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2FBDA0C2-1D1C-452D-ADB1-EA052CA5F14D}" xr6:coauthVersionLast="47" xr6:coauthVersionMax="47" xr10:uidLastSave="{00000000-0000-0000-0000-000000000000}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2511" i="1"/>
  <c r="K10" i="1"/>
  <c r="K8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11" i="1" s="1"/>
  <c r="K9" i="1" l="1"/>
  <c r="B2706" i="7"/>
  <c r="A2704" i="6"/>
  <c r="A2701" i="6"/>
  <c r="A2703" i="6"/>
  <c r="B2694" i="5"/>
  <c r="C2694" i="5"/>
  <c r="D2694" i="5"/>
  <c r="E2694" i="5"/>
  <c r="B2695" i="5"/>
  <c r="C2695" i="5"/>
  <c r="D2695" i="5"/>
  <c r="E2695" i="5"/>
  <c r="G2700" i="5" s="1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F2699" i="5"/>
  <c r="J2699" i="6" s="1"/>
  <c r="B2700" i="5"/>
  <c r="H2700" i="5" s="1"/>
  <c r="L2700" i="6" s="1"/>
  <c r="C2700" i="5"/>
  <c r="D2700" i="5"/>
  <c r="E2700" i="5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G2703" i="5" s="1"/>
  <c r="B2704" i="5"/>
  <c r="C2704" i="5"/>
  <c r="D2704" i="5"/>
  <c r="E2704" i="5"/>
  <c r="G2704" i="5" s="1"/>
  <c r="B2705" i="5"/>
  <c r="C2705" i="5"/>
  <c r="D2705" i="5"/>
  <c r="E2705" i="5"/>
  <c r="B2706" i="5"/>
  <c r="C2706" i="5"/>
  <c r="D2706" i="5"/>
  <c r="E2706" i="5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B2698" i="7" s="1"/>
  <c r="B2699" i="3"/>
  <c r="B2699" i="6" s="1"/>
  <c r="B2700" i="3"/>
  <c r="C2700" i="3" s="1"/>
  <c r="B2701" i="3"/>
  <c r="B2701" i="7" s="1"/>
  <c r="B2702" i="3"/>
  <c r="B2702" i="6" s="1"/>
  <c r="B2703" i="3"/>
  <c r="B2703" i="7" s="1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3" i="7" s="1"/>
  <c r="A2704" i="3"/>
  <c r="A2704" i="7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7" s="1"/>
  <c r="A2701" i="3"/>
  <c r="A2701" i="7" s="1"/>
  <c r="A2702" i="3"/>
  <c r="A2702" i="7" s="1"/>
  <c r="B2694" i="2"/>
  <c r="B2695" i="2"/>
  <c r="B2696" i="2"/>
  <c r="B2697" i="2"/>
  <c r="B2698" i="2"/>
  <c r="C2698" i="2" s="1"/>
  <c r="B2699" i="2"/>
  <c r="C2699" i="2" s="1"/>
  <c r="B2700" i="2"/>
  <c r="B2701" i="2"/>
  <c r="B2702" i="2"/>
  <c r="B2703" i="2"/>
  <c r="C2703" i="2" s="1"/>
  <c r="B2704" i="2"/>
  <c r="B2705" i="2"/>
  <c r="C2705" i="2" s="1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2703" i="6" l="1"/>
  <c r="K2703" i="7"/>
  <c r="K2700" i="6"/>
  <c r="K2700" i="7"/>
  <c r="D2704" i="2"/>
  <c r="F2704" i="7" s="1"/>
  <c r="J2701" i="7"/>
  <c r="C2698" i="3"/>
  <c r="D2698" i="3" s="1"/>
  <c r="C2695" i="2"/>
  <c r="F2703" i="5"/>
  <c r="J2703" i="7" s="1"/>
  <c r="B2701" i="6"/>
  <c r="A2700" i="6"/>
  <c r="F2700" i="5"/>
  <c r="B2698" i="6"/>
  <c r="B2699" i="7"/>
  <c r="F2706" i="5"/>
  <c r="D2706" i="2"/>
  <c r="F2705" i="5"/>
  <c r="C2695" i="3"/>
  <c r="D2695" i="3" s="1"/>
  <c r="B2694" i="7"/>
  <c r="J2703" i="6"/>
  <c r="F2706" i="7"/>
  <c r="F2706" i="6"/>
  <c r="K2699" i="6"/>
  <c r="K2699" i="7"/>
  <c r="K2704" i="7"/>
  <c r="K2704" i="6"/>
  <c r="A2694" i="6"/>
  <c r="B2704" i="6"/>
  <c r="A2697" i="7"/>
  <c r="E2706" i="2"/>
  <c r="C2699" i="3"/>
  <c r="D2699" i="3" s="1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D2703" i="3" s="1"/>
  <c r="E2695" i="3"/>
  <c r="A2702" i="6"/>
  <c r="L2700" i="7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E2699" i="3"/>
  <c r="D2705" i="3"/>
  <c r="E2705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E2700" i="2" s="1"/>
  <c r="B2692" i="2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H2696" i="2" l="1"/>
  <c r="J2700" i="6"/>
  <c r="J2700" i="7"/>
  <c r="G2702" i="2"/>
  <c r="E2697" i="2"/>
  <c r="F2695" i="2"/>
  <c r="G2701" i="2"/>
  <c r="H2695" i="2"/>
  <c r="I2695" i="7" s="1"/>
  <c r="I2703" i="2" a="1"/>
  <c r="I2703" i="2" s="1"/>
  <c r="H2706" i="2"/>
  <c r="I2706" i="6" s="1"/>
  <c r="P2700" i="7"/>
  <c r="F2696" i="2"/>
  <c r="G2696" i="7" s="1"/>
  <c r="G2699" i="2"/>
  <c r="H2705" i="2"/>
  <c r="E2694" i="2"/>
  <c r="G2698" i="2"/>
  <c r="H2704" i="2"/>
  <c r="I2700" i="2" a="1"/>
  <c r="I2700" i="2" s="1"/>
  <c r="G2697" i="2"/>
  <c r="H2703" i="2"/>
  <c r="I2703" i="6" s="1"/>
  <c r="I2699" i="2" a="1"/>
  <c r="I2699" i="2" s="1"/>
  <c r="G2696" i="2"/>
  <c r="H2696" i="6" s="1"/>
  <c r="H2702" i="2"/>
  <c r="I2702" i="7" s="1"/>
  <c r="F2701" i="2"/>
  <c r="G2701" i="7" s="1"/>
  <c r="G2695" i="2"/>
  <c r="J2705" i="6"/>
  <c r="J2705" i="7"/>
  <c r="F2700" i="2"/>
  <c r="G2700" i="6" s="1"/>
  <c r="G2706" i="2"/>
  <c r="H2700" i="2"/>
  <c r="I2700" i="7" s="1"/>
  <c r="E2703" i="3"/>
  <c r="D2696" i="2"/>
  <c r="F2696" i="7" s="1"/>
  <c r="F2699" i="2"/>
  <c r="G2699" i="6" s="1"/>
  <c r="G2705" i="2"/>
  <c r="H2699" i="2"/>
  <c r="I2699" i="7" s="1"/>
  <c r="F2704" i="6"/>
  <c r="J2706" i="7"/>
  <c r="J2706" i="6"/>
  <c r="I2695" i="2" a="1"/>
  <c r="I2695" i="2" s="1"/>
  <c r="G2704" i="2"/>
  <c r="H2704" i="6" s="1"/>
  <c r="H2698" i="2"/>
  <c r="I2698" i="6" s="1"/>
  <c r="I2706" i="2" a="1"/>
  <c r="I2706" i="2" s="1"/>
  <c r="F2697" i="2"/>
  <c r="G2703" i="2"/>
  <c r="H2703" i="6" s="1"/>
  <c r="H2697" i="2"/>
  <c r="I2697" i="6" s="1"/>
  <c r="H2697" i="6"/>
  <c r="H2697" i="7"/>
  <c r="I2703" i="7"/>
  <c r="H2695" i="7"/>
  <c r="H2695" i="6"/>
  <c r="D2694" i="3"/>
  <c r="E2694" i="3"/>
  <c r="G2700" i="7"/>
  <c r="H2706" i="7"/>
  <c r="H2706" i="6"/>
  <c r="H2705" i="7"/>
  <c r="H2705" i="6"/>
  <c r="I2699" i="6"/>
  <c r="H2704" i="7"/>
  <c r="I2698" i="7"/>
  <c r="L2698" i="6"/>
  <c r="L2698" i="7"/>
  <c r="G2697" i="7"/>
  <c r="G2697" i="6"/>
  <c r="H2703" i="7"/>
  <c r="I2697" i="7"/>
  <c r="G2696" i="6"/>
  <c r="H2702" i="7"/>
  <c r="H2702" i="6"/>
  <c r="I2696" i="6"/>
  <c r="I2696" i="7"/>
  <c r="G2695" i="7"/>
  <c r="G2695" i="6"/>
  <c r="H2701" i="7"/>
  <c r="H2701" i="6"/>
  <c r="I2695" i="6"/>
  <c r="I2706" i="7"/>
  <c r="O2706" i="7" s="1"/>
  <c r="H2699" i="7"/>
  <c r="H2699" i="6"/>
  <c r="I2705" i="7"/>
  <c r="I2705" i="6"/>
  <c r="H2698" i="7"/>
  <c r="H2698" i="6"/>
  <c r="I2704" i="7"/>
  <c r="O2704" i="7" s="1"/>
  <c r="I2704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O2697" i="7" s="1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I2701" i="2" a="1"/>
  <c r="I2701" i="2" s="1"/>
  <c r="I2694" i="2" a="1"/>
  <c r="I2694" i="2" s="1"/>
  <c r="F2698" i="7"/>
  <c r="O2698" i="7" s="1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O2703" i="7" s="1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L2706" i="6"/>
  <c r="F2698" i="5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P2706" i="7" l="1"/>
  <c r="O2699" i="7"/>
  <c r="F2696" i="6"/>
  <c r="G2701" i="6"/>
  <c r="I2700" i="6"/>
  <c r="I2702" i="6"/>
  <c r="O2702" i="7"/>
  <c r="O2700" i="7"/>
  <c r="H2696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581" i="7" l="1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P191" i="7" l="1"/>
  <c r="K192" i="6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P562" i="7" l="1"/>
  <c r="L563" i="6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P581" i="7" l="1"/>
  <c r="K582" i="6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 s="1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I664" i="3" s="1"/>
  <c r="F665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P661" i="7" l="1"/>
  <c r="L662" i="6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I712" i="3" s="1"/>
  <c r="F713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P720" i="7" l="1"/>
  <c r="K721" i="6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P824" i="7" l="1"/>
  <c r="L825" i="6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P844" i="7" l="1"/>
  <c r="L845" i="6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P934" i="7" l="1"/>
  <c r="L935" i="6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P962" i="7" l="1"/>
  <c r="K963" i="6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 s="1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 s="1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I1407" i="3" s="1"/>
  <c r="G1408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I1410" i="3" s="1"/>
  <c r="F1411" i="3"/>
  <c r="G1411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P1406" i="7" l="1"/>
  <c r="J1407" i="6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P1460" i="7" l="1"/>
  <c r="L1461" i="6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P1625" i="7" l="1"/>
  <c r="K1626" i="6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P1690" i="7" l="1"/>
  <c r="J1691" i="6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P1825" i="7" l="1"/>
  <c r="L1826" i="6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 s="1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I2251" i="3" s="1"/>
  <c r="G2252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I2300" i="3" s="1"/>
  <c r="F2301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P2316" i="7" l="1"/>
  <c r="K2317" i="6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P2320" i="7" l="1"/>
  <c r="K2321" i="6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P2326" i="7" l="1"/>
  <c r="J2327" i="6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I2357" i="3" s="1"/>
  <c r="G2358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P2375" i="7" l="1"/>
  <c r="K2376" i="6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P2399" i="7" l="1"/>
  <c r="J2400" i="6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P2412" i="7" l="1"/>
  <c r="L2413" i="6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P2440" i="7" l="1"/>
  <c r="K2441" i="6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P2450" i="7" l="1"/>
  <c r="K2451" i="6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P2465" i="7" l="1"/>
  <c r="L2466" i="6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G2630" i="4"/>
  <c r="H2630" i="4" s="1"/>
  <c r="U2629" i="7" l="1"/>
  <c r="V2629" i="7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<sst xmlns="http://schemas.openxmlformats.org/spreadsheetml/2006/main" count="60" uniqueCount="57">
  <si>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</si>
  <si>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</si>
  <si>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</si>
  <si>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</si>
  <si>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</si>
  <si>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</si>
  <si>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</si>
  <si>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</si>
  <si>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</si>
  <si>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</si>
  <si>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</si>
  <si>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</si>
  <si>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</si>
  <si>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</si>
  <si>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</si>
  <si>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</si>
  <si>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</si>
  <si>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</si>
  <si>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</si>
  <si>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</si>
  <si>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</si>
  <si>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</si>
  <si>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</si>
  <si>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</si>
  <si>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</si>
  <si>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</si>
  <si>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</si>
  <si>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</si>
  <si>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</si>
  <si>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</si>
  <si>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</si>
  <si>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</si>
  <si>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</si>
  <si>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</si>
  <si>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</si>
  <si>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</si>
  <si>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</si>
  <si>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</si>
  <si>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</si>
  <si>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</si>
  <si>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</si>
  <si>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</si>
  <si>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</si>
  <si>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</si>
  <si>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</si>
  <si>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</si>
  <si>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</si>
  <si>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</si>
  <si>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</si>
  <si>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</si>
  <si>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</si>
  <si>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</si>
  <si>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</si>
  <si>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</si>
  <si>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</si>
  <si>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</si>
  <si>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ALKIMIA,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</si>
</sst>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285" workbookViewId="0">
      <selection activeCell="J2302" sqref="J230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453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25" customHeight="1" x14ac:dyDescent="0.25"/>
    <row r="2" spans="1:11" ht="22.75" customHeight="1" x14ac:dyDescent="0.25">
      <c r="B2" s="18" t="s">
        <v>56</v>
      </c>
      <c r="C2" s="19"/>
      <c r="D2" s="19"/>
      <c r="E2" s="19"/>
      <c r="F2" s="19"/>
      <c r="G2" s="19"/>
    </row>
    <row r="3" spans="1:11" ht="18.649999999999999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42310</v>
      </c>
      <c r="C5" s="2">
        <v>45.5</v>
      </c>
      <c r="D5" s="2">
        <v>45.5</v>
      </c>
      <c r="E5" s="2">
        <v>6</v>
      </c>
      <c r="F5" s="2"/>
      <c r="G5" s="2"/>
      <c r="H5" s="12"/>
    </row>
    <row r="6" spans="1:11" ht="13.5" x14ac:dyDescent="0.25">
      <c r="A6" s="12"/>
      <c r="B6" s="11">
        <v>42311</v>
      </c>
      <c r="C6" s="2">
        <v>45.5</v>
      </c>
      <c r="D6" s="2">
        <v>45.5</v>
      </c>
      <c r="E6" s="2">
        <v>0</v>
      </c>
      <c r="F6" s="2"/>
      <c r="G6" s="2"/>
      <c r="H6" s="16">
        <f>(D6-D5)/D5</f>
        <v>0</v>
      </c>
      <c r="J6" t="s">
        <v>7</v>
      </c>
      <c r="K6">
        <v>252</v>
      </c>
    </row>
    <row r="7" spans="1:11" ht="13.5" x14ac:dyDescent="0.25">
      <c r="A7" s="12"/>
      <c r="B7" s="11">
        <v>42312</v>
      </c>
      <c r="C7" s="2">
        <v>45.5</v>
      </c>
      <c r="D7" s="2">
        <v>45.5</v>
      </c>
      <c r="E7" s="2">
        <v>0</v>
      </c>
      <c r="F7" s="2"/>
      <c r="G7" s="2"/>
      <c r="H7" s="16">
        <f t="shared" ref="H7:H70" si="0">(D7-D6)/D6</f>
        <v>0</v>
      </c>
    </row>
    <row r="8" spans="1:11" ht="13.5" x14ac:dyDescent="0.25">
      <c r="A8" s="12"/>
      <c r="B8" s="11">
        <v>42313</v>
      </c>
      <c r="C8" s="2">
        <v>45.5</v>
      </c>
      <c r="D8" s="2">
        <v>45.5</v>
      </c>
      <c r="E8" s="2">
        <v>0</v>
      </c>
      <c r="F8" s="2"/>
      <c r="G8" s="2"/>
      <c r="H8" s="16">
        <f t="shared" si="0"/>
        <v>0</v>
      </c>
      <c r="J8" t="s">
        <v>8</v>
      </c>
      <c r="K8" s="10">
        <f>AVERAGE(H6:H2511)</f>
        <v>-4.0592682510825264E-4</v>
      </c>
    </row>
    <row r="9" spans="1:11" ht="13.5" x14ac:dyDescent="0.25">
      <c r="A9" s="12"/>
      <c r="B9" s="11">
        <v>42314</v>
      </c>
      <c r="C9" s="2">
        <v>45.75</v>
      </c>
      <c r="D9" s="2">
        <v>45.75</v>
      </c>
      <c r="E9" s="2">
        <v>2</v>
      </c>
      <c r="F9" s="2"/>
      <c r="G9" s="2"/>
      <c r="H9" s="16">
        <f t="shared" si="0"/>
        <v>5.4945054945054949E-3</v>
      </c>
      <c r="J9" t="s">
        <v>9</v>
      </c>
      <c r="K9" s="10">
        <f>K8*K6</f>
        <v>-0.10229355992727966</v>
      </c>
    </row>
    <row r="10" spans="1:11" ht="13.5" x14ac:dyDescent="0.25">
      <c r="A10" s="12"/>
      <c r="B10" s="11">
        <v>42317</v>
      </c>
      <c r="C10" s="2">
        <v>45.75</v>
      </c>
      <c r="D10" s="2">
        <v>45.75</v>
      </c>
      <c r="E10" s="2">
        <v>0</v>
      </c>
      <c r="F10" s="2"/>
      <c r="G10" s="2"/>
      <c r="H10" s="16">
        <f t="shared" si="0"/>
        <v>0</v>
      </c>
      <c r="J10" t="s">
        <v>10</v>
      </c>
      <c r="K10" s="10">
        <f>STDEV(H6:H2511)</f>
        <v>1.3914628776238915E-2</v>
      </c>
    </row>
    <row r="11" spans="1:11" ht="13.5" x14ac:dyDescent="0.25">
      <c r="A11" s="12"/>
      <c r="B11" s="11">
        <v>42318</v>
      </c>
      <c r="C11" s="2">
        <v>45.75</v>
      </c>
      <c r="D11" s="2">
        <v>45.75</v>
      </c>
      <c r="E11" s="2">
        <v>0</v>
      </c>
      <c r="F11" s="2"/>
      <c r="G11" s="2"/>
      <c r="H11" s="16">
        <f t="shared" si="0"/>
        <v>0</v>
      </c>
      <c r="J11" t="s">
        <v>11</v>
      </c>
      <c r="K11" s="10">
        <f>K10*SQRT(K6)</f>
        <v>0.22088788396626716</v>
      </c>
    </row>
    <row r="12" spans="1:11" ht="13.5" x14ac:dyDescent="0.25">
      <c r="A12" s="12"/>
      <c r="B12" s="11">
        <v>42319</v>
      </c>
      <c r="C12" s="2">
        <v>45.75</v>
      </c>
      <c r="D12" s="2">
        <v>45.75</v>
      </c>
      <c r="E12" s="2">
        <v>0</v>
      </c>
      <c r="F12" s="2"/>
      <c r="G12" s="2"/>
      <c r="H12" s="16">
        <f t="shared" si="0"/>
        <v>0</v>
      </c>
    </row>
    <row r="13" spans="1:11" ht="13.5" x14ac:dyDescent="0.25">
      <c r="A13" s="12"/>
      <c r="B13" s="11">
        <v>42320</v>
      </c>
      <c r="C13" s="2">
        <v>45.75</v>
      </c>
      <c r="D13" s="2">
        <v>45.75</v>
      </c>
      <c r="E13" s="2">
        <v>0</v>
      </c>
      <c r="F13" s="2"/>
      <c r="G13" s="2"/>
      <c r="H13" s="16">
        <f t="shared" si="0"/>
        <v>0</v>
      </c>
    </row>
    <row r="14" spans="1:11" ht="13.5" x14ac:dyDescent="0.25">
      <c r="A14" s="12"/>
      <c r="B14" s="11">
        <v>42321</v>
      </c>
      <c r="C14" s="2">
        <v>45.75</v>
      </c>
      <c r="D14" s="2">
        <v>45.75</v>
      </c>
      <c r="E14" s="2">
        <v>0</v>
      </c>
      <c r="F14" s="2"/>
      <c r="G14" s="2"/>
      <c r="H14" s="16">
        <f t="shared" si="0"/>
        <v>0</v>
      </c>
    </row>
    <row r="15" spans="1:11" ht="13.5" x14ac:dyDescent="0.25">
      <c r="A15" s="12"/>
      <c r="B15" s="11">
        <v>42324</v>
      </c>
      <c r="C15" s="2">
        <v>45.75</v>
      </c>
      <c r="D15" s="2">
        <v>45.75</v>
      </c>
      <c r="E15" s="2">
        <v>0</v>
      </c>
      <c r="F15" s="2"/>
      <c r="G15" s="2"/>
      <c r="H15" s="16">
        <f t="shared" si="0"/>
        <v>0</v>
      </c>
    </row>
    <row r="16" spans="1:11" ht="13.5" x14ac:dyDescent="0.25">
      <c r="A16" s="12"/>
      <c r="B16" s="11">
        <v>42325</v>
      </c>
      <c r="C16" s="2">
        <v>45.75</v>
      </c>
      <c r="D16" s="2">
        <v>45.75</v>
      </c>
      <c r="E16" s="2">
        <v>0</v>
      </c>
      <c r="F16" s="2"/>
      <c r="G16" s="2"/>
      <c r="H16" s="16">
        <f t="shared" si="0"/>
        <v>0</v>
      </c>
    </row>
    <row r="17" spans="1:8" ht="13.5" x14ac:dyDescent="0.25">
      <c r="A17" s="12"/>
      <c r="B17" s="11">
        <v>42326</v>
      </c>
      <c r="C17" s="2">
        <v>45.75</v>
      </c>
      <c r="D17" s="2">
        <v>45.75</v>
      </c>
      <c r="E17" s="2">
        <v>0</v>
      </c>
      <c r="F17" s="2"/>
      <c r="G17" s="2"/>
      <c r="H17" s="16">
        <f t="shared" si="0"/>
        <v>0</v>
      </c>
    </row>
    <row r="18" spans="1:8" ht="13.5" x14ac:dyDescent="0.25">
      <c r="A18" s="12"/>
      <c r="B18" s="11">
        <v>42327</v>
      </c>
      <c r="C18" s="2">
        <v>45.75</v>
      </c>
      <c r="D18" s="2">
        <v>45.75</v>
      </c>
      <c r="E18" s="2">
        <v>0</v>
      </c>
      <c r="F18" s="2"/>
      <c r="G18" s="2"/>
      <c r="H18" s="16">
        <f t="shared" si="0"/>
        <v>0</v>
      </c>
    </row>
    <row r="19" spans="1:8" ht="13.5" x14ac:dyDescent="0.25">
      <c r="A19" s="12"/>
      <c r="B19" s="11">
        <v>42328</v>
      </c>
      <c r="C19" s="2">
        <v>45.75</v>
      </c>
      <c r="D19" s="2">
        <v>45.75</v>
      </c>
      <c r="E19" s="2">
        <v>0</v>
      </c>
      <c r="F19" s="2"/>
      <c r="G19" s="2"/>
      <c r="H19" s="16">
        <f t="shared" si="0"/>
        <v>0</v>
      </c>
    </row>
    <row r="20" spans="1:8" ht="13.5" x14ac:dyDescent="0.25">
      <c r="A20" s="12"/>
      <c r="B20" s="11">
        <v>42331</v>
      </c>
      <c r="C20" s="2">
        <v>45.75</v>
      </c>
      <c r="D20" s="2">
        <v>45.75</v>
      </c>
      <c r="E20" s="2">
        <v>0</v>
      </c>
      <c r="F20" s="2"/>
      <c r="G20" s="2"/>
      <c r="H20" s="16">
        <f t="shared" si="0"/>
        <v>0</v>
      </c>
    </row>
    <row r="21" spans="1:8" ht="13.5" x14ac:dyDescent="0.25">
      <c r="A21" s="12"/>
      <c r="B21" s="11">
        <v>42332</v>
      </c>
      <c r="C21" s="2">
        <v>45.75</v>
      </c>
      <c r="D21" s="2">
        <v>45.75</v>
      </c>
      <c r="E21" s="2">
        <v>0</v>
      </c>
      <c r="F21" s="2"/>
      <c r="G21" s="2"/>
      <c r="H21" s="16">
        <f t="shared" si="0"/>
        <v>0</v>
      </c>
    </row>
    <row r="22" spans="1:8" ht="13.5" x14ac:dyDescent="0.25">
      <c r="A22" s="12"/>
      <c r="B22" s="11">
        <v>42333</v>
      </c>
      <c r="C22" s="2">
        <v>45.6</v>
      </c>
      <c r="D22" s="2">
        <v>45.6</v>
      </c>
      <c r="E22" s="2">
        <v>1</v>
      </c>
      <c r="F22" s="2"/>
      <c r="G22" s="2"/>
      <c r="H22" s="16">
        <f t="shared" si="0"/>
        <v>-3.2786885245901327E-3</v>
      </c>
    </row>
    <row r="23" spans="1:8" ht="13.5" x14ac:dyDescent="0.25">
      <c r="A23" s="12"/>
      <c r="B23" s="11">
        <v>42334</v>
      </c>
      <c r="C23" s="2">
        <v>43.65</v>
      </c>
      <c r="D23" s="2">
        <v>43.65</v>
      </c>
      <c r="E23" s="2">
        <v>5</v>
      </c>
      <c r="F23" s="2"/>
      <c r="G23" s="2"/>
      <c r="H23" s="16">
        <f t="shared" si="0"/>
        <v>-4.2763157894736906E-2</v>
      </c>
    </row>
    <row r="24" spans="1:8" ht="13.5" x14ac:dyDescent="0.25">
      <c r="A24" s="12"/>
      <c r="B24" s="11">
        <v>42335</v>
      </c>
      <c r="C24" s="2">
        <v>43.65</v>
      </c>
      <c r="D24" s="2">
        <v>43.65</v>
      </c>
      <c r="E24" s="2">
        <v>0</v>
      </c>
      <c r="F24" s="2"/>
      <c r="G24" s="2"/>
      <c r="H24" s="16">
        <f t="shared" si="0"/>
        <v>0</v>
      </c>
    </row>
    <row r="25" spans="1:8" ht="13.5" x14ac:dyDescent="0.25">
      <c r="A25" s="12"/>
      <c r="B25" s="11">
        <v>42338</v>
      </c>
      <c r="C25" s="2">
        <v>45.6</v>
      </c>
      <c r="D25" s="2">
        <v>45.6</v>
      </c>
      <c r="E25" s="2">
        <v>186</v>
      </c>
      <c r="F25" s="2"/>
      <c r="G25" s="2"/>
      <c r="H25" s="16">
        <f t="shared" si="0"/>
        <v>4.4673539518900407E-2</v>
      </c>
    </row>
    <row r="26" spans="1:8" ht="13.5" x14ac:dyDescent="0.25">
      <c r="A26" s="12"/>
      <c r="B26" s="11">
        <v>42339</v>
      </c>
      <c r="C26" s="2">
        <v>45.74</v>
      </c>
      <c r="D26" s="2">
        <v>45.74</v>
      </c>
      <c r="E26" s="2">
        <v>370</v>
      </c>
      <c r="F26" s="2"/>
      <c r="G26" s="2"/>
      <c r="H26" s="16">
        <f t="shared" si="0"/>
        <v>3.0701754385965038E-3</v>
      </c>
    </row>
    <row r="27" spans="1:8" ht="13.5" x14ac:dyDescent="0.25">
      <c r="A27" s="12"/>
      <c r="B27" s="11">
        <v>42340</v>
      </c>
      <c r="C27" s="2">
        <v>46</v>
      </c>
      <c r="D27" s="2">
        <v>46</v>
      </c>
      <c r="E27" s="2">
        <v>345</v>
      </c>
      <c r="F27" s="2"/>
      <c r="G27" s="2"/>
      <c r="H27" s="16">
        <f t="shared" si="0"/>
        <v>5.6843025797988197E-3</v>
      </c>
    </row>
    <row r="28" spans="1:8" ht="13.5" x14ac:dyDescent="0.25">
      <c r="A28" s="12"/>
      <c r="B28" s="11">
        <v>42341</v>
      </c>
      <c r="C28" s="2">
        <v>46.5</v>
      </c>
      <c r="D28" s="2">
        <v>46.5</v>
      </c>
      <c r="E28" s="2">
        <v>61</v>
      </c>
      <c r="F28" s="2"/>
      <c r="G28" s="2"/>
      <c r="H28" s="16">
        <f t="shared" si="0"/>
        <v>1.0869565217391304E-2</v>
      </c>
    </row>
    <row r="29" spans="1:8" ht="13.5" x14ac:dyDescent="0.25">
      <c r="A29" s="12"/>
      <c r="B29" s="11">
        <v>42342</v>
      </c>
      <c r="C29" s="2">
        <v>47</v>
      </c>
      <c r="D29" s="2">
        <v>47</v>
      </c>
      <c r="E29" s="2">
        <v>65</v>
      </c>
      <c r="F29" s="2"/>
      <c r="G29" s="2"/>
      <c r="H29" s="16">
        <f t="shared" si="0"/>
        <v>1.0752688172043012E-2</v>
      </c>
    </row>
    <row r="30" spans="1:8" ht="13.5" x14ac:dyDescent="0.25">
      <c r="A30" s="12"/>
      <c r="B30" s="11">
        <v>42345</v>
      </c>
      <c r="C30" s="2">
        <v>47</v>
      </c>
      <c r="D30" s="2">
        <v>47</v>
      </c>
      <c r="E30" s="2">
        <v>30</v>
      </c>
      <c r="F30" s="2"/>
      <c r="G30" s="2"/>
      <c r="H30" s="16">
        <f t="shared" si="0"/>
        <v>0</v>
      </c>
    </row>
    <row r="31" spans="1:8" ht="13.5" x14ac:dyDescent="0.25">
      <c r="A31" s="12"/>
      <c r="B31" s="11">
        <v>42346</v>
      </c>
      <c r="C31" s="2">
        <v>47</v>
      </c>
      <c r="D31" s="2">
        <v>47</v>
      </c>
      <c r="E31" s="2">
        <v>168024</v>
      </c>
      <c r="F31" s="2"/>
      <c r="G31" s="2"/>
      <c r="H31" s="16">
        <f t="shared" si="0"/>
        <v>0</v>
      </c>
    </row>
    <row r="32" spans="1:8" ht="13.5" x14ac:dyDescent="0.25">
      <c r="A32" s="12"/>
      <c r="B32" s="11">
        <v>42347</v>
      </c>
      <c r="C32" s="2">
        <v>47</v>
      </c>
      <c r="D32" s="2">
        <v>47</v>
      </c>
      <c r="E32" s="2">
        <v>0</v>
      </c>
      <c r="F32" s="2"/>
      <c r="G32" s="2"/>
      <c r="H32" s="16">
        <f t="shared" si="0"/>
        <v>0</v>
      </c>
    </row>
    <row r="33" spans="1:8" ht="13.5" x14ac:dyDescent="0.25">
      <c r="A33" s="12"/>
      <c r="B33" s="11">
        <v>42348</v>
      </c>
      <c r="C33" s="2">
        <v>47</v>
      </c>
      <c r="D33" s="2">
        <v>47</v>
      </c>
      <c r="E33" s="2">
        <v>0</v>
      </c>
      <c r="F33" s="2"/>
      <c r="G33" s="2"/>
      <c r="H33" s="16">
        <f t="shared" si="0"/>
        <v>0</v>
      </c>
    </row>
    <row r="34" spans="1:8" ht="13.5" x14ac:dyDescent="0.25">
      <c r="A34" s="12"/>
      <c r="B34" s="11">
        <v>42349</v>
      </c>
      <c r="C34" s="2">
        <v>47</v>
      </c>
      <c r="D34" s="2">
        <v>47</v>
      </c>
      <c r="E34" s="2">
        <v>0</v>
      </c>
      <c r="F34" s="2"/>
      <c r="G34" s="2"/>
      <c r="H34" s="16">
        <f t="shared" si="0"/>
        <v>0</v>
      </c>
    </row>
    <row r="35" spans="1:8" ht="13.5" x14ac:dyDescent="0.25">
      <c r="A35" s="12"/>
      <c r="B35" s="11">
        <v>42352</v>
      </c>
      <c r="C35" s="2">
        <v>47</v>
      </c>
      <c r="D35" s="2">
        <v>47</v>
      </c>
      <c r="E35" s="2">
        <v>0</v>
      </c>
      <c r="F35" s="2"/>
      <c r="G35" s="2"/>
      <c r="H35" s="16">
        <f t="shared" si="0"/>
        <v>0</v>
      </c>
    </row>
    <row r="36" spans="1:8" ht="13.5" x14ac:dyDescent="0.25">
      <c r="A36" s="12"/>
      <c r="B36" s="11">
        <v>42353</v>
      </c>
      <c r="C36" s="2">
        <v>47</v>
      </c>
      <c r="D36" s="2">
        <v>47</v>
      </c>
      <c r="E36" s="2">
        <v>0</v>
      </c>
      <c r="F36" s="2"/>
      <c r="G36" s="2"/>
      <c r="H36" s="16">
        <f t="shared" si="0"/>
        <v>0</v>
      </c>
    </row>
    <row r="37" spans="1:8" ht="13.5" x14ac:dyDescent="0.25">
      <c r="A37" s="12"/>
      <c r="B37" s="11">
        <v>42354</v>
      </c>
      <c r="C37" s="2">
        <v>47</v>
      </c>
      <c r="D37" s="2">
        <v>47</v>
      </c>
      <c r="E37" s="2">
        <v>0</v>
      </c>
      <c r="F37" s="2"/>
      <c r="G37" s="2"/>
      <c r="H37" s="16">
        <f t="shared" si="0"/>
        <v>0</v>
      </c>
    </row>
    <row r="38" spans="1:8" ht="13.5" x14ac:dyDescent="0.25">
      <c r="A38" s="12"/>
      <c r="B38" s="11">
        <v>42355</v>
      </c>
      <c r="C38" s="2">
        <v>47</v>
      </c>
      <c r="D38" s="2">
        <v>47</v>
      </c>
      <c r="E38" s="2">
        <v>0</v>
      </c>
      <c r="F38" s="2"/>
      <c r="G38" s="2"/>
      <c r="H38" s="16">
        <f t="shared" si="0"/>
        <v>0</v>
      </c>
    </row>
    <row r="39" spans="1:8" ht="13.5" x14ac:dyDescent="0.25">
      <c r="A39" s="12"/>
      <c r="B39" s="11">
        <v>42356</v>
      </c>
      <c r="C39" s="2">
        <v>47</v>
      </c>
      <c r="D39" s="2">
        <v>47</v>
      </c>
      <c r="E39" s="2">
        <v>4</v>
      </c>
      <c r="F39" s="2"/>
      <c r="G39" s="2"/>
      <c r="H39" s="16">
        <f t="shared" si="0"/>
        <v>0</v>
      </c>
    </row>
    <row r="40" spans="1:8" ht="13.5" x14ac:dyDescent="0.25">
      <c r="A40" s="12"/>
      <c r="B40" s="11">
        <v>42359</v>
      </c>
      <c r="C40" s="2">
        <v>47</v>
      </c>
      <c r="D40" s="2">
        <v>47</v>
      </c>
      <c r="E40" s="2">
        <v>1</v>
      </c>
      <c r="F40" s="2"/>
      <c r="G40" s="2"/>
      <c r="H40" s="16">
        <f t="shared" si="0"/>
        <v>0</v>
      </c>
    </row>
    <row r="41" spans="1:8" ht="13.5" x14ac:dyDescent="0.25">
      <c r="A41" s="12"/>
      <c r="B41" s="11">
        <v>42360</v>
      </c>
      <c r="C41" s="2">
        <v>47</v>
      </c>
      <c r="D41" s="2">
        <v>47</v>
      </c>
      <c r="E41" s="2">
        <v>0</v>
      </c>
      <c r="F41" s="2"/>
      <c r="G41" s="2"/>
      <c r="H41" s="16">
        <f t="shared" si="0"/>
        <v>0</v>
      </c>
    </row>
    <row r="42" spans="1:8" ht="13.5" x14ac:dyDescent="0.25">
      <c r="A42" s="12"/>
      <c r="B42" s="11">
        <v>42361</v>
      </c>
      <c r="C42" s="2">
        <v>47</v>
      </c>
      <c r="D42" s="2">
        <v>47</v>
      </c>
      <c r="E42" s="2">
        <v>0</v>
      </c>
      <c r="F42" s="2"/>
      <c r="G42" s="2"/>
      <c r="H42" s="16">
        <f t="shared" si="0"/>
        <v>0</v>
      </c>
    </row>
    <row r="43" spans="1:8" ht="13.5" x14ac:dyDescent="0.25">
      <c r="A43" s="12"/>
      <c r="B43" s="11">
        <v>42363</v>
      </c>
      <c r="C43" s="2">
        <v>47</v>
      </c>
      <c r="D43" s="2">
        <v>47</v>
      </c>
      <c r="E43" s="2">
        <v>0</v>
      </c>
      <c r="F43" s="2"/>
      <c r="G43" s="2"/>
      <c r="H43" s="16">
        <f t="shared" si="0"/>
        <v>0</v>
      </c>
    </row>
    <row r="44" spans="1:8" ht="13.5" x14ac:dyDescent="0.25">
      <c r="A44" s="12"/>
      <c r="B44" s="11">
        <v>42366</v>
      </c>
      <c r="C44" s="2">
        <v>44.89</v>
      </c>
      <c r="D44" s="2">
        <v>44.89</v>
      </c>
      <c r="E44" s="2">
        <v>4</v>
      </c>
      <c r="F44" s="2"/>
      <c r="G44" s="2"/>
      <c r="H44" s="16">
        <f t="shared" si="0"/>
        <v>-4.4893617021276581E-2</v>
      </c>
    </row>
    <row r="45" spans="1:8" ht="13.5" x14ac:dyDescent="0.25">
      <c r="A45" s="12"/>
      <c r="B45" s="11">
        <v>42367</v>
      </c>
      <c r="C45" s="2">
        <v>46.23</v>
      </c>
      <c r="D45" s="2">
        <v>46.23</v>
      </c>
      <c r="E45" s="2">
        <v>81</v>
      </c>
      <c r="F45" s="2"/>
      <c r="G45" s="2"/>
      <c r="H45" s="16">
        <f t="shared" si="0"/>
        <v>2.9850746268656633E-2</v>
      </c>
    </row>
    <row r="46" spans="1:8" ht="13.5" x14ac:dyDescent="0.25">
      <c r="A46" s="12"/>
      <c r="B46" s="11">
        <v>42368</v>
      </c>
      <c r="C46" s="2">
        <v>46.23</v>
      </c>
      <c r="D46" s="2">
        <v>46.23</v>
      </c>
      <c r="E46" s="2">
        <v>0</v>
      </c>
      <c r="F46" s="2"/>
      <c r="G46" s="2"/>
      <c r="H46" s="16">
        <f t="shared" si="0"/>
        <v>0</v>
      </c>
    </row>
    <row r="47" spans="1:8" ht="13.5" x14ac:dyDescent="0.25">
      <c r="A47" s="12"/>
      <c r="B47" s="11">
        <v>42369</v>
      </c>
      <c r="C47" s="2">
        <v>46.23</v>
      </c>
      <c r="D47" s="2">
        <v>46.23</v>
      </c>
      <c r="E47" s="2">
        <v>0</v>
      </c>
      <c r="F47" s="2"/>
      <c r="G47" s="2"/>
      <c r="H47" s="16">
        <f t="shared" si="0"/>
        <v>0</v>
      </c>
    </row>
    <row r="48" spans="1:8" ht="13.5" x14ac:dyDescent="0.25">
      <c r="A48" s="12"/>
      <c r="B48" s="11">
        <v>42373</v>
      </c>
      <c r="C48" s="2">
        <v>46.23</v>
      </c>
      <c r="D48" s="2">
        <v>46.23</v>
      </c>
      <c r="E48" s="2">
        <v>0</v>
      </c>
      <c r="F48" s="2"/>
      <c r="G48" s="2"/>
      <c r="H48" s="16">
        <f t="shared" si="0"/>
        <v>0</v>
      </c>
    </row>
    <row r="49" spans="1:8" ht="13.5" x14ac:dyDescent="0.25">
      <c r="A49" s="12"/>
      <c r="B49" s="11">
        <v>42374</v>
      </c>
      <c r="C49" s="2">
        <v>46.23</v>
      </c>
      <c r="D49" s="2">
        <v>46.23</v>
      </c>
      <c r="E49" s="2">
        <v>0</v>
      </c>
      <c r="F49" s="2"/>
      <c r="G49" s="2"/>
      <c r="H49" s="16">
        <f t="shared" si="0"/>
        <v>0</v>
      </c>
    </row>
    <row r="50" spans="1:8" ht="13.5" x14ac:dyDescent="0.25">
      <c r="A50" s="12"/>
      <c r="B50" s="11">
        <v>42375</v>
      </c>
      <c r="C50" s="2">
        <v>45.5</v>
      </c>
      <c r="D50" s="2">
        <v>45.5</v>
      </c>
      <c r="E50" s="2">
        <v>102</v>
      </c>
      <c r="F50" s="2"/>
      <c r="G50" s="2"/>
      <c r="H50" s="16">
        <f t="shared" si="0"/>
        <v>-1.5790612156608198E-2</v>
      </c>
    </row>
    <row r="51" spans="1:8" ht="13.5" x14ac:dyDescent="0.25">
      <c r="A51" s="12"/>
      <c r="B51" s="11">
        <v>42376</v>
      </c>
      <c r="C51" s="2">
        <v>45.98</v>
      </c>
      <c r="D51" s="2">
        <v>45.98</v>
      </c>
      <c r="E51" s="2">
        <v>149</v>
      </c>
      <c r="F51" s="2"/>
      <c r="G51" s="2"/>
      <c r="H51" s="16">
        <f t="shared" si="0"/>
        <v>1.054945054945048E-2</v>
      </c>
    </row>
    <row r="52" spans="1:8" ht="13.5" x14ac:dyDescent="0.25">
      <c r="A52" s="12"/>
      <c r="B52" s="11">
        <v>42377</v>
      </c>
      <c r="C52" s="2">
        <v>45.98</v>
      </c>
      <c r="D52" s="2">
        <v>45.98</v>
      </c>
      <c r="E52" s="2">
        <v>0</v>
      </c>
      <c r="F52" s="2"/>
      <c r="G52" s="2"/>
      <c r="H52" s="16">
        <f t="shared" si="0"/>
        <v>0</v>
      </c>
    </row>
    <row r="53" spans="1:8" ht="13.5" x14ac:dyDescent="0.25">
      <c r="A53" s="12"/>
      <c r="B53" s="11">
        <v>42380</v>
      </c>
      <c r="C53" s="2">
        <v>45.98</v>
      </c>
      <c r="D53" s="2">
        <v>45.98</v>
      </c>
      <c r="E53" s="2">
        <v>0</v>
      </c>
      <c r="F53" s="2"/>
      <c r="G53" s="2"/>
      <c r="H53" s="16">
        <f t="shared" si="0"/>
        <v>0</v>
      </c>
    </row>
    <row r="54" spans="1:8" ht="13.5" x14ac:dyDescent="0.25">
      <c r="A54" s="12"/>
      <c r="B54" s="11">
        <v>42381</v>
      </c>
      <c r="C54" s="2">
        <v>45.98</v>
      </c>
      <c r="D54" s="2">
        <v>45.98</v>
      </c>
      <c r="E54" s="2">
        <v>0</v>
      </c>
      <c r="F54" s="2"/>
      <c r="G54" s="2"/>
      <c r="H54" s="16">
        <f t="shared" si="0"/>
        <v>0</v>
      </c>
    </row>
    <row r="55" spans="1:8" ht="13.5" x14ac:dyDescent="0.25">
      <c r="A55" s="12"/>
      <c r="B55" s="11">
        <v>42382</v>
      </c>
      <c r="C55" s="2">
        <v>45.5</v>
      </c>
      <c r="D55" s="2">
        <v>45.5</v>
      </c>
      <c r="E55" s="2">
        <v>130</v>
      </c>
      <c r="F55" s="2"/>
      <c r="G55" s="2"/>
      <c r="H55" s="16">
        <f t="shared" si="0"/>
        <v>-1.0439321444106066E-2</v>
      </c>
    </row>
    <row r="56" spans="1:8" ht="13.5" x14ac:dyDescent="0.25">
      <c r="A56" s="12"/>
      <c r="B56" s="11">
        <v>42384</v>
      </c>
      <c r="C56" s="2">
        <v>45.5</v>
      </c>
      <c r="D56" s="2">
        <v>45.5</v>
      </c>
      <c r="E56" s="2">
        <v>130</v>
      </c>
      <c r="F56" s="2"/>
      <c r="G56" s="2"/>
      <c r="H56" s="16">
        <f t="shared" si="0"/>
        <v>0</v>
      </c>
    </row>
    <row r="57" spans="1:8" ht="13.5" x14ac:dyDescent="0.25">
      <c r="A57" s="12"/>
      <c r="B57" s="11">
        <v>42387</v>
      </c>
      <c r="C57" s="2">
        <v>45.5</v>
      </c>
      <c r="D57" s="2">
        <v>45.5</v>
      </c>
      <c r="E57" s="2">
        <v>1</v>
      </c>
      <c r="F57" s="2"/>
      <c r="G57" s="2"/>
      <c r="H57" s="16">
        <f t="shared" si="0"/>
        <v>0</v>
      </c>
    </row>
    <row r="58" spans="1:8" ht="13.5" x14ac:dyDescent="0.25">
      <c r="A58" s="12"/>
      <c r="B58" s="11">
        <v>42388</v>
      </c>
      <c r="C58" s="2">
        <v>45.5</v>
      </c>
      <c r="D58" s="2">
        <v>45.5</v>
      </c>
      <c r="E58" s="2">
        <v>70</v>
      </c>
      <c r="F58" s="2"/>
      <c r="G58" s="2"/>
      <c r="H58" s="16">
        <f t="shared" si="0"/>
        <v>0</v>
      </c>
    </row>
    <row r="59" spans="1:8" ht="13.5" x14ac:dyDescent="0.25">
      <c r="A59" s="12"/>
      <c r="B59" s="11">
        <v>42389</v>
      </c>
      <c r="C59" s="2">
        <v>45.5</v>
      </c>
      <c r="D59" s="2">
        <v>45.5</v>
      </c>
      <c r="E59" s="2">
        <v>0</v>
      </c>
      <c r="F59" s="2"/>
      <c r="G59" s="2"/>
      <c r="H59" s="16">
        <f t="shared" si="0"/>
        <v>0</v>
      </c>
    </row>
    <row r="60" spans="1:8" ht="13.5" x14ac:dyDescent="0.25">
      <c r="A60" s="12"/>
      <c r="B60" s="11">
        <v>42390</v>
      </c>
      <c r="C60" s="2">
        <v>45.5</v>
      </c>
      <c r="D60" s="2">
        <v>45.5</v>
      </c>
      <c r="E60" s="2">
        <v>0</v>
      </c>
      <c r="F60" s="2"/>
      <c r="G60" s="2"/>
      <c r="H60" s="16">
        <f t="shared" si="0"/>
        <v>0</v>
      </c>
    </row>
    <row r="61" spans="1:8" ht="13.5" x14ac:dyDescent="0.25">
      <c r="A61" s="12"/>
      <c r="B61" s="11">
        <v>42391</v>
      </c>
      <c r="C61" s="2">
        <v>45.4</v>
      </c>
      <c r="D61" s="2">
        <v>45.4</v>
      </c>
      <c r="E61" s="2">
        <v>4</v>
      </c>
      <c r="F61" s="2"/>
      <c r="G61" s="2"/>
      <c r="H61" s="16">
        <f t="shared" si="0"/>
        <v>-2.197802197802229E-3</v>
      </c>
    </row>
    <row r="62" spans="1:8" ht="13.5" x14ac:dyDescent="0.25">
      <c r="A62" s="12"/>
      <c r="B62" s="11">
        <v>42394</v>
      </c>
      <c r="C62" s="2">
        <v>45.4</v>
      </c>
      <c r="D62" s="2">
        <v>45.4</v>
      </c>
      <c r="E62" s="2">
        <v>0</v>
      </c>
      <c r="F62" s="2"/>
      <c r="G62" s="2"/>
      <c r="H62" s="16">
        <f t="shared" si="0"/>
        <v>0</v>
      </c>
    </row>
    <row r="63" spans="1:8" ht="13.5" x14ac:dyDescent="0.25">
      <c r="A63" s="12"/>
      <c r="B63" s="11">
        <v>42395</v>
      </c>
      <c r="C63" s="2">
        <v>45.4</v>
      </c>
      <c r="D63" s="2">
        <v>45.4</v>
      </c>
      <c r="E63" s="2">
        <v>0</v>
      </c>
      <c r="F63" s="2"/>
      <c r="G63" s="2"/>
      <c r="H63" s="16">
        <f t="shared" si="0"/>
        <v>0</v>
      </c>
    </row>
    <row r="64" spans="1:8" ht="13.5" x14ac:dyDescent="0.25">
      <c r="A64" s="12"/>
      <c r="B64" s="11">
        <v>42396</v>
      </c>
      <c r="C64" s="2">
        <v>45.4</v>
      </c>
      <c r="D64" s="2">
        <v>45.4</v>
      </c>
      <c r="E64" s="2">
        <v>0</v>
      </c>
      <c r="F64" s="2"/>
      <c r="G64" s="2"/>
      <c r="H64" s="16">
        <f t="shared" si="0"/>
        <v>0</v>
      </c>
    </row>
    <row r="65" spans="1:8" ht="13.5" x14ac:dyDescent="0.25">
      <c r="A65" s="12"/>
      <c r="B65" s="11">
        <v>42397</v>
      </c>
      <c r="C65" s="2">
        <v>45.4</v>
      </c>
      <c r="D65" s="2">
        <v>45.4</v>
      </c>
      <c r="E65" s="2">
        <v>0</v>
      </c>
      <c r="F65" s="2"/>
      <c r="G65" s="2"/>
      <c r="H65" s="16">
        <f t="shared" si="0"/>
        <v>0</v>
      </c>
    </row>
    <row r="66" spans="1:8" ht="13.5" x14ac:dyDescent="0.25">
      <c r="A66" s="12"/>
      <c r="B66" s="11">
        <v>42398</v>
      </c>
      <c r="C66" s="2">
        <v>45.4</v>
      </c>
      <c r="D66" s="2">
        <v>45.4</v>
      </c>
      <c r="E66" s="2">
        <v>0</v>
      </c>
      <c r="F66" s="2"/>
      <c r="G66" s="2"/>
      <c r="H66" s="16">
        <f t="shared" si="0"/>
        <v>0</v>
      </c>
    </row>
    <row r="67" spans="1:8" ht="13.5" x14ac:dyDescent="0.25">
      <c r="A67" s="12"/>
      <c r="B67" s="11">
        <v>42401</v>
      </c>
      <c r="C67" s="2">
        <v>45.4</v>
      </c>
      <c r="D67" s="2">
        <v>45.4</v>
      </c>
      <c r="E67" s="2">
        <v>0</v>
      </c>
      <c r="F67" s="2"/>
      <c r="G67" s="2"/>
      <c r="H67" s="16">
        <f t="shared" si="0"/>
        <v>0</v>
      </c>
    </row>
    <row r="68" spans="1:8" ht="13.5" x14ac:dyDescent="0.25">
      <c r="A68" s="12"/>
      <c r="B68" s="11">
        <v>42402</v>
      </c>
      <c r="C68" s="2">
        <v>44.12</v>
      </c>
      <c r="D68" s="2">
        <v>44.12</v>
      </c>
      <c r="E68" s="2">
        <v>42</v>
      </c>
      <c r="F68" s="2"/>
      <c r="G68" s="2"/>
      <c r="H68" s="16">
        <f t="shared" si="0"/>
        <v>-2.8193832599118968E-2</v>
      </c>
    </row>
    <row r="69" spans="1:8" ht="13.5" x14ac:dyDescent="0.25">
      <c r="A69" s="12"/>
      <c r="B69" s="11">
        <v>42403</v>
      </c>
      <c r="C69" s="2">
        <v>44.1</v>
      </c>
      <c r="D69" s="2">
        <v>44.1</v>
      </c>
      <c r="E69" s="2">
        <v>31</v>
      </c>
      <c r="F69" s="2"/>
      <c r="G69" s="2"/>
      <c r="H69" s="16">
        <f t="shared" si="0"/>
        <v>-4.5330915684487812E-4</v>
      </c>
    </row>
    <row r="70" spans="1:8" ht="13.5" x14ac:dyDescent="0.25">
      <c r="A70" s="12"/>
      <c r="B70" s="11">
        <v>42404</v>
      </c>
      <c r="C70" s="2">
        <v>44.1</v>
      </c>
      <c r="D70" s="2">
        <v>44.1</v>
      </c>
      <c r="E70" s="2">
        <v>69</v>
      </c>
      <c r="F70" s="2"/>
      <c r="G70" s="2"/>
      <c r="H70" s="16">
        <f t="shared" si="0"/>
        <v>0</v>
      </c>
    </row>
    <row r="71" spans="1:8" ht="13.5" x14ac:dyDescent="0.25">
      <c r="A71" s="12"/>
      <c r="B71" s="11">
        <v>42405</v>
      </c>
      <c r="C71" s="2">
        <v>44.1</v>
      </c>
      <c r="D71" s="2">
        <v>44.1</v>
      </c>
      <c r="E71" s="2">
        <v>3</v>
      </c>
      <c r="F71" s="2"/>
      <c r="G71" s="2"/>
      <c r="H71" s="16">
        <f t="shared" ref="H71:H134" si="1">(D71-D70)/D70</f>
        <v>0</v>
      </c>
    </row>
    <row r="72" spans="1:8" ht="13.5" x14ac:dyDescent="0.25">
      <c r="A72" s="12"/>
      <c r="B72" s="11">
        <v>42408</v>
      </c>
      <c r="C72" s="2">
        <v>44.1</v>
      </c>
      <c r="D72" s="2">
        <v>44.1</v>
      </c>
      <c r="E72" s="2">
        <v>0</v>
      </c>
      <c r="F72" s="2"/>
      <c r="G72" s="2"/>
      <c r="H72" s="16">
        <f t="shared" si="1"/>
        <v>0</v>
      </c>
    </row>
    <row r="73" spans="1:8" ht="13.5" x14ac:dyDescent="0.25">
      <c r="A73" s="12"/>
      <c r="B73" s="11">
        <v>42409</v>
      </c>
      <c r="C73" s="2">
        <v>44.1</v>
      </c>
      <c r="D73" s="2">
        <v>44.1</v>
      </c>
      <c r="E73" s="2">
        <v>0</v>
      </c>
      <c r="F73" s="2"/>
      <c r="G73" s="2"/>
      <c r="H73" s="16">
        <f t="shared" si="1"/>
        <v>0</v>
      </c>
    </row>
    <row r="74" spans="1:8" ht="13.5" x14ac:dyDescent="0.25">
      <c r="A74" s="12"/>
      <c r="B74" s="11">
        <v>42410</v>
      </c>
      <c r="C74" s="2">
        <v>44.1</v>
      </c>
      <c r="D74" s="2">
        <v>44.1</v>
      </c>
      <c r="E74" s="2">
        <v>0</v>
      </c>
      <c r="F74" s="2"/>
      <c r="G74" s="2"/>
      <c r="H74" s="16">
        <f t="shared" si="1"/>
        <v>0</v>
      </c>
    </row>
    <row r="75" spans="1:8" ht="13.5" x14ac:dyDescent="0.25">
      <c r="A75" s="12"/>
      <c r="B75" s="11">
        <v>42411</v>
      </c>
      <c r="C75" s="2">
        <v>44.1</v>
      </c>
      <c r="D75" s="2">
        <v>44.1</v>
      </c>
      <c r="E75" s="2">
        <v>0</v>
      </c>
      <c r="F75" s="2"/>
      <c r="G75" s="2"/>
      <c r="H75" s="16">
        <f t="shared" si="1"/>
        <v>0</v>
      </c>
    </row>
    <row r="76" spans="1:8" ht="13.5" x14ac:dyDescent="0.25">
      <c r="A76" s="12"/>
      <c r="B76" s="11">
        <v>42412</v>
      </c>
      <c r="C76" s="2">
        <v>44.1</v>
      </c>
      <c r="D76" s="2">
        <v>44.1</v>
      </c>
      <c r="E76" s="2">
        <v>0</v>
      </c>
      <c r="F76" s="2"/>
      <c r="G76" s="2"/>
      <c r="H76" s="16">
        <f t="shared" si="1"/>
        <v>0</v>
      </c>
    </row>
    <row r="77" spans="1:8" ht="13.5" x14ac:dyDescent="0.25">
      <c r="A77" s="12"/>
      <c r="B77" s="11">
        <v>42415</v>
      </c>
      <c r="C77" s="2">
        <v>44.1</v>
      </c>
      <c r="D77" s="2">
        <v>44.1</v>
      </c>
      <c r="E77" s="2">
        <v>0</v>
      </c>
      <c r="F77" s="2"/>
      <c r="G77" s="2"/>
      <c r="H77" s="16">
        <f t="shared" si="1"/>
        <v>0</v>
      </c>
    </row>
    <row r="78" spans="1:8" ht="13.5" x14ac:dyDescent="0.25">
      <c r="A78" s="12"/>
      <c r="B78" s="11">
        <v>42416</v>
      </c>
      <c r="C78" s="2">
        <v>44.1</v>
      </c>
      <c r="D78" s="2">
        <v>44.1</v>
      </c>
      <c r="E78" s="2">
        <v>0</v>
      </c>
      <c r="F78" s="2"/>
      <c r="G78" s="2"/>
      <c r="H78" s="16">
        <f t="shared" si="1"/>
        <v>0</v>
      </c>
    </row>
    <row r="79" spans="1:8" ht="13.5" x14ac:dyDescent="0.25">
      <c r="A79" s="12"/>
      <c r="B79" s="11">
        <v>42417</v>
      </c>
      <c r="C79" s="2">
        <v>44.3</v>
      </c>
      <c r="D79" s="2">
        <v>44.3</v>
      </c>
      <c r="E79" s="2">
        <v>1</v>
      </c>
      <c r="F79" s="2"/>
      <c r="G79" s="2"/>
      <c r="H79" s="16">
        <f t="shared" si="1"/>
        <v>4.5351473922901524E-3</v>
      </c>
    </row>
    <row r="80" spans="1:8" ht="13.5" x14ac:dyDescent="0.25">
      <c r="A80" s="12"/>
      <c r="B80" s="11">
        <v>42418</v>
      </c>
      <c r="C80" s="2">
        <v>44.3</v>
      </c>
      <c r="D80" s="2">
        <v>44.3</v>
      </c>
      <c r="E80" s="2">
        <v>0</v>
      </c>
      <c r="F80" s="2"/>
      <c r="G80" s="2"/>
      <c r="H80" s="16">
        <f t="shared" si="1"/>
        <v>0</v>
      </c>
    </row>
    <row r="81" spans="1:8" ht="13.5" x14ac:dyDescent="0.25">
      <c r="A81" s="12"/>
      <c r="B81" s="11">
        <v>42419</v>
      </c>
      <c r="C81" s="2">
        <v>44.3</v>
      </c>
      <c r="D81" s="2">
        <v>44.3</v>
      </c>
      <c r="E81" s="2">
        <v>0</v>
      </c>
      <c r="F81" s="2"/>
      <c r="G81" s="2"/>
      <c r="H81" s="16">
        <f t="shared" si="1"/>
        <v>0</v>
      </c>
    </row>
    <row r="82" spans="1:8" ht="13.5" x14ac:dyDescent="0.25">
      <c r="A82" s="12"/>
      <c r="B82" s="11">
        <v>42422</v>
      </c>
      <c r="C82" s="2">
        <v>43</v>
      </c>
      <c r="D82" s="2">
        <v>43</v>
      </c>
      <c r="E82" s="2">
        <v>6</v>
      </c>
      <c r="F82" s="2"/>
      <c r="G82" s="2"/>
      <c r="H82" s="16">
        <f t="shared" si="1"/>
        <v>-2.9345372460496552E-2</v>
      </c>
    </row>
    <row r="83" spans="1:8" ht="13.5" x14ac:dyDescent="0.25">
      <c r="A83" s="12"/>
      <c r="B83" s="11">
        <v>42423</v>
      </c>
      <c r="C83" s="2">
        <v>43</v>
      </c>
      <c r="D83" s="2">
        <v>43</v>
      </c>
      <c r="E83" s="2">
        <v>0</v>
      </c>
      <c r="F83" s="2"/>
      <c r="G83" s="2"/>
      <c r="H83" s="16">
        <f t="shared" si="1"/>
        <v>0</v>
      </c>
    </row>
    <row r="84" spans="1:8" ht="13.5" x14ac:dyDescent="0.25">
      <c r="A84" s="12"/>
      <c r="B84" s="11">
        <v>42424</v>
      </c>
      <c r="C84" s="2">
        <v>43</v>
      </c>
      <c r="D84" s="2">
        <v>43</v>
      </c>
      <c r="E84" s="2">
        <v>2</v>
      </c>
      <c r="F84" s="2"/>
      <c r="G84" s="2"/>
      <c r="H84" s="16">
        <f t="shared" si="1"/>
        <v>0</v>
      </c>
    </row>
    <row r="85" spans="1:8" ht="13.5" x14ac:dyDescent="0.25">
      <c r="A85" s="12"/>
      <c r="B85" s="11">
        <v>42425</v>
      </c>
      <c r="C85" s="2">
        <v>43</v>
      </c>
      <c r="D85" s="2">
        <v>43</v>
      </c>
      <c r="E85" s="2">
        <v>0</v>
      </c>
      <c r="F85" s="2"/>
      <c r="G85" s="2"/>
      <c r="H85" s="16">
        <f t="shared" si="1"/>
        <v>0</v>
      </c>
    </row>
    <row r="86" spans="1:8" ht="13.5" x14ac:dyDescent="0.25">
      <c r="A86" s="12"/>
      <c r="B86" s="11">
        <v>42426</v>
      </c>
      <c r="C86" s="2">
        <v>43</v>
      </c>
      <c r="D86" s="2">
        <v>43</v>
      </c>
      <c r="E86" s="2">
        <v>0</v>
      </c>
      <c r="F86" s="2"/>
      <c r="G86" s="2"/>
      <c r="H86" s="16">
        <f t="shared" si="1"/>
        <v>0</v>
      </c>
    </row>
    <row r="87" spans="1:8" ht="13.5" x14ac:dyDescent="0.25">
      <c r="A87" s="12"/>
      <c r="B87" s="11">
        <v>42429</v>
      </c>
      <c r="C87" s="2">
        <v>43</v>
      </c>
      <c r="D87" s="2">
        <v>43</v>
      </c>
      <c r="E87" s="2">
        <v>0</v>
      </c>
      <c r="F87" s="2"/>
      <c r="G87" s="2"/>
      <c r="H87" s="16">
        <f t="shared" si="1"/>
        <v>0</v>
      </c>
    </row>
    <row r="88" spans="1:8" ht="13.5" x14ac:dyDescent="0.25">
      <c r="A88" s="12"/>
      <c r="B88" s="11">
        <v>42430</v>
      </c>
      <c r="C88" s="2">
        <v>43</v>
      </c>
      <c r="D88" s="2">
        <v>43</v>
      </c>
      <c r="E88" s="2">
        <v>4</v>
      </c>
      <c r="F88" s="2"/>
      <c r="G88" s="2"/>
      <c r="H88" s="16">
        <f t="shared" si="1"/>
        <v>0</v>
      </c>
    </row>
    <row r="89" spans="1:8" ht="13.5" x14ac:dyDescent="0.25">
      <c r="A89" s="12"/>
      <c r="B89" s="11">
        <v>42431</v>
      </c>
      <c r="C89" s="2">
        <v>43</v>
      </c>
      <c r="D89" s="2">
        <v>43</v>
      </c>
      <c r="E89" s="2">
        <v>0</v>
      </c>
      <c r="F89" s="2"/>
      <c r="G89" s="2"/>
      <c r="H89" s="16">
        <f t="shared" si="1"/>
        <v>0</v>
      </c>
    </row>
    <row r="90" spans="1:8" ht="13.5" x14ac:dyDescent="0.25">
      <c r="A90" s="12"/>
      <c r="B90" s="11">
        <v>42432</v>
      </c>
      <c r="C90" s="2">
        <v>43</v>
      </c>
      <c r="D90" s="2">
        <v>43</v>
      </c>
      <c r="E90" s="2">
        <v>3</v>
      </c>
      <c r="F90" s="2"/>
      <c r="G90" s="2"/>
      <c r="H90" s="16">
        <f t="shared" si="1"/>
        <v>0</v>
      </c>
    </row>
    <row r="91" spans="1:8" ht="13.5" x14ac:dyDescent="0.25">
      <c r="A91" s="12"/>
      <c r="B91" s="11">
        <v>42433</v>
      </c>
      <c r="C91" s="2">
        <v>43</v>
      </c>
      <c r="D91" s="2">
        <v>43</v>
      </c>
      <c r="E91" s="2">
        <v>712</v>
      </c>
      <c r="F91" s="2"/>
      <c r="G91" s="2"/>
      <c r="H91" s="16">
        <f t="shared" si="1"/>
        <v>0</v>
      </c>
    </row>
    <row r="92" spans="1:8" ht="13.5" x14ac:dyDescent="0.25">
      <c r="A92" s="12"/>
      <c r="B92" s="11">
        <v>42436</v>
      </c>
      <c r="C92" s="2">
        <v>43</v>
      </c>
      <c r="D92" s="2">
        <v>43</v>
      </c>
      <c r="E92" s="2">
        <v>0</v>
      </c>
      <c r="F92" s="2"/>
      <c r="G92" s="2"/>
      <c r="H92" s="16">
        <f t="shared" si="1"/>
        <v>0</v>
      </c>
    </row>
    <row r="93" spans="1:8" ht="13.5" x14ac:dyDescent="0.25">
      <c r="A93" s="12"/>
      <c r="B93" s="11">
        <v>42437</v>
      </c>
      <c r="C93" s="2">
        <v>43</v>
      </c>
      <c r="D93" s="2">
        <v>43</v>
      </c>
      <c r="E93" s="2">
        <v>0</v>
      </c>
      <c r="F93" s="2"/>
      <c r="G93" s="2"/>
      <c r="H93" s="16">
        <f t="shared" si="1"/>
        <v>0</v>
      </c>
    </row>
    <row r="94" spans="1:8" ht="13.5" x14ac:dyDescent="0.25">
      <c r="A94" s="12"/>
      <c r="B94" s="11">
        <v>42438</v>
      </c>
      <c r="C94" s="2">
        <v>43</v>
      </c>
      <c r="D94" s="2">
        <v>43</v>
      </c>
      <c r="E94" s="2">
        <v>0</v>
      </c>
      <c r="F94" s="2"/>
      <c r="G94" s="2"/>
      <c r="H94" s="16">
        <f t="shared" si="1"/>
        <v>0</v>
      </c>
    </row>
    <row r="95" spans="1:8" ht="13.5" x14ac:dyDescent="0.25">
      <c r="A95" s="12"/>
      <c r="B95" s="11">
        <v>42439</v>
      </c>
      <c r="C95" s="2">
        <v>43</v>
      </c>
      <c r="D95" s="2">
        <v>43</v>
      </c>
      <c r="E95" s="2">
        <v>0</v>
      </c>
      <c r="F95" s="2"/>
      <c r="G95" s="2"/>
      <c r="H95" s="16">
        <f t="shared" si="1"/>
        <v>0</v>
      </c>
    </row>
    <row r="96" spans="1:8" ht="13.5" x14ac:dyDescent="0.25">
      <c r="A96" s="12"/>
      <c r="B96" s="11">
        <v>42440</v>
      </c>
      <c r="C96" s="2">
        <v>43</v>
      </c>
      <c r="D96" s="2">
        <v>43</v>
      </c>
      <c r="E96" s="2">
        <v>0</v>
      </c>
      <c r="F96" s="2"/>
      <c r="G96" s="2"/>
      <c r="H96" s="16">
        <f t="shared" si="1"/>
        <v>0</v>
      </c>
    </row>
    <row r="97" spans="1:8" ht="13.5" x14ac:dyDescent="0.25">
      <c r="A97" s="12"/>
      <c r="B97" s="11">
        <v>42443</v>
      </c>
      <c r="C97" s="2">
        <v>43</v>
      </c>
      <c r="D97" s="2">
        <v>43</v>
      </c>
      <c r="E97" s="2">
        <v>0</v>
      </c>
      <c r="F97" s="2"/>
      <c r="G97" s="2"/>
      <c r="H97" s="16">
        <f t="shared" si="1"/>
        <v>0</v>
      </c>
    </row>
    <row r="98" spans="1:8" ht="13.5" x14ac:dyDescent="0.25">
      <c r="A98" s="12"/>
      <c r="B98" s="11">
        <v>42444</v>
      </c>
      <c r="C98" s="2">
        <v>43</v>
      </c>
      <c r="D98" s="2">
        <v>43</v>
      </c>
      <c r="E98" s="2">
        <v>0</v>
      </c>
      <c r="F98" s="2"/>
      <c r="G98" s="2"/>
      <c r="H98" s="16">
        <f t="shared" si="1"/>
        <v>0</v>
      </c>
    </row>
    <row r="99" spans="1:8" ht="13.5" x14ac:dyDescent="0.25">
      <c r="A99" s="12"/>
      <c r="B99" s="11">
        <v>42445</v>
      </c>
      <c r="C99" s="2">
        <v>44.29</v>
      </c>
      <c r="D99" s="2">
        <v>44.29</v>
      </c>
      <c r="E99" s="2">
        <v>0</v>
      </c>
      <c r="F99" s="2"/>
      <c r="G99" s="2"/>
      <c r="H99" s="16">
        <f t="shared" si="1"/>
        <v>2.9999999999999982E-2</v>
      </c>
    </row>
    <row r="100" spans="1:8" ht="13.5" x14ac:dyDescent="0.25">
      <c r="A100" s="12"/>
      <c r="B100" s="11">
        <v>42446</v>
      </c>
      <c r="C100" s="2">
        <v>46.28</v>
      </c>
      <c r="D100" s="2">
        <v>46.28</v>
      </c>
      <c r="E100" s="2">
        <v>9</v>
      </c>
      <c r="F100" s="2"/>
      <c r="G100" s="2"/>
      <c r="H100" s="16">
        <f t="shared" si="1"/>
        <v>4.4931135696545541E-2</v>
      </c>
    </row>
    <row r="101" spans="1:8" ht="13.5" x14ac:dyDescent="0.25">
      <c r="A101" s="12"/>
      <c r="B101" s="11">
        <v>42447</v>
      </c>
      <c r="C101" s="2">
        <v>47</v>
      </c>
      <c r="D101" s="2">
        <v>47</v>
      </c>
      <c r="E101" s="2">
        <v>1</v>
      </c>
      <c r="F101" s="2"/>
      <c r="G101" s="2"/>
      <c r="H101" s="16">
        <f t="shared" si="1"/>
        <v>1.555747623163351E-2</v>
      </c>
    </row>
    <row r="102" spans="1:8" ht="13.5" x14ac:dyDescent="0.25">
      <c r="A102" s="12"/>
      <c r="B102" s="11">
        <v>42450</v>
      </c>
      <c r="C102" s="2">
        <v>46.7</v>
      </c>
      <c r="D102" s="2">
        <v>46.7</v>
      </c>
      <c r="E102" s="2">
        <v>200</v>
      </c>
      <c r="F102" s="2"/>
      <c r="G102" s="2"/>
      <c r="H102" s="16">
        <f t="shared" si="1"/>
        <v>-6.3829787234041951E-3</v>
      </c>
    </row>
    <row r="103" spans="1:8" ht="13.5" x14ac:dyDescent="0.25">
      <c r="A103" s="12"/>
      <c r="B103" s="11">
        <v>42451</v>
      </c>
      <c r="C103" s="2">
        <v>46.7</v>
      </c>
      <c r="D103" s="2">
        <v>46.7</v>
      </c>
      <c r="E103" s="2">
        <v>0</v>
      </c>
      <c r="F103" s="2"/>
      <c r="G103" s="2"/>
      <c r="H103" s="16">
        <f t="shared" si="1"/>
        <v>0</v>
      </c>
    </row>
    <row r="104" spans="1:8" ht="13.5" x14ac:dyDescent="0.25">
      <c r="A104" s="12"/>
      <c r="B104" s="11">
        <v>42452</v>
      </c>
      <c r="C104" s="2">
        <v>46.7</v>
      </c>
      <c r="D104" s="2">
        <v>46.7</v>
      </c>
      <c r="E104" s="2">
        <v>3</v>
      </c>
      <c r="F104" s="2"/>
      <c r="G104" s="2"/>
      <c r="H104" s="16">
        <f t="shared" si="1"/>
        <v>0</v>
      </c>
    </row>
    <row r="105" spans="1:8" ht="13.5" x14ac:dyDescent="0.25">
      <c r="A105" s="12"/>
      <c r="B105" s="11">
        <v>42453</v>
      </c>
      <c r="C105" s="2">
        <v>46.7</v>
      </c>
      <c r="D105" s="2">
        <v>46.7</v>
      </c>
      <c r="E105" s="2">
        <v>0</v>
      </c>
      <c r="F105" s="2"/>
      <c r="G105" s="2"/>
      <c r="H105" s="16">
        <f t="shared" si="1"/>
        <v>0</v>
      </c>
    </row>
    <row r="106" spans="1:8" ht="13.5" x14ac:dyDescent="0.25">
      <c r="A106" s="12"/>
      <c r="B106" s="11">
        <v>42454</v>
      </c>
      <c r="C106" s="2">
        <v>46.7</v>
      </c>
      <c r="D106" s="2">
        <v>46.7</v>
      </c>
      <c r="E106" s="2">
        <v>1</v>
      </c>
      <c r="F106" s="2"/>
      <c r="G106" s="2"/>
      <c r="H106" s="16">
        <f t="shared" si="1"/>
        <v>0</v>
      </c>
    </row>
    <row r="107" spans="1:8" ht="13.5" x14ac:dyDescent="0.25">
      <c r="A107" s="12"/>
      <c r="B107" s="11">
        <v>42457</v>
      </c>
      <c r="C107" s="2">
        <v>46.7</v>
      </c>
      <c r="D107" s="2">
        <v>46.7</v>
      </c>
      <c r="E107" s="2">
        <v>0</v>
      </c>
      <c r="F107" s="2"/>
      <c r="G107" s="2"/>
      <c r="H107" s="16">
        <f t="shared" si="1"/>
        <v>0</v>
      </c>
    </row>
    <row r="108" spans="1:8" ht="13.5" x14ac:dyDescent="0.25">
      <c r="A108" s="12"/>
      <c r="B108" s="11">
        <v>42458</v>
      </c>
      <c r="C108" s="2">
        <v>46.7</v>
      </c>
      <c r="D108" s="2">
        <v>46.7</v>
      </c>
      <c r="E108" s="2">
        <v>0</v>
      </c>
      <c r="F108" s="2"/>
      <c r="G108" s="2"/>
      <c r="H108" s="16">
        <f t="shared" si="1"/>
        <v>0</v>
      </c>
    </row>
    <row r="109" spans="1:8" ht="13.5" x14ac:dyDescent="0.25">
      <c r="A109" s="12"/>
      <c r="B109" s="11">
        <v>42459</v>
      </c>
      <c r="C109" s="2">
        <v>44.6</v>
      </c>
      <c r="D109" s="2">
        <v>44.6</v>
      </c>
      <c r="E109" s="2">
        <v>0</v>
      </c>
      <c r="F109" s="2"/>
      <c r="G109" s="2"/>
      <c r="H109" s="16">
        <f t="shared" si="1"/>
        <v>-4.4967880085653132E-2</v>
      </c>
    </row>
    <row r="110" spans="1:8" ht="13.5" x14ac:dyDescent="0.25">
      <c r="A110" s="12"/>
      <c r="B110" s="11">
        <v>42460</v>
      </c>
      <c r="C110" s="2">
        <v>42.6</v>
      </c>
      <c r="D110" s="2">
        <v>42.6</v>
      </c>
      <c r="E110" s="2">
        <v>10</v>
      </c>
      <c r="F110" s="2"/>
      <c r="G110" s="2"/>
      <c r="H110" s="16">
        <f t="shared" si="1"/>
        <v>-4.4843049327354258E-2</v>
      </c>
    </row>
    <row r="111" spans="1:8" ht="13.5" x14ac:dyDescent="0.25">
      <c r="A111" s="12"/>
      <c r="B111" s="11">
        <v>42461</v>
      </c>
      <c r="C111" s="2">
        <v>42.6</v>
      </c>
      <c r="D111" s="2">
        <v>42.6</v>
      </c>
      <c r="E111" s="2">
        <v>0</v>
      </c>
      <c r="F111" s="2"/>
      <c r="G111" s="2"/>
      <c r="H111" s="16">
        <f t="shared" si="1"/>
        <v>0</v>
      </c>
    </row>
    <row r="112" spans="1:8" ht="13.5" x14ac:dyDescent="0.25">
      <c r="A112" s="12"/>
      <c r="B112" s="11">
        <v>42464</v>
      </c>
      <c r="C112" s="2">
        <v>42.6</v>
      </c>
      <c r="D112" s="2">
        <v>42.6</v>
      </c>
      <c r="E112" s="2">
        <v>0</v>
      </c>
      <c r="F112" s="2"/>
      <c r="G112" s="2"/>
      <c r="H112" s="16">
        <f t="shared" si="1"/>
        <v>0</v>
      </c>
    </row>
    <row r="113" spans="1:8" ht="13.5" x14ac:dyDescent="0.25">
      <c r="A113" s="12"/>
      <c r="B113" s="11">
        <v>42465</v>
      </c>
      <c r="C113" s="2">
        <v>42.6</v>
      </c>
      <c r="D113" s="2">
        <v>42.6</v>
      </c>
      <c r="E113" s="2">
        <v>10</v>
      </c>
      <c r="F113" s="2"/>
      <c r="G113" s="2"/>
      <c r="H113" s="16">
        <f t="shared" si="1"/>
        <v>0</v>
      </c>
    </row>
    <row r="114" spans="1:8" ht="13.5" x14ac:dyDescent="0.25">
      <c r="A114" s="12"/>
      <c r="B114" s="11">
        <v>42466</v>
      </c>
      <c r="C114" s="2">
        <v>42.6</v>
      </c>
      <c r="D114" s="2">
        <v>42.6</v>
      </c>
      <c r="E114" s="2">
        <v>0</v>
      </c>
      <c r="F114" s="2"/>
      <c r="G114" s="2"/>
      <c r="H114" s="16">
        <f t="shared" si="1"/>
        <v>0</v>
      </c>
    </row>
    <row r="115" spans="1:8" ht="13.5" x14ac:dyDescent="0.25">
      <c r="A115" s="12"/>
      <c r="B115" s="11">
        <v>42467</v>
      </c>
      <c r="C115" s="2">
        <v>42.6</v>
      </c>
      <c r="D115" s="2">
        <v>42.6</v>
      </c>
      <c r="E115" s="2">
        <v>0</v>
      </c>
      <c r="F115" s="2"/>
      <c r="G115" s="2"/>
      <c r="H115" s="16">
        <f t="shared" si="1"/>
        <v>0</v>
      </c>
    </row>
    <row r="116" spans="1:8" ht="13.5" x14ac:dyDescent="0.25">
      <c r="A116" s="12"/>
      <c r="B116" s="11">
        <v>42468</v>
      </c>
      <c r="C116" s="2">
        <v>42.6</v>
      </c>
      <c r="D116" s="2">
        <v>42.6</v>
      </c>
      <c r="E116" s="2">
        <v>0</v>
      </c>
      <c r="F116" s="2"/>
      <c r="G116" s="2"/>
      <c r="H116" s="16">
        <f t="shared" si="1"/>
        <v>0</v>
      </c>
    </row>
    <row r="117" spans="1:8" ht="13.5" x14ac:dyDescent="0.25">
      <c r="A117" s="12"/>
      <c r="B117" s="11">
        <v>42471</v>
      </c>
      <c r="C117" s="2">
        <v>42.6</v>
      </c>
      <c r="D117" s="2">
        <v>42.6</v>
      </c>
      <c r="E117" s="2">
        <v>0</v>
      </c>
      <c r="F117" s="2"/>
      <c r="G117" s="2"/>
      <c r="H117" s="16">
        <f t="shared" si="1"/>
        <v>0</v>
      </c>
    </row>
    <row r="118" spans="1:8" ht="13.5" x14ac:dyDescent="0.25">
      <c r="A118" s="12"/>
      <c r="B118" s="11">
        <v>42472</v>
      </c>
      <c r="C118" s="2">
        <v>42.6</v>
      </c>
      <c r="D118" s="2">
        <v>42.6</v>
      </c>
      <c r="E118" s="2">
        <v>0</v>
      </c>
      <c r="F118" s="2"/>
      <c r="G118" s="2"/>
      <c r="H118" s="16">
        <f t="shared" si="1"/>
        <v>0</v>
      </c>
    </row>
    <row r="119" spans="1:8" ht="13.5" x14ac:dyDescent="0.25">
      <c r="A119" s="12"/>
      <c r="B119" s="11">
        <v>42473</v>
      </c>
      <c r="C119" s="2">
        <v>42.6</v>
      </c>
      <c r="D119" s="2">
        <v>42.6</v>
      </c>
      <c r="E119" s="2">
        <v>0</v>
      </c>
      <c r="F119" s="2"/>
      <c r="G119" s="2"/>
      <c r="H119" s="16">
        <f t="shared" si="1"/>
        <v>0</v>
      </c>
    </row>
    <row r="120" spans="1:8" ht="13.5" x14ac:dyDescent="0.25">
      <c r="A120" s="12"/>
      <c r="B120" s="11">
        <v>42474</v>
      </c>
      <c r="C120" s="2">
        <v>41</v>
      </c>
      <c r="D120" s="2">
        <v>41</v>
      </c>
      <c r="E120" s="2">
        <v>10</v>
      </c>
      <c r="F120" s="2"/>
      <c r="G120" s="2"/>
      <c r="H120" s="16">
        <f t="shared" si="1"/>
        <v>-3.7558685446009425E-2</v>
      </c>
    </row>
    <row r="121" spans="1:8" ht="13.5" x14ac:dyDescent="0.25">
      <c r="A121" s="12"/>
      <c r="B121" s="11">
        <v>42475</v>
      </c>
      <c r="C121" s="2">
        <v>41</v>
      </c>
      <c r="D121" s="2">
        <v>41</v>
      </c>
      <c r="E121" s="2">
        <v>0</v>
      </c>
      <c r="F121" s="2"/>
      <c r="G121" s="2"/>
      <c r="H121" s="16">
        <f t="shared" si="1"/>
        <v>0</v>
      </c>
    </row>
    <row r="122" spans="1:8" ht="13.5" x14ac:dyDescent="0.25">
      <c r="A122" s="12"/>
      <c r="B122" s="11">
        <v>42478</v>
      </c>
      <c r="C122" s="2">
        <v>39.770000000000003</v>
      </c>
      <c r="D122" s="2">
        <v>39.770000000000003</v>
      </c>
      <c r="E122" s="2">
        <v>0</v>
      </c>
      <c r="F122" s="2"/>
      <c r="G122" s="2"/>
      <c r="H122" s="16">
        <f t="shared" si="1"/>
        <v>-2.9999999999999923E-2</v>
      </c>
    </row>
    <row r="123" spans="1:8" ht="13.5" x14ac:dyDescent="0.25">
      <c r="A123" s="12"/>
      <c r="B123" s="11">
        <v>42479</v>
      </c>
      <c r="C123" s="2">
        <v>39.770000000000003</v>
      </c>
      <c r="D123" s="2">
        <v>39.770000000000003</v>
      </c>
      <c r="E123" s="2">
        <v>0</v>
      </c>
      <c r="F123" s="2"/>
      <c r="G123" s="2"/>
      <c r="H123" s="16">
        <f t="shared" si="1"/>
        <v>0</v>
      </c>
    </row>
    <row r="124" spans="1:8" ht="13.5" x14ac:dyDescent="0.25">
      <c r="A124" s="12"/>
      <c r="B124" s="11">
        <v>42480</v>
      </c>
      <c r="C124" s="2">
        <v>39.770000000000003</v>
      </c>
      <c r="D124" s="2">
        <v>39.770000000000003</v>
      </c>
      <c r="E124" s="2">
        <v>0</v>
      </c>
      <c r="F124" s="2"/>
      <c r="G124" s="2"/>
      <c r="H124" s="16">
        <f t="shared" si="1"/>
        <v>0</v>
      </c>
    </row>
    <row r="125" spans="1:8" ht="13.5" x14ac:dyDescent="0.25">
      <c r="A125" s="12"/>
      <c r="B125" s="11">
        <v>42481</v>
      </c>
      <c r="C125" s="2">
        <v>39.770000000000003</v>
      </c>
      <c r="D125" s="2">
        <v>39.770000000000003</v>
      </c>
      <c r="E125" s="2">
        <v>0</v>
      </c>
      <c r="F125" s="2"/>
      <c r="G125" s="2"/>
      <c r="H125" s="16">
        <f t="shared" si="1"/>
        <v>0</v>
      </c>
    </row>
    <row r="126" spans="1:8" ht="13.5" x14ac:dyDescent="0.25">
      <c r="A126" s="12"/>
      <c r="B126" s="11">
        <v>42482</v>
      </c>
      <c r="C126" s="2">
        <v>39.770000000000003</v>
      </c>
      <c r="D126" s="2">
        <v>39.770000000000003</v>
      </c>
      <c r="E126" s="2">
        <v>0</v>
      </c>
      <c r="F126" s="2"/>
      <c r="G126" s="2"/>
      <c r="H126" s="16">
        <f t="shared" si="1"/>
        <v>0</v>
      </c>
    </row>
    <row r="127" spans="1:8" ht="13.5" x14ac:dyDescent="0.25">
      <c r="A127" s="12"/>
      <c r="B127" s="11">
        <v>42485</v>
      </c>
      <c r="C127" s="2">
        <v>39.770000000000003</v>
      </c>
      <c r="D127" s="2">
        <v>39.770000000000003</v>
      </c>
      <c r="E127" s="2">
        <v>721</v>
      </c>
      <c r="F127" s="2"/>
      <c r="G127" s="2"/>
      <c r="H127" s="16">
        <f t="shared" si="1"/>
        <v>0</v>
      </c>
    </row>
    <row r="128" spans="1:8" ht="13.5" x14ac:dyDescent="0.25">
      <c r="A128" s="12"/>
      <c r="B128" s="11">
        <v>42486</v>
      </c>
      <c r="C128" s="2">
        <v>39.770000000000003</v>
      </c>
      <c r="D128" s="2">
        <v>39.770000000000003</v>
      </c>
      <c r="E128" s="2">
        <v>0</v>
      </c>
      <c r="F128" s="2"/>
      <c r="G128" s="2"/>
      <c r="H128" s="16">
        <f t="shared" si="1"/>
        <v>0</v>
      </c>
    </row>
    <row r="129" spans="1:8" ht="13.5" x14ac:dyDescent="0.25">
      <c r="A129" s="12"/>
      <c r="B129" s="11">
        <v>42487</v>
      </c>
      <c r="C129" s="2">
        <v>39.770000000000003</v>
      </c>
      <c r="D129" s="2">
        <v>39.770000000000003</v>
      </c>
      <c r="E129" s="2">
        <v>0</v>
      </c>
      <c r="F129" s="2"/>
      <c r="G129" s="2"/>
      <c r="H129" s="16">
        <f t="shared" si="1"/>
        <v>0</v>
      </c>
    </row>
    <row r="130" spans="1:8" ht="13.5" x14ac:dyDescent="0.25">
      <c r="A130" s="12"/>
      <c r="B130" s="11">
        <v>42488</v>
      </c>
      <c r="C130" s="2">
        <v>39.770000000000003</v>
      </c>
      <c r="D130" s="2">
        <v>39.770000000000003</v>
      </c>
      <c r="E130" s="2">
        <v>0</v>
      </c>
      <c r="F130" s="2"/>
      <c r="G130" s="2"/>
      <c r="H130" s="16">
        <f t="shared" si="1"/>
        <v>0</v>
      </c>
    </row>
    <row r="131" spans="1:8" ht="13.5" x14ac:dyDescent="0.25">
      <c r="A131" s="12"/>
      <c r="B131" s="11">
        <v>42489</v>
      </c>
      <c r="C131" s="2">
        <v>39.770000000000003</v>
      </c>
      <c r="D131" s="2">
        <v>39.770000000000003</v>
      </c>
      <c r="E131" s="2">
        <v>0</v>
      </c>
      <c r="F131" s="2"/>
      <c r="G131" s="2"/>
      <c r="H131" s="16">
        <f t="shared" si="1"/>
        <v>0</v>
      </c>
    </row>
    <row r="132" spans="1:8" ht="13.5" x14ac:dyDescent="0.25">
      <c r="A132" s="12"/>
      <c r="B132" s="11">
        <v>42492</v>
      </c>
      <c r="C132" s="2">
        <v>39.770000000000003</v>
      </c>
      <c r="D132" s="2">
        <v>39.770000000000003</v>
      </c>
      <c r="E132" s="2">
        <v>0</v>
      </c>
      <c r="F132" s="2"/>
      <c r="G132" s="2"/>
      <c r="H132" s="16">
        <f t="shared" si="1"/>
        <v>0</v>
      </c>
    </row>
    <row r="133" spans="1:8" ht="13.5" x14ac:dyDescent="0.25">
      <c r="A133" s="12"/>
      <c r="B133" s="11">
        <v>42493</v>
      </c>
      <c r="C133" s="2">
        <v>39.770000000000003</v>
      </c>
      <c r="D133" s="2">
        <v>39.770000000000003</v>
      </c>
      <c r="E133" s="2">
        <v>0</v>
      </c>
      <c r="F133" s="2"/>
      <c r="G133" s="2"/>
      <c r="H133" s="16">
        <f t="shared" si="1"/>
        <v>0</v>
      </c>
    </row>
    <row r="134" spans="1:8" ht="13.5" x14ac:dyDescent="0.25">
      <c r="A134" s="12"/>
      <c r="B134" s="11">
        <v>42494</v>
      </c>
      <c r="C134" s="2">
        <v>39.770000000000003</v>
      </c>
      <c r="D134" s="2">
        <v>39.770000000000003</v>
      </c>
      <c r="E134" s="2">
        <v>0</v>
      </c>
      <c r="F134" s="2"/>
      <c r="G134" s="2"/>
      <c r="H134" s="16">
        <f t="shared" si="1"/>
        <v>0</v>
      </c>
    </row>
    <row r="135" spans="1:8" ht="13.5" x14ac:dyDescent="0.25">
      <c r="A135" s="12"/>
      <c r="B135" s="11">
        <v>42495</v>
      </c>
      <c r="C135" s="2">
        <v>39.770000000000003</v>
      </c>
      <c r="D135" s="2">
        <v>39.770000000000003</v>
      </c>
      <c r="E135" s="2">
        <v>0</v>
      </c>
      <c r="F135" s="2"/>
      <c r="G135" s="2"/>
      <c r="H135" s="16">
        <f t="shared" ref="H135:H198" si="2">(D135-D134)/D134</f>
        <v>0</v>
      </c>
    </row>
    <row r="136" spans="1:8" ht="13.5" x14ac:dyDescent="0.25">
      <c r="A136" s="12"/>
      <c r="B136" s="11">
        <v>42496</v>
      </c>
      <c r="C136" s="2">
        <v>39.770000000000003</v>
      </c>
      <c r="D136" s="2">
        <v>39.770000000000003</v>
      </c>
      <c r="E136" s="2">
        <v>0</v>
      </c>
      <c r="F136" s="2"/>
      <c r="G136" s="2"/>
      <c r="H136" s="16">
        <f t="shared" si="2"/>
        <v>0</v>
      </c>
    </row>
    <row r="137" spans="1:8" ht="13.5" x14ac:dyDescent="0.25">
      <c r="A137" s="12"/>
      <c r="B137" s="11">
        <v>42499</v>
      </c>
      <c r="C137" s="2">
        <v>39.770000000000003</v>
      </c>
      <c r="D137" s="2">
        <v>39.770000000000003</v>
      </c>
      <c r="E137" s="2">
        <v>0</v>
      </c>
      <c r="F137" s="2"/>
      <c r="G137" s="2"/>
      <c r="H137" s="16">
        <f t="shared" si="2"/>
        <v>0</v>
      </c>
    </row>
    <row r="138" spans="1:8" ht="13.5" x14ac:dyDescent="0.25">
      <c r="A138" s="12"/>
      <c r="B138" s="11">
        <v>42500</v>
      </c>
      <c r="C138" s="2">
        <v>39.770000000000003</v>
      </c>
      <c r="D138" s="2">
        <v>39.770000000000003</v>
      </c>
      <c r="E138" s="2">
        <v>0</v>
      </c>
      <c r="F138" s="2"/>
      <c r="G138" s="2"/>
      <c r="H138" s="16">
        <f t="shared" si="2"/>
        <v>0</v>
      </c>
    </row>
    <row r="139" spans="1:8" ht="13.5" x14ac:dyDescent="0.25">
      <c r="A139" s="12"/>
      <c r="B139" s="11">
        <v>42501</v>
      </c>
      <c r="C139" s="2">
        <v>39.6</v>
      </c>
      <c r="D139" s="2">
        <v>39.6</v>
      </c>
      <c r="E139" s="2">
        <v>38</v>
      </c>
      <c r="F139" s="2"/>
      <c r="G139" s="2"/>
      <c r="H139" s="16">
        <f t="shared" si="2"/>
        <v>-4.2745788282625517E-3</v>
      </c>
    </row>
    <row r="140" spans="1:8" ht="13.5" x14ac:dyDescent="0.25">
      <c r="A140" s="12"/>
      <c r="B140" s="11">
        <v>42502</v>
      </c>
      <c r="C140" s="2">
        <v>39.6</v>
      </c>
      <c r="D140" s="2">
        <v>39.6</v>
      </c>
      <c r="E140" s="2">
        <v>0</v>
      </c>
      <c r="F140" s="2"/>
      <c r="G140" s="2"/>
      <c r="H140" s="16">
        <f t="shared" si="2"/>
        <v>0</v>
      </c>
    </row>
    <row r="141" spans="1:8" ht="13.5" x14ac:dyDescent="0.25">
      <c r="A141" s="12"/>
      <c r="B141" s="11">
        <v>42503</v>
      </c>
      <c r="C141" s="2">
        <v>39.49</v>
      </c>
      <c r="D141" s="2">
        <v>39.49</v>
      </c>
      <c r="E141" s="2">
        <v>21</v>
      </c>
      <c r="F141" s="2"/>
      <c r="G141" s="2"/>
      <c r="H141" s="16">
        <f t="shared" si="2"/>
        <v>-2.7777777777777631E-3</v>
      </c>
    </row>
    <row r="142" spans="1:8" ht="13.5" x14ac:dyDescent="0.25">
      <c r="A142" s="12"/>
      <c r="B142" s="11">
        <v>42506</v>
      </c>
      <c r="C142" s="2">
        <v>37.72</v>
      </c>
      <c r="D142" s="2">
        <v>37.72</v>
      </c>
      <c r="E142" s="2">
        <v>0</v>
      </c>
      <c r="F142" s="2"/>
      <c r="G142" s="2"/>
      <c r="H142" s="16">
        <f t="shared" si="2"/>
        <v>-4.4821473790833198E-2</v>
      </c>
    </row>
    <row r="143" spans="1:8" ht="13.5" x14ac:dyDescent="0.25">
      <c r="A143" s="12"/>
      <c r="B143" s="11">
        <v>42507</v>
      </c>
      <c r="C143" s="2">
        <v>36.03</v>
      </c>
      <c r="D143" s="2">
        <v>36.03</v>
      </c>
      <c r="E143" s="2">
        <v>4</v>
      </c>
      <c r="F143" s="2"/>
      <c r="G143" s="2"/>
      <c r="H143" s="16">
        <f t="shared" si="2"/>
        <v>-4.4803817603393366E-2</v>
      </c>
    </row>
    <row r="144" spans="1:8" ht="13.5" x14ac:dyDescent="0.25">
      <c r="A144" s="12"/>
      <c r="B144" s="11">
        <v>42508</v>
      </c>
      <c r="C144" s="2">
        <v>37.11</v>
      </c>
      <c r="D144" s="2">
        <v>37.11</v>
      </c>
      <c r="E144" s="2">
        <v>0</v>
      </c>
      <c r="F144" s="2"/>
      <c r="G144" s="2"/>
      <c r="H144" s="16">
        <f t="shared" si="2"/>
        <v>2.997502081598663E-2</v>
      </c>
    </row>
    <row r="145" spans="1:8" ht="13.5" x14ac:dyDescent="0.25">
      <c r="A145" s="12"/>
      <c r="B145" s="11">
        <v>42509</v>
      </c>
      <c r="C145" s="2">
        <v>37.6</v>
      </c>
      <c r="D145" s="2">
        <v>37.6</v>
      </c>
      <c r="E145" s="2">
        <v>3</v>
      </c>
      <c r="F145" s="2"/>
      <c r="G145" s="2"/>
      <c r="H145" s="16">
        <f t="shared" si="2"/>
        <v>1.320398814335764E-2</v>
      </c>
    </row>
    <row r="146" spans="1:8" ht="13.5" x14ac:dyDescent="0.25">
      <c r="A146" s="12"/>
      <c r="B146" s="11">
        <v>42510</v>
      </c>
      <c r="C146" s="2">
        <v>35.909999999999997</v>
      </c>
      <c r="D146" s="2">
        <v>35.909999999999997</v>
      </c>
      <c r="E146" s="2">
        <v>10</v>
      </c>
      <c r="F146" s="2"/>
      <c r="G146" s="2"/>
      <c r="H146" s="16">
        <f t="shared" si="2"/>
        <v>-4.4946808510638425E-2</v>
      </c>
    </row>
    <row r="147" spans="1:8" ht="13.5" x14ac:dyDescent="0.25">
      <c r="A147" s="12"/>
      <c r="B147" s="11">
        <v>42513</v>
      </c>
      <c r="C147" s="2">
        <v>35.909999999999997</v>
      </c>
      <c r="D147" s="2">
        <v>35.909999999999997</v>
      </c>
      <c r="E147" s="2">
        <v>0</v>
      </c>
      <c r="F147" s="2"/>
      <c r="G147" s="2"/>
      <c r="H147" s="16">
        <f t="shared" si="2"/>
        <v>0</v>
      </c>
    </row>
    <row r="148" spans="1:8" ht="13.5" x14ac:dyDescent="0.25">
      <c r="A148" s="12"/>
      <c r="B148" s="11">
        <v>42514</v>
      </c>
      <c r="C148" s="2">
        <v>34.950000000000003</v>
      </c>
      <c r="D148" s="2">
        <v>34.950000000000003</v>
      </c>
      <c r="E148" s="2">
        <v>47</v>
      </c>
      <c r="F148" s="2"/>
      <c r="G148" s="2"/>
      <c r="H148" s="16">
        <f t="shared" si="2"/>
        <v>-2.6733500417710773E-2</v>
      </c>
    </row>
    <row r="149" spans="1:8" ht="13.5" x14ac:dyDescent="0.25">
      <c r="A149" s="12"/>
      <c r="B149" s="11">
        <v>42515</v>
      </c>
      <c r="C149" s="2">
        <v>33.4</v>
      </c>
      <c r="D149" s="2">
        <v>33.4</v>
      </c>
      <c r="E149" s="2">
        <v>23</v>
      </c>
      <c r="F149" s="2"/>
      <c r="G149" s="2"/>
      <c r="H149" s="16">
        <f t="shared" si="2"/>
        <v>-4.4349070100143183E-2</v>
      </c>
    </row>
    <row r="150" spans="1:8" ht="13.5" x14ac:dyDescent="0.25">
      <c r="A150" s="12"/>
      <c r="B150" s="11">
        <v>42516</v>
      </c>
      <c r="C150" s="2">
        <v>32.01</v>
      </c>
      <c r="D150" s="2">
        <v>32.01</v>
      </c>
      <c r="E150" s="2">
        <v>20</v>
      </c>
      <c r="F150" s="2"/>
      <c r="G150" s="2"/>
      <c r="H150" s="16">
        <f t="shared" si="2"/>
        <v>-4.1616766467065885E-2</v>
      </c>
    </row>
    <row r="151" spans="1:8" ht="13.5" x14ac:dyDescent="0.25">
      <c r="A151" s="12"/>
      <c r="B151" s="11">
        <v>42517</v>
      </c>
      <c r="C151" s="2">
        <v>32</v>
      </c>
      <c r="D151" s="2">
        <v>32</v>
      </c>
      <c r="E151" s="2">
        <v>8</v>
      </c>
      <c r="F151" s="2"/>
      <c r="G151" s="2"/>
      <c r="H151" s="16">
        <f t="shared" si="2"/>
        <v>-3.1240237425798223E-4</v>
      </c>
    </row>
    <row r="152" spans="1:8" ht="13.5" x14ac:dyDescent="0.25">
      <c r="A152" s="12"/>
      <c r="B152" s="11">
        <v>42520</v>
      </c>
      <c r="C152" s="2">
        <v>32</v>
      </c>
      <c r="D152" s="2">
        <v>32</v>
      </c>
      <c r="E152" s="2">
        <v>0</v>
      </c>
      <c r="F152" s="2"/>
      <c r="G152" s="2"/>
      <c r="H152" s="16">
        <f t="shared" si="2"/>
        <v>0</v>
      </c>
    </row>
    <row r="153" spans="1:8" ht="13.5" x14ac:dyDescent="0.25">
      <c r="A153" s="12"/>
      <c r="B153" s="11">
        <v>42521</v>
      </c>
      <c r="C153" s="2">
        <v>32</v>
      </c>
      <c r="D153" s="2">
        <v>32</v>
      </c>
      <c r="E153" s="2">
        <v>0</v>
      </c>
      <c r="F153" s="2"/>
      <c r="G153" s="2"/>
      <c r="H153" s="16">
        <f t="shared" si="2"/>
        <v>0</v>
      </c>
    </row>
    <row r="154" spans="1:8" ht="13.5" x14ac:dyDescent="0.25">
      <c r="A154" s="12"/>
      <c r="B154" s="11">
        <v>42522</v>
      </c>
      <c r="C154" s="2">
        <v>32</v>
      </c>
      <c r="D154" s="2">
        <v>32</v>
      </c>
      <c r="E154" s="2">
        <v>0</v>
      </c>
      <c r="F154" s="2"/>
      <c r="G154" s="2"/>
      <c r="H154" s="16">
        <f t="shared" si="2"/>
        <v>0</v>
      </c>
    </row>
    <row r="155" spans="1:8" ht="13.5" x14ac:dyDescent="0.25">
      <c r="A155" s="12"/>
      <c r="B155" s="11">
        <v>42523</v>
      </c>
      <c r="C155" s="2">
        <v>32</v>
      </c>
      <c r="D155" s="2">
        <v>32</v>
      </c>
      <c r="E155" s="2">
        <v>0</v>
      </c>
      <c r="F155" s="2"/>
      <c r="G155" s="2"/>
      <c r="H155" s="16">
        <f t="shared" si="2"/>
        <v>0</v>
      </c>
    </row>
    <row r="156" spans="1:8" ht="13.5" x14ac:dyDescent="0.25">
      <c r="A156" s="12"/>
      <c r="B156" s="11">
        <v>42524</v>
      </c>
      <c r="C156" s="2">
        <v>32</v>
      </c>
      <c r="D156" s="2">
        <v>32</v>
      </c>
      <c r="E156" s="2">
        <v>0</v>
      </c>
      <c r="F156" s="2"/>
      <c r="G156" s="2"/>
      <c r="H156" s="16">
        <f t="shared" si="2"/>
        <v>0</v>
      </c>
    </row>
    <row r="157" spans="1:8" ht="13.5" x14ac:dyDescent="0.25">
      <c r="A157" s="12"/>
      <c r="B157" s="11">
        <v>42527</v>
      </c>
      <c r="C157" s="2">
        <v>32</v>
      </c>
      <c r="D157" s="2">
        <v>32</v>
      </c>
      <c r="E157" s="2">
        <v>0</v>
      </c>
      <c r="F157" s="2"/>
      <c r="G157" s="2"/>
      <c r="H157" s="16">
        <f t="shared" si="2"/>
        <v>0</v>
      </c>
    </row>
    <row r="158" spans="1:8" ht="13.5" x14ac:dyDescent="0.25">
      <c r="A158" s="12"/>
      <c r="B158" s="11">
        <v>42528</v>
      </c>
      <c r="C158" s="2">
        <v>32</v>
      </c>
      <c r="D158" s="2">
        <v>32</v>
      </c>
      <c r="E158" s="2">
        <v>0</v>
      </c>
      <c r="F158" s="2"/>
      <c r="G158" s="2"/>
      <c r="H158" s="16">
        <f t="shared" si="2"/>
        <v>0</v>
      </c>
    </row>
    <row r="159" spans="1:8" ht="13.5" x14ac:dyDescent="0.25">
      <c r="A159" s="12"/>
      <c r="B159" s="11">
        <v>42529</v>
      </c>
      <c r="C159" s="2">
        <v>31.6</v>
      </c>
      <c r="D159" s="2">
        <v>31.6</v>
      </c>
      <c r="E159" s="2">
        <v>30</v>
      </c>
      <c r="F159" s="2"/>
      <c r="G159" s="2"/>
      <c r="H159" s="16">
        <f t="shared" si="2"/>
        <v>-1.2499999999999956E-2</v>
      </c>
    </row>
    <row r="160" spans="1:8" ht="13.5" x14ac:dyDescent="0.25">
      <c r="A160" s="12"/>
      <c r="B160" s="11">
        <v>42530</v>
      </c>
      <c r="C160" s="2">
        <v>31.6</v>
      </c>
      <c r="D160" s="2">
        <v>31.6</v>
      </c>
      <c r="E160" s="2">
        <v>0</v>
      </c>
      <c r="F160" s="2"/>
      <c r="G160" s="2"/>
      <c r="H160" s="16">
        <f t="shared" si="2"/>
        <v>0</v>
      </c>
    </row>
    <row r="161" spans="1:8" ht="13.5" x14ac:dyDescent="0.25">
      <c r="A161" s="12"/>
      <c r="B161" s="11">
        <v>42531</v>
      </c>
      <c r="C161" s="2">
        <v>31.6</v>
      </c>
      <c r="D161" s="2">
        <v>31.6</v>
      </c>
      <c r="E161" s="2">
        <v>0</v>
      </c>
      <c r="F161" s="2"/>
      <c r="G161" s="2"/>
      <c r="H161" s="16">
        <f t="shared" si="2"/>
        <v>0</v>
      </c>
    </row>
    <row r="162" spans="1:8" ht="13.5" x14ac:dyDescent="0.25">
      <c r="A162" s="12"/>
      <c r="B162" s="11">
        <v>42534</v>
      </c>
      <c r="C162" s="2">
        <v>31.6</v>
      </c>
      <c r="D162" s="2">
        <v>31.6</v>
      </c>
      <c r="E162" s="2">
        <v>0</v>
      </c>
      <c r="F162" s="2"/>
      <c r="G162" s="2"/>
      <c r="H162" s="16">
        <f t="shared" si="2"/>
        <v>0</v>
      </c>
    </row>
    <row r="163" spans="1:8" ht="13.5" x14ac:dyDescent="0.25">
      <c r="A163" s="12"/>
      <c r="B163" s="11">
        <v>42535</v>
      </c>
      <c r="C163" s="2">
        <v>31.6</v>
      </c>
      <c r="D163" s="2">
        <v>31.6</v>
      </c>
      <c r="E163" s="2">
        <v>0</v>
      </c>
      <c r="F163" s="2"/>
      <c r="G163" s="2"/>
      <c r="H163" s="16">
        <f t="shared" si="2"/>
        <v>0</v>
      </c>
    </row>
    <row r="164" spans="1:8" ht="13.5" x14ac:dyDescent="0.25">
      <c r="A164" s="12"/>
      <c r="B164" s="11">
        <v>42536</v>
      </c>
      <c r="C164" s="2">
        <v>31.6</v>
      </c>
      <c r="D164" s="2">
        <v>31.6</v>
      </c>
      <c r="E164" s="2">
        <v>7</v>
      </c>
      <c r="F164" s="2"/>
      <c r="G164" s="2"/>
      <c r="H164" s="16">
        <f t="shared" si="2"/>
        <v>0</v>
      </c>
    </row>
    <row r="165" spans="1:8" ht="13.5" x14ac:dyDescent="0.25">
      <c r="A165" s="12"/>
      <c r="B165" s="11">
        <v>42537</v>
      </c>
      <c r="C165" s="2">
        <v>31.6</v>
      </c>
      <c r="D165" s="2">
        <v>31.6</v>
      </c>
      <c r="E165" s="2">
        <v>20</v>
      </c>
      <c r="F165" s="2"/>
      <c r="G165" s="2"/>
      <c r="H165" s="16">
        <f t="shared" si="2"/>
        <v>0</v>
      </c>
    </row>
    <row r="166" spans="1:8" ht="13.5" x14ac:dyDescent="0.25">
      <c r="A166" s="12"/>
      <c r="B166" s="11">
        <v>42538</v>
      </c>
      <c r="C166" s="2">
        <v>31.61</v>
      </c>
      <c r="D166" s="2">
        <v>31.61</v>
      </c>
      <c r="E166" s="2">
        <v>19</v>
      </c>
      <c r="F166" s="2"/>
      <c r="G166" s="2"/>
      <c r="H166" s="16">
        <f t="shared" si="2"/>
        <v>3.1645569620246866E-4</v>
      </c>
    </row>
    <row r="167" spans="1:8" ht="13.5" x14ac:dyDescent="0.25">
      <c r="A167" s="12"/>
      <c r="B167" s="11">
        <v>42541</v>
      </c>
      <c r="C167" s="2">
        <v>31.61</v>
      </c>
      <c r="D167" s="2">
        <v>31.61</v>
      </c>
      <c r="E167" s="2">
        <v>0</v>
      </c>
      <c r="F167" s="2"/>
      <c r="G167" s="2"/>
      <c r="H167" s="16">
        <f t="shared" si="2"/>
        <v>0</v>
      </c>
    </row>
    <row r="168" spans="1:8" ht="13.5" x14ac:dyDescent="0.25">
      <c r="A168" s="12"/>
      <c r="B168" s="11">
        <v>42542</v>
      </c>
      <c r="C168" s="2">
        <v>31.61</v>
      </c>
      <c r="D168" s="2">
        <v>31.61</v>
      </c>
      <c r="E168" s="2">
        <v>0</v>
      </c>
      <c r="F168" s="2"/>
      <c r="G168" s="2"/>
      <c r="H168" s="16">
        <f t="shared" si="2"/>
        <v>0</v>
      </c>
    </row>
    <row r="169" spans="1:8" ht="13.5" x14ac:dyDescent="0.25">
      <c r="A169" s="12"/>
      <c r="B169" s="11">
        <v>42543</v>
      </c>
      <c r="C169" s="2">
        <v>31.61</v>
      </c>
      <c r="D169" s="2">
        <v>31.61</v>
      </c>
      <c r="E169" s="2">
        <v>0</v>
      </c>
      <c r="F169" s="2"/>
      <c r="G169" s="2"/>
      <c r="H169" s="16">
        <f t="shared" si="2"/>
        <v>0</v>
      </c>
    </row>
    <row r="170" spans="1:8" ht="13.5" x14ac:dyDescent="0.25">
      <c r="A170" s="12"/>
      <c r="B170" s="11">
        <v>42544</v>
      </c>
      <c r="C170" s="2">
        <v>31.61</v>
      </c>
      <c r="D170" s="2">
        <v>31.61</v>
      </c>
      <c r="E170" s="2">
        <v>0</v>
      </c>
      <c r="F170" s="2"/>
      <c r="G170" s="2"/>
      <c r="H170" s="16">
        <f t="shared" si="2"/>
        <v>0</v>
      </c>
    </row>
    <row r="171" spans="1:8" ht="13.5" x14ac:dyDescent="0.25">
      <c r="A171" s="12"/>
      <c r="B171" s="11">
        <v>42545</v>
      </c>
      <c r="C171" s="2">
        <v>31.61</v>
      </c>
      <c r="D171" s="2">
        <v>31.61</v>
      </c>
      <c r="E171" s="2">
        <v>0</v>
      </c>
      <c r="F171" s="2"/>
      <c r="G171" s="2"/>
      <c r="H171" s="16">
        <f t="shared" si="2"/>
        <v>0</v>
      </c>
    </row>
    <row r="172" spans="1:8" ht="13.5" x14ac:dyDescent="0.25">
      <c r="A172" s="12"/>
      <c r="B172" s="11">
        <v>42548</v>
      </c>
      <c r="C172" s="2">
        <v>31.61</v>
      </c>
      <c r="D172" s="2">
        <v>31.61</v>
      </c>
      <c r="E172" s="2">
        <v>0</v>
      </c>
      <c r="F172" s="2"/>
      <c r="G172" s="2"/>
      <c r="H172" s="16">
        <f t="shared" si="2"/>
        <v>0</v>
      </c>
    </row>
    <row r="173" spans="1:8" ht="13.5" x14ac:dyDescent="0.25">
      <c r="A173" s="12"/>
      <c r="B173" s="11">
        <v>42549</v>
      </c>
      <c r="C173" s="2">
        <v>31.61</v>
      </c>
      <c r="D173" s="2">
        <v>31.61</v>
      </c>
      <c r="E173" s="2">
        <v>0</v>
      </c>
      <c r="F173" s="2"/>
      <c r="G173" s="2"/>
      <c r="H173" s="16">
        <f t="shared" si="2"/>
        <v>0</v>
      </c>
    </row>
    <row r="174" spans="1:8" ht="13.5" x14ac:dyDescent="0.25">
      <c r="A174" s="12"/>
      <c r="B174" s="11">
        <v>42550</v>
      </c>
      <c r="C174" s="2">
        <v>31.61</v>
      </c>
      <c r="D174" s="2">
        <v>31.61</v>
      </c>
      <c r="E174" s="2">
        <v>0</v>
      </c>
      <c r="F174" s="2"/>
      <c r="G174" s="2"/>
      <c r="H174" s="16">
        <f t="shared" si="2"/>
        <v>0</v>
      </c>
    </row>
    <row r="175" spans="1:8" ht="13.5" x14ac:dyDescent="0.25">
      <c r="A175" s="12"/>
      <c r="B175" s="11">
        <v>42551</v>
      </c>
      <c r="C175" s="2">
        <v>31.61</v>
      </c>
      <c r="D175" s="2">
        <v>31.61</v>
      </c>
      <c r="E175" s="2">
        <v>0</v>
      </c>
      <c r="F175" s="2"/>
      <c r="G175" s="2"/>
      <c r="H175" s="16">
        <f t="shared" si="2"/>
        <v>0</v>
      </c>
    </row>
    <row r="176" spans="1:8" ht="13.5" x14ac:dyDescent="0.25">
      <c r="A176" s="12"/>
      <c r="B176" s="11">
        <v>42552</v>
      </c>
      <c r="C176" s="2">
        <v>31.61</v>
      </c>
      <c r="D176" s="2">
        <v>31.61</v>
      </c>
      <c r="E176" s="2">
        <v>0</v>
      </c>
      <c r="F176" s="2"/>
      <c r="G176" s="2"/>
      <c r="H176" s="16">
        <f t="shared" si="2"/>
        <v>0</v>
      </c>
    </row>
    <row r="177" spans="1:8" ht="13.5" x14ac:dyDescent="0.25">
      <c r="A177" s="12"/>
      <c r="B177" s="11">
        <v>42555</v>
      </c>
      <c r="C177" s="2">
        <v>31.61</v>
      </c>
      <c r="D177" s="2">
        <v>31.61</v>
      </c>
      <c r="E177" s="2">
        <v>0</v>
      </c>
      <c r="F177" s="2"/>
      <c r="G177" s="2"/>
      <c r="H177" s="16">
        <f t="shared" si="2"/>
        <v>0</v>
      </c>
    </row>
    <row r="178" spans="1:8" ht="13.5" x14ac:dyDescent="0.25">
      <c r="A178" s="12"/>
      <c r="B178" s="11">
        <v>42559</v>
      </c>
      <c r="C178" s="2">
        <v>31.61</v>
      </c>
      <c r="D178" s="2">
        <v>31.61</v>
      </c>
      <c r="E178" s="2">
        <v>0</v>
      </c>
      <c r="F178" s="2"/>
      <c r="G178" s="2"/>
      <c r="H178" s="16">
        <f t="shared" si="2"/>
        <v>0</v>
      </c>
    </row>
    <row r="179" spans="1:8" ht="13.5" x14ac:dyDescent="0.25">
      <c r="A179" s="12"/>
      <c r="B179" s="11">
        <v>42562</v>
      </c>
      <c r="C179" s="2">
        <v>31.61</v>
      </c>
      <c r="D179" s="2">
        <v>31.61</v>
      </c>
      <c r="E179" s="2">
        <v>0</v>
      </c>
      <c r="F179" s="2"/>
      <c r="G179" s="2"/>
      <c r="H179" s="16">
        <f t="shared" si="2"/>
        <v>0</v>
      </c>
    </row>
    <row r="180" spans="1:8" ht="13.5" x14ac:dyDescent="0.25">
      <c r="A180" s="12"/>
      <c r="B180" s="11">
        <v>42563</v>
      </c>
      <c r="C180" s="2">
        <v>31.59</v>
      </c>
      <c r="D180" s="2">
        <v>31.59</v>
      </c>
      <c r="E180" s="2">
        <v>126</v>
      </c>
      <c r="F180" s="2"/>
      <c r="G180" s="2"/>
      <c r="H180" s="16">
        <f t="shared" si="2"/>
        <v>-6.327111673520903E-4</v>
      </c>
    </row>
    <row r="181" spans="1:8" ht="13.5" x14ac:dyDescent="0.25">
      <c r="A181" s="12"/>
      <c r="B181" s="11">
        <v>42564</v>
      </c>
      <c r="C181" s="2">
        <v>32.4</v>
      </c>
      <c r="D181" s="2">
        <v>32.4</v>
      </c>
      <c r="E181" s="2">
        <v>20</v>
      </c>
      <c r="F181" s="2"/>
      <c r="G181" s="2"/>
      <c r="H181" s="16">
        <f t="shared" si="2"/>
        <v>2.5641025641025602E-2</v>
      </c>
    </row>
    <row r="182" spans="1:8" ht="13.5" x14ac:dyDescent="0.25">
      <c r="A182" s="12"/>
      <c r="B182" s="11">
        <v>42565</v>
      </c>
      <c r="C182" s="2">
        <v>32.4</v>
      </c>
      <c r="D182" s="2">
        <v>32.4</v>
      </c>
      <c r="E182" s="2">
        <v>0</v>
      </c>
      <c r="F182" s="2"/>
      <c r="G182" s="2"/>
      <c r="H182" s="16">
        <f t="shared" si="2"/>
        <v>0</v>
      </c>
    </row>
    <row r="183" spans="1:8" ht="13.5" x14ac:dyDescent="0.25">
      <c r="A183" s="12"/>
      <c r="B183" s="11">
        <v>42566</v>
      </c>
      <c r="C183" s="2">
        <v>31.44</v>
      </c>
      <c r="D183" s="2">
        <v>31.44</v>
      </c>
      <c r="E183" s="2">
        <v>15</v>
      </c>
      <c r="F183" s="2"/>
      <c r="G183" s="2"/>
      <c r="H183" s="16">
        <f t="shared" si="2"/>
        <v>-2.9629629629629547E-2</v>
      </c>
    </row>
    <row r="184" spans="1:8" ht="13.5" x14ac:dyDescent="0.25">
      <c r="A184" s="12"/>
      <c r="B184" s="11">
        <v>42569</v>
      </c>
      <c r="C184" s="2">
        <v>31.44</v>
      </c>
      <c r="D184" s="2">
        <v>31.44</v>
      </c>
      <c r="E184" s="2">
        <v>3</v>
      </c>
      <c r="F184" s="2"/>
      <c r="G184" s="2"/>
      <c r="H184" s="16">
        <f t="shared" si="2"/>
        <v>0</v>
      </c>
    </row>
    <row r="185" spans="1:8" ht="13.5" x14ac:dyDescent="0.25">
      <c r="A185" s="12"/>
      <c r="B185" s="11">
        <v>42570</v>
      </c>
      <c r="C185" s="2">
        <v>31.44</v>
      </c>
      <c r="D185" s="2">
        <v>31.44</v>
      </c>
      <c r="E185" s="2">
        <v>0</v>
      </c>
      <c r="F185" s="2"/>
      <c r="G185" s="2"/>
      <c r="H185" s="16">
        <f t="shared" si="2"/>
        <v>0</v>
      </c>
    </row>
    <row r="186" spans="1:8" ht="13.5" x14ac:dyDescent="0.25">
      <c r="A186" s="12"/>
      <c r="B186" s="11">
        <v>42571</v>
      </c>
      <c r="C186" s="2">
        <v>31.44</v>
      </c>
      <c r="D186" s="2">
        <v>31.44</v>
      </c>
      <c r="E186" s="2">
        <v>0</v>
      </c>
      <c r="F186" s="2"/>
      <c r="G186" s="2"/>
      <c r="H186" s="16">
        <f t="shared" si="2"/>
        <v>0</v>
      </c>
    </row>
    <row r="187" spans="1:8" ht="13.5" x14ac:dyDescent="0.25">
      <c r="A187" s="12"/>
      <c r="B187" s="11">
        <v>42572</v>
      </c>
      <c r="C187" s="2">
        <v>32.380000000000003</v>
      </c>
      <c r="D187" s="2">
        <v>32.380000000000003</v>
      </c>
      <c r="E187" s="2">
        <v>0</v>
      </c>
      <c r="F187" s="2"/>
      <c r="G187" s="2"/>
      <c r="H187" s="16">
        <f t="shared" si="2"/>
        <v>2.9898218829516578E-2</v>
      </c>
    </row>
    <row r="188" spans="1:8" ht="13.5" x14ac:dyDescent="0.25">
      <c r="A188" s="12"/>
      <c r="B188" s="11">
        <v>42573</v>
      </c>
      <c r="C188" s="2">
        <v>33.32</v>
      </c>
      <c r="D188" s="2">
        <v>33.32</v>
      </c>
      <c r="E188" s="2">
        <v>20</v>
      </c>
      <c r="F188" s="2"/>
      <c r="G188" s="2"/>
      <c r="H188" s="16">
        <f t="shared" si="2"/>
        <v>2.9030265596046871E-2</v>
      </c>
    </row>
    <row r="189" spans="1:8" ht="13.5" x14ac:dyDescent="0.25">
      <c r="A189" s="12"/>
      <c r="B189" s="11">
        <v>42577</v>
      </c>
      <c r="C189" s="2">
        <v>33.32</v>
      </c>
      <c r="D189" s="2">
        <v>33.32</v>
      </c>
      <c r="E189" s="2">
        <v>0</v>
      </c>
      <c r="F189" s="2"/>
      <c r="G189" s="2"/>
      <c r="H189" s="16">
        <f t="shared" si="2"/>
        <v>0</v>
      </c>
    </row>
    <row r="190" spans="1:8" ht="13.5" x14ac:dyDescent="0.25">
      <c r="A190" s="12"/>
      <c r="B190" s="11">
        <v>42578</v>
      </c>
      <c r="C190" s="2">
        <v>33.32</v>
      </c>
      <c r="D190" s="2">
        <v>33.32</v>
      </c>
      <c r="E190" s="2">
        <v>0</v>
      </c>
      <c r="F190" s="2"/>
      <c r="G190" s="2"/>
      <c r="H190" s="16">
        <f t="shared" si="2"/>
        <v>0</v>
      </c>
    </row>
    <row r="191" spans="1:8" ht="13.5" x14ac:dyDescent="0.25">
      <c r="A191" s="12"/>
      <c r="B191" s="11">
        <v>42579</v>
      </c>
      <c r="C191" s="2">
        <v>33.32</v>
      </c>
      <c r="D191" s="2">
        <v>33.32</v>
      </c>
      <c r="E191" s="2">
        <v>0</v>
      </c>
      <c r="F191" s="2"/>
      <c r="G191" s="2"/>
      <c r="H191" s="16">
        <f t="shared" si="2"/>
        <v>0</v>
      </c>
    </row>
    <row r="192" spans="1:8" ht="13.5" x14ac:dyDescent="0.25">
      <c r="A192" s="12"/>
      <c r="B192" s="11">
        <v>42580</v>
      </c>
      <c r="C192" s="2">
        <v>33.32</v>
      </c>
      <c r="D192" s="2">
        <v>33.32</v>
      </c>
      <c r="E192" s="2">
        <v>0</v>
      </c>
      <c r="F192" s="2"/>
      <c r="G192" s="2"/>
      <c r="H192" s="16">
        <f t="shared" si="2"/>
        <v>0</v>
      </c>
    </row>
    <row r="193" spans="1:8" ht="13.5" x14ac:dyDescent="0.25">
      <c r="A193" s="12"/>
      <c r="B193" s="11">
        <v>42583</v>
      </c>
      <c r="C193" s="2">
        <v>31.83</v>
      </c>
      <c r="D193" s="2">
        <v>31.83</v>
      </c>
      <c r="E193" s="2">
        <v>0</v>
      </c>
      <c r="F193" s="2"/>
      <c r="G193" s="2"/>
      <c r="H193" s="16">
        <f t="shared" si="2"/>
        <v>-4.4717887154862003E-2</v>
      </c>
    </row>
    <row r="194" spans="1:8" ht="13.5" x14ac:dyDescent="0.25">
      <c r="A194" s="12"/>
      <c r="B194" s="11">
        <v>42584</v>
      </c>
      <c r="C194" s="2">
        <v>31.43</v>
      </c>
      <c r="D194" s="2">
        <v>31.43</v>
      </c>
      <c r="E194" s="2">
        <v>20</v>
      </c>
      <c r="F194" s="2"/>
      <c r="G194" s="2"/>
      <c r="H194" s="16">
        <f t="shared" si="2"/>
        <v>-1.2566760917373503E-2</v>
      </c>
    </row>
    <row r="195" spans="1:8" ht="13.5" x14ac:dyDescent="0.25">
      <c r="A195" s="12"/>
      <c r="B195" s="11">
        <v>42585</v>
      </c>
      <c r="C195" s="2">
        <v>31.43</v>
      </c>
      <c r="D195" s="2">
        <v>31.43</v>
      </c>
      <c r="E195" s="2">
        <v>0</v>
      </c>
      <c r="F195" s="2"/>
      <c r="G195" s="2"/>
      <c r="H195" s="16">
        <f t="shared" si="2"/>
        <v>0</v>
      </c>
    </row>
    <row r="196" spans="1:8" ht="13.5" x14ac:dyDescent="0.25">
      <c r="A196" s="12"/>
      <c r="B196" s="11">
        <v>42586</v>
      </c>
      <c r="C196" s="2">
        <v>31.43</v>
      </c>
      <c r="D196" s="2">
        <v>31.43</v>
      </c>
      <c r="E196" s="2">
        <v>0</v>
      </c>
      <c r="F196" s="2"/>
      <c r="G196" s="2"/>
      <c r="H196" s="16">
        <f t="shared" si="2"/>
        <v>0</v>
      </c>
    </row>
    <row r="197" spans="1:8" ht="13.5" x14ac:dyDescent="0.25">
      <c r="A197" s="12"/>
      <c r="B197" s="11">
        <v>42587</v>
      </c>
      <c r="C197" s="2">
        <v>32</v>
      </c>
      <c r="D197" s="2">
        <v>32</v>
      </c>
      <c r="E197" s="2">
        <v>20</v>
      </c>
      <c r="F197" s="2"/>
      <c r="G197" s="2"/>
      <c r="H197" s="16">
        <f t="shared" si="2"/>
        <v>1.8135539293668478E-2</v>
      </c>
    </row>
    <row r="198" spans="1:8" ht="13.5" x14ac:dyDescent="0.25">
      <c r="A198" s="12"/>
      <c r="B198" s="11">
        <v>42590</v>
      </c>
      <c r="C198" s="2">
        <v>32</v>
      </c>
      <c r="D198" s="2">
        <v>32</v>
      </c>
      <c r="E198" s="2">
        <v>0</v>
      </c>
      <c r="F198" s="2"/>
      <c r="G198" s="2"/>
      <c r="H198" s="16">
        <f t="shared" si="2"/>
        <v>0</v>
      </c>
    </row>
    <row r="199" spans="1:8" ht="13.5" x14ac:dyDescent="0.25">
      <c r="A199" s="12"/>
      <c r="B199" s="11">
        <v>42591</v>
      </c>
      <c r="C199" s="2">
        <v>32</v>
      </c>
      <c r="D199" s="2">
        <v>32</v>
      </c>
      <c r="E199" s="2">
        <v>0</v>
      </c>
      <c r="F199" s="2"/>
      <c r="G199" s="2"/>
      <c r="H199" s="16">
        <f t="shared" ref="H199:H262" si="3">(D199-D198)/D198</f>
        <v>0</v>
      </c>
    </row>
    <row r="200" spans="1:8" ht="13.5" x14ac:dyDescent="0.25">
      <c r="A200" s="12"/>
      <c r="B200" s="11">
        <v>42592</v>
      </c>
      <c r="C200" s="2">
        <v>32</v>
      </c>
      <c r="D200" s="2">
        <v>32</v>
      </c>
      <c r="E200" s="2">
        <v>0</v>
      </c>
      <c r="F200" s="2"/>
      <c r="G200" s="2"/>
      <c r="H200" s="16">
        <f t="shared" si="3"/>
        <v>0</v>
      </c>
    </row>
    <row r="201" spans="1:8" ht="13.5" x14ac:dyDescent="0.25">
      <c r="A201" s="12"/>
      <c r="B201" s="11">
        <v>42593</v>
      </c>
      <c r="C201" s="2">
        <v>32</v>
      </c>
      <c r="D201" s="2">
        <v>32</v>
      </c>
      <c r="E201" s="2">
        <v>0</v>
      </c>
      <c r="F201" s="2"/>
      <c r="G201" s="2"/>
      <c r="H201" s="16">
        <f t="shared" si="3"/>
        <v>0</v>
      </c>
    </row>
    <row r="202" spans="1:8" ht="13.5" x14ac:dyDescent="0.25">
      <c r="A202" s="12"/>
      <c r="B202" s="11">
        <v>42594</v>
      </c>
      <c r="C202" s="2">
        <v>32</v>
      </c>
      <c r="D202" s="2">
        <v>32</v>
      </c>
      <c r="E202" s="2">
        <v>0</v>
      </c>
      <c r="F202" s="2"/>
      <c r="G202" s="2"/>
      <c r="H202" s="16">
        <f t="shared" si="3"/>
        <v>0</v>
      </c>
    </row>
    <row r="203" spans="1:8" ht="13.5" x14ac:dyDescent="0.25">
      <c r="A203" s="12"/>
      <c r="B203" s="11">
        <v>42597</v>
      </c>
      <c r="C203" s="2">
        <v>32</v>
      </c>
      <c r="D203" s="2">
        <v>32</v>
      </c>
      <c r="E203" s="2">
        <v>0</v>
      </c>
      <c r="F203" s="2"/>
      <c r="G203" s="2"/>
      <c r="H203" s="16">
        <f t="shared" si="3"/>
        <v>0</v>
      </c>
    </row>
    <row r="204" spans="1:8" ht="13.5" x14ac:dyDescent="0.25">
      <c r="A204" s="12"/>
      <c r="B204" s="11">
        <v>42598</v>
      </c>
      <c r="C204" s="2">
        <v>32</v>
      </c>
      <c r="D204" s="2">
        <v>32</v>
      </c>
      <c r="E204" s="2">
        <v>0</v>
      </c>
      <c r="F204" s="2"/>
      <c r="G204" s="2"/>
      <c r="H204" s="16">
        <f t="shared" si="3"/>
        <v>0</v>
      </c>
    </row>
    <row r="205" spans="1:8" ht="13.5" x14ac:dyDescent="0.25">
      <c r="A205" s="12"/>
      <c r="B205" s="11">
        <v>42599</v>
      </c>
      <c r="C205" s="2">
        <v>30.56</v>
      </c>
      <c r="D205" s="2">
        <v>30.56</v>
      </c>
      <c r="E205" s="2">
        <v>0</v>
      </c>
      <c r="F205" s="2"/>
      <c r="G205" s="2"/>
      <c r="H205" s="16">
        <f t="shared" si="3"/>
        <v>-4.500000000000004E-2</v>
      </c>
    </row>
    <row r="206" spans="1:8" ht="13.5" x14ac:dyDescent="0.25">
      <c r="A206" s="12"/>
      <c r="B206" s="11">
        <v>42600</v>
      </c>
      <c r="C206" s="2">
        <v>31.93</v>
      </c>
      <c r="D206" s="2">
        <v>31.93</v>
      </c>
      <c r="E206" s="2">
        <v>0</v>
      </c>
      <c r="F206" s="2"/>
      <c r="G206" s="2"/>
      <c r="H206" s="16">
        <f t="shared" si="3"/>
        <v>4.482984293193721E-2</v>
      </c>
    </row>
    <row r="207" spans="1:8" ht="13.5" x14ac:dyDescent="0.25">
      <c r="A207" s="12"/>
      <c r="B207" s="11">
        <v>42601</v>
      </c>
      <c r="C207" s="2">
        <v>31.04</v>
      </c>
      <c r="D207" s="2">
        <v>31.04</v>
      </c>
      <c r="E207" s="2">
        <v>25</v>
      </c>
      <c r="F207" s="2"/>
      <c r="G207" s="2"/>
      <c r="H207" s="16">
        <f t="shared" si="3"/>
        <v>-2.7873473222674618E-2</v>
      </c>
    </row>
    <row r="208" spans="1:8" ht="13.5" x14ac:dyDescent="0.25">
      <c r="A208" s="12"/>
      <c r="B208" s="11">
        <v>42604</v>
      </c>
      <c r="C208" s="2">
        <v>31.5</v>
      </c>
      <c r="D208" s="2">
        <v>31.5</v>
      </c>
      <c r="E208" s="2">
        <v>43</v>
      </c>
      <c r="F208" s="2"/>
      <c r="G208" s="2"/>
      <c r="H208" s="16">
        <f t="shared" si="3"/>
        <v>1.4819587628866007E-2</v>
      </c>
    </row>
    <row r="209" spans="1:8" ht="13.5" x14ac:dyDescent="0.25">
      <c r="A209" s="12"/>
      <c r="B209" s="11">
        <v>42605</v>
      </c>
      <c r="C209" s="2">
        <v>31.5</v>
      </c>
      <c r="D209" s="2">
        <v>31.5</v>
      </c>
      <c r="E209" s="2">
        <v>0</v>
      </c>
      <c r="F209" s="2"/>
      <c r="G209" s="2"/>
      <c r="H209" s="16">
        <f t="shared" si="3"/>
        <v>0</v>
      </c>
    </row>
    <row r="210" spans="1:8" ht="13.5" x14ac:dyDescent="0.25">
      <c r="A210" s="12"/>
      <c r="B210" s="11">
        <v>42606</v>
      </c>
      <c r="C210" s="2">
        <v>31.5</v>
      </c>
      <c r="D210" s="2">
        <v>31.5</v>
      </c>
      <c r="E210" s="2">
        <v>0</v>
      </c>
      <c r="F210" s="2"/>
      <c r="G210" s="2"/>
      <c r="H210" s="16">
        <f t="shared" si="3"/>
        <v>0</v>
      </c>
    </row>
    <row r="211" spans="1:8" ht="13.5" x14ac:dyDescent="0.25">
      <c r="A211" s="12"/>
      <c r="B211" s="11">
        <v>42607</v>
      </c>
      <c r="C211" s="2">
        <v>31.5</v>
      </c>
      <c r="D211" s="2">
        <v>31.5</v>
      </c>
      <c r="E211" s="2">
        <v>0</v>
      </c>
      <c r="F211" s="2"/>
      <c r="G211" s="2"/>
      <c r="H211" s="16">
        <f t="shared" si="3"/>
        <v>0</v>
      </c>
    </row>
    <row r="212" spans="1:8" ht="13.5" x14ac:dyDescent="0.25">
      <c r="A212" s="12"/>
      <c r="B212" s="11">
        <v>42608</v>
      </c>
      <c r="C212" s="2">
        <v>31.5</v>
      </c>
      <c r="D212" s="2">
        <v>31.5</v>
      </c>
      <c r="E212" s="2">
        <v>0</v>
      </c>
      <c r="F212" s="2"/>
      <c r="G212" s="2"/>
      <c r="H212" s="16">
        <f t="shared" si="3"/>
        <v>0</v>
      </c>
    </row>
    <row r="213" spans="1:8" ht="13.5" x14ac:dyDescent="0.25">
      <c r="A213" s="12"/>
      <c r="B213" s="11">
        <v>42611</v>
      </c>
      <c r="C213" s="2">
        <v>31.5</v>
      </c>
      <c r="D213" s="2">
        <v>31.5</v>
      </c>
      <c r="E213" s="2">
        <v>0</v>
      </c>
      <c r="F213" s="2"/>
      <c r="G213" s="2"/>
      <c r="H213" s="16">
        <f t="shared" si="3"/>
        <v>0</v>
      </c>
    </row>
    <row r="214" spans="1:8" ht="13.5" x14ac:dyDescent="0.25">
      <c r="A214" s="12"/>
      <c r="B214" s="11">
        <v>42612</v>
      </c>
      <c r="C214" s="2">
        <v>30.5</v>
      </c>
      <c r="D214" s="2">
        <v>30.5</v>
      </c>
      <c r="E214" s="2">
        <v>3</v>
      </c>
      <c r="F214" s="2"/>
      <c r="G214" s="2"/>
      <c r="H214" s="16">
        <f t="shared" si="3"/>
        <v>-3.1746031746031744E-2</v>
      </c>
    </row>
    <row r="215" spans="1:8" ht="13.5" x14ac:dyDescent="0.25">
      <c r="A215" s="12"/>
      <c r="B215" s="11">
        <v>42613</v>
      </c>
      <c r="C215" s="2">
        <v>30.5</v>
      </c>
      <c r="D215" s="2">
        <v>30.5</v>
      </c>
      <c r="E215" s="2">
        <v>29</v>
      </c>
      <c r="F215" s="2"/>
      <c r="G215" s="2"/>
      <c r="H215" s="16">
        <f t="shared" si="3"/>
        <v>0</v>
      </c>
    </row>
    <row r="216" spans="1:8" ht="13.5" x14ac:dyDescent="0.25">
      <c r="A216" s="12"/>
      <c r="B216" s="11">
        <v>42614</v>
      </c>
      <c r="C216" s="2">
        <v>30.5</v>
      </c>
      <c r="D216" s="2">
        <v>30.5</v>
      </c>
      <c r="E216" s="2">
        <v>15</v>
      </c>
      <c r="F216" s="2"/>
      <c r="G216" s="2"/>
      <c r="H216" s="16">
        <f t="shared" si="3"/>
        <v>0</v>
      </c>
    </row>
    <row r="217" spans="1:8" ht="13.5" x14ac:dyDescent="0.25">
      <c r="A217" s="12"/>
      <c r="B217" s="11">
        <v>42615</v>
      </c>
      <c r="C217" s="2">
        <v>30.2</v>
      </c>
      <c r="D217" s="2">
        <v>30.2</v>
      </c>
      <c r="E217" s="2">
        <v>28</v>
      </c>
      <c r="F217" s="2"/>
      <c r="G217" s="2"/>
      <c r="H217" s="16">
        <f t="shared" si="3"/>
        <v>-9.8360655737705152E-3</v>
      </c>
    </row>
    <row r="218" spans="1:8" ht="13.5" x14ac:dyDescent="0.25">
      <c r="A218" s="12"/>
      <c r="B218" s="11">
        <v>42618</v>
      </c>
      <c r="C218" s="2">
        <v>30.2</v>
      </c>
      <c r="D218" s="2">
        <v>30.2</v>
      </c>
      <c r="E218" s="2">
        <v>0</v>
      </c>
      <c r="F218" s="2"/>
      <c r="G218" s="2"/>
      <c r="H218" s="16">
        <f t="shared" si="3"/>
        <v>0</v>
      </c>
    </row>
    <row r="219" spans="1:8" ht="13.5" x14ac:dyDescent="0.25">
      <c r="A219" s="12"/>
      <c r="B219" s="11">
        <v>42619</v>
      </c>
      <c r="C219" s="2">
        <v>30.2</v>
      </c>
      <c r="D219" s="2">
        <v>30.2</v>
      </c>
      <c r="E219" s="2">
        <v>0</v>
      </c>
      <c r="F219" s="2"/>
      <c r="G219" s="2"/>
      <c r="H219" s="16">
        <f t="shared" si="3"/>
        <v>0</v>
      </c>
    </row>
    <row r="220" spans="1:8" ht="13.5" x14ac:dyDescent="0.25">
      <c r="A220" s="12"/>
      <c r="B220" s="11">
        <v>42620</v>
      </c>
      <c r="C220" s="2">
        <v>30.2</v>
      </c>
      <c r="D220" s="2">
        <v>30.2</v>
      </c>
      <c r="E220" s="2">
        <v>0</v>
      </c>
      <c r="F220" s="2"/>
      <c r="G220" s="2"/>
      <c r="H220" s="16">
        <f t="shared" si="3"/>
        <v>0</v>
      </c>
    </row>
    <row r="221" spans="1:8" ht="13.5" x14ac:dyDescent="0.25">
      <c r="A221" s="12"/>
      <c r="B221" s="11">
        <v>42621</v>
      </c>
      <c r="C221" s="2">
        <v>30.2</v>
      </c>
      <c r="D221" s="2">
        <v>30.2</v>
      </c>
      <c r="E221" s="2">
        <v>0</v>
      </c>
      <c r="F221" s="2"/>
      <c r="G221" s="2"/>
      <c r="H221" s="16">
        <f t="shared" si="3"/>
        <v>0</v>
      </c>
    </row>
    <row r="222" spans="1:8" ht="13.5" x14ac:dyDescent="0.25">
      <c r="A222" s="12"/>
      <c r="B222" s="11">
        <v>42622</v>
      </c>
      <c r="C222" s="2">
        <v>30.2</v>
      </c>
      <c r="D222" s="2">
        <v>30.2</v>
      </c>
      <c r="E222" s="2">
        <v>0</v>
      </c>
      <c r="F222" s="2"/>
      <c r="G222" s="2"/>
      <c r="H222" s="16">
        <f t="shared" si="3"/>
        <v>0</v>
      </c>
    </row>
    <row r="223" spans="1:8" ht="13.5" x14ac:dyDescent="0.25">
      <c r="A223" s="12"/>
      <c r="B223" s="11">
        <v>42627</v>
      </c>
      <c r="C223" s="2">
        <v>30.2</v>
      </c>
      <c r="D223" s="2">
        <v>30.2</v>
      </c>
      <c r="E223" s="2">
        <v>0</v>
      </c>
      <c r="F223" s="2"/>
      <c r="G223" s="2"/>
      <c r="H223" s="16">
        <f t="shared" si="3"/>
        <v>0</v>
      </c>
    </row>
    <row r="224" spans="1:8" ht="13.5" x14ac:dyDescent="0.25">
      <c r="A224" s="12"/>
      <c r="B224" s="11">
        <v>42628</v>
      </c>
      <c r="C224" s="2">
        <v>30.2</v>
      </c>
      <c r="D224" s="2">
        <v>30.2</v>
      </c>
      <c r="E224" s="2">
        <v>0</v>
      </c>
      <c r="F224" s="2"/>
      <c r="G224" s="2"/>
      <c r="H224" s="16">
        <f t="shared" si="3"/>
        <v>0</v>
      </c>
    </row>
    <row r="225" spans="1:8" ht="13.5" x14ac:dyDescent="0.25">
      <c r="A225" s="12"/>
      <c r="B225" s="11">
        <v>42629</v>
      </c>
      <c r="C225" s="2">
        <v>30.2</v>
      </c>
      <c r="D225" s="2">
        <v>30.2</v>
      </c>
      <c r="E225" s="2">
        <v>31</v>
      </c>
      <c r="F225" s="2"/>
      <c r="G225" s="2"/>
      <c r="H225" s="16">
        <f t="shared" si="3"/>
        <v>0</v>
      </c>
    </row>
    <row r="226" spans="1:8" ht="13.5" x14ac:dyDescent="0.25">
      <c r="A226" s="12"/>
      <c r="B226" s="11">
        <v>42632</v>
      </c>
      <c r="C226" s="2">
        <v>30.2</v>
      </c>
      <c r="D226" s="2">
        <v>30.2</v>
      </c>
      <c r="E226" s="2">
        <v>0</v>
      </c>
      <c r="F226" s="2"/>
      <c r="G226" s="2"/>
      <c r="H226" s="16">
        <f t="shared" si="3"/>
        <v>0</v>
      </c>
    </row>
    <row r="227" spans="1:8" ht="13.5" x14ac:dyDescent="0.25">
      <c r="A227" s="12"/>
      <c r="B227" s="11">
        <v>42633</v>
      </c>
      <c r="C227" s="2">
        <v>30.2</v>
      </c>
      <c r="D227" s="2">
        <v>30.2</v>
      </c>
      <c r="E227" s="2">
        <v>0</v>
      </c>
      <c r="F227" s="2"/>
      <c r="G227" s="2"/>
      <c r="H227" s="16">
        <f t="shared" si="3"/>
        <v>0</v>
      </c>
    </row>
    <row r="228" spans="1:8" ht="13.5" x14ac:dyDescent="0.25">
      <c r="A228" s="12"/>
      <c r="B228" s="11">
        <v>42634</v>
      </c>
      <c r="C228" s="2">
        <v>30.2</v>
      </c>
      <c r="D228" s="2">
        <v>30.2</v>
      </c>
      <c r="E228" s="2">
        <v>0</v>
      </c>
      <c r="F228" s="2"/>
      <c r="G228" s="2"/>
      <c r="H228" s="16">
        <f t="shared" si="3"/>
        <v>0</v>
      </c>
    </row>
    <row r="229" spans="1:8" ht="13.5" x14ac:dyDescent="0.25">
      <c r="A229" s="12"/>
      <c r="B229" s="11">
        <v>42635</v>
      </c>
      <c r="C229" s="2">
        <v>30.2</v>
      </c>
      <c r="D229" s="2">
        <v>30.2</v>
      </c>
      <c r="E229" s="2">
        <v>0</v>
      </c>
      <c r="F229" s="2"/>
      <c r="G229" s="2"/>
      <c r="H229" s="16">
        <f t="shared" si="3"/>
        <v>0</v>
      </c>
    </row>
    <row r="230" spans="1:8" ht="13.5" x14ac:dyDescent="0.25">
      <c r="A230" s="12"/>
      <c r="B230" s="11">
        <v>42636</v>
      </c>
      <c r="C230" s="2">
        <v>30.2</v>
      </c>
      <c r="D230" s="2">
        <v>30.2</v>
      </c>
      <c r="E230" s="2">
        <v>0</v>
      </c>
      <c r="F230" s="2"/>
      <c r="G230" s="2"/>
      <c r="H230" s="16">
        <f t="shared" si="3"/>
        <v>0</v>
      </c>
    </row>
    <row r="231" spans="1:8" ht="13.5" x14ac:dyDescent="0.25">
      <c r="A231" s="12"/>
      <c r="B231" s="11">
        <v>42639</v>
      </c>
      <c r="C231" s="2">
        <v>29.3</v>
      </c>
      <c r="D231" s="2">
        <v>29.3</v>
      </c>
      <c r="E231" s="2">
        <v>10</v>
      </c>
      <c r="F231" s="2"/>
      <c r="G231" s="2"/>
      <c r="H231" s="16">
        <f t="shared" si="3"/>
        <v>-2.9801324503311213E-2</v>
      </c>
    </row>
    <row r="232" spans="1:8" ht="13.5" x14ac:dyDescent="0.25">
      <c r="A232" s="12"/>
      <c r="B232" s="11">
        <v>42640</v>
      </c>
      <c r="C232" s="2">
        <v>27.99</v>
      </c>
      <c r="D232" s="2">
        <v>27.99</v>
      </c>
      <c r="E232" s="2">
        <v>123</v>
      </c>
      <c r="F232" s="2"/>
      <c r="G232" s="2"/>
      <c r="H232" s="16">
        <f t="shared" si="3"/>
        <v>-4.4709897610921576E-2</v>
      </c>
    </row>
    <row r="233" spans="1:8" ht="13.5" x14ac:dyDescent="0.25">
      <c r="A233" s="12"/>
      <c r="B233" s="11">
        <v>42641</v>
      </c>
      <c r="C233" s="2">
        <v>28</v>
      </c>
      <c r="D233" s="2">
        <v>28</v>
      </c>
      <c r="E233" s="2">
        <v>203</v>
      </c>
      <c r="F233" s="2"/>
      <c r="G233" s="2"/>
      <c r="H233" s="16">
        <f t="shared" si="3"/>
        <v>3.5727045373353211E-4</v>
      </c>
    </row>
    <row r="234" spans="1:8" ht="13.5" x14ac:dyDescent="0.25">
      <c r="A234" s="12"/>
      <c r="B234" s="11">
        <v>42642</v>
      </c>
      <c r="C234" s="2">
        <v>27.99</v>
      </c>
      <c r="D234" s="2">
        <v>27.99</v>
      </c>
      <c r="E234" s="2">
        <v>84</v>
      </c>
      <c r="F234" s="2"/>
      <c r="G234" s="2"/>
      <c r="H234" s="16">
        <f t="shared" si="3"/>
        <v>-3.5714285714291298E-4</v>
      </c>
    </row>
    <row r="235" spans="1:8" ht="13.5" x14ac:dyDescent="0.25">
      <c r="A235" s="12"/>
      <c r="B235" s="11">
        <v>42643</v>
      </c>
      <c r="C235" s="2">
        <v>27.99</v>
      </c>
      <c r="D235" s="2">
        <v>27.99</v>
      </c>
      <c r="E235" s="2">
        <v>0</v>
      </c>
      <c r="F235" s="2"/>
      <c r="G235" s="2"/>
      <c r="H235" s="16">
        <f t="shared" si="3"/>
        <v>0</v>
      </c>
    </row>
    <row r="236" spans="1:8" ht="13.5" x14ac:dyDescent="0.25">
      <c r="A236" s="12"/>
      <c r="B236" s="11">
        <v>42647</v>
      </c>
      <c r="C236" s="2">
        <v>28.82</v>
      </c>
      <c r="D236" s="2">
        <v>28.82</v>
      </c>
      <c r="E236" s="2">
        <v>272</v>
      </c>
      <c r="F236" s="2"/>
      <c r="G236" s="2"/>
      <c r="H236" s="16">
        <f t="shared" si="3"/>
        <v>2.9653447659878596E-2</v>
      </c>
    </row>
    <row r="237" spans="1:8" ht="13.5" x14ac:dyDescent="0.25">
      <c r="A237" s="12"/>
      <c r="B237" s="11">
        <v>42648</v>
      </c>
      <c r="C237" s="2">
        <v>30.12</v>
      </c>
      <c r="D237" s="2">
        <v>30.12</v>
      </c>
      <c r="E237" s="2">
        <v>30</v>
      </c>
      <c r="F237" s="2"/>
      <c r="G237" s="2"/>
      <c r="H237" s="16">
        <f t="shared" si="3"/>
        <v>4.5107564191533681E-2</v>
      </c>
    </row>
    <row r="238" spans="1:8" ht="13.5" x14ac:dyDescent="0.25">
      <c r="A238" s="12"/>
      <c r="B238" s="11">
        <v>42649</v>
      </c>
      <c r="C238" s="2">
        <v>30.12</v>
      </c>
      <c r="D238" s="2">
        <v>30.12</v>
      </c>
      <c r="E238" s="2">
        <v>57</v>
      </c>
      <c r="F238" s="2"/>
      <c r="G238" s="2"/>
      <c r="H238" s="16">
        <f t="shared" si="3"/>
        <v>0</v>
      </c>
    </row>
    <row r="239" spans="1:8" ht="13.5" x14ac:dyDescent="0.25">
      <c r="A239" s="12"/>
      <c r="B239" s="11">
        <v>42650</v>
      </c>
      <c r="C239" s="2">
        <v>31.5</v>
      </c>
      <c r="D239" s="2">
        <v>31.5</v>
      </c>
      <c r="E239" s="2">
        <v>641</v>
      </c>
      <c r="F239" s="2"/>
      <c r="G239" s="2"/>
      <c r="H239" s="16">
        <f t="shared" si="3"/>
        <v>4.581673306772905E-2</v>
      </c>
    </row>
    <row r="240" spans="1:8" ht="13.5" x14ac:dyDescent="0.25">
      <c r="A240" s="12"/>
      <c r="B240" s="11">
        <v>42653</v>
      </c>
      <c r="C240" s="2">
        <v>32.44</v>
      </c>
      <c r="D240" s="2">
        <v>32.44</v>
      </c>
      <c r="E240" s="2">
        <v>161</v>
      </c>
      <c r="F240" s="2"/>
      <c r="G240" s="2"/>
      <c r="H240" s="16">
        <f t="shared" si="3"/>
        <v>2.9841269841269769E-2</v>
      </c>
    </row>
    <row r="241" spans="1:8" ht="13.5" x14ac:dyDescent="0.25">
      <c r="A241" s="12"/>
      <c r="B241" s="11">
        <v>42654</v>
      </c>
      <c r="C241" s="2">
        <v>33.409999999999997</v>
      </c>
      <c r="D241" s="2">
        <v>33.409999999999997</v>
      </c>
      <c r="E241" s="2">
        <v>30</v>
      </c>
      <c r="F241" s="2"/>
      <c r="G241" s="2"/>
      <c r="H241" s="16">
        <f t="shared" si="3"/>
        <v>2.9901356350184923E-2</v>
      </c>
    </row>
    <row r="242" spans="1:8" ht="13.5" x14ac:dyDescent="0.25">
      <c r="A242" s="12"/>
      <c r="B242" s="11">
        <v>42655</v>
      </c>
      <c r="C242" s="2">
        <v>34.9</v>
      </c>
      <c r="D242" s="2">
        <v>34.9</v>
      </c>
      <c r="E242" s="2">
        <v>115</v>
      </c>
      <c r="F242" s="2"/>
      <c r="G242" s="2"/>
      <c r="H242" s="16">
        <f t="shared" si="3"/>
        <v>4.4597425920383182E-2</v>
      </c>
    </row>
    <row r="243" spans="1:8" ht="13.5" x14ac:dyDescent="0.25">
      <c r="A243" s="12"/>
      <c r="B243" s="11">
        <v>42656</v>
      </c>
      <c r="C243" s="2">
        <v>34.9</v>
      </c>
      <c r="D243" s="2">
        <v>34.9</v>
      </c>
      <c r="E243" s="2">
        <v>0</v>
      </c>
      <c r="F243" s="2"/>
      <c r="G243" s="2"/>
      <c r="H243" s="16">
        <f t="shared" si="3"/>
        <v>0</v>
      </c>
    </row>
    <row r="244" spans="1:8" ht="13.5" x14ac:dyDescent="0.25">
      <c r="A244" s="12"/>
      <c r="B244" s="11">
        <v>42657</v>
      </c>
      <c r="C244" s="2">
        <v>34.9</v>
      </c>
      <c r="D244" s="2">
        <v>34.9</v>
      </c>
      <c r="E244" s="2">
        <v>0</v>
      </c>
      <c r="F244" s="2"/>
      <c r="G244" s="2"/>
      <c r="H244" s="16">
        <f t="shared" si="3"/>
        <v>0</v>
      </c>
    </row>
    <row r="245" spans="1:8" ht="13.5" x14ac:dyDescent="0.25">
      <c r="A245" s="12"/>
      <c r="B245" s="11">
        <v>42660</v>
      </c>
      <c r="C245" s="2">
        <v>33.86</v>
      </c>
      <c r="D245" s="2">
        <v>33.86</v>
      </c>
      <c r="E245" s="2">
        <v>30</v>
      </c>
      <c r="F245" s="2"/>
      <c r="G245" s="2"/>
      <c r="H245" s="16">
        <f t="shared" si="3"/>
        <v>-2.9799426934097397E-2</v>
      </c>
    </row>
    <row r="246" spans="1:8" ht="13.5" x14ac:dyDescent="0.25">
      <c r="A246" s="12"/>
      <c r="B246" s="11">
        <v>42661</v>
      </c>
      <c r="C246" s="2">
        <v>34.840000000000003</v>
      </c>
      <c r="D246" s="2">
        <v>34.840000000000003</v>
      </c>
      <c r="E246" s="2">
        <v>30</v>
      </c>
      <c r="F246" s="2"/>
      <c r="G246" s="2"/>
      <c r="H246" s="16">
        <f t="shared" si="3"/>
        <v>2.8942705256940461E-2</v>
      </c>
    </row>
    <row r="247" spans="1:8" ht="13.5" x14ac:dyDescent="0.25">
      <c r="A247" s="12"/>
      <c r="B247" s="11">
        <v>42662</v>
      </c>
      <c r="C247" s="2">
        <v>36.94</v>
      </c>
      <c r="D247" s="2">
        <v>36.94</v>
      </c>
      <c r="E247" s="2">
        <v>70</v>
      </c>
      <c r="F247" s="2"/>
      <c r="G247" s="2"/>
      <c r="H247" s="16">
        <f t="shared" si="3"/>
        <v>6.0275545350172044E-2</v>
      </c>
    </row>
    <row r="248" spans="1:8" ht="13.5" x14ac:dyDescent="0.25">
      <c r="A248" s="12"/>
      <c r="B248" s="11">
        <v>42663</v>
      </c>
      <c r="C248" s="2">
        <v>39.15</v>
      </c>
      <c r="D248" s="2">
        <v>39.15</v>
      </c>
      <c r="E248" s="2">
        <v>100</v>
      </c>
      <c r="F248" s="2"/>
      <c r="G248" s="2"/>
      <c r="H248" s="16">
        <f t="shared" si="3"/>
        <v>5.9826746074715782E-2</v>
      </c>
    </row>
    <row r="249" spans="1:8" ht="13.5" x14ac:dyDescent="0.25">
      <c r="A249" s="12"/>
      <c r="B249" s="11">
        <v>42664</v>
      </c>
      <c r="C249" s="2">
        <v>40.25</v>
      </c>
      <c r="D249" s="2">
        <v>40.25</v>
      </c>
      <c r="E249" s="2">
        <v>462</v>
      </c>
      <c r="F249" s="2"/>
      <c r="G249" s="2"/>
      <c r="H249" s="16">
        <f t="shared" si="3"/>
        <v>2.8097062579821239E-2</v>
      </c>
    </row>
    <row r="250" spans="1:8" ht="13.5" x14ac:dyDescent="0.25">
      <c r="A250" s="12"/>
      <c r="B250" s="11">
        <v>42667</v>
      </c>
      <c r="C250" s="2">
        <v>40.299999999999997</v>
      </c>
      <c r="D250" s="2">
        <v>40.299999999999997</v>
      </c>
      <c r="E250" s="2">
        <v>55</v>
      </c>
      <c r="F250" s="2"/>
      <c r="G250" s="2"/>
      <c r="H250" s="16">
        <f t="shared" si="3"/>
        <v>1.2422360248446499E-3</v>
      </c>
    </row>
    <row r="251" spans="1:8" ht="13.5" x14ac:dyDescent="0.25">
      <c r="A251" s="12"/>
      <c r="B251" s="11">
        <v>42668</v>
      </c>
      <c r="C251" s="2">
        <v>40.32</v>
      </c>
      <c r="D251" s="2">
        <v>40.32</v>
      </c>
      <c r="E251" s="2">
        <v>40</v>
      </c>
      <c r="F251" s="2"/>
      <c r="G251" s="2"/>
      <c r="H251" s="16">
        <f t="shared" si="3"/>
        <v>4.9627791563283197E-4</v>
      </c>
    </row>
    <row r="252" spans="1:8" ht="13.5" x14ac:dyDescent="0.25">
      <c r="A252" s="12"/>
      <c r="B252" s="11">
        <v>42669</v>
      </c>
      <c r="C252" s="2">
        <v>41.5</v>
      </c>
      <c r="D252" s="2">
        <v>41.5</v>
      </c>
      <c r="E252" s="2">
        <v>296</v>
      </c>
      <c r="F252" s="2"/>
      <c r="G252" s="2"/>
      <c r="H252" s="16">
        <f t="shared" si="3"/>
        <v>2.9265873015873009E-2</v>
      </c>
    </row>
    <row r="253" spans="1:8" ht="13.5" x14ac:dyDescent="0.25">
      <c r="A253" s="12"/>
      <c r="B253" s="11">
        <v>42670</v>
      </c>
      <c r="C253" s="2">
        <v>43.36</v>
      </c>
      <c r="D253" s="2">
        <v>43.36</v>
      </c>
      <c r="E253" s="2">
        <v>35</v>
      </c>
      <c r="F253" s="2"/>
      <c r="G253" s="2"/>
      <c r="H253" s="16">
        <f t="shared" si="3"/>
        <v>4.4819277108433718E-2</v>
      </c>
    </row>
    <row r="254" spans="1:8" ht="13.5" x14ac:dyDescent="0.25">
      <c r="A254" s="12"/>
      <c r="B254" s="11">
        <v>42671</v>
      </c>
      <c r="C254" s="2">
        <v>44.66</v>
      </c>
      <c r="D254" s="2">
        <v>44.66</v>
      </c>
      <c r="E254" s="2">
        <v>10</v>
      </c>
      <c r="F254" s="2"/>
      <c r="G254" s="2"/>
      <c r="H254" s="16">
        <f t="shared" si="3"/>
        <v>2.9981549815498089E-2</v>
      </c>
    </row>
    <row r="255" spans="1:8" ht="13.5" x14ac:dyDescent="0.25">
      <c r="A255" s="12"/>
      <c r="B255" s="11">
        <v>42674</v>
      </c>
      <c r="C255" s="2">
        <v>44.6</v>
      </c>
      <c r="D255" s="2">
        <v>44.6</v>
      </c>
      <c r="E255" s="2">
        <v>6</v>
      </c>
      <c r="F255" s="2"/>
      <c r="G255" s="2"/>
      <c r="H255" s="16">
        <f t="shared" si="3"/>
        <v>-1.3434841021046837E-3</v>
      </c>
    </row>
    <row r="256" spans="1:8" ht="13.5" x14ac:dyDescent="0.25">
      <c r="A256" s="12"/>
      <c r="B256" s="11">
        <v>42675</v>
      </c>
      <c r="C256" s="2">
        <v>44.6</v>
      </c>
      <c r="D256" s="2">
        <v>44.6</v>
      </c>
      <c r="E256" s="2">
        <v>0</v>
      </c>
      <c r="F256" s="2"/>
      <c r="G256" s="2"/>
      <c r="H256" s="16">
        <f t="shared" si="3"/>
        <v>0</v>
      </c>
    </row>
    <row r="257" spans="1:8" ht="13.5" x14ac:dyDescent="0.25">
      <c r="A257" s="12"/>
      <c r="B257" s="11">
        <v>42676</v>
      </c>
      <c r="C257" s="2">
        <v>43</v>
      </c>
      <c r="D257" s="2">
        <v>43</v>
      </c>
      <c r="E257" s="2">
        <v>22</v>
      </c>
      <c r="F257" s="2"/>
      <c r="G257" s="2"/>
      <c r="H257" s="16">
        <f t="shared" si="3"/>
        <v>-3.5874439461883442E-2</v>
      </c>
    </row>
    <row r="258" spans="1:8" ht="13.5" x14ac:dyDescent="0.25">
      <c r="A258" s="12"/>
      <c r="B258" s="11">
        <v>42677</v>
      </c>
      <c r="C258" s="2">
        <v>44.29</v>
      </c>
      <c r="D258" s="2">
        <v>44.29</v>
      </c>
      <c r="E258" s="2">
        <v>77</v>
      </c>
      <c r="F258" s="2"/>
      <c r="G258" s="2"/>
      <c r="H258" s="16">
        <f t="shared" si="3"/>
        <v>2.9999999999999982E-2</v>
      </c>
    </row>
    <row r="259" spans="1:8" ht="13.5" x14ac:dyDescent="0.25">
      <c r="A259" s="12"/>
      <c r="B259" s="11">
        <v>42678</v>
      </c>
      <c r="C259" s="2">
        <v>42.97</v>
      </c>
      <c r="D259" s="2">
        <v>42.97</v>
      </c>
      <c r="E259" s="2">
        <v>0</v>
      </c>
      <c r="F259" s="2"/>
      <c r="G259" s="2"/>
      <c r="H259" s="16">
        <f t="shared" si="3"/>
        <v>-2.9803567396703552E-2</v>
      </c>
    </row>
    <row r="260" spans="1:8" ht="13.5" x14ac:dyDescent="0.25">
      <c r="A260" s="12"/>
      <c r="B260" s="11">
        <v>42681</v>
      </c>
      <c r="C260" s="2">
        <v>42.97</v>
      </c>
      <c r="D260" s="2">
        <v>42.97</v>
      </c>
      <c r="E260" s="2">
        <v>100</v>
      </c>
      <c r="F260" s="2"/>
      <c r="G260" s="2"/>
      <c r="H260" s="16">
        <f t="shared" si="3"/>
        <v>0</v>
      </c>
    </row>
    <row r="261" spans="1:8" ht="13.5" x14ac:dyDescent="0.25">
      <c r="A261" s="12"/>
      <c r="B261" s="11">
        <v>42682</v>
      </c>
      <c r="C261" s="2">
        <v>43.37</v>
      </c>
      <c r="D261" s="2">
        <v>43.37</v>
      </c>
      <c r="E261" s="2">
        <v>93</v>
      </c>
      <c r="F261" s="2"/>
      <c r="G261" s="2"/>
      <c r="H261" s="16">
        <f t="shared" si="3"/>
        <v>9.3088201070513979E-3</v>
      </c>
    </row>
    <row r="262" spans="1:8" ht="13.5" x14ac:dyDescent="0.25">
      <c r="A262" s="12"/>
      <c r="B262" s="11">
        <v>42683</v>
      </c>
      <c r="C262" s="2">
        <v>44.5</v>
      </c>
      <c r="D262" s="2">
        <v>44.5</v>
      </c>
      <c r="E262" s="2">
        <v>115</v>
      </c>
      <c r="F262" s="2"/>
      <c r="G262" s="2"/>
      <c r="H262" s="16">
        <f t="shared" si="3"/>
        <v>2.6054876642840733E-2</v>
      </c>
    </row>
    <row r="263" spans="1:8" ht="13.5" x14ac:dyDescent="0.25">
      <c r="A263" s="12"/>
      <c r="B263" s="11">
        <v>42684</v>
      </c>
      <c r="C263" s="2">
        <v>44.6</v>
      </c>
      <c r="D263" s="2">
        <v>44.6</v>
      </c>
      <c r="E263" s="2">
        <v>51</v>
      </c>
      <c r="F263" s="2"/>
      <c r="G263" s="2"/>
      <c r="H263" s="16">
        <f t="shared" ref="H263:H326" si="4">(D263-D262)/D262</f>
        <v>2.2471910112359869E-3</v>
      </c>
    </row>
    <row r="264" spans="1:8" ht="13.5" x14ac:dyDescent="0.25">
      <c r="A264" s="12"/>
      <c r="B264" s="11">
        <v>42685</v>
      </c>
      <c r="C264" s="2">
        <v>44.5</v>
      </c>
      <c r="D264" s="2">
        <v>44.5</v>
      </c>
      <c r="E264" s="2">
        <v>50</v>
      </c>
      <c r="F264" s="2"/>
      <c r="G264" s="2"/>
      <c r="H264" s="16">
        <f t="shared" si="4"/>
        <v>-2.2421524663677446E-3</v>
      </c>
    </row>
    <row r="265" spans="1:8" ht="13.5" x14ac:dyDescent="0.25">
      <c r="A265" s="12"/>
      <c r="B265" s="11">
        <v>42688</v>
      </c>
      <c r="C265" s="2">
        <v>42.5</v>
      </c>
      <c r="D265" s="2">
        <v>42.5</v>
      </c>
      <c r="E265" s="2">
        <v>0</v>
      </c>
      <c r="F265" s="2"/>
      <c r="G265" s="2"/>
      <c r="H265" s="16">
        <f t="shared" si="4"/>
        <v>-4.49438202247191E-2</v>
      </c>
    </row>
    <row r="266" spans="1:8" ht="13.5" x14ac:dyDescent="0.25">
      <c r="A266" s="12"/>
      <c r="B266" s="11">
        <v>42689</v>
      </c>
      <c r="C266" s="2">
        <v>44.41</v>
      </c>
      <c r="D266" s="2">
        <v>44.41</v>
      </c>
      <c r="E266" s="2">
        <v>0</v>
      </c>
      <c r="F266" s="2"/>
      <c r="G266" s="2"/>
      <c r="H266" s="16">
        <f t="shared" si="4"/>
        <v>4.4941176470588158E-2</v>
      </c>
    </row>
    <row r="267" spans="1:8" ht="13.5" x14ac:dyDescent="0.25">
      <c r="A267" s="12"/>
      <c r="B267" s="11">
        <v>42690</v>
      </c>
      <c r="C267" s="2">
        <v>44.5</v>
      </c>
      <c r="D267" s="2">
        <v>44.5</v>
      </c>
      <c r="E267" s="2">
        <v>81</v>
      </c>
      <c r="F267" s="2"/>
      <c r="G267" s="2"/>
      <c r="H267" s="16">
        <f t="shared" si="4"/>
        <v>2.0265705922090389E-3</v>
      </c>
    </row>
    <row r="268" spans="1:8" ht="13.5" x14ac:dyDescent="0.25">
      <c r="A268" s="12"/>
      <c r="B268" s="11">
        <v>42691</v>
      </c>
      <c r="C268" s="2">
        <v>45.83</v>
      </c>
      <c r="D268" s="2">
        <v>45.83</v>
      </c>
      <c r="E268" s="2">
        <v>259</v>
      </c>
      <c r="F268" s="2"/>
      <c r="G268" s="2"/>
      <c r="H268" s="16">
        <f t="shared" si="4"/>
        <v>2.9887640449438164E-2</v>
      </c>
    </row>
    <row r="269" spans="1:8" ht="13.5" x14ac:dyDescent="0.25">
      <c r="A269" s="12"/>
      <c r="B269" s="11">
        <v>42692</v>
      </c>
      <c r="C269" s="2">
        <v>46.04</v>
      </c>
      <c r="D269" s="2">
        <v>46.04</v>
      </c>
      <c r="E269" s="2">
        <v>242</v>
      </c>
      <c r="F269" s="2"/>
      <c r="G269" s="2"/>
      <c r="H269" s="16">
        <f t="shared" si="4"/>
        <v>4.5821514291948693E-3</v>
      </c>
    </row>
    <row r="270" spans="1:8" ht="13.5" x14ac:dyDescent="0.25">
      <c r="A270" s="12"/>
      <c r="B270" s="11">
        <v>42695</v>
      </c>
      <c r="C270" s="2">
        <v>45.99</v>
      </c>
      <c r="D270" s="2">
        <v>45.99</v>
      </c>
      <c r="E270" s="2">
        <v>50</v>
      </c>
      <c r="F270" s="2"/>
      <c r="G270" s="2"/>
      <c r="H270" s="16">
        <f t="shared" si="4"/>
        <v>-1.0860121633361676E-3</v>
      </c>
    </row>
    <row r="271" spans="1:8" ht="13.5" x14ac:dyDescent="0.25">
      <c r="A271" s="12"/>
      <c r="B271" s="11">
        <v>42696</v>
      </c>
      <c r="C271" s="2">
        <v>45.99</v>
      </c>
      <c r="D271" s="2">
        <v>45.99</v>
      </c>
      <c r="E271" s="2">
        <v>0</v>
      </c>
      <c r="F271" s="2"/>
      <c r="G271" s="2"/>
      <c r="H271" s="16">
        <f t="shared" si="4"/>
        <v>0</v>
      </c>
    </row>
    <row r="272" spans="1:8" ht="13.5" x14ac:dyDescent="0.25">
      <c r="A272" s="12"/>
      <c r="B272" s="11">
        <v>42697</v>
      </c>
      <c r="C272" s="2">
        <v>45.99</v>
      </c>
      <c r="D272" s="2">
        <v>45.99</v>
      </c>
      <c r="E272" s="2">
        <v>0</v>
      </c>
      <c r="F272" s="2"/>
      <c r="G272" s="2"/>
      <c r="H272" s="16">
        <f t="shared" si="4"/>
        <v>0</v>
      </c>
    </row>
    <row r="273" spans="1:8" ht="13.5" x14ac:dyDescent="0.25">
      <c r="A273" s="12"/>
      <c r="B273" s="11">
        <v>42698</v>
      </c>
      <c r="C273" s="2">
        <v>45.89</v>
      </c>
      <c r="D273" s="2">
        <v>45.89</v>
      </c>
      <c r="E273" s="2">
        <v>50</v>
      </c>
      <c r="F273" s="2"/>
      <c r="G273" s="2"/>
      <c r="H273" s="16">
        <f t="shared" si="4"/>
        <v>-2.1743857360296023E-3</v>
      </c>
    </row>
    <row r="274" spans="1:8" ht="13.5" x14ac:dyDescent="0.25">
      <c r="A274" s="12"/>
      <c r="B274" s="11">
        <v>42699</v>
      </c>
      <c r="C274" s="2">
        <v>45.89</v>
      </c>
      <c r="D274" s="2">
        <v>45.89</v>
      </c>
      <c r="E274" s="2">
        <v>0</v>
      </c>
      <c r="F274" s="2"/>
      <c r="G274" s="2"/>
      <c r="H274" s="16">
        <f t="shared" si="4"/>
        <v>0</v>
      </c>
    </row>
    <row r="275" spans="1:8" ht="13.5" x14ac:dyDescent="0.25">
      <c r="A275" s="12"/>
      <c r="B275" s="11">
        <v>42702</v>
      </c>
      <c r="C275" s="2">
        <v>45.9</v>
      </c>
      <c r="D275" s="2">
        <v>45.9</v>
      </c>
      <c r="E275" s="2">
        <v>50</v>
      </c>
      <c r="F275" s="2"/>
      <c r="G275" s="2"/>
      <c r="H275" s="16">
        <f t="shared" si="4"/>
        <v>2.17912399215472E-4</v>
      </c>
    </row>
    <row r="276" spans="1:8" ht="13.5" x14ac:dyDescent="0.25">
      <c r="A276" s="12"/>
      <c r="B276" s="11">
        <v>42703</v>
      </c>
      <c r="C276" s="2">
        <v>45.9</v>
      </c>
      <c r="D276" s="2">
        <v>45.9</v>
      </c>
      <c r="E276" s="2">
        <v>0</v>
      </c>
      <c r="F276" s="2"/>
      <c r="G276" s="2"/>
      <c r="H276" s="16">
        <f t="shared" si="4"/>
        <v>0</v>
      </c>
    </row>
    <row r="277" spans="1:8" ht="13.5" x14ac:dyDescent="0.25">
      <c r="A277" s="12"/>
      <c r="B277" s="11">
        <v>42704</v>
      </c>
      <c r="C277" s="2">
        <v>47.38</v>
      </c>
      <c r="D277" s="2">
        <v>47.38</v>
      </c>
      <c r="E277" s="2">
        <v>251</v>
      </c>
      <c r="F277" s="2"/>
      <c r="G277" s="2"/>
      <c r="H277" s="16">
        <f t="shared" si="4"/>
        <v>3.2244008714597039E-2</v>
      </c>
    </row>
    <row r="278" spans="1:8" ht="13.5" x14ac:dyDescent="0.25">
      <c r="A278" s="12"/>
      <c r="B278" s="11">
        <v>42705</v>
      </c>
      <c r="C278" s="2">
        <v>48.8</v>
      </c>
      <c r="D278" s="2">
        <v>48.8</v>
      </c>
      <c r="E278" s="2">
        <v>150</v>
      </c>
      <c r="F278" s="2"/>
      <c r="G278" s="2"/>
      <c r="H278" s="16">
        <f t="shared" si="4"/>
        <v>2.9970451667370081E-2</v>
      </c>
    </row>
    <row r="279" spans="1:8" ht="13.5" x14ac:dyDescent="0.25">
      <c r="A279" s="12"/>
      <c r="B279" s="11">
        <v>42706</v>
      </c>
      <c r="C279" s="2">
        <v>48.8</v>
      </c>
      <c r="D279" s="2">
        <v>48.8</v>
      </c>
      <c r="E279" s="2">
        <v>0</v>
      </c>
      <c r="F279" s="2"/>
      <c r="G279" s="2"/>
      <c r="H279" s="16">
        <f t="shared" si="4"/>
        <v>0</v>
      </c>
    </row>
    <row r="280" spans="1:8" ht="13.5" x14ac:dyDescent="0.25">
      <c r="A280" s="12"/>
      <c r="B280" s="11">
        <v>42709</v>
      </c>
      <c r="C280" s="2">
        <v>48.8</v>
      </c>
      <c r="D280" s="2">
        <v>48.8</v>
      </c>
      <c r="E280" s="2">
        <v>0</v>
      </c>
      <c r="F280" s="2"/>
      <c r="G280" s="2"/>
      <c r="H280" s="16">
        <f t="shared" si="4"/>
        <v>0</v>
      </c>
    </row>
    <row r="281" spans="1:8" ht="13.5" x14ac:dyDescent="0.25">
      <c r="A281" s="12"/>
      <c r="B281" s="11">
        <v>42710</v>
      </c>
      <c r="C281" s="2">
        <v>48.7</v>
      </c>
      <c r="D281" s="2">
        <v>48.7</v>
      </c>
      <c r="E281" s="2">
        <v>50</v>
      </c>
      <c r="F281" s="2"/>
      <c r="G281" s="2"/>
      <c r="H281" s="16">
        <f t="shared" si="4"/>
        <v>-2.0491803278687359E-3</v>
      </c>
    </row>
    <row r="282" spans="1:8" ht="13.5" x14ac:dyDescent="0.25">
      <c r="A282" s="12"/>
      <c r="B282" s="11">
        <v>42711</v>
      </c>
      <c r="C282" s="2">
        <v>48.7</v>
      </c>
      <c r="D282" s="2">
        <v>48.7</v>
      </c>
      <c r="E282" s="2">
        <v>52</v>
      </c>
      <c r="F282" s="2"/>
      <c r="G282" s="2"/>
      <c r="H282" s="16">
        <f t="shared" si="4"/>
        <v>0</v>
      </c>
    </row>
    <row r="283" spans="1:8" ht="13.5" x14ac:dyDescent="0.25">
      <c r="A283" s="12"/>
      <c r="B283" s="11">
        <v>42712</v>
      </c>
      <c r="C283" s="2">
        <v>48.69</v>
      </c>
      <c r="D283" s="2">
        <v>48.69</v>
      </c>
      <c r="E283" s="2">
        <v>50</v>
      </c>
      <c r="F283" s="2"/>
      <c r="G283" s="2"/>
      <c r="H283" s="16">
        <f t="shared" si="4"/>
        <v>-2.0533880903501263E-4</v>
      </c>
    </row>
    <row r="284" spans="1:8" ht="13.5" x14ac:dyDescent="0.25">
      <c r="A284" s="12"/>
      <c r="B284" s="11">
        <v>42713</v>
      </c>
      <c r="C284" s="2">
        <v>48.6</v>
      </c>
      <c r="D284" s="2">
        <v>48.6</v>
      </c>
      <c r="E284" s="2">
        <v>5</v>
      </c>
      <c r="F284" s="2"/>
      <c r="G284" s="2"/>
      <c r="H284" s="16">
        <f t="shared" si="4"/>
        <v>-1.8484288354897579E-3</v>
      </c>
    </row>
    <row r="285" spans="1:8" ht="13.5" x14ac:dyDescent="0.25">
      <c r="A285" s="12"/>
      <c r="B285" s="11">
        <v>42717</v>
      </c>
      <c r="C285" s="2">
        <v>48.7</v>
      </c>
      <c r="D285" s="2">
        <v>48.7</v>
      </c>
      <c r="E285" s="2">
        <v>52</v>
      </c>
      <c r="F285" s="2"/>
      <c r="G285" s="2"/>
      <c r="H285" s="16">
        <f t="shared" si="4"/>
        <v>2.0576131687243091E-3</v>
      </c>
    </row>
    <row r="286" spans="1:8" ht="13.5" x14ac:dyDescent="0.25">
      <c r="A286" s="12"/>
      <c r="B286" s="11">
        <v>42718</v>
      </c>
      <c r="C286" s="2">
        <v>48.7</v>
      </c>
      <c r="D286" s="2">
        <v>48.7</v>
      </c>
      <c r="E286" s="2">
        <v>50</v>
      </c>
      <c r="F286" s="2"/>
      <c r="G286" s="2"/>
      <c r="H286" s="16">
        <f t="shared" si="4"/>
        <v>0</v>
      </c>
    </row>
    <row r="287" spans="1:8" ht="13.5" x14ac:dyDescent="0.25">
      <c r="A287" s="12"/>
      <c r="B287" s="11">
        <v>42719</v>
      </c>
      <c r="C287" s="2">
        <v>48.6</v>
      </c>
      <c r="D287" s="2">
        <v>48.6</v>
      </c>
      <c r="E287" s="2">
        <v>100</v>
      </c>
      <c r="F287" s="2"/>
      <c r="G287" s="2"/>
      <c r="H287" s="16">
        <f t="shared" si="4"/>
        <v>-2.0533880903491051E-3</v>
      </c>
    </row>
    <row r="288" spans="1:8" ht="13.5" x14ac:dyDescent="0.25">
      <c r="A288" s="12"/>
      <c r="B288" s="11">
        <v>42720</v>
      </c>
      <c r="C288" s="2">
        <v>48.6</v>
      </c>
      <c r="D288" s="2">
        <v>48.6</v>
      </c>
      <c r="E288" s="2">
        <v>0</v>
      </c>
      <c r="F288" s="2"/>
      <c r="G288" s="2"/>
      <c r="H288" s="16">
        <f t="shared" si="4"/>
        <v>0</v>
      </c>
    </row>
    <row r="289" spans="1:8" ht="13.5" x14ac:dyDescent="0.25">
      <c r="A289" s="12"/>
      <c r="B289" s="11">
        <v>42723</v>
      </c>
      <c r="C289" s="2">
        <v>48.6</v>
      </c>
      <c r="D289" s="2">
        <v>48.6</v>
      </c>
      <c r="E289" s="2">
        <v>0</v>
      </c>
      <c r="F289" s="2"/>
      <c r="G289" s="2"/>
      <c r="H289" s="16">
        <f t="shared" si="4"/>
        <v>0</v>
      </c>
    </row>
    <row r="290" spans="1:8" ht="13.5" x14ac:dyDescent="0.25">
      <c r="A290" s="12"/>
      <c r="B290" s="11">
        <v>42724</v>
      </c>
      <c r="C290" s="2">
        <v>48.5</v>
      </c>
      <c r="D290" s="2">
        <v>48.5</v>
      </c>
      <c r="E290" s="2">
        <v>9</v>
      </c>
      <c r="F290" s="2"/>
      <c r="G290" s="2"/>
      <c r="H290" s="16">
        <f t="shared" si="4"/>
        <v>-2.0576131687243091E-3</v>
      </c>
    </row>
    <row r="291" spans="1:8" ht="13.5" x14ac:dyDescent="0.25">
      <c r="A291" s="12"/>
      <c r="B291" s="11">
        <v>42725</v>
      </c>
      <c r="C291" s="2">
        <v>48.5</v>
      </c>
      <c r="D291" s="2">
        <v>48.5</v>
      </c>
      <c r="E291" s="2">
        <v>7</v>
      </c>
      <c r="F291" s="2"/>
      <c r="G291" s="2"/>
      <c r="H291" s="16">
        <f t="shared" si="4"/>
        <v>0</v>
      </c>
    </row>
    <row r="292" spans="1:8" ht="13.5" x14ac:dyDescent="0.25">
      <c r="A292" s="12"/>
      <c r="B292" s="11">
        <v>42726</v>
      </c>
      <c r="C292" s="2">
        <v>48.5</v>
      </c>
      <c r="D292" s="2">
        <v>48.5</v>
      </c>
      <c r="E292" s="2">
        <v>69</v>
      </c>
      <c r="F292" s="2"/>
      <c r="G292" s="2"/>
      <c r="H292" s="16">
        <f t="shared" si="4"/>
        <v>0</v>
      </c>
    </row>
    <row r="293" spans="1:8" ht="13.5" x14ac:dyDescent="0.25">
      <c r="A293" s="12"/>
      <c r="B293" s="11">
        <v>42727</v>
      </c>
      <c r="C293" s="2">
        <v>48.5</v>
      </c>
      <c r="D293" s="2">
        <v>48.5</v>
      </c>
      <c r="E293" s="2">
        <v>25</v>
      </c>
      <c r="F293" s="2"/>
      <c r="G293" s="2"/>
      <c r="H293" s="16">
        <f t="shared" si="4"/>
        <v>0</v>
      </c>
    </row>
    <row r="294" spans="1:8" ht="13.5" x14ac:dyDescent="0.25">
      <c r="A294" s="12"/>
      <c r="B294" s="11">
        <v>42730</v>
      </c>
      <c r="C294" s="2">
        <v>48.5</v>
      </c>
      <c r="D294" s="2">
        <v>48.5</v>
      </c>
      <c r="E294" s="2">
        <v>24</v>
      </c>
      <c r="F294" s="2"/>
      <c r="G294" s="2"/>
      <c r="H294" s="16">
        <f t="shared" si="4"/>
        <v>0</v>
      </c>
    </row>
    <row r="295" spans="1:8" ht="13.5" x14ac:dyDescent="0.25">
      <c r="A295" s="12"/>
      <c r="B295" s="11">
        <v>42731</v>
      </c>
      <c r="C295" s="2">
        <v>48.5</v>
      </c>
      <c r="D295" s="2">
        <v>48.5</v>
      </c>
      <c r="E295" s="2">
        <v>0</v>
      </c>
      <c r="F295" s="2"/>
      <c r="G295" s="2"/>
      <c r="H295" s="16">
        <f t="shared" si="4"/>
        <v>0</v>
      </c>
    </row>
    <row r="296" spans="1:8" ht="13.5" x14ac:dyDescent="0.25">
      <c r="A296" s="12"/>
      <c r="B296" s="11">
        <v>42732</v>
      </c>
      <c r="C296" s="2">
        <v>48.48</v>
      </c>
      <c r="D296" s="2">
        <v>48.48</v>
      </c>
      <c r="E296" s="2">
        <v>12</v>
      </c>
      <c r="F296" s="2"/>
      <c r="G296" s="2"/>
      <c r="H296" s="16">
        <f t="shared" si="4"/>
        <v>-4.1237113402068303E-4</v>
      </c>
    </row>
    <row r="297" spans="1:8" ht="13.5" x14ac:dyDescent="0.25">
      <c r="A297" s="12"/>
      <c r="B297" s="11">
        <v>42733</v>
      </c>
      <c r="C297" s="2">
        <v>48.48</v>
      </c>
      <c r="D297" s="2">
        <v>48.48</v>
      </c>
      <c r="E297" s="2">
        <v>0</v>
      </c>
      <c r="F297" s="2"/>
      <c r="G297" s="2"/>
      <c r="H297" s="16">
        <f t="shared" si="4"/>
        <v>0</v>
      </c>
    </row>
    <row r="298" spans="1:8" ht="13.5" x14ac:dyDescent="0.25">
      <c r="A298" s="12"/>
      <c r="B298" s="11">
        <v>42734</v>
      </c>
      <c r="C298" s="2">
        <v>46.3</v>
      </c>
      <c r="D298" s="2">
        <v>46.3</v>
      </c>
      <c r="E298" s="2">
        <v>0</v>
      </c>
      <c r="F298" s="2"/>
      <c r="G298" s="2"/>
      <c r="H298" s="16">
        <f t="shared" si="4"/>
        <v>-4.4966996699669963E-2</v>
      </c>
    </row>
    <row r="299" spans="1:8" ht="13.5" x14ac:dyDescent="0.25">
      <c r="A299" s="12"/>
      <c r="B299" s="11">
        <v>42737</v>
      </c>
      <c r="C299" s="2">
        <v>47.68</v>
      </c>
      <c r="D299" s="2">
        <v>47.68</v>
      </c>
      <c r="E299" s="2">
        <v>21</v>
      </c>
      <c r="F299" s="2"/>
      <c r="G299" s="2"/>
      <c r="H299" s="16">
        <f t="shared" si="4"/>
        <v>2.9805615550755997E-2</v>
      </c>
    </row>
    <row r="300" spans="1:8" ht="13.5" x14ac:dyDescent="0.25">
      <c r="A300" s="12"/>
      <c r="B300" s="11">
        <v>42738</v>
      </c>
      <c r="C300" s="2">
        <v>47.68</v>
      </c>
      <c r="D300" s="2">
        <v>47.68</v>
      </c>
      <c r="E300" s="2">
        <v>90</v>
      </c>
      <c r="F300" s="2"/>
      <c r="G300" s="2"/>
      <c r="H300" s="16">
        <f t="shared" si="4"/>
        <v>0</v>
      </c>
    </row>
    <row r="301" spans="1:8" ht="13.5" x14ac:dyDescent="0.25">
      <c r="A301" s="12"/>
      <c r="B301" s="11">
        <v>42739</v>
      </c>
      <c r="C301" s="2">
        <v>47.68</v>
      </c>
      <c r="D301" s="2">
        <v>47.68</v>
      </c>
      <c r="E301" s="2">
        <v>0</v>
      </c>
      <c r="F301" s="2"/>
      <c r="G301" s="2"/>
      <c r="H301" s="16">
        <f t="shared" si="4"/>
        <v>0</v>
      </c>
    </row>
    <row r="302" spans="1:8" ht="13.5" x14ac:dyDescent="0.25">
      <c r="A302" s="12"/>
      <c r="B302" s="11">
        <v>42740</v>
      </c>
      <c r="C302" s="2">
        <v>47.68</v>
      </c>
      <c r="D302" s="2">
        <v>47.68</v>
      </c>
      <c r="E302" s="2">
        <v>0</v>
      </c>
      <c r="F302" s="2"/>
      <c r="G302" s="2"/>
      <c r="H302" s="16">
        <f t="shared" si="4"/>
        <v>0</v>
      </c>
    </row>
    <row r="303" spans="1:8" ht="13.5" x14ac:dyDescent="0.25">
      <c r="A303" s="12"/>
      <c r="B303" s="11">
        <v>42741</v>
      </c>
      <c r="C303" s="2">
        <v>47.68</v>
      </c>
      <c r="D303" s="2">
        <v>47.68</v>
      </c>
      <c r="E303" s="2">
        <v>0</v>
      </c>
      <c r="F303" s="2"/>
      <c r="G303" s="2"/>
      <c r="H303" s="16">
        <f t="shared" si="4"/>
        <v>0</v>
      </c>
    </row>
    <row r="304" spans="1:8" ht="13.5" x14ac:dyDescent="0.25">
      <c r="A304" s="12"/>
      <c r="B304" s="11">
        <v>42744</v>
      </c>
      <c r="C304" s="2">
        <v>47.68</v>
      </c>
      <c r="D304" s="2">
        <v>47.68</v>
      </c>
      <c r="E304" s="2">
        <v>0</v>
      </c>
      <c r="F304" s="2"/>
      <c r="G304" s="2"/>
      <c r="H304" s="16">
        <f t="shared" si="4"/>
        <v>0</v>
      </c>
    </row>
    <row r="305" spans="1:8" ht="13.5" x14ac:dyDescent="0.25">
      <c r="A305" s="12"/>
      <c r="B305" s="11">
        <v>42745</v>
      </c>
      <c r="C305" s="2">
        <v>47.68</v>
      </c>
      <c r="D305" s="2">
        <v>47.68</v>
      </c>
      <c r="E305" s="2">
        <v>0</v>
      </c>
      <c r="F305" s="2"/>
      <c r="G305" s="2"/>
      <c r="H305" s="16">
        <f t="shared" si="4"/>
        <v>0</v>
      </c>
    </row>
    <row r="306" spans="1:8" ht="13.5" x14ac:dyDescent="0.25">
      <c r="A306" s="12"/>
      <c r="B306" s="11">
        <v>42746</v>
      </c>
      <c r="C306" s="2">
        <v>47.68</v>
      </c>
      <c r="D306" s="2">
        <v>47.68</v>
      </c>
      <c r="E306" s="2">
        <v>0</v>
      </c>
      <c r="F306" s="2"/>
      <c r="G306" s="2"/>
      <c r="H306" s="16">
        <f t="shared" si="4"/>
        <v>0</v>
      </c>
    </row>
    <row r="307" spans="1:8" ht="13.5" x14ac:dyDescent="0.25">
      <c r="A307" s="12"/>
      <c r="B307" s="11">
        <v>42747</v>
      </c>
      <c r="C307" s="2">
        <v>47.68</v>
      </c>
      <c r="D307" s="2">
        <v>47.68</v>
      </c>
      <c r="E307" s="2">
        <v>0</v>
      </c>
      <c r="F307" s="2"/>
      <c r="G307" s="2"/>
      <c r="H307" s="16">
        <f t="shared" si="4"/>
        <v>0</v>
      </c>
    </row>
    <row r="308" spans="1:8" ht="13.5" x14ac:dyDescent="0.25">
      <c r="A308" s="12"/>
      <c r="B308" s="11">
        <v>42748</v>
      </c>
      <c r="C308" s="2">
        <v>47.68</v>
      </c>
      <c r="D308" s="2">
        <v>47.68</v>
      </c>
      <c r="E308" s="2">
        <v>0</v>
      </c>
      <c r="F308" s="2"/>
      <c r="G308" s="2"/>
      <c r="H308" s="16">
        <f t="shared" si="4"/>
        <v>0</v>
      </c>
    </row>
    <row r="309" spans="1:8" ht="13.5" x14ac:dyDescent="0.25">
      <c r="A309" s="12"/>
      <c r="B309" s="11">
        <v>42751</v>
      </c>
      <c r="C309" s="2">
        <v>47.68</v>
      </c>
      <c r="D309" s="2">
        <v>47.68</v>
      </c>
      <c r="E309" s="2">
        <v>0</v>
      </c>
      <c r="F309" s="2"/>
      <c r="G309" s="2"/>
      <c r="H309" s="16">
        <f t="shared" si="4"/>
        <v>0</v>
      </c>
    </row>
    <row r="310" spans="1:8" ht="13.5" x14ac:dyDescent="0.25">
      <c r="A310" s="12"/>
      <c r="B310" s="11">
        <v>42752</v>
      </c>
      <c r="C310" s="2">
        <v>47.68</v>
      </c>
      <c r="D310" s="2">
        <v>47.68</v>
      </c>
      <c r="E310" s="2">
        <v>0</v>
      </c>
      <c r="F310" s="2"/>
      <c r="G310" s="2"/>
      <c r="H310" s="16">
        <f t="shared" si="4"/>
        <v>0</v>
      </c>
    </row>
    <row r="311" spans="1:8" ht="13.5" x14ac:dyDescent="0.25">
      <c r="A311" s="12"/>
      <c r="B311" s="11">
        <v>42753</v>
      </c>
      <c r="C311" s="2">
        <v>47.68</v>
      </c>
      <c r="D311" s="2">
        <v>47.68</v>
      </c>
      <c r="E311" s="2">
        <v>0</v>
      </c>
      <c r="F311" s="2"/>
      <c r="G311" s="2"/>
      <c r="H311" s="16">
        <f t="shared" si="4"/>
        <v>0</v>
      </c>
    </row>
    <row r="312" spans="1:8" ht="13.5" x14ac:dyDescent="0.25">
      <c r="A312" s="12"/>
      <c r="B312" s="11">
        <v>42754</v>
      </c>
      <c r="C312" s="2">
        <v>47.68</v>
      </c>
      <c r="D312" s="2">
        <v>47.68</v>
      </c>
      <c r="E312" s="2">
        <v>0</v>
      </c>
      <c r="F312" s="2"/>
      <c r="G312" s="2"/>
      <c r="H312" s="16">
        <f t="shared" si="4"/>
        <v>0</v>
      </c>
    </row>
    <row r="313" spans="1:8" ht="13.5" x14ac:dyDescent="0.25">
      <c r="A313" s="12"/>
      <c r="B313" s="11">
        <v>42755</v>
      </c>
      <c r="C313" s="2">
        <v>45.54</v>
      </c>
      <c r="D313" s="2">
        <v>45.54</v>
      </c>
      <c r="E313" s="2">
        <v>0</v>
      </c>
      <c r="F313" s="2"/>
      <c r="G313" s="2"/>
      <c r="H313" s="16">
        <f t="shared" si="4"/>
        <v>-4.4882550335570481E-2</v>
      </c>
    </row>
    <row r="314" spans="1:8" ht="13.5" x14ac:dyDescent="0.25">
      <c r="A314" s="12"/>
      <c r="B314" s="11">
        <v>42758</v>
      </c>
      <c r="C314" s="2">
        <v>45.54</v>
      </c>
      <c r="D314" s="2">
        <v>45.54</v>
      </c>
      <c r="E314" s="2">
        <v>0</v>
      </c>
      <c r="F314" s="2"/>
      <c r="G314" s="2"/>
      <c r="H314" s="16">
        <f t="shared" si="4"/>
        <v>0</v>
      </c>
    </row>
    <row r="315" spans="1:8" ht="13.5" x14ac:dyDescent="0.25">
      <c r="A315" s="12"/>
      <c r="B315" s="11">
        <v>42759</v>
      </c>
      <c r="C315" s="2">
        <v>45.54</v>
      </c>
      <c r="D315" s="2">
        <v>45.54</v>
      </c>
      <c r="E315" s="2">
        <v>0</v>
      </c>
      <c r="F315" s="2"/>
      <c r="G315" s="2"/>
      <c r="H315" s="16">
        <f t="shared" si="4"/>
        <v>0</v>
      </c>
    </row>
    <row r="316" spans="1:8" ht="13.5" x14ac:dyDescent="0.25">
      <c r="A316" s="12"/>
      <c r="B316" s="11">
        <v>42760</v>
      </c>
      <c r="C316" s="2">
        <v>45.54</v>
      </c>
      <c r="D316" s="2">
        <v>45.54</v>
      </c>
      <c r="E316" s="2">
        <v>0</v>
      </c>
      <c r="F316" s="2"/>
      <c r="G316" s="2"/>
      <c r="H316" s="16">
        <f t="shared" si="4"/>
        <v>0</v>
      </c>
    </row>
    <row r="317" spans="1:8" ht="13.5" x14ac:dyDescent="0.25">
      <c r="A317" s="12"/>
      <c r="B317" s="11">
        <v>42761</v>
      </c>
      <c r="C317" s="2">
        <v>43.5</v>
      </c>
      <c r="D317" s="2">
        <v>43.5</v>
      </c>
      <c r="E317" s="2">
        <v>82</v>
      </c>
      <c r="F317" s="2"/>
      <c r="G317" s="2"/>
      <c r="H317" s="16">
        <f t="shared" si="4"/>
        <v>-4.4795783926218691E-2</v>
      </c>
    </row>
    <row r="318" spans="1:8" ht="13.5" x14ac:dyDescent="0.25">
      <c r="A318" s="12"/>
      <c r="B318" s="11">
        <v>42762</v>
      </c>
      <c r="C318" s="2">
        <v>43.5</v>
      </c>
      <c r="D318" s="2">
        <v>43.5</v>
      </c>
      <c r="E318" s="2">
        <v>0</v>
      </c>
      <c r="F318" s="2"/>
      <c r="G318" s="2"/>
      <c r="H318" s="16">
        <f t="shared" si="4"/>
        <v>0</v>
      </c>
    </row>
    <row r="319" spans="1:8" ht="13.5" x14ac:dyDescent="0.25">
      <c r="A319" s="12"/>
      <c r="B319" s="11">
        <v>42765</v>
      </c>
      <c r="C319" s="2">
        <v>43.5</v>
      </c>
      <c r="D319" s="2">
        <v>43.5</v>
      </c>
      <c r="E319" s="2">
        <v>0</v>
      </c>
      <c r="F319" s="2"/>
      <c r="G319" s="2"/>
      <c r="H319" s="16">
        <f t="shared" si="4"/>
        <v>0</v>
      </c>
    </row>
    <row r="320" spans="1:8" ht="13.5" x14ac:dyDescent="0.25">
      <c r="A320" s="12"/>
      <c r="B320" s="11">
        <v>42766</v>
      </c>
      <c r="C320" s="2">
        <v>43.5</v>
      </c>
      <c r="D320" s="2">
        <v>43.5</v>
      </c>
      <c r="E320" s="2">
        <v>0</v>
      </c>
      <c r="F320" s="2"/>
      <c r="G320" s="2"/>
      <c r="H320" s="16">
        <f t="shared" si="4"/>
        <v>0</v>
      </c>
    </row>
    <row r="321" spans="1:8" ht="13.5" x14ac:dyDescent="0.25">
      <c r="A321" s="12"/>
      <c r="B321" s="11">
        <v>42767</v>
      </c>
      <c r="C321" s="2">
        <v>43.5</v>
      </c>
      <c r="D321" s="2">
        <v>43.5</v>
      </c>
      <c r="E321" s="2">
        <v>0</v>
      </c>
      <c r="F321" s="2"/>
      <c r="G321" s="2"/>
      <c r="H321" s="16">
        <f t="shared" si="4"/>
        <v>0</v>
      </c>
    </row>
    <row r="322" spans="1:8" ht="13.5" x14ac:dyDescent="0.25">
      <c r="A322" s="12"/>
      <c r="B322" s="11">
        <v>42768</v>
      </c>
      <c r="C322" s="2">
        <v>43.5</v>
      </c>
      <c r="D322" s="2">
        <v>43.5</v>
      </c>
      <c r="E322" s="2">
        <v>0</v>
      </c>
      <c r="F322" s="2"/>
      <c r="G322" s="2"/>
      <c r="H322" s="16">
        <f t="shared" si="4"/>
        <v>0</v>
      </c>
    </row>
    <row r="323" spans="1:8" ht="13.5" x14ac:dyDescent="0.25">
      <c r="A323" s="12"/>
      <c r="B323" s="11">
        <v>42769</v>
      </c>
      <c r="C323" s="2">
        <v>43.5</v>
      </c>
      <c r="D323" s="2">
        <v>43.5</v>
      </c>
      <c r="E323" s="2">
        <v>0</v>
      </c>
      <c r="F323" s="2"/>
      <c r="G323" s="2"/>
      <c r="H323" s="16">
        <f t="shared" si="4"/>
        <v>0</v>
      </c>
    </row>
    <row r="324" spans="1:8" ht="13.5" x14ac:dyDescent="0.25">
      <c r="A324" s="12"/>
      <c r="B324" s="11">
        <v>42772</v>
      </c>
      <c r="C324" s="2">
        <v>43.5</v>
      </c>
      <c r="D324" s="2">
        <v>43.5</v>
      </c>
      <c r="E324" s="2">
        <v>0</v>
      </c>
      <c r="F324" s="2"/>
      <c r="G324" s="2"/>
      <c r="H324" s="16">
        <f t="shared" si="4"/>
        <v>0</v>
      </c>
    </row>
    <row r="325" spans="1:8" ht="13.5" x14ac:dyDescent="0.25">
      <c r="A325" s="12"/>
      <c r="B325" s="11">
        <v>42773</v>
      </c>
      <c r="C325" s="2">
        <v>43.5</v>
      </c>
      <c r="D325" s="2">
        <v>43.5</v>
      </c>
      <c r="E325" s="2">
        <v>0</v>
      </c>
      <c r="F325" s="2"/>
      <c r="G325" s="2"/>
      <c r="H325" s="16">
        <f t="shared" si="4"/>
        <v>0</v>
      </c>
    </row>
    <row r="326" spans="1:8" ht="13.5" x14ac:dyDescent="0.25">
      <c r="A326" s="12"/>
      <c r="B326" s="11">
        <v>42774</v>
      </c>
      <c r="C326" s="2">
        <v>43.5</v>
      </c>
      <c r="D326" s="2">
        <v>43.5</v>
      </c>
      <c r="E326" s="2">
        <v>0</v>
      </c>
      <c r="F326" s="2"/>
      <c r="G326" s="2"/>
      <c r="H326" s="16">
        <f t="shared" si="4"/>
        <v>0</v>
      </c>
    </row>
    <row r="327" spans="1:8" ht="13.5" x14ac:dyDescent="0.25">
      <c r="A327" s="12"/>
      <c r="B327" s="11">
        <v>42775</v>
      </c>
      <c r="C327" s="2">
        <v>43.5</v>
      </c>
      <c r="D327" s="2">
        <v>43.5</v>
      </c>
      <c r="E327" s="2">
        <v>0</v>
      </c>
      <c r="F327" s="2"/>
      <c r="G327" s="2"/>
      <c r="H327" s="16">
        <f t="shared" ref="H327:H390" si="5">(D327-D326)/D326</f>
        <v>0</v>
      </c>
    </row>
    <row r="328" spans="1:8" ht="13.5" x14ac:dyDescent="0.25">
      <c r="A328" s="12"/>
      <c r="B328" s="11">
        <v>42776</v>
      </c>
      <c r="C328" s="2">
        <v>43.5</v>
      </c>
      <c r="D328" s="2">
        <v>43.5</v>
      </c>
      <c r="E328" s="2">
        <v>0</v>
      </c>
      <c r="F328" s="2"/>
      <c r="G328" s="2"/>
      <c r="H328" s="16">
        <f t="shared" si="5"/>
        <v>0</v>
      </c>
    </row>
    <row r="329" spans="1:8" ht="13.5" x14ac:dyDescent="0.25">
      <c r="A329" s="12"/>
      <c r="B329" s="11">
        <v>42779</v>
      </c>
      <c r="C329" s="2">
        <v>43.5</v>
      </c>
      <c r="D329" s="2">
        <v>43.5</v>
      </c>
      <c r="E329" s="2">
        <v>0</v>
      </c>
      <c r="F329" s="2"/>
      <c r="G329" s="2"/>
      <c r="H329" s="16">
        <f t="shared" si="5"/>
        <v>0</v>
      </c>
    </row>
    <row r="330" spans="1:8" ht="13.5" x14ac:dyDescent="0.25">
      <c r="A330" s="12"/>
      <c r="B330" s="11">
        <v>42780</v>
      </c>
      <c r="C330" s="2">
        <v>43.5</v>
      </c>
      <c r="D330" s="2">
        <v>43.5</v>
      </c>
      <c r="E330" s="2">
        <v>0</v>
      </c>
      <c r="F330" s="2"/>
      <c r="G330" s="2"/>
      <c r="H330" s="16">
        <f t="shared" si="5"/>
        <v>0</v>
      </c>
    </row>
    <row r="331" spans="1:8" ht="13.5" x14ac:dyDescent="0.25">
      <c r="A331" s="12"/>
      <c r="B331" s="11">
        <v>42781</v>
      </c>
      <c r="C331" s="2">
        <v>43.5</v>
      </c>
      <c r="D331" s="2">
        <v>43.5</v>
      </c>
      <c r="E331" s="2">
        <v>0</v>
      </c>
      <c r="F331" s="2"/>
      <c r="G331" s="2"/>
      <c r="H331" s="16">
        <f t="shared" si="5"/>
        <v>0</v>
      </c>
    </row>
    <row r="332" spans="1:8" ht="13.5" x14ac:dyDescent="0.25">
      <c r="A332" s="12"/>
      <c r="B332" s="11">
        <v>42782</v>
      </c>
      <c r="C332" s="2">
        <v>43.5</v>
      </c>
      <c r="D332" s="2">
        <v>43.5</v>
      </c>
      <c r="E332" s="2">
        <v>0</v>
      </c>
      <c r="F332" s="2"/>
      <c r="G332" s="2"/>
      <c r="H332" s="16">
        <f t="shared" si="5"/>
        <v>0</v>
      </c>
    </row>
    <row r="333" spans="1:8" ht="13.5" x14ac:dyDescent="0.25">
      <c r="A333" s="12"/>
      <c r="B333" s="11">
        <v>42783</v>
      </c>
      <c r="C333" s="2">
        <v>43.5</v>
      </c>
      <c r="D333" s="2">
        <v>43.5</v>
      </c>
      <c r="E333" s="2">
        <v>0</v>
      </c>
      <c r="F333" s="2"/>
      <c r="G333" s="2"/>
      <c r="H333" s="16">
        <f t="shared" si="5"/>
        <v>0</v>
      </c>
    </row>
    <row r="334" spans="1:8" ht="13.5" x14ac:dyDescent="0.25">
      <c r="A334" s="12"/>
      <c r="B334" s="11">
        <v>42786</v>
      </c>
      <c r="C334" s="2">
        <v>43.5</v>
      </c>
      <c r="D334" s="2">
        <v>43.5</v>
      </c>
      <c r="E334" s="2">
        <v>0</v>
      </c>
      <c r="F334" s="2"/>
      <c r="G334" s="2"/>
      <c r="H334" s="16">
        <f t="shared" si="5"/>
        <v>0</v>
      </c>
    </row>
    <row r="335" spans="1:8" ht="13.5" x14ac:dyDescent="0.25">
      <c r="A335" s="12"/>
      <c r="B335" s="11">
        <v>42787</v>
      </c>
      <c r="C335" s="2">
        <v>43.5</v>
      </c>
      <c r="D335" s="2">
        <v>43.5</v>
      </c>
      <c r="E335" s="2">
        <v>0</v>
      </c>
      <c r="F335" s="2"/>
      <c r="G335" s="2"/>
      <c r="H335" s="16">
        <f t="shared" si="5"/>
        <v>0</v>
      </c>
    </row>
    <row r="336" spans="1:8" ht="13.5" x14ac:dyDescent="0.25">
      <c r="A336" s="12"/>
      <c r="B336" s="11">
        <v>42788</v>
      </c>
      <c r="C336" s="2">
        <v>43.5</v>
      </c>
      <c r="D336" s="2">
        <v>43.5</v>
      </c>
      <c r="E336" s="2">
        <v>0</v>
      </c>
      <c r="F336" s="2"/>
      <c r="G336" s="2"/>
      <c r="H336" s="16">
        <f t="shared" si="5"/>
        <v>0</v>
      </c>
    </row>
    <row r="337" spans="1:8" ht="13.5" x14ac:dyDescent="0.25">
      <c r="A337" s="12"/>
      <c r="B337" s="11">
        <v>42789</v>
      </c>
      <c r="C337" s="2">
        <v>43.5</v>
      </c>
      <c r="D337" s="2">
        <v>43.5</v>
      </c>
      <c r="E337" s="2">
        <v>0</v>
      </c>
      <c r="F337" s="2"/>
      <c r="G337" s="2"/>
      <c r="H337" s="16">
        <f t="shared" si="5"/>
        <v>0</v>
      </c>
    </row>
    <row r="338" spans="1:8" ht="13.5" x14ac:dyDescent="0.25">
      <c r="A338" s="12"/>
      <c r="B338" s="11">
        <v>42790</v>
      </c>
      <c r="C338" s="2">
        <v>43.5</v>
      </c>
      <c r="D338" s="2">
        <v>43.5</v>
      </c>
      <c r="E338" s="2">
        <v>0</v>
      </c>
      <c r="F338" s="2"/>
      <c r="G338" s="2"/>
      <c r="H338" s="16">
        <f t="shared" si="5"/>
        <v>0</v>
      </c>
    </row>
    <row r="339" spans="1:8" ht="13.5" x14ac:dyDescent="0.25">
      <c r="A339" s="12"/>
      <c r="B339" s="11">
        <v>42793</v>
      </c>
      <c r="C339" s="2">
        <v>43.5</v>
      </c>
      <c r="D339" s="2">
        <v>43.5</v>
      </c>
      <c r="E339" s="2">
        <v>0</v>
      </c>
      <c r="F339" s="2"/>
      <c r="G339" s="2"/>
      <c r="H339" s="16">
        <f t="shared" si="5"/>
        <v>0</v>
      </c>
    </row>
    <row r="340" spans="1:8" ht="13.5" x14ac:dyDescent="0.25">
      <c r="A340" s="12"/>
      <c r="B340" s="11">
        <v>42794</v>
      </c>
      <c r="C340" s="2">
        <v>43.5</v>
      </c>
      <c r="D340" s="2">
        <v>43.5</v>
      </c>
      <c r="E340" s="2">
        <v>0</v>
      </c>
      <c r="F340" s="2"/>
      <c r="G340" s="2"/>
      <c r="H340" s="16">
        <f t="shared" si="5"/>
        <v>0</v>
      </c>
    </row>
    <row r="341" spans="1:8" ht="13.5" x14ac:dyDescent="0.25">
      <c r="A341" s="12"/>
      <c r="B341" s="11">
        <v>42795</v>
      </c>
      <c r="C341" s="2">
        <v>43.5</v>
      </c>
      <c r="D341" s="2">
        <v>43.5</v>
      </c>
      <c r="E341" s="2">
        <v>0</v>
      </c>
      <c r="F341" s="2"/>
      <c r="G341" s="2"/>
      <c r="H341" s="16">
        <f t="shared" si="5"/>
        <v>0</v>
      </c>
    </row>
    <row r="342" spans="1:8" ht="13.5" x14ac:dyDescent="0.25">
      <c r="A342" s="12"/>
      <c r="B342" s="11">
        <v>42796</v>
      </c>
      <c r="C342" s="2">
        <v>43.5</v>
      </c>
      <c r="D342" s="2">
        <v>43.5</v>
      </c>
      <c r="E342" s="2">
        <v>0</v>
      </c>
      <c r="F342" s="2"/>
      <c r="G342" s="2"/>
      <c r="H342" s="16">
        <f t="shared" si="5"/>
        <v>0</v>
      </c>
    </row>
    <row r="343" spans="1:8" ht="13.5" x14ac:dyDescent="0.25">
      <c r="A343" s="12"/>
      <c r="B343" s="11">
        <v>42797</v>
      </c>
      <c r="C343" s="2">
        <v>43.5</v>
      </c>
      <c r="D343" s="2">
        <v>43.5</v>
      </c>
      <c r="E343" s="2">
        <v>0</v>
      </c>
      <c r="F343" s="2"/>
      <c r="G343" s="2"/>
      <c r="H343" s="16">
        <f t="shared" si="5"/>
        <v>0</v>
      </c>
    </row>
    <row r="344" spans="1:8" ht="13.5" x14ac:dyDescent="0.25">
      <c r="A344" s="12"/>
      <c r="B344" s="11">
        <v>42800</v>
      </c>
      <c r="C344" s="2">
        <v>43.5</v>
      </c>
      <c r="D344" s="2">
        <v>43.5</v>
      </c>
      <c r="E344" s="2">
        <v>0</v>
      </c>
      <c r="F344" s="2"/>
      <c r="G344" s="2"/>
      <c r="H344" s="16">
        <f t="shared" si="5"/>
        <v>0</v>
      </c>
    </row>
    <row r="345" spans="1:8" ht="13.5" x14ac:dyDescent="0.25">
      <c r="A345" s="12"/>
      <c r="B345" s="11">
        <v>42801</v>
      </c>
      <c r="C345" s="2">
        <v>43.5</v>
      </c>
      <c r="D345" s="2">
        <v>43.5</v>
      </c>
      <c r="E345" s="2">
        <v>0</v>
      </c>
      <c r="F345" s="2"/>
      <c r="G345" s="2"/>
      <c r="H345" s="16">
        <f t="shared" si="5"/>
        <v>0</v>
      </c>
    </row>
    <row r="346" spans="1:8" ht="13.5" x14ac:dyDescent="0.25">
      <c r="A346" s="12"/>
      <c r="B346" s="11">
        <v>42802</v>
      </c>
      <c r="C346" s="2">
        <v>43.5</v>
      </c>
      <c r="D346" s="2">
        <v>43.5</v>
      </c>
      <c r="E346" s="2">
        <v>0</v>
      </c>
      <c r="F346" s="2"/>
      <c r="G346" s="2"/>
      <c r="H346" s="16">
        <f t="shared" si="5"/>
        <v>0</v>
      </c>
    </row>
    <row r="347" spans="1:8" ht="13.5" x14ac:dyDescent="0.25">
      <c r="A347" s="12"/>
      <c r="B347" s="11">
        <v>42803</v>
      </c>
      <c r="C347" s="2">
        <v>43.5</v>
      </c>
      <c r="D347" s="2">
        <v>43.5</v>
      </c>
      <c r="E347" s="2">
        <v>0</v>
      </c>
      <c r="F347" s="2"/>
      <c r="G347" s="2"/>
      <c r="H347" s="16">
        <f t="shared" si="5"/>
        <v>0</v>
      </c>
    </row>
    <row r="348" spans="1:8" ht="13.5" x14ac:dyDescent="0.25">
      <c r="A348" s="12"/>
      <c r="B348" s="11">
        <v>42804</v>
      </c>
      <c r="C348" s="2">
        <v>43.5</v>
      </c>
      <c r="D348" s="2">
        <v>43.5</v>
      </c>
      <c r="E348" s="2">
        <v>0</v>
      </c>
      <c r="F348" s="2"/>
      <c r="G348" s="2"/>
      <c r="H348" s="16">
        <f t="shared" si="5"/>
        <v>0</v>
      </c>
    </row>
    <row r="349" spans="1:8" ht="13.5" x14ac:dyDescent="0.25">
      <c r="A349" s="12"/>
      <c r="B349" s="11">
        <v>42807</v>
      </c>
      <c r="C349" s="2">
        <v>43.5</v>
      </c>
      <c r="D349" s="2">
        <v>43.5</v>
      </c>
      <c r="E349" s="2">
        <v>0</v>
      </c>
      <c r="F349" s="2"/>
      <c r="G349" s="2"/>
      <c r="H349" s="16">
        <f t="shared" si="5"/>
        <v>0</v>
      </c>
    </row>
    <row r="350" spans="1:8" ht="13.5" x14ac:dyDescent="0.25">
      <c r="A350" s="12"/>
      <c r="B350" s="11">
        <v>42808</v>
      </c>
      <c r="C350" s="2">
        <v>43.5</v>
      </c>
      <c r="D350" s="2">
        <v>43.5</v>
      </c>
      <c r="E350" s="2">
        <v>0</v>
      </c>
      <c r="F350" s="2"/>
      <c r="G350" s="2"/>
      <c r="H350" s="16">
        <f t="shared" si="5"/>
        <v>0</v>
      </c>
    </row>
    <row r="351" spans="1:8" ht="13.5" x14ac:dyDescent="0.25">
      <c r="A351" s="12"/>
      <c r="B351" s="11">
        <v>42809</v>
      </c>
      <c r="C351" s="2">
        <v>43.5</v>
      </c>
      <c r="D351" s="2">
        <v>43.5</v>
      </c>
      <c r="E351" s="2">
        <v>0</v>
      </c>
      <c r="F351" s="2"/>
      <c r="G351" s="2"/>
      <c r="H351" s="16">
        <f t="shared" si="5"/>
        <v>0</v>
      </c>
    </row>
    <row r="352" spans="1:8" ht="13.5" x14ac:dyDescent="0.25">
      <c r="A352" s="12"/>
      <c r="B352" s="11">
        <v>42810</v>
      </c>
      <c r="C352" s="2">
        <v>43.5</v>
      </c>
      <c r="D352" s="2">
        <v>43.5</v>
      </c>
      <c r="E352" s="2">
        <v>0</v>
      </c>
      <c r="F352" s="2"/>
      <c r="G352" s="2"/>
      <c r="H352" s="16">
        <f t="shared" si="5"/>
        <v>0</v>
      </c>
    </row>
    <row r="353" spans="1:8" ht="13.5" x14ac:dyDescent="0.25">
      <c r="A353" s="12"/>
      <c r="B353" s="11">
        <v>42811</v>
      </c>
      <c r="C353" s="2">
        <v>43.5</v>
      </c>
      <c r="D353" s="2">
        <v>43.5</v>
      </c>
      <c r="E353" s="2">
        <v>0</v>
      </c>
      <c r="F353" s="2"/>
      <c r="G353" s="2"/>
      <c r="H353" s="16">
        <f t="shared" si="5"/>
        <v>0</v>
      </c>
    </row>
    <row r="354" spans="1:8" ht="13.5" x14ac:dyDescent="0.25">
      <c r="A354" s="12"/>
      <c r="B354" s="11">
        <v>42815</v>
      </c>
      <c r="C354" s="2">
        <v>43.5</v>
      </c>
      <c r="D354" s="2">
        <v>43.5</v>
      </c>
      <c r="E354" s="2">
        <v>0</v>
      </c>
      <c r="F354" s="2"/>
      <c r="G354" s="2"/>
      <c r="H354" s="16">
        <f t="shared" si="5"/>
        <v>0</v>
      </c>
    </row>
    <row r="355" spans="1:8" ht="13.5" x14ac:dyDescent="0.25">
      <c r="A355" s="12"/>
      <c r="B355" s="11">
        <v>42816</v>
      </c>
      <c r="C355" s="2">
        <v>43.5</v>
      </c>
      <c r="D355" s="2">
        <v>43.5</v>
      </c>
      <c r="E355" s="2">
        <v>0</v>
      </c>
      <c r="F355" s="2"/>
      <c r="G355" s="2"/>
      <c r="H355" s="16">
        <f t="shared" si="5"/>
        <v>0</v>
      </c>
    </row>
    <row r="356" spans="1:8" ht="13.5" x14ac:dyDescent="0.25">
      <c r="A356" s="12"/>
      <c r="B356" s="11">
        <v>42817</v>
      </c>
      <c r="C356" s="2">
        <v>43.5</v>
      </c>
      <c r="D356" s="2">
        <v>43.5</v>
      </c>
      <c r="E356" s="2">
        <v>0</v>
      </c>
      <c r="F356" s="2"/>
      <c r="G356" s="2"/>
      <c r="H356" s="16">
        <f t="shared" si="5"/>
        <v>0</v>
      </c>
    </row>
    <row r="357" spans="1:8" ht="13.5" x14ac:dyDescent="0.25">
      <c r="A357" s="12"/>
      <c r="B357" s="11">
        <v>42818</v>
      </c>
      <c r="C357" s="2">
        <v>43.5</v>
      </c>
      <c r="D357" s="2">
        <v>43.5</v>
      </c>
      <c r="E357" s="2">
        <v>0</v>
      </c>
      <c r="F357" s="2"/>
      <c r="G357" s="2"/>
      <c r="H357" s="16">
        <f t="shared" si="5"/>
        <v>0</v>
      </c>
    </row>
    <row r="358" spans="1:8" ht="13.5" x14ac:dyDescent="0.25">
      <c r="A358" s="12"/>
      <c r="B358" s="11">
        <v>42821</v>
      </c>
      <c r="C358" s="2">
        <v>43.5</v>
      </c>
      <c r="D358" s="2">
        <v>43.5</v>
      </c>
      <c r="E358" s="2">
        <v>0</v>
      </c>
      <c r="F358" s="2"/>
      <c r="G358" s="2"/>
      <c r="H358" s="16">
        <f t="shared" si="5"/>
        <v>0</v>
      </c>
    </row>
    <row r="359" spans="1:8" ht="13.5" x14ac:dyDescent="0.25">
      <c r="A359" s="12"/>
      <c r="B359" s="11">
        <v>42822</v>
      </c>
      <c r="C359" s="2">
        <v>42.2</v>
      </c>
      <c r="D359" s="2">
        <v>42.2</v>
      </c>
      <c r="E359" s="2">
        <v>0</v>
      </c>
      <c r="F359" s="2"/>
      <c r="G359" s="2"/>
      <c r="H359" s="16">
        <f t="shared" si="5"/>
        <v>-2.9885057471264301E-2</v>
      </c>
    </row>
    <row r="360" spans="1:8" ht="13.5" x14ac:dyDescent="0.25">
      <c r="A360" s="12"/>
      <c r="B360" s="11">
        <v>42823</v>
      </c>
      <c r="C360" s="2">
        <v>42.2</v>
      </c>
      <c r="D360" s="2">
        <v>42.2</v>
      </c>
      <c r="E360" s="2">
        <v>0</v>
      </c>
      <c r="F360" s="2"/>
      <c r="G360" s="2"/>
      <c r="H360" s="16">
        <f t="shared" si="5"/>
        <v>0</v>
      </c>
    </row>
    <row r="361" spans="1:8" ht="13.5" x14ac:dyDescent="0.25">
      <c r="A361" s="12"/>
      <c r="B361" s="11">
        <v>42824</v>
      </c>
      <c r="C361" s="2">
        <v>42.2</v>
      </c>
      <c r="D361" s="2">
        <v>42.2</v>
      </c>
      <c r="E361" s="2">
        <v>0</v>
      </c>
      <c r="F361" s="2"/>
      <c r="G361" s="2"/>
      <c r="H361" s="16">
        <f t="shared" si="5"/>
        <v>0</v>
      </c>
    </row>
    <row r="362" spans="1:8" ht="13.5" x14ac:dyDescent="0.25">
      <c r="A362" s="12"/>
      <c r="B362" s="11">
        <v>42825</v>
      </c>
      <c r="C362" s="2">
        <v>42.2</v>
      </c>
      <c r="D362" s="2">
        <v>42.2</v>
      </c>
      <c r="E362" s="2">
        <v>0</v>
      </c>
      <c r="F362" s="2"/>
      <c r="G362" s="2"/>
      <c r="H362" s="16">
        <f t="shared" si="5"/>
        <v>0</v>
      </c>
    </row>
    <row r="363" spans="1:8" ht="13.5" x14ac:dyDescent="0.25">
      <c r="A363" s="12"/>
      <c r="B363" s="11">
        <v>42828</v>
      </c>
      <c r="C363" s="2">
        <v>42.2</v>
      </c>
      <c r="D363" s="2">
        <v>42.2</v>
      </c>
      <c r="E363" s="2">
        <v>0</v>
      </c>
      <c r="F363" s="2"/>
      <c r="G363" s="2"/>
      <c r="H363" s="16">
        <f t="shared" si="5"/>
        <v>0</v>
      </c>
    </row>
    <row r="364" spans="1:8" ht="13.5" x14ac:dyDescent="0.25">
      <c r="A364" s="12"/>
      <c r="B364" s="11">
        <v>42829</v>
      </c>
      <c r="C364" s="2">
        <v>42.2</v>
      </c>
      <c r="D364" s="2">
        <v>42.2</v>
      </c>
      <c r="E364" s="2">
        <v>0</v>
      </c>
      <c r="F364" s="2"/>
      <c r="G364" s="2"/>
      <c r="H364" s="16">
        <f t="shared" si="5"/>
        <v>0</v>
      </c>
    </row>
    <row r="365" spans="1:8" ht="13.5" x14ac:dyDescent="0.25">
      <c r="A365" s="12"/>
      <c r="B365" s="11">
        <v>42830</v>
      </c>
      <c r="C365" s="2">
        <v>42.2</v>
      </c>
      <c r="D365" s="2">
        <v>42.2</v>
      </c>
      <c r="E365" s="2">
        <v>0</v>
      </c>
      <c r="F365" s="2"/>
      <c r="G365" s="2"/>
      <c r="H365" s="16">
        <f t="shared" si="5"/>
        <v>0</v>
      </c>
    </row>
    <row r="366" spans="1:8" ht="13.5" x14ac:dyDescent="0.25">
      <c r="A366" s="12"/>
      <c r="B366" s="11">
        <v>42831</v>
      </c>
      <c r="C366" s="2">
        <v>42.2</v>
      </c>
      <c r="D366" s="2">
        <v>42.2</v>
      </c>
      <c r="E366" s="2">
        <v>0</v>
      </c>
      <c r="F366" s="2"/>
      <c r="G366" s="2"/>
      <c r="H366" s="16">
        <f t="shared" si="5"/>
        <v>0</v>
      </c>
    </row>
    <row r="367" spans="1:8" ht="13.5" x14ac:dyDescent="0.25">
      <c r="A367" s="12"/>
      <c r="B367" s="11">
        <v>42832</v>
      </c>
      <c r="C367" s="2">
        <v>42.2</v>
      </c>
      <c r="D367" s="2">
        <v>42.2</v>
      </c>
      <c r="E367" s="2">
        <v>0</v>
      </c>
      <c r="F367" s="2"/>
      <c r="G367" s="2"/>
      <c r="H367" s="16">
        <f t="shared" si="5"/>
        <v>0</v>
      </c>
    </row>
    <row r="368" spans="1:8" ht="13.5" x14ac:dyDescent="0.25">
      <c r="A368" s="12"/>
      <c r="B368" s="11">
        <v>42835</v>
      </c>
      <c r="C368" s="2">
        <v>42.2</v>
      </c>
      <c r="D368" s="2">
        <v>42.2</v>
      </c>
      <c r="E368" s="2">
        <v>0</v>
      </c>
      <c r="F368" s="2"/>
      <c r="G368" s="2"/>
      <c r="H368" s="16">
        <f t="shared" si="5"/>
        <v>0</v>
      </c>
    </row>
    <row r="369" spans="1:8" ht="13.5" x14ac:dyDescent="0.25">
      <c r="A369" s="12"/>
      <c r="B369" s="11">
        <v>42836</v>
      </c>
      <c r="C369" s="2">
        <v>42.2</v>
      </c>
      <c r="D369" s="2">
        <v>42.2</v>
      </c>
      <c r="E369" s="2">
        <v>0</v>
      </c>
      <c r="F369" s="2"/>
      <c r="G369" s="2"/>
      <c r="H369" s="16">
        <f t="shared" si="5"/>
        <v>0</v>
      </c>
    </row>
    <row r="370" spans="1:8" ht="13.5" x14ac:dyDescent="0.25">
      <c r="A370" s="12"/>
      <c r="B370" s="11">
        <v>42837</v>
      </c>
      <c r="C370" s="2">
        <v>42.2</v>
      </c>
      <c r="D370" s="2">
        <v>42.2</v>
      </c>
      <c r="E370" s="2">
        <v>0</v>
      </c>
      <c r="F370" s="2"/>
      <c r="G370" s="2"/>
      <c r="H370" s="16">
        <f t="shared" si="5"/>
        <v>0</v>
      </c>
    </row>
    <row r="371" spans="1:8" ht="13.5" x14ac:dyDescent="0.25">
      <c r="A371" s="12"/>
      <c r="B371" s="11">
        <v>42838</v>
      </c>
      <c r="C371" s="2">
        <v>42.2</v>
      </c>
      <c r="D371" s="2">
        <v>42.2</v>
      </c>
      <c r="E371" s="2">
        <v>0</v>
      </c>
      <c r="F371" s="2"/>
      <c r="G371" s="2"/>
      <c r="H371" s="16">
        <f t="shared" si="5"/>
        <v>0</v>
      </c>
    </row>
    <row r="372" spans="1:8" ht="13.5" x14ac:dyDescent="0.25">
      <c r="A372" s="12"/>
      <c r="B372" s="11">
        <v>42839</v>
      </c>
      <c r="C372" s="2">
        <v>42.2</v>
      </c>
      <c r="D372" s="2">
        <v>42.2</v>
      </c>
      <c r="E372" s="2">
        <v>0</v>
      </c>
      <c r="F372" s="2"/>
      <c r="G372" s="2"/>
      <c r="H372" s="16">
        <f t="shared" si="5"/>
        <v>0</v>
      </c>
    </row>
    <row r="373" spans="1:8" ht="13.5" x14ac:dyDescent="0.25">
      <c r="A373" s="12"/>
      <c r="B373" s="11">
        <v>42842</v>
      </c>
      <c r="C373" s="2">
        <v>42.2</v>
      </c>
      <c r="D373" s="2">
        <v>42.2</v>
      </c>
      <c r="E373" s="2">
        <v>0</v>
      </c>
      <c r="F373" s="2"/>
      <c r="G373" s="2"/>
      <c r="H373" s="16">
        <f t="shared" si="5"/>
        <v>0</v>
      </c>
    </row>
    <row r="374" spans="1:8" ht="13.5" x14ac:dyDescent="0.25">
      <c r="A374" s="12"/>
      <c r="B374" s="11">
        <v>42843</v>
      </c>
      <c r="C374" s="2">
        <v>42.2</v>
      </c>
      <c r="D374" s="2">
        <v>42.2</v>
      </c>
      <c r="E374" s="2">
        <v>0</v>
      </c>
      <c r="F374" s="2"/>
      <c r="G374" s="2"/>
      <c r="H374" s="16">
        <f t="shared" si="5"/>
        <v>0</v>
      </c>
    </row>
    <row r="375" spans="1:8" ht="13.5" x14ac:dyDescent="0.25">
      <c r="A375" s="12"/>
      <c r="B375" s="11">
        <v>42844</v>
      </c>
      <c r="C375" s="2">
        <v>41</v>
      </c>
      <c r="D375" s="2">
        <v>41</v>
      </c>
      <c r="E375" s="2">
        <v>30</v>
      </c>
      <c r="F375" s="2"/>
      <c r="G375" s="2"/>
      <c r="H375" s="16">
        <f t="shared" si="5"/>
        <v>-2.8436018957346036E-2</v>
      </c>
    </row>
    <row r="376" spans="1:8" ht="13.5" x14ac:dyDescent="0.25">
      <c r="A376" s="12"/>
      <c r="B376" s="11">
        <v>42845</v>
      </c>
      <c r="C376" s="2">
        <v>41</v>
      </c>
      <c r="D376" s="2">
        <v>41</v>
      </c>
      <c r="E376" s="2">
        <v>0</v>
      </c>
      <c r="F376" s="2"/>
      <c r="G376" s="2"/>
      <c r="H376" s="16">
        <f t="shared" si="5"/>
        <v>0</v>
      </c>
    </row>
    <row r="377" spans="1:8" ht="13.5" x14ac:dyDescent="0.25">
      <c r="A377" s="12"/>
      <c r="B377" s="11">
        <v>42846</v>
      </c>
      <c r="C377" s="2">
        <v>41.2</v>
      </c>
      <c r="D377" s="2">
        <v>41.2</v>
      </c>
      <c r="E377" s="2">
        <v>50</v>
      </c>
      <c r="F377" s="2"/>
      <c r="G377" s="2"/>
      <c r="H377" s="16">
        <f t="shared" si="5"/>
        <v>4.8780487804878743E-3</v>
      </c>
    </row>
    <row r="378" spans="1:8" ht="13.5" x14ac:dyDescent="0.25">
      <c r="A378" s="12"/>
      <c r="B378" s="11">
        <v>42849</v>
      </c>
      <c r="C378" s="2">
        <v>41.2</v>
      </c>
      <c r="D378" s="2">
        <v>41.2</v>
      </c>
      <c r="E378" s="2">
        <v>30</v>
      </c>
      <c r="F378" s="2"/>
      <c r="G378" s="2"/>
      <c r="H378" s="16">
        <f t="shared" si="5"/>
        <v>0</v>
      </c>
    </row>
    <row r="379" spans="1:8" ht="13.5" x14ac:dyDescent="0.25">
      <c r="A379" s="12"/>
      <c r="B379" s="11">
        <v>42850</v>
      </c>
      <c r="C379" s="2">
        <v>41.2</v>
      </c>
      <c r="D379" s="2">
        <v>41.2</v>
      </c>
      <c r="E379" s="2">
        <v>0</v>
      </c>
      <c r="F379" s="2"/>
      <c r="G379" s="2"/>
      <c r="H379" s="16">
        <f t="shared" si="5"/>
        <v>0</v>
      </c>
    </row>
    <row r="380" spans="1:8" ht="13.5" x14ac:dyDescent="0.25">
      <c r="A380" s="12"/>
      <c r="B380" s="11">
        <v>42851</v>
      </c>
      <c r="C380" s="2">
        <v>41.2</v>
      </c>
      <c r="D380" s="2">
        <v>41.2</v>
      </c>
      <c r="E380" s="2">
        <v>10</v>
      </c>
      <c r="F380" s="2"/>
      <c r="G380" s="2"/>
      <c r="H380" s="16">
        <f t="shared" si="5"/>
        <v>0</v>
      </c>
    </row>
    <row r="381" spans="1:8" ht="13.5" x14ac:dyDescent="0.25">
      <c r="A381" s="12"/>
      <c r="B381" s="11">
        <v>42852</v>
      </c>
      <c r="C381" s="2">
        <v>41.2</v>
      </c>
      <c r="D381" s="2">
        <v>41.2</v>
      </c>
      <c r="E381" s="2">
        <v>0</v>
      </c>
      <c r="F381" s="2"/>
      <c r="G381" s="2"/>
      <c r="H381" s="16">
        <f t="shared" si="5"/>
        <v>0</v>
      </c>
    </row>
    <row r="382" spans="1:8" ht="13.5" x14ac:dyDescent="0.25">
      <c r="A382" s="12"/>
      <c r="B382" s="11">
        <v>42853</v>
      </c>
      <c r="C382" s="2">
        <v>41.18</v>
      </c>
      <c r="D382" s="2">
        <v>41.18</v>
      </c>
      <c r="E382" s="2">
        <v>30</v>
      </c>
      <c r="F382" s="2"/>
      <c r="G382" s="2"/>
      <c r="H382" s="16">
        <f t="shared" si="5"/>
        <v>-4.8543689320395937E-4</v>
      </c>
    </row>
    <row r="383" spans="1:8" ht="13.5" x14ac:dyDescent="0.25">
      <c r="A383" s="12"/>
      <c r="B383" s="11">
        <v>42857</v>
      </c>
      <c r="C383" s="2">
        <v>41.18</v>
      </c>
      <c r="D383" s="2">
        <v>41.18</v>
      </c>
      <c r="E383" s="2">
        <v>0</v>
      </c>
      <c r="F383" s="2"/>
      <c r="G383" s="2"/>
      <c r="H383" s="16">
        <f t="shared" si="5"/>
        <v>0</v>
      </c>
    </row>
    <row r="384" spans="1:8" ht="13.5" x14ac:dyDescent="0.25">
      <c r="A384" s="12"/>
      <c r="B384" s="11">
        <v>42858</v>
      </c>
      <c r="C384" s="2">
        <v>39.979999999999997</v>
      </c>
      <c r="D384" s="2">
        <v>39.979999999999997</v>
      </c>
      <c r="E384" s="2">
        <v>20</v>
      </c>
      <c r="F384" s="2"/>
      <c r="G384" s="2"/>
      <c r="H384" s="16">
        <f t="shared" si="5"/>
        <v>-2.9140359397765974E-2</v>
      </c>
    </row>
    <row r="385" spans="1:8" ht="13.5" x14ac:dyDescent="0.25">
      <c r="A385" s="12"/>
      <c r="B385" s="11">
        <v>42859</v>
      </c>
      <c r="C385" s="2">
        <v>38.79</v>
      </c>
      <c r="D385" s="2">
        <v>38.79</v>
      </c>
      <c r="E385" s="2">
        <v>0</v>
      </c>
      <c r="F385" s="2"/>
      <c r="G385" s="2"/>
      <c r="H385" s="16">
        <f t="shared" si="5"/>
        <v>-2.9764882441220556E-2</v>
      </c>
    </row>
    <row r="386" spans="1:8" ht="13.5" x14ac:dyDescent="0.25">
      <c r="A386" s="12"/>
      <c r="B386" s="11">
        <v>42860</v>
      </c>
      <c r="C386" s="2">
        <v>39.79</v>
      </c>
      <c r="D386" s="2">
        <v>39.79</v>
      </c>
      <c r="E386" s="2">
        <v>25</v>
      </c>
      <c r="F386" s="2"/>
      <c r="G386" s="2"/>
      <c r="H386" s="16">
        <f t="shared" si="5"/>
        <v>2.5779840164990978E-2</v>
      </c>
    </row>
    <row r="387" spans="1:8" ht="13.5" x14ac:dyDescent="0.25">
      <c r="A387" s="12"/>
      <c r="B387" s="11">
        <v>42863</v>
      </c>
      <c r="C387" s="2">
        <v>39.79</v>
      </c>
      <c r="D387" s="2">
        <v>39.79</v>
      </c>
      <c r="E387" s="2">
        <v>0</v>
      </c>
      <c r="F387" s="2"/>
      <c r="G387" s="2"/>
      <c r="H387" s="16">
        <f t="shared" si="5"/>
        <v>0</v>
      </c>
    </row>
    <row r="388" spans="1:8" ht="13.5" x14ac:dyDescent="0.25">
      <c r="A388" s="12"/>
      <c r="B388" s="11">
        <v>42864</v>
      </c>
      <c r="C388" s="2">
        <v>39.79</v>
      </c>
      <c r="D388" s="2">
        <v>39.79</v>
      </c>
      <c r="E388" s="2">
        <v>0</v>
      </c>
      <c r="F388" s="2"/>
      <c r="G388" s="2"/>
      <c r="H388" s="16">
        <f t="shared" si="5"/>
        <v>0</v>
      </c>
    </row>
    <row r="389" spans="1:8" ht="13.5" x14ac:dyDescent="0.25">
      <c r="A389" s="12"/>
      <c r="B389" s="11">
        <v>42865</v>
      </c>
      <c r="C389" s="2">
        <v>39.79</v>
      </c>
      <c r="D389" s="2">
        <v>39.79</v>
      </c>
      <c r="E389" s="2">
        <v>0</v>
      </c>
      <c r="F389" s="2"/>
      <c r="G389" s="2"/>
      <c r="H389" s="16">
        <f t="shared" si="5"/>
        <v>0</v>
      </c>
    </row>
    <row r="390" spans="1:8" ht="13.5" x14ac:dyDescent="0.25">
      <c r="A390" s="12"/>
      <c r="B390" s="11">
        <v>42866</v>
      </c>
      <c r="C390" s="2">
        <v>39.79</v>
      </c>
      <c r="D390" s="2">
        <v>39.79</v>
      </c>
      <c r="E390" s="2">
        <v>0</v>
      </c>
      <c r="F390" s="2"/>
      <c r="G390" s="2"/>
      <c r="H390" s="16">
        <f t="shared" si="5"/>
        <v>0</v>
      </c>
    </row>
    <row r="391" spans="1:8" ht="13.5" x14ac:dyDescent="0.25">
      <c r="A391" s="12"/>
      <c r="B391" s="11">
        <v>42867</v>
      </c>
      <c r="C391" s="2">
        <v>39.79</v>
      </c>
      <c r="D391" s="2">
        <v>39.79</v>
      </c>
      <c r="E391" s="2">
        <v>0</v>
      </c>
      <c r="F391" s="2"/>
      <c r="G391" s="2"/>
      <c r="H391" s="16">
        <f t="shared" ref="H391:H454" si="6">(D391-D390)/D390</f>
        <v>0</v>
      </c>
    </row>
    <row r="392" spans="1:8" ht="13.5" x14ac:dyDescent="0.25">
      <c r="A392" s="12"/>
      <c r="B392" s="11">
        <v>42870</v>
      </c>
      <c r="C392" s="2">
        <v>39.79</v>
      </c>
      <c r="D392" s="2">
        <v>39.79</v>
      </c>
      <c r="E392" s="2">
        <v>0</v>
      </c>
      <c r="F392" s="2"/>
      <c r="G392" s="2"/>
      <c r="H392" s="16">
        <f t="shared" si="6"/>
        <v>0</v>
      </c>
    </row>
    <row r="393" spans="1:8" ht="13.5" x14ac:dyDescent="0.25">
      <c r="A393" s="12"/>
      <c r="B393" s="11">
        <v>42871</v>
      </c>
      <c r="C393" s="2">
        <v>38.6</v>
      </c>
      <c r="D393" s="2">
        <v>38.6</v>
      </c>
      <c r="E393" s="2">
        <v>30</v>
      </c>
      <c r="F393" s="2"/>
      <c r="G393" s="2"/>
      <c r="H393" s="16">
        <f t="shared" si="6"/>
        <v>-2.9907011812013013E-2</v>
      </c>
    </row>
    <row r="394" spans="1:8" ht="13.5" x14ac:dyDescent="0.25">
      <c r="A394" s="12"/>
      <c r="B394" s="11">
        <v>42872</v>
      </c>
      <c r="C394" s="2">
        <v>38.6</v>
      </c>
      <c r="D394" s="2">
        <v>38.6</v>
      </c>
      <c r="E394" s="2">
        <v>20</v>
      </c>
      <c r="F394" s="2"/>
      <c r="G394" s="2"/>
      <c r="H394" s="16">
        <f t="shared" si="6"/>
        <v>0</v>
      </c>
    </row>
    <row r="395" spans="1:8" ht="13.5" x14ac:dyDescent="0.25">
      <c r="A395" s="12"/>
      <c r="B395" s="11">
        <v>42873</v>
      </c>
      <c r="C395" s="2">
        <v>37.450000000000003</v>
      </c>
      <c r="D395" s="2">
        <v>37.450000000000003</v>
      </c>
      <c r="E395" s="2">
        <v>26</v>
      </c>
      <c r="F395" s="2"/>
      <c r="G395" s="2"/>
      <c r="H395" s="16">
        <f t="shared" si="6"/>
        <v>-2.9792746113989601E-2</v>
      </c>
    </row>
    <row r="396" spans="1:8" ht="13.5" x14ac:dyDescent="0.25">
      <c r="A396" s="12"/>
      <c r="B396" s="11">
        <v>42874</v>
      </c>
      <c r="C396" s="2">
        <v>37.450000000000003</v>
      </c>
      <c r="D396" s="2">
        <v>37.450000000000003</v>
      </c>
      <c r="E396" s="2">
        <v>0</v>
      </c>
      <c r="F396" s="2"/>
      <c r="G396" s="2"/>
      <c r="H396" s="16">
        <f t="shared" si="6"/>
        <v>0</v>
      </c>
    </row>
    <row r="397" spans="1:8" ht="13.5" x14ac:dyDescent="0.25">
      <c r="A397" s="12"/>
      <c r="B397" s="11">
        <v>42877</v>
      </c>
      <c r="C397" s="2">
        <v>37.450000000000003</v>
      </c>
      <c r="D397" s="2">
        <v>37.450000000000003</v>
      </c>
      <c r="E397" s="2">
        <v>0</v>
      </c>
      <c r="F397" s="2"/>
      <c r="G397" s="2"/>
      <c r="H397" s="16">
        <f t="shared" si="6"/>
        <v>0</v>
      </c>
    </row>
    <row r="398" spans="1:8" ht="13.5" x14ac:dyDescent="0.25">
      <c r="A398" s="12"/>
      <c r="B398" s="11">
        <v>42878</v>
      </c>
      <c r="C398" s="2">
        <v>37.450000000000003</v>
      </c>
      <c r="D398" s="2">
        <v>37.450000000000003</v>
      </c>
      <c r="E398" s="2">
        <v>0</v>
      </c>
      <c r="F398" s="2"/>
      <c r="G398" s="2"/>
      <c r="H398" s="16">
        <f t="shared" si="6"/>
        <v>0</v>
      </c>
    </row>
    <row r="399" spans="1:8" ht="13.5" x14ac:dyDescent="0.25">
      <c r="A399" s="12"/>
      <c r="B399" s="11">
        <v>42879</v>
      </c>
      <c r="C399" s="2">
        <v>36.340000000000003</v>
      </c>
      <c r="D399" s="2">
        <v>36.340000000000003</v>
      </c>
      <c r="E399" s="2">
        <v>20</v>
      </c>
      <c r="F399" s="2"/>
      <c r="G399" s="2"/>
      <c r="H399" s="16">
        <f t="shared" si="6"/>
        <v>-2.9639519359145512E-2</v>
      </c>
    </row>
    <row r="400" spans="1:8" ht="13.5" x14ac:dyDescent="0.25">
      <c r="A400" s="12"/>
      <c r="B400" s="11">
        <v>42880</v>
      </c>
      <c r="C400" s="2">
        <v>35.24</v>
      </c>
      <c r="D400" s="2">
        <v>35.24</v>
      </c>
      <c r="E400" s="2">
        <v>41</v>
      </c>
      <c r="F400" s="2"/>
      <c r="G400" s="2"/>
      <c r="H400" s="16">
        <f t="shared" si="6"/>
        <v>-3.0269675288937845E-2</v>
      </c>
    </row>
    <row r="401" spans="1:8" ht="13.5" x14ac:dyDescent="0.25">
      <c r="A401" s="12"/>
      <c r="B401" s="11">
        <v>42881</v>
      </c>
      <c r="C401" s="2">
        <v>33.18</v>
      </c>
      <c r="D401" s="2">
        <v>33.18</v>
      </c>
      <c r="E401" s="2">
        <v>51</v>
      </c>
      <c r="F401" s="2"/>
      <c r="G401" s="2"/>
      <c r="H401" s="16">
        <f t="shared" si="6"/>
        <v>-5.8456299659477927E-2</v>
      </c>
    </row>
    <row r="402" spans="1:8" ht="13.5" x14ac:dyDescent="0.25">
      <c r="A402" s="12"/>
      <c r="B402" s="11">
        <v>42884</v>
      </c>
      <c r="C402" s="2">
        <v>33.18</v>
      </c>
      <c r="D402" s="2">
        <v>33.18</v>
      </c>
      <c r="E402" s="2">
        <v>20</v>
      </c>
      <c r="F402" s="2"/>
      <c r="G402" s="2"/>
      <c r="H402" s="16">
        <f t="shared" si="6"/>
        <v>0</v>
      </c>
    </row>
    <row r="403" spans="1:8" ht="13.5" x14ac:dyDescent="0.25">
      <c r="A403" s="12"/>
      <c r="B403" s="11">
        <v>42885</v>
      </c>
      <c r="C403" s="2">
        <v>33.18</v>
      </c>
      <c r="D403" s="2">
        <v>33.18</v>
      </c>
      <c r="E403" s="2">
        <v>0</v>
      </c>
      <c r="F403" s="2"/>
      <c r="G403" s="2"/>
      <c r="H403" s="16">
        <f t="shared" si="6"/>
        <v>0</v>
      </c>
    </row>
    <row r="404" spans="1:8" ht="13.5" x14ac:dyDescent="0.25">
      <c r="A404" s="12"/>
      <c r="B404" s="11">
        <v>42886</v>
      </c>
      <c r="C404" s="2">
        <v>33.18</v>
      </c>
      <c r="D404" s="2">
        <v>33.18</v>
      </c>
      <c r="E404" s="2">
        <v>0</v>
      </c>
      <c r="F404" s="2"/>
      <c r="G404" s="2"/>
      <c r="H404" s="16">
        <f t="shared" si="6"/>
        <v>0</v>
      </c>
    </row>
    <row r="405" spans="1:8" ht="13.5" x14ac:dyDescent="0.25">
      <c r="A405" s="12"/>
      <c r="B405" s="11">
        <v>42887</v>
      </c>
      <c r="C405" s="2">
        <v>33.18</v>
      </c>
      <c r="D405" s="2">
        <v>33.18</v>
      </c>
      <c r="E405" s="2">
        <v>0</v>
      </c>
      <c r="F405" s="2"/>
      <c r="G405" s="2"/>
      <c r="H405" s="16">
        <f t="shared" si="6"/>
        <v>0</v>
      </c>
    </row>
    <row r="406" spans="1:8" ht="13.5" x14ac:dyDescent="0.25">
      <c r="A406" s="12"/>
      <c r="B406" s="11">
        <v>42888</v>
      </c>
      <c r="C406" s="2">
        <v>32.19</v>
      </c>
      <c r="D406" s="2">
        <v>32.19</v>
      </c>
      <c r="E406" s="2">
        <v>30</v>
      </c>
      <c r="F406" s="2"/>
      <c r="G406" s="2"/>
      <c r="H406" s="16">
        <f t="shared" si="6"/>
        <v>-2.9837251356238759E-2</v>
      </c>
    </row>
    <row r="407" spans="1:8" ht="13.5" x14ac:dyDescent="0.25">
      <c r="A407" s="12"/>
      <c r="B407" s="11">
        <v>42891</v>
      </c>
      <c r="C407" s="2">
        <v>32.19</v>
      </c>
      <c r="D407" s="2">
        <v>32.19</v>
      </c>
      <c r="E407" s="2">
        <v>0</v>
      </c>
      <c r="F407" s="2"/>
      <c r="G407" s="2"/>
      <c r="H407" s="16">
        <f t="shared" si="6"/>
        <v>0</v>
      </c>
    </row>
    <row r="408" spans="1:8" ht="13.5" x14ac:dyDescent="0.25">
      <c r="A408" s="12"/>
      <c r="B408" s="11">
        <v>42892</v>
      </c>
      <c r="C408" s="2">
        <v>32.19</v>
      </c>
      <c r="D408" s="2">
        <v>32.19</v>
      </c>
      <c r="E408" s="2">
        <v>0</v>
      </c>
      <c r="F408" s="2"/>
      <c r="G408" s="2"/>
      <c r="H408" s="16">
        <f t="shared" si="6"/>
        <v>0</v>
      </c>
    </row>
    <row r="409" spans="1:8" ht="13.5" x14ac:dyDescent="0.25">
      <c r="A409" s="12"/>
      <c r="B409" s="11">
        <v>42893</v>
      </c>
      <c r="C409" s="2">
        <v>32.19</v>
      </c>
      <c r="D409" s="2">
        <v>32.19</v>
      </c>
      <c r="E409" s="2">
        <v>0</v>
      </c>
      <c r="F409" s="2"/>
      <c r="G409" s="2"/>
      <c r="H409" s="16">
        <f t="shared" si="6"/>
        <v>0</v>
      </c>
    </row>
    <row r="410" spans="1:8" ht="13.5" x14ac:dyDescent="0.25">
      <c r="A410" s="12"/>
      <c r="B410" s="11">
        <v>42894</v>
      </c>
      <c r="C410" s="2">
        <v>31.23</v>
      </c>
      <c r="D410" s="2">
        <v>31.23</v>
      </c>
      <c r="E410" s="2">
        <v>40</v>
      </c>
      <c r="F410" s="2"/>
      <c r="G410" s="2"/>
      <c r="H410" s="16">
        <f t="shared" si="6"/>
        <v>-2.9822926374650432E-2</v>
      </c>
    </row>
    <row r="411" spans="1:8" ht="13.5" x14ac:dyDescent="0.25">
      <c r="A411" s="12"/>
      <c r="B411" s="11">
        <v>42895</v>
      </c>
      <c r="C411" s="2">
        <v>30.33</v>
      </c>
      <c r="D411" s="2">
        <v>30.33</v>
      </c>
      <c r="E411" s="2">
        <v>60</v>
      </c>
      <c r="F411" s="2"/>
      <c r="G411" s="2"/>
      <c r="H411" s="16">
        <f t="shared" si="6"/>
        <v>-2.8818443804034651E-2</v>
      </c>
    </row>
    <row r="412" spans="1:8" ht="13.5" x14ac:dyDescent="0.25">
      <c r="A412" s="12"/>
      <c r="B412" s="11">
        <v>42898</v>
      </c>
      <c r="C412" s="2">
        <v>30.29</v>
      </c>
      <c r="D412" s="2">
        <v>30.29</v>
      </c>
      <c r="E412" s="2">
        <v>19</v>
      </c>
      <c r="F412" s="2"/>
      <c r="G412" s="2"/>
      <c r="H412" s="16">
        <f t="shared" si="6"/>
        <v>-1.3188262446422404E-3</v>
      </c>
    </row>
    <row r="413" spans="1:8" ht="13.5" x14ac:dyDescent="0.25">
      <c r="A413" s="12"/>
      <c r="B413" s="11">
        <v>42899</v>
      </c>
      <c r="C413" s="2">
        <v>30.29</v>
      </c>
      <c r="D413" s="2">
        <v>30.29</v>
      </c>
      <c r="E413" s="2">
        <v>0</v>
      </c>
      <c r="F413" s="2"/>
      <c r="G413" s="2"/>
      <c r="H413" s="16">
        <f t="shared" si="6"/>
        <v>0</v>
      </c>
    </row>
    <row r="414" spans="1:8" ht="13.5" x14ac:dyDescent="0.25">
      <c r="A414" s="12"/>
      <c r="B414" s="11">
        <v>42900</v>
      </c>
      <c r="C414" s="2">
        <v>29.39</v>
      </c>
      <c r="D414" s="2">
        <v>29.39</v>
      </c>
      <c r="E414" s="2">
        <v>15</v>
      </c>
      <c r="F414" s="2"/>
      <c r="G414" s="2"/>
      <c r="H414" s="16">
        <f t="shared" si="6"/>
        <v>-2.9712776493892326E-2</v>
      </c>
    </row>
    <row r="415" spans="1:8" ht="13.5" x14ac:dyDescent="0.25">
      <c r="A415" s="12"/>
      <c r="B415" s="11">
        <v>42901</v>
      </c>
      <c r="C415" s="2">
        <v>29.39</v>
      </c>
      <c r="D415" s="2">
        <v>29.39</v>
      </c>
      <c r="E415" s="2">
        <v>0</v>
      </c>
      <c r="F415" s="2"/>
      <c r="G415" s="2"/>
      <c r="H415" s="16">
        <f t="shared" si="6"/>
        <v>0</v>
      </c>
    </row>
    <row r="416" spans="1:8" ht="13.5" x14ac:dyDescent="0.25">
      <c r="A416" s="12"/>
      <c r="B416" s="11">
        <v>42902</v>
      </c>
      <c r="C416" s="2">
        <v>29.39</v>
      </c>
      <c r="D416" s="2">
        <v>29.39</v>
      </c>
      <c r="E416" s="2">
        <v>0</v>
      </c>
      <c r="F416" s="2"/>
      <c r="G416" s="2"/>
      <c r="H416" s="16">
        <f t="shared" si="6"/>
        <v>0</v>
      </c>
    </row>
    <row r="417" spans="1:8" ht="13.5" x14ac:dyDescent="0.25">
      <c r="A417" s="12"/>
      <c r="B417" s="11">
        <v>42905</v>
      </c>
      <c r="C417" s="2">
        <v>29.39</v>
      </c>
      <c r="D417" s="2">
        <v>29.39</v>
      </c>
      <c r="E417" s="2">
        <v>20</v>
      </c>
      <c r="F417" s="2"/>
      <c r="G417" s="2"/>
      <c r="H417" s="16">
        <f t="shared" si="6"/>
        <v>0</v>
      </c>
    </row>
    <row r="418" spans="1:8" ht="13.5" x14ac:dyDescent="0.25">
      <c r="A418" s="12"/>
      <c r="B418" s="11">
        <v>42906</v>
      </c>
      <c r="C418" s="2">
        <v>29.39</v>
      </c>
      <c r="D418" s="2">
        <v>29.39</v>
      </c>
      <c r="E418" s="2">
        <v>0</v>
      </c>
      <c r="F418" s="2"/>
      <c r="G418" s="2"/>
      <c r="H418" s="16">
        <f t="shared" si="6"/>
        <v>0</v>
      </c>
    </row>
    <row r="419" spans="1:8" ht="13.5" x14ac:dyDescent="0.25">
      <c r="A419" s="12"/>
      <c r="B419" s="11">
        <v>42907</v>
      </c>
      <c r="C419" s="2">
        <v>29.39</v>
      </c>
      <c r="D419" s="2">
        <v>29.39</v>
      </c>
      <c r="E419" s="2">
        <v>0</v>
      </c>
      <c r="F419" s="2"/>
      <c r="G419" s="2"/>
      <c r="H419" s="16">
        <f t="shared" si="6"/>
        <v>0</v>
      </c>
    </row>
    <row r="420" spans="1:8" ht="13.5" x14ac:dyDescent="0.25">
      <c r="A420" s="12"/>
      <c r="B420" s="11">
        <v>42908</v>
      </c>
      <c r="C420" s="2">
        <v>29.39</v>
      </c>
      <c r="D420" s="2">
        <v>29.39</v>
      </c>
      <c r="E420" s="2">
        <v>0</v>
      </c>
      <c r="F420" s="2"/>
      <c r="G420" s="2"/>
      <c r="H420" s="16">
        <f t="shared" si="6"/>
        <v>0</v>
      </c>
    </row>
    <row r="421" spans="1:8" ht="13.5" x14ac:dyDescent="0.25">
      <c r="A421" s="12"/>
      <c r="B421" s="11">
        <v>42909</v>
      </c>
      <c r="C421" s="2">
        <v>29.39</v>
      </c>
      <c r="D421" s="2">
        <v>29.39</v>
      </c>
      <c r="E421" s="2">
        <v>0</v>
      </c>
      <c r="F421" s="2"/>
      <c r="G421" s="2"/>
      <c r="H421" s="16">
        <f t="shared" si="6"/>
        <v>0</v>
      </c>
    </row>
    <row r="422" spans="1:8" ht="13.5" x14ac:dyDescent="0.25">
      <c r="A422" s="12"/>
      <c r="B422" s="11">
        <v>42914</v>
      </c>
      <c r="C422" s="2">
        <v>29.39</v>
      </c>
      <c r="D422" s="2">
        <v>29.39</v>
      </c>
      <c r="E422" s="2">
        <v>0</v>
      </c>
      <c r="F422" s="2"/>
      <c r="G422" s="2"/>
      <c r="H422" s="16">
        <f t="shared" si="6"/>
        <v>0</v>
      </c>
    </row>
    <row r="423" spans="1:8" ht="13.5" x14ac:dyDescent="0.25">
      <c r="A423" s="12"/>
      <c r="B423" s="11">
        <v>42915</v>
      </c>
      <c r="C423" s="2">
        <v>29.2</v>
      </c>
      <c r="D423" s="2">
        <v>29.2</v>
      </c>
      <c r="E423" s="2">
        <v>10</v>
      </c>
      <c r="F423" s="2"/>
      <c r="G423" s="2"/>
      <c r="H423" s="16">
        <f t="shared" si="6"/>
        <v>-6.4647839401157292E-3</v>
      </c>
    </row>
    <row r="424" spans="1:8" ht="13.5" x14ac:dyDescent="0.25">
      <c r="A424" s="12"/>
      <c r="B424" s="11">
        <v>42916</v>
      </c>
      <c r="C424" s="2">
        <v>28.51</v>
      </c>
      <c r="D424" s="2">
        <v>28.51</v>
      </c>
      <c r="E424" s="2">
        <v>21</v>
      </c>
      <c r="F424" s="2"/>
      <c r="G424" s="2"/>
      <c r="H424" s="16">
        <f t="shared" si="6"/>
        <v>-2.3630136986301294E-2</v>
      </c>
    </row>
    <row r="425" spans="1:8" ht="13.5" x14ac:dyDescent="0.25">
      <c r="A425" s="12"/>
      <c r="B425" s="11">
        <v>42919</v>
      </c>
      <c r="C425" s="2">
        <v>28.51</v>
      </c>
      <c r="D425" s="2">
        <v>28.51</v>
      </c>
      <c r="E425" s="2">
        <v>0</v>
      </c>
      <c r="F425" s="2"/>
      <c r="G425" s="2"/>
      <c r="H425" s="16">
        <f t="shared" si="6"/>
        <v>0</v>
      </c>
    </row>
    <row r="426" spans="1:8" ht="13.5" x14ac:dyDescent="0.25">
      <c r="A426" s="12"/>
      <c r="B426" s="11">
        <v>42920</v>
      </c>
      <c r="C426" s="2">
        <v>27.23</v>
      </c>
      <c r="D426" s="2">
        <v>27.23</v>
      </c>
      <c r="E426" s="2">
        <v>0</v>
      </c>
      <c r="F426" s="2"/>
      <c r="G426" s="2"/>
      <c r="H426" s="16">
        <f t="shared" si="6"/>
        <v>-4.4896527534198566E-2</v>
      </c>
    </row>
    <row r="427" spans="1:8" ht="13.5" x14ac:dyDescent="0.25">
      <c r="A427" s="12"/>
      <c r="B427" s="11">
        <v>42921</v>
      </c>
      <c r="C427" s="2">
        <v>27.59</v>
      </c>
      <c r="D427" s="2">
        <v>27.59</v>
      </c>
      <c r="E427" s="2">
        <v>40</v>
      </c>
      <c r="F427" s="2"/>
      <c r="G427" s="2"/>
      <c r="H427" s="16">
        <f t="shared" si="6"/>
        <v>1.3220712449504202E-2</v>
      </c>
    </row>
    <row r="428" spans="1:8" ht="13.5" x14ac:dyDescent="0.25">
      <c r="A428" s="12"/>
      <c r="B428" s="11">
        <v>42922</v>
      </c>
      <c r="C428" s="2">
        <v>26.35</v>
      </c>
      <c r="D428" s="2">
        <v>26.35</v>
      </c>
      <c r="E428" s="2">
        <v>0</v>
      </c>
      <c r="F428" s="2"/>
      <c r="G428" s="2"/>
      <c r="H428" s="16">
        <f t="shared" si="6"/>
        <v>-4.4943820224719044E-2</v>
      </c>
    </row>
    <row r="429" spans="1:8" ht="13.5" x14ac:dyDescent="0.25">
      <c r="A429" s="12"/>
      <c r="B429" s="11">
        <v>42923</v>
      </c>
      <c r="C429" s="2">
        <v>26.45</v>
      </c>
      <c r="D429" s="2">
        <v>26.45</v>
      </c>
      <c r="E429" s="2">
        <v>33</v>
      </c>
      <c r="F429" s="2"/>
      <c r="G429" s="2"/>
      <c r="H429" s="16">
        <f t="shared" si="6"/>
        <v>3.7950664136621581E-3</v>
      </c>
    </row>
    <row r="430" spans="1:8" ht="13.5" x14ac:dyDescent="0.25">
      <c r="A430" s="12"/>
      <c r="B430" s="11">
        <v>42926</v>
      </c>
      <c r="C430" s="2">
        <v>26.01</v>
      </c>
      <c r="D430" s="2">
        <v>26.01</v>
      </c>
      <c r="E430" s="2">
        <v>90</v>
      </c>
      <c r="F430" s="2"/>
      <c r="G430" s="2"/>
      <c r="H430" s="16">
        <f t="shared" si="6"/>
        <v>-1.6635160680529216E-2</v>
      </c>
    </row>
    <row r="431" spans="1:8" ht="13.5" x14ac:dyDescent="0.25">
      <c r="A431" s="12"/>
      <c r="B431" s="11">
        <v>42927</v>
      </c>
      <c r="C431" s="2">
        <v>26.01</v>
      </c>
      <c r="D431" s="2">
        <v>26.01</v>
      </c>
      <c r="E431" s="2">
        <v>0</v>
      </c>
      <c r="F431" s="2"/>
      <c r="G431" s="2"/>
      <c r="H431" s="16">
        <f t="shared" si="6"/>
        <v>0</v>
      </c>
    </row>
    <row r="432" spans="1:8" ht="13.5" x14ac:dyDescent="0.25">
      <c r="A432" s="12"/>
      <c r="B432" s="11">
        <v>42928</v>
      </c>
      <c r="C432" s="2">
        <v>26.01</v>
      </c>
      <c r="D432" s="2">
        <v>26.01</v>
      </c>
      <c r="E432" s="2">
        <v>0</v>
      </c>
      <c r="F432" s="2"/>
      <c r="G432" s="2"/>
      <c r="H432" s="16">
        <f t="shared" si="6"/>
        <v>0</v>
      </c>
    </row>
    <row r="433" spans="1:8" ht="13.5" x14ac:dyDescent="0.25">
      <c r="A433" s="12"/>
      <c r="B433" s="11">
        <v>42929</v>
      </c>
      <c r="C433" s="2">
        <v>26.5</v>
      </c>
      <c r="D433" s="2">
        <v>26.5</v>
      </c>
      <c r="E433" s="2">
        <v>82</v>
      </c>
      <c r="F433" s="2"/>
      <c r="G433" s="2"/>
      <c r="H433" s="16">
        <f t="shared" si="6"/>
        <v>1.8838908112264453E-2</v>
      </c>
    </row>
    <row r="434" spans="1:8" ht="13.5" x14ac:dyDescent="0.25">
      <c r="A434" s="12"/>
      <c r="B434" s="11">
        <v>42930</v>
      </c>
      <c r="C434" s="2">
        <v>26.3</v>
      </c>
      <c r="D434" s="2">
        <v>26.3</v>
      </c>
      <c r="E434" s="2">
        <v>22</v>
      </c>
      <c r="F434" s="2"/>
      <c r="G434" s="2"/>
      <c r="H434" s="16">
        <f t="shared" si="6"/>
        <v>-7.5471698113207279E-3</v>
      </c>
    </row>
    <row r="435" spans="1:8" ht="13.5" x14ac:dyDescent="0.25">
      <c r="A435" s="12"/>
      <c r="B435" s="11">
        <v>42933</v>
      </c>
      <c r="C435" s="2">
        <v>26.3</v>
      </c>
      <c r="D435" s="2">
        <v>26.3</v>
      </c>
      <c r="E435" s="2">
        <v>0</v>
      </c>
      <c r="F435" s="2"/>
      <c r="G435" s="2"/>
      <c r="H435" s="16">
        <f t="shared" si="6"/>
        <v>0</v>
      </c>
    </row>
    <row r="436" spans="1:8" ht="13.5" x14ac:dyDescent="0.25">
      <c r="A436" s="12"/>
      <c r="B436" s="11">
        <v>42934</v>
      </c>
      <c r="C436" s="2">
        <v>26.5</v>
      </c>
      <c r="D436" s="2">
        <v>26.5</v>
      </c>
      <c r="E436" s="2">
        <v>30</v>
      </c>
      <c r="F436" s="2"/>
      <c r="G436" s="2"/>
      <c r="H436" s="16">
        <f t="shared" si="6"/>
        <v>7.6045627376425586E-3</v>
      </c>
    </row>
    <row r="437" spans="1:8" ht="13.5" x14ac:dyDescent="0.25">
      <c r="A437" s="12"/>
      <c r="B437" s="11">
        <v>42935</v>
      </c>
      <c r="C437" s="2">
        <v>26.5</v>
      </c>
      <c r="D437" s="2">
        <v>26.5</v>
      </c>
      <c r="E437" s="2">
        <v>0</v>
      </c>
      <c r="F437" s="2"/>
      <c r="G437" s="2"/>
      <c r="H437" s="16">
        <f t="shared" si="6"/>
        <v>0</v>
      </c>
    </row>
    <row r="438" spans="1:8" ht="13.5" x14ac:dyDescent="0.25">
      <c r="A438" s="12"/>
      <c r="B438" s="11">
        <v>42936</v>
      </c>
      <c r="C438" s="2">
        <v>26.5</v>
      </c>
      <c r="D438" s="2">
        <v>26.5</v>
      </c>
      <c r="E438" s="2">
        <v>0</v>
      </c>
      <c r="F438" s="2"/>
      <c r="G438" s="2"/>
      <c r="H438" s="16">
        <f t="shared" si="6"/>
        <v>0</v>
      </c>
    </row>
    <row r="439" spans="1:8" ht="13.5" x14ac:dyDescent="0.25">
      <c r="A439" s="12"/>
      <c r="B439" s="11">
        <v>42937</v>
      </c>
      <c r="C439" s="2">
        <v>27.2</v>
      </c>
      <c r="D439" s="2">
        <v>27.2</v>
      </c>
      <c r="E439" s="2">
        <v>12</v>
      </c>
      <c r="F439" s="2"/>
      <c r="G439" s="2"/>
      <c r="H439" s="16">
        <f t="shared" si="6"/>
        <v>2.6415094339622615E-2</v>
      </c>
    </row>
    <row r="440" spans="1:8" ht="13.5" x14ac:dyDescent="0.25">
      <c r="A440" s="12"/>
      <c r="B440" s="11">
        <v>42940</v>
      </c>
      <c r="C440" s="2">
        <v>27.2</v>
      </c>
      <c r="D440" s="2">
        <v>27.2</v>
      </c>
      <c r="E440" s="2">
        <v>0</v>
      </c>
      <c r="F440" s="2"/>
      <c r="G440" s="2"/>
      <c r="H440" s="16">
        <f t="shared" si="6"/>
        <v>0</v>
      </c>
    </row>
    <row r="441" spans="1:8" ht="13.5" x14ac:dyDescent="0.25">
      <c r="A441" s="12"/>
      <c r="B441" s="11">
        <v>42942</v>
      </c>
      <c r="C441" s="2">
        <v>27.2</v>
      </c>
      <c r="D441" s="2">
        <v>27.2</v>
      </c>
      <c r="E441" s="2">
        <v>0</v>
      </c>
      <c r="F441" s="2"/>
      <c r="G441" s="2"/>
      <c r="H441" s="16">
        <f t="shared" si="6"/>
        <v>0</v>
      </c>
    </row>
    <row r="442" spans="1:8" ht="13.5" x14ac:dyDescent="0.25">
      <c r="A442" s="12"/>
      <c r="B442" s="11">
        <v>42943</v>
      </c>
      <c r="C442" s="2">
        <v>27.2</v>
      </c>
      <c r="D442" s="2">
        <v>27.2</v>
      </c>
      <c r="E442" s="2">
        <v>0</v>
      </c>
      <c r="F442" s="2"/>
      <c r="G442" s="2"/>
      <c r="H442" s="16">
        <f t="shared" si="6"/>
        <v>0</v>
      </c>
    </row>
    <row r="443" spans="1:8" ht="13.5" x14ac:dyDescent="0.25">
      <c r="A443" s="12"/>
      <c r="B443" s="11">
        <v>42944</v>
      </c>
      <c r="C443" s="2">
        <v>27.2</v>
      </c>
      <c r="D443" s="2">
        <v>27.2</v>
      </c>
      <c r="E443" s="2">
        <v>0</v>
      </c>
      <c r="F443" s="2"/>
      <c r="G443" s="2"/>
      <c r="H443" s="16">
        <f t="shared" si="6"/>
        <v>0</v>
      </c>
    </row>
    <row r="444" spans="1:8" ht="13.5" x14ac:dyDescent="0.25">
      <c r="A444" s="12"/>
      <c r="B444" s="11">
        <v>42947</v>
      </c>
      <c r="C444" s="2">
        <v>27.2</v>
      </c>
      <c r="D444" s="2">
        <v>27.2</v>
      </c>
      <c r="E444" s="2">
        <v>0</v>
      </c>
      <c r="F444" s="2"/>
      <c r="G444" s="2"/>
      <c r="H444" s="16">
        <f t="shared" si="6"/>
        <v>0</v>
      </c>
    </row>
    <row r="445" spans="1:8" ht="13.5" x14ac:dyDescent="0.25">
      <c r="A445" s="12"/>
      <c r="B445" s="11">
        <v>42948</v>
      </c>
      <c r="C445" s="2">
        <v>27.59</v>
      </c>
      <c r="D445" s="2">
        <v>27.59</v>
      </c>
      <c r="E445" s="2">
        <v>26</v>
      </c>
      <c r="F445" s="2"/>
      <c r="G445" s="2"/>
      <c r="H445" s="16">
        <f t="shared" si="6"/>
        <v>1.4338235294117669E-2</v>
      </c>
    </row>
    <row r="446" spans="1:8" ht="13.5" x14ac:dyDescent="0.25">
      <c r="A446" s="12"/>
      <c r="B446" s="11">
        <v>42949</v>
      </c>
      <c r="C446" s="2">
        <v>27.59</v>
      </c>
      <c r="D446" s="2">
        <v>27.59</v>
      </c>
      <c r="E446" s="2">
        <v>0</v>
      </c>
      <c r="F446" s="2"/>
      <c r="G446" s="2"/>
      <c r="H446" s="16">
        <f t="shared" si="6"/>
        <v>0</v>
      </c>
    </row>
    <row r="447" spans="1:8" ht="13.5" x14ac:dyDescent="0.25">
      <c r="A447" s="12"/>
      <c r="B447" s="11">
        <v>42950</v>
      </c>
      <c r="C447" s="2">
        <v>27.59</v>
      </c>
      <c r="D447" s="2">
        <v>27.59</v>
      </c>
      <c r="E447" s="2">
        <v>0</v>
      </c>
      <c r="F447" s="2"/>
      <c r="G447" s="2"/>
      <c r="H447" s="16">
        <f t="shared" si="6"/>
        <v>0</v>
      </c>
    </row>
    <row r="448" spans="1:8" ht="13.5" x14ac:dyDescent="0.25">
      <c r="A448" s="12"/>
      <c r="B448" s="11">
        <v>42951</v>
      </c>
      <c r="C448" s="2">
        <v>27.59</v>
      </c>
      <c r="D448" s="2">
        <v>27.59</v>
      </c>
      <c r="E448" s="2">
        <v>0</v>
      </c>
      <c r="F448" s="2"/>
      <c r="G448" s="2"/>
      <c r="H448" s="16">
        <f t="shared" si="6"/>
        <v>0</v>
      </c>
    </row>
    <row r="449" spans="1:8" ht="13.5" x14ac:dyDescent="0.25">
      <c r="A449" s="12"/>
      <c r="B449" s="11">
        <v>42954</v>
      </c>
      <c r="C449" s="2">
        <v>27.59</v>
      </c>
      <c r="D449" s="2">
        <v>27.59</v>
      </c>
      <c r="E449" s="2">
        <v>0</v>
      </c>
      <c r="F449" s="2"/>
      <c r="G449" s="2"/>
      <c r="H449" s="16">
        <f t="shared" si="6"/>
        <v>0</v>
      </c>
    </row>
    <row r="450" spans="1:8" ht="13.5" x14ac:dyDescent="0.25">
      <c r="A450" s="12"/>
      <c r="B450" s="11">
        <v>42955</v>
      </c>
      <c r="C450" s="2">
        <v>27.59</v>
      </c>
      <c r="D450" s="2">
        <v>27.59</v>
      </c>
      <c r="E450" s="2">
        <v>0</v>
      </c>
      <c r="F450" s="2"/>
      <c r="G450" s="2"/>
      <c r="H450" s="16">
        <f t="shared" si="6"/>
        <v>0</v>
      </c>
    </row>
    <row r="451" spans="1:8" ht="13.5" x14ac:dyDescent="0.25">
      <c r="A451" s="12"/>
      <c r="B451" s="11">
        <v>42956</v>
      </c>
      <c r="C451" s="2">
        <v>27.59</v>
      </c>
      <c r="D451" s="2">
        <v>27.59</v>
      </c>
      <c r="E451" s="2">
        <v>0</v>
      </c>
      <c r="F451" s="2"/>
      <c r="G451" s="2"/>
      <c r="H451" s="16">
        <f t="shared" si="6"/>
        <v>0</v>
      </c>
    </row>
    <row r="452" spans="1:8" ht="13.5" x14ac:dyDescent="0.25">
      <c r="A452" s="12"/>
      <c r="B452" s="11">
        <v>42957</v>
      </c>
      <c r="C452" s="2">
        <v>27.59</v>
      </c>
      <c r="D452" s="2">
        <v>27.59</v>
      </c>
      <c r="E452" s="2">
        <v>0</v>
      </c>
      <c r="F452" s="2"/>
      <c r="G452" s="2"/>
      <c r="H452" s="16">
        <f t="shared" si="6"/>
        <v>0</v>
      </c>
    </row>
    <row r="453" spans="1:8" ht="13.5" x14ac:dyDescent="0.25">
      <c r="A453" s="12"/>
      <c r="B453" s="11">
        <v>42958</v>
      </c>
      <c r="C453" s="2">
        <v>27.59</v>
      </c>
      <c r="D453" s="2">
        <v>27.59</v>
      </c>
      <c r="E453" s="2">
        <v>0</v>
      </c>
      <c r="F453" s="2"/>
      <c r="G453" s="2"/>
      <c r="H453" s="16">
        <f t="shared" si="6"/>
        <v>0</v>
      </c>
    </row>
    <row r="454" spans="1:8" ht="13.5" x14ac:dyDescent="0.25">
      <c r="A454" s="12"/>
      <c r="B454" s="11">
        <v>42961</v>
      </c>
      <c r="C454" s="2">
        <v>27.59</v>
      </c>
      <c r="D454" s="2">
        <v>27.59</v>
      </c>
      <c r="E454" s="2">
        <v>0</v>
      </c>
      <c r="F454" s="2"/>
      <c r="G454" s="2"/>
      <c r="H454" s="16">
        <f t="shared" si="6"/>
        <v>0</v>
      </c>
    </row>
    <row r="455" spans="1:8" ht="13.5" x14ac:dyDescent="0.25">
      <c r="A455" s="12"/>
      <c r="B455" s="11">
        <v>42962</v>
      </c>
      <c r="C455" s="2">
        <v>27.59</v>
      </c>
      <c r="D455" s="2">
        <v>27.59</v>
      </c>
      <c r="E455" s="2">
        <v>0</v>
      </c>
      <c r="F455" s="2"/>
      <c r="G455" s="2"/>
      <c r="H455" s="16">
        <f t="shared" ref="H455:H518" si="7">(D455-D454)/D454</f>
        <v>0</v>
      </c>
    </row>
    <row r="456" spans="1:8" ht="13.5" x14ac:dyDescent="0.25">
      <c r="A456" s="12"/>
      <c r="B456" s="11">
        <v>42963</v>
      </c>
      <c r="C456" s="2">
        <v>27.59</v>
      </c>
      <c r="D456" s="2">
        <v>27.59</v>
      </c>
      <c r="E456" s="2">
        <v>0</v>
      </c>
      <c r="F456" s="2"/>
      <c r="G456" s="2"/>
      <c r="H456" s="16">
        <f t="shared" si="7"/>
        <v>0</v>
      </c>
    </row>
    <row r="457" spans="1:8" ht="13.5" x14ac:dyDescent="0.25">
      <c r="A457" s="12"/>
      <c r="B457" s="11">
        <v>42964</v>
      </c>
      <c r="C457" s="2">
        <v>27.59</v>
      </c>
      <c r="D457" s="2">
        <v>27.59</v>
      </c>
      <c r="E457" s="2">
        <v>0</v>
      </c>
      <c r="F457" s="2"/>
      <c r="G457" s="2"/>
      <c r="H457" s="16">
        <f t="shared" si="7"/>
        <v>0</v>
      </c>
    </row>
    <row r="458" spans="1:8" ht="13.5" x14ac:dyDescent="0.25">
      <c r="A458" s="12"/>
      <c r="B458" s="11">
        <v>42965</v>
      </c>
      <c r="C458" s="2">
        <v>27.51</v>
      </c>
      <c r="D458" s="2">
        <v>27.51</v>
      </c>
      <c r="E458" s="2">
        <v>9</v>
      </c>
      <c r="F458" s="2"/>
      <c r="G458" s="2"/>
      <c r="H458" s="16">
        <f t="shared" si="7"/>
        <v>-2.8996013048205255E-3</v>
      </c>
    </row>
    <row r="459" spans="1:8" ht="13.5" x14ac:dyDescent="0.25">
      <c r="A459" s="12"/>
      <c r="B459" s="11">
        <v>42968</v>
      </c>
      <c r="C459" s="2">
        <v>27.51</v>
      </c>
      <c r="D459" s="2">
        <v>27.51</v>
      </c>
      <c r="E459" s="2">
        <v>0</v>
      </c>
      <c r="F459" s="2"/>
      <c r="G459" s="2"/>
      <c r="H459" s="16">
        <f t="shared" si="7"/>
        <v>0</v>
      </c>
    </row>
    <row r="460" spans="1:8" ht="13.5" x14ac:dyDescent="0.25">
      <c r="A460" s="12"/>
      <c r="B460" s="11">
        <v>42969</v>
      </c>
      <c r="C460" s="2">
        <v>27.51</v>
      </c>
      <c r="D460" s="2">
        <v>27.51</v>
      </c>
      <c r="E460" s="2">
        <v>0</v>
      </c>
      <c r="F460" s="2"/>
      <c r="G460" s="2"/>
      <c r="H460" s="16">
        <f t="shared" si="7"/>
        <v>0</v>
      </c>
    </row>
    <row r="461" spans="1:8" ht="13.5" x14ac:dyDescent="0.25">
      <c r="A461" s="12"/>
      <c r="B461" s="11">
        <v>42970</v>
      </c>
      <c r="C461" s="2">
        <v>27.51</v>
      </c>
      <c r="D461" s="2">
        <v>27.51</v>
      </c>
      <c r="E461" s="2">
        <v>0</v>
      </c>
      <c r="F461" s="2"/>
      <c r="G461" s="2"/>
      <c r="H461" s="16">
        <f t="shared" si="7"/>
        <v>0</v>
      </c>
    </row>
    <row r="462" spans="1:8" ht="13.5" x14ac:dyDescent="0.25">
      <c r="A462" s="12"/>
      <c r="B462" s="11">
        <v>42971</v>
      </c>
      <c r="C462" s="2">
        <v>27.51</v>
      </c>
      <c r="D462" s="2">
        <v>27.51</v>
      </c>
      <c r="E462" s="2">
        <v>0</v>
      </c>
      <c r="F462" s="2"/>
      <c r="G462" s="2"/>
      <c r="H462" s="16">
        <f t="shared" si="7"/>
        <v>0</v>
      </c>
    </row>
    <row r="463" spans="1:8" ht="13.5" x14ac:dyDescent="0.25">
      <c r="A463" s="12"/>
      <c r="B463" s="11">
        <v>42972</v>
      </c>
      <c r="C463" s="2">
        <v>27.51</v>
      </c>
      <c r="D463" s="2">
        <v>27.51</v>
      </c>
      <c r="E463" s="2">
        <v>0</v>
      </c>
      <c r="F463" s="2"/>
      <c r="G463" s="2"/>
      <c r="H463" s="16">
        <f t="shared" si="7"/>
        <v>0</v>
      </c>
    </row>
    <row r="464" spans="1:8" ht="13.5" x14ac:dyDescent="0.25">
      <c r="A464" s="12"/>
      <c r="B464" s="11">
        <v>42975</v>
      </c>
      <c r="C464" s="2">
        <v>27.51</v>
      </c>
      <c r="D464" s="2">
        <v>27.51</v>
      </c>
      <c r="E464" s="2">
        <v>0</v>
      </c>
      <c r="F464" s="2"/>
      <c r="G464" s="2"/>
      <c r="H464" s="16">
        <f t="shared" si="7"/>
        <v>0</v>
      </c>
    </row>
    <row r="465" spans="1:8" ht="13.5" x14ac:dyDescent="0.25">
      <c r="A465" s="12"/>
      <c r="B465" s="11">
        <v>42976</v>
      </c>
      <c r="C465" s="2">
        <v>27.51</v>
      </c>
      <c r="D465" s="2">
        <v>27.51</v>
      </c>
      <c r="E465" s="2">
        <v>0</v>
      </c>
      <c r="F465" s="2"/>
      <c r="G465" s="2"/>
      <c r="H465" s="16">
        <f t="shared" si="7"/>
        <v>0</v>
      </c>
    </row>
    <row r="466" spans="1:8" ht="13.5" x14ac:dyDescent="0.25">
      <c r="A466" s="12"/>
      <c r="B466" s="11">
        <v>42977</v>
      </c>
      <c r="C466" s="2">
        <v>27.51</v>
      </c>
      <c r="D466" s="2">
        <v>27.51</v>
      </c>
      <c r="E466" s="2">
        <v>0</v>
      </c>
      <c r="F466" s="2"/>
      <c r="G466" s="2"/>
      <c r="H466" s="16">
        <f t="shared" si="7"/>
        <v>0</v>
      </c>
    </row>
    <row r="467" spans="1:8" ht="13.5" x14ac:dyDescent="0.25">
      <c r="A467" s="12"/>
      <c r="B467" s="11">
        <v>42978</v>
      </c>
      <c r="C467" s="2">
        <v>28</v>
      </c>
      <c r="D467" s="2">
        <v>28</v>
      </c>
      <c r="E467" s="2">
        <v>11</v>
      </c>
      <c r="F467" s="2"/>
      <c r="G467" s="2"/>
      <c r="H467" s="16">
        <f t="shared" si="7"/>
        <v>1.7811704834605539E-2</v>
      </c>
    </row>
    <row r="468" spans="1:8" ht="13.5" x14ac:dyDescent="0.25">
      <c r="A468" s="12"/>
      <c r="B468" s="11">
        <v>42982</v>
      </c>
      <c r="C468" s="2">
        <v>28</v>
      </c>
      <c r="D468" s="2">
        <v>28</v>
      </c>
      <c r="E468" s="2">
        <v>0</v>
      </c>
      <c r="F468" s="2"/>
      <c r="G468" s="2"/>
      <c r="H468" s="16">
        <f t="shared" si="7"/>
        <v>0</v>
      </c>
    </row>
    <row r="469" spans="1:8" ht="13.5" x14ac:dyDescent="0.25">
      <c r="A469" s="12"/>
      <c r="B469" s="11">
        <v>42983</v>
      </c>
      <c r="C469" s="2">
        <v>28</v>
      </c>
      <c r="D469" s="2">
        <v>28</v>
      </c>
      <c r="E469" s="2">
        <v>0</v>
      </c>
      <c r="F469" s="2"/>
      <c r="G469" s="2"/>
      <c r="H469" s="16">
        <f t="shared" si="7"/>
        <v>0</v>
      </c>
    </row>
    <row r="470" spans="1:8" ht="13.5" x14ac:dyDescent="0.25">
      <c r="A470" s="12"/>
      <c r="B470" s="11">
        <v>42984</v>
      </c>
      <c r="C470" s="2">
        <v>27.2</v>
      </c>
      <c r="D470" s="2">
        <v>27.2</v>
      </c>
      <c r="E470" s="2">
        <v>1</v>
      </c>
      <c r="F470" s="2"/>
      <c r="G470" s="2"/>
      <c r="H470" s="16">
        <f t="shared" si="7"/>
        <v>-2.8571428571428598E-2</v>
      </c>
    </row>
    <row r="471" spans="1:8" ht="13.5" x14ac:dyDescent="0.25">
      <c r="A471" s="12"/>
      <c r="B471" s="11">
        <v>42985</v>
      </c>
      <c r="C471" s="2">
        <v>27.2</v>
      </c>
      <c r="D471" s="2">
        <v>27.2</v>
      </c>
      <c r="E471" s="2">
        <v>0</v>
      </c>
      <c r="F471" s="2"/>
      <c r="G471" s="2"/>
      <c r="H471" s="16">
        <f t="shared" si="7"/>
        <v>0</v>
      </c>
    </row>
    <row r="472" spans="1:8" ht="13.5" x14ac:dyDescent="0.25">
      <c r="A472" s="12"/>
      <c r="B472" s="11">
        <v>42986</v>
      </c>
      <c r="C472" s="2">
        <v>27.2</v>
      </c>
      <c r="D472" s="2">
        <v>27.2</v>
      </c>
      <c r="E472" s="2">
        <v>0</v>
      </c>
      <c r="F472" s="2"/>
      <c r="G472" s="2"/>
      <c r="H472" s="16">
        <f t="shared" si="7"/>
        <v>0</v>
      </c>
    </row>
    <row r="473" spans="1:8" ht="13.5" x14ac:dyDescent="0.25">
      <c r="A473" s="12"/>
      <c r="B473" s="11">
        <v>42989</v>
      </c>
      <c r="C473" s="2">
        <v>27.2</v>
      </c>
      <c r="D473" s="2">
        <v>27.2</v>
      </c>
      <c r="E473" s="2">
        <v>0</v>
      </c>
      <c r="F473" s="2"/>
      <c r="G473" s="2"/>
      <c r="H473" s="16">
        <f t="shared" si="7"/>
        <v>0</v>
      </c>
    </row>
    <row r="474" spans="1:8" ht="13.5" x14ac:dyDescent="0.25">
      <c r="A474" s="12"/>
      <c r="B474" s="11">
        <v>42990</v>
      </c>
      <c r="C474" s="2">
        <v>27.2</v>
      </c>
      <c r="D474" s="2">
        <v>27.2</v>
      </c>
      <c r="E474" s="2">
        <v>0</v>
      </c>
      <c r="F474" s="2"/>
      <c r="G474" s="2"/>
      <c r="H474" s="16">
        <f t="shared" si="7"/>
        <v>0</v>
      </c>
    </row>
    <row r="475" spans="1:8" ht="13.5" x14ac:dyDescent="0.25">
      <c r="A475" s="12"/>
      <c r="B475" s="11">
        <v>42991</v>
      </c>
      <c r="C475" s="2">
        <v>28</v>
      </c>
      <c r="D475" s="2">
        <v>28</v>
      </c>
      <c r="E475" s="2">
        <v>5</v>
      </c>
      <c r="F475" s="2"/>
      <c r="G475" s="2"/>
      <c r="H475" s="16">
        <f t="shared" si="7"/>
        <v>2.941176470588238E-2</v>
      </c>
    </row>
    <row r="476" spans="1:8" ht="13.5" x14ac:dyDescent="0.25">
      <c r="A476" s="12"/>
      <c r="B476" s="11">
        <v>42992</v>
      </c>
      <c r="C476" s="2">
        <v>28</v>
      </c>
      <c r="D476" s="2">
        <v>28</v>
      </c>
      <c r="E476" s="2">
        <v>0</v>
      </c>
      <c r="F476" s="2"/>
      <c r="G476" s="2"/>
      <c r="H476" s="16">
        <f t="shared" si="7"/>
        <v>0</v>
      </c>
    </row>
    <row r="477" spans="1:8" ht="13.5" x14ac:dyDescent="0.25">
      <c r="A477" s="12"/>
      <c r="B477" s="11">
        <v>42993</v>
      </c>
      <c r="C477" s="2">
        <v>28</v>
      </c>
      <c r="D477" s="2">
        <v>28</v>
      </c>
      <c r="E477" s="2">
        <v>0</v>
      </c>
      <c r="F477" s="2"/>
      <c r="G477" s="2"/>
      <c r="H477" s="16">
        <f t="shared" si="7"/>
        <v>0</v>
      </c>
    </row>
    <row r="478" spans="1:8" ht="13.5" x14ac:dyDescent="0.25">
      <c r="A478" s="12"/>
      <c r="B478" s="11">
        <v>42996</v>
      </c>
      <c r="C478" s="2">
        <v>28</v>
      </c>
      <c r="D478" s="2">
        <v>28</v>
      </c>
      <c r="E478" s="2">
        <v>0</v>
      </c>
      <c r="F478" s="2"/>
      <c r="G478" s="2"/>
      <c r="H478" s="16">
        <f t="shared" si="7"/>
        <v>0</v>
      </c>
    </row>
    <row r="479" spans="1:8" ht="13.5" x14ac:dyDescent="0.25">
      <c r="A479" s="12"/>
      <c r="B479" s="11">
        <v>42997</v>
      </c>
      <c r="C479" s="2">
        <v>28</v>
      </c>
      <c r="D479" s="2">
        <v>28</v>
      </c>
      <c r="E479" s="2">
        <v>0</v>
      </c>
      <c r="F479" s="2"/>
      <c r="G479" s="2"/>
      <c r="H479" s="16">
        <f t="shared" si="7"/>
        <v>0</v>
      </c>
    </row>
    <row r="480" spans="1:8" ht="13.5" x14ac:dyDescent="0.25">
      <c r="A480" s="12"/>
      <c r="B480" s="11">
        <v>42998</v>
      </c>
      <c r="C480" s="2">
        <v>28</v>
      </c>
      <c r="D480" s="2">
        <v>28</v>
      </c>
      <c r="E480" s="2">
        <v>0</v>
      </c>
      <c r="F480" s="2"/>
      <c r="G480" s="2"/>
      <c r="H480" s="16">
        <f t="shared" si="7"/>
        <v>0</v>
      </c>
    </row>
    <row r="481" spans="1:8" ht="13.5" x14ac:dyDescent="0.25">
      <c r="A481" s="12"/>
      <c r="B481" s="11">
        <v>43000</v>
      </c>
      <c r="C481" s="2">
        <v>28</v>
      </c>
      <c r="D481" s="2">
        <v>28</v>
      </c>
      <c r="E481" s="2">
        <v>0</v>
      </c>
      <c r="F481" s="2"/>
      <c r="G481" s="2"/>
      <c r="H481" s="16">
        <f t="shared" si="7"/>
        <v>0</v>
      </c>
    </row>
    <row r="482" spans="1:8" ht="13.5" x14ac:dyDescent="0.25">
      <c r="A482" s="12"/>
      <c r="B482" s="11">
        <v>43003</v>
      </c>
      <c r="C482" s="2">
        <v>28</v>
      </c>
      <c r="D482" s="2">
        <v>28</v>
      </c>
      <c r="E482" s="2">
        <v>0</v>
      </c>
      <c r="F482" s="2"/>
      <c r="G482" s="2"/>
      <c r="H482" s="16">
        <f t="shared" si="7"/>
        <v>0</v>
      </c>
    </row>
    <row r="483" spans="1:8" ht="13.5" x14ac:dyDescent="0.25">
      <c r="A483" s="12"/>
      <c r="B483" s="11">
        <v>43004</v>
      </c>
      <c r="C483" s="2">
        <v>28</v>
      </c>
      <c r="D483" s="2">
        <v>28</v>
      </c>
      <c r="E483" s="2">
        <v>0</v>
      </c>
      <c r="F483" s="2"/>
      <c r="G483" s="2"/>
      <c r="H483" s="16">
        <f t="shared" si="7"/>
        <v>0</v>
      </c>
    </row>
    <row r="484" spans="1:8" ht="13.5" x14ac:dyDescent="0.25">
      <c r="A484" s="12"/>
      <c r="B484" s="11">
        <v>43005</v>
      </c>
      <c r="C484" s="2">
        <v>28</v>
      </c>
      <c r="D484" s="2">
        <v>28</v>
      </c>
      <c r="E484" s="2">
        <v>0</v>
      </c>
      <c r="F484" s="2"/>
      <c r="G484" s="2"/>
      <c r="H484" s="16">
        <f t="shared" si="7"/>
        <v>0</v>
      </c>
    </row>
    <row r="485" spans="1:8" ht="13.5" x14ac:dyDescent="0.25">
      <c r="A485" s="12"/>
      <c r="B485" s="11">
        <v>43006</v>
      </c>
      <c r="C485" s="2">
        <v>28</v>
      </c>
      <c r="D485" s="2">
        <v>28</v>
      </c>
      <c r="E485" s="2">
        <v>0</v>
      </c>
      <c r="F485" s="2"/>
      <c r="G485" s="2"/>
      <c r="H485" s="16">
        <f t="shared" si="7"/>
        <v>0</v>
      </c>
    </row>
    <row r="486" spans="1:8" ht="13.5" x14ac:dyDescent="0.25">
      <c r="A486" s="12"/>
      <c r="B486" s="11">
        <v>43007</v>
      </c>
      <c r="C486" s="2">
        <v>28</v>
      </c>
      <c r="D486" s="2">
        <v>28</v>
      </c>
      <c r="E486" s="2">
        <v>0</v>
      </c>
      <c r="F486" s="2"/>
      <c r="G486" s="2"/>
      <c r="H486" s="16">
        <f t="shared" si="7"/>
        <v>0</v>
      </c>
    </row>
    <row r="487" spans="1:8" ht="13.5" x14ac:dyDescent="0.25">
      <c r="A487" s="12"/>
      <c r="B487" s="11">
        <v>43010</v>
      </c>
      <c r="C487" s="2">
        <v>28</v>
      </c>
      <c r="D487" s="2">
        <v>28</v>
      </c>
      <c r="E487" s="2">
        <v>0</v>
      </c>
      <c r="F487" s="2"/>
      <c r="G487" s="2"/>
      <c r="H487" s="16">
        <f t="shared" si="7"/>
        <v>0</v>
      </c>
    </row>
    <row r="488" spans="1:8" ht="13.5" x14ac:dyDescent="0.25">
      <c r="A488" s="12"/>
      <c r="B488" s="11">
        <v>43011</v>
      </c>
      <c r="C488" s="2">
        <v>28</v>
      </c>
      <c r="D488" s="2">
        <v>28</v>
      </c>
      <c r="E488" s="2">
        <v>0</v>
      </c>
      <c r="F488" s="2"/>
      <c r="G488" s="2"/>
      <c r="H488" s="16">
        <f t="shared" si="7"/>
        <v>0</v>
      </c>
    </row>
    <row r="489" spans="1:8" ht="13.5" x14ac:dyDescent="0.25">
      <c r="A489" s="12"/>
      <c r="B489" s="11">
        <v>43012</v>
      </c>
      <c r="C489" s="2">
        <v>28</v>
      </c>
      <c r="D489" s="2">
        <v>28</v>
      </c>
      <c r="E489" s="2">
        <v>0</v>
      </c>
      <c r="F489" s="2"/>
      <c r="G489" s="2"/>
      <c r="H489" s="16">
        <f t="shared" si="7"/>
        <v>0</v>
      </c>
    </row>
    <row r="490" spans="1:8" ht="13.5" x14ac:dyDescent="0.25">
      <c r="A490" s="12"/>
      <c r="B490" s="11">
        <v>43013</v>
      </c>
      <c r="C490" s="2">
        <v>28</v>
      </c>
      <c r="D490" s="2">
        <v>28</v>
      </c>
      <c r="E490" s="2">
        <v>0</v>
      </c>
      <c r="F490" s="2"/>
      <c r="G490" s="2"/>
      <c r="H490" s="16">
        <f t="shared" si="7"/>
        <v>0</v>
      </c>
    </row>
    <row r="491" spans="1:8" ht="13.5" x14ac:dyDescent="0.25">
      <c r="A491" s="12"/>
      <c r="B491" s="11">
        <v>43014</v>
      </c>
      <c r="C491" s="2">
        <v>28</v>
      </c>
      <c r="D491" s="2">
        <v>28</v>
      </c>
      <c r="E491" s="2">
        <v>0</v>
      </c>
      <c r="F491" s="2"/>
      <c r="G491" s="2"/>
      <c r="H491" s="16">
        <f t="shared" si="7"/>
        <v>0</v>
      </c>
    </row>
    <row r="492" spans="1:8" ht="13.5" x14ac:dyDescent="0.25">
      <c r="A492" s="12"/>
      <c r="B492" s="11">
        <v>43017</v>
      </c>
      <c r="C492" s="2">
        <v>28</v>
      </c>
      <c r="D492" s="2">
        <v>28</v>
      </c>
      <c r="E492" s="2">
        <v>0</v>
      </c>
      <c r="F492" s="2"/>
      <c r="G492" s="2"/>
      <c r="H492" s="16">
        <f t="shared" si="7"/>
        <v>0</v>
      </c>
    </row>
    <row r="493" spans="1:8" ht="13.5" x14ac:dyDescent="0.25">
      <c r="A493" s="12"/>
      <c r="B493" s="11">
        <v>43018</v>
      </c>
      <c r="C493" s="2">
        <v>28</v>
      </c>
      <c r="D493" s="2">
        <v>28</v>
      </c>
      <c r="E493" s="2">
        <v>0</v>
      </c>
      <c r="F493" s="2"/>
      <c r="G493" s="2"/>
      <c r="H493" s="16">
        <f t="shared" si="7"/>
        <v>0</v>
      </c>
    </row>
    <row r="494" spans="1:8" ht="13.5" x14ac:dyDescent="0.25">
      <c r="A494" s="12"/>
      <c r="B494" s="11">
        <v>43019</v>
      </c>
      <c r="C494" s="2">
        <v>28</v>
      </c>
      <c r="D494" s="2">
        <v>28</v>
      </c>
      <c r="E494" s="2">
        <v>0</v>
      </c>
      <c r="F494" s="2"/>
      <c r="G494" s="2"/>
      <c r="H494" s="16">
        <f t="shared" si="7"/>
        <v>0</v>
      </c>
    </row>
    <row r="495" spans="1:8" ht="13.5" x14ac:dyDescent="0.25">
      <c r="A495" s="12"/>
      <c r="B495" s="11">
        <v>43020</v>
      </c>
      <c r="C495" s="2">
        <v>28</v>
      </c>
      <c r="D495" s="2">
        <v>28</v>
      </c>
      <c r="E495" s="2">
        <v>0</v>
      </c>
      <c r="F495" s="2"/>
      <c r="G495" s="2"/>
      <c r="H495" s="16">
        <f t="shared" si="7"/>
        <v>0</v>
      </c>
    </row>
    <row r="496" spans="1:8" ht="13.5" x14ac:dyDescent="0.25">
      <c r="A496" s="12"/>
      <c r="B496" s="11">
        <v>43021</v>
      </c>
      <c r="C496" s="2">
        <v>28</v>
      </c>
      <c r="D496" s="2">
        <v>28</v>
      </c>
      <c r="E496" s="2">
        <v>0</v>
      </c>
      <c r="F496" s="2"/>
      <c r="G496" s="2"/>
      <c r="H496" s="16">
        <f t="shared" si="7"/>
        <v>0</v>
      </c>
    </row>
    <row r="497" spans="1:8" ht="13.5" x14ac:dyDescent="0.25">
      <c r="A497" s="12"/>
      <c r="B497" s="11">
        <v>43024</v>
      </c>
      <c r="C497" s="2">
        <v>28</v>
      </c>
      <c r="D497" s="2">
        <v>28</v>
      </c>
      <c r="E497" s="2">
        <v>0</v>
      </c>
      <c r="F497" s="2"/>
      <c r="G497" s="2"/>
      <c r="H497" s="16">
        <f t="shared" si="7"/>
        <v>0</v>
      </c>
    </row>
    <row r="498" spans="1:8" ht="13.5" x14ac:dyDescent="0.25">
      <c r="A498" s="12"/>
      <c r="B498" s="11">
        <v>43025</v>
      </c>
      <c r="C498" s="2">
        <v>28</v>
      </c>
      <c r="D498" s="2">
        <v>28</v>
      </c>
      <c r="E498" s="2">
        <v>0</v>
      </c>
      <c r="F498" s="2"/>
      <c r="G498" s="2"/>
      <c r="H498" s="16">
        <f t="shared" si="7"/>
        <v>0</v>
      </c>
    </row>
    <row r="499" spans="1:8" ht="13.5" x14ac:dyDescent="0.25">
      <c r="A499" s="12"/>
      <c r="B499" s="11">
        <v>43026</v>
      </c>
      <c r="C499" s="2">
        <v>27.5</v>
      </c>
      <c r="D499" s="2">
        <v>27.5</v>
      </c>
      <c r="E499" s="2">
        <v>20</v>
      </c>
      <c r="F499" s="2"/>
      <c r="G499" s="2"/>
      <c r="H499" s="16">
        <f t="shared" si="7"/>
        <v>-1.7857142857142856E-2</v>
      </c>
    </row>
    <row r="500" spans="1:8" ht="13.5" x14ac:dyDescent="0.25">
      <c r="A500" s="12"/>
      <c r="B500" s="11">
        <v>43027</v>
      </c>
      <c r="C500" s="2">
        <v>27.5</v>
      </c>
      <c r="D500" s="2">
        <v>27.5</v>
      </c>
      <c r="E500" s="2">
        <v>0</v>
      </c>
      <c r="F500" s="2"/>
      <c r="G500" s="2"/>
      <c r="H500" s="16">
        <f t="shared" si="7"/>
        <v>0</v>
      </c>
    </row>
    <row r="501" spans="1:8" ht="13.5" x14ac:dyDescent="0.25">
      <c r="A501" s="12"/>
      <c r="B501" s="11">
        <v>43028</v>
      </c>
      <c r="C501" s="2">
        <v>27.5</v>
      </c>
      <c r="D501" s="2">
        <v>27.5</v>
      </c>
      <c r="E501" s="2">
        <v>0</v>
      </c>
      <c r="F501" s="2"/>
      <c r="G501" s="2"/>
      <c r="H501" s="16">
        <f t="shared" si="7"/>
        <v>0</v>
      </c>
    </row>
    <row r="502" spans="1:8" ht="13.5" x14ac:dyDescent="0.25">
      <c r="A502" s="12"/>
      <c r="B502" s="11">
        <v>43031</v>
      </c>
      <c r="C502" s="2">
        <v>27.5</v>
      </c>
      <c r="D502" s="2">
        <v>27.5</v>
      </c>
      <c r="E502" s="2">
        <v>0</v>
      </c>
      <c r="F502" s="2"/>
      <c r="G502" s="2"/>
      <c r="H502" s="16">
        <f t="shared" si="7"/>
        <v>0</v>
      </c>
    </row>
    <row r="503" spans="1:8" ht="13.5" x14ac:dyDescent="0.25">
      <c r="A503" s="12"/>
      <c r="B503" s="11">
        <v>43032</v>
      </c>
      <c r="C503" s="2">
        <v>26.7</v>
      </c>
      <c r="D503" s="2">
        <v>26.7</v>
      </c>
      <c r="E503" s="2">
        <v>35</v>
      </c>
      <c r="F503" s="2"/>
      <c r="G503" s="2"/>
      <c r="H503" s="16">
        <f t="shared" si="7"/>
        <v>-2.9090909090909115E-2</v>
      </c>
    </row>
    <row r="504" spans="1:8" ht="13.5" x14ac:dyDescent="0.25">
      <c r="A504" s="12"/>
      <c r="B504" s="11">
        <v>43033</v>
      </c>
      <c r="C504" s="2">
        <v>26.7</v>
      </c>
      <c r="D504" s="2">
        <v>26.7</v>
      </c>
      <c r="E504" s="2">
        <v>96</v>
      </c>
      <c r="F504" s="2"/>
      <c r="G504" s="2"/>
      <c r="H504" s="16">
        <f t="shared" si="7"/>
        <v>0</v>
      </c>
    </row>
    <row r="505" spans="1:8" ht="13.5" x14ac:dyDescent="0.25">
      <c r="A505" s="12"/>
      <c r="B505" s="11">
        <v>43034</v>
      </c>
      <c r="C505" s="2">
        <v>26.7</v>
      </c>
      <c r="D505" s="2">
        <v>26.7</v>
      </c>
      <c r="E505" s="2">
        <v>0</v>
      </c>
      <c r="F505" s="2"/>
      <c r="G505" s="2"/>
      <c r="H505" s="16">
        <f t="shared" si="7"/>
        <v>0</v>
      </c>
    </row>
    <row r="506" spans="1:8" ht="13.5" x14ac:dyDescent="0.25">
      <c r="A506" s="12"/>
      <c r="B506" s="11">
        <v>43035</v>
      </c>
      <c r="C506" s="2">
        <v>26.7</v>
      </c>
      <c r="D506" s="2">
        <v>26.7</v>
      </c>
      <c r="E506" s="2">
        <v>30</v>
      </c>
      <c r="F506" s="2"/>
      <c r="G506" s="2"/>
      <c r="H506" s="16">
        <f t="shared" si="7"/>
        <v>0</v>
      </c>
    </row>
    <row r="507" spans="1:8" ht="13.5" x14ac:dyDescent="0.25">
      <c r="A507" s="12"/>
      <c r="B507" s="11">
        <v>43038</v>
      </c>
      <c r="C507" s="2">
        <v>26.7</v>
      </c>
      <c r="D507" s="2">
        <v>26.7</v>
      </c>
      <c r="E507" s="2">
        <v>0</v>
      </c>
      <c r="F507" s="2"/>
      <c r="G507" s="2"/>
      <c r="H507" s="16">
        <f t="shared" si="7"/>
        <v>0</v>
      </c>
    </row>
    <row r="508" spans="1:8" ht="13.5" x14ac:dyDescent="0.25">
      <c r="A508" s="12"/>
      <c r="B508" s="11">
        <v>43039</v>
      </c>
      <c r="C508" s="2">
        <v>27.9</v>
      </c>
      <c r="D508" s="2">
        <v>27.9</v>
      </c>
      <c r="E508" s="2">
        <v>451</v>
      </c>
      <c r="F508" s="2"/>
      <c r="G508" s="2"/>
      <c r="H508" s="16">
        <f t="shared" si="7"/>
        <v>4.4943820224719079E-2</v>
      </c>
    </row>
    <row r="509" spans="1:8" ht="13.5" x14ac:dyDescent="0.25">
      <c r="A509" s="12"/>
      <c r="B509" s="11">
        <v>43040</v>
      </c>
      <c r="C509" s="2">
        <v>28</v>
      </c>
      <c r="D509" s="2">
        <v>28</v>
      </c>
      <c r="E509" s="2">
        <v>391</v>
      </c>
      <c r="F509" s="2"/>
      <c r="G509" s="2"/>
      <c r="H509" s="16">
        <f t="shared" si="7"/>
        <v>3.5842293906810548E-3</v>
      </c>
    </row>
    <row r="510" spans="1:8" ht="13.5" x14ac:dyDescent="0.25">
      <c r="A510" s="12"/>
      <c r="B510" s="11">
        <v>43041</v>
      </c>
      <c r="C510" s="2">
        <v>28</v>
      </c>
      <c r="D510" s="2">
        <v>28</v>
      </c>
      <c r="E510" s="2">
        <v>0</v>
      </c>
      <c r="F510" s="2"/>
      <c r="G510" s="2"/>
      <c r="H510" s="16">
        <f t="shared" si="7"/>
        <v>0</v>
      </c>
    </row>
    <row r="511" spans="1:8" ht="13.5" x14ac:dyDescent="0.25">
      <c r="A511" s="12"/>
      <c r="B511" s="11">
        <v>43042</v>
      </c>
      <c r="C511" s="2">
        <v>28.11</v>
      </c>
      <c r="D511" s="2">
        <v>28.11</v>
      </c>
      <c r="E511" s="2">
        <v>100</v>
      </c>
      <c r="F511" s="2"/>
      <c r="G511" s="2"/>
      <c r="H511" s="16">
        <f t="shared" si="7"/>
        <v>3.928571428571408E-3</v>
      </c>
    </row>
    <row r="512" spans="1:8" ht="13.5" x14ac:dyDescent="0.25">
      <c r="A512" s="12"/>
      <c r="B512" s="11">
        <v>43045</v>
      </c>
      <c r="C512" s="2">
        <v>28.95</v>
      </c>
      <c r="D512" s="2">
        <v>28.95</v>
      </c>
      <c r="E512" s="2">
        <v>20</v>
      </c>
      <c r="F512" s="2"/>
      <c r="G512" s="2"/>
      <c r="H512" s="16">
        <f t="shared" si="7"/>
        <v>2.988260405549626E-2</v>
      </c>
    </row>
    <row r="513" spans="1:8" ht="13.5" x14ac:dyDescent="0.25">
      <c r="A513" s="12"/>
      <c r="B513" s="11">
        <v>43046</v>
      </c>
      <c r="C513" s="2">
        <v>29.85</v>
      </c>
      <c r="D513" s="2">
        <v>29.85</v>
      </c>
      <c r="E513" s="2">
        <v>140</v>
      </c>
      <c r="F513" s="2"/>
      <c r="G513" s="2"/>
      <c r="H513" s="16">
        <f t="shared" si="7"/>
        <v>3.108808290155448E-2</v>
      </c>
    </row>
    <row r="514" spans="1:8" ht="13.5" x14ac:dyDescent="0.25">
      <c r="A514" s="12"/>
      <c r="B514" s="11">
        <v>43047</v>
      </c>
      <c r="C514" s="2">
        <v>30.74</v>
      </c>
      <c r="D514" s="2">
        <v>30.74</v>
      </c>
      <c r="E514" s="2">
        <v>20</v>
      </c>
      <c r="F514" s="2"/>
      <c r="G514" s="2"/>
      <c r="H514" s="16">
        <f t="shared" si="7"/>
        <v>2.9815745393634741E-2</v>
      </c>
    </row>
    <row r="515" spans="1:8" ht="13.5" x14ac:dyDescent="0.25">
      <c r="A515" s="12"/>
      <c r="B515" s="11">
        <v>43048</v>
      </c>
      <c r="C515" s="2">
        <v>31.68</v>
      </c>
      <c r="D515" s="2">
        <v>31.68</v>
      </c>
      <c r="E515" s="2">
        <v>21</v>
      </c>
      <c r="F515" s="2"/>
      <c r="G515" s="2"/>
      <c r="H515" s="16">
        <f t="shared" si="7"/>
        <v>3.0579050097592757E-2</v>
      </c>
    </row>
    <row r="516" spans="1:8" ht="13.5" x14ac:dyDescent="0.25">
      <c r="A516" s="12"/>
      <c r="B516" s="11">
        <v>43049</v>
      </c>
      <c r="C516" s="2">
        <v>32.630000000000003</v>
      </c>
      <c r="D516" s="2">
        <v>32.630000000000003</v>
      </c>
      <c r="E516" s="2">
        <v>20</v>
      </c>
      <c r="F516" s="2"/>
      <c r="G516" s="2"/>
      <c r="H516" s="16">
        <f t="shared" si="7"/>
        <v>2.9987373737373826E-2</v>
      </c>
    </row>
    <row r="517" spans="1:8" ht="13.5" x14ac:dyDescent="0.25">
      <c r="A517" s="12"/>
      <c r="B517" s="11">
        <v>43052</v>
      </c>
      <c r="C517" s="2">
        <v>34.08</v>
      </c>
      <c r="D517" s="2">
        <v>34.08</v>
      </c>
      <c r="E517" s="2">
        <v>31</v>
      </c>
      <c r="F517" s="2"/>
      <c r="G517" s="2"/>
      <c r="H517" s="16">
        <f t="shared" si="7"/>
        <v>4.4437634079068207E-2</v>
      </c>
    </row>
    <row r="518" spans="1:8" ht="13.5" x14ac:dyDescent="0.25">
      <c r="A518" s="12"/>
      <c r="B518" s="11">
        <v>43053</v>
      </c>
      <c r="C518" s="2">
        <v>35.61</v>
      </c>
      <c r="D518" s="2">
        <v>35.61</v>
      </c>
      <c r="E518" s="2">
        <v>0</v>
      </c>
      <c r="F518" s="2"/>
      <c r="G518" s="2"/>
      <c r="H518" s="16">
        <f t="shared" si="7"/>
        <v>4.4894366197183136E-2</v>
      </c>
    </row>
    <row r="519" spans="1:8" ht="13.5" x14ac:dyDescent="0.25">
      <c r="A519" s="12"/>
      <c r="B519" s="11">
        <v>43054</v>
      </c>
      <c r="C519" s="2">
        <v>36.25</v>
      </c>
      <c r="D519" s="2">
        <v>36.25</v>
      </c>
      <c r="E519" s="2">
        <v>64</v>
      </c>
      <c r="F519" s="2"/>
      <c r="G519" s="2"/>
      <c r="H519" s="16">
        <f t="shared" ref="H519:H582" si="8">(D519-D518)/D518</f>
        <v>1.7972479640550425E-2</v>
      </c>
    </row>
    <row r="520" spans="1:8" ht="13.5" x14ac:dyDescent="0.25">
      <c r="A520" s="12"/>
      <c r="B520" s="11">
        <v>43055</v>
      </c>
      <c r="C520" s="2">
        <v>36.25</v>
      </c>
      <c r="D520" s="2">
        <v>36.25</v>
      </c>
      <c r="E520" s="2">
        <v>80</v>
      </c>
      <c r="F520" s="2"/>
      <c r="G520" s="2"/>
      <c r="H520" s="16">
        <f t="shared" si="8"/>
        <v>0</v>
      </c>
    </row>
    <row r="521" spans="1:8" ht="13.5" x14ac:dyDescent="0.25">
      <c r="A521" s="12"/>
      <c r="B521" s="11">
        <v>43056</v>
      </c>
      <c r="C521" s="2">
        <v>37.880000000000003</v>
      </c>
      <c r="D521" s="2">
        <v>37.880000000000003</v>
      </c>
      <c r="E521" s="2">
        <v>11</v>
      </c>
      <c r="F521" s="2"/>
      <c r="G521" s="2"/>
      <c r="H521" s="16">
        <f t="shared" si="8"/>
        <v>4.4965517241379378E-2</v>
      </c>
    </row>
    <row r="522" spans="1:8" ht="13.5" x14ac:dyDescent="0.25">
      <c r="A522" s="12"/>
      <c r="B522" s="11">
        <v>43059</v>
      </c>
      <c r="C522" s="2">
        <v>39.5</v>
      </c>
      <c r="D522" s="2">
        <v>39.5</v>
      </c>
      <c r="E522" s="2">
        <v>3</v>
      </c>
      <c r="F522" s="2"/>
      <c r="G522" s="2"/>
      <c r="H522" s="16">
        <f t="shared" si="8"/>
        <v>4.2766631467792963E-2</v>
      </c>
    </row>
    <row r="523" spans="1:8" ht="13.5" x14ac:dyDescent="0.25">
      <c r="A523" s="12"/>
      <c r="B523" s="11">
        <v>43060</v>
      </c>
      <c r="C523" s="2">
        <v>40.76</v>
      </c>
      <c r="D523" s="2">
        <v>40.76</v>
      </c>
      <c r="E523" s="2">
        <v>251</v>
      </c>
      <c r="F523" s="2"/>
      <c r="G523" s="2"/>
      <c r="H523" s="16">
        <f t="shared" si="8"/>
        <v>3.1898734177215136E-2</v>
      </c>
    </row>
    <row r="524" spans="1:8" ht="13.5" x14ac:dyDescent="0.25">
      <c r="A524" s="12"/>
      <c r="B524" s="11">
        <v>43061</v>
      </c>
      <c r="C524" s="2">
        <v>43</v>
      </c>
      <c r="D524" s="2">
        <v>43</v>
      </c>
      <c r="E524" s="2">
        <v>23</v>
      </c>
      <c r="F524" s="2"/>
      <c r="G524" s="2"/>
      <c r="H524" s="16">
        <f t="shared" si="8"/>
        <v>5.4955839057899955E-2</v>
      </c>
    </row>
    <row r="525" spans="1:8" ht="13.5" x14ac:dyDescent="0.25">
      <c r="A525" s="12"/>
      <c r="B525" s="11">
        <v>43062</v>
      </c>
      <c r="C525" s="2">
        <v>44.29</v>
      </c>
      <c r="D525" s="2">
        <v>44.29</v>
      </c>
      <c r="E525" s="2">
        <v>312</v>
      </c>
      <c r="F525" s="2"/>
      <c r="G525" s="2"/>
      <c r="H525" s="16">
        <f t="shared" si="8"/>
        <v>2.9999999999999982E-2</v>
      </c>
    </row>
    <row r="526" spans="1:8" ht="13.5" x14ac:dyDescent="0.25">
      <c r="A526" s="12"/>
      <c r="B526" s="11">
        <v>43063</v>
      </c>
      <c r="C526" s="2">
        <v>46.28</v>
      </c>
      <c r="D526" s="2">
        <v>46.28</v>
      </c>
      <c r="E526" s="2">
        <v>1011</v>
      </c>
      <c r="F526" s="2"/>
      <c r="G526" s="2"/>
      <c r="H526" s="16">
        <f t="shared" si="8"/>
        <v>4.4931135696545541E-2</v>
      </c>
    </row>
    <row r="527" spans="1:8" ht="13.5" x14ac:dyDescent="0.25">
      <c r="A527" s="12"/>
      <c r="B527" s="11">
        <v>43066</v>
      </c>
      <c r="C527" s="2">
        <v>46.28</v>
      </c>
      <c r="D527" s="2">
        <v>46.28</v>
      </c>
      <c r="E527" s="2">
        <v>34</v>
      </c>
      <c r="F527" s="2"/>
      <c r="G527" s="2"/>
      <c r="H527" s="16">
        <f t="shared" si="8"/>
        <v>0</v>
      </c>
    </row>
    <row r="528" spans="1:8" ht="13.5" x14ac:dyDescent="0.25">
      <c r="A528" s="12"/>
      <c r="B528" s="11">
        <v>43067</v>
      </c>
      <c r="C528" s="2">
        <v>46.28</v>
      </c>
      <c r="D528" s="2">
        <v>46.28</v>
      </c>
      <c r="E528" s="2">
        <v>0</v>
      </c>
      <c r="F528" s="2"/>
      <c r="G528" s="2"/>
      <c r="H528" s="16">
        <f t="shared" si="8"/>
        <v>0</v>
      </c>
    </row>
    <row r="529" spans="1:8" ht="13.5" x14ac:dyDescent="0.25">
      <c r="A529" s="12"/>
      <c r="B529" s="11">
        <v>43068</v>
      </c>
      <c r="C529" s="2">
        <v>46.28</v>
      </c>
      <c r="D529" s="2">
        <v>46.28</v>
      </c>
      <c r="E529" s="2">
        <v>0</v>
      </c>
      <c r="F529" s="2"/>
      <c r="G529" s="2"/>
      <c r="H529" s="16">
        <f t="shared" si="8"/>
        <v>0</v>
      </c>
    </row>
    <row r="530" spans="1:8" ht="13.5" x14ac:dyDescent="0.25">
      <c r="A530" s="12"/>
      <c r="B530" s="11">
        <v>43069</v>
      </c>
      <c r="C530" s="2">
        <v>46.9</v>
      </c>
      <c r="D530" s="2">
        <v>46.9</v>
      </c>
      <c r="E530" s="2">
        <v>100</v>
      </c>
      <c r="F530" s="2"/>
      <c r="G530" s="2"/>
      <c r="H530" s="16">
        <f t="shared" si="8"/>
        <v>1.33967156439066E-2</v>
      </c>
    </row>
    <row r="531" spans="1:8" ht="13.5" x14ac:dyDescent="0.25">
      <c r="A531" s="12"/>
      <c r="B531" s="11">
        <v>43073</v>
      </c>
      <c r="C531" s="2">
        <v>47.5</v>
      </c>
      <c r="D531" s="2">
        <v>47.5</v>
      </c>
      <c r="E531" s="2">
        <v>10</v>
      </c>
      <c r="F531" s="2"/>
      <c r="G531" s="2"/>
      <c r="H531" s="16">
        <f t="shared" si="8"/>
        <v>1.2793176972281481E-2</v>
      </c>
    </row>
    <row r="532" spans="1:8" ht="13.5" x14ac:dyDescent="0.25">
      <c r="A532" s="12"/>
      <c r="B532" s="11">
        <v>43074</v>
      </c>
      <c r="C532" s="2">
        <v>47.5</v>
      </c>
      <c r="D532" s="2">
        <v>47.5</v>
      </c>
      <c r="E532" s="2">
        <v>0</v>
      </c>
      <c r="F532" s="2"/>
      <c r="G532" s="2"/>
      <c r="H532" s="16">
        <f t="shared" si="8"/>
        <v>0</v>
      </c>
    </row>
    <row r="533" spans="1:8" ht="13.5" x14ac:dyDescent="0.25">
      <c r="A533" s="12"/>
      <c r="B533" s="11">
        <v>43075</v>
      </c>
      <c r="C533" s="2">
        <v>47.5</v>
      </c>
      <c r="D533" s="2">
        <v>47.5</v>
      </c>
      <c r="E533" s="2">
        <v>0</v>
      </c>
      <c r="F533" s="2"/>
      <c r="G533" s="2"/>
      <c r="H533" s="16">
        <f t="shared" si="8"/>
        <v>0</v>
      </c>
    </row>
    <row r="534" spans="1:8" ht="13.5" x14ac:dyDescent="0.25">
      <c r="A534" s="12"/>
      <c r="B534" s="11">
        <v>43076</v>
      </c>
      <c r="C534" s="2">
        <v>47.5</v>
      </c>
      <c r="D534" s="2">
        <v>47.5</v>
      </c>
      <c r="E534" s="2">
        <v>0</v>
      </c>
      <c r="F534" s="2"/>
      <c r="G534" s="2"/>
      <c r="H534" s="16">
        <f t="shared" si="8"/>
        <v>0</v>
      </c>
    </row>
    <row r="535" spans="1:8" ht="13.5" x14ac:dyDescent="0.25">
      <c r="A535" s="12"/>
      <c r="B535" s="11">
        <v>43077</v>
      </c>
      <c r="C535" s="2">
        <v>46.08</v>
      </c>
      <c r="D535" s="2">
        <v>46.08</v>
      </c>
      <c r="E535" s="2">
        <v>15</v>
      </c>
      <c r="F535" s="2"/>
      <c r="G535" s="2"/>
      <c r="H535" s="16">
        <f t="shared" si="8"/>
        <v>-2.98947368421053E-2</v>
      </c>
    </row>
    <row r="536" spans="1:8" ht="13.5" x14ac:dyDescent="0.25">
      <c r="A536" s="12"/>
      <c r="B536" s="11">
        <v>43080</v>
      </c>
      <c r="C536" s="2">
        <v>45</v>
      </c>
      <c r="D536" s="2">
        <v>45</v>
      </c>
      <c r="E536" s="2">
        <v>4</v>
      </c>
      <c r="F536" s="2"/>
      <c r="G536" s="2"/>
      <c r="H536" s="16">
        <f t="shared" si="8"/>
        <v>-2.3437499999999965E-2</v>
      </c>
    </row>
    <row r="537" spans="1:8" ht="13.5" x14ac:dyDescent="0.25">
      <c r="A537" s="12"/>
      <c r="B537" s="11">
        <v>43081</v>
      </c>
      <c r="C537" s="2">
        <v>45</v>
      </c>
      <c r="D537" s="2">
        <v>45</v>
      </c>
      <c r="E537" s="2">
        <v>0</v>
      </c>
      <c r="F537" s="2"/>
      <c r="G537" s="2"/>
      <c r="H537" s="16">
        <f t="shared" si="8"/>
        <v>0</v>
      </c>
    </row>
    <row r="538" spans="1:8" ht="13.5" x14ac:dyDescent="0.25">
      <c r="A538" s="12"/>
      <c r="B538" s="11">
        <v>43082</v>
      </c>
      <c r="C538" s="2">
        <v>46.35</v>
      </c>
      <c r="D538" s="2">
        <v>46.35</v>
      </c>
      <c r="E538" s="2">
        <v>100</v>
      </c>
      <c r="F538" s="2"/>
      <c r="G538" s="2"/>
      <c r="H538" s="16">
        <f t="shared" si="8"/>
        <v>3.000000000000003E-2</v>
      </c>
    </row>
    <row r="539" spans="1:8" ht="13.5" x14ac:dyDescent="0.25">
      <c r="A539" s="12"/>
      <c r="B539" s="11">
        <v>43083</v>
      </c>
      <c r="C539" s="2">
        <v>46.35</v>
      </c>
      <c r="D539" s="2">
        <v>46.35</v>
      </c>
      <c r="E539" s="2">
        <v>0</v>
      </c>
      <c r="F539" s="2"/>
      <c r="G539" s="2"/>
      <c r="H539" s="16">
        <f t="shared" si="8"/>
        <v>0</v>
      </c>
    </row>
    <row r="540" spans="1:8" ht="13.5" x14ac:dyDescent="0.25">
      <c r="A540" s="12"/>
      <c r="B540" s="11">
        <v>43084</v>
      </c>
      <c r="C540" s="2">
        <v>46.35</v>
      </c>
      <c r="D540" s="2">
        <v>46.35</v>
      </c>
      <c r="E540" s="2">
        <v>0</v>
      </c>
      <c r="F540" s="2"/>
      <c r="G540" s="2"/>
      <c r="H540" s="16">
        <f t="shared" si="8"/>
        <v>0</v>
      </c>
    </row>
    <row r="541" spans="1:8" ht="13.5" x14ac:dyDescent="0.25">
      <c r="A541" s="12"/>
      <c r="B541" s="11">
        <v>43087</v>
      </c>
      <c r="C541" s="2">
        <v>46.35</v>
      </c>
      <c r="D541" s="2">
        <v>46.35</v>
      </c>
      <c r="E541" s="2">
        <v>0</v>
      </c>
      <c r="F541" s="2"/>
      <c r="G541" s="2"/>
      <c r="H541" s="16">
        <f t="shared" si="8"/>
        <v>0</v>
      </c>
    </row>
    <row r="542" spans="1:8" ht="13.5" x14ac:dyDescent="0.25">
      <c r="A542" s="12"/>
      <c r="B542" s="11">
        <v>43088</v>
      </c>
      <c r="C542" s="2">
        <v>46.25</v>
      </c>
      <c r="D542" s="2">
        <v>46.25</v>
      </c>
      <c r="E542" s="2">
        <v>100</v>
      </c>
      <c r="F542" s="2"/>
      <c r="G542" s="2"/>
      <c r="H542" s="16">
        <f t="shared" si="8"/>
        <v>-2.1574973031284017E-3</v>
      </c>
    </row>
    <row r="543" spans="1:8" ht="13.5" x14ac:dyDescent="0.25">
      <c r="A543" s="12"/>
      <c r="B543" s="11">
        <v>43089</v>
      </c>
      <c r="C543" s="2">
        <v>46.25</v>
      </c>
      <c r="D543" s="2">
        <v>46.25</v>
      </c>
      <c r="E543" s="2">
        <v>0</v>
      </c>
      <c r="F543" s="2"/>
      <c r="G543" s="2"/>
      <c r="H543" s="16">
        <f t="shared" si="8"/>
        <v>0</v>
      </c>
    </row>
    <row r="544" spans="1:8" ht="13.5" x14ac:dyDescent="0.25">
      <c r="A544" s="12"/>
      <c r="B544" s="11">
        <v>43090</v>
      </c>
      <c r="C544" s="2">
        <v>46.25</v>
      </c>
      <c r="D544" s="2">
        <v>46.25</v>
      </c>
      <c r="E544" s="2">
        <v>5</v>
      </c>
      <c r="F544" s="2"/>
      <c r="G544" s="2"/>
      <c r="H544" s="16">
        <f t="shared" si="8"/>
        <v>0</v>
      </c>
    </row>
    <row r="545" spans="1:8" ht="13.5" x14ac:dyDescent="0.25">
      <c r="A545" s="12"/>
      <c r="B545" s="11">
        <v>43091</v>
      </c>
      <c r="C545" s="2">
        <v>46.25</v>
      </c>
      <c r="D545" s="2">
        <v>46.25</v>
      </c>
      <c r="E545" s="2">
        <v>0</v>
      </c>
      <c r="F545" s="2"/>
      <c r="G545" s="2"/>
      <c r="H545" s="16">
        <f t="shared" si="8"/>
        <v>0</v>
      </c>
    </row>
    <row r="546" spans="1:8" ht="13.5" x14ac:dyDescent="0.25">
      <c r="A546" s="12"/>
      <c r="B546" s="11">
        <v>43094</v>
      </c>
      <c r="C546" s="2">
        <v>46.25</v>
      </c>
      <c r="D546" s="2">
        <v>46.25</v>
      </c>
      <c r="E546" s="2">
        <v>125</v>
      </c>
      <c r="F546" s="2"/>
      <c r="G546" s="2"/>
      <c r="H546" s="16">
        <f t="shared" si="8"/>
        <v>0</v>
      </c>
    </row>
    <row r="547" spans="1:8" ht="13.5" x14ac:dyDescent="0.25">
      <c r="A547" s="12"/>
      <c r="B547" s="11">
        <v>43095</v>
      </c>
      <c r="C547" s="2">
        <v>46.33</v>
      </c>
      <c r="D547" s="2">
        <v>46.33</v>
      </c>
      <c r="E547" s="2">
        <v>601</v>
      </c>
      <c r="F547" s="2"/>
      <c r="G547" s="2"/>
      <c r="H547" s="16">
        <f t="shared" si="8"/>
        <v>1.7297297297296929E-3</v>
      </c>
    </row>
    <row r="548" spans="1:8" ht="13.5" x14ac:dyDescent="0.25">
      <c r="A548" s="12"/>
      <c r="B548" s="11">
        <v>43096</v>
      </c>
      <c r="C548" s="2">
        <v>46.35</v>
      </c>
      <c r="D548" s="2">
        <v>46.35</v>
      </c>
      <c r="E548" s="2">
        <v>928</v>
      </c>
      <c r="F548" s="2"/>
      <c r="G548" s="2"/>
      <c r="H548" s="16">
        <f t="shared" si="8"/>
        <v>4.3168573278659888E-4</v>
      </c>
    </row>
    <row r="549" spans="1:8" ht="13.5" x14ac:dyDescent="0.25">
      <c r="A549" s="12"/>
      <c r="B549" s="11">
        <v>43097</v>
      </c>
      <c r="C549" s="2">
        <v>46.35</v>
      </c>
      <c r="D549" s="2">
        <v>46.35</v>
      </c>
      <c r="E549" s="2">
        <v>928</v>
      </c>
      <c r="F549" s="2"/>
      <c r="G549" s="2"/>
      <c r="H549" s="16">
        <f t="shared" si="8"/>
        <v>0</v>
      </c>
    </row>
    <row r="550" spans="1:8" ht="13.5" x14ac:dyDescent="0.25">
      <c r="A550" s="12"/>
      <c r="B550" s="11">
        <v>43098</v>
      </c>
      <c r="C550" s="2">
        <v>46.35</v>
      </c>
      <c r="D550" s="2">
        <v>46.35</v>
      </c>
      <c r="E550" s="2">
        <v>0</v>
      </c>
      <c r="F550" s="2"/>
      <c r="G550" s="2"/>
      <c r="H550" s="16">
        <f t="shared" si="8"/>
        <v>0</v>
      </c>
    </row>
    <row r="551" spans="1:8" ht="13.5" x14ac:dyDescent="0.25">
      <c r="A551" s="12"/>
      <c r="B551" s="11">
        <v>43102</v>
      </c>
      <c r="C551" s="2">
        <v>46.35</v>
      </c>
      <c r="D551" s="2">
        <v>46.35</v>
      </c>
      <c r="E551" s="2">
        <v>0</v>
      </c>
      <c r="F551" s="2"/>
      <c r="G551" s="2"/>
      <c r="H551" s="16">
        <f t="shared" si="8"/>
        <v>0</v>
      </c>
    </row>
    <row r="552" spans="1:8" ht="13.5" x14ac:dyDescent="0.25">
      <c r="A552" s="12"/>
      <c r="B552" s="11">
        <v>43103</v>
      </c>
      <c r="C552" s="2">
        <v>46.35</v>
      </c>
      <c r="D552" s="2">
        <v>46.35</v>
      </c>
      <c r="E552" s="2">
        <v>0</v>
      </c>
      <c r="F552" s="2"/>
      <c r="G552" s="2"/>
      <c r="H552" s="16">
        <f t="shared" si="8"/>
        <v>0</v>
      </c>
    </row>
    <row r="553" spans="1:8" ht="13.5" x14ac:dyDescent="0.25">
      <c r="A553" s="12"/>
      <c r="B553" s="11">
        <v>43104</v>
      </c>
      <c r="C553" s="2">
        <v>44.96</v>
      </c>
      <c r="D553" s="2">
        <v>44.96</v>
      </c>
      <c r="E553" s="2">
        <v>0</v>
      </c>
      <c r="F553" s="2"/>
      <c r="G553" s="2"/>
      <c r="H553" s="16">
        <f t="shared" si="8"/>
        <v>-2.9989212513484371E-2</v>
      </c>
    </row>
    <row r="554" spans="1:8" ht="13.5" x14ac:dyDescent="0.25">
      <c r="A554" s="12"/>
      <c r="B554" s="11">
        <v>43105</v>
      </c>
      <c r="C554" s="2">
        <v>42.94</v>
      </c>
      <c r="D554" s="2">
        <v>42.94</v>
      </c>
      <c r="E554" s="2">
        <v>5</v>
      </c>
      <c r="F554" s="2"/>
      <c r="G554" s="2"/>
      <c r="H554" s="16">
        <f t="shared" si="8"/>
        <v>-4.4928825622775871E-2</v>
      </c>
    </row>
    <row r="555" spans="1:8" ht="13.5" x14ac:dyDescent="0.25">
      <c r="A555" s="12"/>
      <c r="B555" s="11">
        <v>43108</v>
      </c>
      <c r="C555" s="2">
        <v>41.94</v>
      </c>
      <c r="D555" s="2">
        <v>41.94</v>
      </c>
      <c r="E555" s="2">
        <v>49</v>
      </c>
      <c r="F555" s="2"/>
      <c r="G555" s="2"/>
      <c r="H555" s="16">
        <f t="shared" si="8"/>
        <v>-2.3288309268747091E-2</v>
      </c>
    </row>
    <row r="556" spans="1:8" ht="13.5" x14ac:dyDescent="0.25">
      <c r="A556" s="12"/>
      <c r="B556" s="11">
        <v>43109</v>
      </c>
      <c r="C556" s="2">
        <v>41.94</v>
      </c>
      <c r="D556" s="2">
        <v>41.94</v>
      </c>
      <c r="E556" s="2">
        <v>0</v>
      </c>
      <c r="F556" s="2"/>
      <c r="G556" s="2"/>
      <c r="H556" s="16">
        <f t="shared" si="8"/>
        <v>0</v>
      </c>
    </row>
    <row r="557" spans="1:8" ht="13.5" x14ac:dyDescent="0.25">
      <c r="A557" s="12"/>
      <c r="B557" s="11">
        <v>43110</v>
      </c>
      <c r="C557" s="2">
        <v>41.94</v>
      </c>
      <c r="D557" s="2">
        <v>41.94</v>
      </c>
      <c r="E557" s="2">
        <v>0</v>
      </c>
      <c r="F557" s="2"/>
      <c r="G557" s="2"/>
      <c r="H557" s="16">
        <f t="shared" si="8"/>
        <v>0</v>
      </c>
    </row>
    <row r="558" spans="1:8" ht="13.5" x14ac:dyDescent="0.25">
      <c r="A558" s="12"/>
      <c r="B558" s="11">
        <v>43111</v>
      </c>
      <c r="C558" s="2">
        <v>41.94</v>
      </c>
      <c r="D558" s="2">
        <v>41.94</v>
      </c>
      <c r="E558" s="2">
        <v>0</v>
      </c>
      <c r="F558" s="2"/>
      <c r="G558" s="2"/>
      <c r="H558" s="16">
        <f t="shared" si="8"/>
        <v>0</v>
      </c>
    </row>
    <row r="559" spans="1:8" ht="13.5" x14ac:dyDescent="0.25">
      <c r="A559" s="12"/>
      <c r="B559" s="11">
        <v>43112</v>
      </c>
      <c r="C559" s="2">
        <v>41.94</v>
      </c>
      <c r="D559" s="2">
        <v>41.94</v>
      </c>
      <c r="E559" s="2">
        <v>0</v>
      </c>
      <c r="F559" s="2"/>
      <c r="G559" s="2"/>
      <c r="H559" s="16">
        <f t="shared" si="8"/>
        <v>0</v>
      </c>
    </row>
    <row r="560" spans="1:8" ht="13.5" x14ac:dyDescent="0.25">
      <c r="A560" s="12"/>
      <c r="B560" s="11">
        <v>43115</v>
      </c>
      <c r="C560" s="2">
        <v>41.94</v>
      </c>
      <c r="D560" s="2">
        <v>41.94</v>
      </c>
      <c r="E560" s="2">
        <v>0</v>
      </c>
      <c r="F560" s="2"/>
      <c r="G560" s="2"/>
      <c r="H560" s="16">
        <f t="shared" si="8"/>
        <v>0</v>
      </c>
    </row>
    <row r="561" spans="1:8" ht="13.5" x14ac:dyDescent="0.25">
      <c r="A561" s="12"/>
      <c r="B561" s="11">
        <v>43116</v>
      </c>
      <c r="C561" s="2">
        <v>41.94</v>
      </c>
      <c r="D561" s="2">
        <v>41.94</v>
      </c>
      <c r="E561" s="2">
        <v>10</v>
      </c>
      <c r="F561" s="2"/>
      <c r="G561" s="2"/>
      <c r="H561" s="16">
        <f t="shared" si="8"/>
        <v>0</v>
      </c>
    </row>
    <row r="562" spans="1:8" ht="13.5" x14ac:dyDescent="0.25">
      <c r="A562" s="12"/>
      <c r="B562" s="11">
        <v>43117</v>
      </c>
      <c r="C562" s="2">
        <v>41.94</v>
      </c>
      <c r="D562" s="2">
        <v>41.94</v>
      </c>
      <c r="E562" s="2">
        <v>0</v>
      </c>
      <c r="F562" s="2"/>
      <c r="G562" s="2"/>
      <c r="H562" s="16">
        <f t="shared" si="8"/>
        <v>0</v>
      </c>
    </row>
    <row r="563" spans="1:8" ht="13.5" x14ac:dyDescent="0.25">
      <c r="A563" s="12"/>
      <c r="B563" s="11">
        <v>43118</v>
      </c>
      <c r="C563" s="2">
        <v>40.700000000000003</v>
      </c>
      <c r="D563" s="2">
        <v>40.700000000000003</v>
      </c>
      <c r="E563" s="2">
        <v>10</v>
      </c>
      <c r="F563" s="2"/>
      <c r="G563" s="2"/>
      <c r="H563" s="16">
        <f t="shared" si="8"/>
        <v>-2.9566046733428587E-2</v>
      </c>
    </row>
    <row r="564" spans="1:8" ht="13.5" x14ac:dyDescent="0.25">
      <c r="A564" s="12"/>
      <c r="B564" s="11">
        <v>43119</v>
      </c>
      <c r="C564" s="2">
        <v>40.700000000000003</v>
      </c>
      <c r="D564" s="2">
        <v>40.700000000000003</v>
      </c>
      <c r="E564" s="2">
        <v>0</v>
      </c>
      <c r="F564" s="2"/>
      <c r="G564" s="2"/>
      <c r="H564" s="16">
        <f t="shared" si="8"/>
        <v>0</v>
      </c>
    </row>
    <row r="565" spans="1:8" ht="13.5" x14ac:dyDescent="0.25">
      <c r="A565" s="12"/>
      <c r="B565" s="11">
        <v>43122</v>
      </c>
      <c r="C565" s="2">
        <v>40.700000000000003</v>
      </c>
      <c r="D565" s="2">
        <v>40.700000000000003</v>
      </c>
      <c r="E565" s="2">
        <v>0</v>
      </c>
      <c r="F565" s="2"/>
      <c r="G565" s="2"/>
      <c r="H565" s="16">
        <f t="shared" si="8"/>
        <v>0</v>
      </c>
    </row>
    <row r="566" spans="1:8" ht="13.5" x14ac:dyDescent="0.25">
      <c r="A566" s="12"/>
      <c r="B566" s="11">
        <v>43123</v>
      </c>
      <c r="C566" s="2">
        <v>40.700000000000003</v>
      </c>
      <c r="D566" s="2">
        <v>40.700000000000003</v>
      </c>
      <c r="E566" s="2">
        <v>0</v>
      </c>
      <c r="F566" s="2"/>
      <c r="G566" s="2"/>
      <c r="H566" s="16">
        <f t="shared" si="8"/>
        <v>0</v>
      </c>
    </row>
    <row r="567" spans="1:8" ht="13.5" x14ac:dyDescent="0.25">
      <c r="A567" s="12"/>
      <c r="B567" s="11">
        <v>43124</v>
      </c>
      <c r="C567" s="2">
        <v>40.700000000000003</v>
      </c>
      <c r="D567" s="2">
        <v>40.700000000000003</v>
      </c>
      <c r="E567" s="2">
        <v>0</v>
      </c>
      <c r="F567" s="2"/>
      <c r="G567" s="2"/>
      <c r="H567" s="16">
        <f t="shared" si="8"/>
        <v>0</v>
      </c>
    </row>
    <row r="568" spans="1:8" ht="13.5" x14ac:dyDescent="0.25">
      <c r="A568" s="12"/>
      <c r="B568" s="11">
        <v>43125</v>
      </c>
      <c r="C568" s="2">
        <v>40.700000000000003</v>
      </c>
      <c r="D568" s="2">
        <v>40.700000000000003</v>
      </c>
      <c r="E568" s="2">
        <v>0</v>
      </c>
      <c r="F568" s="2"/>
      <c r="G568" s="2"/>
      <c r="H568" s="16">
        <f t="shared" si="8"/>
        <v>0</v>
      </c>
    </row>
    <row r="569" spans="1:8" ht="13.5" x14ac:dyDescent="0.25">
      <c r="A569" s="12"/>
      <c r="B569" s="11">
        <v>43126</v>
      </c>
      <c r="C569" s="2">
        <v>40.700000000000003</v>
      </c>
      <c r="D569" s="2">
        <v>40.700000000000003</v>
      </c>
      <c r="E569" s="2">
        <v>0</v>
      </c>
      <c r="F569" s="2"/>
      <c r="G569" s="2"/>
      <c r="H569" s="16">
        <f t="shared" si="8"/>
        <v>0</v>
      </c>
    </row>
    <row r="570" spans="1:8" ht="13.5" x14ac:dyDescent="0.25">
      <c r="A570" s="12"/>
      <c r="B570" s="11">
        <v>43129</v>
      </c>
      <c r="C570" s="2">
        <v>40.700000000000003</v>
      </c>
      <c r="D570" s="2">
        <v>40.700000000000003</v>
      </c>
      <c r="E570" s="2">
        <v>0</v>
      </c>
      <c r="F570" s="2"/>
      <c r="G570" s="2"/>
      <c r="H570" s="16">
        <f t="shared" si="8"/>
        <v>0</v>
      </c>
    </row>
    <row r="571" spans="1:8" ht="13.5" x14ac:dyDescent="0.25">
      <c r="A571" s="12"/>
      <c r="B571" s="11">
        <v>43130</v>
      </c>
      <c r="C571" s="2">
        <v>40.700000000000003</v>
      </c>
      <c r="D571" s="2">
        <v>40.700000000000003</v>
      </c>
      <c r="E571" s="2">
        <v>0</v>
      </c>
      <c r="F571" s="2"/>
      <c r="G571" s="2"/>
      <c r="H571" s="16">
        <f t="shared" si="8"/>
        <v>0</v>
      </c>
    </row>
    <row r="572" spans="1:8" ht="13.5" x14ac:dyDescent="0.25">
      <c r="A572" s="12"/>
      <c r="B572" s="11">
        <v>43131</v>
      </c>
      <c r="C572" s="2">
        <v>40.700000000000003</v>
      </c>
      <c r="D572" s="2">
        <v>40.700000000000003</v>
      </c>
      <c r="E572" s="2">
        <v>0</v>
      </c>
      <c r="F572" s="2"/>
      <c r="G572" s="2"/>
      <c r="H572" s="16">
        <f t="shared" si="8"/>
        <v>0</v>
      </c>
    </row>
    <row r="573" spans="1:8" ht="13.5" x14ac:dyDescent="0.25">
      <c r="A573" s="12"/>
      <c r="B573" s="11">
        <v>43132</v>
      </c>
      <c r="C573" s="2">
        <v>40.700000000000003</v>
      </c>
      <c r="D573" s="2">
        <v>40.700000000000003</v>
      </c>
      <c r="E573" s="2">
        <v>0</v>
      </c>
      <c r="F573" s="2"/>
      <c r="G573" s="2"/>
      <c r="H573" s="16">
        <f t="shared" si="8"/>
        <v>0</v>
      </c>
    </row>
    <row r="574" spans="1:8" ht="13.5" x14ac:dyDescent="0.25">
      <c r="A574" s="12"/>
      <c r="B574" s="11">
        <v>43133</v>
      </c>
      <c r="C574" s="2">
        <v>40.700000000000003</v>
      </c>
      <c r="D574" s="2">
        <v>40.700000000000003</v>
      </c>
      <c r="E574" s="2">
        <v>0</v>
      </c>
      <c r="F574" s="2"/>
      <c r="G574" s="2"/>
      <c r="H574" s="16">
        <f t="shared" si="8"/>
        <v>0</v>
      </c>
    </row>
    <row r="575" spans="1:8" ht="13.5" x14ac:dyDescent="0.25">
      <c r="A575" s="12"/>
      <c r="B575" s="11">
        <v>43136</v>
      </c>
      <c r="C575" s="2">
        <v>40.700000000000003</v>
      </c>
      <c r="D575" s="2">
        <v>40.700000000000003</v>
      </c>
      <c r="E575" s="2">
        <v>0</v>
      </c>
      <c r="F575" s="2"/>
      <c r="G575" s="2"/>
      <c r="H575" s="16">
        <f t="shared" si="8"/>
        <v>0</v>
      </c>
    </row>
    <row r="576" spans="1:8" ht="13.5" x14ac:dyDescent="0.25">
      <c r="A576" s="12"/>
      <c r="B576" s="11">
        <v>43137</v>
      </c>
      <c r="C576" s="2">
        <v>40.700000000000003</v>
      </c>
      <c r="D576" s="2">
        <v>40.700000000000003</v>
      </c>
      <c r="E576" s="2">
        <v>0</v>
      </c>
      <c r="F576" s="2"/>
      <c r="G576" s="2"/>
      <c r="H576" s="16">
        <f t="shared" si="8"/>
        <v>0</v>
      </c>
    </row>
    <row r="577" spans="1:8" ht="13.5" x14ac:dyDescent="0.25">
      <c r="A577" s="12"/>
      <c r="B577" s="11">
        <v>43138</v>
      </c>
      <c r="C577" s="2">
        <v>40.700000000000003</v>
      </c>
      <c r="D577" s="2">
        <v>40.700000000000003</v>
      </c>
      <c r="E577" s="2">
        <v>0</v>
      </c>
      <c r="F577" s="2"/>
      <c r="G577" s="2"/>
      <c r="H577" s="16">
        <f t="shared" si="8"/>
        <v>0</v>
      </c>
    </row>
    <row r="578" spans="1:8" ht="13.5" x14ac:dyDescent="0.25">
      <c r="A578" s="12"/>
      <c r="B578" s="11">
        <v>43139</v>
      </c>
      <c r="C578" s="2">
        <v>40.700000000000003</v>
      </c>
      <c r="D578" s="2">
        <v>40.700000000000003</v>
      </c>
      <c r="E578" s="2">
        <v>0</v>
      </c>
      <c r="F578" s="2"/>
      <c r="G578" s="2"/>
      <c r="H578" s="16">
        <f t="shared" si="8"/>
        <v>0</v>
      </c>
    </row>
    <row r="579" spans="1:8" ht="13.5" x14ac:dyDescent="0.25">
      <c r="A579" s="12"/>
      <c r="B579" s="11">
        <v>43140</v>
      </c>
      <c r="C579" s="2">
        <v>40.700000000000003</v>
      </c>
      <c r="D579" s="2">
        <v>40.700000000000003</v>
      </c>
      <c r="E579" s="2">
        <v>0</v>
      </c>
      <c r="F579" s="2"/>
      <c r="G579" s="2"/>
      <c r="H579" s="16">
        <f t="shared" si="8"/>
        <v>0</v>
      </c>
    </row>
    <row r="580" spans="1:8" ht="13.5" x14ac:dyDescent="0.25">
      <c r="A580" s="12"/>
      <c r="B580" s="11">
        <v>43143</v>
      </c>
      <c r="C580" s="2">
        <v>40.700000000000003</v>
      </c>
      <c r="D580" s="2">
        <v>40.700000000000003</v>
      </c>
      <c r="E580" s="2">
        <v>0</v>
      </c>
      <c r="F580" s="2"/>
      <c r="G580" s="2"/>
      <c r="H580" s="16">
        <f t="shared" si="8"/>
        <v>0</v>
      </c>
    </row>
    <row r="581" spans="1:8" ht="13.5" x14ac:dyDescent="0.25">
      <c r="A581" s="12"/>
      <c r="B581" s="11">
        <v>43144</v>
      </c>
      <c r="C581" s="2">
        <v>40.700000000000003</v>
      </c>
      <c r="D581" s="2">
        <v>40.700000000000003</v>
      </c>
      <c r="E581" s="2">
        <v>0</v>
      </c>
      <c r="F581" s="2"/>
      <c r="G581" s="2"/>
      <c r="H581" s="16">
        <f t="shared" si="8"/>
        <v>0</v>
      </c>
    </row>
    <row r="582" spans="1:8" ht="13.5" x14ac:dyDescent="0.25">
      <c r="A582" s="12"/>
      <c r="B582" s="11">
        <v>43145</v>
      </c>
      <c r="C582" s="2">
        <v>40.700000000000003</v>
      </c>
      <c r="D582" s="2">
        <v>40.700000000000003</v>
      </c>
      <c r="E582" s="2">
        <v>0</v>
      </c>
      <c r="F582" s="2"/>
      <c r="G582" s="2"/>
      <c r="H582" s="16">
        <f t="shared" si="8"/>
        <v>0</v>
      </c>
    </row>
    <row r="583" spans="1:8" ht="13.5" x14ac:dyDescent="0.25">
      <c r="A583" s="12"/>
      <c r="B583" s="11">
        <v>43146</v>
      </c>
      <c r="C583" s="2">
        <v>40.700000000000003</v>
      </c>
      <c r="D583" s="2">
        <v>40.700000000000003</v>
      </c>
      <c r="E583" s="2">
        <v>0</v>
      </c>
      <c r="F583" s="2"/>
      <c r="G583" s="2"/>
      <c r="H583" s="16">
        <f t="shared" ref="H583:H646" si="9">(D583-D582)/D582</f>
        <v>0</v>
      </c>
    </row>
    <row r="584" spans="1:8" ht="13.5" x14ac:dyDescent="0.25">
      <c r="A584" s="12"/>
      <c r="B584" s="11">
        <v>43147</v>
      </c>
      <c r="C584" s="2">
        <v>40.700000000000003</v>
      </c>
      <c r="D584" s="2">
        <v>40.700000000000003</v>
      </c>
      <c r="E584" s="2">
        <v>0</v>
      </c>
      <c r="F584" s="2"/>
      <c r="G584" s="2"/>
      <c r="H584" s="16">
        <f t="shared" si="9"/>
        <v>0</v>
      </c>
    </row>
    <row r="585" spans="1:8" ht="13.5" x14ac:dyDescent="0.25">
      <c r="A585" s="12"/>
      <c r="B585" s="11">
        <v>43150</v>
      </c>
      <c r="C585" s="2">
        <v>40.700000000000003</v>
      </c>
      <c r="D585" s="2">
        <v>40.700000000000003</v>
      </c>
      <c r="E585" s="2">
        <v>0</v>
      </c>
      <c r="F585" s="2"/>
      <c r="G585" s="2"/>
      <c r="H585" s="16">
        <f t="shared" si="9"/>
        <v>0</v>
      </c>
    </row>
    <row r="586" spans="1:8" ht="13.5" x14ac:dyDescent="0.25">
      <c r="A586" s="12"/>
      <c r="B586" s="11">
        <v>43151</v>
      </c>
      <c r="C586" s="2">
        <v>40.700000000000003</v>
      </c>
      <c r="D586" s="2">
        <v>40.700000000000003</v>
      </c>
      <c r="E586" s="2">
        <v>0</v>
      </c>
      <c r="F586" s="2"/>
      <c r="G586" s="2"/>
      <c r="H586" s="16">
        <f t="shared" si="9"/>
        <v>0</v>
      </c>
    </row>
    <row r="587" spans="1:8" ht="13.5" x14ac:dyDescent="0.25">
      <c r="A587" s="12"/>
      <c r="B587" s="11">
        <v>43152</v>
      </c>
      <c r="C587" s="2">
        <v>40.700000000000003</v>
      </c>
      <c r="D587" s="2">
        <v>40.700000000000003</v>
      </c>
      <c r="E587" s="2">
        <v>0</v>
      </c>
      <c r="F587" s="2"/>
      <c r="G587" s="2"/>
      <c r="H587" s="16">
        <f t="shared" si="9"/>
        <v>0</v>
      </c>
    </row>
    <row r="588" spans="1:8" ht="13.5" x14ac:dyDescent="0.25">
      <c r="A588" s="12"/>
      <c r="B588" s="11">
        <v>43153</v>
      </c>
      <c r="C588" s="2">
        <v>40.700000000000003</v>
      </c>
      <c r="D588" s="2">
        <v>40.700000000000003</v>
      </c>
      <c r="E588" s="2">
        <v>0</v>
      </c>
      <c r="F588" s="2"/>
      <c r="G588" s="2"/>
      <c r="H588" s="16">
        <f t="shared" si="9"/>
        <v>0</v>
      </c>
    </row>
    <row r="589" spans="1:8" ht="13.5" x14ac:dyDescent="0.25">
      <c r="A589" s="12"/>
      <c r="B589" s="11">
        <v>43154</v>
      </c>
      <c r="C589" s="2">
        <v>40.700000000000003</v>
      </c>
      <c r="D589" s="2">
        <v>40.700000000000003</v>
      </c>
      <c r="E589" s="2">
        <v>0</v>
      </c>
      <c r="F589" s="2"/>
      <c r="G589" s="2"/>
      <c r="H589" s="16">
        <f t="shared" si="9"/>
        <v>0</v>
      </c>
    </row>
    <row r="590" spans="1:8" ht="13.5" x14ac:dyDescent="0.25">
      <c r="A590" s="12"/>
      <c r="B590" s="11">
        <v>43157</v>
      </c>
      <c r="C590" s="2">
        <v>40.700000000000003</v>
      </c>
      <c r="D590" s="2">
        <v>40.700000000000003</v>
      </c>
      <c r="E590" s="2">
        <v>0</v>
      </c>
      <c r="F590" s="2"/>
      <c r="G590" s="2"/>
      <c r="H590" s="16">
        <f t="shared" si="9"/>
        <v>0</v>
      </c>
    </row>
    <row r="591" spans="1:8" ht="13.5" x14ac:dyDescent="0.25">
      <c r="A591" s="12"/>
      <c r="B591" s="11">
        <v>43158</v>
      </c>
      <c r="C591" s="2">
        <v>40.700000000000003</v>
      </c>
      <c r="D591" s="2">
        <v>40.700000000000003</v>
      </c>
      <c r="E591" s="2">
        <v>0</v>
      </c>
      <c r="F591" s="2"/>
      <c r="G591" s="2"/>
      <c r="H591" s="16">
        <f t="shared" si="9"/>
        <v>0</v>
      </c>
    </row>
    <row r="592" spans="1:8" ht="13.5" x14ac:dyDescent="0.25">
      <c r="A592" s="12"/>
      <c r="B592" s="11">
        <v>43159</v>
      </c>
      <c r="C592" s="2">
        <v>40.700000000000003</v>
      </c>
      <c r="D592" s="2">
        <v>40.700000000000003</v>
      </c>
      <c r="E592" s="2">
        <v>0</v>
      </c>
      <c r="F592" s="2"/>
      <c r="G592" s="2"/>
      <c r="H592" s="16">
        <f t="shared" si="9"/>
        <v>0</v>
      </c>
    </row>
    <row r="593" spans="1:8" ht="13.5" x14ac:dyDescent="0.25">
      <c r="A593" s="12"/>
      <c r="B593" s="11">
        <v>43160</v>
      </c>
      <c r="C593" s="2">
        <v>40.700000000000003</v>
      </c>
      <c r="D593" s="2">
        <v>40.700000000000003</v>
      </c>
      <c r="E593" s="2">
        <v>0</v>
      </c>
      <c r="F593" s="2"/>
      <c r="G593" s="2"/>
      <c r="H593" s="16">
        <f t="shared" si="9"/>
        <v>0</v>
      </c>
    </row>
    <row r="594" spans="1:8" ht="13.5" x14ac:dyDescent="0.25">
      <c r="A594" s="12"/>
      <c r="B594" s="11">
        <v>43161</v>
      </c>
      <c r="C594" s="2">
        <v>40.700000000000003</v>
      </c>
      <c r="D594" s="2">
        <v>40.700000000000003</v>
      </c>
      <c r="E594" s="2">
        <v>0</v>
      </c>
      <c r="F594" s="2"/>
      <c r="G594" s="2"/>
      <c r="H594" s="16">
        <f t="shared" si="9"/>
        <v>0</v>
      </c>
    </row>
    <row r="595" spans="1:8" ht="13.5" x14ac:dyDescent="0.25">
      <c r="A595" s="12"/>
      <c r="B595" s="11">
        <v>43164</v>
      </c>
      <c r="C595" s="2">
        <v>40.700000000000003</v>
      </c>
      <c r="D595" s="2">
        <v>40.700000000000003</v>
      </c>
      <c r="E595" s="2">
        <v>0</v>
      </c>
      <c r="F595" s="2"/>
      <c r="G595" s="2"/>
      <c r="H595" s="16">
        <f t="shared" si="9"/>
        <v>0</v>
      </c>
    </row>
    <row r="596" spans="1:8" ht="13.5" x14ac:dyDescent="0.25">
      <c r="A596" s="12"/>
      <c r="B596" s="11">
        <v>43165</v>
      </c>
      <c r="C596" s="2">
        <v>38.869999999999997</v>
      </c>
      <c r="D596" s="2">
        <v>38.869999999999997</v>
      </c>
      <c r="E596" s="2">
        <v>0</v>
      </c>
      <c r="F596" s="2"/>
      <c r="G596" s="2"/>
      <c r="H596" s="16">
        <f t="shared" si="9"/>
        <v>-4.4963144963145095E-2</v>
      </c>
    </row>
    <row r="597" spans="1:8" ht="13.5" x14ac:dyDescent="0.25">
      <c r="A597" s="12"/>
      <c r="B597" s="11">
        <v>43166</v>
      </c>
      <c r="C597" s="2">
        <v>37.130000000000003</v>
      </c>
      <c r="D597" s="2">
        <v>37.130000000000003</v>
      </c>
      <c r="E597" s="2">
        <v>0</v>
      </c>
      <c r="F597" s="2"/>
      <c r="G597" s="2"/>
      <c r="H597" s="16">
        <f t="shared" si="9"/>
        <v>-4.4764599948546306E-2</v>
      </c>
    </row>
    <row r="598" spans="1:8" ht="13.5" x14ac:dyDescent="0.25">
      <c r="A598" s="12"/>
      <c r="B598" s="11">
        <v>43167</v>
      </c>
      <c r="C598" s="2">
        <v>35.46</v>
      </c>
      <c r="D598" s="2">
        <v>35.46</v>
      </c>
      <c r="E598" s="2">
        <v>0</v>
      </c>
      <c r="F598" s="2"/>
      <c r="G598" s="2"/>
      <c r="H598" s="16">
        <f t="shared" si="9"/>
        <v>-4.4977107460274751E-2</v>
      </c>
    </row>
    <row r="599" spans="1:8" ht="13.5" x14ac:dyDescent="0.25">
      <c r="A599" s="12"/>
      <c r="B599" s="11">
        <v>43168</v>
      </c>
      <c r="C599" s="2">
        <v>34.4</v>
      </c>
      <c r="D599" s="2">
        <v>34.4</v>
      </c>
      <c r="E599" s="2">
        <v>299</v>
      </c>
      <c r="F599" s="2"/>
      <c r="G599" s="2"/>
      <c r="H599" s="16">
        <f t="shared" si="9"/>
        <v>-2.9892836999436047E-2</v>
      </c>
    </row>
    <row r="600" spans="1:8" ht="13.5" x14ac:dyDescent="0.25">
      <c r="A600" s="12"/>
      <c r="B600" s="11">
        <v>43171</v>
      </c>
      <c r="C600" s="2">
        <v>34.4</v>
      </c>
      <c r="D600" s="2">
        <v>34.4</v>
      </c>
      <c r="E600" s="2">
        <v>0</v>
      </c>
      <c r="F600" s="2"/>
      <c r="G600" s="2"/>
      <c r="H600" s="16">
        <f t="shared" si="9"/>
        <v>0</v>
      </c>
    </row>
    <row r="601" spans="1:8" ht="13.5" x14ac:dyDescent="0.25">
      <c r="A601" s="12"/>
      <c r="B601" s="11">
        <v>43172</v>
      </c>
      <c r="C601" s="2">
        <v>34.4</v>
      </c>
      <c r="D601" s="2">
        <v>34.4</v>
      </c>
      <c r="E601" s="2">
        <v>0</v>
      </c>
      <c r="F601" s="2"/>
      <c r="G601" s="2"/>
      <c r="H601" s="16">
        <f t="shared" si="9"/>
        <v>0</v>
      </c>
    </row>
    <row r="602" spans="1:8" ht="13.5" x14ac:dyDescent="0.25">
      <c r="A602" s="12"/>
      <c r="B602" s="11">
        <v>43173</v>
      </c>
      <c r="C602" s="2">
        <v>34.4</v>
      </c>
      <c r="D602" s="2">
        <v>34.4</v>
      </c>
      <c r="E602" s="2">
        <v>0</v>
      </c>
      <c r="F602" s="2"/>
      <c r="G602" s="2"/>
      <c r="H602" s="16">
        <f t="shared" si="9"/>
        <v>0</v>
      </c>
    </row>
    <row r="603" spans="1:8" ht="13.5" x14ac:dyDescent="0.25">
      <c r="A603" s="12"/>
      <c r="B603" s="11">
        <v>43174</v>
      </c>
      <c r="C603" s="2">
        <v>34.4</v>
      </c>
      <c r="D603" s="2">
        <v>34.4</v>
      </c>
      <c r="E603" s="2">
        <v>0</v>
      </c>
      <c r="F603" s="2"/>
      <c r="G603" s="2"/>
      <c r="H603" s="16">
        <f t="shared" si="9"/>
        <v>0</v>
      </c>
    </row>
    <row r="604" spans="1:8" ht="13.5" x14ac:dyDescent="0.25">
      <c r="A604" s="12"/>
      <c r="B604" s="11">
        <v>43175</v>
      </c>
      <c r="C604" s="2">
        <v>34.4</v>
      </c>
      <c r="D604" s="2">
        <v>34.4</v>
      </c>
      <c r="E604" s="2">
        <v>0</v>
      </c>
      <c r="F604" s="2"/>
      <c r="G604" s="2"/>
      <c r="H604" s="16">
        <f t="shared" si="9"/>
        <v>0</v>
      </c>
    </row>
    <row r="605" spans="1:8" ht="13.5" x14ac:dyDescent="0.25">
      <c r="A605" s="12"/>
      <c r="B605" s="11">
        <v>43178</v>
      </c>
      <c r="C605" s="2">
        <v>34.4</v>
      </c>
      <c r="D605" s="2">
        <v>34.4</v>
      </c>
      <c r="E605" s="2">
        <v>0</v>
      </c>
      <c r="F605" s="2"/>
      <c r="G605" s="2"/>
      <c r="H605" s="16">
        <f t="shared" si="9"/>
        <v>0</v>
      </c>
    </row>
    <row r="606" spans="1:8" ht="13.5" x14ac:dyDescent="0.25">
      <c r="A606" s="12"/>
      <c r="B606" s="11">
        <v>43180</v>
      </c>
      <c r="C606" s="2">
        <v>34.4</v>
      </c>
      <c r="D606" s="2">
        <v>34.4</v>
      </c>
      <c r="E606" s="2">
        <v>0</v>
      </c>
      <c r="F606" s="2"/>
      <c r="G606" s="2"/>
      <c r="H606" s="16">
        <f t="shared" si="9"/>
        <v>0</v>
      </c>
    </row>
    <row r="607" spans="1:8" ht="13.5" x14ac:dyDescent="0.25">
      <c r="A607" s="12"/>
      <c r="B607" s="11">
        <v>43181</v>
      </c>
      <c r="C607" s="2">
        <v>34.4</v>
      </c>
      <c r="D607" s="2">
        <v>34.4</v>
      </c>
      <c r="E607" s="2">
        <v>0</v>
      </c>
      <c r="F607" s="2"/>
      <c r="G607" s="2"/>
      <c r="H607" s="16">
        <f t="shared" si="9"/>
        <v>0</v>
      </c>
    </row>
    <row r="608" spans="1:8" ht="13.5" x14ac:dyDescent="0.25">
      <c r="A608" s="12"/>
      <c r="B608" s="11">
        <v>43182</v>
      </c>
      <c r="C608" s="2">
        <v>34.4</v>
      </c>
      <c r="D608" s="2">
        <v>34.4</v>
      </c>
      <c r="E608" s="2">
        <v>0</v>
      </c>
      <c r="F608" s="2"/>
      <c r="G608" s="2"/>
      <c r="H608" s="16">
        <f t="shared" si="9"/>
        <v>0</v>
      </c>
    </row>
    <row r="609" spans="1:8" ht="13.5" x14ac:dyDescent="0.25">
      <c r="A609" s="12"/>
      <c r="B609" s="11">
        <v>43185</v>
      </c>
      <c r="C609" s="2">
        <v>33.4</v>
      </c>
      <c r="D609" s="2">
        <v>33.4</v>
      </c>
      <c r="E609" s="2">
        <v>53</v>
      </c>
      <c r="F609" s="2"/>
      <c r="G609" s="2"/>
      <c r="H609" s="16">
        <f t="shared" si="9"/>
        <v>-2.9069767441860465E-2</v>
      </c>
    </row>
    <row r="610" spans="1:8" ht="13.5" x14ac:dyDescent="0.25">
      <c r="A610" s="12"/>
      <c r="B610" s="11">
        <v>43186</v>
      </c>
      <c r="C610" s="2">
        <v>34.9</v>
      </c>
      <c r="D610" s="2">
        <v>34.9</v>
      </c>
      <c r="E610" s="2">
        <v>0</v>
      </c>
      <c r="F610" s="2"/>
      <c r="G610" s="2"/>
      <c r="H610" s="16">
        <f t="shared" si="9"/>
        <v>4.4910179640718563E-2</v>
      </c>
    </row>
    <row r="611" spans="1:8" ht="13.5" x14ac:dyDescent="0.25">
      <c r="A611" s="12"/>
      <c r="B611" s="11">
        <v>43187</v>
      </c>
      <c r="C611" s="2">
        <v>36.47</v>
      </c>
      <c r="D611" s="2">
        <v>36.47</v>
      </c>
      <c r="E611" s="2">
        <v>0</v>
      </c>
      <c r="F611" s="2"/>
      <c r="G611" s="2"/>
      <c r="H611" s="16">
        <f t="shared" si="9"/>
        <v>4.4985673352435543E-2</v>
      </c>
    </row>
    <row r="612" spans="1:8" ht="13.5" x14ac:dyDescent="0.25">
      <c r="A612" s="12"/>
      <c r="B612" s="11">
        <v>43188</v>
      </c>
      <c r="C612" s="2">
        <v>36.47</v>
      </c>
      <c r="D612" s="2">
        <v>36.47</v>
      </c>
      <c r="E612" s="2">
        <v>0</v>
      </c>
      <c r="F612" s="2"/>
      <c r="G612" s="2"/>
      <c r="H612" s="16">
        <f t="shared" si="9"/>
        <v>0</v>
      </c>
    </row>
    <row r="613" spans="1:8" ht="13.5" x14ac:dyDescent="0.25">
      <c r="A613" s="12"/>
      <c r="B613" s="11">
        <v>43189</v>
      </c>
      <c r="C613" s="2">
        <v>37.56</v>
      </c>
      <c r="D613" s="2">
        <v>37.56</v>
      </c>
      <c r="E613" s="2">
        <v>6</v>
      </c>
      <c r="F613" s="2"/>
      <c r="G613" s="2"/>
      <c r="H613" s="16">
        <f t="shared" si="9"/>
        <v>2.9887578831916738E-2</v>
      </c>
    </row>
    <row r="614" spans="1:8" ht="13.5" x14ac:dyDescent="0.25">
      <c r="A614" s="12"/>
      <c r="B614" s="11">
        <v>43192</v>
      </c>
      <c r="C614" s="2">
        <v>37.56</v>
      </c>
      <c r="D614" s="2">
        <v>37.56</v>
      </c>
      <c r="E614" s="2">
        <v>0</v>
      </c>
      <c r="F614" s="2"/>
      <c r="G614" s="2"/>
      <c r="H614" s="16">
        <f t="shared" si="9"/>
        <v>0</v>
      </c>
    </row>
    <row r="615" spans="1:8" ht="13.5" x14ac:dyDescent="0.25">
      <c r="A615" s="12"/>
      <c r="B615" s="11">
        <v>43193</v>
      </c>
      <c r="C615" s="2">
        <v>37.56</v>
      </c>
      <c r="D615" s="2">
        <v>37.56</v>
      </c>
      <c r="E615" s="2">
        <v>15</v>
      </c>
      <c r="F615" s="2"/>
      <c r="G615" s="2"/>
      <c r="H615" s="16">
        <f t="shared" si="9"/>
        <v>0</v>
      </c>
    </row>
    <row r="616" spans="1:8" ht="13.5" x14ac:dyDescent="0.25">
      <c r="A616" s="12"/>
      <c r="B616" s="11">
        <v>43194</v>
      </c>
      <c r="C616" s="2">
        <v>37.56</v>
      </c>
      <c r="D616" s="2">
        <v>37.56</v>
      </c>
      <c r="E616" s="2">
        <v>0</v>
      </c>
      <c r="F616" s="2"/>
      <c r="G616" s="2"/>
      <c r="H616" s="16">
        <f t="shared" si="9"/>
        <v>0</v>
      </c>
    </row>
    <row r="617" spans="1:8" ht="13.5" x14ac:dyDescent="0.25">
      <c r="A617" s="12"/>
      <c r="B617" s="11">
        <v>43195</v>
      </c>
      <c r="C617" s="2">
        <v>37.56</v>
      </c>
      <c r="D617" s="2">
        <v>37.56</v>
      </c>
      <c r="E617" s="2">
        <v>0</v>
      </c>
      <c r="F617" s="2"/>
      <c r="G617" s="2"/>
      <c r="H617" s="16">
        <f t="shared" si="9"/>
        <v>0</v>
      </c>
    </row>
    <row r="618" spans="1:8" ht="13.5" x14ac:dyDescent="0.25">
      <c r="A618" s="12"/>
      <c r="B618" s="11">
        <v>43196</v>
      </c>
      <c r="C618" s="2">
        <v>37.56</v>
      </c>
      <c r="D618" s="2">
        <v>37.56</v>
      </c>
      <c r="E618" s="2">
        <v>0</v>
      </c>
      <c r="F618" s="2"/>
      <c r="G618" s="2"/>
      <c r="H618" s="16">
        <f t="shared" si="9"/>
        <v>0</v>
      </c>
    </row>
    <row r="619" spans="1:8" ht="13.5" x14ac:dyDescent="0.25">
      <c r="A619" s="12"/>
      <c r="B619" s="11">
        <v>43200</v>
      </c>
      <c r="C619" s="2">
        <v>37.56</v>
      </c>
      <c r="D619" s="2">
        <v>37.56</v>
      </c>
      <c r="E619" s="2">
        <v>0</v>
      </c>
      <c r="F619" s="2"/>
      <c r="G619" s="2"/>
      <c r="H619" s="16">
        <f t="shared" si="9"/>
        <v>0</v>
      </c>
    </row>
    <row r="620" spans="1:8" ht="13.5" x14ac:dyDescent="0.25">
      <c r="A620" s="12"/>
      <c r="B620" s="11">
        <v>43201</v>
      </c>
      <c r="C620" s="2">
        <v>37.56</v>
      </c>
      <c r="D620" s="2">
        <v>37.56</v>
      </c>
      <c r="E620" s="2">
        <v>0</v>
      </c>
      <c r="F620" s="2"/>
      <c r="G620" s="2"/>
      <c r="H620" s="16">
        <f t="shared" si="9"/>
        <v>0</v>
      </c>
    </row>
    <row r="621" spans="1:8" ht="13.5" x14ac:dyDescent="0.25">
      <c r="A621" s="12"/>
      <c r="B621" s="11">
        <v>43202</v>
      </c>
      <c r="C621" s="2">
        <v>37.56</v>
      </c>
      <c r="D621" s="2">
        <v>37.56</v>
      </c>
      <c r="E621" s="2">
        <v>0</v>
      </c>
      <c r="F621" s="2"/>
      <c r="G621" s="2"/>
      <c r="H621" s="16">
        <f t="shared" si="9"/>
        <v>0</v>
      </c>
    </row>
    <row r="622" spans="1:8" ht="13.5" x14ac:dyDescent="0.25">
      <c r="A622" s="12"/>
      <c r="B622" s="11">
        <v>43203</v>
      </c>
      <c r="C622" s="2">
        <v>37.56</v>
      </c>
      <c r="D622" s="2">
        <v>37.56</v>
      </c>
      <c r="E622" s="2">
        <v>0</v>
      </c>
      <c r="F622" s="2"/>
      <c r="G622" s="2"/>
      <c r="H622" s="16">
        <f t="shared" si="9"/>
        <v>0</v>
      </c>
    </row>
    <row r="623" spans="1:8" ht="13.5" x14ac:dyDescent="0.25">
      <c r="A623" s="12"/>
      <c r="B623" s="11">
        <v>43206</v>
      </c>
      <c r="C623" s="2">
        <v>37.56</v>
      </c>
      <c r="D623" s="2">
        <v>37.56</v>
      </c>
      <c r="E623" s="2">
        <v>0</v>
      </c>
      <c r="F623" s="2"/>
      <c r="G623" s="2"/>
      <c r="H623" s="16">
        <f t="shared" si="9"/>
        <v>0</v>
      </c>
    </row>
    <row r="624" spans="1:8" ht="13.5" x14ac:dyDescent="0.25">
      <c r="A624" s="12"/>
      <c r="B624" s="11">
        <v>43207</v>
      </c>
      <c r="C624" s="2">
        <v>37.56</v>
      </c>
      <c r="D624" s="2">
        <v>37.56</v>
      </c>
      <c r="E624" s="2">
        <v>0</v>
      </c>
      <c r="F624" s="2"/>
      <c r="G624" s="2"/>
      <c r="H624" s="16">
        <f t="shared" si="9"/>
        <v>0</v>
      </c>
    </row>
    <row r="625" spans="1:8" ht="13.5" x14ac:dyDescent="0.25">
      <c r="A625" s="12"/>
      <c r="B625" s="11">
        <v>43208</v>
      </c>
      <c r="C625" s="2">
        <v>37.56</v>
      </c>
      <c r="D625" s="2">
        <v>37.56</v>
      </c>
      <c r="E625" s="2">
        <v>0</v>
      </c>
      <c r="F625" s="2"/>
      <c r="G625" s="2"/>
      <c r="H625" s="16">
        <f t="shared" si="9"/>
        <v>0</v>
      </c>
    </row>
    <row r="626" spans="1:8" ht="13.5" x14ac:dyDescent="0.25">
      <c r="A626" s="12"/>
      <c r="B626" s="11">
        <v>43209</v>
      </c>
      <c r="C626" s="2">
        <v>37.56</v>
      </c>
      <c r="D626" s="2">
        <v>37.56</v>
      </c>
      <c r="E626" s="2">
        <v>0</v>
      </c>
      <c r="F626" s="2"/>
      <c r="G626" s="2"/>
      <c r="H626" s="16">
        <f t="shared" si="9"/>
        <v>0</v>
      </c>
    </row>
    <row r="627" spans="1:8" ht="13.5" x14ac:dyDescent="0.25">
      <c r="A627" s="12"/>
      <c r="B627" s="11">
        <v>43210</v>
      </c>
      <c r="C627" s="2">
        <v>36.5</v>
      </c>
      <c r="D627" s="2">
        <v>36.5</v>
      </c>
      <c r="E627" s="2">
        <v>1</v>
      </c>
      <c r="F627" s="2"/>
      <c r="G627" s="2"/>
      <c r="H627" s="16">
        <f t="shared" si="9"/>
        <v>-2.8221512247071413E-2</v>
      </c>
    </row>
    <row r="628" spans="1:8" ht="13.5" x14ac:dyDescent="0.25">
      <c r="A628" s="12"/>
      <c r="B628" s="11">
        <v>43213</v>
      </c>
      <c r="C628" s="2">
        <v>36.43</v>
      </c>
      <c r="D628" s="2">
        <v>36.43</v>
      </c>
      <c r="E628" s="2">
        <v>662</v>
      </c>
      <c r="F628" s="2"/>
      <c r="G628" s="2"/>
      <c r="H628" s="16">
        <f t="shared" si="9"/>
        <v>-1.91780821917809E-3</v>
      </c>
    </row>
    <row r="629" spans="1:8" ht="13.5" x14ac:dyDescent="0.25">
      <c r="A629" s="12"/>
      <c r="B629" s="11">
        <v>43214</v>
      </c>
      <c r="C629" s="2">
        <v>36.43</v>
      </c>
      <c r="D629" s="2">
        <v>36.43</v>
      </c>
      <c r="E629" s="2">
        <v>8</v>
      </c>
      <c r="F629" s="2"/>
      <c r="G629" s="2"/>
      <c r="H629" s="16">
        <f t="shared" si="9"/>
        <v>0</v>
      </c>
    </row>
    <row r="630" spans="1:8" ht="13.5" x14ac:dyDescent="0.25">
      <c r="A630" s="12"/>
      <c r="B630" s="11">
        <v>43215</v>
      </c>
      <c r="C630" s="2">
        <v>36.44</v>
      </c>
      <c r="D630" s="2">
        <v>36.44</v>
      </c>
      <c r="E630" s="2">
        <v>5</v>
      </c>
      <c r="F630" s="2"/>
      <c r="G630" s="2"/>
      <c r="H630" s="16">
        <f t="shared" si="9"/>
        <v>2.74499039253308E-4</v>
      </c>
    </row>
    <row r="631" spans="1:8" ht="13.5" x14ac:dyDescent="0.25">
      <c r="A631" s="12"/>
      <c r="B631" s="11">
        <v>43216</v>
      </c>
      <c r="C631" s="2">
        <v>36.44</v>
      </c>
      <c r="D631" s="2">
        <v>36.44</v>
      </c>
      <c r="E631" s="2">
        <v>0</v>
      </c>
      <c r="F631" s="2"/>
      <c r="G631" s="2"/>
      <c r="H631" s="16">
        <f t="shared" si="9"/>
        <v>0</v>
      </c>
    </row>
    <row r="632" spans="1:8" ht="13.5" x14ac:dyDescent="0.25">
      <c r="A632" s="12"/>
      <c r="B632" s="11">
        <v>43217</v>
      </c>
      <c r="C632" s="2">
        <v>36.44</v>
      </c>
      <c r="D632" s="2">
        <v>36.44</v>
      </c>
      <c r="E632" s="2">
        <v>0</v>
      </c>
      <c r="F632" s="2"/>
      <c r="G632" s="2"/>
      <c r="H632" s="16">
        <f t="shared" si="9"/>
        <v>0</v>
      </c>
    </row>
    <row r="633" spans="1:8" ht="13.5" x14ac:dyDescent="0.25">
      <c r="A633" s="12"/>
      <c r="B633" s="11">
        <v>43220</v>
      </c>
      <c r="C633" s="2">
        <v>36.44</v>
      </c>
      <c r="D633" s="2">
        <v>36.44</v>
      </c>
      <c r="E633" s="2">
        <v>0</v>
      </c>
      <c r="F633" s="2"/>
      <c r="G633" s="2"/>
      <c r="H633" s="16">
        <f t="shared" si="9"/>
        <v>0</v>
      </c>
    </row>
    <row r="634" spans="1:8" ht="13.5" x14ac:dyDescent="0.25">
      <c r="A634" s="12"/>
      <c r="B634" s="11">
        <v>43222</v>
      </c>
      <c r="C634" s="2">
        <v>36.44</v>
      </c>
      <c r="D634" s="2">
        <v>36.44</v>
      </c>
      <c r="E634" s="2">
        <v>0</v>
      </c>
      <c r="F634" s="2"/>
      <c r="G634" s="2"/>
      <c r="H634" s="16">
        <f t="shared" si="9"/>
        <v>0</v>
      </c>
    </row>
    <row r="635" spans="1:8" ht="13.5" x14ac:dyDescent="0.25">
      <c r="A635" s="12"/>
      <c r="B635" s="11">
        <v>43223</v>
      </c>
      <c r="C635" s="2">
        <v>36.44</v>
      </c>
      <c r="D635" s="2">
        <v>36.44</v>
      </c>
      <c r="E635" s="2">
        <v>20</v>
      </c>
      <c r="F635" s="2"/>
      <c r="G635" s="2"/>
      <c r="H635" s="16">
        <f t="shared" si="9"/>
        <v>0</v>
      </c>
    </row>
    <row r="636" spans="1:8" ht="13.5" x14ac:dyDescent="0.25">
      <c r="A636" s="12"/>
      <c r="B636" s="11">
        <v>43224</v>
      </c>
      <c r="C636" s="2">
        <v>36.44</v>
      </c>
      <c r="D636" s="2">
        <v>36.44</v>
      </c>
      <c r="E636" s="2">
        <v>0</v>
      </c>
      <c r="F636" s="2"/>
      <c r="G636" s="2"/>
      <c r="H636" s="16">
        <f t="shared" si="9"/>
        <v>0</v>
      </c>
    </row>
    <row r="637" spans="1:8" ht="13.5" x14ac:dyDescent="0.25">
      <c r="A637" s="12"/>
      <c r="B637" s="11">
        <v>43227</v>
      </c>
      <c r="C637" s="2">
        <v>36.44</v>
      </c>
      <c r="D637" s="2">
        <v>36.44</v>
      </c>
      <c r="E637" s="2">
        <v>7</v>
      </c>
      <c r="F637" s="2"/>
      <c r="G637" s="2"/>
      <c r="H637" s="16">
        <f t="shared" si="9"/>
        <v>0</v>
      </c>
    </row>
    <row r="638" spans="1:8" ht="13.5" x14ac:dyDescent="0.25">
      <c r="A638" s="12"/>
      <c r="B638" s="11">
        <v>43228</v>
      </c>
      <c r="C638" s="2">
        <v>36.44</v>
      </c>
      <c r="D638" s="2">
        <v>36.44</v>
      </c>
      <c r="E638" s="2">
        <v>0</v>
      </c>
      <c r="F638" s="2"/>
      <c r="G638" s="2"/>
      <c r="H638" s="16">
        <f t="shared" si="9"/>
        <v>0</v>
      </c>
    </row>
    <row r="639" spans="1:8" ht="13.5" x14ac:dyDescent="0.25">
      <c r="A639" s="12"/>
      <c r="B639" s="11">
        <v>43229</v>
      </c>
      <c r="C639" s="2">
        <v>36.44</v>
      </c>
      <c r="D639" s="2">
        <v>36.44</v>
      </c>
      <c r="E639" s="2">
        <v>0</v>
      </c>
      <c r="F639" s="2"/>
      <c r="G639" s="2"/>
      <c r="H639" s="16">
        <f t="shared" si="9"/>
        <v>0</v>
      </c>
    </row>
    <row r="640" spans="1:8" ht="13.5" x14ac:dyDescent="0.25">
      <c r="A640" s="12"/>
      <c r="B640" s="11">
        <v>43230</v>
      </c>
      <c r="C640" s="2">
        <v>36.44</v>
      </c>
      <c r="D640" s="2">
        <v>36.44</v>
      </c>
      <c r="E640" s="2">
        <v>0</v>
      </c>
      <c r="F640" s="2"/>
      <c r="G640" s="2"/>
      <c r="H640" s="16">
        <f t="shared" si="9"/>
        <v>0</v>
      </c>
    </row>
    <row r="641" spans="1:8" ht="13.5" x14ac:dyDescent="0.25">
      <c r="A641" s="12"/>
      <c r="B641" s="11">
        <v>43231</v>
      </c>
      <c r="C641" s="2">
        <v>36.44</v>
      </c>
      <c r="D641" s="2">
        <v>36.44</v>
      </c>
      <c r="E641" s="2">
        <v>0</v>
      </c>
      <c r="F641" s="2"/>
      <c r="G641" s="2"/>
      <c r="H641" s="16">
        <f t="shared" si="9"/>
        <v>0</v>
      </c>
    </row>
    <row r="642" spans="1:8" ht="13.5" x14ac:dyDescent="0.25">
      <c r="A642" s="12"/>
      <c r="B642" s="11">
        <v>43234</v>
      </c>
      <c r="C642" s="2">
        <v>36.44</v>
      </c>
      <c r="D642" s="2">
        <v>36.44</v>
      </c>
      <c r="E642" s="2">
        <v>0</v>
      </c>
      <c r="F642" s="2"/>
      <c r="G642" s="2"/>
      <c r="H642" s="16">
        <f t="shared" si="9"/>
        <v>0</v>
      </c>
    </row>
    <row r="643" spans="1:8" ht="13.5" x14ac:dyDescent="0.25">
      <c r="A643" s="12"/>
      <c r="B643" s="11">
        <v>43235</v>
      </c>
      <c r="C643" s="2">
        <v>36.44</v>
      </c>
      <c r="D643" s="2">
        <v>36.44</v>
      </c>
      <c r="E643" s="2">
        <v>0</v>
      </c>
      <c r="F643" s="2"/>
      <c r="G643" s="2"/>
      <c r="H643" s="16">
        <f t="shared" si="9"/>
        <v>0</v>
      </c>
    </row>
    <row r="644" spans="1:8" ht="13.5" x14ac:dyDescent="0.25">
      <c r="A644" s="12"/>
      <c r="B644" s="11">
        <v>43236</v>
      </c>
      <c r="C644" s="2">
        <v>36.44</v>
      </c>
      <c r="D644" s="2">
        <v>36.44</v>
      </c>
      <c r="E644" s="2">
        <v>0</v>
      </c>
      <c r="F644" s="2"/>
      <c r="G644" s="2"/>
      <c r="H644" s="16">
        <f t="shared" si="9"/>
        <v>0</v>
      </c>
    </row>
    <row r="645" spans="1:8" ht="13.5" x14ac:dyDescent="0.25">
      <c r="A645" s="12"/>
      <c r="B645" s="11">
        <v>43237</v>
      </c>
      <c r="C645" s="2">
        <v>36.44</v>
      </c>
      <c r="D645" s="2">
        <v>36.44</v>
      </c>
      <c r="E645" s="2">
        <v>0</v>
      </c>
      <c r="F645" s="2"/>
      <c r="G645" s="2"/>
      <c r="H645" s="16">
        <f t="shared" si="9"/>
        <v>0</v>
      </c>
    </row>
    <row r="646" spans="1:8" ht="13.5" x14ac:dyDescent="0.25">
      <c r="A646" s="12"/>
      <c r="B646" s="11">
        <v>43238</v>
      </c>
      <c r="C646" s="2">
        <v>36.44</v>
      </c>
      <c r="D646" s="2">
        <v>36.44</v>
      </c>
      <c r="E646" s="2">
        <v>0</v>
      </c>
      <c r="F646" s="2"/>
      <c r="G646" s="2"/>
      <c r="H646" s="16">
        <f t="shared" si="9"/>
        <v>0</v>
      </c>
    </row>
    <row r="647" spans="1:8" ht="13.5" x14ac:dyDescent="0.25">
      <c r="A647" s="12"/>
      <c r="B647" s="11">
        <v>43241</v>
      </c>
      <c r="C647" s="2">
        <v>36.44</v>
      </c>
      <c r="D647" s="2">
        <v>36.44</v>
      </c>
      <c r="E647" s="2">
        <v>0</v>
      </c>
      <c r="F647" s="2"/>
      <c r="G647" s="2"/>
      <c r="H647" s="16">
        <f t="shared" ref="H647:H710" si="10">(D647-D646)/D646</f>
        <v>0</v>
      </c>
    </row>
    <row r="648" spans="1:8" ht="13.5" x14ac:dyDescent="0.25">
      <c r="A648" s="12"/>
      <c r="B648" s="11">
        <v>43242</v>
      </c>
      <c r="C648" s="2">
        <v>36.44</v>
      </c>
      <c r="D648" s="2">
        <v>36.44</v>
      </c>
      <c r="E648" s="2">
        <v>0</v>
      </c>
      <c r="F648" s="2"/>
      <c r="G648" s="2"/>
      <c r="H648" s="16">
        <f t="shared" si="10"/>
        <v>0</v>
      </c>
    </row>
    <row r="649" spans="1:8" ht="13.5" x14ac:dyDescent="0.25">
      <c r="A649" s="12"/>
      <c r="B649" s="11">
        <v>43243</v>
      </c>
      <c r="C649" s="2">
        <v>36.44</v>
      </c>
      <c r="D649" s="2">
        <v>36.44</v>
      </c>
      <c r="E649" s="2">
        <v>0</v>
      </c>
      <c r="F649" s="2"/>
      <c r="G649" s="2"/>
      <c r="H649" s="16">
        <f t="shared" si="10"/>
        <v>0</v>
      </c>
    </row>
    <row r="650" spans="1:8" ht="13.5" x14ac:dyDescent="0.25">
      <c r="A650" s="12"/>
      <c r="B650" s="11">
        <v>43244</v>
      </c>
      <c r="C650" s="2">
        <v>36.44</v>
      </c>
      <c r="D650" s="2">
        <v>36.44</v>
      </c>
      <c r="E650" s="2">
        <v>0</v>
      </c>
      <c r="F650" s="2"/>
      <c r="G650" s="2"/>
      <c r="H650" s="16">
        <f t="shared" si="10"/>
        <v>0</v>
      </c>
    </row>
    <row r="651" spans="1:8" ht="13.5" x14ac:dyDescent="0.25">
      <c r="A651" s="12"/>
      <c r="B651" s="11">
        <v>43245</v>
      </c>
      <c r="C651" s="2">
        <v>36.44</v>
      </c>
      <c r="D651" s="2">
        <v>36.44</v>
      </c>
      <c r="E651" s="2">
        <v>0</v>
      </c>
      <c r="F651" s="2"/>
      <c r="G651" s="2"/>
      <c r="H651" s="16">
        <f t="shared" si="10"/>
        <v>0</v>
      </c>
    </row>
    <row r="652" spans="1:8" ht="13.5" x14ac:dyDescent="0.25">
      <c r="A652" s="12"/>
      <c r="B652" s="11">
        <v>43248</v>
      </c>
      <c r="C652" s="2">
        <v>35.35</v>
      </c>
      <c r="D652" s="2">
        <v>35.35</v>
      </c>
      <c r="E652" s="2">
        <v>1</v>
      </c>
      <c r="F652" s="2"/>
      <c r="G652" s="2"/>
      <c r="H652" s="16">
        <f t="shared" si="10"/>
        <v>-2.9912184412733162E-2</v>
      </c>
    </row>
    <row r="653" spans="1:8" ht="13.5" x14ac:dyDescent="0.25">
      <c r="A653" s="12"/>
      <c r="B653" s="11">
        <v>43249</v>
      </c>
      <c r="C653" s="2">
        <v>35.35</v>
      </c>
      <c r="D653" s="2">
        <v>35.35</v>
      </c>
      <c r="E653" s="2">
        <v>0</v>
      </c>
      <c r="F653" s="2"/>
      <c r="G653" s="2"/>
      <c r="H653" s="16">
        <f t="shared" si="10"/>
        <v>0</v>
      </c>
    </row>
    <row r="654" spans="1:8" ht="13.5" x14ac:dyDescent="0.25">
      <c r="A654" s="12"/>
      <c r="B654" s="11">
        <v>43250</v>
      </c>
      <c r="C654" s="2">
        <v>35.35</v>
      </c>
      <c r="D654" s="2">
        <v>35.35</v>
      </c>
      <c r="E654" s="2">
        <v>0</v>
      </c>
      <c r="F654" s="2"/>
      <c r="G654" s="2"/>
      <c r="H654" s="16">
        <f t="shared" si="10"/>
        <v>0</v>
      </c>
    </row>
    <row r="655" spans="1:8" ht="13.5" x14ac:dyDescent="0.25">
      <c r="A655" s="12"/>
      <c r="B655" s="11">
        <v>43251</v>
      </c>
      <c r="C655" s="2">
        <v>35.35</v>
      </c>
      <c r="D655" s="2">
        <v>35.35</v>
      </c>
      <c r="E655" s="2">
        <v>0</v>
      </c>
      <c r="F655" s="2"/>
      <c r="G655" s="2"/>
      <c r="H655" s="16">
        <f t="shared" si="10"/>
        <v>0</v>
      </c>
    </row>
    <row r="656" spans="1:8" ht="13.5" x14ac:dyDescent="0.25">
      <c r="A656" s="12"/>
      <c r="B656" s="11">
        <v>43252</v>
      </c>
      <c r="C656" s="2">
        <v>35.35</v>
      </c>
      <c r="D656" s="2">
        <v>35.35</v>
      </c>
      <c r="E656" s="2">
        <v>2</v>
      </c>
      <c r="F656" s="2"/>
      <c r="G656" s="2"/>
      <c r="H656" s="16">
        <f t="shared" si="10"/>
        <v>0</v>
      </c>
    </row>
    <row r="657" spans="1:8" ht="13.5" x14ac:dyDescent="0.25">
      <c r="A657" s="12"/>
      <c r="B657" s="11">
        <v>43255</v>
      </c>
      <c r="C657" s="2">
        <v>35.35</v>
      </c>
      <c r="D657" s="2">
        <v>35.35</v>
      </c>
      <c r="E657" s="2">
        <v>0</v>
      </c>
      <c r="F657" s="2"/>
      <c r="G657" s="2"/>
      <c r="H657" s="16">
        <f t="shared" si="10"/>
        <v>0</v>
      </c>
    </row>
    <row r="658" spans="1:8" ht="13.5" x14ac:dyDescent="0.25">
      <c r="A658" s="12"/>
      <c r="B658" s="11">
        <v>43256</v>
      </c>
      <c r="C658" s="2">
        <v>35.35</v>
      </c>
      <c r="D658" s="2">
        <v>35.35</v>
      </c>
      <c r="E658" s="2">
        <v>0</v>
      </c>
      <c r="F658" s="2"/>
      <c r="G658" s="2"/>
      <c r="H658" s="16">
        <f t="shared" si="10"/>
        <v>0</v>
      </c>
    </row>
    <row r="659" spans="1:8" ht="13.5" x14ac:dyDescent="0.25">
      <c r="A659" s="12"/>
      <c r="B659" s="11">
        <v>43257</v>
      </c>
      <c r="C659" s="2">
        <v>35.35</v>
      </c>
      <c r="D659" s="2">
        <v>35.35</v>
      </c>
      <c r="E659" s="2">
        <v>0</v>
      </c>
      <c r="F659" s="2"/>
      <c r="G659" s="2"/>
      <c r="H659" s="16">
        <f t="shared" si="10"/>
        <v>0</v>
      </c>
    </row>
    <row r="660" spans="1:8" ht="13.5" x14ac:dyDescent="0.25">
      <c r="A660" s="12"/>
      <c r="B660" s="11">
        <v>43258</v>
      </c>
      <c r="C660" s="2">
        <v>35.35</v>
      </c>
      <c r="D660" s="2">
        <v>35.35</v>
      </c>
      <c r="E660" s="2">
        <v>1</v>
      </c>
      <c r="F660" s="2"/>
      <c r="G660" s="2"/>
      <c r="H660" s="16">
        <f t="shared" si="10"/>
        <v>0</v>
      </c>
    </row>
    <row r="661" spans="1:8" ht="13.5" x14ac:dyDescent="0.25">
      <c r="A661" s="12"/>
      <c r="B661" s="11">
        <v>43259</v>
      </c>
      <c r="C661" s="2">
        <v>35.35</v>
      </c>
      <c r="D661" s="2">
        <v>35.35</v>
      </c>
      <c r="E661" s="2">
        <v>2</v>
      </c>
      <c r="F661" s="2"/>
      <c r="G661" s="2"/>
      <c r="H661" s="16">
        <f t="shared" si="10"/>
        <v>0</v>
      </c>
    </row>
    <row r="662" spans="1:8" ht="13.5" x14ac:dyDescent="0.25">
      <c r="A662" s="12"/>
      <c r="B662" s="11">
        <v>43262</v>
      </c>
      <c r="C662" s="2">
        <v>35.35</v>
      </c>
      <c r="D662" s="2">
        <v>35.35</v>
      </c>
      <c r="E662" s="2">
        <v>0</v>
      </c>
      <c r="F662" s="2"/>
      <c r="G662" s="2"/>
      <c r="H662" s="16">
        <f t="shared" si="10"/>
        <v>0</v>
      </c>
    </row>
    <row r="663" spans="1:8" ht="13.5" x14ac:dyDescent="0.25">
      <c r="A663" s="12"/>
      <c r="B663" s="11">
        <v>43263</v>
      </c>
      <c r="C663" s="2">
        <v>35.35</v>
      </c>
      <c r="D663" s="2">
        <v>35.35</v>
      </c>
      <c r="E663" s="2">
        <v>0</v>
      </c>
      <c r="F663" s="2"/>
      <c r="G663" s="2"/>
      <c r="H663" s="16">
        <f t="shared" si="10"/>
        <v>0</v>
      </c>
    </row>
    <row r="664" spans="1:8" ht="13.5" x14ac:dyDescent="0.25">
      <c r="A664" s="12"/>
      <c r="B664" s="11">
        <v>43264</v>
      </c>
      <c r="C664" s="2">
        <v>35.35</v>
      </c>
      <c r="D664" s="2">
        <v>35.35</v>
      </c>
      <c r="E664" s="2">
        <v>0</v>
      </c>
      <c r="F664" s="2"/>
      <c r="G664" s="2"/>
      <c r="H664" s="16">
        <f t="shared" si="10"/>
        <v>0</v>
      </c>
    </row>
    <row r="665" spans="1:8" ht="13.5" x14ac:dyDescent="0.25">
      <c r="A665" s="12"/>
      <c r="B665" s="11">
        <v>43265</v>
      </c>
      <c r="C665" s="2">
        <v>35.35</v>
      </c>
      <c r="D665" s="2">
        <v>35.35</v>
      </c>
      <c r="E665" s="2">
        <v>0</v>
      </c>
      <c r="F665" s="2"/>
      <c r="G665" s="2"/>
      <c r="H665" s="16">
        <f t="shared" si="10"/>
        <v>0</v>
      </c>
    </row>
    <row r="666" spans="1:8" ht="13.5" x14ac:dyDescent="0.25">
      <c r="A666" s="12"/>
      <c r="B666" s="11">
        <v>43269</v>
      </c>
      <c r="C666" s="2">
        <v>35.35</v>
      </c>
      <c r="D666" s="2">
        <v>35.35</v>
      </c>
      <c r="E666" s="2">
        <v>0</v>
      </c>
      <c r="F666" s="2"/>
      <c r="G666" s="2"/>
      <c r="H666" s="16">
        <f t="shared" si="10"/>
        <v>0</v>
      </c>
    </row>
    <row r="667" spans="1:8" ht="13.5" x14ac:dyDescent="0.25">
      <c r="A667" s="12"/>
      <c r="B667" s="11">
        <v>43270</v>
      </c>
      <c r="C667" s="2">
        <v>33.76</v>
      </c>
      <c r="D667" s="2">
        <v>33.76</v>
      </c>
      <c r="E667" s="2">
        <v>0</v>
      </c>
      <c r="F667" s="2"/>
      <c r="G667" s="2"/>
      <c r="H667" s="16">
        <f t="shared" si="10"/>
        <v>-4.4978783592645073E-2</v>
      </c>
    </row>
    <row r="668" spans="1:8" ht="13.5" x14ac:dyDescent="0.25">
      <c r="A668" s="12"/>
      <c r="B668" s="11">
        <v>43271</v>
      </c>
      <c r="C668" s="2">
        <v>34</v>
      </c>
      <c r="D668" s="2">
        <v>34</v>
      </c>
      <c r="E668" s="2">
        <v>87</v>
      </c>
      <c r="F668" s="2"/>
      <c r="G668" s="2"/>
      <c r="H668" s="16">
        <f t="shared" si="10"/>
        <v>7.1090047393365524E-3</v>
      </c>
    </row>
    <row r="669" spans="1:8" ht="13.5" x14ac:dyDescent="0.25">
      <c r="A669" s="12"/>
      <c r="B669" s="11">
        <v>43272</v>
      </c>
      <c r="C669" s="2">
        <v>34</v>
      </c>
      <c r="D669" s="2">
        <v>34</v>
      </c>
      <c r="E669" s="2">
        <v>0</v>
      </c>
      <c r="F669" s="2"/>
      <c r="G669" s="2"/>
      <c r="H669" s="16">
        <f t="shared" si="10"/>
        <v>0</v>
      </c>
    </row>
    <row r="670" spans="1:8" ht="13.5" x14ac:dyDescent="0.25">
      <c r="A670" s="12"/>
      <c r="B670" s="11">
        <v>43273</v>
      </c>
      <c r="C670" s="2">
        <v>34</v>
      </c>
      <c r="D670" s="2">
        <v>34</v>
      </c>
      <c r="E670" s="2">
        <v>0</v>
      </c>
      <c r="F670" s="2"/>
      <c r="G670" s="2"/>
      <c r="H670" s="16">
        <f t="shared" si="10"/>
        <v>0</v>
      </c>
    </row>
    <row r="671" spans="1:8" ht="13.5" x14ac:dyDescent="0.25">
      <c r="A671" s="12"/>
      <c r="B671" s="11">
        <v>43276</v>
      </c>
      <c r="C671" s="2">
        <v>34</v>
      </c>
      <c r="D671" s="2">
        <v>34</v>
      </c>
      <c r="E671" s="2">
        <v>0</v>
      </c>
      <c r="F671" s="2"/>
      <c r="G671" s="2"/>
      <c r="H671" s="16">
        <f t="shared" si="10"/>
        <v>0</v>
      </c>
    </row>
    <row r="672" spans="1:8" ht="13.5" x14ac:dyDescent="0.25">
      <c r="A672" s="12"/>
      <c r="B672" s="11">
        <v>43277</v>
      </c>
      <c r="C672" s="2">
        <v>34</v>
      </c>
      <c r="D672" s="2">
        <v>34</v>
      </c>
      <c r="E672" s="2">
        <v>0</v>
      </c>
      <c r="F672" s="2"/>
      <c r="G672" s="2"/>
      <c r="H672" s="16">
        <f t="shared" si="10"/>
        <v>0</v>
      </c>
    </row>
    <row r="673" spans="1:8" ht="13.5" x14ac:dyDescent="0.25">
      <c r="A673" s="12"/>
      <c r="B673" s="11">
        <v>43278</v>
      </c>
      <c r="C673" s="2">
        <v>34</v>
      </c>
      <c r="D673" s="2">
        <v>34</v>
      </c>
      <c r="E673" s="2">
        <v>0</v>
      </c>
      <c r="F673" s="2"/>
      <c r="G673" s="2"/>
      <c r="H673" s="16">
        <f t="shared" si="10"/>
        <v>0</v>
      </c>
    </row>
    <row r="674" spans="1:8" ht="13.5" x14ac:dyDescent="0.25">
      <c r="A674" s="12"/>
      <c r="B674" s="11">
        <v>43279</v>
      </c>
      <c r="C674" s="2">
        <v>34</v>
      </c>
      <c r="D674" s="2">
        <v>34</v>
      </c>
      <c r="E674" s="2">
        <v>6</v>
      </c>
      <c r="F674" s="2"/>
      <c r="G674" s="2"/>
      <c r="H674" s="16">
        <f t="shared" si="10"/>
        <v>0</v>
      </c>
    </row>
    <row r="675" spans="1:8" ht="13.5" x14ac:dyDescent="0.25">
      <c r="A675" s="12"/>
      <c r="B675" s="11">
        <v>43280</v>
      </c>
      <c r="C675" s="2">
        <v>34</v>
      </c>
      <c r="D675" s="2">
        <v>34</v>
      </c>
      <c r="E675" s="2">
        <v>1</v>
      </c>
      <c r="F675" s="2"/>
      <c r="G675" s="2"/>
      <c r="H675" s="16">
        <f t="shared" si="10"/>
        <v>0</v>
      </c>
    </row>
    <row r="676" spans="1:8" ht="13.5" x14ac:dyDescent="0.25">
      <c r="A676" s="12"/>
      <c r="B676" s="11">
        <v>43283</v>
      </c>
      <c r="C676" s="2">
        <v>34</v>
      </c>
      <c r="D676" s="2">
        <v>34</v>
      </c>
      <c r="E676" s="2">
        <v>0</v>
      </c>
      <c r="F676" s="2"/>
      <c r="G676" s="2"/>
      <c r="H676" s="16">
        <f t="shared" si="10"/>
        <v>0</v>
      </c>
    </row>
    <row r="677" spans="1:8" ht="13.5" x14ac:dyDescent="0.25">
      <c r="A677" s="12"/>
      <c r="B677" s="11">
        <v>43284</v>
      </c>
      <c r="C677" s="2">
        <v>34</v>
      </c>
      <c r="D677" s="2">
        <v>34</v>
      </c>
      <c r="E677" s="2">
        <v>0</v>
      </c>
      <c r="F677" s="2"/>
      <c r="G677" s="2"/>
      <c r="H677" s="16">
        <f t="shared" si="10"/>
        <v>0</v>
      </c>
    </row>
    <row r="678" spans="1:8" ht="13.5" x14ac:dyDescent="0.25">
      <c r="A678" s="12"/>
      <c r="B678" s="11">
        <v>43285</v>
      </c>
      <c r="C678" s="2">
        <v>35</v>
      </c>
      <c r="D678" s="2">
        <v>35</v>
      </c>
      <c r="E678" s="2">
        <v>8</v>
      </c>
      <c r="F678" s="2"/>
      <c r="G678" s="2"/>
      <c r="H678" s="16">
        <f t="shared" si="10"/>
        <v>2.9411764705882353E-2</v>
      </c>
    </row>
    <row r="679" spans="1:8" ht="13.5" x14ac:dyDescent="0.25">
      <c r="A679" s="12"/>
      <c r="B679" s="11">
        <v>43286</v>
      </c>
      <c r="C679" s="2">
        <v>35</v>
      </c>
      <c r="D679" s="2">
        <v>35</v>
      </c>
      <c r="E679" s="2">
        <v>0</v>
      </c>
      <c r="F679" s="2"/>
      <c r="G679" s="2"/>
      <c r="H679" s="16">
        <f t="shared" si="10"/>
        <v>0</v>
      </c>
    </row>
    <row r="680" spans="1:8" ht="13.5" x14ac:dyDescent="0.25">
      <c r="A680" s="12"/>
      <c r="B680" s="11">
        <v>43287</v>
      </c>
      <c r="C680" s="2">
        <v>35</v>
      </c>
      <c r="D680" s="2">
        <v>35</v>
      </c>
      <c r="E680" s="2">
        <v>0</v>
      </c>
      <c r="F680" s="2"/>
      <c r="G680" s="2"/>
      <c r="H680" s="16">
        <f t="shared" si="10"/>
        <v>0</v>
      </c>
    </row>
    <row r="681" spans="1:8" ht="13.5" x14ac:dyDescent="0.25">
      <c r="A681" s="12"/>
      <c r="B681" s="11">
        <v>43290</v>
      </c>
      <c r="C681" s="2">
        <v>33.950000000000003</v>
      </c>
      <c r="D681" s="2">
        <v>33.950000000000003</v>
      </c>
      <c r="E681" s="2">
        <v>0</v>
      </c>
      <c r="F681" s="2"/>
      <c r="G681" s="2"/>
      <c r="H681" s="16">
        <f t="shared" si="10"/>
        <v>-2.9999999999999919E-2</v>
      </c>
    </row>
    <row r="682" spans="1:8" ht="13.5" x14ac:dyDescent="0.25">
      <c r="A682" s="12"/>
      <c r="B682" s="11">
        <v>43291</v>
      </c>
      <c r="C682" s="2">
        <v>33.1</v>
      </c>
      <c r="D682" s="2">
        <v>33.1</v>
      </c>
      <c r="E682" s="2">
        <v>96</v>
      </c>
      <c r="F682" s="2"/>
      <c r="G682" s="2"/>
      <c r="H682" s="16">
        <f t="shared" si="10"/>
        <v>-2.503681885125188E-2</v>
      </c>
    </row>
    <row r="683" spans="1:8" ht="13.5" x14ac:dyDescent="0.25">
      <c r="A683" s="12"/>
      <c r="B683" s="11">
        <v>43292</v>
      </c>
      <c r="C683" s="2">
        <v>33.1</v>
      </c>
      <c r="D683" s="2">
        <v>33.1</v>
      </c>
      <c r="E683" s="2">
        <v>10</v>
      </c>
      <c r="F683" s="2"/>
      <c r="G683" s="2"/>
      <c r="H683" s="16">
        <f t="shared" si="10"/>
        <v>0</v>
      </c>
    </row>
    <row r="684" spans="1:8" ht="13.5" x14ac:dyDescent="0.25">
      <c r="A684" s="12"/>
      <c r="B684" s="11">
        <v>43293</v>
      </c>
      <c r="C684" s="2">
        <v>33.1</v>
      </c>
      <c r="D684" s="2">
        <v>33.1</v>
      </c>
      <c r="E684" s="2">
        <v>0</v>
      </c>
      <c r="F684" s="2"/>
      <c r="G684" s="2"/>
      <c r="H684" s="16">
        <f t="shared" si="10"/>
        <v>0</v>
      </c>
    </row>
    <row r="685" spans="1:8" ht="13.5" x14ac:dyDescent="0.25">
      <c r="A685" s="12"/>
      <c r="B685" s="11">
        <v>43294</v>
      </c>
      <c r="C685" s="2">
        <v>33.1</v>
      </c>
      <c r="D685" s="2">
        <v>33.1</v>
      </c>
      <c r="E685" s="2">
        <v>0</v>
      </c>
      <c r="F685" s="2"/>
      <c r="G685" s="2"/>
      <c r="H685" s="16">
        <f t="shared" si="10"/>
        <v>0</v>
      </c>
    </row>
    <row r="686" spans="1:8" ht="13.5" x14ac:dyDescent="0.25">
      <c r="A686" s="12"/>
      <c r="B686" s="11">
        <v>43297</v>
      </c>
      <c r="C686" s="2">
        <v>33.1</v>
      </c>
      <c r="D686" s="2">
        <v>33.1</v>
      </c>
      <c r="E686" s="2">
        <v>0</v>
      </c>
      <c r="F686" s="2"/>
      <c r="G686" s="2"/>
      <c r="H686" s="16">
        <f t="shared" si="10"/>
        <v>0</v>
      </c>
    </row>
    <row r="687" spans="1:8" ht="13.5" x14ac:dyDescent="0.25">
      <c r="A687" s="12"/>
      <c r="B687" s="11">
        <v>43298</v>
      </c>
      <c r="C687" s="2">
        <v>33.1</v>
      </c>
      <c r="D687" s="2">
        <v>33.1</v>
      </c>
      <c r="E687" s="2">
        <v>0</v>
      </c>
      <c r="F687" s="2"/>
      <c r="G687" s="2"/>
      <c r="H687" s="16">
        <f t="shared" si="10"/>
        <v>0</v>
      </c>
    </row>
    <row r="688" spans="1:8" ht="13.5" x14ac:dyDescent="0.25">
      <c r="A688" s="12"/>
      <c r="B688" s="11">
        <v>43299</v>
      </c>
      <c r="C688" s="2">
        <v>33.1</v>
      </c>
      <c r="D688" s="2">
        <v>33.1</v>
      </c>
      <c r="E688" s="2">
        <v>0</v>
      </c>
      <c r="F688" s="2"/>
      <c r="G688" s="2"/>
      <c r="H688" s="16">
        <f t="shared" si="10"/>
        <v>0</v>
      </c>
    </row>
    <row r="689" spans="1:8" ht="13.5" x14ac:dyDescent="0.25">
      <c r="A689" s="12"/>
      <c r="B689" s="11">
        <v>43300</v>
      </c>
      <c r="C689" s="2">
        <v>33.1</v>
      </c>
      <c r="D689" s="2">
        <v>33.1</v>
      </c>
      <c r="E689" s="2">
        <v>0</v>
      </c>
      <c r="F689" s="2"/>
      <c r="G689" s="2"/>
      <c r="H689" s="16">
        <f t="shared" si="10"/>
        <v>0</v>
      </c>
    </row>
    <row r="690" spans="1:8" ht="13.5" x14ac:dyDescent="0.25">
      <c r="A690" s="12"/>
      <c r="B690" s="11">
        <v>43301</v>
      </c>
      <c r="C690" s="2">
        <v>33.1</v>
      </c>
      <c r="D690" s="2">
        <v>33.1</v>
      </c>
      <c r="E690" s="2">
        <v>0</v>
      </c>
      <c r="F690" s="2"/>
      <c r="G690" s="2"/>
      <c r="H690" s="16">
        <f t="shared" si="10"/>
        <v>0</v>
      </c>
    </row>
    <row r="691" spans="1:8" ht="13.5" x14ac:dyDescent="0.25">
      <c r="A691" s="12"/>
      <c r="B691" s="11">
        <v>43304</v>
      </c>
      <c r="C691" s="2">
        <v>33.1</v>
      </c>
      <c r="D691" s="2">
        <v>33.1</v>
      </c>
      <c r="E691" s="2">
        <v>0</v>
      </c>
      <c r="F691" s="2"/>
      <c r="G691" s="2"/>
      <c r="H691" s="16">
        <f t="shared" si="10"/>
        <v>0</v>
      </c>
    </row>
    <row r="692" spans="1:8" ht="13.5" x14ac:dyDescent="0.25">
      <c r="A692" s="12"/>
      <c r="B692" s="11">
        <v>43305</v>
      </c>
      <c r="C692" s="2">
        <v>34.090000000000003</v>
      </c>
      <c r="D692" s="2">
        <v>34.090000000000003</v>
      </c>
      <c r="E692" s="2">
        <v>28</v>
      </c>
      <c r="F692" s="2"/>
      <c r="G692" s="2"/>
      <c r="H692" s="16">
        <f t="shared" si="10"/>
        <v>2.9909365558912444E-2</v>
      </c>
    </row>
    <row r="693" spans="1:8" ht="13.5" x14ac:dyDescent="0.25">
      <c r="A693" s="12"/>
      <c r="B693" s="11">
        <v>43307</v>
      </c>
      <c r="C693" s="2">
        <v>34.090000000000003</v>
      </c>
      <c r="D693" s="2">
        <v>34.090000000000003</v>
      </c>
      <c r="E693" s="2">
        <v>0</v>
      </c>
      <c r="F693" s="2"/>
      <c r="G693" s="2"/>
      <c r="H693" s="16">
        <f t="shared" si="10"/>
        <v>0</v>
      </c>
    </row>
    <row r="694" spans="1:8" ht="13.5" x14ac:dyDescent="0.25">
      <c r="A694" s="12"/>
      <c r="B694" s="11">
        <v>43308</v>
      </c>
      <c r="C694" s="2">
        <v>34.090000000000003</v>
      </c>
      <c r="D694" s="2">
        <v>34.090000000000003</v>
      </c>
      <c r="E694" s="2">
        <v>0</v>
      </c>
      <c r="F694" s="2"/>
      <c r="G694" s="2"/>
      <c r="H694" s="16">
        <f t="shared" si="10"/>
        <v>0</v>
      </c>
    </row>
    <row r="695" spans="1:8" ht="13.5" x14ac:dyDescent="0.25">
      <c r="A695" s="12"/>
      <c r="B695" s="11">
        <v>43311</v>
      </c>
      <c r="C695" s="2">
        <v>34.090000000000003</v>
      </c>
      <c r="D695" s="2">
        <v>34.090000000000003</v>
      </c>
      <c r="E695" s="2">
        <v>22</v>
      </c>
      <c r="F695" s="2"/>
      <c r="G695" s="2"/>
      <c r="H695" s="16">
        <f t="shared" si="10"/>
        <v>0</v>
      </c>
    </row>
    <row r="696" spans="1:8" ht="13.5" x14ac:dyDescent="0.25">
      <c r="A696" s="12"/>
      <c r="B696" s="11">
        <v>43312</v>
      </c>
      <c r="C696" s="2">
        <v>34.090000000000003</v>
      </c>
      <c r="D696" s="2">
        <v>34.090000000000003</v>
      </c>
      <c r="E696" s="2">
        <v>0</v>
      </c>
      <c r="F696" s="2"/>
      <c r="G696" s="2"/>
      <c r="H696" s="16">
        <f t="shared" si="10"/>
        <v>0</v>
      </c>
    </row>
    <row r="697" spans="1:8" ht="13.5" x14ac:dyDescent="0.25">
      <c r="A697" s="12"/>
      <c r="B697" s="11">
        <v>43313</v>
      </c>
      <c r="C697" s="2">
        <v>34.090000000000003</v>
      </c>
      <c r="D697" s="2">
        <v>34.090000000000003</v>
      </c>
      <c r="E697" s="2">
        <v>0</v>
      </c>
      <c r="F697" s="2"/>
      <c r="G697" s="2"/>
      <c r="H697" s="16">
        <f t="shared" si="10"/>
        <v>0</v>
      </c>
    </row>
    <row r="698" spans="1:8" ht="13.5" x14ac:dyDescent="0.25">
      <c r="A698" s="12"/>
      <c r="B698" s="11">
        <v>43314</v>
      </c>
      <c r="C698" s="2">
        <v>34.090000000000003</v>
      </c>
      <c r="D698" s="2">
        <v>34.090000000000003</v>
      </c>
      <c r="E698" s="2">
        <v>0</v>
      </c>
      <c r="F698" s="2"/>
      <c r="G698" s="2"/>
      <c r="H698" s="16">
        <f t="shared" si="10"/>
        <v>0</v>
      </c>
    </row>
    <row r="699" spans="1:8" ht="13.5" x14ac:dyDescent="0.25">
      <c r="A699" s="12"/>
      <c r="B699" s="11">
        <v>43315</v>
      </c>
      <c r="C699" s="2">
        <v>34.090000000000003</v>
      </c>
      <c r="D699" s="2">
        <v>34.090000000000003</v>
      </c>
      <c r="E699" s="2">
        <v>0</v>
      </c>
      <c r="F699" s="2"/>
      <c r="G699" s="2"/>
      <c r="H699" s="16">
        <f t="shared" si="10"/>
        <v>0</v>
      </c>
    </row>
    <row r="700" spans="1:8" ht="13.5" x14ac:dyDescent="0.25">
      <c r="A700" s="12"/>
      <c r="B700" s="11">
        <v>43318</v>
      </c>
      <c r="C700" s="2">
        <v>34.090000000000003</v>
      </c>
      <c r="D700" s="2">
        <v>34.090000000000003</v>
      </c>
      <c r="E700" s="2">
        <v>0</v>
      </c>
      <c r="F700" s="2"/>
      <c r="G700" s="2"/>
      <c r="H700" s="16">
        <f t="shared" si="10"/>
        <v>0</v>
      </c>
    </row>
    <row r="701" spans="1:8" ht="13.5" x14ac:dyDescent="0.25">
      <c r="A701" s="12"/>
      <c r="B701" s="11">
        <v>43319</v>
      </c>
      <c r="C701" s="2">
        <v>34.090000000000003</v>
      </c>
      <c r="D701" s="2">
        <v>34.090000000000003</v>
      </c>
      <c r="E701" s="2">
        <v>0</v>
      </c>
      <c r="F701" s="2"/>
      <c r="G701" s="2"/>
      <c r="H701" s="16">
        <f t="shared" si="10"/>
        <v>0</v>
      </c>
    </row>
    <row r="702" spans="1:8" ht="13.5" x14ac:dyDescent="0.25">
      <c r="A702" s="12"/>
      <c r="B702" s="11">
        <v>43320</v>
      </c>
      <c r="C702" s="2">
        <v>34.090000000000003</v>
      </c>
      <c r="D702" s="2">
        <v>34.090000000000003</v>
      </c>
      <c r="E702" s="2">
        <v>0</v>
      </c>
      <c r="F702" s="2"/>
      <c r="G702" s="2"/>
      <c r="H702" s="16">
        <f t="shared" si="10"/>
        <v>0</v>
      </c>
    </row>
    <row r="703" spans="1:8" ht="13.5" x14ac:dyDescent="0.25">
      <c r="A703" s="12"/>
      <c r="B703" s="11">
        <v>43321</v>
      </c>
      <c r="C703" s="2">
        <v>34.090000000000003</v>
      </c>
      <c r="D703" s="2">
        <v>34.090000000000003</v>
      </c>
      <c r="E703" s="2">
        <v>0</v>
      </c>
      <c r="F703" s="2"/>
      <c r="G703" s="2"/>
      <c r="H703" s="16">
        <f t="shared" si="10"/>
        <v>0</v>
      </c>
    </row>
    <row r="704" spans="1:8" ht="13.5" x14ac:dyDescent="0.25">
      <c r="A704" s="12"/>
      <c r="B704" s="11">
        <v>43322</v>
      </c>
      <c r="C704" s="2">
        <v>34.090000000000003</v>
      </c>
      <c r="D704" s="2">
        <v>34.090000000000003</v>
      </c>
      <c r="E704" s="2">
        <v>0</v>
      </c>
      <c r="F704" s="2"/>
      <c r="G704" s="2"/>
      <c r="H704" s="16">
        <f t="shared" si="10"/>
        <v>0</v>
      </c>
    </row>
    <row r="705" spans="1:8" ht="13.5" x14ac:dyDescent="0.25">
      <c r="A705" s="12"/>
      <c r="B705" s="11">
        <v>43326</v>
      </c>
      <c r="C705" s="2">
        <v>34.090000000000003</v>
      </c>
      <c r="D705" s="2">
        <v>34.090000000000003</v>
      </c>
      <c r="E705" s="2">
        <v>0</v>
      </c>
      <c r="F705" s="2"/>
      <c r="G705" s="2"/>
      <c r="H705" s="16">
        <f t="shared" si="10"/>
        <v>0</v>
      </c>
    </row>
    <row r="706" spans="1:8" ht="13.5" x14ac:dyDescent="0.25">
      <c r="A706" s="12"/>
      <c r="B706" s="11">
        <v>43327</v>
      </c>
      <c r="C706" s="2">
        <v>34.090000000000003</v>
      </c>
      <c r="D706" s="2">
        <v>34.090000000000003</v>
      </c>
      <c r="E706" s="2">
        <v>0</v>
      </c>
      <c r="F706" s="2"/>
      <c r="G706" s="2"/>
      <c r="H706" s="16">
        <f t="shared" si="10"/>
        <v>0</v>
      </c>
    </row>
    <row r="707" spans="1:8" ht="13.5" x14ac:dyDescent="0.25">
      <c r="A707" s="12"/>
      <c r="B707" s="11">
        <v>43328</v>
      </c>
      <c r="C707" s="2">
        <v>34.090000000000003</v>
      </c>
      <c r="D707" s="2">
        <v>34.090000000000003</v>
      </c>
      <c r="E707" s="2">
        <v>0</v>
      </c>
      <c r="F707" s="2"/>
      <c r="G707" s="2"/>
      <c r="H707" s="16">
        <f t="shared" si="10"/>
        <v>0</v>
      </c>
    </row>
    <row r="708" spans="1:8" ht="13.5" x14ac:dyDescent="0.25">
      <c r="A708" s="12"/>
      <c r="B708" s="11">
        <v>43329</v>
      </c>
      <c r="C708" s="2">
        <v>34.11</v>
      </c>
      <c r="D708" s="2">
        <v>34.11</v>
      </c>
      <c r="E708" s="2">
        <v>10</v>
      </c>
      <c r="F708" s="2"/>
      <c r="G708" s="2"/>
      <c r="H708" s="16">
        <f t="shared" si="10"/>
        <v>5.8668231152819066E-4</v>
      </c>
    </row>
    <row r="709" spans="1:8" ht="13.5" x14ac:dyDescent="0.25">
      <c r="A709" s="12"/>
      <c r="B709" s="11">
        <v>43332</v>
      </c>
      <c r="C709" s="2">
        <v>34.11</v>
      </c>
      <c r="D709" s="2">
        <v>34.11</v>
      </c>
      <c r="E709" s="2">
        <v>0</v>
      </c>
      <c r="F709" s="2"/>
      <c r="G709" s="2"/>
      <c r="H709" s="16">
        <f t="shared" si="10"/>
        <v>0</v>
      </c>
    </row>
    <row r="710" spans="1:8" ht="13.5" x14ac:dyDescent="0.25">
      <c r="A710" s="12"/>
      <c r="B710" s="11">
        <v>43335</v>
      </c>
      <c r="C710" s="2">
        <v>34.11</v>
      </c>
      <c r="D710" s="2">
        <v>34.11</v>
      </c>
      <c r="E710" s="2">
        <v>0</v>
      </c>
      <c r="F710" s="2"/>
      <c r="G710" s="2"/>
      <c r="H710" s="16">
        <f t="shared" si="10"/>
        <v>0</v>
      </c>
    </row>
    <row r="711" spans="1:8" ht="13.5" x14ac:dyDescent="0.25">
      <c r="A711" s="12"/>
      <c r="B711" s="11">
        <v>43336</v>
      </c>
      <c r="C711" s="2">
        <v>34.11</v>
      </c>
      <c r="D711" s="2">
        <v>34.11</v>
      </c>
      <c r="E711" s="2">
        <v>0</v>
      </c>
      <c r="F711" s="2"/>
      <c r="G711" s="2"/>
      <c r="H711" s="16">
        <f t="shared" ref="H711:H774" si="11">(D711-D710)/D710</f>
        <v>0</v>
      </c>
    </row>
    <row r="712" spans="1:8" ht="13.5" x14ac:dyDescent="0.25">
      <c r="A712" s="12"/>
      <c r="B712" s="11">
        <v>43339</v>
      </c>
      <c r="C712" s="2">
        <v>34.1</v>
      </c>
      <c r="D712" s="2">
        <v>34.1</v>
      </c>
      <c r="E712" s="2">
        <v>20</v>
      </c>
      <c r="F712" s="2"/>
      <c r="G712" s="2"/>
      <c r="H712" s="16">
        <f t="shared" si="11"/>
        <v>-2.9316915860445647E-4</v>
      </c>
    </row>
    <row r="713" spans="1:8" ht="13.5" x14ac:dyDescent="0.25">
      <c r="A713" s="12"/>
      <c r="B713" s="11">
        <v>43340</v>
      </c>
      <c r="C713" s="2">
        <v>34.1</v>
      </c>
      <c r="D713" s="2">
        <v>34.1</v>
      </c>
      <c r="E713" s="2">
        <v>0</v>
      </c>
      <c r="F713" s="2"/>
      <c r="G713" s="2"/>
      <c r="H713" s="16">
        <f t="shared" si="11"/>
        <v>0</v>
      </c>
    </row>
    <row r="714" spans="1:8" ht="13.5" x14ac:dyDescent="0.25">
      <c r="A714" s="12"/>
      <c r="B714" s="11">
        <v>43341</v>
      </c>
      <c r="C714" s="2">
        <v>35</v>
      </c>
      <c r="D714" s="2">
        <v>35</v>
      </c>
      <c r="E714" s="2">
        <v>2</v>
      </c>
      <c r="F714" s="2"/>
      <c r="G714" s="2"/>
      <c r="H714" s="16">
        <f t="shared" si="11"/>
        <v>2.63929618768328E-2</v>
      </c>
    </row>
    <row r="715" spans="1:8" ht="13.5" x14ac:dyDescent="0.25">
      <c r="A715" s="12"/>
      <c r="B715" s="11">
        <v>43342</v>
      </c>
      <c r="C715" s="2">
        <v>35</v>
      </c>
      <c r="D715" s="2">
        <v>35</v>
      </c>
      <c r="E715" s="2">
        <v>0</v>
      </c>
      <c r="F715" s="2"/>
      <c r="G715" s="2"/>
      <c r="H715" s="16">
        <f t="shared" si="11"/>
        <v>0</v>
      </c>
    </row>
    <row r="716" spans="1:8" ht="13.5" x14ac:dyDescent="0.25">
      <c r="A716" s="12"/>
      <c r="B716" s="11">
        <v>43343</v>
      </c>
      <c r="C716" s="2">
        <v>35</v>
      </c>
      <c r="D716" s="2">
        <v>35</v>
      </c>
      <c r="E716" s="2">
        <v>0</v>
      </c>
      <c r="F716" s="2"/>
      <c r="G716" s="2"/>
      <c r="H716" s="16">
        <f t="shared" si="11"/>
        <v>0</v>
      </c>
    </row>
    <row r="717" spans="1:8" ht="13.5" x14ac:dyDescent="0.25">
      <c r="A717" s="12"/>
      <c r="B717" s="11">
        <v>43346</v>
      </c>
      <c r="C717" s="2">
        <v>35</v>
      </c>
      <c r="D717" s="2">
        <v>35</v>
      </c>
      <c r="E717" s="2">
        <v>0</v>
      </c>
      <c r="F717" s="2"/>
      <c r="G717" s="2"/>
      <c r="H717" s="16">
        <f t="shared" si="11"/>
        <v>0</v>
      </c>
    </row>
    <row r="718" spans="1:8" ht="13.5" x14ac:dyDescent="0.25">
      <c r="A718" s="12"/>
      <c r="B718" s="11">
        <v>43347</v>
      </c>
      <c r="C718" s="2">
        <v>35</v>
      </c>
      <c r="D718" s="2">
        <v>35</v>
      </c>
      <c r="E718" s="2">
        <v>0</v>
      </c>
      <c r="F718" s="2"/>
      <c r="G718" s="2"/>
      <c r="H718" s="16">
        <f t="shared" si="11"/>
        <v>0</v>
      </c>
    </row>
    <row r="719" spans="1:8" ht="13.5" x14ac:dyDescent="0.25">
      <c r="A719" s="12"/>
      <c r="B719" s="11">
        <v>43348</v>
      </c>
      <c r="C719" s="2">
        <v>35</v>
      </c>
      <c r="D719" s="2">
        <v>35</v>
      </c>
      <c r="E719" s="2">
        <v>0</v>
      </c>
      <c r="F719" s="2"/>
      <c r="G719" s="2"/>
      <c r="H719" s="16">
        <f t="shared" si="11"/>
        <v>0</v>
      </c>
    </row>
    <row r="720" spans="1:8" ht="13.5" x14ac:dyDescent="0.25">
      <c r="A720" s="12"/>
      <c r="B720" s="11">
        <v>43349</v>
      </c>
      <c r="C720" s="2">
        <v>35</v>
      </c>
      <c r="D720" s="2">
        <v>35</v>
      </c>
      <c r="E720" s="2">
        <v>0</v>
      </c>
      <c r="F720" s="2"/>
      <c r="G720" s="2"/>
      <c r="H720" s="16">
        <f t="shared" si="11"/>
        <v>0</v>
      </c>
    </row>
    <row r="721" spans="1:8" ht="13.5" x14ac:dyDescent="0.25">
      <c r="A721" s="12"/>
      <c r="B721" s="11">
        <v>43350</v>
      </c>
      <c r="C721" s="2">
        <v>35</v>
      </c>
      <c r="D721" s="2">
        <v>35</v>
      </c>
      <c r="E721" s="2">
        <v>0</v>
      </c>
      <c r="F721" s="2"/>
      <c r="G721" s="2"/>
      <c r="H721" s="16">
        <f t="shared" si="11"/>
        <v>0</v>
      </c>
    </row>
    <row r="722" spans="1:8" ht="13.5" x14ac:dyDescent="0.25">
      <c r="A722" s="12"/>
      <c r="B722" s="11">
        <v>43353</v>
      </c>
      <c r="C722" s="2">
        <v>35</v>
      </c>
      <c r="D722" s="2">
        <v>35</v>
      </c>
      <c r="E722" s="2">
        <v>0</v>
      </c>
      <c r="F722" s="2"/>
      <c r="G722" s="2"/>
      <c r="H722" s="16">
        <f t="shared" si="11"/>
        <v>0</v>
      </c>
    </row>
    <row r="723" spans="1:8" ht="13.5" x14ac:dyDescent="0.25">
      <c r="A723" s="12"/>
      <c r="B723" s="11">
        <v>43355</v>
      </c>
      <c r="C723" s="2">
        <v>35</v>
      </c>
      <c r="D723" s="2">
        <v>35</v>
      </c>
      <c r="E723" s="2">
        <v>0</v>
      </c>
      <c r="F723" s="2"/>
      <c r="G723" s="2"/>
      <c r="H723" s="16">
        <f t="shared" si="11"/>
        <v>0</v>
      </c>
    </row>
    <row r="724" spans="1:8" ht="13.5" x14ac:dyDescent="0.25">
      <c r="A724" s="12"/>
      <c r="B724" s="11">
        <v>43356</v>
      </c>
      <c r="C724" s="2">
        <v>35</v>
      </c>
      <c r="D724" s="2">
        <v>35</v>
      </c>
      <c r="E724" s="2">
        <v>0</v>
      </c>
      <c r="F724" s="2"/>
      <c r="G724" s="2"/>
      <c r="H724" s="16">
        <f t="shared" si="11"/>
        <v>0</v>
      </c>
    </row>
    <row r="725" spans="1:8" ht="13.5" x14ac:dyDescent="0.25">
      <c r="A725" s="12"/>
      <c r="B725" s="11">
        <v>43357</v>
      </c>
      <c r="C725" s="2">
        <v>35</v>
      </c>
      <c r="D725" s="2">
        <v>35</v>
      </c>
      <c r="E725" s="2">
        <v>0</v>
      </c>
      <c r="F725" s="2"/>
      <c r="G725" s="2"/>
      <c r="H725" s="16">
        <f t="shared" si="11"/>
        <v>0</v>
      </c>
    </row>
    <row r="726" spans="1:8" ht="13.5" x14ac:dyDescent="0.25">
      <c r="A726" s="12"/>
      <c r="B726" s="11">
        <v>43360</v>
      </c>
      <c r="C726" s="2">
        <v>35</v>
      </c>
      <c r="D726" s="2">
        <v>35</v>
      </c>
      <c r="E726" s="2">
        <v>0</v>
      </c>
      <c r="F726" s="2"/>
      <c r="G726" s="2"/>
      <c r="H726" s="16">
        <f t="shared" si="11"/>
        <v>0</v>
      </c>
    </row>
    <row r="727" spans="1:8" ht="13.5" x14ac:dyDescent="0.25">
      <c r="A727" s="12"/>
      <c r="B727" s="11">
        <v>43361</v>
      </c>
      <c r="C727" s="2">
        <v>35</v>
      </c>
      <c r="D727" s="2">
        <v>35</v>
      </c>
      <c r="E727" s="2">
        <v>0</v>
      </c>
      <c r="F727" s="2"/>
      <c r="G727" s="2"/>
      <c r="H727" s="16">
        <f t="shared" si="11"/>
        <v>0</v>
      </c>
    </row>
    <row r="728" spans="1:8" ht="13.5" x14ac:dyDescent="0.25">
      <c r="A728" s="12"/>
      <c r="B728" s="11">
        <v>43362</v>
      </c>
      <c r="C728" s="2">
        <v>35</v>
      </c>
      <c r="D728" s="2">
        <v>35</v>
      </c>
      <c r="E728" s="2">
        <v>15</v>
      </c>
      <c r="F728" s="2"/>
      <c r="G728" s="2"/>
      <c r="H728" s="16">
        <f t="shared" si="11"/>
        <v>0</v>
      </c>
    </row>
    <row r="729" spans="1:8" ht="13.5" x14ac:dyDescent="0.25">
      <c r="A729" s="12"/>
      <c r="B729" s="11">
        <v>43363</v>
      </c>
      <c r="C729" s="2">
        <v>35</v>
      </c>
      <c r="D729" s="2">
        <v>35</v>
      </c>
      <c r="E729" s="2">
        <v>57</v>
      </c>
      <c r="F729" s="2"/>
      <c r="G729" s="2"/>
      <c r="H729" s="16">
        <f t="shared" si="11"/>
        <v>0</v>
      </c>
    </row>
    <row r="730" spans="1:8" ht="13.5" x14ac:dyDescent="0.25">
      <c r="A730" s="12"/>
      <c r="B730" s="11">
        <v>43364</v>
      </c>
      <c r="C730" s="2">
        <v>35</v>
      </c>
      <c r="D730" s="2">
        <v>35</v>
      </c>
      <c r="E730" s="2">
        <v>0</v>
      </c>
      <c r="F730" s="2"/>
      <c r="G730" s="2"/>
      <c r="H730" s="16">
        <f t="shared" si="11"/>
        <v>0</v>
      </c>
    </row>
    <row r="731" spans="1:8" ht="13.5" x14ac:dyDescent="0.25">
      <c r="A731" s="12"/>
      <c r="B731" s="11">
        <v>43367</v>
      </c>
      <c r="C731" s="2">
        <v>35</v>
      </c>
      <c r="D731" s="2">
        <v>35</v>
      </c>
      <c r="E731" s="2">
        <v>0</v>
      </c>
      <c r="F731" s="2"/>
      <c r="G731" s="2"/>
      <c r="H731" s="16">
        <f t="shared" si="11"/>
        <v>0</v>
      </c>
    </row>
    <row r="732" spans="1:8" ht="13.5" x14ac:dyDescent="0.25">
      <c r="A732" s="12"/>
      <c r="B732" s="11">
        <v>43368</v>
      </c>
      <c r="C732" s="2">
        <v>35</v>
      </c>
      <c r="D732" s="2">
        <v>35</v>
      </c>
      <c r="E732" s="2">
        <v>0</v>
      </c>
      <c r="F732" s="2"/>
      <c r="G732" s="2"/>
      <c r="H732" s="16">
        <f t="shared" si="11"/>
        <v>0</v>
      </c>
    </row>
    <row r="733" spans="1:8" ht="13.5" x14ac:dyDescent="0.25">
      <c r="A733" s="12"/>
      <c r="B733" s="11">
        <v>43369</v>
      </c>
      <c r="C733" s="2">
        <v>35</v>
      </c>
      <c r="D733" s="2">
        <v>35</v>
      </c>
      <c r="E733" s="2">
        <v>0</v>
      </c>
      <c r="F733" s="2"/>
      <c r="G733" s="2"/>
      <c r="H733" s="16">
        <f t="shared" si="11"/>
        <v>0</v>
      </c>
    </row>
    <row r="734" spans="1:8" ht="13.5" x14ac:dyDescent="0.25">
      <c r="A734" s="12"/>
      <c r="B734" s="11">
        <v>43370</v>
      </c>
      <c r="C734" s="2">
        <v>35</v>
      </c>
      <c r="D734" s="2">
        <v>35</v>
      </c>
      <c r="E734" s="2">
        <v>0</v>
      </c>
      <c r="F734" s="2"/>
      <c r="G734" s="2"/>
      <c r="H734" s="16">
        <f t="shared" si="11"/>
        <v>0</v>
      </c>
    </row>
    <row r="735" spans="1:8" ht="13.5" x14ac:dyDescent="0.25">
      <c r="A735" s="12"/>
      <c r="B735" s="11">
        <v>43371</v>
      </c>
      <c r="C735" s="2">
        <v>34.5</v>
      </c>
      <c r="D735" s="2">
        <v>34.5</v>
      </c>
      <c r="E735" s="2">
        <v>5</v>
      </c>
      <c r="F735" s="2"/>
      <c r="G735" s="2"/>
      <c r="H735" s="16">
        <f t="shared" si="11"/>
        <v>-1.4285714285714285E-2</v>
      </c>
    </row>
    <row r="736" spans="1:8" ht="13.5" x14ac:dyDescent="0.25">
      <c r="A736" s="12"/>
      <c r="B736" s="11">
        <v>43374</v>
      </c>
      <c r="C736" s="2">
        <v>34.5</v>
      </c>
      <c r="D736" s="2">
        <v>34.5</v>
      </c>
      <c r="E736" s="2">
        <v>0</v>
      </c>
      <c r="F736" s="2"/>
      <c r="G736" s="2"/>
      <c r="H736" s="16">
        <f t="shared" si="11"/>
        <v>0</v>
      </c>
    </row>
    <row r="737" spans="1:8" ht="13.5" x14ac:dyDescent="0.25">
      <c r="A737" s="12"/>
      <c r="B737" s="11">
        <v>43375</v>
      </c>
      <c r="C737" s="2">
        <v>34.5</v>
      </c>
      <c r="D737" s="2">
        <v>34.5</v>
      </c>
      <c r="E737" s="2">
        <v>0</v>
      </c>
      <c r="F737" s="2"/>
      <c r="G737" s="2"/>
      <c r="H737" s="16">
        <f t="shared" si="11"/>
        <v>0</v>
      </c>
    </row>
    <row r="738" spans="1:8" ht="13.5" x14ac:dyDescent="0.25">
      <c r="A738" s="12"/>
      <c r="B738" s="11">
        <v>43376</v>
      </c>
      <c r="C738" s="2">
        <v>34.5</v>
      </c>
      <c r="D738" s="2">
        <v>34.5</v>
      </c>
      <c r="E738" s="2">
        <v>4</v>
      </c>
      <c r="F738" s="2"/>
      <c r="G738" s="2"/>
      <c r="H738" s="16">
        <f t="shared" si="11"/>
        <v>0</v>
      </c>
    </row>
    <row r="739" spans="1:8" ht="13.5" x14ac:dyDescent="0.25">
      <c r="A739" s="12"/>
      <c r="B739" s="11">
        <v>43377</v>
      </c>
      <c r="C739" s="2">
        <v>33.5</v>
      </c>
      <c r="D739" s="2">
        <v>33.5</v>
      </c>
      <c r="E739" s="2">
        <v>100</v>
      </c>
      <c r="F739" s="2"/>
      <c r="G739" s="2"/>
      <c r="H739" s="16">
        <f t="shared" si="11"/>
        <v>-2.8985507246376812E-2</v>
      </c>
    </row>
    <row r="740" spans="1:8" ht="13.5" x14ac:dyDescent="0.25">
      <c r="A740" s="12"/>
      <c r="B740" s="11">
        <v>43378</v>
      </c>
      <c r="C740" s="2">
        <v>33.5</v>
      </c>
      <c r="D740" s="2">
        <v>33.5</v>
      </c>
      <c r="E740" s="2">
        <v>0</v>
      </c>
      <c r="F740" s="2"/>
      <c r="G740" s="2"/>
      <c r="H740" s="16">
        <f t="shared" si="11"/>
        <v>0</v>
      </c>
    </row>
    <row r="741" spans="1:8" ht="13.5" x14ac:dyDescent="0.25">
      <c r="A741" s="12"/>
      <c r="B741" s="11">
        <v>43381</v>
      </c>
      <c r="C741" s="2">
        <v>32.520000000000003</v>
      </c>
      <c r="D741" s="2">
        <v>32.520000000000003</v>
      </c>
      <c r="E741" s="2">
        <v>879</v>
      </c>
      <c r="F741" s="2"/>
      <c r="G741" s="2"/>
      <c r="H741" s="16">
        <f t="shared" si="11"/>
        <v>-2.925373134328349E-2</v>
      </c>
    </row>
    <row r="742" spans="1:8" ht="13.5" x14ac:dyDescent="0.25">
      <c r="A742" s="12"/>
      <c r="B742" s="11">
        <v>43382</v>
      </c>
      <c r="C742" s="2">
        <v>33.5</v>
      </c>
      <c r="D742" s="2">
        <v>33.5</v>
      </c>
      <c r="E742" s="2">
        <v>100</v>
      </c>
      <c r="F742" s="2"/>
      <c r="G742" s="2"/>
      <c r="H742" s="16">
        <f t="shared" si="11"/>
        <v>3.0135301353013431E-2</v>
      </c>
    </row>
    <row r="743" spans="1:8" ht="13.5" x14ac:dyDescent="0.25">
      <c r="A743" s="12"/>
      <c r="B743" s="11">
        <v>43383</v>
      </c>
      <c r="C743" s="2">
        <v>33.5</v>
      </c>
      <c r="D743" s="2">
        <v>33.5</v>
      </c>
      <c r="E743" s="2">
        <v>0</v>
      </c>
      <c r="F743" s="2"/>
      <c r="G743" s="2"/>
      <c r="H743" s="16">
        <f t="shared" si="11"/>
        <v>0</v>
      </c>
    </row>
    <row r="744" spans="1:8" ht="13.5" x14ac:dyDescent="0.25">
      <c r="A744" s="12"/>
      <c r="B744" s="11">
        <v>43384</v>
      </c>
      <c r="C744" s="2">
        <v>33.5</v>
      </c>
      <c r="D744" s="2">
        <v>33.5</v>
      </c>
      <c r="E744" s="2">
        <v>199</v>
      </c>
      <c r="F744" s="2"/>
      <c r="G744" s="2"/>
      <c r="H744" s="16">
        <f t="shared" si="11"/>
        <v>0</v>
      </c>
    </row>
    <row r="745" spans="1:8" ht="13.5" x14ac:dyDescent="0.25">
      <c r="A745" s="12"/>
      <c r="B745" s="11">
        <v>43385</v>
      </c>
      <c r="C745" s="2">
        <v>33.5</v>
      </c>
      <c r="D745" s="2">
        <v>33.5</v>
      </c>
      <c r="E745" s="2">
        <v>2000</v>
      </c>
      <c r="F745" s="2"/>
      <c r="G745" s="2"/>
      <c r="H745" s="16">
        <f t="shared" si="11"/>
        <v>0</v>
      </c>
    </row>
    <row r="746" spans="1:8" ht="13.5" x14ac:dyDescent="0.25">
      <c r="A746" s="12"/>
      <c r="B746" s="11">
        <v>43389</v>
      </c>
      <c r="C746" s="2">
        <v>34.5</v>
      </c>
      <c r="D746" s="2">
        <v>34.5</v>
      </c>
      <c r="E746" s="2">
        <v>4385</v>
      </c>
      <c r="F746" s="2"/>
      <c r="G746" s="2"/>
      <c r="H746" s="16">
        <f t="shared" si="11"/>
        <v>2.9850746268656716E-2</v>
      </c>
    </row>
    <row r="747" spans="1:8" ht="13.5" x14ac:dyDescent="0.25">
      <c r="A747" s="12"/>
      <c r="B747" s="11">
        <v>43390</v>
      </c>
      <c r="C747" s="2">
        <v>35.53</v>
      </c>
      <c r="D747" s="2">
        <v>35.53</v>
      </c>
      <c r="E747" s="2">
        <v>1000</v>
      </c>
      <c r="F747" s="2"/>
      <c r="G747" s="2"/>
      <c r="H747" s="16">
        <f t="shared" si="11"/>
        <v>2.9855072463768149E-2</v>
      </c>
    </row>
    <row r="748" spans="1:8" ht="13.5" x14ac:dyDescent="0.25">
      <c r="A748" s="12"/>
      <c r="B748" s="11">
        <v>43391</v>
      </c>
      <c r="C748" s="2">
        <v>37.69</v>
      </c>
      <c r="D748" s="2">
        <v>37.69</v>
      </c>
      <c r="E748" s="2">
        <v>10</v>
      </c>
      <c r="F748" s="2"/>
      <c r="G748" s="2"/>
      <c r="H748" s="16">
        <f t="shared" si="11"/>
        <v>6.0793695468617973E-2</v>
      </c>
    </row>
    <row r="749" spans="1:8" ht="13.5" x14ac:dyDescent="0.25">
      <c r="A749" s="12"/>
      <c r="B749" s="11">
        <v>43392</v>
      </c>
      <c r="C749" s="2">
        <v>39.380000000000003</v>
      </c>
      <c r="D749" s="2">
        <v>39.380000000000003</v>
      </c>
      <c r="E749" s="2">
        <v>1790</v>
      </c>
      <c r="F749" s="2"/>
      <c r="G749" s="2"/>
      <c r="H749" s="16">
        <f t="shared" si="11"/>
        <v>4.4839479968161448E-2</v>
      </c>
    </row>
    <row r="750" spans="1:8" ht="13.5" x14ac:dyDescent="0.25">
      <c r="A750" s="12"/>
      <c r="B750" s="11">
        <v>43395</v>
      </c>
      <c r="C750" s="2">
        <v>39.380000000000003</v>
      </c>
      <c r="D750" s="2">
        <v>39.380000000000003</v>
      </c>
      <c r="E750" s="2">
        <v>152</v>
      </c>
      <c r="F750" s="2"/>
      <c r="G750" s="2"/>
      <c r="H750" s="16">
        <f t="shared" si="11"/>
        <v>0</v>
      </c>
    </row>
    <row r="751" spans="1:8" ht="13.5" x14ac:dyDescent="0.25">
      <c r="A751" s="12"/>
      <c r="B751" s="11">
        <v>43396</v>
      </c>
      <c r="C751" s="2">
        <v>41.77</v>
      </c>
      <c r="D751" s="2">
        <v>41.77</v>
      </c>
      <c r="E751" s="2">
        <v>1306</v>
      </c>
      <c r="F751" s="2"/>
      <c r="G751" s="2"/>
      <c r="H751" s="16">
        <f t="shared" si="11"/>
        <v>6.0690705942102602E-2</v>
      </c>
    </row>
    <row r="752" spans="1:8" ht="13.5" x14ac:dyDescent="0.25">
      <c r="A752" s="12"/>
      <c r="B752" s="11">
        <v>43397</v>
      </c>
      <c r="C752" s="2">
        <v>43</v>
      </c>
      <c r="D752" s="2">
        <v>43</v>
      </c>
      <c r="E752" s="2">
        <v>666</v>
      </c>
      <c r="F752" s="2"/>
      <c r="G752" s="2"/>
      <c r="H752" s="16">
        <f t="shared" si="11"/>
        <v>2.9446971510653501E-2</v>
      </c>
    </row>
    <row r="753" spans="1:8" ht="13.5" x14ac:dyDescent="0.25">
      <c r="A753" s="12"/>
      <c r="B753" s="11">
        <v>43398</v>
      </c>
      <c r="C753" s="2">
        <v>45</v>
      </c>
      <c r="D753" s="2">
        <v>45</v>
      </c>
      <c r="E753" s="2">
        <v>1190</v>
      </c>
      <c r="F753" s="2"/>
      <c r="G753" s="2"/>
      <c r="H753" s="16">
        <f t="shared" si="11"/>
        <v>4.6511627906976744E-2</v>
      </c>
    </row>
    <row r="754" spans="1:8" ht="13.5" x14ac:dyDescent="0.25">
      <c r="A754" s="12"/>
      <c r="B754" s="11">
        <v>43399</v>
      </c>
      <c r="C754" s="2">
        <v>45.5</v>
      </c>
      <c r="D754" s="2">
        <v>45.5</v>
      </c>
      <c r="E754" s="2">
        <v>537</v>
      </c>
      <c r="F754" s="2"/>
      <c r="G754" s="2"/>
      <c r="H754" s="16">
        <f t="shared" si="11"/>
        <v>1.1111111111111112E-2</v>
      </c>
    </row>
    <row r="755" spans="1:8" ht="13.5" x14ac:dyDescent="0.25">
      <c r="A755" s="12"/>
      <c r="B755" s="11">
        <v>43402</v>
      </c>
      <c r="C755" s="2">
        <v>44.14</v>
      </c>
      <c r="D755" s="2">
        <v>44.14</v>
      </c>
      <c r="E755" s="2">
        <v>0</v>
      </c>
      <c r="F755" s="2"/>
      <c r="G755" s="2"/>
      <c r="H755" s="16">
        <f t="shared" si="11"/>
        <v>-2.9890109890109876E-2</v>
      </c>
    </row>
    <row r="756" spans="1:8" ht="13.5" x14ac:dyDescent="0.25">
      <c r="A756" s="12"/>
      <c r="B756" s="11">
        <v>43403</v>
      </c>
      <c r="C756" s="2">
        <v>45.49</v>
      </c>
      <c r="D756" s="2">
        <v>45.49</v>
      </c>
      <c r="E756" s="2">
        <v>81</v>
      </c>
      <c r="F756" s="2"/>
      <c r="G756" s="2"/>
      <c r="H756" s="16">
        <f t="shared" si="11"/>
        <v>3.0584503851381999E-2</v>
      </c>
    </row>
    <row r="757" spans="1:8" ht="13.5" x14ac:dyDescent="0.25">
      <c r="A757" s="12"/>
      <c r="B757" s="11">
        <v>43404</v>
      </c>
      <c r="C757" s="2">
        <v>45.45</v>
      </c>
      <c r="D757" s="2">
        <v>45.45</v>
      </c>
      <c r="E757" s="2">
        <v>510</v>
      </c>
      <c r="F757" s="2"/>
      <c r="G757" s="2"/>
      <c r="H757" s="16">
        <f t="shared" si="11"/>
        <v>-8.7931413497470098E-4</v>
      </c>
    </row>
    <row r="758" spans="1:8" ht="13.5" x14ac:dyDescent="0.25">
      <c r="A758" s="12"/>
      <c r="B758" s="11">
        <v>43405</v>
      </c>
      <c r="C758" s="2">
        <v>45.44</v>
      </c>
      <c r="D758" s="2">
        <v>45.44</v>
      </c>
      <c r="E758" s="2">
        <v>30</v>
      </c>
      <c r="F758" s="2"/>
      <c r="G758" s="2"/>
      <c r="H758" s="16">
        <f t="shared" si="11"/>
        <v>-2.2002200220033258E-4</v>
      </c>
    </row>
    <row r="759" spans="1:8" ht="13.5" x14ac:dyDescent="0.25">
      <c r="A759" s="12"/>
      <c r="B759" s="11">
        <v>43406</v>
      </c>
      <c r="C759" s="2">
        <v>45.44</v>
      </c>
      <c r="D759" s="2">
        <v>45.44</v>
      </c>
      <c r="E759" s="2">
        <v>0</v>
      </c>
      <c r="F759" s="2"/>
      <c r="G759" s="2"/>
      <c r="H759" s="16">
        <f t="shared" si="11"/>
        <v>0</v>
      </c>
    </row>
    <row r="760" spans="1:8" ht="13.5" x14ac:dyDescent="0.25">
      <c r="A760" s="12"/>
      <c r="B760" s="11">
        <v>43409</v>
      </c>
      <c r="C760" s="2">
        <v>45.43</v>
      </c>
      <c r="D760" s="2">
        <v>45.43</v>
      </c>
      <c r="E760" s="2">
        <v>500</v>
      </c>
      <c r="F760" s="2"/>
      <c r="G760" s="2"/>
      <c r="H760" s="16">
        <f t="shared" si="11"/>
        <v>-2.200704225351675E-4</v>
      </c>
    </row>
    <row r="761" spans="1:8" ht="13.5" x14ac:dyDescent="0.25">
      <c r="A761" s="12"/>
      <c r="B761" s="11">
        <v>43410</v>
      </c>
      <c r="C761" s="2">
        <v>43.39</v>
      </c>
      <c r="D761" s="2">
        <v>43.39</v>
      </c>
      <c r="E761" s="2">
        <v>195</v>
      </c>
      <c r="F761" s="2"/>
      <c r="G761" s="2"/>
      <c r="H761" s="16">
        <f t="shared" si="11"/>
        <v>-4.4904248294078783E-2</v>
      </c>
    </row>
    <row r="762" spans="1:8" ht="13.5" x14ac:dyDescent="0.25">
      <c r="A762" s="12"/>
      <c r="B762" s="11">
        <v>43411</v>
      </c>
      <c r="C762" s="2">
        <v>42.9</v>
      </c>
      <c r="D762" s="2">
        <v>42.9</v>
      </c>
      <c r="E762" s="2">
        <v>3</v>
      </c>
      <c r="F762" s="2"/>
      <c r="G762" s="2"/>
      <c r="H762" s="16">
        <f t="shared" si="11"/>
        <v>-1.1292924637013183E-2</v>
      </c>
    </row>
    <row r="763" spans="1:8" ht="13.5" x14ac:dyDescent="0.25">
      <c r="A763" s="12"/>
      <c r="B763" s="11">
        <v>43412</v>
      </c>
      <c r="C763" s="2">
        <v>43.9</v>
      </c>
      <c r="D763" s="2">
        <v>43.9</v>
      </c>
      <c r="E763" s="2">
        <v>20</v>
      </c>
      <c r="F763" s="2"/>
      <c r="G763" s="2"/>
      <c r="H763" s="16">
        <f t="shared" si="11"/>
        <v>2.3310023310023312E-2</v>
      </c>
    </row>
    <row r="764" spans="1:8" ht="13.5" x14ac:dyDescent="0.25">
      <c r="A764" s="12"/>
      <c r="B764" s="11">
        <v>43413</v>
      </c>
      <c r="C764" s="2">
        <v>42.59</v>
      </c>
      <c r="D764" s="2">
        <v>42.59</v>
      </c>
      <c r="E764" s="2">
        <v>0</v>
      </c>
      <c r="F764" s="2"/>
      <c r="G764" s="2"/>
      <c r="H764" s="16">
        <f t="shared" si="11"/>
        <v>-2.9840546697038617E-2</v>
      </c>
    </row>
    <row r="765" spans="1:8" ht="13.5" x14ac:dyDescent="0.25">
      <c r="A765" s="12"/>
      <c r="B765" s="11">
        <v>43416</v>
      </c>
      <c r="C765" s="2">
        <v>41.5</v>
      </c>
      <c r="D765" s="2">
        <v>41.5</v>
      </c>
      <c r="E765" s="2">
        <v>44</v>
      </c>
      <c r="F765" s="2"/>
      <c r="G765" s="2"/>
      <c r="H765" s="16">
        <f t="shared" si="11"/>
        <v>-2.5592862174219379E-2</v>
      </c>
    </row>
    <row r="766" spans="1:8" ht="13.5" x14ac:dyDescent="0.25">
      <c r="A766" s="12"/>
      <c r="B766" s="11">
        <v>43417</v>
      </c>
      <c r="C766" s="2">
        <v>41.45</v>
      </c>
      <c r="D766" s="2">
        <v>41.45</v>
      </c>
      <c r="E766" s="2">
        <v>836</v>
      </c>
      <c r="F766" s="2"/>
      <c r="G766" s="2"/>
      <c r="H766" s="16">
        <f t="shared" si="11"/>
        <v>-1.2048192771083653E-3</v>
      </c>
    </row>
    <row r="767" spans="1:8" ht="13.5" x14ac:dyDescent="0.25">
      <c r="A767" s="12"/>
      <c r="B767" s="11">
        <v>43418</v>
      </c>
      <c r="C767" s="2">
        <v>42.69</v>
      </c>
      <c r="D767" s="2">
        <v>42.69</v>
      </c>
      <c r="E767" s="2">
        <v>1281</v>
      </c>
      <c r="F767" s="2"/>
      <c r="G767" s="2"/>
      <c r="H767" s="16">
        <f t="shared" si="11"/>
        <v>2.9915560916767062E-2</v>
      </c>
    </row>
    <row r="768" spans="1:8" ht="13.5" x14ac:dyDescent="0.25">
      <c r="A768" s="12"/>
      <c r="B768" s="11">
        <v>43419</v>
      </c>
      <c r="C768" s="2">
        <v>44.5</v>
      </c>
      <c r="D768" s="2">
        <v>44.5</v>
      </c>
      <c r="E768" s="2">
        <v>880</v>
      </c>
      <c r="F768" s="2"/>
      <c r="G768" s="2"/>
      <c r="H768" s="16">
        <f t="shared" si="11"/>
        <v>4.2398688217381172E-2</v>
      </c>
    </row>
    <row r="769" spans="1:8" ht="13.5" x14ac:dyDescent="0.25">
      <c r="A769" s="12"/>
      <c r="B769" s="11">
        <v>43420</v>
      </c>
      <c r="C769" s="2">
        <v>44.5</v>
      </c>
      <c r="D769" s="2">
        <v>44.5</v>
      </c>
      <c r="E769" s="2">
        <v>0</v>
      </c>
      <c r="F769" s="2"/>
      <c r="G769" s="2"/>
      <c r="H769" s="16">
        <f t="shared" si="11"/>
        <v>0</v>
      </c>
    </row>
    <row r="770" spans="1:8" ht="13.5" x14ac:dyDescent="0.25">
      <c r="A770" s="12"/>
      <c r="B770" s="11">
        <v>43423</v>
      </c>
      <c r="C770" s="2">
        <v>44.5</v>
      </c>
      <c r="D770" s="2">
        <v>44.5</v>
      </c>
      <c r="E770" s="2">
        <v>0</v>
      </c>
      <c r="F770" s="2"/>
      <c r="G770" s="2"/>
      <c r="H770" s="16">
        <f t="shared" si="11"/>
        <v>0</v>
      </c>
    </row>
    <row r="771" spans="1:8" ht="13.5" x14ac:dyDescent="0.25">
      <c r="A771" s="12"/>
      <c r="B771" s="11">
        <v>43425</v>
      </c>
      <c r="C771" s="2">
        <v>44.5</v>
      </c>
      <c r="D771" s="2">
        <v>44.5</v>
      </c>
      <c r="E771" s="2">
        <v>92</v>
      </c>
      <c r="F771" s="2"/>
      <c r="G771" s="2"/>
      <c r="H771" s="16">
        <f t="shared" si="11"/>
        <v>0</v>
      </c>
    </row>
    <row r="772" spans="1:8" ht="13.5" x14ac:dyDescent="0.25">
      <c r="A772" s="12"/>
      <c r="B772" s="11">
        <v>43426</v>
      </c>
      <c r="C772" s="2">
        <v>44.5</v>
      </c>
      <c r="D772" s="2">
        <v>44.5</v>
      </c>
      <c r="E772" s="2">
        <v>0</v>
      </c>
      <c r="F772" s="2"/>
      <c r="G772" s="2"/>
      <c r="H772" s="16">
        <f t="shared" si="11"/>
        <v>0</v>
      </c>
    </row>
    <row r="773" spans="1:8" ht="13.5" x14ac:dyDescent="0.25">
      <c r="A773" s="12"/>
      <c r="B773" s="11">
        <v>43427</v>
      </c>
      <c r="C773" s="2">
        <v>44.49</v>
      </c>
      <c r="D773" s="2">
        <v>44.49</v>
      </c>
      <c r="E773" s="2">
        <v>20</v>
      </c>
      <c r="F773" s="2"/>
      <c r="G773" s="2"/>
      <c r="H773" s="16">
        <f t="shared" si="11"/>
        <v>-2.2471910112355079E-4</v>
      </c>
    </row>
    <row r="774" spans="1:8" ht="13.5" x14ac:dyDescent="0.25">
      <c r="A774" s="12"/>
      <c r="B774" s="11">
        <v>43430</v>
      </c>
      <c r="C774" s="2">
        <v>44.45</v>
      </c>
      <c r="D774" s="2">
        <v>44.45</v>
      </c>
      <c r="E774" s="2">
        <v>631</v>
      </c>
      <c r="F774" s="2"/>
      <c r="G774" s="2"/>
      <c r="H774" s="16">
        <f t="shared" si="11"/>
        <v>-8.9907844459427165E-4</v>
      </c>
    </row>
    <row r="775" spans="1:8" ht="13.5" x14ac:dyDescent="0.25">
      <c r="A775" s="12"/>
      <c r="B775" s="11">
        <v>43431</v>
      </c>
      <c r="C775" s="2">
        <v>44.5</v>
      </c>
      <c r="D775" s="2">
        <v>44.5</v>
      </c>
      <c r="E775" s="2">
        <v>5</v>
      </c>
      <c r="F775" s="2"/>
      <c r="G775" s="2"/>
      <c r="H775" s="16">
        <f t="shared" ref="H775:H838" si="12">(D775-D774)/D774</f>
        <v>1.1248593925758639E-3</v>
      </c>
    </row>
    <row r="776" spans="1:8" ht="13.5" x14ac:dyDescent="0.25">
      <c r="A776" s="12"/>
      <c r="B776" s="11">
        <v>43432</v>
      </c>
      <c r="C776" s="2">
        <v>44.46</v>
      </c>
      <c r="D776" s="2">
        <v>44.46</v>
      </c>
      <c r="E776" s="2">
        <v>1</v>
      </c>
      <c r="F776" s="2"/>
      <c r="G776" s="2"/>
      <c r="H776" s="16">
        <f t="shared" si="12"/>
        <v>-8.9887640449436287E-4</v>
      </c>
    </row>
    <row r="777" spans="1:8" ht="13.5" x14ac:dyDescent="0.25">
      <c r="A777" s="12"/>
      <c r="B777" s="11">
        <v>43433</v>
      </c>
      <c r="C777" s="2">
        <v>44.46</v>
      </c>
      <c r="D777" s="2">
        <v>44.46</v>
      </c>
      <c r="E777" s="2">
        <v>0</v>
      </c>
      <c r="F777" s="2"/>
      <c r="G777" s="2"/>
      <c r="H777" s="16">
        <f t="shared" si="12"/>
        <v>0</v>
      </c>
    </row>
    <row r="778" spans="1:8" ht="13.5" x14ac:dyDescent="0.25">
      <c r="A778" s="12"/>
      <c r="B778" s="11">
        <v>43434</v>
      </c>
      <c r="C778" s="2">
        <v>44.46</v>
      </c>
      <c r="D778" s="2">
        <v>44.46</v>
      </c>
      <c r="E778" s="2">
        <v>0</v>
      </c>
      <c r="F778" s="2"/>
      <c r="G778" s="2"/>
      <c r="H778" s="16">
        <f t="shared" si="12"/>
        <v>0</v>
      </c>
    </row>
    <row r="779" spans="1:8" ht="13.5" x14ac:dyDescent="0.25">
      <c r="A779" s="12"/>
      <c r="B779" s="11">
        <v>43437</v>
      </c>
      <c r="C779" s="2">
        <v>44.46</v>
      </c>
      <c r="D779" s="2">
        <v>44.46</v>
      </c>
      <c r="E779" s="2">
        <v>20</v>
      </c>
      <c r="F779" s="2"/>
      <c r="G779" s="2"/>
      <c r="H779" s="16">
        <f t="shared" si="12"/>
        <v>0</v>
      </c>
    </row>
    <row r="780" spans="1:8" ht="13.5" x14ac:dyDescent="0.25">
      <c r="A780" s="12"/>
      <c r="B780" s="11">
        <v>43438</v>
      </c>
      <c r="C780" s="2">
        <v>44.5</v>
      </c>
      <c r="D780" s="2">
        <v>44.5</v>
      </c>
      <c r="E780" s="2">
        <v>2</v>
      </c>
      <c r="F780" s="2"/>
      <c r="G780" s="2"/>
      <c r="H780" s="16">
        <f t="shared" si="12"/>
        <v>8.9968511021140684E-4</v>
      </c>
    </row>
    <row r="781" spans="1:8" ht="13.5" x14ac:dyDescent="0.25">
      <c r="A781" s="12"/>
      <c r="B781" s="11">
        <v>43439</v>
      </c>
      <c r="C781" s="2">
        <v>44.4</v>
      </c>
      <c r="D781" s="2">
        <v>44.4</v>
      </c>
      <c r="E781" s="2">
        <v>422</v>
      </c>
      <c r="F781" s="2"/>
      <c r="G781" s="2"/>
      <c r="H781" s="16">
        <f t="shared" si="12"/>
        <v>-2.2471910112359869E-3</v>
      </c>
    </row>
    <row r="782" spans="1:8" ht="13.5" x14ac:dyDescent="0.25">
      <c r="A782" s="12"/>
      <c r="B782" s="11">
        <v>43440</v>
      </c>
      <c r="C782" s="2">
        <v>44.5</v>
      </c>
      <c r="D782" s="2">
        <v>44.5</v>
      </c>
      <c r="E782" s="2">
        <v>594</v>
      </c>
      <c r="F782" s="2"/>
      <c r="G782" s="2"/>
      <c r="H782" s="16">
        <f t="shared" si="12"/>
        <v>2.2522522522522843E-3</v>
      </c>
    </row>
    <row r="783" spans="1:8" ht="13.5" x14ac:dyDescent="0.25">
      <c r="A783" s="12"/>
      <c r="B783" s="11">
        <v>43441</v>
      </c>
      <c r="C783" s="2">
        <v>44.5</v>
      </c>
      <c r="D783" s="2">
        <v>44.5</v>
      </c>
      <c r="E783" s="2">
        <v>0</v>
      </c>
      <c r="F783" s="2"/>
      <c r="G783" s="2"/>
      <c r="H783" s="16">
        <f t="shared" si="12"/>
        <v>0</v>
      </c>
    </row>
    <row r="784" spans="1:8" ht="13.5" x14ac:dyDescent="0.25">
      <c r="A784" s="12"/>
      <c r="B784" s="11">
        <v>43444</v>
      </c>
      <c r="C784" s="2">
        <v>44.6</v>
      </c>
      <c r="D784" s="2">
        <v>44.6</v>
      </c>
      <c r="E784" s="2">
        <v>0</v>
      </c>
      <c r="F784" s="2"/>
      <c r="G784" s="2"/>
      <c r="H784" s="16">
        <f t="shared" si="12"/>
        <v>2.2471910112359869E-3</v>
      </c>
    </row>
    <row r="785" spans="1:8" ht="13.5" x14ac:dyDescent="0.25">
      <c r="A785" s="12"/>
      <c r="B785" s="11">
        <v>43445</v>
      </c>
      <c r="C785" s="2">
        <v>44.6</v>
      </c>
      <c r="D785" s="2">
        <v>44.6</v>
      </c>
      <c r="E785" s="2">
        <v>0</v>
      </c>
      <c r="F785" s="2"/>
      <c r="G785" s="2"/>
      <c r="H785" s="16">
        <f t="shared" si="12"/>
        <v>0</v>
      </c>
    </row>
    <row r="786" spans="1:8" ht="13.5" x14ac:dyDescent="0.25">
      <c r="A786" s="12"/>
      <c r="B786" s="11">
        <v>43446</v>
      </c>
      <c r="C786" s="2">
        <v>44.6</v>
      </c>
      <c r="D786" s="2">
        <v>44.6</v>
      </c>
      <c r="E786" s="2">
        <v>0</v>
      </c>
      <c r="F786" s="2"/>
      <c r="G786" s="2"/>
      <c r="H786" s="16">
        <f t="shared" si="12"/>
        <v>0</v>
      </c>
    </row>
    <row r="787" spans="1:8" ht="13.5" x14ac:dyDescent="0.25">
      <c r="A787" s="12"/>
      <c r="B787" s="11">
        <v>43447</v>
      </c>
      <c r="C787" s="2">
        <v>44.6</v>
      </c>
      <c r="D787" s="2">
        <v>44.6</v>
      </c>
      <c r="E787" s="2">
        <v>0</v>
      </c>
      <c r="F787" s="2"/>
      <c r="G787" s="2"/>
      <c r="H787" s="16">
        <f t="shared" si="12"/>
        <v>0</v>
      </c>
    </row>
    <row r="788" spans="1:8" ht="13.5" x14ac:dyDescent="0.25">
      <c r="A788" s="12"/>
      <c r="B788" s="11">
        <v>43448</v>
      </c>
      <c r="C788" s="2">
        <v>44.58</v>
      </c>
      <c r="D788" s="2">
        <v>44.58</v>
      </c>
      <c r="E788" s="2">
        <v>350</v>
      </c>
      <c r="F788" s="2"/>
      <c r="G788" s="2"/>
      <c r="H788" s="16">
        <f t="shared" si="12"/>
        <v>-4.484304932736127E-4</v>
      </c>
    </row>
    <row r="789" spans="1:8" ht="13.5" x14ac:dyDescent="0.25">
      <c r="A789" s="12"/>
      <c r="B789" s="11">
        <v>43451</v>
      </c>
      <c r="C789" s="2">
        <v>44.58</v>
      </c>
      <c r="D789" s="2">
        <v>44.58</v>
      </c>
      <c r="E789" s="2">
        <v>0</v>
      </c>
      <c r="F789" s="2"/>
      <c r="G789" s="2"/>
      <c r="H789" s="16">
        <f t="shared" si="12"/>
        <v>0</v>
      </c>
    </row>
    <row r="790" spans="1:8" ht="13.5" x14ac:dyDescent="0.25">
      <c r="A790" s="12"/>
      <c r="B790" s="11">
        <v>43452</v>
      </c>
      <c r="C790" s="2">
        <v>44.58</v>
      </c>
      <c r="D790" s="2">
        <v>44.58</v>
      </c>
      <c r="E790" s="2">
        <v>0</v>
      </c>
      <c r="F790" s="2"/>
      <c r="G790" s="2"/>
      <c r="H790" s="16">
        <f t="shared" si="12"/>
        <v>0</v>
      </c>
    </row>
    <row r="791" spans="1:8" ht="13.5" x14ac:dyDescent="0.25">
      <c r="A791" s="12"/>
      <c r="B791" s="11">
        <v>43453</v>
      </c>
      <c r="C791" s="2">
        <v>44.58</v>
      </c>
      <c r="D791" s="2">
        <v>44.58</v>
      </c>
      <c r="E791" s="2">
        <v>220</v>
      </c>
      <c r="F791" s="2"/>
      <c r="G791" s="2"/>
      <c r="H791" s="16">
        <f t="shared" si="12"/>
        <v>0</v>
      </c>
    </row>
    <row r="792" spans="1:8" ht="13.5" x14ac:dyDescent="0.25">
      <c r="A792" s="12"/>
      <c r="B792" s="11">
        <v>43454</v>
      </c>
      <c r="C792" s="2">
        <v>44.58</v>
      </c>
      <c r="D792" s="2">
        <v>44.58</v>
      </c>
      <c r="E792" s="2">
        <v>0</v>
      </c>
      <c r="F792" s="2"/>
      <c r="G792" s="2"/>
      <c r="H792" s="16">
        <f t="shared" si="12"/>
        <v>0</v>
      </c>
    </row>
    <row r="793" spans="1:8" ht="13.5" x14ac:dyDescent="0.25">
      <c r="A793" s="12"/>
      <c r="B793" s="11">
        <v>43455</v>
      </c>
      <c r="C793" s="2">
        <v>44.58</v>
      </c>
      <c r="D793" s="2">
        <v>44.58</v>
      </c>
      <c r="E793" s="2">
        <v>0</v>
      </c>
      <c r="F793" s="2"/>
      <c r="G793" s="2"/>
      <c r="H793" s="16">
        <f t="shared" si="12"/>
        <v>0</v>
      </c>
    </row>
    <row r="794" spans="1:8" ht="13.5" x14ac:dyDescent="0.25">
      <c r="A794" s="12"/>
      <c r="B794" s="11">
        <v>43458</v>
      </c>
      <c r="C794" s="2">
        <v>44.58</v>
      </c>
      <c r="D794" s="2">
        <v>44.58</v>
      </c>
      <c r="E794" s="2">
        <v>700</v>
      </c>
      <c r="F794" s="2"/>
      <c r="G794" s="2"/>
      <c r="H794" s="16">
        <f t="shared" si="12"/>
        <v>0</v>
      </c>
    </row>
    <row r="795" spans="1:8" ht="13.5" x14ac:dyDescent="0.25">
      <c r="A795" s="12"/>
      <c r="B795" s="11">
        <v>43459</v>
      </c>
      <c r="C795" s="2">
        <v>44.58</v>
      </c>
      <c r="D795" s="2">
        <v>44.58</v>
      </c>
      <c r="E795" s="2">
        <v>240</v>
      </c>
      <c r="F795" s="2"/>
      <c r="G795" s="2"/>
      <c r="H795" s="16">
        <f t="shared" si="12"/>
        <v>0</v>
      </c>
    </row>
    <row r="796" spans="1:8" ht="13.5" x14ac:dyDescent="0.25">
      <c r="A796" s="12"/>
      <c r="B796" s="11">
        <v>43460</v>
      </c>
      <c r="C796" s="2">
        <v>42.58</v>
      </c>
      <c r="D796" s="2">
        <v>42.58</v>
      </c>
      <c r="E796" s="2">
        <v>0</v>
      </c>
      <c r="F796" s="2"/>
      <c r="G796" s="2"/>
      <c r="H796" s="16">
        <f t="shared" si="12"/>
        <v>-4.4863167339614179E-2</v>
      </c>
    </row>
    <row r="797" spans="1:8" ht="13.5" x14ac:dyDescent="0.25">
      <c r="A797" s="12"/>
      <c r="B797" s="11">
        <v>43461</v>
      </c>
      <c r="C797" s="2">
        <v>43.85</v>
      </c>
      <c r="D797" s="2">
        <v>43.85</v>
      </c>
      <c r="E797" s="2">
        <v>432</v>
      </c>
      <c r="F797" s="2"/>
      <c r="G797" s="2"/>
      <c r="H797" s="16">
        <f t="shared" si="12"/>
        <v>2.9826209488022622E-2</v>
      </c>
    </row>
    <row r="798" spans="1:8" ht="13.5" x14ac:dyDescent="0.25">
      <c r="A798" s="12"/>
      <c r="B798" s="11">
        <v>43462</v>
      </c>
      <c r="C798" s="2">
        <v>44</v>
      </c>
      <c r="D798" s="2">
        <v>44</v>
      </c>
      <c r="E798" s="2">
        <v>51</v>
      </c>
      <c r="F798" s="2"/>
      <c r="G798" s="2"/>
      <c r="H798" s="16">
        <f t="shared" si="12"/>
        <v>3.4207525655643918E-3</v>
      </c>
    </row>
    <row r="799" spans="1:8" ht="13.5" x14ac:dyDescent="0.25">
      <c r="A799" s="12"/>
      <c r="B799" s="11">
        <v>43465</v>
      </c>
      <c r="C799" s="2">
        <v>44</v>
      </c>
      <c r="D799" s="2">
        <v>44</v>
      </c>
      <c r="E799" s="2">
        <v>0</v>
      </c>
      <c r="F799" s="2"/>
      <c r="G799" s="2"/>
      <c r="H799" s="16">
        <f t="shared" si="12"/>
        <v>0</v>
      </c>
    </row>
    <row r="800" spans="1:8" ht="13.5" x14ac:dyDescent="0.25">
      <c r="A800" s="12"/>
      <c r="B800" s="11">
        <v>43467</v>
      </c>
      <c r="C800" s="2">
        <v>44</v>
      </c>
      <c r="D800" s="2">
        <v>44</v>
      </c>
      <c r="E800" s="2">
        <v>0</v>
      </c>
      <c r="F800" s="2"/>
      <c r="G800" s="2"/>
      <c r="H800" s="16">
        <f t="shared" si="12"/>
        <v>0</v>
      </c>
    </row>
    <row r="801" spans="1:8" ht="13.5" x14ac:dyDescent="0.25">
      <c r="A801" s="12"/>
      <c r="B801" s="11">
        <v>43468</v>
      </c>
      <c r="C801" s="2">
        <v>44</v>
      </c>
      <c r="D801" s="2">
        <v>44</v>
      </c>
      <c r="E801" s="2">
        <v>0</v>
      </c>
      <c r="F801" s="2"/>
      <c r="G801" s="2"/>
      <c r="H801" s="16">
        <f t="shared" si="12"/>
        <v>0</v>
      </c>
    </row>
    <row r="802" spans="1:8" ht="13.5" x14ac:dyDescent="0.25">
      <c r="A802" s="12"/>
      <c r="B802" s="11">
        <v>43469</v>
      </c>
      <c r="C802" s="2">
        <v>44</v>
      </c>
      <c r="D802" s="2">
        <v>44</v>
      </c>
      <c r="E802" s="2">
        <v>0</v>
      </c>
      <c r="F802" s="2"/>
      <c r="G802" s="2"/>
      <c r="H802" s="16">
        <f t="shared" si="12"/>
        <v>0</v>
      </c>
    </row>
    <row r="803" spans="1:8" ht="13.5" x14ac:dyDescent="0.25">
      <c r="A803" s="12"/>
      <c r="B803" s="11">
        <v>43472</v>
      </c>
      <c r="C803" s="2">
        <v>44</v>
      </c>
      <c r="D803" s="2">
        <v>44</v>
      </c>
      <c r="E803" s="2">
        <v>0</v>
      </c>
      <c r="F803" s="2"/>
      <c r="G803" s="2"/>
      <c r="H803" s="16">
        <f t="shared" si="12"/>
        <v>0</v>
      </c>
    </row>
    <row r="804" spans="1:8" ht="13.5" x14ac:dyDescent="0.25">
      <c r="A804" s="12"/>
      <c r="B804" s="11">
        <v>43473</v>
      </c>
      <c r="C804" s="2">
        <v>44</v>
      </c>
      <c r="D804" s="2">
        <v>44</v>
      </c>
      <c r="E804" s="2">
        <v>0</v>
      </c>
      <c r="F804" s="2"/>
      <c r="G804" s="2"/>
      <c r="H804" s="16">
        <f t="shared" si="12"/>
        <v>0</v>
      </c>
    </row>
    <row r="805" spans="1:8" ht="13.5" x14ac:dyDescent="0.25">
      <c r="A805" s="12"/>
      <c r="B805" s="11">
        <v>43474</v>
      </c>
      <c r="C805" s="2">
        <v>44</v>
      </c>
      <c r="D805" s="2">
        <v>44</v>
      </c>
      <c r="E805" s="2">
        <v>0</v>
      </c>
      <c r="F805" s="2"/>
      <c r="G805" s="2"/>
      <c r="H805" s="16">
        <f t="shared" si="12"/>
        <v>0</v>
      </c>
    </row>
    <row r="806" spans="1:8" ht="13.5" x14ac:dyDescent="0.25">
      <c r="A806" s="12"/>
      <c r="B806" s="11">
        <v>43475</v>
      </c>
      <c r="C806" s="2">
        <v>44</v>
      </c>
      <c r="D806" s="2">
        <v>44</v>
      </c>
      <c r="E806" s="2">
        <v>0</v>
      </c>
      <c r="F806" s="2"/>
      <c r="G806" s="2"/>
      <c r="H806" s="16">
        <f t="shared" si="12"/>
        <v>0</v>
      </c>
    </row>
    <row r="807" spans="1:8" ht="13.5" x14ac:dyDescent="0.25">
      <c r="A807" s="12"/>
      <c r="B807" s="11">
        <v>43476</v>
      </c>
      <c r="C807" s="2">
        <v>44</v>
      </c>
      <c r="D807" s="2">
        <v>44</v>
      </c>
      <c r="E807" s="2">
        <v>0</v>
      </c>
      <c r="F807" s="2"/>
      <c r="G807" s="2"/>
      <c r="H807" s="16">
        <f t="shared" si="12"/>
        <v>0</v>
      </c>
    </row>
    <row r="808" spans="1:8" ht="13.5" x14ac:dyDescent="0.25">
      <c r="A808" s="12"/>
      <c r="B808" s="11">
        <v>43480</v>
      </c>
      <c r="C808" s="2">
        <v>44</v>
      </c>
      <c r="D808" s="2">
        <v>44</v>
      </c>
      <c r="E808" s="2">
        <v>0</v>
      </c>
      <c r="F808" s="2"/>
      <c r="G808" s="2"/>
      <c r="H808" s="16">
        <f t="shared" si="12"/>
        <v>0</v>
      </c>
    </row>
    <row r="809" spans="1:8" ht="13.5" x14ac:dyDescent="0.25">
      <c r="A809" s="12"/>
      <c r="B809" s="11">
        <v>43481</v>
      </c>
      <c r="C809" s="2">
        <v>44</v>
      </c>
      <c r="D809" s="2">
        <v>44</v>
      </c>
      <c r="E809" s="2">
        <v>0</v>
      </c>
      <c r="F809" s="2"/>
      <c r="G809" s="2"/>
      <c r="H809" s="16">
        <f t="shared" si="12"/>
        <v>0</v>
      </c>
    </row>
    <row r="810" spans="1:8" ht="13.5" x14ac:dyDescent="0.25">
      <c r="A810" s="12"/>
      <c r="B810" s="11">
        <v>43482</v>
      </c>
      <c r="C810" s="2">
        <v>44</v>
      </c>
      <c r="D810" s="2">
        <v>44</v>
      </c>
      <c r="E810" s="2">
        <v>0</v>
      </c>
      <c r="F810" s="2"/>
      <c r="G810" s="2"/>
      <c r="H810" s="16">
        <f t="shared" si="12"/>
        <v>0</v>
      </c>
    </row>
    <row r="811" spans="1:8" ht="13.5" x14ac:dyDescent="0.25">
      <c r="A811" s="12"/>
      <c r="B811" s="11">
        <v>43483</v>
      </c>
      <c r="C811" s="2">
        <v>42.11</v>
      </c>
      <c r="D811" s="2">
        <v>42.11</v>
      </c>
      <c r="E811" s="2">
        <v>10</v>
      </c>
      <c r="F811" s="2"/>
      <c r="G811" s="2"/>
      <c r="H811" s="16">
        <f t="shared" si="12"/>
        <v>-4.2954545454545467E-2</v>
      </c>
    </row>
    <row r="812" spans="1:8" ht="13.5" x14ac:dyDescent="0.25">
      <c r="A812" s="12"/>
      <c r="B812" s="11">
        <v>43486</v>
      </c>
      <c r="C812" s="2">
        <v>42.11</v>
      </c>
      <c r="D812" s="2">
        <v>42.11</v>
      </c>
      <c r="E812" s="2">
        <v>0</v>
      </c>
      <c r="F812" s="2"/>
      <c r="G812" s="2"/>
      <c r="H812" s="16">
        <f t="shared" si="12"/>
        <v>0</v>
      </c>
    </row>
    <row r="813" spans="1:8" ht="13.5" x14ac:dyDescent="0.25">
      <c r="A813" s="12"/>
      <c r="B813" s="11">
        <v>43487</v>
      </c>
      <c r="C813" s="2">
        <v>42.11</v>
      </c>
      <c r="D813" s="2">
        <v>42.11</v>
      </c>
      <c r="E813" s="2">
        <v>0</v>
      </c>
      <c r="F813" s="2"/>
      <c r="G813" s="2"/>
      <c r="H813" s="16">
        <f t="shared" si="12"/>
        <v>0</v>
      </c>
    </row>
    <row r="814" spans="1:8" ht="13.5" x14ac:dyDescent="0.25">
      <c r="A814" s="12"/>
      <c r="B814" s="11">
        <v>43488</v>
      </c>
      <c r="C814" s="2">
        <v>42.11</v>
      </c>
      <c r="D814" s="2">
        <v>42.11</v>
      </c>
      <c r="E814" s="2">
        <v>0</v>
      </c>
      <c r="F814" s="2"/>
      <c r="G814" s="2"/>
      <c r="H814" s="16">
        <f t="shared" si="12"/>
        <v>0</v>
      </c>
    </row>
    <row r="815" spans="1:8" ht="13.5" x14ac:dyDescent="0.25">
      <c r="A815" s="12"/>
      <c r="B815" s="11">
        <v>43489</v>
      </c>
      <c r="C815" s="2">
        <v>42.11</v>
      </c>
      <c r="D815" s="2">
        <v>42.11</v>
      </c>
      <c r="E815" s="2">
        <v>0</v>
      </c>
      <c r="F815" s="2"/>
      <c r="G815" s="2"/>
      <c r="H815" s="16">
        <f t="shared" si="12"/>
        <v>0</v>
      </c>
    </row>
    <row r="816" spans="1:8" ht="13.5" x14ac:dyDescent="0.25">
      <c r="A816" s="12"/>
      <c r="B816" s="11">
        <v>43490</v>
      </c>
      <c r="C816" s="2">
        <v>42.11</v>
      </c>
      <c r="D816" s="2">
        <v>42.11</v>
      </c>
      <c r="E816" s="2">
        <v>0</v>
      </c>
      <c r="F816" s="2"/>
      <c r="G816" s="2"/>
      <c r="H816" s="16">
        <f t="shared" si="12"/>
        <v>0</v>
      </c>
    </row>
    <row r="817" spans="1:8" ht="13.5" x14ac:dyDescent="0.25">
      <c r="A817" s="12"/>
      <c r="B817" s="11">
        <v>43493</v>
      </c>
      <c r="C817" s="2">
        <v>42.11</v>
      </c>
      <c r="D817" s="2">
        <v>42.11</v>
      </c>
      <c r="E817" s="2">
        <v>0</v>
      </c>
      <c r="F817" s="2"/>
      <c r="G817" s="2"/>
      <c r="H817" s="16">
        <f t="shared" si="12"/>
        <v>0</v>
      </c>
    </row>
    <row r="818" spans="1:8" ht="13.5" x14ac:dyDescent="0.25">
      <c r="A818" s="12"/>
      <c r="B818" s="11">
        <v>43494</v>
      </c>
      <c r="C818" s="2">
        <v>42.11</v>
      </c>
      <c r="D818" s="2">
        <v>42.11</v>
      </c>
      <c r="E818" s="2">
        <v>0</v>
      </c>
      <c r="F818" s="2"/>
      <c r="G818" s="2"/>
      <c r="H818" s="16">
        <f t="shared" si="12"/>
        <v>0</v>
      </c>
    </row>
    <row r="819" spans="1:8" ht="13.5" x14ac:dyDescent="0.25">
      <c r="A819" s="12"/>
      <c r="B819" s="11">
        <v>43495</v>
      </c>
      <c r="C819" s="2">
        <v>42.11</v>
      </c>
      <c r="D819" s="2">
        <v>42.11</v>
      </c>
      <c r="E819" s="2">
        <v>0</v>
      </c>
      <c r="F819" s="2"/>
      <c r="G819" s="2"/>
      <c r="H819" s="16">
        <f t="shared" si="12"/>
        <v>0</v>
      </c>
    </row>
    <row r="820" spans="1:8" ht="13.5" x14ac:dyDescent="0.25">
      <c r="A820" s="12"/>
      <c r="B820" s="11">
        <v>43496</v>
      </c>
      <c r="C820" s="2">
        <v>42.11</v>
      </c>
      <c r="D820" s="2">
        <v>42.11</v>
      </c>
      <c r="E820" s="2">
        <v>0</v>
      </c>
      <c r="F820" s="2"/>
      <c r="G820" s="2"/>
      <c r="H820" s="16">
        <f t="shared" si="12"/>
        <v>0</v>
      </c>
    </row>
    <row r="821" spans="1:8" ht="13.5" x14ac:dyDescent="0.25">
      <c r="A821" s="12"/>
      <c r="B821" s="11">
        <v>43497</v>
      </c>
      <c r="C821" s="2">
        <v>42.11</v>
      </c>
      <c r="D821" s="2">
        <v>42.11</v>
      </c>
      <c r="E821" s="2">
        <v>0</v>
      </c>
      <c r="F821" s="2"/>
      <c r="G821" s="2"/>
      <c r="H821" s="16">
        <f t="shared" si="12"/>
        <v>0</v>
      </c>
    </row>
    <row r="822" spans="1:8" ht="13.5" x14ac:dyDescent="0.25">
      <c r="A822" s="12"/>
      <c r="B822" s="11">
        <v>43500</v>
      </c>
      <c r="C822" s="2">
        <v>42.11</v>
      </c>
      <c r="D822" s="2">
        <v>42.11</v>
      </c>
      <c r="E822" s="2">
        <v>0</v>
      </c>
      <c r="F822" s="2"/>
      <c r="G822" s="2"/>
      <c r="H822" s="16">
        <f t="shared" si="12"/>
        <v>0</v>
      </c>
    </row>
    <row r="823" spans="1:8" ht="13.5" x14ac:dyDescent="0.25">
      <c r="A823" s="12"/>
      <c r="B823" s="11">
        <v>43501</v>
      </c>
      <c r="C823" s="2">
        <v>42.11</v>
      </c>
      <c r="D823" s="2">
        <v>42.11</v>
      </c>
      <c r="E823" s="2">
        <v>0</v>
      </c>
      <c r="F823" s="2"/>
      <c r="G823" s="2"/>
      <c r="H823" s="16">
        <f t="shared" si="12"/>
        <v>0</v>
      </c>
    </row>
    <row r="824" spans="1:8" ht="13.5" x14ac:dyDescent="0.25">
      <c r="A824" s="12"/>
      <c r="B824" s="11">
        <v>43502</v>
      </c>
      <c r="C824" s="2">
        <v>42.11</v>
      </c>
      <c r="D824" s="2">
        <v>42.11</v>
      </c>
      <c r="E824" s="2">
        <v>0</v>
      </c>
      <c r="F824" s="2"/>
      <c r="G824" s="2"/>
      <c r="H824" s="16">
        <f t="shared" si="12"/>
        <v>0</v>
      </c>
    </row>
    <row r="825" spans="1:8" ht="13.5" x14ac:dyDescent="0.25">
      <c r="A825" s="12"/>
      <c r="B825" s="11">
        <v>43503</v>
      </c>
      <c r="C825" s="2">
        <v>42.11</v>
      </c>
      <c r="D825" s="2">
        <v>42.11</v>
      </c>
      <c r="E825" s="2">
        <v>0</v>
      </c>
      <c r="F825" s="2"/>
      <c r="G825" s="2"/>
      <c r="H825" s="16">
        <f t="shared" si="12"/>
        <v>0</v>
      </c>
    </row>
    <row r="826" spans="1:8" ht="13.5" x14ac:dyDescent="0.25">
      <c r="A826" s="12"/>
      <c r="B826" s="11">
        <v>43504</v>
      </c>
      <c r="C826" s="2">
        <v>42.11</v>
      </c>
      <c r="D826" s="2">
        <v>42.11</v>
      </c>
      <c r="E826" s="2">
        <v>0</v>
      </c>
      <c r="F826" s="2"/>
      <c r="G826" s="2"/>
      <c r="H826" s="16">
        <f t="shared" si="12"/>
        <v>0</v>
      </c>
    </row>
    <row r="827" spans="1:8" ht="13.5" x14ac:dyDescent="0.25">
      <c r="A827" s="12"/>
      <c r="B827" s="11">
        <v>43507</v>
      </c>
      <c r="C827" s="2">
        <v>42.11</v>
      </c>
      <c r="D827" s="2">
        <v>42.11</v>
      </c>
      <c r="E827" s="2">
        <v>0</v>
      </c>
      <c r="F827" s="2"/>
      <c r="G827" s="2"/>
      <c r="H827" s="16">
        <f t="shared" si="12"/>
        <v>0</v>
      </c>
    </row>
    <row r="828" spans="1:8" ht="13.5" x14ac:dyDescent="0.25">
      <c r="A828" s="12"/>
      <c r="B828" s="11">
        <v>43508</v>
      </c>
      <c r="C828" s="2">
        <v>42.11</v>
      </c>
      <c r="D828" s="2">
        <v>42.11</v>
      </c>
      <c r="E828" s="2">
        <v>0</v>
      </c>
      <c r="F828" s="2"/>
      <c r="G828" s="2"/>
      <c r="H828" s="16">
        <f t="shared" si="12"/>
        <v>0</v>
      </c>
    </row>
    <row r="829" spans="1:8" ht="13.5" x14ac:dyDescent="0.25">
      <c r="A829" s="12"/>
      <c r="B829" s="11">
        <v>43509</v>
      </c>
      <c r="C829" s="2">
        <v>42.11</v>
      </c>
      <c r="D829" s="2">
        <v>42.11</v>
      </c>
      <c r="E829" s="2">
        <v>0</v>
      </c>
      <c r="F829" s="2"/>
      <c r="G829" s="2"/>
      <c r="H829" s="16">
        <f t="shared" si="12"/>
        <v>0</v>
      </c>
    </row>
    <row r="830" spans="1:8" ht="13.5" x14ac:dyDescent="0.25">
      <c r="A830" s="12"/>
      <c r="B830" s="11">
        <v>43510</v>
      </c>
      <c r="C830" s="2">
        <v>42.11</v>
      </c>
      <c r="D830" s="2">
        <v>42.11</v>
      </c>
      <c r="E830" s="2">
        <v>0</v>
      </c>
      <c r="F830" s="2"/>
      <c r="G830" s="2"/>
      <c r="H830" s="16">
        <f t="shared" si="12"/>
        <v>0</v>
      </c>
    </row>
    <row r="831" spans="1:8" ht="13.5" x14ac:dyDescent="0.25">
      <c r="A831" s="12"/>
      <c r="B831" s="11">
        <v>43511</v>
      </c>
      <c r="C831" s="2">
        <v>42.11</v>
      </c>
      <c r="D831" s="2">
        <v>42.11</v>
      </c>
      <c r="E831" s="2">
        <v>0</v>
      </c>
      <c r="F831" s="2"/>
      <c r="G831" s="2"/>
      <c r="H831" s="16">
        <f t="shared" si="12"/>
        <v>0</v>
      </c>
    </row>
    <row r="832" spans="1:8" ht="13.5" x14ac:dyDescent="0.25">
      <c r="A832" s="12"/>
      <c r="B832" s="11">
        <v>43514</v>
      </c>
      <c r="C832" s="2">
        <v>42.11</v>
      </c>
      <c r="D832" s="2">
        <v>42.11</v>
      </c>
      <c r="E832" s="2">
        <v>0</v>
      </c>
      <c r="F832" s="2"/>
      <c r="G832" s="2"/>
      <c r="H832" s="16">
        <f t="shared" si="12"/>
        <v>0</v>
      </c>
    </row>
    <row r="833" spans="1:8" ht="13.5" x14ac:dyDescent="0.25">
      <c r="A833" s="12"/>
      <c r="B833" s="11">
        <v>43515</v>
      </c>
      <c r="C833" s="2">
        <v>42.11</v>
      </c>
      <c r="D833" s="2">
        <v>42.11</v>
      </c>
      <c r="E833" s="2">
        <v>0</v>
      </c>
      <c r="F833" s="2"/>
      <c r="G833" s="2"/>
      <c r="H833" s="16">
        <f t="shared" si="12"/>
        <v>0</v>
      </c>
    </row>
    <row r="834" spans="1:8" ht="13.5" x14ac:dyDescent="0.25">
      <c r="A834" s="12"/>
      <c r="B834" s="11">
        <v>43516</v>
      </c>
      <c r="C834" s="2">
        <v>42.11</v>
      </c>
      <c r="D834" s="2">
        <v>42.11</v>
      </c>
      <c r="E834" s="2">
        <v>0</v>
      </c>
      <c r="F834" s="2"/>
      <c r="G834" s="2"/>
      <c r="H834" s="16">
        <f t="shared" si="12"/>
        <v>0</v>
      </c>
    </row>
    <row r="835" spans="1:8" ht="13.5" x14ac:dyDescent="0.25">
      <c r="A835" s="12"/>
      <c r="B835" s="11">
        <v>43517</v>
      </c>
      <c r="C835" s="2">
        <v>42.11</v>
      </c>
      <c r="D835" s="2">
        <v>42.11</v>
      </c>
      <c r="E835" s="2">
        <v>0</v>
      </c>
      <c r="F835" s="2"/>
      <c r="G835" s="2"/>
      <c r="H835" s="16">
        <f t="shared" si="12"/>
        <v>0</v>
      </c>
    </row>
    <row r="836" spans="1:8" ht="13.5" x14ac:dyDescent="0.25">
      <c r="A836" s="12"/>
      <c r="B836" s="11">
        <v>43518</v>
      </c>
      <c r="C836" s="2">
        <v>42.11</v>
      </c>
      <c r="D836" s="2">
        <v>42.11</v>
      </c>
      <c r="E836" s="2">
        <v>0</v>
      </c>
      <c r="F836" s="2"/>
      <c r="G836" s="2"/>
      <c r="H836" s="16">
        <f t="shared" si="12"/>
        <v>0</v>
      </c>
    </row>
    <row r="837" spans="1:8" ht="13.5" x14ac:dyDescent="0.25">
      <c r="A837" s="12"/>
      <c r="B837" s="11">
        <v>43521</v>
      </c>
      <c r="C837" s="2">
        <v>42.11</v>
      </c>
      <c r="D837" s="2">
        <v>42.11</v>
      </c>
      <c r="E837" s="2">
        <v>0</v>
      </c>
      <c r="F837" s="2"/>
      <c r="G837" s="2"/>
      <c r="H837" s="16">
        <f t="shared" si="12"/>
        <v>0</v>
      </c>
    </row>
    <row r="838" spans="1:8" ht="13.5" x14ac:dyDescent="0.25">
      <c r="A838" s="12"/>
      <c r="B838" s="11">
        <v>43522</v>
      </c>
      <c r="C838" s="2">
        <v>42.11</v>
      </c>
      <c r="D838" s="2">
        <v>42.11</v>
      </c>
      <c r="E838" s="2">
        <v>0</v>
      </c>
      <c r="F838" s="2"/>
      <c r="G838" s="2"/>
      <c r="H838" s="16">
        <f t="shared" si="12"/>
        <v>0</v>
      </c>
    </row>
    <row r="839" spans="1:8" ht="13.5" x14ac:dyDescent="0.25">
      <c r="A839" s="12"/>
      <c r="B839" s="11">
        <v>43523</v>
      </c>
      <c r="C839" s="2">
        <v>42.11</v>
      </c>
      <c r="D839" s="2">
        <v>42.11</v>
      </c>
      <c r="E839" s="2">
        <v>0</v>
      </c>
      <c r="F839" s="2"/>
      <c r="G839" s="2"/>
      <c r="H839" s="16">
        <f t="shared" ref="H839:H902" si="13">(D839-D838)/D838</f>
        <v>0</v>
      </c>
    </row>
    <row r="840" spans="1:8" ht="13.5" x14ac:dyDescent="0.25">
      <c r="A840" s="12"/>
      <c r="B840" s="11">
        <v>43524</v>
      </c>
      <c r="C840" s="2">
        <v>42.11</v>
      </c>
      <c r="D840" s="2">
        <v>42.11</v>
      </c>
      <c r="E840" s="2">
        <v>0</v>
      </c>
      <c r="F840" s="2"/>
      <c r="G840" s="2"/>
      <c r="H840" s="16">
        <f t="shared" si="13"/>
        <v>0</v>
      </c>
    </row>
    <row r="841" spans="1:8" ht="13.5" x14ac:dyDescent="0.25">
      <c r="A841" s="12"/>
      <c r="B841" s="11">
        <v>43525</v>
      </c>
      <c r="C841" s="2">
        <v>42.11</v>
      </c>
      <c r="D841" s="2">
        <v>42.11</v>
      </c>
      <c r="E841" s="2">
        <v>0</v>
      </c>
      <c r="F841" s="2"/>
      <c r="G841" s="2"/>
      <c r="H841" s="16">
        <f t="shared" si="13"/>
        <v>0</v>
      </c>
    </row>
    <row r="842" spans="1:8" ht="13.5" x14ac:dyDescent="0.25">
      <c r="A842" s="12"/>
      <c r="B842" s="11">
        <v>43528</v>
      </c>
      <c r="C842" s="2">
        <v>42.11</v>
      </c>
      <c r="D842" s="2">
        <v>42.11</v>
      </c>
      <c r="E842" s="2">
        <v>0</v>
      </c>
      <c r="F842" s="2"/>
      <c r="G842" s="2"/>
      <c r="H842" s="16">
        <f t="shared" si="13"/>
        <v>0</v>
      </c>
    </row>
    <row r="843" spans="1:8" ht="13.5" x14ac:dyDescent="0.25">
      <c r="A843" s="12"/>
      <c r="B843" s="11">
        <v>43529</v>
      </c>
      <c r="C843" s="2">
        <v>42.11</v>
      </c>
      <c r="D843" s="2">
        <v>42.11</v>
      </c>
      <c r="E843" s="2">
        <v>0</v>
      </c>
      <c r="F843" s="2">
        <v>0</v>
      </c>
      <c r="G843" s="2">
        <v>0</v>
      </c>
      <c r="H843" s="16">
        <f t="shared" si="13"/>
        <v>0</v>
      </c>
    </row>
    <row r="844" spans="1:8" ht="13.5" x14ac:dyDescent="0.25">
      <c r="A844" s="12"/>
      <c r="B844" s="11">
        <v>43530</v>
      </c>
      <c r="C844" s="2">
        <v>42.11</v>
      </c>
      <c r="D844" s="2">
        <v>42.11</v>
      </c>
      <c r="E844" s="2">
        <v>0</v>
      </c>
      <c r="F844" s="2">
        <v>0</v>
      </c>
      <c r="G844" s="2">
        <v>0</v>
      </c>
      <c r="H844" s="16">
        <f t="shared" si="13"/>
        <v>0</v>
      </c>
    </row>
    <row r="845" spans="1:8" ht="13.5" x14ac:dyDescent="0.25">
      <c r="A845" s="12"/>
      <c r="B845" s="11">
        <v>43531</v>
      </c>
      <c r="C845" s="2">
        <v>42.11</v>
      </c>
      <c r="D845" s="2">
        <v>42.11</v>
      </c>
      <c r="E845" s="2">
        <v>0</v>
      </c>
      <c r="F845" s="2">
        <v>0</v>
      </c>
      <c r="G845" s="2">
        <v>0</v>
      </c>
      <c r="H845" s="16">
        <f t="shared" si="13"/>
        <v>0</v>
      </c>
    </row>
    <row r="846" spans="1:8" ht="13.5" x14ac:dyDescent="0.25">
      <c r="A846" s="12"/>
      <c r="B846" s="11">
        <v>43532</v>
      </c>
      <c r="C846" s="2">
        <v>42.11</v>
      </c>
      <c r="D846" s="2">
        <v>42.11</v>
      </c>
      <c r="E846" s="2">
        <v>0</v>
      </c>
      <c r="F846" s="2">
        <v>0</v>
      </c>
      <c r="G846" s="2">
        <v>0</v>
      </c>
      <c r="H846" s="16">
        <f t="shared" si="13"/>
        <v>0</v>
      </c>
    </row>
    <row r="847" spans="1:8" ht="13.5" x14ac:dyDescent="0.25">
      <c r="A847" s="12"/>
      <c r="B847" s="11">
        <v>43535</v>
      </c>
      <c r="C847" s="2">
        <v>42.11</v>
      </c>
      <c r="D847" s="2">
        <v>42.11</v>
      </c>
      <c r="E847" s="2">
        <v>0</v>
      </c>
      <c r="F847" s="2">
        <v>0</v>
      </c>
      <c r="G847" s="2">
        <v>0</v>
      </c>
      <c r="H847" s="16">
        <f t="shared" si="13"/>
        <v>0</v>
      </c>
    </row>
    <row r="848" spans="1:8" ht="13.5" x14ac:dyDescent="0.25">
      <c r="A848" s="12"/>
      <c r="B848" s="11">
        <v>43536</v>
      </c>
      <c r="C848" s="2">
        <v>42.11</v>
      </c>
      <c r="D848" s="2">
        <v>42.11</v>
      </c>
      <c r="E848" s="2">
        <v>0</v>
      </c>
      <c r="F848" s="2">
        <v>0</v>
      </c>
      <c r="G848" s="2">
        <v>0</v>
      </c>
      <c r="H848" s="16">
        <f t="shared" si="13"/>
        <v>0</v>
      </c>
    </row>
    <row r="849" spans="1:8" ht="13.5" x14ac:dyDescent="0.25">
      <c r="A849" s="12"/>
      <c r="B849" s="11">
        <v>43537</v>
      </c>
      <c r="C849" s="2">
        <v>42.11</v>
      </c>
      <c r="D849" s="2">
        <v>42.11</v>
      </c>
      <c r="E849" s="2">
        <v>0</v>
      </c>
      <c r="F849" s="2">
        <v>0</v>
      </c>
      <c r="G849" s="2">
        <v>0</v>
      </c>
      <c r="H849" s="16">
        <f t="shared" si="13"/>
        <v>0</v>
      </c>
    </row>
    <row r="850" spans="1:8" ht="13.5" x14ac:dyDescent="0.25">
      <c r="A850" s="12"/>
      <c r="B850" s="11">
        <v>43538</v>
      </c>
      <c r="C850" s="2">
        <v>42.11</v>
      </c>
      <c r="D850" s="2">
        <v>42.11</v>
      </c>
      <c r="E850" s="2">
        <v>0</v>
      </c>
      <c r="F850" s="2">
        <v>0</v>
      </c>
      <c r="G850" s="2">
        <v>0</v>
      </c>
      <c r="H850" s="16">
        <f t="shared" si="13"/>
        <v>0</v>
      </c>
    </row>
    <row r="851" spans="1:8" ht="13.5" x14ac:dyDescent="0.25">
      <c r="A851" s="12"/>
      <c r="B851" s="11">
        <v>43539</v>
      </c>
      <c r="C851" s="2">
        <v>42.11</v>
      </c>
      <c r="D851" s="2">
        <v>42.11</v>
      </c>
      <c r="E851" s="2">
        <v>0</v>
      </c>
      <c r="F851" s="2">
        <v>0</v>
      </c>
      <c r="G851" s="2">
        <v>0</v>
      </c>
      <c r="H851" s="16">
        <f t="shared" si="13"/>
        <v>0</v>
      </c>
    </row>
    <row r="852" spans="1:8" ht="13.5" x14ac:dyDescent="0.25">
      <c r="A852" s="12"/>
      <c r="B852" s="11">
        <v>43542</v>
      </c>
      <c r="C852" s="2">
        <v>42.11</v>
      </c>
      <c r="D852" s="2">
        <v>42.11</v>
      </c>
      <c r="E852" s="2">
        <v>0</v>
      </c>
      <c r="F852" s="2">
        <v>0</v>
      </c>
      <c r="G852" s="2">
        <v>0</v>
      </c>
      <c r="H852" s="16">
        <f t="shared" si="13"/>
        <v>0</v>
      </c>
    </row>
    <row r="853" spans="1:8" ht="13.5" x14ac:dyDescent="0.25">
      <c r="A853" s="12"/>
      <c r="B853" s="11">
        <v>43543</v>
      </c>
      <c r="C853" s="2">
        <v>42.11</v>
      </c>
      <c r="D853" s="2">
        <v>42.11</v>
      </c>
      <c r="E853" s="2">
        <v>0</v>
      </c>
      <c r="F853" s="2">
        <v>0</v>
      </c>
      <c r="G853" s="2">
        <v>0</v>
      </c>
      <c r="H853" s="16">
        <f t="shared" si="13"/>
        <v>0</v>
      </c>
    </row>
    <row r="854" spans="1:8" ht="13.5" x14ac:dyDescent="0.25">
      <c r="A854" s="12"/>
      <c r="B854" s="11">
        <v>43545</v>
      </c>
      <c r="C854" s="2">
        <v>42.11</v>
      </c>
      <c r="D854" s="2">
        <v>42.11</v>
      </c>
      <c r="E854" s="2">
        <v>0</v>
      </c>
      <c r="F854" s="2">
        <v>0</v>
      </c>
      <c r="G854" s="2">
        <v>0</v>
      </c>
      <c r="H854" s="16">
        <f t="shared" si="13"/>
        <v>0</v>
      </c>
    </row>
    <row r="855" spans="1:8" ht="13.5" x14ac:dyDescent="0.25">
      <c r="A855" s="12"/>
      <c r="B855" s="11">
        <v>43546</v>
      </c>
      <c r="C855" s="2">
        <v>42.11</v>
      </c>
      <c r="D855" s="2">
        <v>42.11</v>
      </c>
      <c r="E855" s="2">
        <v>0</v>
      </c>
      <c r="F855" s="2">
        <v>0</v>
      </c>
      <c r="G855" s="2">
        <v>0</v>
      </c>
      <c r="H855" s="16">
        <f t="shared" si="13"/>
        <v>0</v>
      </c>
    </row>
    <row r="856" spans="1:8" ht="13.5" x14ac:dyDescent="0.25">
      <c r="A856" s="12"/>
      <c r="B856" s="11">
        <v>43549</v>
      </c>
      <c r="C856" s="2">
        <v>42.11</v>
      </c>
      <c r="D856" s="2">
        <v>42.11</v>
      </c>
      <c r="E856" s="2">
        <v>0</v>
      </c>
      <c r="F856" s="2">
        <v>0</v>
      </c>
      <c r="G856" s="2">
        <v>0</v>
      </c>
      <c r="H856" s="16">
        <f t="shared" si="13"/>
        <v>0</v>
      </c>
    </row>
    <row r="857" spans="1:8" ht="13.5" x14ac:dyDescent="0.25">
      <c r="A857" s="12"/>
      <c r="B857" s="11">
        <v>43550</v>
      </c>
      <c r="C857" s="2">
        <v>42.11</v>
      </c>
      <c r="D857" s="2">
        <v>42.11</v>
      </c>
      <c r="E857" s="2">
        <v>0</v>
      </c>
      <c r="F857" s="2">
        <v>0</v>
      </c>
      <c r="G857" s="2">
        <v>0</v>
      </c>
      <c r="H857" s="16">
        <f t="shared" si="13"/>
        <v>0</v>
      </c>
    </row>
    <row r="858" spans="1:8" ht="13.5" x14ac:dyDescent="0.25">
      <c r="A858" s="12"/>
      <c r="B858" s="11">
        <v>43551</v>
      </c>
      <c r="C858" s="2">
        <v>42.11</v>
      </c>
      <c r="D858" s="2">
        <v>42.11</v>
      </c>
      <c r="E858" s="2">
        <v>0</v>
      </c>
      <c r="F858" s="2">
        <v>0</v>
      </c>
      <c r="G858" s="2">
        <v>0</v>
      </c>
      <c r="H858" s="16">
        <f t="shared" si="13"/>
        <v>0</v>
      </c>
    </row>
    <row r="859" spans="1:8" ht="13.5" x14ac:dyDescent="0.25">
      <c r="A859" s="12"/>
      <c r="B859" s="11">
        <v>43552</v>
      </c>
      <c r="C859" s="2">
        <v>42.11</v>
      </c>
      <c r="D859" s="2">
        <v>42.11</v>
      </c>
      <c r="E859" s="2">
        <v>0</v>
      </c>
      <c r="F859" s="2">
        <v>0</v>
      </c>
      <c r="G859" s="2">
        <v>0</v>
      </c>
      <c r="H859" s="16">
        <f t="shared" si="13"/>
        <v>0</v>
      </c>
    </row>
    <row r="860" spans="1:8" ht="13.5" x14ac:dyDescent="0.25">
      <c r="A860" s="12"/>
      <c r="B860" s="11">
        <v>43553</v>
      </c>
      <c r="C860" s="2">
        <v>42.11</v>
      </c>
      <c r="D860" s="2">
        <v>42.11</v>
      </c>
      <c r="E860" s="2">
        <v>0</v>
      </c>
      <c r="F860" s="2">
        <v>0</v>
      </c>
      <c r="G860" s="2">
        <v>0</v>
      </c>
      <c r="H860" s="16">
        <f t="shared" si="13"/>
        <v>0</v>
      </c>
    </row>
    <row r="861" spans="1:8" ht="13.5" x14ac:dyDescent="0.25">
      <c r="A861" s="12"/>
      <c r="B861" s="11">
        <v>43556</v>
      </c>
      <c r="C861" s="2">
        <v>42.11</v>
      </c>
      <c r="D861" s="2">
        <v>42.11</v>
      </c>
      <c r="E861" s="2">
        <v>0</v>
      </c>
      <c r="F861" s="2">
        <v>0</v>
      </c>
      <c r="G861" s="2">
        <v>0</v>
      </c>
      <c r="H861" s="16">
        <f t="shared" si="13"/>
        <v>0</v>
      </c>
    </row>
    <row r="862" spans="1:8" ht="13.5" x14ac:dyDescent="0.25">
      <c r="A862" s="12"/>
      <c r="B862" s="11">
        <v>43557</v>
      </c>
      <c r="C862" s="2">
        <v>42.11</v>
      </c>
      <c r="D862" s="2">
        <v>42.11</v>
      </c>
      <c r="E862" s="2">
        <v>0</v>
      </c>
      <c r="F862" s="2">
        <v>0</v>
      </c>
      <c r="G862" s="2">
        <v>0</v>
      </c>
      <c r="H862" s="16">
        <f t="shared" si="13"/>
        <v>0</v>
      </c>
    </row>
    <row r="863" spans="1:8" ht="13.5" x14ac:dyDescent="0.25">
      <c r="A863" s="12"/>
      <c r="B863" s="11">
        <v>43558</v>
      </c>
      <c r="C863" s="2">
        <v>42.11</v>
      </c>
      <c r="D863" s="2">
        <v>42.11</v>
      </c>
      <c r="E863" s="2">
        <v>0</v>
      </c>
      <c r="F863" s="2">
        <v>0</v>
      </c>
      <c r="G863" s="2">
        <v>0</v>
      </c>
      <c r="H863" s="16">
        <f t="shared" si="13"/>
        <v>0</v>
      </c>
    </row>
    <row r="864" spans="1:8" ht="13.5" x14ac:dyDescent="0.25">
      <c r="A864" s="12"/>
      <c r="B864" s="11">
        <v>43559</v>
      </c>
      <c r="C864" s="2">
        <v>42.11</v>
      </c>
      <c r="D864" s="2">
        <v>42.11</v>
      </c>
      <c r="E864" s="2">
        <v>0</v>
      </c>
      <c r="F864" s="2">
        <v>0</v>
      </c>
      <c r="G864" s="2">
        <v>0</v>
      </c>
      <c r="H864" s="16">
        <f t="shared" si="13"/>
        <v>0</v>
      </c>
    </row>
    <row r="865" spans="1:8" ht="13.5" x14ac:dyDescent="0.25">
      <c r="A865" s="12"/>
      <c r="B865" s="11">
        <v>43560</v>
      </c>
      <c r="C865" s="2">
        <v>42.11</v>
      </c>
      <c r="D865" s="2">
        <v>42.11</v>
      </c>
      <c r="E865" s="2">
        <v>0</v>
      </c>
      <c r="F865" s="2">
        <v>0</v>
      </c>
      <c r="G865" s="2">
        <v>0</v>
      </c>
      <c r="H865" s="16">
        <f t="shared" si="13"/>
        <v>0</v>
      </c>
    </row>
    <row r="866" spans="1:8" ht="13.5" x14ac:dyDescent="0.25">
      <c r="A866" s="12"/>
      <c r="B866" s="11">
        <v>43563</v>
      </c>
      <c r="C866" s="2">
        <v>42.11</v>
      </c>
      <c r="D866" s="2">
        <v>42.11</v>
      </c>
      <c r="E866" s="2">
        <v>0</v>
      </c>
      <c r="F866" s="2">
        <v>0</v>
      </c>
      <c r="G866" s="2">
        <v>0</v>
      </c>
      <c r="H866" s="16">
        <f t="shared" si="13"/>
        <v>0</v>
      </c>
    </row>
    <row r="867" spans="1:8" ht="13.5" x14ac:dyDescent="0.25">
      <c r="A867" s="12"/>
      <c r="B867" s="11">
        <v>43565</v>
      </c>
      <c r="C867" s="2">
        <v>42.11</v>
      </c>
      <c r="D867" s="2">
        <v>42.11</v>
      </c>
      <c r="E867" s="2">
        <v>0</v>
      </c>
      <c r="F867" s="2">
        <v>0</v>
      </c>
      <c r="G867" s="2">
        <v>0</v>
      </c>
      <c r="H867" s="16">
        <f t="shared" si="13"/>
        <v>0</v>
      </c>
    </row>
    <row r="868" spans="1:8" ht="13.5" x14ac:dyDescent="0.25">
      <c r="A868" s="12"/>
      <c r="B868" s="11">
        <v>43566</v>
      </c>
      <c r="C868" s="2">
        <v>42.11</v>
      </c>
      <c r="D868" s="2">
        <v>42.11</v>
      </c>
      <c r="E868" s="2">
        <v>0</v>
      </c>
      <c r="F868" s="2">
        <v>0</v>
      </c>
      <c r="G868" s="2">
        <v>0</v>
      </c>
      <c r="H868" s="16">
        <f t="shared" si="13"/>
        <v>0</v>
      </c>
    </row>
    <row r="869" spans="1:8" ht="13.5" x14ac:dyDescent="0.25">
      <c r="A869" s="12"/>
      <c r="B869" s="11">
        <v>43567</v>
      </c>
      <c r="C869" s="2">
        <v>42.11</v>
      </c>
      <c r="D869" s="2">
        <v>42.11</v>
      </c>
      <c r="E869" s="2">
        <v>0</v>
      </c>
      <c r="F869" s="2">
        <v>0</v>
      </c>
      <c r="G869" s="2">
        <v>0</v>
      </c>
      <c r="H869" s="16">
        <f t="shared" si="13"/>
        <v>0</v>
      </c>
    </row>
    <row r="870" spans="1:8" ht="13.5" x14ac:dyDescent="0.25">
      <c r="A870" s="12"/>
      <c r="B870" s="11">
        <v>43570</v>
      </c>
      <c r="C870" s="2">
        <v>42.11</v>
      </c>
      <c r="D870" s="2">
        <v>42.11</v>
      </c>
      <c r="E870" s="2">
        <v>0</v>
      </c>
      <c r="F870" s="2">
        <v>0</v>
      </c>
      <c r="G870" s="2">
        <v>0</v>
      </c>
      <c r="H870" s="16">
        <f t="shared" si="13"/>
        <v>0</v>
      </c>
    </row>
    <row r="871" spans="1:8" ht="13.5" x14ac:dyDescent="0.25">
      <c r="A871" s="12"/>
      <c r="B871" s="11">
        <v>43571</v>
      </c>
      <c r="C871" s="2">
        <v>42.11</v>
      </c>
      <c r="D871" s="2">
        <v>42.11</v>
      </c>
      <c r="E871" s="2">
        <v>0</v>
      </c>
      <c r="F871" s="2">
        <v>0</v>
      </c>
      <c r="G871" s="2">
        <v>0</v>
      </c>
      <c r="H871" s="16">
        <f t="shared" si="13"/>
        <v>0</v>
      </c>
    </row>
    <row r="872" spans="1:8" ht="13.5" x14ac:dyDescent="0.25">
      <c r="A872" s="12"/>
      <c r="B872" s="11">
        <v>43572</v>
      </c>
      <c r="C872" s="2">
        <v>42.11</v>
      </c>
      <c r="D872" s="2">
        <v>42.11</v>
      </c>
      <c r="E872" s="2">
        <v>0</v>
      </c>
      <c r="F872" s="2">
        <v>0</v>
      </c>
      <c r="G872" s="2">
        <v>0</v>
      </c>
      <c r="H872" s="16">
        <f t="shared" si="13"/>
        <v>0</v>
      </c>
    </row>
    <row r="873" spans="1:8" ht="13.5" x14ac:dyDescent="0.25">
      <c r="A873" s="12"/>
      <c r="B873" s="11">
        <v>43573</v>
      </c>
      <c r="C873" s="2">
        <v>42.11</v>
      </c>
      <c r="D873" s="2">
        <v>42.11</v>
      </c>
      <c r="E873" s="2">
        <v>0</v>
      </c>
      <c r="F873" s="2">
        <v>0</v>
      </c>
      <c r="G873" s="2">
        <v>0</v>
      </c>
      <c r="H873" s="16">
        <f t="shared" si="13"/>
        <v>0</v>
      </c>
    </row>
    <row r="874" spans="1:8" ht="13.5" x14ac:dyDescent="0.25">
      <c r="A874" s="12"/>
      <c r="B874" s="11">
        <v>43574</v>
      </c>
      <c r="C874" s="2">
        <v>42.11</v>
      </c>
      <c r="D874" s="2">
        <v>42.11</v>
      </c>
      <c r="E874" s="2">
        <v>0</v>
      </c>
      <c r="F874" s="2">
        <v>0</v>
      </c>
      <c r="G874" s="2">
        <v>0</v>
      </c>
      <c r="H874" s="16">
        <f t="shared" si="13"/>
        <v>0</v>
      </c>
    </row>
    <row r="875" spans="1:8" ht="13.5" x14ac:dyDescent="0.25">
      <c r="A875" s="12"/>
      <c r="B875" s="11">
        <v>43577</v>
      </c>
      <c r="C875" s="2">
        <v>42.11</v>
      </c>
      <c r="D875" s="2">
        <v>42.11</v>
      </c>
      <c r="E875" s="2">
        <v>0</v>
      </c>
      <c r="F875" s="2">
        <v>0</v>
      </c>
      <c r="G875" s="2">
        <v>0</v>
      </c>
      <c r="H875" s="16">
        <f t="shared" si="13"/>
        <v>0</v>
      </c>
    </row>
    <row r="876" spans="1:8" ht="13.5" x14ac:dyDescent="0.25">
      <c r="A876" s="12"/>
      <c r="B876" s="11">
        <v>43578</v>
      </c>
      <c r="C876" s="2">
        <v>42.1</v>
      </c>
      <c r="D876" s="2">
        <v>42.1</v>
      </c>
      <c r="E876" s="2">
        <v>10</v>
      </c>
      <c r="F876" s="2">
        <v>42.1</v>
      </c>
      <c r="G876" s="2">
        <v>421</v>
      </c>
      <c r="H876" s="16">
        <f t="shared" si="13"/>
        <v>-2.3747328425547401E-4</v>
      </c>
    </row>
    <row r="877" spans="1:8" ht="13.5" x14ac:dyDescent="0.25">
      <c r="A877" s="12"/>
      <c r="B877" s="11">
        <v>43579</v>
      </c>
      <c r="C877" s="2">
        <v>42.1</v>
      </c>
      <c r="D877" s="2">
        <v>42.1</v>
      </c>
      <c r="E877" s="2">
        <v>0</v>
      </c>
      <c r="F877" s="2">
        <v>0</v>
      </c>
      <c r="G877" s="2">
        <v>0</v>
      </c>
      <c r="H877" s="16">
        <f t="shared" si="13"/>
        <v>0</v>
      </c>
    </row>
    <row r="878" spans="1:8" ht="13.5" x14ac:dyDescent="0.25">
      <c r="A878" s="12"/>
      <c r="B878" s="11">
        <v>43580</v>
      </c>
      <c r="C878" s="2">
        <v>42.1</v>
      </c>
      <c r="D878" s="2">
        <v>42.1</v>
      </c>
      <c r="E878" s="2">
        <v>0</v>
      </c>
      <c r="F878" s="2">
        <v>0</v>
      </c>
      <c r="G878" s="2">
        <v>0</v>
      </c>
      <c r="H878" s="16">
        <f t="shared" si="13"/>
        <v>0</v>
      </c>
    </row>
    <row r="879" spans="1:8" ht="13.5" x14ac:dyDescent="0.25">
      <c r="A879" s="12"/>
      <c r="B879" s="11">
        <v>43581</v>
      </c>
      <c r="C879" s="2">
        <v>42.1</v>
      </c>
      <c r="D879" s="2">
        <v>42.1</v>
      </c>
      <c r="E879" s="2">
        <v>0</v>
      </c>
      <c r="F879" s="2">
        <v>0</v>
      </c>
      <c r="G879" s="2">
        <v>0</v>
      </c>
      <c r="H879" s="16">
        <f t="shared" si="13"/>
        <v>0</v>
      </c>
    </row>
    <row r="880" spans="1:8" ht="13.5" x14ac:dyDescent="0.25">
      <c r="A880" s="12"/>
      <c r="B880" s="11">
        <v>43584</v>
      </c>
      <c r="C880" s="2">
        <v>42.1</v>
      </c>
      <c r="D880" s="2">
        <v>42.1</v>
      </c>
      <c r="E880" s="2">
        <v>0</v>
      </c>
      <c r="F880" s="2">
        <v>0</v>
      </c>
      <c r="G880" s="2">
        <v>0</v>
      </c>
      <c r="H880" s="16">
        <f t="shared" si="13"/>
        <v>0</v>
      </c>
    </row>
    <row r="881" spans="1:8" ht="13.5" x14ac:dyDescent="0.25">
      <c r="A881" s="12"/>
      <c r="B881" s="11">
        <v>43585</v>
      </c>
      <c r="C881" s="2">
        <v>42.1</v>
      </c>
      <c r="D881" s="2">
        <v>42.1</v>
      </c>
      <c r="E881" s="2">
        <v>0</v>
      </c>
      <c r="F881" s="2">
        <v>0</v>
      </c>
      <c r="G881" s="2">
        <v>0</v>
      </c>
      <c r="H881" s="16">
        <f t="shared" si="13"/>
        <v>0</v>
      </c>
    </row>
    <row r="882" spans="1:8" ht="13.5" x14ac:dyDescent="0.25">
      <c r="A882" s="12"/>
      <c r="B882" s="11">
        <v>43587</v>
      </c>
      <c r="C882" s="2">
        <v>42.1</v>
      </c>
      <c r="D882" s="2">
        <v>42.1</v>
      </c>
      <c r="E882" s="2">
        <v>0</v>
      </c>
      <c r="F882" s="2">
        <v>0</v>
      </c>
      <c r="G882" s="2">
        <v>0</v>
      </c>
      <c r="H882" s="16">
        <f t="shared" si="13"/>
        <v>0</v>
      </c>
    </row>
    <row r="883" spans="1:8" ht="13.5" x14ac:dyDescent="0.25">
      <c r="A883" s="12"/>
      <c r="B883" s="11">
        <v>43588</v>
      </c>
      <c r="C883" s="2">
        <v>42.1</v>
      </c>
      <c r="D883" s="2">
        <v>42.1</v>
      </c>
      <c r="E883" s="2">
        <v>0</v>
      </c>
      <c r="F883" s="2">
        <v>0</v>
      </c>
      <c r="G883" s="2">
        <v>0</v>
      </c>
      <c r="H883" s="16">
        <f t="shared" si="13"/>
        <v>0</v>
      </c>
    </row>
    <row r="884" spans="1:8" ht="13.5" x14ac:dyDescent="0.25">
      <c r="A884" s="12"/>
      <c r="B884" s="11">
        <v>43591</v>
      </c>
      <c r="C884" s="2">
        <v>42.1</v>
      </c>
      <c r="D884" s="2">
        <v>42.1</v>
      </c>
      <c r="E884" s="2">
        <v>0</v>
      </c>
      <c r="F884" s="2">
        <v>0</v>
      </c>
      <c r="G884" s="2">
        <v>0</v>
      </c>
      <c r="H884" s="16">
        <f t="shared" si="13"/>
        <v>0</v>
      </c>
    </row>
    <row r="885" spans="1:8" ht="13.5" x14ac:dyDescent="0.25">
      <c r="A885" s="12"/>
      <c r="B885" s="11">
        <v>43592</v>
      </c>
      <c r="C885" s="2">
        <v>42.1</v>
      </c>
      <c r="D885" s="2">
        <v>42.1</v>
      </c>
      <c r="E885" s="2">
        <v>0</v>
      </c>
      <c r="F885" s="2">
        <v>0</v>
      </c>
      <c r="G885" s="2">
        <v>0</v>
      </c>
      <c r="H885" s="16">
        <f t="shared" si="13"/>
        <v>0</v>
      </c>
    </row>
    <row r="886" spans="1:8" ht="13.5" x14ac:dyDescent="0.25">
      <c r="A886" s="12"/>
      <c r="B886" s="11">
        <v>43593</v>
      </c>
      <c r="C886" s="2">
        <v>42.1</v>
      </c>
      <c r="D886" s="2">
        <v>42.1</v>
      </c>
      <c r="E886" s="2">
        <v>0</v>
      </c>
      <c r="F886" s="2">
        <v>0</v>
      </c>
      <c r="G886" s="2">
        <v>0</v>
      </c>
      <c r="H886" s="16">
        <f t="shared" si="13"/>
        <v>0</v>
      </c>
    </row>
    <row r="887" spans="1:8" ht="13.5" x14ac:dyDescent="0.25">
      <c r="A887" s="12"/>
      <c r="B887" s="11">
        <v>43594</v>
      </c>
      <c r="C887" s="2">
        <v>42.1</v>
      </c>
      <c r="D887" s="2">
        <v>42.1</v>
      </c>
      <c r="E887" s="2">
        <v>0</v>
      </c>
      <c r="F887" s="2">
        <v>0</v>
      </c>
      <c r="G887" s="2">
        <v>0</v>
      </c>
      <c r="H887" s="16">
        <f t="shared" si="13"/>
        <v>0</v>
      </c>
    </row>
    <row r="888" spans="1:8" ht="13.5" x14ac:dyDescent="0.25">
      <c r="A888" s="12"/>
      <c r="B888" s="11">
        <v>43595</v>
      </c>
      <c r="C888" s="2">
        <v>41</v>
      </c>
      <c r="D888" s="2">
        <v>41</v>
      </c>
      <c r="E888" s="2">
        <v>24</v>
      </c>
      <c r="F888" s="2">
        <v>41</v>
      </c>
      <c r="G888" s="2">
        <v>984</v>
      </c>
      <c r="H888" s="16">
        <f t="shared" si="13"/>
        <v>-2.6128266033254188E-2</v>
      </c>
    </row>
    <row r="889" spans="1:8" ht="13.5" x14ac:dyDescent="0.25">
      <c r="A889" s="12"/>
      <c r="B889" s="11">
        <v>43598</v>
      </c>
      <c r="C889" s="2">
        <v>40.9</v>
      </c>
      <c r="D889" s="2">
        <v>40.9</v>
      </c>
      <c r="E889" s="2">
        <v>15</v>
      </c>
      <c r="F889" s="2">
        <v>40.9</v>
      </c>
      <c r="G889" s="2">
        <v>613.5</v>
      </c>
      <c r="H889" s="16">
        <f t="shared" si="13"/>
        <v>-2.4390243902439371E-3</v>
      </c>
    </row>
    <row r="890" spans="1:8" ht="13.5" x14ac:dyDescent="0.25">
      <c r="A890" s="12"/>
      <c r="B890" s="11">
        <v>43599</v>
      </c>
      <c r="C890" s="2">
        <v>39.799999999999997</v>
      </c>
      <c r="D890" s="2">
        <v>39.799999999999997</v>
      </c>
      <c r="E890" s="2">
        <v>60</v>
      </c>
      <c r="F890" s="2">
        <v>39.799999999999997</v>
      </c>
      <c r="G890" s="2">
        <v>2388</v>
      </c>
      <c r="H890" s="16">
        <f t="shared" si="13"/>
        <v>-2.6894865525672409E-2</v>
      </c>
    </row>
    <row r="891" spans="1:8" ht="13.5" x14ac:dyDescent="0.25">
      <c r="A891" s="12"/>
      <c r="B891" s="11">
        <v>43600</v>
      </c>
      <c r="C891" s="2">
        <v>38.799999999999997</v>
      </c>
      <c r="D891" s="2">
        <v>38.799999999999997</v>
      </c>
      <c r="E891" s="2">
        <v>50</v>
      </c>
      <c r="F891" s="2">
        <v>38.799999999999997</v>
      </c>
      <c r="G891" s="2">
        <v>1940</v>
      </c>
      <c r="H891" s="16">
        <f t="shared" si="13"/>
        <v>-2.5125628140703519E-2</v>
      </c>
    </row>
    <row r="892" spans="1:8" ht="13.5" x14ac:dyDescent="0.25">
      <c r="A892" s="12"/>
      <c r="B892" s="11">
        <v>43601</v>
      </c>
      <c r="C892" s="2">
        <v>38</v>
      </c>
      <c r="D892" s="2">
        <v>38</v>
      </c>
      <c r="E892" s="2">
        <v>55</v>
      </c>
      <c r="F892" s="2">
        <v>38</v>
      </c>
      <c r="G892" s="2">
        <v>2090</v>
      </c>
      <c r="H892" s="16">
        <f t="shared" si="13"/>
        <v>-2.0618556701030855E-2</v>
      </c>
    </row>
    <row r="893" spans="1:8" ht="13.5" x14ac:dyDescent="0.25">
      <c r="A893" s="12"/>
      <c r="B893" s="11">
        <v>43602</v>
      </c>
      <c r="C893" s="2">
        <v>38</v>
      </c>
      <c r="D893" s="2">
        <v>38</v>
      </c>
      <c r="E893" s="2">
        <v>0</v>
      </c>
      <c r="F893" s="2">
        <v>0</v>
      </c>
      <c r="G893" s="2">
        <v>0</v>
      </c>
      <c r="H893" s="16">
        <f t="shared" si="13"/>
        <v>0</v>
      </c>
    </row>
    <row r="894" spans="1:8" ht="13.5" x14ac:dyDescent="0.25">
      <c r="A894" s="12"/>
      <c r="B894" s="11">
        <v>43605</v>
      </c>
      <c r="C894" s="2">
        <v>38</v>
      </c>
      <c r="D894" s="2">
        <v>38</v>
      </c>
      <c r="E894" s="2">
        <v>0</v>
      </c>
      <c r="F894" s="2">
        <v>0</v>
      </c>
      <c r="G894" s="2">
        <v>0</v>
      </c>
      <c r="H894" s="16">
        <f t="shared" si="13"/>
        <v>0</v>
      </c>
    </row>
    <row r="895" spans="1:8" ht="13.5" x14ac:dyDescent="0.25">
      <c r="A895" s="12"/>
      <c r="B895" s="11">
        <v>43606</v>
      </c>
      <c r="C895" s="2">
        <v>37</v>
      </c>
      <c r="D895" s="2">
        <v>37</v>
      </c>
      <c r="E895" s="2">
        <v>10</v>
      </c>
      <c r="F895" s="2">
        <v>37</v>
      </c>
      <c r="G895" s="2">
        <v>370</v>
      </c>
      <c r="H895" s="16">
        <f t="shared" si="13"/>
        <v>-2.6315789473684209E-2</v>
      </c>
    </row>
    <row r="896" spans="1:8" ht="13.5" x14ac:dyDescent="0.25">
      <c r="A896" s="12"/>
      <c r="B896" s="11">
        <v>43607</v>
      </c>
      <c r="C896" s="2">
        <v>37</v>
      </c>
      <c r="D896" s="2">
        <v>37</v>
      </c>
      <c r="E896" s="2">
        <v>0</v>
      </c>
      <c r="F896" s="2">
        <v>0</v>
      </c>
      <c r="G896" s="2">
        <v>0</v>
      </c>
      <c r="H896" s="16">
        <f t="shared" si="13"/>
        <v>0</v>
      </c>
    </row>
    <row r="897" spans="1:8" ht="13.5" x14ac:dyDescent="0.25">
      <c r="A897" s="12"/>
      <c r="B897" s="11">
        <v>43608</v>
      </c>
      <c r="C897" s="2">
        <v>37</v>
      </c>
      <c r="D897" s="2">
        <v>37</v>
      </c>
      <c r="E897" s="2">
        <v>0</v>
      </c>
      <c r="F897" s="2">
        <v>0</v>
      </c>
      <c r="G897" s="2">
        <v>0</v>
      </c>
      <c r="H897" s="16">
        <f t="shared" si="13"/>
        <v>0</v>
      </c>
    </row>
    <row r="898" spans="1:8" ht="13.5" x14ac:dyDescent="0.25">
      <c r="A898" s="12"/>
      <c r="B898" s="11">
        <v>43609</v>
      </c>
      <c r="C898" s="2">
        <v>36.840000000000003</v>
      </c>
      <c r="D898" s="2">
        <v>36.840000000000003</v>
      </c>
      <c r="E898" s="2">
        <v>52</v>
      </c>
      <c r="F898" s="2">
        <v>36.941499999999998</v>
      </c>
      <c r="G898" s="2">
        <v>1920.9580000000001</v>
      </c>
      <c r="H898" s="16">
        <f t="shared" si="13"/>
        <v>-4.3243243243242325E-3</v>
      </c>
    </row>
    <row r="899" spans="1:8" ht="13.5" x14ac:dyDescent="0.25">
      <c r="A899" s="12"/>
      <c r="B899" s="11">
        <v>43612</v>
      </c>
      <c r="C899" s="2">
        <v>36.840000000000003</v>
      </c>
      <c r="D899" s="2">
        <v>36.840000000000003</v>
      </c>
      <c r="E899" s="2">
        <v>32</v>
      </c>
      <c r="F899" s="2">
        <v>36.840000000000003</v>
      </c>
      <c r="G899" s="2">
        <v>1178.8800000000001</v>
      </c>
      <c r="H899" s="16">
        <f t="shared" si="13"/>
        <v>0</v>
      </c>
    </row>
    <row r="900" spans="1:8" ht="13.5" x14ac:dyDescent="0.25">
      <c r="A900" s="12"/>
      <c r="B900" s="11">
        <v>43613</v>
      </c>
      <c r="C900" s="2">
        <v>36.53</v>
      </c>
      <c r="D900" s="2">
        <v>36.53</v>
      </c>
      <c r="E900" s="2">
        <v>40</v>
      </c>
      <c r="F900" s="2">
        <v>36.685000000000002</v>
      </c>
      <c r="G900" s="2">
        <v>1467.4</v>
      </c>
      <c r="H900" s="16">
        <f t="shared" si="13"/>
        <v>-8.4147665580890946E-3</v>
      </c>
    </row>
    <row r="901" spans="1:8" ht="13.5" x14ac:dyDescent="0.25">
      <c r="A901" s="12"/>
      <c r="B901" s="11">
        <v>43614</v>
      </c>
      <c r="C901" s="2">
        <v>36.200000000000003</v>
      </c>
      <c r="D901" s="2">
        <v>36.200000000000003</v>
      </c>
      <c r="E901" s="2">
        <v>20</v>
      </c>
      <c r="F901" s="2">
        <v>36.200000000000003</v>
      </c>
      <c r="G901" s="2">
        <v>724</v>
      </c>
      <c r="H901" s="16">
        <f t="shared" si="13"/>
        <v>-9.0336709553790941E-3</v>
      </c>
    </row>
    <row r="902" spans="1:8" ht="13.5" x14ac:dyDescent="0.25">
      <c r="A902" s="12"/>
      <c r="B902" s="11">
        <v>43615</v>
      </c>
      <c r="C902" s="2">
        <v>36.380000000000003</v>
      </c>
      <c r="D902" s="2">
        <v>36.380000000000003</v>
      </c>
      <c r="E902" s="2">
        <v>12</v>
      </c>
      <c r="F902" s="2">
        <v>36.380000000000003</v>
      </c>
      <c r="G902" s="2">
        <v>436.56</v>
      </c>
      <c r="H902" s="16">
        <f t="shared" si="13"/>
        <v>4.9723756906077266E-3</v>
      </c>
    </row>
    <row r="903" spans="1:8" ht="13.5" x14ac:dyDescent="0.25">
      <c r="A903" s="12"/>
      <c r="B903" s="11">
        <v>43616</v>
      </c>
      <c r="C903" s="2">
        <v>36.22</v>
      </c>
      <c r="D903" s="2">
        <v>36.22</v>
      </c>
      <c r="E903" s="2">
        <v>2</v>
      </c>
      <c r="F903" s="2">
        <v>36.22</v>
      </c>
      <c r="G903" s="2">
        <v>72.44</v>
      </c>
      <c r="H903" s="16">
        <f t="shared" ref="H903:H966" si="14">(D903-D902)/D902</f>
        <v>-4.398020890599332E-3</v>
      </c>
    </row>
    <row r="904" spans="1:8" ht="13.5" x14ac:dyDescent="0.25">
      <c r="A904" s="12"/>
      <c r="B904" s="11">
        <v>43619</v>
      </c>
      <c r="C904" s="2">
        <v>36.22</v>
      </c>
      <c r="D904" s="2">
        <v>36.22</v>
      </c>
      <c r="E904" s="2">
        <v>13</v>
      </c>
      <c r="F904" s="2">
        <v>36.220799999999997</v>
      </c>
      <c r="G904" s="2">
        <v>470.87040000000002</v>
      </c>
      <c r="H904" s="16">
        <f t="shared" si="14"/>
        <v>0</v>
      </c>
    </row>
    <row r="905" spans="1:8" ht="13.5" x14ac:dyDescent="0.25">
      <c r="A905" s="12"/>
      <c r="B905" s="11">
        <v>43623</v>
      </c>
      <c r="C905" s="2">
        <v>35.4</v>
      </c>
      <c r="D905" s="2">
        <v>35.4</v>
      </c>
      <c r="E905" s="2">
        <v>46</v>
      </c>
      <c r="F905" s="2">
        <v>35.452199999999998</v>
      </c>
      <c r="G905" s="2">
        <v>1630.8012000000001</v>
      </c>
      <c r="H905" s="16">
        <f t="shared" si="14"/>
        <v>-2.2639425731639986E-2</v>
      </c>
    </row>
    <row r="906" spans="1:8" ht="13.5" x14ac:dyDescent="0.25">
      <c r="A906" s="12"/>
      <c r="B906" s="11">
        <v>43626</v>
      </c>
      <c r="C906" s="2">
        <v>35.4</v>
      </c>
      <c r="D906" s="2">
        <v>35.4</v>
      </c>
      <c r="E906" s="2">
        <v>0</v>
      </c>
      <c r="F906" s="2">
        <v>0</v>
      </c>
      <c r="G906" s="2">
        <v>0</v>
      </c>
      <c r="H906" s="16">
        <f t="shared" si="14"/>
        <v>0</v>
      </c>
    </row>
    <row r="907" spans="1:8" ht="13.5" x14ac:dyDescent="0.25">
      <c r="A907" s="12"/>
      <c r="B907" s="11">
        <v>43627</v>
      </c>
      <c r="C907" s="2">
        <v>35.4</v>
      </c>
      <c r="D907" s="2">
        <v>35.4</v>
      </c>
      <c r="E907" s="2">
        <v>0</v>
      </c>
      <c r="F907" s="2">
        <v>0</v>
      </c>
      <c r="G907" s="2">
        <v>0</v>
      </c>
      <c r="H907" s="16">
        <f t="shared" si="14"/>
        <v>0</v>
      </c>
    </row>
    <row r="908" spans="1:8" ht="13.5" x14ac:dyDescent="0.25">
      <c r="A908" s="12"/>
      <c r="B908" s="11">
        <v>43628</v>
      </c>
      <c r="C908" s="2">
        <v>35.4</v>
      </c>
      <c r="D908" s="2">
        <v>35.4</v>
      </c>
      <c r="E908" s="2">
        <v>0</v>
      </c>
      <c r="F908" s="2">
        <v>0</v>
      </c>
      <c r="G908" s="2">
        <v>0</v>
      </c>
      <c r="H908" s="16">
        <f t="shared" si="14"/>
        <v>0</v>
      </c>
    </row>
    <row r="909" spans="1:8" ht="13.5" x14ac:dyDescent="0.25">
      <c r="A909" s="12"/>
      <c r="B909" s="11">
        <v>43629</v>
      </c>
      <c r="C909" s="2">
        <v>35.299999999999997</v>
      </c>
      <c r="D909" s="2">
        <v>35.299999999999997</v>
      </c>
      <c r="E909" s="2">
        <v>8</v>
      </c>
      <c r="F909" s="2">
        <v>35.299999999999997</v>
      </c>
      <c r="G909" s="2">
        <v>282.39999999999998</v>
      </c>
      <c r="H909" s="16">
        <f t="shared" si="14"/>
        <v>-2.8248587570621872E-3</v>
      </c>
    </row>
    <row r="910" spans="1:8" ht="13.5" x14ac:dyDescent="0.25">
      <c r="A910" s="12"/>
      <c r="B910" s="11">
        <v>43630</v>
      </c>
      <c r="C910" s="2">
        <v>35.299999999999997</v>
      </c>
      <c r="D910" s="2">
        <v>35.299999999999997</v>
      </c>
      <c r="E910" s="2">
        <v>20</v>
      </c>
      <c r="F910" s="2">
        <v>35.299999999999997</v>
      </c>
      <c r="G910" s="2">
        <v>706</v>
      </c>
      <c r="H910" s="16">
        <f t="shared" si="14"/>
        <v>0</v>
      </c>
    </row>
    <row r="911" spans="1:8" ht="13.5" x14ac:dyDescent="0.25">
      <c r="A911" s="12"/>
      <c r="B911" s="11">
        <v>43633</v>
      </c>
      <c r="C911" s="2">
        <v>35</v>
      </c>
      <c r="D911" s="2">
        <v>35</v>
      </c>
      <c r="E911" s="2">
        <v>47</v>
      </c>
      <c r="F911" s="2">
        <v>35.002600000000001</v>
      </c>
      <c r="G911" s="2">
        <v>1645.1222</v>
      </c>
      <c r="H911" s="16">
        <f t="shared" si="14"/>
        <v>-8.4985835694050185E-3</v>
      </c>
    </row>
    <row r="912" spans="1:8" ht="13.5" x14ac:dyDescent="0.25">
      <c r="A912" s="12"/>
      <c r="B912" s="11">
        <v>43634</v>
      </c>
      <c r="C912" s="2">
        <v>35</v>
      </c>
      <c r="D912" s="2">
        <v>35</v>
      </c>
      <c r="E912" s="2">
        <v>0</v>
      </c>
      <c r="F912" s="2">
        <v>0</v>
      </c>
      <c r="G912" s="2">
        <v>0</v>
      </c>
      <c r="H912" s="16">
        <f t="shared" si="14"/>
        <v>0</v>
      </c>
    </row>
    <row r="913" spans="1:8" ht="13.5" x14ac:dyDescent="0.25">
      <c r="A913" s="12"/>
      <c r="B913" s="11">
        <v>43635</v>
      </c>
      <c r="C913" s="2">
        <v>35</v>
      </c>
      <c r="D913" s="2">
        <v>35</v>
      </c>
      <c r="E913" s="2">
        <v>0</v>
      </c>
      <c r="F913" s="2">
        <v>0</v>
      </c>
      <c r="G913" s="2">
        <v>0</v>
      </c>
      <c r="H913" s="16">
        <f t="shared" si="14"/>
        <v>0</v>
      </c>
    </row>
    <row r="914" spans="1:8" ht="13.5" x14ac:dyDescent="0.25">
      <c r="A914" s="12"/>
      <c r="B914" s="11">
        <v>43636</v>
      </c>
      <c r="C914" s="2">
        <v>35</v>
      </c>
      <c r="D914" s="2">
        <v>35</v>
      </c>
      <c r="E914" s="2">
        <v>0</v>
      </c>
      <c r="F914" s="2">
        <v>0</v>
      </c>
      <c r="G914" s="2">
        <v>0</v>
      </c>
      <c r="H914" s="16">
        <f t="shared" si="14"/>
        <v>0</v>
      </c>
    </row>
    <row r="915" spans="1:8" ht="13.5" x14ac:dyDescent="0.25">
      <c r="A915" s="12"/>
      <c r="B915" s="11">
        <v>43637</v>
      </c>
      <c r="C915" s="2">
        <v>35</v>
      </c>
      <c r="D915" s="2">
        <v>35</v>
      </c>
      <c r="E915" s="2">
        <v>0</v>
      </c>
      <c r="F915" s="2">
        <v>0</v>
      </c>
      <c r="G915" s="2">
        <v>0</v>
      </c>
      <c r="H915" s="16">
        <f t="shared" si="14"/>
        <v>0</v>
      </c>
    </row>
    <row r="916" spans="1:8" ht="13.5" x14ac:dyDescent="0.25">
      <c r="A916" s="12"/>
      <c r="B916" s="11">
        <v>43640</v>
      </c>
      <c r="C916" s="2">
        <v>35</v>
      </c>
      <c r="D916" s="2">
        <v>35</v>
      </c>
      <c r="E916" s="2">
        <v>0</v>
      </c>
      <c r="F916" s="2">
        <v>0</v>
      </c>
      <c r="G916" s="2">
        <v>0</v>
      </c>
      <c r="H916" s="16">
        <f t="shared" si="14"/>
        <v>0</v>
      </c>
    </row>
    <row r="917" spans="1:8" ht="13.5" x14ac:dyDescent="0.25">
      <c r="A917" s="12"/>
      <c r="B917" s="11">
        <v>43641</v>
      </c>
      <c r="C917" s="2">
        <v>35</v>
      </c>
      <c r="D917" s="2">
        <v>35</v>
      </c>
      <c r="E917" s="2">
        <v>0</v>
      </c>
      <c r="F917" s="2">
        <v>0</v>
      </c>
      <c r="G917" s="2">
        <v>0</v>
      </c>
      <c r="H917" s="16">
        <f t="shared" si="14"/>
        <v>0</v>
      </c>
    </row>
    <row r="918" spans="1:8" ht="13.5" x14ac:dyDescent="0.25">
      <c r="A918" s="12"/>
      <c r="B918" s="11">
        <v>43642</v>
      </c>
      <c r="C918" s="2">
        <v>35</v>
      </c>
      <c r="D918" s="2">
        <v>35</v>
      </c>
      <c r="E918" s="2">
        <v>0</v>
      </c>
      <c r="F918" s="2">
        <v>0</v>
      </c>
      <c r="G918" s="2">
        <v>0</v>
      </c>
      <c r="H918" s="16">
        <f t="shared" si="14"/>
        <v>0</v>
      </c>
    </row>
    <row r="919" spans="1:8" ht="13.5" x14ac:dyDescent="0.25">
      <c r="A919" s="12"/>
      <c r="B919" s="11">
        <v>43643</v>
      </c>
      <c r="C919" s="2">
        <v>35.01</v>
      </c>
      <c r="D919" s="2">
        <v>35.01</v>
      </c>
      <c r="E919" s="2">
        <v>1</v>
      </c>
      <c r="F919" s="2">
        <v>35.01</v>
      </c>
      <c r="G919" s="2">
        <v>35.01</v>
      </c>
      <c r="H919" s="16">
        <f t="shared" si="14"/>
        <v>2.8571428571422887E-4</v>
      </c>
    </row>
    <row r="920" spans="1:8" ht="13.5" x14ac:dyDescent="0.25">
      <c r="A920" s="12"/>
      <c r="B920" s="11">
        <v>43644</v>
      </c>
      <c r="C920" s="2">
        <v>35.01</v>
      </c>
      <c r="D920" s="2">
        <v>35.01</v>
      </c>
      <c r="E920" s="2">
        <v>30</v>
      </c>
      <c r="F920" s="2">
        <v>35.01</v>
      </c>
      <c r="G920" s="2">
        <v>1050.3</v>
      </c>
      <c r="H920" s="16">
        <f t="shared" si="14"/>
        <v>0</v>
      </c>
    </row>
    <row r="921" spans="1:8" ht="13.5" x14ac:dyDescent="0.25">
      <c r="A921" s="12"/>
      <c r="B921" s="11">
        <v>43647</v>
      </c>
      <c r="C921" s="2">
        <v>35.01</v>
      </c>
      <c r="D921" s="2">
        <v>35.01</v>
      </c>
      <c r="E921" s="2">
        <v>0</v>
      </c>
      <c r="F921" s="2">
        <v>0</v>
      </c>
      <c r="G921" s="2">
        <v>0</v>
      </c>
      <c r="H921" s="16">
        <f t="shared" si="14"/>
        <v>0</v>
      </c>
    </row>
    <row r="922" spans="1:8" ht="13.5" x14ac:dyDescent="0.25">
      <c r="A922" s="12"/>
      <c r="B922" s="11">
        <v>43648</v>
      </c>
      <c r="C922" s="2">
        <v>35.01</v>
      </c>
      <c r="D922" s="2">
        <v>35.01</v>
      </c>
      <c r="E922" s="2">
        <v>0</v>
      </c>
      <c r="F922" s="2">
        <v>0</v>
      </c>
      <c r="G922" s="2">
        <v>0</v>
      </c>
      <c r="H922" s="16">
        <f t="shared" si="14"/>
        <v>0</v>
      </c>
    </row>
    <row r="923" spans="1:8" ht="13.5" x14ac:dyDescent="0.25">
      <c r="A923" s="12"/>
      <c r="B923" s="11">
        <v>43649</v>
      </c>
      <c r="C923" s="2">
        <v>35.01</v>
      </c>
      <c r="D923" s="2">
        <v>35.01</v>
      </c>
      <c r="E923" s="2">
        <v>0</v>
      </c>
      <c r="F923" s="2">
        <v>0</v>
      </c>
      <c r="G923" s="2">
        <v>0</v>
      </c>
      <c r="H923" s="16">
        <f t="shared" si="14"/>
        <v>0</v>
      </c>
    </row>
    <row r="924" spans="1:8" ht="13.5" x14ac:dyDescent="0.25">
      <c r="A924" s="12"/>
      <c r="B924" s="11">
        <v>43650</v>
      </c>
      <c r="C924" s="2">
        <v>35.01</v>
      </c>
      <c r="D924" s="2">
        <v>35.01</v>
      </c>
      <c r="E924" s="2">
        <v>0</v>
      </c>
      <c r="F924" s="2">
        <v>0</v>
      </c>
      <c r="G924" s="2">
        <v>0</v>
      </c>
      <c r="H924" s="16">
        <f t="shared" si="14"/>
        <v>0</v>
      </c>
    </row>
    <row r="925" spans="1:8" ht="13.5" x14ac:dyDescent="0.25">
      <c r="A925" s="12"/>
      <c r="B925" s="11">
        <v>43651</v>
      </c>
      <c r="C925" s="2">
        <v>35.01</v>
      </c>
      <c r="D925" s="2">
        <v>35.01</v>
      </c>
      <c r="E925" s="2">
        <v>0</v>
      </c>
      <c r="F925" s="2">
        <v>0</v>
      </c>
      <c r="G925" s="2">
        <v>0</v>
      </c>
      <c r="H925" s="16">
        <f t="shared" si="14"/>
        <v>0</v>
      </c>
    </row>
    <row r="926" spans="1:8" ht="13.5" x14ac:dyDescent="0.25">
      <c r="A926" s="12"/>
      <c r="B926" s="11">
        <v>43654</v>
      </c>
      <c r="C926" s="2">
        <v>35.01</v>
      </c>
      <c r="D926" s="2">
        <v>35.01</v>
      </c>
      <c r="E926" s="2">
        <v>0</v>
      </c>
      <c r="F926" s="2">
        <v>0</v>
      </c>
      <c r="G926" s="2">
        <v>0</v>
      </c>
      <c r="H926" s="16">
        <f t="shared" si="14"/>
        <v>0</v>
      </c>
    </row>
    <row r="927" spans="1:8" ht="13.5" x14ac:dyDescent="0.25">
      <c r="A927" s="12"/>
      <c r="B927" s="11">
        <v>43655</v>
      </c>
      <c r="C927" s="2">
        <v>35.01</v>
      </c>
      <c r="D927" s="2">
        <v>35.01</v>
      </c>
      <c r="E927" s="2">
        <v>0</v>
      </c>
      <c r="F927" s="2">
        <v>0</v>
      </c>
      <c r="G927" s="2">
        <v>0</v>
      </c>
      <c r="H927" s="16">
        <f t="shared" si="14"/>
        <v>0</v>
      </c>
    </row>
    <row r="928" spans="1:8" ht="13.5" x14ac:dyDescent="0.25">
      <c r="A928" s="12"/>
      <c r="B928" s="11">
        <v>43656</v>
      </c>
      <c r="C928" s="2">
        <v>35.35</v>
      </c>
      <c r="D928" s="2">
        <v>35.35</v>
      </c>
      <c r="E928" s="2">
        <v>50</v>
      </c>
      <c r="F928" s="2">
        <v>35.244999999999997</v>
      </c>
      <c r="G928" s="2">
        <v>1762.25</v>
      </c>
      <c r="H928" s="16">
        <f t="shared" si="14"/>
        <v>9.711510996858139E-3</v>
      </c>
    </row>
    <row r="929" spans="1:8" ht="13.5" x14ac:dyDescent="0.25">
      <c r="A929" s="12"/>
      <c r="B929" s="11">
        <v>43657</v>
      </c>
      <c r="C929" s="2">
        <v>35.35</v>
      </c>
      <c r="D929" s="2">
        <v>35.35</v>
      </c>
      <c r="E929" s="2">
        <v>0</v>
      </c>
      <c r="F929" s="2">
        <v>0</v>
      </c>
      <c r="G929" s="2">
        <v>0</v>
      </c>
      <c r="H929" s="16">
        <f t="shared" si="14"/>
        <v>0</v>
      </c>
    </row>
    <row r="930" spans="1:8" ht="13.5" x14ac:dyDescent="0.25">
      <c r="A930" s="12"/>
      <c r="B930" s="11">
        <v>43658</v>
      </c>
      <c r="C930" s="2">
        <v>35.35</v>
      </c>
      <c r="D930" s="2">
        <v>35.35</v>
      </c>
      <c r="E930" s="2">
        <v>0</v>
      </c>
      <c r="F930" s="2">
        <v>0</v>
      </c>
      <c r="G930" s="2">
        <v>0</v>
      </c>
      <c r="H930" s="16">
        <f t="shared" si="14"/>
        <v>0</v>
      </c>
    </row>
    <row r="931" spans="1:8" ht="13.5" x14ac:dyDescent="0.25">
      <c r="A931" s="12"/>
      <c r="B931" s="11">
        <v>43661</v>
      </c>
      <c r="C931" s="2">
        <v>35.35</v>
      </c>
      <c r="D931" s="2">
        <v>35.35</v>
      </c>
      <c r="E931" s="2">
        <v>0</v>
      </c>
      <c r="F931" s="2">
        <v>0</v>
      </c>
      <c r="G931" s="2">
        <v>0</v>
      </c>
      <c r="H931" s="16">
        <f t="shared" si="14"/>
        <v>0</v>
      </c>
    </row>
    <row r="932" spans="1:8" ht="13.5" x14ac:dyDescent="0.25">
      <c r="A932" s="12"/>
      <c r="B932" s="11">
        <v>43662</v>
      </c>
      <c r="C932" s="2">
        <v>35.35</v>
      </c>
      <c r="D932" s="2">
        <v>35.35</v>
      </c>
      <c r="E932" s="2">
        <v>0</v>
      </c>
      <c r="F932" s="2">
        <v>0</v>
      </c>
      <c r="G932" s="2">
        <v>0</v>
      </c>
      <c r="H932" s="16">
        <f t="shared" si="14"/>
        <v>0</v>
      </c>
    </row>
    <row r="933" spans="1:8" ht="13.5" x14ac:dyDescent="0.25">
      <c r="A933" s="12"/>
      <c r="B933" s="11">
        <v>43663</v>
      </c>
      <c r="C933" s="2">
        <v>35.35</v>
      </c>
      <c r="D933" s="2">
        <v>35.35</v>
      </c>
      <c r="E933" s="2">
        <v>0</v>
      </c>
      <c r="F933" s="2">
        <v>0</v>
      </c>
      <c r="G933" s="2">
        <v>0</v>
      </c>
      <c r="H933" s="16">
        <f t="shared" si="14"/>
        <v>0</v>
      </c>
    </row>
    <row r="934" spans="1:8" ht="13.5" x14ac:dyDescent="0.25">
      <c r="A934" s="12"/>
      <c r="B934" s="11">
        <v>43664</v>
      </c>
      <c r="C934" s="2">
        <v>35.35</v>
      </c>
      <c r="D934" s="2">
        <v>35.35</v>
      </c>
      <c r="E934" s="2">
        <v>0</v>
      </c>
      <c r="F934" s="2">
        <v>0</v>
      </c>
      <c r="G934" s="2">
        <v>0</v>
      </c>
      <c r="H934" s="16">
        <f t="shared" si="14"/>
        <v>0</v>
      </c>
    </row>
    <row r="935" spans="1:8" ht="13.5" x14ac:dyDescent="0.25">
      <c r="A935" s="12"/>
      <c r="B935" s="11">
        <v>43665</v>
      </c>
      <c r="C935" s="2">
        <v>35.35</v>
      </c>
      <c r="D935" s="2">
        <v>35.35</v>
      </c>
      <c r="E935" s="2">
        <v>0</v>
      </c>
      <c r="F935" s="2">
        <v>0</v>
      </c>
      <c r="G935" s="2">
        <v>0</v>
      </c>
      <c r="H935" s="16">
        <f t="shared" si="14"/>
        <v>0</v>
      </c>
    </row>
    <row r="936" spans="1:8" ht="13.5" x14ac:dyDescent="0.25">
      <c r="A936" s="12"/>
      <c r="B936" s="11">
        <v>43668</v>
      </c>
      <c r="C936" s="2">
        <v>35.35</v>
      </c>
      <c r="D936" s="2">
        <v>35.35</v>
      </c>
      <c r="E936" s="2">
        <v>0</v>
      </c>
      <c r="F936" s="2">
        <v>0</v>
      </c>
      <c r="G936" s="2">
        <v>0</v>
      </c>
      <c r="H936" s="16">
        <f t="shared" si="14"/>
        <v>0</v>
      </c>
    </row>
    <row r="937" spans="1:8" ht="13.5" x14ac:dyDescent="0.25">
      <c r="A937" s="12"/>
      <c r="B937" s="11">
        <v>43669</v>
      </c>
      <c r="C937" s="2">
        <v>35.35</v>
      </c>
      <c r="D937" s="2">
        <v>35.35</v>
      </c>
      <c r="E937" s="2">
        <v>0</v>
      </c>
      <c r="F937" s="2">
        <v>0</v>
      </c>
      <c r="G937" s="2">
        <v>0</v>
      </c>
      <c r="H937" s="16">
        <f t="shared" si="14"/>
        <v>0</v>
      </c>
    </row>
    <row r="938" spans="1:8" ht="13.5" x14ac:dyDescent="0.25">
      <c r="A938" s="12"/>
      <c r="B938" s="11">
        <v>43670</v>
      </c>
      <c r="C938" s="2">
        <v>35.35</v>
      </c>
      <c r="D938" s="2">
        <v>35.35</v>
      </c>
      <c r="E938" s="2">
        <v>0</v>
      </c>
      <c r="F938" s="2">
        <v>0</v>
      </c>
      <c r="G938" s="2">
        <v>0</v>
      </c>
      <c r="H938" s="16">
        <f t="shared" si="14"/>
        <v>0</v>
      </c>
    </row>
    <row r="939" spans="1:8" ht="13.5" x14ac:dyDescent="0.25">
      <c r="A939" s="12"/>
      <c r="B939" s="11">
        <v>43672</v>
      </c>
      <c r="C939" s="2">
        <v>35.35</v>
      </c>
      <c r="D939" s="2">
        <v>35.35</v>
      </c>
      <c r="E939" s="2">
        <v>0</v>
      </c>
      <c r="F939" s="2">
        <v>0</v>
      </c>
      <c r="G939" s="2">
        <v>0</v>
      </c>
      <c r="H939" s="16">
        <f t="shared" si="14"/>
        <v>0</v>
      </c>
    </row>
    <row r="940" spans="1:8" ht="13.5" x14ac:dyDescent="0.25">
      <c r="A940" s="12"/>
      <c r="B940" s="11">
        <v>43675</v>
      </c>
      <c r="C940" s="2">
        <v>35.35</v>
      </c>
      <c r="D940" s="2">
        <v>35.35</v>
      </c>
      <c r="E940" s="2">
        <v>0</v>
      </c>
      <c r="F940" s="2">
        <v>0</v>
      </c>
      <c r="G940" s="2">
        <v>0</v>
      </c>
      <c r="H940" s="16">
        <f t="shared" si="14"/>
        <v>0</v>
      </c>
    </row>
    <row r="941" spans="1:8" ht="13.5" x14ac:dyDescent="0.25">
      <c r="A941" s="12"/>
      <c r="B941" s="11">
        <v>43676</v>
      </c>
      <c r="C941" s="2">
        <v>35.35</v>
      </c>
      <c r="D941" s="2">
        <v>35.35</v>
      </c>
      <c r="E941" s="2">
        <v>0</v>
      </c>
      <c r="F941" s="2">
        <v>0</v>
      </c>
      <c r="G941" s="2">
        <v>0</v>
      </c>
      <c r="H941" s="16">
        <f t="shared" si="14"/>
        <v>0</v>
      </c>
    </row>
    <row r="942" spans="1:8" ht="13.5" x14ac:dyDescent="0.25">
      <c r="A942" s="12"/>
      <c r="B942" s="11">
        <v>43677</v>
      </c>
      <c r="C942" s="2">
        <v>35.35</v>
      </c>
      <c r="D942" s="2">
        <v>35.35</v>
      </c>
      <c r="E942" s="2">
        <v>0</v>
      </c>
      <c r="F942" s="2">
        <v>0</v>
      </c>
      <c r="G942" s="2">
        <v>0</v>
      </c>
      <c r="H942" s="16">
        <f t="shared" si="14"/>
        <v>0</v>
      </c>
    </row>
    <row r="943" spans="1:8" ht="13.5" x14ac:dyDescent="0.25">
      <c r="A943" s="12"/>
      <c r="B943" s="11">
        <v>43678</v>
      </c>
      <c r="C943" s="2">
        <v>35.35</v>
      </c>
      <c r="D943" s="2">
        <v>35.35</v>
      </c>
      <c r="E943" s="2">
        <v>0</v>
      </c>
      <c r="F943" s="2">
        <v>0</v>
      </c>
      <c r="G943" s="2">
        <v>0</v>
      </c>
      <c r="H943" s="16">
        <f t="shared" si="14"/>
        <v>0</v>
      </c>
    </row>
    <row r="944" spans="1:8" ht="13.5" x14ac:dyDescent="0.25">
      <c r="A944" s="12"/>
      <c r="B944" s="11">
        <v>43679</v>
      </c>
      <c r="C944" s="2">
        <v>35.35</v>
      </c>
      <c r="D944" s="2">
        <v>35.35</v>
      </c>
      <c r="E944" s="2">
        <v>0</v>
      </c>
      <c r="F944" s="2">
        <v>0</v>
      </c>
      <c r="G944" s="2">
        <v>0</v>
      </c>
      <c r="H944" s="16">
        <f t="shared" si="14"/>
        <v>0</v>
      </c>
    </row>
    <row r="945" spans="1:8" ht="13.5" x14ac:dyDescent="0.25">
      <c r="A945" s="12"/>
      <c r="B945" s="11">
        <v>43682</v>
      </c>
      <c r="C945" s="2">
        <v>35.35</v>
      </c>
      <c r="D945" s="2">
        <v>35.35</v>
      </c>
      <c r="E945" s="2">
        <v>0</v>
      </c>
      <c r="F945" s="2">
        <v>0</v>
      </c>
      <c r="G945" s="2">
        <v>0</v>
      </c>
      <c r="H945" s="16">
        <f t="shared" si="14"/>
        <v>0</v>
      </c>
    </row>
    <row r="946" spans="1:8" ht="13.5" x14ac:dyDescent="0.25">
      <c r="A946" s="12"/>
      <c r="B946" s="11">
        <v>43683</v>
      </c>
      <c r="C946" s="2">
        <v>35.35</v>
      </c>
      <c r="D946" s="2">
        <v>35.35</v>
      </c>
      <c r="E946" s="2">
        <v>0</v>
      </c>
      <c r="F946" s="2">
        <v>0</v>
      </c>
      <c r="G946" s="2">
        <v>0</v>
      </c>
      <c r="H946" s="16">
        <f t="shared" si="14"/>
        <v>0</v>
      </c>
    </row>
    <row r="947" spans="1:8" ht="13.5" x14ac:dyDescent="0.25">
      <c r="A947" s="12"/>
      <c r="B947" s="11">
        <v>43684</v>
      </c>
      <c r="C947" s="2">
        <v>35.35</v>
      </c>
      <c r="D947" s="2">
        <v>35.35</v>
      </c>
      <c r="E947" s="2">
        <v>0</v>
      </c>
      <c r="F947" s="2">
        <v>0</v>
      </c>
      <c r="G947" s="2">
        <v>0</v>
      </c>
      <c r="H947" s="16">
        <f t="shared" si="14"/>
        <v>0</v>
      </c>
    </row>
    <row r="948" spans="1:8" ht="13.5" x14ac:dyDescent="0.25">
      <c r="A948" s="12"/>
      <c r="B948" s="11">
        <v>43685</v>
      </c>
      <c r="C948" s="2">
        <v>35.35</v>
      </c>
      <c r="D948" s="2">
        <v>35.35</v>
      </c>
      <c r="E948" s="2">
        <v>0</v>
      </c>
      <c r="F948" s="2">
        <v>0</v>
      </c>
      <c r="G948" s="2">
        <v>0</v>
      </c>
      <c r="H948" s="16">
        <f t="shared" si="14"/>
        <v>0</v>
      </c>
    </row>
    <row r="949" spans="1:8" ht="13.5" x14ac:dyDescent="0.25">
      <c r="A949" s="12"/>
      <c r="B949" s="11">
        <v>43686</v>
      </c>
      <c r="C949" s="2">
        <v>35.35</v>
      </c>
      <c r="D949" s="2">
        <v>35.35</v>
      </c>
      <c r="E949" s="2">
        <v>0</v>
      </c>
      <c r="F949" s="2">
        <v>0</v>
      </c>
      <c r="G949" s="2">
        <v>0</v>
      </c>
      <c r="H949" s="16">
        <f t="shared" si="14"/>
        <v>0</v>
      </c>
    </row>
    <row r="950" spans="1:8" ht="13.5" x14ac:dyDescent="0.25">
      <c r="A950" s="12"/>
      <c r="B950" s="11">
        <v>43691</v>
      </c>
      <c r="C950" s="2">
        <v>35.35</v>
      </c>
      <c r="D950" s="2">
        <v>35.35</v>
      </c>
      <c r="E950" s="2">
        <v>0</v>
      </c>
      <c r="F950" s="2">
        <v>0</v>
      </c>
      <c r="G950" s="2">
        <v>0</v>
      </c>
      <c r="H950" s="16">
        <f t="shared" si="14"/>
        <v>0</v>
      </c>
    </row>
    <row r="951" spans="1:8" ht="13.5" x14ac:dyDescent="0.25">
      <c r="A951" s="12"/>
      <c r="B951" s="11">
        <v>43692</v>
      </c>
      <c r="C951" s="2">
        <v>35.35</v>
      </c>
      <c r="D951" s="2">
        <v>35.35</v>
      </c>
      <c r="E951" s="2">
        <v>0</v>
      </c>
      <c r="F951" s="2">
        <v>0</v>
      </c>
      <c r="G951" s="2">
        <v>0</v>
      </c>
      <c r="H951" s="16">
        <f t="shared" si="14"/>
        <v>0</v>
      </c>
    </row>
    <row r="952" spans="1:8" ht="13.5" x14ac:dyDescent="0.25">
      <c r="A952" s="12"/>
      <c r="B952" s="11">
        <v>43693</v>
      </c>
      <c r="C952" s="2">
        <v>35.35</v>
      </c>
      <c r="D952" s="2">
        <v>35.35</v>
      </c>
      <c r="E952" s="2">
        <v>0</v>
      </c>
      <c r="F952" s="2">
        <v>0</v>
      </c>
      <c r="G952" s="2">
        <v>0</v>
      </c>
      <c r="H952" s="16">
        <f t="shared" si="14"/>
        <v>0</v>
      </c>
    </row>
    <row r="953" spans="1:8" ht="13.5" x14ac:dyDescent="0.25">
      <c r="A953" s="12"/>
      <c r="B953" s="11">
        <v>43696</v>
      </c>
      <c r="C953" s="2">
        <v>35.299999999999997</v>
      </c>
      <c r="D953" s="2">
        <v>35.299999999999997</v>
      </c>
      <c r="E953" s="2">
        <v>20</v>
      </c>
      <c r="F953" s="2">
        <v>35.299999999999997</v>
      </c>
      <c r="G953" s="2">
        <v>706</v>
      </c>
      <c r="H953" s="16">
        <f t="shared" si="14"/>
        <v>-1.414427157001535E-3</v>
      </c>
    </row>
    <row r="954" spans="1:8" ht="13.5" x14ac:dyDescent="0.25">
      <c r="A954" s="12"/>
      <c r="B954" s="11">
        <v>43697</v>
      </c>
      <c r="C954" s="2">
        <v>35.299999999999997</v>
      </c>
      <c r="D954" s="2">
        <v>35.299999999999997</v>
      </c>
      <c r="E954" s="2">
        <v>0</v>
      </c>
      <c r="F954" s="2">
        <v>0</v>
      </c>
      <c r="G954" s="2">
        <v>0</v>
      </c>
      <c r="H954" s="16">
        <f t="shared" si="14"/>
        <v>0</v>
      </c>
    </row>
    <row r="955" spans="1:8" ht="13.5" x14ac:dyDescent="0.25">
      <c r="A955" s="12"/>
      <c r="B955" s="11">
        <v>43698</v>
      </c>
      <c r="C955" s="2">
        <v>35.299999999999997</v>
      </c>
      <c r="D955" s="2">
        <v>35.299999999999997</v>
      </c>
      <c r="E955" s="2">
        <v>0</v>
      </c>
      <c r="F955" s="2">
        <v>0</v>
      </c>
      <c r="G955" s="2">
        <v>0</v>
      </c>
      <c r="H955" s="16">
        <f t="shared" si="14"/>
        <v>0</v>
      </c>
    </row>
    <row r="956" spans="1:8" ht="13.5" x14ac:dyDescent="0.25">
      <c r="A956" s="12"/>
      <c r="B956" s="11">
        <v>43699</v>
      </c>
      <c r="C956" s="2">
        <v>35.299999999999997</v>
      </c>
      <c r="D956" s="2">
        <v>35.299999999999997</v>
      </c>
      <c r="E956" s="2">
        <v>0</v>
      </c>
      <c r="F956" s="2">
        <v>0</v>
      </c>
      <c r="G956" s="2">
        <v>0</v>
      </c>
      <c r="H956" s="16">
        <f t="shared" si="14"/>
        <v>0</v>
      </c>
    </row>
    <row r="957" spans="1:8" ht="13.5" x14ac:dyDescent="0.25">
      <c r="A957" s="12"/>
      <c r="B957" s="11">
        <v>43700</v>
      </c>
      <c r="C957" s="2">
        <v>35.299999999999997</v>
      </c>
      <c r="D957" s="2">
        <v>35.299999999999997</v>
      </c>
      <c r="E957" s="2">
        <v>0</v>
      </c>
      <c r="F957" s="2">
        <v>0</v>
      </c>
      <c r="G957" s="2">
        <v>0</v>
      </c>
      <c r="H957" s="16">
        <f t="shared" si="14"/>
        <v>0</v>
      </c>
    </row>
    <row r="958" spans="1:8" ht="13.5" x14ac:dyDescent="0.25">
      <c r="A958" s="12"/>
      <c r="B958" s="11">
        <v>43703</v>
      </c>
      <c r="C958" s="2">
        <v>35.299999999999997</v>
      </c>
      <c r="D958" s="2">
        <v>35.299999999999997</v>
      </c>
      <c r="E958" s="2">
        <v>0</v>
      </c>
      <c r="F958" s="2">
        <v>0</v>
      </c>
      <c r="G958" s="2">
        <v>0</v>
      </c>
      <c r="H958" s="16">
        <f t="shared" si="14"/>
        <v>0</v>
      </c>
    </row>
    <row r="959" spans="1:8" ht="13.5" x14ac:dyDescent="0.25">
      <c r="A959" s="12"/>
      <c r="B959" s="11">
        <v>43704</v>
      </c>
      <c r="C959" s="2">
        <v>35.299999999999997</v>
      </c>
      <c r="D959" s="2">
        <v>35.299999999999997</v>
      </c>
      <c r="E959" s="2">
        <v>0</v>
      </c>
      <c r="F959" s="2">
        <v>0</v>
      </c>
      <c r="G959" s="2">
        <v>0</v>
      </c>
      <c r="H959" s="16">
        <f t="shared" si="14"/>
        <v>0</v>
      </c>
    </row>
    <row r="960" spans="1:8" ht="13.5" x14ac:dyDescent="0.25">
      <c r="A960" s="12"/>
      <c r="B960" s="11">
        <v>43705</v>
      </c>
      <c r="C960" s="2">
        <v>35.299999999999997</v>
      </c>
      <c r="D960" s="2">
        <v>35.299999999999997</v>
      </c>
      <c r="E960" s="2">
        <v>0</v>
      </c>
      <c r="F960" s="2">
        <v>0</v>
      </c>
      <c r="G960" s="2">
        <v>0</v>
      </c>
      <c r="H960" s="16">
        <f t="shared" si="14"/>
        <v>0</v>
      </c>
    </row>
    <row r="961" spans="1:8" ht="13.5" x14ac:dyDescent="0.25">
      <c r="A961" s="12"/>
      <c r="B961" s="11">
        <v>43706</v>
      </c>
      <c r="C961" s="2">
        <v>35.299999999999997</v>
      </c>
      <c r="D961" s="2">
        <v>35.299999999999997</v>
      </c>
      <c r="E961" s="2">
        <v>0</v>
      </c>
      <c r="F961" s="2">
        <v>0</v>
      </c>
      <c r="G961" s="2">
        <v>0</v>
      </c>
      <c r="H961" s="16">
        <f t="shared" si="14"/>
        <v>0</v>
      </c>
    </row>
    <row r="962" spans="1:8" ht="13.5" x14ac:dyDescent="0.25">
      <c r="A962" s="12"/>
      <c r="B962" s="11">
        <v>43707</v>
      </c>
      <c r="C962" s="2">
        <v>35.299999999999997</v>
      </c>
      <c r="D962" s="2">
        <v>35.299999999999997</v>
      </c>
      <c r="E962" s="2">
        <v>0</v>
      </c>
      <c r="F962" s="2">
        <v>0</v>
      </c>
      <c r="G962" s="2">
        <v>0</v>
      </c>
      <c r="H962" s="16">
        <f t="shared" si="14"/>
        <v>0</v>
      </c>
    </row>
    <row r="963" spans="1:8" ht="13.5" x14ac:dyDescent="0.25">
      <c r="A963" s="12"/>
      <c r="B963" s="11">
        <v>43710</v>
      </c>
      <c r="C963" s="2">
        <v>35.299999999999997</v>
      </c>
      <c r="D963" s="2">
        <v>35.299999999999997</v>
      </c>
      <c r="E963" s="2">
        <v>0</v>
      </c>
      <c r="F963" s="2">
        <v>0</v>
      </c>
      <c r="G963" s="2">
        <v>0</v>
      </c>
      <c r="H963" s="16">
        <f t="shared" si="14"/>
        <v>0</v>
      </c>
    </row>
    <row r="964" spans="1:8" ht="13.5" x14ac:dyDescent="0.25">
      <c r="A964" s="12"/>
      <c r="B964" s="11">
        <v>43711</v>
      </c>
      <c r="C964" s="2">
        <v>35.299999999999997</v>
      </c>
      <c r="D964" s="2">
        <v>35.299999999999997</v>
      </c>
      <c r="E964" s="2">
        <v>0</v>
      </c>
      <c r="F964" s="2">
        <v>0</v>
      </c>
      <c r="G964" s="2">
        <v>0</v>
      </c>
      <c r="H964" s="16">
        <f t="shared" si="14"/>
        <v>0</v>
      </c>
    </row>
    <row r="965" spans="1:8" ht="13.5" x14ac:dyDescent="0.25">
      <c r="A965" s="12"/>
      <c r="B965" s="11">
        <v>43712</v>
      </c>
      <c r="C965" s="2">
        <v>35.299999999999997</v>
      </c>
      <c r="D965" s="2">
        <v>35.299999999999997</v>
      </c>
      <c r="E965" s="2">
        <v>0</v>
      </c>
      <c r="F965" s="2">
        <v>0</v>
      </c>
      <c r="G965" s="2">
        <v>0</v>
      </c>
      <c r="H965" s="16">
        <f t="shared" si="14"/>
        <v>0</v>
      </c>
    </row>
    <row r="966" spans="1:8" ht="13.5" x14ac:dyDescent="0.25">
      <c r="A966" s="12"/>
      <c r="B966" s="11">
        <v>43713</v>
      </c>
      <c r="C966" s="2">
        <v>34.25</v>
      </c>
      <c r="D966" s="2">
        <v>34.25</v>
      </c>
      <c r="E966" s="2">
        <v>238</v>
      </c>
      <c r="F966" s="2">
        <v>34.25</v>
      </c>
      <c r="G966" s="2">
        <v>8151.5</v>
      </c>
      <c r="H966" s="16">
        <f t="shared" si="14"/>
        <v>-2.9745042492917768E-2</v>
      </c>
    </row>
    <row r="967" spans="1:8" ht="13.5" x14ac:dyDescent="0.25">
      <c r="A967" s="12"/>
      <c r="B967" s="11">
        <v>43714</v>
      </c>
      <c r="C967" s="2">
        <v>34.25</v>
      </c>
      <c r="D967" s="2">
        <v>34.25</v>
      </c>
      <c r="E967" s="2">
        <v>0</v>
      </c>
      <c r="F967" s="2">
        <v>0</v>
      </c>
      <c r="G967" s="2">
        <v>0</v>
      </c>
      <c r="H967" s="16">
        <f t="shared" ref="H967:H1030" si="15">(D967-D966)/D966</f>
        <v>0</v>
      </c>
    </row>
    <row r="968" spans="1:8" ht="13.5" x14ac:dyDescent="0.25">
      <c r="A968" s="12"/>
      <c r="B968" s="11">
        <v>43717</v>
      </c>
      <c r="C968" s="2">
        <v>34.25</v>
      </c>
      <c r="D968" s="2">
        <v>34.25</v>
      </c>
      <c r="E968" s="2">
        <v>0</v>
      </c>
      <c r="F968" s="2">
        <v>0</v>
      </c>
      <c r="G968" s="2">
        <v>0</v>
      </c>
      <c r="H968" s="16">
        <f t="shared" si="15"/>
        <v>0</v>
      </c>
    </row>
    <row r="969" spans="1:8" ht="13.5" x14ac:dyDescent="0.25">
      <c r="A969" s="12"/>
      <c r="B969" s="11">
        <v>43718</v>
      </c>
      <c r="C969" s="2">
        <v>33.25</v>
      </c>
      <c r="D969" s="2">
        <v>33.25</v>
      </c>
      <c r="E969" s="2">
        <v>73</v>
      </c>
      <c r="F969" s="2">
        <v>33.25</v>
      </c>
      <c r="G969" s="2">
        <v>2427.25</v>
      </c>
      <c r="H969" s="16">
        <f t="shared" si="15"/>
        <v>-2.9197080291970802E-2</v>
      </c>
    </row>
    <row r="970" spans="1:8" ht="13.5" x14ac:dyDescent="0.25">
      <c r="A970" s="12"/>
      <c r="B970" s="11">
        <v>43719</v>
      </c>
      <c r="C970" s="2">
        <v>33.25</v>
      </c>
      <c r="D970" s="2">
        <v>33.25</v>
      </c>
      <c r="E970" s="2">
        <v>0</v>
      </c>
      <c r="F970" s="2">
        <v>0</v>
      </c>
      <c r="G970" s="2">
        <v>0</v>
      </c>
      <c r="H970" s="16">
        <f t="shared" si="15"/>
        <v>0</v>
      </c>
    </row>
    <row r="971" spans="1:8" ht="13.5" x14ac:dyDescent="0.25">
      <c r="A971" s="12"/>
      <c r="B971" s="11">
        <v>43720</v>
      </c>
      <c r="C971" s="2">
        <v>33.25</v>
      </c>
      <c r="D971" s="2">
        <v>33.25</v>
      </c>
      <c r="E971" s="2">
        <v>0</v>
      </c>
      <c r="F971" s="2">
        <v>0</v>
      </c>
      <c r="G971" s="2">
        <v>0</v>
      </c>
      <c r="H971" s="16">
        <f t="shared" si="15"/>
        <v>0</v>
      </c>
    </row>
    <row r="972" spans="1:8" ht="13.5" x14ac:dyDescent="0.25">
      <c r="A972" s="12"/>
      <c r="B972" s="11">
        <v>43721</v>
      </c>
      <c r="C972" s="2">
        <v>33.25</v>
      </c>
      <c r="D972" s="2">
        <v>33.25</v>
      </c>
      <c r="E972" s="2">
        <v>0</v>
      </c>
      <c r="F972" s="2">
        <v>0</v>
      </c>
      <c r="G972" s="2">
        <v>0</v>
      </c>
      <c r="H972" s="16">
        <f t="shared" si="15"/>
        <v>0</v>
      </c>
    </row>
    <row r="973" spans="1:8" ht="13.5" x14ac:dyDescent="0.25">
      <c r="A973" s="12"/>
      <c r="B973" s="11">
        <v>43724</v>
      </c>
      <c r="C973" s="2">
        <v>33.25</v>
      </c>
      <c r="D973" s="2">
        <v>33.25</v>
      </c>
      <c r="E973" s="2">
        <v>0</v>
      </c>
      <c r="F973" s="2">
        <v>0</v>
      </c>
      <c r="G973" s="2">
        <v>0</v>
      </c>
      <c r="H973" s="16">
        <f t="shared" si="15"/>
        <v>0</v>
      </c>
    </row>
    <row r="974" spans="1:8" ht="13.5" x14ac:dyDescent="0.25">
      <c r="A974" s="12"/>
      <c r="B974" s="11">
        <v>43725</v>
      </c>
      <c r="C974" s="2">
        <v>33.25</v>
      </c>
      <c r="D974" s="2">
        <v>33.25</v>
      </c>
      <c r="E974" s="2">
        <v>0</v>
      </c>
      <c r="F974" s="2">
        <v>0</v>
      </c>
      <c r="G974" s="2">
        <v>0</v>
      </c>
      <c r="H974" s="16">
        <f t="shared" si="15"/>
        <v>0</v>
      </c>
    </row>
    <row r="975" spans="1:8" ht="13.5" x14ac:dyDescent="0.25">
      <c r="A975" s="12"/>
      <c r="B975" s="11">
        <v>43726</v>
      </c>
      <c r="C975" s="2">
        <v>33.200000000000003</v>
      </c>
      <c r="D975" s="2">
        <v>33.200000000000003</v>
      </c>
      <c r="E975" s="2">
        <v>20</v>
      </c>
      <c r="F975" s="2">
        <v>33.200000000000003</v>
      </c>
      <c r="G975" s="2">
        <v>664</v>
      </c>
      <c r="H975" s="16">
        <f t="shared" si="15"/>
        <v>-1.503759398496155E-3</v>
      </c>
    </row>
    <row r="976" spans="1:8" ht="13.5" x14ac:dyDescent="0.25">
      <c r="A976" s="12"/>
      <c r="B976" s="11">
        <v>43727</v>
      </c>
      <c r="C976" s="2">
        <v>33.200000000000003</v>
      </c>
      <c r="D976" s="2">
        <v>33.200000000000003</v>
      </c>
      <c r="E976" s="2">
        <v>30</v>
      </c>
      <c r="F976" s="2">
        <v>33.200000000000003</v>
      </c>
      <c r="G976" s="2">
        <v>996</v>
      </c>
      <c r="H976" s="16">
        <f t="shared" si="15"/>
        <v>0</v>
      </c>
    </row>
    <row r="977" spans="1:8" ht="13.5" x14ac:dyDescent="0.25">
      <c r="A977" s="12"/>
      <c r="B977" s="11">
        <v>43728</v>
      </c>
      <c r="C977" s="2">
        <v>33.200000000000003</v>
      </c>
      <c r="D977" s="2">
        <v>33.200000000000003</v>
      </c>
      <c r="E977" s="2">
        <v>51</v>
      </c>
      <c r="F977" s="2">
        <v>33.200000000000003</v>
      </c>
      <c r="G977" s="2">
        <v>1693.2</v>
      </c>
      <c r="H977" s="16">
        <f t="shared" si="15"/>
        <v>0</v>
      </c>
    </row>
    <row r="978" spans="1:8" ht="13.5" x14ac:dyDescent="0.25">
      <c r="A978" s="12"/>
      <c r="B978" s="11">
        <v>43731</v>
      </c>
      <c r="C978" s="2">
        <v>33.200000000000003</v>
      </c>
      <c r="D978" s="2">
        <v>33.200000000000003</v>
      </c>
      <c r="E978" s="2">
        <v>49</v>
      </c>
      <c r="F978" s="2">
        <v>33.200000000000003</v>
      </c>
      <c r="G978" s="2">
        <v>1626.8</v>
      </c>
      <c r="H978" s="16">
        <f t="shared" si="15"/>
        <v>0</v>
      </c>
    </row>
    <row r="979" spans="1:8" ht="13.5" x14ac:dyDescent="0.25">
      <c r="A979" s="12"/>
      <c r="B979" s="11">
        <v>43732</v>
      </c>
      <c r="C979" s="2">
        <v>33.200000000000003</v>
      </c>
      <c r="D979" s="2">
        <v>33.200000000000003</v>
      </c>
      <c r="E979" s="2">
        <v>11</v>
      </c>
      <c r="F979" s="2">
        <v>33.200000000000003</v>
      </c>
      <c r="G979" s="2">
        <v>365.2</v>
      </c>
      <c r="H979" s="16">
        <f t="shared" si="15"/>
        <v>0</v>
      </c>
    </row>
    <row r="980" spans="1:8" ht="13.5" x14ac:dyDescent="0.25">
      <c r="A980" s="12"/>
      <c r="B980" s="11">
        <v>43733</v>
      </c>
      <c r="C980" s="2">
        <v>33.200000000000003</v>
      </c>
      <c r="D980" s="2">
        <v>33.200000000000003</v>
      </c>
      <c r="E980" s="2">
        <v>0</v>
      </c>
      <c r="F980" s="2">
        <v>0</v>
      </c>
      <c r="G980" s="2">
        <v>0</v>
      </c>
      <c r="H980" s="16">
        <f t="shared" si="15"/>
        <v>0</v>
      </c>
    </row>
    <row r="981" spans="1:8" ht="13.5" x14ac:dyDescent="0.25">
      <c r="A981" s="12"/>
      <c r="B981" s="11">
        <v>43734</v>
      </c>
      <c r="C981" s="2">
        <v>33.200000000000003</v>
      </c>
      <c r="D981" s="2">
        <v>33.200000000000003</v>
      </c>
      <c r="E981" s="2">
        <v>0</v>
      </c>
      <c r="F981" s="2">
        <v>0</v>
      </c>
      <c r="G981" s="2">
        <v>0</v>
      </c>
      <c r="H981" s="16">
        <f t="shared" si="15"/>
        <v>0</v>
      </c>
    </row>
    <row r="982" spans="1:8" ht="13.5" x14ac:dyDescent="0.25">
      <c r="A982" s="12"/>
      <c r="B982" s="11">
        <v>43735</v>
      </c>
      <c r="C982" s="2">
        <v>33.200000000000003</v>
      </c>
      <c r="D982" s="2">
        <v>33.200000000000003</v>
      </c>
      <c r="E982" s="2">
        <v>0</v>
      </c>
      <c r="F982" s="2">
        <v>0</v>
      </c>
      <c r="G982" s="2">
        <v>0</v>
      </c>
      <c r="H982" s="16">
        <f t="shared" si="15"/>
        <v>0</v>
      </c>
    </row>
    <row r="983" spans="1:8" ht="13.5" x14ac:dyDescent="0.25">
      <c r="A983" s="12"/>
      <c r="B983" s="11">
        <v>43738</v>
      </c>
      <c r="C983" s="2">
        <v>33.200000000000003</v>
      </c>
      <c r="D983" s="2">
        <v>33.200000000000003</v>
      </c>
      <c r="E983" s="2">
        <v>0</v>
      </c>
      <c r="F983" s="2">
        <v>0</v>
      </c>
      <c r="G983" s="2">
        <v>0</v>
      </c>
      <c r="H983" s="16">
        <f t="shared" si="15"/>
        <v>0</v>
      </c>
    </row>
    <row r="984" spans="1:8" ht="13.5" x14ac:dyDescent="0.25">
      <c r="A984" s="12"/>
      <c r="B984" s="11">
        <v>43739</v>
      </c>
      <c r="C984" s="2">
        <v>33.200000000000003</v>
      </c>
      <c r="D984" s="2">
        <v>33.200000000000003</v>
      </c>
      <c r="E984" s="2">
        <v>20</v>
      </c>
      <c r="F984" s="2">
        <v>33.200000000000003</v>
      </c>
      <c r="G984" s="2">
        <v>664</v>
      </c>
      <c r="H984" s="16">
        <f t="shared" si="15"/>
        <v>0</v>
      </c>
    </row>
    <row r="985" spans="1:8" ht="13.5" x14ac:dyDescent="0.25">
      <c r="A985" s="12"/>
      <c r="B985" s="11">
        <v>43740</v>
      </c>
      <c r="C985" s="2">
        <v>33.200000000000003</v>
      </c>
      <c r="D985" s="2">
        <v>33.200000000000003</v>
      </c>
      <c r="E985" s="2">
        <v>0</v>
      </c>
      <c r="F985" s="2">
        <v>0</v>
      </c>
      <c r="G985" s="2">
        <v>0</v>
      </c>
      <c r="H985" s="16">
        <f t="shared" si="15"/>
        <v>0</v>
      </c>
    </row>
    <row r="986" spans="1:8" ht="13.5" x14ac:dyDescent="0.25">
      <c r="A986" s="12"/>
      <c r="B986" s="11">
        <v>43741</v>
      </c>
      <c r="C986" s="2">
        <v>33.200000000000003</v>
      </c>
      <c r="D986" s="2">
        <v>33.200000000000003</v>
      </c>
      <c r="E986" s="2">
        <v>0</v>
      </c>
      <c r="F986" s="2">
        <v>0</v>
      </c>
      <c r="G986" s="2">
        <v>0</v>
      </c>
      <c r="H986" s="16">
        <f t="shared" si="15"/>
        <v>0</v>
      </c>
    </row>
    <row r="987" spans="1:8" ht="13.5" x14ac:dyDescent="0.25">
      <c r="A987" s="12"/>
      <c r="B987" s="11">
        <v>43742</v>
      </c>
      <c r="C987" s="2">
        <v>33.200000000000003</v>
      </c>
      <c r="D987" s="2">
        <v>33.200000000000003</v>
      </c>
      <c r="E987" s="2">
        <v>0</v>
      </c>
      <c r="F987" s="2">
        <v>0</v>
      </c>
      <c r="G987" s="2">
        <v>0</v>
      </c>
      <c r="H987" s="16">
        <f t="shared" si="15"/>
        <v>0</v>
      </c>
    </row>
    <row r="988" spans="1:8" ht="13.5" x14ac:dyDescent="0.25">
      <c r="A988" s="12"/>
      <c r="B988" s="11">
        <v>43745</v>
      </c>
      <c r="C988" s="2">
        <v>33.200000000000003</v>
      </c>
      <c r="D988" s="2">
        <v>33.200000000000003</v>
      </c>
      <c r="E988" s="2">
        <v>0</v>
      </c>
      <c r="F988" s="2">
        <v>0</v>
      </c>
      <c r="G988" s="2">
        <v>0</v>
      </c>
      <c r="H988" s="16">
        <f t="shared" si="15"/>
        <v>0</v>
      </c>
    </row>
    <row r="989" spans="1:8" ht="13.5" x14ac:dyDescent="0.25">
      <c r="A989" s="12"/>
      <c r="B989" s="11">
        <v>43746</v>
      </c>
      <c r="C989" s="2">
        <v>33.200000000000003</v>
      </c>
      <c r="D989" s="2">
        <v>33.200000000000003</v>
      </c>
      <c r="E989" s="2">
        <v>0</v>
      </c>
      <c r="F989" s="2">
        <v>0</v>
      </c>
      <c r="G989" s="2">
        <v>0</v>
      </c>
      <c r="H989" s="16">
        <f t="shared" si="15"/>
        <v>0</v>
      </c>
    </row>
    <row r="990" spans="1:8" ht="13.5" x14ac:dyDescent="0.25">
      <c r="A990" s="12"/>
      <c r="B990" s="11">
        <v>43747</v>
      </c>
      <c r="C990" s="2">
        <v>33.200000000000003</v>
      </c>
      <c r="D990" s="2">
        <v>33.200000000000003</v>
      </c>
      <c r="E990" s="2">
        <v>0</v>
      </c>
      <c r="F990" s="2">
        <v>0</v>
      </c>
      <c r="G990" s="2">
        <v>0</v>
      </c>
      <c r="H990" s="16">
        <f t="shared" si="15"/>
        <v>0</v>
      </c>
    </row>
    <row r="991" spans="1:8" ht="13.5" x14ac:dyDescent="0.25">
      <c r="A991" s="12"/>
      <c r="B991" s="11">
        <v>43748</v>
      </c>
      <c r="C991" s="2">
        <v>33.200000000000003</v>
      </c>
      <c r="D991" s="2">
        <v>33.200000000000003</v>
      </c>
      <c r="E991" s="2">
        <v>0</v>
      </c>
      <c r="F991" s="2">
        <v>0</v>
      </c>
      <c r="G991" s="2">
        <v>0</v>
      </c>
      <c r="H991" s="16">
        <f t="shared" si="15"/>
        <v>0</v>
      </c>
    </row>
    <row r="992" spans="1:8" ht="13.5" x14ac:dyDescent="0.25">
      <c r="A992" s="12"/>
      <c r="B992" s="11">
        <v>43749</v>
      </c>
      <c r="C992" s="2">
        <v>33.200000000000003</v>
      </c>
      <c r="D992" s="2">
        <v>33.200000000000003</v>
      </c>
      <c r="E992" s="2">
        <v>0</v>
      </c>
      <c r="F992" s="2">
        <v>0</v>
      </c>
      <c r="G992" s="2">
        <v>0</v>
      </c>
      <c r="H992" s="16">
        <f t="shared" si="15"/>
        <v>0</v>
      </c>
    </row>
    <row r="993" spans="1:8" ht="13.5" x14ac:dyDescent="0.25">
      <c r="A993" s="12"/>
      <c r="B993" s="11">
        <v>43752</v>
      </c>
      <c r="C993" s="2">
        <v>33.200000000000003</v>
      </c>
      <c r="D993" s="2">
        <v>33.200000000000003</v>
      </c>
      <c r="E993" s="2">
        <v>0</v>
      </c>
      <c r="F993" s="2">
        <v>0</v>
      </c>
      <c r="G993" s="2">
        <v>0</v>
      </c>
      <c r="H993" s="16">
        <f t="shared" si="15"/>
        <v>0</v>
      </c>
    </row>
    <row r="994" spans="1:8" ht="13.5" x14ac:dyDescent="0.25">
      <c r="A994" s="12"/>
      <c r="B994" s="11">
        <v>43754</v>
      </c>
      <c r="C994" s="2">
        <v>33.200000000000003</v>
      </c>
      <c r="D994" s="2">
        <v>33.200000000000003</v>
      </c>
      <c r="E994" s="2">
        <v>0</v>
      </c>
      <c r="F994" s="2">
        <v>0</v>
      </c>
      <c r="G994" s="2">
        <v>0</v>
      </c>
      <c r="H994" s="16">
        <f t="shared" si="15"/>
        <v>0</v>
      </c>
    </row>
    <row r="995" spans="1:8" ht="13.5" x14ac:dyDescent="0.25">
      <c r="A995" s="12"/>
      <c r="B995" s="11">
        <v>43755</v>
      </c>
      <c r="C995" s="2">
        <v>33.200000000000003</v>
      </c>
      <c r="D995" s="2">
        <v>33.200000000000003</v>
      </c>
      <c r="E995" s="2">
        <v>100</v>
      </c>
      <c r="F995" s="2">
        <v>33.200000000000003</v>
      </c>
      <c r="G995" s="2">
        <v>3320</v>
      </c>
      <c r="H995" s="16">
        <f t="shared" si="15"/>
        <v>0</v>
      </c>
    </row>
    <row r="996" spans="1:8" ht="13.5" x14ac:dyDescent="0.25">
      <c r="A996" s="12"/>
      <c r="B996" s="11">
        <v>43756</v>
      </c>
      <c r="C996" s="2">
        <v>33.200000000000003</v>
      </c>
      <c r="D996" s="2">
        <v>33.200000000000003</v>
      </c>
      <c r="E996" s="2">
        <v>0</v>
      </c>
      <c r="F996" s="2">
        <v>0</v>
      </c>
      <c r="G996" s="2">
        <v>0</v>
      </c>
      <c r="H996" s="16">
        <f t="shared" si="15"/>
        <v>0</v>
      </c>
    </row>
    <row r="997" spans="1:8" ht="13.5" x14ac:dyDescent="0.25">
      <c r="A997" s="12"/>
      <c r="B997" s="11">
        <v>43759</v>
      </c>
      <c r="C997" s="2">
        <v>33.200000000000003</v>
      </c>
      <c r="D997" s="2">
        <v>33.200000000000003</v>
      </c>
      <c r="E997" s="2">
        <v>0</v>
      </c>
      <c r="F997" s="2">
        <v>0</v>
      </c>
      <c r="G997" s="2">
        <v>0</v>
      </c>
      <c r="H997" s="16">
        <f t="shared" si="15"/>
        <v>0</v>
      </c>
    </row>
    <row r="998" spans="1:8" ht="13.5" x14ac:dyDescent="0.25">
      <c r="A998" s="12"/>
      <c r="B998" s="11">
        <v>43760</v>
      </c>
      <c r="C998" s="2">
        <v>34.229999999999997</v>
      </c>
      <c r="D998" s="2">
        <v>34.229999999999997</v>
      </c>
      <c r="E998" s="2">
        <v>20</v>
      </c>
      <c r="F998" s="2">
        <v>34.229999999999997</v>
      </c>
      <c r="G998" s="2">
        <v>684.6</v>
      </c>
      <c r="H998" s="16">
        <f t="shared" si="15"/>
        <v>3.1024096385541985E-2</v>
      </c>
    </row>
    <row r="999" spans="1:8" ht="13.5" x14ac:dyDescent="0.25">
      <c r="A999" s="12"/>
      <c r="B999" s="11">
        <v>43761</v>
      </c>
      <c r="C999" s="2">
        <v>35.42</v>
      </c>
      <c r="D999" s="2">
        <v>35.42</v>
      </c>
      <c r="E999" s="2">
        <v>25</v>
      </c>
      <c r="F999" s="2">
        <v>35.42</v>
      </c>
      <c r="G999" s="2">
        <v>885.5</v>
      </c>
      <c r="H999" s="16">
        <f t="shared" si="15"/>
        <v>3.4764826175869262E-2</v>
      </c>
    </row>
    <row r="1000" spans="1:8" ht="13.5" x14ac:dyDescent="0.25">
      <c r="A1000" s="12"/>
      <c r="B1000" s="11">
        <v>43762</v>
      </c>
      <c r="C1000" s="2">
        <v>35.42</v>
      </c>
      <c r="D1000" s="2">
        <v>35.42</v>
      </c>
      <c r="E1000" s="2">
        <v>5</v>
      </c>
      <c r="F1000" s="2">
        <v>35.42</v>
      </c>
      <c r="G1000" s="2">
        <v>177.1</v>
      </c>
      <c r="H1000" s="16">
        <f t="shared" si="15"/>
        <v>0</v>
      </c>
    </row>
    <row r="1001" spans="1:8" ht="13.5" x14ac:dyDescent="0.25">
      <c r="A1001" s="12"/>
      <c r="B1001" s="11">
        <v>43763</v>
      </c>
      <c r="C1001" s="2">
        <v>35.42</v>
      </c>
      <c r="D1001" s="2">
        <v>35.42</v>
      </c>
      <c r="E1001" s="2">
        <v>0</v>
      </c>
      <c r="F1001" s="2">
        <v>0</v>
      </c>
      <c r="G1001" s="2">
        <v>0</v>
      </c>
      <c r="H1001" s="16">
        <f t="shared" si="15"/>
        <v>0</v>
      </c>
    </row>
    <row r="1002" spans="1:8" ht="13.5" x14ac:dyDescent="0.25">
      <c r="A1002" s="12"/>
      <c r="B1002" s="11">
        <v>43766</v>
      </c>
      <c r="C1002" s="2">
        <v>35</v>
      </c>
      <c r="D1002" s="2">
        <v>35</v>
      </c>
      <c r="E1002" s="2">
        <v>20</v>
      </c>
      <c r="F1002" s="2">
        <v>35</v>
      </c>
      <c r="G1002" s="2">
        <v>700</v>
      </c>
      <c r="H1002" s="16">
        <f t="shared" si="15"/>
        <v>-1.1857707509881471E-2</v>
      </c>
    </row>
    <row r="1003" spans="1:8" ht="13.5" x14ac:dyDescent="0.25">
      <c r="A1003" s="12"/>
      <c r="B1003" s="11">
        <v>43767</v>
      </c>
      <c r="C1003" s="2">
        <v>36.049999999999997</v>
      </c>
      <c r="D1003" s="2">
        <v>36.049999999999997</v>
      </c>
      <c r="E1003" s="2">
        <v>100</v>
      </c>
      <c r="F1003" s="2">
        <v>36.049999999999997</v>
      </c>
      <c r="G1003" s="2">
        <v>3605</v>
      </c>
      <c r="H1003" s="16">
        <f t="shared" si="15"/>
        <v>2.9999999999999919E-2</v>
      </c>
    </row>
    <row r="1004" spans="1:8" ht="13.5" x14ac:dyDescent="0.25">
      <c r="A1004" s="12"/>
      <c r="B1004" s="11">
        <v>43768</v>
      </c>
      <c r="C1004" s="2">
        <v>36.06</v>
      </c>
      <c r="D1004" s="2">
        <v>36.06</v>
      </c>
      <c r="E1004" s="2">
        <v>910</v>
      </c>
      <c r="F1004" s="2">
        <v>36.054499999999997</v>
      </c>
      <c r="G1004" s="2">
        <v>32809.595000000001</v>
      </c>
      <c r="H1004" s="16">
        <f t="shared" si="15"/>
        <v>2.7739251040236106E-4</v>
      </c>
    </row>
    <row r="1005" spans="1:8" ht="13.5" x14ac:dyDescent="0.25">
      <c r="A1005" s="12"/>
      <c r="B1005" s="11">
        <v>43769</v>
      </c>
      <c r="C1005" s="2">
        <v>37.799999999999997</v>
      </c>
      <c r="D1005" s="2">
        <v>37.799999999999997</v>
      </c>
      <c r="E1005" s="2">
        <v>523</v>
      </c>
      <c r="F1005" s="2">
        <v>37.618499999999997</v>
      </c>
      <c r="G1005" s="2">
        <v>19674.4755</v>
      </c>
      <c r="H1005" s="16">
        <f t="shared" si="15"/>
        <v>4.825291181364378E-2</v>
      </c>
    </row>
    <row r="1006" spans="1:8" ht="13.5" x14ac:dyDescent="0.25">
      <c r="A1006" s="12"/>
      <c r="B1006" s="11">
        <v>43770</v>
      </c>
      <c r="C1006" s="2">
        <v>39.01</v>
      </c>
      <c r="D1006" s="2">
        <v>39.01</v>
      </c>
      <c r="E1006" s="2">
        <v>330</v>
      </c>
      <c r="F1006" s="2">
        <v>38.867600000000003</v>
      </c>
      <c r="G1006" s="2">
        <v>12826.308000000001</v>
      </c>
      <c r="H1006" s="16">
        <f t="shared" si="15"/>
        <v>3.2010582010582038E-2</v>
      </c>
    </row>
    <row r="1007" spans="1:8" ht="13.5" x14ac:dyDescent="0.25">
      <c r="A1007" s="12"/>
      <c r="B1007" s="11">
        <v>43773</v>
      </c>
      <c r="C1007" s="2">
        <v>39</v>
      </c>
      <c r="D1007" s="2">
        <v>39</v>
      </c>
      <c r="E1007" s="2">
        <v>102</v>
      </c>
      <c r="F1007" s="2">
        <v>39</v>
      </c>
      <c r="G1007" s="2">
        <v>3978</v>
      </c>
      <c r="H1007" s="16">
        <f t="shared" si="15"/>
        <v>-2.5634452704429659E-4</v>
      </c>
    </row>
    <row r="1008" spans="1:8" ht="13.5" x14ac:dyDescent="0.25">
      <c r="A1008" s="12"/>
      <c r="B1008" s="11">
        <v>43774</v>
      </c>
      <c r="C1008" s="2">
        <v>40</v>
      </c>
      <c r="D1008" s="2">
        <v>40</v>
      </c>
      <c r="E1008" s="2">
        <v>218</v>
      </c>
      <c r="F1008" s="2">
        <v>39.779800000000002</v>
      </c>
      <c r="G1008" s="2">
        <v>8671.9964</v>
      </c>
      <c r="H1008" s="16">
        <f t="shared" si="15"/>
        <v>2.564102564102564E-2</v>
      </c>
    </row>
    <row r="1009" spans="1:8" ht="13.5" x14ac:dyDescent="0.25">
      <c r="A1009" s="12"/>
      <c r="B1009" s="11">
        <v>43775</v>
      </c>
      <c r="C1009" s="2">
        <v>40.5</v>
      </c>
      <c r="D1009" s="2">
        <v>40.5</v>
      </c>
      <c r="E1009" s="2">
        <v>150</v>
      </c>
      <c r="F1009" s="2">
        <v>40.5</v>
      </c>
      <c r="G1009" s="2">
        <v>6075</v>
      </c>
      <c r="H1009" s="16">
        <f t="shared" si="15"/>
        <v>1.2500000000000001E-2</v>
      </c>
    </row>
    <row r="1010" spans="1:8" ht="13.5" x14ac:dyDescent="0.25">
      <c r="A1010" s="12"/>
      <c r="B1010" s="11">
        <v>43776</v>
      </c>
      <c r="C1010" s="2">
        <v>42.9</v>
      </c>
      <c r="D1010" s="2">
        <v>42.9</v>
      </c>
      <c r="E1010" s="2">
        <v>212</v>
      </c>
      <c r="F1010" s="2">
        <v>42.338700000000003</v>
      </c>
      <c r="G1010" s="2">
        <v>8975.8044000000009</v>
      </c>
      <c r="H1010" s="16">
        <f t="shared" si="15"/>
        <v>5.9259259259259227E-2</v>
      </c>
    </row>
    <row r="1011" spans="1:8" ht="13.5" x14ac:dyDescent="0.25">
      <c r="A1011" s="12"/>
      <c r="B1011" s="11">
        <v>43777</v>
      </c>
      <c r="C1011" s="2">
        <v>42.9</v>
      </c>
      <c r="D1011" s="2">
        <v>42.9</v>
      </c>
      <c r="E1011" s="2">
        <v>225</v>
      </c>
      <c r="F1011" s="2">
        <v>42.9011</v>
      </c>
      <c r="G1011" s="2">
        <v>9652.7474999999995</v>
      </c>
      <c r="H1011" s="16">
        <f t="shared" si="15"/>
        <v>0</v>
      </c>
    </row>
    <row r="1012" spans="1:8" ht="13.5" x14ac:dyDescent="0.25">
      <c r="A1012" s="12"/>
      <c r="B1012" s="11">
        <v>43780</v>
      </c>
      <c r="C1012" s="2">
        <v>43.99</v>
      </c>
      <c r="D1012" s="2">
        <v>43.99</v>
      </c>
      <c r="E1012" s="2">
        <v>628</v>
      </c>
      <c r="F1012" s="2">
        <v>43.817999999999998</v>
      </c>
      <c r="G1012" s="2">
        <v>27517.704000000002</v>
      </c>
      <c r="H1012" s="16">
        <f t="shared" si="15"/>
        <v>2.540792540792549E-2</v>
      </c>
    </row>
    <row r="1013" spans="1:8" ht="13.5" x14ac:dyDescent="0.25">
      <c r="A1013" s="12"/>
      <c r="B1013" s="11">
        <v>43781</v>
      </c>
      <c r="C1013" s="2">
        <v>42.68</v>
      </c>
      <c r="D1013" s="2">
        <v>42.68</v>
      </c>
      <c r="E1013" s="2">
        <v>1995</v>
      </c>
      <c r="F1013" s="2">
        <v>42.68</v>
      </c>
      <c r="G1013" s="2">
        <v>85146.6</v>
      </c>
      <c r="H1013" s="16">
        <f t="shared" si="15"/>
        <v>-2.9779495339850016E-2</v>
      </c>
    </row>
    <row r="1014" spans="1:8" ht="13.5" x14ac:dyDescent="0.25">
      <c r="A1014" s="12"/>
      <c r="B1014" s="11">
        <v>43782</v>
      </c>
      <c r="C1014" s="2">
        <v>42.68</v>
      </c>
      <c r="D1014" s="2">
        <v>42.68</v>
      </c>
      <c r="E1014" s="2">
        <v>5</v>
      </c>
      <c r="F1014" s="2">
        <v>42.68</v>
      </c>
      <c r="G1014" s="2">
        <v>213.4</v>
      </c>
      <c r="H1014" s="16">
        <f t="shared" si="15"/>
        <v>0</v>
      </c>
    </row>
    <row r="1015" spans="1:8" ht="13.5" x14ac:dyDescent="0.25">
      <c r="A1015" s="12"/>
      <c r="B1015" s="11">
        <v>43783</v>
      </c>
      <c r="C1015" s="2">
        <v>42.68</v>
      </c>
      <c r="D1015" s="2">
        <v>42.68</v>
      </c>
      <c r="E1015" s="2">
        <v>0</v>
      </c>
      <c r="F1015" s="2">
        <v>0</v>
      </c>
      <c r="G1015" s="2">
        <v>0</v>
      </c>
      <c r="H1015" s="16">
        <f t="shared" si="15"/>
        <v>0</v>
      </c>
    </row>
    <row r="1016" spans="1:8" ht="13.5" x14ac:dyDescent="0.25">
      <c r="A1016" s="12"/>
      <c r="B1016" s="11">
        <v>43784</v>
      </c>
      <c r="C1016" s="2">
        <v>41.4</v>
      </c>
      <c r="D1016" s="2">
        <v>41.4</v>
      </c>
      <c r="E1016" s="2">
        <v>93</v>
      </c>
      <c r="F1016" s="2">
        <v>41.4</v>
      </c>
      <c r="G1016" s="2">
        <v>3850.2</v>
      </c>
      <c r="H1016" s="16">
        <f t="shared" si="15"/>
        <v>-2.9990627928772287E-2</v>
      </c>
    </row>
    <row r="1017" spans="1:8" ht="13.5" x14ac:dyDescent="0.25">
      <c r="A1017" s="12"/>
      <c r="B1017" s="11">
        <v>43787</v>
      </c>
      <c r="C1017" s="2">
        <v>39.54</v>
      </c>
      <c r="D1017" s="2">
        <v>39.54</v>
      </c>
      <c r="E1017" s="2">
        <v>50</v>
      </c>
      <c r="F1017" s="2">
        <v>39.799999999999997</v>
      </c>
      <c r="G1017" s="2">
        <v>1990</v>
      </c>
      <c r="H1017" s="16">
        <f t="shared" si="15"/>
        <v>-4.4927536231884044E-2</v>
      </c>
    </row>
    <row r="1018" spans="1:8" ht="13.5" x14ac:dyDescent="0.25">
      <c r="A1018" s="12"/>
      <c r="B1018" s="11">
        <v>43788</v>
      </c>
      <c r="C1018" s="2">
        <v>39</v>
      </c>
      <c r="D1018" s="2">
        <v>39</v>
      </c>
      <c r="E1018" s="2">
        <v>1001</v>
      </c>
      <c r="F1018" s="2">
        <v>39</v>
      </c>
      <c r="G1018" s="2">
        <v>39039</v>
      </c>
      <c r="H1018" s="16">
        <f t="shared" si="15"/>
        <v>-1.3657056145675243E-2</v>
      </c>
    </row>
    <row r="1019" spans="1:8" ht="13.5" x14ac:dyDescent="0.25">
      <c r="A1019" s="12"/>
      <c r="B1019" s="11">
        <v>43789</v>
      </c>
      <c r="C1019" s="2">
        <v>38.9</v>
      </c>
      <c r="D1019" s="2">
        <v>38.9</v>
      </c>
      <c r="E1019" s="2">
        <v>2173</v>
      </c>
      <c r="F1019" s="2">
        <v>38.987099999999998</v>
      </c>
      <c r="G1019" s="2">
        <v>84718.968299999993</v>
      </c>
      <c r="H1019" s="16">
        <f t="shared" si="15"/>
        <v>-2.5641025641026005E-3</v>
      </c>
    </row>
    <row r="1020" spans="1:8" ht="13.5" x14ac:dyDescent="0.25">
      <c r="A1020" s="12"/>
      <c r="B1020" s="11">
        <v>43790</v>
      </c>
      <c r="C1020" s="2">
        <v>40</v>
      </c>
      <c r="D1020" s="2">
        <v>40</v>
      </c>
      <c r="E1020" s="2">
        <v>790</v>
      </c>
      <c r="F1020" s="2">
        <v>39.810099999999998</v>
      </c>
      <c r="G1020" s="2">
        <v>31449.978999999999</v>
      </c>
      <c r="H1020" s="16">
        <f t="shared" si="15"/>
        <v>2.8277634961439625E-2</v>
      </c>
    </row>
    <row r="1021" spans="1:8" ht="13.5" x14ac:dyDescent="0.25">
      <c r="A1021" s="12"/>
      <c r="B1021" s="11">
        <v>43791</v>
      </c>
      <c r="C1021" s="2">
        <v>40</v>
      </c>
      <c r="D1021" s="2">
        <v>40</v>
      </c>
      <c r="E1021" s="2">
        <v>0</v>
      </c>
      <c r="F1021" s="2">
        <v>0</v>
      </c>
      <c r="G1021" s="2">
        <v>0</v>
      </c>
      <c r="H1021" s="16">
        <f t="shared" si="15"/>
        <v>0</v>
      </c>
    </row>
    <row r="1022" spans="1:8" ht="13.5" x14ac:dyDescent="0.25">
      <c r="A1022" s="12"/>
      <c r="B1022" s="11">
        <v>43794</v>
      </c>
      <c r="C1022" s="2">
        <v>40</v>
      </c>
      <c r="D1022" s="2">
        <v>40</v>
      </c>
      <c r="E1022" s="2">
        <v>0</v>
      </c>
      <c r="F1022" s="2">
        <v>0</v>
      </c>
      <c r="G1022" s="2">
        <v>0</v>
      </c>
      <c r="H1022" s="16">
        <f t="shared" si="15"/>
        <v>0</v>
      </c>
    </row>
    <row r="1023" spans="1:8" ht="13.5" x14ac:dyDescent="0.25">
      <c r="A1023" s="12"/>
      <c r="B1023" s="11">
        <v>43795</v>
      </c>
      <c r="C1023" s="2">
        <v>40</v>
      </c>
      <c r="D1023" s="2">
        <v>40</v>
      </c>
      <c r="E1023" s="2">
        <v>0</v>
      </c>
      <c r="F1023" s="2">
        <v>0</v>
      </c>
      <c r="G1023" s="2">
        <v>0</v>
      </c>
      <c r="H1023" s="16">
        <f t="shared" si="15"/>
        <v>0</v>
      </c>
    </row>
    <row r="1024" spans="1:8" ht="13.5" x14ac:dyDescent="0.25">
      <c r="A1024" s="12"/>
      <c r="B1024" s="11">
        <v>43796</v>
      </c>
      <c r="C1024" s="2">
        <v>40</v>
      </c>
      <c r="D1024" s="2">
        <v>40</v>
      </c>
      <c r="E1024" s="2">
        <v>0</v>
      </c>
      <c r="F1024" s="2">
        <v>0</v>
      </c>
      <c r="G1024" s="2">
        <v>0</v>
      </c>
      <c r="H1024" s="16">
        <f t="shared" si="15"/>
        <v>0</v>
      </c>
    </row>
    <row r="1025" spans="1:8" ht="13.5" x14ac:dyDescent="0.25">
      <c r="A1025" s="12"/>
      <c r="B1025" s="11">
        <v>43797</v>
      </c>
      <c r="C1025" s="2">
        <v>40</v>
      </c>
      <c r="D1025" s="2">
        <v>40</v>
      </c>
      <c r="E1025" s="2">
        <v>0</v>
      </c>
      <c r="F1025" s="2">
        <v>0</v>
      </c>
      <c r="G1025" s="2">
        <v>0</v>
      </c>
      <c r="H1025" s="16">
        <f t="shared" si="15"/>
        <v>0</v>
      </c>
    </row>
    <row r="1026" spans="1:8" ht="13.5" x14ac:dyDescent="0.25">
      <c r="A1026" s="12"/>
      <c r="B1026" s="11">
        <v>43798</v>
      </c>
      <c r="C1026" s="2">
        <v>40</v>
      </c>
      <c r="D1026" s="2">
        <v>40</v>
      </c>
      <c r="E1026" s="2">
        <v>0</v>
      </c>
      <c r="F1026" s="2">
        <v>0</v>
      </c>
      <c r="G1026" s="2">
        <v>0</v>
      </c>
      <c r="H1026" s="16">
        <f t="shared" si="15"/>
        <v>0</v>
      </c>
    </row>
    <row r="1027" spans="1:8" ht="13.5" x14ac:dyDescent="0.25">
      <c r="A1027" s="12"/>
      <c r="B1027" s="11">
        <v>43801</v>
      </c>
      <c r="C1027" s="2">
        <v>40</v>
      </c>
      <c r="D1027" s="2">
        <v>40</v>
      </c>
      <c r="E1027" s="2">
        <v>0</v>
      </c>
      <c r="F1027" s="2">
        <v>0</v>
      </c>
      <c r="G1027" s="2">
        <v>0</v>
      </c>
      <c r="H1027" s="16">
        <f t="shared" si="15"/>
        <v>0</v>
      </c>
    </row>
    <row r="1028" spans="1:8" ht="13.5" x14ac:dyDescent="0.25">
      <c r="A1028" s="12"/>
      <c r="B1028" s="11">
        <v>43802</v>
      </c>
      <c r="C1028" s="2">
        <v>39.979999999999997</v>
      </c>
      <c r="D1028" s="2">
        <v>39.979999999999997</v>
      </c>
      <c r="E1028" s="2">
        <v>5</v>
      </c>
      <c r="F1028" s="2">
        <v>39.979999999999997</v>
      </c>
      <c r="G1028" s="2">
        <v>199.9</v>
      </c>
      <c r="H1028" s="16">
        <f t="shared" si="15"/>
        <v>-5.0000000000007818E-4</v>
      </c>
    </row>
    <row r="1029" spans="1:8" ht="13.5" x14ac:dyDescent="0.25">
      <c r="A1029" s="12"/>
      <c r="B1029" s="11">
        <v>43803</v>
      </c>
      <c r="C1029" s="2">
        <v>40</v>
      </c>
      <c r="D1029" s="2">
        <v>40</v>
      </c>
      <c r="E1029" s="2">
        <v>800</v>
      </c>
      <c r="F1029" s="2">
        <v>40</v>
      </c>
      <c r="G1029" s="2">
        <v>32000</v>
      </c>
      <c r="H1029" s="16">
        <f t="shared" si="15"/>
        <v>5.0025012506260951E-4</v>
      </c>
    </row>
    <row r="1030" spans="1:8" ht="13.5" x14ac:dyDescent="0.25">
      <c r="A1030" s="12"/>
      <c r="B1030" s="11">
        <v>43804</v>
      </c>
      <c r="C1030" s="2">
        <v>39.979999999999997</v>
      </c>
      <c r="D1030" s="2">
        <v>39.979999999999997</v>
      </c>
      <c r="E1030" s="2">
        <v>73</v>
      </c>
      <c r="F1030" s="2">
        <v>39.979999999999997</v>
      </c>
      <c r="G1030" s="2">
        <v>2918.54</v>
      </c>
      <c r="H1030" s="16">
        <f t="shared" si="15"/>
        <v>-5.0000000000007818E-4</v>
      </c>
    </row>
    <row r="1031" spans="1:8" ht="13.5" x14ac:dyDescent="0.25">
      <c r="A1031" s="12"/>
      <c r="B1031" s="11">
        <v>43805</v>
      </c>
      <c r="C1031" s="2">
        <v>39.979999999999997</v>
      </c>
      <c r="D1031" s="2">
        <v>39.979999999999997</v>
      </c>
      <c r="E1031" s="2">
        <v>101</v>
      </c>
      <c r="F1031" s="2">
        <v>39.979999999999997</v>
      </c>
      <c r="G1031" s="2">
        <v>4037.98</v>
      </c>
      <c r="H1031" s="16">
        <f t="shared" ref="H1031:H1094" si="16">(D1031-D1030)/D1030</f>
        <v>0</v>
      </c>
    </row>
    <row r="1032" spans="1:8" ht="13.5" x14ac:dyDescent="0.25">
      <c r="A1032" s="12"/>
      <c r="B1032" s="11">
        <v>43808</v>
      </c>
      <c r="C1032" s="2">
        <v>39.979999999999997</v>
      </c>
      <c r="D1032" s="2">
        <v>39.979999999999997</v>
      </c>
      <c r="E1032" s="2">
        <v>0</v>
      </c>
      <c r="F1032" s="2">
        <v>0</v>
      </c>
      <c r="G1032" s="2">
        <v>0</v>
      </c>
      <c r="H1032" s="16">
        <f t="shared" si="16"/>
        <v>0</v>
      </c>
    </row>
    <row r="1033" spans="1:8" ht="13.5" x14ac:dyDescent="0.25">
      <c r="A1033" s="12"/>
      <c r="B1033" s="11">
        <v>43809</v>
      </c>
      <c r="C1033" s="2">
        <v>38.79</v>
      </c>
      <c r="D1033" s="2">
        <v>38.79</v>
      </c>
      <c r="E1033" s="2">
        <v>1</v>
      </c>
      <c r="F1033" s="2">
        <v>38.79</v>
      </c>
      <c r="G1033" s="2">
        <v>38.79</v>
      </c>
      <c r="H1033" s="16">
        <f t="shared" si="16"/>
        <v>-2.9764882441220556E-2</v>
      </c>
    </row>
    <row r="1034" spans="1:8" ht="13.5" x14ac:dyDescent="0.25">
      <c r="A1034" s="12"/>
      <c r="B1034" s="11">
        <v>43810</v>
      </c>
      <c r="C1034" s="2">
        <v>38.93</v>
      </c>
      <c r="D1034" s="2">
        <v>38.93</v>
      </c>
      <c r="E1034" s="2">
        <v>5623</v>
      </c>
      <c r="F1034" s="2">
        <v>38.926400000000001</v>
      </c>
      <c r="G1034" s="2">
        <v>218883.14720000001</v>
      </c>
      <c r="H1034" s="16">
        <f t="shared" si="16"/>
        <v>3.6091776230987517E-3</v>
      </c>
    </row>
    <row r="1035" spans="1:8" ht="13.5" x14ac:dyDescent="0.25">
      <c r="A1035" s="12"/>
      <c r="B1035" s="11">
        <v>43811</v>
      </c>
      <c r="C1035" s="2">
        <v>41.29</v>
      </c>
      <c r="D1035" s="2">
        <v>41.29</v>
      </c>
      <c r="E1035" s="2">
        <v>2021</v>
      </c>
      <c r="F1035" s="2">
        <v>40.398800000000001</v>
      </c>
      <c r="G1035" s="2">
        <v>81645.974799999996</v>
      </c>
      <c r="H1035" s="16">
        <f t="shared" si="16"/>
        <v>6.0621628564089376E-2</v>
      </c>
    </row>
    <row r="1036" spans="1:8" ht="13.5" x14ac:dyDescent="0.25">
      <c r="A1036" s="12"/>
      <c r="B1036" s="11">
        <v>43812</v>
      </c>
      <c r="C1036" s="2">
        <v>42.52</v>
      </c>
      <c r="D1036" s="2">
        <v>42.52</v>
      </c>
      <c r="E1036" s="2">
        <v>820</v>
      </c>
      <c r="F1036" s="2">
        <v>42.52</v>
      </c>
      <c r="G1036" s="2">
        <v>34866.400000000001</v>
      </c>
      <c r="H1036" s="16">
        <f t="shared" si="16"/>
        <v>2.9789295228869073E-2</v>
      </c>
    </row>
    <row r="1037" spans="1:8" ht="13.5" x14ac:dyDescent="0.25">
      <c r="A1037" s="12"/>
      <c r="B1037" s="11">
        <v>43815</v>
      </c>
      <c r="C1037" s="2">
        <v>45.1</v>
      </c>
      <c r="D1037" s="2">
        <v>45.1</v>
      </c>
      <c r="E1037" s="2">
        <v>210</v>
      </c>
      <c r="F1037" s="2">
        <v>44.476199999999999</v>
      </c>
      <c r="G1037" s="2">
        <v>9340.0020000000004</v>
      </c>
      <c r="H1037" s="16">
        <f t="shared" si="16"/>
        <v>6.06773283160865E-2</v>
      </c>
    </row>
    <row r="1038" spans="1:8" ht="13.5" x14ac:dyDescent="0.25">
      <c r="A1038" s="12"/>
      <c r="B1038" s="11">
        <v>43816</v>
      </c>
      <c r="C1038" s="2">
        <v>45.1</v>
      </c>
      <c r="D1038" s="2">
        <v>45.1</v>
      </c>
      <c r="E1038" s="2">
        <v>0</v>
      </c>
      <c r="F1038" s="2">
        <v>0</v>
      </c>
      <c r="G1038" s="2">
        <v>0</v>
      </c>
      <c r="H1038" s="16">
        <f t="shared" si="16"/>
        <v>0</v>
      </c>
    </row>
    <row r="1039" spans="1:8" ht="13.5" x14ac:dyDescent="0.25">
      <c r="A1039" s="12"/>
      <c r="B1039" s="11">
        <v>43817</v>
      </c>
      <c r="C1039" s="2">
        <v>46.8</v>
      </c>
      <c r="D1039" s="2">
        <v>46.8</v>
      </c>
      <c r="E1039" s="2">
        <v>189</v>
      </c>
      <c r="F1039" s="2">
        <v>45.781999999999996</v>
      </c>
      <c r="G1039" s="2">
        <v>8652.7980000000007</v>
      </c>
      <c r="H1039" s="16">
        <f t="shared" si="16"/>
        <v>3.7694013303769307E-2</v>
      </c>
    </row>
    <row r="1040" spans="1:8" ht="13.5" x14ac:dyDescent="0.25">
      <c r="A1040" s="12"/>
      <c r="B1040" s="11">
        <v>43818</v>
      </c>
      <c r="C1040" s="2">
        <v>46.5</v>
      </c>
      <c r="D1040" s="2">
        <v>46.5</v>
      </c>
      <c r="E1040" s="2">
        <v>392</v>
      </c>
      <c r="F1040" s="2">
        <v>46.265300000000003</v>
      </c>
      <c r="G1040" s="2">
        <v>18135.997599999999</v>
      </c>
      <c r="H1040" s="16">
        <f t="shared" si="16"/>
        <v>-6.4102564102563502E-3</v>
      </c>
    </row>
    <row r="1041" spans="1:8" ht="13.5" x14ac:dyDescent="0.25">
      <c r="A1041" s="12"/>
      <c r="B1041" s="11">
        <v>43819</v>
      </c>
      <c r="C1041" s="2">
        <v>46.5</v>
      </c>
      <c r="D1041" s="2">
        <v>46.5</v>
      </c>
      <c r="E1041" s="2">
        <v>0</v>
      </c>
      <c r="F1041" s="2">
        <v>0</v>
      </c>
      <c r="G1041" s="2">
        <v>0</v>
      </c>
      <c r="H1041" s="16">
        <f t="shared" si="16"/>
        <v>0</v>
      </c>
    </row>
    <row r="1042" spans="1:8" ht="13.5" x14ac:dyDescent="0.25">
      <c r="A1042" s="12"/>
      <c r="B1042" s="11">
        <v>43822</v>
      </c>
      <c r="C1042" s="2">
        <v>46.5</v>
      </c>
      <c r="D1042" s="2">
        <v>46.5</v>
      </c>
      <c r="E1042" s="2">
        <v>0</v>
      </c>
      <c r="F1042" s="2">
        <v>0</v>
      </c>
      <c r="G1042" s="2">
        <v>0</v>
      </c>
      <c r="H1042" s="16">
        <f t="shared" si="16"/>
        <v>0</v>
      </c>
    </row>
    <row r="1043" spans="1:8" ht="13.5" x14ac:dyDescent="0.25">
      <c r="A1043" s="12"/>
      <c r="B1043" s="11">
        <v>43823</v>
      </c>
      <c r="C1043" s="2">
        <v>46.5</v>
      </c>
      <c r="D1043" s="2">
        <v>46.5</v>
      </c>
      <c r="E1043" s="2">
        <v>0</v>
      </c>
      <c r="F1043" s="2">
        <v>0</v>
      </c>
      <c r="G1043" s="2">
        <v>0</v>
      </c>
      <c r="H1043" s="16">
        <f t="shared" si="16"/>
        <v>0</v>
      </c>
    </row>
    <row r="1044" spans="1:8" ht="13.5" x14ac:dyDescent="0.25">
      <c r="A1044" s="12"/>
      <c r="B1044" s="11">
        <v>43824</v>
      </c>
      <c r="C1044" s="2">
        <v>46.5</v>
      </c>
      <c r="D1044" s="2">
        <v>46.5</v>
      </c>
      <c r="E1044" s="2">
        <v>0</v>
      </c>
      <c r="F1044" s="2">
        <v>0</v>
      </c>
      <c r="G1044" s="2">
        <v>0</v>
      </c>
      <c r="H1044" s="16">
        <f t="shared" si="16"/>
        <v>0</v>
      </c>
    </row>
    <row r="1045" spans="1:8" ht="13.5" x14ac:dyDescent="0.25">
      <c r="A1045" s="12"/>
      <c r="B1045" s="11">
        <v>43825</v>
      </c>
      <c r="C1045" s="2">
        <v>46.5</v>
      </c>
      <c r="D1045" s="2">
        <v>46.5</v>
      </c>
      <c r="E1045" s="2">
        <v>0</v>
      </c>
      <c r="F1045" s="2">
        <v>0</v>
      </c>
      <c r="G1045" s="2">
        <v>0</v>
      </c>
      <c r="H1045" s="16">
        <f t="shared" si="16"/>
        <v>0</v>
      </c>
    </row>
    <row r="1046" spans="1:8" ht="13.5" x14ac:dyDescent="0.25">
      <c r="A1046" s="12"/>
      <c r="B1046" s="11">
        <v>43826</v>
      </c>
      <c r="C1046" s="2">
        <v>47.89</v>
      </c>
      <c r="D1046" s="2">
        <v>47.89</v>
      </c>
      <c r="E1046" s="2">
        <v>2792</v>
      </c>
      <c r="F1046" s="2">
        <v>47.89</v>
      </c>
      <c r="G1046" s="2">
        <v>133708.88</v>
      </c>
      <c r="H1046" s="16">
        <f t="shared" si="16"/>
        <v>2.9892473118279583E-2</v>
      </c>
    </row>
    <row r="1047" spans="1:8" ht="13.5" x14ac:dyDescent="0.25">
      <c r="A1047" s="12"/>
      <c r="B1047" s="11">
        <v>43829</v>
      </c>
      <c r="C1047" s="2">
        <v>50.04</v>
      </c>
      <c r="D1047" s="2">
        <v>50.04</v>
      </c>
      <c r="E1047" s="2">
        <v>29</v>
      </c>
      <c r="F1047" s="2">
        <v>50.04</v>
      </c>
      <c r="G1047" s="2">
        <v>1451.16</v>
      </c>
      <c r="H1047" s="16">
        <f t="shared" si="16"/>
        <v>4.4894550010440563E-2</v>
      </c>
    </row>
    <row r="1048" spans="1:8" ht="13.5" x14ac:dyDescent="0.25">
      <c r="A1048" s="12"/>
      <c r="B1048" s="11">
        <v>43830</v>
      </c>
      <c r="C1048" s="2">
        <v>49.99</v>
      </c>
      <c r="D1048" s="2">
        <v>49.99</v>
      </c>
      <c r="E1048" s="2">
        <v>20</v>
      </c>
      <c r="F1048" s="2">
        <v>49.192500000000003</v>
      </c>
      <c r="G1048" s="2">
        <v>983.85</v>
      </c>
      <c r="H1048" s="16">
        <f t="shared" si="16"/>
        <v>-9.9920063948835246E-4</v>
      </c>
    </row>
    <row r="1049" spans="1:8" ht="13.5" x14ac:dyDescent="0.25">
      <c r="A1049" s="12"/>
      <c r="B1049" s="11">
        <v>43832</v>
      </c>
      <c r="C1049" s="2">
        <v>49.99</v>
      </c>
      <c r="D1049" s="2">
        <v>49.99</v>
      </c>
      <c r="E1049" s="2">
        <v>0</v>
      </c>
      <c r="F1049" s="2">
        <v>0</v>
      </c>
      <c r="G1049" s="2">
        <v>0</v>
      </c>
      <c r="H1049" s="16">
        <f t="shared" si="16"/>
        <v>0</v>
      </c>
    </row>
    <row r="1050" spans="1:8" ht="13.5" x14ac:dyDescent="0.25">
      <c r="A1050" s="12"/>
      <c r="B1050" s="11">
        <v>43833</v>
      </c>
      <c r="C1050" s="2">
        <v>49.99</v>
      </c>
      <c r="D1050" s="2">
        <v>49.99</v>
      </c>
      <c r="E1050" s="2">
        <v>0</v>
      </c>
      <c r="F1050" s="2">
        <v>0</v>
      </c>
      <c r="G1050" s="2">
        <v>0</v>
      </c>
      <c r="H1050" s="16">
        <f t="shared" si="16"/>
        <v>0</v>
      </c>
    </row>
    <row r="1051" spans="1:8" ht="13.5" x14ac:dyDescent="0.25">
      <c r="A1051" s="12"/>
      <c r="B1051" s="11">
        <v>43836</v>
      </c>
      <c r="C1051" s="2">
        <v>49.99</v>
      </c>
      <c r="D1051" s="2">
        <v>49.99</v>
      </c>
      <c r="E1051" s="2">
        <v>0</v>
      </c>
      <c r="F1051" s="2">
        <v>0</v>
      </c>
      <c r="G1051" s="2">
        <v>0</v>
      </c>
      <c r="H1051" s="16">
        <f t="shared" si="16"/>
        <v>0</v>
      </c>
    </row>
    <row r="1052" spans="1:8" ht="13.5" x14ac:dyDescent="0.25">
      <c r="A1052" s="12"/>
      <c r="B1052" s="11">
        <v>43837</v>
      </c>
      <c r="C1052" s="2">
        <v>49.99</v>
      </c>
      <c r="D1052" s="2">
        <v>49.99</v>
      </c>
      <c r="E1052" s="2">
        <v>0</v>
      </c>
      <c r="F1052" s="2">
        <v>0</v>
      </c>
      <c r="G1052" s="2">
        <v>0</v>
      </c>
      <c r="H1052" s="16">
        <f t="shared" si="16"/>
        <v>0</v>
      </c>
    </row>
    <row r="1053" spans="1:8" ht="13.5" x14ac:dyDescent="0.25">
      <c r="A1053" s="12"/>
      <c r="B1053" s="11">
        <v>43838</v>
      </c>
      <c r="C1053" s="2">
        <v>49.99</v>
      </c>
      <c r="D1053" s="2">
        <v>49.99</v>
      </c>
      <c r="E1053" s="2">
        <v>0</v>
      </c>
      <c r="F1053" s="2">
        <v>0</v>
      </c>
      <c r="G1053" s="2">
        <v>0</v>
      </c>
      <c r="H1053" s="16">
        <f t="shared" si="16"/>
        <v>0</v>
      </c>
    </row>
    <row r="1054" spans="1:8" ht="13.5" x14ac:dyDescent="0.25">
      <c r="A1054" s="12"/>
      <c r="B1054" s="11">
        <v>43839</v>
      </c>
      <c r="C1054" s="2">
        <v>49.99</v>
      </c>
      <c r="D1054" s="2">
        <v>49.99</v>
      </c>
      <c r="E1054" s="2">
        <v>0</v>
      </c>
      <c r="F1054" s="2">
        <v>0</v>
      </c>
      <c r="G1054" s="2">
        <v>0</v>
      </c>
      <c r="H1054" s="16">
        <f t="shared" si="16"/>
        <v>0</v>
      </c>
    </row>
    <row r="1055" spans="1:8" ht="13.5" x14ac:dyDescent="0.25">
      <c r="A1055" s="12"/>
      <c r="B1055" s="11">
        <v>43840</v>
      </c>
      <c r="C1055" s="2">
        <v>49.99</v>
      </c>
      <c r="D1055" s="2">
        <v>49.99</v>
      </c>
      <c r="E1055" s="2">
        <v>0</v>
      </c>
      <c r="F1055" s="2">
        <v>0</v>
      </c>
      <c r="G1055" s="2">
        <v>0</v>
      </c>
      <c r="H1055" s="16">
        <f t="shared" si="16"/>
        <v>0</v>
      </c>
    </row>
    <row r="1056" spans="1:8" ht="13.5" x14ac:dyDescent="0.25">
      <c r="A1056" s="12"/>
      <c r="B1056" s="11">
        <v>43843</v>
      </c>
      <c r="C1056" s="2">
        <v>49.99</v>
      </c>
      <c r="D1056" s="2">
        <v>49.99</v>
      </c>
      <c r="E1056" s="2">
        <v>0</v>
      </c>
      <c r="F1056" s="2">
        <v>0</v>
      </c>
      <c r="G1056" s="2">
        <v>0</v>
      </c>
      <c r="H1056" s="16">
        <f t="shared" si="16"/>
        <v>0</v>
      </c>
    </row>
    <row r="1057" spans="1:8" ht="13.5" x14ac:dyDescent="0.25">
      <c r="A1057" s="12"/>
      <c r="B1057" s="11">
        <v>43845</v>
      </c>
      <c r="C1057" s="2">
        <v>49.99</v>
      </c>
      <c r="D1057" s="2">
        <v>49.99</v>
      </c>
      <c r="E1057" s="2">
        <v>0</v>
      </c>
      <c r="F1057" s="2">
        <v>0</v>
      </c>
      <c r="G1057" s="2">
        <v>0</v>
      </c>
      <c r="H1057" s="16">
        <f t="shared" si="16"/>
        <v>0</v>
      </c>
    </row>
    <row r="1058" spans="1:8" ht="13.5" x14ac:dyDescent="0.25">
      <c r="A1058" s="12"/>
      <c r="B1058" s="11">
        <v>43846</v>
      </c>
      <c r="C1058" s="2">
        <v>49.99</v>
      </c>
      <c r="D1058" s="2">
        <v>49.99</v>
      </c>
      <c r="E1058" s="2">
        <v>0</v>
      </c>
      <c r="F1058" s="2">
        <v>0</v>
      </c>
      <c r="G1058" s="2">
        <v>0</v>
      </c>
      <c r="H1058" s="16">
        <f t="shared" si="16"/>
        <v>0</v>
      </c>
    </row>
    <row r="1059" spans="1:8" ht="13.5" x14ac:dyDescent="0.25">
      <c r="A1059" s="12"/>
      <c r="B1059" s="11">
        <v>43847</v>
      </c>
      <c r="C1059" s="2">
        <v>49.99</v>
      </c>
      <c r="D1059" s="2">
        <v>49.99</v>
      </c>
      <c r="E1059" s="2">
        <v>0</v>
      </c>
      <c r="F1059" s="2">
        <v>0</v>
      </c>
      <c r="G1059" s="2">
        <v>0</v>
      </c>
      <c r="H1059" s="16">
        <f t="shared" si="16"/>
        <v>0</v>
      </c>
    </row>
    <row r="1060" spans="1:8" ht="13.5" x14ac:dyDescent="0.25">
      <c r="A1060" s="12"/>
      <c r="B1060" s="11">
        <v>43850</v>
      </c>
      <c r="C1060" s="2">
        <v>49.99</v>
      </c>
      <c r="D1060" s="2">
        <v>49.99</v>
      </c>
      <c r="E1060" s="2">
        <v>0</v>
      </c>
      <c r="F1060" s="2">
        <v>0</v>
      </c>
      <c r="G1060" s="2">
        <v>0</v>
      </c>
      <c r="H1060" s="16">
        <f t="shared" si="16"/>
        <v>0</v>
      </c>
    </row>
    <row r="1061" spans="1:8" ht="13.5" x14ac:dyDescent="0.25">
      <c r="A1061" s="12"/>
      <c r="B1061" s="11">
        <v>43851</v>
      </c>
      <c r="C1061" s="2">
        <v>48.5</v>
      </c>
      <c r="D1061" s="2">
        <v>48.5</v>
      </c>
      <c r="E1061" s="2">
        <v>1</v>
      </c>
      <c r="F1061" s="2">
        <v>48.5</v>
      </c>
      <c r="G1061" s="2">
        <v>48.5</v>
      </c>
      <c r="H1061" s="16">
        <f t="shared" si="16"/>
        <v>-2.9805961192238488E-2</v>
      </c>
    </row>
    <row r="1062" spans="1:8" ht="13.5" x14ac:dyDescent="0.25">
      <c r="A1062" s="12"/>
      <c r="B1062" s="11">
        <v>43852</v>
      </c>
      <c r="C1062" s="2">
        <v>48.5</v>
      </c>
      <c r="D1062" s="2">
        <v>48.5</v>
      </c>
      <c r="E1062" s="2">
        <v>0</v>
      </c>
      <c r="F1062" s="2">
        <v>0</v>
      </c>
      <c r="G1062" s="2">
        <v>0</v>
      </c>
      <c r="H1062" s="16">
        <f t="shared" si="16"/>
        <v>0</v>
      </c>
    </row>
    <row r="1063" spans="1:8" ht="13.5" x14ac:dyDescent="0.25">
      <c r="A1063" s="12"/>
      <c r="B1063" s="11">
        <v>43853</v>
      </c>
      <c r="C1063" s="2">
        <v>48.5</v>
      </c>
      <c r="D1063" s="2">
        <v>48.5</v>
      </c>
      <c r="E1063" s="2">
        <v>0</v>
      </c>
      <c r="F1063" s="2">
        <v>0</v>
      </c>
      <c r="G1063" s="2">
        <v>0</v>
      </c>
      <c r="H1063" s="16">
        <f t="shared" si="16"/>
        <v>0</v>
      </c>
    </row>
    <row r="1064" spans="1:8" ht="13.5" x14ac:dyDescent="0.25">
      <c r="A1064" s="12"/>
      <c r="B1064" s="11">
        <v>43854</v>
      </c>
      <c r="C1064" s="2">
        <v>48.5</v>
      </c>
      <c r="D1064" s="2">
        <v>48.5</v>
      </c>
      <c r="E1064" s="2">
        <v>0</v>
      </c>
      <c r="F1064" s="2">
        <v>0</v>
      </c>
      <c r="G1064" s="2">
        <v>0</v>
      </c>
      <c r="H1064" s="16">
        <f t="shared" si="16"/>
        <v>0</v>
      </c>
    </row>
    <row r="1065" spans="1:8" ht="13.5" x14ac:dyDescent="0.25">
      <c r="A1065" s="12"/>
      <c r="B1065" s="11">
        <v>43857</v>
      </c>
      <c r="C1065" s="2">
        <v>48.5</v>
      </c>
      <c r="D1065" s="2">
        <v>48.5</v>
      </c>
      <c r="E1065" s="2">
        <v>0</v>
      </c>
      <c r="F1065" s="2">
        <v>0</v>
      </c>
      <c r="G1065" s="2">
        <v>0</v>
      </c>
      <c r="H1065" s="16">
        <f t="shared" si="16"/>
        <v>0</v>
      </c>
    </row>
    <row r="1066" spans="1:8" ht="13.5" x14ac:dyDescent="0.25">
      <c r="A1066" s="12"/>
      <c r="B1066" s="11">
        <v>43858</v>
      </c>
      <c r="C1066" s="2">
        <v>46.32</v>
      </c>
      <c r="D1066" s="2">
        <v>46.32</v>
      </c>
      <c r="E1066" s="2">
        <v>0</v>
      </c>
      <c r="F1066" s="2">
        <v>0</v>
      </c>
      <c r="G1066" s="2">
        <v>0</v>
      </c>
      <c r="H1066" s="16">
        <f t="shared" si="16"/>
        <v>-4.4948453608247417E-2</v>
      </c>
    </row>
    <row r="1067" spans="1:8" ht="13.5" x14ac:dyDescent="0.25">
      <c r="A1067" s="12"/>
      <c r="B1067" s="11">
        <v>43859</v>
      </c>
      <c r="C1067" s="2">
        <v>46.32</v>
      </c>
      <c r="D1067" s="2">
        <v>46.32</v>
      </c>
      <c r="E1067" s="2">
        <v>0</v>
      </c>
      <c r="F1067" s="2">
        <v>0</v>
      </c>
      <c r="G1067" s="2">
        <v>0</v>
      </c>
      <c r="H1067" s="16">
        <f t="shared" si="16"/>
        <v>0</v>
      </c>
    </row>
    <row r="1068" spans="1:8" ht="13.5" x14ac:dyDescent="0.25">
      <c r="A1068" s="12"/>
      <c r="B1068" s="11">
        <v>43860</v>
      </c>
      <c r="C1068" s="2">
        <v>46.32</v>
      </c>
      <c r="D1068" s="2">
        <v>46.32</v>
      </c>
      <c r="E1068" s="2">
        <v>0</v>
      </c>
      <c r="F1068" s="2">
        <v>0</v>
      </c>
      <c r="G1068" s="2">
        <v>0</v>
      </c>
      <c r="H1068" s="16">
        <f t="shared" si="16"/>
        <v>0</v>
      </c>
    </row>
    <row r="1069" spans="1:8" ht="13.5" x14ac:dyDescent="0.25">
      <c r="A1069" s="12"/>
      <c r="B1069" s="11">
        <v>43861</v>
      </c>
      <c r="C1069" s="2">
        <v>44.94</v>
      </c>
      <c r="D1069" s="2">
        <v>44.94</v>
      </c>
      <c r="E1069" s="2">
        <v>1</v>
      </c>
      <c r="F1069" s="2">
        <v>44.94</v>
      </c>
      <c r="G1069" s="2">
        <v>44.94</v>
      </c>
      <c r="H1069" s="16">
        <f t="shared" si="16"/>
        <v>-2.9792746113989691E-2</v>
      </c>
    </row>
    <row r="1070" spans="1:8" ht="13.5" x14ac:dyDescent="0.25">
      <c r="A1070" s="12"/>
      <c r="B1070" s="11">
        <v>43864</v>
      </c>
      <c r="C1070" s="2">
        <v>44.94</v>
      </c>
      <c r="D1070" s="2">
        <v>44.94</v>
      </c>
      <c r="E1070" s="2">
        <v>1</v>
      </c>
      <c r="F1070" s="2">
        <v>44.94</v>
      </c>
      <c r="G1070" s="2">
        <v>44.94</v>
      </c>
      <c r="H1070" s="16">
        <f t="shared" si="16"/>
        <v>0</v>
      </c>
    </row>
    <row r="1071" spans="1:8" ht="13.5" x14ac:dyDescent="0.25">
      <c r="A1071" s="12"/>
      <c r="B1071" s="11">
        <v>43865</v>
      </c>
      <c r="C1071" s="2">
        <v>42.92</v>
      </c>
      <c r="D1071" s="2">
        <v>42.92</v>
      </c>
      <c r="E1071" s="2">
        <v>0</v>
      </c>
      <c r="F1071" s="2">
        <v>0</v>
      </c>
      <c r="G1071" s="2">
        <v>0</v>
      </c>
      <c r="H1071" s="16">
        <f t="shared" si="16"/>
        <v>-4.4948820649755146E-2</v>
      </c>
    </row>
    <row r="1072" spans="1:8" ht="13.5" x14ac:dyDescent="0.25">
      <c r="A1072" s="12"/>
      <c r="B1072" s="11">
        <v>43866</v>
      </c>
      <c r="C1072" s="2">
        <v>42.92</v>
      </c>
      <c r="D1072" s="2">
        <v>42.92</v>
      </c>
      <c r="E1072" s="2">
        <v>0</v>
      </c>
      <c r="F1072" s="2">
        <v>0</v>
      </c>
      <c r="G1072" s="2">
        <v>0</v>
      </c>
      <c r="H1072" s="16">
        <f t="shared" si="16"/>
        <v>0</v>
      </c>
    </row>
    <row r="1073" spans="1:8" ht="13.5" x14ac:dyDescent="0.25">
      <c r="A1073" s="12"/>
      <c r="B1073" s="11">
        <v>43867</v>
      </c>
      <c r="C1073" s="2">
        <v>42.4</v>
      </c>
      <c r="D1073" s="2">
        <v>42.4</v>
      </c>
      <c r="E1073" s="2">
        <v>14</v>
      </c>
      <c r="F1073" s="2">
        <v>42.4</v>
      </c>
      <c r="G1073" s="2">
        <v>593.6</v>
      </c>
      <c r="H1073" s="16">
        <f t="shared" si="16"/>
        <v>-1.2115563839701844E-2</v>
      </c>
    </row>
    <row r="1074" spans="1:8" ht="13.5" x14ac:dyDescent="0.25">
      <c r="A1074" s="12"/>
      <c r="B1074" s="11">
        <v>43868</v>
      </c>
      <c r="C1074" s="2">
        <v>41.13</v>
      </c>
      <c r="D1074" s="2">
        <v>41.13</v>
      </c>
      <c r="E1074" s="2">
        <v>1</v>
      </c>
      <c r="F1074" s="2">
        <v>41.13</v>
      </c>
      <c r="G1074" s="2">
        <v>41.13</v>
      </c>
      <c r="H1074" s="16">
        <f t="shared" si="16"/>
        <v>-2.9952830188679152E-2</v>
      </c>
    </row>
    <row r="1075" spans="1:8" ht="13.5" x14ac:dyDescent="0.25">
      <c r="A1075" s="12"/>
      <c r="B1075" s="11">
        <v>43871</v>
      </c>
      <c r="C1075" s="2">
        <v>41.13</v>
      </c>
      <c r="D1075" s="2">
        <v>41.13</v>
      </c>
      <c r="E1075" s="2">
        <v>0</v>
      </c>
      <c r="F1075" s="2">
        <v>0</v>
      </c>
      <c r="G1075" s="2">
        <v>0</v>
      </c>
      <c r="H1075" s="16">
        <f t="shared" si="16"/>
        <v>0</v>
      </c>
    </row>
    <row r="1076" spans="1:8" ht="13.5" x14ac:dyDescent="0.25">
      <c r="A1076" s="12"/>
      <c r="B1076" s="11">
        <v>43872</v>
      </c>
      <c r="C1076" s="2">
        <v>41</v>
      </c>
      <c r="D1076" s="2">
        <v>41</v>
      </c>
      <c r="E1076" s="2">
        <v>1</v>
      </c>
      <c r="F1076" s="2">
        <v>41</v>
      </c>
      <c r="G1076" s="2">
        <v>41</v>
      </c>
      <c r="H1076" s="16">
        <f t="shared" si="16"/>
        <v>-3.1607099440798089E-3</v>
      </c>
    </row>
    <row r="1077" spans="1:8" ht="13.5" x14ac:dyDescent="0.25">
      <c r="A1077" s="12"/>
      <c r="B1077" s="11">
        <v>43873</v>
      </c>
      <c r="C1077" s="2">
        <v>41</v>
      </c>
      <c r="D1077" s="2">
        <v>41</v>
      </c>
      <c r="E1077" s="2">
        <v>0</v>
      </c>
      <c r="F1077" s="2">
        <v>0</v>
      </c>
      <c r="G1077" s="2">
        <v>0</v>
      </c>
      <c r="H1077" s="16">
        <f t="shared" si="16"/>
        <v>0</v>
      </c>
    </row>
    <row r="1078" spans="1:8" ht="13.5" x14ac:dyDescent="0.25">
      <c r="A1078" s="12"/>
      <c r="B1078" s="11">
        <v>43874</v>
      </c>
      <c r="C1078" s="2">
        <v>41</v>
      </c>
      <c r="D1078" s="2">
        <v>41</v>
      </c>
      <c r="E1078" s="2">
        <v>0</v>
      </c>
      <c r="F1078" s="2">
        <v>0</v>
      </c>
      <c r="G1078" s="2">
        <v>0</v>
      </c>
      <c r="H1078" s="16">
        <f t="shared" si="16"/>
        <v>0</v>
      </c>
    </row>
    <row r="1079" spans="1:8" ht="13.5" x14ac:dyDescent="0.25">
      <c r="A1079" s="12"/>
      <c r="B1079" s="11">
        <v>43875</v>
      </c>
      <c r="C1079" s="2">
        <v>41</v>
      </c>
      <c r="D1079" s="2">
        <v>41</v>
      </c>
      <c r="E1079" s="2">
        <v>0</v>
      </c>
      <c r="F1079" s="2">
        <v>0</v>
      </c>
      <c r="G1079" s="2">
        <v>0</v>
      </c>
      <c r="H1079" s="16">
        <f t="shared" si="16"/>
        <v>0</v>
      </c>
    </row>
    <row r="1080" spans="1:8" ht="13.5" x14ac:dyDescent="0.25">
      <c r="A1080" s="12"/>
      <c r="B1080" s="11">
        <v>43878</v>
      </c>
      <c r="C1080" s="2">
        <v>41</v>
      </c>
      <c r="D1080" s="2">
        <v>41</v>
      </c>
      <c r="E1080" s="2">
        <v>0</v>
      </c>
      <c r="F1080" s="2">
        <v>0</v>
      </c>
      <c r="G1080" s="2">
        <v>0</v>
      </c>
      <c r="H1080" s="16">
        <f t="shared" si="16"/>
        <v>0</v>
      </c>
    </row>
    <row r="1081" spans="1:8" ht="13.5" x14ac:dyDescent="0.25">
      <c r="A1081" s="12"/>
      <c r="B1081" s="11">
        <v>43879</v>
      </c>
      <c r="C1081" s="2">
        <v>41</v>
      </c>
      <c r="D1081" s="2">
        <v>41</v>
      </c>
      <c r="E1081" s="2">
        <v>0</v>
      </c>
      <c r="F1081" s="2">
        <v>0</v>
      </c>
      <c r="G1081" s="2">
        <v>0</v>
      </c>
      <c r="H1081" s="16">
        <f t="shared" si="16"/>
        <v>0</v>
      </c>
    </row>
    <row r="1082" spans="1:8" ht="13.5" x14ac:dyDescent="0.25">
      <c r="A1082" s="12"/>
      <c r="B1082" s="11">
        <v>43880</v>
      </c>
      <c r="C1082" s="2">
        <v>41</v>
      </c>
      <c r="D1082" s="2">
        <v>41</v>
      </c>
      <c r="E1082" s="2">
        <v>0</v>
      </c>
      <c r="F1082" s="2">
        <v>0</v>
      </c>
      <c r="G1082" s="2">
        <v>0</v>
      </c>
      <c r="H1082" s="16">
        <f t="shared" si="16"/>
        <v>0</v>
      </c>
    </row>
    <row r="1083" spans="1:8" ht="13.5" x14ac:dyDescent="0.25">
      <c r="A1083" s="12"/>
      <c r="B1083" s="11">
        <v>43881</v>
      </c>
      <c r="C1083" s="2">
        <v>41</v>
      </c>
      <c r="D1083" s="2">
        <v>41</v>
      </c>
      <c r="E1083" s="2">
        <v>0</v>
      </c>
      <c r="F1083" s="2">
        <v>0</v>
      </c>
      <c r="G1083" s="2">
        <v>0</v>
      </c>
      <c r="H1083" s="16">
        <f t="shared" si="16"/>
        <v>0</v>
      </c>
    </row>
    <row r="1084" spans="1:8" ht="13.5" x14ac:dyDescent="0.25">
      <c r="A1084" s="12"/>
      <c r="B1084" s="11">
        <v>43882</v>
      </c>
      <c r="C1084" s="2">
        <v>41</v>
      </c>
      <c r="D1084" s="2">
        <v>41</v>
      </c>
      <c r="E1084" s="2">
        <v>0</v>
      </c>
      <c r="F1084" s="2">
        <v>0</v>
      </c>
      <c r="G1084" s="2">
        <v>0</v>
      </c>
      <c r="H1084" s="16">
        <f t="shared" si="16"/>
        <v>0</v>
      </c>
    </row>
    <row r="1085" spans="1:8" ht="13.5" x14ac:dyDescent="0.25">
      <c r="A1085" s="12"/>
      <c r="B1085" s="11">
        <v>43885</v>
      </c>
      <c r="C1085" s="2">
        <v>41</v>
      </c>
      <c r="D1085" s="2">
        <v>41</v>
      </c>
      <c r="E1085" s="2">
        <v>0</v>
      </c>
      <c r="F1085" s="2">
        <v>0</v>
      </c>
      <c r="G1085" s="2">
        <v>0</v>
      </c>
      <c r="H1085" s="16">
        <f t="shared" si="16"/>
        <v>0</v>
      </c>
    </row>
    <row r="1086" spans="1:8" ht="13.5" x14ac:dyDescent="0.25">
      <c r="A1086" s="12"/>
      <c r="B1086" s="11">
        <v>43886</v>
      </c>
      <c r="C1086" s="2">
        <v>41</v>
      </c>
      <c r="D1086" s="2">
        <v>41</v>
      </c>
      <c r="E1086" s="2">
        <v>0</v>
      </c>
      <c r="F1086" s="2">
        <v>0</v>
      </c>
      <c r="G1086" s="2">
        <v>0</v>
      </c>
      <c r="H1086" s="16">
        <f t="shared" si="16"/>
        <v>0</v>
      </c>
    </row>
    <row r="1087" spans="1:8" ht="13.5" x14ac:dyDescent="0.25">
      <c r="A1087" s="12"/>
      <c r="B1087" s="11">
        <v>43887</v>
      </c>
      <c r="C1087" s="2">
        <v>41</v>
      </c>
      <c r="D1087" s="2">
        <v>41</v>
      </c>
      <c r="E1087" s="2">
        <v>0</v>
      </c>
      <c r="F1087" s="2">
        <v>0</v>
      </c>
      <c r="G1087" s="2">
        <v>0</v>
      </c>
      <c r="H1087" s="16">
        <f t="shared" si="16"/>
        <v>0</v>
      </c>
    </row>
    <row r="1088" spans="1:8" ht="13.5" x14ac:dyDescent="0.25">
      <c r="A1088" s="12"/>
      <c r="B1088" s="11">
        <v>43888</v>
      </c>
      <c r="C1088" s="2">
        <v>41</v>
      </c>
      <c r="D1088" s="2">
        <v>41</v>
      </c>
      <c r="E1088" s="2">
        <v>0</v>
      </c>
      <c r="F1088" s="2">
        <v>0</v>
      </c>
      <c r="G1088" s="2">
        <v>0</v>
      </c>
      <c r="H1088" s="16">
        <f t="shared" si="16"/>
        <v>0</v>
      </c>
    </row>
    <row r="1089" spans="1:8" ht="13.5" x14ac:dyDescent="0.25">
      <c r="A1089" s="12"/>
      <c r="B1089" s="11">
        <v>43889</v>
      </c>
      <c r="C1089" s="2">
        <v>41</v>
      </c>
      <c r="D1089" s="2">
        <v>41</v>
      </c>
      <c r="E1089" s="2">
        <v>0</v>
      </c>
      <c r="F1089" s="2">
        <v>0</v>
      </c>
      <c r="G1089" s="2">
        <v>0</v>
      </c>
      <c r="H1089" s="16">
        <f t="shared" si="16"/>
        <v>0</v>
      </c>
    </row>
    <row r="1090" spans="1:8" ht="13.5" x14ac:dyDescent="0.25">
      <c r="A1090" s="12"/>
      <c r="B1090" s="11">
        <v>43892</v>
      </c>
      <c r="C1090" s="2">
        <v>41</v>
      </c>
      <c r="D1090" s="2">
        <v>41</v>
      </c>
      <c r="E1090" s="2">
        <v>0</v>
      </c>
      <c r="F1090" s="2">
        <v>0</v>
      </c>
      <c r="G1090" s="2">
        <v>0</v>
      </c>
      <c r="H1090" s="16">
        <f t="shared" si="16"/>
        <v>0</v>
      </c>
    </row>
    <row r="1091" spans="1:8" ht="13.5" x14ac:dyDescent="0.25">
      <c r="A1091" s="12"/>
      <c r="B1091" s="11">
        <v>43893</v>
      </c>
      <c r="C1091" s="2">
        <v>41</v>
      </c>
      <c r="D1091" s="2">
        <v>41</v>
      </c>
      <c r="E1091" s="2">
        <v>0</v>
      </c>
      <c r="F1091" s="2">
        <v>0</v>
      </c>
      <c r="G1091" s="2">
        <v>0</v>
      </c>
      <c r="H1091" s="16">
        <f t="shared" si="16"/>
        <v>0</v>
      </c>
    </row>
    <row r="1092" spans="1:8" ht="13.5" x14ac:dyDescent="0.25">
      <c r="A1092" s="12"/>
      <c r="B1092" s="11">
        <v>43894</v>
      </c>
      <c r="C1092" s="2">
        <v>41</v>
      </c>
      <c r="D1092" s="2">
        <v>41</v>
      </c>
      <c r="E1092" s="2">
        <v>0</v>
      </c>
      <c r="F1092" s="2">
        <v>0</v>
      </c>
      <c r="G1092" s="2">
        <v>0</v>
      </c>
      <c r="H1092" s="16">
        <f t="shared" si="16"/>
        <v>0</v>
      </c>
    </row>
    <row r="1093" spans="1:8" ht="13.5" x14ac:dyDescent="0.25">
      <c r="A1093" s="12"/>
      <c r="B1093" s="11">
        <v>43895</v>
      </c>
      <c r="C1093" s="2">
        <v>41</v>
      </c>
      <c r="D1093" s="2">
        <v>41</v>
      </c>
      <c r="E1093" s="2">
        <v>0</v>
      </c>
      <c r="F1093" s="2">
        <v>0</v>
      </c>
      <c r="G1093" s="2">
        <v>0</v>
      </c>
      <c r="H1093" s="16">
        <f t="shared" si="16"/>
        <v>0</v>
      </c>
    </row>
    <row r="1094" spans="1:8" ht="13.5" x14ac:dyDescent="0.25">
      <c r="A1094" s="12"/>
      <c r="B1094" s="11">
        <v>43896</v>
      </c>
      <c r="C1094" s="2">
        <v>41</v>
      </c>
      <c r="D1094" s="2">
        <v>41</v>
      </c>
      <c r="E1094" s="2">
        <v>0</v>
      </c>
      <c r="F1094" s="2">
        <v>0</v>
      </c>
      <c r="G1094" s="2">
        <v>0</v>
      </c>
      <c r="H1094" s="16">
        <f t="shared" si="16"/>
        <v>0</v>
      </c>
    </row>
    <row r="1095" spans="1:8" ht="13.5" x14ac:dyDescent="0.25">
      <c r="A1095" s="12"/>
      <c r="B1095" s="11">
        <v>43899</v>
      </c>
      <c r="C1095" s="2">
        <v>41</v>
      </c>
      <c r="D1095" s="2">
        <v>41</v>
      </c>
      <c r="E1095" s="2">
        <v>0</v>
      </c>
      <c r="F1095" s="2">
        <v>0</v>
      </c>
      <c r="G1095" s="2">
        <v>0</v>
      </c>
      <c r="H1095" s="16">
        <f t="shared" ref="H1095:H1158" si="17">(D1095-D1094)/D1094</f>
        <v>0</v>
      </c>
    </row>
    <row r="1096" spans="1:8" ht="13.5" x14ac:dyDescent="0.25">
      <c r="A1096" s="12"/>
      <c r="B1096" s="11">
        <v>43900</v>
      </c>
      <c r="C1096" s="2">
        <v>39.159999999999997</v>
      </c>
      <c r="D1096" s="2">
        <v>39.159999999999997</v>
      </c>
      <c r="E1096" s="2">
        <v>0</v>
      </c>
      <c r="F1096" s="2">
        <v>0</v>
      </c>
      <c r="G1096" s="2">
        <v>0</v>
      </c>
      <c r="H1096" s="16">
        <f t="shared" si="17"/>
        <v>-4.4878048780487886E-2</v>
      </c>
    </row>
    <row r="1097" spans="1:8" ht="13.5" x14ac:dyDescent="0.25">
      <c r="A1097" s="12"/>
      <c r="B1097" s="11">
        <v>43901</v>
      </c>
      <c r="C1097" s="2">
        <v>39.159999999999997</v>
      </c>
      <c r="D1097" s="2">
        <v>39.159999999999997</v>
      </c>
      <c r="E1097" s="2">
        <v>0</v>
      </c>
      <c r="F1097" s="2">
        <v>0</v>
      </c>
      <c r="G1097" s="2">
        <v>0</v>
      </c>
      <c r="H1097" s="16">
        <f t="shared" si="17"/>
        <v>0</v>
      </c>
    </row>
    <row r="1098" spans="1:8" ht="13.5" x14ac:dyDescent="0.25">
      <c r="A1098" s="12"/>
      <c r="B1098" s="11">
        <v>43902</v>
      </c>
      <c r="C1098" s="2">
        <v>39.159999999999997</v>
      </c>
      <c r="D1098" s="2">
        <v>39.159999999999997</v>
      </c>
      <c r="E1098" s="2">
        <v>0</v>
      </c>
      <c r="F1098" s="2">
        <v>0</v>
      </c>
      <c r="G1098" s="2">
        <v>0</v>
      </c>
      <c r="H1098" s="16">
        <f t="shared" si="17"/>
        <v>0</v>
      </c>
    </row>
    <row r="1099" spans="1:8" ht="13.5" x14ac:dyDescent="0.25">
      <c r="A1099" s="12"/>
      <c r="B1099" s="11">
        <v>43903</v>
      </c>
      <c r="C1099" s="2">
        <v>39.159999999999997</v>
      </c>
      <c r="D1099" s="2">
        <v>39.159999999999997</v>
      </c>
      <c r="E1099" s="2">
        <v>0</v>
      </c>
      <c r="F1099" s="2">
        <v>0</v>
      </c>
      <c r="G1099" s="2">
        <v>0</v>
      </c>
      <c r="H1099" s="16">
        <f t="shared" si="17"/>
        <v>0</v>
      </c>
    </row>
    <row r="1100" spans="1:8" ht="13.5" x14ac:dyDescent="0.25">
      <c r="A1100" s="12"/>
      <c r="B1100" s="11">
        <v>43906</v>
      </c>
      <c r="C1100" s="2">
        <v>37.4</v>
      </c>
      <c r="D1100" s="2">
        <v>37.4</v>
      </c>
      <c r="E1100" s="2">
        <v>0</v>
      </c>
      <c r="F1100" s="2">
        <v>0</v>
      </c>
      <c r="G1100" s="2">
        <v>0</v>
      </c>
      <c r="H1100" s="16">
        <f t="shared" si="17"/>
        <v>-4.4943820224719051E-2</v>
      </c>
    </row>
    <row r="1101" spans="1:8" ht="13.5" x14ac:dyDescent="0.25">
      <c r="A1101" s="12"/>
      <c r="B1101" s="11">
        <v>43907</v>
      </c>
      <c r="C1101" s="2">
        <v>35.72</v>
      </c>
      <c r="D1101" s="2">
        <v>35.72</v>
      </c>
      <c r="E1101" s="2">
        <v>0</v>
      </c>
      <c r="F1101" s="2">
        <v>0</v>
      </c>
      <c r="G1101" s="2">
        <v>0</v>
      </c>
      <c r="H1101" s="16">
        <f t="shared" si="17"/>
        <v>-4.4919786096256679E-2</v>
      </c>
    </row>
    <row r="1102" spans="1:8" ht="13.5" x14ac:dyDescent="0.25">
      <c r="A1102" s="12"/>
      <c r="B1102" s="11">
        <v>43908</v>
      </c>
      <c r="C1102" s="2">
        <v>34.65</v>
      </c>
      <c r="D1102" s="2">
        <v>34.65</v>
      </c>
      <c r="E1102" s="2">
        <v>0</v>
      </c>
      <c r="F1102" s="2">
        <v>0</v>
      </c>
      <c r="G1102" s="2">
        <v>0</v>
      </c>
      <c r="H1102" s="16">
        <f t="shared" si="17"/>
        <v>-2.9955207166853313E-2</v>
      </c>
    </row>
    <row r="1103" spans="1:8" ht="13.5" x14ac:dyDescent="0.25">
      <c r="A1103" s="12"/>
      <c r="B1103" s="11">
        <v>43909</v>
      </c>
      <c r="C1103" s="2">
        <v>34.65</v>
      </c>
      <c r="D1103" s="2">
        <v>34.65</v>
      </c>
      <c r="E1103" s="2">
        <v>0</v>
      </c>
      <c r="F1103" s="2">
        <v>0</v>
      </c>
      <c r="G1103" s="2">
        <v>0</v>
      </c>
      <c r="H1103" s="16">
        <f t="shared" si="17"/>
        <v>0</v>
      </c>
    </row>
    <row r="1104" spans="1:8" ht="13.5" x14ac:dyDescent="0.25">
      <c r="A1104" s="12"/>
      <c r="B1104" s="11">
        <v>43913</v>
      </c>
      <c r="C1104" s="2">
        <v>34.65</v>
      </c>
      <c r="D1104" s="2">
        <v>34.65</v>
      </c>
      <c r="E1104" s="2">
        <v>0</v>
      </c>
      <c r="F1104" s="2">
        <v>0</v>
      </c>
      <c r="G1104" s="2">
        <v>0</v>
      </c>
      <c r="H1104" s="16">
        <f t="shared" si="17"/>
        <v>0</v>
      </c>
    </row>
    <row r="1105" spans="1:8" ht="13.5" x14ac:dyDescent="0.25">
      <c r="A1105" s="12"/>
      <c r="B1105" s="11">
        <v>43914</v>
      </c>
      <c r="C1105" s="2">
        <v>34.65</v>
      </c>
      <c r="D1105" s="2">
        <v>34.65</v>
      </c>
      <c r="E1105" s="2">
        <v>0</v>
      </c>
      <c r="F1105" s="2">
        <v>0</v>
      </c>
      <c r="G1105" s="2">
        <v>0</v>
      </c>
      <c r="H1105" s="16">
        <f t="shared" si="17"/>
        <v>0</v>
      </c>
    </row>
    <row r="1106" spans="1:8" ht="13.5" x14ac:dyDescent="0.25">
      <c r="A1106" s="12"/>
      <c r="B1106" s="11">
        <v>43915</v>
      </c>
      <c r="C1106" s="2">
        <v>34.65</v>
      </c>
      <c r="D1106" s="2">
        <v>34.65</v>
      </c>
      <c r="E1106" s="2">
        <v>0</v>
      </c>
      <c r="F1106" s="2">
        <v>0</v>
      </c>
      <c r="G1106" s="2">
        <v>0</v>
      </c>
      <c r="H1106" s="16">
        <f t="shared" si="17"/>
        <v>0</v>
      </c>
    </row>
    <row r="1107" spans="1:8" ht="13.5" x14ac:dyDescent="0.25">
      <c r="A1107" s="12"/>
      <c r="B1107" s="11">
        <v>43916</v>
      </c>
      <c r="C1107" s="2">
        <v>34.65</v>
      </c>
      <c r="D1107" s="2">
        <v>34.65</v>
      </c>
      <c r="E1107" s="2">
        <v>0</v>
      </c>
      <c r="F1107" s="2">
        <v>0</v>
      </c>
      <c r="G1107" s="2">
        <v>0</v>
      </c>
      <c r="H1107" s="16">
        <f t="shared" si="17"/>
        <v>0</v>
      </c>
    </row>
    <row r="1108" spans="1:8" ht="13.5" x14ac:dyDescent="0.25">
      <c r="A1108" s="12"/>
      <c r="B1108" s="11">
        <v>43917</v>
      </c>
      <c r="C1108" s="2">
        <v>34.65</v>
      </c>
      <c r="D1108" s="2">
        <v>34.65</v>
      </c>
      <c r="E1108" s="2">
        <v>0</v>
      </c>
      <c r="F1108" s="2">
        <v>0</v>
      </c>
      <c r="G1108" s="2">
        <v>0</v>
      </c>
      <c r="H1108" s="16">
        <f t="shared" si="17"/>
        <v>0</v>
      </c>
    </row>
    <row r="1109" spans="1:8" ht="13.5" x14ac:dyDescent="0.25">
      <c r="A1109" s="12"/>
      <c r="B1109" s="11">
        <v>43920</v>
      </c>
      <c r="C1109" s="2">
        <v>34.65</v>
      </c>
      <c r="D1109" s="2">
        <v>34.65</v>
      </c>
      <c r="E1109" s="2">
        <v>0</v>
      </c>
      <c r="F1109" s="2">
        <v>0</v>
      </c>
      <c r="G1109" s="2">
        <v>0</v>
      </c>
      <c r="H1109" s="16">
        <f t="shared" si="17"/>
        <v>0</v>
      </c>
    </row>
    <row r="1110" spans="1:8" ht="13.5" x14ac:dyDescent="0.25">
      <c r="A1110" s="12"/>
      <c r="B1110" s="11">
        <v>43921</v>
      </c>
      <c r="C1110" s="2">
        <v>34.65</v>
      </c>
      <c r="D1110" s="2">
        <v>34.65</v>
      </c>
      <c r="E1110" s="2">
        <v>0</v>
      </c>
      <c r="F1110" s="2">
        <v>0</v>
      </c>
      <c r="G1110" s="2">
        <v>0</v>
      </c>
      <c r="H1110" s="16">
        <f t="shared" si="17"/>
        <v>0</v>
      </c>
    </row>
    <row r="1111" spans="1:8" ht="13.5" x14ac:dyDescent="0.25">
      <c r="A1111" s="12"/>
      <c r="B1111" s="11">
        <v>43922</v>
      </c>
      <c r="C1111" s="2">
        <v>34.65</v>
      </c>
      <c r="D1111" s="2">
        <v>34.65</v>
      </c>
      <c r="E1111" s="2">
        <v>0</v>
      </c>
      <c r="F1111" s="2">
        <v>0</v>
      </c>
      <c r="G1111" s="2">
        <v>0</v>
      </c>
      <c r="H1111" s="16">
        <f t="shared" si="17"/>
        <v>0</v>
      </c>
    </row>
    <row r="1112" spans="1:8" ht="13.5" x14ac:dyDescent="0.25">
      <c r="A1112" s="12"/>
      <c r="B1112" s="11">
        <v>43923</v>
      </c>
      <c r="C1112" s="2">
        <v>34.65</v>
      </c>
      <c r="D1112" s="2">
        <v>34.65</v>
      </c>
      <c r="E1112" s="2">
        <v>0</v>
      </c>
      <c r="F1112" s="2">
        <v>0</v>
      </c>
      <c r="G1112" s="2">
        <v>0</v>
      </c>
      <c r="H1112" s="16">
        <f t="shared" si="17"/>
        <v>0</v>
      </c>
    </row>
    <row r="1113" spans="1:8" ht="13.5" x14ac:dyDescent="0.25">
      <c r="A1113" s="12"/>
      <c r="B1113" s="11">
        <v>43924</v>
      </c>
      <c r="C1113" s="2">
        <v>34.65</v>
      </c>
      <c r="D1113" s="2">
        <v>34.65</v>
      </c>
      <c r="E1113" s="2">
        <v>0</v>
      </c>
      <c r="F1113" s="2">
        <v>0</v>
      </c>
      <c r="G1113" s="2">
        <v>0</v>
      </c>
      <c r="H1113" s="16">
        <f t="shared" si="17"/>
        <v>0</v>
      </c>
    </row>
    <row r="1114" spans="1:8" ht="13.5" x14ac:dyDescent="0.25">
      <c r="A1114" s="12"/>
      <c r="B1114" s="11">
        <v>43927</v>
      </c>
      <c r="C1114" s="2">
        <v>34.65</v>
      </c>
      <c r="D1114" s="2">
        <v>34.65</v>
      </c>
      <c r="E1114" s="2">
        <v>0</v>
      </c>
      <c r="F1114" s="2">
        <v>0</v>
      </c>
      <c r="G1114" s="2">
        <v>0</v>
      </c>
      <c r="H1114" s="16">
        <f t="shared" si="17"/>
        <v>0</v>
      </c>
    </row>
    <row r="1115" spans="1:8" ht="13.5" x14ac:dyDescent="0.25">
      <c r="A1115" s="12"/>
      <c r="B1115" s="11">
        <v>43928</v>
      </c>
      <c r="C1115" s="2">
        <v>34.65</v>
      </c>
      <c r="D1115" s="2">
        <v>34.65</v>
      </c>
      <c r="E1115" s="2">
        <v>0</v>
      </c>
      <c r="F1115" s="2">
        <v>0</v>
      </c>
      <c r="G1115" s="2">
        <v>0</v>
      </c>
      <c r="H1115" s="16">
        <f t="shared" si="17"/>
        <v>0</v>
      </c>
    </row>
    <row r="1116" spans="1:8" ht="13.5" x14ac:dyDescent="0.25">
      <c r="A1116" s="12"/>
      <c r="B1116" s="11">
        <v>43929</v>
      </c>
      <c r="C1116" s="2">
        <v>34.65</v>
      </c>
      <c r="D1116" s="2">
        <v>34.65</v>
      </c>
      <c r="E1116" s="2">
        <v>0</v>
      </c>
      <c r="F1116" s="2">
        <v>0</v>
      </c>
      <c r="G1116" s="2">
        <v>0</v>
      </c>
      <c r="H1116" s="16">
        <f t="shared" si="17"/>
        <v>0</v>
      </c>
    </row>
    <row r="1117" spans="1:8" ht="13.5" x14ac:dyDescent="0.25">
      <c r="A1117" s="12"/>
      <c r="B1117" s="11">
        <v>43934</v>
      </c>
      <c r="C1117" s="2">
        <v>34.65</v>
      </c>
      <c r="D1117" s="2">
        <v>34.65</v>
      </c>
      <c r="E1117" s="2">
        <v>0</v>
      </c>
      <c r="F1117" s="2">
        <v>0</v>
      </c>
      <c r="G1117" s="2">
        <v>0</v>
      </c>
      <c r="H1117" s="16">
        <f t="shared" si="17"/>
        <v>0</v>
      </c>
    </row>
    <row r="1118" spans="1:8" ht="13.5" x14ac:dyDescent="0.25">
      <c r="A1118" s="12"/>
      <c r="B1118" s="11">
        <v>43935</v>
      </c>
      <c r="C1118" s="2">
        <v>34.65</v>
      </c>
      <c r="D1118" s="2">
        <v>34.65</v>
      </c>
      <c r="E1118" s="2">
        <v>0</v>
      </c>
      <c r="F1118" s="2">
        <v>0</v>
      </c>
      <c r="G1118" s="2">
        <v>0</v>
      </c>
      <c r="H1118" s="16">
        <f t="shared" si="17"/>
        <v>0</v>
      </c>
    </row>
    <row r="1119" spans="1:8" ht="13.5" x14ac:dyDescent="0.25">
      <c r="A1119" s="12"/>
      <c r="B1119" s="11">
        <v>43936</v>
      </c>
      <c r="C1119" s="2">
        <v>34.65</v>
      </c>
      <c r="D1119" s="2">
        <v>34.65</v>
      </c>
      <c r="E1119" s="2">
        <v>0</v>
      </c>
      <c r="F1119" s="2">
        <v>0</v>
      </c>
      <c r="G1119" s="2">
        <v>0</v>
      </c>
      <c r="H1119" s="16">
        <f t="shared" si="17"/>
        <v>0</v>
      </c>
    </row>
    <row r="1120" spans="1:8" ht="13.5" x14ac:dyDescent="0.25">
      <c r="A1120" s="12"/>
      <c r="B1120" s="11">
        <v>43937</v>
      </c>
      <c r="C1120" s="2">
        <v>34.65</v>
      </c>
      <c r="D1120" s="2">
        <v>34.65</v>
      </c>
      <c r="E1120" s="2">
        <v>0</v>
      </c>
      <c r="F1120" s="2">
        <v>0</v>
      </c>
      <c r="G1120" s="2">
        <v>0</v>
      </c>
      <c r="H1120" s="16">
        <f t="shared" si="17"/>
        <v>0</v>
      </c>
    </row>
    <row r="1121" spans="1:8" ht="13.5" x14ac:dyDescent="0.25">
      <c r="A1121" s="12"/>
      <c r="B1121" s="11">
        <v>43938</v>
      </c>
      <c r="C1121" s="2">
        <v>34.65</v>
      </c>
      <c r="D1121" s="2">
        <v>34.65</v>
      </c>
      <c r="E1121" s="2">
        <v>0</v>
      </c>
      <c r="F1121" s="2">
        <v>0</v>
      </c>
      <c r="G1121" s="2">
        <v>0</v>
      </c>
      <c r="H1121" s="16">
        <f t="shared" si="17"/>
        <v>0</v>
      </c>
    </row>
    <row r="1122" spans="1:8" ht="13.5" x14ac:dyDescent="0.25">
      <c r="A1122" s="12"/>
      <c r="B1122" s="11">
        <v>43941</v>
      </c>
      <c r="C1122" s="2">
        <v>34.65</v>
      </c>
      <c r="D1122" s="2">
        <v>34.65</v>
      </c>
      <c r="E1122" s="2">
        <v>0</v>
      </c>
      <c r="F1122" s="2">
        <v>0</v>
      </c>
      <c r="G1122" s="2">
        <v>0</v>
      </c>
      <c r="H1122" s="16">
        <f t="shared" si="17"/>
        <v>0</v>
      </c>
    </row>
    <row r="1123" spans="1:8" ht="13.5" x14ac:dyDescent="0.25">
      <c r="A1123" s="12"/>
      <c r="B1123" s="11">
        <v>43942</v>
      </c>
      <c r="C1123" s="2">
        <v>34.65</v>
      </c>
      <c r="D1123" s="2">
        <v>34.65</v>
      </c>
      <c r="E1123" s="2">
        <v>0</v>
      </c>
      <c r="F1123" s="2">
        <v>0</v>
      </c>
      <c r="G1123" s="2">
        <v>0</v>
      </c>
      <c r="H1123" s="16">
        <f t="shared" si="17"/>
        <v>0</v>
      </c>
    </row>
    <row r="1124" spans="1:8" ht="13.5" x14ac:dyDescent="0.25">
      <c r="A1124" s="12"/>
      <c r="B1124" s="11">
        <v>43943</v>
      </c>
      <c r="C1124" s="2">
        <v>34.65</v>
      </c>
      <c r="D1124" s="2">
        <v>34.65</v>
      </c>
      <c r="E1124" s="2">
        <v>0</v>
      </c>
      <c r="F1124" s="2">
        <v>0</v>
      </c>
      <c r="G1124" s="2">
        <v>0</v>
      </c>
      <c r="H1124" s="16">
        <f t="shared" si="17"/>
        <v>0</v>
      </c>
    </row>
    <row r="1125" spans="1:8" ht="13.5" x14ac:dyDescent="0.25">
      <c r="A1125" s="12"/>
      <c r="B1125" s="11">
        <v>43944</v>
      </c>
      <c r="C1125" s="2">
        <v>34.65</v>
      </c>
      <c r="D1125" s="2">
        <v>34.65</v>
      </c>
      <c r="E1125" s="2">
        <v>0</v>
      </c>
      <c r="F1125" s="2">
        <v>0</v>
      </c>
      <c r="G1125" s="2">
        <v>0</v>
      </c>
      <c r="H1125" s="16">
        <f t="shared" si="17"/>
        <v>0</v>
      </c>
    </row>
    <row r="1126" spans="1:8" ht="13.5" x14ac:dyDescent="0.25">
      <c r="A1126" s="12"/>
      <c r="B1126" s="11">
        <v>43945</v>
      </c>
      <c r="C1126" s="2">
        <v>34.65</v>
      </c>
      <c r="D1126" s="2">
        <v>34.65</v>
      </c>
      <c r="E1126" s="2">
        <v>0</v>
      </c>
      <c r="F1126" s="2">
        <v>0</v>
      </c>
      <c r="G1126" s="2">
        <v>0</v>
      </c>
      <c r="H1126" s="16">
        <f t="shared" si="17"/>
        <v>0</v>
      </c>
    </row>
    <row r="1127" spans="1:8" ht="13.5" x14ac:dyDescent="0.25">
      <c r="A1127" s="12"/>
      <c r="B1127" s="11">
        <v>43948</v>
      </c>
      <c r="C1127" s="2">
        <v>34.65</v>
      </c>
      <c r="D1127" s="2">
        <v>34.65</v>
      </c>
      <c r="E1127" s="2">
        <v>0</v>
      </c>
      <c r="F1127" s="2">
        <v>0</v>
      </c>
      <c r="G1127" s="2">
        <v>0</v>
      </c>
      <c r="H1127" s="16">
        <f t="shared" si="17"/>
        <v>0</v>
      </c>
    </row>
    <row r="1128" spans="1:8" ht="13.5" x14ac:dyDescent="0.25">
      <c r="A1128" s="12"/>
      <c r="B1128" s="11">
        <v>43949</v>
      </c>
      <c r="C1128" s="2">
        <v>34.65</v>
      </c>
      <c r="D1128" s="2">
        <v>34.65</v>
      </c>
      <c r="E1128" s="2">
        <v>0</v>
      </c>
      <c r="F1128" s="2">
        <v>0</v>
      </c>
      <c r="G1128" s="2">
        <v>0</v>
      </c>
      <c r="H1128" s="16">
        <f t="shared" si="17"/>
        <v>0</v>
      </c>
    </row>
    <row r="1129" spans="1:8" ht="13.5" x14ac:dyDescent="0.25">
      <c r="A1129" s="12"/>
      <c r="B1129" s="11">
        <v>43950</v>
      </c>
      <c r="C1129" s="2">
        <v>34.65</v>
      </c>
      <c r="D1129" s="2">
        <v>34.65</v>
      </c>
      <c r="E1129" s="2">
        <v>0</v>
      </c>
      <c r="F1129" s="2">
        <v>0</v>
      </c>
      <c r="G1129" s="2">
        <v>0</v>
      </c>
      <c r="H1129" s="16">
        <f t="shared" si="17"/>
        <v>0</v>
      </c>
    </row>
    <row r="1130" spans="1:8" ht="13.5" x14ac:dyDescent="0.25">
      <c r="A1130" s="12"/>
      <c r="B1130" s="11">
        <v>43951</v>
      </c>
      <c r="C1130" s="2">
        <v>34.65</v>
      </c>
      <c r="D1130" s="2">
        <v>34.65</v>
      </c>
      <c r="E1130" s="2">
        <v>0</v>
      </c>
      <c r="F1130" s="2">
        <v>0</v>
      </c>
      <c r="G1130" s="2">
        <v>0</v>
      </c>
      <c r="H1130" s="16">
        <f t="shared" si="17"/>
        <v>0</v>
      </c>
    </row>
    <row r="1131" spans="1:8" ht="13.5" x14ac:dyDescent="0.25">
      <c r="A1131" s="12"/>
      <c r="B1131" s="11">
        <v>43955</v>
      </c>
      <c r="C1131" s="2">
        <v>34.65</v>
      </c>
      <c r="D1131" s="2">
        <v>34.65</v>
      </c>
      <c r="E1131" s="2">
        <v>0</v>
      </c>
      <c r="F1131" s="2">
        <v>0</v>
      </c>
      <c r="G1131" s="2">
        <v>0</v>
      </c>
      <c r="H1131" s="16">
        <f t="shared" si="17"/>
        <v>0</v>
      </c>
    </row>
    <row r="1132" spans="1:8" ht="13.5" x14ac:dyDescent="0.25">
      <c r="A1132" s="12"/>
      <c r="B1132" s="11">
        <v>43956</v>
      </c>
      <c r="C1132" s="2">
        <v>34.65</v>
      </c>
      <c r="D1132" s="2">
        <v>34.65</v>
      </c>
      <c r="E1132" s="2">
        <v>0</v>
      </c>
      <c r="F1132" s="2">
        <v>0</v>
      </c>
      <c r="G1132" s="2">
        <v>0</v>
      </c>
      <c r="H1132" s="16">
        <f t="shared" si="17"/>
        <v>0</v>
      </c>
    </row>
    <row r="1133" spans="1:8" ht="13.5" x14ac:dyDescent="0.25">
      <c r="A1133" s="12"/>
      <c r="B1133" s="11">
        <v>43957</v>
      </c>
      <c r="C1133" s="2">
        <v>34.65</v>
      </c>
      <c r="D1133" s="2">
        <v>34.65</v>
      </c>
      <c r="E1133" s="2">
        <v>0</v>
      </c>
      <c r="F1133" s="2">
        <v>0</v>
      </c>
      <c r="G1133" s="2">
        <v>0</v>
      </c>
      <c r="H1133" s="16">
        <f t="shared" si="17"/>
        <v>0</v>
      </c>
    </row>
    <row r="1134" spans="1:8" ht="13.5" x14ac:dyDescent="0.25">
      <c r="A1134" s="12"/>
      <c r="B1134" s="11">
        <v>43958</v>
      </c>
      <c r="C1134" s="2">
        <v>34.65</v>
      </c>
      <c r="D1134" s="2">
        <v>34.65</v>
      </c>
      <c r="E1134" s="2">
        <v>0</v>
      </c>
      <c r="F1134" s="2">
        <v>0</v>
      </c>
      <c r="G1134" s="2">
        <v>0</v>
      </c>
      <c r="H1134" s="16">
        <f t="shared" si="17"/>
        <v>0</v>
      </c>
    </row>
    <row r="1135" spans="1:8" ht="13.5" x14ac:dyDescent="0.25">
      <c r="A1135" s="12"/>
      <c r="B1135" s="11">
        <v>43959</v>
      </c>
      <c r="C1135" s="2">
        <v>33.619999999999997</v>
      </c>
      <c r="D1135" s="2">
        <v>33.619999999999997</v>
      </c>
      <c r="E1135" s="2">
        <v>0</v>
      </c>
      <c r="F1135" s="2">
        <v>0</v>
      </c>
      <c r="G1135" s="2">
        <v>0</v>
      </c>
      <c r="H1135" s="16">
        <f t="shared" si="17"/>
        <v>-2.972582972582976E-2</v>
      </c>
    </row>
    <row r="1136" spans="1:8" ht="13.5" x14ac:dyDescent="0.25">
      <c r="A1136" s="12"/>
      <c r="B1136" s="11">
        <v>43962</v>
      </c>
      <c r="C1136" s="2">
        <v>32.619999999999997</v>
      </c>
      <c r="D1136" s="2">
        <v>32.619999999999997</v>
      </c>
      <c r="E1136" s="2">
        <v>0</v>
      </c>
      <c r="F1136" s="2">
        <v>0</v>
      </c>
      <c r="G1136" s="2">
        <v>0</v>
      </c>
      <c r="H1136" s="16">
        <f t="shared" si="17"/>
        <v>-2.9744199881023201E-2</v>
      </c>
    </row>
    <row r="1137" spans="1:8" ht="13.5" x14ac:dyDescent="0.25">
      <c r="A1137" s="12"/>
      <c r="B1137" s="11">
        <v>43963</v>
      </c>
      <c r="C1137" s="2">
        <v>31.65</v>
      </c>
      <c r="D1137" s="2">
        <v>31.65</v>
      </c>
      <c r="E1137" s="2">
        <v>0</v>
      </c>
      <c r="F1137" s="2">
        <v>0</v>
      </c>
      <c r="G1137" s="2">
        <v>0</v>
      </c>
      <c r="H1137" s="16">
        <f t="shared" si="17"/>
        <v>-2.9736358062538288E-2</v>
      </c>
    </row>
    <row r="1138" spans="1:8" ht="13.5" x14ac:dyDescent="0.25">
      <c r="A1138" s="12"/>
      <c r="B1138" s="11">
        <v>43964</v>
      </c>
      <c r="C1138" s="2">
        <v>30.72</v>
      </c>
      <c r="D1138" s="2">
        <v>30.72</v>
      </c>
      <c r="E1138" s="2">
        <v>1</v>
      </c>
      <c r="F1138" s="2">
        <v>30.72</v>
      </c>
      <c r="G1138" s="2">
        <v>30.72</v>
      </c>
      <c r="H1138" s="16">
        <f t="shared" si="17"/>
        <v>-2.9383886255924162E-2</v>
      </c>
    </row>
    <row r="1139" spans="1:8" ht="13.5" x14ac:dyDescent="0.25">
      <c r="A1139" s="12"/>
      <c r="B1139" s="11">
        <v>43965</v>
      </c>
      <c r="C1139" s="2">
        <v>30.71</v>
      </c>
      <c r="D1139" s="2">
        <v>30.71</v>
      </c>
      <c r="E1139" s="2">
        <v>1</v>
      </c>
      <c r="F1139" s="2">
        <v>30.71</v>
      </c>
      <c r="G1139" s="2">
        <v>30.71</v>
      </c>
      <c r="H1139" s="16">
        <f t="shared" si="17"/>
        <v>-3.2552083333326859E-4</v>
      </c>
    </row>
    <row r="1140" spans="1:8" ht="13.5" x14ac:dyDescent="0.25">
      <c r="A1140" s="12"/>
      <c r="B1140" s="11">
        <v>43966</v>
      </c>
      <c r="C1140" s="2">
        <v>29.8</v>
      </c>
      <c r="D1140" s="2">
        <v>29.8</v>
      </c>
      <c r="E1140" s="2">
        <v>1</v>
      </c>
      <c r="F1140" s="2">
        <v>29.8</v>
      </c>
      <c r="G1140" s="2">
        <v>29.8</v>
      </c>
      <c r="H1140" s="16">
        <f t="shared" si="17"/>
        <v>-2.9632041680234453E-2</v>
      </c>
    </row>
    <row r="1141" spans="1:8" ht="13.5" x14ac:dyDescent="0.25">
      <c r="A1141" s="12"/>
      <c r="B1141" s="11">
        <v>43969</v>
      </c>
      <c r="C1141" s="2">
        <v>29.8</v>
      </c>
      <c r="D1141" s="2">
        <v>29.8</v>
      </c>
      <c r="E1141" s="2">
        <v>0</v>
      </c>
      <c r="F1141" s="2">
        <v>0</v>
      </c>
      <c r="G1141" s="2">
        <v>0</v>
      </c>
      <c r="H1141" s="16">
        <f t="shared" si="17"/>
        <v>0</v>
      </c>
    </row>
    <row r="1142" spans="1:8" ht="13.5" x14ac:dyDescent="0.25">
      <c r="A1142" s="12"/>
      <c r="B1142" s="11">
        <v>43970</v>
      </c>
      <c r="C1142" s="2">
        <v>29.8</v>
      </c>
      <c r="D1142" s="2">
        <v>29.8</v>
      </c>
      <c r="E1142" s="2">
        <v>0</v>
      </c>
      <c r="F1142" s="2">
        <v>0</v>
      </c>
      <c r="G1142" s="2">
        <v>0</v>
      </c>
      <c r="H1142" s="16">
        <f t="shared" si="17"/>
        <v>0</v>
      </c>
    </row>
    <row r="1143" spans="1:8" ht="13.5" x14ac:dyDescent="0.25">
      <c r="A1143" s="12"/>
      <c r="B1143" s="11">
        <v>43971</v>
      </c>
      <c r="C1143" s="2">
        <v>29.8</v>
      </c>
      <c r="D1143" s="2">
        <v>29.8</v>
      </c>
      <c r="E1143" s="2">
        <v>0</v>
      </c>
      <c r="F1143" s="2">
        <v>0</v>
      </c>
      <c r="G1143" s="2">
        <v>0</v>
      </c>
      <c r="H1143" s="16">
        <f t="shared" si="17"/>
        <v>0</v>
      </c>
    </row>
    <row r="1144" spans="1:8" ht="13.5" x14ac:dyDescent="0.25">
      <c r="A1144" s="12"/>
      <c r="B1144" s="11">
        <v>43972</v>
      </c>
      <c r="C1144" s="2">
        <v>29.8</v>
      </c>
      <c r="D1144" s="2">
        <v>29.8</v>
      </c>
      <c r="E1144" s="2">
        <v>0</v>
      </c>
      <c r="F1144" s="2">
        <v>0</v>
      </c>
      <c r="G1144" s="2">
        <v>0</v>
      </c>
      <c r="H1144" s="16">
        <f t="shared" si="17"/>
        <v>0</v>
      </c>
    </row>
    <row r="1145" spans="1:8" ht="13.5" x14ac:dyDescent="0.25">
      <c r="A1145" s="12"/>
      <c r="B1145" s="11">
        <v>43973</v>
      </c>
      <c r="C1145" s="2">
        <v>29.8</v>
      </c>
      <c r="D1145" s="2">
        <v>29.8</v>
      </c>
      <c r="E1145" s="2">
        <v>0</v>
      </c>
      <c r="F1145" s="2">
        <v>0</v>
      </c>
      <c r="G1145" s="2">
        <v>0</v>
      </c>
      <c r="H1145" s="16">
        <f t="shared" si="17"/>
        <v>0</v>
      </c>
    </row>
    <row r="1146" spans="1:8" ht="13.5" x14ac:dyDescent="0.25">
      <c r="A1146" s="12"/>
      <c r="B1146" s="11">
        <v>43977</v>
      </c>
      <c r="C1146" s="2">
        <v>29.8</v>
      </c>
      <c r="D1146" s="2">
        <v>29.8</v>
      </c>
      <c r="E1146" s="2">
        <v>0</v>
      </c>
      <c r="F1146" s="2">
        <v>0</v>
      </c>
      <c r="G1146" s="2">
        <v>0</v>
      </c>
      <c r="H1146" s="16">
        <f t="shared" si="17"/>
        <v>0</v>
      </c>
    </row>
    <row r="1147" spans="1:8" ht="13.5" x14ac:dyDescent="0.25">
      <c r="A1147" s="12"/>
      <c r="B1147" s="11">
        <v>43978</v>
      </c>
      <c r="C1147" s="2">
        <v>29.8</v>
      </c>
      <c r="D1147" s="2">
        <v>29.8</v>
      </c>
      <c r="E1147" s="2">
        <v>0</v>
      </c>
      <c r="F1147" s="2">
        <v>0</v>
      </c>
      <c r="G1147" s="2">
        <v>0</v>
      </c>
      <c r="H1147" s="16">
        <f t="shared" si="17"/>
        <v>0</v>
      </c>
    </row>
    <row r="1148" spans="1:8" ht="13.5" x14ac:dyDescent="0.25">
      <c r="A1148" s="12"/>
      <c r="B1148" s="11">
        <v>43979</v>
      </c>
      <c r="C1148" s="2">
        <v>29.8</v>
      </c>
      <c r="D1148" s="2">
        <v>29.8</v>
      </c>
      <c r="E1148" s="2">
        <v>0</v>
      </c>
      <c r="F1148" s="2">
        <v>0</v>
      </c>
      <c r="G1148" s="2">
        <v>0</v>
      </c>
      <c r="H1148" s="16">
        <f t="shared" si="17"/>
        <v>0</v>
      </c>
    </row>
    <row r="1149" spans="1:8" ht="13.5" x14ac:dyDescent="0.25">
      <c r="A1149" s="12"/>
      <c r="B1149" s="11">
        <v>43980</v>
      </c>
      <c r="C1149" s="2">
        <v>29.8</v>
      </c>
      <c r="D1149" s="2">
        <v>29.8</v>
      </c>
      <c r="E1149" s="2">
        <v>0</v>
      </c>
      <c r="F1149" s="2">
        <v>0</v>
      </c>
      <c r="G1149" s="2">
        <v>0</v>
      </c>
      <c r="H1149" s="16">
        <f t="shared" si="17"/>
        <v>0</v>
      </c>
    </row>
    <row r="1150" spans="1:8" ht="13.5" x14ac:dyDescent="0.25">
      <c r="A1150" s="12"/>
      <c r="B1150" s="11">
        <v>43983</v>
      </c>
      <c r="C1150" s="2">
        <v>29.8</v>
      </c>
      <c r="D1150" s="2">
        <v>29.8</v>
      </c>
      <c r="E1150" s="2">
        <v>0</v>
      </c>
      <c r="F1150" s="2">
        <v>0</v>
      </c>
      <c r="G1150" s="2">
        <v>0</v>
      </c>
      <c r="H1150" s="16">
        <f t="shared" si="17"/>
        <v>0</v>
      </c>
    </row>
    <row r="1151" spans="1:8" ht="13.5" x14ac:dyDescent="0.25">
      <c r="A1151" s="12"/>
      <c r="B1151" s="11">
        <v>43984</v>
      </c>
      <c r="C1151" s="2">
        <v>29.8</v>
      </c>
      <c r="D1151" s="2">
        <v>29.8</v>
      </c>
      <c r="E1151" s="2">
        <v>0</v>
      </c>
      <c r="F1151" s="2">
        <v>0</v>
      </c>
      <c r="G1151" s="2">
        <v>0</v>
      </c>
      <c r="H1151" s="16">
        <f t="shared" si="17"/>
        <v>0</v>
      </c>
    </row>
    <row r="1152" spans="1:8" ht="13.5" x14ac:dyDescent="0.25">
      <c r="A1152" s="12"/>
      <c r="B1152" s="11">
        <v>43985</v>
      </c>
      <c r="C1152" s="2">
        <v>29.8</v>
      </c>
      <c r="D1152" s="2">
        <v>29.8</v>
      </c>
      <c r="E1152" s="2">
        <v>0</v>
      </c>
      <c r="F1152" s="2">
        <v>0</v>
      </c>
      <c r="G1152" s="2">
        <v>0</v>
      </c>
      <c r="H1152" s="16">
        <f t="shared" si="17"/>
        <v>0</v>
      </c>
    </row>
    <row r="1153" spans="1:8" ht="13.5" x14ac:dyDescent="0.25">
      <c r="A1153" s="12"/>
      <c r="B1153" s="11">
        <v>43986</v>
      </c>
      <c r="C1153" s="2">
        <v>29.8</v>
      </c>
      <c r="D1153" s="2">
        <v>29.8</v>
      </c>
      <c r="E1153" s="2">
        <v>0</v>
      </c>
      <c r="F1153" s="2">
        <v>0</v>
      </c>
      <c r="G1153" s="2">
        <v>0</v>
      </c>
      <c r="H1153" s="16">
        <f t="shared" si="17"/>
        <v>0</v>
      </c>
    </row>
    <row r="1154" spans="1:8" ht="13.5" x14ac:dyDescent="0.25">
      <c r="A1154" s="12"/>
      <c r="B1154" s="11">
        <v>43987</v>
      </c>
      <c r="C1154" s="2">
        <v>29.8</v>
      </c>
      <c r="D1154" s="2">
        <v>29.8</v>
      </c>
      <c r="E1154" s="2">
        <v>0</v>
      </c>
      <c r="F1154" s="2">
        <v>0</v>
      </c>
      <c r="G1154" s="2">
        <v>0</v>
      </c>
      <c r="H1154" s="16">
        <f t="shared" si="17"/>
        <v>0</v>
      </c>
    </row>
    <row r="1155" spans="1:8" ht="13.5" x14ac:dyDescent="0.25">
      <c r="A1155" s="12"/>
      <c r="B1155" s="11">
        <v>43990</v>
      </c>
      <c r="C1155" s="2">
        <v>29.8</v>
      </c>
      <c r="D1155" s="2">
        <v>29.8</v>
      </c>
      <c r="E1155" s="2">
        <v>0</v>
      </c>
      <c r="F1155" s="2">
        <v>0</v>
      </c>
      <c r="G1155" s="2">
        <v>0</v>
      </c>
      <c r="H1155" s="16">
        <f t="shared" si="17"/>
        <v>0</v>
      </c>
    </row>
    <row r="1156" spans="1:8" ht="13.5" x14ac:dyDescent="0.25">
      <c r="A1156" s="12"/>
      <c r="B1156" s="11">
        <v>43991</v>
      </c>
      <c r="C1156" s="2">
        <v>29.8</v>
      </c>
      <c r="D1156" s="2">
        <v>29.8</v>
      </c>
      <c r="E1156" s="2">
        <v>0</v>
      </c>
      <c r="F1156" s="2">
        <v>0</v>
      </c>
      <c r="G1156" s="2">
        <v>0</v>
      </c>
      <c r="H1156" s="16">
        <f t="shared" si="17"/>
        <v>0</v>
      </c>
    </row>
    <row r="1157" spans="1:8" ht="13.5" x14ac:dyDescent="0.25">
      <c r="A1157" s="12"/>
      <c r="B1157" s="11">
        <v>43992</v>
      </c>
      <c r="C1157" s="2">
        <v>29.8</v>
      </c>
      <c r="D1157" s="2">
        <v>29.8</v>
      </c>
      <c r="E1157" s="2">
        <v>0</v>
      </c>
      <c r="F1157" s="2">
        <v>0</v>
      </c>
      <c r="G1157" s="2">
        <v>0</v>
      </c>
      <c r="H1157" s="16">
        <f t="shared" si="17"/>
        <v>0</v>
      </c>
    </row>
    <row r="1158" spans="1:8" ht="13.5" x14ac:dyDescent="0.25">
      <c r="A1158" s="12"/>
      <c r="B1158" s="11">
        <v>43993</v>
      </c>
      <c r="C1158" s="2">
        <v>29.8</v>
      </c>
      <c r="D1158" s="2">
        <v>29.8</v>
      </c>
      <c r="E1158" s="2">
        <v>0</v>
      </c>
      <c r="F1158" s="2">
        <v>0</v>
      </c>
      <c r="G1158" s="2">
        <v>0</v>
      </c>
      <c r="H1158" s="16">
        <f t="shared" si="17"/>
        <v>0</v>
      </c>
    </row>
    <row r="1159" spans="1:8" ht="13.5" x14ac:dyDescent="0.25">
      <c r="A1159" s="12"/>
      <c r="B1159" s="11">
        <v>43994</v>
      </c>
      <c r="C1159" s="2">
        <v>29.8</v>
      </c>
      <c r="D1159" s="2">
        <v>29.8</v>
      </c>
      <c r="E1159" s="2">
        <v>0</v>
      </c>
      <c r="F1159" s="2">
        <v>0</v>
      </c>
      <c r="G1159" s="2">
        <v>0</v>
      </c>
      <c r="H1159" s="16">
        <f t="shared" ref="H1159:H1222" si="18">(D1159-D1158)/D1158</f>
        <v>0</v>
      </c>
    </row>
    <row r="1160" spans="1:8" ht="13.5" x14ac:dyDescent="0.25">
      <c r="A1160" s="12"/>
      <c r="B1160" s="11">
        <v>43997</v>
      </c>
      <c r="C1160" s="2">
        <v>29.8</v>
      </c>
      <c r="D1160" s="2">
        <v>29.8</v>
      </c>
      <c r="E1160" s="2">
        <v>0</v>
      </c>
      <c r="F1160" s="2">
        <v>0</v>
      </c>
      <c r="G1160" s="2">
        <v>0</v>
      </c>
      <c r="H1160" s="16">
        <f t="shared" si="18"/>
        <v>0</v>
      </c>
    </row>
    <row r="1161" spans="1:8" ht="13.5" x14ac:dyDescent="0.25">
      <c r="A1161" s="12"/>
      <c r="B1161" s="11">
        <v>43998</v>
      </c>
      <c r="C1161" s="2">
        <v>29.8</v>
      </c>
      <c r="D1161" s="2">
        <v>29.8</v>
      </c>
      <c r="E1161" s="2">
        <v>0</v>
      </c>
      <c r="F1161" s="2">
        <v>0</v>
      </c>
      <c r="G1161" s="2">
        <v>0</v>
      </c>
      <c r="H1161" s="16">
        <f t="shared" si="18"/>
        <v>0</v>
      </c>
    </row>
    <row r="1162" spans="1:8" ht="13.5" x14ac:dyDescent="0.25">
      <c r="A1162" s="12"/>
      <c r="B1162" s="11">
        <v>43999</v>
      </c>
      <c r="C1162" s="2">
        <v>29.8</v>
      </c>
      <c r="D1162" s="2">
        <v>29.8</v>
      </c>
      <c r="E1162" s="2">
        <v>0</v>
      </c>
      <c r="F1162" s="2">
        <v>0</v>
      </c>
      <c r="G1162" s="2">
        <v>0</v>
      </c>
      <c r="H1162" s="16">
        <f t="shared" si="18"/>
        <v>0</v>
      </c>
    </row>
    <row r="1163" spans="1:8" ht="13.5" x14ac:dyDescent="0.25">
      <c r="A1163" s="12"/>
      <c r="B1163" s="11">
        <v>44000</v>
      </c>
      <c r="C1163" s="2">
        <v>29.8</v>
      </c>
      <c r="D1163" s="2">
        <v>29.8</v>
      </c>
      <c r="E1163" s="2">
        <v>0</v>
      </c>
      <c r="F1163" s="2">
        <v>0</v>
      </c>
      <c r="G1163" s="2">
        <v>0</v>
      </c>
      <c r="H1163" s="16">
        <f t="shared" si="18"/>
        <v>0</v>
      </c>
    </row>
    <row r="1164" spans="1:8" ht="13.5" x14ac:dyDescent="0.25">
      <c r="A1164" s="12"/>
      <c r="B1164" s="11">
        <v>44001</v>
      </c>
      <c r="C1164" s="2">
        <v>29.8</v>
      </c>
      <c r="D1164" s="2">
        <v>29.8</v>
      </c>
      <c r="E1164" s="2">
        <v>0</v>
      </c>
      <c r="F1164" s="2">
        <v>0</v>
      </c>
      <c r="G1164" s="2">
        <v>0</v>
      </c>
      <c r="H1164" s="16">
        <f t="shared" si="18"/>
        <v>0</v>
      </c>
    </row>
    <row r="1165" spans="1:8" ht="13.5" x14ac:dyDescent="0.25">
      <c r="A1165" s="12"/>
      <c r="B1165" s="11">
        <v>44004</v>
      </c>
      <c r="C1165" s="2">
        <v>29.8</v>
      </c>
      <c r="D1165" s="2">
        <v>29.8</v>
      </c>
      <c r="E1165" s="2">
        <v>0</v>
      </c>
      <c r="F1165" s="2">
        <v>0</v>
      </c>
      <c r="G1165" s="2">
        <v>0</v>
      </c>
      <c r="H1165" s="16">
        <f t="shared" si="18"/>
        <v>0</v>
      </c>
    </row>
    <row r="1166" spans="1:8" ht="13.5" x14ac:dyDescent="0.25">
      <c r="A1166" s="12"/>
      <c r="B1166" s="11">
        <v>44005</v>
      </c>
      <c r="C1166" s="2">
        <v>29.8</v>
      </c>
      <c r="D1166" s="2">
        <v>29.8</v>
      </c>
      <c r="E1166" s="2">
        <v>0</v>
      </c>
      <c r="F1166" s="2">
        <v>0</v>
      </c>
      <c r="G1166" s="2">
        <v>0</v>
      </c>
      <c r="H1166" s="16">
        <f t="shared" si="18"/>
        <v>0</v>
      </c>
    </row>
    <row r="1167" spans="1:8" ht="13.5" x14ac:dyDescent="0.25">
      <c r="A1167" s="12"/>
      <c r="B1167" s="11">
        <v>44006</v>
      </c>
      <c r="C1167" s="2">
        <v>29.8</v>
      </c>
      <c r="D1167" s="2">
        <v>29.8</v>
      </c>
      <c r="E1167" s="2">
        <v>0</v>
      </c>
      <c r="F1167" s="2">
        <v>0</v>
      </c>
      <c r="G1167" s="2">
        <v>0</v>
      </c>
      <c r="H1167" s="16">
        <f t="shared" si="18"/>
        <v>0</v>
      </c>
    </row>
    <row r="1168" spans="1:8" ht="13.5" x14ac:dyDescent="0.25">
      <c r="A1168" s="12"/>
      <c r="B1168" s="11">
        <v>44007</v>
      </c>
      <c r="C1168" s="2">
        <v>29.8</v>
      </c>
      <c r="D1168" s="2">
        <v>29.8</v>
      </c>
      <c r="E1168" s="2">
        <v>0</v>
      </c>
      <c r="F1168" s="2">
        <v>0</v>
      </c>
      <c r="G1168" s="2">
        <v>0</v>
      </c>
      <c r="H1168" s="16">
        <f t="shared" si="18"/>
        <v>0</v>
      </c>
    </row>
    <row r="1169" spans="1:8" ht="13.5" x14ac:dyDescent="0.25">
      <c r="A1169" s="12"/>
      <c r="B1169" s="11">
        <v>44008</v>
      </c>
      <c r="C1169" s="2">
        <v>29.8</v>
      </c>
      <c r="D1169" s="2">
        <v>29.8</v>
      </c>
      <c r="E1169" s="2">
        <v>0</v>
      </c>
      <c r="F1169" s="2">
        <v>0</v>
      </c>
      <c r="G1169" s="2">
        <v>0</v>
      </c>
      <c r="H1169" s="16">
        <f t="shared" si="18"/>
        <v>0</v>
      </c>
    </row>
    <row r="1170" spans="1:8" ht="13.5" x14ac:dyDescent="0.25">
      <c r="A1170" s="12"/>
      <c r="B1170" s="11">
        <v>44011</v>
      </c>
      <c r="C1170" s="2">
        <v>29.8</v>
      </c>
      <c r="D1170" s="2">
        <v>29.8</v>
      </c>
      <c r="E1170" s="2">
        <v>0</v>
      </c>
      <c r="F1170" s="2">
        <v>0</v>
      </c>
      <c r="G1170" s="2">
        <v>0</v>
      </c>
      <c r="H1170" s="16">
        <f t="shared" si="18"/>
        <v>0</v>
      </c>
    </row>
    <row r="1171" spans="1:8" ht="13.5" x14ac:dyDescent="0.25">
      <c r="A1171" s="12"/>
      <c r="B1171" s="11">
        <v>44012</v>
      </c>
      <c r="C1171" s="2">
        <v>29.8</v>
      </c>
      <c r="D1171" s="2">
        <v>29.8</v>
      </c>
      <c r="E1171" s="2">
        <v>0</v>
      </c>
      <c r="F1171" s="2">
        <v>0</v>
      </c>
      <c r="G1171" s="2">
        <v>0</v>
      </c>
      <c r="H1171" s="16">
        <f t="shared" si="18"/>
        <v>0</v>
      </c>
    </row>
    <row r="1172" spans="1:8" ht="13.5" x14ac:dyDescent="0.25">
      <c r="A1172" s="12"/>
      <c r="B1172" s="11">
        <v>44013</v>
      </c>
      <c r="C1172" s="2">
        <v>29.8</v>
      </c>
      <c r="D1172" s="2">
        <v>29.8</v>
      </c>
      <c r="E1172" s="2">
        <v>0</v>
      </c>
      <c r="F1172" s="2">
        <v>0</v>
      </c>
      <c r="G1172" s="2">
        <v>0</v>
      </c>
      <c r="H1172" s="16">
        <f t="shared" si="18"/>
        <v>0</v>
      </c>
    </row>
    <row r="1173" spans="1:8" ht="13.5" x14ac:dyDescent="0.25">
      <c r="A1173" s="12"/>
      <c r="B1173" s="11">
        <v>44014</v>
      </c>
      <c r="C1173" s="2">
        <v>29.8</v>
      </c>
      <c r="D1173" s="2">
        <v>29.8</v>
      </c>
      <c r="E1173" s="2">
        <v>0</v>
      </c>
      <c r="F1173" s="2">
        <v>0</v>
      </c>
      <c r="G1173" s="2">
        <v>0</v>
      </c>
      <c r="H1173" s="16">
        <f t="shared" si="18"/>
        <v>0</v>
      </c>
    </row>
    <row r="1174" spans="1:8" ht="13.5" x14ac:dyDescent="0.25">
      <c r="A1174" s="12"/>
      <c r="B1174" s="11">
        <v>44015</v>
      </c>
      <c r="C1174" s="2">
        <v>29.8</v>
      </c>
      <c r="D1174" s="2">
        <v>29.8</v>
      </c>
      <c r="E1174" s="2">
        <v>0</v>
      </c>
      <c r="F1174" s="2">
        <v>0</v>
      </c>
      <c r="G1174" s="2">
        <v>0</v>
      </c>
      <c r="H1174" s="16">
        <f t="shared" si="18"/>
        <v>0</v>
      </c>
    </row>
    <row r="1175" spans="1:8" ht="13.5" x14ac:dyDescent="0.25">
      <c r="A1175" s="12"/>
      <c r="B1175" s="11">
        <v>44018</v>
      </c>
      <c r="C1175" s="2">
        <v>29.8</v>
      </c>
      <c r="D1175" s="2">
        <v>29.8</v>
      </c>
      <c r="E1175" s="2">
        <v>0</v>
      </c>
      <c r="F1175" s="2">
        <v>0</v>
      </c>
      <c r="G1175" s="2">
        <v>0</v>
      </c>
      <c r="H1175" s="16">
        <f t="shared" si="18"/>
        <v>0</v>
      </c>
    </row>
    <row r="1176" spans="1:8" ht="13.5" x14ac:dyDescent="0.25">
      <c r="A1176" s="12"/>
      <c r="B1176" s="11">
        <v>44019</v>
      </c>
      <c r="C1176" s="2">
        <v>29.8</v>
      </c>
      <c r="D1176" s="2">
        <v>29.8</v>
      </c>
      <c r="E1176" s="2">
        <v>0</v>
      </c>
      <c r="F1176" s="2">
        <v>0</v>
      </c>
      <c r="G1176" s="2">
        <v>0</v>
      </c>
      <c r="H1176" s="16">
        <f t="shared" si="18"/>
        <v>0</v>
      </c>
    </row>
    <row r="1177" spans="1:8" ht="13.5" x14ac:dyDescent="0.25">
      <c r="A1177" s="12"/>
      <c r="B1177" s="11">
        <v>44020</v>
      </c>
      <c r="C1177" s="2">
        <v>29.8</v>
      </c>
      <c r="D1177" s="2">
        <v>29.8</v>
      </c>
      <c r="E1177" s="2">
        <v>0</v>
      </c>
      <c r="F1177" s="2">
        <v>0</v>
      </c>
      <c r="G1177" s="2">
        <v>0</v>
      </c>
      <c r="H1177" s="16">
        <f t="shared" si="18"/>
        <v>0</v>
      </c>
    </row>
    <row r="1178" spans="1:8" ht="13.5" x14ac:dyDescent="0.25">
      <c r="A1178" s="12"/>
      <c r="B1178" s="11">
        <v>44021</v>
      </c>
      <c r="C1178" s="2">
        <v>29.1</v>
      </c>
      <c r="D1178" s="2">
        <v>29.1</v>
      </c>
      <c r="E1178" s="2">
        <v>30</v>
      </c>
      <c r="F1178" s="2">
        <v>29.1</v>
      </c>
      <c r="G1178" s="2">
        <v>873</v>
      </c>
      <c r="H1178" s="16">
        <f t="shared" si="18"/>
        <v>-2.3489932885906017E-2</v>
      </c>
    </row>
    <row r="1179" spans="1:8" ht="13.5" x14ac:dyDescent="0.25">
      <c r="A1179" s="12"/>
      <c r="B1179" s="11">
        <v>44022</v>
      </c>
      <c r="C1179" s="2">
        <v>29.1</v>
      </c>
      <c r="D1179" s="2">
        <v>29.1</v>
      </c>
      <c r="E1179" s="2">
        <v>0</v>
      </c>
      <c r="F1179" s="2">
        <v>0</v>
      </c>
      <c r="G1179" s="2">
        <v>0</v>
      </c>
      <c r="H1179" s="16">
        <f t="shared" si="18"/>
        <v>0</v>
      </c>
    </row>
    <row r="1180" spans="1:8" ht="13.5" x14ac:dyDescent="0.25">
      <c r="A1180" s="12"/>
      <c r="B1180" s="11">
        <v>44025</v>
      </c>
      <c r="C1180" s="2">
        <v>29.1</v>
      </c>
      <c r="D1180" s="2">
        <v>29.1</v>
      </c>
      <c r="E1180" s="2">
        <v>0</v>
      </c>
      <c r="F1180" s="2">
        <v>0</v>
      </c>
      <c r="G1180" s="2">
        <v>0</v>
      </c>
      <c r="H1180" s="16">
        <f t="shared" si="18"/>
        <v>0</v>
      </c>
    </row>
    <row r="1181" spans="1:8" ht="13.5" x14ac:dyDescent="0.25">
      <c r="A1181" s="12"/>
      <c r="B1181" s="11">
        <v>44026</v>
      </c>
      <c r="C1181" s="2">
        <v>29.1</v>
      </c>
      <c r="D1181" s="2">
        <v>29.1</v>
      </c>
      <c r="E1181" s="2">
        <v>0</v>
      </c>
      <c r="F1181" s="2">
        <v>0</v>
      </c>
      <c r="G1181" s="2">
        <v>0</v>
      </c>
      <c r="H1181" s="16">
        <f t="shared" si="18"/>
        <v>0</v>
      </c>
    </row>
    <row r="1182" spans="1:8" ht="13.5" x14ac:dyDescent="0.25">
      <c r="A1182" s="12"/>
      <c r="B1182" s="11">
        <v>44027</v>
      </c>
      <c r="C1182" s="2">
        <v>29.1</v>
      </c>
      <c r="D1182" s="2">
        <v>29.1</v>
      </c>
      <c r="E1182" s="2">
        <v>0</v>
      </c>
      <c r="F1182" s="2">
        <v>0</v>
      </c>
      <c r="G1182" s="2">
        <v>0</v>
      </c>
      <c r="H1182" s="16">
        <f t="shared" si="18"/>
        <v>0</v>
      </c>
    </row>
    <row r="1183" spans="1:8" ht="13.5" x14ac:dyDescent="0.25">
      <c r="A1183" s="12"/>
      <c r="B1183" s="11">
        <v>44028</v>
      </c>
      <c r="C1183" s="2">
        <v>28.31</v>
      </c>
      <c r="D1183" s="2">
        <v>28.31</v>
      </c>
      <c r="E1183" s="2">
        <v>10</v>
      </c>
      <c r="F1183" s="2">
        <v>28.31</v>
      </c>
      <c r="G1183" s="2">
        <v>283.10000000000002</v>
      </c>
      <c r="H1183" s="16">
        <f t="shared" si="18"/>
        <v>-2.7147766323024146E-2</v>
      </c>
    </row>
    <row r="1184" spans="1:8" ht="13.5" x14ac:dyDescent="0.25">
      <c r="A1184" s="12"/>
      <c r="B1184" s="11">
        <v>44029</v>
      </c>
      <c r="C1184" s="2">
        <v>28.31</v>
      </c>
      <c r="D1184" s="2">
        <v>28.31</v>
      </c>
      <c r="E1184" s="2">
        <v>182</v>
      </c>
      <c r="F1184" s="2">
        <v>28.31</v>
      </c>
      <c r="G1184" s="2">
        <v>5152.42</v>
      </c>
      <c r="H1184" s="16">
        <f t="shared" si="18"/>
        <v>0</v>
      </c>
    </row>
    <row r="1185" spans="1:8" ht="13.5" x14ac:dyDescent="0.25">
      <c r="A1185" s="12"/>
      <c r="B1185" s="11">
        <v>44032</v>
      </c>
      <c r="C1185" s="2">
        <v>28.31</v>
      </c>
      <c r="D1185" s="2">
        <v>28.31</v>
      </c>
      <c r="E1185" s="2">
        <v>0</v>
      </c>
      <c r="F1185" s="2">
        <v>0</v>
      </c>
      <c r="G1185" s="2">
        <v>0</v>
      </c>
      <c r="H1185" s="16">
        <f t="shared" si="18"/>
        <v>0</v>
      </c>
    </row>
    <row r="1186" spans="1:8" ht="13.5" x14ac:dyDescent="0.25">
      <c r="A1186" s="12"/>
      <c r="B1186" s="11">
        <v>44033</v>
      </c>
      <c r="C1186" s="2">
        <v>28.31</v>
      </c>
      <c r="D1186" s="2">
        <v>28.31</v>
      </c>
      <c r="E1186" s="2">
        <v>0</v>
      </c>
      <c r="F1186" s="2">
        <v>0</v>
      </c>
      <c r="G1186" s="2">
        <v>0</v>
      </c>
      <c r="H1186" s="16">
        <f t="shared" si="18"/>
        <v>0</v>
      </c>
    </row>
    <row r="1187" spans="1:8" ht="13.5" x14ac:dyDescent="0.25">
      <c r="A1187" s="12"/>
      <c r="B1187" s="11">
        <v>44034</v>
      </c>
      <c r="C1187" s="2">
        <v>28.31</v>
      </c>
      <c r="D1187" s="2">
        <v>28.31</v>
      </c>
      <c r="E1187" s="2">
        <v>0</v>
      </c>
      <c r="F1187" s="2">
        <v>0</v>
      </c>
      <c r="G1187" s="2">
        <v>0</v>
      </c>
      <c r="H1187" s="16">
        <f t="shared" si="18"/>
        <v>0</v>
      </c>
    </row>
    <row r="1188" spans="1:8" ht="13.5" x14ac:dyDescent="0.25">
      <c r="A1188" s="12"/>
      <c r="B1188" s="11">
        <v>44035</v>
      </c>
      <c r="C1188" s="2">
        <v>28.31</v>
      </c>
      <c r="D1188" s="2">
        <v>28.31</v>
      </c>
      <c r="E1188" s="2">
        <v>0</v>
      </c>
      <c r="F1188" s="2">
        <v>0</v>
      </c>
      <c r="G1188" s="2">
        <v>0</v>
      </c>
      <c r="H1188" s="16">
        <f t="shared" si="18"/>
        <v>0</v>
      </c>
    </row>
    <row r="1189" spans="1:8" ht="13.5" x14ac:dyDescent="0.25">
      <c r="A1189" s="12"/>
      <c r="B1189" s="11">
        <v>44036</v>
      </c>
      <c r="C1189" s="2">
        <v>28.31</v>
      </c>
      <c r="D1189" s="2">
        <v>28.31</v>
      </c>
      <c r="E1189" s="2">
        <v>0</v>
      </c>
      <c r="F1189" s="2">
        <v>0</v>
      </c>
      <c r="G1189" s="2">
        <v>0</v>
      </c>
      <c r="H1189" s="16">
        <f t="shared" si="18"/>
        <v>0</v>
      </c>
    </row>
    <row r="1190" spans="1:8" ht="13.5" x14ac:dyDescent="0.25">
      <c r="A1190" s="12"/>
      <c r="B1190" s="11">
        <v>44039</v>
      </c>
      <c r="C1190" s="2">
        <v>28.31</v>
      </c>
      <c r="D1190" s="2">
        <v>28.31</v>
      </c>
      <c r="E1190" s="2">
        <v>0</v>
      </c>
      <c r="F1190" s="2">
        <v>0</v>
      </c>
      <c r="G1190" s="2">
        <v>0</v>
      </c>
      <c r="H1190" s="16">
        <f t="shared" si="18"/>
        <v>0</v>
      </c>
    </row>
    <row r="1191" spans="1:8" ht="13.5" x14ac:dyDescent="0.25">
      <c r="A1191" s="12"/>
      <c r="B1191" s="11">
        <v>44040</v>
      </c>
      <c r="C1191" s="2">
        <v>28.31</v>
      </c>
      <c r="D1191" s="2">
        <v>28.31</v>
      </c>
      <c r="E1191" s="2">
        <v>0</v>
      </c>
      <c r="F1191" s="2">
        <v>0</v>
      </c>
      <c r="G1191" s="2">
        <v>0</v>
      </c>
      <c r="H1191" s="16">
        <f t="shared" si="18"/>
        <v>0</v>
      </c>
    </row>
    <row r="1192" spans="1:8" ht="13.5" x14ac:dyDescent="0.25">
      <c r="A1192" s="12"/>
      <c r="B1192" s="11">
        <v>44041</v>
      </c>
      <c r="C1192" s="2">
        <v>28.31</v>
      </c>
      <c r="D1192" s="2">
        <v>28.31</v>
      </c>
      <c r="E1192" s="2">
        <v>0</v>
      </c>
      <c r="F1192" s="2">
        <v>0</v>
      </c>
      <c r="G1192" s="2">
        <v>0</v>
      </c>
      <c r="H1192" s="16">
        <f t="shared" si="18"/>
        <v>0</v>
      </c>
    </row>
    <row r="1193" spans="1:8" ht="13.5" x14ac:dyDescent="0.25">
      <c r="A1193" s="12"/>
      <c r="B1193" s="11">
        <v>44042</v>
      </c>
      <c r="C1193" s="2">
        <v>28.31</v>
      </c>
      <c r="D1193" s="2">
        <v>28.31</v>
      </c>
      <c r="E1193" s="2">
        <v>0</v>
      </c>
      <c r="F1193" s="2">
        <v>0</v>
      </c>
      <c r="G1193" s="2">
        <v>0</v>
      </c>
      <c r="H1193" s="16">
        <f t="shared" si="18"/>
        <v>0</v>
      </c>
    </row>
    <row r="1194" spans="1:8" ht="13.5" x14ac:dyDescent="0.25">
      <c r="A1194" s="12"/>
      <c r="B1194" s="11">
        <v>44046</v>
      </c>
      <c r="C1194" s="2">
        <v>28.31</v>
      </c>
      <c r="D1194" s="2">
        <v>28.31</v>
      </c>
      <c r="E1194" s="2">
        <v>0</v>
      </c>
      <c r="F1194" s="2">
        <v>0</v>
      </c>
      <c r="G1194" s="2">
        <v>0</v>
      </c>
      <c r="H1194" s="16">
        <f t="shared" si="18"/>
        <v>0</v>
      </c>
    </row>
    <row r="1195" spans="1:8" ht="13.5" x14ac:dyDescent="0.25">
      <c r="A1195" s="12"/>
      <c r="B1195" s="11">
        <v>44047</v>
      </c>
      <c r="C1195" s="2">
        <v>28.31</v>
      </c>
      <c r="D1195" s="2">
        <v>28.31</v>
      </c>
      <c r="E1195" s="2">
        <v>0</v>
      </c>
      <c r="F1195" s="2">
        <v>0</v>
      </c>
      <c r="G1195" s="2">
        <v>0</v>
      </c>
      <c r="H1195" s="16">
        <f t="shared" si="18"/>
        <v>0</v>
      </c>
    </row>
    <row r="1196" spans="1:8" ht="13.5" x14ac:dyDescent="0.25">
      <c r="A1196" s="12"/>
      <c r="B1196" s="11">
        <v>44048</v>
      </c>
      <c r="C1196" s="2">
        <v>28.31</v>
      </c>
      <c r="D1196" s="2">
        <v>28.31</v>
      </c>
      <c r="E1196" s="2">
        <v>0</v>
      </c>
      <c r="F1196" s="2">
        <v>0</v>
      </c>
      <c r="G1196" s="2">
        <v>0</v>
      </c>
      <c r="H1196" s="16">
        <f t="shared" si="18"/>
        <v>0</v>
      </c>
    </row>
    <row r="1197" spans="1:8" ht="13.5" x14ac:dyDescent="0.25">
      <c r="A1197" s="12"/>
      <c r="B1197" s="11">
        <v>44049</v>
      </c>
      <c r="C1197" s="2">
        <v>28.31</v>
      </c>
      <c r="D1197" s="2">
        <v>28.31</v>
      </c>
      <c r="E1197" s="2">
        <v>0</v>
      </c>
      <c r="F1197" s="2">
        <v>0</v>
      </c>
      <c r="G1197" s="2">
        <v>0</v>
      </c>
      <c r="H1197" s="16">
        <f t="shared" si="18"/>
        <v>0</v>
      </c>
    </row>
    <row r="1198" spans="1:8" ht="13.5" x14ac:dyDescent="0.25">
      <c r="A1198" s="12"/>
      <c r="B1198" s="11">
        <v>44050</v>
      </c>
      <c r="C1198" s="2">
        <v>28.31</v>
      </c>
      <c r="D1198" s="2">
        <v>28.31</v>
      </c>
      <c r="E1198" s="2">
        <v>0</v>
      </c>
      <c r="F1198" s="2">
        <v>0</v>
      </c>
      <c r="G1198" s="2">
        <v>0</v>
      </c>
      <c r="H1198" s="16">
        <f t="shared" si="18"/>
        <v>0</v>
      </c>
    </row>
    <row r="1199" spans="1:8" ht="13.5" x14ac:dyDescent="0.25">
      <c r="A1199" s="12"/>
      <c r="B1199" s="11">
        <v>44053</v>
      </c>
      <c r="C1199" s="2">
        <v>28.31</v>
      </c>
      <c r="D1199" s="2">
        <v>28.31</v>
      </c>
      <c r="E1199" s="2">
        <v>0</v>
      </c>
      <c r="F1199" s="2">
        <v>0</v>
      </c>
      <c r="G1199" s="2">
        <v>0</v>
      </c>
      <c r="H1199" s="16">
        <f t="shared" si="18"/>
        <v>0</v>
      </c>
    </row>
    <row r="1200" spans="1:8" ht="13.5" x14ac:dyDescent="0.25">
      <c r="A1200" s="12"/>
      <c r="B1200" s="11">
        <v>44054</v>
      </c>
      <c r="C1200" s="2">
        <v>29.15</v>
      </c>
      <c r="D1200" s="2">
        <v>29.15</v>
      </c>
      <c r="E1200" s="2">
        <v>6</v>
      </c>
      <c r="F1200" s="2">
        <v>29.15</v>
      </c>
      <c r="G1200" s="2">
        <v>174.9</v>
      </c>
      <c r="H1200" s="16">
        <f t="shared" si="18"/>
        <v>2.9671494171670785E-2</v>
      </c>
    </row>
    <row r="1201" spans="1:8" ht="13.5" x14ac:dyDescent="0.25">
      <c r="A1201" s="12"/>
      <c r="B1201" s="11">
        <v>44055</v>
      </c>
      <c r="C1201" s="2">
        <v>29.15</v>
      </c>
      <c r="D1201" s="2">
        <v>29.15</v>
      </c>
      <c r="E1201" s="2">
        <v>0</v>
      </c>
      <c r="F1201" s="2">
        <v>0</v>
      </c>
      <c r="G1201" s="2">
        <v>0</v>
      </c>
      <c r="H1201" s="16">
        <f t="shared" si="18"/>
        <v>0</v>
      </c>
    </row>
    <row r="1202" spans="1:8" ht="13.5" x14ac:dyDescent="0.25">
      <c r="A1202" s="12"/>
      <c r="B1202" s="11">
        <v>44057</v>
      </c>
      <c r="C1202" s="2">
        <v>30.02</v>
      </c>
      <c r="D1202" s="2">
        <v>30.02</v>
      </c>
      <c r="E1202" s="2">
        <v>1</v>
      </c>
      <c r="F1202" s="2">
        <v>30.02</v>
      </c>
      <c r="G1202" s="2">
        <v>30.02</v>
      </c>
      <c r="H1202" s="16">
        <f t="shared" si="18"/>
        <v>2.9845626072041203E-2</v>
      </c>
    </row>
    <row r="1203" spans="1:8" ht="13.5" x14ac:dyDescent="0.25">
      <c r="A1203" s="12"/>
      <c r="B1203" s="11">
        <v>44060</v>
      </c>
      <c r="C1203" s="2">
        <v>30.92</v>
      </c>
      <c r="D1203" s="2">
        <v>30.92</v>
      </c>
      <c r="E1203" s="2">
        <v>0</v>
      </c>
      <c r="F1203" s="2">
        <v>0</v>
      </c>
      <c r="G1203" s="2">
        <v>0</v>
      </c>
      <c r="H1203" s="16">
        <f t="shared" si="18"/>
        <v>2.9980013324450439E-2</v>
      </c>
    </row>
    <row r="1204" spans="1:8" ht="13.5" x14ac:dyDescent="0.25">
      <c r="A1204" s="12"/>
      <c r="B1204" s="11">
        <v>44061</v>
      </c>
      <c r="C1204" s="2">
        <v>31.84</v>
      </c>
      <c r="D1204" s="2">
        <v>31.84</v>
      </c>
      <c r="E1204" s="2">
        <v>0</v>
      </c>
      <c r="F1204" s="2">
        <v>0</v>
      </c>
      <c r="G1204" s="2">
        <v>0</v>
      </c>
      <c r="H1204" s="16">
        <f t="shared" si="18"/>
        <v>2.9754204398447545E-2</v>
      </c>
    </row>
    <row r="1205" spans="1:8" ht="13.5" x14ac:dyDescent="0.25">
      <c r="A1205" s="12"/>
      <c r="B1205" s="11">
        <v>44062</v>
      </c>
      <c r="C1205" s="2">
        <v>31.84</v>
      </c>
      <c r="D1205" s="2">
        <v>31.84</v>
      </c>
      <c r="E1205" s="2">
        <v>0</v>
      </c>
      <c r="F1205" s="2">
        <v>0</v>
      </c>
      <c r="G1205" s="2">
        <v>0</v>
      </c>
      <c r="H1205" s="16">
        <f t="shared" si="18"/>
        <v>0</v>
      </c>
    </row>
    <row r="1206" spans="1:8" ht="13.5" x14ac:dyDescent="0.25">
      <c r="A1206" s="12"/>
      <c r="B1206" s="11">
        <v>44064</v>
      </c>
      <c r="C1206" s="2">
        <v>32.79</v>
      </c>
      <c r="D1206" s="2">
        <v>32.79</v>
      </c>
      <c r="E1206" s="2">
        <v>40</v>
      </c>
      <c r="F1206" s="2">
        <v>32.79</v>
      </c>
      <c r="G1206" s="2">
        <v>1311.6</v>
      </c>
      <c r="H1206" s="16">
        <f t="shared" si="18"/>
        <v>2.9836683417085404E-2</v>
      </c>
    </row>
    <row r="1207" spans="1:8" ht="13.5" x14ac:dyDescent="0.25">
      <c r="A1207" s="12"/>
      <c r="B1207" s="11">
        <v>44067</v>
      </c>
      <c r="C1207" s="2">
        <v>32.79</v>
      </c>
      <c r="D1207" s="2">
        <v>32.79</v>
      </c>
      <c r="E1207" s="2">
        <v>0</v>
      </c>
      <c r="F1207" s="2">
        <v>0</v>
      </c>
      <c r="G1207" s="2">
        <v>0</v>
      </c>
      <c r="H1207" s="16">
        <f t="shared" si="18"/>
        <v>0</v>
      </c>
    </row>
    <row r="1208" spans="1:8" ht="13.5" x14ac:dyDescent="0.25">
      <c r="A1208" s="12"/>
      <c r="B1208" s="11">
        <v>44068</v>
      </c>
      <c r="C1208" s="2">
        <v>32.79</v>
      </c>
      <c r="D1208" s="2">
        <v>32.79</v>
      </c>
      <c r="E1208" s="2">
        <v>0</v>
      </c>
      <c r="F1208" s="2">
        <v>0</v>
      </c>
      <c r="G1208" s="2">
        <v>0</v>
      </c>
      <c r="H1208" s="16">
        <f t="shared" si="18"/>
        <v>0</v>
      </c>
    </row>
    <row r="1209" spans="1:8" ht="13.5" x14ac:dyDescent="0.25">
      <c r="A1209" s="12"/>
      <c r="B1209" s="11">
        <v>44069</v>
      </c>
      <c r="C1209" s="2">
        <v>32.79</v>
      </c>
      <c r="D1209" s="2">
        <v>32.79</v>
      </c>
      <c r="E1209" s="2">
        <v>0</v>
      </c>
      <c r="F1209" s="2">
        <v>0</v>
      </c>
      <c r="G1209" s="2">
        <v>0</v>
      </c>
      <c r="H1209" s="16">
        <f t="shared" si="18"/>
        <v>0</v>
      </c>
    </row>
    <row r="1210" spans="1:8" ht="13.5" x14ac:dyDescent="0.25">
      <c r="A1210" s="12"/>
      <c r="B1210" s="11">
        <v>44070</v>
      </c>
      <c r="C1210" s="2">
        <v>33.770000000000003</v>
      </c>
      <c r="D1210" s="2">
        <v>33.770000000000003</v>
      </c>
      <c r="E1210" s="2">
        <v>4</v>
      </c>
      <c r="F1210" s="2">
        <v>33.770000000000003</v>
      </c>
      <c r="G1210" s="2">
        <v>135.08000000000001</v>
      </c>
      <c r="H1210" s="16">
        <f t="shared" si="18"/>
        <v>2.9887160719731749E-2</v>
      </c>
    </row>
    <row r="1211" spans="1:8" ht="13.5" x14ac:dyDescent="0.25">
      <c r="A1211" s="12"/>
      <c r="B1211" s="11">
        <v>44071</v>
      </c>
      <c r="C1211" s="2">
        <v>33.770000000000003</v>
      </c>
      <c r="D1211" s="2">
        <v>33.770000000000003</v>
      </c>
      <c r="E1211" s="2">
        <v>0</v>
      </c>
      <c r="F1211" s="2">
        <v>0</v>
      </c>
      <c r="G1211" s="2">
        <v>0</v>
      </c>
      <c r="H1211" s="16">
        <f t="shared" si="18"/>
        <v>0</v>
      </c>
    </row>
    <row r="1212" spans="1:8" ht="13.5" x14ac:dyDescent="0.25">
      <c r="A1212" s="12"/>
      <c r="B1212" s="11">
        <v>44074</v>
      </c>
      <c r="C1212" s="2">
        <v>33.770000000000003</v>
      </c>
      <c r="D1212" s="2">
        <v>33.770000000000003</v>
      </c>
      <c r="E1212" s="2">
        <v>0</v>
      </c>
      <c r="F1212" s="2">
        <v>0</v>
      </c>
      <c r="G1212" s="2">
        <v>0</v>
      </c>
      <c r="H1212" s="16">
        <f t="shared" si="18"/>
        <v>0</v>
      </c>
    </row>
    <row r="1213" spans="1:8" ht="13.5" x14ac:dyDescent="0.25">
      <c r="A1213" s="12"/>
      <c r="B1213" s="11">
        <v>44075</v>
      </c>
      <c r="C1213" s="2">
        <v>33.770000000000003</v>
      </c>
      <c r="D1213" s="2">
        <v>33.770000000000003</v>
      </c>
      <c r="E1213" s="2">
        <v>0</v>
      </c>
      <c r="F1213" s="2">
        <v>0</v>
      </c>
      <c r="G1213" s="2">
        <v>0</v>
      </c>
      <c r="H1213" s="16">
        <f t="shared" si="18"/>
        <v>0</v>
      </c>
    </row>
    <row r="1214" spans="1:8" ht="13.5" x14ac:dyDescent="0.25">
      <c r="A1214" s="12"/>
      <c r="B1214" s="11">
        <v>44076</v>
      </c>
      <c r="C1214" s="2">
        <v>33.770000000000003</v>
      </c>
      <c r="D1214" s="2">
        <v>33.770000000000003</v>
      </c>
      <c r="E1214" s="2">
        <v>0</v>
      </c>
      <c r="F1214" s="2">
        <v>0</v>
      </c>
      <c r="G1214" s="2">
        <v>0</v>
      </c>
      <c r="H1214" s="16">
        <f t="shared" si="18"/>
        <v>0</v>
      </c>
    </row>
    <row r="1215" spans="1:8" ht="13.5" x14ac:dyDescent="0.25">
      <c r="A1215" s="12"/>
      <c r="B1215" s="11">
        <v>44077</v>
      </c>
      <c r="C1215" s="2">
        <v>33.770000000000003</v>
      </c>
      <c r="D1215" s="2">
        <v>33.770000000000003</v>
      </c>
      <c r="E1215" s="2">
        <v>0</v>
      </c>
      <c r="F1215" s="2">
        <v>0</v>
      </c>
      <c r="G1215" s="2">
        <v>0</v>
      </c>
      <c r="H1215" s="16">
        <f t="shared" si="18"/>
        <v>0</v>
      </c>
    </row>
    <row r="1216" spans="1:8" ht="13.5" x14ac:dyDescent="0.25">
      <c r="A1216" s="12"/>
      <c r="B1216" s="11">
        <v>44078</v>
      </c>
      <c r="C1216" s="2">
        <v>33.770000000000003</v>
      </c>
      <c r="D1216" s="2">
        <v>33.770000000000003</v>
      </c>
      <c r="E1216" s="2">
        <v>0</v>
      </c>
      <c r="F1216" s="2">
        <v>0</v>
      </c>
      <c r="G1216" s="2">
        <v>0</v>
      </c>
      <c r="H1216" s="16">
        <f t="shared" si="18"/>
        <v>0</v>
      </c>
    </row>
    <row r="1217" spans="1:8" ht="13.5" x14ac:dyDescent="0.25">
      <c r="A1217" s="12"/>
      <c r="B1217" s="11">
        <v>44081</v>
      </c>
      <c r="C1217" s="2">
        <v>33.770000000000003</v>
      </c>
      <c r="D1217" s="2">
        <v>33.770000000000003</v>
      </c>
      <c r="E1217" s="2">
        <v>0</v>
      </c>
      <c r="F1217" s="2">
        <v>0</v>
      </c>
      <c r="G1217" s="2">
        <v>0</v>
      </c>
      <c r="H1217" s="16">
        <f t="shared" si="18"/>
        <v>0</v>
      </c>
    </row>
    <row r="1218" spans="1:8" ht="13.5" x14ac:dyDescent="0.25">
      <c r="A1218" s="12"/>
      <c r="B1218" s="11">
        <v>44082</v>
      </c>
      <c r="C1218" s="2">
        <v>33.770000000000003</v>
      </c>
      <c r="D1218" s="2">
        <v>33.770000000000003</v>
      </c>
      <c r="E1218" s="2">
        <v>0</v>
      </c>
      <c r="F1218" s="2">
        <v>0</v>
      </c>
      <c r="G1218" s="2">
        <v>0</v>
      </c>
      <c r="H1218" s="16">
        <f t="shared" si="18"/>
        <v>0</v>
      </c>
    </row>
    <row r="1219" spans="1:8" ht="13.5" x14ac:dyDescent="0.25">
      <c r="A1219" s="12"/>
      <c r="B1219" s="11">
        <v>44083</v>
      </c>
      <c r="C1219" s="2">
        <v>33.770000000000003</v>
      </c>
      <c r="D1219" s="2">
        <v>33.770000000000003</v>
      </c>
      <c r="E1219" s="2">
        <v>0</v>
      </c>
      <c r="F1219" s="2">
        <v>0</v>
      </c>
      <c r="G1219" s="2">
        <v>0</v>
      </c>
      <c r="H1219" s="16">
        <f t="shared" si="18"/>
        <v>0</v>
      </c>
    </row>
    <row r="1220" spans="1:8" ht="13.5" x14ac:dyDescent="0.25">
      <c r="A1220" s="12"/>
      <c r="B1220" s="11">
        <v>44084</v>
      </c>
      <c r="C1220" s="2">
        <v>33.770000000000003</v>
      </c>
      <c r="D1220" s="2">
        <v>33.770000000000003</v>
      </c>
      <c r="E1220" s="2">
        <v>0</v>
      </c>
      <c r="F1220" s="2">
        <v>0</v>
      </c>
      <c r="G1220" s="2">
        <v>0</v>
      </c>
      <c r="H1220" s="16">
        <f t="shared" si="18"/>
        <v>0</v>
      </c>
    </row>
    <row r="1221" spans="1:8" ht="13.5" x14ac:dyDescent="0.25">
      <c r="A1221" s="12"/>
      <c r="B1221" s="11">
        <v>44085</v>
      </c>
      <c r="C1221" s="2">
        <v>33.770000000000003</v>
      </c>
      <c r="D1221" s="2">
        <v>33.770000000000003</v>
      </c>
      <c r="E1221" s="2">
        <v>0</v>
      </c>
      <c r="F1221" s="2">
        <v>0</v>
      </c>
      <c r="G1221" s="2">
        <v>0</v>
      </c>
      <c r="H1221" s="16">
        <f t="shared" si="18"/>
        <v>0</v>
      </c>
    </row>
    <row r="1222" spans="1:8" ht="13.5" x14ac:dyDescent="0.25">
      <c r="A1222" s="12"/>
      <c r="B1222" s="11">
        <v>44088</v>
      </c>
      <c r="C1222" s="2">
        <v>33.770000000000003</v>
      </c>
      <c r="D1222" s="2">
        <v>33.770000000000003</v>
      </c>
      <c r="E1222" s="2">
        <v>0</v>
      </c>
      <c r="F1222" s="2">
        <v>0</v>
      </c>
      <c r="G1222" s="2">
        <v>0</v>
      </c>
      <c r="H1222" s="16">
        <f t="shared" si="18"/>
        <v>0</v>
      </c>
    </row>
    <row r="1223" spans="1:8" ht="13.5" x14ac:dyDescent="0.25">
      <c r="A1223" s="12"/>
      <c r="B1223" s="11">
        <v>44089</v>
      </c>
      <c r="C1223" s="2">
        <v>33.770000000000003</v>
      </c>
      <c r="D1223" s="2">
        <v>33.770000000000003</v>
      </c>
      <c r="E1223" s="2">
        <v>0</v>
      </c>
      <c r="F1223" s="2">
        <v>0</v>
      </c>
      <c r="G1223" s="2">
        <v>0</v>
      </c>
      <c r="H1223" s="16">
        <f t="shared" ref="H1223:H1286" si="19">(D1223-D1222)/D1222</f>
        <v>0</v>
      </c>
    </row>
    <row r="1224" spans="1:8" ht="13.5" x14ac:dyDescent="0.25">
      <c r="A1224" s="12"/>
      <c r="B1224" s="11">
        <v>44090</v>
      </c>
      <c r="C1224" s="2">
        <v>33.770000000000003</v>
      </c>
      <c r="D1224" s="2">
        <v>33.770000000000003</v>
      </c>
      <c r="E1224" s="2">
        <v>0</v>
      </c>
      <c r="F1224" s="2">
        <v>0</v>
      </c>
      <c r="G1224" s="2">
        <v>0</v>
      </c>
      <c r="H1224" s="16">
        <f t="shared" si="19"/>
        <v>0</v>
      </c>
    </row>
    <row r="1225" spans="1:8" ht="13.5" x14ac:dyDescent="0.25">
      <c r="A1225" s="12"/>
      <c r="B1225" s="11">
        <v>44091</v>
      </c>
      <c r="C1225" s="2">
        <v>32.799999999999997</v>
      </c>
      <c r="D1225" s="2">
        <v>32.799999999999997</v>
      </c>
      <c r="E1225" s="2">
        <v>6</v>
      </c>
      <c r="F1225" s="2">
        <v>32.799999999999997</v>
      </c>
      <c r="G1225" s="2">
        <v>196.8</v>
      </c>
      <c r="H1225" s="16">
        <f t="shared" si="19"/>
        <v>-2.8723719277465379E-2</v>
      </c>
    </row>
    <row r="1226" spans="1:8" ht="13.5" x14ac:dyDescent="0.25">
      <c r="A1226" s="12"/>
      <c r="B1226" s="11">
        <v>44092</v>
      </c>
      <c r="C1226" s="2">
        <v>34.270000000000003</v>
      </c>
      <c r="D1226" s="2">
        <v>34.270000000000003</v>
      </c>
      <c r="E1226" s="2">
        <v>572</v>
      </c>
      <c r="F1226" s="2">
        <v>34.270000000000003</v>
      </c>
      <c r="G1226" s="2">
        <v>19602.439999999999</v>
      </c>
      <c r="H1226" s="16">
        <f t="shared" si="19"/>
        <v>4.4817073170731893E-2</v>
      </c>
    </row>
    <row r="1227" spans="1:8" ht="13.5" x14ac:dyDescent="0.25">
      <c r="A1227" s="12"/>
      <c r="B1227" s="11">
        <v>44095</v>
      </c>
      <c r="C1227" s="2">
        <v>34.270000000000003</v>
      </c>
      <c r="D1227" s="2">
        <v>34.270000000000003</v>
      </c>
      <c r="E1227" s="2">
        <v>0</v>
      </c>
      <c r="F1227" s="2">
        <v>0</v>
      </c>
      <c r="G1227" s="2">
        <v>0</v>
      </c>
      <c r="H1227" s="16">
        <f t="shared" si="19"/>
        <v>0</v>
      </c>
    </row>
    <row r="1228" spans="1:8" ht="13.5" x14ac:dyDescent="0.25">
      <c r="A1228" s="12"/>
      <c r="B1228" s="11">
        <v>44096</v>
      </c>
      <c r="C1228" s="2">
        <v>34.270000000000003</v>
      </c>
      <c r="D1228" s="2">
        <v>34.270000000000003</v>
      </c>
      <c r="E1228" s="2">
        <v>0</v>
      </c>
      <c r="F1228" s="2">
        <v>0</v>
      </c>
      <c r="G1228" s="2">
        <v>0</v>
      </c>
      <c r="H1228" s="16">
        <f t="shared" si="19"/>
        <v>0</v>
      </c>
    </row>
    <row r="1229" spans="1:8" ht="13.5" x14ac:dyDescent="0.25">
      <c r="A1229" s="12"/>
      <c r="B1229" s="11">
        <v>44097</v>
      </c>
      <c r="C1229" s="2">
        <v>34.270000000000003</v>
      </c>
      <c r="D1229" s="2">
        <v>34.270000000000003</v>
      </c>
      <c r="E1229" s="2">
        <v>0</v>
      </c>
      <c r="F1229" s="2">
        <v>0</v>
      </c>
      <c r="G1229" s="2">
        <v>0</v>
      </c>
      <c r="H1229" s="16">
        <f t="shared" si="19"/>
        <v>0</v>
      </c>
    </row>
    <row r="1230" spans="1:8" ht="13.5" x14ac:dyDescent="0.25">
      <c r="A1230" s="12"/>
      <c r="B1230" s="11">
        <v>44098</v>
      </c>
      <c r="C1230" s="2">
        <v>34.270000000000003</v>
      </c>
      <c r="D1230" s="2">
        <v>34.270000000000003</v>
      </c>
      <c r="E1230" s="2">
        <v>0</v>
      </c>
      <c r="F1230" s="2">
        <v>0</v>
      </c>
      <c r="G1230" s="2">
        <v>0</v>
      </c>
      <c r="H1230" s="16">
        <f t="shared" si="19"/>
        <v>0</v>
      </c>
    </row>
    <row r="1231" spans="1:8" ht="13.5" x14ac:dyDescent="0.25">
      <c r="A1231" s="12"/>
      <c r="B1231" s="11">
        <v>44099</v>
      </c>
      <c r="C1231" s="2">
        <v>34.270000000000003</v>
      </c>
      <c r="D1231" s="2">
        <v>34.270000000000003</v>
      </c>
      <c r="E1231" s="2">
        <v>0</v>
      </c>
      <c r="F1231" s="2">
        <v>0</v>
      </c>
      <c r="G1231" s="2">
        <v>0</v>
      </c>
      <c r="H1231" s="16">
        <f t="shared" si="19"/>
        <v>0</v>
      </c>
    </row>
    <row r="1232" spans="1:8" ht="13.5" x14ac:dyDescent="0.25">
      <c r="A1232" s="12"/>
      <c r="B1232" s="11">
        <v>44102</v>
      </c>
      <c r="C1232" s="2">
        <v>34.270000000000003</v>
      </c>
      <c r="D1232" s="2">
        <v>34.270000000000003</v>
      </c>
      <c r="E1232" s="2">
        <v>0</v>
      </c>
      <c r="F1232" s="2">
        <v>0</v>
      </c>
      <c r="G1232" s="2">
        <v>0</v>
      </c>
      <c r="H1232" s="16">
        <f t="shared" si="19"/>
        <v>0</v>
      </c>
    </row>
    <row r="1233" spans="1:8" ht="13.5" x14ac:dyDescent="0.25">
      <c r="A1233" s="12"/>
      <c r="B1233" s="11">
        <v>44103</v>
      </c>
      <c r="C1233" s="2">
        <v>34.270000000000003</v>
      </c>
      <c r="D1233" s="2">
        <v>34.270000000000003</v>
      </c>
      <c r="E1233" s="2">
        <v>0</v>
      </c>
      <c r="F1233" s="2">
        <v>0</v>
      </c>
      <c r="G1233" s="2">
        <v>0</v>
      </c>
      <c r="H1233" s="16">
        <f t="shared" si="19"/>
        <v>0</v>
      </c>
    </row>
    <row r="1234" spans="1:8" ht="13.5" x14ac:dyDescent="0.25">
      <c r="A1234" s="12"/>
      <c r="B1234" s="11">
        <v>44104</v>
      </c>
      <c r="C1234" s="2">
        <v>34.270000000000003</v>
      </c>
      <c r="D1234" s="2">
        <v>34.270000000000003</v>
      </c>
      <c r="E1234" s="2">
        <v>0</v>
      </c>
      <c r="F1234" s="2">
        <v>0</v>
      </c>
      <c r="G1234" s="2">
        <v>0</v>
      </c>
      <c r="H1234" s="16">
        <f t="shared" si="19"/>
        <v>0</v>
      </c>
    </row>
    <row r="1235" spans="1:8" ht="13.5" x14ac:dyDescent="0.25">
      <c r="A1235" s="12"/>
      <c r="B1235" s="11">
        <v>44105</v>
      </c>
      <c r="C1235" s="2">
        <v>34.270000000000003</v>
      </c>
      <c r="D1235" s="2">
        <v>34.270000000000003</v>
      </c>
      <c r="E1235" s="2">
        <v>0</v>
      </c>
      <c r="F1235" s="2">
        <v>0</v>
      </c>
      <c r="G1235" s="2">
        <v>0</v>
      </c>
      <c r="H1235" s="16">
        <f t="shared" si="19"/>
        <v>0</v>
      </c>
    </row>
    <row r="1236" spans="1:8" ht="13.5" x14ac:dyDescent="0.25">
      <c r="A1236" s="12"/>
      <c r="B1236" s="11">
        <v>44106</v>
      </c>
      <c r="C1236" s="2">
        <v>34.270000000000003</v>
      </c>
      <c r="D1236" s="2">
        <v>34.270000000000003</v>
      </c>
      <c r="E1236" s="2">
        <v>0</v>
      </c>
      <c r="F1236" s="2">
        <v>0</v>
      </c>
      <c r="G1236" s="2">
        <v>0</v>
      </c>
      <c r="H1236" s="16">
        <f t="shared" si="19"/>
        <v>0</v>
      </c>
    </row>
    <row r="1237" spans="1:8" ht="13.5" x14ac:dyDescent="0.25">
      <c r="A1237" s="12"/>
      <c r="B1237" s="11">
        <v>44109</v>
      </c>
      <c r="C1237" s="2">
        <v>34.270000000000003</v>
      </c>
      <c r="D1237" s="2">
        <v>34.270000000000003</v>
      </c>
      <c r="E1237" s="2">
        <v>0</v>
      </c>
      <c r="F1237" s="2">
        <v>0</v>
      </c>
      <c r="G1237" s="2">
        <v>0</v>
      </c>
      <c r="H1237" s="16">
        <f t="shared" si="19"/>
        <v>0</v>
      </c>
    </row>
    <row r="1238" spans="1:8" ht="13.5" x14ac:dyDescent="0.25">
      <c r="A1238" s="12"/>
      <c r="B1238" s="11">
        <v>44110</v>
      </c>
      <c r="C1238" s="2">
        <v>34.270000000000003</v>
      </c>
      <c r="D1238" s="2">
        <v>34.270000000000003</v>
      </c>
      <c r="E1238" s="2">
        <v>0</v>
      </c>
      <c r="F1238" s="2">
        <v>0</v>
      </c>
      <c r="G1238" s="2">
        <v>0</v>
      </c>
      <c r="H1238" s="16">
        <f t="shared" si="19"/>
        <v>0</v>
      </c>
    </row>
    <row r="1239" spans="1:8" ht="13.5" x14ac:dyDescent="0.25">
      <c r="A1239" s="12"/>
      <c r="B1239" s="11">
        <v>44111</v>
      </c>
      <c r="C1239" s="2">
        <v>34.270000000000003</v>
      </c>
      <c r="D1239" s="2">
        <v>34.270000000000003</v>
      </c>
      <c r="E1239" s="2">
        <v>0</v>
      </c>
      <c r="F1239" s="2">
        <v>0</v>
      </c>
      <c r="G1239" s="2">
        <v>0</v>
      </c>
      <c r="H1239" s="16">
        <f t="shared" si="19"/>
        <v>0</v>
      </c>
    </row>
    <row r="1240" spans="1:8" ht="13.5" x14ac:dyDescent="0.25">
      <c r="A1240" s="12"/>
      <c r="B1240" s="11">
        <v>44112</v>
      </c>
      <c r="C1240" s="2">
        <v>34.270000000000003</v>
      </c>
      <c r="D1240" s="2">
        <v>34.270000000000003</v>
      </c>
      <c r="E1240" s="2">
        <v>0</v>
      </c>
      <c r="F1240" s="2">
        <v>0</v>
      </c>
      <c r="G1240" s="2">
        <v>0</v>
      </c>
      <c r="H1240" s="16">
        <f t="shared" si="19"/>
        <v>0</v>
      </c>
    </row>
    <row r="1241" spans="1:8" ht="13.5" x14ac:dyDescent="0.25">
      <c r="A1241" s="12"/>
      <c r="B1241" s="11">
        <v>44113</v>
      </c>
      <c r="C1241" s="2">
        <v>34.270000000000003</v>
      </c>
      <c r="D1241" s="2">
        <v>34.270000000000003</v>
      </c>
      <c r="E1241" s="2">
        <v>0</v>
      </c>
      <c r="F1241" s="2">
        <v>0</v>
      </c>
      <c r="G1241" s="2">
        <v>0</v>
      </c>
      <c r="H1241" s="16">
        <f t="shared" si="19"/>
        <v>0</v>
      </c>
    </row>
    <row r="1242" spans="1:8" ht="13.5" x14ac:dyDescent="0.25">
      <c r="A1242" s="12"/>
      <c r="B1242" s="11">
        <v>44116</v>
      </c>
      <c r="C1242" s="2">
        <v>34.270000000000003</v>
      </c>
      <c r="D1242" s="2">
        <v>34.270000000000003</v>
      </c>
      <c r="E1242" s="2">
        <v>0</v>
      </c>
      <c r="F1242" s="2">
        <v>0</v>
      </c>
      <c r="G1242" s="2">
        <v>0</v>
      </c>
      <c r="H1242" s="16">
        <f t="shared" si="19"/>
        <v>0</v>
      </c>
    </row>
    <row r="1243" spans="1:8" ht="13.5" x14ac:dyDescent="0.25">
      <c r="A1243" s="12"/>
      <c r="B1243" s="11">
        <v>44117</v>
      </c>
      <c r="C1243" s="2">
        <v>34.270000000000003</v>
      </c>
      <c r="D1243" s="2">
        <v>34.270000000000003</v>
      </c>
      <c r="E1243" s="2">
        <v>0</v>
      </c>
      <c r="F1243" s="2">
        <v>0</v>
      </c>
      <c r="G1243" s="2">
        <v>0</v>
      </c>
      <c r="H1243" s="16">
        <f t="shared" si="19"/>
        <v>0</v>
      </c>
    </row>
    <row r="1244" spans="1:8" ht="13.5" x14ac:dyDescent="0.25">
      <c r="A1244" s="12"/>
      <c r="B1244" s="11">
        <v>44118</v>
      </c>
      <c r="C1244" s="2">
        <v>34.270000000000003</v>
      </c>
      <c r="D1244" s="2">
        <v>34.270000000000003</v>
      </c>
      <c r="E1244" s="2">
        <v>0</v>
      </c>
      <c r="F1244" s="2">
        <v>0</v>
      </c>
      <c r="G1244" s="2">
        <v>0</v>
      </c>
      <c r="H1244" s="16">
        <f t="shared" si="19"/>
        <v>0</v>
      </c>
    </row>
    <row r="1245" spans="1:8" ht="13.5" x14ac:dyDescent="0.25">
      <c r="A1245" s="12"/>
      <c r="B1245" s="11">
        <v>44120</v>
      </c>
      <c r="C1245" s="2">
        <v>33.33</v>
      </c>
      <c r="D1245" s="2">
        <v>33.33</v>
      </c>
      <c r="E1245" s="2">
        <v>20</v>
      </c>
      <c r="F1245" s="2">
        <v>33.33</v>
      </c>
      <c r="G1245" s="2">
        <v>666.6</v>
      </c>
      <c r="H1245" s="16">
        <f t="shared" si="19"/>
        <v>-2.7429238400933899E-2</v>
      </c>
    </row>
    <row r="1246" spans="1:8" ht="13.5" x14ac:dyDescent="0.25">
      <c r="A1246" s="12"/>
      <c r="B1246" s="11">
        <v>44123</v>
      </c>
      <c r="C1246" s="2">
        <v>33.33</v>
      </c>
      <c r="D1246" s="2">
        <v>33.33</v>
      </c>
      <c r="E1246" s="2">
        <v>0</v>
      </c>
      <c r="F1246" s="2">
        <v>0</v>
      </c>
      <c r="G1246" s="2">
        <v>0</v>
      </c>
      <c r="H1246" s="16">
        <f t="shared" si="19"/>
        <v>0</v>
      </c>
    </row>
    <row r="1247" spans="1:8" ht="13.5" x14ac:dyDescent="0.25">
      <c r="A1247" s="12"/>
      <c r="B1247" s="11">
        <v>44124</v>
      </c>
      <c r="C1247" s="2">
        <v>33.33</v>
      </c>
      <c r="D1247" s="2">
        <v>33.33</v>
      </c>
      <c r="E1247" s="2">
        <v>0</v>
      </c>
      <c r="F1247" s="2">
        <v>0</v>
      </c>
      <c r="G1247" s="2">
        <v>0</v>
      </c>
      <c r="H1247" s="16">
        <f t="shared" si="19"/>
        <v>0</v>
      </c>
    </row>
    <row r="1248" spans="1:8" ht="13.5" x14ac:dyDescent="0.25">
      <c r="A1248" s="12"/>
      <c r="B1248" s="11">
        <v>44125</v>
      </c>
      <c r="C1248" s="2">
        <v>33.33</v>
      </c>
      <c r="D1248" s="2">
        <v>33.33</v>
      </c>
      <c r="E1248" s="2">
        <v>201</v>
      </c>
      <c r="F1248" s="2">
        <v>33.33</v>
      </c>
      <c r="G1248" s="2">
        <v>6699.33</v>
      </c>
      <c r="H1248" s="16">
        <f t="shared" si="19"/>
        <v>0</v>
      </c>
    </row>
    <row r="1249" spans="1:8" ht="13.5" x14ac:dyDescent="0.25">
      <c r="A1249" s="12"/>
      <c r="B1249" s="11">
        <v>44126</v>
      </c>
      <c r="C1249" s="2">
        <v>33.33</v>
      </c>
      <c r="D1249" s="2">
        <v>33.33</v>
      </c>
      <c r="E1249" s="2">
        <v>130</v>
      </c>
      <c r="F1249" s="2">
        <v>33.33</v>
      </c>
      <c r="G1249" s="2">
        <v>4332.8999999999996</v>
      </c>
      <c r="H1249" s="16">
        <f t="shared" si="19"/>
        <v>0</v>
      </c>
    </row>
    <row r="1250" spans="1:8" ht="13.5" x14ac:dyDescent="0.25">
      <c r="A1250" s="12"/>
      <c r="B1250" s="11">
        <v>44127</v>
      </c>
      <c r="C1250" s="2">
        <v>33.33</v>
      </c>
      <c r="D1250" s="2">
        <v>33.33</v>
      </c>
      <c r="E1250" s="2">
        <v>0</v>
      </c>
      <c r="F1250" s="2">
        <v>0</v>
      </c>
      <c r="G1250" s="2">
        <v>0</v>
      </c>
      <c r="H1250" s="16">
        <f t="shared" si="19"/>
        <v>0</v>
      </c>
    </row>
    <row r="1251" spans="1:8" ht="13.5" x14ac:dyDescent="0.25">
      <c r="A1251" s="12"/>
      <c r="B1251" s="11">
        <v>44130</v>
      </c>
      <c r="C1251" s="2">
        <v>33.299999999999997</v>
      </c>
      <c r="D1251" s="2">
        <v>33.299999999999997</v>
      </c>
      <c r="E1251" s="2">
        <v>175</v>
      </c>
      <c r="F1251" s="2">
        <v>33.299999999999997</v>
      </c>
      <c r="G1251" s="2">
        <v>5827.5</v>
      </c>
      <c r="H1251" s="16">
        <f t="shared" si="19"/>
        <v>-9.000900090009342E-4</v>
      </c>
    </row>
    <row r="1252" spans="1:8" ht="13.5" x14ac:dyDescent="0.25">
      <c r="A1252" s="12"/>
      <c r="B1252" s="11">
        <v>44131</v>
      </c>
      <c r="C1252" s="2">
        <v>33.299999999999997</v>
      </c>
      <c r="D1252" s="2">
        <v>33.299999999999997</v>
      </c>
      <c r="E1252" s="2">
        <v>32</v>
      </c>
      <c r="F1252" s="2">
        <v>32.962499999999999</v>
      </c>
      <c r="G1252" s="2">
        <v>1054.8</v>
      </c>
      <c r="H1252" s="16">
        <f t="shared" si="19"/>
        <v>0</v>
      </c>
    </row>
    <row r="1253" spans="1:8" ht="13.5" x14ac:dyDescent="0.25">
      <c r="A1253" s="12"/>
      <c r="B1253" s="11">
        <v>44132</v>
      </c>
      <c r="C1253" s="2">
        <v>33.31</v>
      </c>
      <c r="D1253" s="2">
        <v>33.31</v>
      </c>
      <c r="E1253" s="2">
        <v>5</v>
      </c>
      <c r="F1253" s="2">
        <v>33.31</v>
      </c>
      <c r="G1253" s="2">
        <v>166.55</v>
      </c>
      <c r="H1253" s="16">
        <f t="shared" si="19"/>
        <v>3.0030030030045397E-4</v>
      </c>
    </row>
    <row r="1254" spans="1:8" ht="13.5" x14ac:dyDescent="0.25">
      <c r="A1254" s="12"/>
      <c r="B1254" s="11">
        <v>44134</v>
      </c>
      <c r="C1254" s="2">
        <v>33.31</v>
      </c>
      <c r="D1254" s="2">
        <v>33.31</v>
      </c>
      <c r="E1254" s="2">
        <v>0</v>
      </c>
      <c r="F1254" s="2">
        <v>0</v>
      </c>
      <c r="G1254" s="2">
        <v>0</v>
      </c>
      <c r="H1254" s="16">
        <f t="shared" si="19"/>
        <v>0</v>
      </c>
    </row>
    <row r="1255" spans="1:8" ht="13.5" x14ac:dyDescent="0.25">
      <c r="A1255" s="12"/>
      <c r="B1255" s="11">
        <v>44137</v>
      </c>
      <c r="C1255" s="2">
        <v>33.31</v>
      </c>
      <c r="D1255" s="2">
        <v>33.31</v>
      </c>
      <c r="E1255" s="2">
        <v>0</v>
      </c>
      <c r="F1255" s="2">
        <v>0</v>
      </c>
      <c r="G1255" s="2">
        <v>0</v>
      </c>
      <c r="H1255" s="16">
        <f t="shared" si="19"/>
        <v>0</v>
      </c>
    </row>
    <row r="1256" spans="1:8" ht="13.5" x14ac:dyDescent="0.25">
      <c r="A1256" s="12"/>
      <c r="B1256" s="11">
        <v>44138</v>
      </c>
      <c r="C1256" s="2">
        <v>33.31</v>
      </c>
      <c r="D1256" s="2">
        <v>33.31</v>
      </c>
      <c r="E1256" s="2">
        <v>0</v>
      </c>
      <c r="F1256" s="2">
        <v>0</v>
      </c>
      <c r="G1256" s="2">
        <v>0</v>
      </c>
      <c r="H1256" s="16">
        <f t="shared" si="19"/>
        <v>0</v>
      </c>
    </row>
    <row r="1257" spans="1:8" ht="13.5" x14ac:dyDescent="0.25">
      <c r="A1257" s="12"/>
      <c r="B1257" s="11">
        <v>44139</v>
      </c>
      <c r="C1257" s="2">
        <v>33.31</v>
      </c>
      <c r="D1257" s="2">
        <v>33.31</v>
      </c>
      <c r="E1257" s="2">
        <v>0</v>
      </c>
      <c r="F1257" s="2">
        <v>0</v>
      </c>
      <c r="G1257" s="2">
        <v>0</v>
      </c>
      <c r="H1257" s="16">
        <f t="shared" si="19"/>
        <v>0</v>
      </c>
    </row>
    <row r="1258" spans="1:8" ht="13.5" x14ac:dyDescent="0.25">
      <c r="A1258" s="12"/>
      <c r="B1258" s="11">
        <v>44140</v>
      </c>
      <c r="C1258" s="2">
        <v>34.35</v>
      </c>
      <c r="D1258" s="2">
        <v>34.35</v>
      </c>
      <c r="E1258" s="2">
        <v>12</v>
      </c>
      <c r="F1258" s="2">
        <v>34.35</v>
      </c>
      <c r="G1258" s="2">
        <v>412.2</v>
      </c>
      <c r="H1258" s="16">
        <f t="shared" si="19"/>
        <v>3.1221855298709068E-2</v>
      </c>
    </row>
    <row r="1259" spans="1:8" ht="13.5" x14ac:dyDescent="0.25">
      <c r="A1259" s="12"/>
      <c r="B1259" s="11">
        <v>44141</v>
      </c>
      <c r="C1259" s="2">
        <v>34.35</v>
      </c>
      <c r="D1259" s="2">
        <v>34.35</v>
      </c>
      <c r="E1259" s="2">
        <v>0</v>
      </c>
      <c r="F1259" s="2">
        <v>0</v>
      </c>
      <c r="G1259" s="2">
        <v>0</v>
      </c>
      <c r="H1259" s="16">
        <f t="shared" si="19"/>
        <v>0</v>
      </c>
    </row>
    <row r="1260" spans="1:8" ht="13.5" x14ac:dyDescent="0.25">
      <c r="A1260" s="12"/>
      <c r="B1260" s="11">
        <v>44144</v>
      </c>
      <c r="C1260" s="2">
        <v>34.35</v>
      </c>
      <c r="D1260" s="2">
        <v>34.35</v>
      </c>
      <c r="E1260" s="2">
        <v>0</v>
      </c>
      <c r="F1260" s="2">
        <v>0</v>
      </c>
      <c r="G1260" s="2">
        <v>0</v>
      </c>
      <c r="H1260" s="16">
        <f t="shared" si="19"/>
        <v>0</v>
      </c>
    </row>
    <row r="1261" spans="1:8" ht="13.5" x14ac:dyDescent="0.25">
      <c r="A1261" s="12"/>
      <c r="B1261" s="11">
        <v>44145</v>
      </c>
      <c r="C1261" s="2">
        <v>34.35</v>
      </c>
      <c r="D1261" s="2">
        <v>34.35</v>
      </c>
      <c r="E1261" s="2">
        <v>0</v>
      </c>
      <c r="F1261" s="2">
        <v>0</v>
      </c>
      <c r="G1261" s="2">
        <v>0</v>
      </c>
      <c r="H1261" s="16">
        <f t="shared" si="19"/>
        <v>0</v>
      </c>
    </row>
    <row r="1262" spans="1:8" ht="13.5" x14ac:dyDescent="0.25">
      <c r="A1262" s="12"/>
      <c r="B1262" s="11">
        <v>44146</v>
      </c>
      <c r="C1262" s="2">
        <v>35.380000000000003</v>
      </c>
      <c r="D1262" s="2">
        <v>35.380000000000003</v>
      </c>
      <c r="E1262" s="2">
        <v>0</v>
      </c>
      <c r="F1262" s="2">
        <v>0</v>
      </c>
      <c r="G1262" s="2">
        <v>0</v>
      </c>
      <c r="H1262" s="16">
        <f t="shared" si="19"/>
        <v>2.9985443959243116E-2</v>
      </c>
    </row>
    <row r="1263" spans="1:8" ht="13.5" x14ac:dyDescent="0.25">
      <c r="A1263" s="12"/>
      <c r="B1263" s="11">
        <v>44147</v>
      </c>
      <c r="C1263" s="2">
        <v>36.97</v>
      </c>
      <c r="D1263" s="2">
        <v>36.97</v>
      </c>
      <c r="E1263" s="2">
        <v>40</v>
      </c>
      <c r="F1263" s="2">
        <v>36.97</v>
      </c>
      <c r="G1263" s="2">
        <v>1478.8</v>
      </c>
      <c r="H1263" s="16">
        <f t="shared" si="19"/>
        <v>4.494064443188231E-2</v>
      </c>
    </row>
    <row r="1264" spans="1:8" ht="13.5" x14ac:dyDescent="0.25">
      <c r="A1264" s="12"/>
      <c r="B1264" s="11">
        <v>44148</v>
      </c>
      <c r="C1264" s="2">
        <v>38.630000000000003</v>
      </c>
      <c r="D1264" s="2">
        <v>38.630000000000003</v>
      </c>
      <c r="E1264" s="2">
        <v>0</v>
      </c>
      <c r="F1264" s="2">
        <v>0</v>
      </c>
      <c r="G1264" s="2">
        <v>0</v>
      </c>
      <c r="H1264" s="16">
        <f t="shared" si="19"/>
        <v>4.4901271301055014E-2</v>
      </c>
    </row>
    <row r="1265" spans="1:8" ht="13.5" x14ac:dyDescent="0.25">
      <c r="A1265" s="12"/>
      <c r="B1265" s="11">
        <v>44151</v>
      </c>
      <c r="C1265" s="2">
        <v>40.36</v>
      </c>
      <c r="D1265" s="2">
        <v>40.36</v>
      </c>
      <c r="E1265" s="2">
        <v>0</v>
      </c>
      <c r="F1265" s="2">
        <v>0</v>
      </c>
      <c r="G1265" s="2">
        <v>0</v>
      </c>
      <c r="H1265" s="16">
        <f t="shared" si="19"/>
        <v>4.4783846751229532E-2</v>
      </c>
    </row>
    <row r="1266" spans="1:8" ht="13.5" x14ac:dyDescent="0.25">
      <c r="A1266" s="12"/>
      <c r="B1266" s="11">
        <v>44152</v>
      </c>
      <c r="C1266" s="2">
        <v>41.57</v>
      </c>
      <c r="D1266" s="2">
        <v>41.57</v>
      </c>
      <c r="E1266" s="2">
        <v>100</v>
      </c>
      <c r="F1266" s="2">
        <v>41.57</v>
      </c>
      <c r="G1266" s="2">
        <v>4157</v>
      </c>
      <c r="H1266" s="16">
        <f t="shared" si="19"/>
        <v>2.9980178394449972E-2</v>
      </c>
    </row>
    <row r="1267" spans="1:8" ht="13.5" x14ac:dyDescent="0.25">
      <c r="A1267" s="12"/>
      <c r="B1267" s="11">
        <v>44153</v>
      </c>
      <c r="C1267" s="2">
        <v>42.77</v>
      </c>
      <c r="D1267" s="2">
        <v>42.77</v>
      </c>
      <c r="E1267" s="2">
        <v>14</v>
      </c>
      <c r="F1267" s="2">
        <v>42.77</v>
      </c>
      <c r="G1267" s="2">
        <v>598.78</v>
      </c>
      <c r="H1267" s="16">
        <f t="shared" si="19"/>
        <v>2.8866971373586788E-2</v>
      </c>
    </row>
    <row r="1268" spans="1:8" ht="13.5" x14ac:dyDescent="0.25">
      <c r="A1268" s="12"/>
      <c r="B1268" s="11">
        <v>44154</v>
      </c>
      <c r="C1268" s="2">
        <v>42.77</v>
      </c>
      <c r="D1268" s="2">
        <v>42.77</v>
      </c>
      <c r="E1268" s="2">
        <v>0</v>
      </c>
      <c r="F1268" s="2">
        <v>0</v>
      </c>
      <c r="G1268" s="2">
        <v>0</v>
      </c>
      <c r="H1268" s="16">
        <f t="shared" si="19"/>
        <v>0</v>
      </c>
    </row>
    <row r="1269" spans="1:8" ht="13.5" x14ac:dyDescent="0.25">
      <c r="A1269" s="12"/>
      <c r="B1269" s="11">
        <v>44155</v>
      </c>
      <c r="C1269" s="2">
        <v>43.26</v>
      </c>
      <c r="D1269" s="2">
        <v>43.26</v>
      </c>
      <c r="E1269" s="2">
        <v>155</v>
      </c>
      <c r="F1269" s="2">
        <v>42.040599999999998</v>
      </c>
      <c r="G1269" s="2">
        <v>6516.2929999999997</v>
      </c>
      <c r="H1269" s="16">
        <f t="shared" si="19"/>
        <v>1.1456628477904953E-2</v>
      </c>
    </row>
    <row r="1270" spans="1:8" ht="13.5" x14ac:dyDescent="0.25">
      <c r="A1270" s="12"/>
      <c r="B1270" s="11">
        <v>44158</v>
      </c>
      <c r="C1270" s="2">
        <v>43.26</v>
      </c>
      <c r="D1270" s="2">
        <v>43.26</v>
      </c>
      <c r="E1270" s="2">
        <v>0</v>
      </c>
      <c r="F1270" s="2">
        <v>0</v>
      </c>
      <c r="G1270" s="2">
        <v>0</v>
      </c>
      <c r="H1270" s="16">
        <f t="shared" si="19"/>
        <v>0</v>
      </c>
    </row>
    <row r="1271" spans="1:8" ht="13.5" x14ac:dyDescent="0.25">
      <c r="A1271" s="12"/>
      <c r="B1271" s="11">
        <v>44159</v>
      </c>
      <c r="C1271" s="2">
        <v>44.55</v>
      </c>
      <c r="D1271" s="2">
        <v>44.55</v>
      </c>
      <c r="E1271" s="2">
        <v>0</v>
      </c>
      <c r="F1271" s="2">
        <v>0</v>
      </c>
      <c r="G1271" s="2">
        <v>0</v>
      </c>
      <c r="H1271" s="16">
        <f t="shared" si="19"/>
        <v>2.9819694868238541E-2</v>
      </c>
    </row>
    <row r="1272" spans="1:8" ht="13.5" x14ac:dyDescent="0.25">
      <c r="A1272" s="12"/>
      <c r="B1272" s="11">
        <v>44160</v>
      </c>
      <c r="C1272" s="2">
        <v>44.55</v>
      </c>
      <c r="D1272" s="2">
        <v>44.55</v>
      </c>
      <c r="E1272" s="2">
        <v>0</v>
      </c>
      <c r="F1272" s="2">
        <v>0</v>
      </c>
      <c r="G1272" s="2">
        <v>0</v>
      </c>
      <c r="H1272" s="16">
        <f t="shared" si="19"/>
        <v>0</v>
      </c>
    </row>
    <row r="1273" spans="1:8" ht="13.5" x14ac:dyDescent="0.25">
      <c r="A1273" s="12"/>
      <c r="B1273" s="11">
        <v>44161</v>
      </c>
      <c r="C1273" s="2">
        <v>44.55</v>
      </c>
      <c r="D1273" s="2">
        <v>44.55</v>
      </c>
      <c r="E1273" s="2">
        <v>29</v>
      </c>
      <c r="F1273" s="2">
        <v>44.55</v>
      </c>
      <c r="G1273" s="2">
        <v>1291.95</v>
      </c>
      <c r="H1273" s="16">
        <f t="shared" si="19"/>
        <v>0</v>
      </c>
    </row>
    <row r="1274" spans="1:8" ht="13.5" x14ac:dyDescent="0.25">
      <c r="A1274" s="12"/>
      <c r="B1274" s="11">
        <v>44162</v>
      </c>
      <c r="C1274" s="2">
        <v>45.88</v>
      </c>
      <c r="D1274" s="2">
        <v>45.88</v>
      </c>
      <c r="E1274" s="2">
        <v>0</v>
      </c>
      <c r="F1274" s="2">
        <v>0</v>
      </c>
      <c r="G1274" s="2">
        <v>0</v>
      </c>
      <c r="H1274" s="16">
        <f t="shared" si="19"/>
        <v>2.9854096520763311E-2</v>
      </c>
    </row>
    <row r="1275" spans="1:8" ht="13.5" x14ac:dyDescent="0.25">
      <c r="A1275" s="12"/>
      <c r="B1275" s="11">
        <v>44165</v>
      </c>
      <c r="C1275" s="2">
        <v>47</v>
      </c>
      <c r="D1275" s="2">
        <v>47</v>
      </c>
      <c r="E1275" s="2">
        <v>1</v>
      </c>
      <c r="F1275" s="2">
        <v>47</v>
      </c>
      <c r="G1275" s="2">
        <v>47</v>
      </c>
      <c r="H1275" s="16">
        <f t="shared" si="19"/>
        <v>2.4411508282475968E-2</v>
      </c>
    </row>
    <row r="1276" spans="1:8" ht="13.5" x14ac:dyDescent="0.25">
      <c r="A1276" s="12"/>
      <c r="B1276" s="11">
        <v>44166</v>
      </c>
      <c r="C1276" s="2">
        <v>46.99</v>
      </c>
      <c r="D1276" s="2">
        <v>46.99</v>
      </c>
      <c r="E1276" s="2">
        <v>50</v>
      </c>
      <c r="F1276" s="2">
        <v>46.99</v>
      </c>
      <c r="G1276" s="2">
        <v>2349.5</v>
      </c>
      <c r="H1276" s="16">
        <f t="shared" si="19"/>
        <v>-2.1276595744676617E-4</v>
      </c>
    </row>
    <row r="1277" spans="1:8" ht="13.5" x14ac:dyDescent="0.25">
      <c r="A1277" s="12"/>
      <c r="B1277" s="11">
        <v>44167</v>
      </c>
      <c r="C1277" s="2">
        <v>46.99</v>
      </c>
      <c r="D1277" s="2">
        <v>46.99</v>
      </c>
      <c r="E1277" s="2">
        <v>0</v>
      </c>
      <c r="F1277" s="2">
        <v>0</v>
      </c>
      <c r="G1277" s="2">
        <v>0</v>
      </c>
      <c r="H1277" s="16">
        <f t="shared" si="19"/>
        <v>0</v>
      </c>
    </row>
    <row r="1278" spans="1:8" ht="13.5" x14ac:dyDescent="0.25">
      <c r="A1278" s="12"/>
      <c r="B1278" s="11">
        <v>44168</v>
      </c>
      <c r="C1278" s="2">
        <v>46.99</v>
      </c>
      <c r="D1278" s="2">
        <v>46.99</v>
      </c>
      <c r="E1278" s="2">
        <v>0</v>
      </c>
      <c r="F1278" s="2">
        <v>0</v>
      </c>
      <c r="G1278" s="2">
        <v>0</v>
      </c>
      <c r="H1278" s="16">
        <f t="shared" si="19"/>
        <v>0</v>
      </c>
    </row>
    <row r="1279" spans="1:8" ht="13.5" x14ac:dyDescent="0.25">
      <c r="A1279" s="12"/>
      <c r="B1279" s="11">
        <v>44169</v>
      </c>
      <c r="C1279" s="2">
        <v>46.99</v>
      </c>
      <c r="D1279" s="2">
        <v>46.99</v>
      </c>
      <c r="E1279" s="2">
        <v>0</v>
      </c>
      <c r="F1279" s="2">
        <v>0</v>
      </c>
      <c r="G1279" s="2">
        <v>0</v>
      </c>
      <c r="H1279" s="16">
        <f t="shared" si="19"/>
        <v>0</v>
      </c>
    </row>
    <row r="1280" spans="1:8" ht="13.5" x14ac:dyDescent="0.25">
      <c r="A1280" s="12"/>
      <c r="B1280" s="11">
        <v>44172</v>
      </c>
      <c r="C1280" s="2">
        <v>46.9</v>
      </c>
      <c r="D1280" s="2">
        <v>46.9</v>
      </c>
      <c r="E1280" s="2">
        <v>51</v>
      </c>
      <c r="F1280" s="2">
        <v>46.9</v>
      </c>
      <c r="G1280" s="2">
        <v>2391.9</v>
      </c>
      <c r="H1280" s="16">
        <f t="shared" si="19"/>
        <v>-1.9153011278996257E-3</v>
      </c>
    </row>
    <row r="1281" spans="1:8" ht="13.5" x14ac:dyDescent="0.25">
      <c r="A1281" s="12"/>
      <c r="B1281" s="11">
        <v>44173</v>
      </c>
      <c r="C1281" s="2">
        <v>48</v>
      </c>
      <c r="D1281" s="2">
        <v>48</v>
      </c>
      <c r="E1281" s="2">
        <v>46</v>
      </c>
      <c r="F1281" s="2">
        <v>48</v>
      </c>
      <c r="G1281" s="2">
        <v>2208</v>
      </c>
      <c r="H1281" s="16">
        <f t="shared" si="19"/>
        <v>2.3454157782516024E-2</v>
      </c>
    </row>
    <row r="1282" spans="1:8" ht="13.5" x14ac:dyDescent="0.25">
      <c r="A1282" s="12"/>
      <c r="B1282" s="11">
        <v>44174</v>
      </c>
      <c r="C1282" s="2">
        <v>48</v>
      </c>
      <c r="D1282" s="2">
        <v>48</v>
      </c>
      <c r="E1282" s="2">
        <v>41</v>
      </c>
      <c r="F1282" s="2">
        <v>48</v>
      </c>
      <c r="G1282" s="2">
        <v>1968</v>
      </c>
      <c r="H1282" s="16">
        <f t="shared" si="19"/>
        <v>0</v>
      </c>
    </row>
    <row r="1283" spans="1:8" ht="13.5" x14ac:dyDescent="0.25">
      <c r="A1283" s="12"/>
      <c r="B1283" s="11">
        <v>44175</v>
      </c>
      <c r="C1283" s="2">
        <v>47.8</v>
      </c>
      <c r="D1283" s="2">
        <v>47.8</v>
      </c>
      <c r="E1283" s="2">
        <v>32</v>
      </c>
      <c r="F1283" s="2">
        <v>47.8</v>
      </c>
      <c r="G1283" s="2">
        <v>1529.6</v>
      </c>
      <c r="H1283" s="16">
        <f t="shared" si="19"/>
        <v>-4.1666666666667256E-3</v>
      </c>
    </row>
    <row r="1284" spans="1:8" ht="13.5" x14ac:dyDescent="0.25">
      <c r="A1284" s="12"/>
      <c r="B1284" s="11">
        <v>44176</v>
      </c>
      <c r="C1284" s="2">
        <v>46.37</v>
      </c>
      <c r="D1284" s="2">
        <v>46.37</v>
      </c>
      <c r="E1284" s="2">
        <v>0</v>
      </c>
      <c r="F1284" s="2">
        <v>0</v>
      </c>
      <c r="G1284" s="2">
        <v>0</v>
      </c>
      <c r="H1284" s="16">
        <f t="shared" si="19"/>
        <v>-2.9916317991631795E-2</v>
      </c>
    </row>
    <row r="1285" spans="1:8" ht="13.5" x14ac:dyDescent="0.25">
      <c r="A1285" s="12"/>
      <c r="B1285" s="11">
        <v>44179</v>
      </c>
      <c r="C1285" s="2">
        <v>47.8</v>
      </c>
      <c r="D1285" s="2">
        <v>47.8</v>
      </c>
      <c r="E1285" s="2">
        <v>27</v>
      </c>
      <c r="F1285" s="2">
        <v>47.8</v>
      </c>
      <c r="G1285" s="2">
        <v>1290.5999999999999</v>
      </c>
      <c r="H1285" s="16">
        <f t="shared" si="19"/>
        <v>3.083890446409316E-2</v>
      </c>
    </row>
    <row r="1286" spans="1:8" ht="13.5" x14ac:dyDescent="0.25">
      <c r="A1286" s="12"/>
      <c r="B1286" s="11">
        <v>44180</v>
      </c>
      <c r="C1286" s="2">
        <v>45.65</v>
      </c>
      <c r="D1286" s="2">
        <v>45.65</v>
      </c>
      <c r="E1286" s="2">
        <v>0</v>
      </c>
      <c r="F1286" s="2">
        <v>0</v>
      </c>
      <c r="G1286" s="2">
        <v>0</v>
      </c>
      <c r="H1286" s="16">
        <f t="shared" si="19"/>
        <v>-4.4979079497907921E-2</v>
      </c>
    </row>
    <row r="1287" spans="1:8" ht="13.5" x14ac:dyDescent="0.25">
      <c r="A1287" s="12"/>
      <c r="B1287" s="11">
        <v>44181</v>
      </c>
      <c r="C1287" s="2">
        <v>47.7</v>
      </c>
      <c r="D1287" s="2">
        <v>47.7</v>
      </c>
      <c r="E1287" s="2">
        <v>0</v>
      </c>
      <c r="F1287" s="2">
        <v>0</v>
      </c>
      <c r="G1287" s="2">
        <v>0</v>
      </c>
      <c r="H1287" s="16">
        <f t="shared" ref="H1287:H1350" si="20">(D1287-D1286)/D1286</f>
        <v>4.4906900328587171E-2</v>
      </c>
    </row>
    <row r="1288" spans="1:8" ht="13.5" x14ac:dyDescent="0.25">
      <c r="A1288" s="12"/>
      <c r="B1288" s="11">
        <v>44182</v>
      </c>
      <c r="C1288" s="2">
        <v>47.8</v>
      </c>
      <c r="D1288" s="2">
        <v>47.8</v>
      </c>
      <c r="E1288" s="2">
        <v>70</v>
      </c>
      <c r="F1288" s="2">
        <v>47.8</v>
      </c>
      <c r="G1288" s="2">
        <v>3346</v>
      </c>
      <c r="H1288" s="16">
        <f t="shared" si="20"/>
        <v>2.0964360587000905E-3</v>
      </c>
    </row>
    <row r="1289" spans="1:8" ht="13.5" x14ac:dyDescent="0.25">
      <c r="A1289" s="12"/>
      <c r="B1289" s="11">
        <v>44183</v>
      </c>
      <c r="C1289" s="2">
        <v>45.65</v>
      </c>
      <c r="D1289" s="2">
        <v>45.65</v>
      </c>
      <c r="E1289" s="2">
        <v>0</v>
      </c>
      <c r="F1289" s="2">
        <v>0</v>
      </c>
      <c r="G1289" s="2">
        <v>0</v>
      </c>
      <c r="H1289" s="16">
        <f t="shared" si="20"/>
        <v>-4.4979079497907921E-2</v>
      </c>
    </row>
    <row r="1290" spans="1:8" ht="13.5" x14ac:dyDescent="0.25">
      <c r="A1290" s="12"/>
      <c r="B1290" s="11">
        <v>44186</v>
      </c>
      <c r="C1290" s="2">
        <v>45.61</v>
      </c>
      <c r="D1290" s="2">
        <v>45.61</v>
      </c>
      <c r="E1290" s="2">
        <v>65</v>
      </c>
      <c r="F1290" s="2">
        <v>45.325699999999998</v>
      </c>
      <c r="G1290" s="2">
        <v>2946.1705000000002</v>
      </c>
      <c r="H1290" s="16">
        <f t="shared" si="20"/>
        <v>-8.7623220153338775E-4</v>
      </c>
    </row>
    <row r="1291" spans="1:8" ht="13.5" x14ac:dyDescent="0.25">
      <c r="A1291" s="12"/>
      <c r="B1291" s="11">
        <v>44187</v>
      </c>
      <c r="C1291" s="2">
        <v>47.66</v>
      </c>
      <c r="D1291" s="2">
        <v>47.66</v>
      </c>
      <c r="E1291" s="2">
        <v>71</v>
      </c>
      <c r="F1291" s="2">
        <v>47.66</v>
      </c>
      <c r="G1291" s="2">
        <v>3383.86</v>
      </c>
      <c r="H1291" s="16">
        <f t="shared" si="20"/>
        <v>4.4946283709712723E-2</v>
      </c>
    </row>
    <row r="1292" spans="1:8" ht="13.5" x14ac:dyDescent="0.25">
      <c r="A1292" s="12"/>
      <c r="B1292" s="11">
        <v>44188</v>
      </c>
      <c r="C1292" s="2">
        <v>47.8</v>
      </c>
      <c r="D1292" s="2">
        <v>47.8</v>
      </c>
      <c r="E1292" s="2">
        <v>35</v>
      </c>
      <c r="F1292" s="2">
        <v>47.8</v>
      </c>
      <c r="G1292" s="2">
        <v>1673</v>
      </c>
      <c r="H1292" s="16">
        <f t="shared" si="20"/>
        <v>2.9374737725556144E-3</v>
      </c>
    </row>
    <row r="1293" spans="1:8" ht="13.5" x14ac:dyDescent="0.25">
      <c r="A1293" s="12"/>
      <c r="B1293" s="11">
        <v>44189</v>
      </c>
      <c r="C1293" s="2">
        <v>47.8</v>
      </c>
      <c r="D1293" s="2">
        <v>47.8</v>
      </c>
      <c r="E1293" s="2">
        <v>80</v>
      </c>
      <c r="F1293" s="2">
        <v>47.8</v>
      </c>
      <c r="G1293" s="2">
        <v>3824</v>
      </c>
      <c r="H1293" s="16">
        <f t="shared" si="20"/>
        <v>0</v>
      </c>
    </row>
    <row r="1294" spans="1:8" ht="13.5" x14ac:dyDescent="0.25">
      <c r="A1294" s="12"/>
      <c r="B1294" s="11">
        <v>44190</v>
      </c>
      <c r="C1294" s="2">
        <v>47.8</v>
      </c>
      <c r="D1294" s="2">
        <v>47.8</v>
      </c>
      <c r="E1294" s="2">
        <v>31</v>
      </c>
      <c r="F1294" s="2">
        <v>47.8</v>
      </c>
      <c r="G1294" s="2">
        <v>1481.8</v>
      </c>
      <c r="H1294" s="16">
        <f t="shared" si="20"/>
        <v>0</v>
      </c>
    </row>
    <row r="1295" spans="1:8" ht="13.5" x14ac:dyDescent="0.25">
      <c r="A1295" s="12"/>
      <c r="B1295" s="11">
        <v>44193</v>
      </c>
      <c r="C1295" s="2">
        <v>47.8</v>
      </c>
      <c r="D1295" s="2">
        <v>47.8</v>
      </c>
      <c r="E1295" s="2">
        <v>26</v>
      </c>
      <c r="F1295" s="2">
        <v>47.8</v>
      </c>
      <c r="G1295" s="2">
        <v>1242.8</v>
      </c>
      <c r="H1295" s="16">
        <f t="shared" si="20"/>
        <v>0</v>
      </c>
    </row>
    <row r="1296" spans="1:8" ht="13.5" x14ac:dyDescent="0.25">
      <c r="A1296" s="12"/>
      <c r="B1296" s="11">
        <v>44194</v>
      </c>
      <c r="C1296" s="2">
        <v>47.8</v>
      </c>
      <c r="D1296" s="2">
        <v>47.8</v>
      </c>
      <c r="E1296" s="2">
        <v>0</v>
      </c>
      <c r="F1296" s="2">
        <v>0</v>
      </c>
      <c r="G1296" s="2">
        <v>0</v>
      </c>
      <c r="H1296" s="16">
        <f t="shared" si="20"/>
        <v>0</v>
      </c>
    </row>
    <row r="1297" spans="1:8" ht="13.5" x14ac:dyDescent="0.25">
      <c r="A1297" s="12"/>
      <c r="B1297" s="11">
        <v>44195</v>
      </c>
      <c r="C1297" s="2">
        <v>47.8</v>
      </c>
      <c r="D1297" s="2">
        <v>47.8</v>
      </c>
      <c r="E1297" s="2">
        <v>0</v>
      </c>
      <c r="F1297" s="2">
        <v>0</v>
      </c>
      <c r="G1297" s="2">
        <v>0</v>
      </c>
      <c r="H1297" s="16">
        <f t="shared" si="20"/>
        <v>0</v>
      </c>
    </row>
    <row r="1298" spans="1:8" ht="13.5" x14ac:dyDescent="0.25">
      <c r="A1298" s="12"/>
      <c r="B1298" s="11">
        <v>44196</v>
      </c>
      <c r="C1298" s="2">
        <v>47.8</v>
      </c>
      <c r="D1298" s="2">
        <v>47.8</v>
      </c>
      <c r="E1298" s="2">
        <v>0</v>
      </c>
      <c r="F1298" s="2">
        <v>0</v>
      </c>
      <c r="G1298" s="2">
        <v>0</v>
      </c>
      <c r="H1298" s="16">
        <f t="shared" si="20"/>
        <v>0</v>
      </c>
    </row>
    <row r="1299" spans="1:8" ht="13.5" x14ac:dyDescent="0.25">
      <c r="A1299" s="12"/>
      <c r="B1299" s="11">
        <v>44200</v>
      </c>
      <c r="C1299" s="2">
        <v>47.8</v>
      </c>
      <c r="D1299" s="2">
        <v>47.8</v>
      </c>
      <c r="E1299" s="2">
        <v>0</v>
      </c>
      <c r="F1299" s="2">
        <v>0</v>
      </c>
      <c r="G1299" s="2">
        <v>0</v>
      </c>
      <c r="H1299" s="16">
        <f t="shared" si="20"/>
        <v>0</v>
      </c>
    </row>
    <row r="1300" spans="1:8" ht="13.5" x14ac:dyDescent="0.25">
      <c r="A1300" s="12"/>
      <c r="B1300" s="11">
        <v>44201</v>
      </c>
      <c r="C1300" s="2">
        <v>47.8</v>
      </c>
      <c r="D1300" s="2">
        <v>47.8</v>
      </c>
      <c r="E1300" s="2">
        <v>0</v>
      </c>
      <c r="F1300" s="2">
        <v>0</v>
      </c>
      <c r="G1300" s="2">
        <v>0</v>
      </c>
      <c r="H1300" s="16">
        <f t="shared" si="20"/>
        <v>0</v>
      </c>
    </row>
    <row r="1301" spans="1:8" ht="13.5" x14ac:dyDescent="0.25">
      <c r="A1301" s="12"/>
      <c r="B1301" s="11">
        <v>44202</v>
      </c>
      <c r="C1301" s="2">
        <v>47.8</v>
      </c>
      <c r="D1301" s="2">
        <v>47.8</v>
      </c>
      <c r="E1301" s="2">
        <v>0</v>
      </c>
      <c r="F1301" s="2">
        <v>0</v>
      </c>
      <c r="G1301" s="2">
        <v>0</v>
      </c>
      <c r="H1301" s="16">
        <f t="shared" si="20"/>
        <v>0</v>
      </c>
    </row>
    <row r="1302" spans="1:8" ht="13.5" x14ac:dyDescent="0.25">
      <c r="A1302" s="12"/>
      <c r="B1302" s="11">
        <v>44203</v>
      </c>
      <c r="C1302" s="2">
        <v>47.8</v>
      </c>
      <c r="D1302" s="2">
        <v>47.8</v>
      </c>
      <c r="E1302" s="2">
        <v>0</v>
      </c>
      <c r="F1302" s="2">
        <v>0</v>
      </c>
      <c r="G1302" s="2">
        <v>0</v>
      </c>
      <c r="H1302" s="16">
        <f t="shared" si="20"/>
        <v>0</v>
      </c>
    </row>
    <row r="1303" spans="1:8" ht="13.5" x14ac:dyDescent="0.25">
      <c r="A1303" s="12"/>
      <c r="B1303" s="11">
        <v>44204</v>
      </c>
      <c r="C1303" s="2">
        <v>47.8</v>
      </c>
      <c r="D1303" s="2">
        <v>47.8</v>
      </c>
      <c r="E1303" s="2">
        <v>0</v>
      </c>
      <c r="F1303" s="2">
        <v>0</v>
      </c>
      <c r="G1303" s="2">
        <v>0</v>
      </c>
      <c r="H1303" s="16">
        <f t="shared" si="20"/>
        <v>0</v>
      </c>
    </row>
    <row r="1304" spans="1:8" ht="13.5" x14ac:dyDescent="0.25">
      <c r="A1304" s="12"/>
      <c r="B1304" s="11">
        <v>44207</v>
      </c>
      <c r="C1304" s="2">
        <v>47.8</v>
      </c>
      <c r="D1304" s="2">
        <v>47.8</v>
      </c>
      <c r="E1304" s="2">
        <v>0</v>
      </c>
      <c r="F1304" s="2">
        <v>0</v>
      </c>
      <c r="G1304" s="2">
        <v>0</v>
      </c>
      <c r="H1304" s="16">
        <f t="shared" si="20"/>
        <v>0</v>
      </c>
    </row>
    <row r="1305" spans="1:8" ht="13.5" x14ac:dyDescent="0.25">
      <c r="A1305" s="12"/>
      <c r="B1305" s="11">
        <v>44208</v>
      </c>
      <c r="C1305" s="2">
        <v>47.8</v>
      </c>
      <c r="D1305" s="2">
        <v>47.8</v>
      </c>
      <c r="E1305" s="2">
        <v>0</v>
      </c>
      <c r="F1305" s="2">
        <v>0</v>
      </c>
      <c r="G1305" s="2">
        <v>0</v>
      </c>
      <c r="H1305" s="16">
        <f t="shared" si="20"/>
        <v>0</v>
      </c>
    </row>
    <row r="1306" spans="1:8" ht="13.5" x14ac:dyDescent="0.25">
      <c r="A1306" s="12"/>
      <c r="B1306" s="11">
        <v>44209</v>
      </c>
      <c r="C1306" s="2">
        <v>47.8</v>
      </c>
      <c r="D1306" s="2">
        <v>47.8</v>
      </c>
      <c r="E1306" s="2">
        <v>0</v>
      </c>
      <c r="F1306" s="2">
        <v>0</v>
      </c>
      <c r="G1306" s="2">
        <v>0</v>
      </c>
      <c r="H1306" s="16">
        <f t="shared" si="20"/>
        <v>0</v>
      </c>
    </row>
    <row r="1307" spans="1:8" ht="13.5" x14ac:dyDescent="0.25">
      <c r="A1307" s="12"/>
      <c r="B1307" s="11">
        <v>44211</v>
      </c>
      <c r="C1307" s="2">
        <v>47.8</v>
      </c>
      <c r="D1307" s="2">
        <v>47.8</v>
      </c>
      <c r="E1307" s="2">
        <v>0</v>
      </c>
      <c r="F1307" s="2">
        <v>0</v>
      </c>
      <c r="G1307" s="2">
        <v>0</v>
      </c>
      <c r="H1307" s="16">
        <f t="shared" si="20"/>
        <v>0</v>
      </c>
    </row>
    <row r="1308" spans="1:8" ht="13.5" x14ac:dyDescent="0.25">
      <c r="A1308" s="12"/>
      <c r="B1308" s="11">
        <v>44214</v>
      </c>
      <c r="C1308" s="2">
        <v>47.8</v>
      </c>
      <c r="D1308" s="2">
        <v>47.8</v>
      </c>
      <c r="E1308" s="2">
        <v>0</v>
      </c>
      <c r="F1308" s="2">
        <v>0</v>
      </c>
      <c r="G1308" s="2">
        <v>0</v>
      </c>
      <c r="H1308" s="16">
        <f t="shared" si="20"/>
        <v>0</v>
      </c>
    </row>
    <row r="1309" spans="1:8" ht="13.5" x14ac:dyDescent="0.25">
      <c r="A1309" s="12"/>
      <c r="B1309" s="11">
        <v>44215</v>
      </c>
      <c r="C1309" s="2">
        <v>47.8</v>
      </c>
      <c r="D1309" s="2">
        <v>47.8</v>
      </c>
      <c r="E1309" s="2">
        <v>0</v>
      </c>
      <c r="F1309" s="2">
        <v>0</v>
      </c>
      <c r="G1309" s="2">
        <v>0</v>
      </c>
      <c r="H1309" s="16">
        <f t="shared" si="20"/>
        <v>0</v>
      </c>
    </row>
    <row r="1310" spans="1:8" ht="13.5" x14ac:dyDescent="0.25">
      <c r="A1310" s="12"/>
      <c r="B1310" s="11">
        <v>44216</v>
      </c>
      <c r="C1310" s="2">
        <v>47.8</v>
      </c>
      <c r="D1310" s="2">
        <v>47.8</v>
      </c>
      <c r="E1310" s="2">
        <v>0</v>
      </c>
      <c r="F1310" s="2">
        <v>0</v>
      </c>
      <c r="G1310" s="2">
        <v>0</v>
      </c>
      <c r="H1310" s="16">
        <f t="shared" si="20"/>
        <v>0</v>
      </c>
    </row>
    <row r="1311" spans="1:8" ht="13.5" x14ac:dyDescent="0.25">
      <c r="A1311" s="12"/>
      <c r="B1311" s="11">
        <v>44217</v>
      </c>
      <c r="C1311" s="2">
        <v>47.8</v>
      </c>
      <c r="D1311" s="2">
        <v>47.8</v>
      </c>
      <c r="E1311" s="2">
        <v>0</v>
      </c>
      <c r="F1311" s="2">
        <v>0</v>
      </c>
      <c r="G1311" s="2">
        <v>0</v>
      </c>
      <c r="H1311" s="16">
        <f t="shared" si="20"/>
        <v>0</v>
      </c>
    </row>
    <row r="1312" spans="1:8" ht="13.5" x14ac:dyDescent="0.25">
      <c r="A1312" s="12"/>
      <c r="B1312" s="11">
        <v>44218</v>
      </c>
      <c r="C1312" s="2">
        <v>47.8</v>
      </c>
      <c r="D1312" s="2">
        <v>47.8</v>
      </c>
      <c r="E1312" s="2">
        <v>0</v>
      </c>
      <c r="F1312" s="2">
        <v>0</v>
      </c>
      <c r="G1312" s="2">
        <v>0</v>
      </c>
      <c r="H1312" s="16">
        <f t="shared" si="20"/>
        <v>0</v>
      </c>
    </row>
    <row r="1313" spans="1:8" ht="13.5" x14ac:dyDescent="0.25">
      <c r="A1313" s="12"/>
      <c r="B1313" s="11">
        <v>44221</v>
      </c>
      <c r="C1313" s="2">
        <v>47.8</v>
      </c>
      <c r="D1313" s="2">
        <v>47.8</v>
      </c>
      <c r="E1313" s="2">
        <v>0</v>
      </c>
      <c r="F1313" s="2">
        <v>0</v>
      </c>
      <c r="G1313" s="2">
        <v>0</v>
      </c>
      <c r="H1313" s="16">
        <f t="shared" si="20"/>
        <v>0</v>
      </c>
    </row>
    <row r="1314" spans="1:8" ht="13.5" x14ac:dyDescent="0.25">
      <c r="A1314" s="12"/>
      <c r="B1314" s="11">
        <v>44222</v>
      </c>
      <c r="C1314" s="2">
        <v>47.8</v>
      </c>
      <c r="D1314" s="2">
        <v>47.8</v>
      </c>
      <c r="E1314" s="2">
        <v>0</v>
      </c>
      <c r="F1314" s="2">
        <v>0</v>
      </c>
      <c r="G1314" s="2">
        <v>0</v>
      </c>
      <c r="H1314" s="16">
        <f t="shared" si="20"/>
        <v>0</v>
      </c>
    </row>
    <row r="1315" spans="1:8" ht="13.5" x14ac:dyDescent="0.25">
      <c r="A1315" s="12"/>
      <c r="B1315" s="11">
        <v>44223</v>
      </c>
      <c r="C1315" s="2">
        <v>47.8</v>
      </c>
      <c r="D1315" s="2">
        <v>47.8</v>
      </c>
      <c r="E1315" s="2">
        <v>0</v>
      </c>
      <c r="F1315" s="2">
        <v>0</v>
      </c>
      <c r="G1315" s="2">
        <v>0</v>
      </c>
      <c r="H1315" s="16">
        <f t="shared" si="20"/>
        <v>0</v>
      </c>
    </row>
    <row r="1316" spans="1:8" ht="13.5" x14ac:dyDescent="0.25">
      <c r="A1316" s="12"/>
      <c r="B1316" s="11">
        <v>44224</v>
      </c>
      <c r="C1316" s="2">
        <v>47.79</v>
      </c>
      <c r="D1316" s="2">
        <v>47.79</v>
      </c>
      <c r="E1316" s="2">
        <v>70</v>
      </c>
      <c r="F1316" s="2">
        <v>47.79</v>
      </c>
      <c r="G1316" s="2">
        <v>3345.3</v>
      </c>
      <c r="H1316" s="16">
        <f t="shared" si="20"/>
        <v>-2.0920502092046047E-4</v>
      </c>
    </row>
    <row r="1317" spans="1:8" ht="13.5" x14ac:dyDescent="0.25">
      <c r="A1317" s="12"/>
      <c r="B1317" s="11">
        <v>44225</v>
      </c>
      <c r="C1317" s="2">
        <v>47.79</v>
      </c>
      <c r="D1317" s="2">
        <v>47.79</v>
      </c>
      <c r="E1317" s="2">
        <v>0</v>
      </c>
      <c r="F1317" s="2">
        <v>0</v>
      </c>
      <c r="G1317" s="2">
        <v>0</v>
      </c>
      <c r="H1317" s="16">
        <f t="shared" si="20"/>
        <v>0</v>
      </c>
    </row>
    <row r="1318" spans="1:8" ht="13.5" x14ac:dyDescent="0.25">
      <c r="A1318" s="12"/>
      <c r="B1318" s="11">
        <v>44228</v>
      </c>
      <c r="C1318" s="2">
        <v>47.79</v>
      </c>
      <c r="D1318" s="2">
        <v>47.79</v>
      </c>
      <c r="E1318" s="2">
        <v>0</v>
      </c>
      <c r="F1318" s="2">
        <v>0</v>
      </c>
      <c r="G1318" s="2">
        <v>0</v>
      </c>
      <c r="H1318" s="16">
        <f t="shared" si="20"/>
        <v>0</v>
      </c>
    </row>
    <row r="1319" spans="1:8" ht="13.5" x14ac:dyDescent="0.25">
      <c r="A1319" s="12"/>
      <c r="B1319" s="11">
        <v>44229</v>
      </c>
      <c r="C1319" s="2">
        <v>47.79</v>
      </c>
      <c r="D1319" s="2">
        <v>47.79</v>
      </c>
      <c r="E1319" s="2">
        <v>0</v>
      </c>
      <c r="F1319" s="2">
        <v>0</v>
      </c>
      <c r="G1319" s="2">
        <v>0</v>
      </c>
      <c r="H1319" s="16">
        <f t="shared" si="20"/>
        <v>0</v>
      </c>
    </row>
    <row r="1320" spans="1:8" ht="13.5" x14ac:dyDescent="0.25">
      <c r="A1320" s="12"/>
      <c r="B1320" s="11">
        <v>44230</v>
      </c>
      <c r="C1320" s="2">
        <v>47.79</v>
      </c>
      <c r="D1320" s="2">
        <v>47.79</v>
      </c>
      <c r="E1320" s="2">
        <v>0</v>
      </c>
      <c r="F1320" s="2">
        <v>0</v>
      </c>
      <c r="G1320" s="2">
        <v>0</v>
      </c>
      <c r="H1320" s="16">
        <f t="shared" si="20"/>
        <v>0</v>
      </c>
    </row>
    <row r="1321" spans="1:8" ht="13.5" x14ac:dyDescent="0.25">
      <c r="A1321" s="12"/>
      <c r="B1321" s="11">
        <v>44231</v>
      </c>
      <c r="C1321" s="2">
        <v>47.79</v>
      </c>
      <c r="D1321" s="2">
        <v>47.79</v>
      </c>
      <c r="E1321" s="2">
        <v>0</v>
      </c>
      <c r="F1321" s="2">
        <v>0</v>
      </c>
      <c r="G1321" s="2">
        <v>0</v>
      </c>
      <c r="H1321" s="16">
        <f t="shared" si="20"/>
        <v>0</v>
      </c>
    </row>
    <row r="1322" spans="1:8" ht="13.5" x14ac:dyDescent="0.25">
      <c r="A1322" s="12"/>
      <c r="B1322" s="11">
        <v>44232</v>
      </c>
      <c r="C1322" s="2">
        <v>47.79</v>
      </c>
      <c r="D1322" s="2">
        <v>47.79</v>
      </c>
      <c r="E1322" s="2">
        <v>0</v>
      </c>
      <c r="F1322" s="2">
        <v>0</v>
      </c>
      <c r="G1322" s="2">
        <v>0</v>
      </c>
      <c r="H1322" s="16">
        <f t="shared" si="20"/>
        <v>0</v>
      </c>
    </row>
    <row r="1323" spans="1:8" ht="13.5" x14ac:dyDescent="0.25">
      <c r="A1323" s="12"/>
      <c r="B1323" s="11">
        <v>44235</v>
      </c>
      <c r="C1323" s="2">
        <v>47.79</v>
      </c>
      <c r="D1323" s="2">
        <v>47.79</v>
      </c>
      <c r="E1323" s="2">
        <v>0</v>
      </c>
      <c r="F1323" s="2">
        <v>0</v>
      </c>
      <c r="G1323" s="2">
        <v>0</v>
      </c>
      <c r="H1323" s="16">
        <f t="shared" si="20"/>
        <v>0</v>
      </c>
    </row>
    <row r="1324" spans="1:8" ht="13.5" x14ac:dyDescent="0.25">
      <c r="A1324" s="12"/>
      <c r="B1324" s="11">
        <v>44236</v>
      </c>
      <c r="C1324" s="2">
        <v>47.79</v>
      </c>
      <c r="D1324" s="2">
        <v>47.79</v>
      </c>
      <c r="E1324" s="2">
        <v>0</v>
      </c>
      <c r="F1324" s="2">
        <v>0</v>
      </c>
      <c r="G1324" s="2">
        <v>0</v>
      </c>
      <c r="H1324" s="16">
        <f t="shared" si="20"/>
        <v>0</v>
      </c>
    </row>
    <row r="1325" spans="1:8" ht="13.5" x14ac:dyDescent="0.25">
      <c r="A1325" s="12"/>
      <c r="B1325" s="11">
        <v>44237</v>
      </c>
      <c r="C1325" s="2">
        <v>47.79</v>
      </c>
      <c r="D1325" s="2">
        <v>47.79</v>
      </c>
      <c r="E1325" s="2">
        <v>0</v>
      </c>
      <c r="F1325" s="2">
        <v>0</v>
      </c>
      <c r="G1325" s="2">
        <v>0</v>
      </c>
      <c r="H1325" s="16">
        <f t="shared" si="20"/>
        <v>0</v>
      </c>
    </row>
    <row r="1326" spans="1:8" ht="13.5" x14ac:dyDescent="0.25">
      <c r="A1326" s="12"/>
      <c r="B1326" s="11">
        <v>44238</v>
      </c>
      <c r="C1326" s="2">
        <v>47.79</v>
      </c>
      <c r="D1326" s="2">
        <v>47.79</v>
      </c>
      <c r="E1326" s="2">
        <v>0</v>
      </c>
      <c r="F1326" s="2">
        <v>0</v>
      </c>
      <c r="G1326" s="2">
        <v>0</v>
      </c>
      <c r="H1326" s="16">
        <f t="shared" si="20"/>
        <v>0</v>
      </c>
    </row>
    <row r="1327" spans="1:8" ht="13.5" x14ac:dyDescent="0.25">
      <c r="A1327" s="12"/>
      <c r="B1327" s="11">
        <v>44239</v>
      </c>
      <c r="C1327" s="2">
        <v>45.64</v>
      </c>
      <c r="D1327" s="2">
        <v>45.64</v>
      </c>
      <c r="E1327" s="2">
        <v>0</v>
      </c>
      <c r="F1327" s="2">
        <v>0</v>
      </c>
      <c r="G1327" s="2">
        <v>0</v>
      </c>
      <c r="H1327" s="16">
        <f t="shared" si="20"/>
        <v>-4.4988491316174904E-2</v>
      </c>
    </row>
    <row r="1328" spans="1:8" ht="13.5" x14ac:dyDescent="0.25">
      <c r="A1328" s="12"/>
      <c r="B1328" s="11">
        <v>44242</v>
      </c>
      <c r="C1328" s="2">
        <v>45.64</v>
      </c>
      <c r="D1328" s="2">
        <v>45.64</v>
      </c>
      <c r="E1328" s="2">
        <v>0</v>
      </c>
      <c r="F1328" s="2">
        <v>0</v>
      </c>
      <c r="G1328" s="2">
        <v>0</v>
      </c>
      <c r="H1328" s="16">
        <f t="shared" si="20"/>
        <v>0</v>
      </c>
    </row>
    <row r="1329" spans="1:8" ht="13.5" x14ac:dyDescent="0.25">
      <c r="A1329" s="12"/>
      <c r="B1329" s="11">
        <v>44243</v>
      </c>
      <c r="C1329" s="2">
        <v>45.64</v>
      </c>
      <c r="D1329" s="2">
        <v>45.64</v>
      </c>
      <c r="E1329" s="2">
        <v>0</v>
      </c>
      <c r="F1329" s="2">
        <v>0</v>
      </c>
      <c r="G1329" s="2">
        <v>0</v>
      </c>
      <c r="H1329" s="16">
        <f t="shared" si="20"/>
        <v>0</v>
      </c>
    </row>
    <row r="1330" spans="1:8" ht="13.5" x14ac:dyDescent="0.25">
      <c r="A1330" s="12"/>
      <c r="B1330" s="11">
        <v>44244</v>
      </c>
      <c r="C1330" s="2">
        <v>45.64</v>
      </c>
      <c r="D1330" s="2">
        <v>45.64</v>
      </c>
      <c r="E1330" s="2">
        <v>0</v>
      </c>
      <c r="F1330" s="2">
        <v>0</v>
      </c>
      <c r="G1330" s="2">
        <v>0</v>
      </c>
      <c r="H1330" s="16">
        <f t="shared" si="20"/>
        <v>0</v>
      </c>
    </row>
    <row r="1331" spans="1:8" ht="13.5" x14ac:dyDescent="0.25">
      <c r="A1331" s="12"/>
      <c r="B1331" s="11">
        <v>44245</v>
      </c>
      <c r="C1331" s="2">
        <v>45.64</v>
      </c>
      <c r="D1331" s="2">
        <v>45.64</v>
      </c>
      <c r="E1331" s="2">
        <v>0</v>
      </c>
      <c r="F1331" s="2">
        <v>0</v>
      </c>
      <c r="G1331" s="2">
        <v>0</v>
      </c>
      <c r="H1331" s="16">
        <f t="shared" si="20"/>
        <v>0</v>
      </c>
    </row>
    <row r="1332" spans="1:8" ht="13.5" x14ac:dyDescent="0.25">
      <c r="A1332" s="12"/>
      <c r="B1332" s="11">
        <v>44246</v>
      </c>
      <c r="C1332" s="2">
        <v>45.64</v>
      </c>
      <c r="D1332" s="2">
        <v>45.64</v>
      </c>
      <c r="E1332" s="2">
        <v>0</v>
      </c>
      <c r="F1332" s="2">
        <v>0</v>
      </c>
      <c r="G1332" s="2">
        <v>0</v>
      </c>
      <c r="H1332" s="16">
        <f t="shared" si="20"/>
        <v>0</v>
      </c>
    </row>
    <row r="1333" spans="1:8" ht="13.5" x14ac:dyDescent="0.25">
      <c r="A1333" s="12"/>
      <c r="B1333" s="11">
        <v>44249</v>
      </c>
      <c r="C1333" s="2">
        <v>45.64</v>
      </c>
      <c r="D1333" s="2">
        <v>45.64</v>
      </c>
      <c r="E1333" s="2">
        <v>0</v>
      </c>
      <c r="F1333" s="2">
        <v>0</v>
      </c>
      <c r="G1333" s="2">
        <v>0</v>
      </c>
      <c r="H1333" s="16">
        <f t="shared" si="20"/>
        <v>0</v>
      </c>
    </row>
    <row r="1334" spans="1:8" ht="13.5" x14ac:dyDescent="0.25">
      <c r="A1334" s="12"/>
      <c r="B1334" s="11">
        <v>44250</v>
      </c>
      <c r="C1334" s="2">
        <v>45.64</v>
      </c>
      <c r="D1334" s="2">
        <v>45.64</v>
      </c>
      <c r="E1334" s="2">
        <v>0</v>
      </c>
      <c r="F1334" s="2">
        <v>0</v>
      </c>
      <c r="G1334" s="2">
        <v>0</v>
      </c>
      <c r="H1334" s="16">
        <f t="shared" si="20"/>
        <v>0</v>
      </c>
    </row>
    <row r="1335" spans="1:8" ht="13.5" x14ac:dyDescent="0.25">
      <c r="A1335" s="12"/>
      <c r="B1335" s="11">
        <v>44251</v>
      </c>
      <c r="C1335" s="2">
        <v>45.64</v>
      </c>
      <c r="D1335" s="2">
        <v>45.64</v>
      </c>
      <c r="E1335" s="2">
        <v>0</v>
      </c>
      <c r="F1335" s="2">
        <v>0</v>
      </c>
      <c r="G1335" s="2">
        <v>0</v>
      </c>
      <c r="H1335" s="16">
        <f t="shared" si="20"/>
        <v>0</v>
      </c>
    </row>
    <row r="1336" spans="1:8" ht="13.5" x14ac:dyDescent="0.25">
      <c r="A1336" s="12"/>
      <c r="B1336" s="11">
        <v>44252</v>
      </c>
      <c r="C1336" s="2">
        <v>45.64</v>
      </c>
      <c r="D1336" s="2">
        <v>45.64</v>
      </c>
      <c r="E1336" s="2">
        <v>0</v>
      </c>
      <c r="F1336" s="2">
        <v>0</v>
      </c>
      <c r="G1336" s="2">
        <v>0</v>
      </c>
      <c r="H1336" s="16">
        <f t="shared" si="20"/>
        <v>0</v>
      </c>
    </row>
    <row r="1337" spans="1:8" ht="13.5" x14ac:dyDescent="0.25">
      <c r="A1337" s="12"/>
      <c r="B1337" s="11">
        <v>44253</v>
      </c>
      <c r="C1337" s="2">
        <v>45.64</v>
      </c>
      <c r="D1337" s="2">
        <v>45.64</v>
      </c>
      <c r="E1337" s="2">
        <v>0</v>
      </c>
      <c r="F1337" s="2">
        <v>0</v>
      </c>
      <c r="G1337" s="2">
        <v>0</v>
      </c>
      <c r="H1337" s="16">
        <f t="shared" si="20"/>
        <v>0</v>
      </c>
    </row>
    <row r="1338" spans="1:8" ht="13.5" x14ac:dyDescent="0.25">
      <c r="A1338" s="12"/>
      <c r="B1338" s="11">
        <v>44256</v>
      </c>
      <c r="C1338" s="2">
        <v>45.64</v>
      </c>
      <c r="D1338" s="2">
        <v>45.64</v>
      </c>
      <c r="E1338" s="2">
        <v>0</v>
      </c>
      <c r="F1338" s="2">
        <v>0</v>
      </c>
      <c r="G1338" s="2">
        <v>0</v>
      </c>
      <c r="H1338" s="16">
        <f t="shared" si="20"/>
        <v>0</v>
      </c>
    </row>
    <row r="1339" spans="1:8" ht="13.5" x14ac:dyDescent="0.25">
      <c r="A1339" s="12"/>
      <c r="B1339" s="11">
        <v>44257</v>
      </c>
      <c r="C1339" s="2">
        <v>45.64</v>
      </c>
      <c r="D1339" s="2">
        <v>45.64</v>
      </c>
      <c r="E1339" s="2">
        <v>0</v>
      </c>
      <c r="F1339" s="2">
        <v>0</v>
      </c>
      <c r="G1339" s="2">
        <v>0</v>
      </c>
      <c r="H1339" s="16">
        <f t="shared" si="20"/>
        <v>0</v>
      </c>
    </row>
    <row r="1340" spans="1:8" ht="13.5" x14ac:dyDescent="0.25">
      <c r="A1340" s="12"/>
      <c r="B1340" s="11">
        <v>44258</v>
      </c>
      <c r="C1340" s="2">
        <v>45.64</v>
      </c>
      <c r="D1340" s="2">
        <v>45.64</v>
      </c>
      <c r="E1340" s="2">
        <v>0</v>
      </c>
      <c r="F1340" s="2">
        <v>0</v>
      </c>
      <c r="G1340" s="2">
        <v>0</v>
      </c>
      <c r="H1340" s="16">
        <f t="shared" si="20"/>
        <v>0</v>
      </c>
    </row>
    <row r="1341" spans="1:8" ht="13.5" x14ac:dyDescent="0.25">
      <c r="A1341" s="12"/>
      <c r="B1341" s="11">
        <v>44259</v>
      </c>
      <c r="C1341" s="2">
        <v>45.64</v>
      </c>
      <c r="D1341" s="2">
        <v>45.64</v>
      </c>
      <c r="E1341" s="2">
        <v>0</v>
      </c>
      <c r="F1341" s="2">
        <v>0</v>
      </c>
      <c r="G1341" s="2">
        <v>0</v>
      </c>
      <c r="H1341" s="16">
        <f t="shared" si="20"/>
        <v>0</v>
      </c>
    </row>
    <row r="1342" spans="1:8" ht="13.5" x14ac:dyDescent="0.25">
      <c r="A1342" s="12"/>
      <c r="B1342" s="11">
        <v>44260</v>
      </c>
      <c r="C1342" s="2">
        <v>45.64</v>
      </c>
      <c r="D1342" s="2">
        <v>45.64</v>
      </c>
      <c r="E1342" s="2">
        <v>11</v>
      </c>
      <c r="F1342" s="2">
        <v>45.64</v>
      </c>
      <c r="G1342" s="2">
        <v>502.04</v>
      </c>
      <c r="H1342" s="16">
        <f t="shared" si="20"/>
        <v>0</v>
      </c>
    </row>
    <row r="1343" spans="1:8" ht="13.5" x14ac:dyDescent="0.25">
      <c r="A1343" s="12"/>
      <c r="B1343" s="11">
        <v>44263</v>
      </c>
      <c r="C1343" s="2">
        <v>45.64</v>
      </c>
      <c r="D1343" s="2">
        <v>45.64</v>
      </c>
      <c r="E1343" s="2">
        <v>0</v>
      </c>
      <c r="F1343" s="2">
        <v>0</v>
      </c>
      <c r="G1343" s="2">
        <v>0</v>
      </c>
      <c r="H1343" s="16">
        <f t="shared" si="20"/>
        <v>0</v>
      </c>
    </row>
    <row r="1344" spans="1:8" ht="13.5" x14ac:dyDescent="0.25">
      <c r="A1344" s="12"/>
      <c r="B1344" s="11">
        <v>44264</v>
      </c>
      <c r="C1344" s="2">
        <v>45.64</v>
      </c>
      <c r="D1344" s="2">
        <v>45.64</v>
      </c>
      <c r="E1344" s="2">
        <v>29</v>
      </c>
      <c r="F1344" s="2">
        <v>45.64</v>
      </c>
      <c r="G1344" s="2">
        <v>1323.56</v>
      </c>
      <c r="H1344" s="16">
        <f t="shared" si="20"/>
        <v>0</v>
      </c>
    </row>
    <row r="1345" spans="1:8" ht="13.5" x14ac:dyDescent="0.25">
      <c r="A1345" s="12"/>
      <c r="B1345" s="11">
        <v>44265</v>
      </c>
      <c r="C1345" s="2">
        <v>45.64</v>
      </c>
      <c r="D1345" s="2">
        <v>45.64</v>
      </c>
      <c r="E1345" s="2">
        <v>0</v>
      </c>
      <c r="F1345" s="2">
        <v>0</v>
      </c>
      <c r="G1345" s="2">
        <v>0</v>
      </c>
      <c r="H1345" s="16">
        <f t="shared" si="20"/>
        <v>0</v>
      </c>
    </row>
    <row r="1346" spans="1:8" ht="13.5" x14ac:dyDescent="0.25">
      <c r="A1346" s="12"/>
      <c r="B1346" s="11">
        <v>44266</v>
      </c>
      <c r="C1346" s="2">
        <v>45.64</v>
      </c>
      <c r="D1346" s="2">
        <v>45.64</v>
      </c>
      <c r="E1346" s="2">
        <v>0</v>
      </c>
      <c r="F1346" s="2">
        <v>0</v>
      </c>
      <c r="G1346" s="2">
        <v>0</v>
      </c>
      <c r="H1346" s="16">
        <f t="shared" si="20"/>
        <v>0</v>
      </c>
    </row>
    <row r="1347" spans="1:8" ht="13.5" x14ac:dyDescent="0.25">
      <c r="A1347" s="12"/>
      <c r="B1347" s="11">
        <v>44267</v>
      </c>
      <c r="C1347" s="2">
        <v>45.64</v>
      </c>
      <c r="D1347" s="2">
        <v>45.64</v>
      </c>
      <c r="E1347" s="2">
        <v>0</v>
      </c>
      <c r="F1347" s="2">
        <v>0</v>
      </c>
      <c r="G1347" s="2">
        <v>0</v>
      </c>
      <c r="H1347" s="16">
        <f t="shared" si="20"/>
        <v>0</v>
      </c>
    </row>
    <row r="1348" spans="1:8" ht="13.5" x14ac:dyDescent="0.25">
      <c r="A1348" s="12"/>
      <c r="B1348" s="11">
        <v>44270</v>
      </c>
      <c r="C1348" s="2">
        <v>45.64</v>
      </c>
      <c r="D1348" s="2">
        <v>45.64</v>
      </c>
      <c r="E1348" s="2">
        <v>0</v>
      </c>
      <c r="F1348" s="2">
        <v>0</v>
      </c>
      <c r="G1348" s="2">
        <v>0</v>
      </c>
      <c r="H1348" s="16">
        <f t="shared" si="20"/>
        <v>0</v>
      </c>
    </row>
    <row r="1349" spans="1:8" ht="13.5" x14ac:dyDescent="0.25">
      <c r="A1349" s="12"/>
      <c r="B1349" s="11">
        <v>44271</v>
      </c>
      <c r="C1349" s="2">
        <v>45.64</v>
      </c>
      <c r="D1349" s="2">
        <v>45.64</v>
      </c>
      <c r="E1349" s="2">
        <v>0</v>
      </c>
      <c r="F1349" s="2">
        <v>0</v>
      </c>
      <c r="G1349" s="2">
        <v>0</v>
      </c>
      <c r="H1349" s="16">
        <f t="shared" si="20"/>
        <v>0</v>
      </c>
    </row>
    <row r="1350" spans="1:8" ht="13.5" x14ac:dyDescent="0.25">
      <c r="A1350" s="12"/>
      <c r="B1350" s="11">
        <v>44272</v>
      </c>
      <c r="C1350" s="2">
        <v>45.64</v>
      </c>
      <c r="D1350" s="2">
        <v>45.64</v>
      </c>
      <c r="E1350" s="2">
        <v>0</v>
      </c>
      <c r="F1350" s="2">
        <v>0</v>
      </c>
      <c r="G1350" s="2">
        <v>0</v>
      </c>
      <c r="H1350" s="16">
        <f t="shared" si="20"/>
        <v>0</v>
      </c>
    </row>
    <row r="1351" spans="1:8" ht="13.5" x14ac:dyDescent="0.25">
      <c r="A1351" s="12"/>
      <c r="B1351" s="11">
        <v>44273</v>
      </c>
      <c r="C1351" s="2">
        <v>45.64</v>
      </c>
      <c r="D1351" s="2">
        <v>45.64</v>
      </c>
      <c r="E1351" s="2">
        <v>0</v>
      </c>
      <c r="F1351" s="2">
        <v>0</v>
      </c>
      <c r="G1351" s="2">
        <v>0</v>
      </c>
      <c r="H1351" s="16">
        <f t="shared" ref="H1351:H1414" si="21">(D1351-D1350)/D1350</f>
        <v>0</v>
      </c>
    </row>
    <row r="1352" spans="1:8" ht="13.5" x14ac:dyDescent="0.25">
      <c r="A1352" s="12"/>
      <c r="B1352" s="11">
        <v>44274</v>
      </c>
      <c r="C1352" s="2">
        <v>45.64</v>
      </c>
      <c r="D1352" s="2">
        <v>45.64</v>
      </c>
      <c r="E1352" s="2">
        <v>0</v>
      </c>
      <c r="F1352" s="2">
        <v>0</v>
      </c>
      <c r="G1352" s="2">
        <v>0</v>
      </c>
      <c r="H1352" s="16">
        <f t="shared" si="21"/>
        <v>0</v>
      </c>
    </row>
    <row r="1353" spans="1:8" ht="13.5" x14ac:dyDescent="0.25">
      <c r="A1353" s="12"/>
      <c r="B1353" s="11">
        <v>44277</v>
      </c>
      <c r="C1353" s="2">
        <v>45.64</v>
      </c>
      <c r="D1353" s="2">
        <v>45.64</v>
      </c>
      <c r="E1353" s="2">
        <v>0</v>
      </c>
      <c r="F1353" s="2">
        <v>0</v>
      </c>
      <c r="G1353" s="2">
        <v>0</v>
      </c>
      <c r="H1353" s="16">
        <f t="shared" si="21"/>
        <v>0</v>
      </c>
    </row>
    <row r="1354" spans="1:8" ht="13.5" x14ac:dyDescent="0.25">
      <c r="A1354" s="12"/>
      <c r="B1354" s="11">
        <v>44278</v>
      </c>
      <c r="C1354" s="2">
        <v>45.64</v>
      </c>
      <c r="D1354" s="2">
        <v>45.64</v>
      </c>
      <c r="E1354" s="2">
        <v>0</v>
      </c>
      <c r="F1354" s="2">
        <v>0</v>
      </c>
      <c r="G1354" s="2">
        <v>0</v>
      </c>
      <c r="H1354" s="16">
        <f t="shared" si="21"/>
        <v>0</v>
      </c>
    </row>
    <row r="1355" spans="1:8" ht="13.5" x14ac:dyDescent="0.25">
      <c r="A1355" s="12"/>
      <c r="B1355" s="11">
        <v>44279</v>
      </c>
      <c r="C1355" s="2">
        <v>45.64</v>
      </c>
      <c r="D1355" s="2">
        <v>45.64</v>
      </c>
      <c r="E1355" s="2">
        <v>0</v>
      </c>
      <c r="F1355" s="2">
        <v>0</v>
      </c>
      <c r="G1355" s="2">
        <v>0</v>
      </c>
      <c r="H1355" s="16">
        <f t="shared" si="21"/>
        <v>0</v>
      </c>
    </row>
    <row r="1356" spans="1:8" ht="13.5" x14ac:dyDescent="0.25">
      <c r="A1356" s="12"/>
      <c r="B1356" s="11">
        <v>44280</v>
      </c>
      <c r="C1356" s="2">
        <v>45.64</v>
      </c>
      <c r="D1356" s="2">
        <v>45.64</v>
      </c>
      <c r="E1356" s="2">
        <v>0</v>
      </c>
      <c r="F1356" s="2">
        <v>0</v>
      </c>
      <c r="G1356" s="2">
        <v>0</v>
      </c>
      <c r="H1356" s="16">
        <f t="shared" si="21"/>
        <v>0</v>
      </c>
    </row>
    <row r="1357" spans="1:8" ht="13.5" x14ac:dyDescent="0.25">
      <c r="A1357" s="12"/>
      <c r="B1357" s="11">
        <v>44281</v>
      </c>
      <c r="C1357" s="2">
        <v>45.64</v>
      </c>
      <c r="D1357" s="2">
        <v>45.64</v>
      </c>
      <c r="E1357" s="2">
        <v>0</v>
      </c>
      <c r="F1357" s="2">
        <v>0</v>
      </c>
      <c r="G1357" s="2">
        <v>0</v>
      </c>
      <c r="H1357" s="16">
        <f t="shared" si="21"/>
        <v>0</v>
      </c>
    </row>
    <row r="1358" spans="1:8" ht="13.5" x14ac:dyDescent="0.25">
      <c r="A1358" s="12"/>
      <c r="B1358" s="11">
        <v>44284</v>
      </c>
      <c r="C1358" s="2">
        <v>45.64</v>
      </c>
      <c r="D1358" s="2">
        <v>45.64</v>
      </c>
      <c r="E1358" s="2">
        <v>0</v>
      </c>
      <c r="F1358" s="2">
        <v>0</v>
      </c>
      <c r="G1358" s="2">
        <v>0</v>
      </c>
      <c r="H1358" s="16">
        <f t="shared" si="21"/>
        <v>0</v>
      </c>
    </row>
    <row r="1359" spans="1:8" ht="13.5" x14ac:dyDescent="0.25">
      <c r="A1359" s="12"/>
      <c r="B1359" s="11">
        <v>44285</v>
      </c>
      <c r="C1359" s="2">
        <v>45.64</v>
      </c>
      <c r="D1359" s="2">
        <v>45.64</v>
      </c>
      <c r="E1359" s="2">
        <v>0</v>
      </c>
      <c r="F1359" s="2">
        <v>0</v>
      </c>
      <c r="G1359" s="2">
        <v>0</v>
      </c>
      <c r="H1359" s="16">
        <f t="shared" si="21"/>
        <v>0</v>
      </c>
    </row>
    <row r="1360" spans="1:8" ht="13.5" x14ac:dyDescent="0.25">
      <c r="A1360" s="12"/>
      <c r="B1360" s="11">
        <v>44286</v>
      </c>
      <c r="C1360" s="2">
        <v>45.64</v>
      </c>
      <c r="D1360" s="2">
        <v>45.64</v>
      </c>
      <c r="E1360" s="2">
        <v>0</v>
      </c>
      <c r="F1360" s="2">
        <v>0</v>
      </c>
      <c r="G1360" s="2">
        <v>0</v>
      </c>
      <c r="H1360" s="16">
        <f t="shared" si="21"/>
        <v>0</v>
      </c>
    </row>
    <row r="1361" spans="1:8" ht="13.5" x14ac:dyDescent="0.25">
      <c r="A1361" s="12"/>
      <c r="B1361" s="11">
        <v>44287</v>
      </c>
      <c r="C1361" s="2">
        <v>45.64</v>
      </c>
      <c r="D1361" s="2">
        <v>45.64</v>
      </c>
      <c r="E1361" s="2">
        <v>0</v>
      </c>
      <c r="F1361" s="2">
        <v>0</v>
      </c>
      <c r="G1361" s="2">
        <v>0</v>
      </c>
      <c r="H1361" s="16">
        <f t="shared" si="21"/>
        <v>0</v>
      </c>
    </row>
    <row r="1362" spans="1:8" ht="13.5" x14ac:dyDescent="0.25">
      <c r="A1362" s="12"/>
      <c r="B1362" s="11">
        <v>44288</v>
      </c>
      <c r="C1362" s="2">
        <v>45.64</v>
      </c>
      <c r="D1362" s="2">
        <v>45.64</v>
      </c>
      <c r="E1362" s="2">
        <v>0</v>
      </c>
      <c r="F1362" s="2">
        <v>0</v>
      </c>
      <c r="G1362" s="2">
        <v>0</v>
      </c>
      <c r="H1362" s="16">
        <f t="shared" si="21"/>
        <v>0</v>
      </c>
    </row>
    <row r="1363" spans="1:8" ht="13.5" x14ac:dyDescent="0.25">
      <c r="A1363" s="12"/>
      <c r="B1363" s="11">
        <v>44291</v>
      </c>
      <c r="C1363" s="2">
        <v>45.64</v>
      </c>
      <c r="D1363" s="2">
        <v>45.64</v>
      </c>
      <c r="E1363" s="2">
        <v>0</v>
      </c>
      <c r="F1363" s="2">
        <v>0</v>
      </c>
      <c r="G1363" s="2">
        <v>0</v>
      </c>
      <c r="H1363" s="16">
        <f t="shared" si="21"/>
        <v>0</v>
      </c>
    </row>
    <row r="1364" spans="1:8" ht="13.5" x14ac:dyDescent="0.25">
      <c r="A1364" s="12"/>
      <c r="B1364" s="11">
        <v>44292</v>
      </c>
      <c r="C1364" s="2">
        <v>45.64</v>
      </c>
      <c r="D1364" s="2">
        <v>45.64</v>
      </c>
      <c r="E1364" s="2">
        <v>0</v>
      </c>
      <c r="F1364" s="2">
        <v>0</v>
      </c>
      <c r="G1364" s="2">
        <v>0</v>
      </c>
      <c r="H1364" s="16">
        <f t="shared" si="21"/>
        <v>0</v>
      </c>
    </row>
    <row r="1365" spans="1:8" ht="13.5" x14ac:dyDescent="0.25">
      <c r="A1365" s="12"/>
      <c r="B1365" s="11">
        <v>44293</v>
      </c>
      <c r="C1365" s="2">
        <v>45.64</v>
      </c>
      <c r="D1365" s="2">
        <v>45.64</v>
      </c>
      <c r="E1365" s="2">
        <v>0</v>
      </c>
      <c r="F1365" s="2">
        <v>0</v>
      </c>
      <c r="G1365" s="2">
        <v>0</v>
      </c>
      <c r="H1365" s="16">
        <f t="shared" si="21"/>
        <v>0</v>
      </c>
    </row>
    <row r="1366" spans="1:8" ht="13.5" x14ac:dyDescent="0.25">
      <c r="A1366" s="12"/>
      <c r="B1366" s="11">
        <v>44294</v>
      </c>
      <c r="C1366" s="2">
        <v>45.64</v>
      </c>
      <c r="D1366" s="2">
        <v>45.64</v>
      </c>
      <c r="E1366" s="2">
        <v>0</v>
      </c>
      <c r="F1366" s="2">
        <v>0</v>
      </c>
      <c r="G1366" s="2">
        <v>0</v>
      </c>
      <c r="H1366" s="16">
        <f t="shared" si="21"/>
        <v>0</v>
      </c>
    </row>
    <row r="1367" spans="1:8" ht="13.5" x14ac:dyDescent="0.25">
      <c r="A1367" s="12"/>
      <c r="B1367" s="11">
        <v>44298</v>
      </c>
      <c r="C1367" s="2">
        <v>45.64</v>
      </c>
      <c r="D1367" s="2">
        <v>45.64</v>
      </c>
      <c r="E1367" s="2">
        <v>0</v>
      </c>
      <c r="F1367" s="2">
        <v>0</v>
      </c>
      <c r="G1367" s="2">
        <v>0</v>
      </c>
      <c r="H1367" s="16">
        <f t="shared" si="21"/>
        <v>0</v>
      </c>
    </row>
    <row r="1368" spans="1:8" ht="13.5" x14ac:dyDescent="0.25">
      <c r="A1368" s="12"/>
      <c r="B1368" s="11">
        <v>44299</v>
      </c>
      <c r="C1368" s="2">
        <v>45.64</v>
      </c>
      <c r="D1368" s="2">
        <v>45.64</v>
      </c>
      <c r="E1368" s="2">
        <v>0</v>
      </c>
      <c r="F1368" s="2">
        <v>0</v>
      </c>
      <c r="G1368" s="2">
        <v>0</v>
      </c>
      <c r="H1368" s="16">
        <f t="shared" si="21"/>
        <v>0</v>
      </c>
    </row>
    <row r="1369" spans="1:8" ht="13.5" x14ac:dyDescent="0.25">
      <c r="A1369" s="12"/>
      <c r="B1369" s="11">
        <v>44300</v>
      </c>
      <c r="C1369" s="2">
        <v>45.64</v>
      </c>
      <c r="D1369" s="2">
        <v>45.64</v>
      </c>
      <c r="E1369" s="2">
        <v>0</v>
      </c>
      <c r="F1369" s="2">
        <v>0</v>
      </c>
      <c r="G1369" s="2">
        <v>0</v>
      </c>
      <c r="H1369" s="16">
        <f t="shared" si="21"/>
        <v>0</v>
      </c>
    </row>
    <row r="1370" spans="1:8" ht="13.5" x14ac:dyDescent="0.25">
      <c r="A1370" s="12"/>
      <c r="B1370" s="11">
        <v>44301</v>
      </c>
      <c r="C1370" s="2">
        <v>45.64</v>
      </c>
      <c r="D1370" s="2">
        <v>45.64</v>
      </c>
      <c r="E1370" s="2">
        <v>0</v>
      </c>
      <c r="F1370" s="2">
        <v>0</v>
      </c>
      <c r="G1370" s="2">
        <v>0</v>
      </c>
      <c r="H1370" s="16">
        <f t="shared" si="21"/>
        <v>0</v>
      </c>
    </row>
    <row r="1371" spans="1:8" ht="13.5" x14ac:dyDescent="0.25">
      <c r="A1371" s="12"/>
      <c r="B1371" s="11">
        <v>44302</v>
      </c>
      <c r="C1371" s="2">
        <v>45.64</v>
      </c>
      <c r="D1371" s="2">
        <v>45.64</v>
      </c>
      <c r="E1371" s="2">
        <v>0</v>
      </c>
      <c r="F1371" s="2">
        <v>0</v>
      </c>
      <c r="G1371" s="2">
        <v>0</v>
      </c>
      <c r="H1371" s="16">
        <f t="shared" si="21"/>
        <v>0</v>
      </c>
    </row>
    <row r="1372" spans="1:8" ht="13.5" x14ac:dyDescent="0.25">
      <c r="A1372" s="12"/>
      <c r="B1372" s="11">
        <v>44305</v>
      </c>
      <c r="C1372" s="2">
        <v>45.64</v>
      </c>
      <c r="D1372" s="2">
        <v>45.64</v>
      </c>
      <c r="E1372" s="2">
        <v>0</v>
      </c>
      <c r="F1372" s="2">
        <v>0</v>
      </c>
      <c r="G1372" s="2">
        <v>0</v>
      </c>
      <c r="H1372" s="16">
        <f t="shared" si="21"/>
        <v>0</v>
      </c>
    </row>
    <row r="1373" spans="1:8" ht="13.5" x14ac:dyDescent="0.25">
      <c r="A1373" s="12"/>
      <c r="B1373" s="11">
        <v>44306</v>
      </c>
      <c r="C1373" s="2">
        <v>45.64</v>
      </c>
      <c r="D1373" s="2">
        <v>45.64</v>
      </c>
      <c r="E1373" s="2">
        <v>0</v>
      </c>
      <c r="F1373" s="2">
        <v>0</v>
      </c>
      <c r="G1373" s="2">
        <v>0</v>
      </c>
      <c r="H1373" s="16">
        <f t="shared" si="21"/>
        <v>0</v>
      </c>
    </row>
    <row r="1374" spans="1:8" ht="13.5" x14ac:dyDescent="0.25">
      <c r="A1374" s="12"/>
      <c r="B1374" s="11">
        <v>44307</v>
      </c>
      <c r="C1374" s="2">
        <v>45.64</v>
      </c>
      <c r="D1374" s="2">
        <v>45.64</v>
      </c>
      <c r="E1374" s="2">
        <v>0</v>
      </c>
      <c r="F1374" s="2">
        <v>0</v>
      </c>
      <c r="G1374" s="2">
        <v>0</v>
      </c>
      <c r="H1374" s="16">
        <f t="shared" si="21"/>
        <v>0</v>
      </c>
    </row>
    <row r="1375" spans="1:8" ht="13.5" x14ac:dyDescent="0.25">
      <c r="A1375" s="12"/>
      <c r="B1375" s="11">
        <v>44308</v>
      </c>
      <c r="C1375" s="2">
        <v>45.64</v>
      </c>
      <c r="D1375" s="2">
        <v>45.64</v>
      </c>
      <c r="E1375" s="2">
        <v>0</v>
      </c>
      <c r="F1375" s="2">
        <v>0</v>
      </c>
      <c r="G1375" s="2">
        <v>0</v>
      </c>
      <c r="H1375" s="16">
        <f t="shared" si="21"/>
        <v>0</v>
      </c>
    </row>
    <row r="1376" spans="1:8" ht="13.5" x14ac:dyDescent="0.25">
      <c r="A1376" s="12"/>
      <c r="B1376" s="11">
        <v>44309</v>
      </c>
      <c r="C1376" s="2">
        <v>45.64</v>
      </c>
      <c r="D1376" s="2">
        <v>45.64</v>
      </c>
      <c r="E1376" s="2">
        <v>0</v>
      </c>
      <c r="F1376" s="2">
        <v>0</v>
      </c>
      <c r="G1376" s="2">
        <v>0</v>
      </c>
      <c r="H1376" s="16">
        <f t="shared" si="21"/>
        <v>0</v>
      </c>
    </row>
    <row r="1377" spans="1:8" ht="13.5" x14ac:dyDescent="0.25">
      <c r="A1377" s="12"/>
      <c r="B1377" s="11">
        <v>44312</v>
      </c>
      <c r="C1377" s="2">
        <v>45.64</v>
      </c>
      <c r="D1377" s="2">
        <v>45.64</v>
      </c>
      <c r="E1377" s="2">
        <v>0</v>
      </c>
      <c r="F1377" s="2">
        <v>0</v>
      </c>
      <c r="G1377" s="2">
        <v>0</v>
      </c>
      <c r="H1377" s="16">
        <f t="shared" si="21"/>
        <v>0</v>
      </c>
    </row>
    <row r="1378" spans="1:8" ht="13.5" x14ac:dyDescent="0.25">
      <c r="A1378" s="12"/>
      <c r="B1378" s="11">
        <v>44313</v>
      </c>
      <c r="C1378" s="2">
        <v>45.64</v>
      </c>
      <c r="D1378" s="2">
        <v>45.64</v>
      </c>
      <c r="E1378" s="2">
        <v>0</v>
      </c>
      <c r="F1378" s="2">
        <v>0</v>
      </c>
      <c r="G1378" s="2">
        <v>0</v>
      </c>
      <c r="H1378" s="16">
        <f t="shared" si="21"/>
        <v>0</v>
      </c>
    </row>
    <row r="1379" spans="1:8" ht="13.5" x14ac:dyDescent="0.25">
      <c r="A1379" s="12"/>
      <c r="B1379" s="11">
        <v>44314</v>
      </c>
      <c r="C1379" s="2">
        <v>45.64</v>
      </c>
      <c r="D1379" s="2">
        <v>45.64</v>
      </c>
      <c r="E1379" s="2">
        <v>0</v>
      </c>
      <c r="F1379" s="2">
        <v>0</v>
      </c>
      <c r="G1379" s="2">
        <v>0</v>
      </c>
      <c r="H1379" s="16">
        <f t="shared" si="21"/>
        <v>0</v>
      </c>
    </row>
    <row r="1380" spans="1:8" ht="13.5" x14ac:dyDescent="0.25">
      <c r="A1380" s="12"/>
      <c r="B1380" s="11">
        <v>44315</v>
      </c>
      <c r="C1380" s="2">
        <v>44.28</v>
      </c>
      <c r="D1380" s="2">
        <v>44.28</v>
      </c>
      <c r="E1380" s="2">
        <v>0</v>
      </c>
      <c r="F1380" s="2">
        <v>0</v>
      </c>
      <c r="G1380" s="2">
        <v>0</v>
      </c>
      <c r="H1380" s="16">
        <f t="shared" si="21"/>
        <v>-2.9798422436459235E-2</v>
      </c>
    </row>
    <row r="1381" spans="1:8" ht="13.5" x14ac:dyDescent="0.25">
      <c r="A1381" s="12"/>
      <c r="B1381" s="11">
        <v>44316</v>
      </c>
      <c r="C1381" s="2">
        <v>44.28</v>
      </c>
      <c r="D1381" s="2">
        <v>44.28</v>
      </c>
      <c r="E1381" s="2">
        <v>0</v>
      </c>
      <c r="F1381" s="2">
        <v>0</v>
      </c>
      <c r="G1381" s="2">
        <v>0</v>
      </c>
      <c r="H1381" s="16">
        <f t="shared" si="21"/>
        <v>0</v>
      </c>
    </row>
    <row r="1382" spans="1:8" ht="13.5" x14ac:dyDescent="0.25">
      <c r="A1382" s="12"/>
      <c r="B1382" s="11">
        <v>44319</v>
      </c>
      <c r="C1382" s="2">
        <v>44.28</v>
      </c>
      <c r="D1382" s="2">
        <v>44.28</v>
      </c>
      <c r="E1382" s="2">
        <v>0</v>
      </c>
      <c r="F1382" s="2">
        <v>0</v>
      </c>
      <c r="G1382" s="2">
        <v>0</v>
      </c>
      <c r="H1382" s="16">
        <f t="shared" si="21"/>
        <v>0</v>
      </c>
    </row>
    <row r="1383" spans="1:8" ht="13.5" x14ac:dyDescent="0.25">
      <c r="A1383" s="12"/>
      <c r="B1383" s="11">
        <v>44320</v>
      </c>
      <c r="C1383" s="2">
        <v>44.28</v>
      </c>
      <c r="D1383" s="2">
        <v>44.28</v>
      </c>
      <c r="E1383" s="2">
        <v>0</v>
      </c>
      <c r="F1383" s="2">
        <v>0</v>
      </c>
      <c r="G1383" s="2">
        <v>0</v>
      </c>
      <c r="H1383" s="16">
        <f t="shared" si="21"/>
        <v>0</v>
      </c>
    </row>
    <row r="1384" spans="1:8" ht="13.5" x14ac:dyDescent="0.25">
      <c r="A1384" s="12"/>
      <c r="B1384" s="11">
        <v>44321</v>
      </c>
      <c r="C1384" s="2">
        <v>44.28</v>
      </c>
      <c r="D1384" s="2">
        <v>44.28</v>
      </c>
      <c r="E1384" s="2">
        <v>0</v>
      </c>
      <c r="F1384" s="2">
        <v>0</v>
      </c>
      <c r="G1384" s="2">
        <v>0</v>
      </c>
      <c r="H1384" s="16">
        <f t="shared" si="21"/>
        <v>0</v>
      </c>
    </row>
    <row r="1385" spans="1:8" ht="13.5" x14ac:dyDescent="0.25">
      <c r="A1385" s="12"/>
      <c r="B1385" s="11">
        <v>44322</v>
      </c>
      <c r="C1385" s="2">
        <v>44.28</v>
      </c>
      <c r="D1385" s="2">
        <v>44.28</v>
      </c>
      <c r="E1385" s="2">
        <v>0</v>
      </c>
      <c r="F1385" s="2">
        <v>0</v>
      </c>
      <c r="G1385" s="2">
        <v>0</v>
      </c>
      <c r="H1385" s="16">
        <f t="shared" si="21"/>
        <v>0</v>
      </c>
    </row>
    <row r="1386" spans="1:8" ht="13.5" x14ac:dyDescent="0.25">
      <c r="A1386" s="12"/>
      <c r="B1386" s="11">
        <v>44323</v>
      </c>
      <c r="C1386" s="2">
        <v>44.28</v>
      </c>
      <c r="D1386" s="2">
        <v>44.28</v>
      </c>
      <c r="E1386" s="2">
        <v>0</v>
      </c>
      <c r="F1386" s="2">
        <v>0</v>
      </c>
      <c r="G1386" s="2">
        <v>0</v>
      </c>
      <c r="H1386" s="16">
        <f t="shared" si="21"/>
        <v>0</v>
      </c>
    </row>
    <row r="1387" spans="1:8" ht="13.5" x14ac:dyDescent="0.25">
      <c r="A1387" s="12"/>
      <c r="B1387" s="11">
        <v>44326</v>
      </c>
      <c r="C1387" s="2">
        <v>44.28</v>
      </c>
      <c r="D1387" s="2">
        <v>44.28</v>
      </c>
      <c r="E1387" s="2">
        <v>0</v>
      </c>
      <c r="F1387" s="2">
        <v>0</v>
      </c>
      <c r="G1387" s="2">
        <v>0</v>
      </c>
      <c r="H1387" s="16">
        <f t="shared" si="21"/>
        <v>0</v>
      </c>
    </row>
    <row r="1388" spans="1:8" ht="13.5" x14ac:dyDescent="0.25">
      <c r="A1388" s="12"/>
      <c r="B1388" s="11">
        <v>44327</v>
      </c>
      <c r="C1388" s="2">
        <v>44.28</v>
      </c>
      <c r="D1388" s="2">
        <v>44.28</v>
      </c>
      <c r="E1388" s="2">
        <v>0</v>
      </c>
      <c r="F1388" s="2">
        <v>0</v>
      </c>
      <c r="G1388" s="2">
        <v>0</v>
      </c>
      <c r="H1388" s="16">
        <f t="shared" si="21"/>
        <v>0</v>
      </c>
    </row>
    <row r="1389" spans="1:8" ht="13.5" x14ac:dyDescent="0.25">
      <c r="A1389" s="12"/>
      <c r="B1389" s="11">
        <v>44333</v>
      </c>
      <c r="C1389" s="2">
        <v>44.28</v>
      </c>
      <c r="D1389" s="2">
        <v>44.28</v>
      </c>
      <c r="E1389" s="2">
        <v>0</v>
      </c>
      <c r="F1389" s="2">
        <v>0</v>
      </c>
      <c r="G1389" s="2">
        <v>0</v>
      </c>
      <c r="H1389" s="16">
        <f t="shared" si="21"/>
        <v>0</v>
      </c>
    </row>
    <row r="1390" spans="1:8" ht="13.5" x14ac:dyDescent="0.25">
      <c r="A1390" s="12"/>
      <c r="B1390" s="11">
        <v>44334</v>
      </c>
      <c r="C1390" s="2">
        <v>44.28</v>
      </c>
      <c r="D1390" s="2">
        <v>44.28</v>
      </c>
      <c r="E1390" s="2">
        <v>0</v>
      </c>
      <c r="F1390" s="2">
        <v>0</v>
      </c>
      <c r="G1390" s="2">
        <v>0</v>
      </c>
      <c r="H1390" s="16">
        <f t="shared" si="21"/>
        <v>0</v>
      </c>
    </row>
    <row r="1391" spans="1:8" ht="13.5" x14ac:dyDescent="0.25">
      <c r="A1391" s="12"/>
      <c r="B1391" s="11">
        <v>44335</v>
      </c>
      <c r="C1391" s="2">
        <v>44.28</v>
      </c>
      <c r="D1391" s="2">
        <v>44.28</v>
      </c>
      <c r="E1391" s="2">
        <v>0</v>
      </c>
      <c r="F1391" s="2">
        <v>0</v>
      </c>
      <c r="G1391" s="2">
        <v>0</v>
      </c>
      <c r="H1391" s="16">
        <f t="shared" si="21"/>
        <v>0</v>
      </c>
    </row>
    <row r="1392" spans="1:8" ht="13.5" x14ac:dyDescent="0.25">
      <c r="A1392" s="12"/>
      <c r="B1392" s="11">
        <v>44336</v>
      </c>
      <c r="C1392" s="2">
        <v>44.28</v>
      </c>
      <c r="D1392" s="2">
        <v>44.28</v>
      </c>
      <c r="E1392" s="2">
        <v>0</v>
      </c>
      <c r="F1392" s="2">
        <v>0</v>
      </c>
      <c r="G1392" s="2">
        <v>0</v>
      </c>
      <c r="H1392" s="16">
        <f t="shared" si="21"/>
        <v>0</v>
      </c>
    </row>
    <row r="1393" spans="1:8" ht="13.5" x14ac:dyDescent="0.25">
      <c r="A1393" s="12"/>
      <c r="B1393" s="11">
        <v>44337</v>
      </c>
      <c r="C1393" s="2">
        <v>42.29</v>
      </c>
      <c r="D1393" s="2">
        <v>42.29</v>
      </c>
      <c r="E1393" s="2">
        <v>0</v>
      </c>
      <c r="F1393" s="2">
        <v>0</v>
      </c>
      <c r="G1393" s="2">
        <v>0</v>
      </c>
      <c r="H1393" s="16">
        <f t="shared" si="21"/>
        <v>-4.4941282746160841E-2</v>
      </c>
    </row>
    <row r="1394" spans="1:8" ht="13.5" x14ac:dyDescent="0.25">
      <c r="A1394" s="12"/>
      <c r="B1394" s="11">
        <v>44340</v>
      </c>
      <c r="C1394" s="2">
        <v>42.29</v>
      </c>
      <c r="D1394" s="2">
        <v>42.29</v>
      </c>
      <c r="E1394" s="2">
        <v>0</v>
      </c>
      <c r="F1394" s="2">
        <v>0</v>
      </c>
      <c r="G1394" s="2">
        <v>0</v>
      </c>
      <c r="H1394" s="16">
        <f t="shared" si="21"/>
        <v>0</v>
      </c>
    </row>
    <row r="1395" spans="1:8" ht="13.5" x14ac:dyDescent="0.25">
      <c r="A1395" s="12"/>
      <c r="B1395" s="11">
        <v>44341</v>
      </c>
      <c r="C1395" s="2">
        <v>42.29</v>
      </c>
      <c r="D1395" s="2">
        <v>42.29</v>
      </c>
      <c r="E1395" s="2">
        <v>0</v>
      </c>
      <c r="F1395" s="2">
        <v>0</v>
      </c>
      <c r="G1395" s="2">
        <v>0</v>
      </c>
      <c r="H1395" s="16">
        <f t="shared" si="21"/>
        <v>0</v>
      </c>
    </row>
    <row r="1396" spans="1:8" ht="13.5" x14ac:dyDescent="0.25">
      <c r="A1396" s="12"/>
      <c r="B1396" s="11">
        <v>44342</v>
      </c>
      <c r="C1396" s="2">
        <v>42.29</v>
      </c>
      <c r="D1396" s="2">
        <v>42.29</v>
      </c>
      <c r="E1396" s="2">
        <v>0</v>
      </c>
      <c r="F1396" s="2">
        <v>0</v>
      </c>
      <c r="G1396" s="2">
        <v>0</v>
      </c>
      <c r="H1396" s="16">
        <f t="shared" si="21"/>
        <v>0</v>
      </c>
    </row>
    <row r="1397" spans="1:8" ht="13.5" x14ac:dyDescent="0.25">
      <c r="A1397" s="12"/>
      <c r="B1397" s="11">
        <v>44343</v>
      </c>
      <c r="C1397" s="2">
        <v>42.29</v>
      </c>
      <c r="D1397" s="2">
        <v>42.29</v>
      </c>
      <c r="E1397" s="2">
        <v>0</v>
      </c>
      <c r="F1397" s="2">
        <v>0</v>
      </c>
      <c r="G1397" s="2">
        <v>0</v>
      </c>
      <c r="H1397" s="16">
        <f t="shared" si="21"/>
        <v>0</v>
      </c>
    </row>
    <row r="1398" spans="1:8" ht="13.5" x14ac:dyDescent="0.25">
      <c r="A1398" s="12"/>
      <c r="B1398" s="11">
        <v>44344</v>
      </c>
      <c r="C1398" s="2">
        <v>42.29</v>
      </c>
      <c r="D1398" s="2">
        <v>42.29</v>
      </c>
      <c r="E1398" s="2">
        <v>0</v>
      </c>
      <c r="F1398" s="2">
        <v>0</v>
      </c>
      <c r="G1398" s="2">
        <v>0</v>
      </c>
      <c r="H1398" s="16">
        <f t="shared" si="21"/>
        <v>0</v>
      </c>
    </row>
    <row r="1399" spans="1:8" ht="13.5" x14ac:dyDescent="0.25">
      <c r="A1399" s="12"/>
      <c r="B1399" s="11">
        <v>44347</v>
      </c>
      <c r="C1399" s="2">
        <v>42.29</v>
      </c>
      <c r="D1399" s="2">
        <v>42.29</v>
      </c>
      <c r="E1399" s="2">
        <v>0</v>
      </c>
      <c r="F1399" s="2">
        <v>0</v>
      </c>
      <c r="G1399" s="2">
        <v>0</v>
      </c>
      <c r="H1399" s="16">
        <f t="shared" si="21"/>
        <v>0</v>
      </c>
    </row>
    <row r="1400" spans="1:8" ht="13.5" x14ac:dyDescent="0.25">
      <c r="A1400" s="12"/>
      <c r="B1400" s="11">
        <v>44348</v>
      </c>
      <c r="C1400" s="2">
        <v>42.29</v>
      </c>
      <c r="D1400" s="2">
        <v>42.29</v>
      </c>
      <c r="E1400" s="2">
        <v>0</v>
      </c>
      <c r="F1400" s="2">
        <v>0</v>
      </c>
      <c r="G1400" s="2">
        <v>0</v>
      </c>
      <c r="H1400" s="16">
        <f t="shared" si="21"/>
        <v>0</v>
      </c>
    </row>
    <row r="1401" spans="1:8" ht="13.5" x14ac:dyDescent="0.25">
      <c r="A1401" s="12"/>
      <c r="B1401" s="11">
        <v>44349</v>
      </c>
      <c r="C1401" s="2">
        <v>42.29</v>
      </c>
      <c r="D1401" s="2">
        <v>42.29</v>
      </c>
      <c r="E1401" s="2">
        <v>0</v>
      </c>
      <c r="F1401" s="2">
        <v>0</v>
      </c>
      <c r="G1401" s="2">
        <v>0</v>
      </c>
      <c r="H1401" s="16">
        <f t="shared" si="21"/>
        <v>0</v>
      </c>
    </row>
    <row r="1402" spans="1:8" ht="13.5" x14ac:dyDescent="0.25">
      <c r="A1402" s="12"/>
      <c r="B1402" s="11">
        <v>44350</v>
      </c>
      <c r="C1402" s="2">
        <v>42.29</v>
      </c>
      <c r="D1402" s="2">
        <v>42.29</v>
      </c>
      <c r="E1402" s="2">
        <v>0</v>
      </c>
      <c r="F1402" s="2">
        <v>0</v>
      </c>
      <c r="G1402" s="2">
        <v>0</v>
      </c>
      <c r="H1402" s="16">
        <f t="shared" si="21"/>
        <v>0</v>
      </c>
    </row>
    <row r="1403" spans="1:8" ht="13.5" x14ac:dyDescent="0.25">
      <c r="A1403" s="12"/>
      <c r="B1403" s="11">
        <v>44351</v>
      </c>
      <c r="C1403" s="2">
        <v>42.29</v>
      </c>
      <c r="D1403" s="2">
        <v>42.29</v>
      </c>
      <c r="E1403" s="2">
        <v>0</v>
      </c>
      <c r="F1403" s="2">
        <v>0</v>
      </c>
      <c r="G1403" s="2">
        <v>0</v>
      </c>
      <c r="H1403" s="16">
        <f t="shared" si="21"/>
        <v>0</v>
      </c>
    </row>
    <row r="1404" spans="1:8" ht="13.5" x14ac:dyDescent="0.25">
      <c r="A1404" s="12"/>
      <c r="B1404" s="11">
        <v>44354</v>
      </c>
      <c r="C1404" s="2">
        <v>42.29</v>
      </c>
      <c r="D1404" s="2">
        <v>42.29</v>
      </c>
      <c r="E1404" s="2">
        <v>0</v>
      </c>
      <c r="F1404" s="2">
        <v>0</v>
      </c>
      <c r="G1404" s="2">
        <v>0</v>
      </c>
      <c r="H1404" s="16">
        <f t="shared" si="21"/>
        <v>0</v>
      </c>
    </row>
    <row r="1405" spans="1:8" ht="13.5" x14ac:dyDescent="0.25">
      <c r="A1405" s="12"/>
      <c r="B1405" s="11">
        <v>44355</v>
      </c>
      <c r="C1405" s="2">
        <v>42.29</v>
      </c>
      <c r="D1405" s="2">
        <v>42.29</v>
      </c>
      <c r="E1405" s="2">
        <v>0</v>
      </c>
      <c r="F1405" s="2">
        <v>0</v>
      </c>
      <c r="G1405" s="2">
        <v>0</v>
      </c>
      <c r="H1405" s="16">
        <f t="shared" si="21"/>
        <v>0</v>
      </c>
    </row>
    <row r="1406" spans="1:8" ht="13.5" x14ac:dyDescent="0.25">
      <c r="A1406" s="12"/>
      <c r="B1406" s="11">
        <v>44356</v>
      </c>
      <c r="C1406" s="2">
        <v>42.29</v>
      </c>
      <c r="D1406" s="2">
        <v>42.29</v>
      </c>
      <c r="E1406" s="2">
        <v>0</v>
      </c>
      <c r="F1406" s="2">
        <v>0</v>
      </c>
      <c r="G1406" s="2">
        <v>0</v>
      </c>
      <c r="H1406" s="16">
        <f t="shared" si="21"/>
        <v>0</v>
      </c>
    </row>
    <row r="1407" spans="1:8" ht="13.5" x14ac:dyDescent="0.25">
      <c r="A1407" s="12"/>
      <c r="B1407" s="11">
        <v>44357</v>
      </c>
      <c r="C1407" s="2">
        <v>42.29</v>
      </c>
      <c r="D1407" s="2">
        <v>42.29</v>
      </c>
      <c r="E1407" s="2">
        <v>0</v>
      </c>
      <c r="F1407" s="2">
        <v>0</v>
      </c>
      <c r="G1407" s="2">
        <v>0</v>
      </c>
      <c r="H1407" s="16">
        <f t="shared" si="21"/>
        <v>0</v>
      </c>
    </row>
    <row r="1408" spans="1:8" ht="13.5" x14ac:dyDescent="0.25">
      <c r="A1408" s="12"/>
      <c r="B1408" s="11">
        <v>44358</v>
      </c>
      <c r="C1408" s="2">
        <v>42.29</v>
      </c>
      <c r="D1408" s="2">
        <v>42.29</v>
      </c>
      <c r="E1408" s="2">
        <v>0</v>
      </c>
      <c r="F1408" s="2">
        <v>0</v>
      </c>
      <c r="G1408" s="2">
        <v>0</v>
      </c>
      <c r="H1408" s="16">
        <f t="shared" si="21"/>
        <v>0</v>
      </c>
    </row>
    <row r="1409" spans="1:8" ht="13.5" x14ac:dyDescent="0.25">
      <c r="A1409" s="12"/>
      <c r="B1409" s="11">
        <v>44361</v>
      </c>
      <c r="C1409" s="2">
        <v>42.29</v>
      </c>
      <c r="D1409" s="2">
        <v>42.29</v>
      </c>
      <c r="E1409" s="2">
        <v>0</v>
      </c>
      <c r="F1409" s="2">
        <v>0</v>
      </c>
      <c r="G1409" s="2">
        <v>0</v>
      </c>
      <c r="H1409" s="16">
        <f t="shared" si="21"/>
        <v>0</v>
      </c>
    </row>
    <row r="1410" spans="1:8" ht="13.5" x14ac:dyDescent="0.25">
      <c r="A1410" s="12"/>
      <c r="B1410" s="11">
        <v>44362</v>
      </c>
      <c r="C1410" s="2">
        <v>42.29</v>
      </c>
      <c r="D1410" s="2">
        <v>42.29</v>
      </c>
      <c r="E1410" s="2">
        <v>0</v>
      </c>
      <c r="F1410" s="2">
        <v>0</v>
      </c>
      <c r="G1410" s="2">
        <v>0</v>
      </c>
      <c r="H1410" s="16">
        <f t="shared" si="21"/>
        <v>0</v>
      </c>
    </row>
    <row r="1411" spans="1:8" ht="13.5" x14ac:dyDescent="0.25">
      <c r="A1411" s="12"/>
      <c r="B1411" s="11">
        <v>44363</v>
      </c>
      <c r="C1411" s="2">
        <v>42.29</v>
      </c>
      <c r="D1411" s="2">
        <v>42.29</v>
      </c>
      <c r="E1411" s="2">
        <v>0</v>
      </c>
      <c r="F1411" s="2">
        <v>0</v>
      </c>
      <c r="G1411" s="2">
        <v>0</v>
      </c>
      <c r="H1411" s="16">
        <f t="shared" si="21"/>
        <v>0</v>
      </c>
    </row>
    <row r="1412" spans="1:8" ht="13.5" x14ac:dyDescent="0.25">
      <c r="A1412" s="12"/>
      <c r="B1412" s="11">
        <v>44364</v>
      </c>
      <c r="C1412" s="2">
        <v>42.29</v>
      </c>
      <c r="D1412" s="2">
        <v>42.29</v>
      </c>
      <c r="E1412" s="2">
        <v>0</v>
      </c>
      <c r="F1412" s="2">
        <v>0</v>
      </c>
      <c r="G1412" s="2">
        <v>0</v>
      </c>
      <c r="H1412" s="16">
        <f t="shared" si="21"/>
        <v>0</v>
      </c>
    </row>
    <row r="1413" spans="1:8" ht="13.5" x14ac:dyDescent="0.25">
      <c r="A1413" s="12"/>
      <c r="B1413" s="11">
        <v>44365</v>
      </c>
      <c r="C1413" s="2">
        <v>42.29</v>
      </c>
      <c r="D1413" s="2">
        <v>42.29</v>
      </c>
      <c r="E1413" s="2">
        <v>0</v>
      </c>
      <c r="F1413" s="2">
        <v>0</v>
      </c>
      <c r="G1413" s="2">
        <v>0</v>
      </c>
      <c r="H1413" s="16">
        <f t="shared" si="21"/>
        <v>0</v>
      </c>
    </row>
    <row r="1414" spans="1:8" ht="13.5" x14ac:dyDescent="0.25">
      <c r="A1414" s="12"/>
      <c r="B1414" s="11">
        <v>44368</v>
      </c>
      <c r="C1414" s="2">
        <v>42.29</v>
      </c>
      <c r="D1414" s="2">
        <v>42.29</v>
      </c>
      <c r="E1414" s="2">
        <v>0</v>
      </c>
      <c r="F1414" s="2">
        <v>0</v>
      </c>
      <c r="G1414" s="2">
        <v>0</v>
      </c>
      <c r="H1414" s="16">
        <f t="shared" si="21"/>
        <v>0</v>
      </c>
    </row>
    <row r="1415" spans="1:8" ht="13.5" x14ac:dyDescent="0.25">
      <c r="A1415" s="12"/>
      <c r="B1415" s="11">
        <v>44369</v>
      </c>
      <c r="C1415" s="2">
        <v>42.29</v>
      </c>
      <c r="D1415" s="2">
        <v>42.29</v>
      </c>
      <c r="E1415" s="2">
        <v>0</v>
      </c>
      <c r="F1415" s="2">
        <v>0</v>
      </c>
      <c r="G1415" s="2">
        <v>0</v>
      </c>
      <c r="H1415" s="16">
        <f t="shared" ref="H1415:H1478" si="22">(D1415-D1414)/D1414</f>
        <v>0</v>
      </c>
    </row>
    <row r="1416" spans="1:8" ht="13.5" x14ac:dyDescent="0.25">
      <c r="A1416" s="12"/>
      <c r="B1416" s="11">
        <v>44370</v>
      </c>
      <c r="C1416" s="2">
        <v>42.29</v>
      </c>
      <c r="D1416" s="2">
        <v>42.29</v>
      </c>
      <c r="E1416" s="2">
        <v>0</v>
      </c>
      <c r="F1416" s="2">
        <v>0</v>
      </c>
      <c r="G1416" s="2">
        <v>0</v>
      </c>
      <c r="H1416" s="16">
        <f t="shared" si="22"/>
        <v>0</v>
      </c>
    </row>
    <row r="1417" spans="1:8" ht="13.5" x14ac:dyDescent="0.25">
      <c r="A1417" s="12"/>
      <c r="B1417" s="11">
        <v>44371</v>
      </c>
      <c r="C1417" s="2">
        <v>42.29</v>
      </c>
      <c r="D1417" s="2">
        <v>42.29</v>
      </c>
      <c r="E1417" s="2">
        <v>0</v>
      </c>
      <c r="F1417" s="2">
        <v>0</v>
      </c>
      <c r="G1417" s="2">
        <v>0</v>
      </c>
      <c r="H1417" s="16">
        <f t="shared" si="22"/>
        <v>0</v>
      </c>
    </row>
    <row r="1418" spans="1:8" ht="13.5" x14ac:dyDescent="0.25">
      <c r="A1418" s="12"/>
      <c r="B1418" s="11">
        <v>44372</v>
      </c>
      <c r="C1418" s="2">
        <v>42.29</v>
      </c>
      <c r="D1418" s="2">
        <v>42.29</v>
      </c>
      <c r="E1418" s="2">
        <v>0</v>
      </c>
      <c r="F1418" s="2">
        <v>0</v>
      </c>
      <c r="G1418" s="2">
        <v>0</v>
      </c>
      <c r="H1418" s="16">
        <f t="shared" si="22"/>
        <v>0</v>
      </c>
    </row>
    <row r="1419" spans="1:8" ht="13.5" x14ac:dyDescent="0.25">
      <c r="A1419" s="12"/>
      <c r="B1419" s="11">
        <v>44375</v>
      </c>
      <c r="C1419" s="2">
        <v>42.29</v>
      </c>
      <c r="D1419" s="2">
        <v>42.29</v>
      </c>
      <c r="E1419" s="2">
        <v>0</v>
      </c>
      <c r="F1419" s="2">
        <v>0</v>
      </c>
      <c r="G1419" s="2">
        <v>0</v>
      </c>
      <c r="H1419" s="16">
        <f t="shared" si="22"/>
        <v>0</v>
      </c>
    </row>
    <row r="1420" spans="1:8" ht="13.5" x14ac:dyDescent="0.25">
      <c r="A1420" s="12"/>
      <c r="B1420" s="11">
        <v>44376</v>
      </c>
      <c r="C1420" s="2">
        <v>42.29</v>
      </c>
      <c r="D1420" s="2">
        <v>42.29</v>
      </c>
      <c r="E1420" s="2">
        <v>0</v>
      </c>
      <c r="F1420" s="2">
        <v>0</v>
      </c>
      <c r="G1420" s="2">
        <v>0</v>
      </c>
      <c r="H1420" s="16">
        <f t="shared" si="22"/>
        <v>0</v>
      </c>
    </row>
    <row r="1421" spans="1:8" ht="13.5" x14ac:dyDescent="0.25">
      <c r="A1421" s="12"/>
      <c r="B1421" s="11">
        <v>44377</v>
      </c>
      <c r="C1421" s="2">
        <v>42.29</v>
      </c>
      <c r="D1421" s="2">
        <v>42.29</v>
      </c>
      <c r="E1421" s="2">
        <v>0</v>
      </c>
      <c r="F1421" s="2">
        <v>0</v>
      </c>
      <c r="G1421" s="2">
        <v>0</v>
      </c>
      <c r="H1421" s="16">
        <f t="shared" si="22"/>
        <v>0</v>
      </c>
    </row>
    <row r="1422" spans="1:8" ht="13.5" x14ac:dyDescent="0.25">
      <c r="A1422" s="12"/>
      <c r="B1422" s="11">
        <v>44378</v>
      </c>
      <c r="C1422" s="2">
        <v>42.29</v>
      </c>
      <c r="D1422" s="2">
        <v>42.29</v>
      </c>
      <c r="E1422" s="2">
        <v>0</v>
      </c>
      <c r="F1422" s="2">
        <v>0</v>
      </c>
      <c r="G1422" s="2">
        <v>0</v>
      </c>
      <c r="H1422" s="16">
        <f t="shared" si="22"/>
        <v>0</v>
      </c>
    </row>
    <row r="1423" spans="1:8" ht="13.5" x14ac:dyDescent="0.25">
      <c r="A1423" s="12"/>
      <c r="B1423" s="11">
        <v>44379</v>
      </c>
      <c r="C1423" s="2">
        <v>42.29</v>
      </c>
      <c r="D1423" s="2">
        <v>42.29</v>
      </c>
      <c r="E1423" s="2">
        <v>0</v>
      </c>
      <c r="F1423" s="2">
        <v>0</v>
      </c>
      <c r="G1423" s="2">
        <v>0</v>
      </c>
      <c r="H1423" s="16">
        <f t="shared" si="22"/>
        <v>0</v>
      </c>
    </row>
    <row r="1424" spans="1:8" ht="13.5" x14ac:dyDescent="0.25">
      <c r="A1424" s="12"/>
      <c r="B1424" s="11">
        <v>44382</v>
      </c>
      <c r="C1424" s="2">
        <v>42.29</v>
      </c>
      <c r="D1424" s="2">
        <v>42.29</v>
      </c>
      <c r="E1424" s="2">
        <v>0</v>
      </c>
      <c r="F1424" s="2">
        <v>0</v>
      </c>
      <c r="G1424" s="2">
        <v>0</v>
      </c>
      <c r="H1424" s="16">
        <f t="shared" si="22"/>
        <v>0</v>
      </c>
    </row>
    <row r="1425" spans="1:8" ht="13.5" x14ac:dyDescent="0.25">
      <c r="A1425" s="12"/>
      <c r="B1425" s="11">
        <v>44383</v>
      </c>
      <c r="C1425" s="2">
        <v>42.29</v>
      </c>
      <c r="D1425" s="2">
        <v>42.29</v>
      </c>
      <c r="E1425" s="2">
        <v>0</v>
      </c>
      <c r="F1425" s="2">
        <v>0</v>
      </c>
      <c r="G1425" s="2">
        <v>0</v>
      </c>
      <c r="H1425" s="16">
        <f t="shared" si="22"/>
        <v>0</v>
      </c>
    </row>
    <row r="1426" spans="1:8" ht="13.5" x14ac:dyDescent="0.25">
      <c r="A1426" s="12"/>
      <c r="B1426" s="11">
        <v>44384</v>
      </c>
      <c r="C1426" s="2">
        <v>42.29</v>
      </c>
      <c r="D1426" s="2">
        <v>42.29</v>
      </c>
      <c r="E1426" s="2">
        <v>0</v>
      </c>
      <c r="F1426" s="2">
        <v>0</v>
      </c>
      <c r="G1426" s="2">
        <v>0</v>
      </c>
      <c r="H1426" s="16">
        <f t="shared" si="22"/>
        <v>0</v>
      </c>
    </row>
    <row r="1427" spans="1:8" ht="13.5" x14ac:dyDescent="0.25">
      <c r="A1427" s="12"/>
      <c r="B1427" s="11">
        <v>44385</v>
      </c>
      <c r="C1427" s="2">
        <v>42.29</v>
      </c>
      <c r="D1427" s="2">
        <v>42.29</v>
      </c>
      <c r="E1427" s="2">
        <v>0</v>
      </c>
      <c r="F1427" s="2">
        <v>0</v>
      </c>
      <c r="G1427" s="2">
        <v>0</v>
      </c>
      <c r="H1427" s="16">
        <f t="shared" si="22"/>
        <v>0</v>
      </c>
    </row>
    <row r="1428" spans="1:8" ht="13.5" x14ac:dyDescent="0.25">
      <c r="A1428" s="12"/>
      <c r="B1428" s="11">
        <v>44386</v>
      </c>
      <c r="C1428" s="2">
        <v>42.29</v>
      </c>
      <c r="D1428" s="2">
        <v>42.29</v>
      </c>
      <c r="E1428" s="2">
        <v>0</v>
      </c>
      <c r="F1428" s="2">
        <v>0</v>
      </c>
      <c r="G1428" s="2">
        <v>0</v>
      </c>
      <c r="H1428" s="16">
        <f t="shared" si="22"/>
        <v>0</v>
      </c>
    </row>
    <row r="1429" spans="1:8" ht="13.5" x14ac:dyDescent="0.25">
      <c r="A1429" s="12"/>
      <c r="B1429" s="11">
        <v>44389</v>
      </c>
      <c r="C1429" s="2">
        <v>42.29</v>
      </c>
      <c r="D1429" s="2">
        <v>42.29</v>
      </c>
      <c r="E1429" s="2">
        <v>0</v>
      </c>
      <c r="F1429" s="2">
        <v>0</v>
      </c>
      <c r="G1429" s="2">
        <v>0</v>
      </c>
      <c r="H1429" s="16">
        <f t="shared" si="22"/>
        <v>0</v>
      </c>
    </row>
    <row r="1430" spans="1:8" ht="13.5" x14ac:dyDescent="0.25">
      <c r="A1430" s="12"/>
      <c r="B1430" s="11">
        <v>44390</v>
      </c>
      <c r="C1430" s="2">
        <v>42.29</v>
      </c>
      <c r="D1430" s="2">
        <v>42.29</v>
      </c>
      <c r="E1430" s="2">
        <v>0</v>
      </c>
      <c r="F1430" s="2">
        <v>0</v>
      </c>
      <c r="G1430" s="2">
        <v>0</v>
      </c>
      <c r="H1430" s="16">
        <f t="shared" si="22"/>
        <v>0</v>
      </c>
    </row>
    <row r="1431" spans="1:8" ht="13.5" x14ac:dyDescent="0.25">
      <c r="A1431" s="12"/>
      <c r="B1431" s="11">
        <v>44391</v>
      </c>
      <c r="C1431" s="2">
        <v>42.29</v>
      </c>
      <c r="D1431" s="2">
        <v>42.29</v>
      </c>
      <c r="E1431" s="2">
        <v>0</v>
      </c>
      <c r="F1431" s="2">
        <v>0</v>
      </c>
      <c r="G1431" s="2">
        <v>0</v>
      </c>
      <c r="H1431" s="16">
        <f t="shared" si="22"/>
        <v>0</v>
      </c>
    </row>
    <row r="1432" spans="1:8" ht="13.5" x14ac:dyDescent="0.25">
      <c r="A1432" s="12"/>
      <c r="B1432" s="11">
        <v>44392</v>
      </c>
      <c r="C1432" s="2">
        <v>42.29</v>
      </c>
      <c r="D1432" s="2">
        <v>42.29</v>
      </c>
      <c r="E1432" s="2">
        <v>0</v>
      </c>
      <c r="F1432" s="2">
        <v>0</v>
      </c>
      <c r="G1432" s="2">
        <v>0</v>
      </c>
      <c r="H1432" s="16">
        <f t="shared" si="22"/>
        <v>0</v>
      </c>
    </row>
    <row r="1433" spans="1:8" ht="13.5" x14ac:dyDescent="0.25">
      <c r="A1433" s="12"/>
      <c r="B1433" s="11">
        <v>44393</v>
      </c>
      <c r="C1433" s="2">
        <v>42.29</v>
      </c>
      <c r="D1433" s="2">
        <v>42.29</v>
      </c>
      <c r="E1433" s="2">
        <v>0</v>
      </c>
      <c r="F1433" s="2">
        <v>0</v>
      </c>
      <c r="G1433" s="2">
        <v>0</v>
      </c>
      <c r="H1433" s="16">
        <f t="shared" si="22"/>
        <v>0</v>
      </c>
    </row>
    <row r="1434" spans="1:8" ht="13.5" x14ac:dyDescent="0.25">
      <c r="A1434" s="12"/>
      <c r="B1434" s="11">
        <v>44396</v>
      </c>
      <c r="C1434" s="2">
        <v>42.29</v>
      </c>
      <c r="D1434" s="2">
        <v>42.29</v>
      </c>
      <c r="E1434" s="2">
        <v>0</v>
      </c>
      <c r="F1434" s="2">
        <v>0</v>
      </c>
      <c r="G1434" s="2">
        <v>0</v>
      </c>
      <c r="H1434" s="16">
        <f t="shared" si="22"/>
        <v>0</v>
      </c>
    </row>
    <row r="1435" spans="1:8" ht="13.5" x14ac:dyDescent="0.25">
      <c r="A1435" s="12"/>
      <c r="B1435" s="11">
        <v>44399</v>
      </c>
      <c r="C1435" s="2">
        <v>42.29</v>
      </c>
      <c r="D1435" s="2">
        <v>42.29</v>
      </c>
      <c r="E1435" s="2">
        <v>0</v>
      </c>
      <c r="F1435" s="2">
        <v>0</v>
      </c>
      <c r="G1435" s="2">
        <v>0</v>
      </c>
      <c r="H1435" s="16">
        <f t="shared" si="22"/>
        <v>0</v>
      </c>
    </row>
    <row r="1436" spans="1:8" ht="13.5" x14ac:dyDescent="0.25">
      <c r="A1436" s="12"/>
      <c r="B1436" s="11">
        <v>44400</v>
      </c>
      <c r="C1436" s="2">
        <v>42.29</v>
      </c>
      <c r="D1436" s="2">
        <v>42.29</v>
      </c>
      <c r="E1436" s="2">
        <v>0</v>
      </c>
      <c r="F1436" s="2">
        <v>0</v>
      </c>
      <c r="G1436" s="2">
        <v>0</v>
      </c>
      <c r="H1436" s="16">
        <f t="shared" si="22"/>
        <v>0</v>
      </c>
    </row>
    <row r="1437" spans="1:8" ht="13.5" x14ac:dyDescent="0.25">
      <c r="A1437" s="12"/>
      <c r="B1437" s="11">
        <v>44403</v>
      </c>
      <c r="C1437" s="2">
        <v>42.29</v>
      </c>
      <c r="D1437" s="2">
        <v>42.29</v>
      </c>
      <c r="E1437" s="2">
        <v>0</v>
      </c>
      <c r="F1437" s="2">
        <v>0</v>
      </c>
      <c r="G1437" s="2">
        <v>0</v>
      </c>
      <c r="H1437" s="16">
        <f t="shared" si="22"/>
        <v>0</v>
      </c>
    </row>
    <row r="1438" spans="1:8" ht="13.5" x14ac:dyDescent="0.25">
      <c r="A1438" s="12"/>
      <c r="B1438" s="11">
        <v>44404</v>
      </c>
      <c r="C1438" s="2">
        <v>42.29</v>
      </c>
      <c r="D1438" s="2">
        <v>42.29</v>
      </c>
      <c r="E1438" s="2">
        <v>0</v>
      </c>
      <c r="F1438" s="2">
        <v>0</v>
      </c>
      <c r="G1438" s="2">
        <v>0</v>
      </c>
      <c r="H1438" s="16">
        <f t="shared" si="22"/>
        <v>0</v>
      </c>
    </row>
    <row r="1439" spans="1:8" ht="13.5" x14ac:dyDescent="0.25">
      <c r="A1439" s="12"/>
      <c r="B1439" s="11">
        <v>44405</v>
      </c>
      <c r="C1439" s="2">
        <v>42.29</v>
      </c>
      <c r="D1439" s="2">
        <v>42.29</v>
      </c>
      <c r="E1439" s="2">
        <v>0</v>
      </c>
      <c r="F1439" s="2">
        <v>0</v>
      </c>
      <c r="G1439" s="2">
        <v>0</v>
      </c>
      <c r="H1439" s="16">
        <f t="shared" si="22"/>
        <v>0</v>
      </c>
    </row>
    <row r="1440" spans="1:8" ht="13.5" x14ac:dyDescent="0.25">
      <c r="A1440" s="12"/>
      <c r="B1440" s="11">
        <v>44406</v>
      </c>
      <c r="C1440" s="2">
        <v>42.29</v>
      </c>
      <c r="D1440" s="2">
        <v>42.29</v>
      </c>
      <c r="E1440" s="2">
        <v>0</v>
      </c>
      <c r="F1440" s="2">
        <v>0</v>
      </c>
      <c r="G1440" s="2">
        <v>0</v>
      </c>
      <c r="H1440" s="16">
        <f t="shared" si="22"/>
        <v>0</v>
      </c>
    </row>
    <row r="1441" spans="1:8" ht="13.5" x14ac:dyDescent="0.25">
      <c r="A1441" s="12"/>
      <c r="B1441" s="11">
        <v>44407</v>
      </c>
      <c r="C1441" s="2">
        <v>42.29</v>
      </c>
      <c r="D1441" s="2">
        <v>42.29</v>
      </c>
      <c r="E1441" s="2">
        <v>0</v>
      </c>
      <c r="F1441" s="2">
        <v>0</v>
      </c>
      <c r="G1441" s="2">
        <v>0</v>
      </c>
      <c r="H1441" s="16">
        <f t="shared" si="22"/>
        <v>0</v>
      </c>
    </row>
    <row r="1442" spans="1:8" ht="13.5" x14ac:dyDescent="0.25">
      <c r="A1442" s="12"/>
      <c r="B1442" s="11">
        <v>44410</v>
      </c>
      <c r="C1442" s="2">
        <v>42.29</v>
      </c>
      <c r="D1442" s="2">
        <v>42.29</v>
      </c>
      <c r="E1442" s="2">
        <v>0</v>
      </c>
      <c r="F1442" s="2">
        <v>0</v>
      </c>
      <c r="G1442" s="2">
        <v>0</v>
      </c>
      <c r="H1442" s="16">
        <f t="shared" si="22"/>
        <v>0</v>
      </c>
    </row>
    <row r="1443" spans="1:8" ht="13.5" x14ac:dyDescent="0.25">
      <c r="A1443" s="12"/>
      <c r="B1443" s="11">
        <v>44411</v>
      </c>
      <c r="C1443" s="2">
        <v>41.03</v>
      </c>
      <c r="D1443" s="2">
        <v>41.03</v>
      </c>
      <c r="E1443" s="2">
        <v>50</v>
      </c>
      <c r="F1443" s="2">
        <v>41.03</v>
      </c>
      <c r="G1443" s="2">
        <v>2051.5</v>
      </c>
      <c r="H1443" s="16">
        <f t="shared" si="22"/>
        <v>-2.9794277606999243E-2</v>
      </c>
    </row>
    <row r="1444" spans="1:8" ht="13.5" x14ac:dyDescent="0.25">
      <c r="A1444" s="12"/>
      <c r="B1444" s="11">
        <v>44412</v>
      </c>
      <c r="C1444" s="2">
        <v>41.03</v>
      </c>
      <c r="D1444" s="2">
        <v>41.03</v>
      </c>
      <c r="E1444" s="2">
        <v>0</v>
      </c>
      <c r="F1444" s="2">
        <v>0</v>
      </c>
      <c r="G1444" s="2">
        <v>0</v>
      </c>
      <c r="H1444" s="16">
        <f t="shared" si="22"/>
        <v>0</v>
      </c>
    </row>
    <row r="1445" spans="1:8" ht="13.5" x14ac:dyDescent="0.25">
      <c r="A1445" s="12"/>
      <c r="B1445" s="11">
        <v>44413</v>
      </c>
      <c r="C1445" s="2">
        <v>41.03</v>
      </c>
      <c r="D1445" s="2">
        <v>41.03</v>
      </c>
      <c r="E1445" s="2">
        <v>10</v>
      </c>
      <c r="F1445" s="2">
        <v>41.03</v>
      </c>
      <c r="G1445" s="2">
        <v>410.3</v>
      </c>
      <c r="H1445" s="16">
        <f t="shared" si="22"/>
        <v>0</v>
      </c>
    </row>
    <row r="1446" spans="1:8" ht="13.5" x14ac:dyDescent="0.25">
      <c r="A1446" s="12"/>
      <c r="B1446" s="11">
        <v>44414</v>
      </c>
      <c r="C1446" s="2">
        <v>41.03</v>
      </c>
      <c r="D1446" s="2">
        <v>41.03</v>
      </c>
      <c r="E1446" s="2">
        <v>10</v>
      </c>
      <c r="F1446" s="2">
        <v>41.03</v>
      </c>
      <c r="G1446" s="2">
        <v>410.3</v>
      </c>
      <c r="H1446" s="16">
        <f t="shared" si="22"/>
        <v>0</v>
      </c>
    </row>
    <row r="1447" spans="1:8" ht="13.5" x14ac:dyDescent="0.25">
      <c r="A1447" s="12"/>
      <c r="B1447" s="11">
        <v>44417</v>
      </c>
      <c r="C1447" s="2">
        <v>41.03</v>
      </c>
      <c r="D1447" s="2">
        <v>41.03</v>
      </c>
      <c r="E1447" s="2">
        <v>0</v>
      </c>
      <c r="F1447" s="2">
        <v>0</v>
      </c>
      <c r="G1447" s="2">
        <v>0</v>
      </c>
      <c r="H1447" s="16">
        <f t="shared" si="22"/>
        <v>0</v>
      </c>
    </row>
    <row r="1448" spans="1:8" ht="13.5" x14ac:dyDescent="0.25">
      <c r="A1448" s="12"/>
      <c r="B1448" s="11">
        <v>44419</v>
      </c>
      <c r="C1448" s="2">
        <v>41.03</v>
      </c>
      <c r="D1448" s="2">
        <v>41.03</v>
      </c>
      <c r="E1448" s="2">
        <v>62</v>
      </c>
      <c r="F1448" s="2">
        <v>41.03</v>
      </c>
      <c r="G1448" s="2">
        <v>2543.86</v>
      </c>
      <c r="H1448" s="16">
        <f t="shared" si="22"/>
        <v>0</v>
      </c>
    </row>
    <row r="1449" spans="1:8" ht="13.5" x14ac:dyDescent="0.25">
      <c r="A1449" s="12"/>
      <c r="B1449" s="11">
        <v>44420</v>
      </c>
      <c r="C1449" s="2">
        <v>41.03</v>
      </c>
      <c r="D1449" s="2">
        <v>41.03</v>
      </c>
      <c r="E1449" s="2">
        <v>0</v>
      </c>
      <c r="F1449" s="2">
        <v>0</v>
      </c>
      <c r="G1449" s="2">
        <v>0</v>
      </c>
      <c r="H1449" s="16">
        <f t="shared" si="22"/>
        <v>0</v>
      </c>
    </row>
    <row r="1450" spans="1:8" ht="13.5" x14ac:dyDescent="0.25">
      <c r="A1450" s="12"/>
      <c r="B1450" s="11">
        <v>44424</v>
      </c>
      <c r="C1450" s="2">
        <v>41.03</v>
      </c>
      <c r="D1450" s="2">
        <v>41.03</v>
      </c>
      <c r="E1450" s="2">
        <v>0</v>
      </c>
      <c r="F1450" s="2">
        <v>0</v>
      </c>
      <c r="G1450" s="2">
        <v>0</v>
      </c>
      <c r="H1450" s="16">
        <f t="shared" si="22"/>
        <v>0</v>
      </c>
    </row>
    <row r="1451" spans="1:8" ht="13.5" x14ac:dyDescent="0.25">
      <c r="A1451" s="12"/>
      <c r="B1451" s="11">
        <v>44425</v>
      </c>
      <c r="C1451" s="2">
        <v>41.03</v>
      </c>
      <c r="D1451" s="2">
        <v>41.03</v>
      </c>
      <c r="E1451" s="2">
        <v>0</v>
      </c>
      <c r="F1451" s="2">
        <v>0</v>
      </c>
      <c r="G1451" s="2">
        <v>0</v>
      </c>
      <c r="H1451" s="16">
        <f t="shared" si="22"/>
        <v>0</v>
      </c>
    </row>
    <row r="1452" spans="1:8" ht="13.5" x14ac:dyDescent="0.25">
      <c r="A1452" s="12"/>
      <c r="B1452" s="11">
        <v>44426</v>
      </c>
      <c r="C1452" s="2">
        <v>41.03</v>
      </c>
      <c r="D1452" s="2">
        <v>41.03</v>
      </c>
      <c r="E1452" s="2">
        <v>0</v>
      </c>
      <c r="F1452" s="2">
        <v>0</v>
      </c>
      <c r="G1452" s="2">
        <v>0</v>
      </c>
      <c r="H1452" s="16">
        <f t="shared" si="22"/>
        <v>0</v>
      </c>
    </row>
    <row r="1453" spans="1:8" ht="13.5" x14ac:dyDescent="0.25">
      <c r="A1453" s="12"/>
      <c r="B1453" s="11">
        <v>44427</v>
      </c>
      <c r="C1453" s="2">
        <v>41.03</v>
      </c>
      <c r="D1453" s="2">
        <v>41.03</v>
      </c>
      <c r="E1453" s="2">
        <v>0</v>
      </c>
      <c r="F1453" s="2">
        <v>0</v>
      </c>
      <c r="G1453" s="2">
        <v>0</v>
      </c>
      <c r="H1453" s="16">
        <f t="shared" si="22"/>
        <v>0</v>
      </c>
    </row>
    <row r="1454" spans="1:8" ht="13.5" x14ac:dyDescent="0.25">
      <c r="A1454" s="12"/>
      <c r="B1454" s="11">
        <v>44428</v>
      </c>
      <c r="C1454" s="2">
        <v>41.03</v>
      </c>
      <c r="D1454" s="2">
        <v>41.03</v>
      </c>
      <c r="E1454" s="2">
        <v>0</v>
      </c>
      <c r="F1454" s="2">
        <v>0</v>
      </c>
      <c r="G1454" s="2">
        <v>0</v>
      </c>
      <c r="H1454" s="16">
        <f t="shared" si="22"/>
        <v>0</v>
      </c>
    </row>
    <row r="1455" spans="1:8" ht="13.5" x14ac:dyDescent="0.25">
      <c r="A1455" s="12"/>
      <c r="B1455" s="11">
        <v>44431</v>
      </c>
      <c r="C1455" s="2">
        <v>41.03</v>
      </c>
      <c r="D1455" s="2">
        <v>41.03</v>
      </c>
      <c r="E1455" s="2">
        <v>0</v>
      </c>
      <c r="F1455" s="2">
        <v>0</v>
      </c>
      <c r="G1455" s="2">
        <v>0</v>
      </c>
      <c r="H1455" s="16">
        <f t="shared" si="22"/>
        <v>0</v>
      </c>
    </row>
    <row r="1456" spans="1:8" ht="13.5" x14ac:dyDescent="0.25">
      <c r="A1456" s="12"/>
      <c r="B1456" s="11">
        <v>44432</v>
      </c>
      <c r="C1456" s="2">
        <v>41.03</v>
      </c>
      <c r="D1456" s="2">
        <v>41.03</v>
      </c>
      <c r="E1456" s="2">
        <v>0</v>
      </c>
      <c r="F1456" s="2">
        <v>0</v>
      </c>
      <c r="G1456" s="2">
        <v>0</v>
      </c>
      <c r="H1456" s="16">
        <f t="shared" si="22"/>
        <v>0</v>
      </c>
    </row>
    <row r="1457" spans="1:8" ht="13.5" x14ac:dyDescent="0.25">
      <c r="A1457" s="12"/>
      <c r="B1457" s="11">
        <v>44433</v>
      </c>
      <c r="C1457" s="2">
        <v>41.03</v>
      </c>
      <c r="D1457" s="2">
        <v>41.03</v>
      </c>
      <c r="E1457" s="2">
        <v>0</v>
      </c>
      <c r="F1457" s="2">
        <v>0</v>
      </c>
      <c r="G1457" s="2">
        <v>0</v>
      </c>
      <c r="H1457" s="16">
        <f t="shared" si="22"/>
        <v>0</v>
      </c>
    </row>
    <row r="1458" spans="1:8" ht="13.5" x14ac:dyDescent="0.25">
      <c r="A1458" s="12"/>
      <c r="B1458" s="11">
        <v>44434</v>
      </c>
      <c r="C1458" s="2">
        <v>41.03</v>
      </c>
      <c r="D1458" s="2">
        <v>41.03</v>
      </c>
      <c r="E1458" s="2">
        <v>0</v>
      </c>
      <c r="F1458" s="2">
        <v>0</v>
      </c>
      <c r="G1458" s="2">
        <v>0</v>
      </c>
      <c r="H1458" s="16">
        <f t="shared" si="22"/>
        <v>0</v>
      </c>
    </row>
    <row r="1459" spans="1:8" ht="13.5" x14ac:dyDescent="0.25">
      <c r="A1459" s="12"/>
      <c r="B1459" s="11">
        <v>44435</v>
      </c>
      <c r="C1459" s="2">
        <v>41.03</v>
      </c>
      <c r="D1459" s="2">
        <v>41.03</v>
      </c>
      <c r="E1459" s="2">
        <v>0</v>
      </c>
      <c r="F1459" s="2">
        <v>0</v>
      </c>
      <c r="G1459" s="2">
        <v>0</v>
      </c>
      <c r="H1459" s="16">
        <f t="shared" si="22"/>
        <v>0</v>
      </c>
    </row>
    <row r="1460" spans="1:8" ht="13.5" x14ac:dyDescent="0.25">
      <c r="A1460" s="12"/>
      <c r="B1460" s="11">
        <v>44438</v>
      </c>
      <c r="C1460" s="2">
        <v>41.03</v>
      </c>
      <c r="D1460" s="2">
        <v>41.03</v>
      </c>
      <c r="E1460" s="2">
        <v>0</v>
      </c>
      <c r="F1460" s="2">
        <v>0</v>
      </c>
      <c r="G1460" s="2">
        <v>0</v>
      </c>
      <c r="H1460" s="16">
        <f t="shared" si="22"/>
        <v>0</v>
      </c>
    </row>
    <row r="1461" spans="1:8" ht="13.5" x14ac:dyDescent="0.25">
      <c r="A1461" s="12"/>
      <c r="B1461" s="11">
        <v>44439</v>
      </c>
      <c r="C1461" s="2">
        <v>41.03</v>
      </c>
      <c r="D1461" s="2">
        <v>41.03</v>
      </c>
      <c r="E1461" s="2">
        <v>0</v>
      </c>
      <c r="F1461" s="2">
        <v>0</v>
      </c>
      <c r="G1461" s="2">
        <v>0</v>
      </c>
      <c r="H1461" s="16">
        <f t="shared" si="22"/>
        <v>0</v>
      </c>
    </row>
    <row r="1462" spans="1:8" ht="13.5" x14ac:dyDescent="0.25">
      <c r="A1462" s="12"/>
      <c r="B1462" s="11">
        <v>44440</v>
      </c>
      <c r="C1462" s="2">
        <v>41.03</v>
      </c>
      <c r="D1462" s="2">
        <v>41.03</v>
      </c>
      <c r="E1462" s="2">
        <v>0</v>
      </c>
      <c r="F1462" s="2">
        <v>0</v>
      </c>
      <c r="G1462" s="2">
        <v>0</v>
      </c>
      <c r="H1462" s="16">
        <f t="shared" si="22"/>
        <v>0</v>
      </c>
    </row>
    <row r="1463" spans="1:8" ht="13.5" x14ac:dyDescent="0.25">
      <c r="A1463" s="12"/>
      <c r="B1463" s="11">
        <v>44441</v>
      </c>
      <c r="C1463" s="2">
        <v>41.03</v>
      </c>
      <c r="D1463" s="2">
        <v>41.03</v>
      </c>
      <c r="E1463" s="2">
        <v>0</v>
      </c>
      <c r="F1463" s="2">
        <v>0</v>
      </c>
      <c r="G1463" s="2">
        <v>0</v>
      </c>
      <c r="H1463" s="16">
        <f t="shared" si="22"/>
        <v>0</v>
      </c>
    </row>
    <row r="1464" spans="1:8" ht="13.5" x14ac:dyDescent="0.25">
      <c r="A1464" s="12"/>
      <c r="B1464" s="11">
        <v>44442</v>
      </c>
      <c r="C1464" s="2">
        <v>41.03</v>
      </c>
      <c r="D1464" s="2">
        <v>41.03</v>
      </c>
      <c r="E1464" s="2">
        <v>0</v>
      </c>
      <c r="F1464" s="2">
        <v>0</v>
      </c>
      <c r="G1464" s="2">
        <v>0</v>
      </c>
      <c r="H1464" s="16">
        <f t="shared" si="22"/>
        <v>0</v>
      </c>
    </row>
    <row r="1465" spans="1:8" ht="13.5" x14ac:dyDescent="0.25">
      <c r="A1465" s="12"/>
      <c r="B1465" s="11">
        <v>44445</v>
      </c>
      <c r="C1465" s="2">
        <v>41.03</v>
      </c>
      <c r="D1465" s="2">
        <v>41.03</v>
      </c>
      <c r="E1465" s="2">
        <v>0</v>
      </c>
      <c r="F1465" s="2">
        <v>0</v>
      </c>
      <c r="G1465" s="2">
        <v>0</v>
      </c>
      <c r="H1465" s="16">
        <f t="shared" si="22"/>
        <v>0</v>
      </c>
    </row>
    <row r="1466" spans="1:8" ht="13.5" x14ac:dyDescent="0.25">
      <c r="A1466" s="12"/>
      <c r="B1466" s="11">
        <v>44446</v>
      </c>
      <c r="C1466" s="2">
        <v>41.03</v>
      </c>
      <c r="D1466" s="2">
        <v>41.03</v>
      </c>
      <c r="E1466" s="2">
        <v>0</v>
      </c>
      <c r="F1466" s="2">
        <v>0</v>
      </c>
      <c r="G1466" s="2">
        <v>0</v>
      </c>
      <c r="H1466" s="16">
        <f t="shared" si="22"/>
        <v>0</v>
      </c>
    </row>
    <row r="1467" spans="1:8" ht="13.5" x14ac:dyDescent="0.25">
      <c r="A1467" s="12"/>
      <c r="B1467" s="11">
        <v>44447</v>
      </c>
      <c r="C1467" s="2">
        <v>41.03</v>
      </c>
      <c r="D1467" s="2">
        <v>41.03</v>
      </c>
      <c r="E1467" s="2">
        <v>0</v>
      </c>
      <c r="F1467" s="2">
        <v>0</v>
      </c>
      <c r="G1467" s="2">
        <v>0</v>
      </c>
      <c r="H1467" s="16">
        <f t="shared" si="22"/>
        <v>0</v>
      </c>
    </row>
    <row r="1468" spans="1:8" ht="13.5" x14ac:dyDescent="0.25">
      <c r="A1468" s="12"/>
      <c r="B1468" s="11">
        <v>44448</v>
      </c>
      <c r="C1468" s="2">
        <v>41.03</v>
      </c>
      <c r="D1468" s="2">
        <v>41.03</v>
      </c>
      <c r="E1468" s="2">
        <v>0</v>
      </c>
      <c r="F1468" s="2">
        <v>0</v>
      </c>
      <c r="G1468" s="2">
        <v>0</v>
      </c>
      <c r="H1468" s="16">
        <f t="shared" si="22"/>
        <v>0</v>
      </c>
    </row>
    <row r="1469" spans="1:8" ht="13.5" x14ac:dyDescent="0.25">
      <c r="A1469" s="12"/>
      <c r="B1469" s="11">
        <v>44449</v>
      </c>
      <c r="C1469" s="2">
        <v>41.03</v>
      </c>
      <c r="D1469" s="2">
        <v>41.03</v>
      </c>
      <c r="E1469" s="2">
        <v>0</v>
      </c>
      <c r="F1469" s="2">
        <v>0</v>
      </c>
      <c r="G1469" s="2">
        <v>0</v>
      </c>
      <c r="H1469" s="16">
        <f t="shared" si="22"/>
        <v>0</v>
      </c>
    </row>
    <row r="1470" spans="1:8" ht="13.5" x14ac:dyDescent="0.25">
      <c r="A1470" s="12"/>
      <c r="B1470" s="11">
        <v>44452</v>
      </c>
      <c r="C1470" s="2">
        <v>41.03</v>
      </c>
      <c r="D1470" s="2">
        <v>41.03</v>
      </c>
      <c r="E1470" s="2">
        <v>0</v>
      </c>
      <c r="F1470" s="2">
        <v>0</v>
      </c>
      <c r="G1470" s="2">
        <v>0</v>
      </c>
      <c r="H1470" s="16">
        <f t="shared" si="22"/>
        <v>0</v>
      </c>
    </row>
    <row r="1471" spans="1:8" ht="13.5" x14ac:dyDescent="0.25">
      <c r="A1471" s="12"/>
      <c r="B1471" s="11">
        <v>44453</v>
      </c>
      <c r="C1471" s="2">
        <v>41.03</v>
      </c>
      <c r="D1471" s="2">
        <v>41.03</v>
      </c>
      <c r="E1471" s="2">
        <v>0</v>
      </c>
      <c r="F1471" s="2">
        <v>0</v>
      </c>
      <c r="G1471" s="2">
        <v>0</v>
      </c>
      <c r="H1471" s="16">
        <f t="shared" si="22"/>
        <v>0</v>
      </c>
    </row>
    <row r="1472" spans="1:8" ht="13.5" x14ac:dyDescent="0.25">
      <c r="A1472" s="12"/>
      <c r="B1472" s="11">
        <v>44454</v>
      </c>
      <c r="C1472" s="2">
        <v>41</v>
      </c>
      <c r="D1472" s="2">
        <v>41</v>
      </c>
      <c r="E1472" s="2">
        <v>20</v>
      </c>
      <c r="F1472" s="2">
        <v>41</v>
      </c>
      <c r="G1472" s="2">
        <v>820</v>
      </c>
      <c r="H1472" s="16">
        <f t="shared" si="22"/>
        <v>-7.3117231294177762E-4</v>
      </c>
    </row>
    <row r="1473" spans="1:8" ht="13.5" x14ac:dyDescent="0.25">
      <c r="A1473" s="12"/>
      <c r="B1473" s="11">
        <v>44455</v>
      </c>
      <c r="C1473" s="2">
        <v>41</v>
      </c>
      <c r="D1473" s="2">
        <v>41</v>
      </c>
      <c r="E1473" s="2">
        <v>0</v>
      </c>
      <c r="F1473" s="2">
        <v>0</v>
      </c>
      <c r="G1473" s="2">
        <v>0</v>
      </c>
      <c r="H1473" s="16">
        <f t="shared" si="22"/>
        <v>0</v>
      </c>
    </row>
    <row r="1474" spans="1:8" ht="13.5" x14ac:dyDescent="0.25">
      <c r="A1474" s="12"/>
      <c r="B1474" s="11">
        <v>44456</v>
      </c>
      <c r="C1474" s="2">
        <v>41</v>
      </c>
      <c r="D1474" s="2">
        <v>41</v>
      </c>
      <c r="E1474" s="2">
        <v>0</v>
      </c>
      <c r="F1474" s="2">
        <v>0</v>
      </c>
      <c r="G1474" s="2">
        <v>0</v>
      </c>
      <c r="H1474" s="16">
        <f t="shared" si="22"/>
        <v>0</v>
      </c>
    </row>
    <row r="1475" spans="1:8" ht="13.5" x14ac:dyDescent="0.25">
      <c r="A1475" s="12"/>
      <c r="B1475" s="11">
        <v>44459</v>
      </c>
      <c r="C1475" s="2">
        <v>41</v>
      </c>
      <c r="D1475" s="2">
        <v>41</v>
      </c>
      <c r="E1475" s="2">
        <v>0</v>
      </c>
      <c r="F1475" s="2">
        <v>0</v>
      </c>
      <c r="G1475" s="2">
        <v>0</v>
      </c>
      <c r="H1475" s="16">
        <f t="shared" si="22"/>
        <v>0</v>
      </c>
    </row>
    <row r="1476" spans="1:8" ht="13.5" x14ac:dyDescent="0.25">
      <c r="A1476" s="12"/>
      <c r="B1476" s="11">
        <v>44460</v>
      </c>
      <c r="C1476" s="2">
        <v>41</v>
      </c>
      <c r="D1476" s="2">
        <v>41</v>
      </c>
      <c r="E1476" s="2">
        <v>0</v>
      </c>
      <c r="F1476" s="2">
        <v>0</v>
      </c>
      <c r="G1476" s="2">
        <v>0</v>
      </c>
      <c r="H1476" s="16">
        <f t="shared" si="22"/>
        <v>0</v>
      </c>
    </row>
    <row r="1477" spans="1:8" ht="13.5" x14ac:dyDescent="0.25">
      <c r="A1477" s="12"/>
      <c r="B1477" s="11">
        <v>44461</v>
      </c>
      <c r="C1477" s="2">
        <v>39.5</v>
      </c>
      <c r="D1477" s="2">
        <v>39.5</v>
      </c>
      <c r="E1477" s="2">
        <v>25</v>
      </c>
      <c r="F1477" s="2">
        <v>39.5</v>
      </c>
      <c r="G1477" s="2">
        <v>987.5</v>
      </c>
      <c r="H1477" s="16">
        <f t="shared" si="22"/>
        <v>-3.6585365853658534E-2</v>
      </c>
    </row>
    <row r="1478" spans="1:8" ht="13.5" x14ac:dyDescent="0.25">
      <c r="A1478" s="12"/>
      <c r="B1478" s="11">
        <v>44462</v>
      </c>
      <c r="C1478" s="2">
        <v>39.5</v>
      </c>
      <c r="D1478" s="2">
        <v>39.5</v>
      </c>
      <c r="E1478" s="2">
        <v>0</v>
      </c>
      <c r="F1478" s="2">
        <v>0</v>
      </c>
      <c r="G1478" s="2">
        <v>0</v>
      </c>
      <c r="H1478" s="16">
        <f t="shared" si="22"/>
        <v>0</v>
      </c>
    </row>
    <row r="1479" spans="1:8" ht="13.5" x14ac:dyDescent="0.25">
      <c r="A1479" s="12"/>
      <c r="B1479" s="11">
        <v>44463</v>
      </c>
      <c r="C1479" s="2">
        <v>39.200000000000003</v>
      </c>
      <c r="D1479" s="2">
        <v>39.200000000000003</v>
      </c>
      <c r="E1479" s="2">
        <v>25</v>
      </c>
      <c r="F1479" s="2">
        <v>39.200000000000003</v>
      </c>
      <c r="G1479" s="2">
        <v>980</v>
      </c>
      <c r="H1479" s="16">
        <f t="shared" ref="H1479:H1542" si="23">(D1479-D1478)/D1478</f>
        <v>-7.5949367088606872E-3</v>
      </c>
    </row>
    <row r="1480" spans="1:8" ht="13.5" x14ac:dyDescent="0.25">
      <c r="A1480" s="12"/>
      <c r="B1480" s="11">
        <v>44466</v>
      </c>
      <c r="C1480" s="2">
        <v>39</v>
      </c>
      <c r="D1480" s="2">
        <v>39</v>
      </c>
      <c r="E1480" s="2">
        <v>30</v>
      </c>
      <c r="F1480" s="2">
        <v>39</v>
      </c>
      <c r="G1480" s="2">
        <v>1170</v>
      </c>
      <c r="H1480" s="16">
        <f t="shared" si="23"/>
        <v>-5.1020408163266031E-3</v>
      </c>
    </row>
    <row r="1481" spans="1:8" ht="13.5" x14ac:dyDescent="0.25">
      <c r="A1481" s="12"/>
      <c r="B1481" s="11">
        <v>44467</v>
      </c>
      <c r="C1481" s="2">
        <v>37.6</v>
      </c>
      <c r="D1481" s="2">
        <v>37.6</v>
      </c>
      <c r="E1481" s="2">
        <v>351</v>
      </c>
      <c r="F1481" s="2">
        <v>37.6</v>
      </c>
      <c r="G1481" s="2">
        <v>13197.6</v>
      </c>
      <c r="H1481" s="16">
        <f t="shared" si="23"/>
        <v>-3.589743589743586E-2</v>
      </c>
    </row>
    <row r="1482" spans="1:8" ht="13.5" x14ac:dyDescent="0.25">
      <c r="A1482" s="12"/>
      <c r="B1482" s="11">
        <v>44468</v>
      </c>
      <c r="C1482" s="2">
        <v>37.6</v>
      </c>
      <c r="D1482" s="2">
        <v>37.6</v>
      </c>
      <c r="E1482" s="2">
        <v>0</v>
      </c>
      <c r="F1482" s="2">
        <v>0</v>
      </c>
      <c r="G1482" s="2">
        <v>0</v>
      </c>
      <c r="H1482" s="16">
        <f t="shared" si="23"/>
        <v>0</v>
      </c>
    </row>
    <row r="1483" spans="1:8" ht="13.5" x14ac:dyDescent="0.25">
      <c r="A1483" s="12"/>
      <c r="B1483" s="11">
        <v>44469</v>
      </c>
      <c r="C1483" s="2">
        <v>37.6</v>
      </c>
      <c r="D1483" s="2">
        <v>37.6</v>
      </c>
      <c r="E1483" s="2">
        <v>0</v>
      </c>
      <c r="F1483" s="2">
        <v>0</v>
      </c>
      <c r="G1483" s="2">
        <v>0</v>
      </c>
      <c r="H1483" s="16">
        <f t="shared" si="23"/>
        <v>0</v>
      </c>
    </row>
    <row r="1484" spans="1:8" ht="13.5" x14ac:dyDescent="0.25">
      <c r="A1484" s="12"/>
      <c r="B1484" s="11">
        <v>44470</v>
      </c>
      <c r="C1484" s="2">
        <v>37.6</v>
      </c>
      <c r="D1484" s="2">
        <v>37.6</v>
      </c>
      <c r="E1484" s="2">
        <v>102</v>
      </c>
      <c r="F1484" s="2">
        <v>37.6</v>
      </c>
      <c r="G1484" s="2">
        <v>3835.2</v>
      </c>
      <c r="H1484" s="16">
        <f t="shared" si="23"/>
        <v>0</v>
      </c>
    </row>
    <row r="1485" spans="1:8" ht="13.5" x14ac:dyDescent="0.25">
      <c r="A1485" s="12"/>
      <c r="B1485" s="11">
        <v>44473</v>
      </c>
      <c r="C1485" s="2">
        <v>37.6</v>
      </c>
      <c r="D1485" s="2">
        <v>37.6</v>
      </c>
      <c r="E1485" s="2">
        <v>3</v>
      </c>
      <c r="F1485" s="2">
        <v>37.6</v>
      </c>
      <c r="G1485" s="2">
        <v>112.8</v>
      </c>
      <c r="H1485" s="16">
        <f t="shared" si="23"/>
        <v>0</v>
      </c>
    </row>
    <row r="1486" spans="1:8" ht="13.5" x14ac:dyDescent="0.25">
      <c r="A1486" s="12"/>
      <c r="B1486" s="11">
        <v>44474</v>
      </c>
      <c r="C1486" s="2">
        <v>37.6</v>
      </c>
      <c r="D1486" s="2">
        <v>37.6</v>
      </c>
      <c r="E1486" s="2">
        <v>0</v>
      </c>
      <c r="F1486" s="2">
        <v>0</v>
      </c>
      <c r="G1486" s="2">
        <v>0</v>
      </c>
      <c r="H1486" s="16">
        <f t="shared" si="23"/>
        <v>0</v>
      </c>
    </row>
    <row r="1487" spans="1:8" ht="13.5" x14ac:dyDescent="0.25">
      <c r="A1487" s="12"/>
      <c r="B1487" s="11">
        <v>44475</v>
      </c>
      <c r="C1487" s="2">
        <v>37.6</v>
      </c>
      <c r="D1487" s="2">
        <v>37.6</v>
      </c>
      <c r="E1487" s="2">
        <v>0</v>
      </c>
      <c r="F1487" s="2">
        <v>0</v>
      </c>
      <c r="G1487" s="2">
        <v>0</v>
      </c>
      <c r="H1487" s="16">
        <f t="shared" si="23"/>
        <v>0</v>
      </c>
    </row>
    <row r="1488" spans="1:8" ht="13.5" x14ac:dyDescent="0.25">
      <c r="A1488" s="12"/>
      <c r="B1488" s="11">
        <v>44476</v>
      </c>
      <c r="C1488" s="2">
        <v>36</v>
      </c>
      <c r="D1488" s="2">
        <v>36</v>
      </c>
      <c r="E1488" s="2">
        <v>406</v>
      </c>
      <c r="F1488" s="2">
        <v>36</v>
      </c>
      <c r="G1488" s="2">
        <v>14616</v>
      </c>
      <c r="H1488" s="16">
        <f t="shared" si="23"/>
        <v>-4.2553191489361736E-2</v>
      </c>
    </row>
    <row r="1489" spans="1:8" ht="13.5" x14ac:dyDescent="0.25">
      <c r="A1489" s="12"/>
      <c r="B1489" s="11">
        <v>44477</v>
      </c>
      <c r="C1489" s="2">
        <v>35.950000000000003</v>
      </c>
      <c r="D1489" s="2">
        <v>35.950000000000003</v>
      </c>
      <c r="E1489" s="2">
        <v>11</v>
      </c>
      <c r="F1489" s="2">
        <v>35.950000000000003</v>
      </c>
      <c r="G1489" s="2">
        <v>395.45</v>
      </c>
      <c r="H1489" s="16">
        <f t="shared" si="23"/>
        <v>-1.38888888888881E-3</v>
      </c>
    </row>
    <row r="1490" spans="1:8" ht="13.5" x14ac:dyDescent="0.25">
      <c r="A1490" s="12"/>
      <c r="B1490" s="11">
        <v>44480</v>
      </c>
      <c r="C1490" s="2">
        <v>35.950000000000003</v>
      </c>
      <c r="D1490" s="2">
        <v>35.950000000000003</v>
      </c>
      <c r="E1490" s="2">
        <v>0</v>
      </c>
      <c r="F1490" s="2">
        <v>0</v>
      </c>
      <c r="G1490" s="2">
        <v>0</v>
      </c>
      <c r="H1490" s="16">
        <f t="shared" si="23"/>
        <v>0</v>
      </c>
    </row>
    <row r="1491" spans="1:8" ht="13.5" x14ac:dyDescent="0.25">
      <c r="A1491" s="12"/>
      <c r="B1491" s="11">
        <v>44481</v>
      </c>
      <c r="C1491" s="2">
        <v>36.299999999999997</v>
      </c>
      <c r="D1491" s="2">
        <v>36.299999999999997</v>
      </c>
      <c r="E1491" s="2">
        <v>40</v>
      </c>
      <c r="F1491" s="2">
        <v>36.299999999999997</v>
      </c>
      <c r="G1491" s="2">
        <v>1452</v>
      </c>
      <c r="H1491" s="16">
        <f t="shared" si="23"/>
        <v>9.7357440890123593E-3</v>
      </c>
    </row>
    <row r="1492" spans="1:8" ht="13.5" x14ac:dyDescent="0.25">
      <c r="A1492" s="12"/>
      <c r="B1492" s="11">
        <v>44482</v>
      </c>
      <c r="C1492" s="2">
        <v>36.299999999999997</v>
      </c>
      <c r="D1492" s="2">
        <v>36.299999999999997</v>
      </c>
      <c r="E1492" s="2">
        <v>167</v>
      </c>
      <c r="F1492" s="2">
        <v>36.299999999999997</v>
      </c>
      <c r="G1492" s="2">
        <v>6062.1</v>
      </c>
      <c r="H1492" s="16">
        <f t="shared" si="23"/>
        <v>0</v>
      </c>
    </row>
    <row r="1493" spans="1:8" ht="13.5" x14ac:dyDescent="0.25">
      <c r="A1493" s="12"/>
      <c r="B1493" s="11">
        <v>44483</v>
      </c>
      <c r="C1493" s="2">
        <v>36.299999999999997</v>
      </c>
      <c r="D1493" s="2">
        <v>36.299999999999997</v>
      </c>
      <c r="E1493" s="2">
        <v>40</v>
      </c>
      <c r="F1493" s="2">
        <v>36.299999999999997</v>
      </c>
      <c r="G1493" s="2">
        <v>1452</v>
      </c>
      <c r="H1493" s="16">
        <f t="shared" si="23"/>
        <v>0</v>
      </c>
    </row>
    <row r="1494" spans="1:8" ht="13.5" x14ac:dyDescent="0.25">
      <c r="A1494" s="12"/>
      <c r="B1494" s="11">
        <v>44488</v>
      </c>
      <c r="C1494" s="2">
        <v>36.299999999999997</v>
      </c>
      <c r="D1494" s="2">
        <v>36.299999999999997</v>
      </c>
      <c r="E1494" s="2">
        <v>0</v>
      </c>
      <c r="F1494" s="2">
        <v>0</v>
      </c>
      <c r="G1494" s="2">
        <v>0</v>
      </c>
      <c r="H1494" s="16">
        <f t="shared" si="23"/>
        <v>0</v>
      </c>
    </row>
    <row r="1495" spans="1:8" ht="13.5" x14ac:dyDescent="0.25">
      <c r="A1495" s="12"/>
      <c r="B1495" s="11">
        <v>44489</v>
      </c>
      <c r="C1495" s="2">
        <v>36.299999999999997</v>
      </c>
      <c r="D1495" s="2">
        <v>36.299999999999997</v>
      </c>
      <c r="E1495" s="2">
        <v>0</v>
      </c>
      <c r="F1495" s="2">
        <v>0</v>
      </c>
      <c r="G1495" s="2">
        <v>0</v>
      </c>
      <c r="H1495" s="16">
        <f t="shared" si="23"/>
        <v>0</v>
      </c>
    </row>
    <row r="1496" spans="1:8" ht="13.5" x14ac:dyDescent="0.25">
      <c r="A1496" s="12"/>
      <c r="B1496" s="11">
        <v>44490</v>
      </c>
      <c r="C1496" s="2">
        <v>36</v>
      </c>
      <c r="D1496" s="2">
        <v>36</v>
      </c>
      <c r="E1496" s="2">
        <v>64</v>
      </c>
      <c r="F1496" s="2">
        <v>36</v>
      </c>
      <c r="G1496" s="2">
        <v>2304</v>
      </c>
      <c r="H1496" s="16">
        <f t="shared" si="23"/>
        <v>-8.2644628099172775E-3</v>
      </c>
    </row>
    <row r="1497" spans="1:8" ht="13.5" x14ac:dyDescent="0.25">
      <c r="A1497" s="12"/>
      <c r="B1497" s="11">
        <v>44491</v>
      </c>
      <c r="C1497" s="2">
        <v>36</v>
      </c>
      <c r="D1497" s="2">
        <v>36</v>
      </c>
      <c r="E1497" s="2">
        <v>0</v>
      </c>
      <c r="F1497" s="2">
        <v>0</v>
      </c>
      <c r="G1497" s="2">
        <v>0</v>
      </c>
      <c r="H1497" s="16">
        <f t="shared" si="23"/>
        <v>0</v>
      </c>
    </row>
    <row r="1498" spans="1:8" ht="13.5" x14ac:dyDescent="0.25">
      <c r="A1498" s="12"/>
      <c r="B1498" s="11">
        <v>44494</v>
      </c>
      <c r="C1498" s="2">
        <v>36</v>
      </c>
      <c r="D1498" s="2">
        <v>36</v>
      </c>
      <c r="E1498" s="2">
        <v>0</v>
      </c>
      <c r="F1498" s="2">
        <v>0</v>
      </c>
      <c r="G1498" s="2">
        <v>0</v>
      </c>
      <c r="H1498" s="16">
        <f t="shared" si="23"/>
        <v>0</v>
      </c>
    </row>
    <row r="1499" spans="1:8" ht="13.5" x14ac:dyDescent="0.25">
      <c r="A1499" s="12"/>
      <c r="B1499" s="11">
        <v>44495</v>
      </c>
      <c r="C1499" s="2">
        <v>36</v>
      </c>
      <c r="D1499" s="2">
        <v>36</v>
      </c>
      <c r="E1499" s="2">
        <v>0</v>
      </c>
      <c r="F1499" s="2">
        <v>0</v>
      </c>
      <c r="G1499" s="2">
        <v>0</v>
      </c>
      <c r="H1499" s="16">
        <f t="shared" si="23"/>
        <v>0</v>
      </c>
    </row>
    <row r="1500" spans="1:8" ht="13.5" x14ac:dyDescent="0.25">
      <c r="A1500" s="12"/>
      <c r="B1500" s="11">
        <v>44496</v>
      </c>
      <c r="C1500" s="2">
        <v>36</v>
      </c>
      <c r="D1500" s="2">
        <v>36</v>
      </c>
      <c r="E1500" s="2">
        <v>0</v>
      </c>
      <c r="F1500" s="2">
        <v>0</v>
      </c>
      <c r="G1500" s="2">
        <v>0</v>
      </c>
      <c r="H1500" s="16">
        <f t="shared" si="23"/>
        <v>0</v>
      </c>
    </row>
    <row r="1501" spans="1:8" ht="13.5" x14ac:dyDescent="0.25">
      <c r="A1501" s="12"/>
      <c r="B1501" s="11">
        <v>44497</v>
      </c>
      <c r="C1501" s="2">
        <v>36</v>
      </c>
      <c r="D1501" s="2">
        <v>36</v>
      </c>
      <c r="E1501" s="2">
        <v>112</v>
      </c>
      <c r="F1501" s="2">
        <v>36</v>
      </c>
      <c r="G1501" s="2">
        <v>4032</v>
      </c>
      <c r="H1501" s="16">
        <f t="shared" si="23"/>
        <v>0</v>
      </c>
    </row>
    <row r="1502" spans="1:8" ht="13.5" x14ac:dyDescent="0.25">
      <c r="A1502" s="12"/>
      <c r="B1502" s="11">
        <v>44498</v>
      </c>
      <c r="C1502" s="2">
        <v>36</v>
      </c>
      <c r="D1502" s="2">
        <v>36</v>
      </c>
      <c r="E1502" s="2">
        <v>79</v>
      </c>
      <c r="F1502" s="2">
        <v>36</v>
      </c>
      <c r="G1502" s="2">
        <v>2844</v>
      </c>
      <c r="H1502" s="16">
        <f t="shared" si="23"/>
        <v>0</v>
      </c>
    </row>
    <row r="1503" spans="1:8" ht="13.5" x14ac:dyDescent="0.25">
      <c r="A1503" s="12"/>
      <c r="B1503" s="11">
        <v>44501</v>
      </c>
      <c r="C1503" s="2">
        <v>36</v>
      </c>
      <c r="D1503" s="2">
        <v>36</v>
      </c>
      <c r="E1503" s="2">
        <v>0</v>
      </c>
      <c r="F1503" s="2">
        <v>0</v>
      </c>
      <c r="G1503" s="2">
        <v>0</v>
      </c>
      <c r="H1503" s="16">
        <f t="shared" si="23"/>
        <v>0</v>
      </c>
    </row>
    <row r="1504" spans="1:8" ht="13.5" x14ac:dyDescent="0.25">
      <c r="A1504" s="12"/>
      <c r="B1504" s="11">
        <v>44502</v>
      </c>
      <c r="C1504" s="2">
        <v>36</v>
      </c>
      <c r="D1504" s="2">
        <v>36</v>
      </c>
      <c r="E1504" s="2">
        <v>386</v>
      </c>
      <c r="F1504" s="2">
        <v>36</v>
      </c>
      <c r="G1504" s="2">
        <v>13896</v>
      </c>
      <c r="H1504" s="16">
        <f t="shared" si="23"/>
        <v>0</v>
      </c>
    </row>
    <row r="1505" spans="1:8" ht="13.5" x14ac:dyDescent="0.25">
      <c r="A1505" s="12"/>
      <c r="B1505" s="11">
        <v>44503</v>
      </c>
      <c r="C1505" s="2">
        <v>36</v>
      </c>
      <c r="D1505" s="2">
        <v>36</v>
      </c>
      <c r="E1505" s="2">
        <v>0</v>
      </c>
      <c r="F1505" s="2">
        <v>0</v>
      </c>
      <c r="G1505" s="2">
        <v>0</v>
      </c>
      <c r="H1505" s="16">
        <f t="shared" si="23"/>
        <v>0</v>
      </c>
    </row>
    <row r="1506" spans="1:8" ht="13.5" x14ac:dyDescent="0.25">
      <c r="A1506" s="12"/>
      <c r="B1506" s="11">
        <v>44504</v>
      </c>
      <c r="C1506" s="2">
        <v>37</v>
      </c>
      <c r="D1506" s="2">
        <v>37</v>
      </c>
      <c r="E1506" s="2">
        <v>77</v>
      </c>
      <c r="F1506" s="2">
        <v>37</v>
      </c>
      <c r="G1506" s="2">
        <v>2849</v>
      </c>
      <c r="H1506" s="16">
        <f t="shared" si="23"/>
        <v>2.7777777777777776E-2</v>
      </c>
    </row>
    <row r="1507" spans="1:8" ht="13.5" x14ac:dyDescent="0.25">
      <c r="A1507" s="12"/>
      <c r="B1507" s="11">
        <v>44505</v>
      </c>
      <c r="C1507" s="2">
        <v>36</v>
      </c>
      <c r="D1507" s="2">
        <v>36</v>
      </c>
      <c r="E1507" s="2">
        <v>164</v>
      </c>
      <c r="F1507" s="2">
        <v>36</v>
      </c>
      <c r="G1507" s="2">
        <v>5904</v>
      </c>
      <c r="H1507" s="16">
        <f t="shared" si="23"/>
        <v>-2.7027027027027029E-2</v>
      </c>
    </row>
    <row r="1508" spans="1:8" ht="13.5" x14ac:dyDescent="0.25">
      <c r="A1508" s="12"/>
      <c r="B1508" s="11">
        <v>44508</v>
      </c>
      <c r="C1508" s="2">
        <v>36</v>
      </c>
      <c r="D1508" s="2">
        <v>36</v>
      </c>
      <c r="E1508" s="2">
        <v>0</v>
      </c>
      <c r="F1508" s="2">
        <v>0</v>
      </c>
      <c r="G1508" s="2">
        <v>0</v>
      </c>
      <c r="H1508" s="16">
        <f t="shared" si="23"/>
        <v>0</v>
      </c>
    </row>
    <row r="1509" spans="1:8" ht="13.5" x14ac:dyDescent="0.25">
      <c r="A1509" s="12"/>
      <c r="B1509" s="11">
        <v>44509</v>
      </c>
      <c r="C1509" s="2">
        <v>36</v>
      </c>
      <c r="D1509" s="2">
        <v>36</v>
      </c>
      <c r="E1509" s="2">
        <v>0</v>
      </c>
      <c r="F1509" s="2">
        <v>0</v>
      </c>
      <c r="G1509" s="2">
        <v>0</v>
      </c>
      <c r="H1509" s="16">
        <f t="shared" si="23"/>
        <v>0</v>
      </c>
    </row>
    <row r="1510" spans="1:8" ht="13.5" x14ac:dyDescent="0.25">
      <c r="A1510" s="12"/>
      <c r="B1510" s="11">
        <v>44510</v>
      </c>
      <c r="C1510" s="2">
        <v>36</v>
      </c>
      <c r="D1510" s="2">
        <v>36</v>
      </c>
      <c r="E1510" s="2">
        <v>0</v>
      </c>
      <c r="F1510" s="2">
        <v>0</v>
      </c>
      <c r="G1510" s="2">
        <v>0</v>
      </c>
      <c r="H1510" s="16">
        <f t="shared" si="23"/>
        <v>0</v>
      </c>
    </row>
    <row r="1511" spans="1:8" ht="13.5" x14ac:dyDescent="0.25">
      <c r="A1511" s="12"/>
      <c r="B1511" s="11">
        <v>44511</v>
      </c>
      <c r="C1511" s="2">
        <v>36</v>
      </c>
      <c r="D1511" s="2">
        <v>36</v>
      </c>
      <c r="E1511" s="2">
        <v>0</v>
      </c>
      <c r="F1511" s="2">
        <v>0</v>
      </c>
      <c r="G1511" s="2">
        <v>0</v>
      </c>
      <c r="H1511" s="16">
        <f t="shared" si="23"/>
        <v>0</v>
      </c>
    </row>
    <row r="1512" spans="1:8" ht="13.5" x14ac:dyDescent="0.25">
      <c r="A1512" s="12"/>
      <c r="B1512" s="11">
        <v>44512</v>
      </c>
      <c r="C1512" s="2">
        <v>36</v>
      </c>
      <c r="D1512" s="2">
        <v>36</v>
      </c>
      <c r="E1512" s="2">
        <v>3</v>
      </c>
      <c r="F1512" s="2">
        <v>36</v>
      </c>
      <c r="G1512" s="2">
        <v>108</v>
      </c>
      <c r="H1512" s="16">
        <f t="shared" si="23"/>
        <v>0</v>
      </c>
    </row>
    <row r="1513" spans="1:8" ht="13.5" x14ac:dyDescent="0.25">
      <c r="A1513" s="12"/>
      <c r="B1513" s="11">
        <v>44515</v>
      </c>
      <c r="C1513" s="2">
        <v>36</v>
      </c>
      <c r="D1513" s="2">
        <v>36</v>
      </c>
      <c r="E1513" s="2">
        <v>26</v>
      </c>
      <c r="F1513" s="2">
        <v>36</v>
      </c>
      <c r="G1513" s="2">
        <v>936</v>
      </c>
      <c r="H1513" s="16">
        <f t="shared" si="23"/>
        <v>0</v>
      </c>
    </row>
    <row r="1514" spans="1:8" ht="13.5" x14ac:dyDescent="0.25">
      <c r="A1514" s="12"/>
      <c r="B1514" s="11">
        <v>44516</v>
      </c>
      <c r="C1514" s="2">
        <v>36</v>
      </c>
      <c r="D1514" s="2">
        <v>36</v>
      </c>
      <c r="E1514" s="2">
        <v>143</v>
      </c>
      <c r="F1514" s="2">
        <v>36</v>
      </c>
      <c r="G1514" s="2">
        <v>5148</v>
      </c>
      <c r="H1514" s="16">
        <f t="shared" si="23"/>
        <v>0</v>
      </c>
    </row>
    <row r="1515" spans="1:8" ht="13.5" x14ac:dyDescent="0.25">
      <c r="A1515" s="12"/>
      <c r="B1515" s="11">
        <v>44517</v>
      </c>
      <c r="C1515" s="2">
        <v>36</v>
      </c>
      <c r="D1515" s="2">
        <v>36</v>
      </c>
      <c r="E1515" s="2">
        <v>0</v>
      </c>
      <c r="F1515" s="2">
        <v>0</v>
      </c>
      <c r="G1515" s="2">
        <v>0</v>
      </c>
      <c r="H1515" s="16">
        <f t="shared" si="23"/>
        <v>0</v>
      </c>
    </row>
    <row r="1516" spans="1:8" ht="13.5" x14ac:dyDescent="0.25">
      <c r="A1516" s="12"/>
      <c r="B1516" s="11">
        <v>44518</v>
      </c>
      <c r="C1516" s="2">
        <v>36</v>
      </c>
      <c r="D1516" s="2">
        <v>36</v>
      </c>
      <c r="E1516" s="2">
        <v>0</v>
      </c>
      <c r="F1516" s="2">
        <v>0</v>
      </c>
      <c r="G1516" s="2">
        <v>0</v>
      </c>
      <c r="H1516" s="16">
        <f t="shared" si="23"/>
        <v>0</v>
      </c>
    </row>
    <row r="1517" spans="1:8" ht="13.5" x14ac:dyDescent="0.25">
      <c r="A1517" s="12"/>
      <c r="B1517" s="11">
        <v>44519</v>
      </c>
      <c r="C1517" s="2">
        <v>36</v>
      </c>
      <c r="D1517" s="2">
        <v>36</v>
      </c>
      <c r="E1517" s="2">
        <v>91</v>
      </c>
      <c r="F1517" s="2">
        <v>36</v>
      </c>
      <c r="G1517" s="2">
        <v>3276</v>
      </c>
      <c r="H1517" s="16">
        <f t="shared" si="23"/>
        <v>0</v>
      </c>
    </row>
    <row r="1518" spans="1:8" ht="13.5" x14ac:dyDescent="0.25">
      <c r="A1518" s="12"/>
      <c r="B1518" s="11">
        <v>44522</v>
      </c>
      <c r="C1518" s="2">
        <v>36</v>
      </c>
      <c r="D1518" s="2">
        <v>36</v>
      </c>
      <c r="E1518" s="2">
        <v>0</v>
      </c>
      <c r="F1518" s="2">
        <v>0</v>
      </c>
      <c r="G1518" s="2">
        <v>0</v>
      </c>
      <c r="H1518" s="16">
        <f t="shared" si="23"/>
        <v>0</v>
      </c>
    </row>
    <row r="1519" spans="1:8" ht="13.5" x14ac:dyDescent="0.25">
      <c r="A1519" s="12"/>
      <c r="B1519" s="11">
        <v>44523</v>
      </c>
      <c r="C1519" s="2">
        <v>36</v>
      </c>
      <c r="D1519" s="2">
        <v>36</v>
      </c>
      <c r="E1519" s="2">
        <v>0</v>
      </c>
      <c r="F1519" s="2">
        <v>0</v>
      </c>
      <c r="G1519" s="2">
        <v>0</v>
      </c>
      <c r="H1519" s="16">
        <f t="shared" si="23"/>
        <v>0</v>
      </c>
    </row>
    <row r="1520" spans="1:8" ht="13.5" x14ac:dyDescent="0.25">
      <c r="A1520" s="12"/>
      <c r="B1520" s="11">
        <v>44524</v>
      </c>
      <c r="C1520" s="2">
        <v>36</v>
      </c>
      <c r="D1520" s="2">
        <v>36</v>
      </c>
      <c r="E1520" s="2">
        <v>0</v>
      </c>
      <c r="F1520" s="2">
        <v>0</v>
      </c>
      <c r="G1520" s="2">
        <v>0</v>
      </c>
      <c r="H1520" s="16">
        <f t="shared" si="23"/>
        <v>0</v>
      </c>
    </row>
    <row r="1521" spans="1:8" ht="13.5" x14ac:dyDescent="0.25">
      <c r="A1521" s="12"/>
      <c r="B1521" s="11">
        <v>44525</v>
      </c>
      <c r="C1521" s="2">
        <v>37</v>
      </c>
      <c r="D1521" s="2">
        <v>37</v>
      </c>
      <c r="E1521" s="2">
        <v>69</v>
      </c>
      <c r="F1521" s="2">
        <v>37</v>
      </c>
      <c r="G1521" s="2">
        <v>2553</v>
      </c>
      <c r="H1521" s="16">
        <f t="shared" si="23"/>
        <v>2.7777777777777776E-2</v>
      </c>
    </row>
    <row r="1522" spans="1:8" ht="13.5" x14ac:dyDescent="0.25">
      <c r="A1522" s="12"/>
      <c r="B1522" s="11">
        <v>44526</v>
      </c>
      <c r="C1522" s="2">
        <v>37</v>
      </c>
      <c r="D1522" s="2">
        <v>37</v>
      </c>
      <c r="E1522" s="2">
        <v>72</v>
      </c>
      <c r="F1522" s="2">
        <v>37</v>
      </c>
      <c r="G1522" s="2">
        <v>2664</v>
      </c>
      <c r="H1522" s="16">
        <f t="shared" si="23"/>
        <v>0</v>
      </c>
    </row>
    <row r="1523" spans="1:8" ht="13.5" x14ac:dyDescent="0.25">
      <c r="A1523" s="12"/>
      <c r="B1523" s="11">
        <v>44529</v>
      </c>
      <c r="C1523" s="2">
        <v>38</v>
      </c>
      <c r="D1523" s="2">
        <v>38</v>
      </c>
      <c r="E1523" s="2">
        <v>45</v>
      </c>
      <c r="F1523" s="2">
        <v>38</v>
      </c>
      <c r="G1523" s="2">
        <v>1710</v>
      </c>
      <c r="H1523" s="16">
        <f t="shared" si="23"/>
        <v>2.7027027027027029E-2</v>
      </c>
    </row>
    <row r="1524" spans="1:8" ht="13.5" x14ac:dyDescent="0.25">
      <c r="A1524" s="12"/>
      <c r="B1524" s="11">
        <v>44530</v>
      </c>
      <c r="C1524" s="2">
        <v>38</v>
      </c>
      <c r="D1524" s="2">
        <v>38</v>
      </c>
      <c r="E1524" s="2">
        <v>0</v>
      </c>
      <c r="F1524" s="2">
        <v>0</v>
      </c>
      <c r="G1524" s="2">
        <v>0</v>
      </c>
      <c r="H1524" s="16">
        <f t="shared" si="23"/>
        <v>0</v>
      </c>
    </row>
    <row r="1525" spans="1:8" ht="13.5" x14ac:dyDescent="0.25">
      <c r="A1525" s="12"/>
      <c r="B1525" s="11">
        <v>44531</v>
      </c>
      <c r="C1525" s="2">
        <v>38</v>
      </c>
      <c r="D1525" s="2">
        <v>38</v>
      </c>
      <c r="E1525" s="2">
        <v>0</v>
      </c>
      <c r="F1525" s="2">
        <v>0</v>
      </c>
      <c r="G1525" s="2">
        <v>0</v>
      </c>
      <c r="H1525" s="16">
        <f t="shared" si="23"/>
        <v>0</v>
      </c>
    </row>
    <row r="1526" spans="1:8" ht="13.5" x14ac:dyDescent="0.25">
      <c r="A1526" s="12"/>
      <c r="B1526" s="11">
        <v>44532</v>
      </c>
      <c r="C1526" s="2">
        <v>38</v>
      </c>
      <c r="D1526" s="2">
        <v>38</v>
      </c>
      <c r="E1526" s="2">
        <v>0</v>
      </c>
      <c r="F1526" s="2">
        <v>0</v>
      </c>
      <c r="G1526" s="2">
        <v>0</v>
      </c>
      <c r="H1526" s="16">
        <f t="shared" si="23"/>
        <v>0</v>
      </c>
    </row>
    <row r="1527" spans="1:8" ht="13.5" x14ac:dyDescent="0.25">
      <c r="A1527" s="12"/>
      <c r="B1527" s="11">
        <v>44533</v>
      </c>
      <c r="C1527" s="2">
        <v>38</v>
      </c>
      <c r="D1527" s="2">
        <v>38</v>
      </c>
      <c r="E1527" s="2">
        <v>81</v>
      </c>
      <c r="F1527" s="2">
        <v>38</v>
      </c>
      <c r="G1527" s="2">
        <v>3078</v>
      </c>
      <c r="H1527" s="16">
        <f t="shared" si="23"/>
        <v>0</v>
      </c>
    </row>
    <row r="1528" spans="1:8" ht="13.5" x14ac:dyDescent="0.25">
      <c r="A1528" s="12"/>
      <c r="B1528" s="11">
        <v>44536</v>
      </c>
      <c r="C1528" s="2">
        <v>38</v>
      </c>
      <c r="D1528" s="2">
        <v>38</v>
      </c>
      <c r="E1528" s="2">
        <v>0</v>
      </c>
      <c r="F1528" s="2">
        <v>0</v>
      </c>
      <c r="G1528" s="2">
        <v>0</v>
      </c>
      <c r="H1528" s="16">
        <f t="shared" si="23"/>
        <v>0</v>
      </c>
    </row>
    <row r="1529" spans="1:8" ht="13.5" x14ac:dyDescent="0.25">
      <c r="A1529" s="12"/>
      <c r="B1529" s="11">
        <v>44537</v>
      </c>
      <c r="C1529" s="2">
        <v>38</v>
      </c>
      <c r="D1529" s="2">
        <v>38</v>
      </c>
      <c r="E1529" s="2">
        <v>0</v>
      </c>
      <c r="F1529" s="2">
        <v>0</v>
      </c>
      <c r="G1529" s="2">
        <v>0</v>
      </c>
      <c r="H1529" s="16">
        <f t="shared" si="23"/>
        <v>0</v>
      </c>
    </row>
    <row r="1530" spans="1:8" ht="13.5" x14ac:dyDescent="0.25">
      <c r="A1530" s="12"/>
      <c r="B1530" s="11">
        <v>44538</v>
      </c>
      <c r="C1530" s="2">
        <v>38</v>
      </c>
      <c r="D1530" s="2">
        <v>38</v>
      </c>
      <c r="E1530" s="2">
        <v>0</v>
      </c>
      <c r="F1530" s="2">
        <v>0</v>
      </c>
      <c r="G1530" s="2">
        <v>0</v>
      </c>
      <c r="H1530" s="16">
        <f t="shared" si="23"/>
        <v>0</v>
      </c>
    </row>
    <row r="1531" spans="1:8" ht="13.5" x14ac:dyDescent="0.25">
      <c r="A1531" s="12"/>
      <c r="B1531" s="11">
        <v>44539</v>
      </c>
      <c r="C1531" s="2">
        <v>38</v>
      </c>
      <c r="D1531" s="2">
        <v>38</v>
      </c>
      <c r="E1531" s="2">
        <v>0</v>
      </c>
      <c r="F1531" s="2">
        <v>0</v>
      </c>
      <c r="G1531" s="2">
        <v>0</v>
      </c>
      <c r="H1531" s="16">
        <f t="shared" si="23"/>
        <v>0</v>
      </c>
    </row>
    <row r="1532" spans="1:8" ht="13.5" x14ac:dyDescent="0.25">
      <c r="A1532" s="12"/>
      <c r="B1532" s="11">
        <v>44540</v>
      </c>
      <c r="C1532" s="2">
        <v>38</v>
      </c>
      <c r="D1532" s="2">
        <v>38</v>
      </c>
      <c r="E1532" s="2">
        <v>0</v>
      </c>
      <c r="F1532" s="2">
        <v>0</v>
      </c>
      <c r="G1532" s="2">
        <v>0</v>
      </c>
      <c r="H1532" s="16">
        <f t="shared" si="23"/>
        <v>0</v>
      </c>
    </row>
    <row r="1533" spans="1:8" ht="13.5" x14ac:dyDescent="0.25">
      <c r="A1533" s="12"/>
      <c r="B1533" s="11">
        <v>44543</v>
      </c>
      <c r="C1533" s="2">
        <v>38</v>
      </c>
      <c r="D1533" s="2">
        <v>38</v>
      </c>
      <c r="E1533" s="2">
        <v>0</v>
      </c>
      <c r="F1533" s="2">
        <v>0</v>
      </c>
      <c r="G1533" s="2">
        <v>0</v>
      </c>
      <c r="H1533" s="16">
        <f t="shared" si="23"/>
        <v>0</v>
      </c>
    </row>
    <row r="1534" spans="1:8" ht="13.5" x14ac:dyDescent="0.25">
      <c r="A1534" s="12"/>
      <c r="B1534" s="11">
        <v>44544</v>
      </c>
      <c r="C1534" s="2">
        <v>38</v>
      </c>
      <c r="D1534" s="2">
        <v>38</v>
      </c>
      <c r="E1534" s="2">
        <v>29</v>
      </c>
      <c r="F1534" s="2">
        <v>38</v>
      </c>
      <c r="G1534" s="2">
        <v>1102</v>
      </c>
      <c r="H1534" s="16">
        <f t="shared" si="23"/>
        <v>0</v>
      </c>
    </row>
    <row r="1535" spans="1:8" ht="13.5" x14ac:dyDescent="0.25">
      <c r="A1535" s="12"/>
      <c r="B1535" s="11">
        <v>44545</v>
      </c>
      <c r="C1535" s="2">
        <v>38</v>
      </c>
      <c r="D1535" s="2">
        <v>38</v>
      </c>
      <c r="E1535" s="2">
        <v>15</v>
      </c>
      <c r="F1535" s="2">
        <v>38</v>
      </c>
      <c r="G1535" s="2">
        <v>570</v>
      </c>
      <c r="H1535" s="16">
        <f t="shared" si="23"/>
        <v>0</v>
      </c>
    </row>
    <row r="1536" spans="1:8" ht="13.5" x14ac:dyDescent="0.25">
      <c r="A1536" s="12"/>
      <c r="B1536" s="11">
        <v>44546</v>
      </c>
      <c r="C1536" s="2">
        <v>38</v>
      </c>
      <c r="D1536" s="2">
        <v>38</v>
      </c>
      <c r="E1536" s="2">
        <v>6</v>
      </c>
      <c r="F1536" s="2">
        <v>38</v>
      </c>
      <c r="G1536" s="2">
        <v>228</v>
      </c>
      <c r="H1536" s="16">
        <f t="shared" si="23"/>
        <v>0</v>
      </c>
    </row>
    <row r="1537" spans="1:8" ht="13.5" x14ac:dyDescent="0.25">
      <c r="A1537" s="12"/>
      <c r="B1537" s="11">
        <v>44550</v>
      </c>
      <c r="C1537" s="2">
        <v>38</v>
      </c>
      <c r="D1537" s="2">
        <v>38</v>
      </c>
      <c r="E1537" s="2">
        <v>0</v>
      </c>
      <c r="F1537" s="2">
        <v>0</v>
      </c>
      <c r="G1537" s="2">
        <v>0</v>
      </c>
      <c r="H1537" s="16">
        <f t="shared" si="23"/>
        <v>0</v>
      </c>
    </row>
    <row r="1538" spans="1:8" ht="13.5" x14ac:dyDescent="0.25">
      <c r="A1538" s="12"/>
      <c r="B1538" s="11">
        <v>44551</v>
      </c>
      <c r="C1538" s="2">
        <v>38</v>
      </c>
      <c r="D1538" s="2">
        <v>38</v>
      </c>
      <c r="E1538" s="2">
        <v>0</v>
      </c>
      <c r="F1538" s="2">
        <v>0</v>
      </c>
      <c r="G1538" s="2">
        <v>0</v>
      </c>
      <c r="H1538" s="16">
        <f t="shared" si="23"/>
        <v>0</v>
      </c>
    </row>
    <row r="1539" spans="1:8" ht="13.5" x14ac:dyDescent="0.25">
      <c r="A1539" s="12"/>
      <c r="B1539" s="11">
        <v>44552</v>
      </c>
      <c r="C1539" s="2">
        <v>38</v>
      </c>
      <c r="D1539" s="2">
        <v>38</v>
      </c>
      <c r="E1539" s="2">
        <v>0</v>
      </c>
      <c r="F1539" s="2">
        <v>0</v>
      </c>
      <c r="G1539" s="2">
        <v>0</v>
      </c>
      <c r="H1539" s="16">
        <f t="shared" si="23"/>
        <v>0</v>
      </c>
    </row>
    <row r="1540" spans="1:8" ht="13.5" x14ac:dyDescent="0.25">
      <c r="A1540" s="12"/>
      <c r="B1540" s="11">
        <v>44553</v>
      </c>
      <c r="C1540" s="2">
        <v>38</v>
      </c>
      <c r="D1540" s="2">
        <v>38</v>
      </c>
      <c r="E1540" s="2">
        <v>0</v>
      </c>
      <c r="F1540" s="2">
        <v>0</v>
      </c>
      <c r="G1540" s="2">
        <v>0</v>
      </c>
      <c r="H1540" s="16">
        <f t="shared" si="23"/>
        <v>0</v>
      </c>
    </row>
    <row r="1541" spans="1:8" ht="13.5" x14ac:dyDescent="0.25">
      <c r="A1541" s="12"/>
      <c r="B1541" s="11">
        <v>44554</v>
      </c>
      <c r="C1541" s="2">
        <v>38</v>
      </c>
      <c r="D1541" s="2">
        <v>38</v>
      </c>
      <c r="E1541" s="2">
        <v>0</v>
      </c>
      <c r="F1541" s="2">
        <v>0</v>
      </c>
      <c r="G1541" s="2">
        <v>0</v>
      </c>
      <c r="H1541" s="16">
        <f t="shared" si="23"/>
        <v>0</v>
      </c>
    </row>
    <row r="1542" spans="1:8" ht="13.5" x14ac:dyDescent="0.25">
      <c r="A1542" s="12"/>
      <c r="B1542" s="11">
        <v>44557</v>
      </c>
      <c r="C1542" s="2">
        <v>38</v>
      </c>
      <c r="D1542" s="2">
        <v>38</v>
      </c>
      <c r="E1542" s="2">
        <v>0</v>
      </c>
      <c r="F1542" s="2">
        <v>0</v>
      </c>
      <c r="G1542" s="2">
        <v>0</v>
      </c>
      <c r="H1542" s="16">
        <f t="shared" si="23"/>
        <v>0</v>
      </c>
    </row>
    <row r="1543" spans="1:8" ht="13.5" x14ac:dyDescent="0.25">
      <c r="A1543" s="12"/>
      <c r="B1543" s="11">
        <v>44558</v>
      </c>
      <c r="C1543" s="2">
        <v>38</v>
      </c>
      <c r="D1543" s="2">
        <v>38</v>
      </c>
      <c r="E1543" s="2">
        <v>0</v>
      </c>
      <c r="F1543" s="2">
        <v>0</v>
      </c>
      <c r="G1543" s="2">
        <v>0</v>
      </c>
      <c r="H1543" s="16">
        <f t="shared" ref="H1543:H1606" si="24">(D1543-D1542)/D1542</f>
        <v>0</v>
      </c>
    </row>
    <row r="1544" spans="1:8" ht="13.5" x14ac:dyDescent="0.25">
      <c r="A1544" s="12"/>
      <c r="B1544" s="11">
        <v>44559</v>
      </c>
      <c r="C1544" s="2">
        <v>38</v>
      </c>
      <c r="D1544" s="2">
        <v>38</v>
      </c>
      <c r="E1544" s="2">
        <v>200</v>
      </c>
      <c r="F1544" s="2">
        <v>38</v>
      </c>
      <c r="G1544" s="2">
        <v>7600</v>
      </c>
      <c r="H1544" s="16">
        <f t="shared" si="24"/>
        <v>0</v>
      </c>
    </row>
    <row r="1545" spans="1:8" ht="13.5" x14ac:dyDescent="0.25">
      <c r="A1545" s="12"/>
      <c r="B1545" s="11">
        <v>44560</v>
      </c>
      <c r="C1545" s="2">
        <v>39.71</v>
      </c>
      <c r="D1545" s="2">
        <v>39.71</v>
      </c>
      <c r="E1545" s="2">
        <v>0</v>
      </c>
      <c r="F1545" s="2">
        <v>0</v>
      </c>
      <c r="G1545" s="2">
        <v>0</v>
      </c>
      <c r="H1545" s="16">
        <f t="shared" si="24"/>
        <v>4.5000000000000019E-2</v>
      </c>
    </row>
    <row r="1546" spans="1:8" ht="13.5" x14ac:dyDescent="0.25">
      <c r="A1546" s="12"/>
      <c r="B1546" s="11">
        <v>44561</v>
      </c>
      <c r="C1546" s="2">
        <v>41.49</v>
      </c>
      <c r="D1546" s="2">
        <v>41.49</v>
      </c>
      <c r="E1546" s="2">
        <v>204</v>
      </c>
      <c r="F1546" s="2">
        <v>41.49</v>
      </c>
      <c r="G1546" s="2">
        <v>8463.9599999999991</v>
      </c>
      <c r="H1546" s="16">
        <f t="shared" si="24"/>
        <v>4.4824981113069783E-2</v>
      </c>
    </row>
    <row r="1547" spans="1:8" ht="13.5" x14ac:dyDescent="0.25">
      <c r="A1547" s="12"/>
      <c r="B1547" s="11">
        <v>44564</v>
      </c>
      <c r="C1547" s="2">
        <v>41.49</v>
      </c>
      <c r="D1547" s="2">
        <v>41.49</v>
      </c>
      <c r="E1547" s="2">
        <v>0</v>
      </c>
      <c r="F1547" s="2">
        <v>0</v>
      </c>
      <c r="G1547" s="2">
        <v>0</v>
      </c>
      <c r="H1547" s="16">
        <f t="shared" si="24"/>
        <v>0</v>
      </c>
    </row>
    <row r="1548" spans="1:8" ht="13.5" x14ac:dyDescent="0.25">
      <c r="A1548" s="12"/>
      <c r="B1548" s="11">
        <v>44565</v>
      </c>
      <c r="C1548" s="2">
        <v>41.49</v>
      </c>
      <c r="D1548" s="2">
        <v>41.49</v>
      </c>
      <c r="E1548" s="2">
        <v>20</v>
      </c>
      <c r="F1548" s="2">
        <v>41.49</v>
      </c>
      <c r="G1548" s="2">
        <v>829.8</v>
      </c>
      <c r="H1548" s="16">
        <f t="shared" si="24"/>
        <v>0</v>
      </c>
    </row>
    <row r="1549" spans="1:8" ht="13.5" x14ac:dyDescent="0.25">
      <c r="A1549" s="12"/>
      <c r="B1549" s="11">
        <v>44566</v>
      </c>
      <c r="C1549" s="2">
        <v>43.21</v>
      </c>
      <c r="D1549" s="2">
        <v>43.21</v>
      </c>
      <c r="E1549" s="2">
        <v>105</v>
      </c>
      <c r="F1549" s="2">
        <v>43.21</v>
      </c>
      <c r="G1549" s="2">
        <v>4537.05</v>
      </c>
      <c r="H1549" s="16">
        <f t="shared" si="24"/>
        <v>4.1455772475295222E-2</v>
      </c>
    </row>
    <row r="1550" spans="1:8" ht="13.5" x14ac:dyDescent="0.25">
      <c r="A1550" s="12"/>
      <c r="B1550" s="11">
        <v>44567</v>
      </c>
      <c r="C1550" s="2">
        <v>43.2</v>
      </c>
      <c r="D1550" s="2">
        <v>43.2</v>
      </c>
      <c r="E1550" s="2">
        <v>52</v>
      </c>
      <c r="F1550" s="2">
        <v>43.2</v>
      </c>
      <c r="G1550" s="2">
        <v>2246.4</v>
      </c>
      <c r="H1550" s="16">
        <f t="shared" si="24"/>
        <v>-2.314279102059248E-4</v>
      </c>
    </row>
    <row r="1551" spans="1:8" ht="13.5" x14ac:dyDescent="0.25">
      <c r="A1551" s="12"/>
      <c r="B1551" s="11">
        <v>44568</v>
      </c>
      <c r="C1551" s="2">
        <v>43.2</v>
      </c>
      <c r="D1551" s="2">
        <v>43.2</v>
      </c>
      <c r="E1551" s="2">
        <v>0</v>
      </c>
      <c r="F1551" s="2">
        <v>0</v>
      </c>
      <c r="G1551" s="2">
        <v>0</v>
      </c>
      <c r="H1551" s="16">
        <f t="shared" si="24"/>
        <v>0</v>
      </c>
    </row>
    <row r="1552" spans="1:8" ht="13.5" x14ac:dyDescent="0.25">
      <c r="A1552" s="12"/>
      <c r="B1552" s="11">
        <v>44571</v>
      </c>
      <c r="C1552" s="2">
        <v>43.2</v>
      </c>
      <c r="D1552" s="2">
        <v>43.2</v>
      </c>
      <c r="E1552" s="2">
        <v>0</v>
      </c>
      <c r="F1552" s="2">
        <v>0</v>
      </c>
      <c r="G1552" s="2">
        <v>0</v>
      </c>
      <c r="H1552" s="16">
        <f t="shared" si="24"/>
        <v>0</v>
      </c>
    </row>
    <row r="1553" spans="1:8" ht="13.5" x14ac:dyDescent="0.25">
      <c r="A1553" s="12"/>
      <c r="B1553" s="11">
        <v>44572</v>
      </c>
      <c r="C1553" s="2">
        <v>43.2</v>
      </c>
      <c r="D1553" s="2">
        <v>43.2</v>
      </c>
      <c r="E1553" s="2">
        <v>0</v>
      </c>
      <c r="F1553" s="2">
        <v>0</v>
      </c>
      <c r="G1553" s="2">
        <v>0</v>
      </c>
      <c r="H1553" s="16">
        <f t="shared" si="24"/>
        <v>0</v>
      </c>
    </row>
    <row r="1554" spans="1:8" ht="13.5" x14ac:dyDescent="0.25">
      <c r="A1554" s="12"/>
      <c r="B1554" s="11">
        <v>44573</v>
      </c>
      <c r="C1554" s="2">
        <v>43.2</v>
      </c>
      <c r="D1554" s="2">
        <v>43.2</v>
      </c>
      <c r="E1554" s="2">
        <v>0</v>
      </c>
      <c r="F1554" s="2">
        <v>0</v>
      </c>
      <c r="G1554" s="2">
        <v>0</v>
      </c>
      <c r="H1554" s="16">
        <f t="shared" si="24"/>
        <v>0</v>
      </c>
    </row>
    <row r="1555" spans="1:8" ht="13.5" x14ac:dyDescent="0.25">
      <c r="A1555" s="12"/>
      <c r="B1555" s="11">
        <v>44574</v>
      </c>
      <c r="C1555" s="2">
        <v>43.2</v>
      </c>
      <c r="D1555" s="2">
        <v>43.2</v>
      </c>
      <c r="E1555" s="2">
        <v>0</v>
      </c>
      <c r="F1555" s="2">
        <v>0</v>
      </c>
      <c r="G1555" s="2">
        <v>0</v>
      </c>
      <c r="H1555" s="16">
        <f t="shared" si="24"/>
        <v>0</v>
      </c>
    </row>
    <row r="1556" spans="1:8" ht="13.5" x14ac:dyDescent="0.25">
      <c r="A1556" s="12"/>
      <c r="B1556" s="11">
        <v>44575</v>
      </c>
      <c r="C1556" s="2">
        <v>43.2</v>
      </c>
      <c r="D1556" s="2">
        <v>43.2</v>
      </c>
      <c r="E1556" s="2">
        <v>0</v>
      </c>
      <c r="F1556" s="2">
        <v>0</v>
      </c>
      <c r="G1556" s="2">
        <v>0</v>
      </c>
      <c r="H1556" s="16">
        <f t="shared" si="24"/>
        <v>0</v>
      </c>
    </row>
    <row r="1557" spans="1:8" ht="13.5" x14ac:dyDescent="0.25">
      <c r="A1557" s="12"/>
      <c r="B1557" s="11">
        <v>44578</v>
      </c>
      <c r="C1557" s="2">
        <v>43.2</v>
      </c>
      <c r="D1557" s="2">
        <v>43.2</v>
      </c>
      <c r="E1557" s="2">
        <v>0</v>
      </c>
      <c r="F1557" s="2">
        <v>0</v>
      </c>
      <c r="G1557" s="2">
        <v>0</v>
      </c>
      <c r="H1557" s="16">
        <f t="shared" si="24"/>
        <v>0</v>
      </c>
    </row>
    <row r="1558" spans="1:8" ht="13.5" x14ac:dyDescent="0.25">
      <c r="A1558" s="12"/>
      <c r="B1558" s="11">
        <v>44579</v>
      </c>
      <c r="C1558" s="2">
        <v>41.26</v>
      </c>
      <c r="D1558" s="2">
        <v>41.26</v>
      </c>
      <c r="E1558" s="2">
        <v>0</v>
      </c>
      <c r="F1558" s="2">
        <v>0</v>
      </c>
      <c r="G1558" s="2">
        <v>0</v>
      </c>
      <c r="H1558" s="16">
        <f t="shared" si="24"/>
        <v>-4.4907407407407514E-2</v>
      </c>
    </row>
    <row r="1559" spans="1:8" ht="13.5" x14ac:dyDescent="0.25">
      <c r="A1559" s="12"/>
      <c r="B1559" s="11">
        <v>44580</v>
      </c>
      <c r="C1559" s="2">
        <v>40.61</v>
      </c>
      <c r="D1559" s="2">
        <v>40.61</v>
      </c>
      <c r="E1559" s="2">
        <v>21</v>
      </c>
      <c r="F1559" s="2">
        <v>40.61</v>
      </c>
      <c r="G1559" s="2">
        <v>852.81</v>
      </c>
      <c r="H1559" s="16">
        <f t="shared" si="24"/>
        <v>-1.5753756665050862E-2</v>
      </c>
    </row>
    <row r="1560" spans="1:8" ht="13.5" x14ac:dyDescent="0.25">
      <c r="A1560" s="12"/>
      <c r="B1560" s="11">
        <v>44581</v>
      </c>
      <c r="C1560" s="2">
        <v>40.61</v>
      </c>
      <c r="D1560" s="2">
        <v>40.61</v>
      </c>
      <c r="E1560" s="2">
        <v>0</v>
      </c>
      <c r="F1560" s="2">
        <v>0</v>
      </c>
      <c r="G1560" s="2">
        <v>0</v>
      </c>
      <c r="H1560" s="16">
        <f t="shared" si="24"/>
        <v>0</v>
      </c>
    </row>
    <row r="1561" spans="1:8" ht="13.5" x14ac:dyDescent="0.25">
      <c r="A1561" s="12"/>
      <c r="B1561" s="11">
        <v>44582</v>
      </c>
      <c r="C1561" s="2">
        <v>40.61</v>
      </c>
      <c r="D1561" s="2">
        <v>40.61</v>
      </c>
      <c r="E1561" s="2">
        <v>0</v>
      </c>
      <c r="F1561" s="2">
        <v>0</v>
      </c>
      <c r="G1561" s="2">
        <v>0</v>
      </c>
      <c r="H1561" s="16">
        <f t="shared" si="24"/>
        <v>0</v>
      </c>
    </row>
    <row r="1562" spans="1:8" ht="13.5" x14ac:dyDescent="0.25">
      <c r="A1562" s="12"/>
      <c r="B1562" s="11">
        <v>44585</v>
      </c>
      <c r="C1562" s="2">
        <v>40.61</v>
      </c>
      <c r="D1562" s="2">
        <v>40.61</v>
      </c>
      <c r="E1562" s="2">
        <v>0</v>
      </c>
      <c r="F1562" s="2">
        <v>0</v>
      </c>
      <c r="G1562" s="2">
        <v>0</v>
      </c>
      <c r="H1562" s="16">
        <f t="shared" si="24"/>
        <v>0</v>
      </c>
    </row>
    <row r="1563" spans="1:8" ht="13.5" x14ac:dyDescent="0.25">
      <c r="A1563" s="12"/>
      <c r="B1563" s="11">
        <v>44586</v>
      </c>
      <c r="C1563" s="2">
        <v>40.61</v>
      </c>
      <c r="D1563" s="2">
        <v>40.61</v>
      </c>
      <c r="E1563" s="2">
        <v>0</v>
      </c>
      <c r="F1563" s="2">
        <v>0</v>
      </c>
      <c r="G1563" s="2">
        <v>0</v>
      </c>
      <c r="H1563" s="16">
        <f t="shared" si="24"/>
        <v>0</v>
      </c>
    </row>
    <row r="1564" spans="1:8" ht="13.5" x14ac:dyDescent="0.25">
      <c r="A1564" s="12"/>
      <c r="B1564" s="11">
        <v>44587</v>
      </c>
      <c r="C1564" s="2">
        <v>40.61</v>
      </c>
      <c r="D1564" s="2">
        <v>40.61</v>
      </c>
      <c r="E1564" s="2">
        <v>0</v>
      </c>
      <c r="F1564" s="2">
        <v>0</v>
      </c>
      <c r="G1564" s="2">
        <v>0</v>
      </c>
      <c r="H1564" s="16">
        <f t="shared" si="24"/>
        <v>0</v>
      </c>
    </row>
    <row r="1565" spans="1:8" ht="13.5" x14ac:dyDescent="0.25">
      <c r="A1565" s="12"/>
      <c r="B1565" s="11">
        <v>44588</v>
      </c>
      <c r="C1565" s="2">
        <v>40.61</v>
      </c>
      <c r="D1565" s="2">
        <v>40.61</v>
      </c>
      <c r="E1565" s="2">
        <v>0</v>
      </c>
      <c r="F1565" s="2">
        <v>0</v>
      </c>
      <c r="G1565" s="2">
        <v>0</v>
      </c>
      <c r="H1565" s="16">
        <f t="shared" si="24"/>
        <v>0</v>
      </c>
    </row>
    <row r="1566" spans="1:8" ht="13.5" x14ac:dyDescent="0.25">
      <c r="A1566" s="12"/>
      <c r="B1566" s="11">
        <v>44589</v>
      </c>
      <c r="C1566" s="2">
        <v>40.61</v>
      </c>
      <c r="D1566" s="2">
        <v>40.61</v>
      </c>
      <c r="E1566" s="2">
        <v>0</v>
      </c>
      <c r="F1566" s="2">
        <v>0</v>
      </c>
      <c r="G1566" s="2">
        <v>0</v>
      </c>
      <c r="H1566" s="16">
        <f t="shared" si="24"/>
        <v>0</v>
      </c>
    </row>
    <row r="1567" spans="1:8" ht="13.5" x14ac:dyDescent="0.25">
      <c r="A1567" s="12"/>
      <c r="B1567" s="11">
        <v>44592</v>
      </c>
      <c r="C1567" s="2">
        <v>40.61</v>
      </c>
      <c r="D1567" s="2">
        <v>40.61</v>
      </c>
      <c r="E1567" s="2">
        <v>0</v>
      </c>
      <c r="F1567" s="2">
        <v>0</v>
      </c>
      <c r="G1567" s="2">
        <v>0</v>
      </c>
      <c r="H1567" s="16">
        <f t="shared" si="24"/>
        <v>0</v>
      </c>
    </row>
    <row r="1568" spans="1:8" ht="13.5" x14ac:dyDescent="0.25">
      <c r="A1568" s="12"/>
      <c r="B1568" s="11">
        <v>44593</v>
      </c>
      <c r="C1568" s="2">
        <v>40.61</v>
      </c>
      <c r="D1568" s="2">
        <v>40.61</v>
      </c>
      <c r="E1568" s="2">
        <v>0</v>
      </c>
      <c r="F1568" s="2">
        <v>0</v>
      </c>
      <c r="G1568" s="2">
        <v>0</v>
      </c>
      <c r="H1568" s="16">
        <f t="shared" si="24"/>
        <v>0</v>
      </c>
    </row>
    <row r="1569" spans="1:8" ht="13.5" x14ac:dyDescent="0.25">
      <c r="A1569" s="12"/>
      <c r="B1569" s="11">
        <v>44594</v>
      </c>
      <c r="C1569" s="2">
        <v>40.61</v>
      </c>
      <c r="D1569" s="2">
        <v>40.61</v>
      </c>
      <c r="E1569" s="2">
        <v>0</v>
      </c>
      <c r="F1569" s="2">
        <v>0</v>
      </c>
      <c r="G1569" s="2">
        <v>0</v>
      </c>
      <c r="H1569" s="16">
        <f t="shared" si="24"/>
        <v>0</v>
      </c>
    </row>
    <row r="1570" spans="1:8" ht="13.5" x14ac:dyDescent="0.25">
      <c r="A1570" s="12"/>
      <c r="B1570" s="11">
        <v>44595</v>
      </c>
      <c r="C1570" s="2">
        <v>40.61</v>
      </c>
      <c r="D1570" s="2">
        <v>40.61</v>
      </c>
      <c r="E1570" s="2">
        <v>0</v>
      </c>
      <c r="F1570" s="2">
        <v>0</v>
      </c>
      <c r="G1570" s="2">
        <v>0</v>
      </c>
      <c r="H1570" s="16">
        <f t="shared" si="24"/>
        <v>0</v>
      </c>
    </row>
    <row r="1571" spans="1:8" ht="13.5" x14ac:dyDescent="0.25">
      <c r="A1571" s="12"/>
      <c r="B1571" s="11">
        <v>44596</v>
      </c>
      <c r="C1571" s="2">
        <v>40.61</v>
      </c>
      <c r="D1571" s="2">
        <v>40.61</v>
      </c>
      <c r="E1571" s="2">
        <v>0</v>
      </c>
      <c r="F1571" s="2">
        <v>0</v>
      </c>
      <c r="G1571" s="2">
        <v>0</v>
      </c>
      <c r="H1571" s="16">
        <f t="shared" si="24"/>
        <v>0</v>
      </c>
    </row>
    <row r="1572" spans="1:8" ht="13.5" x14ac:dyDescent="0.25">
      <c r="A1572" s="12"/>
      <c r="B1572" s="11">
        <v>44599</v>
      </c>
      <c r="C1572" s="2">
        <v>40.61</v>
      </c>
      <c r="D1572" s="2">
        <v>40.61</v>
      </c>
      <c r="E1572" s="2">
        <v>4</v>
      </c>
      <c r="F1572" s="2">
        <v>40.61</v>
      </c>
      <c r="G1572" s="2">
        <v>162.44</v>
      </c>
      <c r="H1572" s="16">
        <f t="shared" si="24"/>
        <v>0</v>
      </c>
    </row>
    <row r="1573" spans="1:8" ht="13.5" x14ac:dyDescent="0.25">
      <c r="A1573" s="12"/>
      <c r="B1573" s="11">
        <v>44600</v>
      </c>
      <c r="C1573" s="2">
        <v>40.61</v>
      </c>
      <c r="D1573" s="2">
        <v>40.61</v>
      </c>
      <c r="E1573" s="2">
        <v>8</v>
      </c>
      <c r="F1573" s="2">
        <v>40.61</v>
      </c>
      <c r="G1573" s="2">
        <v>324.88</v>
      </c>
      <c r="H1573" s="16">
        <f t="shared" si="24"/>
        <v>0</v>
      </c>
    </row>
    <row r="1574" spans="1:8" ht="13.5" x14ac:dyDescent="0.25">
      <c r="A1574" s="12"/>
      <c r="B1574" s="11">
        <v>44601</v>
      </c>
      <c r="C1574" s="2">
        <v>40.61</v>
      </c>
      <c r="D1574" s="2">
        <v>40.61</v>
      </c>
      <c r="E1574" s="2">
        <v>0</v>
      </c>
      <c r="F1574" s="2">
        <v>0</v>
      </c>
      <c r="G1574" s="2">
        <v>0</v>
      </c>
      <c r="H1574" s="16">
        <f t="shared" si="24"/>
        <v>0</v>
      </c>
    </row>
    <row r="1575" spans="1:8" ht="13.5" x14ac:dyDescent="0.25">
      <c r="A1575" s="12"/>
      <c r="B1575" s="11">
        <v>44602</v>
      </c>
      <c r="C1575" s="2">
        <v>40.61</v>
      </c>
      <c r="D1575" s="2">
        <v>40.61</v>
      </c>
      <c r="E1575" s="2">
        <v>13</v>
      </c>
      <c r="F1575" s="2">
        <v>40.61</v>
      </c>
      <c r="G1575" s="2">
        <v>527.92999999999995</v>
      </c>
      <c r="H1575" s="16">
        <f t="shared" si="24"/>
        <v>0</v>
      </c>
    </row>
    <row r="1576" spans="1:8" ht="13.5" x14ac:dyDescent="0.25">
      <c r="A1576" s="12"/>
      <c r="B1576" s="11">
        <v>44603</v>
      </c>
      <c r="C1576" s="2">
        <v>40.61</v>
      </c>
      <c r="D1576" s="2">
        <v>40.61</v>
      </c>
      <c r="E1576" s="2">
        <v>0</v>
      </c>
      <c r="F1576" s="2">
        <v>0</v>
      </c>
      <c r="G1576" s="2">
        <v>0</v>
      </c>
      <c r="H1576" s="16">
        <f t="shared" si="24"/>
        <v>0</v>
      </c>
    </row>
    <row r="1577" spans="1:8" ht="13.5" x14ac:dyDescent="0.25">
      <c r="A1577" s="12"/>
      <c r="B1577" s="11">
        <v>44606</v>
      </c>
      <c r="C1577" s="2">
        <v>40.61</v>
      </c>
      <c r="D1577" s="2">
        <v>40.61</v>
      </c>
      <c r="E1577" s="2">
        <v>0</v>
      </c>
      <c r="F1577" s="2">
        <v>0</v>
      </c>
      <c r="G1577" s="2">
        <v>0</v>
      </c>
      <c r="H1577" s="16">
        <f t="shared" si="24"/>
        <v>0</v>
      </c>
    </row>
    <row r="1578" spans="1:8" ht="13.5" x14ac:dyDescent="0.25">
      <c r="A1578" s="12"/>
      <c r="B1578" s="11">
        <v>44607</v>
      </c>
      <c r="C1578" s="2">
        <v>40.61</v>
      </c>
      <c r="D1578" s="2">
        <v>40.61</v>
      </c>
      <c r="E1578" s="2">
        <v>0</v>
      </c>
      <c r="F1578" s="2">
        <v>0</v>
      </c>
      <c r="G1578" s="2">
        <v>0</v>
      </c>
      <c r="H1578" s="16">
        <f t="shared" si="24"/>
        <v>0</v>
      </c>
    </row>
    <row r="1579" spans="1:8" ht="13.5" x14ac:dyDescent="0.25">
      <c r="A1579" s="12"/>
      <c r="B1579" s="11">
        <v>44608</v>
      </c>
      <c r="C1579" s="2">
        <v>38.79</v>
      </c>
      <c r="D1579" s="2">
        <v>38.79</v>
      </c>
      <c r="E1579" s="2">
        <v>0</v>
      </c>
      <c r="F1579" s="2">
        <v>0</v>
      </c>
      <c r="G1579" s="2">
        <v>0</v>
      </c>
      <c r="H1579" s="16">
        <f t="shared" si="24"/>
        <v>-4.481654764836248E-2</v>
      </c>
    </row>
    <row r="1580" spans="1:8" ht="13.5" x14ac:dyDescent="0.25">
      <c r="A1580" s="12"/>
      <c r="B1580" s="11">
        <v>44609</v>
      </c>
      <c r="C1580" s="2">
        <v>37.049999999999997</v>
      </c>
      <c r="D1580" s="2">
        <v>37.049999999999997</v>
      </c>
      <c r="E1580" s="2">
        <v>0</v>
      </c>
      <c r="F1580" s="2">
        <v>0</v>
      </c>
      <c r="G1580" s="2">
        <v>0</v>
      </c>
      <c r="H1580" s="16">
        <f t="shared" si="24"/>
        <v>-4.4856921887084351E-2</v>
      </c>
    </row>
    <row r="1581" spans="1:8" ht="13.5" x14ac:dyDescent="0.25">
      <c r="A1581" s="12"/>
      <c r="B1581" s="11">
        <v>44610</v>
      </c>
      <c r="C1581" s="2">
        <v>36.5</v>
      </c>
      <c r="D1581" s="2">
        <v>36.5</v>
      </c>
      <c r="E1581" s="2">
        <v>60</v>
      </c>
      <c r="F1581" s="2">
        <v>36.5</v>
      </c>
      <c r="G1581" s="2">
        <v>2190</v>
      </c>
      <c r="H1581" s="16">
        <f t="shared" si="24"/>
        <v>-1.4844804318488454E-2</v>
      </c>
    </row>
    <row r="1582" spans="1:8" ht="13.5" x14ac:dyDescent="0.25">
      <c r="A1582" s="12"/>
      <c r="B1582" s="11">
        <v>44613</v>
      </c>
      <c r="C1582" s="2">
        <v>36.5</v>
      </c>
      <c r="D1582" s="2">
        <v>36.5</v>
      </c>
      <c r="E1582" s="2">
        <v>0</v>
      </c>
      <c r="F1582" s="2">
        <v>0</v>
      </c>
      <c r="G1582" s="2">
        <v>0</v>
      </c>
      <c r="H1582" s="16">
        <f t="shared" si="24"/>
        <v>0</v>
      </c>
    </row>
    <row r="1583" spans="1:8" ht="13.5" x14ac:dyDescent="0.25">
      <c r="A1583" s="12"/>
      <c r="B1583" s="11">
        <v>44614</v>
      </c>
      <c r="C1583" s="2">
        <v>36.5</v>
      </c>
      <c r="D1583" s="2">
        <v>36.5</v>
      </c>
      <c r="E1583" s="2">
        <v>0</v>
      </c>
      <c r="F1583" s="2">
        <v>0</v>
      </c>
      <c r="G1583" s="2">
        <v>0</v>
      </c>
      <c r="H1583" s="16">
        <f t="shared" si="24"/>
        <v>0</v>
      </c>
    </row>
    <row r="1584" spans="1:8" ht="13.5" x14ac:dyDescent="0.25">
      <c r="A1584" s="12"/>
      <c r="B1584" s="11">
        <v>44615</v>
      </c>
      <c r="C1584" s="2">
        <v>36.5</v>
      </c>
      <c r="D1584" s="2">
        <v>36.5</v>
      </c>
      <c r="E1584" s="2">
        <v>0</v>
      </c>
      <c r="F1584" s="2">
        <v>0</v>
      </c>
      <c r="G1584" s="2">
        <v>0</v>
      </c>
      <c r="H1584" s="16">
        <f t="shared" si="24"/>
        <v>0</v>
      </c>
    </row>
    <row r="1585" spans="1:8" ht="13.5" x14ac:dyDescent="0.25">
      <c r="A1585" s="12"/>
      <c r="B1585" s="11">
        <v>44616</v>
      </c>
      <c r="C1585" s="2">
        <v>36.5</v>
      </c>
      <c r="D1585" s="2">
        <v>36.5</v>
      </c>
      <c r="E1585" s="2">
        <v>0</v>
      </c>
      <c r="F1585" s="2">
        <v>0</v>
      </c>
      <c r="G1585" s="2">
        <v>0</v>
      </c>
      <c r="H1585" s="16">
        <f t="shared" si="24"/>
        <v>0</v>
      </c>
    </row>
    <row r="1586" spans="1:8" ht="13.5" x14ac:dyDescent="0.25">
      <c r="A1586" s="12"/>
      <c r="B1586" s="11">
        <v>44617</v>
      </c>
      <c r="C1586" s="2">
        <v>36.5</v>
      </c>
      <c r="D1586" s="2">
        <v>36.5</v>
      </c>
      <c r="E1586" s="2">
        <v>0</v>
      </c>
      <c r="F1586" s="2">
        <v>0</v>
      </c>
      <c r="G1586" s="2">
        <v>0</v>
      </c>
      <c r="H1586" s="16">
        <f t="shared" si="24"/>
        <v>0</v>
      </c>
    </row>
    <row r="1587" spans="1:8" ht="13.5" x14ac:dyDescent="0.25">
      <c r="A1587" s="12"/>
      <c r="B1587" s="11">
        <v>44620</v>
      </c>
      <c r="C1587" s="2">
        <v>36.5</v>
      </c>
      <c r="D1587" s="2">
        <v>36.5</v>
      </c>
      <c r="E1587" s="2">
        <v>0</v>
      </c>
      <c r="F1587" s="2">
        <v>0</v>
      </c>
      <c r="G1587" s="2">
        <v>0</v>
      </c>
      <c r="H1587" s="16">
        <f t="shared" si="24"/>
        <v>0</v>
      </c>
    </row>
    <row r="1588" spans="1:8" ht="13.5" x14ac:dyDescent="0.25">
      <c r="A1588" s="12"/>
      <c r="B1588" s="11">
        <v>44621</v>
      </c>
      <c r="C1588" s="2">
        <v>38.14</v>
      </c>
      <c r="D1588" s="2">
        <v>38.14</v>
      </c>
      <c r="E1588" s="2">
        <v>0</v>
      </c>
      <c r="F1588" s="2">
        <v>0</v>
      </c>
      <c r="G1588" s="2">
        <v>0</v>
      </c>
      <c r="H1588" s="16">
        <f t="shared" si="24"/>
        <v>4.4931506849315087E-2</v>
      </c>
    </row>
    <row r="1589" spans="1:8" ht="13.5" x14ac:dyDescent="0.25">
      <c r="A1589" s="12"/>
      <c r="B1589" s="11">
        <v>44622</v>
      </c>
      <c r="C1589" s="2">
        <v>38.14</v>
      </c>
      <c r="D1589" s="2">
        <v>38.14</v>
      </c>
      <c r="E1589" s="2">
        <v>0</v>
      </c>
      <c r="F1589" s="2">
        <v>0</v>
      </c>
      <c r="G1589" s="2">
        <v>0</v>
      </c>
      <c r="H1589" s="16">
        <f t="shared" si="24"/>
        <v>0</v>
      </c>
    </row>
    <row r="1590" spans="1:8" ht="13.5" x14ac:dyDescent="0.25">
      <c r="A1590" s="12"/>
      <c r="B1590" s="11">
        <v>44623</v>
      </c>
      <c r="C1590" s="2">
        <v>38.14</v>
      </c>
      <c r="D1590" s="2">
        <v>38.14</v>
      </c>
      <c r="E1590" s="2">
        <v>0</v>
      </c>
      <c r="F1590" s="2">
        <v>0</v>
      </c>
      <c r="G1590" s="2">
        <v>0</v>
      </c>
      <c r="H1590" s="16">
        <f t="shared" si="24"/>
        <v>0</v>
      </c>
    </row>
    <row r="1591" spans="1:8" ht="13.5" x14ac:dyDescent="0.25">
      <c r="A1591" s="12"/>
      <c r="B1591" s="11">
        <v>44624</v>
      </c>
      <c r="C1591" s="2">
        <v>38.14</v>
      </c>
      <c r="D1591" s="2">
        <v>38.14</v>
      </c>
      <c r="E1591" s="2">
        <v>0</v>
      </c>
      <c r="F1591" s="2">
        <v>0</v>
      </c>
      <c r="G1591" s="2">
        <v>0</v>
      </c>
      <c r="H1591" s="16">
        <f t="shared" si="24"/>
        <v>0</v>
      </c>
    </row>
    <row r="1592" spans="1:8" ht="13.5" x14ac:dyDescent="0.25">
      <c r="A1592" s="12"/>
      <c r="B1592" s="11">
        <v>44627</v>
      </c>
      <c r="C1592" s="2">
        <v>38.14</v>
      </c>
      <c r="D1592" s="2">
        <v>38.14</v>
      </c>
      <c r="E1592" s="2">
        <v>0</v>
      </c>
      <c r="F1592" s="2">
        <v>0</v>
      </c>
      <c r="G1592" s="2">
        <v>0</v>
      </c>
      <c r="H1592" s="16">
        <f t="shared" si="24"/>
        <v>0</v>
      </c>
    </row>
    <row r="1593" spans="1:8" ht="13.5" x14ac:dyDescent="0.25">
      <c r="A1593" s="12"/>
      <c r="B1593" s="11">
        <v>44628</v>
      </c>
      <c r="C1593" s="2">
        <v>38.14</v>
      </c>
      <c r="D1593" s="2">
        <v>38.14</v>
      </c>
      <c r="E1593" s="2">
        <v>0</v>
      </c>
      <c r="F1593" s="2">
        <v>0</v>
      </c>
      <c r="G1593" s="2">
        <v>0</v>
      </c>
      <c r="H1593" s="16">
        <f t="shared" si="24"/>
        <v>0</v>
      </c>
    </row>
    <row r="1594" spans="1:8" ht="13.5" x14ac:dyDescent="0.25">
      <c r="A1594" s="12"/>
      <c r="B1594" s="11">
        <v>44629</v>
      </c>
      <c r="C1594" s="2">
        <v>38.14</v>
      </c>
      <c r="D1594" s="2">
        <v>38.14</v>
      </c>
      <c r="E1594" s="2">
        <v>0</v>
      </c>
      <c r="F1594" s="2">
        <v>0</v>
      </c>
      <c r="G1594" s="2">
        <v>0</v>
      </c>
      <c r="H1594" s="16">
        <f t="shared" si="24"/>
        <v>0</v>
      </c>
    </row>
    <row r="1595" spans="1:8" ht="13.5" x14ac:dyDescent="0.25">
      <c r="A1595" s="12"/>
      <c r="B1595" s="11">
        <v>44630</v>
      </c>
      <c r="C1595" s="2">
        <v>38.14</v>
      </c>
      <c r="D1595" s="2">
        <v>38.14</v>
      </c>
      <c r="E1595" s="2">
        <v>0</v>
      </c>
      <c r="F1595" s="2">
        <v>0</v>
      </c>
      <c r="G1595" s="2">
        <v>0</v>
      </c>
      <c r="H1595" s="16">
        <f t="shared" si="24"/>
        <v>0</v>
      </c>
    </row>
    <row r="1596" spans="1:8" ht="13.5" x14ac:dyDescent="0.25">
      <c r="A1596" s="12"/>
      <c r="B1596" s="11">
        <v>44631</v>
      </c>
      <c r="C1596" s="2">
        <v>38.14</v>
      </c>
      <c r="D1596" s="2">
        <v>38.14</v>
      </c>
      <c r="E1596" s="2">
        <v>0</v>
      </c>
      <c r="F1596" s="2">
        <v>0</v>
      </c>
      <c r="G1596" s="2">
        <v>0</v>
      </c>
      <c r="H1596" s="16">
        <f t="shared" si="24"/>
        <v>0</v>
      </c>
    </row>
    <row r="1597" spans="1:8" ht="13.5" x14ac:dyDescent="0.25">
      <c r="A1597" s="12"/>
      <c r="B1597" s="11">
        <v>44634</v>
      </c>
      <c r="C1597" s="2">
        <v>38.14</v>
      </c>
      <c r="D1597" s="2">
        <v>38.14</v>
      </c>
      <c r="E1597" s="2">
        <v>0</v>
      </c>
      <c r="F1597" s="2">
        <v>0</v>
      </c>
      <c r="G1597" s="2">
        <v>0</v>
      </c>
      <c r="H1597" s="16">
        <f t="shared" si="24"/>
        <v>0</v>
      </c>
    </row>
    <row r="1598" spans="1:8" ht="13.5" x14ac:dyDescent="0.25">
      <c r="A1598" s="12"/>
      <c r="B1598" s="11">
        <v>44635</v>
      </c>
      <c r="C1598" s="2">
        <v>38.14</v>
      </c>
      <c r="D1598" s="2">
        <v>38.14</v>
      </c>
      <c r="E1598" s="2">
        <v>0</v>
      </c>
      <c r="F1598" s="2">
        <v>0</v>
      </c>
      <c r="G1598" s="2">
        <v>0</v>
      </c>
      <c r="H1598" s="16">
        <f t="shared" si="24"/>
        <v>0</v>
      </c>
    </row>
    <row r="1599" spans="1:8" ht="13.5" x14ac:dyDescent="0.25">
      <c r="A1599" s="12"/>
      <c r="B1599" s="11">
        <v>44636</v>
      </c>
      <c r="C1599" s="2">
        <v>38.14</v>
      </c>
      <c r="D1599" s="2">
        <v>38.14</v>
      </c>
      <c r="E1599" s="2">
        <v>0</v>
      </c>
      <c r="F1599" s="2">
        <v>0</v>
      </c>
      <c r="G1599" s="2">
        <v>0</v>
      </c>
      <c r="H1599" s="16">
        <f t="shared" si="24"/>
        <v>0</v>
      </c>
    </row>
    <row r="1600" spans="1:8" ht="13.5" x14ac:dyDescent="0.25">
      <c r="A1600" s="12"/>
      <c r="B1600" s="11">
        <v>44637</v>
      </c>
      <c r="C1600" s="2">
        <v>38.14</v>
      </c>
      <c r="D1600" s="2">
        <v>38.14</v>
      </c>
      <c r="E1600" s="2">
        <v>0</v>
      </c>
      <c r="F1600" s="2">
        <v>0</v>
      </c>
      <c r="G1600" s="2">
        <v>0</v>
      </c>
      <c r="H1600" s="16">
        <f t="shared" si="24"/>
        <v>0</v>
      </c>
    </row>
    <row r="1601" spans="1:8" ht="13.5" x14ac:dyDescent="0.25">
      <c r="A1601" s="12"/>
      <c r="B1601" s="11">
        <v>44638</v>
      </c>
      <c r="C1601" s="2">
        <v>38.14</v>
      </c>
      <c r="D1601" s="2">
        <v>38.14</v>
      </c>
      <c r="E1601" s="2">
        <v>0</v>
      </c>
      <c r="F1601" s="2">
        <v>0</v>
      </c>
      <c r="G1601" s="2">
        <v>0</v>
      </c>
      <c r="H1601" s="16">
        <f t="shared" si="24"/>
        <v>0</v>
      </c>
    </row>
    <row r="1602" spans="1:8" ht="13.5" x14ac:dyDescent="0.25">
      <c r="A1602" s="12"/>
      <c r="B1602" s="11">
        <v>44641</v>
      </c>
      <c r="C1602" s="2">
        <v>38.14</v>
      </c>
      <c r="D1602" s="2">
        <v>38.14</v>
      </c>
      <c r="E1602" s="2">
        <v>0</v>
      </c>
      <c r="F1602" s="2">
        <v>0</v>
      </c>
      <c r="G1602" s="2">
        <v>0</v>
      </c>
      <c r="H1602" s="16">
        <f t="shared" si="24"/>
        <v>0</v>
      </c>
    </row>
    <row r="1603" spans="1:8" ht="13.5" x14ac:dyDescent="0.25">
      <c r="A1603" s="12"/>
      <c r="B1603" s="11">
        <v>44642</v>
      </c>
      <c r="C1603" s="2">
        <v>38.14</v>
      </c>
      <c r="D1603" s="2">
        <v>38.14</v>
      </c>
      <c r="E1603" s="2">
        <v>0</v>
      </c>
      <c r="F1603" s="2">
        <v>0</v>
      </c>
      <c r="G1603" s="2">
        <v>0</v>
      </c>
      <c r="H1603" s="16">
        <f t="shared" si="24"/>
        <v>0</v>
      </c>
    </row>
    <row r="1604" spans="1:8" ht="13.5" x14ac:dyDescent="0.25">
      <c r="A1604" s="12"/>
      <c r="B1604" s="11">
        <v>44643</v>
      </c>
      <c r="C1604" s="2">
        <v>38.14</v>
      </c>
      <c r="D1604" s="2">
        <v>38.14</v>
      </c>
      <c r="E1604" s="2">
        <v>0</v>
      </c>
      <c r="F1604" s="2">
        <v>0</v>
      </c>
      <c r="G1604" s="2">
        <v>0</v>
      </c>
      <c r="H1604" s="16">
        <f t="shared" si="24"/>
        <v>0</v>
      </c>
    </row>
    <row r="1605" spans="1:8" ht="13.5" x14ac:dyDescent="0.25">
      <c r="A1605" s="12"/>
      <c r="B1605" s="11">
        <v>44644</v>
      </c>
      <c r="C1605" s="2">
        <v>38.14</v>
      </c>
      <c r="D1605" s="2">
        <v>38.14</v>
      </c>
      <c r="E1605" s="2">
        <v>0</v>
      </c>
      <c r="F1605" s="2">
        <v>0</v>
      </c>
      <c r="G1605" s="2">
        <v>0</v>
      </c>
      <c r="H1605" s="16">
        <f t="shared" si="24"/>
        <v>0</v>
      </c>
    </row>
    <row r="1606" spans="1:8" ht="13.5" x14ac:dyDescent="0.25">
      <c r="A1606" s="12"/>
      <c r="B1606" s="11">
        <v>44645</v>
      </c>
      <c r="C1606" s="2">
        <v>38.14</v>
      </c>
      <c r="D1606" s="2">
        <v>38.14</v>
      </c>
      <c r="E1606" s="2">
        <v>0</v>
      </c>
      <c r="F1606" s="2">
        <v>0</v>
      </c>
      <c r="G1606" s="2">
        <v>0</v>
      </c>
      <c r="H1606" s="16">
        <f t="shared" si="24"/>
        <v>0</v>
      </c>
    </row>
    <row r="1607" spans="1:8" ht="13.5" x14ac:dyDescent="0.25">
      <c r="A1607" s="12"/>
      <c r="B1607" s="11">
        <v>44648</v>
      </c>
      <c r="C1607" s="2">
        <v>38.14</v>
      </c>
      <c r="D1607" s="2">
        <v>38.14</v>
      </c>
      <c r="E1607" s="2">
        <v>0</v>
      </c>
      <c r="F1607" s="2">
        <v>0</v>
      </c>
      <c r="G1607" s="2">
        <v>0</v>
      </c>
      <c r="H1607" s="16">
        <f t="shared" ref="H1607:H1670" si="25">(D1607-D1606)/D1606</f>
        <v>0</v>
      </c>
    </row>
    <row r="1608" spans="1:8" ht="13.5" x14ac:dyDescent="0.25">
      <c r="A1608" s="12"/>
      <c r="B1608" s="11">
        <v>44649</v>
      </c>
      <c r="C1608" s="2">
        <v>38.14</v>
      </c>
      <c r="D1608" s="2">
        <v>38.14</v>
      </c>
      <c r="E1608" s="2">
        <v>0</v>
      </c>
      <c r="F1608" s="2">
        <v>0</v>
      </c>
      <c r="G1608" s="2">
        <v>0</v>
      </c>
      <c r="H1608" s="16">
        <f t="shared" si="25"/>
        <v>0</v>
      </c>
    </row>
    <row r="1609" spans="1:8" ht="13.5" x14ac:dyDescent="0.25">
      <c r="A1609" s="12"/>
      <c r="B1609" s="11">
        <v>44650</v>
      </c>
      <c r="C1609" s="2">
        <v>38.14</v>
      </c>
      <c r="D1609" s="2">
        <v>38.14</v>
      </c>
      <c r="E1609" s="2">
        <v>0</v>
      </c>
      <c r="F1609" s="2">
        <v>0</v>
      </c>
      <c r="G1609" s="2">
        <v>0</v>
      </c>
      <c r="H1609" s="16">
        <f t="shared" si="25"/>
        <v>0</v>
      </c>
    </row>
    <row r="1610" spans="1:8" ht="13.5" x14ac:dyDescent="0.25">
      <c r="A1610" s="12"/>
      <c r="B1610" s="11">
        <v>44651</v>
      </c>
      <c r="C1610" s="2">
        <v>38.14</v>
      </c>
      <c r="D1610" s="2">
        <v>38.14</v>
      </c>
      <c r="E1610" s="2">
        <v>0</v>
      </c>
      <c r="F1610" s="2">
        <v>0</v>
      </c>
      <c r="G1610" s="2">
        <v>0</v>
      </c>
      <c r="H1610" s="16">
        <f t="shared" si="25"/>
        <v>0</v>
      </c>
    </row>
    <row r="1611" spans="1:8" ht="13.5" x14ac:dyDescent="0.25">
      <c r="A1611" s="12"/>
      <c r="B1611" s="11">
        <v>44652</v>
      </c>
      <c r="C1611" s="2">
        <v>38.14</v>
      </c>
      <c r="D1611" s="2">
        <v>38.14</v>
      </c>
      <c r="E1611" s="2">
        <v>0</v>
      </c>
      <c r="F1611" s="2">
        <v>0</v>
      </c>
      <c r="G1611" s="2">
        <v>0</v>
      </c>
      <c r="H1611" s="16">
        <f t="shared" si="25"/>
        <v>0</v>
      </c>
    </row>
    <row r="1612" spans="1:8" ht="13.5" x14ac:dyDescent="0.25">
      <c r="A1612" s="12"/>
      <c r="B1612" s="11">
        <v>44655</v>
      </c>
      <c r="C1612" s="2">
        <v>38.14</v>
      </c>
      <c r="D1612" s="2">
        <v>38.14</v>
      </c>
      <c r="E1612" s="2">
        <v>0</v>
      </c>
      <c r="F1612" s="2">
        <v>0</v>
      </c>
      <c r="G1612" s="2">
        <v>0</v>
      </c>
      <c r="H1612" s="16">
        <f t="shared" si="25"/>
        <v>0</v>
      </c>
    </row>
    <row r="1613" spans="1:8" ht="13.5" x14ac:dyDescent="0.25">
      <c r="A1613" s="12"/>
      <c r="B1613" s="11">
        <v>44656</v>
      </c>
      <c r="C1613" s="2">
        <v>36.5</v>
      </c>
      <c r="D1613" s="2">
        <v>36.5</v>
      </c>
      <c r="E1613" s="2">
        <v>9</v>
      </c>
      <c r="F1613" s="2">
        <v>36.5</v>
      </c>
      <c r="G1613" s="2">
        <v>328.5</v>
      </c>
      <c r="H1613" s="16">
        <f t="shared" si="25"/>
        <v>-4.2999475616151035E-2</v>
      </c>
    </row>
    <row r="1614" spans="1:8" ht="13.5" x14ac:dyDescent="0.25">
      <c r="A1614" s="12"/>
      <c r="B1614" s="11">
        <v>44657</v>
      </c>
      <c r="C1614" s="2">
        <v>36.5</v>
      </c>
      <c r="D1614" s="2">
        <v>36.5</v>
      </c>
      <c r="E1614" s="2">
        <v>36</v>
      </c>
      <c r="F1614" s="2">
        <v>36.5</v>
      </c>
      <c r="G1614" s="2">
        <v>1314</v>
      </c>
      <c r="H1614" s="16">
        <f t="shared" si="25"/>
        <v>0</v>
      </c>
    </row>
    <row r="1615" spans="1:8" ht="13.5" x14ac:dyDescent="0.25">
      <c r="A1615" s="12"/>
      <c r="B1615" s="11">
        <v>44658</v>
      </c>
      <c r="C1615" s="2">
        <v>36.5</v>
      </c>
      <c r="D1615" s="2">
        <v>36.5</v>
      </c>
      <c r="E1615" s="2">
        <v>0</v>
      </c>
      <c r="F1615" s="2">
        <v>0</v>
      </c>
      <c r="G1615" s="2">
        <v>0</v>
      </c>
      <c r="H1615" s="16">
        <f t="shared" si="25"/>
        <v>0</v>
      </c>
    </row>
    <row r="1616" spans="1:8" ht="13.5" x14ac:dyDescent="0.25">
      <c r="A1616" s="12"/>
      <c r="B1616" s="11">
        <v>44659</v>
      </c>
      <c r="C1616" s="2">
        <v>36.5</v>
      </c>
      <c r="D1616" s="2">
        <v>36.5</v>
      </c>
      <c r="E1616" s="2">
        <v>0</v>
      </c>
      <c r="F1616" s="2">
        <v>0</v>
      </c>
      <c r="G1616" s="2">
        <v>0</v>
      </c>
      <c r="H1616" s="16">
        <f t="shared" si="25"/>
        <v>0</v>
      </c>
    </row>
    <row r="1617" spans="1:8" ht="13.5" x14ac:dyDescent="0.25">
      <c r="A1617" s="12"/>
      <c r="B1617" s="11">
        <v>44662</v>
      </c>
      <c r="C1617" s="2">
        <v>36.5</v>
      </c>
      <c r="D1617" s="2">
        <v>36.5</v>
      </c>
      <c r="E1617" s="2">
        <v>0</v>
      </c>
      <c r="F1617" s="2">
        <v>0</v>
      </c>
      <c r="G1617" s="2">
        <v>0</v>
      </c>
      <c r="H1617" s="16">
        <f t="shared" si="25"/>
        <v>0</v>
      </c>
    </row>
    <row r="1618" spans="1:8" ht="13.5" x14ac:dyDescent="0.25">
      <c r="A1618" s="12"/>
      <c r="B1618" s="11">
        <v>44663</v>
      </c>
      <c r="C1618" s="2">
        <v>36.5</v>
      </c>
      <c r="D1618" s="2">
        <v>36.5</v>
      </c>
      <c r="E1618" s="2">
        <v>0</v>
      </c>
      <c r="F1618" s="2">
        <v>0</v>
      </c>
      <c r="G1618" s="2">
        <v>0</v>
      </c>
      <c r="H1618" s="16">
        <f t="shared" si="25"/>
        <v>0</v>
      </c>
    </row>
    <row r="1619" spans="1:8" ht="13.5" x14ac:dyDescent="0.25">
      <c r="A1619" s="12"/>
      <c r="B1619" s="11">
        <v>44664</v>
      </c>
      <c r="C1619" s="2">
        <v>36.5</v>
      </c>
      <c r="D1619" s="2">
        <v>36.5</v>
      </c>
      <c r="E1619" s="2">
        <v>0</v>
      </c>
      <c r="F1619" s="2">
        <v>0</v>
      </c>
      <c r="G1619" s="2">
        <v>0</v>
      </c>
      <c r="H1619" s="16">
        <f t="shared" si="25"/>
        <v>0</v>
      </c>
    </row>
    <row r="1620" spans="1:8" ht="13.5" x14ac:dyDescent="0.25">
      <c r="A1620" s="12"/>
      <c r="B1620" s="11">
        <v>44665</v>
      </c>
      <c r="C1620" s="2">
        <v>36.5</v>
      </c>
      <c r="D1620" s="2">
        <v>36.5</v>
      </c>
      <c r="E1620" s="2">
        <v>0</v>
      </c>
      <c r="F1620" s="2">
        <v>0</v>
      </c>
      <c r="G1620" s="2">
        <v>0</v>
      </c>
      <c r="H1620" s="16">
        <f t="shared" si="25"/>
        <v>0</v>
      </c>
    </row>
    <row r="1621" spans="1:8" ht="13.5" x14ac:dyDescent="0.25">
      <c r="A1621" s="12"/>
      <c r="B1621" s="11">
        <v>44666</v>
      </c>
      <c r="C1621" s="2">
        <v>36.5</v>
      </c>
      <c r="D1621" s="2">
        <v>36.5</v>
      </c>
      <c r="E1621" s="2">
        <v>0</v>
      </c>
      <c r="F1621" s="2">
        <v>0</v>
      </c>
      <c r="G1621" s="2">
        <v>0</v>
      </c>
      <c r="H1621" s="16">
        <f t="shared" si="25"/>
        <v>0</v>
      </c>
    </row>
    <row r="1622" spans="1:8" ht="13.5" x14ac:dyDescent="0.25">
      <c r="A1622" s="12"/>
      <c r="B1622" s="11">
        <v>44669</v>
      </c>
      <c r="C1622" s="2">
        <v>36.5</v>
      </c>
      <c r="D1622" s="2">
        <v>36.5</v>
      </c>
      <c r="E1622" s="2">
        <v>0</v>
      </c>
      <c r="F1622" s="2">
        <v>0</v>
      </c>
      <c r="G1622" s="2">
        <v>0</v>
      </c>
      <c r="H1622" s="16">
        <f t="shared" si="25"/>
        <v>0</v>
      </c>
    </row>
    <row r="1623" spans="1:8" ht="13.5" x14ac:dyDescent="0.25">
      <c r="A1623" s="12"/>
      <c r="B1623" s="11">
        <v>44670</v>
      </c>
      <c r="C1623" s="2">
        <v>36</v>
      </c>
      <c r="D1623" s="2">
        <v>36</v>
      </c>
      <c r="E1623" s="2">
        <v>20</v>
      </c>
      <c r="F1623" s="2">
        <v>36</v>
      </c>
      <c r="G1623" s="2">
        <v>720</v>
      </c>
      <c r="H1623" s="16">
        <f t="shared" si="25"/>
        <v>-1.3698630136986301E-2</v>
      </c>
    </row>
    <row r="1624" spans="1:8" ht="13.5" x14ac:dyDescent="0.25">
      <c r="A1624" s="12"/>
      <c r="B1624" s="11">
        <v>44671</v>
      </c>
      <c r="C1624" s="2">
        <v>36</v>
      </c>
      <c r="D1624" s="2">
        <v>36</v>
      </c>
      <c r="E1624" s="2">
        <v>0</v>
      </c>
      <c r="F1624" s="2">
        <v>0</v>
      </c>
      <c r="G1624" s="2">
        <v>0</v>
      </c>
      <c r="H1624" s="16">
        <f t="shared" si="25"/>
        <v>0</v>
      </c>
    </row>
    <row r="1625" spans="1:8" ht="13.5" x14ac:dyDescent="0.25">
      <c r="A1625" s="12"/>
      <c r="B1625" s="11">
        <v>44672</v>
      </c>
      <c r="C1625" s="2">
        <v>36</v>
      </c>
      <c r="D1625" s="2">
        <v>36</v>
      </c>
      <c r="E1625" s="2">
        <v>0</v>
      </c>
      <c r="F1625" s="2">
        <v>0</v>
      </c>
      <c r="G1625" s="2">
        <v>0</v>
      </c>
      <c r="H1625" s="16">
        <f t="shared" si="25"/>
        <v>0</v>
      </c>
    </row>
    <row r="1626" spans="1:8" ht="13.5" x14ac:dyDescent="0.25">
      <c r="A1626" s="12"/>
      <c r="B1626" s="11">
        <v>44673</v>
      </c>
      <c r="C1626" s="2">
        <v>36</v>
      </c>
      <c r="D1626" s="2">
        <v>36</v>
      </c>
      <c r="E1626" s="2">
        <v>0</v>
      </c>
      <c r="F1626" s="2">
        <v>0</v>
      </c>
      <c r="G1626" s="2">
        <v>0</v>
      </c>
      <c r="H1626" s="16">
        <f t="shared" si="25"/>
        <v>0</v>
      </c>
    </row>
    <row r="1627" spans="1:8" ht="13.5" x14ac:dyDescent="0.25">
      <c r="A1627" s="12"/>
      <c r="B1627" s="11">
        <v>44676</v>
      </c>
      <c r="C1627" s="2">
        <v>36</v>
      </c>
      <c r="D1627" s="2">
        <v>36</v>
      </c>
      <c r="E1627" s="2">
        <v>0</v>
      </c>
      <c r="F1627" s="2">
        <v>0</v>
      </c>
      <c r="G1627" s="2">
        <v>0</v>
      </c>
      <c r="H1627" s="16">
        <f t="shared" si="25"/>
        <v>0</v>
      </c>
    </row>
    <row r="1628" spans="1:8" ht="13.5" x14ac:dyDescent="0.25">
      <c r="A1628" s="12"/>
      <c r="B1628" s="11">
        <v>44677</v>
      </c>
      <c r="C1628" s="2">
        <v>34.380000000000003</v>
      </c>
      <c r="D1628" s="2">
        <v>34.380000000000003</v>
      </c>
      <c r="E1628" s="2">
        <v>45</v>
      </c>
      <c r="F1628" s="2">
        <v>34.380000000000003</v>
      </c>
      <c r="G1628" s="2">
        <v>1547.1</v>
      </c>
      <c r="H1628" s="16">
        <f t="shared" si="25"/>
        <v>-4.4999999999999929E-2</v>
      </c>
    </row>
    <row r="1629" spans="1:8" ht="13.5" x14ac:dyDescent="0.25">
      <c r="A1629" s="12"/>
      <c r="B1629" s="11">
        <v>44678</v>
      </c>
      <c r="C1629" s="2">
        <v>34.380000000000003</v>
      </c>
      <c r="D1629" s="2">
        <v>34.380000000000003</v>
      </c>
      <c r="E1629" s="2">
        <v>0</v>
      </c>
      <c r="F1629" s="2">
        <v>0</v>
      </c>
      <c r="G1629" s="2">
        <v>0</v>
      </c>
      <c r="H1629" s="16">
        <f t="shared" si="25"/>
        <v>0</v>
      </c>
    </row>
    <row r="1630" spans="1:8" ht="13.5" x14ac:dyDescent="0.25">
      <c r="A1630" s="12"/>
      <c r="B1630" s="11">
        <v>44679</v>
      </c>
      <c r="C1630" s="2">
        <v>34.380000000000003</v>
      </c>
      <c r="D1630" s="2">
        <v>34.380000000000003</v>
      </c>
      <c r="E1630" s="2">
        <v>0</v>
      </c>
      <c r="F1630" s="2">
        <v>0</v>
      </c>
      <c r="G1630" s="2">
        <v>0</v>
      </c>
      <c r="H1630" s="16">
        <f t="shared" si="25"/>
        <v>0</v>
      </c>
    </row>
    <row r="1631" spans="1:8" ht="13.5" x14ac:dyDescent="0.25">
      <c r="A1631" s="12"/>
      <c r="B1631" s="11">
        <v>44680</v>
      </c>
      <c r="C1631" s="2">
        <v>34.380000000000003</v>
      </c>
      <c r="D1631" s="2">
        <v>34.380000000000003</v>
      </c>
      <c r="E1631" s="2">
        <v>0</v>
      </c>
      <c r="F1631" s="2">
        <v>0</v>
      </c>
      <c r="G1631" s="2">
        <v>0</v>
      </c>
      <c r="H1631" s="16">
        <f t="shared" si="25"/>
        <v>0</v>
      </c>
    </row>
    <row r="1632" spans="1:8" ht="13.5" x14ac:dyDescent="0.25">
      <c r="A1632" s="12"/>
      <c r="B1632" s="11">
        <v>44685</v>
      </c>
      <c r="C1632" s="2">
        <v>34.380000000000003</v>
      </c>
      <c r="D1632" s="2">
        <v>34.380000000000003</v>
      </c>
      <c r="E1632" s="2">
        <v>0</v>
      </c>
      <c r="F1632" s="2">
        <v>0</v>
      </c>
      <c r="G1632" s="2">
        <v>0</v>
      </c>
      <c r="H1632" s="16">
        <f t="shared" si="25"/>
        <v>0</v>
      </c>
    </row>
    <row r="1633" spans="1:8" ht="13.5" x14ac:dyDescent="0.25">
      <c r="A1633" s="12"/>
      <c r="B1633" s="11">
        <v>44686</v>
      </c>
      <c r="C1633" s="2">
        <v>34.380000000000003</v>
      </c>
      <c r="D1633" s="2">
        <v>34.380000000000003</v>
      </c>
      <c r="E1633" s="2">
        <v>0</v>
      </c>
      <c r="F1633" s="2">
        <v>0</v>
      </c>
      <c r="G1633" s="2">
        <v>0</v>
      </c>
      <c r="H1633" s="16">
        <f t="shared" si="25"/>
        <v>0</v>
      </c>
    </row>
    <row r="1634" spans="1:8" ht="13.5" x14ac:dyDescent="0.25">
      <c r="A1634" s="12"/>
      <c r="B1634" s="11">
        <v>44687</v>
      </c>
      <c r="C1634" s="2">
        <v>35.5</v>
      </c>
      <c r="D1634" s="2">
        <v>35.5</v>
      </c>
      <c r="E1634" s="2">
        <v>250</v>
      </c>
      <c r="F1634" s="2">
        <v>35.5</v>
      </c>
      <c r="G1634" s="2">
        <v>8875</v>
      </c>
      <c r="H1634" s="16">
        <f t="shared" si="25"/>
        <v>3.2577079697498471E-2</v>
      </c>
    </row>
    <row r="1635" spans="1:8" ht="13.5" x14ac:dyDescent="0.25">
      <c r="A1635" s="12"/>
      <c r="B1635" s="11">
        <v>44690</v>
      </c>
      <c r="C1635" s="2">
        <v>35.5</v>
      </c>
      <c r="D1635" s="2">
        <v>35.5</v>
      </c>
      <c r="E1635" s="2">
        <v>0</v>
      </c>
      <c r="F1635" s="2">
        <v>0</v>
      </c>
      <c r="G1635" s="2">
        <v>0</v>
      </c>
      <c r="H1635" s="16">
        <f t="shared" si="25"/>
        <v>0</v>
      </c>
    </row>
    <row r="1636" spans="1:8" ht="13.5" x14ac:dyDescent="0.25">
      <c r="A1636" s="12"/>
      <c r="B1636" s="11">
        <v>44691</v>
      </c>
      <c r="C1636" s="2">
        <v>35.5</v>
      </c>
      <c r="D1636" s="2">
        <v>35.5</v>
      </c>
      <c r="E1636" s="2">
        <v>0</v>
      </c>
      <c r="F1636" s="2">
        <v>0</v>
      </c>
      <c r="G1636" s="2">
        <v>0</v>
      </c>
      <c r="H1636" s="16">
        <f t="shared" si="25"/>
        <v>0</v>
      </c>
    </row>
    <row r="1637" spans="1:8" ht="13.5" x14ac:dyDescent="0.25">
      <c r="A1637" s="12"/>
      <c r="B1637" s="11">
        <v>44692</v>
      </c>
      <c r="C1637" s="2">
        <v>35.5</v>
      </c>
      <c r="D1637" s="2">
        <v>35.5</v>
      </c>
      <c r="E1637" s="2">
        <v>57</v>
      </c>
      <c r="F1637" s="2">
        <v>35.5</v>
      </c>
      <c r="G1637" s="2">
        <v>2023.5</v>
      </c>
      <c r="H1637" s="16">
        <f t="shared" si="25"/>
        <v>0</v>
      </c>
    </row>
    <row r="1638" spans="1:8" ht="13.5" x14ac:dyDescent="0.25">
      <c r="A1638" s="12"/>
      <c r="B1638" s="11">
        <v>44693</v>
      </c>
      <c r="C1638" s="2">
        <v>35.5</v>
      </c>
      <c r="D1638" s="2">
        <v>35.5</v>
      </c>
      <c r="E1638" s="2">
        <v>28</v>
      </c>
      <c r="F1638" s="2">
        <v>35.5</v>
      </c>
      <c r="G1638" s="2">
        <v>994</v>
      </c>
      <c r="H1638" s="16">
        <f t="shared" si="25"/>
        <v>0</v>
      </c>
    </row>
    <row r="1639" spans="1:8" ht="13.5" x14ac:dyDescent="0.25">
      <c r="A1639" s="12"/>
      <c r="B1639" s="11">
        <v>44694</v>
      </c>
      <c r="C1639" s="2">
        <v>35.5</v>
      </c>
      <c r="D1639" s="2">
        <v>35.5</v>
      </c>
      <c r="E1639" s="2">
        <v>88</v>
      </c>
      <c r="F1639" s="2">
        <v>35.5</v>
      </c>
      <c r="G1639" s="2">
        <v>3124</v>
      </c>
      <c r="H1639" s="16">
        <f t="shared" si="25"/>
        <v>0</v>
      </c>
    </row>
    <row r="1640" spans="1:8" ht="13.5" x14ac:dyDescent="0.25">
      <c r="A1640" s="12"/>
      <c r="B1640" s="11">
        <v>44697</v>
      </c>
      <c r="C1640" s="2">
        <v>35.5</v>
      </c>
      <c r="D1640" s="2">
        <v>35.5</v>
      </c>
      <c r="E1640" s="2">
        <v>0</v>
      </c>
      <c r="F1640" s="2">
        <v>0</v>
      </c>
      <c r="G1640" s="2">
        <v>0</v>
      </c>
      <c r="H1640" s="16">
        <f t="shared" si="25"/>
        <v>0</v>
      </c>
    </row>
    <row r="1641" spans="1:8" ht="13.5" x14ac:dyDescent="0.25">
      <c r="A1641" s="12"/>
      <c r="B1641" s="11">
        <v>44698</v>
      </c>
      <c r="C1641" s="2">
        <v>35.5</v>
      </c>
      <c r="D1641" s="2">
        <v>35.5</v>
      </c>
      <c r="E1641" s="2">
        <v>52</v>
      </c>
      <c r="F1641" s="2">
        <v>35.5</v>
      </c>
      <c r="G1641" s="2">
        <v>1846</v>
      </c>
      <c r="H1641" s="16">
        <f t="shared" si="25"/>
        <v>0</v>
      </c>
    </row>
    <row r="1642" spans="1:8" ht="13.5" x14ac:dyDescent="0.25">
      <c r="A1642" s="12"/>
      <c r="B1642" s="11">
        <v>44699</v>
      </c>
      <c r="C1642" s="2">
        <v>35.5</v>
      </c>
      <c r="D1642" s="2">
        <v>35.5</v>
      </c>
      <c r="E1642" s="2">
        <v>40</v>
      </c>
      <c r="F1642" s="2">
        <v>35.5</v>
      </c>
      <c r="G1642" s="2">
        <v>1420</v>
      </c>
      <c r="H1642" s="16">
        <f t="shared" si="25"/>
        <v>0</v>
      </c>
    </row>
    <row r="1643" spans="1:8" ht="13.5" x14ac:dyDescent="0.25">
      <c r="A1643" s="12"/>
      <c r="B1643" s="11">
        <v>44700</v>
      </c>
      <c r="C1643" s="2">
        <v>35.450000000000003</v>
      </c>
      <c r="D1643" s="2">
        <v>35.450000000000003</v>
      </c>
      <c r="E1643" s="2">
        <v>24</v>
      </c>
      <c r="F1643" s="2">
        <v>35.450000000000003</v>
      </c>
      <c r="G1643" s="2">
        <v>850.8</v>
      </c>
      <c r="H1643" s="16">
        <f t="shared" si="25"/>
        <v>-1.408450704225272E-3</v>
      </c>
    </row>
    <row r="1644" spans="1:8" ht="13.5" x14ac:dyDescent="0.25">
      <c r="A1644" s="12"/>
      <c r="B1644" s="11">
        <v>44701</v>
      </c>
      <c r="C1644" s="2">
        <v>35.450000000000003</v>
      </c>
      <c r="D1644" s="2">
        <v>35.450000000000003</v>
      </c>
      <c r="E1644" s="2">
        <v>61</v>
      </c>
      <c r="F1644" s="2">
        <v>35.450000000000003</v>
      </c>
      <c r="G1644" s="2">
        <v>2162.4499999999998</v>
      </c>
      <c r="H1644" s="16">
        <f t="shared" si="25"/>
        <v>0</v>
      </c>
    </row>
    <row r="1645" spans="1:8" ht="13.5" x14ac:dyDescent="0.25">
      <c r="A1645" s="12"/>
      <c r="B1645" s="11">
        <v>44704</v>
      </c>
      <c r="C1645" s="2">
        <v>35.450000000000003</v>
      </c>
      <c r="D1645" s="2">
        <v>35.450000000000003</v>
      </c>
      <c r="E1645" s="2">
        <v>0</v>
      </c>
      <c r="F1645" s="2">
        <v>0</v>
      </c>
      <c r="G1645" s="2">
        <v>0</v>
      </c>
      <c r="H1645" s="16">
        <f t="shared" si="25"/>
        <v>0</v>
      </c>
    </row>
    <row r="1646" spans="1:8" ht="13.5" x14ac:dyDescent="0.25">
      <c r="A1646" s="12"/>
      <c r="B1646" s="11">
        <v>44705</v>
      </c>
      <c r="C1646" s="2">
        <v>35</v>
      </c>
      <c r="D1646" s="2">
        <v>35</v>
      </c>
      <c r="E1646" s="2">
        <v>146</v>
      </c>
      <c r="F1646" s="2">
        <v>35</v>
      </c>
      <c r="G1646" s="2">
        <v>5110</v>
      </c>
      <c r="H1646" s="16">
        <f t="shared" si="25"/>
        <v>-1.2693935119887244E-2</v>
      </c>
    </row>
    <row r="1647" spans="1:8" ht="13.5" x14ac:dyDescent="0.25">
      <c r="A1647" s="12"/>
      <c r="B1647" s="11">
        <v>44706</v>
      </c>
      <c r="C1647" s="2">
        <v>35</v>
      </c>
      <c r="D1647" s="2">
        <v>35</v>
      </c>
      <c r="E1647" s="2">
        <v>0</v>
      </c>
      <c r="F1647" s="2">
        <v>0</v>
      </c>
      <c r="G1647" s="2">
        <v>0</v>
      </c>
      <c r="H1647" s="16">
        <f t="shared" si="25"/>
        <v>0</v>
      </c>
    </row>
    <row r="1648" spans="1:8" ht="13.5" x14ac:dyDescent="0.25">
      <c r="A1648" s="12"/>
      <c r="B1648" s="11">
        <v>44707</v>
      </c>
      <c r="C1648" s="2">
        <v>35</v>
      </c>
      <c r="D1648" s="2">
        <v>35</v>
      </c>
      <c r="E1648" s="2">
        <v>0</v>
      </c>
      <c r="F1648" s="2">
        <v>0</v>
      </c>
      <c r="G1648" s="2">
        <v>0</v>
      </c>
      <c r="H1648" s="16">
        <f t="shared" si="25"/>
        <v>0</v>
      </c>
    </row>
    <row r="1649" spans="1:8" ht="13.5" x14ac:dyDescent="0.25">
      <c r="A1649" s="12"/>
      <c r="B1649" s="11">
        <v>44708</v>
      </c>
      <c r="C1649" s="2">
        <v>35</v>
      </c>
      <c r="D1649" s="2">
        <v>35</v>
      </c>
      <c r="E1649" s="2">
        <v>0</v>
      </c>
      <c r="F1649" s="2">
        <v>0</v>
      </c>
      <c r="G1649" s="2">
        <v>0</v>
      </c>
      <c r="H1649" s="16">
        <f t="shared" si="25"/>
        <v>0</v>
      </c>
    </row>
    <row r="1650" spans="1:8" ht="13.5" x14ac:dyDescent="0.25">
      <c r="A1650" s="12"/>
      <c r="B1650" s="11">
        <v>44711</v>
      </c>
      <c r="C1650" s="2">
        <v>35</v>
      </c>
      <c r="D1650" s="2">
        <v>35</v>
      </c>
      <c r="E1650" s="2">
        <v>0</v>
      </c>
      <c r="F1650" s="2">
        <v>0</v>
      </c>
      <c r="G1650" s="2">
        <v>0</v>
      </c>
      <c r="H1650" s="16">
        <f t="shared" si="25"/>
        <v>0</v>
      </c>
    </row>
    <row r="1651" spans="1:8" ht="13.5" x14ac:dyDescent="0.25">
      <c r="A1651" s="12"/>
      <c r="B1651" s="11">
        <v>44712</v>
      </c>
      <c r="C1651" s="2">
        <v>35</v>
      </c>
      <c r="D1651" s="2">
        <v>35</v>
      </c>
      <c r="E1651" s="2">
        <v>0</v>
      </c>
      <c r="F1651" s="2">
        <v>0</v>
      </c>
      <c r="G1651" s="2">
        <v>0</v>
      </c>
      <c r="H1651" s="16">
        <f t="shared" si="25"/>
        <v>0</v>
      </c>
    </row>
    <row r="1652" spans="1:8" ht="13.5" x14ac:dyDescent="0.25">
      <c r="A1652" s="12"/>
      <c r="B1652" s="11">
        <v>44713</v>
      </c>
      <c r="C1652" s="2">
        <v>35</v>
      </c>
      <c r="D1652" s="2">
        <v>35</v>
      </c>
      <c r="E1652" s="2">
        <v>0</v>
      </c>
      <c r="F1652" s="2">
        <v>0</v>
      </c>
      <c r="G1652" s="2">
        <v>0</v>
      </c>
      <c r="H1652" s="16">
        <f t="shared" si="25"/>
        <v>0</v>
      </c>
    </row>
    <row r="1653" spans="1:8" ht="13.5" x14ac:dyDescent="0.25">
      <c r="A1653" s="12"/>
      <c r="B1653" s="11">
        <v>44714</v>
      </c>
      <c r="C1653" s="2">
        <v>35</v>
      </c>
      <c r="D1653" s="2">
        <v>35</v>
      </c>
      <c r="E1653" s="2">
        <v>0</v>
      </c>
      <c r="F1653" s="2">
        <v>0</v>
      </c>
      <c r="G1653" s="2">
        <v>0</v>
      </c>
      <c r="H1653" s="16">
        <f t="shared" si="25"/>
        <v>0</v>
      </c>
    </row>
    <row r="1654" spans="1:8" ht="13.5" x14ac:dyDescent="0.25">
      <c r="A1654" s="12"/>
      <c r="B1654" s="11">
        <v>44715</v>
      </c>
      <c r="C1654" s="2">
        <v>35</v>
      </c>
      <c r="D1654" s="2">
        <v>35</v>
      </c>
      <c r="E1654" s="2">
        <v>0</v>
      </c>
      <c r="F1654" s="2">
        <v>0</v>
      </c>
      <c r="G1654" s="2">
        <v>0</v>
      </c>
      <c r="H1654" s="16">
        <f t="shared" si="25"/>
        <v>0</v>
      </c>
    </row>
    <row r="1655" spans="1:8" ht="13.5" x14ac:dyDescent="0.25">
      <c r="A1655" s="12"/>
      <c r="B1655" s="11">
        <v>44718</v>
      </c>
      <c r="C1655" s="2">
        <v>35</v>
      </c>
      <c r="D1655" s="2">
        <v>35</v>
      </c>
      <c r="E1655" s="2">
        <v>0</v>
      </c>
      <c r="F1655" s="2">
        <v>0</v>
      </c>
      <c r="G1655" s="2">
        <v>0</v>
      </c>
      <c r="H1655" s="16">
        <f t="shared" si="25"/>
        <v>0</v>
      </c>
    </row>
    <row r="1656" spans="1:8" ht="13.5" x14ac:dyDescent="0.25">
      <c r="A1656" s="12"/>
      <c r="B1656" s="11">
        <v>44719</v>
      </c>
      <c r="C1656" s="2">
        <v>35</v>
      </c>
      <c r="D1656" s="2">
        <v>35</v>
      </c>
      <c r="E1656" s="2">
        <v>0</v>
      </c>
      <c r="F1656" s="2">
        <v>0</v>
      </c>
      <c r="G1656" s="2">
        <v>0</v>
      </c>
      <c r="H1656" s="16">
        <f t="shared" si="25"/>
        <v>0</v>
      </c>
    </row>
    <row r="1657" spans="1:8" ht="13.5" x14ac:dyDescent="0.25">
      <c r="A1657" s="12"/>
      <c r="B1657" s="11">
        <v>44720</v>
      </c>
      <c r="C1657" s="2">
        <v>35.5</v>
      </c>
      <c r="D1657" s="2">
        <v>35.5</v>
      </c>
      <c r="E1657" s="2">
        <v>125</v>
      </c>
      <c r="F1657" s="2">
        <v>35.5</v>
      </c>
      <c r="G1657" s="2">
        <v>4437.5</v>
      </c>
      <c r="H1657" s="16">
        <f t="shared" si="25"/>
        <v>1.4285714285714285E-2</v>
      </c>
    </row>
    <row r="1658" spans="1:8" ht="13.5" x14ac:dyDescent="0.25">
      <c r="A1658" s="12"/>
      <c r="B1658" s="11">
        <v>44721</v>
      </c>
      <c r="C1658" s="2">
        <v>35.5</v>
      </c>
      <c r="D1658" s="2">
        <v>35.5</v>
      </c>
      <c r="E1658" s="2">
        <v>0</v>
      </c>
      <c r="F1658" s="2">
        <v>0</v>
      </c>
      <c r="G1658" s="2">
        <v>0</v>
      </c>
      <c r="H1658" s="16">
        <f t="shared" si="25"/>
        <v>0</v>
      </c>
    </row>
    <row r="1659" spans="1:8" ht="13.5" x14ac:dyDescent="0.25">
      <c r="A1659" s="12"/>
      <c r="B1659" s="11">
        <v>44722</v>
      </c>
      <c r="C1659" s="2">
        <v>35.5</v>
      </c>
      <c r="D1659" s="2">
        <v>35.5</v>
      </c>
      <c r="E1659" s="2">
        <v>0</v>
      </c>
      <c r="F1659" s="2">
        <v>0</v>
      </c>
      <c r="G1659" s="2">
        <v>0</v>
      </c>
      <c r="H1659" s="16">
        <f t="shared" si="25"/>
        <v>0</v>
      </c>
    </row>
    <row r="1660" spans="1:8" ht="13.5" x14ac:dyDescent="0.25">
      <c r="A1660" s="12"/>
      <c r="B1660" s="11">
        <v>44725</v>
      </c>
      <c r="C1660" s="2">
        <v>35.5</v>
      </c>
      <c r="D1660" s="2">
        <v>35.5</v>
      </c>
      <c r="E1660" s="2">
        <v>0</v>
      </c>
      <c r="F1660" s="2">
        <v>0</v>
      </c>
      <c r="G1660" s="2">
        <v>0</v>
      </c>
      <c r="H1660" s="16">
        <f t="shared" si="25"/>
        <v>0</v>
      </c>
    </row>
    <row r="1661" spans="1:8" ht="13.5" x14ac:dyDescent="0.25">
      <c r="A1661" s="12"/>
      <c r="B1661" s="11">
        <v>44726</v>
      </c>
      <c r="C1661" s="2">
        <v>33.909999999999997</v>
      </c>
      <c r="D1661" s="2">
        <v>33.909999999999997</v>
      </c>
      <c r="E1661" s="2">
        <v>30</v>
      </c>
      <c r="F1661" s="2">
        <v>33.909999999999997</v>
      </c>
      <c r="G1661" s="2">
        <v>1017.3</v>
      </c>
      <c r="H1661" s="16">
        <f t="shared" si="25"/>
        <v>-4.4788732394366294E-2</v>
      </c>
    </row>
    <row r="1662" spans="1:8" ht="13.5" x14ac:dyDescent="0.25">
      <c r="A1662" s="12"/>
      <c r="B1662" s="11">
        <v>44727</v>
      </c>
      <c r="C1662" s="2">
        <v>33.909999999999997</v>
      </c>
      <c r="D1662" s="2">
        <v>33.909999999999997</v>
      </c>
      <c r="E1662" s="2">
        <v>0</v>
      </c>
      <c r="F1662" s="2">
        <v>0</v>
      </c>
      <c r="G1662" s="2">
        <v>0</v>
      </c>
      <c r="H1662" s="16">
        <f t="shared" si="25"/>
        <v>0</v>
      </c>
    </row>
    <row r="1663" spans="1:8" ht="13.5" x14ac:dyDescent="0.25">
      <c r="A1663" s="12"/>
      <c r="B1663" s="11">
        <v>44728</v>
      </c>
      <c r="C1663" s="2">
        <v>33.909999999999997</v>
      </c>
      <c r="D1663" s="2">
        <v>33.909999999999997</v>
      </c>
      <c r="E1663" s="2">
        <v>0</v>
      </c>
      <c r="F1663" s="2">
        <v>0</v>
      </c>
      <c r="G1663" s="2">
        <v>0</v>
      </c>
      <c r="H1663" s="16">
        <f t="shared" si="25"/>
        <v>0</v>
      </c>
    </row>
    <row r="1664" spans="1:8" ht="13.5" x14ac:dyDescent="0.25">
      <c r="A1664" s="12"/>
      <c r="B1664" s="11">
        <v>44729</v>
      </c>
      <c r="C1664" s="2">
        <v>33.909999999999997</v>
      </c>
      <c r="D1664" s="2">
        <v>33.909999999999997</v>
      </c>
      <c r="E1664" s="2">
        <v>0</v>
      </c>
      <c r="F1664" s="2">
        <v>0</v>
      </c>
      <c r="G1664" s="2">
        <v>0</v>
      </c>
      <c r="H1664" s="16">
        <f t="shared" si="25"/>
        <v>0</v>
      </c>
    </row>
    <row r="1665" spans="1:8" ht="13.5" x14ac:dyDescent="0.25">
      <c r="A1665" s="12"/>
      <c r="B1665" s="11">
        <v>44732</v>
      </c>
      <c r="C1665" s="2">
        <v>33.909999999999997</v>
      </c>
      <c r="D1665" s="2">
        <v>33.909999999999997</v>
      </c>
      <c r="E1665" s="2">
        <v>0</v>
      </c>
      <c r="F1665" s="2">
        <v>0</v>
      </c>
      <c r="G1665" s="2">
        <v>0</v>
      </c>
      <c r="H1665" s="16">
        <f t="shared" si="25"/>
        <v>0</v>
      </c>
    </row>
    <row r="1666" spans="1:8" ht="13.5" x14ac:dyDescent="0.25">
      <c r="A1666" s="12"/>
      <c r="B1666" s="11">
        <v>44733</v>
      </c>
      <c r="C1666" s="2">
        <v>33.909999999999997</v>
      </c>
      <c r="D1666" s="2">
        <v>33.909999999999997</v>
      </c>
      <c r="E1666" s="2">
        <v>0</v>
      </c>
      <c r="F1666" s="2">
        <v>0</v>
      </c>
      <c r="G1666" s="2">
        <v>0</v>
      </c>
      <c r="H1666" s="16">
        <f t="shared" si="25"/>
        <v>0</v>
      </c>
    </row>
    <row r="1667" spans="1:8" ht="13.5" x14ac:dyDescent="0.25">
      <c r="A1667" s="12"/>
      <c r="B1667" s="11">
        <v>44734</v>
      </c>
      <c r="C1667" s="2">
        <v>33.909999999999997</v>
      </c>
      <c r="D1667" s="2">
        <v>33.909999999999997</v>
      </c>
      <c r="E1667" s="2">
        <v>0</v>
      </c>
      <c r="F1667" s="2">
        <v>0</v>
      </c>
      <c r="G1667" s="2">
        <v>0</v>
      </c>
      <c r="H1667" s="16">
        <f t="shared" si="25"/>
        <v>0</v>
      </c>
    </row>
    <row r="1668" spans="1:8" ht="13.5" x14ac:dyDescent="0.25">
      <c r="A1668" s="12"/>
      <c r="B1668" s="11">
        <v>44735</v>
      </c>
      <c r="C1668" s="2">
        <v>33.909999999999997</v>
      </c>
      <c r="D1668" s="2">
        <v>33.909999999999997</v>
      </c>
      <c r="E1668" s="2">
        <v>0</v>
      </c>
      <c r="F1668" s="2">
        <v>0</v>
      </c>
      <c r="G1668" s="2">
        <v>0</v>
      </c>
      <c r="H1668" s="16">
        <f t="shared" si="25"/>
        <v>0</v>
      </c>
    </row>
    <row r="1669" spans="1:8" ht="13.5" x14ac:dyDescent="0.25">
      <c r="A1669" s="12"/>
      <c r="B1669" s="11">
        <v>44736</v>
      </c>
      <c r="C1669" s="2">
        <v>33.909999999999997</v>
      </c>
      <c r="D1669" s="2">
        <v>33.909999999999997</v>
      </c>
      <c r="E1669" s="2">
        <v>0</v>
      </c>
      <c r="F1669" s="2">
        <v>0</v>
      </c>
      <c r="G1669" s="2">
        <v>0</v>
      </c>
      <c r="H1669" s="16">
        <f t="shared" si="25"/>
        <v>0</v>
      </c>
    </row>
    <row r="1670" spans="1:8" ht="13.5" x14ac:dyDescent="0.25">
      <c r="A1670" s="12"/>
      <c r="B1670" s="11">
        <v>44739</v>
      </c>
      <c r="C1670" s="2">
        <v>33.909999999999997</v>
      </c>
      <c r="D1670" s="2">
        <v>33.909999999999997</v>
      </c>
      <c r="E1670" s="2">
        <v>0</v>
      </c>
      <c r="F1670" s="2">
        <v>0</v>
      </c>
      <c r="G1670" s="2">
        <v>0</v>
      </c>
      <c r="H1670" s="16">
        <f t="shared" si="25"/>
        <v>0</v>
      </c>
    </row>
    <row r="1671" spans="1:8" ht="13.5" x14ac:dyDescent="0.25">
      <c r="A1671" s="12"/>
      <c r="B1671" s="11">
        <v>44740</v>
      </c>
      <c r="C1671" s="2">
        <v>33.9</v>
      </c>
      <c r="D1671" s="2">
        <v>33.9</v>
      </c>
      <c r="E1671" s="2">
        <v>76</v>
      </c>
      <c r="F1671" s="2">
        <v>33.9</v>
      </c>
      <c r="G1671" s="2">
        <v>2576.4</v>
      </c>
      <c r="H1671" s="16">
        <f t="shared" ref="H1671:H1734" si="26">(D1671-D1670)/D1670</f>
        <v>-2.9489826010020676E-4</v>
      </c>
    </row>
    <row r="1672" spans="1:8" ht="13.5" x14ac:dyDescent="0.25">
      <c r="A1672" s="12"/>
      <c r="B1672" s="11">
        <v>44741</v>
      </c>
      <c r="C1672" s="2">
        <v>33.9</v>
      </c>
      <c r="D1672" s="2">
        <v>33.9</v>
      </c>
      <c r="E1672" s="2">
        <v>0</v>
      </c>
      <c r="F1672" s="2">
        <v>0</v>
      </c>
      <c r="G1672" s="2">
        <v>0</v>
      </c>
      <c r="H1672" s="16">
        <f t="shared" si="26"/>
        <v>0</v>
      </c>
    </row>
    <row r="1673" spans="1:8" ht="13.5" x14ac:dyDescent="0.25">
      <c r="A1673" s="12"/>
      <c r="B1673" s="11">
        <v>44742</v>
      </c>
      <c r="C1673" s="2">
        <v>33.9</v>
      </c>
      <c r="D1673" s="2">
        <v>33.9</v>
      </c>
      <c r="E1673" s="2">
        <v>0</v>
      </c>
      <c r="F1673" s="2">
        <v>0</v>
      </c>
      <c r="G1673" s="2">
        <v>0</v>
      </c>
      <c r="H1673" s="16">
        <f t="shared" si="26"/>
        <v>0</v>
      </c>
    </row>
    <row r="1674" spans="1:8" ht="13.5" x14ac:dyDescent="0.25">
      <c r="A1674" s="12"/>
      <c r="B1674" s="11">
        <v>44743</v>
      </c>
      <c r="C1674" s="2">
        <v>33.9</v>
      </c>
      <c r="D1674" s="2">
        <v>33.9</v>
      </c>
      <c r="E1674" s="2">
        <v>0</v>
      </c>
      <c r="F1674" s="2">
        <v>0</v>
      </c>
      <c r="G1674" s="2">
        <v>0</v>
      </c>
      <c r="H1674" s="16">
        <f t="shared" si="26"/>
        <v>0</v>
      </c>
    </row>
    <row r="1675" spans="1:8" ht="13.5" x14ac:dyDescent="0.25">
      <c r="A1675" s="12"/>
      <c r="B1675" s="11">
        <v>44746</v>
      </c>
      <c r="C1675" s="2">
        <v>33.9</v>
      </c>
      <c r="D1675" s="2">
        <v>33.9</v>
      </c>
      <c r="E1675" s="2">
        <v>0</v>
      </c>
      <c r="F1675" s="2">
        <v>0</v>
      </c>
      <c r="G1675" s="2">
        <v>0</v>
      </c>
      <c r="H1675" s="16">
        <f t="shared" si="26"/>
        <v>0</v>
      </c>
    </row>
    <row r="1676" spans="1:8" ht="13.5" x14ac:dyDescent="0.25">
      <c r="A1676" s="12"/>
      <c r="B1676" s="11">
        <v>44747</v>
      </c>
      <c r="C1676" s="2">
        <v>32.380000000000003</v>
      </c>
      <c r="D1676" s="2">
        <v>32.380000000000003</v>
      </c>
      <c r="E1676" s="2">
        <v>35</v>
      </c>
      <c r="F1676" s="2">
        <v>32.380000000000003</v>
      </c>
      <c r="G1676" s="2">
        <v>1133.3</v>
      </c>
      <c r="H1676" s="16">
        <f t="shared" si="26"/>
        <v>-4.4837758112094277E-2</v>
      </c>
    </row>
    <row r="1677" spans="1:8" ht="13.5" x14ac:dyDescent="0.25">
      <c r="A1677" s="12"/>
      <c r="B1677" s="11">
        <v>44748</v>
      </c>
      <c r="C1677" s="2">
        <v>32.380000000000003</v>
      </c>
      <c r="D1677" s="2">
        <v>32.380000000000003</v>
      </c>
      <c r="E1677" s="2">
        <v>0</v>
      </c>
      <c r="F1677" s="2">
        <v>0</v>
      </c>
      <c r="G1677" s="2">
        <v>0</v>
      </c>
      <c r="H1677" s="16">
        <f t="shared" si="26"/>
        <v>0</v>
      </c>
    </row>
    <row r="1678" spans="1:8" ht="13.5" x14ac:dyDescent="0.25">
      <c r="A1678" s="12"/>
      <c r="B1678" s="11">
        <v>44749</v>
      </c>
      <c r="C1678" s="2">
        <v>32.380000000000003</v>
      </c>
      <c r="D1678" s="2">
        <v>32.380000000000003</v>
      </c>
      <c r="E1678" s="2">
        <v>0</v>
      </c>
      <c r="F1678" s="2">
        <v>0</v>
      </c>
      <c r="G1678" s="2">
        <v>0</v>
      </c>
      <c r="H1678" s="16">
        <f t="shared" si="26"/>
        <v>0</v>
      </c>
    </row>
    <row r="1679" spans="1:8" ht="13.5" x14ac:dyDescent="0.25">
      <c r="A1679" s="12"/>
      <c r="B1679" s="11">
        <v>44750</v>
      </c>
      <c r="C1679" s="2">
        <v>32.380000000000003</v>
      </c>
      <c r="D1679" s="2">
        <v>32.380000000000003</v>
      </c>
      <c r="E1679" s="2">
        <v>0</v>
      </c>
      <c r="F1679" s="2">
        <v>0</v>
      </c>
      <c r="G1679" s="2">
        <v>0</v>
      </c>
      <c r="H1679" s="16">
        <f t="shared" si="26"/>
        <v>0</v>
      </c>
    </row>
    <row r="1680" spans="1:8" ht="13.5" x14ac:dyDescent="0.25">
      <c r="A1680" s="12"/>
      <c r="B1680" s="11">
        <v>44753</v>
      </c>
      <c r="C1680" s="2">
        <v>32.380000000000003</v>
      </c>
      <c r="D1680" s="2">
        <v>32.380000000000003</v>
      </c>
      <c r="E1680" s="2">
        <v>0</v>
      </c>
      <c r="F1680" s="2">
        <v>0</v>
      </c>
      <c r="G1680" s="2">
        <v>0</v>
      </c>
      <c r="H1680" s="16">
        <f t="shared" si="26"/>
        <v>0</v>
      </c>
    </row>
    <row r="1681" spans="1:8" ht="13.5" x14ac:dyDescent="0.25">
      <c r="A1681" s="12"/>
      <c r="B1681" s="11">
        <v>44754</v>
      </c>
      <c r="C1681" s="2">
        <v>32.380000000000003</v>
      </c>
      <c r="D1681" s="2">
        <v>32.380000000000003</v>
      </c>
      <c r="E1681" s="2">
        <v>0</v>
      </c>
      <c r="F1681" s="2">
        <v>0</v>
      </c>
      <c r="G1681" s="2">
        <v>0</v>
      </c>
      <c r="H1681" s="16">
        <f t="shared" si="26"/>
        <v>0</v>
      </c>
    </row>
    <row r="1682" spans="1:8" ht="13.5" x14ac:dyDescent="0.25">
      <c r="A1682" s="12"/>
      <c r="B1682" s="11">
        <v>44755</v>
      </c>
      <c r="C1682" s="2">
        <v>32.380000000000003</v>
      </c>
      <c r="D1682" s="2">
        <v>32.380000000000003</v>
      </c>
      <c r="E1682" s="2">
        <v>0</v>
      </c>
      <c r="F1682" s="2">
        <v>0</v>
      </c>
      <c r="G1682" s="2">
        <v>0</v>
      </c>
      <c r="H1682" s="16">
        <f t="shared" si="26"/>
        <v>0</v>
      </c>
    </row>
    <row r="1683" spans="1:8" ht="13.5" x14ac:dyDescent="0.25">
      <c r="A1683" s="12"/>
      <c r="B1683" s="11">
        <v>44756</v>
      </c>
      <c r="C1683" s="2">
        <v>32.380000000000003</v>
      </c>
      <c r="D1683" s="2">
        <v>32.380000000000003</v>
      </c>
      <c r="E1683" s="2">
        <v>0</v>
      </c>
      <c r="F1683" s="2">
        <v>0</v>
      </c>
      <c r="G1683" s="2">
        <v>0</v>
      </c>
      <c r="H1683" s="16">
        <f t="shared" si="26"/>
        <v>0</v>
      </c>
    </row>
    <row r="1684" spans="1:8" ht="13.5" x14ac:dyDescent="0.25">
      <c r="A1684" s="12"/>
      <c r="B1684" s="11">
        <v>44757</v>
      </c>
      <c r="C1684" s="2">
        <v>32.380000000000003</v>
      </c>
      <c r="D1684" s="2">
        <v>32.380000000000003</v>
      </c>
      <c r="E1684" s="2">
        <v>0</v>
      </c>
      <c r="F1684" s="2">
        <v>0</v>
      </c>
      <c r="G1684" s="2">
        <v>0</v>
      </c>
      <c r="H1684" s="16">
        <f t="shared" si="26"/>
        <v>0</v>
      </c>
    </row>
    <row r="1685" spans="1:8" ht="13.5" x14ac:dyDescent="0.25">
      <c r="A1685" s="12"/>
      <c r="B1685" s="11">
        <v>44760</v>
      </c>
      <c r="C1685" s="2">
        <v>32.380000000000003</v>
      </c>
      <c r="D1685" s="2">
        <v>32.380000000000003</v>
      </c>
      <c r="E1685" s="2">
        <v>0</v>
      </c>
      <c r="F1685" s="2">
        <v>0</v>
      </c>
      <c r="G1685" s="2">
        <v>0</v>
      </c>
      <c r="H1685" s="16">
        <f t="shared" si="26"/>
        <v>0</v>
      </c>
    </row>
    <row r="1686" spans="1:8" ht="13.5" x14ac:dyDescent="0.25">
      <c r="A1686" s="12"/>
      <c r="B1686" s="11">
        <v>44761</v>
      </c>
      <c r="C1686" s="2">
        <v>32.380000000000003</v>
      </c>
      <c r="D1686" s="2">
        <v>32.380000000000003</v>
      </c>
      <c r="E1686" s="2">
        <v>0</v>
      </c>
      <c r="F1686" s="2">
        <v>0</v>
      </c>
      <c r="G1686" s="2">
        <v>0</v>
      </c>
      <c r="H1686" s="16">
        <f t="shared" si="26"/>
        <v>0</v>
      </c>
    </row>
    <row r="1687" spans="1:8" ht="13.5" x14ac:dyDescent="0.25">
      <c r="A1687" s="12"/>
      <c r="B1687" s="11">
        <v>44762</v>
      </c>
      <c r="C1687" s="2">
        <v>32.380000000000003</v>
      </c>
      <c r="D1687" s="2">
        <v>32.380000000000003</v>
      </c>
      <c r="E1687" s="2">
        <v>0</v>
      </c>
      <c r="F1687" s="2">
        <v>0</v>
      </c>
      <c r="G1687" s="2">
        <v>0</v>
      </c>
      <c r="H1687" s="16">
        <f t="shared" si="26"/>
        <v>0</v>
      </c>
    </row>
    <row r="1688" spans="1:8" ht="13.5" x14ac:dyDescent="0.25">
      <c r="A1688" s="12"/>
      <c r="B1688" s="11">
        <v>44763</v>
      </c>
      <c r="C1688" s="2">
        <v>32.380000000000003</v>
      </c>
      <c r="D1688" s="2">
        <v>32.380000000000003</v>
      </c>
      <c r="E1688" s="2">
        <v>0</v>
      </c>
      <c r="F1688" s="2">
        <v>0</v>
      </c>
      <c r="G1688" s="2">
        <v>0</v>
      </c>
      <c r="H1688" s="16">
        <f t="shared" si="26"/>
        <v>0</v>
      </c>
    </row>
    <row r="1689" spans="1:8" ht="13.5" x14ac:dyDescent="0.25">
      <c r="A1689" s="12"/>
      <c r="B1689" s="11">
        <v>44764</v>
      </c>
      <c r="C1689" s="2">
        <v>32.380000000000003</v>
      </c>
      <c r="D1689" s="2">
        <v>32.380000000000003</v>
      </c>
      <c r="E1689" s="2">
        <v>0</v>
      </c>
      <c r="F1689" s="2">
        <v>0</v>
      </c>
      <c r="G1689" s="2">
        <v>0</v>
      </c>
      <c r="H1689" s="16">
        <f t="shared" si="26"/>
        <v>0</v>
      </c>
    </row>
    <row r="1690" spans="1:8" ht="13.5" x14ac:dyDescent="0.25">
      <c r="A1690" s="12"/>
      <c r="B1690" s="11">
        <v>44768</v>
      </c>
      <c r="C1690" s="2">
        <v>32.380000000000003</v>
      </c>
      <c r="D1690" s="2">
        <v>32.380000000000003</v>
      </c>
      <c r="E1690" s="2">
        <v>0</v>
      </c>
      <c r="F1690" s="2">
        <v>0</v>
      </c>
      <c r="G1690" s="2">
        <v>0</v>
      </c>
      <c r="H1690" s="16">
        <f t="shared" si="26"/>
        <v>0</v>
      </c>
    </row>
    <row r="1691" spans="1:8" ht="13.5" x14ac:dyDescent="0.25">
      <c r="A1691" s="12"/>
      <c r="B1691" s="11">
        <v>44769</v>
      </c>
      <c r="C1691" s="2">
        <v>31</v>
      </c>
      <c r="D1691" s="2">
        <v>31</v>
      </c>
      <c r="E1691" s="2">
        <v>15</v>
      </c>
      <c r="F1691" s="2">
        <v>31</v>
      </c>
      <c r="G1691" s="2">
        <v>465</v>
      </c>
      <c r="H1691" s="16">
        <f t="shared" si="26"/>
        <v>-4.261890055589878E-2</v>
      </c>
    </row>
    <row r="1692" spans="1:8" ht="13.5" x14ac:dyDescent="0.25">
      <c r="A1692" s="12"/>
      <c r="B1692" s="11">
        <v>44770</v>
      </c>
      <c r="C1692" s="2">
        <v>31</v>
      </c>
      <c r="D1692" s="2">
        <v>31</v>
      </c>
      <c r="E1692" s="2">
        <v>0</v>
      </c>
      <c r="F1692" s="2">
        <v>0</v>
      </c>
      <c r="G1692" s="2">
        <v>0</v>
      </c>
      <c r="H1692" s="16">
        <f t="shared" si="26"/>
        <v>0</v>
      </c>
    </row>
    <row r="1693" spans="1:8" ht="13.5" x14ac:dyDescent="0.25">
      <c r="A1693" s="12"/>
      <c r="B1693" s="11">
        <v>44771</v>
      </c>
      <c r="C1693" s="2">
        <v>31</v>
      </c>
      <c r="D1693" s="2">
        <v>31</v>
      </c>
      <c r="E1693" s="2">
        <v>0</v>
      </c>
      <c r="F1693" s="2">
        <v>0</v>
      </c>
      <c r="G1693" s="2">
        <v>0</v>
      </c>
      <c r="H1693" s="16">
        <f t="shared" si="26"/>
        <v>0</v>
      </c>
    </row>
    <row r="1694" spans="1:8" ht="13.5" x14ac:dyDescent="0.25">
      <c r="A1694" s="12"/>
      <c r="B1694" s="11">
        <v>44774</v>
      </c>
      <c r="C1694" s="2">
        <v>31</v>
      </c>
      <c r="D1694" s="2">
        <v>31</v>
      </c>
      <c r="E1694" s="2">
        <v>0</v>
      </c>
      <c r="F1694" s="2">
        <v>0</v>
      </c>
      <c r="G1694" s="2">
        <v>0</v>
      </c>
      <c r="H1694" s="16">
        <f t="shared" si="26"/>
        <v>0</v>
      </c>
    </row>
    <row r="1695" spans="1:8" ht="13.5" x14ac:dyDescent="0.25">
      <c r="A1695" s="12"/>
      <c r="B1695" s="11">
        <v>44775</v>
      </c>
      <c r="C1695" s="2">
        <v>31</v>
      </c>
      <c r="D1695" s="2">
        <v>31</v>
      </c>
      <c r="E1695" s="2">
        <v>0</v>
      </c>
      <c r="F1695" s="2">
        <v>0</v>
      </c>
      <c r="G1695" s="2">
        <v>0</v>
      </c>
      <c r="H1695" s="16">
        <f t="shared" si="26"/>
        <v>0</v>
      </c>
    </row>
    <row r="1696" spans="1:8" ht="13.5" x14ac:dyDescent="0.25">
      <c r="A1696" s="12"/>
      <c r="B1696" s="11">
        <v>44776</v>
      </c>
      <c r="C1696" s="2">
        <v>31</v>
      </c>
      <c r="D1696" s="2">
        <v>31</v>
      </c>
      <c r="E1696" s="2">
        <v>0</v>
      </c>
      <c r="F1696" s="2">
        <v>0</v>
      </c>
      <c r="G1696" s="2">
        <v>0</v>
      </c>
      <c r="H1696" s="16">
        <f t="shared" si="26"/>
        <v>0</v>
      </c>
    </row>
    <row r="1697" spans="1:8" ht="13.5" x14ac:dyDescent="0.25">
      <c r="A1697" s="12"/>
      <c r="B1697" s="11">
        <v>44777</v>
      </c>
      <c r="C1697" s="2">
        <v>32.39</v>
      </c>
      <c r="D1697" s="2">
        <v>32.39</v>
      </c>
      <c r="E1697" s="2">
        <v>2</v>
      </c>
      <c r="F1697" s="2">
        <v>32.39</v>
      </c>
      <c r="G1697" s="2">
        <v>64.78</v>
      </c>
      <c r="H1697" s="16">
        <f t="shared" si="26"/>
        <v>4.4838709677419375E-2</v>
      </c>
    </row>
    <row r="1698" spans="1:8" ht="13.5" x14ac:dyDescent="0.25">
      <c r="A1698" s="12"/>
      <c r="B1698" s="11">
        <v>44778</v>
      </c>
      <c r="C1698" s="2">
        <v>32.39</v>
      </c>
      <c r="D1698" s="2">
        <v>32.39</v>
      </c>
      <c r="E1698" s="2">
        <v>0</v>
      </c>
      <c r="F1698" s="2">
        <v>0</v>
      </c>
      <c r="G1698" s="2">
        <v>0</v>
      </c>
      <c r="H1698" s="16">
        <f t="shared" si="26"/>
        <v>0</v>
      </c>
    </row>
    <row r="1699" spans="1:8" ht="13.5" x14ac:dyDescent="0.25">
      <c r="A1699" s="12"/>
      <c r="B1699" s="11">
        <v>44781</v>
      </c>
      <c r="C1699" s="2">
        <v>32.39</v>
      </c>
      <c r="D1699" s="2">
        <v>32.39</v>
      </c>
      <c r="E1699" s="2">
        <v>0</v>
      </c>
      <c r="F1699" s="2">
        <v>0</v>
      </c>
      <c r="G1699" s="2">
        <v>0</v>
      </c>
      <c r="H1699" s="16">
        <f t="shared" si="26"/>
        <v>0</v>
      </c>
    </row>
    <row r="1700" spans="1:8" ht="13.5" x14ac:dyDescent="0.25">
      <c r="A1700" s="12"/>
      <c r="B1700" s="11">
        <v>44782</v>
      </c>
      <c r="C1700" s="2">
        <v>32.39</v>
      </c>
      <c r="D1700" s="2">
        <v>32.39</v>
      </c>
      <c r="E1700" s="2">
        <v>0</v>
      </c>
      <c r="F1700" s="2">
        <v>0</v>
      </c>
      <c r="G1700" s="2">
        <v>0</v>
      </c>
      <c r="H1700" s="16">
        <f t="shared" si="26"/>
        <v>0</v>
      </c>
    </row>
    <row r="1701" spans="1:8" ht="13.5" x14ac:dyDescent="0.25">
      <c r="A1701" s="12"/>
      <c r="B1701" s="11">
        <v>44783</v>
      </c>
      <c r="C1701" s="2">
        <v>32.39</v>
      </c>
      <c r="D1701" s="2">
        <v>32.39</v>
      </c>
      <c r="E1701" s="2">
        <v>0</v>
      </c>
      <c r="F1701" s="2">
        <v>0</v>
      </c>
      <c r="G1701" s="2">
        <v>0</v>
      </c>
      <c r="H1701" s="16">
        <f t="shared" si="26"/>
        <v>0</v>
      </c>
    </row>
    <row r="1702" spans="1:8" ht="13.5" x14ac:dyDescent="0.25">
      <c r="A1702" s="12"/>
      <c r="B1702" s="11">
        <v>44784</v>
      </c>
      <c r="C1702" s="2">
        <v>32.39</v>
      </c>
      <c r="D1702" s="2">
        <v>32.39</v>
      </c>
      <c r="E1702" s="2">
        <v>0</v>
      </c>
      <c r="F1702" s="2">
        <v>0</v>
      </c>
      <c r="G1702" s="2">
        <v>0</v>
      </c>
      <c r="H1702" s="16">
        <f t="shared" si="26"/>
        <v>0</v>
      </c>
    </row>
    <row r="1703" spans="1:8" ht="13.5" x14ac:dyDescent="0.25">
      <c r="A1703" s="12"/>
      <c r="B1703" s="11">
        <v>44785</v>
      </c>
      <c r="C1703" s="2">
        <v>32.39</v>
      </c>
      <c r="D1703" s="2">
        <v>32.39</v>
      </c>
      <c r="E1703" s="2">
        <v>0</v>
      </c>
      <c r="F1703" s="2">
        <v>0</v>
      </c>
      <c r="G1703" s="2">
        <v>0</v>
      </c>
      <c r="H1703" s="16">
        <f t="shared" si="26"/>
        <v>0</v>
      </c>
    </row>
    <row r="1704" spans="1:8" ht="13.5" x14ac:dyDescent="0.25">
      <c r="A1704" s="12"/>
      <c r="B1704" s="11">
        <v>44788</v>
      </c>
      <c r="C1704" s="2">
        <v>32.39</v>
      </c>
      <c r="D1704" s="2">
        <v>32.39</v>
      </c>
      <c r="E1704" s="2">
        <v>0</v>
      </c>
      <c r="F1704" s="2">
        <v>0</v>
      </c>
      <c r="G1704" s="2">
        <v>0</v>
      </c>
      <c r="H1704" s="16">
        <f t="shared" si="26"/>
        <v>0</v>
      </c>
    </row>
    <row r="1705" spans="1:8" ht="13.5" x14ac:dyDescent="0.25">
      <c r="A1705" s="12"/>
      <c r="B1705" s="11">
        <v>44789</v>
      </c>
      <c r="C1705" s="2">
        <v>33.5</v>
      </c>
      <c r="D1705" s="2">
        <v>33.5</v>
      </c>
      <c r="E1705" s="2">
        <v>4</v>
      </c>
      <c r="F1705" s="2">
        <v>33.5</v>
      </c>
      <c r="G1705" s="2">
        <v>134</v>
      </c>
      <c r="H1705" s="16">
        <f t="shared" si="26"/>
        <v>3.4269836369249754E-2</v>
      </c>
    </row>
    <row r="1706" spans="1:8" ht="13.5" x14ac:dyDescent="0.25">
      <c r="A1706" s="12"/>
      <c r="B1706" s="11">
        <v>44790</v>
      </c>
      <c r="C1706" s="2">
        <v>33.5</v>
      </c>
      <c r="D1706" s="2">
        <v>33.5</v>
      </c>
      <c r="E1706" s="2">
        <v>0</v>
      </c>
      <c r="F1706" s="2">
        <v>0</v>
      </c>
      <c r="G1706" s="2">
        <v>0</v>
      </c>
      <c r="H1706" s="16">
        <f t="shared" si="26"/>
        <v>0</v>
      </c>
    </row>
    <row r="1707" spans="1:8" ht="13.5" x14ac:dyDescent="0.25">
      <c r="A1707" s="12"/>
      <c r="B1707" s="11">
        <v>44791</v>
      </c>
      <c r="C1707" s="2">
        <v>33.5</v>
      </c>
      <c r="D1707" s="2">
        <v>33.5</v>
      </c>
      <c r="E1707" s="2">
        <v>9</v>
      </c>
      <c r="F1707" s="2">
        <v>33.5</v>
      </c>
      <c r="G1707" s="2">
        <v>301.5</v>
      </c>
      <c r="H1707" s="16">
        <f t="shared" si="26"/>
        <v>0</v>
      </c>
    </row>
    <row r="1708" spans="1:8" ht="13.5" x14ac:dyDescent="0.25">
      <c r="A1708" s="12"/>
      <c r="B1708" s="11">
        <v>44792</v>
      </c>
      <c r="C1708" s="2">
        <v>33.5</v>
      </c>
      <c r="D1708" s="2">
        <v>33.5</v>
      </c>
      <c r="E1708" s="2">
        <v>0</v>
      </c>
      <c r="F1708" s="2">
        <v>0</v>
      </c>
      <c r="G1708" s="2">
        <v>0</v>
      </c>
      <c r="H1708" s="16">
        <f t="shared" si="26"/>
        <v>0</v>
      </c>
    </row>
    <row r="1709" spans="1:8" ht="13.5" x14ac:dyDescent="0.25">
      <c r="A1709" s="12"/>
      <c r="B1709" s="11">
        <v>44795</v>
      </c>
      <c r="C1709" s="2">
        <v>33.5</v>
      </c>
      <c r="D1709" s="2">
        <v>33.5</v>
      </c>
      <c r="E1709" s="2">
        <v>0</v>
      </c>
      <c r="F1709" s="2">
        <v>0</v>
      </c>
      <c r="G1709" s="2">
        <v>0</v>
      </c>
      <c r="H1709" s="16">
        <f t="shared" si="26"/>
        <v>0</v>
      </c>
    </row>
    <row r="1710" spans="1:8" ht="13.5" x14ac:dyDescent="0.25">
      <c r="A1710" s="12"/>
      <c r="B1710" s="11">
        <v>44796</v>
      </c>
      <c r="C1710" s="2">
        <v>33.5</v>
      </c>
      <c r="D1710" s="2">
        <v>33.5</v>
      </c>
      <c r="E1710" s="2">
        <v>13</v>
      </c>
      <c r="F1710" s="2">
        <v>33.5</v>
      </c>
      <c r="G1710" s="2">
        <v>435.5</v>
      </c>
      <c r="H1710" s="16">
        <f t="shared" si="26"/>
        <v>0</v>
      </c>
    </row>
    <row r="1711" spans="1:8" ht="13.5" x14ac:dyDescent="0.25">
      <c r="A1711" s="12"/>
      <c r="B1711" s="11">
        <v>44797</v>
      </c>
      <c r="C1711" s="2">
        <v>33.5</v>
      </c>
      <c r="D1711" s="2">
        <v>33.5</v>
      </c>
      <c r="E1711" s="2">
        <v>0</v>
      </c>
      <c r="F1711" s="2">
        <v>0</v>
      </c>
      <c r="G1711" s="2">
        <v>0</v>
      </c>
      <c r="H1711" s="16">
        <f t="shared" si="26"/>
        <v>0</v>
      </c>
    </row>
    <row r="1712" spans="1:8" ht="13.5" x14ac:dyDescent="0.25">
      <c r="A1712" s="12"/>
      <c r="B1712" s="11">
        <v>44798</v>
      </c>
      <c r="C1712" s="2">
        <v>33.5</v>
      </c>
      <c r="D1712" s="2">
        <v>33.5</v>
      </c>
      <c r="E1712" s="2">
        <v>0</v>
      </c>
      <c r="F1712" s="2">
        <v>0</v>
      </c>
      <c r="G1712" s="2">
        <v>0</v>
      </c>
      <c r="H1712" s="16">
        <f t="shared" si="26"/>
        <v>0</v>
      </c>
    </row>
    <row r="1713" spans="1:8" ht="13.5" x14ac:dyDescent="0.25">
      <c r="A1713" s="12"/>
      <c r="B1713" s="11">
        <v>44799</v>
      </c>
      <c r="C1713" s="2">
        <v>33.880000000000003</v>
      </c>
      <c r="D1713" s="2">
        <v>33.880000000000003</v>
      </c>
      <c r="E1713" s="2">
        <v>11</v>
      </c>
      <c r="F1713" s="2">
        <v>33.880000000000003</v>
      </c>
      <c r="G1713" s="2">
        <v>372.68</v>
      </c>
      <c r="H1713" s="16">
        <f t="shared" si="26"/>
        <v>1.1343283582089629E-2</v>
      </c>
    </row>
    <row r="1714" spans="1:8" ht="13.5" x14ac:dyDescent="0.25">
      <c r="A1714" s="12"/>
      <c r="B1714" s="11">
        <v>44802</v>
      </c>
      <c r="C1714" s="2">
        <v>33.880000000000003</v>
      </c>
      <c r="D1714" s="2">
        <v>33.880000000000003</v>
      </c>
      <c r="E1714" s="2">
        <v>0</v>
      </c>
      <c r="F1714" s="2">
        <v>0</v>
      </c>
      <c r="G1714" s="2">
        <v>0</v>
      </c>
      <c r="H1714" s="16">
        <f t="shared" si="26"/>
        <v>0</v>
      </c>
    </row>
    <row r="1715" spans="1:8" ht="13.5" x14ac:dyDescent="0.25">
      <c r="A1715" s="12"/>
      <c r="B1715" s="11">
        <v>44803</v>
      </c>
      <c r="C1715" s="2">
        <v>33.880000000000003</v>
      </c>
      <c r="D1715" s="2">
        <v>33.880000000000003</v>
      </c>
      <c r="E1715" s="2">
        <v>0</v>
      </c>
      <c r="F1715" s="2">
        <v>0</v>
      </c>
      <c r="G1715" s="2">
        <v>0</v>
      </c>
      <c r="H1715" s="16">
        <f t="shared" si="26"/>
        <v>0</v>
      </c>
    </row>
    <row r="1716" spans="1:8" ht="13.5" x14ac:dyDescent="0.25">
      <c r="A1716" s="12"/>
      <c r="B1716" s="11">
        <v>44804</v>
      </c>
      <c r="C1716" s="2">
        <v>33.880000000000003</v>
      </c>
      <c r="D1716" s="2">
        <v>33.880000000000003</v>
      </c>
      <c r="E1716" s="2">
        <v>0</v>
      </c>
      <c r="F1716" s="2">
        <v>0</v>
      </c>
      <c r="G1716" s="2">
        <v>0</v>
      </c>
      <c r="H1716" s="16">
        <f t="shared" si="26"/>
        <v>0</v>
      </c>
    </row>
    <row r="1717" spans="1:8" ht="13.5" x14ac:dyDescent="0.25">
      <c r="A1717" s="12"/>
      <c r="B1717" s="11">
        <v>44805</v>
      </c>
      <c r="C1717" s="2">
        <v>33.880000000000003</v>
      </c>
      <c r="D1717" s="2">
        <v>33.880000000000003</v>
      </c>
      <c r="E1717" s="2">
        <v>0</v>
      </c>
      <c r="F1717" s="2">
        <v>0</v>
      </c>
      <c r="G1717" s="2">
        <v>0</v>
      </c>
      <c r="H1717" s="16">
        <f t="shared" si="26"/>
        <v>0</v>
      </c>
    </row>
    <row r="1718" spans="1:8" ht="13.5" x14ac:dyDescent="0.25">
      <c r="A1718" s="12"/>
      <c r="B1718" s="11">
        <v>44806</v>
      </c>
      <c r="C1718" s="2">
        <v>33.880000000000003</v>
      </c>
      <c r="D1718" s="2">
        <v>33.880000000000003</v>
      </c>
      <c r="E1718" s="2">
        <v>0</v>
      </c>
      <c r="F1718" s="2">
        <v>0</v>
      </c>
      <c r="G1718" s="2">
        <v>0</v>
      </c>
      <c r="H1718" s="16">
        <f t="shared" si="26"/>
        <v>0</v>
      </c>
    </row>
    <row r="1719" spans="1:8" ht="13.5" x14ac:dyDescent="0.25">
      <c r="A1719" s="12"/>
      <c r="B1719" s="11">
        <v>44809</v>
      </c>
      <c r="C1719" s="2">
        <v>33.880000000000003</v>
      </c>
      <c r="D1719" s="2">
        <v>33.880000000000003</v>
      </c>
      <c r="E1719" s="2">
        <v>0</v>
      </c>
      <c r="F1719" s="2">
        <v>0</v>
      </c>
      <c r="G1719" s="2">
        <v>0</v>
      </c>
      <c r="H1719" s="16">
        <f t="shared" si="26"/>
        <v>0</v>
      </c>
    </row>
    <row r="1720" spans="1:8" ht="13.5" x14ac:dyDescent="0.25">
      <c r="A1720" s="12"/>
      <c r="B1720" s="11">
        <v>44810</v>
      </c>
      <c r="C1720" s="2">
        <v>33.880000000000003</v>
      </c>
      <c r="D1720" s="2">
        <v>33.880000000000003</v>
      </c>
      <c r="E1720" s="2">
        <v>0</v>
      </c>
      <c r="F1720" s="2">
        <v>0</v>
      </c>
      <c r="G1720" s="2">
        <v>0</v>
      </c>
      <c r="H1720" s="16">
        <f t="shared" si="26"/>
        <v>0</v>
      </c>
    </row>
    <row r="1721" spans="1:8" ht="13.5" x14ac:dyDescent="0.25">
      <c r="A1721" s="12"/>
      <c r="B1721" s="11">
        <v>44811</v>
      </c>
      <c r="C1721" s="2">
        <v>33.880000000000003</v>
      </c>
      <c r="D1721" s="2">
        <v>33.880000000000003</v>
      </c>
      <c r="E1721" s="2">
        <v>0</v>
      </c>
      <c r="F1721" s="2">
        <v>0</v>
      </c>
      <c r="G1721" s="2">
        <v>0</v>
      </c>
      <c r="H1721" s="16">
        <f t="shared" si="26"/>
        <v>0</v>
      </c>
    </row>
    <row r="1722" spans="1:8" ht="13.5" x14ac:dyDescent="0.25">
      <c r="A1722" s="12"/>
      <c r="B1722" s="11">
        <v>44812</v>
      </c>
      <c r="C1722" s="2">
        <v>33.880000000000003</v>
      </c>
      <c r="D1722" s="2">
        <v>33.880000000000003</v>
      </c>
      <c r="E1722" s="2">
        <v>0</v>
      </c>
      <c r="F1722" s="2">
        <v>0</v>
      </c>
      <c r="G1722" s="2">
        <v>0</v>
      </c>
      <c r="H1722" s="16">
        <f t="shared" si="26"/>
        <v>0</v>
      </c>
    </row>
    <row r="1723" spans="1:8" ht="13.5" x14ac:dyDescent="0.25">
      <c r="A1723" s="12"/>
      <c r="B1723" s="11">
        <v>44813</v>
      </c>
      <c r="C1723" s="2">
        <v>33.880000000000003</v>
      </c>
      <c r="D1723" s="2">
        <v>33.880000000000003</v>
      </c>
      <c r="E1723" s="2">
        <v>0</v>
      </c>
      <c r="F1723" s="2">
        <v>0</v>
      </c>
      <c r="G1723" s="2">
        <v>0</v>
      </c>
      <c r="H1723" s="16">
        <f t="shared" si="26"/>
        <v>0</v>
      </c>
    </row>
    <row r="1724" spans="1:8" ht="13.5" x14ac:dyDescent="0.25">
      <c r="A1724" s="12"/>
      <c r="B1724" s="11">
        <v>44816</v>
      </c>
      <c r="C1724" s="2">
        <v>33.880000000000003</v>
      </c>
      <c r="D1724" s="2">
        <v>33.880000000000003</v>
      </c>
      <c r="E1724" s="2">
        <v>0</v>
      </c>
      <c r="F1724" s="2">
        <v>0</v>
      </c>
      <c r="G1724" s="2">
        <v>0</v>
      </c>
      <c r="H1724" s="16">
        <f t="shared" si="26"/>
        <v>0</v>
      </c>
    </row>
    <row r="1725" spans="1:8" ht="13.5" x14ac:dyDescent="0.25">
      <c r="A1725" s="12"/>
      <c r="B1725" s="11">
        <v>44817</v>
      </c>
      <c r="C1725" s="2">
        <v>33.880000000000003</v>
      </c>
      <c r="D1725" s="2">
        <v>33.880000000000003</v>
      </c>
      <c r="E1725" s="2">
        <v>0</v>
      </c>
      <c r="F1725" s="2">
        <v>0</v>
      </c>
      <c r="G1725" s="2">
        <v>0</v>
      </c>
      <c r="H1725" s="16">
        <f t="shared" si="26"/>
        <v>0</v>
      </c>
    </row>
    <row r="1726" spans="1:8" ht="13.5" x14ac:dyDescent="0.25">
      <c r="A1726" s="12"/>
      <c r="B1726" s="11">
        <v>44818</v>
      </c>
      <c r="C1726" s="2">
        <v>34.99</v>
      </c>
      <c r="D1726" s="2">
        <v>34.99</v>
      </c>
      <c r="E1726" s="2">
        <v>15</v>
      </c>
      <c r="F1726" s="2">
        <v>34.99</v>
      </c>
      <c r="G1726" s="2">
        <v>524.85</v>
      </c>
      <c r="H1726" s="16">
        <f t="shared" si="26"/>
        <v>3.2762691853600923E-2</v>
      </c>
    </row>
    <row r="1727" spans="1:8" ht="13.5" x14ac:dyDescent="0.25">
      <c r="A1727" s="12"/>
      <c r="B1727" s="11">
        <v>44819</v>
      </c>
      <c r="C1727" s="2">
        <v>34</v>
      </c>
      <c r="D1727" s="2">
        <v>34</v>
      </c>
      <c r="E1727" s="2">
        <v>25</v>
      </c>
      <c r="F1727" s="2">
        <v>34</v>
      </c>
      <c r="G1727" s="2">
        <v>850</v>
      </c>
      <c r="H1727" s="16">
        <f t="shared" si="26"/>
        <v>-2.8293798228065218E-2</v>
      </c>
    </row>
    <row r="1728" spans="1:8" ht="13.5" x14ac:dyDescent="0.25">
      <c r="A1728" s="12"/>
      <c r="B1728" s="11">
        <v>44820</v>
      </c>
      <c r="C1728" s="2">
        <v>34</v>
      </c>
      <c r="D1728" s="2">
        <v>34</v>
      </c>
      <c r="E1728" s="2">
        <v>0</v>
      </c>
      <c r="F1728" s="2">
        <v>0</v>
      </c>
      <c r="G1728" s="2">
        <v>0</v>
      </c>
      <c r="H1728" s="16">
        <f t="shared" si="26"/>
        <v>0</v>
      </c>
    </row>
    <row r="1729" spans="1:8" ht="13.5" x14ac:dyDescent="0.25">
      <c r="A1729" s="12"/>
      <c r="B1729" s="11">
        <v>44823</v>
      </c>
      <c r="C1729" s="2">
        <v>33.5</v>
      </c>
      <c r="D1729" s="2">
        <v>33.5</v>
      </c>
      <c r="E1729" s="2">
        <v>34</v>
      </c>
      <c r="F1729" s="2">
        <v>33.5</v>
      </c>
      <c r="G1729" s="2">
        <v>1139</v>
      </c>
      <c r="H1729" s="16">
        <f t="shared" si="26"/>
        <v>-1.4705882352941176E-2</v>
      </c>
    </row>
    <row r="1730" spans="1:8" ht="13.5" x14ac:dyDescent="0.25">
      <c r="A1730" s="12"/>
      <c r="B1730" s="11">
        <v>44824</v>
      </c>
      <c r="C1730" s="2">
        <v>33.5</v>
      </c>
      <c r="D1730" s="2">
        <v>33.5</v>
      </c>
      <c r="E1730" s="2">
        <v>0</v>
      </c>
      <c r="F1730" s="2">
        <v>0</v>
      </c>
      <c r="G1730" s="2">
        <v>0</v>
      </c>
      <c r="H1730" s="16">
        <f t="shared" si="26"/>
        <v>0</v>
      </c>
    </row>
    <row r="1731" spans="1:8" ht="13.5" x14ac:dyDescent="0.25">
      <c r="A1731" s="12"/>
      <c r="B1731" s="11">
        <v>44825</v>
      </c>
      <c r="C1731" s="2">
        <v>32</v>
      </c>
      <c r="D1731" s="2">
        <v>32</v>
      </c>
      <c r="E1731" s="2">
        <v>31</v>
      </c>
      <c r="F1731" s="2">
        <v>32</v>
      </c>
      <c r="G1731" s="2">
        <v>992</v>
      </c>
      <c r="H1731" s="16">
        <f t="shared" si="26"/>
        <v>-4.4776119402985072E-2</v>
      </c>
    </row>
    <row r="1732" spans="1:8" ht="13.5" x14ac:dyDescent="0.25">
      <c r="A1732" s="12"/>
      <c r="B1732" s="11">
        <v>44826</v>
      </c>
      <c r="C1732" s="2">
        <v>30.7</v>
      </c>
      <c r="D1732" s="2">
        <v>30.7</v>
      </c>
      <c r="E1732" s="2">
        <v>30</v>
      </c>
      <c r="F1732" s="2">
        <v>30.7</v>
      </c>
      <c r="G1732" s="2">
        <v>921</v>
      </c>
      <c r="H1732" s="16">
        <f t="shared" si="26"/>
        <v>-4.0625000000000022E-2</v>
      </c>
    </row>
    <row r="1733" spans="1:8" ht="13.5" x14ac:dyDescent="0.25">
      <c r="A1733" s="12"/>
      <c r="B1733" s="11">
        <v>44827</v>
      </c>
      <c r="C1733" s="2">
        <v>29.5</v>
      </c>
      <c r="D1733" s="2">
        <v>29.5</v>
      </c>
      <c r="E1733" s="2">
        <v>24</v>
      </c>
      <c r="F1733" s="2">
        <v>29.5</v>
      </c>
      <c r="G1733" s="2">
        <v>708</v>
      </c>
      <c r="H1733" s="16">
        <f t="shared" si="26"/>
        <v>-3.9087947882736132E-2</v>
      </c>
    </row>
    <row r="1734" spans="1:8" ht="13.5" x14ac:dyDescent="0.25">
      <c r="A1734" s="12"/>
      <c r="B1734" s="11">
        <v>44830</v>
      </c>
      <c r="C1734" s="2">
        <v>29.5</v>
      </c>
      <c r="D1734" s="2">
        <v>29.5</v>
      </c>
      <c r="E1734" s="2">
        <v>0</v>
      </c>
      <c r="F1734" s="2">
        <v>0</v>
      </c>
      <c r="G1734" s="2">
        <v>0</v>
      </c>
      <c r="H1734" s="16">
        <f t="shared" si="26"/>
        <v>0</v>
      </c>
    </row>
    <row r="1735" spans="1:8" ht="13.5" x14ac:dyDescent="0.25">
      <c r="A1735" s="12"/>
      <c r="B1735" s="11">
        <v>44831</v>
      </c>
      <c r="C1735" s="2">
        <v>29.5</v>
      </c>
      <c r="D1735" s="2">
        <v>29.5</v>
      </c>
      <c r="E1735" s="2">
        <v>0</v>
      </c>
      <c r="F1735" s="2">
        <v>0</v>
      </c>
      <c r="G1735" s="2">
        <v>0</v>
      </c>
      <c r="H1735" s="16">
        <f t="shared" ref="H1735:H1798" si="27">(D1735-D1734)/D1734</f>
        <v>0</v>
      </c>
    </row>
    <row r="1736" spans="1:8" ht="13.5" x14ac:dyDescent="0.25">
      <c r="A1736" s="12"/>
      <c r="B1736" s="11">
        <v>44832</v>
      </c>
      <c r="C1736" s="2">
        <v>29.5</v>
      </c>
      <c r="D1736" s="2">
        <v>29.5</v>
      </c>
      <c r="E1736" s="2">
        <v>0</v>
      </c>
      <c r="F1736" s="2">
        <v>0</v>
      </c>
      <c r="G1736" s="2">
        <v>0</v>
      </c>
      <c r="H1736" s="16">
        <f t="shared" si="27"/>
        <v>0</v>
      </c>
    </row>
    <row r="1737" spans="1:8" ht="13.5" x14ac:dyDescent="0.25">
      <c r="A1737" s="12"/>
      <c r="B1737" s="11">
        <v>44833</v>
      </c>
      <c r="C1737" s="2">
        <v>29.5</v>
      </c>
      <c r="D1737" s="2">
        <v>29.5</v>
      </c>
      <c r="E1737" s="2">
        <v>0</v>
      </c>
      <c r="F1737" s="2">
        <v>0</v>
      </c>
      <c r="G1737" s="2">
        <v>0</v>
      </c>
      <c r="H1737" s="16">
        <f t="shared" si="27"/>
        <v>0</v>
      </c>
    </row>
    <row r="1738" spans="1:8" ht="13.5" x14ac:dyDescent="0.25">
      <c r="A1738" s="12"/>
      <c r="B1738" s="11">
        <v>44834</v>
      </c>
      <c r="C1738" s="2">
        <v>29.5</v>
      </c>
      <c r="D1738" s="2">
        <v>29.5</v>
      </c>
      <c r="E1738" s="2">
        <v>0</v>
      </c>
      <c r="F1738" s="2">
        <v>0</v>
      </c>
      <c r="G1738" s="2">
        <v>0</v>
      </c>
      <c r="H1738" s="16">
        <f t="shared" si="27"/>
        <v>0</v>
      </c>
    </row>
    <row r="1739" spans="1:8" ht="13.5" x14ac:dyDescent="0.25">
      <c r="A1739" s="12"/>
      <c r="B1739" s="11">
        <v>44837</v>
      </c>
      <c r="C1739" s="2">
        <v>29.5</v>
      </c>
      <c r="D1739" s="2">
        <v>29.5</v>
      </c>
      <c r="E1739" s="2">
        <v>90</v>
      </c>
      <c r="F1739" s="2">
        <v>29.5</v>
      </c>
      <c r="G1739" s="2">
        <v>2655</v>
      </c>
      <c r="H1739" s="16">
        <f t="shared" si="27"/>
        <v>0</v>
      </c>
    </row>
    <row r="1740" spans="1:8" ht="13.5" x14ac:dyDescent="0.25">
      <c r="A1740" s="12"/>
      <c r="B1740" s="11">
        <v>44838</v>
      </c>
      <c r="C1740" s="2">
        <v>29.5</v>
      </c>
      <c r="D1740" s="2">
        <v>29.5</v>
      </c>
      <c r="E1740" s="2">
        <v>0</v>
      </c>
      <c r="F1740" s="2">
        <v>0</v>
      </c>
      <c r="G1740" s="2">
        <v>0</v>
      </c>
      <c r="H1740" s="16">
        <f t="shared" si="27"/>
        <v>0</v>
      </c>
    </row>
    <row r="1741" spans="1:8" ht="13.5" x14ac:dyDescent="0.25">
      <c r="A1741" s="12"/>
      <c r="B1741" s="11">
        <v>44839</v>
      </c>
      <c r="C1741" s="2">
        <v>29.5</v>
      </c>
      <c r="D1741" s="2">
        <v>29.5</v>
      </c>
      <c r="E1741" s="2">
        <v>0</v>
      </c>
      <c r="F1741" s="2">
        <v>0</v>
      </c>
      <c r="G1741" s="2">
        <v>0</v>
      </c>
      <c r="H1741" s="16">
        <f t="shared" si="27"/>
        <v>0</v>
      </c>
    </row>
    <row r="1742" spans="1:8" ht="13.5" x14ac:dyDescent="0.25">
      <c r="A1742" s="12"/>
      <c r="B1742" s="11">
        <v>44840</v>
      </c>
      <c r="C1742" s="2">
        <v>29.5</v>
      </c>
      <c r="D1742" s="2">
        <v>29.5</v>
      </c>
      <c r="E1742" s="2">
        <v>0</v>
      </c>
      <c r="F1742" s="2">
        <v>0</v>
      </c>
      <c r="G1742" s="2">
        <v>0</v>
      </c>
      <c r="H1742" s="16">
        <f t="shared" si="27"/>
        <v>0</v>
      </c>
    </row>
    <row r="1743" spans="1:8" ht="13.5" x14ac:dyDescent="0.25">
      <c r="A1743" s="12"/>
      <c r="B1743" s="11">
        <v>44841</v>
      </c>
      <c r="C1743" s="2">
        <v>29.5</v>
      </c>
      <c r="D1743" s="2">
        <v>29.5</v>
      </c>
      <c r="E1743" s="2">
        <v>0</v>
      </c>
      <c r="F1743" s="2">
        <v>0</v>
      </c>
      <c r="G1743" s="2">
        <v>0</v>
      </c>
      <c r="H1743" s="16">
        <f t="shared" si="27"/>
        <v>0</v>
      </c>
    </row>
    <row r="1744" spans="1:8" ht="13.5" x14ac:dyDescent="0.25">
      <c r="A1744" s="12"/>
      <c r="B1744" s="11">
        <v>44844</v>
      </c>
      <c r="C1744" s="2">
        <v>29.5</v>
      </c>
      <c r="D1744" s="2">
        <v>29.5</v>
      </c>
      <c r="E1744" s="2">
        <v>0</v>
      </c>
      <c r="F1744" s="2">
        <v>0</v>
      </c>
      <c r="G1744" s="2">
        <v>0</v>
      </c>
      <c r="H1744" s="16">
        <f t="shared" si="27"/>
        <v>0</v>
      </c>
    </row>
    <row r="1745" spans="1:8" ht="13.5" x14ac:dyDescent="0.25">
      <c r="A1745" s="12"/>
      <c r="B1745" s="11">
        <v>44845</v>
      </c>
      <c r="C1745" s="2">
        <v>29.5</v>
      </c>
      <c r="D1745" s="2">
        <v>29.5</v>
      </c>
      <c r="E1745" s="2">
        <v>0</v>
      </c>
      <c r="F1745" s="2">
        <v>0</v>
      </c>
      <c r="G1745" s="2">
        <v>0</v>
      </c>
      <c r="H1745" s="16">
        <f t="shared" si="27"/>
        <v>0</v>
      </c>
    </row>
    <row r="1746" spans="1:8" ht="13.5" x14ac:dyDescent="0.25">
      <c r="A1746" s="12"/>
      <c r="B1746" s="11">
        <v>44846</v>
      </c>
      <c r="C1746" s="2">
        <v>29.5</v>
      </c>
      <c r="D1746" s="2">
        <v>29.5</v>
      </c>
      <c r="E1746" s="2">
        <v>0</v>
      </c>
      <c r="F1746" s="2">
        <v>0</v>
      </c>
      <c r="G1746" s="2">
        <v>0</v>
      </c>
      <c r="H1746" s="16">
        <f t="shared" si="27"/>
        <v>0</v>
      </c>
    </row>
    <row r="1747" spans="1:8" ht="13.5" x14ac:dyDescent="0.25">
      <c r="A1747" s="12"/>
      <c r="B1747" s="11">
        <v>44847</v>
      </c>
      <c r="C1747" s="2">
        <v>29.5</v>
      </c>
      <c r="D1747" s="2">
        <v>29.5</v>
      </c>
      <c r="E1747" s="2">
        <v>0</v>
      </c>
      <c r="F1747" s="2">
        <v>0</v>
      </c>
      <c r="G1747" s="2">
        <v>0</v>
      </c>
      <c r="H1747" s="16">
        <f t="shared" si="27"/>
        <v>0</v>
      </c>
    </row>
    <row r="1748" spans="1:8" ht="13.5" x14ac:dyDescent="0.25">
      <c r="A1748" s="12"/>
      <c r="B1748" s="11">
        <v>44848</v>
      </c>
      <c r="C1748" s="2">
        <v>29.5</v>
      </c>
      <c r="D1748" s="2">
        <v>29.5</v>
      </c>
      <c r="E1748" s="2">
        <v>0</v>
      </c>
      <c r="F1748" s="2">
        <v>0</v>
      </c>
      <c r="G1748" s="2">
        <v>0</v>
      </c>
      <c r="H1748" s="16">
        <f t="shared" si="27"/>
        <v>0</v>
      </c>
    </row>
    <row r="1749" spans="1:8" ht="13.5" x14ac:dyDescent="0.25">
      <c r="A1749" s="12"/>
      <c r="B1749" s="11">
        <v>44851</v>
      </c>
      <c r="C1749" s="2">
        <v>29.51</v>
      </c>
      <c r="D1749" s="2">
        <v>29.51</v>
      </c>
      <c r="E1749" s="2">
        <v>15</v>
      </c>
      <c r="F1749" s="2">
        <v>29.51</v>
      </c>
      <c r="G1749" s="2">
        <v>442.65</v>
      </c>
      <c r="H1749" s="16">
        <f t="shared" si="27"/>
        <v>3.3898305084751061E-4</v>
      </c>
    </row>
    <row r="1750" spans="1:8" ht="13.5" x14ac:dyDescent="0.25">
      <c r="A1750" s="12"/>
      <c r="B1750" s="11">
        <v>44852</v>
      </c>
      <c r="C1750" s="2">
        <v>29.5</v>
      </c>
      <c r="D1750" s="2">
        <v>29.5</v>
      </c>
      <c r="E1750" s="2">
        <v>89</v>
      </c>
      <c r="F1750" s="2">
        <v>29.5</v>
      </c>
      <c r="G1750" s="2">
        <v>2625.5</v>
      </c>
      <c r="H1750" s="16">
        <f t="shared" si="27"/>
        <v>-3.3886818027792484E-4</v>
      </c>
    </row>
    <row r="1751" spans="1:8" ht="13.5" x14ac:dyDescent="0.25">
      <c r="A1751" s="12"/>
      <c r="B1751" s="11">
        <v>44853</v>
      </c>
      <c r="C1751" s="2">
        <v>29.5</v>
      </c>
      <c r="D1751" s="2">
        <v>29.5</v>
      </c>
      <c r="E1751" s="2">
        <v>0</v>
      </c>
      <c r="F1751" s="2">
        <v>0</v>
      </c>
      <c r="G1751" s="2">
        <v>0</v>
      </c>
      <c r="H1751" s="16">
        <f t="shared" si="27"/>
        <v>0</v>
      </c>
    </row>
    <row r="1752" spans="1:8" ht="13.5" x14ac:dyDescent="0.25">
      <c r="A1752" s="12"/>
      <c r="B1752" s="11">
        <v>44854</v>
      </c>
      <c r="C1752" s="2">
        <v>29.5</v>
      </c>
      <c r="D1752" s="2">
        <v>29.5</v>
      </c>
      <c r="E1752" s="2">
        <v>14</v>
      </c>
      <c r="F1752" s="2">
        <v>29.5</v>
      </c>
      <c r="G1752" s="2">
        <v>413</v>
      </c>
      <c r="H1752" s="16">
        <f t="shared" si="27"/>
        <v>0</v>
      </c>
    </row>
    <row r="1753" spans="1:8" ht="13.5" x14ac:dyDescent="0.25">
      <c r="A1753" s="12"/>
      <c r="B1753" s="11">
        <v>44855</v>
      </c>
      <c r="C1753" s="2">
        <v>29.5</v>
      </c>
      <c r="D1753" s="2">
        <v>29.5</v>
      </c>
      <c r="E1753" s="2">
        <v>0</v>
      </c>
      <c r="F1753" s="2">
        <v>0</v>
      </c>
      <c r="G1753" s="2">
        <v>0</v>
      </c>
      <c r="H1753" s="16">
        <f t="shared" si="27"/>
        <v>0</v>
      </c>
    </row>
    <row r="1754" spans="1:8" ht="13.5" x14ac:dyDescent="0.25">
      <c r="A1754" s="12"/>
      <c r="B1754" s="11">
        <v>44858</v>
      </c>
      <c r="C1754" s="2">
        <v>29.5</v>
      </c>
      <c r="D1754" s="2">
        <v>29.5</v>
      </c>
      <c r="E1754" s="2">
        <v>0</v>
      </c>
      <c r="F1754" s="2">
        <v>0</v>
      </c>
      <c r="G1754" s="2">
        <v>0</v>
      </c>
      <c r="H1754" s="16">
        <f t="shared" si="27"/>
        <v>0</v>
      </c>
    </row>
    <row r="1755" spans="1:8" ht="13.5" x14ac:dyDescent="0.25">
      <c r="A1755" s="12"/>
      <c r="B1755" s="11">
        <v>44859</v>
      </c>
      <c r="C1755" s="2">
        <v>29.5</v>
      </c>
      <c r="D1755" s="2">
        <v>29.5</v>
      </c>
      <c r="E1755" s="2">
        <v>0</v>
      </c>
      <c r="F1755" s="2">
        <v>0</v>
      </c>
      <c r="G1755" s="2">
        <v>0</v>
      </c>
      <c r="H1755" s="16">
        <f t="shared" si="27"/>
        <v>0</v>
      </c>
    </row>
    <row r="1756" spans="1:8" ht="13.5" x14ac:dyDescent="0.25">
      <c r="A1756" s="12"/>
      <c r="B1756" s="11">
        <v>44860</v>
      </c>
      <c r="C1756" s="2">
        <v>29.5</v>
      </c>
      <c r="D1756" s="2">
        <v>29.5</v>
      </c>
      <c r="E1756" s="2">
        <v>0</v>
      </c>
      <c r="F1756" s="2">
        <v>0</v>
      </c>
      <c r="G1756" s="2">
        <v>0</v>
      </c>
      <c r="H1756" s="16">
        <f t="shared" si="27"/>
        <v>0</v>
      </c>
    </row>
    <row r="1757" spans="1:8" ht="13.5" x14ac:dyDescent="0.25">
      <c r="A1757" s="12"/>
      <c r="B1757" s="11">
        <v>44861</v>
      </c>
      <c r="C1757" s="2">
        <v>29.5</v>
      </c>
      <c r="D1757" s="2">
        <v>29.5</v>
      </c>
      <c r="E1757" s="2">
        <v>0</v>
      </c>
      <c r="F1757" s="2">
        <v>0</v>
      </c>
      <c r="G1757" s="2">
        <v>0</v>
      </c>
      <c r="H1757" s="16">
        <f t="shared" si="27"/>
        <v>0</v>
      </c>
    </row>
    <row r="1758" spans="1:8" ht="13.5" x14ac:dyDescent="0.25">
      <c r="A1758" s="12"/>
      <c r="B1758" s="11">
        <v>44862</v>
      </c>
      <c r="C1758" s="2">
        <v>29.5</v>
      </c>
      <c r="D1758" s="2">
        <v>29.5</v>
      </c>
      <c r="E1758" s="2">
        <v>0</v>
      </c>
      <c r="F1758" s="2">
        <v>0</v>
      </c>
      <c r="G1758" s="2">
        <v>0</v>
      </c>
      <c r="H1758" s="16">
        <f t="shared" si="27"/>
        <v>0</v>
      </c>
    </row>
    <row r="1759" spans="1:8" ht="13.5" x14ac:dyDescent="0.25">
      <c r="A1759" s="12"/>
      <c r="B1759" s="11">
        <v>44865</v>
      </c>
      <c r="C1759" s="2">
        <v>29.5</v>
      </c>
      <c r="D1759" s="2">
        <v>29.5</v>
      </c>
      <c r="E1759" s="2">
        <v>0</v>
      </c>
      <c r="F1759" s="2">
        <v>0</v>
      </c>
      <c r="G1759" s="2">
        <v>0</v>
      </c>
      <c r="H1759" s="16">
        <f t="shared" si="27"/>
        <v>0</v>
      </c>
    </row>
    <row r="1760" spans="1:8" ht="13.5" x14ac:dyDescent="0.25">
      <c r="A1760" s="12"/>
      <c r="B1760" s="11">
        <v>44866</v>
      </c>
      <c r="C1760" s="2">
        <v>29.5</v>
      </c>
      <c r="D1760" s="2">
        <v>29.5</v>
      </c>
      <c r="E1760" s="2">
        <v>0</v>
      </c>
      <c r="F1760" s="2">
        <v>0</v>
      </c>
      <c r="G1760" s="2">
        <v>0</v>
      </c>
      <c r="H1760" s="16">
        <f t="shared" si="27"/>
        <v>0</v>
      </c>
    </row>
    <row r="1761" spans="1:8" ht="13.5" x14ac:dyDescent="0.25">
      <c r="A1761" s="12"/>
      <c r="B1761" s="11">
        <v>44867</v>
      </c>
      <c r="C1761" s="2">
        <v>29.5</v>
      </c>
      <c r="D1761" s="2">
        <v>29.5</v>
      </c>
      <c r="E1761" s="2">
        <v>0</v>
      </c>
      <c r="F1761" s="2">
        <v>0</v>
      </c>
      <c r="G1761" s="2">
        <v>0</v>
      </c>
      <c r="H1761" s="16">
        <f t="shared" si="27"/>
        <v>0</v>
      </c>
    </row>
    <row r="1762" spans="1:8" ht="13.5" x14ac:dyDescent="0.25">
      <c r="A1762" s="12"/>
      <c r="B1762" s="11">
        <v>44868</v>
      </c>
      <c r="C1762" s="2">
        <v>29.5</v>
      </c>
      <c r="D1762" s="2">
        <v>29.5</v>
      </c>
      <c r="E1762" s="2">
        <v>0</v>
      </c>
      <c r="F1762" s="2">
        <v>0</v>
      </c>
      <c r="G1762" s="2">
        <v>0</v>
      </c>
      <c r="H1762" s="16">
        <f t="shared" si="27"/>
        <v>0</v>
      </c>
    </row>
    <row r="1763" spans="1:8" ht="13.5" x14ac:dyDescent="0.25">
      <c r="A1763" s="12"/>
      <c r="B1763" s="11">
        <v>44869</v>
      </c>
      <c r="C1763" s="2">
        <v>29.5</v>
      </c>
      <c r="D1763" s="2">
        <v>29.5</v>
      </c>
      <c r="E1763" s="2">
        <v>0</v>
      </c>
      <c r="F1763" s="2">
        <v>0</v>
      </c>
      <c r="G1763" s="2">
        <v>0</v>
      </c>
      <c r="H1763" s="16">
        <f t="shared" si="27"/>
        <v>0</v>
      </c>
    </row>
    <row r="1764" spans="1:8" ht="13.5" x14ac:dyDescent="0.25">
      <c r="A1764" s="12"/>
      <c r="B1764" s="11">
        <v>44872</v>
      </c>
      <c r="C1764" s="2">
        <v>29.5</v>
      </c>
      <c r="D1764" s="2">
        <v>29.5</v>
      </c>
      <c r="E1764" s="2">
        <v>0</v>
      </c>
      <c r="F1764" s="2">
        <v>0</v>
      </c>
      <c r="G1764" s="2">
        <v>0</v>
      </c>
      <c r="H1764" s="16">
        <f t="shared" si="27"/>
        <v>0</v>
      </c>
    </row>
    <row r="1765" spans="1:8" ht="13.5" x14ac:dyDescent="0.25">
      <c r="A1765" s="12"/>
      <c r="B1765" s="11">
        <v>44873</v>
      </c>
      <c r="C1765" s="2">
        <v>29.5</v>
      </c>
      <c r="D1765" s="2">
        <v>29.5</v>
      </c>
      <c r="E1765" s="2">
        <v>0</v>
      </c>
      <c r="F1765" s="2">
        <v>0</v>
      </c>
      <c r="G1765" s="2">
        <v>0</v>
      </c>
      <c r="H1765" s="16">
        <f t="shared" si="27"/>
        <v>0</v>
      </c>
    </row>
    <row r="1766" spans="1:8" ht="13.5" x14ac:dyDescent="0.25">
      <c r="A1766" s="12"/>
      <c r="B1766" s="11">
        <v>44874</v>
      </c>
      <c r="C1766" s="2">
        <v>29.5</v>
      </c>
      <c r="D1766" s="2">
        <v>29.5</v>
      </c>
      <c r="E1766" s="2">
        <v>0</v>
      </c>
      <c r="F1766" s="2">
        <v>0</v>
      </c>
      <c r="G1766" s="2">
        <v>0</v>
      </c>
      <c r="H1766" s="16">
        <f t="shared" si="27"/>
        <v>0</v>
      </c>
    </row>
    <row r="1767" spans="1:8" ht="13.5" x14ac:dyDescent="0.25">
      <c r="A1767" s="12"/>
      <c r="B1767" s="11">
        <v>44875</v>
      </c>
      <c r="C1767" s="2">
        <v>28.51</v>
      </c>
      <c r="D1767" s="2">
        <v>28.51</v>
      </c>
      <c r="E1767" s="2">
        <v>11</v>
      </c>
      <c r="F1767" s="2">
        <v>28.51</v>
      </c>
      <c r="G1767" s="2">
        <v>313.61</v>
      </c>
      <c r="H1767" s="16">
        <f t="shared" si="27"/>
        <v>-3.3559322033898255E-2</v>
      </c>
    </row>
    <row r="1768" spans="1:8" ht="13.5" x14ac:dyDescent="0.25">
      <c r="A1768" s="12"/>
      <c r="B1768" s="11">
        <v>44876</v>
      </c>
      <c r="C1768" s="2">
        <v>28.51</v>
      </c>
      <c r="D1768" s="2">
        <v>28.51</v>
      </c>
      <c r="E1768" s="2">
        <v>0</v>
      </c>
      <c r="F1768" s="2">
        <v>0</v>
      </c>
      <c r="G1768" s="2">
        <v>0</v>
      </c>
      <c r="H1768" s="16">
        <f t="shared" si="27"/>
        <v>0</v>
      </c>
    </row>
    <row r="1769" spans="1:8" ht="13.5" x14ac:dyDescent="0.25">
      <c r="A1769" s="12"/>
      <c r="B1769" s="11">
        <v>44879</v>
      </c>
      <c r="C1769" s="2">
        <v>28.51</v>
      </c>
      <c r="D1769" s="2">
        <v>28.51</v>
      </c>
      <c r="E1769" s="2">
        <v>0</v>
      </c>
      <c r="F1769" s="2">
        <v>0</v>
      </c>
      <c r="G1769" s="2">
        <v>0</v>
      </c>
      <c r="H1769" s="16">
        <f t="shared" si="27"/>
        <v>0</v>
      </c>
    </row>
    <row r="1770" spans="1:8" ht="13.5" x14ac:dyDescent="0.25">
      <c r="A1770" s="12"/>
      <c r="B1770" s="11">
        <v>44880</v>
      </c>
      <c r="C1770" s="2">
        <v>28.51</v>
      </c>
      <c r="D1770" s="2">
        <v>28.51</v>
      </c>
      <c r="E1770" s="2">
        <v>0</v>
      </c>
      <c r="F1770" s="2">
        <v>0</v>
      </c>
      <c r="G1770" s="2">
        <v>0</v>
      </c>
      <c r="H1770" s="16">
        <f t="shared" si="27"/>
        <v>0</v>
      </c>
    </row>
    <row r="1771" spans="1:8" ht="13.5" x14ac:dyDescent="0.25">
      <c r="A1771" s="12"/>
      <c r="B1771" s="11">
        <v>44881</v>
      </c>
      <c r="C1771" s="2">
        <v>28.51</v>
      </c>
      <c r="D1771" s="2">
        <v>28.51</v>
      </c>
      <c r="E1771" s="2">
        <v>0</v>
      </c>
      <c r="F1771" s="2">
        <v>0</v>
      </c>
      <c r="G1771" s="2">
        <v>0</v>
      </c>
      <c r="H1771" s="16">
        <f t="shared" si="27"/>
        <v>0</v>
      </c>
    </row>
    <row r="1772" spans="1:8" ht="13.5" x14ac:dyDescent="0.25">
      <c r="A1772" s="12"/>
      <c r="B1772" s="11">
        <v>44882</v>
      </c>
      <c r="C1772" s="2">
        <v>28.51</v>
      </c>
      <c r="D1772" s="2">
        <v>28.51</v>
      </c>
      <c r="E1772" s="2">
        <v>0</v>
      </c>
      <c r="F1772" s="2">
        <v>0</v>
      </c>
      <c r="G1772" s="2">
        <v>0</v>
      </c>
      <c r="H1772" s="16">
        <f t="shared" si="27"/>
        <v>0</v>
      </c>
    </row>
    <row r="1773" spans="1:8" ht="13.5" x14ac:dyDescent="0.25">
      <c r="A1773" s="12"/>
      <c r="B1773" s="11">
        <v>44883</v>
      </c>
      <c r="C1773" s="2">
        <v>28.51</v>
      </c>
      <c r="D1773" s="2">
        <v>28.51</v>
      </c>
      <c r="E1773" s="2">
        <v>0</v>
      </c>
      <c r="F1773" s="2">
        <v>0</v>
      </c>
      <c r="G1773" s="2">
        <v>0</v>
      </c>
      <c r="H1773" s="16">
        <f t="shared" si="27"/>
        <v>0</v>
      </c>
    </row>
    <row r="1774" spans="1:8" ht="13.5" x14ac:dyDescent="0.25">
      <c r="A1774" s="12"/>
      <c r="B1774" s="11">
        <v>44886</v>
      </c>
      <c r="C1774" s="2">
        <v>28.51</v>
      </c>
      <c r="D1774" s="2">
        <v>28.51</v>
      </c>
      <c r="E1774" s="2">
        <v>0</v>
      </c>
      <c r="F1774" s="2">
        <v>0</v>
      </c>
      <c r="G1774" s="2">
        <v>0</v>
      </c>
      <c r="H1774" s="16">
        <f t="shared" si="27"/>
        <v>0</v>
      </c>
    </row>
    <row r="1775" spans="1:8" ht="13.5" x14ac:dyDescent="0.25">
      <c r="A1775" s="12"/>
      <c r="B1775" s="11">
        <v>44887</v>
      </c>
      <c r="C1775" s="2">
        <v>29.79</v>
      </c>
      <c r="D1775" s="2">
        <v>29.79</v>
      </c>
      <c r="E1775" s="2">
        <v>0</v>
      </c>
      <c r="F1775" s="2">
        <v>0</v>
      </c>
      <c r="G1775" s="2">
        <v>0</v>
      </c>
      <c r="H1775" s="16">
        <f t="shared" si="27"/>
        <v>4.4896527534198441E-2</v>
      </c>
    </row>
    <row r="1776" spans="1:8" ht="13.5" x14ac:dyDescent="0.25">
      <c r="A1776" s="12"/>
      <c r="B1776" s="11">
        <v>44888</v>
      </c>
      <c r="C1776" s="2">
        <v>31.13</v>
      </c>
      <c r="D1776" s="2">
        <v>31.13</v>
      </c>
      <c r="E1776" s="2">
        <v>38</v>
      </c>
      <c r="F1776" s="2">
        <v>31.13</v>
      </c>
      <c r="G1776" s="2">
        <v>1182.94</v>
      </c>
      <c r="H1776" s="16">
        <f t="shared" si="27"/>
        <v>4.4981537428667333E-2</v>
      </c>
    </row>
    <row r="1777" spans="1:8" ht="13.5" x14ac:dyDescent="0.25">
      <c r="A1777" s="12"/>
      <c r="B1777" s="11">
        <v>44889</v>
      </c>
      <c r="C1777" s="2">
        <v>32.5</v>
      </c>
      <c r="D1777" s="2">
        <v>32.5</v>
      </c>
      <c r="E1777" s="2">
        <v>5</v>
      </c>
      <c r="F1777" s="2">
        <v>32.5</v>
      </c>
      <c r="G1777" s="2">
        <v>162.5</v>
      </c>
      <c r="H1777" s="16">
        <f t="shared" si="27"/>
        <v>4.4008994539029907E-2</v>
      </c>
    </row>
    <row r="1778" spans="1:8" ht="13.5" x14ac:dyDescent="0.25">
      <c r="A1778" s="12"/>
      <c r="B1778" s="11">
        <v>44890</v>
      </c>
      <c r="C1778" s="2">
        <v>33.5</v>
      </c>
      <c r="D1778" s="2">
        <v>33.5</v>
      </c>
      <c r="E1778" s="2">
        <v>181</v>
      </c>
      <c r="F1778" s="2">
        <v>33.5</v>
      </c>
      <c r="G1778" s="2">
        <v>6063.5</v>
      </c>
      <c r="H1778" s="16">
        <f t="shared" si="27"/>
        <v>3.0769230769230771E-2</v>
      </c>
    </row>
    <row r="1779" spans="1:8" ht="13.5" x14ac:dyDescent="0.25">
      <c r="A1779" s="12"/>
      <c r="B1779" s="11">
        <v>44893</v>
      </c>
      <c r="C1779" s="2">
        <v>33.5</v>
      </c>
      <c r="D1779" s="2">
        <v>33.5</v>
      </c>
      <c r="E1779" s="2">
        <v>0</v>
      </c>
      <c r="F1779" s="2">
        <v>0</v>
      </c>
      <c r="G1779" s="2">
        <v>0</v>
      </c>
      <c r="H1779" s="16">
        <f t="shared" si="27"/>
        <v>0</v>
      </c>
    </row>
    <row r="1780" spans="1:8" ht="13.5" x14ac:dyDescent="0.25">
      <c r="A1780" s="12"/>
      <c r="B1780" s="11">
        <v>44894</v>
      </c>
      <c r="C1780" s="2">
        <v>33.5</v>
      </c>
      <c r="D1780" s="2">
        <v>33.5</v>
      </c>
      <c r="E1780" s="2">
        <v>0</v>
      </c>
      <c r="F1780" s="2">
        <v>0</v>
      </c>
      <c r="G1780" s="2">
        <v>0</v>
      </c>
      <c r="H1780" s="16">
        <f t="shared" si="27"/>
        <v>0</v>
      </c>
    </row>
    <row r="1781" spans="1:8" ht="13.5" x14ac:dyDescent="0.25">
      <c r="A1781" s="12"/>
      <c r="B1781" s="11">
        <v>44895</v>
      </c>
      <c r="C1781" s="2">
        <v>33.5</v>
      </c>
      <c r="D1781" s="2">
        <v>33.5</v>
      </c>
      <c r="E1781" s="2">
        <v>333</v>
      </c>
      <c r="F1781" s="2">
        <v>33.5</v>
      </c>
      <c r="G1781" s="2">
        <v>11155.5</v>
      </c>
      <c r="H1781" s="16">
        <f t="shared" si="27"/>
        <v>0</v>
      </c>
    </row>
    <row r="1782" spans="1:8" ht="13.5" x14ac:dyDescent="0.25">
      <c r="A1782" s="12"/>
      <c r="B1782" s="11">
        <v>44896</v>
      </c>
      <c r="C1782" s="2">
        <v>33.5</v>
      </c>
      <c r="D1782" s="2">
        <v>33.5</v>
      </c>
      <c r="E1782" s="2">
        <v>0</v>
      </c>
      <c r="F1782" s="2">
        <v>0</v>
      </c>
      <c r="G1782" s="2">
        <v>0</v>
      </c>
      <c r="H1782" s="16">
        <f t="shared" si="27"/>
        <v>0</v>
      </c>
    </row>
    <row r="1783" spans="1:8" ht="13.5" x14ac:dyDescent="0.25">
      <c r="A1783" s="12"/>
      <c r="B1783" s="11">
        <v>44897</v>
      </c>
      <c r="C1783" s="2">
        <v>33.5</v>
      </c>
      <c r="D1783" s="2">
        <v>33.5</v>
      </c>
      <c r="E1783" s="2">
        <v>0</v>
      </c>
      <c r="F1783" s="2">
        <v>0</v>
      </c>
      <c r="G1783" s="2">
        <v>0</v>
      </c>
      <c r="H1783" s="16">
        <f t="shared" si="27"/>
        <v>0</v>
      </c>
    </row>
    <row r="1784" spans="1:8" ht="13.5" x14ac:dyDescent="0.25">
      <c r="A1784" s="12"/>
      <c r="B1784" s="11">
        <v>44900</v>
      </c>
      <c r="C1784" s="2">
        <v>35</v>
      </c>
      <c r="D1784" s="2">
        <v>35</v>
      </c>
      <c r="E1784" s="2">
        <v>50</v>
      </c>
      <c r="F1784" s="2">
        <v>35</v>
      </c>
      <c r="G1784" s="2">
        <v>1750</v>
      </c>
      <c r="H1784" s="16">
        <f t="shared" si="27"/>
        <v>4.4776119402985072E-2</v>
      </c>
    </row>
    <row r="1785" spans="1:8" ht="13.5" x14ac:dyDescent="0.25">
      <c r="A1785" s="12"/>
      <c r="B1785" s="11">
        <v>44901</v>
      </c>
      <c r="C1785" s="2">
        <v>35</v>
      </c>
      <c r="D1785" s="2">
        <v>35</v>
      </c>
      <c r="E1785" s="2">
        <v>0</v>
      </c>
      <c r="F1785" s="2">
        <v>0</v>
      </c>
      <c r="G1785" s="2">
        <v>0</v>
      </c>
      <c r="H1785" s="16">
        <f t="shared" si="27"/>
        <v>0</v>
      </c>
    </row>
    <row r="1786" spans="1:8" ht="13.5" x14ac:dyDescent="0.25">
      <c r="A1786" s="12"/>
      <c r="B1786" s="11">
        <v>44902</v>
      </c>
      <c r="C1786" s="2">
        <v>35.49</v>
      </c>
      <c r="D1786" s="2">
        <v>35.49</v>
      </c>
      <c r="E1786" s="2">
        <v>265</v>
      </c>
      <c r="F1786" s="2">
        <v>35.49</v>
      </c>
      <c r="G1786" s="2">
        <v>9404.85</v>
      </c>
      <c r="H1786" s="16">
        <f t="shared" si="27"/>
        <v>1.4000000000000058E-2</v>
      </c>
    </row>
    <row r="1787" spans="1:8" ht="13.5" x14ac:dyDescent="0.25">
      <c r="A1787" s="12"/>
      <c r="B1787" s="11">
        <v>44903</v>
      </c>
      <c r="C1787" s="2">
        <v>33.9</v>
      </c>
      <c r="D1787" s="2">
        <v>33.9</v>
      </c>
      <c r="E1787" s="2">
        <v>0</v>
      </c>
      <c r="F1787" s="2">
        <v>0</v>
      </c>
      <c r="G1787" s="2">
        <v>0</v>
      </c>
      <c r="H1787" s="16">
        <f t="shared" si="27"/>
        <v>-4.4801352493660282E-2</v>
      </c>
    </row>
    <row r="1788" spans="1:8" ht="13.5" x14ac:dyDescent="0.25">
      <c r="A1788" s="12"/>
      <c r="B1788" s="11">
        <v>44904</v>
      </c>
      <c r="C1788" s="2">
        <v>33.5</v>
      </c>
      <c r="D1788" s="2">
        <v>33.5</v>
      </c>
      <c r="E1788" s="2">
        <v>63</v>
      </c>
      <c r="F1788" s="2">
        <v>33.5</v>
      </c>
      <c r="G1788" s="2">
        <v>2110.5</v>
      </c>
      <c r="H1788" s="16">
        <f t="shared" si="27"/>
        <v>-1.1799410029498483E-2</v>
      </c>
    </row>
    <row r="1789" spans="1:8" ht="13.5" x14ac:dyDescent="0.25">
      <c r="A1789" s="12"/>
      <c r="B1789" s="11">
        <v>44907</v>
      </c>
      <c r="C1789" s="2">
        <v>35</v>
      </c>
      <c r="D1789" s="2">
        <v>35</v>
      </c>
      <c r="E1789" s="2">
        <v>44</v>
      </c>
      <c r="F1789" s="2">
        <v>35</v>
      </c>
      <c r="G1789" s="2">
        <v>1540</v>
      </c>
      <c r="H1789" s="16">
        <f t="shared" si="27"/>
        <v>4.4776119402985072E-2</v>
      </c>
    </row>
    <row r="1790" spans="1:8" ht="13.5" x14ac:dyDescent="0.25">
      <c r="A1790" s="12"/>
      <c r="B1790" s="11">
        <v>44908</v>
      </c>
      <c r="C1790" s="2">
        <v>35.49</v>
      </c>
      <c r="D1790" s="2">
        <v>35.49</v>
      </c>
      <c r="E1790" s="2">
        <v>45</v>
      </c>
      <c r="F1790" s="2">
        <v>35.49</v>
      </c>
      <c r="G1790" s="2">
        <v>1597.05</v>
      </c>
      <c r="H1790" s="16">
        <f t="shared" si="27"/>
        <v>1.4000000000000058E-2</v>
      </c>
    </row>
    <row r="1791" spans="1:8" ht="13.5" x14ac:dyDescent="0.25">
      <c r="A1791" s="12"/>
      <c r="B1791" s="11">
        <v>44909</v>
      </c>
      <c r="C1791" s="2">
        <v>33.9</v>
      </c>
      <c r="D1791" s="2">
        <v>33.9</v>
      </c>
      <c r="E1791" s="2">
        <v>0</v>
      </c>
      <c r="F1791" s="2">
        <v>0</v>
      </c>
      <c r="G1791" s="2">
        <v>0</v>
      </c>
      <c r="H1791" s="16">
        <f t="shared" si="27"/>
        <v>-4.4801352493660282E-2</v>
      </c>
    </row>
    <row r="1792" spans="1:8" ht="13.5" x14ac:dyDescent="0.25">
      <c r="A1792" s="12"/>
      <c r="B1792" s="11">
        <v>44910</v>
      </c>
      <c r="C1792" s="2">
        <v>35.42</v>
      </c>
      <c r="D1792" s="2">
        <v>35.42</v>
      </c>
      <c r="E1792" s="2">
        <v>136</v>
      </c>
      <c r="F1792" s="2">
        <v>35.42</v>
      </c>
      <c r="G1792" s="2">
        <v>4817.12</v>
      </c>
      <c r="H1792" s="16">
        <f t="shared" si="27"/>
        <v>4.4837758112094492E-2</v>
      </c>
    </row>
    <row r="1793" spans="1:8" ht="13.5" x14ac:dyDescent="0.25">
      <c r="A1793" s="12"/>
      <c r="B1793" s="11">
        <v>44911</v>
      </c>
      <c r="C1793" s="2">
        <v>33.83</v>
      </c>
      <c r="D1793" s="2">
        <v>33.83</v>
      </c>
      <c r="E1793" s="2">
        <v>0</v>
      </c>
      <c r="F1793" s="2">
        <v>0</v>
      </c>
      <c r="G1793" s="2">
        <v>0</v>
      </c>
      <c r="H1793" s="16">
        <f t="shared" si="27"/>
        <v>-4.4889892715979769E-2</v>
      </c>
    </row>
    <row r="1794" spans="1:8" ht="13.5" x14ac:dyDescent="0.25">
      <c r="A1794" s="12"/>
      <c r="B1794" s="11">
        <v>44914</v>
      </c>
      <c r="C1794" s="2">
        <v>33.83</v>
      </c>
      <c r="D1794" s="2">
        <v>33.83</v>
      </c>
      <c r="E1794" s="2">
        <v>95</v>
      </c>
      <c r="F1794" s="2">
        <v>33.83</v>
      </c>
      <c r="G1794" s="2">
        <v>3213.85</v>
      </c>
      <c r="H1794" s="16">
        <f t="shared" si="27"/>
        <v>0</v>
      </c>
    </row>
    <row r="1795" spans="1:8" ht="13.5" x14ac:dyDescent="0.25">
      <c r="A1795" s="12"/>
      <c r="B1795" s="11">
        <v>44915</v>
      </c>
      <c r="C1795" s="2">
        <v>33.83</v>
      </c>
      <c r="D1795" s="2">
        <v>33.83</v>
      </c>
      <c r="E1795" s="2">
        <v>0</v>
      </c>
      <c r="F1795" s="2">
        <v>0</v>
      </c>
      <c r="G1795" s="2">
        <v>0</v>
      </c>
      <c r="H1795" s="16">
        <f t="shared" si="27"/>
        <v>0</v>
      </c>
    </row>
    <row r="1796" spans="1:8" ht="13.5" x14ac:dyDescent="0.25">
      <c r="A1796" s="12"/>
      <c r="B1796" s="11">
        <v>44916</v>
      </c>
      <c r="C1796" s="2">
        <v>35.35</v>
      </c>
      <c r="D1796" s="2">
        <v>35.35</v>
      </c>
      <c r="E1796" s="2">
        <v>75</v>
      </c>
      <c r="F1796" s="2">
        <v>35.35</v>
      </c>
      <c r="G1796" s="2">
        <v>2651.25</v>
      </c>
      <c r="H1796" s="16">
        <f t="shared" si="27"/>
        <v>4.4930535028081676E-2</v>
      </c>
    </row>
    <row r="1797" spans="1:8" ht="13.5" x14ac:dyDescent="0.25">
      <c r="A1797" s="12"/>
      <c r="B1797" s="11">
        <v>44917</v>
      </c>
      <c r="C1797" s="2">
        <v>33.76</v>
      </c>
      <c r="D1797" s="2">
        <v>33.76</v>
      </c>
      <c r="E1797" s="2">
        <v>0</v>
      </c>
      <c r="F1797" s="2">
        <v>0</v>
      </c>
      <c r="G1797" s="2">
        <v>0</v>
      </c>
      <c r="H1797" s="16">
        <f t="shared" si="27"/>
        <v>-4.4978783592645073E-2</v>
      </c>
    </row>
    <row r="1798" spans="1:8" ht="13.5" x14ac:dyDescent="0.25">
      <c r="A1798" s="12"/>
      <c r="B1798" s="11">
        <v>44918</v>
      </c>
      <c r="C1798" s="2">
        <v>35.270000000000003</v>
      </c>
      <c r="D1798" s="2">
        <v>35.270000000000003</v>
      </c>
      <c r="E1798" s="2">
        <v>92</v>
      </c>
      <c r="F1798" s="2">
        <v>35.270000000000003</v>
      </c>
      <c r="G1798" s="2">
        <v>3244.84</v>
      </c>
      <c r="H1798" s="16">
        <f t="shared" si="27"/>
        <v>4.4727488151658924E-2</v>
      </c>
    </row>
    <row r="1799" spans="1:8" ht="13.5" x14ac:dyDescent="0.25">
      <c r="A1799" s="12"/>
      <c r="B1799" s="11">
        <v>44921</v>
      </c>
      <c r="C1799" s="2">
        <v>35.4</v>
      </c>
      <c r="D1799" s="2">
        <v>35.4</v>
      </c>
      <c r="E1799" s="2">
        <v>1</v>
      </c>
      <c r="F1799" s="2">
        <v>35.4</v>
      </c>
      <c r="G1799" s="2">
        <v>35.4</v>
      </c>
      <c r="H1799" s="16">
        <f t="shared" ref="H1799:H1862" si="28">(D1799-D1798)/D1798</f>
        <v>3.6858519988657626E-3</v>
      </c>
    </row>
    <row r="1800" spans="1:8" ht="13.5" x14ac:dyDescent="0.25">
      <c r="A1800" s="12"/>
      <c r="B1800" s="11">
        <v>44922</v>
      </c>
      <c r="C1800" s="2">
        <v>35.4</v>
      </c>
      <c r="D1800" s="2">
        <v>35.4</v>
      </c>
      <c r="E1800" s="2">
        <v>0</v>
      </c>
      <c r="F1800" s="2">
        <v>0</v>
      </c>
      <c r="G1800" s="2">
        <v>0</v>
      </c>
      <c r="H1800" s="16">
        <f t="shared" si="28"/>
        <v>0</v>
      </c>
    </row>
    <row r="1801" spans="1:8" ht="13.5" x14ac:dyDescent="0.25">
      <c r="A1801" s="12"/>
      <c r="B1801" s="11">
        <v>44923</v>
      </c>
      <c r="C1801" s="2">
        <v>35.4</v>
      </c>
      <c r="D1801" s="2">
        <v>35.4</v>
      </c>
      <c r="E1801" s="2">
        <v>0</v>
      </c>
      <c r="F1801" s="2">
        <v>0</v>
      </c>
      <c r="G1801" s="2">
        <v>0</v>
      </c>
      <c r="H1801" s="16">
        <f t="shared" si="28"/>
        <v>0</v>
      </c>
    </row>
    <row r="1802" spans="1:8" ht="13.5" x14ac:dyDescent="0.25">
      <c r="A1802" s="12"/>
      <c r="B1802" s="11">
        <v>44924</v>
      </c>
      <c r="C1802" s="2">
        <v>34</v>
      </c>
      <c r="D1802" s="2">
        <v>34</v>
      </c>
      <c r="E1802" s="2">
        <v>36</v>
      </c>
      <c r="F1802" s="2">
        <v>34</v>
      </c>
      <c r="G1802" s="2">
        <v>1224</v>
      </c>
      <c r="H1802" s="16">
        <f t="shared" si="28"/>
        <v>-3.9548022598870018E-2</v>
      </c>
    </row>
    <row r="1803" spans="1:8" ht="13.5" x14ac:dyDescent="0.25">
      <c r="A1803" s="12"/>
      <c r="B1803" s="11">
        <v>44925</v>
      </c>
      <c r="C1803" s="2">
        <v>35.53</v>
      </c>
      <c r="D1803" s="2">
        <v>35.53</v>
      </c>
      <c r="E1803" s="2">
        <v>554</v>
      </c>
      <c r="F1803" s="2">
        <v>35.53</v>
      </c>
      <c r="G1803" s="2">
        <v>19683.62</v>
      </c>
      <c r="H1803" s="16">
        <f t="shared" si="28"/>
        <v>4.5000000000000033E-2</v>
      </c>
    </row>
    <row r="1804" spans="1:8" ht="13.5" x14ac:dyDescent="0.25">
      <c r="A1804" s="12"/>
      <c r="B1804" s="11">
        <v>44928</v>
      </c>
      <c r="C1804" s="2">
        <v>35</v>
      </c>
      <c r="D1804" s="2">
        <v>35</v>
      </c>
      <c r="E1804" s="2">
        <v>50</v>
      </c>
      <c r="F1804" s="2">
        <v>35</v>
      </c>
      <c r="G1804" s="2">
        <v>1750</v>
      </c>
      <c r="H1804" s="16">
        <f t="shared" si="28"/>
        <v>-1.4916971573318354E-2</v>
      </c>
    </row>
    <row r="1805" spans="1:8" ht="13.5" x14ac:dyDescent="0.25">
      <c r="A1805" s="12"/>
      <c r="B1805" s="11">
        <v>44929</v>
      </c>
      <c r="C1805" s="2">
        <v>35</v>
      </c>
      <c r="D1805" s="2">
        <v>35</v>
      </c>
      <c r="E1805" s="2">
        <v>0</v>
      </c>
      <c r="F1805" s="2">
        <v>0</v>
      </c>
      <c r="G1805" s="2">
        <v>0</v>
      </c>
      <c r="H1805" s="16">
        <f t="shared" si="28"/>
        <v>0</v>
      </c>
    </row>
    <row r="1806" spans="1:8" ht="13.5" x14ac:dyDescent="0.25">
      <c r="A1806" s="12"/>
      <c r="B1806" s="11">
        <v>44930</v>
      </c>
      <c r="C1806" s="2">
        <v>35</v>
      </c>
      <c r="D1806" s="2">
        <v>35</v>
      </c>
      <c r="E1806" s="2">
        <v>0</v>
      </c>
      <c r="F1806" s="2">
        <v>0</v>
      </c>
      <c r="G1806" s="2">
        <v>0</v>
      </c>
      <c r="H1806" s="16">
        <f t="shared" si="28"/>
        <v>0</v>
      </c>
    </row>
    <row r="1807" spans="1:8" ht="13.5" x14ac:dyDescent="0.25">
      <c r="A1807" s="12"/>
      <c r="B1807" s="11">
        <v>44931</v>
      </c>
      <c r="C1807" s="2">
        <v>35</v>
      </c>
      <c r="D1807" s="2">
        <v>35</v>
      </c>
      <c r="E1807" s="2">
        <v>0</v>
      </c>
      <c r="F1807" s="2">
        <v>0</v>
      </c>
      <c r="G1807" s="2">
        <v>0</v>
      </c>
      <c r="H1807" s="16">
        <f t="shared" si="28"/>
        <v>0</v>
      </c>
    </row>
    <row r="1808" spans="1:8" ht="13.5" x14ac:dyDescent="0.25">
      <c r="A1808" s="12"/>
      <c r="B1808" s="11">
        <v>44932</v>
      </c>
      <c r="C1808" s="2">
        <v>35</v>
      </c>
      <c r="D1808" s="2">
        <v>35</v>
      </c>
      <c r="E1808" s="2">
        <v>0</v>
      </c>
      <c r="F1808" s="2">
        <v>0</v>
      </c>
      <c r="G1808" s="2">
        <v>0</v>
      </c>
      <c r="H1808" s="16">
        <f t="shared" si="28"/>
        <v>0</v>
      </c>
    </row>
    <row r="1809" spans="1:8" ht="13.5" x14ac:dyDescent="0.25">
      <c r="A1809" s="12"/>
      <c r="B1809" s="11">
        <v>44935</v>
      </c>
      <c r="C1809" s="2">
        <v>35</v>
      </c>
      <c r="D1809" s="2">
        <v>35</v>
      </c>
      <c r="E1809" s="2">
        <v>0</v>
      </c>
      <c r="F1809" s="2">
        <v>0</v>
      </c>
      <c r="G1809" s="2">
        <v>0</v>
      </c>
      <c r="H1809" s="16">
        <f t="shared" si="28"/>
        <v>0</v>
      </c>
    </row>
    <row r="1810" spans="1:8" ht="13.5" x14ac:dyDescent="0.25">
      <c r="A1810" s="12"/>
      <c r="B1810" s="11">
        <v>44936</v>
      </c>
      <c r="C1810" s="2">
        <v>34</v>
      </c>
      <c r="D1810" s="2">
        <v>34</v>
      </c>
      <c r="E1810" s="2">
        <v>23</v>
      </c>
      <c r="F1810" s="2">
        <v>34</v>
      </c>
      <c r="G1810" s="2">
        <v>782</v>
      </c>
      <c r="H1810" s="16">
        <f t="shared" si="28"/>
        <v>-2.8571428571428571E-2</v>
      </c>
    </row>
    <row r="1811" spans="1:8" ht="13.5" x14ac:dyDescent="0.25">
      <c r="A1811" s="12"/>
      <c r="B1811" s="11">
        <v>44937</v>
      </c>
      <c r="C1811" s="2">
        <v>34</v>
      </c>
      <c r="D1811" s="2">
        <v>34</v>
      </c>
      <c r="E1811" s="2">
        <v>37</v>
      </c>
      <c r="F1811" s="2">
        <v>34</v>
      </c>
      <c r="G1811" s="2">
        <v>1258</v>
      </c>
      <c r="H1811" s="16">
        <f t="shared" si="28"/>
        <v>0</v>
      </c>
    </row>
    <row r="1812" spans="1:8" ht="13.5" x14ac:dyDescent="0.25">
      <c r="A1812" s="12"/>
      <c r="B1812" s="11">
        <v>44938</v>
      </c>
      <c r="C1812" s="2">
        <v>34</v>
      </c>
      <c r="D1812" s="2">
        <v>34</v>
      </c>
      <c r="E1812" s="2">
        <v>0</v>
      </c>
      <c r="F1812" s="2">
        <v>0</v>
      </c>
      <c r="G1812" s="2">
        <v>0</v>
      </c>
      <c r="H1812" s="16">
        <f t="shared" si="28"/>
        <v>0</v>
      </c>
    </row>
    <row r="1813" spans="1:8" ht="13.5" x14ac:dyDescent="0.25">
      <c r="A1813" s="12"/>
      <c r="B1813" s="11">
        <v>44939</v>
      </c>
      <c r="C1813" s="2">
        <v>34</v>
      </c>
      <c r="D1813" s="2">
        <v>34</v>
      </c>
      <c r="E1813" s="2">
        <v>58</v>
      </c>
      <c r="F1813" s="2">
        <v>34</v>
      </c>
      <c r="G1813" s="2">
        <v>1972</v>
      </c>
      <c r="H1813" s="16">
        <f t="shared" si="28"/>
        <v>0</v>
      </c>
    </row>
    <row r="1814" spans="1:8" ht="13.5" x14ac:dyDescent="0.25">
      <c r="A1814" s="12"/>
      <c r="B1814" s="11">
        <v>44942</v>
      </c>
      <c r="C1814" s="2">
        <v>34</v>
      </c>
      <c r="D1814" s="2">
        <v>34</v>
      </c>
      <c r="E1814" s="2">
        <v>0</v>
      </c>
      <c r="F1814" s="2">
        <v>0</v>
      </c>
      <c r="G1814" s="2">
        <v>0</v>
      </c>
      <c r="H1814" s="16">
        <f t="shared" si="28"/>
        <v>0</v>
      </c>
    </row>
    <row r="1815" spans="1:8" ht="13.5" x14ac:dyDescent="0.25">
      <c r="A1815" s="12"/>
      <c r="B1815" s="11">
        <v>44943</v>
      </c>
      <c r="C1815" s="2">
        <v>34</v>
      </c>
      <c r="D1815" s="2">
        <v>34</v>
      </c>
      <c r="E1815" s="2">
        <v>0</v>
      </c>
      <c r="F1815" s="2">
        <v>0</v>
      </c>
      <c r="G1815" s="2">
        <v>0</v>
      </c>
      <c r="H1815" s="16">
        <f t="shared" si="28"/>
        <v>0</v>
      </c>
    </row>
    <row r="1816" spans="1:8" ht="13.5" x14ac:dyDescent="0.25">
      <c r="A1816" s="12"/>
      <c r="B1816" s="11">
        <v>44944</v>
      </c>
      <c r="C1816" s="2">
        <v>34</v>
      </c>
      <c r="D1816" s="2">
        <v>34</v>
      </c>
      <c r="E1816" s="2">
        <v>0</v>
      </c>
      <c r="F1816" s="2">
        <v>0</v>
      </c>
      <c r="G1816" s="2">
        <v>0</v>
      </c>
      <c r="H1816" s="16">
        <f t="shared" si="28"/>
        <v>0</v>
      </c>
    </row>
    <row r="1817" spans="1:8" ht="13.5" x14ac:dyDescent="0.25">
      <c r="A1817" s="12"/>
      <c r="B1817" s="11">
        <v>44945</v>
      </c>
      <c r="C1817" s="2">
        <v>34</v>
      </c>
      <c r="D1817" s="2">
        <v>34</v>
      </c>
      <c r="E1817" s="2">
        <v>0</v>
      </c>
      <c r="F1817" s="2">
        <v>0</v>
      </c>
      <c r="G1817" s="2">
        <v>0</v>
      </c>
      <c r="H1817" s="16">
        <f t="shared" si="28"/>
        <v>0</v>
      </c>
    </row>
    <row r="1818" spans="1:8" ht="13.5" x14ac:dyDescent="0.25">
      <c r="A1818" s="12"/>
      <c r="B1818" s="11">
        <v>44946</v>
      </c>
      <c r="C1818" s="2">
        <v>34</v>
      </c>
      <c r="D1818" s="2">
        <v>34</v>
      </c>
      <c r="E1818" s="2">
        <v>0</v>
      </c>
      <c r="F1818" s="2">
        <v>0</v>
      </c>
      <c r="G1818" s="2">
        <v>0</v>
      </c>
      <c r="H1818" s="16">
        <f t="shared" si="28"/>
        <v>0</v>
      </c>
    </row>
    <row r="1819" spans="1:8" ht="13.5" x14ac:dyDescent="0.25">
      <c r="A1819" s="12"/>
      <c r="B1819" s="11">
        <v>44949</v>
      </c>
      <c r="C1819" s="2">
        <v>34</v>
      </c>
      <c r="D1819" s="2">
        <v>34</v>
      </c>
      <c r="E1819" s="2">
        <v>0</v>
      </c>
      <c r="F1819" s="2">
        <v>0</v>
      </c>
      <c r="G1819" s="2">
        <v>0</v>
      </c>
      <c r="H1819" s="16">
        <f t="shared" si="28"/>
        <v>0</v>
      </c>
    </row>
    <row r="1820" spans="1:8" ht="13.5" x14ac:dyDescent="0.25">
      <c r="A1820" s="12"/>
      <c r="B1820" s="11">
        <v>44950</v>
      </c>
      <c r="C1820" s="2">
        <v>34</v>
      </c>
      <c r="D1820" s="2">
        <v>34</v>
      </c>
      <c r="E1820" s="2">
        <v>0</v>
      </c>
      <c r="F1820" s="2">
        <v>0</v>
      </c>
      <c r="G1820" s="2">
        <v>0</v>
      </c>
      <c r="H1820" s="16">
        <f t="shared" si="28"/>
        <v>0</v>
      </c>
    </row>
    <row r="1821" spans="1:8" ht="13.5" x14ac:dyDescent="0.25">
      <c r="A1821" s="12"/>
      <c r="B1821" s="11">
        <v>44951</v>
      </c>
      <c r="C1821" s="2">
        <v>34</v>
      </c>
      <c r="D1821" s="2">
        <v>34</v>
      </c>
      <c r="E1821" s="2">
        <v>0</v>
      </c>
      <c r="F1821" s="2">
        <v>0</v>
      </c>
      <c r="G1821" s="2">
        <v>0</v>
      </c>
      <c r="H1821" s="16">
        <f t="shared" si="28"/>
        <v>0</v>
      </c>
    </row>
    <row r="1822" spans="1:8" ht="13.5" x14ac:dyDescent="0.25">
      <c r="A1822" s="12"/>
      <c r="B1822" s="11">
        <v>44952</v>
      </c>
      <c r="C1822" s="2">
        <v>34</v>
      </c>
      <c r="D1822" s="2">
        <v>34</v>
      </c>
      <c r="E1822" s="2">
        <v>0</v>
      </c>
      <c r="F1822" s="2">
        <v>0</v>
      </c>
      <c r="G1822" s="2">
        <v>0</v>
      </c>
      <c r="H1822" s="16">
        <f t="shared" si="28"/>
        <v>0</v>
      </c>
    </row>
    <row r="1823" spans="1:8" ht="13.5" x14ac:dyDescent="0.25">
      <c r="A1823" s="12"/>
      <c r="B1823" s="11">
        <v>44953</v>
      </c>
      <c r="C1823" s="2">
        <v>34</v>
      </c>
      <c r="D1823" s="2">
        <v>34</v>
      </c>
      <c r="E1823" s="2">
        <v>0</v>
      </c>
      <c r="F1823" s="2">
        <v>0</v>
      </c>
      <c r="G1823" s="2">
        <v>0</v>
      </c>
      <c r="H1823" s="16">
        <f t="shared" si="28"/>
        <v>0</v>
      </c>
    </row>
    <row r="1824" spans="1:8" ht="13.5" x14ac:dyDescent="0.25">
      <c r="A1824" s="12"/>
      <c r="B1824" s="11">
        <v>44956</v>
      </c>
      <c r="C1824" s="2">
        <v>34</v>
      </c>
      <c r="D1824" s="2">
        <v>34</v>
      </c>
      <c r="E1824" s="2">
        <v>0</v>
      </c>
      <c r="F1824" s="2">
        <v>0</v>
      </c>
      <c r="G1824" s="2">
        <v>0</v>
      </c>
      <c r="H1824" s="16">
        <f t="shared" si="28"/>
        <v>0</v>
      </c>
    </row>
    <row r="1825" spans="1:8" ht="13.5" x14ac:dyDescent="0.25">
      <c r="A1825" s="12"/>
      <c r="B1825" s="11">
        <v>44957</v>
      </c>
      <c r="C1825" s="2">
        <v>34</v>
      </c>
      <c r="D1825" s="2">
        <v>34</v>
      </c>
      <c r="E1825" s="2">
        <v>0</v>
      </c>
      <c r="F1825" s="2">
        <v>0</v>
      </c>
      <c r="G1825" s="2">
        <v>0</v>
      </c>
      <c r="H1825" s="16">
        <f t="shared" si="28"/>
        <v>0</v>
      </c>
    </row>
    <row r="1826" spans="1:8" ht="13.5" x14ac:dyDescent="0.25">
      <c r="A1826" s="12"/>
      <c r="B1826" s="11">
        <v>44958</v>
      </c>
      <c r="C1826" s="2">
        <v>34</v>
      </c>
      <c r="D1826" s="2">
        <v>34</v>
      </c>
      <c r="E1826" s="2">
        <v>0</v>
      </c>
      <c r="F1826" s="2">
        <v>0</v>
      </c>
      <c r="G1826" s="2">
        <v>0</v>
      </c>
      <c r="H1826" s="16">
        <f t="shared" si="28"/>
        <v>0</v>
      </c>
    </row>
    <row r="1827" spans="1:8" ht="13.5" x14ac:dyDescent="0.25">
      <c r="A1827" s="12"/>
      <c r="B1827" s="11">
        <v>44959</v>
      </c>
      <c r="C1827" s="2">
        <v>34</v>
      </c>
      <c r="D1827" s="2">
        <v>34</v>
      </c>
      <c r="E1827" s="2">
        <v>0</v>
      </c>
      <c r="F1827" s="2">
        <v>0</v>
      </c>
      <c r="G1827" s="2">
        <v>0</v>
      </c>
      <c r="H1827" s="16">
        <f t="shared" si="28"/>
        <v>0</v>
      </c>
    </row>
    <row r="1828" spans="1:8" ht="13.5" x14ac:dyDescent="0.25">
      <c r="A1828" s="12"/>
      <c r="B1828" s="11">
        <v>44960</v>
      </c>
      <c r="C1828" s="2">
        <v>34</v>
      </c>
      <c r="D1828" s="2">
        <v>34</v>
      </c>
      <c r="E1828" s="2">
        <v>0</v>
      </c>
      <c r="F1828" s="2">
        <v>0</v>
      </c>
      <c r="G1828" s="2">
        <v>0</v>
      </c>
      <c r="H1828" s="16">
        <f t="shared" si="28"/>
        <v>0</v>
      </c>
    </row>
    <row r="1829" spans="1:8" ht="13.5" x14ac:dyDescent="0.25">
      <c r="A1829" s="12"/>
      <c r="B1829" s="11">
        <v>44963</v>
      </c>
      <c r="C1829" s="2">
        <v>35.5</v>
      </c>
      <c r="D1829" s="2">
        <v>35.5</v>
      </c>
      <c r="E1829" s="2">
        <v>7</v>
      </c>
      <c r="F1829" s="2">
        <v>35.5</v>
      </c>
      <c r="G1829" s="2">
        <v>248.5</v>
      </c>
      <c r="H1829" s="16">
        <f t="shared" si="28"/>
        <v>4.4117647058823532E-2</v>
      </c>
    </row>
    <row r="1830" spans="1:8" ht="13.5" x14ac:dyDescent="0.25">
      <c r="A1830" s="12"/>
      <c r="B1830" s="11">
        <v>44964</v>
      </c>
      <c r="C1830" s="2">
        <v>35.5</v>
      </c>
      <c r="D1830" s="2">
        <v>35.5</v>
      </c>
      <c r="E1830" s="2">
        <v>0</v>
      </c>
      <c r="F1830" s="2">
        <v>0</v>
      </c>
      <c r="G1830" s="2">
        <v>0</v>
      </c>
      <c r="H1830" s="16">
        <f t="shared" si="28"/>
        <v>0</v>
      </c>
    </row>
    <row r="1831" spans="1:8" ht="13.5" x14ac:dyDescent="0.25">
      <c r="A1831" s="12"/>
      <c r="B1831" s="11">
        <v>44965</v>
      </c>
      <c r="C1831" s="2">
        <v>35.5</v>
      </c>
      <c r="D1831" s="2">
        <v>35.5</v>
      </c>
      <c r="E1831" s="2">
        <v>0</v>
      </c>
      <c r="F1831" s="2">
        <v>0</v>
      </c>
      <c r="G1831" s="2">
        <v>0</v>
      </c>
      <c r="H1831" s="16">
        <f t="shared" si="28"/>
        <v>0</v>
      </c>
    </row>
    <row r="1832" spans="1:8" ht="13.5" x14ac:dyDescent="0.25">
      <c r="A1832" s="12"/>
      <c r="B1832" s="11">
        <v>44966</v>
      </c>
      <c r="C1832" s="2">
        <v>35.5</v>
      </c>
      <c r="D1832" s="2">
        <v>35.5</v>
      </c>
      <c r="E1832" s="2">
        <v>0</v>
      </c>
      <c r="F1832" s="2">
        <v>0</v>
      </c>
      <c r="G1832" s="2">
        <v>0</v>
      </c>
      <c r="H1832" s="16">
        <f t="shared" si="28"/>
        <v>0</v>
      </c>
    </row>
    <row r="1833" spans="1:8" ht="13.5" x14ac:dyDescent="0.25">
      <c r="A1833" s="12"/>
      <c r="B1833" s="11">
        <v>44967</v>
      </c>
      <c r="C1833" s="2">
        <v>35.5</v>
      </c>
      <c r="D1833" s="2">
        <v>35.5</v>
      </c>
      <c r="E1833" s="2">
        <v>0</v>
      </c>
      <c r="F1833" s="2">
        <v>0</v>
      </c>
      <c r="G1833" s="2">
        <v>0</v>
      </c>
      <c r="H1833" s="16">
        <f t="shared" si="28"/>
        <v>0</v>
      </c>
    </row>
    <row r="1834" spans="1:8" ht="13.5" x14ac:dyDescent="0.25">
      <c r="A1834" s="12"/>
      <c r="B1834" s="11">
        <v>44970</v>
      </c>
      <c r="C1834" s="2">
        <v>35.5</v>
      </c>
      <c r="D1834" s="2">
        <v>35.5</v>
      </c>
      <c r="E1834" s="2">
        <v>0</v>
      </c>
      <c r="F1834" s="2">
        <v>0</v>
      </c>
      <c r="G1834" s="2">
        <v>0</v>
      </c>
      <c r="H1834" s="16">
        <f t="shared" si="28"/>
        <v>0</v>
      </c>
    </row>
    <row r="1835" spans="1:8" ht="13.5" x14ac:dyDescent="0.25">
      <c r="A1835" s="12"/>
      <c r="B1835" s="11">
        <v>44971</v>
      </c>
      <c r="C1835" s="2">
        <v>35.5</v>
      </c>
      <c r="D1835" s="2">
        <v>35.5</v>
      </c>
      <c r="E1835" s="2">
        <v>0</v>
      </c>
      <c r="F1835" s="2">
        <v>0</v>
      </c>
      <c r="G1835" s="2">
        <v>0</v>
      </c>
      <c r="H1835" s="16">
        <f t="shared" si="28"/>
        <v>0</v>
      </c>
    </row>
    <row r="1836" spans="1:8" ht="13.5" x14ac:dyDescent="0.25">
      <c r="A1836" s="12"/>
      <c r="B1836" s="11">
        <v>44972</v>
      </c>
      <c r="C1836" s="2">
        <v>35.5</v>
      </c>
      <c r="D1836" s="2">
        <v>35.5</v>
      </c>
      <c r="E1836" s="2">
        <v>0</v>
      </c>
      <c r="F1836" s="2">
        <v>0</v>
      </c>
      <c r="G1836" s="2">
        <v>0</v>
      </c>
      <c r="H1836" s="16">
        <f t="shared" si="28"/>
        <v>0</v>
      </c>
    </row>
    <row r="1837" spans="1:8" ht="13.5" x14ac:dyDescent="0.25">
      <c r="A1837" s="12"/>
      <c r="B1837" s="11">
        <v>44973</v>
      </c>
      <c r="C1837" s="2">
        <v>35.5</v>
      </c>
      <c r="D1837" s="2">
        <v>35.5</v>
      </c>
      <c r="E1837" s="2">
        <v>13</v>
      </c>
      <c r="F1837" s="2">
        <v>35.5</v>
      </c>
      <c r="G1837" s="2">
        <v>461.5</v>
      </c>
      <c r="H1837" s="16">
        <f t="shared" si="28"/>
        <v>0</v>
      </c>
    </row>
    <row r="1838" spans="1:8" ht="13.5" x14ac:dyDescent="0.25">
      <c r="A1838" s="12"/>
      <c r="B1838" s="11">
        <v>44974</v>
      </c>
      <c r="C1838" s="2">
        <v>35.5</v>
      </c>
      <c r="D1838" s="2">
        <v>35.5</v>
      </c>
      <c r="E1838" s="2">
        <v>0</v>
      </c>
      <c r="F1838" s="2">
        <v>0</v>
      </c>
      <c r="G1838" s="2">
        <v>0</v>
      </c>
      <c r="H1838" s="16">
        <f t="shared" si="28"/>
        <v>0</v>
      </c>
    </row>
    <row r="1839" spans="1:8" ht="13.5" x14ac:dyDescent="0.25">
      <c r="A1839" s="12"/>
      <c r="B1839" s="11">
        <v>44977</v>
      </c>
      <c r="C1839" s="2">
        <v>35.5</v>
      </c>
      <c r="D1839" s="2">
        <v>35.5</v>
      </c>
      <c r="E1839" s="2">
        <v>0</v>
      </c>
      <c r="F1839" s="2">
        <v>0</v>
      </c>
      <c r="G1839" s="2">
        <v>0</v>
      </c>
      <c r="H1839" s="16">
        <f t="shared" si="28"/>
        <v>0</v>
      </c>
    </row>
    <row r="1840" spans="1:8" ht="13.5" x14ac:dyDescent="0.25">
      <c r="A1840" s="12"/>
      <c r="B1840" s="11">
        <v>44978</v>
      </c>
      <c r="C1840" s="2">
        <v>35.5</v>
      </c>
      <c r="D1840" s="2">
        <v>35.5</v>
      </c>
      <c r="E1840" s="2">
        <v>0</v>
      </c>
      <c r="F1840" s="2">
        <v>0</v>
      </c>
      <c r="G1840" s="2">
        <v>0</v>
      </c>
      <c r="H1840" s="16">
        <f t="shared" si="28"/>
        <v>0</v>
      </c>
    </row>
    <row r="1841" spans="1:8" ht="13.5" x14ac:dyDescent="0.25">
      <c r="A1841" s="12"/>
      <c r="B1841" s="11">
        <v>44979</v>
      </c>
      <c r="C1841" s="2">
        <v>35.5</v>
      </c>
      <c r="D1841" s="2">
        <v>35.5</v>
      </c>
      <c r="E1841" s="2">
        <v>0</v>
      </c>
      <c r="F1841" s="2">
        <v>0</v>
      </c>
      <c r="G1841" s="2">
        <v>0</v>
      </c>
      <c r="H1841" s="16">
        <f t="shared" si="28"/>
        <v>0</v>
      </c>
    </row>
    <row r="1842" spans="1:8" ht="13.5" x14ac:dyDescent="0.25">
      <c r="A1842" s="12"/>
      <c r="B1842" s="11">
        <v>44980</v>
      </c>
      <c r="C1842" s="2">
        <v>35.5</v>
      </c>
      <c r="D1842" s="2">
        <v>35.5</v>
      </c>
      <c r="E1842" s="2">
        <v>0</v>
      </c>
      <c r="F1842" s="2">
        <v>0</v>
      </c>
      <c r="G1842" s="2">
        <v>0</v>
      </c>
      <c r="H1842" s="16">
        <f t="shared" si="28"/>
        <v>0</v>
      </c>
    </row>
    <row r="1843" spans="1:8" ht="13.5" x14ac:dyDescent="0.25">
      <c r="A1843" s="12"/>
      <c r="B1843" s="11">
        <v>44981</v>
      </c>
      <c r="C1843" s="2">
        <v>35.5</v>
      </c>
      <c r="D1843" s="2">
        <v>35.5</v>
      </c>
      <c r="E1843" s="2">
        <v>0</v>
      </c>
      <c r="F1843" s="2">
        <v>0</v>
      </c>
      <c r="G1843" s="2">
        <v>0</v>
      </c>
      <c r="H1843" s="16">
        <f t="shared" si="28"/>
        <v>0</v>
      </c>
    </row>
    <row r="1844" spans="1:8" ht="13.5" x14ac:dyDescent="0.25">
      <c r="A1844" s="12"/>
      <c r="B1844" s="11">
        <v>44984</v>
      </c>
      <c r="C1844" s="2">
        <v>35.5</v>
      </c>
      <c r="D1844" s="2">
        <v>35.5</v>
      </c>
      <c r="E1844" s="2">
        <v>0</v>
      </c>
      <c r="F1844" s="2">
        <v>0</v>
      </c>
      <c r="G1844" s="2">
        <v>0</v>
      </c>
      <c r="H1844" s="16">
        <f t="shared" si="28"/>
        <v>0</v>
      </c>
    </row>
    <row r="1845" spans="1:8" ht="13.5" x14ac:dyDescent="0.25">
      <c r="A1845" s="12"/>
      <c r="B1845" s="11">
        <v>44985</v>
      </c>
      <c r="C1845" s="2">
        <v>35.5</v>
      </c>
      <c r="D1845" s="2">
        <v>35.5</v>
      </c>
      <c r="E1845" s="2">
        <v>0</v>
      </c>
      <c r="F1845" s="2">
        <v>0</v>
      </c>
      <c r="G1845" s="2">
        <v>0</v>
      </c>
      <c r="H1845" s="16">
        <f t="shared" si="28"/>
        <v>0</v>
      </c>
    </row>
    <row r="1846" spans="1:8" ht="13.5" x14ac:dyDescent="0.25">
      <c r="A1846" s="12"/>
      <c r="B1846" s="11">
        <v>44986</v>
      </c>
      <c r="C1846" s="2">
        <v>35.5</v>
      </c>
      <c r="D1846" s="2">
        <v>35.5</v>
      </c>
      <c r="E1846" s="2">
        <v>0</v>
      </c>
      <c r="F1846" s="2">
        <v>0</v>
      </c>
      <c r="G1846" s="2">
        <v>0</v>
      </c>
      <c r="H1846" s="16">
        <f t="shared" si="28"/>
        <v>0</v>
      </c>
    </row>
    <row r="1847" spans="1:8" ht="13.5" x14ac:dyDescent="0.25">
      <c r="A1847" s="12"/>
      <c r="B1847" s="11">
        <v>44987</v>
      </c>
      <c r="C1847" s="2">
        <v>35.5</v>
      </c>
      <c r="D1847" s="2">
        <v>35.5</v>
      </c>
      <c r="E1847" s="2">
        <v>0</v>
      </c>
      <c r="F1847" s="2">
        <v>0</v>
      </c>
      <c r="G1847" s="2">
        <v>0</v>
      </c>
      <c r="H1847" s="16">
        <f t="shared" si="28"/>
        <v>0</v>
      </c>
    </row>
    <row r="1848" spans="1:8" ht="13.5" x14ac:dyDescent="0.25">
      <c r="A1848" s="12"/>
      <c r="B1848" s="11">
        <v>44988</v>
      </c>
      <c r="C1848" s="2">
        <v>35.5</v>
      </c>
      <c r="D1848" s="2">
        <v>35.5</v>
      </c>
      <c r="E1848" s="2">
        <v>0</v>
      </c>
      <c r="F1848" s="2">
        <v>0</v>
      </c>
      <c r="G1848" s="2">
        <v>0</v>
      </c>
      <c r="H1848" s="16">
        <f t="shared" si="28"/>
        <v>0</v>
      </c>
    </row>
    <row r="1849" spans="1:8" ht="13.5" x14ac:dyDescent="0.25">
      <c r="A1849" s="12"/>
      <c r="B1849" s="11">
        <v>44991</v>
      </c>
      <c r="C1849" s="2">
        <v>35.5</v>
      </c>
      <c r="D1849" s="2">
        <v>35.5</v>
      </c>
      <c r="E1849" s="2">
        <v>0</v>
      </c>
      <c r="F1849" s="2">
        <v>0</v>
      </c>
      <c r="G1849" s="2">
        <v>0</v>
      </c>
      <c r="H1849" s="16">
        <f t="shared" si="28"/>
        <v>0</v>
      </c>
    </row>
    <row r="1850" spans="1:8" ht="13.5" x14ac:dyDescent="0.25">
      <c r="A1850" s="12"/>
      <c r="B1850" s="11">
        <v>44992</v>
      </c>
      <c r="C1850" s="2">
        <v>35.5</v>
      </c>
      <c r="D1850" s="2">
        <v>35.5</v>
      </c>
      <c r="E1850" s="2">
        <v>0</v>
      </c>
      <c r="F1850" s="2">
        <v>0</v>
      </c>
      <c r="G1850" s="2">
        <v>0</v>
      </c>
      <c r="H1850" s="16">
        <f t="shared" si="28"/>
        <v>0</v>
      </c>
    </row>
    <row r="1851" spans="1:8" ht="13.5" x14ac:dyDescent="0.25">
      <c r="A1851" s="12"/>
      <c r="B1851" s="11">
        <v>44993</v>
      </c>
      <c r="C1851" s="2">
        <v>35.5</v>
      </c>
      <c r="D1851" s="2">
        <v>35.5</v>
      </c>
      <c r="E1851" s="2">
        <v>0</v>
      </c>
      <c r="F1851" s="2">
        <v>0</v>
      </c>
      <c r="G1851" s="2">
        <v>0</v>
      </c>
      <c r="H1851" s="16">
        <f t="shared" si="28"/>
        <v>0</v>
      </c>
    </row>
    <row r="1852" spans="1:8" ht="13.5" x14ac:dyDescent="0.25">
      <c r="A1852" s="12"/>
      <c r="B1852" s="11">
        <v>44994</v>
      </c>
      <c r="C1852" s="2">
        <v>35.5</v>
      </c>
      <c r="D1852" s="2">
        <v>35.5</v>
      </c>
      <c r="E1852" s="2">
        <v>0</v>
      </c>
      <c r="F1852" s="2">
        <v>0</v>
      </c>
      <c r="G1852" s="2">
        <v>0</v>
      </c>
      <c r="H1852" s="16">
        <f t="shared" si="28"/>
        <v>0</v>
      </c>
    </row>
    <row r="1853" spans="1:8" ht="13.5" x14ac:dyDescent="0.25">
      <c r="A1853" s="12"/>
      <c r="B1853" s="11">
        <v>44995</v>
      </c>
      <c r="C1853" s="2">
        <v>35.5</v>
      </c>
      <c r="D1853" s="2">
        <v>35.5</v>
      </c>
      <c r="E1853" s="2">
        <v>0</v>
      </c>
      <c r="F1853" s="2">
        <v>0</v>
      </c>
      <c r="G1853" s="2">
        <v>0</v>
      </c>
      <c r="H1853" s="16">
        <f t="shared" si="28"/>
        <v>0</v>
      </c>
    </row>
    <row r="1854" spans="1:8" ht="13.5" x14ac:dyDescent="0.25">
      <c r="A1854" s="12"/>
      <c r="B1854" s="11">
        <v>44998</v>
      </c>
      <c r="C1854" s="2">
        <v>35.5</v>
      </c>
      <c r="D1854" s="2">
        <v>35.5</v>
      </c>
      <c r="E1854" s="2">
        <v>0</v>
      </c>
      <c r="F1854" s="2">
        <v>0</v>
      </c>
      <c r="G1854" s="2">
        <v>0</v>
      </c>
      <c r="H1854" s="16">
        <f t="shared" si="28"/>
        <v>0</v>
      </c>
    </row>
    <row r="1855" spans="1:8" ht="13.5" x14ac:dyDescent="0.25">
      <c r="A1855" s="12"/>
      <c r="B1855" s="11">
        <v>44999</v>
      </c>
      <c r="C1855" s="2">
        <v>35.5</v>
      </c>
      <c r="D1855" s="2">
        <v>35.5</v>
      </c>
      <c r="E1855" s="2">
        <v>0</v>
      </c>
      <c r="F1855" s="2">
        <v>0</v>
      </c>
      <c r="G1855" s="2">
        <v>0</v>
      </c>
      <c r="H1855" s="16">
        <f t="shared" si="28"/>
        <v>0</v>
      </c>
    </row>
    <row r="1856" spans="1:8" ht="13.5" x14ac:dyDescent="0.25">
      <c r="A1856" s="12"/>
      <c r="B1856" s="11">
        <v>45000</v>
      </c>
      <c r="C1856" s="2">
        <v>35.5</v>
      </c>
      <c r="D1856" s="2">
        <v>35.5</v>
      </c>
      <c r="E1856" s="2">
        <v>0</v>
      </c>
      <c r="F1856" s="2">
        <v>0</v>
      </c>
      <c r="G1856" s="2">
        <v>0</v>
      </c>
      <c r="H1856" s="16">
        <f t="shared" si="28"/>
        <v>0</v>
      </c>
    </row>
    <row r="1857" spans="1:8" ht="13.5" x14ac:dyDescent="0.25">
      <c r="A1857" s="12"/>
      <c r="B1857" s="11">
        <v>45001</v>
      </c>
      <c r="C1857" s="2">
        <v>35.5</v>
      </c>
      <c r="D1857" s="2">
        <v>35.5</v>
      </c>
      <c r="E1857" s="2">
        <v>0</v>
      </c>
      <c r="F1857" s="2">
        <v>0</v>
      </c>
      <c r="G1857" s="2">
        <v>0</v>
      </c>
      <c r="H1857" s="16">
        <f t="shared" si="28"/>
        <v>0</v>
      </c>
    </row>
    <row r="1858" spans="1:8" ht="13.5" x14ac:dyDescent="0.25">
      <c r="A1858" s="12"/>
      <c r="B1858" s="11">
        <v>45002</v>
      </c>
      <c r="C1858" s="2">
        <v>35.5</v>
      </c>
      <c r="D1858" s="2">
        <v>35.5</v>
      </c>
      <c r="E1858" s="2">
        <v>0</v>
      </c>
      <c r="F1858" s="2">
        <v>0</v>
      </c>
      <c r="G1858" s="2">
        <v>0</v>
      </c>
      <c r="H1858" s="16">
        <f t="shared" si="28"/>
        <v>0</v>
      </c>
    </row>
    <row r="1859" spans="1:8" ht="13.5" x14ac:dyDescent="0.25">
      <c r="A1859" s="12"/>
      <c r="B1859" s="11">
        <v>45006</v>
      </c>
      <c r="C1859" s="2">
        <v>35.5</v>
      </c>
      <c r="D1859" s="2">
        <v>35.5</v>
      </c>
      <c r="E1859" s="2">
        <v>0</v>
      </c>
      <c r="F1859" s="2">
        <v>0</v>
      </c>
      <c r="G1859" s="2">
        <v>0</v>
      </c>
      <c r="H1859" s="16">
        <f t="shared" si="28"/>
        <v>0</v>
      </c>
    </row>
    <row r="1860" spans="1:8" ht="13.5" x14ac:dyDescent="0.25">
      <c r="A1860" s="12"/>
      <c r="B1860" s="11">
        <v>45007</v>
      </c>
      <c r="C1860" s="2">
        <v>35.5</v>
      </c>
      <c r="D1860" s="2">
        <v>35.5</v>
      </c>
      <c r="E1860" s="2">
        <v>0</v>
      </c>
      <c r="F1860" s="2">
        <v>0</v>
      </c>
      <c r="G1860" s="2">
        <v>0</v>
      </c>
      <c r="H1860" s="16">
        <f t="shared" si="28"/>
        <v>0</v>
      </c>
    </row>
    <row r="1861" spans="1:8" ht="13.5" x14ac:dyDescent="0.25">
      <c r="A1861" s="12"/>
      <c r="B1861" s="11">
        <v>45008</v>
      </c>
      <c r="C1861" s="2">
        <v>35.5</v>
      </c>
      <c r="D1861" s="2">
        <v>35.5</v>
      </c>
      <c r="E1861" s="2">
        <v>0</v>
      </c>
      <c r="F1861" s="2">
        <v>0</v>
      </c>
      <c r="G1861" s="2">
        <v>0</v>
      </c>
      <c r="H1861" s="16">
        <f t="shared" si="28"/>
        <v>0</v>
      </c>
    </row>
    <row r="1862" spans="1:8" ht="13.5" x14ac:dyDescent="0.25">
      <c r="A1862" s="12"/>
      <c r="B1862" s="11">
        <v>45009</v>
      </c>
      <c r="C1862" s="2">
        <v>35.5</v>
      </c>
      <c r="D1862" s="2">
        <v>35.5</v>
      </c>
      <c r="E1862" s="2">
        <v>0</v>
      </c>
      <c r="F1862" s="2">
        <v>0</v>
      </c>
      <c r="G1862" s="2">
        <v>0</v>
      </c>
      <c r="H1862" s="16">
        <f t="shared" si="28"/>
        <v>0</v>
      </c>
    </row>
    <row r="1863" spans="1:8" ht="13.5" x14ac:dyDescent="0.25">
      <c r="A1863" s="12"/>
      <c r="B1863" s="11">
        <v>45012</v>
      </c>
      <c r="C1863" s="2">
        <v>35.5</v>
      </c>
      <c r="D1863" s="2">
        <v>35.5</v>
      </c>
      <c r="E1863" s="2">
        <v>0</v>
      </c>
      <c r="F1863" s="2">
        <v>0</v>
      </c>
      <c r="G1863" s="2">
        <v>0</v>
      </c>
      <c r="H1863" s="16">
        <f t="shared" ref="H1863:H1926" si="29">(D1863-D1862)/D1862</f>
        <v>0</v>
      </c>
    </row>
    <row r="1864" spans="1:8" ht="13.5" x14ac:dyDescent="0.25">
      <c r="A1864" s="12"/>
      <c r="B1864" s="11">
        <v>45013</v>
      </c>
      <c r="C1864" s="2">
        <v>35.5</v>
      </c>
      <c r="D1864" s="2">
        <v>35.5</v>
      </c>
      <c r="E1864" s="2">
        <v>0</v>
      </c>
      <c r="F1864" s="2">
        <v>0</v>
      </c>
      <c r="G1864" s="2">
        <v>0</v>
      </c>
      <c r="H1864" s="16">
        <f t="shared" si="29"/>
        <v>0</v>
      </c>
    </row>
    <row r="1865" spans="1:8" ht="13.5" x14ac:dyDescent="0.25">
      <c r="A1865" s="12"/>
      <c r="B1865" s="11">
        <v>45014</v>
      </c>
      <c r="C1865" s="2">
        <v>35.5</v>
      </c>
      <c r="D1865" s="2">
        <v>35.5</v>
      </c>
      <c r="E1865" s="2">
        <v>0</v>
      </c>
      <c r="F1865" s="2">
        <v>0</v>
      </c>
      <c r="G1865" s="2">
        <v>0</v>
      </c>
      <c r="H1865" s="16">
        <f t="shared" si="29"/>
        <v>0</v>
      </c>
    </row>
    <row r="1866" spans="1:8" ht="13.5" x14ac:dyDescent="0.25">
      <c r="A1866" s="12"/>
      <c r="B1866" s="11">
        <v>45015</v>
      </c>
      <c r="C1866" s="2">
        <v>35.5</v>
      </c>
      <c r="D1866" s="2">
        <v>35.5</v>
      </c>
      <c r="E1866" s="2">
        <v>0</v>
      </c>
      <c r="F1866" s="2">
        <v>0</v>
      </c>
      <c r="G1866" s="2">
        <v>0</v>
      </c>
      <c r="H1866" s="16">
        <f t="shared" si="29"/>
        <v>0</v>
      </c>
    </row>
    <row r="1867" spans="1:8" ht="13.5" x14ac:dyDescent="0.25">
      <c r="A1867" s="12"/>
      <c r="B1867" s="11">
        <v>45016</v>
      </c>
      <c r="C1867" s="2">
        <v>35.5</v>
      </c>
      <c r="D1867" s="2">
        <v>35.5</v>
      </c>
      <c r="E1867" s="2">
        <v>0</v>
      </c>
      <c r="F1867" s="2">
        <v>0</v>
      </c>
      <c r="G1867" s="2">
        <v>0</v>
      </c>
      <c r="H1867" s="16">
        <f t="shared" si="29"/>
        <v>0</v>
      </c>
    </row>
    <row r="1868" spans="1:8" ht="13.5" x14ac:dyDescent="0.25">
      <c r="A1868" s="12"/>
      <c r="B1868" s="11">
        <v>45019</v>
      </c>
      <c r="C1868" s="2">
        <v>35.5</v>
      </c>
      <c r="D1868" s="2">
        <v>35.5</v>
      </c>
      <c r="E1868" s="2">
        <v>0</v>
      </c>
      <c r="F1868" s="2">
        <v>0</v>
      </c>
      <c r="G1868" s="2">
        <v>0</v>
      </c>
      <c r="H1868" s="16">
        <f t="shared" si="29"/>
        <v>0</v>
      </c>
    </row>
    <row r="1869" spans="1:8" ht="13.5" x14ac:dyDescent="0.25">
      <c r="A1869" s="12"/>
      <c r="B1869" s="11">
        <v>45020</v>
      </c>
      <c r="C1869" s="2">
        <v>35.5</v>
      </c>
      <c r="D1869" s="2">
        <v>35.5</v>
      </c>
      <c r="E1869" s="2">
        <v>0</v>
      </c>
      <c r="F1869" s="2">
        <v>0</v>
      </c>
      <c r="G1869" s="2">
        <v>0</v>
      </c>
      <c r="H1869" s="16">
        <f t="shared" si="29"/>
        <v>0</v>
      </c>
    </row>
    <row r="1870" spans="1:8" ht="13.5" x14ac:dyDescent="0.25">
      <c r="A1870" s="12"/>
      <c r="B1870" s="11">
        <v>45021</v>
      </c>
      <c r="C1870" s="2">
        <v>35.5</v>
      </c>
      <c r="D1870" s="2">
        <v>35.5</v>
      </c>
      <c r="E1870" s="2">
        <v>0</v>
      </c>
      <c r="F1870" s="2">
        <v>0</v>
      </c>
      <c r="G1870" s="2">
        <v>0</v>
      </c>
      <c r="H1870" s="16">
        <f t="shared" si="29"/>
        <v>0</v>
      </c>
    </row>
    <row r="1871" spans="1:8" ht="13.5" x14ac:dyDescent="0.25">
      <c r="A1871" s="12"/>
      <c r="B1871" s="11">
        <v>45022</v>
      </c>
      <c r="C1871" s="2">
        <v>35.5</v>
      </c>
      <c r="D1871" s="2">
        <v>35.5</v>
      </c>
      <c r="E1871" s="2">
        <v>0</v>
      </c>
      <c r="F1871" s="2">
        <v>0</v>
      </c>
      <c r="G1871" s="2">
        <v>0</v>
      </c>
      <c r="H1871" s="16">
        <f t="shared" si="29"/>
        <v>0</v>
      </c>
    </row>
    <row r="1872" spans="1:8" ht="13.5" x14ac:dyDescent="0.25">
      <c r="A1872" s="12"/>
      <c r="B1872" s="11">
        <v>45023</v>
      </c>
      <c r="C1872" s="2">
        <v>35.5</v>
      </c>
      <c r="D1872" s="2">
        <v>35.5</v>
      </c>
      <c r="E1872" s="2">
        <v>0</v>
      </c>
      <c r="F1872" s="2">
        <v>0</v>
      </c>
      <c r="G1872" s="2">
        <v>0</v>
      </c>
      <c r="H1872" s="16">
        <f t="shared" si="29"/>
        <v>0</v>
      </c>
    </row>
    <row r="1873" spans="1:8" ht="13.5" x14ac:dyDescent="0.25">
      <c r="A1873" s="12"/>
      <c r="B1873" s="11">
        <v>45026</v>
      </c>
      <c r="C1873" s="2">
        <v>35.5</v>
      </c>
      <c r="D1873" s="2">
        <v>35.5</v>
      </c>
      <c r="E1873" s="2">
        <v>0</v>
      </c>
      <c r="F1873" s="2">
        <v>0</v>
      </c>
      <c r="G1873" s="2">
        <v>0</v>
      </c>
      <c r="H1873" s="16">
        <f t="shared" si="29"/>
        <v>0</v>
      </c>
    </row>
    <row r="1874" spans="1:8" ht="13.5" x14ac:dyDescent="0.25">
      <c r="A1874" s="12"/>
      <c r="B1874" s="11">
        <v>45027</v>
      </c>
      <c r="C1874" s="2">
        <v>35.5</v>
      </c>
      <c r="D1874" s="2">
        <v>35.5</v>
      </c>
      <c r="E1874" s="2">
        <v>0</v>
      </c>
      <c r="F1874" s="2">
        <v>0</v>
      </c>
      <c r="G1874" s="2">
        <v>0</v>
      </c>
      <c r="H1874" s="16">
        <f t="shared" si="29"/>
        <v>0</v>
      </c>
    </row>
    <row r="1875" spans="1:8" ht="13.5" x14ac:dyDescent="0.25">
      <c r="A1875" s="12"/>
      <c r="B1875" s="11">
        <v>45028</v>
      </c>
      <c r="C1875" s="2">
        <v>35.5</v>
      </c>
      <c r="D1875" s="2">
        <v>35.5</v>
      </c>
      <c r="E1875" s="2">
        <v>0</v>
      </c>
      <c r="F1875" s="2">
        <v>0</v>
      </c>
      <c r="G1875" s="2">
        <v>0</v>
      </c>
      <c r="H1875" s="16">
        <f t="shared" si="29"/>
        <v>0</v>
      </c>
    </row>
    <row r="1876" spans="1:8" ht="13.5" x14ac:dyDescent="0.25">
      <c r="A1876" s="12"/>
      <c r="B1876" s="11">
        <v>45029</v>
      </c>
      <c r="C1876" s="2">
        <v>35.5</v>
      </c>
      <c r="D1876" s="2">
        <v>35.5</v>
      </c>
      <c r="E1876" s="2">
        <v>0</v>
      </c>
      <c r="F1876" s="2">
        <v>0</v>
      </c>
      <c r="G1876" s="2">
        <v>0</v>
      </c>
      <c r="H1876" s="16">
        <f t="shared" si="29"/>
        <v>0</v>
      </c>
    </row>
    <row r="1877" spans="1:8" ht="13.5" x14ac:dyDescent="0.25">
      <c r="A1877" s="12"/>
      <c r="B1877" s="11">
        <v>45030</v>
      </c>
      <c r="C1877" s="2">
        <v>35.5</v>
      </c>
      <c r="D1877" s="2">
        <v>35.5</v>
      </c>
      <c r="E1877" s="2">
        <v>0</v>
      </c>
      <c r="F1877" s="2">
        <v>0</v>
      </c>
      <c r="G1877" s="2">
        <v>0</v>
      </c>
      <c r="H1877" s="16">
        <f t="shared" si="29"/>
        <v>0</v>
      </c>
    </row>
    <row r="1878" spans="1:8" ht="13.5" x14ac:dyDescent="0.25">
      <c r="A1878" s="12"/>
      <c r="B1878" s="11">
        <v>45033</v>
      </c>
      <c r="C1878" s="2">
        <v>35.5</v>
      </c>
      <c r="D1878" s="2">
        <v>35.5</v>
      </c>
      <c r="E1878" s="2">
        <v>0</v>
      </c>
      <c r="F1878" s="2">
        <v>0</v>
      </c>
      <c r="G1878" s="2">
        <v>0</v>
      </c>
      <c r="H1878" s="16">
        <f t="shared" si="29"/>
        <v>0</v>
      </c>
    </row>
    <row r="1879" spans="1:8" ht="13.5" x14ac:dyDescent="0.25">
      <c r="A1879" s="12"/>
      <c r="B1879" s="11">
        <v>45034</v>
      </c>
      <c r="C1879" s="2">
        <v>35.5</v>
      </c>
      <c r="D1879" s="2">
        <v>35.5</v>
      </c>
      <c r="E1879" s="2">
        <v>0</v>
      </c>
      <c r="F1879" s="2">
        <v>0</v>
      </c>
      <c r="G1879" s="2">
        <v>0</v>
      </c>
      <c r="H1879" s="16">
        <f t="shared" si="29"/>
        <v>0</v>
      </c>
    </row>
    <row r="1880" spans="1:8" ht="13.5" x14ac:dyDescent="0.25">
      <c r="A1880" s="12"/>
      <c r="B1880" s="11">
        <v>45035</v>
      </c>
      <c r="C1880" s="2">
        <v>35.5</v>
      </c>
      <c r="D1880" s="2">
        <v>35.5</v>
      </c>
      <c r="E1880" s="2">
        <v>0</v>
      </c>
      <c r="F1880" s="2">
        <v>0</v>
      </c>
      <c r="G1880" s="2">
        <v>0</v>
      </c>
      <c r="H1880" s="16">
        <f t="shared" si="29"/>
        <v>0</v>
      </c>
    </row>
    <row r="1881" spans="1:8" ht="13.5" x14ac:dyDescent="0.25">
      <c r="A1881" s="12"/>
      <c r="B1881" s="11">
        <v>45036</v>
      </c>
      <c r="C1881" s="2">
        <v>35.5</v>
      </c>
      <c r="D1881" s="2">
        <v>35.5</v>
      </c>
      <c r="E1881" s="2">
        <v>0</v>
      </c>
      <c r="F1881" s="2">
        <v>0</v>
      </c>
      <c r="G1881" s="2">
        <v>0</v>
      </c>
      <c r="H1881" s="16">
        <f t="shared" si="29"/>
        <v>0</v>
      </c>
    </row>
    <row r="1882" spans="1:8" ht="13.5" x14ac:dyDescent="0.25">
      <c r="A1882" s="12"/>
      <c r="B1882" s="11">
        <v>45040</v>
      </c>
      <c r="C1882" s="2">
        <v>35.5</v>
      </c>
      <c r="D1882" s="2">
        <v>35.5</v>
      </c>
      <c r="E1882" s="2">
        <v>0</v>
      </c>
      <c r="F1882" s="2">
        <v>0</v>
      </c>
      <c r="G1882" s="2">
        <v>0</v>
      </c>
      <c r="H1882" s="16">
        <f t="shared" si="29"/>
        <v>0</v>
      </c>
    </row>
    <row r="1883" spans="1:8" ht="13.5" x14ac:dyDescent="0.25">
      <c r="A1883" s="12"/>
      <c r="B1883" s="11">
        <v>45041</v>
      </c>
      <c r="C1883" s="2">
        <v>35.5</v>
      </c>
      <c r="D1883" s="2">
        <v>35.5</v>
      </c>
      <c r="E1883" s="2">
        <v>0</v>
      </c>
      <c r="F1883" s="2">
        <v>0</v>
      </c>
      <c r="G1883" s="2">
        <v>0</v>
      </c>
      <c r="H1883" s="16">
        <f t="shared" si="29"/>
        <v>0</v>
      </c>
    </row>
    <row r="1884" spans="1:8" ht="13.5" x14ac:dyDescent="0.25">
      <c r="A1884" s="12"/>
      <c r="B1884" s="11">
        <v>45042</v>
      </c>
      <c r="C1884" s="2">
        <v>35.5</v>
      </c>
      <c r="D1884" s="2">
        <v>35.5</v>
      </c>
      <c r="E1884" s="2">
        <v>0</v>
      </c>
      <c r="F1884" s="2">
        <v>0</v>
      </c>
      <c r="G1884" s="2">
        <v>0</v>
      </c>
      <c r="H1884" s="16">
        <f t="shared" si="29"/>
        <v>0</v>
      </c>
    </row>
    <row r="1885" spans="1:8" ht="13.5" x14ac:dyDescent="0.25">
      <c r="A1885" s="12"/>
      <c r="B1885" s="11">
        <v>45043</v>
      </c>
      <c r="C1885" s="2">
        <v>35.5</v>
      </c>
      <c r="D1885" s="2">
        <v>35.5</v>
      </c>
      <c r="E1885" s="2">
        <v>0</v>
      </c>
      <c r="F1885" s="2">
        <v>0</v>
      </c>
      <c r="G1885" s="2">
        <v>0</v>
      </c>
      <c r="H1885" s="16">
        <f t="shared" si="29"/>
        <v>0</v>
      </c>
    </row>
    <row r="1886" spans="1:8" ht="13.5" x14ac:dyDescent="0.25">
      <c r="A1886" s="12"/>
      <c r="B1886" s="11">
        <v>45044</v>
      </c>
      <c r="C1886" s="2">
        <v>35.5</v>
      </c>
      <c r="D1886" s="2">
        <v>35.5</v>
      </c>
      <c r="E1886" s="2">
        <v>0</v>
      </c>
      <c r="F1886" s="2">
        <v>0</v>
      </c>
      <c r="G1886" s="2">
        <v>0</v>
      </c>
      <c r="H1886" s="16">
        <f t="shared" si="29"/>
        <v>0</v>
      </c>
    </row>
    <row r="1887" spans="1:8" ht="13.5" x14ac:dyDescent="0.25">
      <c r="A1887" s="12"/>
      <c r="B1887" s="11">
        <v>45048</v>
      </c>
      <c r="C1887" s="2">
        <v>35.5</v>
      </c>
      <c r="D1887" s="2">
        <v>35.5</v>
      </c>
      <c r="E1887" s="2">
        <v>0</v>
      </c>
      <c r="F1887" s="2">
        <v>0</v>
      </c>
      <c r="G1887" s="2">
        <v>0</v>
      </c>
      <c r="H1887" s="16">
        <f t="shared" si="29"/>
        <v>0</v>
      </c>
    </row>
    <row r="1888" spans="1:8" ht="13.5" x14ac:dyDescent="0.25">
      <c r="A1888" s="12"/>
      <c r="B1888" s="11">
        <v>45049</v>
      </c>
      <c r="C1888" s="2">
        <v>35.5</v>
      </c>
      <c r="D1888" s="2">
        <v>35.5</v>
      </c>
      <c r="E1888" s="2">
        <v>0</v>
      </c>
      <c r="F1888" s="2">
        <v>0</v>
      </c>
      <c r="G1888" s="2">
        <v>0</v>
      </c>
      <c r="H1888" s="16">
        <f t="shared" si="29"/>
        <v>0</v>
      </c>
    </row>
    <row r="1889" spans="1:8" ht="13.5" x14ac:dyDescent="0.25">
      <c r="A1889" s="12"/>
      <c r="B1889" s="11">
        <v>45050</v>
      </c>
      <c r="C1889" s="2">
        <v>35.5</v>
      </c>
      <c r="D1889" s="2">
        <v>35.5</v>
      </c>
      <c r="E1889" s="2">
        <v>0</v>
      </c>
      <c r="F1889" s="2">
        <v>0</v>
      </c>
      <c r="G1889" s="2">
        <v>0</v>
      </c>
      <c r="H1889" s="16">
        <f t="shared" si="29"/>
        <v>0</v>
      </c>
    </row>
    <row r="1890" spans="1:8" ht="13.5" x14ac:dyDescent="0.25">
      <c r="A1890" s="12"/>
      <c r="B1890" s="11">
        <v>45051</v>
      </c>
      <c r="C1890" s="2">
        <v>35.5</v>
      </c>
      <c r="D1890" s="2">
        <v>35.5</v>
      </c>
      <c r="E1890" s="2">
        <v>0</v>
      </c>
      <c r="F1890" s="2">
        <v>0</v>
      </c>
      <c r="G1890" s="2">
        <v>0</v>
      </c>
      <c r="H1890" s="16">
        <f t="shared" si="29"/>
        <v>0</v>
      </c>
    </row>
    <row r="1891" spans="1:8" ht="13.5" x14ac:dyDescent="0.25">
      <c r="A1891" s="12"/>
      <c r="B1891" s="11">
        <v>45054</v>
      </c>
      <c r="C1891" s="2">
        <v>35.5</v>
      </c>
      <c r="D1891" s="2">
        <v>35.5</v>
      </c>
      <c r="E1891" s="2">
        <v>0</v>
      </c>
      <c r="F1891" s="2">
        <v>0</v>
      </c>
      <c r="G1891" s="2">
        <v>0</v>
      </c>
      <c r="H1891" s="16">
        <f t="shared" si="29"/>
        <v>0</v>
      </c>
    </row>
    <row r="1892" spans="1:8" ht="13.5" x14ac:dyDescent="0.25">
      <c r="A1892" s="12"/>
      <c r="B1892" s="11">
        <v>45055</v>
      </c>
      <c r="C1892" s="2">
        <v>35.5</v>
      </c>
      <c r="D1892" s="2">
        <v>35.5</v>
      </c>
      <c r="E1892" s="2">
        <v>0</v>
      </c>
      <c r="F1892" s="2">
        <v>0</v>
      </c>
      <c r="G1892" s="2">
        <v>0</v>
      </c>
      <c r="H1892" s="16">
        <f t="shared" si="29"/>
        <v>0</v>
      </c>
    </row>
    <row r="1893" spans="1:8" ht="13.5" x14ac:dyDescent="0.25">
      <c r="A1893" s="12"/>
      <c r="B1893" s="11">
        <v>45056</v>
      </c>
      <c r="C1893" s="2">
        <v>35.5</v>
      </c>
      <c r="D1893" s="2">
        <v>35.5</v>
      </c>
      <c r="E1893" s="2">
        <v>0</v>
      </c>
      <c r="F1893" s="2">
        <v>0</v>
      </c>
      <c r="G1893" s="2">
        <v>0</v>
      </c>
      <c r="H1893" s="16">
        <f t="shared" si="29"/>
        <v>0</v>
      </c>
    </row>
    <row r="1894" spans="1:8" ht="13.5" x14ac:dyDescent="0.25">
      <c r="A1894" s="12"/>
      <c r="B1894" s="11">
        <v>45057</v>
      </c>
      <c r="C1894" s="2">
        <v>35.5</v>
      </c>
      <c r="D1894" s="2">
        <v>35.5</v>
      </c>
      <c r="E1894" s="2">
        <v>0</v>
      </c>
      <c r="F1894" s="2">
        <v>0</v>
      </c>
      <c r="G1894" s="2">
        <v>0</v>
      </c>
      <c r="H1894" s="16">
        <f t="shared" si="29"/>
        <v>0</v>
      </c>
    </row>
    <row r="1895" spans="1:8" ht="13.5" x14ac:dyDescent="0.25">
      <c r="A1895" s="12"/>
      <c r="B1895" s="11">
        <v>45058</v>
      </c>
      <c r="C1895" s="2">
        <v>35.5</v>
      </c>
      <c r="D1895" s="2">
        <v>35.5</v>
      </c>
      <c r="E1895" s="2">
        <v>0</v>
      </c>
      <c r="F1895" s="2">
        <v>0</v>
      </c>
      <c r="G1895" s="2">
        <v>0</v>
      </c>
      <c r="H1895" s="16">
        <f t="shared" si="29"/>
        <v>0</v>
      </c>
    </row>
    <row r="1896" spans="1:8" ht="13.5" x14ac:dyDescent="0.25">
      <c r="A1896" s="12"/>
      <c r="B1896" s="11">
        <v>45061</v>
      </c>
      <c r="C1896" s="2">
        <v>35.5</v>
      </c>
      <c r="D1896" s="2">
        <v>35.5</v>
      </c>
      <c r="E1896" s="2">
        <v>0</v>
      </c>
      <c r="F1896" s="2">
        <v>0</v>
      </c>
      <c r="G1896" s="2">
        <v>0</v>
      </c>
      <c r="H1896" s="16">
        <f t="shared" si="29"/>
        <v>0</v>
      </c>
    </row>
    <row r="1897" spans="1:8" ht="13.5" x14ac:dyDescent="0.25">
      <c r="A1897" s="12"/>
      <c r="B1897" s="11">
        <v>45062</v>
      </c>
      <c r="C1897" s="2">
        <v>33.909999999999997</v>
      </c>
      <c r="D1897" s="2">
        <v>33.909999999999997</v>
      </c>
      <c r="E1897" s="2">
        <v>0</v>
      </c>
      <c r="F1897" s="2">
        <v>0</v>
      </c>
      <c r="G1897" s="2">
        <v>0</v>
      </c>
      <c r="H1897" s="16">
        <f t="shared" si="29"/>
        <v>-4.4788732394366294E-2</v>
      </c>
    </row>
    <row r="1898" spans="1:8" ht="13.5" x14ac:dyDescent="0.25">
      <c r="A1898" s="12"/>
      <c r="B1898" s="11">
        <v>45063</v>
      </c>
      <c r="C1898" s="2">
        <v>32.39</v>
      </c>
      <c r="D1898" s="2">
        <v>32.39</v>
      </c>
      <c r="E1898" s="2">
        <v>0</v>
      </c>
      <c r="F1898" s="2">
        <v>0</v>
      </c>
      <c r="G1898" s="2">
        <v>0</v>
      </c>
      <c r="H1898" s="16">
        <f t="shared" si="29"/>
        <v>-4.4824535535240226E-2</v>
      </c>
    </row>
    <row r="1899" spans="1:8" ht="13.5" x14ac:dyDescent="0.25">
      <c r="A1899" s="12"/>
      <c r="B1899" s="11">
        <v>45064</v>
      </c>
      <c r="C1899" s="2">
        <v>30.94</v>
      </c>
      <c r="D1899" s="2">
        <v>30.94</v>
      </c>
      <c r="E1899" s="2">
        <v>41</v>
      </c>
      <c r="F1899" s="2">
        <v>30.94</v>
      </c>
      <c r="G1899" s="2">
        <v>1268.54</v>
      </c>
      <c r="H1899" s="16">
        <f t="shared" si="29"/>
        <v>-4.4766903365236164E-2</v>
      </c>
    </row>
    <row r="1900" spans="1:8" ht="13.5" x14ac:dyDescent="0.25">
      <c r="A1900" s="12"/>
      <c r="B1900" s="11">
        <v>45065</v>
      </c>
      <c r="C1900" s="2">
        <v>32.33</v>
      </c>
      <c r="D1900" s="2">
        <v>32.33</v>
      </c>
      <c r="E1900" s="2">
        <v>0</v>
      </c>
      <c r="F1900" s="2">
        <v>0</v>
      </c>
      <c r="G1900" s="2">
        <v>0</v>
      </c>
      <c r="H1900" s="16">
        <f t="shared" si="29"/>
        <v>4.4925662572721299E-2</v>
      </c>
    </row>
    <row r="1901" spans="1:8" ht="13.5" x14ac:dyDescent="0.25">
      <c r="A1901" s="12"/>
      <c r="B1901" s="11">
        <v>45068</v>
      </c>
      <c r="C1901" s="2">
        <v>33.78</v>
      </c>
      <c r="D1901" s="2">
        <v>33.78</v>
      </c>
      <c r="E1901" s="2">
        <v>0</v>
      </c>
      <c r="F1901" s="2">
        <v>0</v>
      </c>
      <c r="G1901" s="2">
        <v>0</v>
      </c>
      <c r="H1901" s="16">
        <f t="shared" si="29"/>
        <v>4.4849984534488178E-2</v>
      </c>
    </row>
    <row r="1902" spans="1:8" ht="13.5" x14ac:dyDescent="0.25">
      <c r="A1902" s="12"/>
      <c r="B1902" s="11">
        <v>45069</v>
      </c>
      <c r="C1902" s="2">
        <v>35.299999999999997</v>
      </c>
      <c r="D1902" s="2">
        <v>35.299999999999997</v>
      </c>
      <c r="E1902" s="2">
        <v>0</v>
      </c>
      <c r="F1902" s="2">
        <v>0</v>
      </c>
      <c r="G1902" s="2">
        <v>0</v>
      </c>
      <c r="H1902" s="16">
        <f t="shared" si="29"/>
        <v>4.4997039668442748E-2</v>
      </c>
    </row>
    <row r="1903" spans="1:8" ht="13.5" x14ac:dyDescent="0.25">
      <c r="A1903" s="12"/>
      <c r="B1903" s="11">
        <v>45070</v>
      </c>
      <c r="C1903" s="2">
        <v>35.299999999999997</v>
      </c>
      <c r="D1903" s="2">
        <v>35.299999999999997</v>
      </c>
      <c r="E1903" s="2">
        <v>0</v>
      </c>
      <c r="F1903" s="2">
        <v>0</v>
      </c>
      <c r="G1903" s="2">
        <v>0</v>
      </c>
      <c r="H1903" s="16">
        <f t="shared" si="29"/>
        <v>0</v>
      </c>
    </row>
    <row r="1904" spans="1:8" ht="13.5" x14ac:dyDescent="0.25">
      <c r="A1904" s="12"/>
      <c r="B1904" s="11">
        <v>45071</v>
      </c>
      <c r="C1904" s="2">
        <v>35.299999999999997</v>
      </c>
      <c r="D1904" s="2">
        <v>35.299999999999997</v>
      </c>
      <c r="E1904" s="2">
        <v>0</v>
      </c>
      <c r="F1904" s="2">
        <v>0</v>
      </c>
      <c r="G1904" s="2">
        <v>0</v>
      </c>
      <c r="H1904" s="16">
        <f t="shared" si="29"/>
        <v>0</v>
      </c>
    </row>
    <row r="1905" spans="1:8" ht="13.5" x14ac:dyDescent="0.25">
      <c r="A1905" s="12"/>
      <c r="B1905" s="11">
        <v>45072</v>
      </c>
      <c r="C1905" s="2">
        <v>35.299999999999997</v>
      </c>
      <c r="D1905" s="2">
        <v>35.299999999999997</v>
      </c>
      <c r="E1905" s="2">
        <v>0</v>
      </c>
      <c r="F1905" s="2">
        <v>0</v>
      </c>
      <c r="G1905" s="2">
        <v>0</v>
      </c>
      <c r="H1905" s="16">
        <f t="shared" si="29"/>
        <v>0</v>
      </c>
    </row>
    <row r="1906" spans="1:8" ht="13.5" x14ac:dyDescent="0.25">
      <c r="A1906" s="12"/>
      <c r="B1906" s="11">
        <v>45075</v>
      </c>
      <c r="C1906" s="2">
        <v>35.299999999999997</v>
      </c>
      <c r="D1906" s="2">
        <v>35.299999999999997</v>
      </c>
      <c r="E1906" s="2">
        <v>0</v>
      </c>
      <c r="F1906" s="2">
        <v>0</v>
      </c>
      <c r="G1906" s="2">
        <v>0</v>
      </c>
      <c r="H1906" s="16">
        <f t="shared" si="29"/>
        <v>0</v>
      </c>
    </row>
    <row r="1907" spans="1:8" ht="13.5" x14ac:dyDescent="0.25">
      <c r="A1907" s="12"/>
      <c r="B1907" s="11">
        <v>45076</v>
      </c>
      <c r="C1907" s="2">
        <v>35.299999999999997</v>
      </c>
      <c r="D1907" s="2">
        <v>35.299999999999997</v>
      </c>
      <c r="E1907" s="2">
        <v>0</v>
      </c>
      <c r="F1907" s="2">
        <v>0</v>
      </c>
      <c r="G1907" s="2">
        <v>0</v>
      </c>
      <c r="H1907" s="16">
        <f t="shared" si="29"/>
        <v>0</v>
      </c>
    </row>
    <row r="1908" spans="1:8" ht="13.5" x14ac:dyDescent="0.25">
      <c r="A1908" s="12"/>
      <c r="B1908" s="11">
        <v>45077</v>
      </c>
      <c r="C1908" s="2">
        <v>35.299999999999997</v>
      </c>
      <c r="D1908" s="2">
        <v>35.299999999999997</v>
      </c>
      <c r="E1908" s="2">
        <v>0</v>
      </c>
      <c r="F1908" s="2">
        <v>0</v>
      </c>
      <c r="G1908" s="2">
        <v>0</v>
      </c>
      <c r="H1908" s="16">
        <f t="shared" si="29"/>
        <v>0</v>
      </c>
    </row>
    <row r="1909" spans="1:8" ht="13.5" x14ac:dyDescent="0.25">
      <c r="A1909" s="12"/>
      <c r="B1909" s="11">
        <v>45078</v>
      </c>
      <c r="C1909" s="2">
        <v>35.299999999999997</v>
      </c>
      <c r="D1909" s="2">
        <v>35.299999999999997</v>
      </c>
      <c r="E1909" s="2">
        <v>0</v>
      </c>
      <c r="F1909" s="2">
        <v>0</v>
      </c>
      <c r="G1909" s="2">
        <v>0</v>
      </c>
      <c r="H1909" s="16">
        <f t="shared" si="29"/>
        <v>0</v>
      </c>
    </row>
    <row r="1910" spans="1:8" ht="13.5" x14ac:dyDescent="0.25">
      <c r="A1910" s="12"/>
      <c r="B1910" s="11">
        <v>45079</v>
      </c>
      <c r="C1910" s="2">
        <v>35.299999999999997</v>
      </c>
      <c r="D1910" s="2">
        <v>35.299999999999997</v>
      </c>
      <c r="E1910" s="2">
        <v>0</v>
      </c>
      <c r="F1910" s="2">
        <v>0</v>
      </c>
      <c r="G1910" s="2">
        <v>0</v>
      </c>
      <c r="H1910" s="16">
        <f t="shared" si="29"/>
        <v>0</v>
      </c>
    </row>
    <row r="1911" spans="1:8" ht="13.5" x14ac:dyDescent="0.25">
      <c r="A1911" s="12"/>
      <c r="B1911" s="11">
        <v>45082</v>
      </c>
      <c r="C1911" s="2">
        <v>35.299999999999997</v>
      </c>
      <c r="D1911" s="2">
        <v>35.299999999999997</v>
      </c>
      <c r="E1911" s="2">
        <v>0</v>
      </c>
      <c r="F1911" s="2">
        <v>0</v>
      </c>
      <c r="G1911" s="2">
        <v>0</v>
      </c>
      <c r="H1911" s="16">
        <f t="shared" si="29"/>
        <v>0</v>
      </c>
    </row>
    <row r="1912" spans="1:8" ht="13.5" x14ac:dyDescent="0.25">
      <c r="A1912" s="12"/>
      <c r="B1912" s="11">
        <v>45083</v>
      </c>
      <c r="C1912" s="2">
        <v>35.299999999999997</v>
      </c>
      <c r="D1912" s="2">
        <v>35.299999999999997</v>
      </c>
      <c r="E1912" s="2">
        <v>0</v>
      </c>
      <c r="F1912" s="2">
        <v>0</v>
      </c>
      <c r="G1912" s="2">
        <v>0</v>
      </c>
      <c r="H1912" s="16">
        <f t="shared" si="29"/>
        <v>0</v>
      </c>
    </row>
    <row r="1913" spans="1:8" ht="13.5" x14ac:dyDescent="0.25">
      <c r="A1913" s="12"/>
      <c r="B1913" s="11">
        <v>45084</v>
      </c>
      <c r="C1913" s="2">
        <v>35.299999999999997</v>
      </c>
      <c r="D1913" s="2">
        <v>35.299999999999997</v>
      </c>
      <c r="E1913" s="2">
        <v>0</v>
      </c>
      <c r="F1913" s="2">
        <v>0</v>
      </c>
      <c r="G1913" s="2">
        <v>0</v>
      </c>
      <c r="H1913" s="16">
        <f t="shared" si="29"/>
        <v>0</v>
      </c>
    </row>
    <row r="1914" spans="1:8" ht="13.5" x14ac:dyDescent="0.25">
      <c r="A1914" s="12"/>
      <c r="B1914" s="11">
        <v>45085</v>
      </c>
      <c r="C1914" s="2">
        <v>35.299999999999997</v>
      </c>
      <c r="D1914" s="2">
        <v>35.299999999999997</v>
      </c>
      <c r="E1914" s="2">
        <v>0</v>
      </c>
      <c r="F1914" s="2">
        <v>0</v>
      </c>
      <c r="G1914" s="2">
        <v>0</v>
      </c>
      <c r="H1914" s="16">
        <f t="shared" si="29"/>
        <v>0</v>
      </c>
    </row>
    <row r="1915" spans="1:8" ht="13.5" x14ac:dyDescent="0.25">
      <c r="A1915" s="12"/>
      <c r="B1915" s="11">
        <v>45086</v>
      </c>
      <c r="C1915" s="2">
        <v>35.299999999999997</v>
      </c>
      <c r="D1915" s="2">
        <v>35.299999999999997</v>
      </c>
      <c r="E1915" s="2">
        <v>0</v>
      </c>
      <c r="F1915" s="2">
        <v>0</v>
      </c>
      <c r="G1915" s="2">
        <v>0</v>
      </c>
      <c r="H1915" s="16">
        <f t="shared" si="29"/>
        <v>0</v>
      </c>
    </row>
    <row r="1916" spans="1:8" ht="13.5" x14ac:dyDescent="0.25">
      <c r="A1916" s="12"/>
      <c r="B1916" s="11">
        <v>45089</v>
      </c>
      <c r="C1916" s="2">
        <v>35.299999999999997</v>
      </c>
      <c r="D1916" s="2">
        <v>35.299999999999997</v>
      </c>
      <c r="E1916" s="2">
        <v>0</v>
      </c>
      <c r="F1916" s="2">
        <v>0</v>
      </c>
      <c r="G1916" s="2">
        <v>0</v>
      </c>
      <c r="H1916" s="16">
        <f t="shared" si="29"/>
        <v>0</v>
      </c>
    </row>
    <row r="1917" spans="1:8" ht="13.5" x14ac:dyDescent="0.25">
      <c r="A1917" s="12"/>
      <c r="B1917" s="11">
        <v>45090</v>
      </c>
      <c r="C1917" s="2">
        <v>35.299999999999997</v>
      </c>
      <c r="D1917" s="2">
        <v>35.299999999999997</v>
      </c>
      <c r="E1917" s="2">
        <v>0</v>
      </c>
      <c r="F1917" s="2">
        <v>0</v>
      </c>
      <c r="G1917" s="2">
        <v>0</v>
      </c>
      <c r="H1917" s="16">
        <f t="shared" si="29"/>
        <v>0</v>
      </c>
    </row>
    <row r="1918" spans="1:8" ht="13.5" x14ac:dyDescent="0.25">
      <c r="A1918" s="12"/>
      <c r="B1918" s="11">
        <v>45091</v>
      </c>
      <c r="C1918" s="2">
        <v>35.299999999999997</v>
      </c>
      <c r="D1918" s="2">
        <v>35.299999999999997</v>
      </c>
      <c r="E1918" s="2">
        <v>0</v>
      </c>
      <c r="F1918" s="2">
        <v>0</v>
      </c>
      <c r="G1918" s="2">
        <v>0</v>
      </c>
      <c r="H1918" s="16">
        <f t="shared" si="29"/>
        <v>0</v>
      </c>
    </row>
    <row r="1919" spans="1:8" ht="13.5" x14ac:dyDescent="0.25">
      <c r="A1919" s="12"/>
      <c r="B1919" s="11">
        <v>45092</v>
      </c>
      <c r="C1919" s="2">
        <v>35.299999999999997</v>
      </c>
      <c r="D1919" s="2">
        <v>35.299999999999997</v>
      </c>
      <c r="E1919" s="2">
        <v>0</v>
      </c>
      <c r="F1919" s="2">
        <v>0</v>
      </c>
      <c r="G1919" s="2">
        <v>0</v>
      </c>
      <c r="H1919" s="16">
        <f t="shared" si="29"/>
        <v>0</v>
      </c>
    </row>
    <row r="1920" spans="1:8" ht="13.5" x14ac:dyDescent="0.25">
      <c r="A1920" s="12"/>
      <c r="B1920" s="11">
        <v>45093</v>
      </c>
      <c r="C1920" s="2">
        <v>35.299999999999997</v>
      </c>
      <c r="D1920" s="2">
        <v>35.299999999999997</v>
      </c>
      <c r="E1920" s="2">
        <v>0</v>
      </c>
      <c r="F1920" s="2">
        <v>0</v>
      </c>
      <c r="G1920" s="2">
        <v>0</v>
      </c>
      <c r="H1920" s="16">
        <f t="shared" si="29"/>
        <v>0</v>
      </c>
    </row>
    <row r="1921" spans="1:8" ht="13.5" x14ac:dyDescent="0.25">
      <c r="A1921" s="12"/>
      <c r="B1921" s="11">
        <v>45096</v>
      </c>
      <c r="C1921" s="2">
        <v>35.299999999999997</v>
      </c>
      <c r="D1921" s="2">
        <v>35.299999999999997</v>
      </c>
      <c r="E1921" s="2">
        <v>0</v>
      </c>
      <c r="F1921" s="2">
        <v>0</v>
      </c>
      <c r="G1921" s="2">
        <v>0</v>
      </c>
      <c r="H1921" s="16">
        <f t="shared" si="29"/>
        <v>0</v>
      </c>
    </row>
    <row r="1922" spans="1:8" ht="13.5" x14ac:dyDescent="0.25">
      <c r="A1922" s="12"/>
      <c r="B1922" s="11">
        <v>45097</v>
      </c>
      <c r="C1922" s="2">
        <v>35.299999999999997</v>
      </c>
      <c r="D1922" s="2">
        <v>35.299999999999997</v>
      </c>
      <c r="E1922" s="2">
        <v>0</v>
      </c>
      <c r="F1922" s="2">
        <v>0</v>
      </c>
      <c r="G1922" s="2">
        <v>0</v>
      </c>
      <c r="H1922" s="16">
        <f t="shared" si="29"/>
        <v>0</v>
      </c>
    </row>
    <row r="1923" spans="1:8" ht="13.5" x14ac:dyDescent="0.25">
      <c r="A1923" s="12"/>
      <c r="B1923" s="11">
        <v>45098</v>
      </c>
      <c r="C1923" s="2">
        <v>35.299999999999997</v>
      </c>
      <c r="D1923" s="2">
        <v>35.299999999999997</v>
      </c>
      <c r="E1923" s="2">
        <v>0</v>
      </c>
      <c r="F1923" s="2">
        <v>0</v>
      </c>
      <c r="G1923" s="2">
        <v>0</v>
      </c>
      <c r="H1923" s="16">
        <f t="shared" si="29"/>
        <v>0</v>
      </c>
    </row>
    <row r="1924" spans="1:8" ht="13.5" x14ac:dyDescent="0.25">
      <c r="A1924" s="12"/>
      <c r="B1924" s="11">
        <v>45099</v>
      </c>
      <c r="C1924" s="2">
        <v>35.299999999999997</v>
      </c>
      <c r="D1924" s="2">
        <v>35.299999999999997</v>
      </c>
      <c r="E1924" s="2">
        <v>0</v>
      </c>
      <c r="F1924" s="2">
        <v>0</v>
      </c>
      <c r="G1924" s="2">
        <v>0</v>
      </c>
      <c r="H1924" s="16">
        <f t="shared" si="29"/>
        <v>0</v>
      </c>
    </row>
    <row r="1925" spans="1:8" ht="13.5" x14ac:dyDescent="0.25">
      <c r="A1925" s="12"/>
      <c r="B1925" s="11">
        <v>45100</v>
      </c>
      <c r="C1925" s="2">
        <v>35.299999999999997</v>
      </c>
      <c r="D1925" s="2">
        <v>35.299999999999997</v>
      </c>
      <c r="E1925" s="2">
        <v>0</v>
      </c>
      <c r="F1925" s="2">
        <v>0</v>
      </c>
      <c r="G1925" s="2">
        <v>0</v>
      </c>
      <c r="H1925" s="16">
        <f t="shared" si="29"/>
        <v>0</v>
      </c>
    </row>
    <row r="1926" spans="1:8" ht="13.5" x14ac:dyDescent="0.25">
      <c r="A1926" s="12"/>
      <c r="B1926" s="11">
        <v>45103</v>
      </c>
      <c r="C1926" s="2">
        <v>35.299999999999997</v>
      </c>
      <c r="D1926" s="2">
        <v>35.299999999999997</v>
      </c>
      <c r="E1926" s="2">
        <v>0</v>
      </c>
      <c r="F1926" s="2">
        <v>0</v>
      </c>
      <c r="G1926" s="2">
        <v>0</v>
      </c>
      <c r="H1926" s="16">
        <f t="shared" si="29"/>
        <v>0</v>
      </c>
    </row>
    <row r="1927" spans="1:8" ht="13.5" x14ac:dyDescent="0.25">
      <c r="A1927" s="12"/>
      <c r="B1927" s="11">
        <v>45104</v>
      </c>
      <c r="C1927" s="2">
        <v>35.299999999999997</v>
      </c>
      <c r="D1927" s="2">
        <v>35.299999999999997</v>
      </c>
      <c r="E1927" s="2">
        <v>0</v>
      </c>
      <c r="F1927" s="2">
        <v>0</v>
      </c>
      <c r="G1927" s="2">
        <v>0</v>
      </c>
      <c r="H1927" s="16">
        <f t="shared" ref="H1927:H1990" si="30">(D1927-D1926)/D1926</f>
        <v>0</v>
      </c>
    </row>
    <row r="1928" spans="1:8" ht="13.5" x14ac:dyDescent="0.25">
      <c r="A1928" s="12"/>
      <c r="B1928" s="11">
        <v>45107</v>
      </c>
      <c r="C1928" s="2">
        <v>35.299999999999997</v>
      </c>
      <c r="D1928" s="2">
        <v>35.299999999999997</v>
      </c>
      <c r="E1928" s="2">
        <v>0</v>
      </c>
      <c r="F1928" s="2">
        <v>0</v>
      </c>
      <c r="G1928" s="2">
        <v>0</v>
      </c>
      <c r="H1928" s="16">
        <f t="shared" si="30"/>
        <v>0</v>
      </c>
    </row>
    <row r="1929" spans="1:8" ht="13.5" x14ac:dyDescent="0.25">
      <c r="A1929" s="12"/>
      <c r="B1929" s="11">
        <v>45110</v>
      </c>
      <c r="C1929" s="2">
        <v>35.299999999999997</v>
      </c>
      <c r="D1929" s="2">
        <v>35.299999999999997</v>
      </c>
      <c r="E1929" s="2">
        <v>0</v>
      </c>
      <c r="F1929" s="2">
        <v>0</v>
      </c>
      <c r="G1929" s="2">
        <v>0</v>
      </c>
      <c r="H1929" s="16">
        <f t="shared" si="30"/>
        <v>0</v>
      </c>
    </row>
    <row r="1930" spans="1:8" ht="13.5" x14ac:dyDescent="0.25">
      <c r="A1930" s="12"/>
      <c r="B1930" s="11">
        <v>45111</v>
      </c>
      <c r="C1930" s="2">
        <v>35.299999999999997</v>
      </c>
      <c r="D1930" s="2">
        <v>35.299999999999997</v>
      </c>
      <c r="E1930" s="2">
        <v>0</v>
      </c>
      <c r="F1930" s="2">
        <v>0</v>
      </c>
      <c r="G1930" s="2">
        <v>0</v>
      </c>
      <c r="H1930" s="16">
        <f t="shared" si="30"/>
        <v>0</v>
      </c>
    </row>
    <row r="1931" spans="1:8" ht="13.5" x14ac:dyDescent="0.25">
      <c r="A1931" s="12"/>
      <c r="B1931" s="11">
        <v>45112</v>
      </c>
      <c r="C1931" s="2">
        <v>35.299999999999997</v>
      </c>
      <c r="D1931" s="2">
        <v>35.299999999999997</v>
      </c>
      <c r="E1931" s="2">
        <v>0</v>
      </c>
      <c r="F1931" s="2">
        <v>0</v>
      </c>
      <c r="G1931" s="2">
        <v>0</v>
      </c>
      <c r="H1931" s="16">
        <f t="shared" si="30"/>
        <v>0</v>
      </c>
    </row>
    <row r="1932" spans="1:8" ht="13.5" x14ac:dyDescent="0.25">
      <c r="A1932" s="12"/>
      <c r="B1932" s="11">
        <v>45113</v>
      </c>
      <c r="C1932" s="2">
        <v>35.299999999999997</v>
      </c>
      <c r="D1932" s="2">
        <v>35.299999999999997</v>
      </c>
      <c r="E1932" s="2">
        <v>0</v>
      </c>
      <c r="F1932" s="2">
        <v>0</v>
      </c>
      <c r="G1932" s="2">
        <v>0</v>
      </c>
      <c r="H1932" s="16">
        <f t="shared" si="30"/>
        <v>0</v>
      </c>
    </row>
    <row r="1933" spans="1:8" ht="13.5" x14ac:dyDescent="0.25">
      <c r="A1933" s="12"/>
      <c r="B1933" s="11">
        <v>45114</v>
      </c>
      <c r="C1933" s="2">
        <v>35.299999999999997</v>
      </c>
      <c r="D1933" s="2">
        <v>35.299999999999997</v>
      </c>
      <c r="E1933" s="2">
        <v>0</v>
      </c>
      <c r="F1933" s="2">
        <v>0</v>
      </c>
      <c r="G1933" s="2">
        <v>0</v>
      </c>
      <c r="H1933" s="16">
        <f t="shared" si="30"/>
        <v>0</v>
      </c>
    </row>
    <row r="1934" spans="1:8" ht="13.5" x14ac:dyDescent="0.25">
      <c r="A1934" s="12"/>
      <c r="B1934" s="11">
        <v>45117</v>
      </c>
      <c r="C1934" s="2">
        <v>35.299999999999997</v>
      </c>
      <c r="D1934" s="2">
        <v>35.299999999999997</v>
      </c>
      <c r="E1934" s="2">
        <v>0</v>
      </c>
      <c r="F1934" s="2">
        <v>0</v>
      </c>
      <c r="G1934" s="2">
        <v>0</v>
      </c>
      <c r="H1934" s="16">
        <f t="shared" si="30"/>
        <v>0</v>
      </c>
    </row>
    <row r="1935" spans="1:8" ht="13.5" x14ac:dyDescent="0.25">
      <c r="A1935" s="12"/>
      <c r="B1935" s="11">
        <v>45118</v>
      </c>
      <c r="C1935" s="2">
        <v>35.299999999999997</v>
      </c>
      <c r="D1935" s="2">
        <v>35.299999999999997</v>
      </c>
      <c r="E1935" s="2">
        <v>0</v>
      </c>
      <c r="F1935" s="2">
        <v>0</v>
      </c>
      <c r="G1935" s="2">
        <v>0</v>
      </c>
      <c r="H1935" s="16">
        <f t="shared" si="30"/>
        <v>0</v>
      </c>
    </row>
    <row r="1936" spans="1:8" ht="13.5" x14ac:dyDescent="0.25">
      <c r="A1936" s="12"/>
      <c r="B1936" s="11">
        <v>45119</v>
      </c>
      <c r="C1936" s="2">
        <v>35.299999999999997</v>
      </c>
      <c r="D1936" s="2">
        <v>35.299999999999997</v>
      </c>
      <c r="E1936" s="2">
        <v>0</v>
      </c>
      <c r="F1936" s="2">
        <v>0</v>
      </c>
      <c r="G1936" s="2">
        <v>0</v>
      </c>
      <c r="H1936" s="16">
        <f t="shared" si="30"/>
        <v>0</v>
      </c>
    </row>
    <row r="1937" spans="1:8" ht="13.5" x14ac:dyDescent="0.25">
      <c r="A1937" s="12"/>
      <c r="B1937" s="11">
        <v>45120</v>
      </c>
      <c r="C1937" s="2">
        <v>35.299999999999997</v>
      </c>
      <c r="D1937" s="2">
        <v>35.299999999999997</v>
      </c>
      <c r="E1937" s="2">
        <v>0</v>
      </c>
      <c r="F1937" s="2">
        <v>0</v>
      </c>
      <c r="G1937" s="2">
        <v>0</v>
      </c>
      <c r="H1937" s="16">
        <f t="shared" si="30"/>
        <v>0</v>
      </c>
    </row>
    <row r="1938" spans="1:8" ht="13.5" x14ac:dyDescent="0.25">
      <c r="A1938" s="12"/>
      <c r="B1938" s="11">
        <v>45121</v>
      </c>
      <c r="C1938" s="2">
        <v>35.299999999999997</v>
      </c>
      <c r="D1938" s="2">
        <v>35.299999999999997</v>
      </c>
      <c r="E1938" s="2">
        <v>0</v>
      </c>
      <c r="F1938" s="2">
        <v>0</v>
      </c>
      <c r="G1938" s="2">
        <v>0</v>
      </c>
      <c r="H1938" s="16">
        <f t="shared" si="30"/>
        <v>0</v>
      </c>
    </row>
    <row r="1939" spans="1:8" ht="13.5" x14ac:dyDescent="0.25">
      <c r="A1939" s="12"/>
      <c r="B1939" s="11">
        <v>45124</v>
      </c>
      <c r="C1939" s="2">
        <v>35.299999999999997</v>
      </c>
      <c r="D1939" s="2">
        <v>35.299999999999997</v>
      </c>
      <c r="E1939" s="2">
        <v>0</v>
      </c>
      <c r="F1939" s="2">
        <v>0</v>
      </c>
      <c r="G1939" s="2">
        <v>0</v>
      </c>
      <c r="H1939" s="16">
        <f t="shared" si="30"/>
        <v>0</v>
      </c>
    </row>
    <row r="1940" spans="1:8" ht="13.5" x14ac:dyDescent="0.25">
      <c r="A1940" s="12"/>
      <c r="B1940" s="11">
        <v>45125</v>
      </c>
      <c r="C1940" s="2">
        <v>35.299999999999997</v>
      </c>
      <c r="D1940" s="2">
        <v>35.299999999999997</v>
      </c>
      <c r="E1940" s="2">
        <v>0</v>
      </c>
      <c r="F1940" s="2">
        <v>0</v>
      </c>
      <c r="G1940" s="2">
        <v>0</v>
      </c>
      <c r="H1940" s="16">
        <f t="shared" si="30"/>
        <v>0</v>
      </c>
    </row>
    <row r="1941" spans="1:8" ht="13.5" x14ac:dyDescent="0.25">
      <c r="A1941" s="12"/>
      <c r="B1941" s="11">
        <v>45127</v>
      </c>
      <c r="C1941" s="2">
        <v>35.299999999999997</v>
      </c>
      <c r="D1941" s="2">
        <v>35.299999999999997</v>
      </c>
      <c r="E1941" s="2">
        <v>0</v>
      </c>
      <c r="F1941" s="2">
        <v>0</v>
      </c>
      <c r="G1941" s="2">
        <v>0</v>
      </c>
      <c r="H1941" s="16">
        <f t="shared" si="30"/>
        <v>0</v>
      </c>
    </row>
    <row r="1942" spans="1:8" ht="13.5" x14ac:dyDescent="0.25">
      <c r="A1942" s="12"/>
      <c r="B1942" s="11">
        <v>45128</v>
      </c>
      <c r="C1942" s="2">
        <v>35.299999999999997</v>
      </c>
      <c r="D1942" s="2">
        <v>35.299999999999997</v>
      </c>
      <c r="E1942" s="2">
        <v>0</v>
      </c>
      <c r="F1942" s="2">
        <v>0</v>
      </c>
      <c r="G1942" s="2">
        <v>0</v>
      </c>
      <c r="H1942" s="16">
        <f t="shared" si="30"/>
        <v>0</v>
      </c>
    </row>
    <row r="1943" spans="1:8" ht="13.5" x14ac:dyDescent="0.25">
      <c r="A1943" s="12"/>
      <c r="B1943" s="11">
        <v>45131</v>
      </c>
      <c r="C1943" s="2">
        <v>35.299999999999997</v>
      </c>
      <c r="D1943" s="2">
        <v>35.299999999999997</v>
      </c>
      <c r="E1943" s="2">
        <v>0</v>
      </c>
      <c r="F1943" s="2">
        <v>0</v>
      </c>
      <c r="G1943" s="2">
        <v>0</v>
      </c>
      <c r="H1943" s="16">
        <f t="shared" si="30"/>
        <v>0</v>
      </c>
    </row>
    <row r="1944" spans="1:8" ht="13.5" x14ac:dyDescent="0.25">
      <c r="A1944" s="12"/>
      <c r="B1944" s="11">
        <v>45133</v>
      </c>
      <c r="C1944" s="2">
        <v>33.72</v>
      </c>
      <c r="D1944" s="2">
        <v>33.72</v>
      </c>
      <c r="E1944" s="2">
        <v>26</v>
      </c>
      <c r="F1944" s="2">
        <v>33.72</v>
      </c>
      <c r="G1944" s="2">
        <v>876.72</v>
      </c>
      <c r="H1944" s="16">
        <f t="shared" si="30"/>
        <v>-4.4759206798866809E-2</v>
      </c>
    </row>
    <row r="1945" spans="1:8" ht="13.5" x14ac:dyDescent="0.25">
      <c r="A1945" s="12"/>
      <c r="B1945" s="11">
        <v>45134</v>
      </c>
      <c r="C1945" s="2">
        <v>33.72</v>
      </c>
      <c r="D1945" s="2">
        <v>33.72</v>
      </c>
      <c r="E1945" s="2">
        <v>0</v>
      </c>
      <c r="F1945" s="2">
        <v>0</v>
      </c>
      <c r="G1945" s="2">
        <v>0</v>
      </c>
      <c r="H1945" s="16">
        <f t="shared" si="30"/>
        <v>0</v>
      </c>
    </row>
    <row r="1946" spans="1:8" ht="13.5" x14ac:dyDescent="0.25">
      <c r="A1946" s="12"/>
      <c r="B1946" s="11">
        <v>45135</v>
      </c>
      <c r="C1946" s="2">
        <v>33.72</v>
      </c>
      <c r="D1946" s="2">
        <v>33.72</v>
      </c>
      <c r="E1946" s="2">
        <v>0</v>
      </c>
      <c r="F1946" s="2">
        <v>0</v>
      </c>
      <c r="G1946" s="2">
        <v>0</v>
      </c>
      <c r="H1946" s="16">
        <f t="shared" si="30"/>
        <v>0</v>
      </c>
    </row>
    <row r="1947" spans="1:8" ht="13.5" x14ac:dyDescent="0.25">
      <c r="A1947" s="12"/>
      <c r="B1947" s="11">
        <v>45138</v>
      </c>
      <c r="C1947" s="2">
        <v>33.72</v>
      </c>
      <c r="D1947" s="2">
        <v>33.72</v>
      </c>
      <c r="E1947" s="2">
        <v>0</v>
      </c>
      <c r="F1947" s="2">
        <v>0</v>
      </c>
      <c r="G1947" s="2">
        <v>0</v>
      </c>
      <c r="H1947" s="16">
        <f t="shared" si="30"/>
        <v>0</v>
      </c>
    </row>
    <row r="1948" spans="1:8" ht="13.5" x14ac:dyDescent="0.25">
      <c r="A1948" s="12"/>
      <c r="B1948" s="11">
        <v>45139</v>
      </c>
      <c r="C1948" s="2">
        <v>33.72</v>
      </c>
      <c r="D1948" s="2">
        <v>33.72</v>
      </c>
      <c r="E1948" s="2">
        <v>0</v>
      </c>
      <c r="F1948" s="2">
        <v>0</v>
      </c>
      <c r="G1948" s="2">
        <v>0</v>
      </c>
      <c r="H1948" s="16">
        <f t="shared" si="30"/>
        <v>0</v>
      </c>
    </row>
    <row r="1949" spans="1:8" ht="13.5" x14ac:dyDescent="0.25">
      <c r="A1949" s="12"/>
      <c r="B1949" s="11">
        <v>45140</v>
      </c>
      <c r="C1949" s="2">
        <v>33.72</v>
      </c>
      <c r="D1949" s="2">
        <v>33.72</v>
      </c>
      <c r="E1949" s="2">
        <v>0</v>
      </c>
      <c r="F1949" s="2">
        <v>0</v>
      </c>
      <c r="G1949" s="2">
        <v>0</v>
      </c>
      <c r="H1949" s="16">
        <f t="shared" si="30"/>
        <v>0</v>
      </c>
    </row>
    <row r="1950" spans="1:8" ht="13.5" x14ac:dyDescent="0.25">
      <c r="A1950" s="12"/>
      <c r="B1950" s="11">
        <v>45141</v>
      </c>
      <c r="C1950" s="2">
        <v>33.72</v>
      </c>
      <c r="D1950" s="2">
        <v>33.72</v>
      </c>
      <c r="E1950" s="2">
        <v>0</v>
      </c>
      <c r="F1950" s="2">
        <v>0</v>
      </c>
      <c r="G1950" s="2">
        <v>0</v>
      </c>
      <c r="H1950" s="16">
        <f t="shared" si="30"/>
        <v>0</v>
      </c>
    </row>
    <row r="1951" spans="1:8" ht="13.5" x14ac:dyDescent="0.25">
      <c r="A1951" s="12"/>
      <c r="B1951" s="11">
        <v>45142</v>
      </c>
      <c r="C1951" s="2">
        <v>33.72</v>
      </c>
      <c r="D1951" s="2">
        <v>33.72</v>
      </c>
      <c r="E1951" s="2">
        <v>0</v>
      </c>
      <c r="F1951" s="2">
        <v>0</v>
      </c>
      <c r="G1951" s="2">
        <v>0</v>
      </c>
      <c r="H1951" s="16">
        <f t="shared" si="30"/>
        <v>0</v>
      </c>
    </row>
    <row r="1952" spans="1:8" ht="13.5" x14ac:dyDescent="0.25">
      <c r="A1952" s="12"/>
      <c r="B1952" s="11">
        <v>45145</v>
      </c>
      <c r="C1952" s="2">
        <v>33.72</v>
      </c>
      <c r="D1952" s="2">
        <v>33.72</v>
      </c>
      <c r="E1952" s="2">
        <v>0</v>
      </c>
      <c r="F1952" s="2">
        <v>0</v>
      </c>
      <c r="G1952" s="2">
        <v>0</v>
      </c>
      <c r="H1952" s="16">
        <f t="shared" si="30"/>
        <v>0</v>
      </c>
    </row>
    <row r="1953" spans="1:8" ht="13.5" x14ac:dyDescent="0.25">
      <c r="A1953" s="12"/>
      <c r="B1953" s="11">
        <v>45146</v>
      </c>
      <c r="C1953" s="2">
        <v>33.72</v>
      </c>
      <c r="D1953" s="2">
        <v>33.72</v>
      </c>
      <c r="E1953" s="2">
        <v>0</v>
      </c>
      <c r="F1953" s="2">
        <v>0</v>
      </c>
      <c r="G1953" s="2">
        <v>0</v>
      </c>
      <c r="H1953" s="16">
        <f t="shared" si="30"/>
        <v>0</v>
      </c>
    </row>
    <row r="1954" spans="1:8" ht="13.5" x14ac:dyDescent="0.25">
      <c r="A1954" s="12"/>
      <c r="B1954" s="11">
        <v>45147</v>
      </c>
      <c r="C1954" s="2">
        <v>33.72</v>
      </c>
      <c r="D1954" s="2">
        <v>33.72</v>
      </c>
      <c r="E1954" s="2">
        <v>0</v>
      </c>
      <c r="F1954" s="2">
        <v>0</v>
      </c>
      <c r="G1954" s="2">
        <v>0</v>
      </c>
      <c r="H1954" s="16">
        <f t="shared" si="30"/>
        <v>0</v>
      </c>
    </row>
    <row r="1955" spans="1:8" ht="13.5" x14ac:dyDescent="0.25">
      <c r="A1955" s="12"/>
      <c r="B1955" s="11">
        <v>45148</v>
      </c>
      <c r="C1955" s="2">
        <v>33.72</v>
      </c>
      <c r="D1955" s="2">
        <v>33.72</v>
      </c>
      <c r="E1955" s="2">
        <v>0</v>
      </c>
      <c r="F1955" s="2">
        <v>0</v>
      </c>
      <c r="G1955" s="2">
        <v>0</v>
      </c>
      <c r="H1955" s="16">
        <f t="shared" si="30"/>
        <v>0</v>
      </c>
    </row>
    <row r="1956" spans="1:8" ht="13.5" x14ac:dyDescent="0.25">
      <c r="A1956" s="12"/>
      <c r="B1956" s="11">
        <v>45149</v>
      </c>
      <c r="C1956" s="2">
        <v>33.72</v>
      </c>
      <c r="D1956" s="2">
        <v>33.72</v>
      </c>
      <c r="E1956" s="2">
        <v>0</v>
      </c>
      <c r="F1956" s="2">
        <v>0</v>
      </c>
      <c r="G1956" s="2">
        <v>0</v>
      </c>
      <c r="H1956" s="16">
        <f t="shared" si="30"/>
        <v>0</v>
      </c>
    </row>
    <row r="1957" spans="1:8" ht="13.5" x14ac:dyDescent="0.25">
      <c r="A1957" s="12"/>
      <c r="B1957" s="11">
        <v>45152</v>
      </c>
      <c r="C1957" s="2">
        <v>33.72</v>
      </c>
      <c r="D1957" s="2">
        <v>33.72</v>
      </c>
      <c r="E1957" s="2">
        <v>0</v>
      </c>
      <c r="F1957" s="2">
        <v>0</v>
      </c>
      <c r="G1957" s="2">
        <v>0</v>
      </c>
      <c r="H1957" s="16">
        <f t="shared" si="30"/>
        <v>0</v>
      </c>
    </row>
    <row r="1958" spans="1:8" ht="13.5" x14ac:dyDescent="0.25">
      <c r="A1958" s="12"/>
      <c r="B1958" s="11">
        <v>45153</v>
      </c>
      <c r="C1958" s="2">
        <v>33.72</v>
      </c>
      <c r="D1958" s="2">
        <v>33.72</v>
      </c>
      <c r="E1958" s="2">
        <v>0</v>
      </c>
      <c r="F1958" s="2">
        <v>0</v>
      </c>
      <c r="G1958" s="2">
        <v>0</v>
      </c>
      <c r="H1958" s="16">
        <f t="shared" si="30"/>
        <v>0</v>
      </c>
    </row>
    <row r="1959" spans="1:8" ht="13.5" x14ac:dyDescent="0.25">
      <c r="A1959" s="12"/>
      <c r="B1959" s="11">
        <v>45154</v>
      </c>
      <c r="C1959" s="2">
        <v>33.72</v>
      </c>
      <c r="D1959" s="2">
        <v>33.72</v>
      </c>
      <c r="E1959" s="2">
        <v>0</v>
      </c>
      <c r="F1959" s="2">
        <v>0</v>
      </c>
      <c r="G1959" s="2">
        <v>0</v>
      </c>
      <c r="H1959" s="16">
        <f t="shared" si="30"/>
        <v>0</v>
      </c>
    </row>
    <row r="1960" spans="1:8" ht="13.5" x14ac:dyDescent="0.25">
      <c r="A1960" s="12"/>
      <c r="B1960" s="11">
        <v>45155</v>
      </c>
      <c r="C1960" s="2">
        <v>33.72</v>
      </c>
      <c r="D1960" s="2">
        <v>33.72</v>
      </c>
      <c r="E1960" s="2">
        <v>0</v>
      </c>
      <c r="F1960" s="2">
        <v>0</v>
      </c>
      <c r="G1960" s="2">
        <v>0</v>
      </c>
      <c r="H1960" s="16">
        <f t="shared" si="30"/>
        <v>0</v>
      </c>
    </row>
    <row r="1961" spans="1:8" ht="13.5" x14ac:dyDescent="0.25">
      <c r="A1961" s="12"/>
      <c r="B1961" s="11">
        <v>45156</v>
      </c>
      <c r="C1961" s="2">
        <v>33.72</v>
      </c>
      <c r="D1961" s="2">
        <v>33.72</v>
      </c>
      <c r="E1961" s="2">
        <v>0</v>
      </c>
      <c r="F1961" s="2">
        <v>0</v>
      </c>
      <c r="G1961" s="2">
        <v>0</v>
      </c>
      <c r="H1961" s="16">
        <f t="shared" si="30"/>
        <v>0</v>
      </c>
    </row>
    <row r="1962" spans="1:8" ht="13.5" x14ac:dyDescent="0.25">
      <c r="A1962" s="12"/>
      <c r="B1962" s="11">
        <v>45159</v>
      </c>
      <c r="C1962" s="2">
        <v>33.72</v>
      </c>
      <c r="D1962" s="2">
        <v>33.72</v>
      </c>
      <c r="E1962" s="2">
        <v>0</v>
      </c>
      <c r="F1962" s="2">
        <v>0</v>
      </c>
      <c r="G1962" s="2">
        <v>0</v>
      </c>
      <c r="H1962" s="16">
        <f t="shared" si="30"/>
        <v>0</v>
      </c>
    </row>
    <row r="1963" spans="1:8" ht="13.5" x14ac:dyDescent="0.25">
      <c r="A1963" s="12"/>
      <c r="B1963" s="11">
        <v>45160</v>
      </c>
      <c r="C1963" s="2">
        <v>33.72</v>
      </c>
      <c r="D1963" s="2">
        <v>33.72</v>
      </c>
      <c r="E1963" s="2">
        <v>0</v>
      </c>
      <c r="F1963" s="2">
        <v>0</v>
      </c>
      <c r="G1963" s="2">
        <v>0</v>
      </c>
      <c r="H1963" s="16">
        <f t="shared" si="30"/>
        <v>0</v>
      </c>
    </row>
    <row r="1964" spans="1:8" ht="13.5" x14ac:dyDescent="0.25">
      <c r="A1964" s="12"/>
      <c r="B1964" s="11">
        <v>45161</v>
      </c>
      <c r="C1964" s="2">
        <v>33.72</v>
      </c>
      <c r="D1964" s="2">
        <v>33.72</v>
      </c>
      <c r="E1964" s="2">
        <v>0</v>
      </c>
      <c r="F1964" s="2">
        <v>0</v>
      </c>
      <c r="G1964" s="2">
        <v>0</v>
      </c>
      <c r="H1964" s="16">
        <f t="shared" si="30"/>
        <v>0</v>
      </c>
    </row>
    <row r="1965" spans="1:8" ht="13.5" x14ac:dyDescent="0.25">
      <c r="A1965" s="12"/>
      <c r="B1965" s="11">
        <v>45162</v>
      </c>
      <c r="C1965" s="2">
        <v>33.72</v>
      </c>
      <c r="D1965" s="2">
        <v>33.72</v>
      </c>
      <c r="E1965" s="2">
        <v>10</v>
      </c>
      <c r="F1965" s="2">
        <v>33.72</v>
      </c>
      <c r="G1965" s="2">
        <v>337.2</v>
      </c>
      <c r="H1965" s="16">
        <f t="shared" si="30"/>
        <v>0</v>
      </c>
    </row>
    <row r="1966" spans="1:8" ht="13.5" x14ac:dyDescent="0.25">
      <c r="A1966" s="12"/>
      <c r="B1966" s="11">
        <v>45163</v>
      </c>
      <c r="C1966" s="2">
        <v>33.72</v>
      </c>
      <c r="D1966" s="2">
        <v>33.72</v>
      </c>
      <c r="E1966" s="2">
        <v>0</v>
      </c>
      <c r="F1966" s="2">
        <v>0</v>
      </c>
      <c r="G1966" s="2">
        <v>0</v>
      </c>
      <c r="H1966" s="16">
        <f t="shared" si="30"/>
        <v>0</v>
      </c>
    </row>
    <row r="1967" spans="1:8" ht="13.5" x14ac:dyDescent="0.25">
      <c r="A1967" s="12"/>
      <c r="B1967" s="11">
        <v>45166</v>
      </c>
      <c r="C1967" s="2">
        <v>32.299999999999997</v>
      </c>
      <c r="D1967" s="2">
        <v>32.299999999999997</v>
      </c>
      <c r="E1967" s="2">
        <v>45</v>
      </c>
      <c r="F1967" s="2">
        <v>32.299999999999997</v>
      </c>
      <c r="G1967" s="2">
        <v>1453.5</v>
      </c>
      <c r="H1967" s="16">
        <f t="shared" si="30"/>
        <v>-4.2111506524317964E-2</v>
      </c>
    </row>
    <row r="1968" spans="1:8" ht="13.5" x14ac:dyDescent="0.25">
      <c r="A1968" s="12"/>
      <c r="B1968" s="11">
        <v>45167</v>
      </c>
      <c r="C1968" s="2">
        <v>32.299999999999997</v>
      </c>
      <c r="D1968" s="2">
        <v>32.299999999999997</v>
      </c>
      <c r="E1968" s="2">
        <v>0</v>
      </c>
      <c r="F1968" s="2">
        <v>0</v>
      </c>
      <c r="G1968" s="2">
        <v>0</v>
      </c>
      <c r="H1968" s="16">
        <f t="shared" si="30"/>
        <v>0</v>
      </c>
    </row>
    <row r="1969" spans="1:8" ht="13.5" x14ac:dyDescent="0.25">
      <c r="A1969" s="12"/>
      <c r="B1969" s="11">
        <v>45168</v>
      </c>
      <c r="C1969" s="2">
        <v>32.299999999999997</v>
      </c>
      <c r="D1969" s="2">
        <v>32.299999999999997</v>
      </c>
      <c r="E1969" s="2">
        <v>0</v>
      </c>
      <c r="F1969" s="2">
        <v>0</v>
      </c>
      <c r="G1969" s="2">
        <v>0</v>
      </c>
      <c r="H1969" s="16">
        <f t="shared" si="30"/>
        <v>0</v>
      </c>
    </row>
    <row r="1970" spans="1:8" ht="13.5" x14ac:dyDescent="0.25">
      <c r="A1970" s="12"/>
      <c r="B1970" s="11">
        <v>45169</v>
      </c>
      <c r="C1970" s="2">
        <v>32.299999999999997</v>
      </c>
      <c r="D1970" s="2">
        <v>32.299999999999997</v>
      </c>
      <c r="E1970" s="2">
        <v>0</v>
      </c>
      <c r="F1970" s="2">
        <v>0</v>
      </c>
      <c r="G1970" s="2">
        <v>0</v>
      </c>
      <c r="H1970" s="16">
        <f t="shared" si="30"/>
        <v>0</v>
      </c>
    </row>
    <row r="1971" spans="1:8" ht="13.5" x14ac:dyDescent="0.25">
      <c r="A1971" s="12"/>
      <c r="B1971" s="11">
        <v>45170</v>
      </c>
      <c r="C1971" s="2">
        <v>32.299999999999997</v>
      </c>
      <c r="D1971" s="2">
        <v>32.299999999999997</v>
      </c>
      <c r="E1971" s="2">
        <v>0</v>
      </c>
      <c r="F1971" s="2">
        <v>0</v>
      </c>
      <c r="G1971" s="2">
        <v>0</v>
      </c>
      <c r="H1971" s="16">
        <f t="shared" si="30"/>
        <v>0</v>
      </c>
    </row>
    <row r="1972" spans="1:8" ht="13.5" x14ac:dyDescent="0.25">
      <c r="A1972" s="12"/>
      <c r="B1972" s="11">
        <v>45173</v>
      </c>
      <c r="C1972" s="2">
        <v>32.299999999999997</v>
      </c>
      <c r="D1972" s="2">
        <v>32.299999999999997</v>
      </c>
      <c r="E1972" s="2">
        <v>0</v>
      </c>
      <c r="F1972" s="2">
        <v>0</v>
      </c>
      <c r="G1972" s="2">
        <v>0</v>
      </c>
      <c r="H1972" s="16">
        <f t="shared" si="30"/>
        <v>0</v>
      </c>
    </row>
    <row r="1973" spans="1:8" ht="13.5" x14ac:dyDescent="0.25">
      <c r="A1973" s="12"/>
      <c r="B1973" s="11">
        <v>45174</v>
      </c>
      <c r="C1973" s="2">
        <v>30.85</v>
      </c>
      <c r="D1973" s="2">
        <v>30.85</v>
      </c>
      <c r="E1973" s="2">
        <v>0</v>
      </c>
      <c r="F1973" s="2">
        <v>0</v>
      </c>
      <c r="G1973" s="2">
        <v>0</v>
      </c>
      <c r="H1973" s="16">
        <f t="shared" si="30"/>
        <v>-4.4891640866872938E-2</v>
      </c>
    </row>
    <row r="1974" spans="1:8" ht="13.5" x14ac:dyDescent="0.25">
      <c r="A1974" s="12"/>
      <c r="B1974" s="11">
        <v>45175</v>
      </c>
      <c r="C1974" s="2">
        <v>30</v>
      </c>
      <c r="D1974" s="2">
        <v>30</v>
      </c>
      <c r="E1974" s="2">
        <v>7</v>
      </c>
      <c r="F1974" s="2">
        <v>30</v>
      </c>
      <c r="G1974" s="2">
        <v>210</v>
      </c>
      <c r="H1974" s="16">
        <f t="shared" si="30"/>
        <v>-2.7552674230145912E-2</v>
      </c>
    </row>
    <row r="1975" spans="1:8" ht="13.5" x14ac:dyDescent="0.25">
      <c r="A1975" s="12"/>
      <c r="B1975" s="11">
        <v>45176</v>
      </c>
      <c r="C1975" s="2">
        <v>30</v>
      </c>
      <c r="D1975" s="2">
        <v>30</v>
      </c>
      <c r="E1975" s="2">
        <v>0</v>
      </c>
      <c r="F1975" s="2">
        <v>0</v>
      </c>
      <c r="G1975" s="2">
        <v>0</v>
      </c>
      <c r="H1975" s="16">
        <f t="shared" si="30"/>
        <v>0</v>
      </c>
    </row>
    <row r="1976" spans="1:8" ht="13.5" x14ac:dyDescent="0.25">
      <c r="A1976" s="12"/>
      <c r="B1976" s="11">
        <v>45177</v>
      </c>
      <c r="C1976" s="2">
        <v>30</v>
      </c>
      <c r="D1976" s="2">
        <v>30</v>
      </c>
      <c r="E1976" s="2">
        <v>6</v>
      </c>
      <c r="F1976" s="2">
        <v>30</v>
      </c>
      <c r="G1976" s="2">
        <v>180</v>
      </c>
      <c r="H1976" s="16">
        <f t="shared" si="30"/>
        <v>0</v>
      </c>
    </row>
    <row r="1977" spans="1:8" ht="13.5" x14ac:dyDescent="0.25">
      <c r="A1977" s="12"/>
      <c r="B1977" s="11">
        <v>45180</v>
      </c>
      <c r="C1977" s="2">
        <v>30</v>
      </c>
      <c r="D1977" s="2">
        <v>30</v>
      </c>
      <c r="E1977" s="2">
        <v>44</v>
      </c>
      <c r="F1977" s="2">
        <v>30</v>
      </c>
      <c r="G1977" s="2">
        <v>1320</v>
      </c>
      <c r="H1977" s="16">
        <f t="shared" si="30"/>
        <v>0</v>
      </c>
    </row>
    <row r="1978" spans="1:8" ht="13.5" x14ac:dyDescent="0.25">
      <c r="A1978" s="12"/>
      <c r="B1978" s="11">
        <v>45181</v>
      </c>
      <c r="C1978" s="2">
        <v>30</v>
      </c>
      <c r="D1978" s="2">
        <v>30</v>
      </c>
      <c r="E1978" s="2">
        <v>0</v>
      </c>
      <c r="F1978" s="2">
        <v>0</v>
      </c>
      <c r="G1978" s="2">
        <v>0</v>
      </c>
      <c r="H1978" s="16">
        <f t="shared" si="30"/>
        <v>0</v>
      </c>
    </row>
    <row r="1979" spans="1:8" ht="13.5" x14ac:dyDescent="0.25">
      <c r="A1979" s="12"/>
      <c r="B1979" s="11">
        <v>45182</v>
      </c>
      <c r="C1979" s="2">
        <v>30</v>
      </c>
      <c r="D1979" s="2">
        <v>30</v>
      </c>
      <c r="E1979" s="2">
        <v>0</v>
      </c>
      <c r="F1979" s="2">
        <v>0</v>
      </c>
      <c r="G1979" s="2">
        <v>0</v>
      </c>
      <c r="H1979" s="16">
        <f t="shared" si="30"/>
        <v>0</v>
      </c>
    </row>
    <row r="1980" spans="1:8" ht="13.5" x14ac:dyDescent="0.25">
      <c r="A1980" s="12"/>
      <c r="B1980" s="11">
        <v>45183</v>
      </c>
      <c r="C1980" s="2">
        <v>30</v>
      </c>
      <c r="D1980" s="2">
        <v>30</v>
      </c>
      <c r="E1980" s="2">
        <v>0</v>
      </c>
      <c r="F1980" s="2">
        <v>0</v>
      </c>
      <c r="G1980" s="2">
        <v>0</v>
      </c>
      <c r="H1980" s="16">
        <f t="shared" si="30"/>
        <v>0</v>
      </c>
    </row>
    <row r="1981" spans="1:8" ht="13.5" x14ac:dyDescent="0.25">
      <c r="A1981" s="12"/>
      <c r="B1981" s="11">
        <v>45184</v>
      </c>
      <c r="C1981" s="2">
        <v>30</v>
      </c>
      <c r="D1981" s="2">
        <v>30</v>
      </c>
      <c r="E1981" s="2">
        <v>0</v>
      </c>
      <c r="F1981" s="2">
        <v>0</v>
      </c>
      <c r="G1981" s="2">
        <v>0</v>
      </c>
      <c r="H1981" s="16">
        <f t="shared" si="30"/>
        <v>0</v>
      </c>
    </row>
    <row r="1982" spans="1:8" ht="13.5" x14ac:dyDescent="0.25">
      <c r="A1982" s="12"/>
      <c r="B1982" s="11">
        <v>45187</v>
      </c>
      <c r="C1982" s="2">
        <v>30</v>
      </c>
      <c r="D1982" s="2">
        <v>30</v>
      </c>
      <c r="E1982" s="2">
        <v>0</v>
      </c>
      <c r="F1982" s="2">
        <v>0</v>
      </c>
      <c r="G1982" s="2">
        <v>0</v>
      </c>
      <c r="H1982" s="16">
        <f t="shared" si="30"/>
        <v>0</v>
      </c>
    </row>
    <row r="1983" spans="1:8" ht="13.5" x14ac:dyDescent="0.25">
      <c r="A1983" s="12"/>
      <c r="B1983" s="11">
        <v>45188</v>
      </c>
      <c r="C1983" s="2">
        <v>30</v>
      </c>
      <c r="D1983" s="2">
        <v>30</v>
      </c>
      <c r="E1983" s="2">
        <v>0</v>
      </c>
      <c r="F1983" s="2">
        <v>0</v>
      </c>
      <c r="G1983" s="2">
        <v>0</v>
      </c>
      <c r="H1983" s="16">
        <f t="shared" si="30"/>
        <v>0</v>
      </c>
    </row>
    <row r="1984" spans="1:8" ht="13.5" x14ac:dyDescent="0.25">
      <c r="A1984" s="12"/>
      <c r="B1984" s="11">
        <v>45189</v>
      </c>
      <c r="C1984" s="2">
        <v>30</v>
      </c>
      <c r="D1984" s="2">
        <v>30</v>
      </c>
      <c r="E1984" s="2">
        <v>0</v>
      </c>
      <c r="F1984" s="2">
        <v>0</v>
      </c>
      <c r="G1984" s="2">
        <v>0</v>
      </c>
      <c r="H1984" s="16">
        <f t="shared" si="30"/>
        <v>0</v>
      </c>
    </row>
    <row r="1985" spans="1:8" ht="13.5" x14ac:dyDescent="0.25">
      <c r="A1985" s="12"/>
      <c r="B1985" s="11">
        <v>45190</v>
      </c>
      <c r="C1985" s="2">
        <v>30</v>
      </c>
      <c r="D1985" s="2">
        <v>30</v>
      </c>
      <c r="E1985" s="2">
        <v>0</v>
      </c>
      <c r="F1985" s="2">
        <v>0</v>
      </c>
      <c r="G1985" s="2">
        <v>0</v>
      </c>
      <c r="H1985" s="16">
        <f t="shared" si="30"/>
        <v>0</v>
      </c>
    </row>
    <row r="1986" spans="1:8" ht="13.5" x14ac:dyDescent="0.25">
      <c r="A1986" s="12"/>
      <c r="B1986" s="11">
        <v>45191</v>
      </c>
      <c r="C1986" s="2">
        <v>30</v>
      </c>
      <c r="D1986" s="2">
        <v>30</v>
      </c>
      <c r="E1986" s="2">
        <v>0</v>
      </c>
      <c r="F1986" s="2">
        <v>0</v>
      </c>
      <c r="G1986" s="2">
        <v>0</v>
      </c>
      <c r="H1986" s="16">
        <f t="shared" si="30"/>
        <v>0</v>
      </c>
    </row>
    <row r="1987" spans="1:8" ht="13.5" x14ac:dyDescent="0.25">
      <c r="A1987" s="12"/>
      <c r="B1987" s="11">
        <v>45194</v>
      </c>
      <c r="C1987" s="2">
        <v>30</v>
      </c>
      <c r="D1987" s="2">
        <v>30</v>
      </c>
      <c r="E1987" s="2">
        <v>19</v>
      </c>
      <c r="F1987" s="2">
        <v>30</v>
      </c>
      <c r="G1987" s="2">
        <v>570</v>
      </c>
      <c r="H1987" s="16">
        <f t="shared" si="30"/>
        <v>0</v>
      </c>
    </row>
    <row r="1988" spans="1:8" ht="13.5" x14ac:dyDescent="0.25">
      <c r="A1988" s="12"/>
      <c r="B1988" s="11">
        <v>45195</v>
      </c>
      <c r="C1988" s="2">
        <v>30</v>
      </c>
      <c r="D1988" s="2">
        <v>30</v>
      </c>
      <c r="E1988" s="2">
        <v>0</v>
      </c>
      <c r="F1988" s="2">
        <v>0</v>
      </c>
      <c r="G1988" s="2">
        <v>0</v>
      </c>
      <c r="H1988" s="16">
        <f t="shared" si="30"/>
        <v>0</v>
      </c>
    </row>
    <row r="1989" spans="1:8" ht="13.5" x14ac:dyDescent="0.25">
      <c r="A1989" s="12"/>
      <c r="B1989" s="11">
        <v>45197</v>
      </c>
      <c r="C1989" s="2">
        <v>30</v>
      </c>
      <c r="D1989" s="2">
        <v>30</v>
      </c>
      <c r="E1989" s="2">
        <v>0</v>
      </c>
      <c r="F1989" s="2">
        <v>0</v>
      </c>
      <c r="G1989" s="2">
        <v>0</v>
      </c>
      <c r="H1989" s="16">
        <f t="shared" si="30"/>
        <v>0</v>
      </c>
    </row>
    <row r="1990" spans="1:8" ht="13.5" x14ac:dyDescent="0.25">
      <c r="A1990" s="12"/>
      <c r="B1990" s="11">
        <v>45198</v>
      </c>
      <c r="C1990" s="2">
        <v>30</v>
      </c>
      <c r="D1990" s="2">
        <v>30</v>
      </c>
      <c r="E1990" s="2">
        <v>0</v>
      </c>
      <c r="F1990" s="2">
        <v>0</v>
      </c>
      <c r="G1990" s="2">
        <v>0</v>
      </c>
      <c r="H1990" s="16">
        <f t="shared" si="30"/>
        <v>0</v>
      </c>
    </row>
    <row r="1991" spans="1:8" ht="13.5" x14ac:dyDescent="0.25">
      <c r="A1991" s="12"/>
      <c r="B1991" s="11">
        <v>45201</v>
      </c>
      <c r="C1991" s="2">
        <v>30</v>
      </c>
      <c r="D1991" s="2">
        <v>30</v>
      </c>
      <c r="E1991" s="2">
        <v>50</v>
      </c>
      <c r="F1991" s="2">
        <v>30</v>
      </c>
      <c r="G1991" s="2">
        <v>1500</v>
      </c>
      <c r="H1991" s="16">
        <f t="shared" ref="H1991:H2054" si="31">(D1991-D1990)/D1990</f>
        <v>0</v>
      </c>
    </row>
    <row r="1992" spans="1:8" ht="13.5" x14ac:dyDescent="0.25">
      <c r="A1992" s="12"/>
      <c r="B1992" s="11">
        <v>45202</v>
      </c>
      <c r="C1992" s="2">
        <v>30</v>
      </c>
      <c r="D1992" s="2">
        <v>30</v>
      </c>
      <c r="E1992" s="2">
        <v>0</v>
      </c>
      <c r="F1992" s="2">
        <v>0</v>
      </c>
      <c r="G1992" s="2">
        <v>0</v>
      </c>
      <c r="H1992" s="16">
        <f t="shared" si="31"/>
        <v>0</v>
      </c>
    </row>
    <row r="1993" spans="1:8" ht="13.5" x14ac:dyDescent="0.25">
      <c r="A1993" s="12"/>
      <c r="B1993" s="11">
        <v>45203</v>
      </c>
      <c r="C1993" s="2">
        <v>30</v>
      </c>
      <c r="D1993" s="2">
        <v>30</v>
      </c>
      <c r="E1993" s="2">
        <v>62</v>
      </c>
      <c r="F1993" s="2">
        <v>30</v>
      </c>
      <c r="G1993" s="2">
        <v>1860</v>
      </c>
      <c r="H1993" s="16">
        <f t="shared" si="31"/>
        <v>0</v>
      </c>
    </row>
    <row r="1994" spans="1:8" ht="13.5" x14ac:dyDescent="0.25">
      <c r="A1994" s="12"/>
      <c r="B1994" s="11">
        <v>45204</v>
      </c>
      <c r="C1994" s="2">
        <v>29.9</v>
      </c>
      <c r="D1994" s="2">
        <v>29.9</v>
      </c>
      <c r="E1994" s="2">
        <v>20</v>
      </c>
      <c r="F1994" s="2">
        <v>29.9</v>
      </c>
      <c r="G1994" s="2">
        <v>598</v>
      </c>
      <c r="H1994" s="16">
        <f t="shared" si="31"/>
        <v>-3.3333333333333808E-3</v>
      </c>
    </row>
    <row r="1995" spans="1:8" ht="13.5" x14ac:dyDescent="0.25">
      <c r="A1995" s="12"/>
      <c r="B1995" s="11">
        <v>45205</v>
      </c>
      <c r="C1995" s="2">
        <v>30</v>
      </c>
      <c r="D1995" s="2">
        <v>30</v>
      </c>
      <c r="E1995" s="2">
        <v>26</v>
      </c>
      <c r="F1995" s="2">
        <v>30</v>
      </c>
      <c r="G1995" s="2">
        <v>780</v>
      </c>
      <c r="H1995" s="16">
        <f t="shared" si="31"/>
        <v>3.3444816053512182E-3</v>
      </c>
    </row>
    <row r="1996" spans="1:8" ht="13.5" x14ac:dyDescent="0.25">
      <c r="A1996" s="12"/>
      <c r="B1996" s="11">
        <v>45208</v>
      </c>
      <c r="C1996" s="2">
        <v>30</v>
      </c>
      <c r="D1996" s="2">
        <v>30</v>
      </c>
      <c r="E1996" s="2">
        <v>0</v>
      </c>
      <c r="F1996" s="2">
        <v>0</v>
      </c>
      <c r="G1996" s="2">
        <v>0</v>
      </c>
      <c r="H1996" s="16">
        <f t="shared" si="31"/>
        <v>0</v>
      </c>
    </row>
    <row r="1997" spans="1:8" ht="13.5" x14ac:dyDescent="0.25">
      <c r="A1997" s="12"/>
      <c r="B1997" s="11">
        <v>45209</v>
      </c>
      <c r="C1997" s="2">
        <v>30</v>
      </c>
      <c r="D1997" s="2">
        <v>30</v>
      </c>
      <c r="E1997" s="2">
        <v>0</v>
      </c>
      <c r="F1997" s="2">
        <v>0</v>
      </c>
      <c r="G1997" s="2">
        <v>0</v>
      </c>
      <c r="H1997" s="16">
        <f t="shared" si="31"/>
        <v>0</v>
      </c>
    </row>
    <row r="1998" spans="1:8" ht="13.5" x14ac:dyDescent="0.25">
      <c r="A1998" s="12"/>
      <c r="B1998" s="11">
        <v>45210</v>
      </c>
      <c r="C1998" s="2">
        <v>30</v>
      </c>
      <c r="D1998" s="2">
        <v>30</v>
      </c>
      <c r="E1998" s="2">
        <v>0</v>
      </c>
      <c r="F1998" s="2">
        <v>0</v>
      </c>
      <c r="G1998" s="2">
        <v>0</v>
      </c>
      <c r="H1998" s="16">
        <f t="shared" si="31"/>
        <v>0</v>
      </c>
    </row>
    <row r="1999" spans="1:8" ht="13.5" x14ac:dyDescent="0.25">
      <c r="A1999" s="12"/>
      <c r="B1999" s="11">
        <v>45211</v>
      </c>
      <c r="C1999" s="2">
        <v>29.9</v>
      </c>
      <c r="D1999" s="2">
        <v>29.9</v>
      </c>
      <c r="E1999" s="2">
        <v>13</v>
      </c>
      <c r="F1999" s="2">
        <v>29.9</v>
      </c>
      <c r="G1999" s="2">
        <v>388.7</v>
      </c>
      <c r="H1999" s="16">
        <f t="shared" si="31"/>
        <v>-3.3333333333333808E-3</v>
      </c>
    </row>
    <row r="2000" spans="1:8" ht="13.5" x14ac:dyDescent="0.25">
      <c r="A2000" s="12"/>
      <c r="B2000" s="11">
        <v>45212</v>
      </c>
      <c r="C2000" s="2">
        <v>29.9</v>
      </c>
      <c r="D2000" s="2">
        <v>29.9</v>
      </c>
      <c r="E2000" s="2">
        <v>0</v>
      </c>
      <c r="F2000" s="2">
        <v>0</v>
      </c>
      <c r="G2000" s="2">
        <v>0</v>
      </c>
      <c r="H2000" s="16">
        <f t="shared" si="31"/>
        <v>0</v>
      </c>
    </row>
    <row r="2001" spans="1:8" ht="13.5" x14ac:dyDescent="0.25">
      <c r="A2001" s="12"/>
      <c r="B2001" s="11">
        <v>45215</v>
      </c>
      <c r="C2001" s="2">
        <v>29.9</v>
      </c>
      <c r="D2001" s="2">
        <v>29.9</v>
      </c>
      <c r="E2001" s="2">
        <v>0</v>
      </c>
      <c r="F2001" s="2">
        <v>0</v>
      </c>
      <c r="G2001" s="2">
        <v>0</v>
      </c>
      <c r="H2001" s="16">
        <f t="shared" si="31"/>
        <v>0</v>
      </c>
    </row>
    <row r="2002" spans="1:8" ht="13.5" x14ac:dyDescent="0.25">
      <c r="A2002" s="12"/>
      <c r="B2002" s="11">
        <v>45216</v>
      </c>
      <c r="C2002" s="2">
        <v>29.9</v>
      </c>
      <c r="D2002" s="2">
        <v>29.9</v>
      </c>
      <c r="E2002" s="2">
        <v>0</v>
      </c>
      <c r="F2002" s="2">
        <v>0</v>
      </c>
      <c r="G2002" s="2">
        <v>0</v>
      </c>
      <c r="H2002" s="16">
        <f t="shared" si="31"/>
        <v>0</v>
      </c>
    </row>
    <row r="2003" spans="1:8" ht="13.5" x14ac:dyDescent="0.25">
      <c r="A2003" s="12"/>
      <c r="B2003" s="11">
        <v>45217</v>
      </c>
      <c r="C2003" s="2">
        <v>29</v>
      </c>
      <c r="D2003" s="2">
        <v>29</v>
      </c>
      <c r="E2003" s="2">
        <v>50</v>
      </c>
      <c r="F2003" s="2">
        <v>29</v>
      </c>
      <c r="G2003" s="2">
        <v>1450</v>
      </c>
      <c r="H2003" s="16">
        <f t="shared" si="31"/>
        <v>-3.0100334448160487E-2</v>
      </c>
    </row>
    <row r="2004" spans="1:8" ht="13.5" x14ac:dyDescent="0.25">
      <c r="A2004" s="12"/>
      <c r="B2004" s="11">
        <v>45218</v>
      </c>
      <c r="C2004" s="2">
        <v>29</v>
      </c>
      <c r="D2004" s="2">
        <v>29</v>
      </c>
      <c r="E2004" s="2">
        <v>12</v>
      </c>
      <c r="F2004" s="2">
        <v>29</v>
      </c>
      <c r="G2004" s="2">
        <v>348</v>
      </c>
      <c r="H2004" s="16">
        <f t="shared" si="31"/>
        <v>0</v>
      </c>
    </row>
    <row r="2005" spans="1:8" ht="13.5" x14ac:dyDescent="0.25">
      <c r="A2005" s="12"/>
      <c r="B2005" s="11">
        <v>45219</v>
      </c>
      <c r="C2005" s="2">
        <v>30</v>
      </c>
      <c r="D2005" s="2">
        <v>30</v>
      </c>
      <c r="E2005" s="2">
        <v>3</v>
      </c>
      <c r="F2005" s="2">
        <v>30</v>
      </c>
      <c r="G2005" s="2">
        <v>90</v>
      </c>
      <c r="H2005" s="16">
        <f t="shared" si="31"/>
        <v>3.4482758620689655E-2</v>
      </c>
    </row>
    <row r="2006" spans="1:8" ht="13.5" x14ac:dyDescent="0.25">
      <c r="A2006" s="12"/>
      <c r="B2006" s="11">
        <v>45222</v>
      </c>
      <c r="C2006" s="2">
        <v>30</v>
      </c>
      <c r="D2006" s="2">
        <v>30</v>
      </c>
      <c r="E2006" s="2">
        <v>0</v>
      </c>
      <c r="F2006" s="2">
        <v>0</v>
      </c>
      <c r="G2006" s="2">
        <v>0</v>
      </c>
      <c r="H2006" s="16">
        <f t="shared" si="31"/>
        <v>0</v>
      </c>
    </row>
    <row r="2007" spans="1:8" ht="13.5" x14ac:dyDescent="0.25">
      <c r="A2007" s="12"/>
      <c r="B2007" s="11">
        <v>45223</v>
      </c>
      <c r="C2007" s="2">
        <v>30</v>
      </c>
      <c r="D2007" s="2">
        <v>30</v>
      </c>
      <c r="E2007" s="2">
        <v>0</v>
      </c>
      <c r="F2007" s="2">
        <v>0</v>
      </c>
      <c r="G2007" s="2">
        <v>0</v>
      </c>
      <c r="H2007" s="16">
        <f t="shared" si="31"/>
        <v>0</v>
      </c>
    </row>
    <row r="2008" spans="1:8" ht="13.5" x14ac:dyDescent="0.25">
      <c r="A2008" s="12"/>
      <c r="B2008" s="11">
        <v>45224</v>
      </c>
      <c r="C2008" s="2">
        <v>29</v>
      </c>
      <c r="D2008" s="2">
        <v>29</v>
      </c>
      <c r="E2008" s="2">
        <v>5</v>
      </c>
      <c r="F2008" s="2">
        <v>29</v>
      </c>
      <c r="G2008" s="2">
        <v>145</v>
      </c>
      <c r="H2008" s="16">
        <f t="shared" si="31"/>
        <v>-3.3333333333333333E-2</v>
      </c>
    </row>
    <row r="2009" spans="1:8" ht="13.5" x14ac:dyDescent="0.25">
      <c r="A2009" s="12"/>
      <c r="B2009" s="11">
        <v>45225</v>
      </c>
      <c r="C2009" s="2">
        <v>27.7</v>
      </c>
      <c r="D2009" s="2">
        <v>27.7</v>
      </c>
      <c r="E2009" s="2">
        <v>62</v>
      </c>
      <c r="F2009" s="2">
        <v>27.7</v>
      </c>
      <c r="G2009" s="2">
        <v>1717.4</v>
      </c>
      <c r="H2009" s="16">
        <f t="shared" si="31"/>
        <v>-4.4827586206896579E-2</v>
      </c>
    </row>
    <row r="2010" spans="1:8" ht="13.5" x14ac:dyDescent="0.25">
      <c r="A2010" s="12"/>
      <c r="B2010" s="11">
        <v>45226</v>
      </c>
      <c r="C2010" s="2">
        <v>26.46</v>
      </c>
      <c r="D2010" s="2">
        <v>26.46</v>
      </c>
      <c r="E2010" s="2">
        <v>14</v>
      </c>
      <c r="F2010" s="2">
        <v>26.46</v>
      </c>
      <c r="G2010" s="2">
        <v>370.44</v>
      </c>
      <c r="H2010" s="16">
        <f t="shared" si="31"/>
        <v>-4.4765342960288751E-2</v>
      </c>
    </row>
    <row r="2011" spans="1:8" ht="13.5" x14ac:dyDescent="0.25">
      <c r="A2011" s="12"/>
      <c r="B2011" s="11">
        <v>45229</v>
      </c>
      <c r="C2011" s="2">
        <v>25.4</v>
      </c>
      <c r="D2011" s="2">
        <v>25.4</v>
      </c>
      <c r="E2011" s="2">
        <v>20</v>
      </c>
      <c r="F2011" s="2">
        <v>25.4</v>
      </c>
      <c r="G2011" s="2">
        <v>508</v>
      </c>
      <c r="H2011" s="16">
        <f t="shared" si="31"/>
        <v>-4.0060468631897286E-2</v>
      </c>
    </row>
    <row r="2012" spans="1:8" ht="13.5" x14ac:dyDescent="0.25">
      <c r="A2012" s="12"/>
      <c r="B2012" s="11">
        <v>45230</v>
      </c>
      <c r="C2012" s="2">
        <v>26.54</v>
      </c>
      <c r="D2012" s="2">
        <v>26.54</v>
      </c>
      <c r="E2012" s="2">
        <v>0</v>
      </c>
      <c r="F2012" s="2">
        <v>0</v>
      </c>
      <c r="G2012" s="2">
        <v>0</v>
      </c>
      <c r="H2012" s="16">
        <f t="shared" si="31"/>
        <v>4.4881889763779555E-2</v>
      </c>
    </row>
    <row r="2013" spans="1:8" ht="13.5" x14ac:dyDescent="0.25">
      <c r="A2013" s="12"/>
      <c r="B2013" s="11">
        <v>45231</v>
      </c>
      <c r="C2013" s="2">
        <v>27.73</v>
      </c>
      <c r="D2013" s="2">
        <v>27.73</v>
      </c>
      <c r="E2013" s="2">
        <v>0</v>
      </c>
      <c r="F2013" s="2">
        <v>0</v>
      </c>
      <c r="G2013" s="2">
        <v>0</v>
      </c>
      <c r="H2013" s="16">
        <f t="shared" si="31"/>
        <v>4.483798040693298E-2</v>
      </c>
    </row>
    <row r="2014" spans="1:8" ht="13.5" x14ac:dyDescent="0.25">
      <c r="A2014" s="12"/>
      <c r="B2014" s="11">
        <v>45232</v>
      </c>
      <c r="C2014" s="2">
        <v>28.97</v>
      </c>
      <c r="D2014" s="2">
        <v>28.97</v>
      </c>
      <c r="E2014" s="2">
        <v>0</v>
      </c>
      <c r="F2014" s="2">
        <v>0</v>
      </c>
      <c r="G2014" s="2">
        <v>0</v>
      </c>
      <c r="H2014" s="16">
        <f t="shared" si="31"/>
        <v>4.4716913090515627E-2</v>
      </c>
    </row>
    <row r="2015" spans="1:8" ht="13.5" x14ac:dyDescent="0.25">
      <c r="A2015" s="12"/>
      <c r="B2015" s="11">
        <v>45233</v>
      </c>
      <c r="C2015" s="2">
        <v>28.97</v>
      </c>
      <c r="D2015" s="2">
        <v>28.97</v>
      </c>
      <c r="E2015" s="2">
        <v>6</v>
      </c>
      <c r="F2015" s="2">
        <v>28.97</v>
      </c>
      <c r="G2015" s="2">
        <v>173.82</v>
      </c>
      <c r="H2015" s="16">
        <f t="shared" si="31"/>
        <v>0</v>
      </c>
    </row>
    <row r="2016" spans="1:8" ht="13.5" x14ac:dyDescent="0.25">
      <c r="A2016" s="12"/>
      <c r="B2016" s="11">
        <v>45236</v>
      </c>
      <c r="C2016" s="2">
        <v>28.97</v>
      </c>
      <c r="D2016" s="2">
        <v>28.97</v>
      </c>
      <c r="E2016" s="2">
        <v>0</v>
      </c>
      <c r="F2016" s="2">
        <v>0</v>
      </c>
      <c r="G2016" s="2">
        <v>0</v>
      </c>
      <c r="H2016" s="16">
        <f t="shared" si="31"/>
        <v>0</v>
      </c>
    </row>
    <row r="2017" spans="1:8" ht="13.5" x14ac:dyDescent="0.25">
      <c r="A2017" s="12"/>
      <c r="B2017" s="11">
        <v>45237</v>
      </c>
      <c r="C2017" s="2">
        <v>30</v>
      </c>
      <c r="D2017" s="2">
        <v>30</v>
      </c>
      <c r="E2017" s="2">
        <v>6</v>
      </c>
      <c r="F2017" s="2">
        <v>30</v>
      </c>
      <c r="G2017" s="2">
        <v>180</v>
      </c>
      <c r="H2017" s="16">
        <f t="shared" si="31"/>
        <v>3.5554021401449816E-2</v>
      </c>
    </row>
    <row r="2018" spans="1:8" ht="13.5" x14ac:dyDescent="0.25">
      <c r="A2018" s="12"/>
      <c r="B2018" s="11">
        <v>45238</v>
      </c>
      <c r="C2018" s="2">
        <v>30</v>
      </c>
      <c r="D2018" s="2">
        <v>30</v>
      </c>
      <c r="E2018" s="2">
        <v>0</v>
      </c>
      <c r="F2018" s="2">
        <v>0</v>
      </c>
      <c r="G2018" s="2">
        <v>0</v>
      </c>
      <c r="H2018" s="16">
        <f t="shared" si="31"/>
        <v>0</v>
      </c>
    </row>
    <row r="2019" spans="1:8" ht="13.5" x14ac:dyDescent="0.25">
      <c r="A2019" s="12"/>
      <c r="B2019" s="11">
        <v>45239</v>
      </c>
      <c r="C2019" s="2">
        <v>30</v>
      </c>
      <c r="D2019" s="2">
        <v>30</v>
      </c>
      <c r="E2019" s="2">
        <v>0</v>
      </c>
      <c r="F2019" s="2">
        <v>0</v>
      </c>
      <c r="G2019" s="2">
        <v>0</v>
      </c>
      <c r="H2019" s="16">
        <f t="shared" si="31"/>
        <v>0</v>
      </c>
    </row>
    <row r="2020" spans="1:8" ht="13.5" x14ac:dyDescent="0.25">
      <c r="A2020" s="12"/>
      <c r="B2020" s="11">
        <v>45240</v>
      </c>
      <c r="C2020" s="2">
        <v>30</v>
      </c>
      <c r="D2020" s="2">
        <v>30</v>
      </c>
      <c r="E2020" s="2">
        <v>0</v>
      </c>
      <c r="F2020" s="2">
        <v>0</v>
      </c>
      <c r="G2020" s="2">
        <v>0</v>
      </c>
      <c r="H2020" s="16">
        <f t="shared" si="31"/>
        <v>0</v>
      </c>
    </row>
    <row r="2021" spans="1:8" ht="13.5" x14ac:dyDescent="0.25">
      <c r="A2021" s="12"/>
      <c r="B2021" s="11">
        <v>45243</v>
      </c>
      <c r="C2021" s="2">
        <v>30</v>
      </c>
      <c r="D2021" s="2">
        <v>30</v>
      </c>
      <c r="E2021" s="2">
        <v>5</v>
      </c>
      <c r="F2021" s="2">
        <v>30</v>
      </c>
      <c r="G2021" s="2">
        <v>150</v>
      </c>
      <c r="H2021" s="16">
        <f t="shared" si="31"/>
        <v>0</v>
      </c>
    </row>
    <row r="2022" spans="1:8" ht="13.5" x14ac:dyDescent="0.25">
      <c r="A2022" s="12"/>
      <c r="B2022" s="11">
        <v>45244</v>
      </c>
      <c r="C2022" s="2">
        <v>30</v>
      </c>
      <c r="D2022" s="2">
        <v>30</v>
      </c>
      <c r="E2022" s="2">
        <v>10</v>
      </c>
      <c r="F2022" s="2">
        <v>30</v>
      </c>
      <c r="G2022" s="2">
        <v>300</v>
      </c>
      <c r="H2022" s="16">
        <f t="shared" si="31"/>
        <v>0</v>
      </c>
    </row>
    <row r="2023" spans="1:8" ht="13.5" x14ac:dyDescent="0.25">
      <c r="A2023" s="12"/>
      <c r="B2023" s="11">
        <v>45245</v>
      </c>
      <c r="C2023" s="2">
        <v>30</v>
      </c>
      <c r="D2023" s="2">
        <v>30</v>
      </c>
      <c r="E2023" s="2">
        <v>5</v>
      </c>
      <c r="F2023" s="2">
        <v>30</v>
      </c>
      <c r="G2023" s="2">
        <v>150</v>
      </c>
      <c r="H2023" s="16">
        <f t="shared" si="31"/>
        <v>0</v>
      </c>
    </row>
    <row r="2024" spans="1:8" ht="13.5" x14ac:dyDescent="0.25">
      <c r="A2024" s="12"/>
      <c r="B2024" s="11">
        <v>45246</v>
      </c>
      <c r="C2024" s="2">
        <v>30</v>
      </c>
      <c r="D2024" s="2">
        <v>30</v>
      </c>
      <c r="E2024" s="2">
        <v>0</v>
      </c>
      <c r="F2024" s="2">
        <v>0</v>
      </c>
      <c r="G2024" s="2">
        <v>0</v>
      </c>
      <c r="H2024" s="16">
        <f t="shared" si="31"/>
        <v>0</v>
      </c>
    </row>
    <row r="2025" spans="1:8" ht="13.5" x14ac:dyDescent="0.25">
      <c r="A2025" s="12"/>
      <c r="B2025" s="11">
        <v>45247</v>
      </c>
      <c r="C2025" s="2">
        <v>30</v>
      </c>
      <c r="D2025" s="2">
        <v>30</v>
      </c>
      <c r="E2025" s="2">
        <v>4</v>
      </c>
      <c r="F2025" s="2">
        <v>30</v>
      </c>
      <c r="G2025" s="2">
        <v>120</v>
      </c>
      <c r="H2025" s="16">
        <f t="shared" si="31"/>
        <v>0</v>
      </c>
    </row>
    <row r="2026" spans="1:8" ht="13.5" x14ac:dyDescent="0.25">
      <c r="A2026" s="12"/>
      <c r="B2026" s="11">
        <v>45250</v>
      </c>
      <c r="C2026" s="2">
        <v>30</v>
      </c>
      <c r="D2026" s="2">
        <v>30</v>
      </c>
      <c r="E2026" s="2">
        <v>0</v>
      </c>
      <c r="F2026" s="2">
        <v>0</v>
      </c>
      <c r="G2026" s="2">
        <v>0</v>
      </c>
      <c r="H2026" s="16">
        <f t="shared" si="31"/>
        <v>0</v>
      </c>
    </row>
    <row r="2027" spans="1:8" ht="13.5" x14ac:dyDescent="0.25">
      <c r="A2027" s="12"/>
      <c r="B2027" s="11">
        <v>45251</v>
      </c>
      <c r="C2027" s="2">
        <v>30</v>
      </c>
      <c r="D2027" s="2">
        <v>30</v>
      </c>
      <c r="E2027" s="2">
        <v>0</v>
      </c>
      <c r="F2027" s="2">
        <v>0</v>
      </c>
      <c r="G2027" s="2">
        <v>0</v>
      </c>
      <c r="H2027" s="16">
        <f t="shared" si="31"/>
        <v>0</v>
      </c>
    </row>
    <row r="2028" spans="1:8" ht="13.5" x14ac:dyDescent="0.25">
      <c r="A2028" s="12"/>
      <c r="B2028" s="11">
        <v>45252</v>
      </c>
      <c r="C2028" s="2">
        <v>30</v>
      </c>
      <c r="D2028" s="2">
        <v>30</v>
      </c>
      <c r="E2028" s="2">
        <v>0</v>
      </c>
      <c r="F2028" s="2">
        <v>0</v>
      </c>
      <c r="G2028" s="2">
        <v>0</v>
      </c>
      <c r="H2028" s="16">
        <f t="shared" si="31"/>
        <v>0</v>
      </c>
    </row>
    <row r="2029" spans="1:8" ht="13.5" x14ac:dyDescent="0.25">
      <c r="A2029" s="12"/>
      <c r="B2029" s="11">
        <v>45253</v>
      </c>
      <c r="C2029" s="2">
        <v>30</v>
      </c>
      <c r="D2029" s="2">
        <v>30</v>
      </c>
      <c r="E2029" s="2">
        <v>0</v>
      </c>
      <c r="F2029" s="2">
        <v>0</v>
      </c>
      <c r="G2029" s="2">
        <v>0</v>
      </c>
      <c r="H2029" s="16">
        <f t="shared" si="31"/>
        <v>0</v>
      </c>
    </row>
    <row r="2030" spans="1:8" ht="13.5" x14ac:dyDescent="0.25">
      <c r="A2030" s="12"/>
      <c r="B2030" s="11">
        <v>45254</v>
      </c>
      <c r="C2030" s="2">
        <v>30</v>
      </c>
      <c r="D2030" s="2">
        <v>30</v>
      </c>
      <c r="E2030" s="2">
        <v>0</v>
      </c>
      <c r="F2030" s="2">
        <v>0</v>
      </c>
      <c r="G2030" s="2">
        <v>0</v>
      </c>
      <c r="H2030" s="16">
        <f t="shared" si="31"/>
        <v>0</v>
      </c>
    </row>
    <row r="2031" spans="1:8" ht="13.5" x14ac:dyDescent="0.25">
      <c r="A2031" s="12"/>
      <c r="B2031" s="11">
        <v>45257</v>
      </c>
      <c r="C2031" s="2">
        <v>30</v>
      </c>
      <c r="D2031" s="2">
        <v>30</v>
      </c>
      <c r="E2031" s="2">
        <v>0</v>
      </c>
      <c r="F2031" s="2">
        <v>0</v>
      </c>
      <c r="G2031" s="2">
        <v>0</v>
      </c>
      <c r="H2031" s="16">
        <f t="shared" si="31"/>
        <v>0</v>
      </c>
    </row>
    <row r="2032" spans="1:8" ht="13.5" x14ac:dyDescent="0.25">
      <c r="A2032" s="12"/>
      <c r="B2032" s="11">
        <v>45258</v>
      </c>
      <c r="C2032" s="2">
        <v>30</v>
      </c>
      <c r="D2032" s="2">
        <v>30</v>
      </c>
      <c r="E2032" s="2">
        <v>0</v>
      </c>
      <c r="F2032" s="2">
        <v>0</v>
      </c>
      <c r="G2032" s="2">
        <v>0</v>
      </c>
      <c r="H2032" s="16">
        <f t="shared" si="31"/>
        <v>0</v>
      </c>
    </row>
    <row r="2033" spans="1:8" ht="13.5" x14ac:dyDescent="0.25">
      <c r="A2033" s="12"/>
      <c r="B2033" s="11">
        <v>45259</v>
      </c>
      <c r="C2033" s="2">
        <v>30</v>
      </c>
      <c r="D2033" s="2">
        <v>30</v>
      </c>
      <c r="E2033" s="2">
        <v>0</v>
      </c>
      <c r="F2033" s="2">
        <v>0</v>
      </c>
      <c r="G2033" s="2">
        <v>0</v>
      </c>
      <c r="H2033" s="16">
        <f t="shared" si="31"/>
        <v>0</v>
      </c>
    </row>
    <row r="2034" spans="1:8" ht="13.5" x14ac:dyDescent="0.25">
      <c r="A2034" s="12"/>
      <c r="B2034" s="11">
        <v>45260</v>
      </c>
      <c r="C2034" s="2">
        <v>30</v>
      </c>
      <c r="D2034" s="2">
        <v>30</v>
      </c>
      <c r="E2034" s="2">
        <v>0</v>
      </c>
      <c r="F2034" s="2">
        <v>0</v>
      </c>
      <c r="G2034" s="2">
        <v>0</v>
      </c>
      <c r="H2034" s="16">
        <f t="shared" si="31"/>
        <v>0</v>
      </c>
    </row>
    <row r="2035" spans="1:8" ht="13.5" x14ac:dyDescent="0.25">
      <c r="A2035" s="12"/>
      <c r="B2035" s="11">
        <v>45261</v>
      </c>
      <c r="C2035" s="2">
        <v>30</v>
      </c>
      <c r="D2035" s="2">
        <v>30</v>
      </c>
      <c r="E2035" s="2">
        <v>0</v>
      </c>
      <c r="F2035" s="2">
        <v>0</v>
      </c>
      <c r="G2035" s="2">
        <v>0</v>
      </c>
      <c r="H2035" s="16">
        <f t="shared" si="31"/>
        <v>0</v>
      </c>
    </row>
    <row r="2036" spans="1:8" ht="13.5" x14ac:dyDescent="0.25">
      <c r="A2036" s="12"/>
      <c r="B2036" s="11">
        <v>45264</v>
      </c>
      <c r="C2036" s="2">
        <v>30</v>
      </c>
      <c r="D2036" s="2">
        <v>30</v>
      </c>
      <c r="E2036" s="2">
        <v>0</v>
      </c>
      <c r="F2036" s="2">
        <v>0</v>
      </c>
      <c r="G2036" s="2">
        <v>0</v>
      </c>
      <c r="H2036" s="16">
        <f t="shared" si="31"/>
        <v>0</v>
      </c>
    </row>
    <row r="2037" spans="1:8" ht="13.5" x14ac:dyDescent="0.25">
      <c r="A2037" s="12"/>
      <c r="B2037" s="11">
        <v>45265</v>
      </c>
      <c r="C2037" s="2">
        <v>30</v>
      </c>
      <c r="D2037" s="2">
        <v>30</v>
      </c>
      <c r="E2037" s="2">
        <v>0</v>
      </c>
      <c r="F2037" s="2">
        <v>0</v>
      </c>
      <c r="G2037" s="2">
        <v>0</v>
      </c>
      <c r="H2037" s="16">
        <f t="shared" si="31"/>
        <v>0</v>
      </c>
    </row>
    <row r="2038" spans="1:8" ht="13.5" x14ac:dyDescent="0.25">
      <c r="A2038" s="12"/>
      <c r="B2038" s="11">
        <v>45266</v>
      </c>
      <c r="C2038" s="2">
        <v>28.65</v>
      </c>
      <c r="D2038" s="2">
        <v>28.65</v>
      </c>
      <c r="E2038" s="2">
        <v>30</v>
      </c>
      <c r="F2038" s="2">
        <v>28.65</v>
      </c>
      <c r="G2038" s="2">
        <v>859.5</v>
      </c>
      <c r="H2038" s="16">
        <f t="shared" si="31"/>
        <v>-4.5000000000000047E-2</v>
      </c>
    </row>
    <row r="2039" spans="1:8" ht="13.5" x14ac:dyDescent="0.25">
      <c r="A2039" s="12"/>
      <c r="B2039" s="11">
        <v>45267</v>
      </c>
      <c r="C2039" s="2">
        <v>27.37</v>
      </c>
      <c r="D2039" s="2">
        <v>27.37</v>
      </c>
      <c r="E2039" s="2">
        <v>40</v>
      </c>
      <c r="F2039" s="2">
        <v>27.37</v>
      </c>
      <c r="G2039" s="2">
        <v>1094.8</v>
      </c>
      <c r="H2039" s="16">
        <f t="shared" si="31"/>
        <v>-4.4677137870855067E-2</v>
      </c>
    </row>
    <row r="2040" spans="1:8" ht="13.5" x14ac:dyDescent="0.25">
      <c r="A2040" s="12"/>
      <c r="B2040" s="11">
        <v>45268</v>
      </c>
      <c r="C2040" s="2">
        <v>26.14</v>
      </c>
      <c r="D2040" s="2">
        <v>26.14</v>
      </c>
      <c r="E2040" s="2">
        <v>10</v>
      </c>
      <c r="F2040" s="2">
        <v>26.14</v>
      </c>
      <c r="G2040" s="2">
        <v>261.39999999999998</v>
      </c>
      <c r="H2040" s="16">
        <f t="shared" si="31"/>
        <v>-4.4939715016441374E-2</v>
      </c>
    </row>
    <row r="2041" spans="1:8" ht="13.5" x14ac:dyDescent="0.25">
      <c r="A2041" s="12"/>
      <c r="B2041" s="11">
        <v>45271</v>
      </c>
      <c r="C2041" s="2">
        <v>27.31</v>
      </c>
      <c r="D2041" s="2">
        <v>27.31</v>
      </c>
      <c r="E2041" s="2">
        <v>0</v>
      </c>
      <c r="F2041" s="2">
        <v>0</v>
      </c>
      <c r="G2041" s="2">
        <v>0</v>
      </c>
      <c r="H2041" s="16">
        <f t="shared" si="31"/>
        <v>4.4758990053557692E-2</v>
      </c>
    </row>
    <row r="2042" spans="1:8" ht="13.5" x14ac:dyDescent="0.25">
      <c r="A2042" s="12"/>
      <c r="B2042" s="11">
        <v>45272</v>
      </c>
      <c r="C2042" s="2">
        <v>28.53</v>
      </c>
      <c r="D2042" s="2">
        <v>28.53</v>
      </c>
      <c r="E2042" s="2">
        <v>0</v>
      </c>
      <c r="F2042" s="2">
        <v>0</v>
      </c>
      <c r="G2042" s="2">
        <v>0</v>
      </c>
      <c r="H2042" s="16">
        <f t="shared" si="31"/>
        <v>4.4672281215672002E-2</v>
      </c>
    </row>
    <row r="2043" spans="1:8" ht="13.5" x14ac:dyDescent="0.25">
      <c r="A2043" s="12"/>
      <c r="B2043" s="11">
        <v>45273</v>
      </c>
      <c r="C2043" s="2">
        <v>28.52</v>
      </c>
      <c r="D2043" s="2">
        <v>28.52</v>
      </c>
      <c r="E2043" s="2">
        <v>1</v>
      </c>
      <c r="F2043" s="2">
        <v>28.52</v>
      </c>
      <c r="G2043" s="2">
        <v>28.52</v>
      </c>
      <c r="H2043" s="16">
        <f t="shared" si="31"/>
        <v>-3.5050823694362295E-4</v>
      </c>
    </row>
    <row r="2044" spans="1:8" ht="13.5" x14ac:dyDescent="0.25">
      <c r="A2044" s="12"/>
      <c r="B2044" s="11">
        <v>45274</v>
      </c>
      <c r="C2044" s="2">
        <v>27.24</v>
      </c>
      <c r="D2044" s="2">
        <v>27.24</v>
      </c>
      <c r="E2044" s="2">
        <v>2</v>
      </c>
      <c r="F2044" s="2">
        <v>27.24</v>
      </c>
      <c r="G2044" s="2">
        <v>54.48</v>
      </c>
      <c r="H2044" s="16">
        <f t="shared" si="31"/>
        <v>-4.4880785413744781E-2</v>
      </c>
    </row>
    <row r="2045" spans="1:8" ht="13.5" x14ac:dyDescent="0.25">
      <c r="A2045" s="12"/>
      <c r="B2045" s="11">
        <v>45275</v>
      </c>
      <c r="C2045" s="2">
        <v>27.24</v>
      </c>
      <c r="D2045" s="2">
        <v>27.24</v>
      </c>
      <c r="E2045" s="2">
        <v>0</v>
      </c>
      <c r="F2045" s="2">
        <v>0</v>
      </c>
      <c r="G2045" s="2">
        <v>0</v>
      </c>
      <c r="H2045" s="16">
        <f t="shared" si="31"/>
        <v>0</v>
      </c>
    </row>
    <row r="2046" spans="1:8" ht="13.5" x14ac:dyDescent="0.25">
      <c r="A2046" s="12"/>
      <c r="B2046" s="11">
        <v>45278</v>
      </c>
      <c r="C2046" s="2">
        <v>27.24</v>
      </c>
      <c r="D2046" s="2">
        <v>27.24</v>
      </c>
      <c r="E2046" s="2">
        <v>0</v>
      </c>
      <c r="F2046" s="2">
        <v>0</v>
      </c>
      <c r="G2046" s="2">
        <v>0</v>
      </c>
      <c r="H2046" s="16">
        <f t="shared" si="31"/>
        <v>0</v>
      </c>
    </row>
    <row r="2047" spans="1:8" ht="13.5" x14ac:dyDescent="0.25">
      <c r="A2047" s="12"/>
      <c r="B2047" s="11">
        <v>45279</v>
      </c>
      <c r="C2047" s="2">
        <v>27.24</v>
      </c>
      <c r="D2047" s="2">
        <v>27.24</v>
      </c>
      <c r="E2047" s="2">
        <v>0</v>
      </c>
      <c r="F2047" s="2">
        <v>0</v>
      </c>
      <c r="G2047" s="2">
        <v>0</v>
      </c>
      <c r="H2047" s="16">
        <f t="shared" si="31"/>
        <v>0</v>
      </c>
    </row>
    <row r="2048" spans="1:8" ht="13.5" x14ac:dyDescent="0.25">
      <c r="A2048" s="12"/>
      <c r="B2048" s="11">
        <v>45280</v>
      </c>
      <c r="C2048" s="2">
        <v>27.24</v>
      </c>
      <c r="D2048" s="2">
        <v>27.24</v>
      </c>
      <c r="E2048" s="2">
        <v>0</v>
      </c>
      <c r="F2048" s="2">
        <v>0</v>
      </c>
      <c r="G2048" s="2">
        <v>0</v>
      </c>
      <c r="H2048" s="16">
        <f t="shared" si="31"/>
        <v>0</v>
      </c>
    </row>
    <row r="2049" spans="1:8" ht="13.5" x14ac:dyDescent="0.25">
      <c r="A2049" s="12"/>
      <c r="B2049" s="11">
        <v>45281</v>
      </c>
      <c r="C2049" s="2">
        <v>26.1</v>
      </c>
      <c r="D2049" s="2">
        <v>26.1</v>
      </c>
      <c r="E2049" s="2">
        <v>20</v>
      </c>
      <c r="F2049" s="2">
        <v>26.1</v>
      </c>
      <c r="G2049" s="2">
        <v>522</v>
      </c>
      <c r="H2049" s="16">
        <f t="shared" si="31"/>
        <v>-4.1850220264317076E-2</v>
      </c>
    </row>
    <row r="2050" spans="1:8" ht="13.5" x14ac:dyDescent="0.25">
      <c r="A2050" s="12"/>
      <c r="B2050" s="11">
        <v>45282</v>
      </c>
      <c r="C2050" s="2">
        <v>27.27</v>
      </c>
      <c r="D2050" s="2">
        <v>27.27</v>
      </c>
      <c r="E2050" s="2">
        <v>0</v>
      </c>
      <c r="F2050" s="2">
        <v>0</v>
      </c>
      <c r="G2050" s="2">
        <v>0</v>
      </c>
      <c r="H2050" s="16">
        <f t="shared" si="31"/>
        <v>4.4827586206896482E-2</v>
      </c>
    </row>
    <row r="2051" spans="1:8" ht="13.5" x14ac:dyDescent="0.25">
      <c r="A2051" s="12"/>
      <c r="B2051" s="11">
        <v>45285</v>
      </c>
      <c r="C2051" s="2">
        <v>27.27</v>
      </c>
      <c r="D2051" s="2">
        <v>27.27</v>
      </c>
      <c r="E2051" s="2">
        <v>0</v>
      </c>
      <c r="F2051" s="2">
        <v>0</v>
      </c>
      <c r="G2051" s="2">
        <v>0</v>
      </c>
      <c r="H2051" s="16">
        <f t="shared" si="31"/>
        <v>0</v>
      </c>
    </row>
    <row r="2052" spans="1:8" ht="13.5" x14ac:dyDescent="0.25">
      <c r="A2052" s="12"/>
      <c r="B2052" s="11">
        <v>45286</v>
      </c>
      <c r="C2052" s="2">
        <v>27.27</v>
      </c>
      <c r="D2052" s="2">
        <v>27.27</v>
      </c>
      <c r="E2052" s="2">
        <v>0</v>
      </c>
      <c r="F2052" s="2">
        <v>0</v>
      </c>
      <c r="G2052" s="2">
        <v>0</v>
      </c>
      <c r="H2052" s="16">
        <f t="shared" si="31"/>
        <v>0</v>
      </c>
    </row>
    <row r="2053" spans="1:8" ht="13.5" x14ac:dyDescent="0.25">
      <c r="A2053" s="12"/>
      <c r="B2053" s="11">
        <v>45287</v>
      </c>
      <c r="C2053" s="2">
        <v>27.27</v>
      </c>
      <c r="D2053" s="2">
        <v>27.27</v>
      </c>
      <c r="E2053" s="2">
        <v>0</v>
      </c>
      <c r="F2053" s="2">
        <v>0</v>
      </c>
      <c r="G2053" s="2">
        <v>0</v>
      </c>
      <c r="H2053" s="16">
        <f t="shared" si="31"/>
        <v>0</v>
      </c>
    </row>
    <row r="2054" spans="1:8" ht="13.5" x14ac:dyDescent="0.25">
      <c r="A2054" s="12"/>
      <c r="B2054" s="11">
        <v>45288</v>
      </c>
      <c r="C2054" s="2">
        <v>28.49</v>
      </c>
      <c r="D2054" s="2">
        <v>28.49</v>
      </c>
      <c r="E2054" s="2">
        <v>845</v>
      </c>
      <c r="F2054" s="2">
        <v>28.49</v>
      </c>
      <c r="G2054" s="2">
        <v>24074.05</v>
      </c>
      <c r="H2054" s="16">
        <f t="shared" si="31"/>
        <v>4.4737807114044695E-2</v>
      </c>
    </row>
    <row r="2055" spans="1:8" ht="13.5" x14ac:dyDescent="0.25">
      <c r="A2055" s="12"/>
      <c r="B2055" s="11">
        <v>45289</v>
      </c>
      <c r="C2055" s="2">
        <v>29.77</v>
      </c>
      <c r="D2055" s="2">
        <v>29.77</v>
      </c>
      <c r="E2055" s="2">
        <v>0</v>
      </c>
      <c r="F2055" s="2">
        <v>0</v>
      </c>
      <c r="G2055" s="2">
        <v>0</v>
      </c>
      <c r="H2055" s="16">
        <f t="shared" ref="H2055:H2118" si="32">(D2055-D2054)/D2054</f>
        <v>4.4928044928044968E-2</v>
      </c>
    </row>
    <row r="2056" spans="1:8" ht="13.5" x14ac:dyDescent="0.25">
      <c r="A2056" s="12"/>
      <c r="B2056" s="11">
        <v>45293</v>
      </c>
      <c r="C2056" s="2">
        <v>30</v>
      </c>
      <c r="D2056" s="2">
        <v>30</v>
      </c>
      <c r="E2056" s="2">
        <v>16</v>
      </c>
      <c r="F2056" s="2">
        <v>30</v>
      </c>
      <c r="G2056" s="2">
        <v>480</v>
      </c>
      <c r="H2056" s="16">
        <f t="shared" si="32"/>
        <v>7.725898555592893E-3</v>
      </c>
    </row>
    <row r="2057" spans="1:8" ht="13.5" x14ac:dyDescent="0.25">
      <c r="A2057" s="12"/>
      <c r="B2057" s="11">
        <v>45294</v>
      </c>
      <c r="C2057" s="2">
        <v>29.99</v>
      </c>
      <c r="D2057" s="2">
        <v>29.99</v>
      </c>
      <c r="E2057" s="2">
        <v>300</v>
      </c>
      <c r="F2057" s="2">
        <v>29.99</v>
      </c>
      <c r="G2057" s="2">
        <v>8997</v>
      </c>
      <c r="H2057" s="16">
        <f t="shared" si="32"/>
        <v>-3.3333333333338542E-4</v>
      </c>
    </row>
    <row r="2058" spans="1:8" ht="13.5" x14ac:dyDescent="0.25">
      <c r="A2058" s="12"/>
      <c r="B2058" s="11">
        <v>45295</v>
      </c>
      <c r="C2058" s="2">
        <v>29.99</v>
      </c>
      <c r="D2058" s="2">
        <v>29.99</v>
      </c>
      <c r="E2058" s="2">
        <v>0</v>
      </c>
      <c r="F2058" s="2">
        <v>0</v>
      </c>
      <c r="G2058" s="2">
        <v>0</v>
      </c>
      <c r="H2058" s="16">
        <f t="shared" si="32"/>
        <v>0</v>
      </c>
    </row>
    <row r="2059" spans="1:8" ht="13.5" x14ac:dyDescent="0.25">
      <c r="A2059" s="12"/>
      <c r="B2059" s="11">
        <v>45296</v>
      </c>
      <c r="C2059" s="2">
        <v>29.99</v>
      </c>
      <c r="D2059" s="2">
        <v>29.99</v>
      </c>
      <c r="E2059" s="2">
        <v>0</v>
      </c>
      <c r="F2059" s="2">
        <v>0</v>
      </c>
      <c r="G2059" s="2">
        <v>0</v>
      </c>
      <c r="H2059" s="16">
        <f t="shared" si="32"/>
        <v>0</v>
      </c>
    </row>
    <row r="2060" spans="1:8" ht="13.5" x14ac:dyDescent="0.25">
      <c r="A2060" s="12"/>
      <c r="B2060" s="11">
        <v>45299</v>
      </c>
      <c r="C2060" s="2">
        <v>28.65</v>
      </c>
      <c r="D2060" s="2">
        <v>28.65</v>
      </c>
      <c r="E2060" s="2">
        <v>6</v>
      </c>
      <c r="F2060" s="2">
        <v>28.65</v>
      </c>
      <c r="G2060" s="2">
        <v>171.9</v>
      </c>
      <c r="H2060" s="16">
        <f t="shared" si="32"/>
        <v>-4.4681560520173386E-2</v>
      </c>
    </row>
    <row r="2061" spans="1:8" ht="13.5" x14ac:dyDescent="0.25">
      <c r="A2061" s="12"/>
      <c r="B2061" s="11">
        <v>45300</v>
      </c>
      <c r="C2061" s="2">
        <v>28.65</v>
      </c>
      <c r="D2061" s="2">
        <v>28.65</v>
      </c>
      <c r="E2061" s="2">
        <v>0</v>
      </c>
      <c r="F2061" s="2">
        <v>0</v>
      </c>
      <c r="G2061" s="2">
        <v>0</v>
      </c>
      <c r="H2061" s="16">
        <f t="shared" si="32"/>
        <v>0</v>
      </c>
    </row>
    <row r="2062" spans="1:8" ht="13.5" x14ac:dyDescent="0.25">
      <c r="A2062" s="12"/>
      <c r="B2062" s="11">
        <v>45301</v>
      </c>
      <c r="C2062" s="2">
        <v>28.65</v>
      </c>
      <c r="D2062" s="2">
        <v>28.65</v>
      </c>
      <c r="E2062" s="2">
        <v>0</v>
      </c>
      <c r="F2062" s="2">
        <v>0</v>
      </c>
      <c r="G2062" s="2">
        <v>0</v>
      </c>
      <c r="H2062" s="16">
        <f t="shared" si="32"/>
        <v>0</v>
      </c>
    </row>
    <row r="2063" spans="1:8" ht="13.5" x14ac:dyDescent="0.25">
      <c r="A2063" s="12"/>
      <c r="B2063" s="11">
        <v>45302</v>
      </c>
      <c r="C2063" s="2">
        <v>28.65</v>
      </c>
      <c r="D2063" s="2">
        <v>28.65</v>
      </c>
      <c r="E2063" s="2">
        <v>0</v>
      </c>
      <c r="F2063" s="2">
        <v>0</v>
      </c>
      <c r="G2063" s="2">
        <v>0</v>
      </c>
      <c r="H2063" s="16">
        <f t="shared" si="32"/>
        <v>0</v>
      </c>
    </row>
    <row r="2064" spans="1:8" ht="13.5" x14ac:dyDescent="0.25">
      <c r="A2064" s="12"/>
      <c r="B2064" s="11">
        <v>45303</v>
      </c>
      <c r="C2064" s="2">
        <v>28.65</v>
      </c>
      <c r="D2064" s="2">
        <v>28.65</v>
      </c>
      <c r="E2064" s="2">
        <v>0</v>
      </c>
      <c r="F2064" s="2">
        <v>0</v>
      </c>
      <c r="G2064" s="2">
        <v>0</v>
      </c>
      <c r="H2064" s="16">
        <f t="shared" si="32"/>
        <v>0</v>
      </c>
    </row>
    <row r="2065" spans="1:8" ht="13.5" x14ac:dyDescent="0.25">
      <c r="A2065" s="12"/>
      <c r="B2065" s="11">
        <v>45306</v>
      </c>
      <c r="C2065" s="2">
        <v>28.65</v>
      </c>
      <c r="D2065" s="2">
        <v>28.65</v>
      </c>
      <c r="E2065" s="2">
        <v>0</v>
      </c>
      <c r="F2065" s="2">
        <v>0</v>
      </c>
      <c r="G2065" s="2">
        <v>0</v>
      </c>
      <c r="H2065" s="16">
        <f t="shared" si="32"/>
        <v>0</v>
      </c>
    </row>
    <row r="2066" spans="1:8" ht="13.5" x14ac:dyDescent="0.25">
      <c r="A2066" s="12"/>
      <c r="B2066" s="11">
        <v>45307</v>
      </c>
      <c r="C2066" s="2">
        <v>28.65</v>
      </c>
      <c r="D2066" s="2">
        <v>28.65</v>
      </c>
      <c r="E2066" s="2">
        <v>22</v>
      </c>
      <c r="F2066" s="2">
        <v>28.65</v>
      </c>
      <c r="G2066" s="2">
        <v>630.29999999999995</v>
      </c>
      <c r="H2066" s="16">
        <f t="shared" si="32"/>
        <v>0</v>
      </c>
    </row>
    <row r="2067" spans="1:8" ht="13.5" x14ac:dyDescent="0.25">
      <c r="A2067" s="12"/>
      <c r="B2067" s="11">
        <v>45308</v>
      </c>
      <c r="C2067" s="2">
        <v>28.65</v>
      </c>
      <c r="D2067" s="2">
        <v>28.65</v>
      </c>
      <c r="E2067" s="2">
        <v>0</v>
      </c>
      <c r="F2067" s="2">
        <v>0</v>
      </c>
      <c r="G2067" s="2">
        <v>0</v>
      </c>
      <c r="H2067" s="16">
        <f t="shared" si="32"/>
        <v>0</v>
      </c>
    </row>
    <row r="2068" spans="1:8" ht="13.5" x14ac:dyDescent="0.25">
      <c r="A2068" s="12"/>
      <c r="B2068" s="11">
        <v>45309</v>
      </c>
      <c r="C2068" s="2">
        <v>28.65</v>
      </c>
      <c r="D2068" s="2">
        <v>28.65</v>
      </c>
      <c r="E2068" s="2">
        <v>0</v>
      </c>
      <c r="F2068" s="2">
        <v>0</v>
      </c>
      <c r="G2068" s="2">
        <v>0</v>
      </c>
      <c r="H2068" s="16">
        <f t="shared" si="32"/>
        <v>0</v>
      </c>
    </row>
    <row r="2069" spans="1:8" ht="13.5" x14ac:dyDescent="0.25">
      <c r="A2069" s="12"/>
      <c r="B2069" s="11">
        <v>45310</v>
      </c>
      <c r="C2069" s="2">
        <v>27.37</v>
      </c>
      <c r="D2069" s="2">
        <v>27.37</v>
      </c>
      <c r="E2069" s="2">
        <v>0</v>
      </c>
      <c r="F2069" s="2">
        <v>0</v>
      </c>
      <c r="G2069" s="2">
        <v>0</v>
      </c>
      <c r="H2069" s="16">
        <f t="shared" si="32"/>
        <v>-4.4677137870855067E-2</v>
      </c>
    </row>
    <row r="2070" spans="1:8" ht="13.5" x14ac:dyDescent="0.25">
      <c r="A2070" s="12"/>
      <c r="B2070" s="11">
        <v>45313</v>
      </c>
      <c r="C2070" s="2">
        <v>26.14</v>
      </c>
      <c r="D2070" s="2">
        <v>26.14</v>
      </c>
      <c r="E2070" s="2">
        <v>0</v>
      </c>
      <c r="F2070" s="2">
        <v>0</v>
      </c>
      <c r="G2070" s="2">
        <v>0</v>
      </c>
      <c r="H2070" s="16">
        <f t="shared" si="32"/>
        <v>-4.4939715016441374E-2</v>
      </c>
    </row>
    <row r="2071" spans="1:8" ht="13.5" x14ac:dyDescent="0.25">
      <c r="A2071" s="12"/>
      <c r="B2071" s="11">
        <v>45314</v>
      </c>
      <c r="C2071" s="2">
        <v>24.97</v>
      </c>
      <c r="D2071" s="2">
        <v>24.97</v>
      </c>
      <c r="E2071" s="2">
        <v>0</v>
      </c>
      <c r="F2071" s="2">
        <v>0</v>
      </c>
      <c r="G2071" s="2">
        <v>0</v>
      </c>
      <c r="H2071" s="16">
        <f t="shared" si="32"/>
        <v>-4.475899005355783E-2</v>
      </c>
    </row>
    <row r="2072" spans="1:8" ht="13.5" x14ac:dyDescent="0.25">
      <c r="A2072" s="12"/>
      <c r="B2072" s="11">
        <v>45315</v>
      </c>
      <c r="C2072" s="2">
        <v>23.85</v>
      </c>
      <c r="D2072" s="2">
        <v>23.85</v>
      </c>
      <c r="E2072" s="2">
        <v>0</v>
      </c>
      <c r="F2072" s="2">
        <v>0</v>
      </c>
      <c r="G2072" s="2">
        <v>0</v>
      </c>
      <c r="H2072" s="16">
        <f t="shared" si="32"/>
        <v>-4.4853824589507311E-2</v>
      </c>
    </row>
    <row r="2073" spans="1:8" ht="13.5" x14ac:dyDescent="0.25">
      <c r="A2073" s="12"/>
      <c r="B2073" s="11">
        <v>45316</v>
      </c>
      <c r="C2073" s="2">
        <v>22.78</v>
      </c>
      <c r="D2073" s="2">
        <v>22.78</v>
      </c>
      <c r="E2073" s="2">
        <v>54</v>
      </c>
      <c r="F2073" s="2">
        <v>22.78</v>
      </c>
      <c r="G2073" s="2">
        <v>1230.1199999999999</v>
      </c>
      <c r="H2073" s="16">
        <f t="shared" si="32"/>
        <v>-4.4863731656184493E-2</v>
      </c>
    </row>
    <row r="2074" spans="1:8" ht="13.5" x14ac:dyDescent="0.25">
      <c r="A2074" s="12"/>
      <c r="B2074" s="11">
        <v>45317</v>
      </c>
      <c r="C2074" s="2">
        <v>22.78</v>
      </c>
      <c r="D2074" s="2">
        <v>22.78</v>
      </c>
      <c r="E2074" s="2">
        <v>0</v>
      </c>
      <c r="F2074" s="2">
        <v>0</v>
      </c>
      <c r="G2074" s="2">
        <v>0</v>
      </c>
      <c r="H2074" s="16">
        <f t="shared" si="32"/>
        <v>0</v>
      </c>
    </row>
    <row r="2075" spans="1:8" ht="13.5" x14ac:dyDescent="0.25">
      <c r="A2075" s="12"/>
      <c r="B2075" s="11">
        <v>45320</v>
      </c>
      <c r="C2075" s="2">
        <v>22.78</v>
      </c>
      <c r="D2075" s="2">
        <v>22.78</v>
      </c>
      <c r="E2075" s="2">
        <v>0</v>
      </c>
      <c r="F2075" s="2">
        <v>0</v>
      </c>
      <c r="G2075" s="2">
        <v>0</v>
      </c>
      <c r="H2075" s="16">
        <f t="shared" si="32"/>
        <v>0</v>
      </c>
    </row>
    <row r="2076" spans="1:8" ht="13.5" x14ac:dyDescent="0.25">
      <c r="A2076" s="12"/>
      <c r="B2076" s="11">
        <v>45321</v>
      </c>
      <c r="C2076" s="2">
        <v>22.78</v>
      </c>
      <c r="D2076" s="2">
        <v>22.78</v>
      </c>
      <c r="E2076" s="2">
        <v>0</v>
      </c>
      <c r="F2076" s="2">
        <v>0</v>
      </c>
      <c r="G2076" s="2">
        <v>0</v>
      </c>
      <c r="H2076" s="16">
        <f t="shared" si="32"/>
        <v>0</v>
      </c>
    </row>
    <row r="2077" spans="1:8" ht="13.5" x14ac:dyDescent="0.25">
      <c r="A2077" s="12"/>
      <c r="B2077" s="11">
        <v>45322</v>
      </c>
      <c r="C2077" s="2">
        <v>22.78</v>
      </c>
      <c r="D2077" s="2">
        <v>22.78</v>
      </c>
      <c r="E2077" s="2">
        <v>0</v>
      </c>
      <c r="F2077" s="2">
        <v>0</v>
      </c>
      <c r="G2077" s="2">
        <v>0</v>
      </c>
      <c r="H2077" s="16">
        <f t="shared" si="32"/>
        <v>0</v>
      </c>
    </row>
    <row r="2078" spans="1:8" ht="13.5" x14ac:dyDescent="0.25">
      <c r="A2078" s="12"/>
      <c r="B2078" s="11">
        <v>45323</v>
      </c>
      <c r="C2078" s="2">
        <v>22.78</v>
      </c>
      <c r="D2078" s="2">
        <v>22.78</v>
      </c>
      <c r="E2078" s="2">
        <v>0</v>
      </c>
      <c r="F2078" s="2">
        <v>0</v>
      </c>
      <c r="G2078" s="2">
        <v>0</v>
      </c>
      <c r="H2078" s="16">
        <f t="shared" si="32"/>
        <v>0</v>
      </c>
    </row>
    <row r="2079" spans="1:8" ht="13.5" x14ac:dyDescent="0.25">
      <c r="A2079" s="12"/>
      <c r="B2079" s="11">
        <v>45324</v>
      </c>
      <c r="C2079" s="2">
        <v>22.78</v>
      </c>
      <c r="D2079" s="2">
        <v>22.78</v>
      </c>
      <c r="E2079" s="2">
        <v>0</v>
      </c>
      <c r="F2079" s="2">
        <v>0</v>
      </c>
      <c r="G2079" s="2">
        <v>0</v>
      </c>
      <c r="H2079" s="16">
        <f t="shared" si="32"/>
        <v>0</v>
      </c>
    </row>
    <row r="2080" spans="1:8" ht="13.5" x14ac:dyDescent="0.25">
      <c r="A2080" s="12"/>
      <c r="B2080" s="11">
        <v>45327</v>
      </c>
      <c r="C2080" s="2">
        <v>22.78</v>
      </c>
      <c r="D2080" s="2">
        <v>22.78</v>
      </c>
      <c r="E2080" s="2">
        <v>0</v>
      </c>
      <c r="F2080" s="2">
        <v>0</v>
      </c>
      <c r="G2080" s="2">
        <v>0</v>
      </c>
      <c r="H2080" s="16">
        <f t="shared" si="32"/>
        <v>0</v>
      </c>
    </row>
    <row r="2081" spans="1:8" ht="13.5" x14ac:dyDescent="0.25">
      <c r="A2081" s="12"/>
      <c r="B2081" s="11">
        <v>45328</v>
      </c>
      <c r="C2081" s="2">
        <v>22.78</v>
      </c>
      <c r="D2081" s="2">
        <v>22.78</v>
      </c>
      <c r="E2081" s="2">
        <v>0</v>
      </c>
      <c r="F2081" s="2">
        <v>0</v>
      </c>
      <c r="G2081" s="2">
        <v>0</v>
      </c>
      <c r="H2081" s="16">
        <f t="shared" si="32"/>
        <v>0</v>
      </c>
    </row>
    <row r="2082" spans="1:8" ht="13.5" x14ac:dyDescent="0.25">
      <c r="A2082" s="12"/>
      <c r="B2082" s="11">
        <v>45329</v>
      </c>
      <c r="C2082" s="2">
        <v>22.78</v>
      </c>
      <c r="D2082" s="2">
        <v>22.78</v>
      </c>
      <c r="E2082" s="2">
        <v>0</v>
      </c>
      <c r="F2082" s="2">
        <v>0</v>
      </c>
      <c r="G2082" s="2">
        <v>0</v>
      </c>
      <c r="H2082" s="16">
        <f t="shared" si="32"/>
        <v>0</v>
      </c>
    </row>
    <row r="2083" spans="1:8" ht="13.5" x14ac:dyDescent="0.25">
      <c r="A2083" s="12"/>
      <c r="B2083" s="11">
        <v>45330</v>
      </c>
      <c r="C2083" s="2">
        <v>22.78</v>
      </c>
      <c r="D2083" s="2">
        <v>22.78</v>
      </c>
      <c r="E2083" s="2">
        <v>0</v>
      </c>
      <c r="F2083" s="2">
        <v>0</v>
      </c>
      <c r="G2083" s="2">
        <v>0</v>
      </c>
      <c r="H2083" s="16">
        <f t="shared" si="32"/>
        <v>0</v>
      </c>
    </row>
    <row r="2084" spans="1:8" ht="13.5" x14ac:dyDescent="0.25">
      <c r="A2084" s="12"/>
      <c r="B2084" s="11">
        <v>45331</v>
      </c>
      <c r="C2084" s="2">
        <v>22.78</v>
      </c>
      <c r="D2084" s="2">
        <v>22.78</v>
      </c>
      <c r="E2084" s="2">
        <v>0</v>
      </c>
      <c r="F2084" s="2">
        <v>0</v>
      </c>
      <c r="G2084" s="2">
        <v>0</v>
      </c>
      <c r="H2084" s="16">
        <f t="shared" si="32"/>
        <v>0</v>
      </c>
    </row>
    <row r="2085" spans="1:8" ht="13.5" x14ac:dyDescent="0.25">
      <c r="A2085" s="12"/>
      <c r="B2085" s="11">
        <v>45334</v>
      </c>
      <c r="C2085" s="2">
        <v>22.78</v>
      </c>
      <c r="D2085" s="2">
        <v>22.78</v>
      </c>
      <c r="E2085" s="2">
        <v>0</v>
      </c>
      <c r="F2085" s="2">
        <v>0</v>
      </c>
      <c r="G2085" s="2">
        <v>0</v>
      </c>
      <c r="H2085" s="16">
        <f t="shared" si="32"/>
        <v>0</v>
      </c>
    </row>
    <row r="2086" spans="1:8" ht="13.5" x14ac:dyDescent="0.25">
      <c r="A2086" s="12"/>
      <c r="B2086" s="11">
        <v>45335</v>
      </c>
      <c r="C2086" s="2">
        <v>22.78</v>
      </c>
      <c r="D2086" s="2">
        <v>22.78</v>
      </c>
      <c r="E2086" s="2">
        <v>0</v>
      </c>
      <c r="F2086" s="2">
        <v>0</v>
      </c>
      <c r="G2086" s="2">
        <v>0</v>
      </c>
      <c r="H2086" s="16">
        <f t="shared" si="32"/>
        <v>0</v>
      </c>
    </row>
    <row r="2087" spans="1:8" ht="13.5" x14ac:dyDescent="0.25">
      <c r="A2087" s="12"/>
      <c r="B2087" s="11">
        <v>45336</v>
      </c>
      <c r="C2087" s="2">
        <v>23.71</v>
      </c>
      <c r="D2087" s="2">
        <v>23.71</v>
      </c>
      <c r="E2087" s="2">
        <v>608</v>
      </c>
      <c r="F2087" s="2">
        <v>23.71</v>
      </c>
      <c r="G2087" s="2">
        <v>14415.68</v>
      </c>
      <c r="H2087" s="16">
        <f t="shared" si="32"/>
        <v>4.0825285338015792E-2</v>
      </c>
    </row>
    <row r="2088" spans="1:8" ht="13.5" x14ac:dyDescent="0.25">
      <c r="A2088" s="12"/>
      <c r="B2088" s="11">
        <v>45337</v>
      </c>
      <c r="C2088" s="2">
        <v>23.71</v>
      </c>
      <c r="D2088" s="2">
        <v>23.71</v>
      </c>
      <c r="E2088" s="2">
        <v>0</v>
      </c>
      <c r="F2088" s="2">
        <v>0</v>
      </c>
      <c r="G2088" s="2">
        <v>0</v>
      </c>
      <c r="H2088" s="16">
        <f t="shared" si="32"/>
        <v>0</v>
      </c>
    </row>
    <row r="2089" spans="1:8" ht="13.5" x14ac:dyDescent="0.25">
      <c r="A2089" s="12"/>
      <c r="B2089" s="11">
        <v>45338</v>
      </c>
      <c r="C2089" s="2">
        <v>23.71</v>
      </c>
      <c r="D2089" s="2">
        <v>23.71</v>
      </c>
      <c r="E2089" s="2">
        <v>0</v>
      </c>
      <c r="F2089" s="2">
        <v>0</v>
      </c>
      <c r="G2089" s="2">
        <v>0</v>
      </c>
      <c r="H2089" s="16">
        <f t="shared" si="32"/>
        <v>0</v>
      </c>
    </row>
    <row r="2090" spans="1:8" ht="13.5" x14ac:dyDescent="0.25">
      <c r="A2090" s="12"/>
      <c r="B2090" s="11">
        <v>45341</v>
      </c>
      <c r="C2090" s="2">
        <v>23.71</v>
      </c>
      <c r="D2090" s="2">
        <v>23.71</v>
      </c>
      <c r="E2090" s="2">
        <v>0</v>
      </c>
      <c r="F2090" s="2">
        <v>0</v>
      </c>
      <c r="G2090" s="2">
        <v>0</v>
      </c>
      <c r="H2090" s="16">
        <f t="shared" si="32"/>
        <v>0</v>
      </c>
    </row>
    <row r="2091" spans="1:8" ht="13.5" x14ac:dyDescent="0.25">
      <c r="A2091" s="12"/>
      <c r="B2091" s="11">
        <v>45342</v>
      </c>
      <c r="C2091" s="2">
        <v>23.71</v>
      </c>
      <c r="D2091" s="2">
        <v>23.71</v>
      </c>
      <c r="E2091" s="2">
        <v>0</v>
      </c>
      <c r="F2091" s="2">
        <v>0</v>
      </c>
      <c r="G2091" s="2">
        <v>0</v>
      </c>
      <c r="H2091" s="16">
        <f t="shared" si="32"/>
        <v>0</v>
      </c>
    </row>
    <row r="2092" spans="1:8" ht="13.5" x14ac:dyDescent="0.25">
      <c r="A2092" s="12"/>
      <c r="B2092" s="11">
        <v>45343</v>
      </c>
      <c r="C2092" s="2">
        <v>23.71</v>
      </c>
      <c r="D2092" s="2">
        <v>23.71</v>
      </c>
      <c r="E2092" s="2">
        <v>0</v>
      </c>
      <c r="F2092" s="2">
        <v>0</v>
      </c>
      <c r="G2092" s="2">
        <v>0</v>
      </c>
      <c r="H2092" s="16">
        <f t="shared" si="32"/>
        <v>0</v>
      </c>
    </row>
    <row r="2093" spans="1:8" ht="13.5" x14ac:dyDescent="0.25">
      <c r="A2093" s="12"/>
      <c r="B2093" s="11">
        <v>45344</v>
      </c>
      <c r="C2093" s="2">
        <v>23.71</v>
      </c>
      <c r="D2093" s="2">
        <v>23.71</v>
      </c>
      <c r="E2093" s="2">
        <v>0</v>
      </c>
      <c r="F2093" s="2">
        <v>0</v>
      </c>
      <c r="G2093" s="2">
        <v>0</v>
      </c>
      <c r="H2093" s="16">
        <f t="shared" si="32"/>
        <v>0</v>
      </c>
    </row>
    <row r="2094" spans="1:8" ht="13.5" x14ac:dyDescent="0.25">
      <c r="A2094" s="12"/>
      <c r="B2094" s="11">
        <v>45345</v>
      </c>
      <c r="C2094" s="2">
        <v>23.71</v>
      </c>
      <c r="D2094" s="2">
        <v>23.71</v>
      </c>
      <c r="E2094" s="2">
        <v>0</v>
      </c>
      <c r="F2094" s="2">
        <v>0</v>
      </c>
      <c r="G2094" s="2">
        <v>0</v>
      </c>
      <c r="H2094" s="16">
        <f t="shared" si="32"/>
        <v>0</v>
      </c>
    </row>
    <row r="2095" spans="1:8" ht="13.5" x14ac:dyDescent="0.25">
      <c r="A2095" s="12"/>
      <c r="B2095" s="11">
        <v>45348</v>
      </c>
      <c r="C2095" s="2">
        <v>23.7</v>
      </c>
      <c r="D2095" s="2">
        <v>23.7</v>
      </c>
      <c r="E2095" s="2">
        <v>2</v>
      </c>
      <c r="F2095" s="2">
        <v>23.7</v>
      </c>
      <c r="G2095" s="2">
        <v>47.4</v>
      </c>
      <c r="H2095" s="16">
        <f t="shared" si="32"/>
        <v>-4.2176296921136915E-4</v>
      </c>
    </row>
    <row r="2096" spans="1:8" ht="13.5" x14ac:dyDescent="0.25">
      <c r="A2096" s="12"/>
      <c r="B2096" s="11">
        <v>45349</v>
      </c>
      <c r="C2096" s="2">
        <v>23.7</v>
      </c>
      <c r="D2096" s="2">
        <v>23.7</v>
      </c>
      <c r="E2096" s="2">
        <v>0</v>
      </c>
      <c r="F2096" s="2">
        <v>0</v>
      </c>
      <c r="G2096" s="2">
        <v>0</v>
      </c>
      <c r="H2096" s="16">
        <f t="shared" si="32"/>
        <v>0</v>
      </c>
    </row>
    <row r="2097" spans="1:8" ht="13.5" x14ac:dyDescent="0.25">
      <c r="A2097" s="12"/>
      <c r="B2097" s="11">
        <v>45350</v>
      </c>
      <c r="C2097" s="2">
        <v>23.7</v>
      </c>
      <c r="D2097" s="2">
        <v>23.7</v>
      </c>
      <c r="E2097" s="2">
        <v>0</v>
      </c>
      <c r="F2097" s="2">
        <v>0</v>
      </c>
      <c r="G2097" s="2">
        <v>0</v>
      </c>
      <c r="H2097" s="16">
        <f t="shared" si="32"/>
        <v>0</v>
      </c>
    </row>
    <row r="2098" spans="1:8" ht="13.5" x14ac:dyDescent="0.25">
      <c r="A2098" s="12"/>
      <c r="B2098" s="11">
        <v>45351</v>
      </c>
      <c r="C2098" s="2">
        <v>23.7</v>
      </c>
      <c r="D2098" s="2">
        <v>23.7</v>
      </c>
      <c r="E2098" s="2">
        <v>0</v>
      </c>
      <c r="F2098" s="2">
        <v>0</v>
      </c>
      <c r="G2098" s="2">
        <v>0</v>
      </c>
      <c r="H2098" s="16">
        <f t="shared" si="32"/>
        <v>0</v>
      </c>
    </row>
    <row r="2099" spans="1:8" ht="13.5" x14ac:dyDescent="0.25">
      <c r="A2099" s="12"/>
      <c r="B2099" s="11">
        <v>45352</v>
      </c>
      <c r="C2099" s="2">
        <v>23.7</v>
      </c>
      <c r="D2099" s="2">
        <v>23.7</v>
      </c>
      <c r="E2099" s="2">
        <v>0</v>
      </c>
      <c r="F2099" s="2">
        <v>0</v>
      </c>
      <c r="G2099" s="2">
        <v>0</v>
      </c>
      <c r="H2099" s="16">
        <f t="shared" si="32"/>
        <v>0</v>
      </c>
    </row>
    <row r="2100" spans="1:8" ht="13.5" x14ac:dyDescent="0.25">
      <c r="A2100" s="12"/>
      <c r="B2100" s="11">
        <v>45355</v>
      </c>
      <c r="C2100" s="2">
        <v>23.7</v>
      </c>
      <c r="D2100" s="2">
        <v>23.7</v>
      </c>
      <c r="E2100" s="2">
        <v>0</v>
      </c>
      <c r="F2100" s="2">
        <v>0</v>
      </c>
      <c r="G2100" s="2">
        <v>0</v>
      </c>
      <c r="H2100" s="16">
        <f t="shared" si="32"/>
        <v>0</v>
      </c>
    </row>
    <row r="2101" spans="1:8" ht="13.5" x14ac:dyDescent="0.25">
      <c r="A2101" s="12"/>
      <c r="B2101" s="11">
        <v>45356</v>
      </c>
      <c r="C2101" s="2">
        <v>23.7</v>
      </c>
      <c r="D2101" s="2">
        <v>23.7</v>
      </c>
      <c r="E2101" s="2">
        <v>0</v>
      </c>
      <c r="F2101" s="2">
        <v>0</v>
      </c>
      <c r="G2101" s="2">
        <v>0</v>
      </c>
      <c r="H2101" s="16">
        <f t="shared" si="32"/>
        <v>0</v>
      </c>
    </row>
    <row r="2102" spans="1:8" ht="13.5" x14ac:dyDescent="0.25">
      <c r="A2102" s="12"/>
      <c r="B2102" s="11">
        <v>45357</v>
      </c>
      <c r="C2102" s="2">
        <v>23.7</v>
      </c>
      <c r="D2102" s="2">
        <v>23.7</v>
      </c>
      <c r="E2102" s="2">
        <v>0</v>
      </c>
      <c r="F2102" s="2">
        <v>0</v>
      </c>
      <c r="G2102" s="2">
        <v>0</v>
      </c>
      <c r="H2102" s="16">
        <f t="shared" si="32"/>
        <v>0</v>
      </c>
    </row>
    <row r="2103" spans="1:8" ht="13.5" x14ac:dyDescent="0.25">
      <c r="A2103" s="12"/>
      <c r="B2103" s="11">
        <v>45358</v>
      </c>
      <c r="C2103" s="2">
        <v>23.2</v>
      </c>
      <c r="D2103" s="2">
        <v>23.2</v>
      </c>
      <c r="E2103" s="2">
        <v>10</v>
      </c>
      <c r="F2103" s="2">
        <v>23.2</v>
      </c>
      <c r="G2103" s="2">
        <v>232</v>
      </c>
      <c r="H2103" s="16">
        <f t="shared" si="32"/>
        <v>-2.1097046413502109E-2</v>
      </c>
    </row>
    <row r="2104" spans="1:8" ht="13.5" x14ac:dyDescent="0.25">
      <c r="A2104" s="12"/>
      <c r="B2104" s="11">
        <v>45359</v>
      </c>
      <c r="C2104" s="2">
        <v>23.2</v>
      </c>
      <c r="D2104" s="2">
        <v>23.2</v>
      </c>
      <c r="E2104" s="2">
        <v>0</v>
      </c>
      <c r="F2104" s="2">
        <v>0</v>
      </c>
      <c r="G2104" s="2">
        <v>0</v>
      </c>
      <c r="H2104" s="16">
        <f t="shared" si="32"/>
        <v>0</v>
      </c>
    </row>
    <row r="2105" spans="1:8" ht="13.5" x14ac:dyDescent="0.25">
      <c r="A2105" s="12"/>
      <c r="B2105" s="11">
        <v>45362</v>
      </c>
      <c r="C2105" s="2">
        <v>23.2</v>
      </c>
      <c r="D2105" s="2">
        <v>23.2</v>
      </c>
      <c r="E2105" s="2">
        <v>0</v>
      </c>
      <c r="F2105" s="2">
        <v>0</v>
      </c>
      <c r="G2105" s="2">
        <v>0</v>
      </c>
      <c r="H2105" s="16">
        <f t="shared" si="32"/>
        <v>0</v>
      </c>
    </row>
    <row r="2106" spans="1:8" ht="13.5" x14ac:dyDescent="0.25">
      <c r="A2106" s="12"/>
      <c r="B2106" s="11">
        <v>45363</v>
      </c>
      <c r="C2106" s="2">
        <v>23.2</v>
      </c>
      <c r="D2106" s="2">
        <v>23.2</v>
      </c>
      <c r="E2106" s="2">
        <v>0</v>
      </c>
      <c r="F2106" s="2">
        <v>0</v>
      </c>
      <c r="G2106" s="2">
        <v>0</v>
      </c>
      <c r="H2106" s="16">
        <f t="shared" si="32"/>
        <v>0</v>
      </c>
    </row>
    <row r="2107" spans="1:8" ht="13.5" x14ac:dyDescent="0.25">
      <c r="A2107" s="12"/>
      <c r="B2107" s="11">
        <v>45364</v>
      </c>
      <c r="C2107" s="2">
        <v>23.2</v>
      </c>
      <c r="D2107" s="2">
        <v>23.2</v>
      </c>
      <c r="E2107" s="2">
        <v>0</v>
      </c>
      <c r="F2107" s="2">
        <v>0</v>
      </c>
      <c r="G2107" s="2">
        <v>0</v>
      </c>
      <c r="H2107" s="16">
        <f t="shared" si="32"/>
        <v>0</v>
      </c>
    </row>
    <row r="2108" spans="1:8" ht="13.5" x14ac:dyDescent="0.25">
      <c r="A2108" s="12"/>
      <c r="B2108" s="11">
        <v>45365</v>
      </c>
      <c r="C2108" s="2">
        <v>23.2</v>
      </c>
      <c r="D2108" s="2">
        <v>23.2</v>
      </c>
      <c r="E2108" s="2">
        <v>0</v>
      </c>
      <c r="F2108" s="2">
        <v>0</v>
      </c>
      <c r="G2108" s="2">
        <v>0</v>
      </c>
      <c r="H2108" s="16">
        <f t="shared" si="32"/>
        <v>0</v>
      </c>
    </row>
    <row r="2109" spans="1:8" ht="13.5" x14ac:dyDescent="0.25">
      <c r="A2109" s="12"/>
      <c r="B2109" s="11">
        <v>45366</v>
      </c>
      <c r="C2109" s="2">
        <v>23.2</v>
      </c>
      <c r="D2109" s="2">
        <v>23.2</v>
      </c>
      <c r="E2109" s="2">
        <v>0</v>
      </c>
      <c r="F2109" s="2">
        <v>0</v>
      </c>
      <c r="G2109" s="2">
        <v>0</v>
      </c>
      <c r="H2109" s="16">
        <f t="shared" si="32"/>
        <v>0</v>
      </c>
    </row>
    <row r="2110" spans="1:8" ht="13.5" x14ac:dyDescent="0.25">
      <c r="A2110" s="12"/>
      <c r="B2110" s="11">
        <v>45369</v>
      </c>
      <c r="C2110" s="2">
        <v>23.2</v>
      </c>
      <c r="D2110" s="2">
        <v>23.2</v>
      </c>
      <c r="E2110" s="2">
        <v>0</v>
      </c>
      <c r="F2110" s="2">
        <v>0</v>
      </c>
      <c r="G2110" s="2">
        <v>0</v>
      </c>
      <c r="H2110" s="16">
        <f t="shared" si="32"/>
        <v>0</v>
      </c>
    </row>
    <row r="2111" spans="1:8" ht="13.5" x14ac:dyDescent="0.25">
      <c r="A2111" s="12"/>
      <c r="B2111" s="11">
        <v>45370</v>
      </c>
      <c r="C2111" s="2">
        <v>23.2</v>
      </c>
      <c r="D2111" s="2">
        <v>23.2</v>
      </c>
      <c r="E2111" s="2">
        <v>0</v>
      </c>
      <c r="F2111" s="2">
        <v>0</v>
      </c>
      <c r="G2111" s="2">
        <v>0</v>
      </c>
      <c r="H2111" s="16">
        <f t="shared" si="32"/>
        <v>0</v>
      </c>
    </row>
    <row r="2112" spans="1:8" ht="13.5" x14ac:dyDescent="0.25">
      <c r="A2112" s="12"/>
      <c r="B2112" s="11">
        <v>45372</v>
      </c>
      <c r="C2112" s="2">
        <v>23.2</v>
      </c>
      <c r="D2112" s="2">
        <v>23.2</v>
      </c>
      <c r="E2112" s="2">
        <v>0</v>
      </c>
      <c r="F2112" s="2">
        <v>0</v>
      </c>
      <c r="G2112" s="2">
        <v>0</v>
      </c>
      <c r="H2112" s="16">
        <f t="shared" si="32"/>
        <v>0</v>
      </c>
    </row>
    <row r="2113" spans="1:8" ht="13.5" x14ac:dyDescent="0.25">
      <c r="A2113" s="12"/>
      <c r="B2113" s="11">
        <v>45373</v>
      </c>
      <c r="C2113" s="2">
        <v>23.2</v>
      </c>
      <c r="D2113" s="2">
        <v>23.2</v>
      </c>
      <c r="E2113" s="2">
        <v>0</v>
      </c>
      <c r="F2113" s="2">
        <v>0</v>
      </c>
      <c r="G2113" s="2">
        <v>0</v>
      </c>
      <c r="H2113" s="16">
        <f t="shared" si="32"/>
        <v>0</v>
      </c>
    </row>
    <row r="2114" spans="1:8" ht="13.5" x14ac:dyDescent="0.25">
      <c r="A2114" s="12"/>
      <c r="B2114" s="11">
        <v>45376</v>
      </c>
      <c r="C2114" s="2">
        <v>23.2</v>
      </c>
      <c r="D2114" s="2">
        <v>23.2</v>
      </c>
      <c r="E2114" s="2">
        <v>0</v>
      </c>
      <c r="F2114" s="2">
        <v>0</v>
      </c>
      <c r="G2114" s="2">
        <v>0</v>
      </c>
      <c r="H2114" s="16">
        <f t="shared" si="32"/>
        <v>0</v>
      </c>
    </row>
    <row r="2115" spans="1:8" ht="13.5" x14ac:dyDescent="0.25">
      <c r="A2115" s="12"/>
      <c r="B2115" s="11">
        <v>45377</v>
      </c>
      <c r="C2115" s="2">
        <v>23.2</v>
      </c>
      <c r="D2115" s="2">
        <v>23.2</v>
      </c>
      <c r="E2115" s="2">
        <v>0</v>
      </c>
      <c r="F2115" s="2">
        <v>0</v>
      </c>
      <c r="G2115" s="2">
        <v>0</v>
      </c>
      <c r="H2115" s="16">
        <f t="shared" si="32"/>
        <v>0</v>
      </c>
    </row>
    <row r="2116" spans="1:8" ht="13.5" x14ac:dyDescent="0.25">
      <c r="A2116" s="12"/>
      <c r="B2116" s="11">
        <v>45378</v>
      </c>
      <c r="C2116" s="2">
        <v>23.2</v>
      </c>
      <c r="D2116" s="2">
        <v>23.2</v>
      </c>
      <c r="E2116" s="2">
        <v>0</v>
      </c>
      <c r="F2116" s="2">
        <v>0</v>
      </c>
      <c r="G2116" s="2">
        <v>0</v>
      </c>
      <c r="H2116" s="16">
        <f t="shared" si="32"/>
        <v>0</v>
      </c>
    </row>
    <row r="2117" spans="1:8" ht="13.5" x14ac:dyDescent="0.25">
      <c r="A2117" s="12"/>
      <c r="B2117" s="11">
        <v>45379</v>
      </c>
      <c r="C2117" s="2">
        <v>23.2</v>
      </c>
      <c r="D2117" s="2">
        <v>23.2</v>
      </c>
      <c r="E2117" s="2">
        <v>0</v>
      </c>
      <c r="F2117" s="2">
        <v>0</v>
      </c>
      <c r="G2117" s="2">
        <v>0</v>
      </c>
      <c r="H2117" s="16">
        <f t="shared" si="32"/>
        <v>0</v>
      </c>
    </row>
    <row r="2118" spans="1:8" ht="13.5" x14ac:dyDescent="0.25">
      <c r="A2118" s="12"/>
      <c r="B2118" s="11">
        <v>45380</v>
      </c>
      <c r="C2118" s="2">
        <v>23.2</v>
      </c>
      <c r="D2118" s="2">
        <v>23.2</v>
      </c>
      <c r="E2118" s="2">
        <v>0</v>
      </c>
      <c r="F2118" s="2">
        <v>0</v>
      </c>
      <c r="G2118" s="2">
        <v>0</v>
      </c>
      <c r="H2118" s="16">
        <f t="shared" si="32"/>
        <v>0</v>
      </c>
    </row>
    <row r="2119" spans="1:8" ht="13.5" x14ac:dyDescent="0.25">
      <c r="A2119" s="12"/>
      <c r="B2119" s="11">
        <v>45383</v>
      </c>
      <c r="C2119" s="2">
        <v>23.2</v>
      </c>
      <c r="D2119" s="2">
        <v>23.2</v>
      </c>
      <c r="E2119" s="2">
        <v>0</v>
      </c>
      <c r="F2119" s="2">
        <v>0</v>
      </c>
      <c r="G2119" s="2">
        <v>0</v>
      </c>
      <c r="H2119" s="16">
        <f t="shared" ref="H2119:H2182" si="33">(D2119-D2118)/D2118</f>
        <v>0</v>
      </c>
    </row>
    <row r="2120" spans="1:8" ht="13.5" x14ac:dyDescent="0.25">
      <c r="A2120" s="12"/>
      <c r="B2120" s="11">
        <v>45384</v>
      </c>
      <c r="C2120" s="2">
        <v>23.2</v>
      </c>
      <c r="D2120" s="2">
        <v>23.2</v>
      </c>
      <c r="E2120" s="2">
        <v>0</v>
      </c>
      <c r="F2120" s="2">
        <v>0</v>
      </c>
      <c r="G2120" s="2">
        <v>0</v>
      </c>
      <c r="H2120" s="16">
        <f t="shared" si="33"/>
        <v>0</v>
      </c>
    </row>
    <row r="2121" spans="1:8" ht="13.5" x14ac:dyDescent="0.25">
      <c r="A2121" s="12"/>
      <c r="B2121" s="11">
        <v>45385</v>
      </c>
      <c r="C2121" s="2">
        <v>23.2</v>
      </c>
      <c r="D2121" s="2">
        <v>23.2</v>
      </c>
      <c r="E2121" s="2">
        <v>0</v>
      </c>
      <c r="F2121" s="2">
        <v>0</v>
      </c>
      <c r="G2121" s="2">
        <v>0</v>
      </c>
      <c r="H2121" s="16">
        <f t="shared" si="33"/>
        <v>0</v>
      </c>
    </row>
    <row r="2122" spans="1:8" ht="13.5" x14ac:dyDescent="0.25">
      <c r="A2122" s="12"/>
      <c r="B2122" s="11">
        <v>45386</v>
      </c>
      <c r="C2122" s="2">
        <v>23.2</v>
      </c>
      <c r="D2122" s="2">
        <v>23.2</v>
      </c>
      <c r="E2122" s="2">
        <v>0</v>
      </c>
      <c r="F2122" s="2">
        <v>0</v>
      </c>
      <c r="G2122" s="2">
        <v>0</v>
      </c>
      <c r="H2122" s="16">
        <f t="shared" si="33"/>
        <v>0</v>
      </c>
    </row>
    <row r="2123" spans="1:8" ht="13.5" x14ac:dyDescent="0.25">
      <c r="A2123" s="12"/>
      <c r="B2123" s="11">
        <v>45387</v>
      </c>
      <c r="C2123" s="2">
        <v>23.2</v>
      </c>
      <c r="D2123" s="2">
        <v>23.2</v>
      </c>
      <c r="E2123" s="2">
        <v>0</v>
      </c>
      <c r="F2123" s="2">
        <v>0</v>
      </c>
      <c r="G2123" s="2">
        <v>0</v>
      </c>
      <c r="H2123" s="16">
        <f t="shared" si="33"/>
        <v>0</v>
      </c>
    </row>
    <row r="2124" spans="1:8" ht="13.5" x14ac:dyDescent="0.25">
      <c r="A2124" s="12"/>
      <c r="B2124" s="11">
        <v>45390</v>
      </c>
      <c r="C2124" s="2">
        <v>23.19</v>
      </c>
      <c r="D2124" s="2">
        <v>23.19</v>
      </c>
      <c r="E2124" s="2">
        <v>38</v>
      </c>
      <c r="F2124" s="2">
        <v>23.19</v>
      </c>
      <c r="G2124" s="2">
        <v>881.22</v>
      </c>
      <c r="H2124" s="16">
        <f t="shared" si="33"/>
        <v>-4.3103448275853492E-4</v>
      </c>
    </row>
    <row r="2125" spans="1:8" ht="13.5" x14ac:dyDescent="0.25">
      <c r="A2125" s="12"/>
      <c r="B2125" s="11">
        <v>45394</v>
      </c>
      <c r="C2125" s="2">
        <v>23.2</v>
      </c>
      <c r="D2125" s="2">
        <v>23.2</v>
      </c>
      <c r="E2125" s="2">
        <v>100</v>
      </c>
      <c r="F2125" s="2">
        <v>23.2</v>
      </c>
      <c r="G2125" s="2">
        <v>2320</v>
      </c>
      <c r="H2125" s="16">
        <f t="shared" si="33"/>
        <v>4.3122035360060415E-4</v>
      </c>
    </row>
    <row r="2126" spans="1:8" ht="13.5" x14ac:dyDescent="0.25">
      <c r="A2126" s="12"/>
      <c r="B2126" s="11">
        <v>45397</v>
      </c>
      <c r="C2126" s="2">
        <v>23.2</v>
      </c>
      <c r="D2126" s="2">
        <v>23.2</v>
      </c>
      <c r="E2126" s="2">
        <v>0</v>
      </c>
      <c r="F2126" s="2">
        <v>0</v>
      </c>
      <c r="G2126" s="2">
        <v>0</v>
      </c>
      <c r="H2126" s="16">
        <f t="shared" si="33"/>
        <v>0</v>
      </c>
    </row>
    <row r="2127" spans="1:8" ht="13.5" x14ac:dyDescent="0.25">
      <c r="A2127" s="12"/>
      <c r="B2127" s="11">
        <v>45398</v>
      </c>
      <c r="C2127" s="2">
        <v>23.2</v>
      </c>
      <c r="D2127" s="2">
        <v>23.2</v>
      </c>
      <c r="E2127" s="2">
        <v>0</v>
      </c>
      <c r="F2127" s="2">
        <v>0</v>
      </c>
      <c r="G2127" s="2">
        <v>0</v>
      </c>
      <c r="H2127" s="16">
        <f t="shared" si="33"/>
        <v>0</v>
      </c>
    </row>
    <row r="2128" spans="1:8" ht="13.5" x14ac:dyDescent="0.25">
      <c r="A2128" s="12"/>
      <c r="B2128" s="11">
        <v>45399</v>
      </c>
      <c r="C2128" s="2">
        <v>22.16</v>
      </c>
      <c r="D2128" s="2">
        <v>22.16</v>
      </c>
      <c r="E2128" s="2">
        <v>10</v>
      </c>
      <c r="F2128" s="2">
        <v>22.16</v>
      </c>
      <c r="G2128" s="2">
        <v>221.6</v>
      </c>
      <c r="H2128" s="16">
        <f t="shared" si="33"/>
        <v>-4.4827586206896516E-2</v>
      </c>
    </row>
    <row r="2129" spans="1:8" ht="13.5" x14ac:dyDescent="0.25">
      <c r="A2129" s="12"/>
      <c r="B2129" s="11">
        <v>45400</v>
      </c>
      <c r="C2129" s="2">
        <v>21.17</v>
      </c>
      <c r="D2129" s="2">
        <v>21.17</v>
      </c>
      <c r="E2129" s="2">
        <v>18</v>
      </c>
      <c r="F2129" s="2">
        <v>21.17</v>
      </c>
      <c r="G2129" s="2">
        <v>381.06</v>
      </c>
      <c r="H2129" s="16">
        <f t="shared" si="33"/>
        <v>-4.4675090252707508E-2</v>
      </c>
    </row>
    <row r="2130" spans="1:8" ht="13.5" x14ac:dyDescent="0.25">
      <c r="A2130" s="12"/>
      <c r="B2130" s="11">
        <v>45401</v>
      </c>
      <c r="C2130" s="2">
        <v>21</v>
      </c>
      <c r="D2130" s="2">
        <v>21</v>
      </c>
      <c r="E2130" s="2">
        <v>19</v>
      </c>
      <c r="F2130" s="2">
        <v>21</v>
      </c>
      <c r="G2130" s="2">
        <v>399</v>
      </c>
      <c r="H2130" s="16">
        <f t="shared" si="33"/>
        <v>-8.030231459612739E-3</v>
      </c>
    </row>
    <row r="2131" spans="1:8" ht="13.5" x14ac:dyDescent="0.25">
      <c r="A2131" s="12"/>
      <c r="B2131" s="11">
        <v>45404</v>
      </c>
      <c r="C2131" s="2">
        <v>21.02</v>
      </c>
      <c r="D2131" s="2">
        <v>21.02</v>
      </c>
      <c r="E2131" s="2">
        <v>20</v>
      </c>
      <c r="F2131" s="2">
        <v>21.02</v>
      </c>
      <c r="G2131" s="2">
        <v>420.4</v>
      </c>
      <c r="H2131" s="16">
        <f t="shared" si="33"/>
        <v>9.5238095238093211E-4</v>
      </c>
    </row>
    <row r="2132" spans="1:8" ht="13.5" x14ac:dyDescent="0.25">
      <c r="A2132" s="12"/>
      <c r="B2132" s="11">
        <v>45405</v>
      </c>
      <c r="C2132" s="2">
        <v>21.02</v>
      </c>
      <c r="D2132" s="2">
        <v>21.02</v>
      </c>
      <c r="E2132" s="2">
        <v>0</v>
      </c>
      <c r="F2132" s="2">
        <v>0</v>
      </c>
      <c r="G2132" s="2">
        <v>0</v>
      </c>
      <c r="H2132" s="16">
        <f t="shared" si="33"/>
        <v>0</v>
      </c>
    </row>
    <row r="2133" spans="1:8" ht="13.5" x14ac:dyDescent="0.25">
      <c r="A2133" s="12"/>
      <c r="B2133" s="11">
        <v>45406</v>
      </c>
      <c r="C2133" s="2">
        <v>21.02</v>
      </c>
      <c r="D2133" s="2">
        <v>21.02</v>
      </c>
      <c r="E2133" s="2">
        <v>5</v>
      </c>
      <c r="F2133" s="2">
        <v>21.02</v>
      </c>
      <c r="G2133" s="2">
        <v>105.1</v>
      </c>
      <c r="H2133" s="16">
        <f t="shared" si="33"/>
        <v>0</v>
      </c>
    </row>
    <row r="2134" spans="1:8" ht="13.5" x14ac:dyDescent="0.25">
      <c r="A2134" s="12"/>
      <c r="B2134" s="11">
        <v>45407</v>
      </c>
      <c r="C2134" s="2">
        <v>21.02</v>
      </c>
      <c r="D2134" s="2">
        <v>21.02</v>
      </c>
      <c r="E2134" s="2">
        <v>0</v>
      </c>
      <c r="F2134" s="2">
        <v>0</v>
      </c>
      <c r="G2134" s="2">
        <v>0</v>
      </c>
      <c r="H2134" s="16">
        <f t="shared" si="33"/>
        <v>0</v>
      </c>
    </row>
    <row r="2135" spans="1:8" ht="13.5" x14ac:dyDescent="0.25">
      <c r="A2135" s="12"/>
      <c r="B2135" s="11">
        <v>45408</v>
      </c>
      <c r="C2135" s="2">
        <v>21.02</v>
      </c>
      <c r="D2135" s="2">
        <v>21.02</v>
      </c>
      <c r="E2135" s="2">
        <v>0</v>
      </c>
      <c r="F2135" s="2">
        <v>0</v>
      </c>
      <c r="G2135" s="2">
        <v>0</v>
      </c>
      <c r="H2135" s="16">
        <f t="shared" si="33"/>
        <v>0</v>
      </c>
    </row>
    <row r="2136" spans="1:8" ht="13.5" x14ac:dyDescent="0.25">
      <c r="A2136" s="12"/>
      <c r="B2136" s="11">
        <v>45411</v>
      </c>
      <c r="C2136" s="2">
        <v>21.02</v>
      </c>
      <c r="D2136" s="2">
        <v>21.02</v>
      </c>
      <c r="E2136" s="2">
        <v>0</v>
      </c>
      <c r="F2136" s="2">
        <v>0</v>
      </c>
      <c r="G2136" s="2">
        <v>0</v>
      </c>
      <c r="H2136" s="16">
        <f t="shared" si="33"/>
        <v>0</v>
      </c>
    </row>
    <row r="2137" spans="1:8" ht="13.5" x14ac:dyDescent="0.25">
      <c r="A2137" s="12"/>
      <c r="B2137" s="11">
        <v>45412</v>
      </c>
      <c r="C2137" s="2">
        <v>21.02</v>
      </c>
      <c r="D2137" s="2">
        <v>21.02</v>
      </c>
      <c r="E2137" s="2">
        <v>0</v>
      </c>
      <c r="F2137" s="2">
        <v>0</v>
      </c>
      <c r="G2137" s="2">
        <v>0</v>
      </c>
      <c r="H2137" s="16">
        <f t="shared" si="33"/>
        <v>0</v>
      </c>
    </row>
    <row r="2138" spans="1:8" ht="13.5" x14ac:dyDescent="0.25">
      <c r="A2138" s="12"/>
      <c r="B2138" s="11">
        <v>45414</v>
      </c>
      <c r="C2138" s="2">
        <v>21.02</v>
      </c>
      <c r="D2138" s="2">
        <v>21.02</v>
      </c>
      <c r="E2138" s="2">
        <v>0</v>
      </c>
      <c r="F2138" s="2">
        <v>0</v>
      </c>
      <c r="G2138" s="2">
        <v>0</v>
      </c>
      <c r="H2138" s="16">
        <f t="shared" si="33"/>
        <v>0</v>
      </c>
    </row>
    <row r="2139" spans="1:8" ht="13.5" x14ac:dyDescent="0.25">
      <c r="A2139" s="12"/>
      <c r="B2139" s="11">
        <v>45415</v>
      </c>
      <c r="C2139" s="2">
        <v>21</v>
      </c>
      <c r="D2139" s="2">
        <v>21</v>
      </c>
      <c r="E2139" s="2">
        <v>15</v>
      </c>
      <c r="F2139" s="2">
        <v>21</v>
      </c>
      <c r="G2139" s="2">
        <v>315</v>
      </c>
      <c r="H2139" s="16">
        <f t="shared" si="33"/>
        <v>-9.5147478591815294E-4</v>
      </c>
    </row>
    <row r="2140" spans="1:8" ht="13.5" x14ac:dyDescent="0.25">
      <c r="A2140" s="12"/>
      <c r="B2140" s="11">
        <v>45418</v>
      </c>
      <c r="C2140" s="2">
        <v>21</v>
      </c>
      <c r="D2140" s="2">
        <v>21</v>
      </c>
      <c r="E2140" s="2">
        <v>0</v>
      </c>
      <c r="F2140" s="2">
        <v>0</v>
      </c>
      <c r="G2140" s="2">
        <v>0</v>
      </c>
      <c r="H2140" s="16">
        <f t="shared" si="33"/>
        <v>0</v>
      </c>
    </row>
    <row r="2141" spans="1:8" ht="13.5" x14ac:dyDescent="0.25">
      <c r="A2141" s="12"/>
      <c r="B2141" s="11">
        <v>45419</v>
      </c>
      <c r="C2141" s="2">
        <v>21</v>
      </c>
      <c r="D2141" s="2">
        <v>21</v>
      </c>
      <c r="E2141" s="2">
        <v>0</v>
      </c>
      <c r="F2141" s="2">
        <v>0</v>
      </c>
      <c r="G2141" s="2">
        <v>0</v>
      </c>
      <c r="H2141" s="16">
        <f t="shared" si="33"/>
        <v>0</v>
      </c>
    </row>
    <row r="2142" spans="1:8" ht="13.5" x14ac:dyDescent="0.25">
      <c r="A2142" s="12"/>
      <c r="B2142" s="11">
        <v>45420</v>
      </c>
      <c r="C2142" s="2">
        <v>21</v>
      </c>
      <c r="D2142" s="2">
        <v>21</v>
      </c>
      <c r="E2142" s="2">
        <v>0</v>
      </c>
      <c r="F2142" s="2">
        <v>0</v>
      </c>
      <c r="G2142" s="2">
        <v>0</v>
      </c>
      <c r="H2142" s="16">
        <f t="shared" si="33"/>
        <v>0</v>
      </c>
    </row>
    <row r="2143" spans="1:8" ht="13.5" x14ac:dyDescent="0.25">
      <c r="A2143" s="12"/>
      <c r="B2143" s="11">
        <v>45421</v>
      </c>
      <c r="C2143" s="2">
        <v>21</v>
      </c>
      <c r="D2143" s="2">
        <v>21</v>
      </c>
      <c r="E2143" s="2">
        <v>0</v>
      </c>
      <c r="F2143" s="2">
        <v>0</v>
      </c>
      <c r="G2143" s="2">
        <v>0</v>
      </c>
      <c r="H2143" s="16">
        <f t="shared" si="33"/>
        <v>0</v>
      </c>
    </row>
    <row r="2144" spans="1:8" ht="13.5" x14ac:dyDescent="0.25">
      <c r="A2144" s="12"/>
      <c r="B2144" s="11">
        <v>45422</v>
      </c>
      <c r="C2144" s="2">
        <v>21</v>
      </c>
      <c r="D2144" s="2">
        <v>21</v>
      </c>
      <c r="E2144" s="2">
        <v>0</v>
      </c>
      <c r="F2144" s="2">
        <v>0</v>
      </c>
      <c r="G2144" s="2">
        <v>0</v>
      </c>
      <c r="H2144" s="16">
        <f t="shared" si="33"/>
        <v>0</v>
      </c>
    </row>
    <row r="2145" spans="1:8" ht="13.5" x14ac:dyDescent="0.25">
      <c r="A2145" s="12"/>
      <c r="B2145" s="11">
        <v>45425</v>
      </c>
      <c r="C2145" s="2">
        <v>21</v>
      </c>
      <c r="D2145" s="2">
        <v>21</v>
      </c>
      <c r="E2145" s="2">
        <v>0</v>
      </c>
      <c r="F2145" s="2">
        <v>0</v>
      </c>
      <c r="G2145" s="2">
        <v>0</v>
      </c>
      <c r="H2145" s="16">
        <f t="shared" si="33"/>
        <v>0</v>
      </c>
    </row>
    <row r="2146" spans="1:8" ht="13.5" x14ac:dyDescent="0.25">
      <c r="A2146" s="12"/>
      <c r="B2146" s="11">
        <v>45426</v>
      </c>
      <c r="C2146" s="2">
        <v>21</v>
      </c>
      <c r="D2146" s="2">
        <v>21</v>
      </c>
      <c r="E2146" s="2">
        <v>0</v>
      </c>
      <c r="F2146" s="2">
        <v>0</v>
      </c>
      <c r="G2146" s="2">
        <v>0</v>
      </c>
      <c r="H2146" s="16">
        <f t="shared" si="33"/>
        <v>0</v>
      </c>
    </row>
    <row r="2147" spans="1:8" ht="13.5" x14ac:dyDescent="0.25">
      <c r="A2147" s="12"/>
      <c r="B2147" s="11">
        <v>45427</v>
      </c>
      <c r="C2147" s="2">
        <v>20.2</v>
      </c>
      <c r="D2147" s="2">
        <v>20.2</v>
      </c>
      <c r="E2147" s="2">
        <v>20</v>
      </c>
      <c r="F2147" s="2">
        <v>20.2</v>
      </c>
      <c r="G2147" s="2">
        <v>404</v>
      </c>
      <c r="H2147" s="16">
        <f t="shared" si="33"/>
        <v>-3.8095238095238126E-2</v>
      </c>
    </row>
    <row r="2148" spans="1:8" ht="13.5" x14ac:dyDescent="0.25">
      <c r="A2148" s="12"/>
      <c r="B2148" s="11">
        <v>45428</v>
      </c>
      <c r="C2148" s="2">
        <v>20.2</v>
      </c>
      <c r="D2148" s="2">
        <v>20.2</v>
      </c>
      <c r="E2148" s="2">
        <v>0</v>
      </c>
      <c r="F2148" s="2">
        <v>0</v>
      </c>
      <c r="G2148" s="2">
        <v>0</v>
      </c>
      <c r="H2148" s="16">
        <f t="shared" si="33"/>
        <v>0</v>
      </c>
    </row>
    <row r="2149" spans="1:8" ht="13.5" x14ac:dyDescent="0.25">
      <c r="A2149" s="12"/>
      <c r="B2149" s="11">
        <v>45429</v>
      </c>
      <c r="C2149" s="2">
        <v>20.2</v>
      </c>
      <c r="D2149" s="2">
        <v>20.2</v>
      </c>
      <c r="E2149" s="2">
        <v>10</v>
      </c>
      <c r="F2149" s="2">
        <v>20.2</v>
      </c>
      <c r="G2149" s="2">
        <v>202</v>
      </c>
      <c r="H2149" s="16">
        <f t="shared" si="33"/>
        <v>0</v>
      </c>
    </row>
    <row r="2150" spans="1:8" ht="13.5" x14ac:dyDescent="0.25">
      <c r="A2150" s="12"/>
      <c r="B2150" s="11">
        <v>45432</v>
      </c>
      <c r="C2150" s="2">
        <v>20.2</v>
      </c>
      <c r="D2150" s="2">
        <v>20.2</v>
      </c>
      <c r="E2150" s="2">
        <v>0</v>
      </c>
      <c r="F2150" s="2">
        <v>0</v>
      </c>
      <c r="G2150" s="2">
        <v>0</v>
      </c>
      <c r="H2150" s="16">
        <f t="shared" si="33"/>
        <v>0</v>
      </c>
    </row>
    <row r="2151" spans="1:8" ht="13.5" x14ac:dyDescent="0.25">
      <c r="A2151" s="12"/>
      <c r="B2151" s="11">
        <v>45433</v>
      </c>
      <c r="C2151" s="2">
        <v>20.2</v>
      </c>
      <c r="D2151" s="2">
        <v>20.2</v>
      </c>
      <c r="E2151" s="2">
        <v>0</v>
      </c>
      <c r="F2151" s="2">
        <v>0</v>
      </c>
      <c r="G2151" s="2">
        <v>0</v>
      </c>
      <c r="H2151" s="16">
        <f t="shared" si="33"/>
        <v>0</v>
      </c>
    </row>
    <row r="2152" spans="1:8" ht="13.5" x14ac:dyDescent="0.25">
      <c r="A2152" s="12"/>
      <c r="B2152" s="11">
        <v>45434</v>
      </c>
      <c r="C2152" s="2">
        <v>20.2</v>
      </c>
      <c r="D2152" s="2">
        <v>20.2</v>
      </c>
      <c r="E2152" s="2">
        <v>0</v>
      </c>
      <c r="F2152" s="2">
        <v>0</v>
      </c>
      <c r="G2152" s="2">
        <v>0</v>
      </c>
      <c r="H2152" s="16">
        <f t="shared" si="33"/>
        <v>0</v>
      </c>
    </row>
    <row r="2153" spans="1:8" ht="13.5" x14ac:dyDescent="0.25">
      <c r="A2153" s="12"/>
      <c r="B2153" s="11">
        <v>45435</v>
      </c>
      <c r="C2153" s="2">
        <v>20.2</v>
      </c>
      <c r="D2153" s="2">
        <v>20.2</v>
      </c>
      <c r="E2153" s="2">
        <v>0</v>
      </c>
      <c r="F2153" s="2">
        <v>0</v>
      </c>
      <c r="G2153" s="2">
        <v>0</v>
      </c>
      <c r="H2153" s="16">
        <f t="shared" si="33"/>
        <v>0</v>
      </c>
    </row>
    <row r="2154" spans="1:8" ht="13.5" x14ac:dyDescent="0.25">
      <c r="A2154" s="12"/>
      <c r="B2154" s="11">
        <v>45436</v>
      </c>
      <c r="C2154" s="2">
        <v>19.45</v>
      </c>
      <c r="D2154" s="2">
        <v>19.45</v>
      </c>
      <c r="E2154" s="2">
        <v>38</v>
      </c>
      <c r="F2154" s="2">
        <v>19.45</v>
      </c>
      <c r="G2154" s="2">
        <v>739.1</v>
      </c>
      <c r="H2154" s="16">
        <f t="shared" si="33"/>
        <v>-3.7128712871287127E-2</v>
      </c>
    </row>
    <row r="2155" spans="1:8" ht="13.5" x14ac:dyDescent="0.25">
      <c r="A2155" s="12"/>
      <c r="B2155" s="11">
        <v>45439</v>
      </c>
      <c r="C2155" s="2">
        <v>19.399999999999999</v>
      </c>
      <c r="D2155" s="2">
        <v>19.399999999999999</v>
      </c>
      <c r="E2155" s="2">
        <v>20</v>
      </c>
      <c r="F2155" s="2">
        <v>19.399999999999999</v>
      </c>
      <c r="G2155" s="2">
        <v>388</v>
      </c>
      <c r="H2155" s="16">
        <f t="shared" si="33"/>
        <v>-2.5706940874036356E-3</v>
      </c>
    </row>
    <row r="2156" spans="1:8" ht="13.5" x14ac:dyDescent="0.25">
      <c r="A2156" s="12"/>
      <c r="B2156" s="11">
        <v>45440</v>
      </c>
      <c r="C2156" s="2">
        <v>19.45</v>
      </c>
      <c r="D2156" s="2">
        <v>19.45</v>
      </c>
      <c r="E2156" s="2">
        <v>10</v>
      </c>
      <c r="F2156" s="2">
        <v>19.45</v>
      </c>
      <c r="G2156" s="2">
        <v>194.5</v>
      </c>
      <c r="H2156" s="16">
        <f t="shared" si="33"/>
        <v>2.5773195876289028E-3</v>
      </c>
    </row>
    <row r="2157" spans="1:8" ht="13.5" x14ac:dyDescent="0.25">
      <c r="A2157" s="12"/>
      <c r="B2157" s="11">
        <v>45441</v>
      </c>
      <c r="C2157" s="2">
        <v>19.45</v>
      </c>
      <c r="D2157" s="2">
        <v>19.45</v>
      </c>
      <c r="E2157" s="2">
        <v>0</v>
      </c>
      <c r="F2157" s="2">
        <v>0</v>
      </c>
      <c r="G2157" s="2">
        <v>0</v>
      </c>
      <c r="H2157" s="16">
        <f t="shared" si="33"/>
        <v>0</v>
      </c>
    </row>
    <row r="2158" spans="1:8" ht="13.5" x14ac:dyDescent="0.25">
      <c r="A2158" s="12"/>
      <c r="B2158" s="11">
        <v>45442</v>
      </c>
      <c r="C2158" s="2">
        <v>19.45</v>
      </c>
      <c r="D2158" s="2">
        <v>19.45</v>
      </c>
      <c r="E2158" s="2">
        <v>0</v>
      </c>
      <c r="F2158" s="2">
        <v>0</v>
      </c>
      <c r="G2158" s="2">
        <v>0</v>
      </c>
      <c r="H2158" s="16">
        <f t="shared" si="33"/>
        <v>0</v>
      </c>
    </row>
    <row r="2159" spans="1:8" ht="13.5" x14ac:dyDescent="0.25">
      <c r="A2159" s="12"/>
      <c r="B2159" s="11">
        <v>45443</v>
      </c>
      <c r="C2159" s="2">
        <v>19.45</v>
      </c>
      <c r="D2159" s="2">
        <v>19.45</v>
      </c>
      <c r="E2159" s="2">
        <v>0</v>
      </c>
      <c r="F2159" s="2">
        <v>0</v>
      </c>
      <c r="G2159" s="2">
        <v>0</v>
      </c>
      <c r="H2159" s="16">
        <f t="shared" si="33"/>
        <v>0</v>
      </c>
    </row>
    <row r="2160" spans="1:8" ht="13.5" x14ac:dyDescent="0.25">
      <c r="A2160" s="12"/>
      <c r="B2160" s="11">
        <v>45446</v>
      </c>
      <c r="C2160" s="2">
        <v>18.579999999999998</v>
      </c>
      <c r="D2160" s="2">
        <v>18.579999999999998</v>
      </c>
      <c r="E2160" s="2">
        <v>0</v>
      </c>
      <c r="F2160" s="2">
        <v>0</v>
      </c>
      <c r="G2160" s="2">
        <v>0</v>
      </c>
      <c r="H2160" s="16">
        <f t="shared" si="33"/>
        <v>-4.4730077120822678E-2</v>
      </c>
    </row>
    <row r="2161" spans="1:8" ht="13.5" x14ac:dyDescent="0.25">
      <c r="A2161" s="12"/>
      <c r="B2161" s="11">
        <v>45447</v>
      </c>
      <c r="C2161" s="2">
        <v>18.5</v>
      </c>
      <c r="D2161" s="2">
        <v>18.5</v>
      </c>
      <c r="E2161" s="2">
        <v>6</v>
      </c>
      <c r="F2161" s="2">
        <v>18.5</v>
      </c>
      <c r="G2161" s="2">
        <v>111</v>
      </c>
      <c r="H2161" s="16">
        <f t="shared" si="33"/>
        <v>-4.3057050592033531E-3</v>
      </c>
    </row>
    <row r="2162" spans="1:8" ht="13.5" x14ac:dyDescent="0.25">
      <c r="A2162" s="12"/>
      <c r="B2162" s="11">
        <v>45448</v>
      </c>
      <c r="C2162" s="2">
        <v>18.5</v>
      </c>
      <c r="D2162" s="2">
        <v>18.5</v>
      </c>
      <c r="E2162" s="2">
        <v>0</v>
      </c>
      <c r="F2162" s="2">
        <v>0</v>
      </c>
      <c r="G2162" s="2">
        <v>0</v>
      </c>
      <c r="H2162" s="16">
        <f t="shared" si="33"/>
        <v>0</v>
      </c>
    </row>
    <row r="2163" spans="1:8" ht="13.5" x14ac:dyDescent="0.25">
      <c r="A2163" s="12"/>
      <c r="B2163" s="11">
        <v>45449</v>
      </c>
      <c r="C2163" s="2">
        <v>18.5</v>
      </c>
      <c r="D2163" s="2">
        <v>18.5</v>
      </c>
      <c r="E2163" s="2">
        <v>0</v>
      </c>
      <c r="F2163" s="2">
        <v>0</v>
      </c>
      <c r="G2163" s="2">
        <v>0</v>
      </c>
      <c r="H2163" s="16">
        <f t="shared" si="33"/>
        <v>0</v>
      </c>
    </row>
    <row r="2164" spans="1:8" ht="13.5" x14ac:dyDescent="0.25">
      <c r="A2164" s="12"/>
      <c r="B2164" s="11">
        <v>45450</v>
      </c>
      <c r="C2164" s="2">
        <v>18</v>
      </c>
      <c r="D2164" s="2">
        <v>18</v>
      </c>
      <c r="E2164" s="2">
        <v>10</v>
      </c>
      <c r="F2164" s="2">
        <v>18</v>
      </c>
      <c r="G2164" s="2">
        <v>180</v>
      </c>
      <c r="H2164" s="16">
        <f t="shared" si="33"/>
        <v>-2.7027027027027029E-2</v>
      </c>
    </row>
    <row r="2165" spans="1:8" ht="13.5" x14ac:dyDescent="0.25">
      <c r="A2165" s="12"/>
      <c r="B2165" s="11">
        <v>45453</v>
      </c>
      <c r="C2165" s="2">
        <v>18</v>
      </c>
      <c r="D2165" s="2">
        <v>18</v>
      </c>
      <c r="E2165" s="2">
        <v>0</v>
      </c>
      <c r="F2165" s="2">
        <v>0</v>
      </c>
      <c r="G2165" s="2">
        <v>0</v>
      </c>
      <c r="H2165" s="16">
        <f t="shared" si="33"/>
        <v>0</v>
      </c>
    </row>
    <row r="2166" spans="1:8" ht="13.5" x14ac:dyDescent="0.25">
      <c r="A2166" s="12"/>
      <c r="B2166" s="11">
        <v>45454</v>
      </c>
      <c r="C2166" s="2">
        <v>18</v>
      </c>
      <c r="D2166" s="2">
        <v>18</v>
      </c>
      <c r="E2166" s="2">
        <v>0</v>
      </c>
      <c r="F2166" s="2">
        <v>0</v>
      </c>
      <c r="G2166" s="2">
        <v>0</v>
      </c>
      <c r="H2166" s="16">
        <f t="shared" si="33"/>
        <v>0</v>
      </c>
    </row>
    <row r="2167" spans="1:8" ht="13.5" x14ac:dyDescent="0.25">
      <c r="A2167" s="12"/>
      <c r="B2167" s="11">
        <v>45455</v>
      </c>
      <c r="C2167" s="2">
        <v>18</v>
      </c>
      <c r="D2167" s="2">
        <v>18</v>
      </c>
      <c r="E2167" s="2">
        <v>0</v>
      </c>
      <c r="F2167" s="2">
        <v>0</v>
      </c>
      <c r="G2167" s="2">
        <v>0</v>
      </c>
      <c r="H2167" s="16">
        <f t="shared" si="33"/>
        <v>0</v>
      </c>
    </row>
    <row r="2168" spans="1:8" ht="13.5" x14ac:dyDescent="0.25">
      <c r="A2168" s="12"/>
      <c r="B2168" s="11">
        <v>45456</v>
      </c>
      <c r="C2168" s="2">
        <v>18</v>
      </c>
      <c r="D2168" s="2">
        <v>18</v>
      </c>
      <c r="E2168" s="2">
        <v>0</v>
      </c>
      <c r="F2168" s="2">
        <v>0</v>
      </c>
      <c r="G2168" s="2">
        <v>0</v>
      </c>
      <c r="H2168" s="16">
        <f t="shared" si="33"/>
        <v>0</v>
      </c>
    </row>
    <row r="2169" spans="1:8" ht="13.5" x14ac:dyDescent="0.25">
      <c r="A2169" s="12"/>
      <c r="B2169" s="11">
        <v>45457</v>
      </c>
      <c r="C2169" s="2">
        <v>18</v>
      </c>
      <c r="D2169" s="2">
        <v>18</v>
      </c>
      <c r="E2169" s="2">
        <v>0</v>
      </c>
      <c r="F2169" s="2">
        <v>0</v>
      </c>
      <c r="G2169" s="2">
        <v>0</v>
      </c>
      <c r="H2169" s="16">
        <f t="shared" si="33"/>
        <v>0</v>
      </c>
    </row>
    <row r="2170" spans="1:8" ht="13.5" x14ac:dyDescent="0.25">
      <c r="A2170" s="12"/>
      <c r="B2170" s="11">
        <v>45461</v>
      </c>
      <c r="C2170" s="2">
        <v>18</v>
      </c>
      <c r="D2170" s="2">
        <v>18</v>
      </c>
      <c r="E2170" s="2">
        <v>70</v>
      </c>
      <c r="F2170" s="2">
        <v>18</v>
      </c>
      <c r="G2170" s="2">
        <v>1260</v>
      </c>
      <c r="H2170" s="16">
        <f t="shared" si="33"/>
        <v>0</v>
      </c>
    </row>
    <row r="2171" spans="1:8" ht="13.5" x14ac:dyDescent="0.25">
      <c r="A2171" s="12"/>
      <c r="B2171" s="11">
        <v>45462</v>
      </c>
      <c r="C2171" s="2">
        <v>18</v>
      </c>
      <c r="D2171" s="2">
        <v>18</v>
      </c>
      <c r="E2171" s="2">
        <v>0</v>
      </c>
      <c r="F2171" s="2">
        <v>0</v>
      </c>
      <c r="G2171" s="2">
        <v>0</v>
      </c>
      <c r="H2171" s="16">
        <f t="shared" si="33"/>
        <v>0</v>
      </c>
    </row>
    <row r="2172" spans="1:8" ht="13.5" x14ac:dyDescent="0.25">
      <c r="A2172" s="12"/>
      <c r="B2172" s="11">
        <v>45463</v>
      </c>
      <c r="C2172" s="2">
        <v>18</v>
      </c>
      <c r="D2172" s="2">
        <v>18</v>
      </c>
      <c r="E2172" s="2">
        <v>0</v>
      </c>
      <c r="F2172" s="2">
        <v>0</v>
      </c>
      <c r="G2172" s="2">
        <v>0</v>
      </c>
      <c r="H2172" s="16">
        <f t="shared" si="33"/>
        <v>0</v>
      </c>
    </row>
    <row r="2173" spans="1:8" ht="13.5" x14ac:dyDescent="0.25">
      <c r="A2173" s="12"/>
      <c r="B2173" s="11">
        <v>45464</v>
      </c>
      <c r="C2173" s="2">
        <v>18</v>
      </c>
      <c r="D2173" s="2">
        <v>18</v>
      </c>
      <c r="E2173" s="2">
        <v>0</v>
      </c>
      <c r="F2173" s="2">
        <v>0</v>
      </c>
      <c r="G2173" s="2">
        <v>0</v>
      </c>
      <c r="H2173" s="16">
        <f t="shared" si="33"/>
        <v>0</v>
      </c>
    </row>
    <row r="2174" spans="1:8" ht="13.5" x14ac:dyDescent="0.25">
      <c r="A2174" s="12"/>
      <c r="B2174" s="11">
        <v>45467</v>
      </c>
      <c r="C2174" s="2">
        <v>18</v>
      </c>
      <c r="D2174" s="2">
        <v>18</v>
      </c>
      <c r="E2174" s="2">
        <v>0</v>
      </c>
      <c r="F2174" s="2">
        <v>0</v>
      </c>
      <c r="G2174" s="2">
        <v>0</v>
      </c>
      <c r="H2174" s="16">
        <f t="shared" si="33"/>
        <v>0</v>
      </c>
    </row>
    <row r="2175" spans="1:8" ht="13.5" x14ac:dyDescent="0.25">
      <c r="A2175" s="12"/>
      <c r="B2175" s="11">
        <v>45468</v>
      </c>
      <c r="C2175" s="2">
        <v>18</v>
      </c>
      <c r="D2175" s="2">
        <v>18</v>
      </c>
      <c r="E2175" s="2">
        <v>0</v>
      </c>
      <c r="F2175" s="2">
        <v>0</v>
      </c>
      <c r="G2175" s="2">
        <v>0</v>
      </c>
      <c r="H2175" s="16">
        <f t="shared" si="33"/>
        <v>0</v>
      </c>
    </row>
    <row r="2176" spans="1:8" ht="13.5" x14ac:dyDescent="0.25">
      <c r="A2176" s="12"/>
      <c r="B2176" s="11">
        <v>45469</v>
      </c>
      <c r="C2176" s="2">
        <v>18</v>
      </c>
      <c r="D2176" s="2">
        <v>18</v>
      </c>
      <c r="E2176" s="2">
        <v>0</v>
      </c>
      <c r="F2176" s="2">
        <v>0</v>
      </c>
      <c r="G2176" s="2">
        <v>0</v>
      </c>
      <c r="H2176" s="16">
        <f t="shared" si="33"/>
        <v>0</v>
      </c>
    </row>
    <row r="2177" spans="1:8" ht="13.5" x14ac:dyDescent="0.25">
      <c r="A2177" s="12"/>
      <c r="B2177" s="11">
        <v>45470</v>
      </c>
      <c r="C2177" s="2">
        <v>18</v>
      </c>
      <c r="D2177" s="2">
        <v>18</v>
      </c>
      <c r="E2177" s="2">
        <v>0</v>
      </c>
      <c r="F2177" s="2">
        <v>0</v>
      </c>
      <c r="G2177" s="2">
        <v>0</v>
      </c>
      <c r="H2177" s="16">
        <f t="shared" si="33"/>
        <v>0</v>
      </c>
    </row>
    <row r="2178" spans="1:8" ht="13.5" x14ac:dyDescent="0.25">
      <c r="A2178" s="12"/>
      <c r="B2178" s="11">
        <v>45471</v>
      </c>
      <c r="C2178" s="2">
        <v>18</v>
      </c>
      <c r="D2178" s="2">
        <v>18</v>
      </c>
      <c r="E2178" s="2">
        <v>0</v>
      </c>
      <c r="F2178" s="2">
        <v>0</v>
      </c>
      <c r="G2178" s="2">
        <v>0</v>
      </c>
      <c r="H2178" s="16">
        <f t="shared" si="33"/>
        <v>0</v>
      </c>
    </row>
    <row r="2179" spans="1:8" ht="13.5" x14ac:dyDescent="0.25">
      <c r="A2179" s="12"/>
      <c r="B2179" s="11">
        <v>45474</v>
      </c>
      <c r="C2179" s="2">
        <v>18</v>
      </c>
      <c r="D2179" s="2">
        <v>18</v>
      </c>
      <c r="E2179" s="2">
        <v>0</v>
      </c>
      <c r="F2179" s="2">
        <v>0</v>
      </c>
      <c r="G2179" s="2">
        <v>0</v>
      </c>
      <c r="H2179" s="16">
        <f t="shared" si="33"/>
        <v>0</v>
      </c>
    </row>
    <row r="2180" spans="1:8" ht="13.5" x14ac:dyDescent="0.25">
      <c r="A2180" s="12"/>
      <c r="B2180" s="11">
        <v>45475</v>
      </c>
      <c r="C2180" s="2">
        <v>18</v>
      </c>
      <c r="D2180" s="2">
        <v>18</v>
      </c>
      <c r="E2180" s="2">
        <v>0</v>
      </c>
      <c r="F2180" s="2">
        <v>0</v>
      </c>
      <c r="G2180" s="2">
        <v>0</v>
      </c>
      <c r="H2180" s="16">
        <f t="shared" si="33"/>
        <v>0</v>
      </c>
    </row>
    <row r="2181" spans="1:8" ht="13.5" x14ac:dyDescent="0.25">
      <c r="A2181" s="12"/>
      <c r="B2181" s="11">
        <v>45476</v>
      </c>
      <c r="C2181" s="2">
        <v>18</v>
      </c>
      <c r="D2181" s="2">
        <v>18</v>
      </c>
      <c r="E2181" s="2">
        <v>0</v>
      </c>
      <c r="F2181" s="2">
        <v>0</v>
      </c>
      <c r="G2181" s="2">
        <v>0</v>
      </c>
      <c r="H2181" s="16">
        <f t="shared" si="33"/>
        <v>0</v>
      </c>
    </row>
    <row r="2182" spans="1:8" ht="13.5" x14ac:dyDescent="0.25">
      <c r="A2182" s="12"/>
      <c r="B2182" s="11">
        <v>45477</v>
      </c>
      <c r="C2182" s="2">
        <v>18</v>
      </c>
      <c r="D2182" s="2">
        <v>18</v>
      </c>
      <c r="E2182" s="2">
        <v>0</v>
      </c>
      <c r="F2182" s="2">
        <v>0</v>
      </c>
      <c r="G2182" s="2">
        <v>0</v>
      </c>
      <c r="H2182" s="16">
        <f t="shared" si="33"/>
        <v>0</v>
      </c>
    </row>
    <row r="2183" spans="1:8" ht="13.5" x14ac:dyDescent="0.25">
      <c r="A2183" s="12"/>
      <c r="B2183" s="11">
        <v>45478</v>
      </c>
      <c r="C2183" s="2">
        <v>18</v>
      </c>
      <c r="D2183" s="2">
        <v>18</v>
      </c>
      <c r="E2183" s="2">
        <v>0</v>
      </c>
      <c r="F2183" s="2">
        <v>0</v>
      </c>
      <c r="G2183" s="2">
        <v>0</v>
      </c>
      <c r="H2183" s="16">
        <f t="shared" ref="H2183:H2246" si="34">(D2183-D2182)/D2182</f>
        <v>0</v>
      </c>
    </row>
    <row r="2184" spans="1:8" ht="13.5" x14ac:dyDescent="0.25">
      <c r="A2184" s="12"/>
      <c r="B2184" s="11">
        <v>45481</v>
      </c>
      <c r="C2184" s="2">
        <v>18</v>
      </c>
      <c r="D2184" s="2">
        <v>18</v>
      </c>
      <c r="E2184" s="2">
        <v>0</v>
      </c>
      <c r="F2184" s="2">
        <v>0</v>
      </c>
      <c r="G2184" s="2">
        <v>0</v>
      </c>
      <c r="H2184" s="16">
        <f t="shared" si="34"/>
        <v>0</v>
      </c>
    </row>
    <row r="2185" spans="1:8" ht="13.5" x14ac:dyDescent="0.25">
      <c r="A2185" s="12"/>
      <c r="B2185" s="11">
        <v>45482</v>
      </c>
      <c r="C2185" s="2">
        <v>18</v>
      </c>
      <c r="D2185" s="2">
        <v>18</v>
      </c>
      <c r="E2185" s="2">
        <v>5</v>
      </c>
      <c r="F2185" s="2">
        <v>18</v>
      </c>
      <c r="G2185" s="2">
        <v>90</v>
      </c>
      <c r="H2185" s="16">
        <f t="shared" si="34"/>
        <v>0</v>
      </c>
    </row>
    <row r="2186" spans="1:8" ht="13.5" x14ac:dyDescent="0.25">
      <c r="A2186" s="12"/>
      <c r="B2186" s="11">
        <v>45483</v>
      </c>
      <c r="C2186" s="2">
        <v>18</v>
      </c>
      <c r="D2186" s="2">
        <v>18</v>
      </c>
      <c r="E2186" s="2">
        <v>0</v>
      </c>
      <c r="F2186" s="2">
        <v>0</v>
      </c>
      <c r="G2186" s="2">
        <v>0</v>
      </c>
      <c r="H2186" s="16">
        <f t="shared" si="34"/>
        <v>0</v>
      </c>
    </row>
    <row r="2187" spans="1:8" ht="13.5" x14ac:dyDescent="0.25">
      <c r="A2187" s="12"/>
      <c r="B2187" s="11">
        <v>45484</v>
      </c>
      <c r="C2187" s="2">
        <v>18</v>
      </c>
      <c r="D2187" s="2">
        <v>18</v>
      </c>
      <c r="E2187" s="2">
        <v>300</v>
      </c>
      <c r="F2187" s="2">
        <v>18</v>
      </c>
      <c r="G2187" s="2">
        <v>5400</v>
      </c>
      <c r="H2187" s="16">
        <f t="shared" si="34"/>
        <v>0</v>
      </c>
    </row>
    <row r="2188" spans="1:8" ht="13.5" x14ac:dyDescent="0.25">
      <c r="A2188" s="12"/>
      <c r="B2188" s="11">
        <v>45485</v>
      </c>
      <c r="C2188" s="2">
        <v>18</v>
      </c>
      <c r="D2188" s="2">
        <v>18</v>
      </c>
      <c r="E2188" s="2">
        <v>0</v>
      </c>
      <c r="F2188" s="2">
        <v>0</v>
      </c>
      <c r="G2188" s="2">
        <v>0</v>
      </c>
      <c r="H2188" s="16">
        <f t="shared" si="34"/>
        <v>0</v>
      </c>
    </row>
    <row r="2189" spans="1:8" ht="13.5" x14ac:dyDescent="0.25">
      <c r="A2189" s="12"/>
      <c r="B2189" s="11">
        <v>45488</v>
      </c>
      <c r="C2189" s="2">
        <v>18</v>
      </c>
      <c r="D2189" s="2">
        <v>18</v>
      </c>
      <c r="E2189" s="2">
        <v>0</v>
      </c>
      <c r="F2189" s="2">
        <v>0</v>
      </c>
      <c r="G2189" s="2">
        <v>0</v>
      </c>
      <c r="H2189" s="16">
        <f t="shared" si="34"/>
        <v>0</v>
      </c>
    </row>
    <row r="2190" spans="1:8" ht="13.5" x14ac:dyDescent="0.25">
      <c r="A2190" s="12"/>
      <c r="B2190" s="11">
        <v>45489</v>
      </c>
      <c r="C2190" s="2">
        <v>17.2</v>
      </c>
      <c r="D2190" s="2">
        <v>17.2</v>
      </c>
      <c r="E2190" s="2">
        <v>623</v>
      </c>
      <c r="F2190" s="2">
        <v>17.2</v>
      </c>
      <c r="G2190" s="2">
        <v>10715.6</v>
      </c>
      <c r="H2190" s="16">
        <f t="shared" si="34"/>
        <v>-4.4444444444444481E-2</v>
      </c>
    </row>
    <row r="2191" spans="1:8" ht="13.5" x14ac:dyDescent="0.25">
      <c r="A2191" s="12"/>
      <c r="B2191" s="11">
        <v>45490</v>
      </c>
      <c r="C2191" s="2">
        <v>17.2</v>
      </c>
      <c r="D2191" s="2">
        <v>17.2</v>
      </c>
      <c r="E2191" s="2">
        <v>0</v>
      </c>
      <c r="F2191" s="2">
        <v>0</v>
      </c>
      <c r="G2191" s="2">
        <v>0</v>
      </c>
      <c r="H2191" s="16">
        <f t="shared" si="34"/>
        <v>0</v>
      </c>
    </row>
    <row r="2192" spans="1:8" ht="13.5" x14ac:dyDescent="0.25">
      <c r="A2192" s="12"/>
      <c r="B2192" s="11">
        <v>45491</v>
      </c>
      <c r="C2192" s="2">
        <v>17.2</v>
      </c>
      <c r="D2192" s="2">
        <v>17.2</v>
      </c>
      <c r="E2192" s="2">
        <v>0</v>
      </c>
      <c r="F2192" s="2">
        <v>0</v>
      </c>
      <c r="G2192" s="2">
        <v>0</v>
      </c>
      <c r="H2192" s="16">
        <f t="shared" si="34"/>
        <v>0</v>
      </c>
    </row>
    <row r="2193" spans="1:8" ht="13.5" x14ac:dyDescent="0.25">
      <c r="A2193" s="12"/>
      <c r="B2193" s="11">
        <v>45492</v>
      </c>
      <c r="C2193" s="2">
        <v>17.2</v>
      </c>
      <c r="D2193" s="2">
        <v>17.2</v>
      </c>
      <c r="E2193" s="2">
        <v>0</v>
      </c>
      <c r="F2193" s="2">
        <v>0</v>
      </c>
      <c r="G2193" s="2">
        <v>0</v>
      </c>
      <c r="H2193" s="16">
        <f t="shared" si="34"/>
        <v>0</v>
      </c>
    </row>
    <row r="2194" spans="1:8" ht="13.5" x14ac:dyDescent="0.25">
      <c r="A2194" s="12"/>
      <c r="B2194" s="11">
        <v>45495</v>
      </c>
      <c r="C2194" s="2">
        <v>17.2</v>
      </c>
      <c r="D2194" s="2">
        <v>17.2</v>
      </c>
      <c r="E2194" s="2">
        <v>0</v>
      </c>
      <c r="F2194" s="2">
        <v>0</v>
      </c>
      <c r="G2194" s="2">
        <v>0</v>
      </c>
      <c r="H2194" s="16">
        <f t="shared" si="34"/>
        <v>0</v>
      </c>
    </row>
    <row r="2195" spans="1:8" ht="13.5" x14ac:dyDescent="0.25">
      <c r="A2195" s="12"/>
      <c r="B2195" s="11">
        <v>45496</v>
      </c>
      <c r="C2195" s="2">
        <v>17.2</v>
      </c>
      <c r="D2195" s="2">
        <v>17.2</v>
      </c>
      <c r="E2195" s="2">
        <v>0</v>
      </c>
      <c r="F2195" s="2">
        <v>0</v>
      </c>
      <c r="G2195" s="2">
        <v>0</v>
      </c>
      <c r="H2195" s="16">
        <f t="shared" si="34"/>
        <v>0</v>
      </c>
    </row>
    <row r="2196" spans="1:8" ht="13.5" x14ac:dyDescent="0.25">
      <c r="A2196" s="12"/>
      <c r="B2196" s="11">
        <v>45497</v>
      </c>
      <c r="C2196" s="2">
        <v>17.2</v>
      </c>
      <c r="D2196" s="2">
        <v>17.2</v>
      </c>
      <c r="E2196" s="2">
        <v>0</v>
      </c>
      <c r="F2196" s="2">
        <v>0</v>
      </c>
      <c r="G2196" s="2">
        <v>0</v>
      </c>
      <c r="H2196" s="16">
        <f t="shared" si="34"/>
        <v>0</v>
      </c>
    </row>
    <row r="2197" spans="1:8" ht="13.5" x14ac:dyDescent="0.25">
      <c r="A2197" s="12"/>
      <c r="B2197" s="11">
        <v>45499</v>
      </c>
      <c r="C2197" s="2">
        <v>17.2</v>
      </c>
      <c r="D2197" s="2">
        <v>17.2</v>
      </c>
      <c r="E2197" s="2">
        <v>0</v>
      </c>
      <c r="F2197" s="2">
        <v>0</v>
      </c>
      <c r="G2197" s="2">
        <v>0</v>
      </c>
      <c r="H2197" s="16">
        <f t="shared" si="34"/>
        <v>0</v>
      </c>
    </row>
    <row r="2198" spans="1:8" ht="13.5" x14ac:dyDescent="0.25">
      <c r="A2198" s="12"/>
      <c r="B2198" s="11">
        <v>45502</v>
      </c>
      <c r="C2198" s="2">
        <v>17.2</v>
      </c>
      <c r="D2198" s="2">
        <v>17.2</v>
      </c>
      <c r="E2198" s="2">
        <v>0</v>
      </c>
      <c r="F2198" s="2">
        <v>0</v>
      </c>
      <c r="G2198" s="2">
        <v>0</v>
      </c>
      <c r="H2198" s="16">
        <f t="shared" si="34"/>
        <v>0</v>
      </c>
    </row>
    <row r="2199" spans="1:8" ht="13.5" x14ac:dyDescent="0.25">
      <c r="A2199" s="12"/>
      <c r="B2199" s="11">
        <v>45503</v>
      </c>
      <c r="C2199" s="2">
        <v>17.2</v>
      </c>
      <c r="D2199" s="2">
        <v>17.2</v>
      </c>
      <c r="E2199" s="2">
        <v>0</v>
      </c>
      <c r="F2199" s="2">
        <v>0</v>
      </c>
      <c r="G2199" s="2">
        <v>0</v>
      </c>
      <c r="H2199" s="16">
        <f t="shared" si="34"/>
        <v>0</v>
      </c>
    </row>
    <row r="2200" spans="1:8" ht="13.5" x14ac:dyDescent="0.25">
      <c r="A2200" s="12"/>
      <c r="B2200" s="11">
        <v>45504</v>
      </c>
      <c r="C2200" s="2">
        <v>17.2</v>
      </c>
      <c r="D2200" s="2">
        <v>17.2</v>
      </c>
      <c r="E2200" s="2">
        <v>0</v>
      </c>
      <c r="F2200" s="2">
        <v>0</v>
      </c>
      <c r="G2200" s="2">
        <v>0</v>
      </c>
      <c r="H2200" s="16">
        <f t="shared" si="34"/>
        <v>0</v>
      </c>
    </row>
    <row r="2201" spans="1:8" ht="13.5" x14ac:dyDescent="0.25">
      <c r="A2201" s="12"/>
      <c r="B2201" s="11">
        <v>45505</v>
      </c>
      <c r="C2201" s="2">
        <v>17.2</v>
      </c>
      <c r="D2201" s="2">
        <v>17.2</v>
      </c>
      <c r="E2201" s="2">
        <v>0</v>
      </c>
      <c r="F2201" s="2">
        <v>0</v>
      </c>
      <c r="G2201" s="2">
        <v>0</v>
      </c>
      <c r="H2201" s="16">
        <f t="shared" si="34"/>
        <v>0</v>
      </c>
    </row>
    <row r="2202" spans="1:8" ht="13.5" x14ac:dyDescent="0.25">
      <c r="A2202" s="12"/>
      <c r="B2202" s="11">
        <v>45506</v>
      </c>
      <c r="C2202" s="2">
        <v>17.2</v>
      </c>
      <c r="D2202" s="2">
        <v>17.2</v>
      </c>
      <c r="E2202" s="2">
        <v>0</v>
      </c>
      <c r="F2202" s="2">
        <v>0</v>
      </c>
      <c r="G2202" s="2">
        <v>0</v>
      </c>
      <c r="H2202" s="16">
        <f t="shared" si="34"/>
        <v>0</v>
      </c>
    </row>
    <row r="2203" spans="1:8" ht="13.5" x14ac:dyDescent="0.25">
      <c r="A2203" s="12"/>
      <c r="B2203" s="11">
        <v>45509</v>
      </c>
      <c r="C2203" s="2">
        <v>17.2</v>
      </c>
      <c r="D2203" s="2">
        <v>17.2</v>
      </c>
      <c r="E2203" s="2">
        <v>0</v>
      </c>
      <c r="F2203" s="2">
        <v>0</v>
      </c>
      <c r="G2203" s="2">
        <v>0</v>
      </c>
      <c r="H2203" s="16">
        <f t="shared" si="34"/>
        <v>0</v>
      </c>
    </row>
    <row r="2204" spans="1:8" ht="13.5" x14ac:dyDescent="0.25">
      <c r="A2204" s="12"/>
      <c r="B2204" s="11">
        <v>45510</v>
      </c>
      <c r="C2204" s="2">
        <v>17.2</v>
      </c>
      <c r="D2204" s="2">
        <v>17.2</v>
      </c>
      <c r="E2204" s="2">
        <v>5</v>
      </c>
      <c r="F2204" s="2">
        <v>17.2</v>
      </c>
      <c r="G2204" s="2">
        <v>86</v>
      </c>
      <c r="H2204" s="16">
        <f t="shared" si="34"/>
        <v>0</v>
      </c>
    </row>
    <row r="2205" spans="1:8" ht="13.5" x14ac:dyDescent="0.25">
      <c r="A2205" s="12"/>
      <c r="B2205" s="11">
        <v>45511</v>
      </c>
      <c r="C2205" s="2">
        <v>17.2</v>
      </c>
      <c r="D2205" s="2">
        <v>17.2</v>
      </c>
      <c r="E2205" s="2">
        <v>0</v>
      </c>
      <c r="F2205" s="2">
        <v>0</v>
      </c>
      <c r="G2205" s="2">
        <v>0</v>
      </c>
      <c r="H2205" s="16">
        <f t="shared" si="34"/>
        <v>0</v>
      </c>
    </row>
    <row r="2206" spans="1:8" ht="13.5" x14ac:dyDescent="0.25">
      <c r="A2206" s="12"/>
      <c r="B2206" s="11">
        <v>45512</v>
      </c>
      <c r="C2206" s="2">
        <v>17.2</v>
      </c>
      <c r="D2206" s="2">
        <v>17.2</v>
      </c>
      <c r="E2206" s="2">
        <v>0</v>
      </c>
      <c r="F2206" s="2">
        <v>0</v>
      </c>
      <c r="G2206" s="2">
        <v>0</v>
      </c>
      <c r="H2206" s="16">
        <f t="shared" si="34"/>
        <v>0</v>
      </c>
    </row>
    <row r="2207" spans="1:8" ht="13.5" x14ac:dyDescent="0.25">
      <c r="A2207" s="12"/>
      <c r="B2207" s="11">
        <v>45513</v>
      </c>
      <c r="C2207" s="2">
        <v>17.2</v>
      </c>
      <c r="D2207" s="2">
        <v>17.2</v>
      </c>
      <c r="E2207" s="2">
        <v>0</v>
      </c>
      <c r="F2207" s="2">
        <v>0</v>
      </c>
      <c r="G2207" s="2">
        <v>0</v>
      </c>
      <c r="H2207" s="16">
        <f t="shared" si="34"/>
        <v>0</v>
      </c>
    </row>
    <row r="2208" spans="1:8" ht="13.5" x14ac:dyDescent="0.25">
      <c r="A2208" s="12"/>
      <c r="B2208" s="11">
        <v>45516</v>
      </c>
      <c r="C2208" s="2">
        <v>17.2</v>
      </c>
      <c r="D2208" s="2">
        <v>17.2</v>
      </c>
      <c r="E2208" s="2">
        <v>0</v>
      </c>
      <c r="F2208" s="2">
        <v>0</v>
      </c>
      <c r="G2208" s="2">
        <v>0</v>
      </c>
      <c r="H2208" s="16">
        <f t="shared" si="34"/>
        <v>0</v>
      </c>
    </row>
    <row r="2209" spans="1:8" ht="13.5" x14ac:dyDescent="0.25">
      <c r="A2209" s="12"/>
      <c r="B2209" s="11">
        <v>45518</v>
      </c>
      <c r="C2209" s="2">
        <v>17.2</v>
      </c>
      <c r="D2209" s="2">
        <v>17.2</v>
      </c>
      <c r="E2209" s="2">
        <v>0</v>
      </c>
      <c r="F2209" s="2">
        <v>0</v>
      </c>
      <c r="G2209" s="2">
        <v>0</v>
      </c>
      <c r="H2209" s="16">
        <f t="shared" si="34"/>
        <v>0</v>
      </c>
    </row>
    <row r="2210" spans="1:8" ht="13.5" x14ac:dyDescent="0.25">
      <c r="A2210" s="12"/>
      <c r="B2210" s="11">
        <v>45519</v>
      </c>
      <c r="C2210" s="2">
        <v>17.2</v>
      </c>
      <c r="D2210" s="2">
        <v>17.2</v>
      </c>
      <c r="E2210" s="2">
        <v>5</v>
      </c>
      <c r="F2210" s="2">
        <v>17.2</v>
      </c>
      <c r="G2210" s="2">
        <v>86</v>
      </c>
      <c r="H2210" s="16">
        <f t="shared" si="34"/>
        <v>0</v>
      </c>
    </row>
    <row r="2211" spans="1:8" ht="13.5" x14ac:dyDescent="0.25">
      <c r="A2211" s="12"/>
      <c r="B2211" s="11">
        <v>45520</v>
      </c>
      <c r="C2211" s="2">
        <v>17</v>
      </c>
      <c r="D2211" s="2">
        <v>17</v>
      </c>
      <c r="E2211" s="2">
        <v>34</v>
      </c>
      <c r="F2211" s="2">
        <v>17</v>
      </c>
      <c r="G2211" s="2">
        <v>578</v>
      </c>
      <c r="H2211" s="16">
        <f t="shared" si="34"/>
        <v>-1.1627906976744146E-2</v>
      </c>
    </row>
    <row r="2212" spans="1:8" ht="13.5" x14ac:dyDescent="0.25">
      <c r="A2212" s="12"/>
      <c r="B2212" s="11">
        <v>45523</v>
      </c>
      <c r="C2212" s="2">
        <v>17</v>
      </c>
      <c r="D2212" s="2">
        <v>17</v>
      </c>
      <c r="E2212" s="2">
        <v>0</v>
      </c>
      <c r="F2212" s="2">
        <v>0</v>
      </c>
      <c r="G2212" s="2">
        <v>0</v>
      </c>
      <c r="H2212" s="16">
        <f t="shared" si="34"/>
        <v>0</v>
      </c>
    </row>
    <row r="2213" spans="1:8" ht="13.5" x14ac:dyDescent="0.25">
      <c r="A2213" s="12"/>
      <c r="B2213" s="11">
        <v>45524</v>
      </c>
      <c r="C2213" s="2">
        <v>17</v>
      </c>
      <c r="D2213" s="2">
        <v>17</v>
      </c>
      <c r="E2213" s="2">
        <v>0</v>
      </c>
      <c r="F2213" s="2">
        <v>0</v>
      </c>
      <c r="G2213" s="2">
        <v>0</v>
      </c>
      <c r="H2213" s="16">
        <f t="shared" si="34"/>
        <v>0</v>
      </c>
    </row>
    <row r="2214" spans="1:8" ht="13.5" x14ac:dyDescent="0.25">
      <c r="A2214" s="12"/>
      <c r="B2214" s="11">
        <v>45525</v>
      </c>
      <c r="C2214" s="2">
        <v>17</v>
      </c>
      <c r="D2214" s="2">
        <v>17</v>
      </c>
      <c r="E2214" s="2">
        <v>0</v>
      </c>
      <c r="F2214" s="2">
        <v>0</v>
      </c>
      <c r="G2214" s="2">
        <v>0</v>
      </c>
      <c r="H2214" s="16">
        <f t="shared" si="34"/>
        <v>0</v>
      </c>
    </row>
    <row r="2215" spans="1:8" ht="13.5" x14ac:dyDescent="0.25">
      <c r="A2215" s="12"/>
      <c r="B2215" s="11">
        <v>45526</v>
      </c>
      <c r="C2215" s="2">
        <v>17</v>
      </c>
      <c r="D2215" s="2">
        <v>17</v>
      </c>
      <c r="E2215" s="2">
        <v>0</v>
      </c>
      <c r="F2215" s="2">
        <v>0</v>
      </c>
      <c r="G2215" s="2">
        <v>0</v>
      </c>
      <c r="H2215" s="16">
        <f t="shared" si="34"/>
        <v>0</v>
      </c>
    </row>
    <row r="2216" spans="1:8" ht="13.5" x14ac:dyDescent="0.25">
      <c r="A2216" s="12"/>
      <c r="B2216" s="11">
        <v>45527</v>
      </c>
      <c r="C2216" s="2">
        <v>17</v>
      </c>
      <c r="D2216" s="2">
        <v>17</v>
      </c>
      <c r="E2216" s="2">
        <v>0</v>
      </c>
      <c r="F2216" s="2">
        <v>0</v>
      </c>
      <c r="G2216" s="2">
        <v>0</v>
      </c>
      <c r="H2216" s="16">
        <f t="shared" si="34"/>
        <v>0</v>
      </c>
    </row>
    <row r="2217" spans="1:8" ht="13.5" x14ac:dyDescent="0.25">
      <c r="A2217" s="12"/>
      <c r="B2217" s="11">
        <v>45530</v>
      </c>
      <c r="C2217" s="2">
        <v>17</v>
      </c>
      <c r="D2217" s="2">
        <v>17</v>
      </c>
      <c r="E2217" s="2">
        <v>0</v>
      </c>
      <c r="F2217" s="2">
        <v>0</v>
      </c>
      <c r="G2217" s="2">
        <v>0</v>
      </c>
      <c r="H2217" s="16">
        <f t="shared" si="34"/>
        <v>0</v>
      </c>
    </row>
    <row r="2218" spans="1:8" ht="13.5" x14ac:dyDescent="0.25">
      <c r="A2218" s="12"/>
      <c r="B2218" s="11">
        <v>45531</v>
      </c>
      <c r="C2218" s="2">
        <v>17.760000000000002</v>
      </c>
      <c r="D2218" s="2">
        <v>17.760000000000002</v>
      </c>
      <c r="E2218" s="2">
        <v>18</v>
      </c>
      <c r="F2218" s="2">
        <v>17.760000000000002</v>
      </c>
      <c r="G2218" s="2">
        <v>319.68</v>
      </c>
      <c r="H2218" s="16">
        <f t="shared" si="34"/>
        <v>4.4705882352941269E-2</v>
      </c>
    </row>
    <row r="2219" spans="1:8" ht="13.5" x14ac:dyDescent="0.25">
      <c r="A2219" s="12"/>
      <c r="B2219" s="11">
        <v>45532</v>
      </c>
      <c r="C2219" s="2">
        <v>17.760000000000002</v>
      </c>
      <c r="D2219" s="2">
        <v>17.760000000000002</v>
      </c>
      <c r="E2219" s="2">
        <v>0</v>
      </c>
      <c r="F2219" s="2">
        <v>0</v>
      </c>
      <c r="G2219" s="2">
        <v>0</v>
      </c>
      <c r="H2219" s="16">
        <f t="shared" si="34"/>
        <v>0</v>
      </c>
    </row>
    <row r="2220" spans="1:8" ht="13.5" x14ac:dyDescent="0.25">
      <c r="A2220" s="12"/>
      <c r="B2220" s="11">
        <v>45533</v>
      </c>
      <c r="C2220" s="2">
        <v>17.760000000000002</v>
      </c>
      <c r="D2220" s="2">
        <v>17.760000000000002</v>
      </c>
      <c r="E2220" s="2">
        <v>0</v>
      </c>
      <c r="F2220" s="2">
        <v>0</v>
      </c>
      <c r="G2220" s="2">
        <v>0</v>
      </c>
      <c r="H2220" s="16">
        <f t="shared" si="34"/>
        <v>0</v>
      </c>
    </row>
    <row r="2221" spans="1:8" ht="13.5" x14ac:dyDescent="0.25">
      <c r="A2221" s="12"/>
      <c r="B2221" s="11">
        <v>45534</v>
      </c>
      <c r="C2221" s="2">
        <v>17.760000000000002</v>
      </c>
      <c r="D2221" s="2">
        <v>17.760000000000002</v>
      </c>
      <c r="E2221" s="2">
        <v>0</v>
      </c>
      <c r="F2221" s="2">
        <v>0</v>
      </c>
      <c r="G2221" s="2">
        <v>0</v>
      </c>
      <c r="H2221" s="16">
        <f t="shared" si="34"/>
        <v>0</v>
      </c>
    </row>
    <row r="2222" spans="1:8" ht="13.5" x14ac:dyDescent="0.25">
      <c r="A2222" s="12"/>
      <c r="B2222" s="11">
        <v>45537</v>
      </c>
      <c r="C2222" s="2">
        <v>17.760000000000002</v>
      </c>
      <c r="D2222" s="2">
        <v>17.760000000000002</v>
      </c>
      <c r="E2222" s="2">
        <v>0</v>
      </c>
      <c r="F2222" s="2">
        <v>0</v>
      </c>
      <c r="G2222" s="2">
        <v>0</v>
      </c>
      <c r="H2222" s="16">
        <f t="shared" si="34"/>
        <v>0</v>
      </c>
    </row>
    <row r="2223" spans="1:8" ht="13.5" x14ac:dyDescent="0.25">
      <c r="A2223" s="12"/>
      <c r="B2223" s="11">
        <v>45538</v>
      </c>
      <c r="C2223" s="2">
        <v>17.760000000000002</v>
      </c>
      <c r="D2223" s="2">
        <v>17.760000000000002</v>
      </c>
      <c r="E2223" s="2">
        <v>0</v>
      </c>
      <c r="F2223" s="2">
        <v>0</v>
      </c>
      <c r="G2223" s="2">
        <v>0</v>
      </c>
      <c r="H2223" s="16">
        <f t="shared" si="34"/>
        <v>0</v>
      </c>
    </row>
    <row r="2224" spans="1:8" ht="13.5" x14ac:dyDescent="0.25">
      <c r="A2224" s="12"/>
      <c r="B2224" s="11">
        <v>45539</v>
      </c>
      <c r="C2224" s="2">
        <v>17.760000000000002</v>
      </c>
      <c r="D2224" s="2">
        <v>17.760000000000002</v>
      </c>
      <c r="E2224" s="2">
        <v>0</v>
      </c>
      <c r="F2224" s="2">
        <v>0</v>
      </c>
      <c r="G2224" s="2">
        <v>0</v>
      </c>
      <c r="H2224" s="16">
        <f t="shared" si="34"/>
        <v>0</v>
      </c>
    </row>
    <row r="2225" spans="1:8" ht="13.5" x14ac:dyDescent="0.25">
      <c r="A2225" s="12"/>
      <c r="B2225" s="11">
        <v>45540</v>
      </c>
      <c r="C2225" s="2">
        <v>17.760000000000002</v>
      </c>
      <c r="D2225" s="2">
        <v>17.760000000000002</v>
      </c>
      <c r="E2225" s="2">
        <v>36</v>
      </c>
      <c r="F2225" s="2">
        <v>17.760000000000002</v>
      </c>
      <c r="G2225" s="2">
        <v>639.36</v>
      </c>
      <c r="H2225" s="16">
        <f t="shared" si="34"/>
        <v>0</v>
      </c>
    </row>
    <row r="2226" spans="1:8" ht="13.5" x14ac:dyDescent="0.25">
      <c r="A2226" s="12"/>
      <c r="B2226" s="11">
        <v>45541</v>
      </c>
      <c r="C2226" s="2">
        <v>17.8</v>
      </c>
      <c r="D2226" s="2">
        <v>17.8</v>
      </c>
      <c r="E2226" s="2">
        <v>10</v>
      </c>
      <c r="F2226" s="2">
        <v>17.8</v>
      </c>
      <c r="G2226" s="2">
        <v>178</v>
      </c>
      <c r="H2226" s="16">
        <f t="shared" si="34"/>
        <v>2.2522522522522041E-3</v>
      </c>
    </row>
    <row r="2227" spans="1:8" ht="13.5" x14ac:dyDescent="0.25">
      <c r="A2227" s="12"/>
      <c r="B2227" s="11">
        <v>45544</v>
      </c>
      <c r="C2227" s="2">
        <v>17.8</v>
      </c>
      <c r="D2227" s="2">
        <v>17.8</v>
      </c>
      <c r="E2227" s="2">
        <v>0</v>
      </c>
      <c r="F2227" s="2">
        <v>0</v>
      </c>
      <c r="G2227" s="2">
        <v>0</v>
      </c>
      <c r="H2227" s="16">
        <f t="shared" si="34"/>
        <v>0</v>
      </c>
    </row>
    <row r="2228" spans="1:8" ht="13.5" x14ac:dyDescent="0.25">
      <c r="A2228" s="12"/>
      <c r="B2228" s="11">
        <v>45545</v>
      </c>
      <c r="C2228" s="2">
        <v>17.8</v>
      </c>
      <c r="D2228" s="2">
        <v>17.8</v>
      </c>
      <c r="E2228" s="2">
        <v>0</v>
      </c>
      <c r="F2228" s="2">
        <v>0</v>
      </c>
      <c r="G2228" s="2">
        <v>0</v>
      </c>
      <c r="H2228" s="16">
        <f t="shared" si="34"/>
        <v>0</v>
      </c>
    </row>
    <row r="2229" spans="1:8" ht="13.5" x14ac:dyDescent="0.25">
      <c r="A2229" s="12"/>
      <c r="B2229" s="11">
        <v>45546</v>
      </c>
      <c r="C2229" s="2">
        <v>17.84</v>
      </c>
      <c r="D2229" s="2">
        <v>17.84</v>
      </c>
      <c r="E2229" s="2">
        <v>294</v>
      </c>
      <c r="F2229" s="2">
        <v>17.84</v>
      </c>
      <c r="G2229" s="2">
        <v>5244.96</v>
      </c>
      <c r="H2229" s="16">
        <f t="shared" si="34"/>
        <v>2.2471910112359071E-3</v>
      </c>
    </row>
    <row r="2230" spans="1:8" ht="13.5" x14ac:dyDescent="0.25">
      <c r="A2230" s="12"/>
      <c r="B2230" s="11">
        <v>45547</v>
      </c>
      <c r="C2230" s="2">
        <v>17.84</v>
      </c>
      <c r="D2230" s="2">
        <v>17.84</v>
      </c>
      <c r="E2230" s="2">
        <v>0</v>
      </c>
      <c r="F2230" s="2">
        <v>0</v>
      </c>
      <c r="G2230" s="2">
        <v>0</v>
      </c>
      <c r="H2230" s="16">
        <f t="shared" si="34"/>
        <v>0</v>
      </c>
    </row>
    <row r="2231" spans="1:8" ht="13.5" x14ac:dyDescent="0.25">
      <c r="A2231" s="12"/>
      <c r="B2231" s="11">
        <v>45548</v>
      </c>
      <c r="C2231" s="2">
        <v>17.84</v>
      </c>
      <c r="D2231" s="2">
        <v>17.84</v>
      </c>
      <c r="E2231" s="2">
        <v>0</v>
      </c>
      <c r="F2231" s="2">
        <v>0</v>
      </c>
      <c r="G2231" s="2">
        <v>0</v>
      </c>
      <c r="H2231" s="16">
        <f t="shared" si="34"/>
        <v>0</v>
      </c>
    </row>
    <row r="2232" spans="1:8" ht="13.5" x14ac:dyDescent="0.25">
      <c r="A2232" s="12"/>
      <c r="B2232" s="11">
        <v>45551</v>
      </c>
      <c r="C2232" s="2">
        <v>17.84</v>
      </c>
      <c r="D2232" s="2">
        <v>17.84</v>
      </c>
      <c r="E2232" s="2">
        <v>0</v>
      </c>
      <c r="F2232" s="2">
        <v>0</v>
      </c>
      <c r="G2232" s="2">
        <v>0</v>
      </c>
      <c r="H2232" s="16">
        <f t="shared" si="34"/>
        <v>0</v>
      </c>
    </row>
    <row r="2233" spans="1:8" ht="13.5" x14ac:dyDescent="0.25">
      <c r="A2233" s="12"/>
      <c r="B2233" s="11">
        <v>45552</v>
      </c>
      <c r="C2233" s="2">
        <v>17.84</v>
      </c>
      <c r="D2233" s="2">
        <v>17.84</v>
      </c>
      <c r="E2233" s="2">
        <v>0</v>
      </c>
      <c r="F2233" s="2">
        <v>0</v>
      </c>
      <c r="G2233" s="2">
        <v>0</v>
      </c>
      <c r="H2233" s="16">
        <f t="shared" si="34"/>
        <v>0</v>
      </c>
    </row>
    <row r="2234" spans="1:8" ht="13.5" x14ac:dyDescent="0.25">
      <c r="A2234" s="12"/>
      <c r="B2234" s="11">
        <v>45553</v>
      </c>
      <c r="C2234" s="2">
        <v>17.84</v>
      </c>
      <c r="D2234" s="2">
        <v>17.84</v>
      </c>
      <c r="E2234" s="2">
        <v>0</v>
      </c>
      <c r="F2234" s="2">
        <v>0</v>
      </c>
      <c r="G2234" s="2">
        <v>0</v>
      </c>
      <c r="H2234" s="16">
        <f t="shared" si="34"/>
        <v>0</v>
      </c>
    </row>
    <row r="2235" spans="1:8" ht="13.5" x14ac:dyDescent="0.25">
      <c r="A2235" s="12"/>
      <c r="B2235" s="11">
        <v>45554</v>
      </c>
      <c r="C2235" s="2">
        <v>17.84</v>
      </c>
      <c r="D2235" s="2">
        <v>17.84</v>
      </c>
      <c r="E2235" s="2">
        <v>0</v>
      </c>
      <c r="F2235" s="2">
        <v>0</v>
      </c>
      <c r="G2235" s="2">
        <v>0</v>
      </c>
      <c r="H2235" s="16">
        <f t="shared" si="34"/>
        <v>0</v>
      </c>
    </row>
    <row r="2236" spans="1:8" ht="13.5" x14ac:dyDescent="0.25">
      <c r="A2236" s="12"/>
      <c r="B2236" s="11">
        <v>45555</v>
      </c>
      <c r="C2236" s="2">
        <v>17.84</v>
      </c>
      <c r="D2236" s="2">
        <v>17.84</v>
      </c>
      <c r="E2236" s="2">
        <v>0</v>
      </c>
      <c r="F2236" s="2">
        <v>0</v>
      </c>
      <c r="G2236" s="2">
        <v>0</v>
      </c>
      <c r="H2236" s="16">
        <f t="shared" si="34"/>
        <v>0</v>
      </c>
    </row>
    <row r="2237" spans="1:8" ht="13.5" x14ac:dyDescent="0.25">
      <c r="A2237" s="12"/>
      <c r="B2237" s="11">
        <v>45558</v>
      </c>
      <c r="C2237" s="2">
        <v>17.84</v>
      </c>
      <c r="D2237" s="2">
        <v>17.84</v>
      </c>
      <c r="E2237" s="2">
        <v>0</v>
      </c>
      <c r="F2237" s="2">
        <v>0</v>
      </c>
      <c r="G2237" s="2">
        <v>0</v>
      </c>
      <c r="H2237" s="16">
        <f t="shared" si="34"/>
        <v>0</v>
      </c>
    </row>
    <row r="2238" spans="1:8" ht="13.5" x14ac:dyDescent="0.25">
      <c r="A2238" s="12"/>
      <c r="B2238" s="11">
        <v>45559</v>
      </c>
      <c r="C2238" s="2">
        <v>17.84</v>
      </c>
      <c r="D2238" s="2">
        <v>17.84</v>
      </c>
      <c r="E2238" s="2">
        <v>0</v>
      </c>
      <c r="F2238" s="2">
        <v>0</v>
      </c>
      <c r="G2238" s="2">
        <v>0</v>
      </c>
      <c r="H2238" s="16">
        <f t="shared" si="34"/>
        <v>0</v>
      </c>
    </row>
    <row r="2239" spans="1:8" ht="13.5" x14ac:dyDescent="0.25">
      <c r="A2239" s="12"/>
      <c r="B2239" s="11">
        <v>45560</v>
      </c>
      <c r="C2239" s="2">
        <v>17.600000000000001</v>
      </c>
      <c r="D2239" s="2">
        <v>17.600000000000001</v>
      </c>
      <c r="E2239" s="2">
        <v>21</v>
      </c>
      <c r="F2239" s="2">
        <v>17.600000000000001</v>
      </c>
      <c r="G2239" s="2">
        <v>369.6</v>
      </c>
      <c r="H2239" s="16">
        <f t="shared" si="34"/>
        <v>-1.345291479820619E-2</v>
      </c>
    </row>
    <row r="2240" spans="1:8" ht="13.5" x14ac:dyDescent="0.25">
      <c r="A2240" s="12"/>
      <c r="B2240" s="11">
        <v>45561</v>
      </c>
      <c r="C2240" s="2">
        <v>17.600000000000001</v>
      </c>
      <c r="D2240" s="2">
        <v>17.600000000000001</v>
      </c>
      <c r="E2240" s="2">
        <v>0</v>
      </c>
      <c r="F2240" s="2">
        <v>0</v>
      </c>
      <c r="G2240" s="2">
        <v>0</v>
      </c>
      <c r="H2240" s="16">
        <f t="shared" si="34"/>
        <v>0</v>
      </c>
    </row>
    <row r="2241" spans="1:8" ht="13.5" x14ac:dyDescent="0.25">
      <c r="A2241" s="12"/>
      <c r="B2241" s="11">
        <v>45562</v>
      </c>
      <c r="C2241" s="2">
        <v>17.600000000000001</v>
      </c>
      <c r="D2241" s="2">
        <v>17.600000000000001</v>
      </c>
      <c r="E2241" s="2">
        <v>0</v>
      </c>
      <c r="F2241" s="2">
        <v>0</v>
      </c>
      <c r="G2241" s="2">
        <v>0</v>
      </c>
      <c r="H2241" s="16">
        <f t="shared" si="34"/>
        <v>0</v>
      </c>
    </row>
    <row r="2242" spans="1:8" ht="13.5" x14ac:dyDescent="0.25">
      <c r="A2242" s="12"/>
      <c r="B2242" s="11">
        <v>45565</v>
      </c>
      <c r="C2242" s="2">
        <v>17.600000000000001</v>
      </c>
      <c r="D2242" s="2">
        <v>17.600000000000001</v>
      </c>
      <c r="E2242" s="2">
        <v>0</v>
      </c>
      <c r="F2242" s="2">
        <v>0</v>
      </c>
      <c r="G2242" s="2">
        <v>0</v>
      </c>
      <c r="H2242" s="16">
        <f t="shared" si="34"/>
        <v>0</v>
      </c>
    </row>
    <row r="2243" spans="1:8" ht="13.5" x14ac:dyDescent="0.25">
      <c r="A2243" s="12"/>
      <c r="B2243" s="11">
        <v>45566</v>
      </c>
      <c r="C2243" s="2">
        <v>17.600000000000001</v>
      </c>
      <c r="D2243" s="2">
        <v>17.600000000000001</v>
      </c>
      <c r="E2243" s="2">
        <v>0</v>
      </c>
      <c r="F2243" s="2">
        <v>0</v>
      </c>
      <c r="G2243" s="2">
        <v>0</v>
      </c>
      <c r="H2243" s="16">
        <f t="shared" si="34"/>
        <v>0</v>
      </c>
    </row>
    <row r="2244" spans="1:8" ht="13.5" x14ac:dyDescent="0.25">
      <c r="A2244" s="12"/>
      <c r="B2244" s="11">
        <v>45567</v>
      </c>
      <c r="C2244" s="2">
        <v>17.600000000000001</v>
      </c>
      <c r="D2244" s="2">
        <v>17.600000000000001</v>
      </c>
      <c r="E2244" s="2">
        <v>0</v>
      </c>
      <c r="F2244" s="2">
        <v>0</v>
      </c>
      <c r="G2244" s="2">
        <v>0</v>
      </c>
      <c r="H2244" s="16">
        <f t="shared" si="34"/>
        <v>0</v>
      </c>
    </row>
    <row r="2245" spans="1:8" ht="13.5" x14ac:dyDescent="0.25">
      <c r="A2245" s="12"/>
      <c r="B2245" s="11">
        <v>45568</v>
      </c>
      <c r="C2245" s="2">
        <v>16.809999999999999</v>
      </c>
      <c r="D2245" s="2">
        <v>16.809999999999999</v>
      </c>
      <c r="E2245" s="2">
        <v>119</v>
      </c>
      <c r="F2245" s="2">
        <v>16.809999999999999</v>
      </c>
      <c r="G2245" s="2">
        <v>2000.39</v>
      </c>
      <c r="H2245" s="16">
        <f t="shared" si="34"/>
        <v>-4.4886363636363787E-2</v>
      </c>
    </row>
    <row r="2246" spans="1:8" ht="13.5" x14ac:dyDescent="0.25">
      <c r="A2246" s="12"/>
      <c r="B2246" s="11">
        <v>45569</v>
      </c>
      <c r="C2246" s="2">
        <v>16.809999999999999</v>
      </c>
      <c r="D2246" s="2">
        <v>16.809999999999999</v>
      </c>
      <c r="E2246" s="2">
        <v>0</v>
      </c>
      <c r="F2246" s="2">
        <v>0</v>
      </c>
      <c r="G2246" s="2">
        <v>0</v>
      </c>
      <c r="H2246" s="16">
        <f t="shared" si="34"/>
        <v>0</v>
      </c>
    </row>
    <row r="2247" spans="1:8" ht="13.5" x14ac:dyDescent="0.25">
      <c r="A2247" s="12"/>
      <c r="B2247" s="11">
        <v>45572</v>
      </c>
      <c r="C2247" s="2">
        <v>16.809999999999999</v>
      </c>
      <c r="D2247" s="2">
        <v>16.809999999999999</v>
      </c>
      <c r="E2247" s="2">
        <v>0</v>
      </c>
      <c r="F2247" s="2">
        <v>0</v>
      </c>
      <c r="G2247" s="2">
        <v>0</v>
      </c>
      <c r="H2247" s="16">
        <f t="shared" ref="H2247:H2310" si="35">(D2247-D2246)/D2246</f>
        <v>0</v>
      </c>
    </row>
    <row r="2248" spans="1:8" ht="13.5" x14ac:dyDescent="0.25">
      <c r="A2248" s="12"/>
      <c r="B2248" s="11">
        <v>45573</v>
      </c>
      <c r="C2248" s="2">
        <v>17.2</v>
      </c>
      <c r="D2248" s="2">
        <v>17.2</v>
      </c>
      <c r="E2248" s="2">
        <v>100</v>
      </c>
      <c r="F2248" s="2">
        <v>17.2</v>
      </c>
      <c r="G2248" s="2">
        <v>1720</v>
      </c>
      <c r="H2248" s="16">
        <f t="shared" si="35"/>
        <v>2.3200475907198131E-2</v>
      </c>
    </row>
    <row r="2249" spans="1:8" ht="13.5" x14ac:dyDescent="0.25">
      <c r="A2249" s="12"/>
      <c r="B2249" s="11">
        <v>45574</v>
      </c>
      <c r="C2249" s="2">
        <v>17.2</v>
      </c>
      <c r="D2249" s="2">
        <v>17.2</v>
      </c>
      <c r="E2249" s="2">
        <v>100</v>
      </c>
      <c r="F2249" s="2">
        <v>17.2</v>
      </c>
      <c r="G2249" s="2">
        <v>1720</v>
      </c>
      <c r="H2249" s="16">
        <f t="shared" si="35"/>
        <v>0</v>
      </c>
    </row>
    <row r="2250" spans="1:8" ht="13.5" x14ac:dyDescent="0.25">
      <c r="A2250" s="12"/>
      <c r="B2250" s="11">
        <v>45575</v>
      </c>
      <c r="C2250" s="2">
        <v>17.2</v>
      </c>
      <c r="D2250" s="2">
        <v>17.2</v>
      </c>
      <c r="E2250" s="2">
        <v>0</v>
      </c>
      <c r="F2250" s="2">
        <v>0</v>
      </c>
      <c r="G2250" s="2">
        <v>0</v>
      </c>
      <c r="H2250" s="16">
        <f t="shared" si="35"/>
        <v>0</v>
      </c>
    </row>
    <row r="2251" spans="1:8" ht="13.5" x14ac:dyDescent="0.25">
      <c r="A2251" s="12"/>
      <c r="B2251" s="11">
        <v>45576</v>
      </c>
      <c r="C2251" s="2">
        <v>16.43</v>
      </c>
      <c r="D2251" s="2">
        <v>16.43</v>
      </c>
      <c r="E2251" s="2">
        <v>0</v>
      </c>
      <c r="F2251" s="2">
        <v>0</v>
      </c>
      <c r="G2251" s="2">
        <v>0</v>
      </c>
      <c r="H2251" s="16">
        <f t="shared" si="35"/>
        <v>-4.4767441860465093E-2</v>
      </c>
    </row>
    <row r="2252" spans="1:8" ht="13.5" x14ac:dyDescent="0.25">
      <c r="A2252" s="12"/>
      <c r="B2252" s="11">
        <v>45579</v>
      </c>
      <c r="C2252" s="2">
        <v>15.71</v>
      </c>
      <c r="D2252" s="2">
        <v>15.71</v>
      </c>
      <c r="E2252" s="2">
        <v>300</v>
      </c>
      <c r="F2252" s="2">
        <v>15.71</v>
      </c>
      <c r="G2252" s="2">
        <v>4713</v>
      </c>
      <c r="H2252" s="16">
        <f t="shared" si="35"/>
        <v>-4.3822276323797864E-2</v>
      </c>
    </row>
    <row r="2253" spans="1:8" ht="13.5" x14ac:dyDescent="0.25">
      <c r="A2253" s="12"/>
      <c r="B2253" s="11">
        <v>45581</v>
      </c>
      <c r="C2253" s="2">
        <v>16.41</v>
      </c>
      <c r="D2253" s="2">
        <v>16.41</v>
      </c>
      <c r="E2253" s="2">
        <v>0</v>
      </c>
      <c r="F2253" s="2">
        <v>0</v>
      </c>
      <c r="G2253" s="2">
        <v>0</v>
      </c>
      <c r="H2253" s="16">
        <f t="shared" si="35"/>
        <v>4.4557606619987221E-2</v>
      </c>
    </row>
    <row r="2254" spans="1:8" ht="13.5" x14ac:dyDescent="0.25">
      <c r="A2254" s="12"/>
      <c r="B2254" s="11">
        <v>45582</v>
      </c>
      <c r="C2254" s="2">
        <v>17.14</v>
      </c>
      <c r="D2254" s="2">
        <v>17.14</v>
      </c>
      <c r="E2254" s="2">
        <v>0</v>
      </c>
      <c r="F2254" s="2">
        <v>0</v>
      </c>
      <c r="G2254" s="2">
        <v>0</v>
      </c>
      <c r="H2254" s="16">
        <f t="shared" si="35"/>
        <v>4.4485070079220014E-2</v>
      </c>
    </row>
    <row r="2255" spans="1:8" ht="13.5" x14ac:dyDescent="0.25">
      <c r="A2255" s="12"/>
      <c r="B2255" s="11">
        <v>45583</v>
      </c>
      <c r="C2255" s="2">
        <v>17.91</v>
      </c>
      <c r="D2255" s="2">
        <v>17.91</v>
      </c>
      <c r="E2255" s="2">
        <v>0</v>
      </c>
      <c r="F2255" s="2">
        <v>0</v>
      </c>
      <c r="G2255" s="2">
        <v>0</v>
      </c>
      <c r="H2255" s="16">
        <f t="shared" si="35"/>
        <v>4.4924154025670918E-2</v>
      </c>
    </row>
    <row r="2256" spans="1:8" ht="13.5" x14ac:dyDescent="0.25">
      <c r="A2256" s="12"/>
      <c r="B2256" s="11">
        <v>45586</v>
      </c>
      <c r="C2256" s="2">
        <v>17.91</v>
      </c>
      <c r="D2256" s="2">
        <v>17.91</v>
      </c>
      <c r="E2256" s="2">
        <v>0</v>
      </c>
      <c r="F2256" s="2">
        <v>0</v>
      </c>
      <c r="G2256" s="2">
        <v>0</v>
      </c>
      <c r="H2256" s="16">
        <f t="shared" si="35"/>
        <v>0</v>
      </c>
    </row>
    <row r="2257" spans="1:8" ht="13.5" x14ac:dyDescent="0.25">
      <c r="A2257" s="12"/>
      <c r="B2257" s="11">
        <v>45587</v>
      </c>
      <c r="C2257" s="2">
        <v>17.91</v>
      </c>
      <c r="D2257" s="2">
        <v>17.91</v>
      </c>
      <c r="E2257" s="2">
        <v>0</v>
      </c>
      <c r="F2257" s="2">
        <v>0</v>
      </c>
      <c r="G2257" s="2">
        <v>0</v>
      </c>
      <c r="H2257" s="16">
        <f t="shared" si="35"/>
        <v>0</v>
      </c>
    </row>
    <row r="2258" spans="1:8" ht="13.5" x14ac:dyDescent="0.25">
      <c r="A2258" s="12"/>
      <c r="B2258" s="11">
        <v>45588</v>
      </c>
      <c r="C2258" s="2">
        <v>18</v>
      </c>
      <c r="D2258" s="2">
        <v>18</v>
      </c>
      <c r="E2258" s="2">
        <v>5</v>
      </c>
      <c r="F2258" s="2">
        <v>18</v>
      </c>
      <c r="G2258" s="2">
        <v>90</v>
      </c>
      <c r="H2258" s="16">
        <f t="shared" si="35"/>
        <v>5.0251256281406958E-3</v>
      </c>
    </row>
    <row r="2259" spans="1:8" ht="13.5" x14ac:dyDescent="0.25">
      <c r="A2259" s="12"/>
      <c r="B2259" s="11">
        <v>45589</v>
      </c>
      <c r="C2259" s="2">
        <v>18</v>
      </c>
      <c r="D2259" s="2">
        <v>18</v>
      </c>
      <c r="E2259" s="2">
        <v>0</v>
      </c>
      <c r="F2259" s="2">
        <v>0</v>
      </c>
      <c r="G2259" s="2">
        <v>0</v>
      </c>
      <c r="H2259" s="16">
        <f t="shared" si="35"/>
        <v>0</v>
      </c>
    </row>
    <row r="2260" spans="1:8" ht="13.5" x14ac:dyDescent="0.25">
      <c r="A2260" s="12"/>
      <c r="B2260" s="11">
        <v>45590</v>
      </c>
      <c r="C2260" s="2">
        <v>18</v>
      </c>
      <c r="D2260" s="2">
        <v>18</v>
      </c>
      <c r="E2260" s="2">
        <v>0</v>
      </c>
      <c r="F2260" s="2">
        <v>0</v>
      </c>
      <c r="G2260" s="2">
        <v>0</v>
      </c>
      <c r="H2260" s="16">
        <f t="shared" si="35"/>
        <v>0</v>
      </c>
    </row>
    <row r="2261" spans="1:8" ht="13.5" x14ac:dyDescent="0.25">
      <c r="A2261" s="12"/>
      <c r="B2261" s="11">
        <v>45593</v>
      </c>
      <c r="C2261" s="2">
        <v>18.5</v>
      </c>
      <c r="D2261" s="2">
        <v>18.5</v>
      </c>
      <c r="E2261" s="2">
        <v>18</v>
      </c>
      <c r="F2261" s="2">
        <v>18.5</v>
      </c>
      <c r="G2261" s="2">
        <v>333</v>
      </c>
      <c r="H2261" s="16">
        <f t="shared" si="35"/>
        <v>2.7777777777777776E-2</v>
      </c>
    </row>
    <row r="2262" spans="1:8" ht="13.5" x14ac:dyDescent="0.25">
      <c r="A2262" s="12"/>
      <c r="B2262" s="11">
        <v>45594</v>
      </c>
      <c r="C2262" s="2">
        <v>18.5</v>
      </c>
      <c r="D2262" s="2">
        <v>18.5</v>
      </c>
      <c r="E2262" s="2">
        <v>0</v>
      </c>
      <c r="F2262" s="2">
        <v>0</v>
      </c>
      <c r="G2262" s="2">
        <v>0</v>
      </c>
      <c r="H2262" s="16">
        <f t="shared" si="35"/>
        <v>0</v>
      </c>
    </row>
    <row r="2263" spans="1:8" ht="13.5" x14ac:dyDescent="0.25">
      <c r="A2263" s="12"/>
      <c r="B2263" s="11">
        <v>45595</v>
      </c>
      <c r="C2263" s="2">
        <v>18.5</v>
      </c>
      <c r="D2263" s="2">
        <v>18.5</v>
      </c>
      <c r="E2263" s="2">
        <v>0</v>
      </c>
      <c r="F2263" s="2">
        <v>0</v>
      </c>
      <c r="G2263" s="2">
        <v>0</v>
      </c>
      <c r="H2263" s="16">
        <f t="shared" si="35"/>
        <v>0</v>
      </c>
    </row>
    <row r="2264" spans="1:8" ht="13.5" x14ac:dyDescent="0.25">
      <c r="A2264" s="12"/>
      <c r="B2264" s="11">
        <v>45596</v>
      </c>
      <c r="C2264" s="2">
        <v>18.600000000000001</v>
      </c>
      <c r="D2264" s="2">
        <v>18.600000000000001</v>
      </c>
      <c r="E2264" s="2">
        <v>17</v>
      </c>
      <c r="F2264" s="2">
        <v>18.600000000000001</v>
      </c>
      <c r="G2264" s="2">
        <v>316.2</v>
      </c>
      <c r="H2264" s="16">
        <f t="shared" si="35"/>
        <v>5.405405405405482E-3</v>
      </c>
    </row>
    <row r="2265" spans="1:8" ht="13.5" x14ac:dyDescent="0.25">
      <c r="A2265" s="12"/>
      <c r="B2265" s="11">
        <v>45597</v>
      </c>
      <c r="C2265" s="2">
        <v>18.600000000000001</v>
      </c>
      <c r="D2265" s="2">
        <v>18.600000000000001</v>
      </c>
      <c r="E2265" s="2">
        <v>0</v>
      </c>
      <c r="F2265" s="2">
        <v>0</v>
      </c>
      <c r="G2265" s="2">
        <v>0</v>
      </c>
      <c r="H2265" s="16">
        <f t="shared" si="35"/>
        <v>0</v>
      </c>
    </row>
    <row r="2266" spans="1:8" ht="13.5" x14ac:dyDescent="0.25">
      <c r="A2266" s="12"/>
      <c r="B2266" s="11">
        <v>45600</v>
      </c>
      <c r="C2266" s="2">
        <v>18</v>
      </c>
      <c r="D2266" s="2">
        <v>18</v>
      </c>
      <c r="E2266" s="2">
        <v>15</v>
      </c>
      <c r="F2266" s="2">
        <v>18</v>
      </c>
      <c r="G2266" s="2">
        <v>270</v>
      </c>
      <c r="H2266" s="16">
        <f t="shared" si="35"/>
        <v>-3.2258064516129108E-2</v>
      </c>
    </row>
    <row r="2267" spans="1:8" ht="13.5" x14ac:dyDescent="0.25">
      <c r="A2267" s="12"/>
      <c r="B2267" s="11">
        <v>45601</v>
      </c>
      <c r="C2267" s="2">
        <v>18</v>
      </c>
      <c r="D2267" s="2">
        <v>18</v>
      </c>
      <c r="E2267" s="2">
        <v>0</v>
      </c>
      <c r="F2267" s="2">
        <v>0</v>
      </c>
      <c r="G2267" s="2">
        <v>0</v>
      </c>
      <c r="H2267" s="16">
        <f t="shared" si="35"/>
        <v>0</v>
      </c>
    </row>
    <row r="2268" spans="1:8" ht="13.5" x14ac:dyDescent="0.25">
      <c r="A2268" s="12"/>
      <c r="B2268" s="11">
        <v>45602</v>
      </c>
      <c r="C2268" s="2">
        <v>18</v>
      </c>
      <c r="D2268" s="2">
        <v>18</v>
      </c>
      <c r="E2268" s="2">
        <v>0</v>
      </c>
      <c r="F2268" s="2">
        <v>0</v>
      </c>
      <c r="G2268" s="2">
        <v>0</v>
      </c>
      <c r="H2268" s="16">
        <f t="shared" si="35"/>
        <v>0</v>
      </c>
    </row>
    <row r="2269" spans="1:8" ht="13.5" x14ac:dyDescent="0.25">
      <c r="A2269" s="12"/>
      <c r="B2269" s="11">
        <v>45603</v>
      </c>
      <c r="C2269" s="2">
        <v>18</v>
      </c>
      <c r="D2269" s="2">
        <v>18</v>
      </c>
      <c r="E2269" s="2">
        <v>0</v>
      </c>
      <c r="F2269" s="2">
        <v>0</v>
      </c>
      <c r="G2269" s="2">
        <v>0</v>
      </c>
      <c r="H2269" s="16">
        <f t="shared" si="35"/>
        <v>0</v>
      </c>
    </row>
    <row r="2270" spans="1:8" ht="13.5" x14ac:dyDescent="0.25">
      <c r="A2270" s="12"/>
      <c r="B2270" s="11">
        <v>45604</v>
      </c>
      <c r="C2270" s="2">
        <v>18</v>
      </c>
      <c r="D2270" s="2">
        <v>18</v>
      </c>
      <c r="E2270" s="2">
        <v>0</v>
      </c>
      <c r="F2270" s="2">
        <v>0</v>
      </c>
      <c r="G2270" s="2">
        <v>0</v>
      </c>
      <c r="H2270" s="16">
        <f t="shared" si="35"/>
        <v>0</v>
      </c>
    </row>
    <row r="2271" spans="1:8" ht="13.5" x14ac:dyDescent="0.25">
      <c r="A2271" s="12"/>
      <c r="B2271" s="11">
        <v>45607</v>
      </c>
      <c r="C2271" s="2">
        <v>18</v>
      </c>
      <c r="D2271" s="2">
        <v>18</v>
      </c>
      <c r="E2271" s="2">
        <v>0</v>
      </c>
      <c r="F2271" s="2">
        <v>0</v>
      </c>
      <c r="G2271" s="2">
        <v>0</v>
      </c>
      <c r="H2271" s="16">
        <f t="shared" si="35"/>
        <v>0</v>
      </c>
    </row>
    <row r="2272" spans="1:8" ht="13.5" x14ac:dyDescent="0.25">
      <c r="A2272" s="12"/>
      <c r="B2272" s="11">
        <v>45608</v>
      </c>
      <c r="C2272" s="2">
        <v>18</v>
      </c>
      <c r="D2272" s="2">
        <v>18</v>
      </c>
      <c r="E2272" s="2">
        <v>0</v>
      </c>
      <c r="F2272" s="2">
        <v>0</v>
      </c>
      <c r="G2272" s="2">
        <v>0</v>
      </c>
      <c r="H2272" s="16">
        <f t="shared" si="35"/>
        <v>0</v>
      </c>
    </row>
    <row r="2273" spans="1:8" ht="13.5" x14ac:dyDescent="0.25">
      <c r="A2273" s="12"/>
      <c r="B2273" s="11">
        <v>45609</v>
      </c>
      <c r="C2273" s="2">
        <v>18</v>
      </c>
      <c r="D2273" s="2">
        <v>18</v>
      </c>
      <c r="E2273" s="2">
        <v>0</v>
      </c>
      <c r="F2273" s="2">
        <v>0</v>
      </c>
      <c r="G2273" s="2">
        <v>0</v>
      </c>
      <c r="H2273" s="16">
        <f t="shared" si="35"/>
        <v>0</v>
      </c>
    </row>
    <row r="2274" spans="1:8" ht="13.5" x14ac:dyDescent="0.25">
      <c r="A2274" s="12"/>
      <c r="B2274" s="11">
        <v>45610</v>
      </c>
      <c r="C2274" s="2">
        <v>18</v>
      </c>
      <c r="D2274" s="2">
        <v>18</v>
      </c>
      <c r="E2274" s="2">
        <v>0</v>
      </c>
      <c r="F2274" s="2">
        <v>0</v>
      </c>
      <c r="G2274" s="2">
        <v>0</v>
      </c>
      <c r="H2274" s="16">
        <f t="shared" si="35"/>
        <v>0</v>
      </c>
    </row>
    <row r="2275" spans="1:8" ht="13.5" x14ac:dyDescent="0.25">
      <c r="A2275" s="12"/>
      <c r="B2275" s="11">
        <v>45611</v>
      </c>
      <c r="C2275" s="2">
        <v>18</v>
      </c>
      <c r="D2275" s="2">
        <v>18</v>
      </c>
      <c r="E2275" s="2">
        <v>0</v>
      </c>
      <c r="F2275" s="2">
        <v>0</v>
      </c>
      <c r="G2275" s="2">
        <v>0</v>
      </c>
      <c r="H2275" s="16">
        <f t="shared" si="35"/>
        <v>0</v>
      </c>
    </row>
    <row r="2276" spans="1:8" ht="13.5" x14ac:dyDescent="0.25">
      <c r="A2276" s="12"/>
      <c r="B2276" s="11">
        <v>45614</v>
      </c>
      <c r="C2276" s="2">
        <v>17.600000000000001</v>
      </c>
      <c r="D2276" s="2">
        <v>17.600000000000001</v>
      </c>
      <c r="E2276" s="2">
        <v>6</v>
      </c>
      <c r="F2276" s="2">
        <v>17.600000000000001</v>
      </c>
      <c r="G2276" s="2">
        <v>105.6</v>
      </c>
      <c r="H2276" s="16">
        <f t="shared" si="35"/>
        <v>-2.2222222222222143E-2</v>
      </c>
    </row>
    <row r="2277" spans="1:8" ht="13.5" x14ac:dyDescent="0.25">
      <c r="A2277" s="12"/>
      <c r="B2277" s="11">
        <v>45615</v>
      </c>
      <c r="C2277" s="2">
        <v>17.600000000000001</v>
      </c>
      <c r="D2277" s="2">
        <v>17.600000000000001</v>
      </c>
      <c r="E2277" s="2">
        <v>13</v>
      </c>
      <c r="F2277" s="2">
        <v>17.600000000000001</v>
      </c>
      <c r="G2277" s="2">
        <v>228.8</v>
      </c>
      <c r="H2277" s="16">
        <f t="shared" si="35"/>
        <v>0</v>
      </c>
    </row>
    <row r="2278" spans="1:8" ht="13.5" x14ac:dyDescent="0.25">
      <c r="A2278" s="12"/>
      <c r="B2278" s="11">
        <v>45616</v>
      </c>
      <c r="C2278" s="2">
        <v>17.600000000000001</v>
      </c>
      <c r="D2278" s="2">
        <v>17.600000000000001</v>
      </c>
      <c r="E2278" s="2">
        <v>50</v>
      </c>
      <c r="F2278" s="2">
        <v>17.600000000000001</v>
      </c>
      <c r="G2278" s="2">
        <v>880</v>
      </c>
      <c r="H2278" s="16">
        <f t="shared" si="35"/>
        <v>0</v>
      </c>
    </row>
    <row r="2279" spans="1:8" ht="13.5" x14ac:dyDescent="0.25">
      <c r="A2279" s="12"/>
      <c r="B2279" s="11">
        <v>45617</v>
      </c>
      <c r="C2279" s="2">
        <v>17.600000000000001</v>
      </c>
      <c r="D2279" s="2">
        <v>17.600000000000001</v>
      </c>
      <c r="E2279" s="2">
        <v>0</v>
      </c>
      <c r="F2279" s="2">
        <v>0</v>
      </c>
      <c r="G2279" s="2">
        <v>0</v>
      </c>
      <c r="H2279" s="16">
        <f t="shared" si="35"/>
        <v>0</v>
      </c>
    </row>
    <row r="2280" spans="1:8" ht="13.5" x14ac:dyDescent="0.25">
      <c r="A2280" s="12"/>
      <c r="B2280" s="11">
        <v>45618</v>
      </c>
      <c r="C2280" s="2">
        <v>17.600000000000001</v>
      </c>
      <c r="D2280" s="2">
        <v>17.600000000000001</v>
      </c>
      <c r="E2280" s="2">
        <v>0</v>
      </c>
      <c r="F2280" s="2">
        <v>0</v>
      </c>
      <c r="G2280" s="2">
        <v>0</v>
      </c>
      <c r="H2280" s="16">
        <f t="shared" si="35"/>
        <v>0</v>
      </c>
    </row>
    <row r="2281" spans="1:8" ht="13.5" x14ac:dyDescent="0.25">
      <c r="A2281" s="12"/>
      <c r="B2281" s="11">
        <v>45621</v>
      </c>
      <c r="C2281" s="2">
        <v>17.600000000000001</v>
      </c>
      <c r="D2281" s="2">
        <v>17.600000000000001</v>
      </c>
      <c r="E2281" s="2">
        <v>0</v>
      </c>
      <c r="F2281" s="2">
        <v>0</v>
      </c>
      <c r="G2281" s="2">
        <v>0</v>
      </c>
      <c r="H2281" s="16">
        <f t="shared" si="35"/>
        <v>0</v>
      </c>
    </row>
    <row r="2282" spans="1:8" ht="13.5" x14ac:dyDescent="0.25">
      <c r="A2282" s="12"/>
      <c r="B2282" s="11">
        <v>45622</v>
      </c>
      <c r="C2282" s="2">
        <v>17.600000000000001</v>
      </c>
      <c r="D2282" s="2">
        <v>17.600000000000001</v>
      </c>
      <c r="E2282" s="2">
        <v>0</v>
      </c>
      <c r="F2282" s="2">
        <v>0</v>
      </c>
      <c r="G2282" s="2">
        <v>0</v>
      </c>
      <c r="H2282" s="16">
        <f t="shared" si="35"/>
        <v>0</v>
      </c>
    </row>
    <row r="2283" spans="1:8" ht="13.5" x14ac:dyDescent="0.25">
      <c r="A2283" s="12"/>
      <c r="B2283" s="11">
        <v>45623</v>
      </c>
      <c r="C2283" s="2">
        <v>17.600000000000001</v>
      </c>
      <c r="D2283" s="2">
        <v>17.600000000000001</v>
      </c>
      <c r="E2283" s="2">
        <v>0</v>
      </c>
      <c r="F2283" s="2">
        <v>0</v>
      </c>
      <c r="G2283" s="2">
        <v>0</v>
      </c>
      <c r="H2283" s="16">
        <f t="shared" si="35"/>
        <v>0</v>
      </c>
    </row>
    <row r="2284" spans="1:8" ht="13.5" x14ac:dyDescent="0.25">
      <c r="A2284" s="12"/>
      <c r="B2284" s="11">
        <v>45624</v>
      </c>
      <c r="C2284" s="2">
        <v>17.600000000000001</v>
      </c>
      <c r="D2284" s="2">
        <v>17.600000000000001</v>
      </c>
      <c r="E2284" s="2">
        <v>0</v>
      </c>
      <c r="F2284" s="2">
        <v>0</v>
      </c>
      <c r="G2284" s="2">
        <v>0</v>
      </c>
      <c r="H2284" s="16">
        <f t="shared" si="35"/>
        <v>0</v>
      </c>
    </row>
    <row r="2285" spans="1:8" ht="13.5" x14ac:dyDescent="0.25">
      <c r="A2285" s="12"/>
      <c r="B2285" s="11">
        <v>45625</v>
      </c>
      <c r="C2285" s="2">
        <v>17.600000000000001</v>
      </c>
      <c r="D2285" s="2">
        <v>17.600000000000001</v>
      </c>
      <c r="E2285" s="2">
        <v>0</v>
      </c>
      <c r="F2285" s="2">
        <v>0</v>
      </c>
      <c r="G2285" s="2">
        <v>0</v>
      </c>
      <c r="H2285" s="16">
        <f t="shared" si="35"/>
        <v>0</v>
      </c>
    </row>
    <row r="2286" spans="1:8" ht="13.5" x14ac:dyDescent="0.25">
      <c r="A2286" s="12"/>
      <c r="B2286" s="11">
        <v>45628</v>
      </c>
      <c r="C2286" s="2">
        <v>17.600000000000001</v>
      </c>
      <c r="D2286" s="2">
        <v>17.600000000000001</v>
      </c>
      <c r="E2286" s="2">
        <v>0</v>
      </c>
      <c r="F2286" s="2">
        <v>0</v>
      </c>
      <c r="G2286" s="2">
        <v>0</v>
      </c>
      <c r="H2286" s="16">
        <f t="shared" si="35"/>
        <v>0</v>
      </c>
    </row>
    <row r="2287" spans="1:8" ht="13.5" x14ac:dyDescent="0.25">
      <c r="A2287" s="12"/>
      <c r="B2287" s="11">
        <v>45629</v>
      </c>
      <c r="C2287" s="2">
        <v>17.600000000000001</v>
      </c>
      <c r="D2287" s="2">
        <v>17.600000000000001</v>
      </c>
      <c r="E2287" s="2">
        <v>112</v>
      </c>
      <c r="F2287" s="2">
        <v>17.600000000000001</v>
      </c>
      <c r="G2287" s="2">
        <v>1971.2</v>
      </c>
      <c r="H2287" s="16">
        <f t="shared" si="35"/>
        <v>0</v>
      </c>
    </row>
    <row r="2288" spans="1:8" ht="13.5" x14ac:dyDescent="0.25">
      <c r="A2288" s="12"/>
      <c r="B2288" s="11">
        <v>45630</v>
      </c>
      <c r="C2288" s="2">
        <v>17.600000000000001</v>
      </c>
      <c r="D2288" s="2">
        <v>17.600000000000001</v>
      </c>
      <c r="E2288" s="2">
        <v>0</v>
      </c>
      <c r="F2288" s="2">
        <v>0</v>
      </c>
      <c r="G2288" s="2">
        <v>0</v>
      </c>
      <c r="H2288" s="16">
        <f t="shared" si="35"/>
        <v>0</v>
      </c>
    </row>
    <row r="2289" spans="1:8" ht="13.5" x14ac:dyDescent="0.25">
      <c r="A2289" s="12"/>
      <c r="B2289" s="11">
        <v>45631</v>
      </c>
      <c r="C2289" s="2">
        <v>17.600000000000001</v>
      </c>
      <c r="D2289" s="2">
        <v>17.600000000000001</v>
      </c>
      <c r="E2289" s="2">
        <v>0</v>
      </c>
      <c r="F2289" s="2">
        <v>0</v>
      </c>
      <c r="G2289" s="2">
        <v>0</v>
      </c>
      <c r="H2289" s="16">
        <f t="shared" si="35"/>
        <v>0</v>
      </c>
    </row>
    <row r="2290" spans="1:8" ht="13.5" x14ac:dyDescent="0.25">
      <c r="A2290" s="12"/>
      <c r="B2290" s="11">
        <v>45632</v>
      </c>
      <c r="C2290" s="2">
        <v>17.600000000000001</v>
      </c>
      <c r="D2290" s="2">
        <v>17.600000000000001</v>
      </c>
      <c r="E2290" s="2">
        <v>0</v>
      </c>
      <c r="F2290" s="2">
        <v>0</v>
      </c>
      <c r="G2290" s="2">
        <v>0</v>
      </c>
      <c r="H2290" s="16">
        <f t="shared" si="35"/>
        <v>0</v>
      </c>
    </row>
    <row r="2291" spans="1:8" ht="13.5" x14ac:dyDescent="0.25">
      <c r="A2291" s="12"/>
      <c r="B2291" s="11">
        <v>45635</v>
      </c>
      <c r="C2291" s="2">
        <v>17.600000000000001</v>
      </c>
      <c r="D2291" s="2">
        <v>17.600000000000001</v>
      </c>
      <c r="E2291" s="2">
        <v>0</v>
      </c>
      <c r="F2291" s="2">
        <v>0</v>
      </c>
      <c r="G2291" s="2">
        <v>0</v>
      </c>
      <c r="H2291" s="16">
        <f t="shared" si="35"/>
        <v>0</v>
      </c>
    </row>
    <row r="2292" spans="1:8" ht="13.5" x14ac:dyDescent="0.25">
      <c r="A2292" s="12"/>
      <c r="B2292" s="11">
        <v>45636</v>
      </c>
      <c r="C2292" s="2">
        <v>17.600000000000001</v>
      </c>
      <c r="D2292" s="2">
        <v>17.600000000000001</v>
      </c>
      <c r="E2292" s="2">
        <v>0</v>
      </c>
      <c r="F2292" s="2">
        <v>0</v>
      </c>
      <c r="G2292" s="2">
        <v>0</v>
      </c>
      <c r="H2292" s="16">
        <f t="shared" si="35"/>
        <v>0</v>
      </c>
    </row>
    <row r="2293" spans="1:8" ht="13.5" x14ac:dyDescent="0.25">
      <c r="A2293" s="12"/>
      <c r="B2293" s="11">
        <v>45637</v>
      </c>
      <c r="C2293" s="2">
        <v>17.600000000000001</v>
      </c>
      <c r="D2293" s="2">
        <v>17.600000000000001</v>
      </c>
      <c r="E2293" s="2">
        <v>0</v>
      </c>
      <c r="F2293" s="2">
        <v>0</v>
      </c>
      <c r="G2293" s="2">
        <v>0</v>
      </c>
      <c r="H2293" s="16">
        <f t="shared" si="35"/>
        <v>0</v>
      </c>
    </row>
    <row r="2294" spans="1:8" ht="13.5" x14ac:dyDescent="0.25">
      <c r="A2294" s="12"/>
      <c r="B2294" s="11">
        <v>45638</v>
      </c>
      <c r="C2294" s="2">
        <v>17.600000000000001</v>
      </c>
      <c r="D2294" s="2">
        <v>17.600000000000001</v>
      </c>
      <c r="E2294" s="2">
        <v>0</v>
      </c>
      <c r="F2294" s="2">
        <v>0</v>
      </c>
      <c r="G2294" s="2">
        <v>0</v>
      </c>
      <c r="H2294" s="16">
        <f t="shared" si="35"/>
        <v>0</v>
      </c>
    </row>
    <row r="2295" spans="1:8" ht="13.5" x14ac:dyDescent="0.25">
      <c r="A2295" s="12"/>
      <c r="B2295" s="11">
        <v>45639</v>
      </c>
      <c r="C2295" s="2">
        <v>17.600000000000001</v>
      </c>
      <c r="D2295" s="2">
        <v>17.600000000000001</v>
      </c>
      <c r="E2295" s="2">
        <v>36</v>
      </c>
      <c r="F2295" s="2">
        <v>17.600000000000001</v>
      </c>
      <c r="G2295" s="2">
        <v>633.6</v>
      </c>
      <c r="H2295" s="16">
        <f t="shared" si="35"/>
        <v>0</v>
      </c>
    </row>
    <row r="2296" spans="1:8" ht="13.5" x14ac:dyDescent="0.25">
      <c r="A2296" s="12"/>
      <c r="B2296" s="11">
        <v>45642</v>
      </c>
      <c r="C2296" s="2">
        <v>17.600000000000001</v>
      </c>
      <c r="D2296" s="2">
        <v>17.600000000000001</v>
      </c>
      <c r="E2296" s="2">
        <v>0</v>
      </c>
      <c r="F2296" s="2">
        <v>0</v>
      </c>
      <c r="G2296" s="2">
        <v>0</v>
      </c>
      <c r="H2296" s="16">
        <f t="shared" si="35"/>
        <v>0</v>
      </c>
    </row>
    <row r="2297" spans="1:8" ht="13.5" x14ac:dyDescent="0.25">
      <c r="A2297" s="12"/>
      <c r="B2297" s="11">
        <v>45644</v>
      </c>
      <c r="C2297" s="2">
        <v>17.600000000000001</v>
      </c>
      <c r="D2297" s="2">
        <v>17.600000000000001</v>
      </c>
      <c r="E2297" s="2">
        <v>0</v>
      </c>
      <c r="F2297" s="2">
        <v>0</v>
      </c>
      <c r="G2297" s="2">
        <v>0</v>
      </c>
      <c r="H2297" s="16">
        <f t="shared" si="35"/>
        <v>0</v>
      </c>
    </row>
    <row r="2298" spans="1:8" ht="13.5" x14ac:dyDescent="0.25">
      <c r="A2298" s="12"/>
      <c r="B2298" s="11">
        <v>45645</v>
      </c>
      <c r="C2298" s="2">
        <v>17.600000000000001</v>
      </c>
      <c r="D2298" s="2">
        <v>17.600000000000001</v>
      </c>
      <c r="E2298" s="2">
        <v>0</v>
      </c>
      <c r="F2298" s="2">
        <v>0</v>
      </c>
      <c r="G2298" s="2">
        <v>0</v>
      </c>
      <c r="H2298" s="16">
        <f t="shared" si="35"/>
        <v>0</v>
      </c>
    </row>
    <row r="2299" spans="1:8" ht="13.5" x14ac:dyDescent="0.25">
      <c r="A2299" s="12"/>
      <c r="B2299" s="11">
        <v>45646</v>
      </c>
      <c r="C2299" s="2">
        <v>17.600000000000001</v>
      </c>
      <c r="D2299" s="2">
        <v>17.600000000000001</v>
      </c>
      <c r="E2299" s="2">
        <v>0</v>
      </c>
      <c r="F2299" s="2">
        <v>0</v>
      </c>
      <c r="G2299" s="2">
        <v>0</v>
      </c>
      <c r="H2299" s="16">
        <f t="shared" si="35"/>
        <v>0</v>
      </c>
    </row>
    <row r="2300" spans="1:8" ht="13.5" x14ac:dyDescent="0.25">
      <c r="A2300" s="12"/>
      <c r="B2300" s="11">
        <v>45649</v>
      </c>
      <c r="C2300" s="2">
        <v>17.600000000000001</v>
      </c>
      <c r="D2300" s="2">
        <v>17.600000000000001</v>
      </c>
      <c r="E2300" s="2">
        <v>36</v>
      </c>
      <c r="F2300" s="2">
        <v>17.600000000000001</v>
      </c>
      <c r="G2300" s="2">
        <v>633.6</v>
      </c>
      <c r="H2300" s="16">
        <f t="shared" si="35"/>
        <v>0</v>
      </c>
    </row>
    <row r="2301" spans="1:8" ht="13.5" x14ac:dyDescent="0.25">
      <c r="A2301" s="12"/>
      <c r="B2301" s="11">
        <v>45650</v>
      </c>
      <c r="C2301" s="2">
        <v>17.600000000000001</v>
      </c>
      <c r="D2301" s="2">
        <v>17.600000000000001</v>
      </c>
      <c r="E2301" s="2">
        <v>36</v>
      </c>
      <c r="F2301" s="2">
        <v>17.600000000000001</v>
      </c>
      <c r="G2301" s="2">
        <v>633.6</v>
      </c>
      <c r="H2301" s="16">
        <f t="shared" si="35"/>
        <v>0</v>
      </c>
    </row>
    <row r="2302" spans="1:8" ht="13.5" x14ac:dyDescent="0.25">
      <c r="A2302" s="12"/>
      <c r="B2302" s="11">
        <v>45651</v>
      </c>
      <c r="C2302" s="2">
        <v>17.600000000000001</v>
      </c>
      <c r="D2302" s="2">
        <v>17.600000000000001</v>
      </c>
      <c r="E2302" s="2">
        <v>0</v>
      </c>
      <c r="F2302" s="2">
        <v>0</v>
      </c>
      <c r="G2302" s="2">
        <v>0</v>
      </c>
      <c r="H2302" s="16">
        <f t="shared" si="35"/>
        <v>0</v>
      </c>
    </row>
    <row r="2303" spans="1:8" ht="13.5" x14ac:dyDescent="0.25">
      <c r="A2303" s="12"/>
      <c r="B2303" s="11">
        <v>45652</v>
      </c>
      <c r="C2303" s="2">
        <v>17.600000000000001</v>
      </c>
      <c r="D2303" s="2">
        <v>17.600000000000001</v>
      </c>
      <c r="E2303" s="2">
        <v>32</v>
      </c>
      <c r="F2303" s="2">
        <v>17.600000000000001</v>
      </c>
      <c r="G2303" s="2">
        <v>563.20000000000005</v>
      </c>
      <c r="H2303" s="16">
        <f t="shared" si="35"/>
        <v>0</v>
      </c>
    </row>
    <row r="2304" spans="1:8" ht="13.5" x14ac:dyDescent="0.25">
      <c r="A2304" s="12"/>
      <c r="B2304" s="11">
        <v>45653</v>
      </c>
      <c r="C2304" s="2">
        <v>17.600000000000001</v>
      </c>
      <c r="D2304" s="2">
        <v>17.600000000000001</v>
      </c>
      <c r="E2304" s="2">
        <v>0</v>
      </c>
      <c r="F2304" s="2">
        <v>0</v>
      </c>
      <c r="G2304" s="2">
        <v>0</v>
      </c>
      <c r="H2304" s="16">
        <f t="shared" si="35"/>
        <v>0</v>
      </c>
    </row>
    <row r="2305" spans="1:8" ht="13.5" x14ac:dyDescent="0.25">
      <c r="A2305" s="12"/>
      <c r="B2305" s="11">
        <v>45656</v>
      </c>
      <c r="C2305" s="2">
        <v>17.600000000000001</v>
      </c>
      <c r="D2305" s="2">
        <v>17.600000000000001</v>
      </c>
      <c r="E2305" s="2">
        <v>0</v>
      </c>
      <c r="F2305" s="2">
        <v>0</v>
      </c>
      <c r="G2305" s="2">
        <v>0</v>
      </c>
      <c r="H2305" s="16">
        <f t="shared" si="35"/>
        <v>0</v>
      </c>
    </row>
    <row r="2306" spans="1:8" ht="13.5" x14ac:dyDescent="0.25">
      <c r="A2306" s="12"/>
      <c r="B2306" s="11">
        <v>45657</v>
      </c>
      <c r="C2306" s="2">
        <v>17.600000000000001</v>
      </c>
      <c r="D2306" s="2">
        <v>17.600000000000001</v>
      </c>
      <c r="E2306" s="2">
        <v>0</v>
      </c>
      <c r="F2306" s="2">
        <v>0</v>
      </c>
      <c r="G2306" s="2">
        <v>0</v>
      </c>
      <c r="H2306" s="16">
        <f t="shared" si="35"/>
        <v>0</v>
      </c>
    </row>
    <row r="2307" spans="1:8" ht="13.5" x14ac:dyDescent="0.25">
      <c r="A2307" s="12"/>
      <c r="B2307" s="11">
        <v>45659</v>
      </c>
      <c r="C2307" s="2">
        <v>17.600000000000001</v>
      </c>
      <c r="D2307" s="2">
        <v>17.600000000000001</v>
      </c>
      <c r="E2307" s="2">
        <v>0</v>
      </c>
      <c r="F2307" s="2">
        <v>0</v>
      </c>
      <c r="G2307" s="2">
        <v>0</v>
      </c>
      <c r="H2307" s="16">
        <f t="shared" si="35"/>
        <v>0</v>
      </c>
    </row>
    <row r="2308" spans="1:8" ht="13.5" x14ac:dyDescent="0.25">
      <c r="A2308" s="12"/>
      <c r="B2308" s="11">
        <v>45660</v>
      </c>
      <c r="C2308" s="2">
        <v>17.600000000000001</v>
      </c>
      <c r="D2308" s="2">
        <v>17.600000000000001</v>
      </c>
      <c r="E2308" s="2">
        <v>0</v>
      </c>
      <c r="F2308" s="2">
        <v>0</v>
      </c>
      <c r="G2308" s="2">
        <v>0</v>
      </c>
      <c r="H2308" s="16">
        <f t="shared" si="35"/>
        <v>0</v>
      </c>
    </row>
    <row r="2309" spans="1:8" ht="13.5" x14ac:dyDescent="0.25">
      <c r="A2309" s="12"/>
      <c r="B2309" s="11">
        <v>45663</v>
      </c>
      <c r="C2309" s="2">
        <v>17.600000000000001</v>
      </c>
      <c r="D2309" s="2">
        <v>17.600000000000001</v>
      </c>
      <c r="E2309" s="2">
        <v>0</v>
      </c>
      <c r="F2309" s="2">
        <v>0</v>
      </c>
      <c r="G2309" s="2">
        <v>0</v>
      </c>
      <c r="H2309" s="16">
        <f t="shared" si="35"/>
        <v>0</v>
      </c>
    </row>
    <row r="2310" spans="1:8" ht="13.5" x14ac:dyDescent="0.25">
      <c r="A2310" s="12"/>
      <c r="B2310" s="11">
        <v>45664</v>
      </c>
      <c r="C2310" s="2">
        <v>18.3</v>
      </c>
      <c r="D2310" s="2">
        <v>18.3</v>
      </c>
      <c r="E2310" s="2">
        <v>294</v>
      </c>
      <c r="F2310" s="2">
        <v>18.3</v>
      </c>
      <c r="G2310" s="2">
        <v>5380.2</v>
      </c>
      <c r="H2310" s="16">
        <f t="shared" si="35"/>
        <v>3.977272727272723E-2</v>
      </c>
    </row>
    <row r="2311" spans="1:8" ht="13.5" x14ac:dyDescent="0.25">
      <c r="A2311" s="12"/>
      <c r="B2311" s="11">
        <v>45665</v>
      </c>
      <c r="C2311" s="2">
        <v>18.3</v>
      </c>
      <c r="D2311" s="2">
        <v>18.3</v>
      </c>
      <c r="E2311" s="2">
        <v>0</v>
      </c>
      <c r="F2311" s="2">
        <v>0</v>
      </c>
      <c r="G2311" s="2">
        <v>0</v>
      </c>
      <c r="H2311" s="16">
        <f t="shared" ref="H2311:H2374" si="36">(D2311-D2310)/D2310</f>
        <v>0</v>
      </c>
    </row>
    <row r="2312" spans="1:8" ht="13.5" x14ac:dyDescent="0.25">
      <c r="A2312" s="12"/>
      <c r="B2312" s="11">
        <v>45666</v>
      </c>
      <c r="C2312" s="2">
        <v>18.3</v>
      </c>
      <c r="D2312" s="2">
        <v>18.3</v>
      </c>
      <c r="E2312" s="2">
        <v>0</v>
      </c>
      <c r="F2312" s="2">
        <v>0</v>
      </c>
      <c r="G2312" s="2">
        <v>0</v>
      </c>
      <c r="H2312" s="16">
        <f t="shared" si="36"/>
        <v>0</v>
      </c>
    </row>
    <row r="2313" spans="1:8" ht="13.5" x14ac:dyDescent="0.25">
      <c r="A2313" s="12"/>
      <c r="B2313" s="11">
        <v>45667</v>
      </c>
      <c r="C2313" s="2">
        <v>18.3</v>
      </c>
      <c r="D2313" s="2">
        <v>18.3</v>
      </c>
      <c r="E2313" s="2">
        <v>0</v>
      </c>
      <c r="F2313" s="2">
        <v>0</v>
      </c>
      <c r="G2313" s="2">
        <v>0</v>
      </c>
      <c r="H2313" s="16">
        <f t="shared" si="36"/>
        <v>0</v>
      </c>
    </row>
    <row r="2314" spans="1:8" ht="13.5" x14ac:dyDescent="0.25">
      <c r="A2314" s="12"/>
      <c r="B2314" s="11">
        <v>45670</v>
      </c>
      <c r="C2314" s="2">
        <v>18.3</v>
      </c>
      <c r="D2314" s="2">
        <v>18.3</v>
      </c>
      <c r="E2314" s="2">
        <v>0</v>
      </c>
      <c r="F2314" s="2">
        <v>0</v>
      </c>
      <c r="G2314" s="2">
        <v>0</v>
      </c>
      <c r="H2314" s="16">
        <f t="shared" si="36"/>
        <v>0</v>
      </c>
    </row>
    <row r="2315" spans="1:8" ht="13.5" x14ac:dyDescent="0.25">
      <c r="A2315" s="12"/>
      <c r="B2315" s="11">
        <v>45671</v>
      </c>
      <c r="C2315" s="2">
        <v>17.5</v>
      </c>
      <c r="D2315" s="2">
        <v>17.5</v>
      </c>
      <c r="E2315" s="2">
        <v>147</v>
      </c>
      <c r="F2315" s="2">
        <v>17.5</v>
      </c>
      <c r="G2315" s="2">
        <v>2572.5</v>
      </c>
      <c r="H2315" s="16">
        <f t="shared" si="36"/>
        <v>-4.3715846994535554E-2</v>
      </c>
    </row>
    <row r="2316" spans="1:8" ht="13.5" x14ac:dyDescent="0.25">
      <c r="A2316" s="12"/>
      <c r="B2316" s="11">
        <v>45672</v>
      </c>
      <c r="C2316" s="2">
        <v>17.5</v>
      </c>
      <c r="D2316" s="2">
        <v>17.5</v>
      </c>
      <c r="E2316" s="2">
        <v>0</v>
      </c>
      <c r="F2316" s="2">
        <v>0</v>
      </c>
      <c r="G2316" s="2">
        <v>0</v>
      </c>
      <c r="H2316" s="16">
        <f t="shared" si="36"/>
        <v>0</v>
      </c>
    </row>
    <row r="2317" spans="1:8" ht="13.5" x14ac:dyDescent="0.25">
      <c r="A2317" s="12"/>
      <c r="B2317" s="11">
        <v>45673</v>
      </c>
      <c r="C2317" s="2">
        <v>17.5</v>
      </c>
      <c r="D2317" s="2">
        <v>17.5</v>
      </c>
      <c r="E2317" s="2">
        <v>0</v>
      </c>
      <c r="F2317" s="2">
        <v>0</v>
      </c>
      <c r="G2317" s="2">
        <v>0</v>
      </c>
      <c r="H2317" s="16">
        <f t="shared" si="36"/>
        <v>0</v>
      </c>
    </row>
    <row r="2318" spans="1:8" ht="13.5" x14ac:dyDescent="0.25">
      <c r="A2318" s="12"/>
      <c r="B2318" s="11">
        <v>45674</v>
      </c>
      <c r="C2318" s="2">
        <v>17.5</v>
      </c>
      <c r="D2318" s="2">
        <v>17.5</v>
      </c>
      <c r="E2318" s="2">
        <v>0</v>
      </c>
      <c r="F2318" s="2">
        <v>0</v>
      </c>
      <c r="G2318" s="2">
        <v>0</v>
      </c>
      <c r="H2318" s="16">
        <f t="shared" si="36"/>
        <v>0</v>
      </c>
    </row>
    <row r="2319" spans="1:8" ht="13.5" x14ac:dyDescent="0.25">
      <c r="A2319" s="12"/>
      <c r="B2319" s="11">
        <v>45677</v>
      </c>
      <c r="C2319" s="2">
        <v>17.5</v>
      </c>
      <c r="D2319" s="2">
        <v>17.5</v>
      </c>
      <c r="E2319" s="2">
        <v>0</v>
      </c>
      <c r="F2319" s="2">
        <v>0</v>
      </c>
      <c r="G2319" s="2">
        <v>0</v>
      </c>
      <c r="H2319" s="16">
        <f t="shared" si="36"/>
        <v>0</v>
      </c>
    </row>
    <row r="2320" spans="1:8" ht="13.5" x14ac:dyDescent="0.25">
      <c r="A2320" s="12"/>
      <c r="B2320" s="11">
        <v>45678</v>
      </c>
      <c r="C2320" s="2">
        <v>17.5</v>
      </c>
      <c r="D2320" s="2">
        <v>17.5</v>
      </c>
      <c r="E2320" s="2">
        <v>0</v>
      </c>
      <c r="F2320" s="2">
        <v>0</v>
      </c>
      <c r="G2320" s="2">
        <v>0</v>
      </c>
      <c r="H2320" s="16">
        <f t="shared" si="36"/>
        <v>0</v>
      </c>
    </row>
    <row r="2321" spans="1:8" ht="13.5" x14ac:dyDescent="0.25">
      <c r="A2321" s="12"/>
      <c r="B2321" s="11">
        <v>45679</v>
      </c>
      <c r="C2321" s="2">
        <v>17.5</v>
      </c>
      <c r="D2321" s="2">
        <v>17.5</v>
      </c>
      <c r="E2321" s="2">
        <v>0</v>
      </c>
      <c r="F2321" s="2">
        <v>0</v>
      </c>
      <c r="G2321" s="2">
        <v>0</v>
      </c>
      <c r="H2321" s="16">
        <f t="shared" si="36"/>
        <v>0</v>
      </c>
    </row>
    <row r="2322" spans="1:8" ht="13.5" x14ac:dyDescent="0.25">
      <c r="A2322" s="12"/>
      <c r="B2322" s="11">
        <v>45680</v>
      </c>
      <c r="C2322" s="2">
        <v>17.5</v>
      </c>
      <c r="D2322" s="2">
        <v>17.5</v>
      </c>
      <c r="E2322" s="2">
        <v>0</v>
      </c>
      <c r="F2322" s="2">
        <v>0</v>
      </c>
      <c r="G2322" s="2">
        <v>0</v>
      </c>
      <c r="H2322" s="16">
        <f t="shared" si="36"/>
        <v>0</v>
      </c>
    </row>
    <row r="2323" spans="1:8" ht="13.5" x14ac:dyDescent="0.25">
      <c r="A2323" s="12"/>
      <c r="B2323" s="11">
        <v>45681</v>
      </c>
      <c r="C2323" s="2">
        <v>17.5</v>
      </c>
      <c r="D2323" s="2">
        <v>17.5</v>
      </c>
      <c r="E2323" s="2">
        <v>0</v>
      </c>
      <c r="F2323" s="2">
        <v>0</v>
      </c>
      <c r="G2323" s="2">
        <v>0</v>
      </c>
      <c r="H2323" s="16">
        <f t="shared" si="36"/>
        <v>0</v>
      </c>
    </row>
    <row r="2324" spans="1:8" ht="13.5" x14ac:dyDescent="0.25">
      <c r="A2324" s="12"/>
      <c r="B2324" s="11">
        <v>45684</v>
      </c>
      <c r="C2324" s="2">
        <v>17.5</v>
      </c>
      <c r="D2324" s="2">
        <v>17.5</v>
      </c>
      <c r="E2324" s="2">
        <v>0</v>
      </c>
      <c r="F2324" s="2">
        <v>0</v>
      </c>
      <c r="G2324" s="2">
        <v>0</v>
      </c>
      <c r="H2324" s="16">
        <f t="shared" si="36"/>
        <v>0</v>
      </c>
    </row>
    <row r="2325" spans="1:8" ht="13.5" x14ac:dyDescent="0.25">
      <c r="A2325" s="12"/>
      <c r="B2325" s="11">
        <v>45685</v>
      </c>
      <c r="C2325" s="2">
        <v>17.5</v>
      </c>
      <c r="D2325" s="2">
        <v>17.5</v>
      </c>
      <c r="E2325" s="2">
        <v>0</v>
      </c>
      <c r="F2325" s="2">
        <v>0</v>
      </c>
      <c r="G2325" s="2">
        <v>0</v>
      </c>
      <c r="H2325" s="16">
        <f t="shared" si="36"/>
        <v>0</v>
      </c>
    </row>
    <row r="2326" spans="1:8" ht="13.5" x14ac:dyDescent="0.25">
      <c r="A2326" s="12"/>
      <c r="B2326" s="11">
        <v>45686</v>
      </c>
      <c r="C2326" s="2">
        <v>17.5</v>
      </c>
      <c r="D2326" s="2">
        <v>17.5</v>
      </c>
      <c r="E2326" s="2">
        <v>0</v>
      </c>
      <c r="F2326" s="2">
        <v>0</v>
      </c>
      <c r="G2326" s="2">
        <v>0</v>
      </c>
      <c r="H2326" s="16">
        <f t="shared" si="36"/>
        <v>0</v>
      </c>
    </row>
    <row r="2327" spans="1:8" ht="13.5" x14ac:dyDescent="0.25">
      <c r="A2327" s="12"/>
      <c r="B2327" s="11">
        <v>45687</v>
      </c>
      <c r="C2327" s="2">
        <v>17.5</v>
      </c>
      <c r="D2327" s="2">
        <v>17.5</v>
      </c>
      <c r="E2327" s="2">
        <v>0</v>
      </c>
      <c r="F2327" s="2">
        <v>0</v>
      </c>
      <c r="G2327" s="2">
        <v>0</v>
      </c>
      <c r="H2327" s="16">
        <f t="shared" si="36"/>
        <v>0</v>
      </c>
    </row>
    <row r="2328" spans="1:8" ht="13.5" x14ac:dyDescent="0.25">
      <c r="A2328" s="12"/>
      <c r="B2328" s="11">
        <v>45688</v>
      </c>
      <c r="C2328" s="2">
        <v>17.5</v>
      </c>
      <c r="D2328" s="2">
        <v>17.5</v>
      </c>
      <c r="E2328" s="2">
        <v>0</v>
      </c>
      <c r="F2328" s="2">
        <v>0</v>
      </c>
      <c r="G2328" s="2">
        <v>0</v>
      </c>
      <c r="H2328" s="16">
        <f t="shared" si="36"/>
        <v>0</v>
      </c>
    </row>
    <row r="2329" spans="1:8" ht="13.5" x14ac:dyDescent="0.25">
      <c r="A2329" s="12"/>
      <c r="B2329" s="11">
        <v>45691</v>
      </c>
      <c r="C2329" s="2">
        <v>17.5</v>
      </c>
      <c r="D2329" s="2">
        <v>17.5</v>
      </c>
      <c r="E2329" s="2">
        <v>0</v>
      </c>
      <c r="F2329" s="2">
        <v>0</v>
      </c>
      <c r="G2329" s="2">
        <v>0</v>
      </c>
      <c r="H2329" s="16">
        <f t="shared" si="36"/>
        <v>0</v>
      </c>
    </row>
    <row r="2330" spans="1:8" ht="13.5" x14ac:dyDescent="0.25">
      <c r="A2330" s="12"/>
      <c r="B2330" s="11">
        <v>45692</v>
      </c>
      <c r="C2330" s="2">
        <v>17.5</v>
      </c>
      <c r="D2330" s="2">
        <v>17.5</v>
      </c>
      <c r="E2330" s="2">
        <v>0</v>
      </c>
      <c r="F2330" s="2">
        <v>0</v>
      </c>
      <c r="G2330" s="2">
        <v>0</v>
      </c>
      <c r="H2330" s="16">
        <f t="shared" si="36"/>
        <v>0</v>
      </c>
    </row>
    <row r="2331" spans="1:8" ht="13.5" x14ac:dyDescent="0.25">
      <c r="A2331" s="12"/>
      <c r="B2331" s="11">
        <v>45693</v>
      </c>
      <c r="C2331" s="2">
        <v>17.5</v>
      </c>
      <c r="D2331" s="2">
        <v>17.5</v>
      </c>
      <c r="E2331" s="2">
        <v>0</v>
      </c>
      <c r="F2331" s="2">
        <v>0</v>
      </c>
      <c r="G2331" s="2">
        <v>0</v>
      </c>
      <c r="H2331" s="16">
        <f t="shared" si="36"/>
        <v>0</v>
      </c>
    </row>
    <row r="2332" spans="1:8" ht="13.5" x14ac:dyDescent="0.25">
      <c r="A2332" s="12"/>
      <c r="B2332" s="11">
        <v>45694</v>
      </c>
      <c r="C2332" s="2">
        <v>17.5</v>
      </c>
      <c r="D2332" s="2">
        <v>17.5</v>
      </c>
      <c r="E2332" s="2">
        <v>0</v>
      </c>
      <c r="F2332" s="2">
        <v>0</v>
      </c>
      <c r="G2332" s="2">
        <v>0</v>
      </c>
      <c r="H2332" s="16">
        <f t="shared" si="36"/>
        <v>0</v>
      </c>
    </row>
    <row r="2333" spans="1:8" ht="13.5" x14ac:dyDescent="0.25">
      <c r="A2333" s="12"/>
      <c r="B2333" s="11">
        <v>45695</v>
      </c>
      <c r="C2333" s="2">
        <v>17.5</v>
      </c>
      <c r="D2333" s="2">
        <v>17.5</v>
      </c>
      <c r="E2333" s="2">
        <v>0</v>
      </c>
      <c r="F2333" s="2">
        <v>0</v>
      </c>
      <c r="G2333" s="2">
        <v>0</v>
      </c>
      <c r="H2333" s="16">
        <f t="shared" si="36"/>
        <v>0</v>
      </c>
    </row>
    <row r="2334" spans="1:8" ht="13.5" x14ac:dyDescent="0.25">
      <c r="A2334" s="12"/>
      <c r="B2334" s="11">
        <v>45698</v>
      </c>
      <c r="C2334" s="2">
        <v>16.899999999999999</v>
      </c>
      <c r="D2334" s="2">
        <v>16.899999999999999</v>
      </c>
      <c r="E2334" s="2">
        <v>66</v>
      </c>
      <c r="F2334" s="2">
        <v>16.899999999999999</v>
      </c>
      <c r="G2334" s="2">
        <v>1115.4000000000001</v>
      </c>
      <c r="H2334" s="16">
        <f t="shared" si="36"/>
        <v>-3.4285714285714364E-2</v>
      </c>
    </row>
    <row r="2335" spans="1:8" ht="13.5" x14ac:dyDescent="0.25">
      <c r="A2335" s="12"/>
      <c r="B2335" s="11">
        <v>45699</v>
      </c>
      <c r="C2335" s="2">
        <v>16.899999999999999</v>
      </c>
      <c r="D2335" s="2">
        <v>16.899999999999999</v>
      </c>
      <c r="E2335" s="2">
        <v>0</v>
      </c>
      <c r="F2335" s="2">
        <v>0</v>
      </c>
      <c r="G2335" s="2">
        <v>0</v>
      </c>
      <c r="H2335" s="16">
        <f t="shared" si="36"/>
        <v>0</v>
      </c>
    </row>
    <row r="2336" spans="1:8" ht="13.5" x14ac:dyDescent="0.25">
      <c r="A2336" s="12"/>
      <c r="B2336" s="11">
        <v>45700</v>
      </c>
      <c r="C2336" s="2">
        <v>16.899999999999999</v>
      </c>
      <c r="D2336" s="2">
        <v>16.899999999999999</v>
      </c>
      <c r="E2336" s="2">
        <v>0</v>
      </c>
      <c r="F2336" s="2">
        <v>0</v>
      </c>
      <c r="G2336" s="2">
        <v>0</v>
      </c>
      <c r="H2336" s="16">
        <f t="shared" si="36"/>
        <v>0</v>
      </c>
    </row>
    <row r="2337" spans="1:8" ht="13.5" x14ac:dyDescent="0.25">
      <c r="A2337" s="12"/>
      <c r="B2337" s="11">
        <v>45701</v>
      </c>
      <c r="C2337" s="2">
        <v>16.899999999999999</v>
      </c>
      <c r="D2337" s="2">
        <v>16.899999999999999</v>
      </c>
      <c r="E2337" s="2">
        <v>0</v>
      </c>
      <c r="F2337" s="2">
        <v>0</v>
      </c>
      <c r="G2337" s="2">
        <v>0</v>
      </c>
      <c r="H2337" s="16">
        <f t="shared" si="36"/>
        <v>0</v>
      </c>
    </row>
    <row r="2338" spans="1:8" ht="13.5" x14ac:dyDescent="0.25">
      <c r="A2338" s="12"/>
      <c r="B2338" s="11">
        <v>45702</v>
      </c>
      <c r="C2338" s="2">
        <v>16.14</v>
      </c>
      <c r="D2338" s="2">
        <v>16.14</v>
      </c>
      <c r="E2338" s="2">
        <v>198</v>
      </c>
      <c r="F2338" s="2">
        <v>16.14</v>
      </c>
      <c r="G2338" s="2">
        <v>3195.72</v>
      </c>
      <c r="H2338" s="16">
        <f t="shared" si="36"/>
        <v>-4.497041420118332E-2</v>
      </c>
    </row>
    <row r="2339" spans="1:8" ht="13.5" x14ac:dyDescent="0.25">
      <c r="A2339" s="12"/>
      <c r="B2339" s="11">
        <v>45705</v>
      </c>
      <c r="C2339" s="2">
        <v>15.51</v>
      </c>
      <c r="D2339" s="2">
        <v>15.51</v>
      </c>
      <c r="E2339" s="2">
        <v>137</v>
      </c>
      <c r="F2339" s="2">
        <v>15.51</v>
      </c>
      <c r="G2339" s="2">
        <v>2124.87</v>
      </c>
      <c r="H2339" s="16">
        <f t="shared" si="36"/>
        <v>-3.9033457249070681E-2</v>
      </c>
    </row>
    <row r="2340" spans="1:8" ht="13.5" x14ac:dyDescent="0.25">
      <c r="A2340" s="12"/>
      <c r="B2340" s="11">
        <v>45706</v>
      </c>
      <c r="C2340" s="2">
        <v>16.2</v>
      </c>
      <c r="D2340" s="2">
        <v>16.2</v>
      </c>
      <c r="E2340" s="2">
        <v>0</v>
      </c>
      <c r="F2340" s="2">
        <v>0</v>
      </c>
      <c r="G2340" s="2">
        <v>0</v>
      </c>
      <c r="H2340" s="16">
        <f t="shared" si="36"/>
        <v>4.4487427466150836E-2</v>
      </c>
    </row>
    <row r="2341" spans="1:8" ht="13.5" x14ac:dyDescent="0.25">
      <c r="A2341" s="12"/>
      <c r="B2341" s="11">
        <v>45707</v>
      </c>
      <c r="C2341" s="2">
        <v>16.920000000000002</v>
      </c>
      <c r="D2341" s="2">
        <v>16.920000000000002</v>
      </c>
      <c r="E2341" s="2">
        <v>0</v>
      </c>
      <c r="F2341" s="2">
        <v>0</v>
      </c>
      <c r="G2341" s="2">
        <v>0</v>
      </c>
      <c r="H2341" s="16">
        <f t="shared" si="36"/>
        <v>4.4444444444444599E-2</v>
      </c>
    </row>
    <row r="2342" spans="1:8" ht="13.5" x14ac:dyDescent="0.25">
      <c r="A2342" s="12"/>
      <c r="B2342" s="11">
        <v>45708</v>
      </c>
      <c r="C2342" s="2">
        <v>16.920000000000002</v>
      </c>
      <c r="D2342" s="2">
        <v>16.920000000000002</v>
      </c>
      <c r="E2342" s="2">
        <v>0</v>
      </c>
      <c r="F2342" s="2">
        <v>0</v>
      </c>
      <c r="G2342" s="2">
        <v>0</v>
      </c>
      <c r="H2342" s="16">
        <f t="shared" si="36"/>
        <v>0</v>
      </c>
    </row>
    <row r="2343" spans="1:8" ht="13.5" x14ac:dyDescent="0.25">
      <c r="A2343" s="12"/>
      <c r="B2343" s="11">
        <v>45709</v>
      </c>
      <c r="C2343" s="2">
        <v>16.920000000000002</v>
      </c>
      <c r="D2343" s="2">
        <v>16.920000000000002</v>
      </c>
      <c r="E2343" s="2">
        <v>0</v>
      </c>
      <c r="F2343" s="2">
        <v>0</v>
      </c>
      <c r="G2343" s="2">
        <v>0</v>
      </c>
      <c r="H2343" s="16">
        <f t="shared" si="36"/>
        <v>0</v>
      </c>
    </row>
    <row r="2344" spans="1:8" ht="13.5" x14ac:dyDescent="0.25">
      <c r="A2344" s="12"/>
      <c r="B2344" s="11">
        <v>45712</v>
      </c>
      <c r="C2344" s="2">
        <v>16.920000000000002</v>
      </c>
      <c r="D2344" s="2">
        <v>16.920000000000002</v>
      </c>
      <c r="E2344" s="2">
        <v>0</v>
      </c>
      <c r="F2344" s="2">
        <v>0</v>
      </c>
      <c r="G2344" s="2">
        <v>0</v>
      </c>
      <c r="H2344" s="16">
        <f t="shared" si="36"/>
        <v>0</v>
      </c>
    </row>
    <row r="2345" spans="1:8" ht="13.5" x14ac:dyDescent="0.25">
      <c r="A2345" s="12"/>
      <c r="B2345" s="11">
        <v>45713</v>
      </c>
      <c r="C2345" s="2">
        <v>16.920000000000002</v>
      </c>
      <c r="D2345" s="2">
        <v>16.920000000000002</v>
      </c>
      <c r="E2345" s="2">
        <v>0</v>
      </c>
      <c r="F2345" s="2">
        <v>0</v>
      </c>
      <c r="G2345" s="2">
        <v>0</v>
      </c>
      <c r="H2345" s="16">
        <f t="shared" si="36"/>
        <v>0</v>
      </c>
    </row>
    <row r="2346" spans="1:8" ht="13.5" x14ac:dyDescent="0.25">
      <c r="A2346" s="12"/>
      <c r="B2346" s="11">
        <v>45714</v>
      </c>
      <c r="C2346" s="2">
        <v>16.920000000000002</v>
      </c>
      <c r="D2346" s="2">
        <v>16.920000000000002</v>
      </c>
      <c r="E2346" s="2">
        <v>0</v>
      </c>
      <c r="F2346" s="2">
        <v>0</v>
      </c>
      <c r="G2346" s="2">
        <v>0</v>
      </c>
      <c r="H2346" s="16">
        <f t="shared" si="36"/>
        <v>0</v>
      </c>
    </row>
    <row r="2347" spans="1:8" ht="13.5" x14ac:dyDescent="0.25">
      <c r="A2347" s="12"/>
      <c r="B2347" s="11">
        <v>45715</v>
      </c>
      <c r="C2347" s="2">
        <v>16.920000000000002</v>
      </c>
      <c r="D2347" s="2">
        <v>16.920000000000002</v>
      </c>
      <c r="E2347" s="2">
        <v>0</v>
      </c>
      <c r="F2347" s="2">
        <v>0</v>
      </c>
      <c r="G2347" s="2">
        <v>0</v>
      </c>
      <c r="H2347" s="16">
        <f t="shared" si="36"/>
        <v>0</v>
      </c>
    </row>
    <row r="2348" spans="1:8" ht="13.5" x14ac:dyDescent="0.25">
      <c r="A2348" s="12"/>
      <c r="B2348" s="11">
        <v>45716</v>
      </c>
      <c r="C2348" s="2">
        <v>16.920000000000002</v>
      </c>
      <c r="D2348" s="2">
        <v>16.920000000000002</v>
      </c>
      <c r="E2348" s="2">
        <v>0</v>
      </c>
      <c r="F2348" s="2">
        <v>0</v>
      </c>
      <c r="G2348" s="2">
        <v>0</v>
      </c>
      <c r="H2348" s="16">
        <f t="shared" si="36"/>
        <v>0</v>
      </c>
    </row>
    <row r="2349" spans="1:8" ht="13.5" x14ac:dyDescent="0.25">
      <c r="A2349" s="12"/>
      <c r="B2349" s="11">
        <v>45719</v>
      </c>
      <c r="C2349" s="2">
        <v>16.920000000000002</v>
      </c>
      <c r="D2349" s="2">
        <v>16.920000000000002</v>
      </c>
      <c r="E2349" s="2">
        <v>0</v>
      </c>
      <c r="F2349" s="2">
        <v>0</v>
      </c>
      <c r="G2349" s="2">
        <v>0</v>
      </c>
      <c r="H2349" s="16">
        <f t="shared" si="36"/>
        <v>0</v>
      </c>
    </row>
    <row r="2350" spans="1:8" ht="13.5" x14ac:dyDescent="0.25">
      <c r="A2350" s="12"/>
      <c r="B2350" s="11">
        <v>45720</v>
      </c>
      <c r="C2350" s="2">
        <v>16.16</v>
      </c>
      <c r="D2350" s="2">
        <v>16.16</v>
      </c>
      <c r="E2350" s="2">
        <v>90</v>
      </c>
      <c r="F2350" s="2">
        <v>16.16</v>
      </c>
      <c r="G2350" s="2">
        <v>1454.4</v>
      </c>
      <c r="H2350" s="16">
        <f t="shared" si="36"/>
        <v>-4.4917257683215216E-2</v>
      </c>
    </row>
    <row r="2351" spans="1:8" ht="13.5" x14ac:dyDescent="0.25">
      <c r="A2351" s="12"/>
      <c r="B2351" s="11">
        <v>45721</v>
      </c>
      <c r="C2351" s="2">
        <v>15.51</v>
      </c>
      <c r="D2351" s="2">
        <v>15.51</v>
      </c>
      <c r="E2351" s="2">
        <v>10</v>
      </c>
      <c r="F2351" s="2">
        <v>15.51</v>
      </c>
      <c r="G2351" s="2">
        <v>155.1</v>
      </c>
      <c r="H2351" s="16">
        <f t="shared" si="36"/>
        <v>-4.0222772277227745E-2</v>
      </c>
    </row>
    <row r="2352" spans="1:8" ht="13.5" x14ac:dyDescent="0.25">
      <c r="A2352" s="12"/>
      <c r="B2352" s="11">
        <v>45722</v>
      </c>
      <c r="C2352" s="2">
        <v>15.44</v>
      </c>
      <c r="D2352" s="2">
        <v>15.44</v>
      </c>
      <c r="E2352" s="2">
        <v>110</v>
      </c>
      <c r="F2352" s="2">
        <v>15.44</v>
      </c>
      <c r="G2352" s="2">
        <v>1698.4</v>
      </c>
      <c r="H2352" s="16">
        <f t="shared" si="36"/>
        <v>-4.513217279174744E-3</v>
      </c>
    </row>
    <row r="2353" spans="1:8" ht="13.5" x14ac:dyDescent="0.25">
      <c r="A2353" s="12"/>
      <c r="B2353" s="11">
        <v>45723</v>
      </c>
      <c r="C2353" s="2">
        <v>15.44</v>
      </c>
      <c r="D2353" s="2">
        <v>15.44</v>
      </c>
      <c r="E2353" s="2">
        <v>0</v>
      </c>
      <c r="F2353" s="2">
        <v>0</v>
      </c>
      <c r="G2353" s="2">
        <v>0</v>
      </c>
      <c r="H2353" s="16">
        <f t="shared" si="36"/>
        <v>0</v>
      </c>
    </row>
    <row r="2354" spans="1:8" ht="13.5" x14ac:dyDescent="0.25">
      <c r="A2354" s="12"/>
      <c r="B2354" s="11">
        <v>45726</v>
      </c>
      <c r="C2354" s="2">
        <v>15.44</v>
      </c>
      <c r="D2354" s="2">
        <v>15.44</v>
      </c>
      <c r="E2354" s="2">
        <v>0</v>
      </c>
      <c r="F2354" s="2">
        <v>0</v>
      </c>
      <c r="G2354" s="2">
        <v>0</v>
      </c>
      <c r="H2354" s="16">
        <f t="shared" si="36"/>
        <v>0</v>
      </c>
    </row>
    <row r="2355" spans="1:8" ht="13.5" x14ac:dyDescent="0.25">
      <c r="A2355" s="12"/>
      <c r="B2355" s="11">
        <v>45727</v>
      </c>
      <c r="C2355" s="2">
        <v>14.75</v>
      </c>
      <c r="D2355" s="2">
        <v>14.75</v>
      </c>
      <c r="E2355" s="2">
        <v>127</v>
      </c>
      <c r="F2355" s="2">
        <v>14.75</v>
      </c>
      <c r="G2355" s="2">
        <v>1873.25</v>
      </c>
      <c r="H2355" s="16">
        <f t="shared" si="36"/>
        <v>-4.4689119170984427E-2</v>
      </c>
    </row>
    <row r="2356" spans="1:8" ht="13.5" x14ac:dyDescent="0.25">
      <c r="A2356" s="12"/>
      <c r="B2356" s="11">
        <v>45728</v>
      </c>
      <c r="C2356" s="2">
        <v>14.75</v>
      </c>
      <c r="D2356" s="2">
        <v>14.75</v>
      </c>
      <c r="E2356" s="2">
        <v>0</v>
      </c>
      <c r="F2356" s="2">
        <v>0</v>
      </c>
      <c r="G2356" s="2">
        <v>0</v>
      </c>
      <c r="H2356" s="16">
        <f t="shared" si="36"/>
        <v>0</v>
      </c>
    </row>
    <row r="2357" spans="1:8" ht="13.5" x14ac:dyDescent="0.25">
      <c r="A2357" s="12"/>
      <c r="B2357" s="11">
        <v>45729</v>
      </c>
      <c r="C2357" s="2">
        <v>14.75</v>
      </c>
      <c r="D2357" s="2">
        <v>14.75</v>
      </c>
      <c r="E2357" s="2">
        <v>0</v>
      </c>
      <c r="F2357" s="2">
        <v>0</v>
      </c>
      <c r="G2357" s="2">
        <v>0</v>
      </c>
      <c r="H2357" s="16">
        <f t="shared" si="36"/>
        <v>0</v>
      </c>
    </row>
    <row r="2358" spans="1:8" ht="13.5" x14ac:dyDescent="0.25">
      <c r="A2358" s="12"/>
      <c r="B2358" s="11">
        <v>45730</v>
      </c>
      <c r="C2358" s="2">
        <v>14.76</v>
      </c>
      <c r="D2358" s="2">
        <v>14.76</v>
      </c>
      <c r="E2358" s="2">
        <v>13</v>
      </c>
      <c r="F2358" s="2">
        <v>14.76</v>
      </c>
      <c r="G2358" s="2">
        <v>191.88</v>
      </c>
      <c r="H2358" s="16">
        <f t="shared" si="36"/>
        <v>6.7796610169490077E-4</v>
      </c>
    </row>
    <row r="2359" spans="1:8" ht="13.5" x14ac:dyDescent="0.25">
      <c r="A2359" s="12"/>
      <c r="B2359" s="11">
        <v>45733</v>
      </c>
      <c r="C2359" s="2">
        <v>14.76</v>
      </c>
      <c r="D2359" s="2">
        <v>14.76</v>
      </c>
      <c r="E2359" s="2">
        <v>37</v>
      </c>
      <c r="F2359" s="2">
        <v>14.76</v>
      </c>
      <c r="G2359" s="2">
        <v>546.12</v>
      </c>
      <c r="H2359" s="16">
        <f t="shared" si="36"/>
        <v>0</v>
      </c>
    </row>
    <row r="2360" spans="1:8" ht="13.5" x14ac:dyDescent="0.25">
      <c r="A2360" s="12"/>
      <c r="B2360" s="11">
        <v>45734</v>
      </c>
      <c r="C2360" s="2">
        <v>14.76</v>
      </c>
      <c r="D2360" s="2">
        <v>14.76</v>
      </c>
      <c r="E2360" s="2">
        <v>0</v>
      </c>
      <c r="F2360" s="2">
        <v>0</v>
      </c>
      <c r="G2360" s="2">
        <v>0</v>
      </c>
      <c r="H2360" s="16">
        <f t="shared" si="36"/>
        <v>0</v>
      </c>
    </row>
    <row r="2361" spans="1:8" ht="13.5" x14ac:dyDescent="0.25">
      <c r="A2361" s="12"/>
      <c r="B2361" s="11">
        <v>45735</v>
      </c>
      <c r="C2361" s="2">
        <v>14.76</v>
      </c>
      <c r="D2361" s="2">
        <v>14.76</v>
      </c>
      <c r="E2361" s="2">
        <v>0</v>
      </c>
      <c r="F2361" s="2">
        <v>0</v>
      </c>
      <c r="G2361" s="2">
        <v>0</v>
      </c>
      <c r="H2361" s="16">
        <f t="shared" si="36"/>
        <v>0</v>
      </c>
    </row>
    <row r="2362" spans="1:8" ht="13.5" x14ac:dyDescent="0.25">
      <c r="A2362" s="12"/>
      <c r="B2362" s="11">
        <v>45737</v>
      </c>
      <c r="C2362" s="2">
        <v>14.76</v>
      </c>
      <c r="D2362" s="2">
        <v>14.76</v>
      </c>
      <c r="E2362" s="2">
        <v>0</v>
      </c>
      <c r="F2362" s="2">
        <v>0</v>
      </c>
      <c r="G2362" s="2">
        <v>0</v>
      </c>
      <c r="H2362" s="16">
        <f t="shared" si="36"/>
        <v>0</v>
      </c>
    </row>
    <row r="2363" spans="1:8" ht="13.5" x14ac:dyDescent="0.25">
      <c r="A2363" s="12"/>
      <c r="B2363" s="11">
        <v>45740</v>
      </c>
      <c r="C2363" s="2">
        <v>14.76</v>
      </c>
      <c r="D2363" s="2">
        <v>14.76</v>
      </c>
      <c r="E2363" s="2">
        <v>0</v>
      </c>
      <c r="F2363" s="2">
        <v>0</v>
      </c>
      <c r="G2363" s="2">
        <v>0</v>
      </c>
      <c r="H2363" s="16">
        <f t="shared" si="36"/>
        <v>0</v>
      </c>
    </row>
    <row r="2364" spans="1:8" ht="13.5" x14ac:dyDescent="0.25">
      <c r="A2364" s="12"/>
      <c r="B2364" s="11">
        <v>45741</v>
      </c>
      <c r="C2364" s="2">
        <v>14.12</v>
      </c>
      <c r="D2364" s="2">
        <v>14.12</v>
      </c>
      <c r="E2364" s="2">
        <v>62</v>
      </c>
      <c r="F2364" s="2">
        <v>14.12</v>
      </c>
      <c r="G2364" s="2">
        <v>875.44</v>
      </c>
      <c r="H2364" s="16">
        <f t="shared" si="36"/>
        <v>-4.3360433604336085E-2</v>
      </c>
    </row>
    <row r="2365" spans="1:8" ht="13.5" x14ac:dyDescent="0.25">
      <c r="A2365" s="12"/>
      <c r="B2365" s="11">
        <v>45742</v>
      </c>
      <c r="C2365" s="2">
        <v>14.12</v>
      </c>
      <c r="D2365" s="2">
        <v>14.12</v>
      </c>
      <c r="E2365" s="2">
        <v>26</v>
      </c>
      <c r="F2365" s="2">
        <v>14.12</v>
      </c>
      <c r="G2365" s="2">
        <v>367.12</v>
      </c>
      <c r="H2365" s="16">
        <f t="shared" si="36"/>
        <v>0</v>
      </c>
    </row>
    <row r="2366" spans="1:8" ht="13.5" x14ac:dyDescent="0.25">
      <c r="A2366" s="12"/>
      <c r="B2366" s="11">
        <v>45743</v>
      </c>
      <c r="C2366" s="2">
        <v>14.12</v>
      </c>
      <c r="D2366" s="2">
        <v>14.12</v>
      </c>
      <c r="E2366" s="2">
        <v>0</v>
      </c>
      <c r="F2366" s="2">
        <v>0</v>
      </c>
      <c r="G2366" s="2">
        <v>0</v>
      </c>
      <c r="H2366" s="16">
        <f t="shared" si="36"/>
        <v>0</v>
      </c>
    </row>
    <row r="2367" spans="1:8" ht="13.5" x14ac:dyDescent="0.25">
      <c r="A2367" s="12"/>
      <c r="B2367" s="11">
        <v>45744</v>
      </c>
      <c r="C2367" s="2">
        <v>14.12</v>
      </c>
      <c r="D2367" s="2">
        <v>14.12</v>
      </c>
      <c r="E2367" s="2">
        <v>0</v>
      </c>
      <c r="F2367" s="2">
        <v>0</v>
      </c>
      <c r="G2367" s="2">
        <v>0</v>
      </c>
      <c r="H2367" s="16">
        <f t="shared" si="36"/>
        <v>0</v>
      </c>
    </row>
    <row r="2368" spans="1:8" ht="13.5" x14ac:dyDescent="0.25">
      <c r="A2368" s="12"/>
      <c r="B2368" s="11">
        <v>45749</v>
      </c>
      <c r="C2368" s="2">
        <v>14.12</v>
      </c>
      <c r="D2368" s="2">
        <v>14.12</v>
      </c>
      <c r="E2368" s="2">
        <v>0</v>
      </c>
      <c r="F2368" s="2">
        <v>0</v>
      </c>
      <c r="G2368" s="2">
        <v>0</v>
      </c>
      <c r="H2368" s="16">
        <f t="shared" si="36"/>
        <v>0</v>
      </c>
    </row>
    <row r="2369" spans="1:8" ht="13.5" x14ac:dyDescent="0.25">
      <c r="A2369" s="12"/>
      <c r="B2369" s="11">
        <v>45750</v>
      </c>
      <c r="C2369" s="2">
        <v>14.12</v>
      </c>
      <c r="D2369" s="2">
        <v>14.12</v>
      </c>
      <c r="E2369" s="2">
        <v>0</v>
      </c>
      <c r="F2369" s="2">
        <v>0</v>
      </c>
      <c r="G2369" s="2">
        <v>0</v>
      </c>
      <c r="H2369" s="16">
        <f t="shared" si="36"/>
        <v>0</v>
      </c>
    </row>
    <row r="2370" spans="1:8" ht="13.5" x14ac:dyDescent="0.25">
      <c r="A2370" s="12"/>
      <c r="B2370" s="11">
        <v>45751</v>
      </c>
      <c r="C2370" s="2">
        <v>14.12</v>
      </c>
      <c r="D2370" s="2">
        <v>14.12</v>
      </c>
      <c r="E2370" s="2">
        <v>0</v>
      </c>
      <c r="F2370" s="2">
        <v>0</v>
      </c>
      <c r="G2370" s="2">
        <v>0</v>
      </c>
      <c r="H2370" s="16">
        <f t="shared" si="36"/>
        <v>0</v>
      </c>
    </row>
    <row r="2371" spans="1:8" ht="13.5" x14ac:dyDescent="0.25">
      <c r="A2371" s="12"/>
      <c r="B2371" s="11">
        <v>45754</v>
      </c>
      <c r="C2371" s="2">
        <v>14.12</v>
      </c>
      <c r="D2371" s="2">
        <v>14.12</v>
      </c>
      <c r="E2371" s="2">
        <v>0</v>
      </c>
      <c r="F2371" s="2">
        <v>0</v>
      </c>
      <c r="G2371" s="2">
        <v>0</v>
      </c>
      <c r="H2371" s="16">
        <f t="shared" si="36"/>
        <v>0</v>
      </c>
    </row>
    <row r="2372" spans="1:8" ht="13.5" x14ac:dyDescent="0.25">
      <c r="A2372" s="12"/>
      <c r="B2372" s="11">
        <v>45755</v>
      </c>
      <c r="C2372" s="2">
        <v>13.5</v>
      </c>
      <c r="D2372" s="2">
        <v>13.5</v>
      </c>
      <c r="E2372" s="2">
        <v>70</v>
      </c>
      <c r="F2372" s="2">
        <v>13.5</v>
      </c>
      <c r="G2372" s="2">
        <v>945</v>
      </c>
      <c r="H2372" s="16">
        <f t="shared" si="36"/>
        <v>-4.3909348441926295E-2</v>
      </c>
    </row>
    <row r="2373" spans="1:8" ht="13.5" x14ac:dyDescent="0.25">
      <c r="A2373" s="12"/>
      <c r="B2373" s="11">
        <v>45757</v>
      </c>
      <c r="C2373" s="2">
        <v>13.5</v>
      </c>
      <c r="D2373" s="2">
        <v>13.5</v>
      </c>
      <c r="E2373" s="2">
        <v>0</v>
      </c>
      <c r="F2373" s="2">
        <v>0</v>
      </c>
      <c r="G2373" s="2">
        <v>0</v>
      </c>
      <c r="H2373" s="16">
        <f t="shared" si="36"/>
        <v>0</v>
      </c>
    </row>
    <row r="2374" spans="1:8" ht="13.5" x14ac:dyDescent="0.25">
      <c r="A2374" s="12"/>
      <c r="B2374" s="11">
        <v>45758</v>
      </c>
      <c r="C2374" s="2">
        <v>13.5</v>
      </c>
      <c r="D2374" s="2">
        <v>13.5</v>
      </c>
      <c r="E2374" s="2">
        <v>0</v>
      </c>
      <c r="F2374" s="2">
        <v>0</v>
      </c>
      <c r="G2374" s="2">
        <v>0</v>
      </c>
      <c r="H2374" s="16">
        <f t="shared" si="36"/>
        <v>0</v>
      </c>
    </row>
    <row r="2375" spans="1:8" ht="13.5" x14ac:dyDescent="0.25">
      <c r="A2375" s="12"/>
      <c r="B2375" s="11">
        <v>45761</v>
      </c>
      <c r="C2375" s="2">
        <v>13.5</v>
      </c>
      <c r="D2375" s="2">
        <v>13.5</v>
      </c>
      <c r="E2375" s="2">
        <v>0</v>
      </c>
      <c r="F2375" s="2">
        <v>0</v>
      </c>
      <c r="G2375" s="2">
        <v>0</v>
      </c>
      <c r="H2375" s="16">
        <f t="shared" ref="H2375:H2438" si="37">(D2375-D2374)/D2374</f>
        <v>0</v>
      </c>
    </row>
    <row r="2376" spans="1:8" ht="13.5" x14ac:dyDescent="0.25">
      <c r="A2376" s="12"/>
      <c r="B2376" s="11">
        <v>45762</v>
      </c>
      <c r="C2376" s="2">
        <v>13.5</v>
      </c>
      <c r="D2376" s="2">
        <v>13.5</v>
      </c>
      <c r="E2376" s="2">
        <v>0</v>
      </c>
      <c r="F2376" s="2">
        <v>0</v>
      </c>
      <c r="G2376" s="2">
        <v>0</v>
      </c>
      <c r="H2376" s="16">
        <f t="shared" si="37"/>
        <v>0</v>
      </c>
    </row>
    <row r="2377" spans="1:8" ht="13.5" x14ac:dyDescent="0.25">
      <c r="A2377" s="12"/>
      <c r="B2377" s="11">
        <v>45763</v>
      </c>
      <c r="C2377" s="2">
        <v>13.5</v>
      </c>
      <c r="D2377" s="2">
        <v>13.5</v>
      </c>
      <c r="E2377" s="2">
        <v>0</v>
      </c>
      <c r="F2377" s="2">
        <v>0</v>
      </c>
      <c r="G2377" s="2">
        <v>0</v>
      </c>
      <c r="H2377" s="16">
        <f t="shared" si="37"/>
        <v>0</v>
      </c>
    </row>
    <row r="2378" spans="1:8" ht="13.5" x14ac:dyDescent="0.25">
      <c r="A2378" s="12"/>
      <c r="B2378" s="11">
        <v>45764</v>
      </c>
      <c r="C2378" s="2">
        <v>13.5</v>
      </c>
      <c r="D2378" s="2">
        <v>13.5</v>
      </c>
      <c r="E2378" s="2">
        <v>0</v>
      </c>
      <c r="F2378" s="2">
        <v>0</v>
      </c>
      <c r="G2378" s="2">
        <v>0</v>
      </c>
      <c r="H2378" s="16">
        <f t="shared" si="37"/>
        <v>0</v>
      </c>
    </row>
    <row r="2379" spans="1:8" ht="13.5" x14ac:dyDescent="0.25">
      <c r="A2379" s="12"/>
      <c r="B2379" s="11">
        <v>45765</v>
      </c>
      <c r="C2379" s="2">
        <v>13.5</v>
      </c>
      <c r="D2379" s="2">
        <v>13.5</v>
      </c>
      <c r="E2379" s="2">
        <v>0</v>
      </c>
      <c r="F2379" s="2">
        <v>0</v>
      </c>
      <c r="G2379" s="2">
        <v>0</v>
      </c>
      <c r="H2379" s="16">
        <f t="shared" si="37"/>
        <v>0</v>
      </c>
    </row>
    <row r="2380" spans="1:8" ht="13.5" x14ac:dyDescent="0.25">
      <c r="A2380" s="12"/>
      <c r="B2380" s="11">
        <v>45768</v>
      </c>
      <c r="C2380" s="2">
        <v>13.5</v>
      </c>
      <c r="D2380" s="2">
        <v>13.5</v>
      </c>
      <c r="E2380" s="2">
        <v>0</v>
      </c>
      <c r="F2380" s="2">
        <v>0</v>
      </c>
      <c r="G2380" s="2">
        <v>0</v>
      </c>
      <c r="H2380" s="16">
        <f t="shared" si="37"/>
        <v>0</v>
      </c>
    </row>
    <row r="2381" spans="1:8" ht="13.5" x14ac:dyDescent="0.25">
      <c r="A2381" s="12"/>
      <c r="B2381" s="11">
        <v>45769</v>
      </c>
      <c r="C2381" s="2">
        <v>13.5</v>
      </c>
      <c r="D2381" s="2">
        <v>13.5</v>
      </c>
      <c r="E2381" s="2">
        <v>0</v>
      </c>
      <c r="F2381" s="2">
        <v>0</v>
      </c>
      <c r="G2381" s="2">
        <v>0</v>
      </c>
      <c r="H2381" s="16">
        <f t="shared" si="37"/>
        <v>0</v>
      </c>
    </row>
    <row r="2382" spans="1:8" ht="13.5" x14ac:dyDescent="0.25">
      <c r="A2382" s="12"/>
      <c r="B2382" s="11">
        <v>45770</v>
      </c>
      <c r="C2382" s="2">
        <v>13.5</v>
      </c>
      <c r="D2382" s="2">
        <v>13.5</v>
      </c>
      <c r="E2382" s="2">
        <v>0</v>
      </c>
      <c r="F2382" s="2">
        <v>0</v>
      </c>
      <c r="G2382" s="2">
        <v>0</v>
      </c>
      <c r="H2382" s="16">
        <f t="shared" si="37"/>
        <v>0</v>
      </c>
    </row>
    <row r="2383" spans="1:8" ht="13.5" x14ac:dyDescent="0.25">
      <c r="A2383" s="12"/>
      <c r="B2383" s="11">
        <v>45771</v>
      </c>
      <c r="C2383" s="2">
        <v>13.5</v>
      </c>
      <c r="D2383" s="2">
        <v>13.5</v>
      </c>
      <c r="E2383" s="2">
        <v>0</v>
      </c>
      <c r="F2383" s="2">
        <v>0</v>
      </c>
      <c r="G2383" s="2">
        <v>0</v>
      </c>
      <c r="H2383" s="16">
        <f t="shared" si="37"/>
        <v>0</v>
      </c>
    </row>
    <row r="2384" spans="1:8" ht="13.5" x14ac:dyDescent="0.25">
      <c r="A2384" s="12"/>
      <c r="B2384" s="11">
        <v>45772</v>
      </c>
      <c r="C2384" s="2">
        <v>13.5</v>
      </c>
      <c r="D2384" s="2">
        <v>13.5</v>
      </c>
      <c r="E2384" s="2">
        <v>0</v>
      </c>
      <c r="F2384" s="2">
        <v>0</v>
      </c>
      <c r="G2384" s="2">
        <v>0</v>
      </c>
      <c r="H2384" s="16">
        <f t="shared" si="37"/>
        <v>0</v>
      </c>
    </row>
    <row r="2385" spans="1:8" ht="13.5" x14ac:dyDescent="0.25">
      <c r="A2385" s="12"/>
      <c r="B2385" s="11">
        <v>45775</v>
      </c>
      <c r="C2385" s="2">
        <v>13.5</v>
      </c>
      <c r="D2385" s="2">
        <v>13.5</v>
      </c>
      <c r="E2385" s="2">
        <v>0</v>
      </c>
      <c r="F2385" s="2">
        <v>0</v>
      </c>
      <c r="G2385" s="2">
        <v>0</v>
      </c>
      <c r="H2385" s="16">
        <f t="shared" si="37"/>
        <v>0</v>
      </c>
    </row>
    <row r="2386" spans="1:8" ht="13.5" x14ac:dyDescent="0.25">
      <c r="A2386" s="12"/>
      <c r="B2386" s="11">
        <v>45776</v>
      </c>
      <c r="C2386" s="2">
        <v>13.5</v>
      </c>
      <c r="D2386" s="2">
        <v>13.5</v>
      </c>
      <c r="E2386" s="2">
        <v>0</v>
      </c>
      <c r="F2386" s="2">
        <v>0</v>
      </c>
      <c r="G2386" s="2">
        <v>0</v>
      </c>
      <c r="H2386" s="16">
        <f t="shared" si="37"/>
        <v>0</v>
      </c>
    </row>
    <row r="2387" spans="1:8" ht="13.5" x14ac:dyDescent="0.25">
      <c r="A2387" s="12"/>
      <c r="B2387" s="11">
        <v>45777</v>
      </c>
      <c r="C2387" s="2">
        <v>13.5</v>
      </c>
      <c r="D2387" s="2">
        <v>13.5</v>
      </c>
      <c r="E2387" s="2">
        <v>0</v>
      </c>
      <c r="F2387" s="2">
        <v>0</v>
      </c>
      <c r="G2387" s="2">
        <v>0</v>
      </c>
      <c r="H2387" s="16">
        <f t="shared" si="37"/>
        <v>0</v>
      </c>
    </row>
    <row r="2388" spans="1:8" ht="13.5" x14ac:dyDescent="0.25">
      <c r="A2388" s="12"/>
      <c r="B2388" s="11">
        <v>45779</v>
      </c>
      <c r="C2388" s="2">
        <v>13.5</v>
      </c>
      <c r="D2388" s="2">
        <v>13.5</v>
      </c>
      <c r="E2388" s="2">
        <v>105</v>
      </c>
      <c r="F2388" s="2">
        <v>13.5</v>
      </c>
      <c r="G2388" s="2">
        <v>1417.5</v>
      </c>
      <c r="H2388" s="16">
        <f t="shared" si="37"/>
        <v>0</v>
      </c>
    </row>
    <row r="2389" spans="1:8" ht="13.5" x14ac:dyDescent="0.25">
      <c r="A2389" s="12"/>
      <c r="B2389" s="11">
        <v>45782</v>
      </c>
      <c r="C2389" s="2">
        <v>13.5</v>
      </c>
      <c r="D2389" s="2">
        <v>13.5</v>
      </c>
      <c r="E2389" s="2">
        <v>82</v>
      </c>
      <c r="F2389" s="2">
        <v>13.5</v>
      </c>
      <c r="G2389" s="2">
        <v>1107</v>
      </c>
      <c r="H2389" s="16">
        <f t="shared" si="37"/>
        <v>0</v>
      </c>
    </row>
    <row r="2390" spans="1:8" ht="13.5" x14ac:dyDescent="0.25">
      <c r="A2390" s="12"/>
      <c r="B2390" s="11">
        <v>45783</v>
      </c>
      <c r="C2390" s="2">
        <v>13.5</v>
      </c>
      <c r="D2390" s="2">
        <v>13.5</v>
      </c>
      <c r="E2390" s="2">
        <v>0</v>
      </c>
      <c r="F2390" s="2">
        <v>0</v>
      </c>
      <c r="G2390" s="2">
        <v>0</v>
      </c>
      <c r="H2390" s="16">
        <f t="shared" si="37"/>
        <v>0</v>
      </c>
    </row>
    <row r="2391" spans="1:8" ht="13.5" x14ac:dyDescent="0.25">
      <c r="A2391" s="12"/>
      <c r="B2391" s="11">
        <v>45784</v>
      </c>
      <c r="C2391" s="2">
        <v>13.5</v>
      </c>
      <c r="D2391" s="2">
        <v>13.5</v>
      </c>
      <c r="E2391" s="2">
        <v>0</v>
      </c>
      <c r="F2391" s="2">
        <v>0</v>
      </c>
      <c r="G2391" s="2">
        <v>0</v>
      </c>
      <c r="H2391" s="16">
        <f t="shared" si="37"/>
        <v>0</v>
      </c>
    </row>
    <row r="2392" spans="1:8" ht="13.5" x14ac:dyDescent="0.25">
      <c r="A2392" s="12"/>
      <c r="B2392" s="11">
        <v>45785</v>
      </c>
      <c r="C2392" s="2">
        <v>13.5</v>
      </c>
      <c r="D2392" s="2">
        <v>13.5</v>
      </c>
      <c r="E2392" s="2">
        <v>0</v>
      </c>
      <c r="F2392" s="2">
        <v>0</v>
      </c>
      <c r="G2392" s="2">
        <v>0</v>
      </c>
      <c r="H2392" s="16">
        <f t="shared" si="37"/>
        <v>0</v>
      </c>
    </row>
    <row r="2393" spans="1:8" ht="13.5" x14ac:dyDescent="0.25">
      <c r="A2393" s="12"/>
      <c r="B2393" s="11">
        <v>45786</v>
      </c>
      <c r="C2393" s="2">
        <v>13.5</v>
      </c>
      <c r="D2393" s="2">
        <v>13.5</v>
      </c>
      <c r="E2393" s="2">
        <v>0</v>
      </c>
      <c r="F2393" s="2">
        <v>0</v>
      </c>
      <c r="G2393" s="2">
        <v>0</v>
      </c>
      <c r="H2393" s="16">
        <f t="shared" si="37"/>
        <v>0</v>
      </c>
    </row>
    <row r="2394" spans="1:8" ht="13.5" x14ac:dyDescent="0.25">
      <c r="A2394" s="12"/>
      <c r="B2394" s="11">
        <v>45789</v>
      </c>
      <c r="C2394" s="2">
        <v>13.5</v>
      </c>
      <c r="D2394" s="2">
        <v>13.5</v>
      </c>
      <c r="E2394" s="2">
        <v>54</v>
      </c>
      <c r="F2394" s="2">
        <v>13.5</v>
      </c>
      <c r="G2394" s="2">
        <v>729</v>
      </c>
      <c r="H2394" s="16">
        <f t="shared" si="37"/>
        <v>0</v>
      </c>
    </row>
    <row r="2395" spans="1:8" ht="13.5" x14ac:dyDescent="0.25">
      <c r="A2395" s="12"/>
      <c r="B2395" s="11">
        <v>45790</v>
      </c>
      <c r="C2395" s="2">
        <v>13.5</v>
      </c>
      <c r="D2395" s="2">
        <v>13.5</v>
      </c>
      <c r="E2395" s="2">
        <v>0</v>
      </c>
      <c r="F2395" s="2">
        <v>0</v>
      </c>
      <c r="G2395" s="2">
        <v>0</v>
      </c>
      <c r="H2395" s="16">
        <f t="shared" si="37"/>
        <v>0</v>
      </c>
    </row>
    <row r="2396" spans="1:8" ht="13.5" x14ac:dyDescent="0.25">
      <c r="A2396" s="12"/>
      <c r="B2396" s="11">
        <v>45791</v>
      </c>
      <c r="C2396" s="2">
        <v>13.5</v>
      </c>
      <c r="D2396" s="2">
        <v>13.5</v>
      </c>
      <c r="E2396" s="2">
        <v>0</v>
      </c>
      <c r="F2396" s="2">
        <v>0</v>
      </c>
      <c r="G2396" s="2">
        <v>0</v>
      </c>
      <c r="H2396" s="16">
        <f t="shared" si="37"/>
        <v>0</v>
      </c>
    </row>
    <row r="2397" spans="1:8" ht="13.5" x14ac:dyDescent="0.25">
      <c r="A2397" s="12"/>
      <c r="B2397" s="11">
        <v>45792</v>
      </c>
      <c r="C2397" s="2">
        <v>13.51</v>
      </c>
      <c r="D2397" s="2">
        <v>13.51</v>
      </c>
      <c r="E2397" s="2">
        <v>249</v>
      </c>
      <c r="F2397" s="2">
        <v>13.51</v>
      </c>
      <c r="G2397" s="2">
        <v>3363.99</v>
      </c>
      <c r="H2397" s="16">
        <f t="shared" si="37"/>
        <v>7.4074074074072498E-4</v>
      </c>
    </row>
    <row r="2398" spans="1:8" ht="13.5" x14ac:dyDescent="0.25">
      <c r="A2398" s="12"/>
      <c r="B2398" s="11">
        <v>45793</v>
      </c>
      <c r="C2398" s="2">
        <v>13.51</v>
      </c>
      <c r="D2398" s="2">
        <v>13.51</v>
      </c>
      <c r="E2398" s="2">
        <v>0</v>
      </c>
      <c r="F2398" s="2">
        <v>0</v>
      </c>
      <c r="G2398" s="2">
        <v>0</v>
      </c>
      <c r="H2398" s="16">
        <f t="shared" si="37"/>
        <v>0</v>
      </c>
    </row>
    <row r="2399" spans="1:8" ht="13.5" x14ac:dyDescent="0.25">
      <c r="A2399" s="12"/>
      <c r="B2399" s="11">
        <v>45796</v>
      </c>
      <c r="C2399" s="2">
        <v>13.51</v>
      </c>
      <c r="D2399" s="2">
        <v>13.51</v>
      </c>
      <c r="E2399" s="2">
        <v>0</v>
      </c>
      <c r="F2399" s="2">
        <v>0</v>
      </c>
      <c r="G2399" s="2">
        <v>0</v>
      </c>
      <c r="H2399" s="16">
        <f t="shared" si="37"/>
        <v>0</v>
      </c>
    </row>
    <row r="2400" spans="1:8" ht="13.5" x14ac:dyDescent="0.25">
      <c r="A2400" s="12"/>
      <c r="B2400" s="11">
        <v>45797</v>
      </c>
      <c r="C2400" s="2">
        <v>13.51</v>
      </c>
      <c r="D2400" s="2">
        <v>13.51</v>
      </c>
      <c r="E2400" s="2">
        <v>0</v>
      </c>
      <c r="F2400" s="2">
        <v>0</v>
      </c>
      <c r="G2400" s="2">
        <v>0</v>
      </c>
      <c r="H2400" s="16">
        <f t="shared" si="37"/>
        <v>0</v>
      </c>
    </row>
    <row r="2401" spans="1:8" ht="13.5" x14ac:dyDescent="0.25">
      <c r="A2401" s="12"/>
      <c r="B2401" s="11">
        <v>45798</v>
      </c>
      <c r="C2401" s="2">
        <v>13.51</v>
      </c>
      <c r="D2401" s="2">
        <v>13.51</v>
      </c>
      <c r="E2401" s="2">
        <v>0</v>
      </c>
      <c r="F2401" s="2">
        <v>0</v>
      </c>
      <c r="G2401" s="2">
        <v>0</v>
      </c>
      <c r="H2401" s="16">
        <f t="shared" si="37"/>
        <v>0</v>
      </c>
    </row>
    <row r="2402" spans="1:8" ht="13.5" x14ac:dyDescent="0.25">
      <c r="A2402" s="12"/>
      <c r="B2402" s="11">
        <v>45799</v>
      </c>
      <c r="C2402" s="2">
        <v>13.51</v>
      </c>
      <c r="D2402" s="2">
        <v>13.51</v>
      </c>
      <c r="E2402" s="2">
        <v>0</v>
      </c>
      <c r="F2402" s="2">
        <v>0</v>
      </c>
      <c r="G2402" s="2">
        <v>0</v>
      </c>
      <c r="H2402" s="16">
        <f t="shared" si="37"/>
        <v>0</v>
      </c>
    </row>
    <row r="2403" spans="1:8" ht="13.5" x14ac:dyDescent="0.25">
      <c r="A2403" s="12"/>
      <c r="B2403" s="11">
        <v>45800</v>
      </c>
      <c r="C2403" s="2">
        <v>13.51</v>
      </c>
      <c r="D2403" s="2">
        <v>13.51</v>
      </c>
      <c r="E2403" s="2">
        <v>0</v>
      </c>
      <c r="F2403" s="2">
        <v>0</v>
      </c>
      <c r="G2403" s="2">
        <v>0</v>
      </c>
      <c r="H2403" s="16">
        <f t="shared" si="37"/>
        <v>0</v>
      </c>
    </row>
    <row r="2404" spans="1:8" ht="13.5" x14ac:dyDescent="0.25">
      <c r="A2404" s="12"/>
      <c r="B2404" s="11">
        <v>45803</v>
      </c>
      <c r="C2404" s="2">
        <v>13.5</v>
      </c>
      <c r="D2404" s="2">
        <v>13.5</v>
      </c>
      <c r="E2404" s="2">
        <v>255</v>
      </c>
      <c r="F2404" s="2">
        <v>13.5</v>
      </c>
      <c r="G2404" s="2">
        <v>3442.5</v>
      </c>
      <c r="H2404" s="16">
        <f t="shared" si="37"/>
        <v>-7.4019245003699387E-4</v>
      </c>
    </row>
    <row r="2405" spans="1:8" ht="13.5" x14ac:dyDescent="0.25">
      <c r="A2405" s="12"/>
      <c r="B2405" s="11">
        <v>45804</v>
      </c>
      <c r="C2405" s="2">
        <v>13.5</v>
      </c>
      <c r="D2405" s="2">
        <v>13.5</v>
      </c>
      <c r="E2405" s="2">
        <v>27</v>
      </c>
      <c r="F2405" s="2">
        <v>13.5</v>
      </c>
      <c r="G2405" s="2">
        <v>364.5</v>
      </c>
      <c r="H2405" s="16">
        <f t="shared" si="37"/>
        <v>0</v>
      </c>
    </row>
    <row r="2406" spans="1:8" ht="13.5" x14ac:dyDescent="0.25">
      <c r="A2406" s="12"/>
      <c r="B2406" s="11">
        <v>45805</v>
      </c>
      <c r="C2406" s="2">
        <v>13.5</v>
      </c>
      <c r="D2406" s="2">
        <v>13.5</v>
      </c>
      <c r="E2406" s="2">
        <v>0</v>
      </c>
      <c r="F2406" s="2">
        <v>0</v>
      </c>
      <c r="G2406" s="2">
        <v>0</v>
      </c>
      <c r="H2406" s="16">
        <f t="shared" si="37"/>
        <v>0</v>
      </c>
    </row>
    <row r="2407" spans="1:8" ht="13.5" x14ac:dyDescent="0.25">
      <c r="A2407" s="12"/>
      <c r="B2407" s="11">
        <v>45806</v>
      </c>
      <c r="C2407" s="2">
        <v>13.5</v>
      </c>
      <c r="D2407" s="2">
        <v>13.5</v>
      </c>
      <c r="E2407" s="2">
        <v>200</v>
      </c>
      <c r="F2407" s="2">
        <v>13.5</v>
      </c>
      <c r="G2407" s="2">
        <v>2700</v>
      </c>
      <c r="H2407" s="16">
        <f t="shared" si="37"/>
        <v>0</v>
      </c>
    </row>
    <row r="2408" spans="1:8" ht="13.5" x14ac:dyDescent="0.25">
      <c r="A2408" s="12"/>
      <c r="B2408" s="11">
        <v>45807</v>
      </c>
      <c r="C2408" s="2">
        <v>13.5</v>
      </c>
      <c r="D2408" s="2">
        <v>13.5</v>
      </c>
      <c r="E2408" s="2">
        <v>49</v>
      </c>
      <c r="F2408" s="2">
        <v>13.5</v>
      </c>
      <c r="G2408" s="2">
        <v>661.5</v>
      </c>
      <c r="H2408" s="16">
        <f t="shared" si="37"/>
        <v>0</v>
      </c>
    </row>
    <row r="2409" spans="1:8" ht="13.5" x14ac:dyDescent="0.25">
      <c r="A2409" s="12"/>
      <c r="B2409" s="11">
        <v>45810</v>
      </c>
      <c r="C2409" s="2">
        <v>13.5</v>
      </c>
      <c r="D2409" s="2">
        <v>13.5</v>
      </c>
      <c r="E2409" s="2">
        <v>0</v>
      </c>
      <c r="F2409" s="2">
        <v>0</v>
      </c>
      <c r="G2409" s="2">
        <v>0</v>
      </c>
      <c r="H2409" s="16">
        <f t="shared" si="37"/>
        <v>0</v>
      </c>
    </row>
    <row r="2410" spans="1:8" ht="13.5" x14ac:dyDescent="0.25">
      <c r="A2410" s="12"/>
      <c r="B2410" s="11">
        <v>45811</v>
      </c>
      <c r="C2410" s="2">
        <v>13.5</v>
      </c>
      <c r="D2410" s="2">
        <v>13.5</v>
      </c>
      <c r="E2410" s="2">
        <v>9</v>
      </c>
      <c r="F2410" s="2">
        <v>13.5</v>
      </c>
      <c r="G2410" s="2">
        <v>121.5</v>
      </c>
      <c r="H2410" s="16">
        <f t="shared" si="37"/>
        <v>0</v>
      </c>
    </row>
    <row r="2411" spans="1:8" ht="13.5" x14ac:dyDescent="0.25">
      <c r="A2411" s="12"/>
      <c r="B2411" s="11">
        <v>45812</v>
      </c>
      <c r="C2411" s="2">
        <v>13.5</v>
      </c>
      <c r="D2411" s="2">
        <v>13.5</v>
      </c>
      <c r="E2411" s="2">
        <v>0</v>
      </c>
      <c r="F2411" s="2">
        <v>0</v>
      </c>
      <c r="G2411" s="2">
        <v>0</v>
      </c>
      <c r="H2411" s="16">
        <f t="shared" si="37"/>
        <v>0</v>
      </c>
    </row>
    <row r="2412" spans="1:8" ht="13.5" x14ac:dyDescent="0.25">
      <c r="A2412" s="12"/>
      <c r="B2412" s="11">
        <v>45813</v>
      </c>
      <c r="C2412" s="2">
        <v>13.5</v>
      </c>
      <c r="D2412" s="2">
        <v>13.5</v>
      </c>
      <c r="E2412" s="2">
        <v>100</v>
      </c>
      <c r="F2412" s="2">
        <v>13.5</v>
      </c>
      <c r="G2412" s="2">
        <v>1350</v>
      </c>
      <c r="H2412" s="16">
        <f t="shared" si="37"/>
        <v>0</v>
      </c>
    </row>
    <row r="2413" spans="1:8" ht="13.5" x14ac:dyDescent="0.25">
      <c r="A2413" s="12"/>
      <c r="B2413" s="11">
        <v>45817</v>
      </c>
      <c r="C2413" s="2">
        <v>13.5</v>
      </c>
      <c r="D2413" s="2">
        <v>13.5</v>
      </c>
      <c r="E2413" s="2">
        <v>0</v>
      </c>
      <c r="F2413" s="2">
        <v>0</v>
      </c>
      <c r="G2413" s="2">
        <v>0</v>
      </c>
      <c r="H2413" s="16">
        <f t="shared" si="37"/>
        <v>0</v>
      </c>
    </row>
    <row r="2414" spans="1:8" ht="13.5" x14ac:dyDescent="0.25">
      <c r="A2414" s="12"/>
      <c r="B2414" s="11">
        <v>45818</v>
      </c>
      <c r="C2414" s="2">
        <v>13.5</v>
      </c>
      <c r="D2414" s="2">
        <v>13.5</v>
      </c>
      <c r="E2414" s="2">
        <v>81</v>
      </c>
      <c r="F2414" s="2">
        <v>13.5</v>
      </c>
      <c r="G2414" s="2">
        <v>1093.5</v>
      </c>
      <c r="H2414" s="16">
        <f t="shared" si="37"/>
        <v>0</v>
      </c>
    </row>
    <row r="2415" spans="1:8" ht="13.5" x14ac:dyDescent="0.25">
      <c r="A2415" s="12"/>
      <c r="B2415" s="11">
        <v>45819</v>
      </c>
      <c r="C2415" s="2">
        <v>12.9</v>
      </c>
      <c r="D2415" s="2">
        <v>12.9</v>
      </c>
      <c r="E2415" s="2">
        <v>147</v>
      </c>
      <c r="F2415" s="2">
        <v>12.9</v>
      </c>
      <c r="G2415" s="2">
        <v>1896.3</v>
      </c>
      <c r="H2415" s="16">
        <f t="shared" si="37"/>
        <v>-4.4444444444444418E-2</v>
      </c>
    </row>
    <row r="2416" spans="1:8" ht="13.5" x14ac:dyDescent="0.25">
      <c r="A2416" s="12"/>
      <c r="B2416" s="11">
        <v>45820</v>
      </c>
      <c r="C2416" s="2">
        <v>12.9</v>
      </c>
      <c r="D2416" s="2">
        <v>12.9</v>
      </c>
      <c r="E2416" s="2">
        <v>0</v>
      </c>
      <c r="F2416" s="2">
        <v>0</v>
      </c>
      <c r="G2416" s="2">
        <v>0</v>
      </c>
      <c r="H2416" s="16">
        <f t="shared" si="37"/>
        <v>0</v>
      </c>
    </row>
    <row r="2417" spans="1:8" ht="13.5" x14ac:dyDescent="0.25">
      <c r="A2417" s="12"/>
      <c r="B2417" s="11">
        <v>45821</v>
      </c>
      <c r="C2417" s="2">
        <v>12.9</v>
      </c>
      <c r="D2417" s="2">
        <v>12.9</v>
      </c>
      <c r="E2417" s="2">
        <v>0</v>
      </c>
      <c r="F2417" s="2">
        <v>0</v>
      </c>
      <c r="G2417" s="2">
        <v>0</v>
      </c>
      <c r="H2417" s="16">
        <f t="shared" si="37"/>
        <v>0</v>
      </c>
    </row>
    <row r="2418" spans="1:8" ht="13.5" x14ac:dyDescent="0.25">
      <c r="A2418" s="12"/>
      <c r="B2418" s="11">
        <v>45824</v>
      </c>
      <c r="C2418" s="2">
        <v>12.9</v>
      </c>
      <c r="D2418" s="2">
        <v>12.9</v>
      </c>
      <c r="E2418" s="2">
        <v>0</v>
      </c>
      <c r="F2418" s="2">
        <v>0</v>
      </c>
      <c r="G2418" s="2">
        <v>0</v>
      </c>
      <c r="H2418" s="16">
        <f t="shared" si="37"/>
        <v>0</v>
      </c>
    </row>
    <row r="2419" spans="1:8" ht="13.5" x14ac:dyDescent="0.25">
      <c r="A2419" s="12"/>
      <c r="B2419" s="11">
        <v>45825</v>
      </c>
      <c r="C2419" s="2">
        <v>13.48</v>
      </c>
      <c r="D2419" s="2">
        <v>13.48</v>
      </c>
      <c r="E2419" s="2">
        <v>0</v>
      </c>
      <c r="F2419" s="2">
        <v>0</v>
      </c>
      <c r="G2419" s="2">
        <v>0</v>
      </c>
      <c r="H2419" s="16">
        <f t="shared" si="37"/>
        <v>4.4961240310077526E-2</v>
      </c>
    </row>
    <row r="2420" spans="1:8" ht="13.5" x14ac:dyDescent="0.25">
      <c r="A2420" s="12"/>
      <c r="B2420" s="11">
        <v>45826</v>
      </c>
      <c r="C2420" s="2">
        <v>13.5</v>
      </c>
      <c r="D2420" s="2">
        <v>13.5</v>
      </c>
      <c r="E2420" s="2">
        <v>3</v>
      </c>
      <c r="F2420" s="2">
        <v>13.5</v>
      </c>
      <c r="G2420" s="2">
        <v>40.5</v>
      </c>
      <c r="H2420" s="16">
        <f t="shared" si="37"/>
        <v>1.4836795252225203E-3</v>
      </c>
    </row>
    <row r="2421" spans="1:8" ht="13.5" x14ac:dyDescent="0.25">
      <c r="A2421" s="12"/>
      <c r="B2421" s="11">
        <v>45827</v>
      </c>
      <c r="C2421" s="2">
        <v>13.5</v>
      </c>
      <c r="D2421" s="2">
        <v>13.5</v>
      </c>
      <c r="E2421" s="2">
        <v>0</v>
      </c>
      <c r="F2421" s="2">
        <v>0</v>
      </c>
      <c r="G2421" s="2">
        <v>0</v>
      </c>
      <c r="H2421" s="16">
        <f t="shared" si="37"/>
        <v>0</v>
      </c>
    </row>
    <row r="2422" spans="1:8" ht="13.5" x14ac:dyDescent="0.25">
      <c r="A2422" s="12"/>
      <c r="B2422" s="11">
        <v>45828</v>
      </c>
      <c r="C2422" s="2">
        <v>13.5</v>
      </c>
      <c r="D2422" s="2">
        <v>13.5</v>
      </c>
      <c r="E2422" s="2">
        <v>0</v>
      </c>
      <c r="F2422" s="2">
        <v>0</v>
      </c>
      <c r="G2422" s="2">
        <v>0</v>
      </c>
      <c r="H2422" s="16">
        <f t="shared" si="37"/>
        <v>0</v>
      </c>
    </row>
    <row r="2423" spans="1:8" ht="13.5" x14ac:dyDescent="0.25">
      <c r="A2423" s="12"/>
      <c r="B2423" s="11">
        <v>45831</v>
      </c>
      <c r="C2423" s="2">
        <v>13.5</v>
      </c>
      <c r="D2423" s="2">
        <v>13.5</v>
      </c>
      <c r="E2423" s="2">
        <v>0</v>
      </c>
      <c r="F2423" s="2">
        <v>0</v>
      </c>
      <c r="G2423" s="2">
        <v>0</v>
      </c>
      <c r="H2423" s="16">
        <f t="shared" si="37"/>
        <v>0</v>
      </c>
    </row>
    <row r="2424" spans="1:8" ht="13.5" x14ac:dyDescent="0.25">
      <c r="A2424" s="12"/>
      <c r="B2424" s="11">
        <v>45832</v>
      </c>
      <c r="C2424" s="2">
        <v>13.5</v>
      </c>
      <c r="D2424" s="2">
        <v>13.5</v>
      </c>
      <c r="E2424" s="2">
        <v>0</v>
      </c>
      <c r="F2424" s="2">
        <v>0</v>
      </c>
      <c r="G2424" s="2">
        <v>0</v>
      </c>
      <c r="H2424" s="16">
        <f t="shared" si="37"/>
        <v>0</v>
      </c>
    </row>
    <row r="2425" spans="1:8" ht="13.5" x14ac:dyDescent="0.25">
      <c r="A2425" s="12"/>
      <c r="B2425" s="11">
        <v>45833</v>
      </c>
      <c r="C2425" s="2">
        <v>13.5</v>
      </c>
      <c r="D2425" s="2">
        <v>13.5</v>
      </c>
      <c r="E2425" s="2">
        <v>15</v>
      </c>
      <c r="F2425" s="2">
        <v>13.5</v>
      </c>
      <c r="G2425" s="2">
        <v>202.5</v>
      </c>
      <c r="H2425" s="16">
        <f t="shared" si="37"/>
        <v>0</v>
      </c>
    </row>
    <row r="2426" spans="1:8" ht="13.5" x14ac:dyDescent="0.25">
      <c r="A2426" s="12"/>
      <c r="B2426" s="11">
        <v>45835</v>
      </c>
      <c r="C2426" s="2">
        <v>13.5</v>
      </c>
      <c r="D2426" s="2">
        <v>13.5</v>
      </c>
      <c r="E2426" s="2">
        <v>212</v>
      </c>
      <c r="F2426" s="2">
        <v>13.5</v>
      </c>
      <c r="G2426" s="2">
        <v>2862</v>
      </c>
      <c r="H2426" s="16">
        <f t="shared" si="37"/>
        <v>0</v>
      </c>
    </row>
    <row r="2427" spans="1:8" ht="13.5" x14ac:dyDescent="0.25">
      <c r="A2427" s="12"/>
      <c r="B2427" s="11">
        <v>45838</v>
      </c>
      <c r="C2427" s="2">
        <v>13.29</v>
      </c>
      <c r="D2427" s="2">
        <v>13.29</v>
      </c>
      <c r="E2427" s="2">
        <v>26</v>
      </c>
      <c r="F2427" s="2">
        <v>13.29</v>
      </c>
      <c r="G2427" s="2">
        <v>345.54</v>
      </c>
      <c r="H2427" s="16">
        <f t="shared" si="37"/>
        <v>-1.5555555555555619E-2</v>
      </c>
    </row>
    <row r="2428" spans="1:8" ht="13.5" x14ac:dyDescent="0.25">
      <c r="A2428" s="12"/>
      <c r="B2428" s="11">
        <v>45839</v>
      </c>
      <c r="C2428" s="2">
        <v>13.29</v>
      </c>
      <c r="D2428" s="2">
        <v>13.29</v>
      </c>
      <c r="E2428" s="2">
        <v>0</v>
      </c>
      <c r="F2428" s="2">
        <v>0</v>
      </c>
      <c r="G2428" s="2">
        <v>0</v>
      </c>
      <c r="H2428" s="16">
        <f t="shared" si="37"/>
        <v>0</v>
      </c>
    </row>
    <row r="2429" spans="1:8" ht="13.5" x14ac:dyDescent="0.25">
      <c r="A2429" s="12"/>
      <c r="B2429" s="11">
        <v>45840</v>
      </c>
      <c r="C2429" s="2">
        <v>13.5</v>
      </c>
      <c r="D2429" s="2">
        <v>13.5</v>
      </c>
      <c r="E2429" s="2">
        <v>60</v>
      </c>
      <c r="F2429" s="2">
        <v>13.5</v>
      </c>
      <c r="G2429" s="2">
        <v>810</v>
      </c>
      <c r="H2429" s="16">
        <f t="shared" si="37"/>
        <v>1.5801354401805936E-2</v>
      </c>
    </row>
    <row r="2430" spans="1:8" ht="13.5" x14ac:dyDescent="0.25">
      <c r="A2430" s="12"/>
      <c r="B2430" s="11">
        <v>45841</v>
      </c>
      <c r="C2430" s="2">
        <v>13.5</v>
      </c>
      <c r="D2430" s="2">
        <v>13.5</v>
      </c>
      <c r="E2430" s="2">
        <v>0</v>
      </c>
      <c r="F2430" s="2">
        <v>0</v>
      </c>
      <c r="G2430" s="2">
        <v>0</v>
      </c>
      <c r="H2430" s="16">
        <f t="shared" si="37"/>
        <v>0</v>
      </c>
    </row>
    <row r="2431" spans="1:8" ht="13.5" x14ac:dyDescent="0.25">
      <c r="A2431" s="12"/>
      <c r="B2431" s="11">
        <v>45842</v>
      </c>
      <c r="C2431" s="2">
        <v>13.5</v>
      </c>
      <c r="D2431" s="2">
        <v>13.5</v>
      </c>
      <c r="E2431" s="2">
        <v>0</v>
      </c>
      <c r="F2431" s="2">
        <v>0</v>
      </c>
      <c r="G2431" s="2">
        <v>0</v>
      </c>
      <c r="H2431" s="16">
        <f t="shared" si="37"/>
        <v>0</v>
      </c>
    </row>
    <row r="2432" spans="1:8" ht="13.5" x14ac:dyDescent="0.25">
      <c r="A2432" s="12"/>
      <c r="B2432" s="11">
        <v>45845</v>
      </c>
      <c r="C2432" s="2">
        <v>13.5</v>
      </c>
      <c r="D2432" s="2">
        <v>13.5</v>
      </c>
      <c r="E2432" s="2">
        <v>0</v>
      </c>
      <c r="F2432" s="2">
        <v>0</v>
      </c>
      <c r="G2432" s="2">
        <v>0</v>
      </c>
      <c r="H2432" s="16">
        <f t="shared" si="37"/>
        <v>0</v>
      </c>
    </row>
    <row r="2433" spans="1:8" ht="13.5" x14ac:dyDescent="0.25">
      <c r="A2433" s="12"/>
      <c r="B2433" s="11">
        <v>45846</v>
      </c>
      <c r="C2433" s="2">
        <v>13.29</v>
      </c>
      <c r="D2433" s="2">
        <v>13.29</v>
      </c>
      <c r="E2433" s="2">
        <v>127</v>
      </c>
      <c r="F2433" s="2">
        <v>13.29</v>
      </c>
      <c r="G2433" s="2">
        <v>1687.83</v>
      </c>
      <c r="H2433" s="16">
        <f t="shared" si="37"/>
        <v>-1.5555555555555619E-2</v>
      </c>
    </row>
    <row r="2434" spans="1:8" ht="13.5" x14ac:dyDescent="0.25">
      <c r="A2434" s="12"/>
      <c r="B2434" s="11">
        <v>45847</v>
      </c>
      <c r="C2434" s="2">
        <v>13.29</v>
      </c>
      <c r="D2434" s="2">
        <v>13.29</v>
      </c>
      <c r="E2434" s="2">
        <v>0</v>
      </c>
      <c r="F2434" s="2">
        <v>0</v>
      </c>
      <c r="G2434" s="2">
        <v>0</v>
      </c>
      <c r="H2434" s="16">
        <f t="shared" si="37"/>
        <v>0</v>
      </c>
    </row>
    <row r="2435" spans="1:8" ht="13.5" x14ac:dyDescent="0.25">
      <c r="A2435" s="12"/>
      <c r="B2435" s="11">
        <v>45848</v>
      </c>
      <c r="C2435" s="2">
        <v>13.29</v>
      </c>
      <c r="D2435" s="2">
        <v>13.29</v>
      </c>
      <c r="E2435" s="2">
        <v>0</v>
      </c>
      <c r="F2435" s="2">
        <v>0</v>
      </c>
      <c r="G2435" s="2">
        <v>0</v>
      </c>
      <c r="H2435" s="16">
        <f t="shared" si="37"/>
        <v>0</v>
      </c>
    </row>
    <row r="2436" spans="1:8" ht="13.5" x14ac:dyDescent="0.25">
      <c r="A2436" s="12"/>
      <c r="B2436" s="11">
        <v>45849</v>
      </c>
      <c r="C2436" s="2">
        <v>13.29</v>
      </c>
      <c r="D2436" s="2">
        <v>13.29</v>
      </c>
      <c r="E2436" s="2">
        <v>0</v>
      </c>
      <c r="F2436" s="2">
        <v>0</v>
      </c>
      <c r="G2436" s="2">
        <v>0</v>
      </c>
      <c r="H2436" s="16">
        <f t="shared" si="37"/>
        <v>0</v>
      </c>
    </row>
    <row r="2437" spans="1:8" ht="13.5" x14ac:dyDescent="0.25">
      <c r="A2437" s="12"/>
      <c r="B2437" s="11">
        <v>45852</v>
      </c>
      <c r="C2437" s="2">
        <v>13.29</v>
      </c>
      <c r="D2437" s="2">
        <v>13.29</v>
      </c>
      <c r="E2437" s="2">
        <v>0</v>
      </c>
      <c r="F2437" s="2">
        <v>0</v>
      </c>
      <c r="G2437" s="2">
        <v>0</v>
      </c>
      <c r="H2437" s="16">
        <f t="shared" si="37"/>
        <v>0</v>
      </c>
    </row>
    <row r="2438" spans="1:8" ht="13.5" x14ac:dyDescent="0.25">
      <c r="A2438" s="12"/>
      <c r="B2438" s="11">
        <v>45853</v>
      </c>
      <c r="C2438" s="2">
        <v>13.29</v>
      </c>
      <c r="D2438" s="2">
        <v>13.29</v>
      </c>
      <c r="E2438" s="2">
        <v>0</v>
      </c>
      <c r="F2438" s="2">
        <v>0</v>
      </c>
      <c r="G2438" s="2">
        <v>0</v>
      </c>
      <c r="H2438" s="16">
        <f t="shared" si="37"/>
        <v>0</v>
      </c>
    </row>
    <row r="2439" spans="1:8" ht="13.5" x14ac:dyDescent="0.25">
      <c r="A2439" s="12"/>
      <c r="B2439" s="11">
        <v>45854</v>
      </c>
      <c r="C2439" s="2">
        <v>13.29</v>
      </c>
      <c r="D2439" s="2">
        <v>13.29</v>
      </c>
      <c r="E2439" s="2">
        <v>0</v>
      </c>
      <c r="F2439" s="2">
        <v>0</v>
      </c>
      <c r="G2439" s="2">
        <v>0</v>
      </c>
      <c r="H2439" s="16">
        <f t="shared" ref="H2439:H2502" si="38">(D2439-D2438)/D2438</f>
        <v>0</v>
      </c>
    </row>
    <row r="2440" spans="1:8" ht="13.5" x14ac:dyDescent="0.25">
      <c r="A2440" s="12"/>
      <c r="B2440" s="11">
        <v>45855</v>
      </c>
      <c r="C2440" s="2">
        <v>13.29</v>
      </c>
      <c r="D2440" s="2">
        <v>13.29</v>
      </c>
      <c r="E2440" s="2">
        <v>627</v>
      </c>
      <c r="F2440" s="2">
        <v>13.29</v>
      </c>
      <c r="G2440" s="2">
        <v>8332.83</v>
      </c>
      <c r="H2440" s="16">
        <f t="shared" si="38"/>
        <v>0</v>
      </c>
    </row>
    <row r="2441" spans="1:8" ht="13.5" x14ac:dyDescent="0.25">
      <c r="A2441" s="12"/>
      <c r="B2441" s="11">
        <v>45856</v>
      </c>
      <c r="C2441" s="2">
        <v>13.29</v>
      </c>
      <c r="D2441" s="2">
        <v>13.29</v>
      </c>
      <c r="E2441" s="2">
        <v>0</v>
      </c>
      <c r="F2441" s="2">
        <v>0</v>
      </c>
      <c r="G2441" s="2">
        <v>0</v>
      </c>
      <c r="H2441" s="16">
        <f t="shared" si="38"/>
        <v>0</v>
      </c>
    </row>
    <row r="2442" spans="1:8" ht="13.5" x14ac:dyDescent="0.25">
      <c r="A2442" s="12"/>
      <c r="B2442" s="11">
        <v>45859</v>
      </c>
      <c r="C2442" s="2">
        <v>13.29</v>
      </c>
      <c r="D2442" s="2">
        <v>13.29</v>
      </c>
      <c r="E2442" s="2">
        <v>0</v>
      </c>
      <c r="F2442" s="2">
        <v>0</v>
      </c>
      <c r="G2442" s="2">
        <v>0</v>
      </c>
      <c r="H2442" s="16">
        <f t="shared" si="38"/>
        <v>0</v>
      </c>
    </row>
    <row r="2443" spans="1:8" ht="13.5" x14ac:dyDescent="0.25">
      <c r="A2443" s="12"/>
      <c r="B2443" s="11">
        <v>45860</v>
      </c>
      <c r="C2443" s="2">
        <v>13.29</v>
      </c>
      <c r="D2443" s="2">
        <v>13.29</v>
      </c>
      <c r="E2443" s="2">
        <v>0</v>
      </c>
      <c r="F2443" s="2">
        <v>0</v>
      </c>
      <c r="G2443" s="2">
        <v>0</v>
      </c>
      <c r="H2443" s="16">
        <f t="shared" si="38"/>
        <v>0</v>
      </c>
    </row>
    <row r="2444" spans="1:8" ht="13.5" x14ac:dyDescent="0.25">
      <c r="A2444" s="12"/>
      <c r="B2444" s="11">
        <v>45861</v>
      </c>
      <c r="C2444" s="2">
        <v>13.29</v>
      </c>
      <c r="D2444" s="2">
        <v>13.29</v>
      </c>
      <c r="E2444" s="2">
        <v>0</v>
      </c>
      <c r="F2444" s="2">
        <v>0</v>
      </c>
      <c r="G2444" s="2">
        <v>0</v>
      </c>
      <c r="H2444" s="16">
        <f t="shared" si="38"/>
        <v>0</v>
      </c>
    </row>
    <row r="2445" spans="1:8" ht="13.5" x14ac:dyDescent="0.25">
      <c r="A2445" s="12"/>
      <c r="B2445" s="11">
        <v>45862</v>
      </c>
      <c r="C2445" s="2">
        <v>13.29</v>
      </c>
      <c r="D2445" s="2">
        <v>13.29</v>
      </c>
      <c r="E2445" s="2">
        <v>0</v>
      </c>
      <c r="F2445" s="2">
        <v>0</v>
      </c>
      <c r="G2445" s="2">
        <v>0</v>
      </c>
      <c r="H2445" s="16">
        <f t="shared" si="38"/>
        <v>0</v>
      </c>
    </row>
    <row r="2446" spans="1:8" ht="13.5" x14ac:dyDescent="0.25">
      <c r="A2446" s="12"/>
      <c r="B2446" s="11">
        <v>45866</v>
      </c>
      <c r="C2446" s="2">
        <v>13.29</v>
      </c>
      <c r="D2446" s="2">
        <v>13.29</v>
      </c>
      <c r="E2446" s="2">
        <v>0</v>
      </c>
      <c r="F2446" s="2">
        <v>0</v>
      </c>
      <c r="G2446" s="2">
        <v>0</v>
      </c>
      <c r="H2446" s="16">
        <f t="shared" si="38"/>
        <v>0</v>
      </c>
    </row>
    <row r="2447" spans="1:8" ht="13.5" x14ac:dyDescent="0.25">
      <c r="A2447" s="12"/>
      <c r="B2447" s="11">
        <v>45867</v>
      </c>
      <c r="C2447" s="2">
        <v>13.29</v>
      </c>
      <c r="D2447" s="2">
        <v>13.29</v>
      </c>
      <c r="E2447" s="2">
        <v>0</v>
      </c>
      <c r="F2447" s="2">
        <v>0</v>
      </c>
      <c r="G2447" s="2">
        <v>0</v>
      </c>
      <c r="H2447" s="16">
        <f t="shared" si="38"/>
        <v>0</v>
      </c>
    </row>
    <row r="2448" spans="1:8" ht="13.5" x14ac:dyDescent="0.25">
      <c r="A2448" s="12"/>
      <c r="B2448" s="11">
        <v>45868</v>
      </c>
      <c r="C2448" s="2">
        <v>13.29</v>
      </c>
      <c r="D2448" s="2">
        <v>13.29</v>
      </c>
      <c r="E2448" s="2">
        <v>0</v>
      </c>
      <c r="F2448" s="2">
        <v>0</v>
      </c>
      <c r="G2448" s="2">
        <v>0</v>
      </c>
      <c r="H2448" s="16">
        <f t="shared" si="38"/>
        <v>0</v>
      </c>
    </row>
    <row r="2449" spans="1:8" ht="13.5" x14ac:dyDescent="0.25">
      <c r="A2449" s="12"/>
      <c r="B2449" s="11">
        <v>45869</v>
      </c>
      <c r="C2449" s="2">
        <v>13.29</v>
      </c>
      <c r="D2449" s="2">
        <v>13.29</v>
      </c>
      <c r="E2449" s="2">
        <v>0</v>
      </c>
      <c r="F2449" s="2">
        <v>0</v>
      </c>
      <c r="G2449" s="2">
        <v>0</v>
      </c>
      <c r="H2449" s="16">
        <f t="shared" si="38"/>
        <v>0</v>
      </c>
    </row>
    <row r="2450" spans="1:8" ht="13.5" x14ac:dyDescent="0.25">
      <c r="A2450" s="12"/>
      <c r="B2450" s="11">
        <v>45870</v>
      </c>
      <c r="C2450" s="2">
        <v>13.29</v>
      </c>
      <c r="D2450" s="2">
        <v>13.29</v>
      </c>
      <c r="E2450" s="2">
        <v>0</v>
      </c>
      <c r="F2450" s="2">
        <v>0</v>
      </c>
      <c r="G2450" s="2">
        <v>0</v>
      </c>
      <c r="H2450" s="16">
        <f t="shared" si="38"/>
        <v>0</v>
      </c>
    </row>
    <row r="2451" spans="1:8" ht="13.5" x14ac:dyDescent="0.25">
      <c r="A2451" s="12"/>
      <c r="B2451" s="11">
        <v>45873</v>
      </c>
      <c r="C2451" s="2">
        <v>13.29</v>
      </c>
      <c r="D2451" s="2">
        <v>13.29</v>
      </c>
      <c r="E2451" s="2">
        <v>0</v>
      </c>
      <c r="F2451" s="2">
        <v>0</v>
      </c>
      <c r="G2451" s="2">
        <v>0</v>
      </c>
      <c r="H2451" s="16">
        <f t="shared" si="38"/>
        <v>0</v>
      </c>
    </row>
    <row r="2452" spans="1:8" ht="13.5" x14ac:dyDescent="0.25">
      <c r="A2452" s="12"/>
      <c r="B2452" s="11">
        <v>45874</v>
      </c>
      <c r="C2452" s="2">
        <v>13.29</v>
      </c>
      <c r="D2452" s="2">
        <v>13.29</v>
      </c>
      <c r="E2452" s="2">
        <v>0</v>
      </c>
      <c r="F2452" s="2">
        <v>0</v>
      </c>
      <c r="G2452" s="2">
        <v>0</v>
      </c>
      <c r="H2452" s="16">
        <f t="shared" si="38"/>
        <v>0</v>
      </c>
    </row>
    <row r="2453" spans="1:8" ht="13.5" x14ac:dyDescent="0.25">
      <c r="A2453" s="12"/>
      <c r="B2453" s="11">
        <v>45875</v>
      </c>
      <c r="C2453" s="2">
        <v>13.29</v>
      </c>
      <c r="D2453" s="2">
        <v>13.29</v>
      </c>
      <c r="E2453" s="2">
        <v>0</v>
      </c>
      <c r="F2453" s="2">
        <v>0</v>
      </c>
      <c r="G2453" s="2">
        <v>0</v>
      </c>
      <c r="H2453" s="16">
        <f t="shared" si="38"/>
        <v>0</v>
      </c>
    </row>
    <row r="2454" spans="1:8" ht="13.5" x14ac:dyDescent="0.25">
      <c r="A2454" s="12"/>
      <c r="B2454" s="11">
        <v>45876</v>
      </c>
      <c r="C2454" s="2">
        <v>13.29</v>
      </c>
      <c r="D2454" s="2">
        <v>13.29</v>
      </c>
      <c r="E2454" s="2">
        <v>0</v>
      </c>
      <c r="F2454" s="2">
        <v>0</v>
      </c>
      <c r="G2454" s="2">
        <v>0</v>
      </c>
      <c r="H2454" s="16">
        <f t="shared" si="38"/>
        <v>0</v>
      </c>
    </row>
    <row r="2455" spans="1:8" ht="13.5" x14ac:dyDescent="0.25">
      <c r="A2455" s="12"/>
      <c r="B2455" s="11">
        <v>45877</v>
      </c>
      <c r="C2455" s="2">
        <v>13.29</v>
      </c>
      <c r="D2455" s="2">
        <v>13.29</v>
      </c>
      <c r="E2455" s="2">
        <v>0</v>
      </c>
      <c r="F2455" s="2">
        <v>0</v>
      </c>
      <c r="G2455" s="2">
        <v>0</v>
      </c>
      <c r="H2455" s="16">
        <f t="shared" si="38"/>
        <v>0</v>
      </c>
    </row>
    <row r="2456" spans="1:8" ht="13.5" x14ac:dyDescent="0.25">
      <c r="A2456" s="12"/>
      <c r="B2456" s="11">
        <v>45880</v>
      </c>
      <c r="C2456" s="2">
        <v>13.29</v>
      </c>
      <c r="D2456" s="2">
        <v>13.29</v>
      </c>
      <c r="E2456" s="2">
        <v>0</v>
      </c>
      <c r="F2456" s="2">
        <v>0</v>
      </c>
      <c r="G2456" s="2">
        <v>0</v>
      </c>
      <c r="H2456" s="16">
        <f t="shared" si="38"/>
        <v>0</v>
      </c>
    </row>
    <row r="2457" spans="1:8" ht="13.5" x14ac:dyDescent="0.25">
      <c r="A2457" s="12"/>
      <c r="B2457" s="11">
        <v>45881</v>
      </c>
      <c r="C2457" s="2">
        <v>13.29</v>
      </c>
      <c r="D2457" s="2">
        <v>13.29</v>
      </c>
      <c r="E2457" s="2">
        <v>0</v>
      </c>
      <c r="F2457" s="2">
        <v>0</v>
      </c>
      <c r="G2457" s="2">
        <v>0</v>
      </c>
      <c r="H2457" s="16">
        <f t="shared" si="38"/>
        <v>0</v>
      </c>
    </row>
    <row r="2458" spans="1:8" ht="13.5" x14ac:dyDescent="0.25">
      <c r="A2458" s="12"/>
      <c r="B2458" s="11">
        <v>45883</v>
      </c>
      <c r="C2458" s="2">
        <v>13.29</v>
      </c>
      <c r="D2458" s="2">
        <v>13.29</v>
      </c>
      <c r="E2458" s="2">
        <v>0</v>
      </c>
      <c r="F2458" s="2">
        <v>0</v>
      </c>
      <c r="G2458" s="2">
        <v>0</v>
      </c>
      <c r="H2458" s="16">
        <f t="shared" si="38"/>
        <v>0</v>
      </c>
    </row>
    <row r="2459" spans="1:8" ht="13.5" x14ac:dyDescent="0.25">
      <c r="A2459" s="12"/>
      <c r="B2459" s="11">
        <v>45884</v>
      </c>
      <c r="C2459" s="2">
        <v>13.29</v>
      </c>
      <c r="D2459" s="2">
        <v>13.29</v>
      </c>
      <c r="E2459" s="2">
        <v>0</v>
      </c>
      <c r="F2459" s="2">
        <v>0</v>
      </c>
      <c r="G2459" s="2">
        <v>0</v>
      </c>
      <c r="H2459" s="16">
        <f t="shared" si="38"/>
        <v>0</v>
      </c>
    </row>
    <row r="2460" spans="1:8" ht="13.5" x14ac:dyDescent="0.25">
      <c r="A2460" s="12"/>
      <c r="B2460" s="11">
        <v>45887</v>
      </c>
      <c r="C2460" s="2">
        <v>13.29</v>
      </c>
      <c r="D2460" s="2">
        <v>13.29</v>
      </c>
      <c r="E2460" s="2">
        <v>0</v>
      </c>
      <c r="F2460" s="2">
        <v>0</v>
      </c>
      <c r="G2460" s="2">
        <v>0</v>
      </c>
      <c r="H2460" s="16">
        <f t="shared" si="38"/>
        <v>0</v>
      </c>
    </row>
    <row r="2461" spans="1:8" ht="13.5" x14ac:dyDescent="0.25">
      <c r="A2461" s="12"/>
      <c r="B2461" s="11">
        <v>45888</v>
      </c>
      <c r="C2461" s="2">
        <v>13.29</v>
      </c>
      <c r="D2461" s="2">
        <v>13.29</v>
      </c>
      <c r="E2461" s="2">
        <v>0</v>
      </c>
      <c r="F2461" s="2">
        <v>0</v>
      </c>
      <c r="G2461" s="2">
        <v>0</v>
      </c>
      <c r="H2461" s="16">
        <f t="shared" si="38"/>
        <v>0</v>
      </c>
    </row>
    <row r="2462" spans="1:8" ht="13.5" x14ac:dyDescent="0.25">
      <c r="A2462" s="12"/>
      <c r="B2462" s="11">
        <v>45889</v>
      </c>
      <c r="C2462" s="2">
        <v>13.29</v>
      </c>
      <c r="D2462" s="2">
        <v>13.29</v>
      </c>
      <c r="E2462" s="2">
        <v>0</v>
      </c>
      <c r="F2462" s="2">
        <v>0</v>
      </c>
      <c r="G2462" s="2">
        <v>0</v>
      </c>
      <c r="H2462" s="16">
        <f t="shared" si="38"/>
        <v>0</v>
      </c>
    </row>
    <row r="2463" spans="1:8" ht="13.5" x14ac:dyDescent="0.25">
      <c r="A2463" s="12"/>
      <c r="B2463" s="11">
        <v>45890</v>
      </c>
      <c r="C2463" s="2">
        <v>13.29</v>
      </c>
      <c r="D2463" s="2">
        <v>13.29</v>
      </c>
      <c r="E2463" s="2">
        <v>0</v>
      </c>
      <c r="F2463" s="2">
        <v>0</v>
      </c>
      <c r="G2463" s="2">
        <v>0</v>
      </c>
      <c r="H2463" s="16">
        <f t="shared" si="38"/>
        <v>0</v>
      </c>
    </row>
    <row r="2464" spans="1:8" ht="13.5" x14ac:dyDescent="0.25">
      <c r="A2464" s="12"/>
      <c r="B2464" s="11">
        <v>45891</v>
      </c>
      <c r="C2464" s="2">
        <v>13.29</v>
      </c>
      <c r="D2464" s="2">
        <v>13.29</v>
      </c>
      <c r="E2464" s="2">
        <v>0</v>
      </c>
      <c r="F2464" s="2">
        <v>0</v>
      </c>
      <c r="G2464" s="2">
        <v>0</v>
      </c>
      <c r="H2464" s="16">
        <f t="shared" si="38"/>
        <v>0</v>
      </c>
    </row>
    <row r="2465" spans="1:8" ht="13.5" x14ac:dyDescent="0.25">
      <c r="A2465" s="12"/>
      <c r="B2465" s="11">
        <v>45894</v>
      </c>
      <c r="C2465" s="2">
        <v>13.29</v>
      </c>
      <c r="D2465" s="2">
        <v>13.29</v>
      </c>
      <c r="E2465" s="2">
        <v>0</v>
      </c>
      <c r="F2465" s="2">
        <v>0</v>
      </c>
      <c r="G2465" s="2">
        <v>0</v>
      </c>
      <c r="H2465" s="16">
        <f t="shared" si="38"/>
        <v>0</v>
      </c>
    </row>
    <row r="2466" spans="1:8" ht="13.5" x14ac:dyDescent="0.25">
      <c r="A2466" s="12"/>
      <c r="B2466" s="11">
        <v>45895</v>
      </c>
      <c r="C2466" s="2">
        <v>13.29</v>
      </c>
      <c r="D2466" s="2">
        <v>13.29</v>
      </c>
      <c r="E2466" s="2">
        <v>0</v>
      </c>
      <c r="F2466" s="2">
        <v>0</v>
      </c>
      <c r="G2466" s="2">
        <v>0</v>
      </c>
      <c r="H2466" s="16">
        <f t="shared" si="38"/>
        <v>0</v>
      </c>
    </row>
    <row r="2467" spans="1:8" ht="13.5" x14ac:dyDescent="0.25">
      <c r="A2467" s="12"/>
      <c r="B2467" s="11">
        <v>45896</v>
      </c>
      <c r="C2467" s="2">
        <v>13.29</v>
      </c>
      <c r="D2467" s="2">
        <v>13.29</v>
      </c>
      <c r="E2467" s="2">
        <v>0</v>
      </c>
      <c r="F2467" s="2">
        <v>0</v>
      </c>
      <c r="G2467" s="2">
        <v>0</v>
      </c>
      <c r="H2467" s="16">
        <f t="shared" si="38"/>
        <v>0</v>
      </c>
    </row>
    <row r="2468" spans="1:8" ht="13.5" x14ac:dyDescent="0.25">
      <c r="A2468" s="12"/>
      <c r="B2468" s="11">
        <v>45897</v>
      </c>
      <c r="C2468" s="2">
        <v>13.29</v>
      </c>
      <c r="D2468" s="2">
        <v>13.29</v>
      </c>
      <c r="E2468" s="2">
        <v>0</v>
      </c>
      <c r="F2468" s="2">
        <v>0</v>
      </c>
      <c r="G2468" s="2">
        <v>0</v>
      </c>
      <c r="H2468" s="16">
        <f t="shared" si="38"/>
        <v>0</v>
      </c>
    </row>
    <row r="2469" spans="1:8" ht="13.5" x14ac:dyDescent="0.25">
      <c r="A2469" s="12"/>
      <c r="B2469" s="11">
        <v>45898</v>
      </c>
      <c r="C2469" s="2">
        <v>13.29</v>
      </c>
      <c r="D2469" s="2">
        <v>13.29</v>
      </c>
      <c r="E2469" s="2">
        <v>0</v>
      </c>
      <c r="F2469" s="2">
        <v>0</v>
      </c>
      <c r="G2469" s="2">
        <v>0</v>
      </c>
      <c r="H2469" s="16">
        <f t="shared" si="38"/>
        <v>0</v>
      </c>
    </row>
    <row r="2470" spans="1:8" ht="13.5" x14ac:dyDescent="0.25">
      <c r="A2470" s="12"/>
      <c r="B2470" s="11">
        <v>45901</v>
      </c>
      <c r="C2470" s="2">
        <v>13.29</v>
      </c>
      <c r="D2470" s="2">
        <v>13.29</v>
      </c>
      <c r="E2470" s="2">
        <v>318</v>
      </c>
      <c r="F2470" s="2">
        <v>13.29</v>
      </c>
      <c r="G2470" s="2">
        <v>4226.22</v>
      </c>
      <c r="H2470" s="16">
        <f t="shared" si="38"/>
        <v>0</v>
      </c>
    </row>
    <row r="2471" spans="1:8" ht="13.5" x14ac:dyDescent="0.25">
      <c r="A2471" s="12"/>
      <c r="B2471" s="11">
        <v>45902</v>
      </c>
      <c r="C2471" s="2">
        <v>13.29</v>
      </c>
      <c r="D2471" s="2">
        <v>13.29</v>
      </c>
      <c r="E2471" s="2">
        <v>0</v>
      </c>
      <c r="F2471" s="2">
        <v>0</v>
      </c>
      <c r="G2471" s="2">
        <v>0</v>
      </c>
      <c r="H2471" s="16">
        <f t="shared" si="38"/>
        <v>0</v>
      </c>
    </row>
    <row r="2472" spans="1:8" ht="13.5" x14ac:dyDescent="0.25">
      <c r="A2472" s="12"/>
      <c r="B2472" s="11">
        <v>45903</v>
      </c>
      <c r="C2472" s="2">
        <v>13.29</v>
      </c>
      <c r="D2472" s="2">
        <v>13.29</v>
      </c>
      <c r="E2472" s="2">
        <v>0</v>
      </c>
      <c r="F2472" s="2">
        <v>0</v>
      </c>
      <c r="G2472" s="2">
        <v>0</v>
      </c>
      <c r="H2472" s="16">
        <f t="shared" si="38"/>
        <v>0</v>
      </c>
    </row>
    <row r="2473" spans="1:8" ht="13.5" x14ac:dyDescent="0.25">
      <c r="A2473" s="12"/>
      <c r="B2473" s="11">
        <v>45905</v>
      </c>
      <c r="C2473" s="2">
        <v>13.29</v>
      </c>
      <c r="D2473" s="2">
        <v>13.29</v>
      </c>
      <c r="E2473" s="2">
        <v>0</v>
      </c>
      <c r="F2473" s="2">
        <v>0</v>
      </c>
      <c r="G2473" s="2">
        <v>0</v>
      </c>
      <c r="H2473" s="16">
        <f t="shared" si="38"/>
        <v>0</v>
      </c>
    </row>
    <row r="2474" spans="1:8" ht="13.5" x14ac:dyDescent="0.25">
      <c r="A2474" s="12"/>
      <c r="B2474" s="11">
        <v>45908</v>
      </c>
      <c r="C2474" s="2">
        <v>13.29</v>
      </c>
      <c r="D2474" s="2">
        <v>13.29</v>
      </c>
      <c r="E2474" s="2">
        <v>15</v>
      </c>
      <c r="F2474" s="2">
        <v>13.29</v>
      </c>
      <c r="G2474" s="2">
        <v>199.35</v>
      </c>
      <c r="H2474" s="16">
        <f t="shared" si="38"/>
        <v>0</v>
      </c>
    </row>
    <row r="2475" spans="1:8" ht="13.5" x14ac:dyDescent="0.25">
      <c r="A2475" s="12"/>
      <c r="B2475" s="11">
        <v>45909</v>
      </c>
      <c r="C2475" s="2">
        <v>13.5</v>
      </c>
      <c r="D2475" s="2">
        <v>13.5</v>
      </c>
      <c r="E2475" s="2">
        <v>20</v>
      </c>
      <c r="F2475" s="2">
        <v>13.5</v>
      </c>
      <c r="G2475" s="2">
        <v>270</v>
      </c>
      <c r="H2475" s="16">
        <f t="shared" si="38"/>
        <v>1.5801354401805936E-2</v>
      </c>
    </row>
    <row r="2476" spans="1:8" ht="13.5" x14ac:dyDescent="0.25">
      <c r="A2476" s="12"/>
      <c r="B2476" s="11">
        <v>45910</v>
      </c>
      <c r="C2476" s="2">
        <v>13.5</v>
      </c>
      <c r="D2476" s="2">
        <v>13.5</v>
      </c>
      <c r="E2476" s="2">
        <v>0</v>
      </c>
      <c r="F2476" s="2">
        <v>0</v>
      </c>
      <c r="G2476" s="2">
        <v>0</v>
      </c>
      <c r="H2476" s="16">
        <f t="shared" si="38"/>
        <v>0</v>
      </c>
    </row>
    <row r="2477" spans="1:8" ht="13.5" x14ac:dyDescent="0.25">
      <c r="A2477" s="12"/>
      <c r="B2477" s="11">
        <v>45911</v>
      </c>
      <c r="C2477" s="2">
        <v>13.5</v>
      </c>
      <c r="D2477" s="2">
        <v>13.5</v>
      </c>
      <c r="E2477" s="2">
        <v>68</v>
      </c>
      <c r="F2477" s="2">
        <v>13.5</v>
      </c>
      <c r="G2477" s="2">
        <v>918</v>
      </c>
      <c r="H2477" s="16">
        <f t="shared" si="38"/>
        <v>0</v>
      </c>
    </row>
    <row r="2478" spans="1:8" ht="13.5" x14ac:dyDescent="0.25">
      <c r="A2478" s="12"/>
      <c r="B2478" s="11">
        <v>45912</v>
      </c>
      <c r="C2478" s="2">
        <v>13.5</v>
      </c>
      <c r="D2478" s="2">
        <v>13.5</v>
      </c>
      <c r="E2478" s="2">
        <v>68</v>
      </c>
      <c r="F2478" s="2">
        <v>13.5</v>
      </c>
      <c r="G2478" s="2">
        <v>918</v>
      </c>
      <c r="H2478" s="16">
        <f t="shared" si="38"/>
        <v>0</v>
      </c>
    </row>
    <row r="2479" spans="1:8" ht="13.5" x14ac:dyDescent="0.25">
      <c r="A2479" s="12"/>
      <c r="B2479" s="11">
        <v>45915</v>
      </c>
      <c r="C2479" s="2">
        <v>13.5</v>
      </c>
      <c r="D2479" s="2">
        <v>13.5</v>
      </c>
      <c r="E2479" s="2">
        <v>0</v>
      </c>
      <c r="F2479" s="2">
        <v>0</v>
      </c>
      <c r="G2479" s="2">
        <v>0</v>
      </c>
      <c r="H2479" s="16">
        <f t="shared" si="38"/>
        <v>0</v>
      </c>
    </row>
    <row r="2480" spans="1:8" ht="13.5" x14ac:dyDescent="0.25">
      <c r="A2480" s="12"/>
      <c r="B2480" s="11">
        <v>45916</v>
      </c>
      <c r="C2480" s="2">
        <v>13.5</v>
      </c>
      <c r="D2480" s="2">
        <v>13.5</v>
      </c>
      <c r="E2480" s="2">
        <v>0</v>
      </c>
      <c r="F2480" s="2">
        <v>0</v>
      </c>
      <c r="G2480" s="2">
        <v>0</v>
      </c>
      <c r="H2480" s="16">
        <f t="shared" si="38"/>
        <v>0</v>
      </c>
    </row>
    <row r="2481" spans="1:8" ht="13.5" x14ac:dyDescent="0.25">
      <c r="A2481" s="12"/>
      <c r="B2481" s="11">
        <v>45917</v>
      </c>
      <c r="C2481" s="2">
        <v>13.5</v>
      </c>
      <c r="D2481" s="2">
        <v>13.5</v>
      </c>
      <c r="E2481" s="2">
        <v>0</v>
      </c>
      <c r="F2481" s="2">
        <v>0</v>
      </c>
      <c r="G2481" s="2">
        <v>0</v>
      </c>
      <c r="H2481" s="16">
        <f t="shared" si="38"/>
        <v>0</v>
      </c>
    </row>
    <row r="2482" spans="1:8" ht="13.5" x14ac:dyDescent="0.25">
      <c r="A2482" s="12"/>
      <c r="B2482" s="11">
        <v>45918</v>
      </c>
      <c r="C2482" s="2">
        <v>13.5</v>
      </c>
      <c r="D2482" s="2">
        <v>13.5</v>
      </c>
      <c r="E2482" s="2">
        <v>0</v>
      </c>
      <c r="F2482" s="2">
        <v>0</v>
      </c>
      <c r="G2482" s="2">
        <v>0</v>
      </c>
      <c r="H2482" s="16">
        <f t="shared" si="38"/>
        <v>0</v>
      </c>
    </row>
    <row r="2483" spans="1:8" ht="13.5" x14ac:dyDescent="0.25">
      <c r="A2483" s="12"/>
      <c r="B2483" s="11">
        <v>45919</v>
      </c>
      <c r="C2483" s="2">
        <v>13.5</v>
      </c>
      <c r="D2483" s="2">
        <v>13.5</v>
      </c>
      <c r="E2483" s="2">
        <v>0</v>
      </c>
      <c r="F2483" s="2">
        <v>0</v>
      </c>
      <c r="G2483" s="2">
        <v>0</v>
      </c>
      <c r="H2483" s="16">
        <f t="shared" si="38"/>
        <v>0</v>
      </c>
    </row>
    <row r="2484" spans="1:8" ht="13.5" x14ac:dyDescent="0.25">
      <c r="A2484" s="12"/>
      <c r="B2484" s="11">
        <v>45922</v>
      </c>
      <c r="C2484" s="2">
        <v>13.5</v>
      </c>
      <c r="D2484" s="2">
        <v>13.5</v>
      </c>
      <c r="E2484" s="2">
        <v>0</v>
      </c>
      <c r="F2484" s="2">
        <v>0</v>
      </c>
      <c r="G2484" s="2">
        <v>0</v>
      </c>
      <c r="H2484" s="16">
        <f t="shared" si="38"/>
        <v>0</v>
      </c>
    </row>
    <row r="2485" spans="1:8" ht="13.5" x14ac:dyDescent="0.25">
      <c r="A2485" s="12"/>
      <c r="B2485" s="11">
        <v>45923</v>
      </c>
      <c r="C2485" s="2">
        <v>13.5</v>
      </c>
      <c r="D2485" s="2">
        <v>13.5</v>
      </c>
      <c r="E2485" s="2">
        <v>0</v>
      </c>
      <c r="F2485" s="2">
        <v>0</v>
      </c>
      <c r="G2485" s="2">
        <v>0</v>
      </c>
      <c r="H2485" s="16">
        <f t="shared" si="38"/>
        <v>0</v>
      </c>
    </row>
    <row r="2486" spans="1:8" ht="13.5" x14ac:dyDescent="0.25">
      <c r="A2486" s="12"/>
      <c r="B2486" s="11">
        <v>45924</v>
      </c>
      <c r="C2486" s="2">
        <v>13.5</v>
      </c>
      <c r="D2486" s="2">
        <v>13.5</v>
      </c>
      <c r="E2486" s="2">
        <v>0</v>
      </c>
      <c r="F2486" s="2">
        <v>0</v>
      </c>
      <c r="G2486" s="2">
        <v>0</v>
      </c>
      <c r="H2486" s="16">
        <f t="shared" si="38"/>
        <v>0</v>
      </c>
    </row>
    <row r="2487" spans="1:8" ht="13.5" x14ac:dyDescent="0.25">
      <c r="A2487" s="12"/>
      <c r="B2487" s="11">
        <v>45925</v>
      </c>
      <c r="C2487" s="2">
        <v>13.5</v>
      </c>
      <c r="D2487" s="2">
        <v>13.5</v>
      </c>
      <c r="E2487" s="2">
        <v>0</v>
      </c>
      <c r="F2487" s="2">
        <v>0</v>
      </c>
      <c r="G2487" s="2">
        <v>0</v>
      </c>
      <c r="H2487" s="16">
        <f t="shared" si="38"/>
        <v>0</v>
      </c>
    </row>
    <row r="2488" spans="1:8" ht="13.5" x14ac:dyDescent="0.25">
      <c r="A2488" s="12"/>
      <c r="B2488" s="11">
        <v>45926</v>
      </c>
      <c r="C2488" s="2">
        <v>13.5</v>
      </c>
      <c r="D2488" s="2">
        <v>13.5</v>
      </c>
      <c r="E2488" s="2">
        <v>0</v>
      </c>
      <c r="F2488" s="2">
        <v>0</v>
      </c>
      <c r="G2488" s="2">
        <v>0</v>
      </c>
      <c r="H2488" s="16">
        <f t="shared" si="38"/>
        <v>0</v>
      </c>
    </row>
    <row r="2489" spans="1:8" ht="13.5" x14ac:dyDescent="0.25">
      <c r="A2489" s="12"/>
      <c r="B2489" s="11">
        <v>45929</v>
      </c>
      <c r="C2489" s="2">
        <v>13.5</v>
      </c>
      <c r="D2489" s="2">
        <v>13.5</v>
      </c>
      <c r="E2489" s="2">
        <v>0</v>
      </c>
      <c r="F2489" s="2">
        <v>0</v>
      </c>
      <c r="G2489" s="2">
        <v>0</v>
      </c>
      <c r="H2489" s="16">
        <f t="shared" si="38"/>
        <v>0</v>
      </c>
    </row>
    <row r="2490" spans="1:8" ht="13.5" x14ac:dyDescent="0.25">
      <c r="A2490" s="12"/>
      <c r="B2490" s="11">
        <v>45930</v>
      </c>
      <c r="C2490" s="2">
        <v>13.5</v>
      </c>
      <c r="D2490" s="2">
        <v>13.5</v>
      </c>
      <c r="E2490" s="2">
        <v>0</v>
      </c>
      <c r="F2490" s="2">
        <v>0</v>
      </c>
      <c r="G2490" s="2">
        <v>0</v>
      </c>
      <c r="H2490" s="16">
        <f t="shared" si="38"/>
        <v>0</v>
      </c>
    </row>
    <row r="2491" spans="1:8" ht="13.5" x14ac:dyDescent="0.25">
      <c r="A2491" s="12"/>
      <c r="B2491" s="11">
        <v>45931</v>
      </c>
      <c r="C2491" s="2">
        <v>13.5</v>
      </c>
      <c r="D2491" s="2">
        <v>13.5</v>
      </c>
      <c r="E2491" s="2">
        <v>0</v>
      </c>
      <c r="F2491" s="2">
        <v>0</v>
      </c>
      <c r="G2491" s="2">
        <v>0</v>
      </c>
      <c r="H2491" s="16">
        <f t="shared" si="38"/>
        <v>0</v>
      </c>
    </row>
    <row r="2492" spans="1:8" ht="13.5" x14ac:dyDescent="0.25">
      <c r="A2492" s="12"/>
      <c r="B2492" s="11">
        <v>45932</v>
      </c>
      <c r="C2492" s="2">
        <v>13.5</v>
      </c>
      <c r="D2492" s="2">
        <v>13.5</v>
      </c>
      <c r="E2492" s="2">
        <v>0</v>
      </c>
      <c r="F2492" s="2">
        <v>0</v>
      </c>
      <c r="G2492" s="2">
        <v>0</v>
      </c>
      <c r="H2492" s="16">
        <f t="shared" si="38"/>
        <v>0</v>
      </c>
    </row>
    <row r="2493" spans="1:8" ht="13.5" x14ac:dyDescent="0.25">
      <c r="A2493" s="12"/>
      <c r="B2493" s="11">
        <v>45933</v>
      </c>
      <c r="C2493" s="2">
        <v>13.5</v>
      </c>
      <c r="D2493" s="2">
        <v>13.5</v>
      </c>
      <c r="E2493" s="2">
        <v>0</v>
      </c>
      <c r="F2493" s="2">
        <v>0</v>
      </c>
      <c r="G2493" s="2">
        <v>0</v>
      </c>
      <c r="H2493" s="16">
        <f t="shared" si="38"/>
        <v>0</v>
      </c>
    </row>
    <row r="2494" spans="1:8" ht="13.5" x14ac:dyDescent="0.25">
      <c r="A2494" s="12"/>
      <c r="B2494" s="11">
        <v>45936</v>
      </c>
      <c r="C2494" s="2">
        <v>13.5</v>
      </c>
      <c r="D2494" s="2">
        <v>13.5</v>
      </c>
      <c r="E2494" s="2">
        <v>0</v>
      </c>
      <c r="F2494" s="2">
        <v>0</v>
      </c>
      <c r="G2494" s="2">
        <v>0</v>
      </c>
      <c r="H2494" s="16">
        <f t="shared" si="38"/>
        <v>0</v>
      </c>
    </row>
    <row r="2495" spans="1:8" ht="13.5" x14ac:dyDescent="0.25">
      <c r="A2495" s="12"/>
      <c r="B2495" s="11">
        <v>45937</v>
      </c>
      <c r="C2495" s="2">
        <v>13.5</v>
      </c>
      <c r="D2495" s="2">
        <v>13.5</v>
      </c>
      <c r="E2495" s="2">
        <v>0</v>
      </c>
      <c r="F2495" s="2">
        <v>0</v>
      </c>
      <c r="G2495" s="2">
        <v>0</v>
      </c>
      <c r="H2495" s="16">
        <f t="shared" si="38"/>
        <v>0</v>
      </c>
    </row>
    <row r="2496" spans="1:8" ht="13.5" x14ac:dyDescent="0.25">
      <c r="A2496" s="12"/>
      <c r="B2496" s="11">
        <v>45938</v>
      </c>
      <c r="C2496" s="2">
        <v>13.5</v>
      </c>
      <c r="D2496" s="2">
        <v>13.5</v>
      </c>
      <c r="E2496" s="2">
        <v>0</v>
      </c>
      <c r="F2496" s="2">
        <v>0</v>
      </c>
      <c r="G2496" s="2">
        <v>0</v>
      </c>
      <c r="H2496" s="16">
        <f t="shared" si="38"/>
        <v>0</v>
      </c>
    </row>
    <row r="2497" spans="1:11" ht="13.5" x14ac:dyDescent="0.25">
      <c r="A2497" s="12"/>
      <c r="B2497" s="11">
        <v>45939</v>
      </c>
      <c r="C2497" s="2">
        <v>13.5</v>
      </c>
      <c r="D2497" s="2">
        <v>13.5</v>
      </c>
      <c r="E2497" s="2">
        <v>0</v>
      </c>
      <c r="F2497" s="2">
        <v>0</v>
      </c>
      <c r="G2497" s="2">
        <v>0</v>
      </c>
      <c r="H2497" s="16">
        <f t="shared" si="38"/>
        <v>0</v>
      </c>
    </row>
    <row r="2498" spans="1:11" ht="13.5" x14ac:dyDescent="0.25">
      <c r="A2498" s="12"/>
      <c r="B2498" s="11">
        <v>45940</v>
      </c>
      <c r="C2498" s="2">
        <v>13.5</v>
      </c>
      <c r="D2498" s="2">
        <v>13.5</v>
      </c>
      <c r="E2498" s="2">
        <v>0</v>
      </c>
      <c r="F2498" s="2">
        <v>0</v>
      </c>
      <c r="G2498" s="2">
        <v>0</v>
      </c>
      <c r="H2498" s="16">
        <f t="shared" si="38"/>
        <v>0</v>
      </c>
    </row>
    <row r="2499" spans="1:11" ht="13.5" x14ac:dyDescent="0.25">
      <c r="A2499" s="12"/>
      <c r="B2499" s="11">
        <v>45943</v>
      </c>
      <c r="C2499" s="2">
        <v>12.9</v>
      </c>
      <c r="D2499" s="2">
        <v>12.9</v>
      </c>
      <c r="E2499" s="2">
        <v>10</v>
      </c>
      <c r="F2499" s="2">
        <v>12.9</v>
      </c>
      <c r="G2499" s="2">
        <v>129</v>
      </c>
      <c r="H2499" s="16">
        <f t="shared" si="38"/>
        <v>-4.4444444444444418E-2</v>
      </c>
    </row>
    <row r="2500" spans="1:11" ht="13.5" x14ac:dyDescent="0.25">
      <c r="A2500" s="12"/>
      <c r="B2500" s="11">
        <v>45944</v>
      </c>
      <c r="C2500" s="2">
        <v>12.9</v>
      </c>
      <c r="D2500" s="2">
        <v>12.9</v>
      </c>
      <c r="E2500" s="2">
        <v>0</v>
      </c>
      <c r="F2500" s="2">
        <v>0</v>
      </c>
      <c r="G2500" s="2">
        <v>0</v>
      </c>
      <c r="H2500" s="16">
        <f t="shared" si="38"/>
        <v>0</v>
      </c>
    </row>
    <row r="2501" spans="1:11" ht="13.5" x14ac:dyDescent="0.25">
      <c r="A2501" s="12"/>
      <c r="B2501" s="11">
        <v>45946</v>
      </c>
      <c r="C2501" s="2">
        <v>12.9</v>
      </c>
      <c r="D2501" s="2">
        <v>12.9</v>
      </c>
      <c r="E2501" s="2">
        <v>0</v>
      </c>
      <c r="F2501" s="2">
        <v>0</v>
      </c>
      <c r="G2501" s="2">
        <v>0</v>
      </c>
      <c r="H2501" s="16">
        <f t="shared" si="38"/>
        <v>0</v>
      </c>
    </row>
    <row r="2502" spans="1:11" ht="13.5" x14ac:dyDescent="0.25">
      <c r="A2502" s="12"/>
      <c r="B2502" s="11">
        <v>45947</v>
      </c>
      <c r="C2502" s="2">
        <v>12.9</v>
      </c>
      <c r="D2502" s="2">
        <v>12.9</v>
      </c>
      <c r="E2502" s="2">
        <v>0</v>
      </c>
      <c r="F2502" s="2">
        <v>0</v>
      </c>
      <c r="G2502" s="2">
        <v>0</v>
      </c>
      <c r="H2502" s="16">
        <f t="shared" si="38"/>
        <v>0</v>
      </c>
    </row>
    <row r="2503" spans="1:11" ht="13.5" x14ac:dyDescent="0.25">
      <c r="A2503" s="12"/>
      <c r="B2503" s="11">
        <v>45950</v>
      </c>
      <c r="C2503" s="2">
        <v>13</v>
      </c>
      <c r="D2503" s="2">
        <v>13</v>
      </c>
      <c r="E2503" s="2">
        <v>24</v>
      </c>
      <c r="F2503" s="2">
        <v>13</v>
      </c>
      <c r="G2503" s="2">
        <v>312</v>
      </c>
      <c r="H2503" s="16">
        <f t="shared" ref="H2503:H2511" si="39">(D2503-D2502)/D2502</f>
        <v>7.7519379844960962E-3</v>
      </c>
    </row>
    <row r="2504" spans="1:11" ht="13.5" x14ac:dyDescent="0.25">
      <c r="A2504" s="12"/>
      <c r="B2504" s="11">
        <v>45951</v>
      </c>
      <c r="C2504" s="2">
        <v>13</v>
      </c>
      <c r="D2504" s="2">
        <v>13</v>
      </c>
      <c r="E2504" s="2">
        <v>0</v>
      </c>
      <c r="F2504" s="2">
        <v>0</v>
      </c>
      <c r="G2504" s="2">
        <v>0</v>
      </c>
      <c r="H2504" s="16">
        <f t="shared" si="39"/>
        <v>0</v>
      </c>
    </row>
    <row r="2505" spans="1:11" ht="13.5" x14ac:dyDescent="0.25">
      <c r="A2505" s="12"/>
      <c r="B2505" s="11">
        <v>45952</v>
      </c>
      <c r="C2505" s="2">
        <v>13</v>
      </c>
      <c r="D2505" s="2">
        <v>13</v>
      </c>
      <c r="E2505" s="2">
        <v>0</v>
      </c>
      <c r="F2505" s="2">
        <v>0</v>
      </c>
      <c r="G2505" s="2">
        <v>0</v>
      </c>
      <c r="H2505" s="16">
        <f t="shared" si="39"/>
        <v>0</v>
      </c>
    </row>
    <row r="2506" spans="1:11" ht="13.5" x14ac:dyDescent="0.25">
      <c r="A2506" s="12"/>
      <c r="B2506" s="11">
        <v>45953</v>
      </c>
      <c r="C2506" s="2">
        <v>13</v>
      </c>
      <c r="D2506" s="2">
        <v>13</v>
      </c>
      <c r="E2506" s="2">
        <v>29</v>
      </c>
      <c r="F2506" s="2">
        <v>13</v>
      </c>
      <c r="G2506" s="2">
        <v>377</v>
      </c>
      <c r="H2506" s="16">
        <f t="shared" si="39"/>
        <v>0</v>
      </c>
    </row>
    <row r="2507" spans="1:11" ht="13.5" x14ac:dyDescent="0.25">
      <c r="A2507" s="12"/>
      <c r="B2507" s="11">
        <v>45954</v>
      </c>
      <c r="C2507" s="2">
        <v>12.9</v>
      </c>
      <c r="D2507" s="2">
        <v>12.9</v>
      </c>
      <c r="E2507" s="2">
        <v>17</v>
      </c>
      <c r="F2507" s="2">
        <v>12.9</v>
      </c>
      <c r="G2507" s="2">
        <v>219.3</v>
      </c>
      <c r="H2507" s="16">
        <f t="shared" si="39"/>
        <v>-7.692307692307665E-3</v>
      </c>
    </row>
    <row r="2508" spans="1:11" ht="13.5" x14ac:dyDescent="0.25">
      <c r="A2508" s="12"/>
      <c r="B2508" s="11">
        <v>45957</v>
      </c>
      <c r="C2508" s="2">
        <v>12.9</v>
      </c>
      <c r="D2508" s="2">
        <v>12.9</v>
      </c>
      <c r="E2508" s="2">
        <v>140</v>
      </c>
      <c r="F2508" s="2">
        <v>12.9</v>
      </c>
      <c r="G2508" s="2">
        <v>1806</v>
      </c>
      <c r="H2508" s="16">
        <f t="shared" si="39"/>
        <v>0</v>
      </c>
    </row>
    <row r="2509" spans="1:11" ht="13.5" x14ac:dyDescent="0.25">
      <c r="A2509" s="12"/>
      <c r="B2509" s="11">
        <v>45958</v>
      </c>
      <c r="C2509" s="2">
        <v>12.9</v>
      </c>
      <c r="D2509" s="2">
        <v>12.9</v>
      </c>
      <c r="E2509" s="2">
        <v>0</v>
      </c>
      <c r="F2509" s="2">
        <v>0</v>
      </c>
      <c r="G2509" s="2">
        <v>0</v>
      </c>
      <c r="H2509" s="16">
        <f t="shared" si="39"/>
        <v>0</v>
      </c>
    </row>
    <row r="2510" spans="1:11" ht="13.5" x14ac:dyDescent="0.25">
      <c r="A2510" s="12"/>
      <c r="B2510" s="11">
        <v>45959</v>
      </c>
      <c r="C2510" s="2">
        <v>12.9</v>
      </c>
      <c r="D2510" s="2">
        <v>12.9</v>
      </c>
      <c r="E2510" s="2">
        <v>0</v>
      </c>
      <c r="F2510" s="2">
        <v>0</v>
      </c>
      <c r="G2510" s="2">
        <v>0</v>
      </c>
      <c r="H2510" s="16">
        <f t="shared" si="39"/>
        <v>0</v>
      </c>
      <c r="I2510" s="13" t="s">
        <v>13</v>
      </c>
      <c r="J2510" s="13" t="s">
        <v>14</v>
      </c>
      <c r="K2510" s="13" t="s">
        <v>6</v>
      </c>
    </row>
    <row r="2511" spans="1:11" ht="13.5" x14ac:dyDescent="0.25">
      <c r="A2511" s="12"/>
      <c r="B2511" s="11">
        <v>45960</v>
      </c>
      <c r="C2511" s="2">
        <v>12.9</v>
      </c>
      <c r="D2511" s="2">
        <v>12.9</v>
      </c>
      <c r="E2511" s="2">
        <v>0</v>
      </c>
      <c r="F2511" s="2">
        <v>0</v>
      </c>
      <c r="G2511" s="2">
        <v>0</v>
      </c>
      <c r="H2511" s="16">
        <f t="shared" si="39"/>
        <v>0</v>
      </c>
      <c r="I2511" s="17">
        <v>1947253</v>
      </c>
      <c r="J2511" s="14">
        <f>I2511*D2511</f>
        <v>25119563.699999999</v>
      </c>
      <c r="K2511" s="15">
        <f>SUM(E2307:E2511)/205</f>
        <v>22.068292682926828</v>
      </c>
    </row>
    <row r="2710" ht="13.25" hidden="1" customHeight="1" x14ac:dyDescent="0.25"/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6">
        <f>TITRES_STAT!D5</f>
        <v>45.5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6">
        <f>TITRES_STAT!D6</f>
        <v>45.5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6">
        <f>TITRES_STAT!D7</f>
        <v>45.5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6">
        <f>TITRES_STAT!D8</f>
        <v>45.5</v>
      </c>
      <c r="C5" s="2">
        <f t="shared" si="0"/>
        <v>0</v>
      </c>
      <c r="D5" s="2">
        <f>AVERAGE(B1:B5)</f>
        <v>45.5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6">
        <f>TITRES_STAT!D9</f>
        <v>45.75</v>
      </c>
      <c r="C6" s="2">
        <f t="shared" si="0"/>
        <v>0.25</v>
      </c>
      <c r="D6" s="2">
        <f t="shared" ref="D6:D69" si="1">AVERAGE(B2:B6)</f>
        <v>45.55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6">
        <f>TITRES_STAT!D10</f>
        <v>45.75</v>
      </c>
      <c r="C7" s="2">
        <f t="shared" si="0"/>
        <v>0</v>
      </c>
      <c r="D7" s="2">
        <f t="shared" si="1"/>
        <v>45.6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6">
        <f>TITRES_STAT!D11</f>
        <v>45.75</v>
      </c>
      <c r="C8" s="2">
        <f t="shared" si="0"/>
        <v>0</v>
      </c>
      <c r="D8" s="2">
        <f t="shared" si="1"/>
        <v>45.65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6">
        <f>TITRES_STAT!D12</f>
        <v>45.75</v>
      </c>
      <c r="C9" s="2">
        <f t="shared" si="0"/>
        <v>0</v>
      </c>
      <c r="D9" s="2">
        <f t="shared" si="1"/>
        <v>45.7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6">
        <f>TITRES_STAT!D13</f>
        <v>45.75</v>
      </c>
      <c r="C10" s="2">
        <f t="shared" si="0"/>
        <v>0</v>
      </c>
      <c r="D10" s="2">
        <f t="shared" si="1"/>
        <v>45.75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6">
        <f>TITRES_STAT!D14</f>
        <v>45.75</v>
      </c>
      <c r="C11" s="2">
        <f t="shared" si="0"/>
        <v>0</v>
      </c>
      <c r="D11" s="2">
        <f t="shared" si="1"/>
        <v>45.75</v>
      </c>
      <c r="E11" s="2">
        <f>AVERAGE(B2:B11)</f>
        <v>45.65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6">
        <f>TITRES_STAT!D15</f>
        <v>45.75</v>
      </c>
      <c r="C12" s="2">
        <f t="shared" si="0"/>
        <v>0</v>
      </c>
      <c r="D12" s="2">
        <f t="shared" si="1"/>
        <v>45.75</v>
      </c>
      <c r="E12" s="2">
        <f t="shared" ref="E12:E75" si="2">AVERAGE(B3:B12)</f>
        <v>45.674999999999997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6">
        <f>TITRES_STAT!D16</f>
        <v>45.75</v>
      </c>
      <c r="C13" s="2">
        <f t="shared" si="0"/>
        <v>0</v>
      </c>
      <c r="D13" s="2">
        <f t="shared" si="1"/>
        <v>45.75</v>
      </c>
      <c r="E13" s="2">
        <f t="shared" si="2"/>
        <v>45.7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6">
        <f>TITRES_STAT!D17</f>
        <v>45.75</v>
      </c>
      <c r="C14" s="2">
        <f t="shared" si="0"/>
        <v>0</v>
      </c>
      <c r="D14" s="2">
        <f t="shared" si="1"/>
        <v>45.75</v>
      </c>
      <c r="E14" s="2">
        <f t="shared" si="2"/>
        <v>45.725000000000001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6">
        <f>TITRES_STAT!D18</f>
        <v>45.75</v>
      </c>
      <c r="C15" s="2">
        <f t="shared" si="0"/>
        <v>0</v>
      </c>
      <c r="D15" s="2">
        <f t="shared" si="1"/>
        <v>45.75</v>
      </c>
      <c r="E15" s="2">
        <f t="shared" si="2"/>
        <v>45.75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6">
        <f>TITRES_STAT!D19</f>
        <v>45.75</v>
      </c>
      <c r="C16" s="2">
        <f t="shared" si="0"/>
        <v>0</v>
      </c>
      <c r="D16" s="2">
        <f t="shared" si="1"/>
        <v>45.75</v>
      </c>
      <c r="E16" s="2">
        <f t="shared" si="2"/>
        <v>45.75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6">
        <f>TITRES_STAT!D20</f>
        <v>45.75</v>
      </c>
      <c r="C17" s="2">
        <f t="shared" si="0"/>
        <v>0</v>
      </c>
      <c r="D17" s="2">
        <f t="shared" si="1"/>
        <v>45.75</v>
      </c>
      <c r="E17" s="2">
        <f t="shared" si="2"/>
        <v>45.75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6">
        <f>TITRES_STAT!D21</f>
        <v>45.75</v>
      </c>
      <c r="C18" s="2">
        <f t="shared" si="0"/>
        <v>0</v>
      </c>
      <c r="D18" s="2">
        <f t="shared" si="1"/>
        <v>45.75</v>
      </c>
      <c r="E18" s="2">
        <f t="shared" si="2"/>
        <v>45.75</v>
      </c>
      <c r="F18" s="2"/>
      <c r="G18" s="2"/>
      <c r="H18" s="2"/>
      <c r="I18" s="2">
        <f t="array" ref="I18">SUMPRODUCT(B2:B21, (ROW(B2:B21)-ROW(B2)+1)) / (20*21/2)</f>
        <v>45.335238095238097</v>
      </c>
      <c r="J18" s="2"/>
      <c r="K18" s="2"/>
    </row>
    <row r="19" spans="1:11" ht="13.5" x14ac:dyDescent="0.25">
      <c r="A19" s="3">
        <f>TITRES_STAT!B22</f>
        <v>42333</v>
      </c>
      <c r="B19" s="6">
        <f>TITRES_STAT!D22</f>
        <v>45.6</v>
      </c>
      <c r="C19" s="2">
        <f t="shared" si="0"/>
        <v>-0.14999999999999858</v>
      </c>
      <c r="D19" s="2">
        <f t="shared" si="1"/>
        <v>45.72</v>
      </c>
      <c r="E19" s="2">
        <f t="shared" si="2"/>
        <v>45.734999999999999</v>
      </c>
      <c r="F19" s="2"/>
      <c r="G19" s="2"/>
      <c r="H19" s="2"/>
      <c r="I19" s="2">
        <f t="array" ref="I19">SUMPRODUCT(B3:B22, (ROW(B3:B22)-ROW(B3)+1)) / (20*21/2)</f>
        <v>45.346428571428568</v>
      </c>
      <c r="J19" s="2"/>
      <c r="K19" s="2"/>
    </row>
    <row r="20" spans="1:11" ht="13.5" x14ac:dyDescent="0.25">
      <c r="A20" s="3">
        <f>TITRES_STAT!B23</f>
        <v>42334</v>
      </c>
      <c r="B20" s="6">
        <f>TITRES_STAT!D23</f>
        <v>43.65</v>
      </c>
      <c r="C20" s="2">
        <f t="shared" si="0"/>
        <v>-1.9500000000000028</v>
      </c>
      <c r="D20" s="2">
        <f t="shared" si="1"/>
        <v>45.3</v>
      </c>
      <c r="E20" s="2">
        <f t="shared" si="2"/>
        <v>45.524999999999999</v>
      </c>
      <c r="F20" s="2">
        <f t="shared" ref="F20:F83" si="3">AVERAGE(B1:B20)</f>
        <v>45.578947368421055</v>
      </c>
      <c r="G20" s="2"/>
      <c r="H20" s="2"/>
      <c r="I20" s="2">
        <f t="array" ref="I20">SUMPRODUCT(B4:B23, (ROW(B4:B23)-ROW(B4)+1)) / (20*21/2)</f>
        <v>45.37047619047619</v>
      </c>
      <c r="J20" s="2">
        <f>F20</f>
        <v>45.578947368421055</v>
      </c>
      <c r="K20" s="2"/>
    </row>
    <row r="21" spans="1:11" ht="13.5" x14ac:dyDescent="0.25">
      <c r="A21" s="3">
        <f>TITRES_STAT!B24</f>
        <v>42335</v>
      </c>
      <c r="B21" s="6">
        <f>TITRES_STAT!D24</f>
        <v>43.65</v>
      </c>
      <c r="C21" s="2">
        <f t="shared" si="0"/>
        <v>0</v>
      </c>
      <c r="D21" s="2">
        <f t="shared" si="1"/>
        <v>44.88</v>
      </c>
      <c r="E21" s="2">
        <f t="shared" si="2"/>
        <v>45.314999999999998</v>
      </c>
      <c r="F21" s="2">
        <f t="shared" si="3"/>
        <v>45.482500000000002</v>
      </c>
      <c r="G21" s="2"/>
      <c r="H21" s="2"/>
      <c r="I21" s="2">
        <f t="array" ref="I21">SUMPRODUCT(B5:B24, (ROW(B5:B24)-ROW(B5)+1)) / (20*21/2)</f>
        <v>45.418142857142854</v>
      </c>
      <c r="J21" s="2">
        <f t="shared" ref="J21:J84" si="4">$J$4*B21+J20*(1-$J$4)</f>
        <v>45.395238095238099</v>
      </c>
      <c r="K21" s="2"/>
    </row>
    <row r="22" spans="1:11" ht="13.5" x14ac:dyDescent="0.25">
      <c r="A22" s="3">
        <f>TITRES_STAT!B25</f>
        <v>42338</v>
      </c>
      <c r="B22" s="6">
        <f>TITRES_STAT!D25</f>
        <v>45.6</v>
      </c>
      <c r="C22" s="2">
        <f t="shared" si="0"/>
        <v>1.9500000000000028</v>
      </c>
      <c r="D22" s="2">
        <f t="shared" si="1"/>
        <v>44.85</v>
      </c>
      <c r="E22" s="2">
        <f t="shared" si="2"/>
        <v>45.3</v>
      </c>
      <c r="F22" s="2">
        <f t="shared" si="3"/>
        <v>45.487499999999997</v>
      </c>
      <c r="G22" s="2"/>
      <c r="H22" s="2"/>
      <c r="I22" s="2">
        <f t="array" ref="I22">SUMPRODUCT(B6:B25, (ROW(B6:B25)-ROW(B6)+1)) / (20*21/2)</f>
        <v>45.511047619047616</v>
      </c>
      <c r="J22" s="2">
        <f t="shared" si="4"/>
        <v>45.414739229024946</v>
      </c>
      <c r="K22" s="2"/>
    </row>
    <row r="23" spans="1:11" ht="13.5" x14ac:dyDescent="0.25">
      <c r="A23" s="3">
        <f>TITRES_STAT!B26</f>
        <v>42339</v>
      </c>
      <c r="B23" s="6">
        <f>TITRES_STAT!D26</f>
        <v>45.74</v>
      </c>
      <c r="C23" s="2">
        <f t="shared" si="0"/>
        <v>0.14000000000000057</v>
      </c>
      <c r="D23" s="2">
        <f t="shared" si="1"/>
        <v>44.847999999999999</v>
      </c>
      <c r="E23" s="2">
        <f t="shared" si="2"/>
        <v>45.298999999999999</v>
      </c>
      <c r="F23" s="2">
        <f t="shared" si="3"/>
        <v>45.499499999999998</v>
      </c>
      <c r="G23" s="2"/>
      <c r="H23" s="2"/>
      <c r="I23" s="2">
        <f t="array" ref="I23">SUMPRODUCT(B7:B26, (ROW(B7:B26)-ROW(B7)+1)) / (20*21/2)</f>
        <v>45.64680952380953</v>
      </c>
      <c r="J23" s="2">
        <f t="shared" si="4"/>
        <v>45.445716445308285</v>
      </c>
      <c r="K23" s="2"/>
    </row>
    <row r="24" spans="1:11" ht="13.5" x14ac:dyDescent="0.25">
      <c r="A24" s="3">
        <f>TITRES_STAT!B27</f>
        <v>42340</v>
      </c>
      <c r="B24" s="6">
        <f>TITRES_STAT!D27</f>
        <v>46</v>
      </c>
      <c r="C24" s="2">
        <f t="shared" si="0"/>
        <v>0.25999999999999801</v>
      </c>
      <c r="D24" s="2">
        <f t="shared" si="1"/>
        <v>44.928000000000004</v>
      </c>
      <c r="E24" s="2">
        <f t="shared" si="2"/>
        <v>45.323999999999998</v>
      </c>
      <c r="F24" s="2">
        <f t="shared" si="3"/>
        <v>45.524500000000003</v>
      </c>
      <c r="G24" s="2"/>
      <c r="H24" s="2"/>
      <c r="I24" s="2">
        <f t="array" ref="I24">SUMPRODUCT(B8:B27, (ROW(B8:B27)-ROW(B8)+1)) / (20*21/2)</f>
        <v>45.77661904761905</v>
      </c>
      <c r="J24" s="2">
        <f t="shared" si="4"/>
        <v>45.498505355278922</v>
      </c>
      <c r="K24" s="2"/>
    </row>
    <row r="25" spans="1:11" ht="13.5" x14ac:dyDescent="0.25">
      <c r="A25" s="3">
        <f>TITRES_STAT!B28</f>
        <v>42341</v>
      </c>
      <c r="B25" s="6">
        <f>TITRES_STAT!D28</f>
        <v>46.5</v>
      </c>
      <c r="C25" s="2">
        <f t="shared" si="0"/>
        <v>0.5</v>
      </c>
      <c r="D25" s="2">
        <f t="shared" si="1"/>
        <v>45.498000000000005</v>
      </c>
      <c r="E25" s="2">
        <f t="shared" si="2"/>
        <v>45.399000000000001</v>
      </c>
      <c r="F25" s="2">
        <f t="shared" si="3"/>
        <v>45.5745</v>
      </c>
      <c r="G25" s="2"/>
      <c r="H25" s="2"/>
      <c r="I25" s="2">
        <f t="array" ref="I25">SUMPRODUCT(B9:B28, (ROW(B9:B28)-ROW(B9)+1)) / (20*21/2)</f>
        <v>45.900476190476184</v>
      </c>
      <c r="J25" s="2">
        <f t="shared" si="4"/>
        <v>45.593885797633313</v>
      </c>
      <c r="K25" s="2"/>
    </row>
    <row r="26" spans="1:11" ht="13.5" x14ac:dyDescent="0.25">
      <c r="A26" s="3">
        <f>TITRES_STAT!B29</f>
        <v>42342</v>
      </c>
      <c r="B26" s="6">
        <f>TITRES_STAT!D29</f>
        <v>47</v>
      </c>
      <c r="C26" s="2">
        <f t="shared" si="0"/>
        <v>0.5</v>
      </c>
      <c r="D26" s="2">
        <f t="shared" si="1"/>
        <v>46.167999999999999</v>
      </c>
      <c r="E26" s="2">
        <f t="shared" si="2"/>
        <v>45.524000000000001</v>
      </c>
      <c r="F26" s="2">
        <f t="shared" si="3"/>
        <v>45.637</v>
      </c>
      <c r="G26" s="2"/>
      <c r="H26" s="2"/>
      <c r="I26" s="2">
        <f t="array" ref="I26">SUMPRODUCT(B10:B29, (ROW(B10:B29)-ROW(B10)+1)) / (20*21/2)</f>
        <v>46.018380952380959</v>
      </c>
      <c r="J26" s="2">
        <f t="shared" si="4"/>
        <v>45.72780143595395</v>
      </c>
      <c r="K26" s="2"/>
    </row>
    <row r="27" spans="1:11" ht="13.5" x14ac:dyDescent="0.25">
      <c r="A27" s="3">
        <f>TITRES_STAT!B30</f>
        <v>42345</v>
      </c>
      <c r="B27" s="6">
        <f>TITRES_STAT!D30</f>
        <v>47</v>
      </c>
      <c r="C27" s="2">
        <f t="shared" si="0"/>
        <v>0</v>
      </c>
      <c r="D27" s="2">
        <f t="shared" si="1"/>
        <v>46.448</v>
      </c>
      <c r="E27" s="2">
        <f t="shared" si="2"/>
        <v>45.649000000000001</v>
      </c>
      <c r="F27" s="2">
        <f t="shared" si="3"/>
        <v>45.6995</v>
      </c>
      <c r="G27" s="2"/>
      <c r="H27" s="2"/>
      <c r="I27" s="2">
        <f t="array" ref="I27">SUMPRODUCT(B11:B30, (ROW(B11:B30)-ROW(B11)+1)) / (20*21/2)</f>
        <v>46.130333333333326</v>
      </c>
      <c r="J27" s="2">
        <f t="shared" si="4"/>
        <v>45.848963203958334</v>
      </c>
      <c r="K27" s="2"/>
    </row>
    <row r="28" spans="1:11" ht="13.5" x14ac:dyDescent="0.25">
      <c r="A28" s="3">
        <f>TITRES_STAT!B31</f>
        <v>42346</v>
      </c>
      <c r="B28" s="6">
        <f>TITRES_STAT!D31</f>
        <v>47</v>
      </c>
      <c r="C28" s="2">
        <f t="shared" si="0"/>
        <v>0</v>
      </c>
      <c r="D28" s="2">
        <f t="shared" si="1"/>
        <v>46.7</v>
      </c>
      <c r="E28" s="2">
        <f t="shared" si="2"/>
        <v>45.774000000000001</v>
      </c>
      <c r="F28" s="2">
        <f t="shared" si="3"/>
        <v>45.762</v>
      </c>
      <c r="G28" s="2"/>
      <c r="H28" s="2"/>
      <c r="I28" s="2">
        <f t="array" ref="I28">SUMPRODUCT(B12:B31, (ROW(B12:B31)-ROW(B12)+1)) / (20*21/2)</f>
        <v>46.236333333333327</v>
      </c>
      <c r="J28" s="2">
        <f t="shared" si="4"/>
        <v>45.958585755962304</v>
      </c>
      <c r="K28" s="2"/>
    </row>
    <row r="29" spans="1:11" ht="13.5" x14ac:dyDescent="0.25">
      <c r="A29" s="3">
        <f>TITRES_STAT!B32</f>
        <v>42347</v>
      </c>
      <c r="B29" s="6">
        <f>TITRES_STAT!D32</f>
        <v>47</v>
      </c>
      <c r="C29" s="2">
        <f t="shared" si="0"/>
        <v>0</v>
      </c>
      <c r="D29" s="2">
        <f t="shared" si="1"/>
        <v>46.9</v>
      </c>
      <c r="E29" s="2">
        <f t="shared" si="2"/>
        <v>45.914000000000001</v>
      </c>
      <c r="F29" s="2">
        <f t="shared" si="3"/>
        <v>45.8245</v>
      </c>
      <c r="G29" s="2"/>
      <c r="H29" s="2"/>
      <c r="I29" s="2">
        <f t="array" ref="I29">SUMPRODUCT(B13:B32, (ROW(B13:B32)-ROW(B13)+1)) / (20*21/2)</f>
        <v>46.336380952380949</v>
      </c>
      <c r="J29" s="2">
        <f t="shared" si="4"/>
        <v>46.057768064918271</v>
      </c>
      <c r="K29" s="2"/>
    </row>
    <row r="30" spans="1:11" ht="13.5" x14ac:dyDescent="0.25">
      <c r="A30" s="3">
        <f>TITRES_STAT!B33</f>
        <v>42348</v>
      </c>
      <c r="B30" s="6">
        <f>TITRES_STAT!D33</f>
        <v>47</v>
      </c>
      <c r="C30" s="2">
        <f t="shared" si="0"/>
        <v>0</v>
      </c>
      <c r="D30" s="2">
        <f t="shared" si="1"/>
        <v>47</v>
      </c>
      <c r="E30" s="2">
        <f t="shared" si="2"/>
        <v>46.249000000000002</v>
      </c>
      <c r="F30" s="2">
        <f t="shared" si="3"/>
        <v>45.887</v>
      </c>
      <c r="G30" s="2"/>
      <c r="H30" s="2"/>
      <c r="I30" s="2">
        <f t="array" ref="I30">SUMPRODUCT(B14:B33, (ROW(B14:B33)-ROW(B14)+1)) / (20*21/2)</f>
        <v>46.430476190476192</v>
      </c>
      <c r="J30" s="2">
        <f t="shared" si="4"/>
        <v>46.147504439687957</v>
      </c>
      <c r="K30" s="2"/>
    </row>
    <row r="31" spans="1:11" ht="13.5" x14ac:dyDescent="0.25">
      <c r="A31" s="3">
        <f>TITRES_STAT!B34</f>
        <v>42349</v>
      </c>
      <c r="B31" s="6">
        <f>TITRES_STAT!D34</f>
        <v>47</v>
      </c>
      <c r="C31" s="2">
        <f t="shared" si="0"/>
        <v>0</v>
      </c>
      <c r="D31" s="2">
        <f t="shared" si="1"/>
        <v>47</v>
      </c>
      <c r="E31" s="2">
        <f t="shared" si="2"/>
        <v>46.584000000000003</v>
      </c>
      <c r="F31" s="2">
        <f t="shared" si="3"/>
        <v>45.9495</v>
      </c>
      <c r="G31" s="2"/>
      <c r="H31" s="2"/>
      <c r="I31" s="2">
        <f t="array" ref="I31">SUMPRODUCT(B15:B34, (ROW(B15:B34)-ROW(B15)+1)) / (20*21/2)</f>
        <v>46.518619047619048</v>
      </c>
      <c r="J31" s="2">
        <f t="shared" si="4"/>
        <v>46.228694493051009</v>
      </c>
      <c r="K31" s="2"/>
    </row>
    <row r="32" spans="1:11" ht="13.5" x14ac:dyDescent="0.25">
      <c r="A32" s="3">
        <f>TITRES_STAT!B35</f>
        <v>42352</v>
      </c>
      <c r="B32" s="6">
        <f>TITRES_STAT!D35</f>
        <v>47</v>
      </c>
      <c r="C32" s="2">
        <f t="shared" si="0"/>
        <v>0</v>
      </c>
      <c r="D32" s="2">
        <f t="shared" si="1"/>
        <v>47</v>
      </c>
      <c r="E32" s="2">
        <f t="shared" si="2"/>
        <v>46.724000000000004</v>
      </c>
      <c r="F32" s="2">
        <f t="shared" si="3"/>
        <v>46.012</v>
      </c>
      <c r="G32" s="2"/>
      <c r="H32" s="2"/>
      <c r="I32" s="2">
        <f t="array" ref="I32">SUMPRODUCT(B16:B35, (ROW(B16:B35)-ROW(B16)+1)) / (20*21/2)</f>
        <v>46.600809523809524</v>
      </c>
      <c r="J32" s="2">
        <f t="shared" si="4"/>
        <v>46.302152160379485</v>
      </c>
      <c r="K32" s="2"/>
    </row>
    <row r="33" spans="1:11" ht="13.5" x14ac:dyDescent="0.25">
      <c r="A33" s="3">
        <f>TITRES_STAT!B36</f>
        <v>42353</v>
      </c>
      <c r="B33" s="6">
        <f>TITRES_STAT!D36</f>
        <v>47</v>
      </c>
      <c r="C33" s="2">
        <f t="shared" si="0"/>
        <v>0</v>
      </c>
      <c r="D33" s="2">
        <f t="shared" si="1"/>
        <v>47</v>
      </c>
      <c r="E33" s="2">
        <f t="shared" si="2"/>
        <v>46.85</v>
      </c>
      <c r="F33" s="2">
        <f t="shared" si="3"/>
        <v>46.0745</v>
      </c>
      <c r="G33" s="2"/>
      <c r="H33" s="2"/>
      <c r="I33" s="2">
        <f t="array" ref="I33">SUMPRODUCT(B17:B36, (ROW(B17:B36)-ROW(B17)+1)) / (20*21/2)</f>
        <v>46.67704761904762</v>
      </c>
      <c r="J33" s="2">
        <f t="shared" si="4"/>
        <v>46.368613859390962</v>
      </c>
      <c r="K33" s="2"/>
    </row>
    <row r="34" spans="1:11" ht="13.5" x14ac:dyDescent="0.25">
      <c r="A34" s="3">
        <f>TITRES_STAT!B37</f>
        <v>42354</v>
      </c>
      <c r="B34" s="6">
        <f>TITRES_STAT!D37</f>
        <v>47</v>
      </c>
      <c r="C34" s="2">
        <f t="shared" si="0"/>
        <v>0</v>
      </c>
      <c r="D34" s="2">
        <f t="shared" si="1"/>
        <v>47</v>
      </c>
      <c r="E34" s="2">
        <f t="shared" si="2"/>
        <v>46.95</v>
      </c>
      <c r="F34" s="2">
        <f t="shared" si="3"/>
        <v>46.137</v>
      </c>
      <c r="G34" s="2"/>
      <c r="H34" s="2"/>
      <c r="I34" s="2">
        <f t="array" ref="I34">SUMPRODUCT(B18:B37, (ROW(B18:B37)-ROW(B18)+1)) / (20*21/2)</f>
        <v>46.747333333333337</v>
      </c>
      <c r="J34" s="2">
        <f t="shared" si="4"/>
        <v>46.428745872782301</v>
      </c>
      <c r="K34" s="2"/>
    </row>
    <row r="35" spans="1:11" ht="13.5" x14ac:dyDescent="0.25">
      <c r="A35" s="3">
        <f>TITRES_STAT!B38</f>
        <v>42355</v>
      </c>
      <c r="B35" s="6">
        <f>TITRES_STAT!D38</f>
        <v>47</v>
      </c>
      <c r="C35" s="2">
        <f t="shared" si="0"/>
        <v>0</v>
      </c>
      <c r="D35" s="2">
        <f t="shared" si="1"/>
        <v>47</v>
      </c>
      <c r="E35" s="2">
        <f t="shared" si="2"/>
        <v>47</v>
      </c>
      <c r="F35" s="2">
        <f t="shared" si="3"/>
        <v>46.1995</v>
      </c>
      <c r="G35" s="2"/>
      <c r="H35" s="2"/>
      <c r="I35" s="2">
        <f t="array" ref="I35">SUMPRODUCT(B19:B38, (ROW(B19:B38)-ROW(B19)+1)) / (20*21/2)</f>
        <v>46.811666666666667</v>
      </c>
      <c r="J35" s="2">
        <f t="shared" si="4"/>
        <v>46.483151027755412</v>
      </c>
      <c r="K35" s="2"/>
    </row>
    <row r="36" spans="1:11" ht="13.5" x14ac:dyDescent="0.25">
      <c r="A36" s="3">
        <f>TITRES_STAT!B39</f>
        <v>42356</v>
      </c>
      <c r="B36" s="6">
        <f>TITRES_STAT!D39</f>
        <v>47</v>
      </c>
      <c r="C36" s="2">
        <f t="shared" si="0"/>
        <v>0</v>
      </c>
      <c r="D36" s="2">
        <f t="shared" si="1"/>
        <v>47</v>
      </c>
      <c r="E36" s="2">
        <f t="shared" si="2"/>
        <v>47</v>
      </c>
      <c r="F36" s="2">
        <f t="shared" si="3"/>
        <v>46.262</v>
      </c>
      <c r="G36" s="2"/>
      <c r="H36" s="2"/>
      <c r="I36" s="2">
        <f t="array" ref="I36">SUMPRODUCT(B20:B39, (ROW(B20:B39)-ROW(B20)+1)) / (20*21/2)</f>
        <v>46.870047619047618</v>
      </c>
      <c r="J36" s="2">
        <f t="shared" si="4"/>
        <v>46.532374739397753</v>
      </c>
      <c r="K36" s="2"/>
    </row>
    <row r="37" spans="1:11" ht="13.5" x14ac:dyDescent="0.25">
      <c r="A37" s="3">
        <f>TITRES_STAT!B40</f>
        <v>42359</v>
      </c>
      <c r="B37" s="6">
        <f>TITRES_STAT!D40</f>
        <v>47</v>
      </c>
      <c r="C37" s="2">
        <f t="shared" si="0"/>
        <v>0</v>
      </c>
      <c r="D37" s="2">
        <f t="shared" si="1"/>
        <v>47</v>
      </c>
      <c r="E37" s="2">
        <f t="shared" si="2"/>
        <v>47</v>
      </c>
      <c r="F37" s="2">
        <f t="shared" si="3"/>
        <v>46.3245</v>
      </c>
      <c r="G37" s="2"/>
      <c r="H37" s="2"/>
      <c r="I37" s="2">
        <f t="array" ref="I37">SUMPRODUCT(B21:B40, (ROW(B21:B40)-ROW(B21)+1)) / (20*21/2)</f>
        <v>46.921761904761901</v>
      </c>
      <c r="J37" s="2">
        <f t="shared" si="4"/>
        <v>46.576910478502725</v>
      </c>
      <c r="K37" s="2"/>
    </row>
    <row r="38" spans="1:11" ht="13.5" x14ac:dyDescent="0.25">
      <c r="A38" s="3">
        <f>TITRES_STAT!B41</f>
        <v>42360</v>
      </c>
      <c r="B38" s="6">
        <f>TITRES_STAT!D41</f>
        <v>47</v>
      </c>
      <c r="C38" s="2">
        <f t="shared" si="0"/>
        <v>0</v>
      </c>
      <c r="D38" s="2">
        <f t="shared" si="1"/>
        <v>47</v>
      </c>
      <c r="E38" s="2">
        <f t="shared" si="2"/>
        <v>47</v>
      </c>
      <c r="F38" s="2">
        <f t="shared" si="3"/>
        <v>46.387</v>
      </c>
      <c r="G38" s="2"/>
      <c r="H38" s="2"/>
      <c r="I38" s="2">
        <f t="array" ref="I38">SUMPRODUCT(B22:B41, (ROW(B22:B41)-ROW(B22)+1)) / (20*21/2)</f>
        <v>46.756571428571426</v>
      </c>
      <c r="J38" s="2">
        <f t="shared" si="4"/>
        <v>46.617204718645318</v>
      </c>
      <c r="K38" s="2"/>
    </row>
    <row r="39" spans="1:11" ht="13.5" x14ac:dyDescent="0.25">
      <c r="A39" s="3">
        <f>TITRES_STAT!B42</f>
        <v>42361</v>
      </c>
      <c r="B39" s="6">
        <f>TITRES_STAT!D42</f>
        <v>47</v>
      </c>
      <c r="C39" s="2">
        <f t="shared" si="0"/>
        <v>0</v>
      </c>
      <c r="D39" s="2">
        <f t="shared" si="1"/>
        <v>47</v>
      </c>
      <c r="E39" s="2">
        <f t="shared" si="2"/>
        <v>47</v>
      </c>
      <c r="F39" s="2">
        <f t="shared" si="3"/>
        <v>46.457000000000001</v>
      </c>
      <c r="G39" s="2"/>
      <c r="H39" s="2"/>
      <c r="I39" s="2">
        <f t="array" ref="I39">SUMPRODUCT(B23:B42, (ROW(B23:B42)-ROW(B23)+1)) / (20*21/2)</f>
        <v>46.713095238095235</v>
      </c>
      <c r="J39" s="2">
        <f t="shared" si="4"/>
        <v>46.653661412107667</v>
      </c>
      <c r="K39" s="2"/>
    </row>
    <row r="40" spans="1:11" ht="13.5" x14ac:dyDescent="0.25">
      <c r="A40" s="3">
        <f>TITRES_STAT!B43</f>
        <v>42363</v>
      </c>
      <c r="B40" s="6">
        <f>TITRES_STAT!D43</f>
        <v>47</v>
      </c>
      <c r="C40" s="2">
        <f t="shared" si="0"/>
        <v>0</v>
      </c>
      <c r="D40" s="2">
        <f t="shared" si="1"/>
        <v>47</v>
      </c>
      <c r="E40" s="2">
        <f t="shared" si="2"/>
        <v>47</v>
      </c>
      <c r="F40" s="2">
        <f t="shared" si="3"/>
        <v>46.624499999999998</v>
      </c>
      <c r="G40" s="2"/>
      <c r="H40" s="2"/>
      <c r="I40" s="2">
        <f t="array" ref="I40">SUMPRODUCT(B24:B43, (ROW(B24:B43)-ROW(B24)+1)) / (20*21/2)</f>
        <v>46.666619047619044</v>
      </c>
      <c r="J40" s="2">
        <f t="shared" si="4"/>
        <v>46.686646039525982</v>
      </c>
      <c r="K40" s="2"/>
    </row>
    <row r="41" spans="1:11" ht="13.5" x14ac:dyDescent="0.25">
      <c r="A41" s="3">
        <f>TITRES_STAT!B44</f>
        <v>42366</v>
      </c>
      <c r="B41" s="6">
        <f>TITRES_STAT!D44</f>
        <v>44.89</v>
      </c>
      <c r="C41" s="2">
        <f t="shared" si="0"/>
        <v>-2.1099999999999994</v>
      </c>
      <c r="D41" s="2">
        <f t="shared" si="1"/>
        <v>46.577999999999996</v>
      </c>
      <c r="E41" s="2">
        <f t="shared" si="2"/>
        <v>46.789000000000001</v>
      </c>
      <c r="F41" s="2">
        <f t="shared" si="3"/>
        <v>46.686500000000002</v>
      </c>
      <c r="G41" s="2"/>
      <c r="H41" s="2"/>
      <c r="I41" s="2">
        <f t="array" ref="I41">SUMPRODUCT(B25:B44, (ROW(B25:B44)-ROW(B25)+1)) / (20*21/2)</f>
        <v>46.61780952380952</v>
      </c>
      <c r="J41" s="2">
        <f t="shared" si="4"/>
        <v>46.515536892904457</v>
      </c>
      <c r="K41" s="2"/>
    </row>
    <row r="42" spans="1:11" ht="13.5" x14ac:dyDescent="0.25">
      <c r="A42" s="3">
        <f>TITRES_STAT!B45</f>
        <v>42367</v>
      </c>
      <c r="B42" s="6">
        <f>TITRES_STAT!D45</f>
        <v>46.23</v>
      </c>
      <c r="C42" s="2">
        <f t="shared" si="0"/>
        <v>1.3399999999999963</v>
      </c>
      <c r="D42" s="2">
        <f t="shared" si="1"/>
        <v>46.423999999999992</v>
      </c>
      <c r="E42" s="2">
        <f t="shared" si="2"/>
        <v>46.712000000000003</v>
      </c>
      <c r="F42" s="2">
        <f t="shared" si="3"/>
        <v>46.718000000000004</v>
      </c>
      <c r="G42" s="2"/>
      <c r="H42" s="2"/>
      <c r="I42" s="2">
        <f t="array" ref="I42">SUMPRODUCT(B26:B45, (ROW(B26:B45)-ROW(B26)+1)) / (20*21/2)</f>
        <v>46.567904761904764</v>
      </c>
      <c r="J42" s="2">
        <f t="shared" si="4"/>
        <v>46.488342903104034</v>
      </c>
      <c r="K42" s="2"/>
    </row>
    <row r="43" spans="1:11" ht="13.5" x14ac:dyDescent="0.25">
      <c r="A43" s="3">
        <f>TITRES_STAT!B46</f>
        <v>42368</v>
      </c>
      <c r="B43" s="6">
        <f>TITRES_STAT!D46</f>
        <v>46.23</v>
      </c>
      <c r="C43" s="2">
        <f t="shared" si="0"/>
        <v>0</v>
      </c>
      <c r="D43" s="2">
        <f t="shared" si="1"/>
        <v>46.269999999999996</v>
      </c>
      <c r="E43" s="2">
        <f t="shared" si="2"/>
        <v>46.635000000000005</v>
      </c>
      <c r="F43" s="2">
        <f t="shared" si="3"/>
        <v>46.7425</v>
      </c>
      <c r="G43" s="2"/>
      <c r="H43" s="2"/>
      <c r="I43" s="2">
        <f t="array" ref="I43">SUMPRODUCT(B27:B46, (ROW(B27:B46)-ROW(B27)+1)) / (20*21/2)</f>
        <v>46.519285714285722</v>
      </c>
      <c r="J43" s="2">
        <f t="shared" si="4"/>
        <v>46.463738817094125</v>
      </c>
      <c r="K43" s="2"/>
    </row>
    <row r="44" spans="1:11" ht="13.5" x14ac:dyDescent="0.25">
      <c r="A44" s="3">
        <f>TITRES_STAT!B47</f>
        <v>42369</v>
      </c>
      <c r="B44" s="6">
        <f>TITRES_STAT!D47</f>
        <v>46.23</v>
      </c>
      <c r="C44" s="2">
        <f t="shared" si="0"/>
        <v>0</v>
      </c>
      <c r="D44" s="2">
        <f t="shared" si="1"/>
        <v>46.116</v>
      </c>
      <c r="E44" s="2">
        <f t="shared" si="2"/>
        <v>46.558000000000007</v>
      </c>
      <c r="F44" s="2">
        <f t="shared" si="3"/>
        <v>46.754000000000005</v>
      </c>
      <c r="G44" s="2"/>
      <c r="H44" s="2"/>
      <c r="I44" s="2">
        <f t="array" ref="I44">SUMPRODUCT(B28:B47, (ROW(B28:B47)-ROW(B28)+1)) / (20*21/2)</f>
        <v>46.404809523809526</v>
      </c>
      <c r="J44" s="2">
        <f t="shared" si="4"/>
        <v>46.441477977370873</v>
      </c>
      <c r="K44" s="2"/>
    </row>
    <row r="45" spans="1:11" ht="13.5" x14ac:dyDescent="0.25">
      <c r="A45" s="3">
        <f>TITRES_STAT!B48</f>
        <v>42373</v>
      </c>
      <c r="B45" s="6">
        <f>TITRES_STAT!D48</f>
        <v>46.23</v>
      </c>
      <c r="C45" s="2">
        <f t="shared" si="0"/>
        <v>0</v>
      </c>
      <c r="D45" s="2">
        <f t="shared" si="1"/>
        <v>45.961999999999996</v>
      </c>
      <c r="E45" s="2">
        <f t="shared" si="2"/>
        <v>46.481000000000009</v>
      </c>
      <c r="F45" s="2">
        <f t="shared" si="3"/>
        <v>46.740500000000004</v>
      </c>
      <c r="G45" s="2"/>
      <c r="H45" s="2"/>
      <c r="I45" s="2">
        <f t="array" ref="I45">SUMPRODUCT(B29:B48, (ROW(B29:B48)-ROW(B29)+1)) / (20*21/2)</f>
        <v>46.343190476190486</v>
      </c>
      <c r="J45" s="2">
        <f t="shared" si="4"/>
        <v>46.421337217621264</v>
      </c>
      <c r="K45" s="2"/>
    </row>
    <row r="46" spans="1:11" ht="13.5" x14ac:dyDescent="0.25">
      <c r="A46" s="3">
        <f>TITRES_STAT!B49</f>
        <v>42374</v>
      </c>
      <c r="B46" s="6">
        <f>TITRES_STAT!D49</f>
        <v>46.23</v>
      </c>
      <c r="C46" s="2">
        <f t="shared" si="0"/>
        <v>0</v>
      </c>
      <c r="D46" s="2">
        <f t="shared" si="1"/>
        <v>46.23</v>
      </c>
      <c r="E46" s="2">
        <f t="shared" si="2"/>
        <v>46.404000000000011</v>
      </c>
      <c r="F46" s="2">
        <f t="shared" si="3"/>
        <v>46.702000000000005</v>
      </c>
      <c r="G46" s="2"/>
      <c r="H46" s="2"/>
      <c r="I46" s="2">
        <f t="array" ref="I46">SUMPRODUCT(B30:B49, (ROW(B30:B49)-ROW(B30)+1)) / (20*21/2)</f>
        <v>46.286428571428573</v>
      </c>
      <c r="J46" s="2">
        <f t="shared" si="4"/>
        <v>46.403114625466863</v>
      </c>
      <c r="K46" s="2"/>
    </row>
    <row r="47" spans="1:11" ht="13.5" x14ac:dyDescent="0.25">
      <c r="A47" s="3">
        <f>TITRES_STAT!B50</f>
        <v>42375</v>
      </c>
      <c r="B47" s="6">
        <f>TITRES_STAT!D50</f>
        <v>45.5</v>
      </c>
      <c r="C47" s="2">
        <f t="shared" si="0"/>
        <v>-0.72999999999999687</v>
      </c>
      <c r="D47" s="2">
        <f t="shared" si="1"/>
        <v>46.083999999999996</v>
      </c>
      <c r="E47" s="2">
        <f t="shared" si="2"/>
        <v>46.254000000000005</v>
      </c>
      <c r="F47" s="2">
        <f t="shared" si="3"/>
        <v>46.627000000000002</v>
      </c>
      <c r="G47" s="2"/>
      <c r="H47" s="2"/>
      <c r="I47" s="2">
        <f t="array" ref="I47">SUMPRODUCT(B31:B50, (ROW(B31:B50)-ROW(B31)+1)) / (20*21/2)</f>
        <v>46.234523809523822</v>
      </c>
      <c r="J47" s="2">
        <f t="shared" si="4"/>
        <v>46.317103708755738</v>
      </c>
      <c r="K47" s="2"/>
    </row>
    <row r="48" spans="1:11" ht="13.5" x14ac:dyDescent="0.25">
      <c r="A48" s="3">
        <f>TITRES_STAT!B51</f>
        <v>42376</v>
      </c>
      <c r="B48" s="6">
        <f>TITRES_STAT!D51</f>
        <v>45.98</v>
      </c>
      <c r="C48" s="2">
        <f t="shared" si="0"/>
        <v>0.47999999999999687</v>
      </c>
      <c r="D48" s="2">
        <f t="shared" si="1"/>
        <v>46.033999999999999</v>
      </c>
      <c r="E48" s="2">
        <f t="shared" si="2"/>
        <v>46.152000000000001</v>
      </c>
      <c r="F48" s="2">
        <f t="shared" si="3"/>
        <v>46.576000000000008</v>
      </c>
      <c r="G48" s="2"/>
      <c r="H48" s="2"/>
      <c r="I48" s="2">
        <f t="array" ref="I48">SUMPRODUCT(B32:B51, (ROW(B32:B51)-ROW(B32)+1)) / (20*21/2)</f>
        <v>46.187476190476197</v>
      </c>
      <c r="J48" s="2">
        <f t="shared" si="4"/>
        <v>46.284998593636146</v>
      </c>
      <c r="K48" s="2"/>
    </row>
    <row r="49" spans="1:11" ht="13.5" x14ac:dyDescent="0.25">
      <c r="A49" s="3">
        <f>TITRES_STAT!B52</f>
        <v>42377</v>
      </c>
      <c r="B49" s="6">
        <f>TITRES_STAT!D52</f>
        <v>45.98</v>
      </c>
      <c r="C49" s="2">
        <f t="shared" si="0"/>
        <v>0</v>
      </c>
      <c r="D49" s="2">
        <f t="shared" si="1"/>
        <v>45.983999999999995</v>
      </c>
      <c r="E49" s="2">
        <f t="shared" si="2"/>
        <v>46.050000000000004</v>
      </c>
      <c r="F49" s="2">
        <f t="shared" si="3"/>
        <v>46.525000000000006</v>
      </c>
      <c r="G49" s="2"/>
      <c r="H49" s="2"/>
      <c r="I49" s="2">
        <f t="array" ref="I49">SUMPRODUCT(B33:B52, (ROW(B33:B52)-ROW(B33)+1)) / (20*21/2)</f>
        <v>46.09957142857143</v>
      </c>
      <c r="J49" s="2">
        <f t="shared" si="4"/>
        <v>46.255951108527938</v>
      </c>
      <c r="K49" s="2"/>
    </row>
    <row r="50" spans="1:11" ht="13.5" x14ac:dyDescent="0.25">
      <c r="A50" s="3">
        <f>TITRES_STAT!B53</f>
        <v>42380</v>
      </c>
      <c r="B50" s="6">
        <f>TITRES_STAT!D53</f>
        <v>45.98</v>
      </c>
      <c r="C50" s="2">
        <f t="shared" si="0"/>
        <v>0</v>
      </c>
      <c r="D50" s="2">
        <f t="shared" si="1"/>
        <v>45.93399999999999</v>
      </c>
      <c r="E50" s="2">
        <f t="shared" si="2"/>
        <v>45.948</v>
      </c>
      <c r="F50" s="2">
        <f t="shared" si="3"/>
        <v>46.474000000000004</v>
      </c>
      <c r="G50" s="2">
        <f t="shared" ref="G50:G113" si="5">AVERAGE(B1:B50)</f>
        <v>46.081020408163269</v>
      </c>
      <c r="H50" s="2"/>
      <c r="I50" s="2">
        <f t="array" ref="I50">SUMPRODUCT(B34:B53, (ROW(B34:B53)-ROW(B34)+1)) / (20*21/2)</f>
        <v>46.01880952380953</v>
      </c>
      <c r="J50" s="2">
        <f t="shared" si="4"/>
        <v>46.229670050572899</v>
      </c>
      <c r="K50" s="2">
        <f>G50</f>
        <v>46.081020408163269</v>
      </c>
    </row>
    <row r="51" spans="1:11" ht="13.5" x14ac:dyDescent="0.25">
      <c r="A51" s="3">
        <f>TITRES_STAT!B54</f>
        <v>42381</v>
      </c>
      <c r="B51" s="6">
        <f>TITRES_STAT!D54</f>
        <v>45.98</v>
      </c>
      <c r="C51" s="2">
        <f t="shared" si="0"/>
        <v>0</v>
      </c>
      <c r="D51" s="2">
        <f t="shared" si="1"/>
        <v>45.883999999999993</v>
      </c>
      <c r="E51" s="2">
        <f t="shared" si="2"/>
        <v>46.057000000000002</v>
      </c>
      <c r="F51" s="2">
        <f t="shared" si="3"/>
        <v>46.423000000000009</v>
      </c>
      <c r="G51" s="2">
        <f t="shared" si="5"/>
        <v>46.079000000000008</v>
      </c>
      <c r="H51" s="2"/>
      <c r="I51" s="2">
        <f t="array" ref="I51">SUMPRODUCT(B35:B54, (ROW(B35:B54)-ROW(B35)+1)) / (20*21/2)</f>
        <v>45.945190476190476</v>
      </c>
      <c r="J51" s="2">
        <f t="shared" si="4"/>
        <v>46.205891950518335</v>
      </c>
      <c r="K51" s="2">
        <f t="shared" ref="K51:K114" si="6">$K$4*B51+(1-$K$4)*K50</f>
        <v>46.07705882352942</v>
      </c>
    </row>
    <row r="52" spans="1:11" ht="13.5" x14ac:dyDescent="0.25">
      <c r="A52" s="3">
        <f>TITRES_STAT!B55</f>
        <v>42382</v>
      </c>
      <c r="B52" s="6">
        <f>TITRES_STAT!D55</f>
        <v>45.5</v>
      </c>
      <c r="C52" s="2">
        <f t="shared" si="0"/>
        <v>-0.47999999999999687</v>
      </c>
      <c r="D52" s="2">
        <f t="shared" si="1"/>
        <v>45.884</v>
      </c>
      <c r="E52" s="2">
        <f t="shared" si="2"/>
        <v>45.984000000000002</v>
      </c>
      <c r="F52" s="2">
        <f t="shared" si="3"/>
        <v>46.348000000000006</v>
      </c>
      <c r="G52" s="2">
        <f t="shared" si="5"/>
        <v>46.079000000000008</v>
      </c>
      <c r="H52" s="2"/>
      <c r="I52" s="2">
        <f t="array" ref="I52">SUMPRODUCT(B36:B55, (ROW(B36:B55)-ROW(B36)+1)) / (20*21/2)</f>
        <v>45.878714285714281</v>
      </c>
      <c r="J52" s="2">
        <f t="shared" si="4"/>
        <v>46.138664145707068</v>
      </c>
      <c r="K52" s="2">
        <f t="shared" si="6"/>
        <v>46.054429065743953</v>
      </c>
    </row>
    <row r="53" spans="1:11" ht="13.5" x14ac:dyDescent="0.25">
      <c r="A53" s="3">
        <f>TITRES_STAT!B56</f>
        <v>42384</v>
      </c>
      <c r="B53" s="6">
        <f>TITRES_STAT!D56</f>
        <v>45.5</v>
      </c>
      <c r="C53" s="2">
        <f t="shared" si="0"/>
        <v>0</v>
      </c>
      <c r="D53" s="2">
        <f t="shared" si="1"/>
        <v>45.787999999999997</v>
      </c>
      <c r="E53" s="2">
        <f t="shared" si="2"/>
        <v>45.911000000000001</v>
      </c>
      <c r="F53" s="2">
        <f t="shared" si="3"/>
        <v>46.27300000000001</v>
      </c>
      <c r="G53" s="2">
        <f t="shared" si="5"/>
        <v>46.079000000000008</v>
      </c>
      <c r="H53" s="2"/>
      <c r="I53" s="2">
        <f t="array" ref="I53">SUMPRODUCT(B37:B56, (ROW(B37:B56)-ROW(B37)+1)) / (20*21/2)</f>
        <v>45.819380952380953</v>
      </c>
      <c r="J53" s="2">
        <f t="shared" si="4"/>
        <v>46.077838988973063</v>
      </c>
      <c r="K53" s="2">
        <f t="shared" si="6"/>
        <v>46.032686749440266</v>
      </c>
    </row>
    <row r="54" spans="1:11" ht="13.5" x14ac:dyDescent="0.25">
      <c r="A54" s="3">
        <f>TITRES_STAT!B57</f>
        <v>42387</v>
      </c>
      <c r="B54" s="6">
        <f>TITRES_STAT!D57</f>
        <v>45.5</v>
      </c>
      <c r="C54" s="2">
        <f t="shared" si="0"/>
        <v>0</v>
      </c>
      <c r="D54" s="2">
        <f t="shared" si="1"/>
        <v>45.691999999999993</v>
      </c>
      <c r="E54" s="2">
        <f t="shared" si="2"/>
        <v>45.838000000000001</v>
      </c>
      <c r="F54" s="2">
        <f t="shared" si="3"/>
        <v>46.198000000000008</v>
      </c>
      <c r="G54" s="2">
        <f t="shared" si="5"/>
        <v>46.079000000000008</v>
      </c>
      <c r="H54" s="2"/>
      <c r="I54" s="2">
        <f t="array" ref="I54">SUMPRODUCT(B38:B57, (ROW(B38:B57)-ROW(B38)+1)) / (20*21/2)</f>
        <v>45.767190476190478</v>
      </c>
      <c r="J54" s="2">
        <f t="shared" si="4"/>
        <v>46.022806704308962</v>
      </c>
      <c r="K54" s="2">
        <f t="shared" si="6"/>
        <v>46.011797072991627</v>
      </c>
    </row>
    <row r="55" spans="1:11" ht="13.5" x14ac:dyDescent="0.25">
      <c r="A55" s="3">
        <f>TITRES_STAT!B58</f>
        <v>42388</v>
      </c>
      <c r="B55" s="6">
        <f>TITRES_STAT!D58</f>
        <v>45.5</v>
      </c>
      <c r="C55" s="2">
        <f t="shared" si="0"/>
        <v>0</v>
      </c>
      <c r="D55" s="2">
        <f t="shared" si="1"/>
        <v>45.595999999999997</v>
      </c>
      <c r="E55" s="2">
        <f t="shared" si="2"/>
        <v>45.765000000000001</v>
      </c>
      <c r="F55" s="2">
        <f t="shared" si="3"/>
        <v>46.123000000000005</v>
      </c>
      <c r="G55" s="2">
        <f t="shared" si="5"/>
        <v>46.079000000000008</v>
      </c>
      <c r="H55" s="2"/>
      <c r="I55" s="2">
        <f t="array" ref="I55">SUMPRODUCT(B39:B58, (ROW(B39:B58)-ROW(B39)+1)) / (20*21/2)</f>
        <v>45.712619047619043</v>
      </c>
      <c r="J55" s="2">
        <f t="shared" si="4"/>
        <v>45.973015589612871</v>
      </c>
      <c r="K55" s="2">
        <f t="shared" si="6"/>
        <v>45.991726599540975</v>
      </c>
    </row>
    <row r="56" spans="1:11" ht="13.5" x14ac:dyDescent="0.25">
      <c r="A56" s="3">
        <f>TITRES_STAT!B59</f>
        <v>42389</v>
      </c>
      <c r="B56" s="6">
        <f>TITRES_STAT!D59</f>
        <v>45.5</v>
      </c>
      <c r="C56" s="2">
        <f t="shared" si="0"/>
        <v>0</v>
      </c>
      <c r="D56" s="2">
        <f t="shared" si="1"/>
        <v>45.5</v>
      </c>
      <c r="E56" s="2">
        <f t="shared" si="2"/>
        <v>45.691999999999993</v>
      </c>
      <c r="F56" s="2">
        <f t="shared" si="3"/>
        <v>46.048000000000009</v>
      </c>
      <c r="G56" s="2">
        <f t="shared" si="5"/>
        <v>46.074000000000005</v>
      </c>
      <c r="H56" s="2"/>
      <c r="I56" s="2">
        <f t="array" ref="I56">SUMPRODUCT(B40:B59, (ROW(B40:B59)-ROW(B40)+1)) / (20*21/2)</f>
        <v>45.66566666666666</v>
      </c>
      <c r="J56" s="2">
        <f t="shared" si="4"/>
        <v>45.927966485840216</v>
      </c>
      <c r="K56" s="2">
        <f t="shared" si="6"/>
        <v>45.972443203480545</v>
      </c>
    </row>
    <row r="57" spans="1:11" ht="13.5" x14ac:dyDescent="0.25">
      <c r="A57" s="3">
        <f>TITRES_STAT!B60</f>
        <v>42390</v>
      </c>
      <c r="B57" s="6">
        <f>TITRES_STAT!D60</f>
        <v>45.5</v>
      </c>
      <c r="C57" s="2">
        <f t="shared" si="0"/>
        <v>0</v>
      </c>
      <c r="D57" s="2">
        <f t="shared" si="1"/>
        <v>45.5</v>
      </c>
      <c r="E57" s="2">
        <f t="shared" si="2"/>
        <v>45.691999999999993</v>
      </c>
      <c r="F57" s="2">
        <f t="shared" si="3"/>
        <v>45.972999999999999</v>
      </c>
      <c r="G57" s="2">
        <f t="shared" si="5"/>
        <v>46.069000000000003</v>
      </c>
      <c r="H57" s="2"/>
      <c r="I57" s="2">
        <f t="array" ref="I57">SUMPRODUCT(B41:B60, (ROW(B41:B60)-ROW(B41)+1)) / (20*21/2)</f>
        <v>45.626333333333328</v>
      </c>
      <c r="J57" s="2">
        <f t="shared" si="4"/>
        <v>45.887207772903054</v>
      </c>
      <c r="K57" s="2">
        <f t="shared" si="6"/>
        <v>45.953916019030324</v>
      </c>
    </row>
    <row r="58" spans="1:11" ht="13.5" x14ac:dyDescent="0.25">
      <c r="A58" s="3">
        <f>TITRES_STAT!B61</f>
        <v>42391</v>
      </c>
      <c r="B58" s="6">
        <f>TITRES_STAT!D61</f>
        <v>45.4</v>
      </c>
      <c r="C58" s="2">
        <f t="shared" si="0"/>
        <v>-0.10000000000000142</v>
      </c>
      <c r="D58" s="2">
        <f t="shared" si="1"/>
        <v>45.480000000000004</v>
      </c>
      <c r="E58" s="2">
        <f t="shared" si="2"/>
        <v>45.634</v>
      </c>
      <c r="F58" s="2">
        <f t="shared" si="3"/>
        <v>45.893000000000001</v>
      </c>
      <c r="G58" s="2">
        <f t="shared" si="5"/>
        <v>46.062000000000005</v>
      </c>
      <c r="H58" s="2"/>
      <c r="I58" s="2">
        <f t="array" ref="I58">SUMPRODUCT(B42:B61, (ROW(B42:B61)-ROW(B42)+1)) / (20*21/2)</f>
        <v>45.594619047619041</v>
      </c>
      <c r="J58" s="2">
        <f t="shared" si="4"/>
        <v>45.840807032626572</v>
      </c>
      <c r="K58" s="2">
        <f t="shared" si="6"/>
        <v>45.932193822205605</v>
      </c>
    </row>
    <row r="59" spans="1:11" ht="13.5" x14ac:dyDescent="0.25">
      <c r="A59" s="3">
        <f>TITRES_STAT!B62</f>
        <v>42394</v>
      </c>
      <c r="B59" s="6">
        <f>TITRES_STAT!D62</f>
        <v>45.4</v>
      </c>
      <c r="C59" s="2">
        <f t="shared" si="0"/>
        <v>0</v>
      </c>
      <c r="D59" s="2">
        <f t="shared" si="1"/>
        <v>45.46</v>
      </c>
      <c r="E59" s="2">
        <f t="shared" si="2"/>
        <v>45.575999999999993</v>
      </c>
      <c r="F59" s="2">
        <f t="shared" si="3"/>
        <v>45.813000000000002</v>
      </c>
      <c r="G59" s="2">
        <f t="shared" si="5"/>
        <v>46.055000000000007</v>
      </c>
      <c r="H59" s="2"/>
      <c r="I59" s="2">
        <f t="array" ref="I59">SUMPRODUCT(B43:B62, (ROW(B43:B62)-ROW(B43)+1)) / (20*21/2)</f>
        <v>45.560476190476187</v>
      </c>
      <c r="J59" s="2">
        <f t="shared" si="4"/>
        <v>45.798825410471657</v>
      </c>
      <c r="K59" s="2">
        <f t="shared" si="6"/>
        <v>45.91132347623676</v>
      </c>
    </row>
    <row r="60" spans="1:11" ht="13.5" x14ac:dyDescent="0.25">
      <c r="A60" s="3">
        <f>TITRES_STAT!B63</f>
        <v>42395</v>
      </c>
      <c r="B60" s="6">
        <f>TITRES_STAT!D63</f>
        <v>45.4</v>
      </c>
      <c r="C60" s="2">
        <f t="shared" si="0"/>
        <v>0</v>
      </c>
      <c r="D60" s="2">
        <f t="shared" si="1"/>
        <v>45.440000000000005</v>
      </c>
      <c r="E60" s="2">
        <f t="shared" si="2"/>
        <v>45.517999999999994</v>
      </c>
      <c r="F60" s="2">
        <f t="shared" si="3"/>
        <v>45.732999999999997</v>
      </c>
      <c r="G60" s="2">
        <f t="shared" si="5"/>
        <v>46.048000000000009</v>
      </c>
      <c r="H60" s="2"/>
      <c r="I60" s="2">
        <f t="array" ref="I60">SUMPRODUCT(B44:B63, (ROW(B44:B63)-ROW(B44)+1)) / (20*21/2)</f>
        <v>45.530285714285711</v>
      </c>
      <c r="J60" s="2">
        <f t="shared" si="4"/>
        <v>45.760842038045787</v>
      </c>
      <c r="K60" s="2">
        <f t="shared" si="6"/>
        <v>45.891271575207867</v>
      </c>
    </row>
    <row r="61" spans="1:11" ht="13.5" x14ac:dyDescent="0.25">
      <c r="A61" s="3">
        <f>TITRES_STAT!B64</f>
        <v>42396</v>
      </c>
      <c r="B61" s="6">
        <f>TITRES_STAT!D64</f>
        <v>45.4</v>
      </c>
      <c r="C61" s="2">
        <f t="shared" si="0"/>
        <v>0</v>
      </c>
      <c r="D61" s="2">
        <f t="shared" si="1"/>
        <v>45.42</v>
      </c>
      <c r="E61" s="2">
        <f t="shared" si="2"/>
        <v>45.459999999999994</v>
      </c>
      <c r="F61" s="2">
        <f t="shared" si="3"/>
        <v>45.758499999999998</v>
      </c>
      <c r="G61" s="2">
        <f t="shared" si="5"/>
        <v>46.041000000000011</v>
      </c>
      <c r="H61" s="2"/>
      <c r="I61" s="2">
        <f t="array" ref="I61">SUMPRODUCT(B45:B64, (ROW(B45:B64)-ROW(B45)+1)) / (20*21/2)</f>
        <v>45.504047619047618</v>
      </c>
      <c r="J61" s="2">
        <f t="shared" si="4"/>
        <v>45.726476129660476</v>
      </c>
      <c r="K61" s="2">
        <f t="shared" si="6"/>
        <v>45.872006023238932</v>
      </c>
    </row>
    <row r="62" spans="1:11" ht="13.5" x14ac:dyDescent="0.25">
      <c r="A62" s="3">
        <f>TITRES_STAT!B65</f>
        <v>42397</v>
      </c>
      <c r="B62" s="6">
        <f>TITRES_STAT!D65</f>
        <v>45.4</v>
      </c>
      <c r="C62" s="2">
        <f t="shared" si="0"/>
        <v>0</v>
      </c>
      <c r="D62" s="2">
        <f t="shared" si="1"/>
        <v>45.4</v>
      </c>
      <c r="E62" s="2">
        <f t="shared" si="2"/>
        <v>45.449999999999989</v>
      </c>
      <c r="F62" s="2">
        <f t="shared" si="3"/>
        <v>45.716999999999999</v>
      </c>
      <c r="G62" s="2">
        <f t="shared" si="5"/>
        <v>46.034000000000013</v>
      </c>
      <c r="H62" s="2"/>
      <c r="I62" s="2">
        <f t="array" ref="I62">SUMPRODUCT(B46:B65, (ROW(B46:B65)-ROW(B46)+1)) / (20*21/2)</f>
        <v>45.359857142857145</v>
      </c>
      <c r="J62" s="2">
        <f t="shared" si="4"/>
        <v>45.695383164930909</v>
      </c>
      <c r="K62" s="2">
        <f t="shared" si="6"/>
        <v>45.85349598311192</v>
      </c>
    </row>
    <row r="63" spans="1:11" ht="13.5" x14ac:dyDescent="0.25">
      <c r="A63" s="3">
        <f>TITRES_STAT!B66</f>
        <v>42398</v>
      </c>
      <c r="B63" s="6">
        <f>TITRES_STAT!D66</f>
        <v>45.4</v>
      </c>
      <c r="C63" s="2">
        <f t="shared" si="0"/>
        <v>0</v>
      </c>
      <c r="D63" s="2">
        <f t="shared" si="1"/>
        <v>45.4</v>
      </c>
      <c r="E63" s="2">
        <f t="shared" si="2"/>
        <v>45.439999999999991</v>
      </c>
      <c r="F63" s="2">
        <f t="shared" si="3"/>
        <v>45.675499999999992</v>
      </c>
      <c r="G63" s="2">
        <f t="shared" si="5"/>
        <v>46.027000000000015</v>
      </c>
      <c r="H63" s="2"/>
      <c r="I63" s="2">
        <f t="array" ref="I63">SUMPRODUCT(B47:B66, (ROW(B47:B66)-ROW(B47)+1)) / (20*21/2)</f>
        <v>45.223809523809521</v>
      </c>
      <c r="J63" s="2">
        <f t="shared" si="4"/>
        <v>45.667251434937491</v>
      </c>
      <c r="K63" s="2">
        <f t="shared" si="6"/>
        <v>45.835711826911457</v>
      </c>
    </row>
    <row r="64" spans="1:11" ht="13.5" x14ac:dyDescent="0.25">
      <c r="A64" s="3">
        <f>TITRES_STAT!B67</f>
        <v>42401</v>
      </c>
      <c r="B64" s="6">
        <f>TITRES_STAT!D67</f>
        <v>45.4</v>
      </c>
      <c r="C64" s="2">
        <f t="shared" si="0"/>
        <v>0</v>
      </c>
      <c r="D64" s="2">
        <f t="shared" si="1"/>
        <v>45.4</v>
      </c>
      <c r="E64" s="2">
        <f t="shared" si="2"/>
        <v>45.429999999999993</v>
      </c>
      <c r="F64" s="2">
        <f t="shared" si="3"/>
        <v>45.633999999999993</v>
      </c>
      <c r="G64" s="2">
        <f t="shared" si="5"/>
        <v>46.020000000000017</v>
      </c>
      <c r="H64" s="2"/>
      <c r="I64" s="2">
        <f t="array" ref="I64">SUMPRODUCT(B48:B67, (ROW(B48:B67)-ROW(B48)+1)) / (20*21/2)</f>
        <v>45.097904761904758</v>
      </c>
      <c r="J64" s="2">
        <f t="shared" si="4"/>
        <v>45.641798917324394</v>
      </c>
      <c r="K64" s="2">
        <f t="shared" si="6"/>
        <v>45.818625088601202</v>
      </c>
    </row>
    <row r="65" spans="1:11" ht="13.5" x14ac:dyDescent="0.25">
      <c r="A65" s="3">
        <f>TITRES_STAT!B68</f>
        <v>42402</v>
      </c>
      <c r="B65" s="6">
        <f>TITRES_STAT!D68</f>
        <v>44.12</v>
      </c>
      <c r="C65" s="2">
        <f t="shared" si="0"/>
        <v>-1.2800000000000011</v>
      </c>
      <c r="D65" s="2">
        <f t="shared" si="1"/>
        <v>45.143999999999998</v>
      </c>
      <c r="E65" s="2">
        <f t="shared" si="2"/>
        <v>45.291999999999994</v>
      </c>
      <c r="F65" s="2">
        <f t="shared" si="3"/>
        <v>45.528499999999994</v>
      </c>
      <c r="G65" s="2">
        <f t="shared" si="5"/>
        <v>45.987400000000015</v>
      </c>
      <c r="H65" s="2"/>
      <c r="I65" s="2">
        <f t="array" ref="I65">SUMPRODUCT(B49:B68, (ROW(B49:B68)-ROW(B49)+1)) / (20*21/2)</f>
        <v>44.978666666666669</v>
      </c>
      <c r="J65" s="2">
        <f t="shared" si="4"/>
        <v>45.496865687103025</v>
      </c>
      <c r="K65" s="2">
        <f t="shared" si="6"/>
        <v>45.752012340028607</v>
      </c>
    </row>
    <row r="66" spans="1:11" ht="13.5" x14ac:dyDescent="0.25">
      <c r="A66" s="3">
        <f>TITRES_STAT!B69</f>
        <v>42403</v>
      </c>
      <c r="B66" s="6">
        <f>TITRES_STAT!D69</f>
        <v>44.1</v>
      </c>
      <c r="C66" s="2">
        <f t="shared" si="0"/>
        <v>-1.9999999999996021E-2</v>
      </c>
      <c r="D66" s="2">
        <f t="shared" si="1"/>
        <v>44.884</v>
      </c>
      <c r="E66" s="2">
        <f t="shared" si="2"/>
        <v>45.152000000000001</v>
      </c>
      <c r="F66" s="2">
        <f t="shared" si="3"/>
        <v>45.42199999999999</v>
      </c>
      <c r="G66" s="2">
        <f t="shared" si="5"/>
        <v>45.954400000000014</v>
      </c>
      <c r="H66" s="2"/>
      <c r="I66" s="2">
        <f t="array" ref="I66">SUMPRODUCT(B50:B69, (ROW(B50:B69)-ROW(B50)+1)) / (20*21/2)</f>
        <v>44.868380952380953</v>
      </c>
      <c r="J66" s="2">
        <f t="shared" si="4"/>
        <v>45.363830859759879</v>
      </c>
      <c r="K66" s="2">
        <f t="shared" si="6"/>
        <v>45.687227542380427</v>
      </c>
    </row>
    <row r="67" spans="1:11" ht="13.5" x14ac:dyDescent="0.25">
      <c r="A67" s="3">
        <f>TITRES_STAT!B70</f>
        <v>42404</v>
      </c>
      <c r="B67" s="6">
        <f>TITRES_STAT!D70</f>
        <v>44.1</v>
      </c>
      <c r="C67" s="2">
        <f t="shared" si="0"/>
        <v>0</v>
      </c>
      <c r="D67" s="2">
        <f t="shared" si="1"/>
        <v>44.623999999999995</v>
      </c>
      <c r="E67" s="2">
        <f t="shared" si="2"/>
        <v>45.012</v>
      </c>
      <c r="F67" s="2">
        <f t="shared" si="3"/>
        <v>45.35199999999999</v>
      </c>
      <c r="G67" s="2">
        <f t="shared" si="5"/>
        <v>45.921400000000013</v>
      </c>
      <c r="H67" s="2"/>
      <c r="I67" s="2">
        <f t="array" ref="I67">SUMPRODUCT(B51:B70, (ROW(B51:B70)-ROW(B51)+1)) / (20*21/2)</f>
        <v>44.767047619047617</v>
      </c>
      <c r="J67" s="2">
        <f t="shared" si="4"/>
        <v>45.243466015973226</v>
      </c>
      <c r="K67" s="2">
        <f t="shared" si="6"/>
        <v>45.624983325032176</v>
      </c>
    </row>
    <row r="68" spans="1:11" ht="13.5" x14ac:dyDescent="0.25">
      <c r="A68" s="3">
        <f>TITRES_STAT!B71</f>
        <v>42405</v>
      </c>
      <c r="B68" s="6">
        <f>TITRES_STAT!D71</f>
        <v>44.1</v>
      </c>
      <c r="C68" s="2">
        <f t="shared" ref="C68:C131" si="7">B68-B67</f>
        <v>0</v>
      </c>
      <c r="D68" s="2">
        <f t="shared" si="1"/>
        <v>44.363999999999997</v>
      </c>
      <c r="E68" s="2">
        <f t="shared" si="2"/>
        <v>44.882000000000005</v>
      </c>
      <c r="F68" s="2">
        <f t="shared" si="3"/>
        <v>45.257999999999996</v>
      </c>
      <c r="G68" s="2">
        <f t="shared" si="5"/>
        <v>45.888400000000011</v>
      </c>
      <c r="H68" s="2"/>
      <c r="I68" s="2">
        <f t="array" ref="I68">SUMPRODUCT(B52:B71, (ROW(B52:B71)-ROW(B52)+1)) / (20*21/2)</f>
        <v>44.674666666666667</v>
      </c>
      <c r="J68" s="2">
        <f t="shared" si="4"/>
        <v>45.134564490642447</v>
      </c>
      <c r="K68" s="2">
        <f t="shared" si="6"/>
        <v>45.565180057383856</v>
      </c>
    </row>
    <row r="69" spans="1:11" ht="13.5" x14ac:dyDescent="0.25">
      <c r="A69" s="3">
        <f>TITRES_STAT!B72</f>
        <v>42408</v>
      </c>
      <c r="B69" s="6">
        <f>TITRES_STAT!D72</f>
        <v>44.1</v>
      </c>
      <c r="C69" s="2">
        <f t="shared" si="7"/>
        <v>0</v>
      </c>
      <c r="D69" s="2">
        <f t="shared" si="1"/>
        <v>44.103999999999999</v>
      </c>
      <c r="E69" s="2">
        <f t="shared" si="2"/>
        <v>44.75200000000001</v>
      </c>
      <c r="F69" s="2">
        <f t="shared" si="3"/>
        <v>45.164000000000001</v>
      </c>
      <c r="G69" s="2">
        <f t="shared" si="5"/>
        <v>45.858400000000003</v>
      </c>
      <c r="H69" s="2"/>
      <c r="I69" s="2">
        <f t="array" ref="I69">SUMPRODUCT(B53:B72, (ROW(B53:B72)-ROW(B53)+1)) / (20*21/2)</f>
        <v>44.591238095238097</v>
      </c>
      <c r="J69" s="2">
        <f t="shared" si="4"/>
        <v>45.036034539152695</v>
      </c>
      <c r="K69" s="2">
        <f t="shared" si="6"/>
        <v>45.507722015917821</v>
      </c>
    </row>
    <row r="70" spans="1:11" ht="13.5" x14ac:dyDescent="0.25">
      <c r="A70" s="3">
        <f>TITRES_STAT!B73</f>
        <v>42409</v>
      </c>
      <c r="B70" s="6">
        <f>TITRES_STAT!D73</f>
        <v>44.1</v>
      </c>
      <c r="C70" s="2">
        <f t="shared" si="7"/>
        <v>0</v>
      </c>
      <c r="D70" s="2">
        <f t="shared" ref="D70:D133" si="8">AVERAGE(B66:B70)</f>
        <v>44.1</v>
      </c>
      <c r="E70" s="2">
        <f t="shared" si="2"/>
        <v>44.622000000000007</v>
      </c>
      <c r="F70" s="2">
        <f t="shared" si="3"/>
        <v>45.07</v>
      </c>
      <c r="G70" s="2">
        <f t="shared" si="5"/>
        <v>45.867400000000004</v>
      </c>
      <c r="H70" s="2"/>
      <c r="I70" s="2">
        <f t="array" ref="I70">SUMPRODUCT(B54:B73, (ROW(B54:B73)-ROW(B54)+1)) / (20*21/2)</f>
        <v>44.514476190476195</v>
      </c>
      <c r="J70" s="2">
        <f t="shared" si="4"/>
        <v>44.946888392566727</v>
      </c>
      <c r="K70" s="2">
        <f t="shared" si="6"/>
        <v>45.452517230979865</v>
      </c>
    </row>
    <row r="71" spans="1:11" ht="13.5" x14ac:dyDescent="0.25">
      <c r="A71" s="3">
        <f>TITRES_STAT!B74</f>
        <v>42410</v>
      </c>
      <c r="B71" s="6">
        <f>TITRES_STAT!D74</f>
        <v>44.1</v>
      </c>
      <c r="C71" s="2">
        <f t="shared" si="7"/>
        <v>0</v>
      </c>
      <c r="D71" s="2">
        <f t="shared" si="8"/>
        <v>44.1</v>
      </c>
      <c r="E71" s="2">
        <f t="shared" si="2"/>
        <v>44.492000000000004</v>
      </c>
      <c r="F71" s="2">
        <f t="shared" si="3"/>
        <v>44.975999999999999</v>
      </c>
      <c r="G71" s="2">
        <f t="shared" si="5"/>
        <v>45.876400000000004</v>
      </c>
      <c r="H71" s="2"/>
      <c r="I71" s="2">
        <f t="array" ref="I71">SUMPRODUCT(B55:B74, (ROW(B55:B74)-ROW(B55)+1)) / (20*21/2)</f>
        <v>44.444380952380953</v>
      </c>
      <c r="J71" s="2">
        <f t="shared" si="4"/>
        <v>44.86623235517942</v>
      </c>
      <c r="K71" s="2">
        <f t="shared" si="6"/>
        <v>45.39947733956889</v>
      </c>
    </row>
    <row r="72" spans="1:11" ht="13.5" x14ac:dyDescent="0.25">
      <c r="A72" s="3">
        <f>TITRES_STAT!B75</f>
        <v>42411</v>
      </c>
      <c r="B72" s="6">
        <f>TITRES_STAT!D75</f>
        <v>44.1</v>
      </c>
      <c r="C72" s="2">
        <f t="shared" si="7"/>
        <v>0</v>
      </c>
      <c r="D72" s="2">
        <f t="shared" si="8"/>
        <v>44.1</v>
      </c>
      <c r="E72" s="2">
        <f t="shared" si="2"/>
        <v>44.362000000000009</v>
      </c>
      <c r="F72" s="2">
        <f t="shared" si="3"/>
        <v>44.905999999999999</v>
      </c>
      <c r="G72" s="2">
        <f t="shared" si="5"/>
        <v>45.846400000000003</v>
      </c>
      <c r="H72" s="2"/>
      <c r="I72" s="2">
        <f t="array" ref="I72">SUMPRODUCT(B56:B75, (ROW(B56:B75)-ROW(B56)+1)) / (20*21/2)</f>
        <v>44.38095238095238</v>
      </c>
      <c r="J72" s="2">
        <f t="shared" si="4"/>
        <v>44.793257845162337</v>
      </c>
      <c r="K72" s="2">
        <f t="shared" si="6"/>
        <v>45.348517443899517</v>
      </c>
    </row>
    <row r="73" spans="1:11" ht="13.5" x14ac:dyDescent="0.25">
      <c r="A73" s="3">
        <f>TITRES_STAT!B76</f>
        <v>42412</v>
      </c>
      <c r="B73" s="6">
        <f>TITRES_STAT!D76</f>
        <v>44.1</v>
      </c>
      <c r="C73" s="2">
        <f t="shared" si="7"/>
        <v>0</v>
      </c>
      <c r="D73" s="2">
        <f t="shared" si="8"/>
        <v>44.1</v>
      </c>
      <c r="E73" s="2">
        <f t="shared" si="2"/>
        <v>44.232000000000014</v>
      </c>
      <c r="F73" s="2">
        <f t="shared" si="3"/>
        <v>44.835999999999999</v>
      </c>
      <c r="G73" s="2">
        <f t="shared" si="5"/>
        <v>45.813599999999994</v>
      </c>
      <c r="H73" s="2"/>
      <c r="I73" s="2">
        <f t="array" ref="I73">SUMPRODUCT(B57:B76, (ROW(B57:B76)-ROW(B57)+1)) / (20*21/2)</f>
        <v>44.343238095238092</v>
      </c>
      <c r="J73" s="2">
        <f t="shared" si="4"/>
        <v>44.727233288480214</v>
      </c>
      <c r="K73" s="2">
        <f t="shared" si="6"/>
        <v>45.299555975511296</v>
      </c>
    </row>
    <row r="74" spans="1:11" ht="13.5" x14ac:dyDescent="0.25">
      <c r="A74" s="3">
        <f>TITRES_STAT!B77</f>
        <v>42415</v>
      </c>
      <c r="B74" s="6">
        <f>TITRES_STAT!D77</f>
        <v>44.1</v>
      </c>
      <c r="C74" s="2">
        <f t="shared" si="7"/>
        <v>0</v>
      </c>
      <c r="D74" s="2">
        <f t="shared" si="8"/>
        <v>44.1</v>
      </c>
      <c r="E74" s="2">
        <f t="shared" si="2"/>
        <v>44.102000000000011</v>
      </c>
      <c r="F74" s="2">
        <f t="shared" si="3"/>
        <v>44.766000000000005</v>
      </c>
      <c r="G74" s="2">
        <f t="shared" si="5"/>
        <v>45.775599999999997</v>
      </c>
      <c r="H74" s="2"/>
      <c r="I74" s="2">
        <f t="array" ref="I74">SUMPRODUCT(B58:B77, (ROW(B58:B77)-ROW(B58)+1)) / (20*21/2)</f>
        <v>44.311238095238096</v>
      </c>
      <c r="J74" s="2">
        <f t="shared" si="4"/>
        <v>44.667496784815434</v>
      </c>
      <c r="K74" s="2">
        <f t="shared" si="6"/>
        <v>45.252514564706928</v>
      </c>
    </row>
    <row r="75" spans="1:11" ht="13.5" x14ac:dyDescent="0.25">
      <c r="A75" s="3">
        <f>TITRES_STAT!B78</f>
        <v>42416</v>
      </c>
      <c r="B75" s="6">
        <f>TITRES_STAT!D78</f>
        <v>44.1</v>
      </c>
      <c r="C75" s="2">
        <f t="shared" si="7"/>
        <v>0</v>
      </c>
      <c r="D75" s="2">
        <f t="shared" si="8"/>
        <v>44.1</v>
      </c>
      <c r="E75" s="2">
        <f t="shared" si="2"/>
        <v>44.100000000000009</v>
      </c>
      <c r="F75" s="2">
        <f t="shared" si="3"/>
        <v>44.696000000000012</v>
      </c>
      <c r="G75" s="2">
        <f t="shared" si="5"/>
        <v>45.727599999999995</v>
      </c>
      <c r="H75" s="2"/>
      <c r="I75" s="2">
        <f t="array" ref="I75">SUMPRODUCT(B59:B78, (ROW(B59:B78)-ROW(B59)+1)) / (20*21/2)</f>
        <v>44.284952380952383</v>
      </c>
      <c r="J75" s="2">
        <f t="shared" si="4"/>
        <v>44.613449471975869</v>
      </c>
      <c r="K75" s="2">
        <f t="shared" si="6"/>
        <v>45.207317915110579</v>
      </c>
    </row>
    <row r="76" spans="1:11" ht="13.5" x14ac:dyDescent="0.25">
      <c r="A76" s="3">
        <f>TITRES_STAT!B79</f>
        <v>42417</v>
      </c>
      <c r="B76" s="6">
        <f>TITRES_STAT!D79</f>
        <v>44.3</v>
      </c>
      <c r="C76" s="2">
        <f t="shared" si="7"/>
        <v>0.19999999999999574</v>
      </c>
      <c r="D76" s="2">
        <f t="shared" si="8"/>
        <v>44.14</v>
      </c>
      <c r="E76" s="2">
        <f t="shared" ref="E76:E139" si="9">AVERAGE(B67:B76)</f>
        <v>44.120000000000012</v>
      </c>
      <c r="F76" s="2">
        <f t="shared" si="3"/>
        <v>44.63600000000001</v>
      </c>
      <c r="G76" s="2">
        <f t="shared" si="5"/>
        <v>45.673599999999993</v>
      </c>
      <c r="H76" s="2"/>
      <c r="I76" s="2">
        <f t="array" ref="I76">SUMPRODUCT(B60:B79, (ROW(B60:B79)-ROW(B60)+1)) / (20*21/2)</f>
        <v>44.140095238095242</v>
      </c>
      <c r="J76" s="2">
        <f t="shared" si="4"/>
        <v>44.5835971413115</v>
      </c>
      <c r="K76" s="2">
        <f t="shared" si="6"/>
        <v>45.171736820400362</v>
      </c>
    </row>
    <row r="77" spans="1:11" ht="13.5" x14ac:dyDescent="0.25">
      <c r="A77" s="3">
        <f>TITRES_STAT!B80</f>
        <v>42418</v>
      </c>
      <c r="B77" s="6">
        <f>TITRES_STAT!D80</f>
        <v>44.3</v>
      </c>
      <c r="C77" s="2">
        <f t="shared" si="7"/>
        <v>0</v>
      </c>
      <c r="D77" s="2">
        <f t="shared" si="8"/>
        <v>44.180000000000007</v>
      </c>
      <c r="E77" s="2">
        <f t="shared" si="9"/>
        <v>44.140000000000008</v>
      </c>
      <c r="F77" s="2">
        <f t="shared" si="3"/>
        <v>44.576000000000008</v>
      </c>
      <c r="G77" s="2">
        <f t="shared" si="5"/>
        <v>45.619599999999998</v>
      </c>
      <c r="H77" s="2"/>
      <c r="I77" s="2">
        <f t="array" ref="I77">SUMPRODUCT(B61:B80, (ROW(B61:B80)-ROW(B61)+1)) / (20*21/2)</f>
        <v>44.006666666666668</v>
      </c>
      <c r="J77" s="2">
        <f t="shared" si="4"/>
        <v>44.556587889758021</v>
      </c>
      <c r="K77" s="2">
        <f t="shared" si="6"/>
        <v>45.1375510627376</v>
      </c>
    </row>
    <row r="78" spans="1:11" ht="13.5" x14ac:dyDescent="0.25">
      <c r="A78" s="3">
        <f>TITRES_STAT!B81</f>
        <v>42419</v>
      </c>
      <c r="B78" s="6">
        <f>TITRES_STAT!D81</f>
        <v>44.3</v>
      </c>
      <c r="C78" s="2">
        <f t="shared" si="7"/>
        <v>0</v>
      </c>
      <c r="D78" s="2">
        <f t="shared" si="8"/>
        <v>44.220000000000006</v>
      </c>
      <c r="E78" s="2">
        <f t="shared" si="9"/>
        <v>44.160000000000011</v>
      </c>
      <c r="F78" s="2">
        <f t="shared" si="3"/>
        <v>44.521000000000001</v>
      </c>
      <c r="G78" s="2">
        <f t="shared" si="5"/>
        <v>45.565600000000003</v>
      </c>
      <c r="H78" s="2"/>
      <c r="I78" s="2">
        <f t="array" ref="I78">SUMPRODUCT(B62:B81, (ROW(B62:B81)-ROW(B62)+1)) / (20*21/2)</f>
        <v>43.884666666666668</v>
      </c>
      <c r="J78" s="2">
        <f t="shared" si="4"/>
        <v>44.532150947876303</v>
      </c>
      <c r="K78" s="2">
        <f t="shared" si="6"/>
        <v>45.104705923022401</v>
      </c>
    </row>
    <row r="79" spans="1:11" ht="13.5" x14ac:dyDescent="0.25">
      <c r="A79" s="3">
        <f>TITRES_STAT!B82</f>
        <v>42422</v>
      </c>
      <c r="B79" s="6">
        <f>TITRES_STAT!D82</f>
        <v>43</v>
      </c>
      <c r="C79" s="2">
        <f t="shared" si="7"/>
        <v>-1.2999999999999972</v>
      </c>
      <c r="D79" s="2">
        <f t="shared" si="8"/>
        <v>44</v>
      </c>
      <c r="E79" s="2">
        <f t="shared" si="9"/>
        <v>44.050000000000004</v>
      </c>
      <c r="F79" s="2">
        <f t="shared" si="3"/>
        <v>44.401000000000003</v>
      </c>
      <c r="G79" s="2">
        <f t="shared" si="5"/>
        <v>45.485600000000005</v>
      </c>
      <c r="H79" s="2"/>
      <c r="I79" s="2">
        <f t="array" ref="I79">SUMPRODUCT(B63:B82, (ROW(B63:B82)-ROW(B63)+1)) / (20*21/2)</f>
        <v>43.774095238095242</v>
      </c>
      <c r="J79" s="2">
        <f t="shared" si="4"/>
        <v>44.386231809983322</v>
      </c>
      <c r="K79" s="2">
        <f t="shared" si="6"/>
        <v>45.022168435845053</v>
      </c>
    </row>
    <row r="80" spans="1:11" ht="13.5" x14ac:dyDescent="0.25">
      <c r="A80" s="3">
        <f>TITRES_STAT!B83</f>
        <v>42423</v>
      </c>
      <c r="B80" s="6">
        <f>TITRES_STAT!D83</f>
        <v>43</v>
      </c>
      <c r="C80" s="2">
        <f t="shared" si="7"/>
        <v>0</v>
      </c>
      <c r="D80" s="2">
        <f t="shared" si="8"/>
        <v>43.779999999999994</v>
      </c>
      <c r="E80" s="2">
        <f t="shared" si="9"/>
        <v>43.940000000000005</v>
      </c>
      <c r="F80" s="2">
        <f t="shared" si="3"/>
        <v>44.280999999999999</v>
      </c>
      <c r="G80" s="2">
        <f t="shared" si="5"/>
        <v>45.405600000000007</v>
      </c>
      <c r="H80" s="2"/>
      <c r="I80" s="2">
        <f t="array" ref="I80">SUMPRODUCT(B64:B83, (ROW(B64:B83)-ROW(B64)+1)) / (20*21/2)</f>
        <v>43.674952380952391</v>
      </c>
      <c r="J80" s="2">
        <f t="shared" si="4"/>
        <v>44.25420973284205</v>
      </c>
      <c r="K80" s="2">
        <f t="shared" si="6"/>
        <v>44.942867712870736</v>
      </c>
    </row>
    <row r="81" spans="1:11" ht="13.5" x14ac:dyDescent="0.25">
      <c r="A81" s="3">
        <f>TITRES_STAT!B84</f>
        <v>42424</v>
      </c>
      <c r="B81" s="6">
        <f>TITRES_STAT!D84</f>
        <v>43</v>
      </c>
      <c r="C81" s="2">
        <f t="shared" si="7"/>
        <v>0</v>
      </c>
      <c r="D81" s="2">
        <f t="shared" si="8"/>
        <v>43.519999999999996</v>
      </c>
      <c r="E81" s="2">
        <f t="shared" si="9"/>
        <v>43.83</v>
      </c>
      <c r="F81" s="2">
        <f t="shared" si="3"/>
        <v>44.161000000000001</v>
      </c>
      <c r="G81" s="2">
        <f t="shared" si="5"/>
        <v>45.325600000000001</v>
      </c>
      <c r="H81" s="2"/>
      <c r="I81" s="2">
        <f t="array" ref="I81">SUMPRODUCT(B65:B84, (ROW(B65:B84)-ROW(B65)+1)) / (20*21/2)</f>
        <v>43.587238095238092</v>
      </c>
      <c r="J81" s="2">
        <f t="shared" si="4"/>
        <v>44.134761186857091</v>
      </c>
      <c r="K81" s="2">
        <f t="shared" si="6"/>
        <v>44.866676822169929</v>
      </c>
    </row>
    <row r="82" spans="1:11" ht="13.5" x14ac:dyDescent="0.25">
      <c r="A82" s="3">
        <f>TITRES_STAT!B85</f>
        <v>42425</v>
      </c>
      <c r="B82" s="6">
        <f>TITRES_STAT!D85</f>
        <v>43</v>
      </c>
      <c r="C82" s="2">
        <f t="shared" si="7"/>
        <v>0</v>
      </c>
      <c r="D82" s="2">
        <f t="shared" si="8"/>
        <v>43.260000000000005</v>
      </c>
      <c r="E82" s="2">
        <f t="shared" si="9"/>
        <v>43.720000000000006</v>
      </c>
      <c r="F82" s="2">
        <f t="shared" si="3"/>
        <v>44.040999999999997</v>
      </c>
      <c r="G82" s="2">
        <f t="shared" si="5"/>
        <v>45.245599999999996</v>
      </c>
      <c r="H82" s="2"/>
      <c r="I82" s="2">
        <f t="array" ref="I82">SUMPRODUCT(B66:B85, (ROW(B66:B85)-ROW(B66)+1)) / (20*21/2)</f>
        <v>43.510952380952375</v>
      </c>
      <c r="J82" s="2">
        <f t="shared" si="4"/>
        <v>44.0266886928707</v>
      </c>
      <c r="K82" s="2">
        <f t="shared" si="6"/>
        <v>44.793473809535818</v>
      </c>
    </row>
    <row r="83" spans="1:11" ht="13.5" x14ac:dyDescent="0.25">
      <c r="A83" s="3">
        <f>TITRES_STAT!B86</f>
        <v>42426</v>
      </c>
      <c r="B83" s="6">
        <f>TITRES_STAT!D86</f>
        <v>43</v>
      </c>
      <c r="C83" s="2">
        <f t="shared" si="7"/>
        <v>0</v>
      </c>
      <c r="D83" s="2">
        <f t="shared" si="8"/>
        <v>43</v>
      </c>
      <c r="E83" s="2">
        <f t="shared" si="9"/>
        <v>43.61</v>
      </c>
      <c r="F83" s="2">
        <f t="shared" si="3"/>
        <v>43.920999999999999</v>
      </c>
      <c r="G83" s="2">
        <f t="shared" si="5"/>
        <v>45.165599999999998</v>
      </c>
      <c r="H83" s="2"/>
      <c r="I83" s="2">
        <f t="array" ref="I83">SUMPRODUCT(B67:B86, (ROW(B67:B86)-ROW(B67)+1)) / (20*21/2)</f>
        <v>43.44</v>
      </c>
      <c r="J83" s="2">
        <f t="shared" si="4"/>
        <v>43.928908817359208</v>
      </c>
      <c r="K83" s="2">
        <f t="shared" si="6"/>
        <v>44.723141503279514</v>
      </c>
    </row>
    <row r="84" spans="1:11" ht="13.5" x14ac:dyDescent="0.25">
      <c r="A84" s="3">
        <f>TITRES_STAT!B87</f>
        <v>42429</v>
      </c>
      <c r="B84" s="6">
        <f>TITRES_STAT!D87</f>
        <v>43</v>
      </c>
      <c r="C84" s="2">
        <f t="shared" si="7"/>
        <v>0</v>
      </c>
      <c r="D84" s="2">
        <f t="shared" si="8"/>
        <v>43</v>
      </c>
      <c r="E84" s="2">
        <f t="shared" si="9"/>
        <v>43.5</v>
      </c>
      <c r="F84" s="2">
        <f t="shared" ref="F84:F147" si="10">AVERAGE(B65:B84)</f>
        <v>43.801000000000002</v>
      </c>
      <c r="G84" s="2">
        <f t="shared" si="5"/>
        <v>45.085599999999992</v>
      </c>
      <c r="H84" s="2"/>
      <c r="I84" s="2">
        <f t="array" ref="I84">SUMPRODUCT(B68:B87, (ROW(B68:B87)-ROW(B68)+1)) / (20*21/2)</f>
        <v>43.374285714285719</v>
      </c>
      <c r="J84" s="2">
        <f t="shared" si="4"/>
        <v>43.840441310944044</v>
      </c>
      <c r="K84" s="2">
        <f t="shared" si="6"/>
        <v>44.65556732668032</v>
      </c>
    </row>
    <row r="85" spans="1:11" ht="13.5" x14ac:dyDescent="0.25">
      <c r="A85" s="3">
        <f>TITRES_STAT!B88</f>
        <v>42430</v>
      </c>
      <c r="B85" s="6">
        <f>TITRES_STAT!D88</f>
        <v>43</v>
      </c>
      <c r="C85" s="2">
        <f t="shared" si="7"/>
        <v>0</v>
      </c>
      <c r="D85" s="2">
        <f t="shared" si="8"/>
        <v>43</v>
      </c>
      <c r="E85" s="2">
        <f t="shared" si="9"/>
        <v>43.39</v>
      </c>
      <c r="F85" s="2">
        <f t="shared" si="10"/>
        <v>43.745000000000005</v>
      </c>
      <c r="G85" s="2">
        <f t="shared" si="5"/>
        <v>45.005599999999994</v>
      </c>
      <c r="H85" s="2"/>
      <c r="I85" s="2">
        <f t="array" ref="I85">SUMPRODUCT(B69:B88, (ROW(B69:B88)-ROW(B69)+1)) / (20*21/2)</f>
        <v>43.313809523809525</v>
      </c>
      <c r="J85" s="2">
        <f t="shared" ref="J85:J148" si="11">$J$4*B85+J84*(1-$J$4)</f>
        <v>43.760399281330322</v>
      </c>
      <c r="K85" s="2">
        <f t="shared" si="6"/>
        <v>44.590643117790897</v>
      </c>
    </row>
    <row r="86" spans="1:11" ht="13.5" x14ac:dyDescent="0.25">
      <c r="A86" s="3">
        <f>TITRES_STAT!B89</f>
        <v>42431</v>
      </c>
      <c r="B86" s="6">
        <f>TITRES_STAT!D89</f>
        <v>43</v>
      </c>
      <c r="C86" s="2">
        <f t="shared" si="7"/>
        <v>0</v>
      </c>
      <c r="D86" s="2">
        <f t="shared" si="8"/>
        <v>43</v>
      </c>
      <c r="E86" s="2">
        <f t="shared" si="9"/>
        <v>43.260000000000005</v>
      </c>
      <c r="F86" s="2">
        <f t="shared" si="10"/>
        <v>43.690000000000005</v>
      </c>
      <c r="G86" s="2">
        <f t="shared" si="5"/>
        <v>44.925599999999996</v>
      </c>
      <c r="H86" s="2"/>
      <c r="I86" s="2">
        <f t="array" ref="I86">SUMPRODUCT(B70:B89, (ROW(B70:B89)-ROW(B70)+1)) / (20*21/2)</f>
        <v>43.258571428571422</v>
      </c>
      <c r="J86" s="2">
        <f t="shared" si="11"/>
        <v>43.687980302156006</v>
      </c>
      <c r="K86" s="2">
        <f t="shared" si="6"/>
        <v>44.528264956308902</v>
      </c>
    </row>
    <row r="87" spans="1:11" ht="13.5" x14ac:dyDescent="0.25">
      <c r="A87" s="3">
        <f>TITRES_STAT!B90</f>
        <v>42432</v>
      </c>
      <c r="B87" s="6">
        <f>TITRES_STAT!D90</f>
        <v>43</v>
      </c>
      <c r="C87" s="2">
        <f t="shared" si="7"/>
        <v>0</v>
      </c>
      <c r="D87" s="2">
        <f t="shared" si="8"/>
        <v>43</v>
      </c>
      <c r="E87" s="2">
        <f t="shared" si="9"/>
        <v>43.13</v>
      </c>
      <c r="F87" s="2">
        <f t="shared" si="10"/>
        <v>43.635000000000005</v>
      </c>
      <c r="G87" s="2">
        <f t="shared" si="5"/>
        <v>44.845599999999983</v>
      </c>
      <c r="H87" s="2"/>
      <c r="I87" s="2">
        <f t="array" ref="I87">SUMPRODUCT(B71:B90, (ROW(B71:B90)-ROW(B71)+1)) / (20*21/2)</f>
        <v>43.208571428571425</v>
      </c>
      <c r="J87" s="2">
        <f t="shared" si="11"/>
        <v>43.622458368617337</v>
      </c>
      <c r="K87" s="2">
        <f t="shared" si="6"/>
        <v>44.468332997237965</v>
      </c>
    </row>
    <row r="88" spans="1:11" ht="13.5" x14ac:dyDescent="0.25">
      <c r="A88" s="3">
        <f>TITRES_STAT!B91</f>
        <v>42433</v>
      </c>
      <c r="B88" s="6">
        <f>TITRES_STAT!D91</f>
        <v>43</v>
      </c>
      <c r="C88" s="2">
        <f t="shared" si="7"/>
        <v>0</v>
      </c>
      <c r="D88" s="2">
        <f t="shared" si="8"/>
        <v>43</v>
      </c>
      <c r="E88" s="2">
        <f t="shared" si="9"/>
        <v>43</v>
      </c>
      <c r="F88" s="2">
        <f t="shared" si="10"/>
        <v>43.580000000000005</v>
      </c>
      <c r="G88" s="2">
        <f t="shared" si="5"/>
        <v>44.765599999999978</v>
      </c>
      <c r="H88" s="2"/>
      <c r="I88" s="2">
        <f t="array" ref="I88">SUMPRODUCT(B72:B91, (ROW(B72:B91)-ROW(B72)+1)) / (20*21/2)</f>
        <v>43.163809523809519</v>
      </c>
      <c r="J88" s="2">
        <f t="shared" si="11"/>
        <v>43.56317661922521</v>
      </c>
      <c r="K88" s="2">
        <f t="shared" si="6"/>
        <v>44.41075131107177</v>
      </c>
    </row>
    <row r="89" spans="1:11" ht="13.5" x14ac:dyDescent="0.25">
      <c r="A89" s="3">
        <f>TITRES_STAT!B92</f>
        <v>42436</v>
      </c>
      <c r="B89" s="6">
        <f>TITRES_STAT!D92</f>
        <v>43</v>
      </c>
      <c r="C89" s="2">
        <f t="shared" si="7"/>
        <v>0</v>
      </c>
      <c r="D89" s="2">
        <f t="shared" si="8"/>
        <v>43</v>
      </c>
      <c r="E89" s="2">
        <f t="shared" si="9"/>
        <v>43</v>
      </c>
      <c r="F89" s="2">
        <f t="shared" si="10"/>
        <v>43.524999999999999</v>
      </c>
      <c r="G89" s="2">
        <f t="shared" si="5"/>
        <v>44.68559999999998</v>
      </c>
      <c r="H89" s="2"/>
      <c r="I89" s="2">
        <f t="array" ref="I89">SUMPRODUCT(B73:B92, (ROW(B73:B92)-ROW(B73)+1)) / (20*21/2)</f>
        <v>43.124285714285719</v>
      </c>
      <c r="J89" s="2">
        <f t="shared" si="11"/>
        <v>43.509540750727574</v>
      </c>
      <c r="K89" s="2">
        <f t="shared" si="6"/>
        <v>44.355427730245431</v>
      </c>
    </row>
    <row r="90" spans="1:11" ht="13.5" x14ac:dyDescent="0.25">
      <c r="A90" s="3">
        <f>TITRES_STAT!B93</f>
        <v>42437</v>
      </c>
      <c r="B90" s="6">
        <f>TITRES_STAT!D93</f>
        <v>43</v>
      </c>
      <c r="C90" s="2">
        <f t="shared" si="7"/>
        <v>0</v>
      </c>
      <c r="D90" s="2">
        <f t="shared" si="8"/>
        <v>43</v>
      </c>
      <c r="E90" s="2">
        <f t="shared" si="9"/>
        <v>43</v>
      </c>
      <c r="F90" s="2">
        <f t="shared" si="10"/>
        <v>43.470000000000006</v>
      </c>
      <c r="G90" s="2">
        <f t="shared" si="5"/>
        <v>44.605599999999974</v>
      </c>
      <c r="H90" s="2"/>
      <c r="I90" s="2">
        <f t="array" ref="I90">SUMPRODUCT(B74:B93, (ROW(B74:B93)-ROW(B74)+1)) / (20*21/2)</f>
        <v>43.089999999999996</v>
      </c>
      <c r="J90" s="2">
        <f t="shared" si="11"/>
        <v>43.46101306018209</v>
      </c>
      <c r="K90" s="2">
        <f t="shared" si="6"/>
        <v>44.302273701608357</v>
      </c>
    </row>
    <row r="91" spans="1:11" ht="13.5" x14ac:dyDescent="0.25">
      <c r="A91" s="3">
        <f>TITRES_STAT!B94</f>
        <v>42438</v>
      </c>
      <c r="B91" s="6">
        <f>TITRES_STAT!D94</f>
        <v>43</v>
      </c>
      <c r="C91" s="2">
        <f t="shared" si="7"/>
        <v>0</v>
      </c>
      <c r="D91" s="2">
        <f t="shared" si="8"/>
        <v>43</v>
      </c>
      <c r="E91" s="2">
        <f t="shared" si="9"/>
        <v>43</v>
      </c>
      <c r="F91" s="2">
        <f t="shared" si="10"/>
        <v>43.414999999999999</v>
      </c>
      <c r="G91" s="2">
        <f t="shared" si="5"/>
        <v>44.56779999999997</v>
      </c>
      <c r="H91" s="2"/>
      <c r="I91" s="2">
        <f t="array" ref="I91">SUMPRODUCT(B75:B94, (ROW(B75:B94)-ROW(B75)+1)) / (20*21/2)</f>
        <v>43.060952380952379</v>
      </c>
      <c r="J91" s="2">
        <f t="shared" si="11"/>
        <v>43.417107054450462</v>
      </c>
      <c r="K91" s="2">
        <f t="shared" si="6"/>
        <v>44.251204144682539</v>
      </c>
    </row>
    <row r="92" spans="1:11" ht="13.5" x14ac:dyDescent="0.25">
      <c r="A92" s="3">
        <f>TITRES_STAT!B95</f>
        <v>42439</v>
      </c>
      <c r="B92" s="6">
        <f>TITRES_STAT!D95</f>
        <v>43</v>
      </c>
      <c r="C92" s="2">
        <f t="shared" si="7"/>
        <v>0</v>
      </c>
      <c r="D92" s="2">
        <f t="shared" si="8"/>
        <v>43</v>
      </c>
      <c r="E92" s="2">
        <f t="shared" si="9"/>
        <v>43</v>
      </c>
      <c r="F92" s="2">
        <f t="shared" si="10"/>
        <v>43.36</v>
      </c>
      <c r="G92" s="2">
        <f t="shared" si="5"/>
        <v>44.503199999999978</v>
      </c>
      <c r="H92" s="2"/>
      <c r="I92" s="2">
        <f t="array" ref="I92">SUMPRODUCT(B76:B95, (ROW(B76:B95)-ROW(B76)+1)) / (20*21/2)</f>
        <v>43.037142857142854</v>
      </c>
      <c r="J92" s="2">
        <f t="shared" si="11"/>
        <v>43.377382573074229</v>
      </c>
      <c r="K92" s="2">
        <f t="shared" si="6"/>
        <v>44.202137315479305</v>
      </c>
    </row>
    <row r="93" spans="1:11" ht="13.5" x14ac:dyDescent="0.25">
      <c r="A93" s="3">
        <f>TITRES_STAT!B96</f>
        <v>42440</v>
      </c>
      <c r="B93" s="6">
        <f>TITRES_STAT!D96</f>
        <v>43</v>
      </c>
      <c r="C93" s="2">
        <f t="shared" si="7"/>
        <v>0</v>
      </c>
      <c r="D93" s="2">
        <f t="shared" si="8"/>
        <v>43</v>
      </c>
      <c r="E93" s="2">
        <f t="shared" si="9"/>
        <v>43</v>
      </c>
      <c r="F93" s="2">
        <f t="shared" si="10"/>
        <v>43.305</v>
      </c>
      <c r="G93" s="2">
        <f t="shared" si="5"/>
        <v>44.43859999999998</v>
      </c>
      <c r="H93" s="2"/>
      <c r="I93" s="2">
        <f t="array" ref="I93">SUMPRODUCT(B77:B96, (ROW(B77:B96)-ROW(B77)+1)) / (20*21/2)</f>
        <v>43.14142857142857</v>
      </c>
      <c r="J93" s="2">
        <f t="shared" si="11"/>
        <v>43.341441375638588</v>
      </c>
      <c r="K93" s="2">
        <f t="shared" si="6"/>
        <v>44.154994675656589</v>
      </c>
    </row>
    <row r="94" spans="1:11" ht="13.5" x14ac:dyDescent="0.25">
      <c r="A94" s="3">
        <f>TITRES_STAT!B97</f>
        <v>42443</v>
      </c>
      <c r="B94" s="6">
        <f>TITRES_STAT!D97</f>
        <v>43</v>
      </c>
      <c r="C94" s="2">
        <f t="shared" si="7"/>
        <v>0</v>
      </c>
      <c r="D94" s="2">
        <f t="shared" si="8"/>
        <v>43</v>
      </c>
      <c r="E94" s="2">
        <f t="shared" si="9"/>
        <v>43</v>
      </c>
      <c r="F94" s="2">
        <f t="shared" si="10"/>
        <v>43.25</v>
      </c>
      <c r="G94" s="2">
        <f t="shared" si="5"/>
        <v>44.373999999999981</v>
      </c>
      <c r="H94" s="2"/>
      <c r="I94" s="2">
        <f t="array" ref="I94">SUMPRODUCT(B78:B97, (ROW(B78:B97)-ROW(B78)+1)) / (20*21/2)</f>
        <v>43.435285714285712</v>
      </c>
      <c r="J94" s="2">
        <f t="shared" si="11"/>
        <v>43.308923149387297</v>
      </c>
      <c r="K94" s="2">
        <f t="shared" si="6"/>
        <v>44.109700766807315</v>
      </c>
    </row>
    <row r="95" spans="1:11" ht="13.5" x14ac:dyDescent="0.25">
      <c r="A95" s="3">
        <f>TITRES_STAT!B98</f>
        <v>42444</v>
      </c>
      <c r="B95" s="6">
        <f>TITRES_STAT!D98</f>
        <v>43</v>
      </c>
      <c r="C95" s="2">
        <f t="shared" si="7"/>
        <v>0</v>
      </c>
      <c r="D95" s="2">
        <f t="shared" si="8"/>
        <v>43</v>
      </c>
      <c r="E95" s="2">
        <f t="shared" si="9"/>
        <v>43</v>
      </c>
      <c r="F95" s="2">
        <f t="shared" si="10"/>
        <v>43.195</v>
      </c>
      <c r="G95" s="2">
        <f t="shared" si="5"/>
        <v>44.309399999999989</v>
      </c>
      <c r="H95" s="2"/>
      <c r="I95" s="2">
        <f t="array" ref="I95">SUMPRODUCT(B79:B98, (ROW(B79:B98)-ROW(B79)+1)) / (20*21/2)</f>
        <v>43.78828571428572</v>
      </c>
      <c r="J95" s="2">
        <f t="shared" si="11"/>
        <v>43.279501897064698</v>
      </c>
      <c r="K95" s="2">
        <f t="shared" si="6"/>
        <v>44.066183089677615</v>
      </c>
    </row>
    <row r="96" spans="1:11" ht="13.5" x14ac:dyDescent="0.25">
      <c r="A96" s="3">
        <f>TITRES_STAT!B99</f>
        <v>42445</v>
      </c>
      <c r="B96" s="6">
        <f>TITRES_STAT!D99</f>
        <v>44.29</v>
      </c>
      <c r="C96" s="2">
        <f t="shared" si="7"/>
        <v>1.2899999999999991</v>
      </c>
      <c r="D96" s="2">
        <f t="shared" si="8"/>
        <v>43.257999999999996</v>
      </c>
      <c r="E96" s="2">
        <f t="shared" si="9"/>
        <v>43.129000000000005</v>
      </c>
      <c r="F96" s="2">
        <f t="shared" si="10"/>
        <v>43.194499999999998</v>
      </c>
      <c r="G96" s="2">
        <f t="shared" si="5"/>
        <v>44.270599999999973</v>
      </c>
      <c r="H96" s="2"/>
      <c r="I96" s="2">
        <f t="array" ref="I96">SUMPRODUCT(B80:B99, (ROW(B80:B99)-ROW(B80)+1)) / (20*21/2)</f>
        <v>44.099857142857147</v>
      </c>
      <c r="J96" s="2">
        <f t="shared" si="11"/>
        <v>43.375739811629963</v>
      </c>
      <c r="K96" s="2">
        <f t="shared" si="6"/>
        <v>44.074960223415744</v>
      </c>
    </row>
    <row r="97" spans="1:11" ht="13.5" x14ac:dyDescent="0.25">
      <c r="A97" s="3">
        <f>TITRES_STAT!B100</f>
        <v>42446</v>
      </c>
      <c r="B97" s="6">
        <f>TITRES_STAT!D100</f>
        <v>46.28</v>
      </c>
      <c r="C97" s="2">
        <f t="shared" si="7"/>
        <v>1.990000000000002</v>
      </c>
      <c r="D97" s="2">
        <f t="shared" si="8"/>
        <v>43.914000000000001</v>
      </c>
      <c r="E97" s="2">
        <f t="shared" si="9"/>
        <v>43.457000000000008</v>
      </c>
      <c r="F97" s="2">
        <f t="shared" si="10"/>
        <v>43.293499999999995</v>
      </c>
      <c r="G97" s="2">
        <f t="shared" si="5"/>
        <v>44.286199999999987</v>
      </c>
      <c r="H97" s="2"/>
      <c r="I97" s="2">
        <f t="array" ref="I97">SUMPRODUCT(B81:B100, (ROW(B81:B100)-ROW(B81)+1)) / (20*21/2)</f>
        <v>44.39380952380953</v>
      </c>
      <c r="J97" s="2">
        <f t="shared" si="11"/>
        <v>43.652336020046157</v>
      </c>
      <c r="K97" s="2">
        <f t="shared" si="6"/>
        <v>44.161432371517087</v>
      </c>
    </row>
    <row r="98" spans="1:11" ht="13.5" x14ac:dyDescent="0.25">
      <c r="A98" s="3">
        <f>TITRES_STAT!B101</f>
        <v>42447</v>
      </c>
      <c r="B98" s="6">
        <f>TITRES_STAT!D101</f>
        <v>47</v>
      </c>
      <c r="C98" s="2">
        <f t="shared" si="7"/>
        <v>0.71999999999999886</v>
      </c>
      <c r="D98" s="2">
        <f t="shared" si="8"/>
        <v>44.713999999999999</v>
      </c>
      <c r="E98" s="2">
        <f t="shared" si="9"/>
        <v>43.857000000000006</v>
      </c>
      <c r="F98" s="2">
        <f t="shared" si="10"/>
        <v>43.4285</v>
      </c>
      <c r="G98" s="2">
        <f t="shared" si="5"/>
        <v>44.306599999999989</v>
      </c>
      <c r="H98" s="2"/>
      <c r="I98" s="2">
        <f t="array" ref="I98">SUMPRODUCT(B82:B101, (ROW(B82:B101)-ROW(B82)+1)) / (20*21/2)</f>
        <v>44.670142857142856</v>
      </c>
      <c r="J98" s="2">
        <f t="shared" si="11"/>
        <v>43.971161160994143</v>
      </c>
      <c r="K98" s="2">
        <f t="shared" si="6"/>
        <v>44.272748749104657</v>
      </c>
    </row>
    <row r="99" spans="1:11" ht="13.5" x14ac:dyDescent="0.25">
      <c r="A99" s="3">
        <f>TITRES_STAT!B102</f>
        <v>42450</v>
      </c>
      <c r="B99" s="6">
        <f>TITRES_STAT!D102</f>
        <v>46.7</v>
      </c>
      <c r="C99" s="2">
        <f t="shared" si="7"/>
        <v>-0.29999999999999716</v>
      </c>
      <c r="D99" s="2">
        <f t="shared" si="8"/>
        <v>45.453999999999994</v>
      </c>
      <c r="E99" s="2">
        <f t="shared" si="9"/>
        <v>44.227000000000004</v>
      </c>
      <c r="F99" s="2">
        <f t="shared" si="10"/>
        <v>43.613500000000002</v>
      </c>
      <c r="G99" s="2">
        <f t="shared" si="5"/>
        <v>44.320999999999998</v>
      </c>
      <c r="H99" s="2"/>
      <c r="I99" s="2">
        <f t="array" ref="I99">SUMPRODUCT(B83:B102, (ROW(B83:B102)-ROW(B83)+1)) / (20*21/2)</f>
        <v>44.92885714285714</v>
      </c>
      <c r="J99" s="2">
        <f t="shared" si="11"/>
        <v>44.231050574232796</v>
      </c>
      <c r="K99" s="2">
        <f t="shared" si="6"/>
        <v>44.367935072669177</v>
      </c>
    </row>
    <row r="100" spans="1:11" ht="13.5" x14ac:dyDescent="0.25">
      <c r="A100" s="3">
        <f>TITRES_STAT!B103</f>
        <v>42451</v>
      </c>
      <c r="B100" s="6">
        <f>TITRES_STAT!D103</f>
        <v>46.7</v>
      </c>
      <c r="C100" s="2">
        <f t="shared" si="7"/>
        <v>0</v>
      </c>
      <c r="D100" s="2">
        <f t="shared" si="8"/>
        <v>46.193999999999996</v>
      </c>
      <c r="E100" s="2">
        <f t="shared" si="9"/>
        <v>44.597000000000001</v>
      </c>
      <c r="F100" s="2">
        <f t="shared" si="10"/>
        <v>43.798500000000004</v>
      </c>
      <c r="G100" s="2">
        <f t="shared" si="5"/>
        <v>44.335399999999993</v>
      </c>
      <c r="H100" s="2"/>
      <c r="I100" s="2">
        <f t="array" ref="I100">SUMPRODUCT(B84:B103, (ROW(B84:B103)-ROW(B84)+1)) / (20*21/2)</f>
        <v>45.169952380952381</v>
      </c>
      <c r="J100" s="2">
        <f t="shared" si="11"/>
        <v>44.466188614782055</v>
      </c>
      <c r="K100" s="2">
        <f t="shared" si="6"/>
        <v>44.459388599231168</v>
      </c>
    </row>
    <row r="101" spans="1:11" ht="13.5" x14ac:dyDescent="0.25">
      <c r="A101" s="3">
        <f>TITRES_STAT!B104</f>
        <v>42452</v>
      </c>
      <c r="B101" s="6">
        <f>TITRES_STAT!D104</f>
        <v>46.7</v>
      </c>
      <c r="C101" s="2">
        <f t="shared" si="7"/>
        <v>0</v>
      </c>
      <c r="D101" s="2">
        <f t="shared" si="8"/>
        <v>46.676000000000002</v>
      </c>
      <c r="E101" s="2">
        <f t="shared" si="9"/>
        <v>44.966999999999999</v>
      </c>
      <c r="F101" s="2">
        <f t="shared" si="10"/>
        <v>43.983500000000006</v>
      </c>
      <c r="G101" s="2">
        <f t="shared" si="5"/>
        <v>44.349799999999981</v>
      </c>
      <c r="H101" s="2"/>
      <c r="I101" s="2">
        <f t="array" ref="I101">SUMPRODUCT(B85:B104, (ROW(B85:B104)-ROW(B85)+1)) / (20*21/2)</f>
        <v>45.393428571428565</v>
      </c>
      <c r="J101" s="2">
        <f t="shared" si="11"/>
        <v>44.678932556231388</v>
      </c>
      <c r="K101" s="2">
        <f t="shared" si="6"/>
        <v>44.547255712986804</v>
      </c>
    </row>
    <row r="102" spans="1:11" ht="13.5" x14ac:dyDescent="0.25">
      <c r="A102" s="3">
        <f>TITRES_STAT!B105</f>
        <v>42453</v>
      </c>
      <c r="B102" s="6">
        <f>TITRES_STAT!D105</f>
        <v>46.7</v>
      </c>
      <c r="C102" s="2">
        <f t="shared" si="7"/>
        <v>0</v>
      </c>
      <c r="D102" s="2">
        <f t="shared" si="8"/>
        <v>46.760000000000005</v>
      </c>
      <c r="E102" s="2">
        <f t="shared" si="9"/>
        <v>45.336999999999996</v>
      </c>
      <c r="F102" s="2">
        <f t="shared" si="10"/>
        <v>44.168500000000009</v>
      </c>
      <c r="G102" s="2">
        <f t="shared" si="5"/>
        <v>44.373799999999981</v>
      </c>
      <c r="H102" s="2"/>
      <c r="I102" s="2">
        <f t="array" ref="I102">SUMPRODUCT(B86:B105, (ROW(B86:B105)-ROW(B86)+1)) / (20*21/2)</f>
        <v>45.599285714285713</v>
      </c>
      <c r="J102" s="2">
        <f t="shared" si="11"/>
        <v>44.871415169923637</v>
      </c>
      <c r="K102" s="2">
        <f t="shared" si="6"/>
        <v>44.631677057575551</v>
      </c>
    </row>
    <row r="103" spans="1:11" ht="13.5" x14ac:dyDescent="0.25">
      <c r="A103" s="3">
        <f>TITRES_STAT!B106</f>
        <v>42454</v>
      </c>
      <c r="B103" s="6">
        <f>TITRES_STAT!D106</f>
        <v>46.7</v>
      </c>
      <c r="C103" s="2">
        <f t="shared" si="7"/>
        <v>0</v>
      </c>
      <c r="D103" s="2">
        <f t="shared" si="8"/>
        <v>46.7</v>
      </c>
      <c r="E103" s="2">
        <f t="shared" si="9"/>
        <v>45.706999999999994</v>
      </c>
      <c r="F103" s="2">
        <f t="shared" si="10"/>
        <v>44.353500000000011</v>
      </c>
      <c r="G103" s="2">
        <f t="shared" si="5"/>
        <v>44.397799999999989</v>
      </c>
      <c r="H103" s="2"/>
      <c r="I103" s="2">
        <f t="array" ref="I103">SUMPRODUCT(B87:B106, (ROW(B87:B106)-ROW(B87)+1)) / (20*21/2)</f>
        <v>45.587523809523809</v>
      </c>
      <c r="J103" s="2">
        <f t="shared" si="11"/>
        <v>45.045566106121385</v>
      </c>
      <c r="K103" s="2">
        <f t="shared" si="6"/>
        <v>44.71278776120004</v>
      </c>
    </row>
    <row r="104" spans="1:11" ht="13.5" x14ac:dyDescent="0.25">
      <c r="A104" s="3">
        <f>TITRES_STAT!B107</f>
        <v>42457</v>
      </c>
      <c r="B104" s="6">
        <f>TITRES_STAT!D107</f>
        <v>46.7</v>
      </c>
      <c r="C104" s="2">
        <f t="shared" si="7"/>
        <v>0</v>
      </c>
      <c r="D104" s="2">
        <f t="shared" si="8"/>
        <v>46.7</v>
      </c>
      <c r="E104" s="2">
        <f t="shared" si="9"/>
        <v>46.076999999999991</v>
      </c>
      <c r="F104" s="2">
        <f t="shared" si="10"/>
        <v>44.538500000000013</v>
      </c>
      <c r="G104" s="2">
        <f t="shared" si="5"/>
        <v>44.421799999999983</v>
      </c>
      <c r="H104" s="2"/>
      <c r="I104" s="2">
        <f t="array" ref="I104">SUMPRODUCT(B88:B107, (ROW(B88:B107)-ROW(B88)+1)) / (20*21/2)</f>
        <v>45.377666666666663</v>
      </c>
      <c r="J104" s="2">
        <f t="shared" si="11"/>
        <v>45.203131238871734</v>
      </c>
      <c r="K104" s="2">
        <f t="shared" si="6"/>
        <v>44.790717652917685</v>
      </c>
    </row>
    <row r="105" spans="1:11" ht="13.5" x14ac:dyDescent="0.25">
      <c r="A105" s="3">
        <f>TITRES_STAT!B108</f>
        <v>42458</v>
      </c>
      <c r="B105" s="6">
        <f>TITRES_STAT!D108</f>
        <v>46.7</v>
      </c>
      <c r="C105" s="2">
        <f t="shared" si="7"/>
        <v>0</v>
      </c>
      <c r="D105" s="2">
        <f t="shared" si="8"/>
        <v>46.7</v>
      </c>
      <c r="E105" s="2">
        <f t="shared" si="9"/>
        <v>46.446999999999989</v>
      </c>
      <c r="F105" s="2">
        <f t="shared" si="10"/>
        <v>44.723500000000016</v>
      </c>
      <c r="G105" s="2">
        <f t="shared" si="5"/>
        <v>44.445799999999991</v>
      </c>
      <c r="H105" s="2"/>
      <c r="I105" s="2">
        <f t="array" ref="I105">SUMPRODUCT(B89:B108, (ROW(B89:B108)-ROW(B89)+1)) / (20*21/2)</f>
        <v>45.169714285714292</v>
      </c>
      <c r="J105" s="2">
        <f t="shared" si="11"/>
        <v>45.345690168502998</v>
      </c>
      <c r="K105" s="2">
        <f t="shared" si="6"/>
        <v>44.865591470450326</v>
      </c>
    </row>
    <row r="106" spans="1:11" ht="13.5" x14ac:dyDescent="0.25">
      <c r="A106" s="3">
        <f>TITRES_STAT!B109</f>
        <v>42459</v>
      </c>
      <c r="B106" s="6">
        <f>TITRES_STAT!D109</f>
        <v>44.6</v>
      </c>
      <c r="C106" s="2">
        <f t="shared" si="7"/>
        <v>-2.1000000000000014</v>
      </c>
      <c r="D106" s="2">
        <f t="shared" si="8"/>
        <v>46.28</v>
      </c>
      <c r="E106" s="2">
        <f t="shared" si="9"/>
        <v>46.477999999999994</v>
      </c>
      <c r="F106" s="2">
        <f t="shared" si="10"/>
        <v>44.803500000000021</v>
      </c>
      <c r="G106" s="2">
        <f t="shared" si="5"/>
        <v>44.427799999999998</v>
      </c>
      <c r="H106" s="2"/>
      <c r="I106" s="2">
        <f t="array" ref="I106">SUMPRODUCT(B90:B109, (ROW(B90:B109)-ROW(B90)+1)) / (20*21/2)</f>
        <v>44.963666666666668</v>
      </c>
      <c r="J106" s="2">
        <f t="shared" si="11"/>
        <v>45.274672057216996</v>
      </c>
      <c r="K106" s="2">
        <f t="shared" si="6"/>
        <v>44.855176118667963</v>
      </c>
    </row>
    <row r="107" spans="1:11" ht="13.5" x14ac:dyDescent="0.25">
      <c r="A107" s="3">
        <f>TITRES_STAT!B110</f>
        <v>42460</v>
      </c>
      <c r="B107" s="6">
        <f>TITRES_STAT!D110</f>
        <v>42.6</v>
      </c>
      <c r="C107" s="2">
        <f t="shared" si="7"/>
        <v>-2</v>
      </c>
      <c r="D107" s="2">
        <f t="shared" si="8"/>
        <v>45.46</v>
      </c>
      <c r="E107" s="2">
        <f t="shared" si="9"/>
        <v>46.11</v>
      </c>
      <c r="F107" s="2">
        <f t="shared" si="10"/>
        <v>44.783500000000018</v>
      </c>
      <c r="G107" s="2">
        <f t="shared" si="5"/>
        <v>44.369799999999998</v>
      </c>
      <c r="H107" s="2"/>
      <c r="I107" s="2">
        <f t="array" ref="I107">SUMPRODUCT(B91:B110, (ROW(B91:B110)-ROW(B91)+1)) / (20*21/2)</f>
        <v>44.759523809523813</v>
      </c>
      <c r="J107" s="2">
        <f t="shared" si="11"/>
        <v>45.019941385101092</v>
      </c>
      <c r="K107" s="2">
        <f t="shared" si="6"/>
        <v>44.766737839504515</v>
      </c>
    </row>
    <row r="108" spans="1:11" ht="13.5" x14ac:dyDescent="0.25">
      <c r="A108" s="3">
        <f>TITRES_STAT!B111</f>
        <v>42461</v>
      </c>
      <c r="B108" s="6">
        <f>TITRES_STAT!D111</f>
        <v>42.6</v>
      </c>
      <c r="C108" s="2">
        <f t="shared" si="7"/>
        <v>0</v>
      </c>
      <c r="D108" s="2">
        <f t="shared" si="8"/>
        <v>44.64</v>
      </c>
      <c r="E108" s="2">
        <f t="shared" si="9"/>
        <v>45.67</v>
      </c>
      <c r="F108" s="2">
        <f t="shared" si="10"/>
        <v>44.763500000000015</v>
      </c>
      <c r="G108" s="2">
        <f t="shared" si="5"/>
        <v>44.313800000000001</v>
      </c>
      <c r="H108" s="2"/>
      <c r="I108" s="2">
        <f t="array" ref="I108">SUMPRODUCT(B92:B111, (ROW(B92:B111)-ROW(B92)+1)) / (20*21/2)</f>
        <v>44.557285714285719</v>
      </c>
      <c r="J108" s="2">
        <f t="shared" si="11"/>
        <v>44.789470776996225</v>
      </c>
      <c r="K108" s="2">
        <f t="shared" si="6"/>
        <v>44.681767728151399</v>
      </c>
    </row>
    <row r="109" spans="1:11" ht="13.5" x14ac:dyDescent="0.25">
      <c r="A109" s="3">
        <f>TITRES_STAT!B112</f>
        <v>42464</v>
      </c>
      <c r="B109" s="6">
        <f>TITRES_STAT!D112</f>
        <v>42.6</v>
      </c>
      <c r="C109" s="2">
        <f t="shared" si="7"/>
        <v>0</v>
      </c>
      <c r="D109" s="2">
        <f t="shared" si="8"/>
        <v>43.82</v>
      </c>
      <c r="E109" s="2">
        <f t="shared" si="9"/>
        <v>45.260000000000005</v>
      </c>
      <c r="F109" s="2">
        <f t="shared" si="10"/>
        <v>44.743500000000019</v>
      </c>
      <c r="G109" s="2">
        <f t="shared" si="5"/>
        <v>44.257799999999996</v>
      </c>
      <c r="H109" s="2"/>
      <c r="I109" s="2">
        <f t="array" ref="I109">SUMPRODUCT(B93:B112, (ROW(B93:B112)-ROW(B93)+1)) / (20*21/2)</f>
        <v>44.356952380952386</v>
      </c>
      <c r="J109" s="2">
        <f t="shared" si="11"/>
        <v>44.58094975061563</v>
      </c>
      <c r="K109" s="2">
        <f t="shared" si="6"/>
        <v>44.600129778027821</v>
      </c>
    </row>
    <row r="110" spans="1:11" ht="13.5" x14ac:dyDescent="0.25">
      <c r="A110" s="3">
        <f>TITRES_STAT!B113</f>
        <v>42465</v>
      </c>
      <c r="B110" s="6">
        <f>TITRES_STAT!D113</f>
        <v>42.6</v>
      </c>
      <c r="C110" s="2">
        <f t="shared" si="7"/>
        <v>0</v>
      </c>
      <c r="D110" s="2">
        <f t="shared" si="8"/>
        <v>43</v>
      </c>
      <c r="E110" s="2">
        <f t="shared" si="9"/>
        <v>44.850000000000009</v>
      </c>
      <c r="F110" s="2">
        <f t="shared" si="10"/>
        <v>44.723500000000016</v>
      </c>
      <c r="G110" s="2">
        <f t="shared" si="5"/>
        <v>44.201799999999992</v>
      </c>
      <c r="H110" s="2"/>
      <c r="I110" s="2">
        <f t="array" ref="I110">SUMPRODUCT(B94:B113, (ROW(B94:B113)-ROW(B94)+1)) / (20*21/2)</f>
        <v>44.158523809523814</v>
      </c>
      <c r="J110" s="2">
        <f t="shared" si="11"/>
        <v>44.392287869604615</v>
      </c>
      <c r="K110" s="2">
        <f t="shared" si="6"/>
        <v>44.521693316144379</v>
      </c>
    </row>
    <row r="111" spans="1:11" ht="13.5" x14ac:dyDescent="0.25">
      <c r="A111" s="3">
        <f>TITRES_STAT!B114</f>
        <v>42466</v>
      </c>
      <c r="B111" s="6">
        <f>TITRES_STAT!D114</f>
        <v>42.6</v>
      </c>
      <c r="C111" s="2">
        <f t="shared" si="7"/>
        <v>0</v>
      </c>
      <c r="D111" s="2">
        <f t="shared" si="8"/>
        <v>42.6</v>
      </c>
      <c r="E111" s="2">
        <f t="shared" si="9"/>
        <v>44.440000000000012</v>
      </c>
      <c r="F111" s="2">
        <f t="shared" si="10"/>
        <v>44.703500000000005</v>
      </c>
      <c r="G111" s="2">
        <f t="shared" si="5"/>
        <v>44.145800000000001</v>
      </c>
      <c r="H111" s="2"/>
      <c r="I111" s="2">
        <f t="array" ref="I111">SUMPRODUCT(B95:B114, (ROW(B95:B114)-ROW(B95)+1)) / (20*21/2)</f>
        <v>43.962000000000003</v>
      </c>
      <c r="J111" s="2">
        <f t="shared" si="11"/>
        <v>44.221593786785128</v>
      </c>
      <c r="K111" s="2">
        <f t="shared" si="6"/>
        <v>44.446332793942638</v>
      </c>
    </row>
    <row r="112" spans="1:11" ht="13.5" x14ac:dyDescent="0.25">
      <c r="A112" s="3">
        <f>TITRES_STAT!B115</f>
        <v>42467</v>
      </c>
      <c r="B112" s="6">
        <f>TITRES_STAT!D115</f>
        <v>42.6</v>
      </c>
      <c r="C112" s="2">
        <f t="shared" si="7"/>
        <v>0</v>
      </c>
      <c r="D112" s="2">
        <f t="shared" si="8"/>
        <v>42.6</v>
      </c>
      <c r="E112" s="2">
        <f t="shared" si="9"/>
        <v>44.030000000000015</v>
      </c>
      <c r="F112" s="2">
        <f t="shared" si="10"/>
        <v>44.683500000000009</v>
      </c>
      <c r="G112" s="2">
        <f t="shared" si="5"/>
        <v>44.089799999999997</v>
      </c>
      <c r="H112" s="2"/>
      <c r="I112" s="2">
        <f t="array" ref="I112">SUMPRODUCT(B96:B115, (ROW(B96:B115)-ROW(B96)+1)) / (20*21/2)</f>
        <v>43.767380952380961</v>
      </c>
      <c r="J112" s="2">
        <f t="shared" si="11"/>
        <v>44.067156283281783</v>
      </c>
      <c r="K112" s="2">
        <f t="shared" si="6"/>
        <v>44.373927586337047</v>
      </c>
    </row>
    <row r="113" spans="1:11" ht="13.5" x14ac:dyDescent="0.25">
      <c r="A113" s="3">
        <f>TITRES_STAT!B116</f>
        <v>42468</v>
      </c>
      <c r="B113" s="6">
        <f>TITRES_STAT!D116</f>
        <v>42.6</v>
      </c>
      <c r="C113" s="2">
        <f t="shared" si="7"/>
        <v>0</v>
      </c>
      <c r="D113" s="2">
        <f t="shared" si="8"/>
        <v>42.6</v>
      </c>
      <c r="E113" s="2">
        <f t="shared" si="9"/>
        <v>43.620000000000012</v>
      </c>
      <c r="F113" s="2">
        <f t="shared" si="10"/>
        <v>44.663500000000006</v>
      </c>
      <c r="G113" s="2">
        <f t="shared" si="5"/>
        <v>44.033799999999992</v>
      </c>
      <c r="H113" s="2"/>
      <c r="I113" s="2">
        <f t="array" ref="I113">SUMPRODUCT(B97:B116, (ROW(B97:B116)-ROW(B97)+1)) / (20*21/2)</f>
        <v>43.574666666666666</v>
      </c>
      <c r="J113" s="2">
        <f t="shared" si="11"/>
        <v>43.927427113445425</v>
      </c>
      <c r="K113" s="2">
        <f t="shared" si="6"/>
        <v>44.304361798637558</v>
      </c>
    </row>
    <row r="114" spans="1:11" ht="13.5" x14ac:dyDescent="0.25">
      <c r="A114" s="3">
        <f>TITRES_STAT!B117</f>
        <v>42471</v>
      </c>
      <c r="B114" s="6">
        <f>TITRES_STAT!D117</f>
        <v>42.6</v>
      </c>
      <c r="C114" s="2">
        <f t="shared" si="7"/>
        <v>0</v>
      </c>
      <c r="D114" s="2">
        <f t="shared" si="8"/>
        <v>42.6</v>
      </c>
      <c r="E114" s="2">
        <f t="shared" si="9"/>
        <v>43.210000000000008</v>
      </c>
      <c r="F114" s="2">
        <f t="shared" si="10"/>
        <v>44.643500000000003</v>
      </c>
      <c r="G114" s="2">
        <f t="shared" ref="G114:G177" si="12">AVERAGE(B65:B114)</f>
        <v>43.977799999999988</v>
      </c>
      <c r="H114" s="2"/>
      <c r="I114" s="2">
        <f t="array" ref="I114">SUMPRODUCT(B98:B117, (ROW(B98:B117)-ROW(B98)+1)) / (20*21/2)</f>
        <v>43.237619047619049</v>
      </c>
      <c r="J114" s="2">
        <f t="shared" si="11"/>
        <v>43.801005483593478</v>
      </c>
      <c r="K114" s="2">
        <f t="shared" si="6"/>
        <v>44.237524081043929</v>
      </c>
    </row>
    <row r="115" spans="1:11" ht="13.5" x14ac:dyDescent="0.25">
      <c r="A115" s="3">
        <f>TITRES_STAT!B118</f>
        <v>42472</v>
      </c>
      <c r="B115" s="6">
        <f>TITRES_STAT!D118</f>
        <v>42.6</v>
      </c>
      <c r="C115" s="2">
        <f t="shared" si="7"/>
        <v>0</v>
      </c>
      <c r="D115" s="2">
        <f t="shared" si="8"/>
        <v>42.6</v>
      </c>
      <c r="E115" s="2">
        <f t="shared" si="9"/>
        <v>42.800000000000011</v>
      </c>
      <c r="F115" s="2">
        <f t="shared" si="10"/>
        <v>44.623500000000007</v>
      </c>
      <c r="G115" s="2">
        <f t="shared" si="12"/>
        <v>43.947399999999988</v>
      </c>
      <c r="H115" s="2"/>
      <c r="I115" s="2">
        <f t="array" ref="I115">SUMPRODUCT(B99:B118, (ROW(B99:B118)-ROW(B99)+1)) / (20*21/2)</f>
        <v>42.925714285714292</v>
      </c>
      <c r="J115" s="2">
        <f t="shared" si="11"/>
        <v>43.686624008965531</v>
      </c>
      <c r="K115" s="2">
        <f t="shared" ref="K115:K178" si="13">$K$4*B115+(1-$K$4)*K114</f>
        <v>44.173307450414761</v>
      </c>
    </row>
    <row r="116" spans="1:11" ht="13.5" x14ac:dyDescent="0.25">
      <c r="A116" s="3">
        <f>TITRES_STAT!B119</f>
        <v>42473</v>
      </c>
      <c r="B116" s="6">
        <f>TITRES_STAT!D119</f>
        <v>42.6</v>
      </c>
      <c r="C116" s="2">
        <f t="shared" si="7"/>
        <v>0</v>
      </c>
      <c r="D116" s="2">
        <f t="shared" si="8"/>
        <v>42.6</v>
      </c>
      <c r="E116" s="2">
        <f t="shared" si="9"/>
        <v>42.600000000000009</v>
      </c>
      <c r="F116" s="2">
        <f t="shared" si="10"/>
        <v>44.539000000000009</v>
      </c>
      <c r="G116" s="2">
        <f t="shared" si="12"/>
        <v>43.917399999999986</v>
      </c>
      <c r="H116" s="2"/>
      <c r="I116" s="2">
        <f t="array" ref="I116">SUMPRODUCT(B100:B119, (ROW(B100:B119)-ROW(B100)+1)) / (20*21/2)</f>
        <v>42.525238095238102</v>
      </c>
      <c r="J116" s="2">
        <f t="shared" si="11"/>
        <v>43.583136008111673</v>
      </c>
      <c r="K116" s="2">
        <f t="shared" si="13"/>
        <v>44.11160911902595</v>
      </c>
    </row>
    <row r="117" spans="1:11" ht="13.5" x14ac:dyDescent="0.25">
      <c r="A117" s="3">
        <f>TITRES_STAT!B120</f>
        <v>42474</v>
      </c>
      <c r="B117" s="6">
        <f>TITRES_STAT!D120</f>
        <v>41</v>
      </c>
      <c r="C117" s="2">
        <f t="shared" si="7"/>
        <v>-1.6000000000000014</v>
      </c>
      <c r="D117" s="2">
        <f t="shared" si="8"/>
        <v>42.28</v>
      </c>
      <c r="E117" s="2">
        <f t="shared" si="9"/>
        <v>42.440000000000005</v>
      </c>
      <c r="F117" s="2">
        <f t="shared" si="10"/>
        <v>44.275000000000013</v>
      </c>
      <c r="G117" s="2">
        <f t="shared" si="12"/>
        <v>43.855399999999989</v>
      </c>
      <c r="H117" s="2"/>
      <c r="I117" s="2">
        <f t="array" ref="I117">SUMPRODUCT(B101:B120, (ROW(B101:B120)-ROW(B101)+1)) / (20*21/2)</f>
        <v>42.157761904761912</v>
      </c>
      <c r="J117" s="2">
        <f t="shared" si="11"/>
        <v>43.337123054958184</v>
      </c>
      <c r="K117" s="2">
        <f t="shared" si="13"/>
        <v>43.989585232005325</v>
      </c>
    </row>
    <row r="118" spans="1:11" ht="13.5" x14ac:dyDescent="0.25">
      <c r="A118" s="3">
        <f>TITRES_STAT!B121</f>
        <v>42475</v>
      </c>
      <c r="B118" s="6">
        <f>TITRES_STAT!D121</f>
        <v>41</v>
      </c>
      <c r="C118" s="2">
        <f t="shared" si="7"/>
        <v>0</v>
      </c>
      <c r="D118" s="2">
        <f t="shared" si="8"/>
        <v>41.96</v>
      </c>
      <c r="E118" s="2">
        <f t="shared" si="9"/>
        <v>42.28</v>
      </c>
      <c r="F118" s="2">
        <f t="shared" si="10"/>
        <v>43.975000000000009</v>
      </c>
      <c r="G118" s="2">
        <f t="shared" si="12"/>
        <v>43.793399999999991</v>
      </c>
      <c r="H118" s="2"/>
      <c r="I118" s="2">
        <f t="array" ref="I118">SUMPRODUCT(B102:B121, (ROW(B102:B121)-ROW(B102)+1)) / (20*21/2)</f>
        <v>41.82328571428571</v>
      </c>
      <c r="J118" s="2">
        <f t="shared" si="11"/>
        <v>43.114539906866931</v>
      </c>
      <c r="K118" s="2">
        <f t="shared" si="13"/>
        <v>43.872346595456101</v>
      </c>
    </row>
    <row r="119" spans="1:11" ht="13.5" x14ac:dyDescent="0.25">
      <c r="A119" s="3">
        <f>TITRES_STAT!B122</f>
        <v>42478</v>
      </c>
      <c r="B119" s="6">
        <f>TITRES_STAT!D122</f>
        <v>39.770000000000003</v>
      </c>
      <c r="C119" s="2">
        <f t="shared" si="7"/>
        <v>-1.2299999999999969</v>
      </c>
      <c r="D119" s="2">
        <f t="shared" si="8"/>
        <v>41.393999999999998</v>
      </c>
      <c r="E119" s="2">
        <f t="shared" si="9"/>
        <v>41.997</v>
      </c>
      <c r="F119" s="2">
        <f t="shared" si="10"/>
        <v>43.62850000000001</v>
      </c>
      <c r="G119" s="2">
        <f t="shared" si="12"/>
        <v>43.706799999999987</v>
      </c>
      <c r="H119" s="2"/>
      <c r="I119" s="2">
        <f t="array" ref="I119">SUMPRODUCT(B103:B122, (ROW(B103:B122)-ROW(B103)+1)) / (20*21/2)</f>
        <v>41.521809523809523</v>
      </c>
      <c r="J119" s="2">
        <f t="shared" si="11"/>
        <v>42.796012296689128</v>
      </c>
      <c r="K119" s="2">
        <f t="shared" si="13"/>
        <v>43.711470258379393</v>
      </c>
    </row>
    <row r="120" spans="1:11" ht="13.5" x14ac:dyDescent="0.25">
      <c r="A120" s="3">
        <f>TITRES_STAT!B123</f>
        <v>42479</v>
      </c>
      <c r="B120" s="6">
        <f>TITRES_STAT!D123</f>
        <v>39.770000000000003</v>
      </c>
      <c r="C120" s="2">
        <f t="shared" si="7"/>
        <v>0</v>
      </c>
      <c r="D120" s="2">
        <f t="shared" si="8"/>
        <v>40.828000000000003</v>
      </c>
      <c r="E120" s="2">
        <f t="shared" si="9"/>
        <v>41.713999999999999</v>
      </c>
      <c r="F120" s="2">
        <f t="shared" si="10"/>
        <v>43.282000000000011</v>
      </c>
      <c r="G120" s="2">
        <f t="shared" si="12"/>
        <v>43.620199999999983</v>
      </c>
      <c r="H120" s="2"/>
      <c r="I120" s="2">
        <f t="array" ref="I120">SUMPRODUCT(B104:B123, (ROW(B104:B123)-ROW(B104)+1)) / (20*21/2)</f>
        <v>41.253333333333337</v>
      </c>
      <c r="J120" s="2">
        <f t="shared" si="11"/>
        <v>42.507820649385401</v>
      </c>
      <c r="K120" s="2">
        <f t="shared" si="13"/>
        <v>43.556902797266481</v>
      </c>
    </row>
    <row r="121" spans="1:11" ht="13.5" x14ac:dyDescent="0.25">
      <c r="A121" s="3">
        <f>TITRES_STAT!B124</f>
        <v>42480</v>
      </c>
      <c r="B121" s="6">
        <f>TITRES_STAT!D124</f>
        <v>39.770000000000003</v>
      </c>
      <c r="C121" s="2">
        <f t="shared" si="7"/>
        <v>0</v>
      </c>
      <c r="D121" s="2">
        <f t="shared" si="8"/>
        <v>40.262000000000008</v>
      </c>
      <c r="E121" s="2">
        <f t="shared" si="9"/>
        <v>41.430999999999997</v>
      </c>
      <c r="F121" s="2">
        <f t="shared" si="10"/>
        <v>42.935500000000005</v>
      </c>
      <c r="G121" s="2">
        <f t="shared" si="12"/>
        <v>43.533599999999979</v>
      </c>
      <c r="H121" s="2"/>
      <c r="I121" s="2">
        <f t="array" ref="I121">SUMPRODUCT(B105:B124, (ROW(B105:B124)-ROW(B105)+1)) / (20*21/2)</f>
        <v>41.017857142857146</v>
      </c>
      <c r="J121" s="2">
        <f t="shared" si="11"/>
        <v>42.247075825634411</v>
      </c>
      <c r="K121" s="2">
        <f t="shared" si="13"/>
        <v>43.408396805216817</v>
      </c>
    </row>
    <row r="122" spans="1:11" ht="13.5" x14ac:dyDescent="0.25">
      <c r="A122" s="3">
        <f>TITRES_STAT!B125</f>
        <v>42481</v>
      </c>
      <c r="B122" s="6">
        <f>TITRES_STAT!D125</f>
        <v>39.770000000000003</v>
      </c>
      <c r="C122" s="2">
        <f t="shared" si="7"/>
        <v>0</v>
      </c>
      <c r="D122" s="2">
        <f t="shared" si="8"/>
        <v>40.016000000000005</v>
      </c>
      <c r="E122" s="2">
        <f t="shared" si="9"/>
        <v>41.147999999999996</v>
      </c>
      <c r="F122" s="2">
        <f t="shared" si="10"/>
        <v>42.589000000000006</v>
      </c>
      <c r="G122" s="2">
        <f t="shared" si="12"/>
        <v>43.446999999999989</v>
      </c>
      <c r="H122" s="2"/>
      <c r="I122" s="2">
        <f t="array" ref="I122">SUMPRODUCT(B106:B125, (ROW(B106:B125)-ROW(B106)+1)) / (20*21/2)</f>
        <v>40.815380952380949</v>
      </c>
      <c r="J122" s="2">
        <f t="shared" si="11"/>
        <v>42.011163842240656</v>
      </c>
      <c r="K122" s="2">
        <f t="shared" si="13"/>
        <v>43.265714577561262</v>
      </c>
    </row>
    <row r="123" spans="1:11" ht="13.5" x14ac:dyDescent="0.25">
      <c r="A123" s="3">
        <f>TITRES_STAT!B126</f>
        <v>42482</v>
      </c>
      <c r="B123" s="6">
        <f>TITRES_STAT!D126</f>
        <v>39.770000000000003</v>
      </c>
      <c r="C123" s="2">
        <f t="shared" si="7"/>
        <v>0</v>
      </c>
      <c r="D123" s="2">
        <f t="shared" si="8"/>
        <v>39.770000000000003</v>
      </c>
      <c r="E123" s="2">
        <f t="shared" si="9"/>
        <v>40.864999999999995</v>
      </c>
      <c r="F123" s="2">
        <f t="shared" si="10"/>
        <v>42.2425</v>
      </c>
      <c r="G123" s="2">
        <f t="shared" si="12"/>
        <v>43.360399999999991</v>
      </c>
      <c r="H123" s="2"/>
      <c r="I123" s="2">
        <f t="array" ref="I123">SUMPRODUCT(B107:B126, (ROW(B107:B126)-ROW(B107)+1)) / (20*21/2)</f>
        <v>40.64590476190476</v>
      </c>
      <c r="J123" s="2">
        <f t="shared" si="11"/>
        <v>41.797719666789163</v>
      </c>
      <c r="K123" s="2">
        <f t="shared" si="13"/>
        <v>43.128627731382394</v>
      </c>
    </row>
    <row r="124" spans="1:11" ht="13.5" x14ac:dyDescent="0.25">
      <c r="A124" s="3">
        <f>TITRES_STAT!B127</f>
        <v>42485</v>
      </c>
      <c r="B124" s="6">
        <f>TITRES_STAT!D127</f>
        <v>39.770000000000003</v>
      </c>
      <c r="C124" s="2">
        <f t="shared" si="7"/>
        <v>0</v>
      </c>
      <c r="D124" s="2">
        <f t="shared" si="8"/>
        <v>39.770000000000003</v>
      </c>
      <c r="E124" s="2">
        <f t="shared" si="9"/>
        <v>40.581999999999994</v>
      </c>
      <c r="F124" s="2">
        <f t="shared" si="10"/>
        <v>41.896000000000001</v>
      </c>
      <c r="G124" s="2">
        <f t="shared" si="12"/>
        <v>43.27379999999998</v>
      </c>
      <c r="H124" s="2"/>
      <c r="I124" s="2">
        <f t="array" ref="I124">SUMPRODUCT(B108:B127, (ROW(B108:B127)-ROW(B108)+1)) / (20*21/2)</f>
        <v>40.499428571428567</v>
      </c>
      <c r="J124" s="2">
        <f t="shared" si="11"/>
        <v>41.60460350804734</v>
      </c>
      <c r="K124" s="2">
        <f t="shared" si="13"/>
        <v>42.996916839955638</v>
      </c>
    </row>
    <row r="125" spans="1:11" ht="13.5" x14ac:dyDescent="0.25">
      <c r="A125" s="3">
        <f>TITRES_STAT!B128</f>
        <v>42486</v>
      </c>
      <c r="B125" s="6">
        <f>TITRES_STAT!D128</f>
        <v>39.770000000000003</v>
      </c>
      <c r="C125" s="2">
        <f t="shared" si="7"/>
        <v>0</v>
      </c>
      <c r="D125" s="2">
        <f t="shared" si="8"/>
        <v>39.770000000000003</v>
      </c>
      <c r="E125" s="2">
        <f t="shared" si="9"/>
        <v>40.298999999999992</v>
      </c>
      <c r="F125" s="2">
        <f t="shared" si="10"/>
        <v>41.549500000000002</v>
      </c>
      <c r="G125" s="2">
        <f t="shared" si="12"/>
        <v>43.187199999999983</v>
      </c>
      <c r="H125" s="2"/>
      <c r="I125" s="2">
        <f t="array" ref="I125">SUMPRODUCT(B109:B128, (ROW(B109:B128)-ROW(B109)+1)) / (20*21/2)</f>
        <v>40.366428571428564</v>
      </c>
      <c r="J125" s="2">
        <f t="shared" si="11"/>
        <v>41.429879364423783</v>
      </c>
      <c r="K125" s="2">
        <f t="shared" si="13"/>
        <v>42.87037108152601</v>
      </c>
    </row>
    <row r="126" spans="1:11" ht="13.5" x14ac:dyDescent="0.25">
      <c r="A126" s="3">
        <f>TITRES_STAT!B129</f>
        <v>42487</v>
      </c>
      <c r="B126" s="6">
        <f>TITRES_STAT!D129</f>
        <v>39.770000000000003</v>
      </c>
      <c r="C126" s="2">
        <f t="shared" si="7"/>
        <v>0</v>
      </c>
      <c r="D126" s="2">
        <f t="shared" si="8"/>
        <v>39.770000000000003</v>
      </c>
      <c r="E126" s="2">
        <f t="shared" si="9"/>
        <v>40.015999999999998</v>
      </c>
      <c r="F126" s="2">
        <f t="shared" si="10"/>
        <v>41.308</v>
      </c>
      <c r="G126" s="2">
        <f t="shared" si="12"/>
        <v>43.096599999999981</v>
      </c>
      <c r="H126" s="2"/>
      <c r="I126" s="2">
        <f t="array" ref="I126">SUMPRODUCT(B110:B129, (ROW(B110:B129)-ROW(B110)+1)) / (20*21/2)</f>
        <v>40.246904761904766</v>
      </c>
      <c r="J126" s="2">
        <f t="shared" si="11"/>
        <v>41.271795615431039</v>
      </c>
      <c r="K126" s="2">
        <f t="shared" si="13"/>
        <v>42.748787901858329</v>
      </c>
    </row>
    <row r="127" spans="1:11" ht="13.5" x14ac:dyDescent="0.25">
      <c r="A127" s="3">
        <f>TITRES_STAT!B130</f>
        <v>42488</v>
      </c>
      <c r="B127" s="6">
        <f>TITRES_STAT!D130</f>
        <v>39.770000000000003</v>
      </c>
      <c r="C127" s="2">
        <f t="shared" si="7"/>
        <v>0</v>
      </c>
      <c r="D127" s="2">
        <f t="shared" si="8"/>
        <v>39.770000000000003</v>
      </c>
      <c r="E127" s="2">
        <f t="shared" si="9"/>
        <v>39.893000000000001</v>
      </c>
      <c r="F127" s="2">
        <f t="shared" si="10"/>
        <v>41.166499999999999</v>
      </c>
      <c r="G127" s="2">
        <f t="shared" si="12"/>
        <v>43.005999999999986</v>
      </c>
      <c r="H127" s="2"/>
      <c r="I127" s="2">
        <f t="array" ref="I127">SUMPRODUCT(B111:B130, (ROW(B111:B130)-ROW(B111)+1)) / (20*21/2)</f>
        <v>40.140857142857143</v>
      </c>
      <c r="J127" s="2">
        <f t="shared" si="11"/>
        <v>41.128767461580459</v>
      </c>
      <c r="K127" s="2">
        <f t="shared" si="13"/>
        <v>42.631972690020753</v>
      </c>
    </row>
    <row r="128" spans="1:11" ht="13.5" x14ac:dyDescent="0.25">
      <c r="A128" s="3">
        <f>TITRES_STAT!B131</f>
        <v>42489</v>
      </c>
      <c r="B128" s="6">
        <f>TITRES_STAT!D131</f>
        <v>39.770000000000003</v>
      </c>
      <c r="C128" s="2">
        <f t="shared" si="7"/>
        <v>0</v>
      </c>
      <c r="D128" s="2">
        <f t="shared" si="8"/>
        <v>39.770000000000003</v>
      </c>
      <c r="E128" s="2">
        <f t="shared" si="9"/>
        <v>39.769999999999996</v>
      </c>
      <c r="F128" s="2">
        <f t="shared" si="10"/>
        <v>41.024999999999991</v>
      </c>
      <c r="G128" s="2">
        <f t="shared" si="12"/>
        <v>42.915399999999984</v>
      </c>
      <c r="H128" s="2"/>
      <c r="I128" s="2">
        <f t="array" ref="I128">SUMPRODUCT(B112:B131, (ROW(B112:B131)-ROW(B112)+1)) / (20*21/2)</f>
        <v>40.048285714285711</v>
      </c>
      <c r="J128" s="2">
        <f t="shared" si="11"/>
        <v>40.999361036668034</v>
      </c>
      <c r="K128" s="2">
        <f t="shared" si="13"/>
        <v>42.519738466882686</v>
      </c>
    </row>
    <row r="129" spans="1:11" ht="13.5" x14ac:dyDescent="0.25">
      <c r="A129" s="3">
        <f>TITRES_STAT!B132</f>
        <v>42492</v>
      </c>
      <c r="B129" s="6">
        <f>TITRES_STAT!D132</f>
        <v>39.770000000000003</v>
      </c>
      <c r="C129" s="2">
        <f t="shared" si="7"/>
        <v>0</v>
      </c>
      <c r="D129" s="2">
        <f t="shared" si="8"/>
        <v>39.770000000000003</v>
      </c>
      <c r="E129" s="2">
        <f t="shared" si="9"/>
        <v>39.769999999999996</v>
      </c>
      <c r="F129" s="2">
        <f t="shared" si="10"/>
        <v>40.883499999999991</v>
      </c>
      <c r="G129" s="2">
        <f t="shared" si="12"/>
        <v>42.850799999999978</v>
      </c>
      <c r="H129" s="2"/>
      <c r="I129" s="2">
        <f t="array" ref="I129">SUMPRODUCT(B113:B132, (ROW(B113:B132)-ROW(B113)+1)) / (20*21/2)</f>
        <v>39.969190476190477</v>
      </c>
      <c r="J129" s="2">
        <f t="shared" si="11"/>
        <v>40.882279033175841</v>
      </c>
      <c r="K129" s="2">
        <f t="shared" si="13"/>
        <v>42.411905585828464</v>
      </c>
    </row>
    <row r="130" spans="1:11" ht="13.5" x14ac:dyDescent="0.25">
      <c r="A130" s="3">
        <f>TITRES_STAT!B133</f>
        <v>42493</v>
      </c>
      <c r="B130" s="6">
        <f>TITRES_STAT!D133</f>
        <v>39.770000000000003</v>
      </c>
      <c r="C130" s="2">
        <f t="shared" si="7"/>
        <v>0</v>
      </c>
      <c r="D130" s="2">
        <f t="shared" si="8"/>
        <v>39.770000000000003</v>
      </c>
      <c r="E130" s="2">
        <f t="shared" si="9"/>
        <v>39.769999999999996</v>
      </c>
      <c r="F130" s="2">
        <f t="shared" si="10"/>
        <v>40.74199999999999</v>
      </c>
      <c r="G130" s="2">
        <f t="shared" si="12"/>
        <v>42.78619999999998</v>
      </c>
      <c r="H130" s="2"/>
      <c r="I130" s="2">
        <f t="array" ref="I130">SUMPRODUCT(B114:B133, (ROW(B114:B133)-ROW(B114)+1)) / (20*21/2)</f>
        <v>39.903571428571432</v>
      </c>
      <c r="J130" s="2">
        <f t="shared" si="11"/>
        <v>40.776347696682905</v>
      </c>
      <c r="K130" s="2">
        <f t="shared" si="13"/>
        <v>42.308301445207746</v>
      </c>
    </row>
    <row r="131" spans="1:11" ht="13.5" x14ac:dyDescent="0.25">
      <c r="A131" s="3">
        <f>TITRES_STAT!B134</f>
        <v>42494</v>
      </c>
      <c r="B131" s="6">
        <f>TITRES_STAT!D134</f>
        <v>39.770000000000003</v>
      </c>
      <c r="C131" s="2">
        <f t="shared" si="7"/>
        <v>0</v>
      </c>
      <c r="D131" s="2">
        <f t="shared" si="8"/>
        <v>39.770000000000003</v>
      </c>
      <c r="E131" s="2">
        <f t="shared" si="9"/>
        <v>39.769999999999996</v>
      </c>
      <c r="F131" s="2">
        <f t="shared" si="10"/>
        <v>40.60049999999999</v>
      </c>
      <c r="G131" s="2">
        <f t="shared" si="12"/>
        <v>42.721599999999981</v>
      </c>
      <c r="H131" s="2"/>
      <c r="I131" s="2">
        <f t="array" ref="I131">SUMPRODUCT(B115:B134, (ROW(B115:B134)-ROW(B115)+1)) / (20*21/2)</f>
        <v>39.851428571428571</v>
      </c>
      <c r="J131" s="2">
        <f t="shared" si="11"/>
        <v>40.680505058903577</v>
      </c>
      <c r="K131" s="2">
        <f t="shared" si="13"/>
        <v>42.208760212062352</v>
      </c>
    </row>
    <row r="132" spans="1:11" ht="13.5" x14ac:dyDescent="0.25">
      <c r="A132" s="3">
        <f>TITRES_STAT!B135</f>
        <v>42495</v>
      </c>
      <c r="B132" s="6">
        <f>TITRES_STAT!D135</f>
        <v>39.770000000000003</v>
      </c>
      <c r="C132" s="2">
        <f t="shared" ref="C132:C195" si="14">B132-B131</f>
        <v>0</v>
      </c>
      <c r="D132" s="2">
        <f t="shared" si="8"/>
        <v>39.770000000000003</v>
      </c>
      <c r="E132" s="2">
        <f t="shared" si="9"/>
        <v>39.769999999999996</v>
      </c>
      <c r="F132" s="2">
        <f t="shared" si="10"/>
        <v>40.458999999999989</v>
      </c>
      <c r="G132" s="2">
        <f t="shared" si="12"/>
        <v>42.656999999999982</v>
      </c>
      <c r="H132" s="2"/>
      <c r="I132" s="2">
        <f t="array" ref="I132">SUMPRODUCT(B116:B135, (ROW(B116:B135)-ROW(B116)+1)) / (20*21/2)</f>
        <v>39.812761904761906</v>
      </c>
      <c r="J132" s="2">
        <f t="shared" si="11"/>
        <v>40.593790291388949</v>
      </c>
      <c r="K132" s="2">
        <f t="shared" si="13"/>
        <v>42.113122556687358</v>
      </c>
    </row>
    <row r="133" spans="1:11" ht="13.5" x14ac:dyDescent="0.25">
      <c r="A133" s="3">
        <f>TITRES_STAT!B136</f>
        <v>42496</v>
      </c>
      <c r="B133" s="6">
        <f>TITRES_STAT!D136</f>
        <v>39.770000000000003</v>
      </c>
      <c r="C133" s="2">
        <f t="shared" si="14"/>
        <v>0</v>
      </c>
      <c r="D133" s="2">
        <f t="shared" si="8"/>
        <v>39.770000000000003</v>
      </c>
      <c r="E133" s="2">
        <f t="shared" si="9"/>
        <v>39.769999999999996</v>
      </c>
      <c r="F133" s="2">
        <f t="shared" si="10"/>
        <v>40.317499999999988</v>
      </c>
      <c r="G133" s="2">
        <f t="shared" si="12"/>
        <v>42.592399999999977</v>
      </c>
      <c r="H133" s="2"/>
      <c r="I133" s="2">
        <f t="array" ref="I133">SUMPRODUCT(B117:B136, (ROW(B117:B136)-ROW(B117)+1)) / (20*21/2)</f>
        <v>39.771380952380952</v>
      </c>
      <c r="J133" s="2">
        <f t="shared" si="11"/>
        <v>40.515334073161426</v>
      </c>
      <c r="K133" s="2">
        <f t="shared" si="13"/>
        <v>42.021235397601586</v>
      </c>
    </row>
    <row r="134" spans="1:11" ht="13.5" x14ac:dyDescent="0.25">
      <c r="A134" s="3">
        <f>TITRES_STAT!B137</f>
        <v>42499</v>
      </c>
      <c r="B134" s="6">
        <f>TITRES_STAT!D137</f>
        <v>39.770000000000003</v>
      </c>
      <c r="C134" s="2">
        <f t="shared" si="14"/>
        <v>0</v>
      </c>
      <c r="D134" s="2">
        <f t="shared" ref="D134:D197" si="15">AVERAGE(B130:B134)</f>
        <v>39.770000000000003</v>
      </c>
      <c r="E134" s="2">
        <f t="shared" si="9"/>
        <v>39.769999999999996</v>
      </c>
      <c r="F134" s="2">
        <f t="shared" si="10"/>
        <v>40.175999999999988</v>
      </c>
      <c r="G134" s="2">
        <f t="shared" si="12"/>
        <v>42.527799999999985</v>
      </c>
      <c r="H134" s="2"/>
      <c r="I134" s="2">
        <f t="array" ref="I134">SUMPRODUCT(B118:B137, (ROW(B118:B137)-ROW(B118)+1)) / (20*21/2)</f>
        <v>39.744285714285709</v>
      </c>
      <c r="J134" s="2">
        <f t="shared" si="11"/>
        <v>40.444349875717478</v>
      </c>
      <c r="K134" s="2">
        <f t="shared" si="13"/>
        <v>41.932951656519172</v>
      </c>
    </row>
    <row r="135" spans="1:11" ht="13.5" x14ac:dyDescent="0.25">
      <c r="A135" s="3">
        <f>TITRES_STAT!B138</f>
        <v>42500</v>
      </c>
      <c r="B135" s="6">
        <f>TITRES_STAT!D138</f>
        <v>39.770000000000003</v>
      </c>
      <c r="C135" s="2">
        <f t="shared" si="14"/>
        <v>0</v>
      </c>
      <c r="D135" s="2">
        <f t="shared" si="15"/>
        <v>39.770000000000003</v>
      </c>
      <c r="E135" s="2">
        <f t="shared" si="9"/>
        <v>39.769999999999996</v>
      </c>
      <c r="F135" s="2">
        <f t="shared" si="10"/>
        <v>40.034499999999994</v>
      </c>
      <c r="G135" s="2">
        <f t="shared" si="12"/>
        <v>42.463199999999986</v>
      </c>
      <c r="H135" s="2"/>
      <c r="I135" s="2">
        <f t="array" ref="I135">SUMPRODUCT(B119:B138, (ROW(B119:B138)-ROW(B119)+1)) / (20*21/2)</f>
        <v>39.713380952380952</v>
      </c>
      <c r="J135" s="2">
        <f t="shared" si="11"/>
        <v>40.380126078030095</v>
      </c>
      <c r="K135" s="2">
        <f t="shared" si="13"/>
        <v>41.848130022930192</v>
      </c>
    </row>
    <row r="136" spans="1:11" ht="13.5" x14ac:dyDescent="0.25">
      <c r="A136" s="3">
        <f>TITRES_STAT!B139</f>
        <v>42501</v>
      </c>
      <c r="B136" s="6">
        <f>TITRES_STAT!D139</f>
        <v>39.6</v>
      </c>
      <c r="C136" s="2">
        <f t="shared" si="14"/>
        <v>-0.17000000000000171</v>
      </c>
      <c r="D136" s="2">
        <f t="shared" si="15"/>
        <v>39.736000000000004</v>
      </c>
      <c r="E136" s="2">
        <f t="shared" si="9"/>
        <v>39.753</v>
      </c>
      <c r="F136" s="2">
        <f t="shared" si="10"/>
        <v>39.884499999999989</v>
      </c>
      <c r="G136" s="2">
        <f t="shared" si="12"/>
        <v>42.395199999999996</v>
      </c>
      <c r="H136" s="2"/>
      <c r="I136" s="2">
        <f t="array" ref="I136">SUMPRODUCT(B120:B139, (ROW(B120:B139)-ROW(B120)+1)) / (20*21/2)</f>
        <v>39.521095238095242</v>
      </c>
      <c r="J136" s="2">
        <f t="shared" si="11"/>
        <v>40.305828356312944</v>
      </c>
      <c r="K136" s="2">
        <f t="shared" si="13"/>
        <v>41.75996806124666</v>
      </c>
    </row>
    <row r="137" spans="1:11" ht="13.5" x14ac:dyDescent="0.25">
      <c r="A137" s="3">
        <f>TITRES_STAT!B140</f>
        <v>42502</v>
      </c>
      <c r="B137" s="6">
        <f>TITRES_STAT!D140</f>
        <v>39.6</v>
      </c>
      <c r="C137" s="2">
        <f t="shared" si="14"/>
        <v>0</v>
      </c>
      <c r="D137" s="2">
        <f t="shared" si="15"/>
        <v>39.701999999999998</v>
      </c>
      <c r="E137" s="2">
        <f t="shared" si="9"/>
        <v>39.736000000000004</v>
      </c>
      <c r="F137" s="2">
        <f t="shared" si="10"/>
        <v>39.814499999999995</v>
      </c>
      <c r="G137" s="2">
        <f t="shared" si="12"/>
        <v>42.327199999999991</v>
      </c>
      <c r="H137" s="2"/>
      <c r="I137" s="2">
        <f t="array" ref="I137">SUMPRODUCT(B121:B140, (ROW(B121:B140)-ROW(B121)+1)) / (20*21/2)</f>
        <v>39.177619047619054</v>
      </c>
      <c r="J137" s="2">
        <f t="shared" si="11"/>
        <v>40.238606608092667</v>
      </c>
      <c r="K137" s="2">
        <f t="shared" si="13"/>
        <v>41.675263431393851</v>
      </c>
    </row>
    <row r="138" spans="1:11" ht="13.5" x14ac:dyDescent="0.25">
      <c r="A138" s="3">
        <f>TITRES_STAT!B141</f>
        <v>42503</v>
      </c>
      <c r="B138" s="6">
        <f>TITRES_STAT!D141</f>
        <v>39.49</v>
      </c>
      <c r="C138" s="2">
        <f t="shared" si="14"/>
        <v>-0.10999999999999943</v>
      </c>
      <c r="D138" s="2">
        <f t="shared" si="15"/>
        <v>39.646000000000001</v>
      </c>
      <c r="E138" s="2">
        <f t="shared" si="9"/>
        <v>39.708000000000013</v>
      </c>
      <c r="F138" s="2">
        <f t="shared" si="10"/>
        <v>39.738999999999997</v>
      </c>
      <c r="G138" s="2">
        <f t="shared" si="12"/>
        <v>42.256999999999991</v>
      </c>
      <c r="H138" s="2"/>
      <c r="I138" s="2">
        <f t="array" ref="I138">SUMPRODUCT(B122:B141, (ROW(B122:B141)-ROW(B122)+1)) / (20*21/2)</f>
        <v>38.954809523809523</v>
      </c>
      <c r="J138" s="2">
        <f t="shared" si="11"/>
        <v>40.167310740655275</v>
      </c>
      <c r="K138" s="2">
        <f t="shared" si="13"/>
        <v>41.589566826241153</v>
      </c>
    </row>
    <row r="139" spans="1:11" ht="13.5" x14ac:dyDescent="0.25">
      <c r="A139" s="3">
        <f>TITRES_STAT!B142</f>
        <v>42506</v>
      </c>
      <c r="B139" s="6">
        <f>TITRES_STAT!D142</f>
        <v>37.72</v>
      </c>
      <c r="C139" s="2">
        <f t="shared" si="14"/>
        <v>-1.7700000000000031</v>
      </c>
      <c r="D139" s="2">
        <f t="shared" si="15"/>
        <v>39.236000000000004</v>
      </c>
      <c r="E139" s="2">
        <f t="shared" si="9"/>
        <v>39.503000000000007</v>
      </c>
      <c r="F139" s="2">
        <f t="shared" si="10"/>
        <v>39.636499999999998</v>
      </c>
      <c r="G139" s="2">
        <f t="shared" si="12"/>
        <v>42.151399999999988</v>
      </c>
      <c r="H139" s="2"/>
      <c r="I139" s="2">
        <f t="array" ref="I139">SUMPRODUCT(B123:B142, (ROW(B123:B142)-ROW(B123)+1)) / (20*21/2)</f>
        <v>38.791333333333334</v>
      </c>
      <c r="J139" s="2">
        <f t="shared" si="11"/>
        <v>39.934233527259529</v>
      </c>
      <c r="K139" s="2">
        <f t="shared" si="13"/>
        <v>41.437819107565026</v>
      </c>
    </row>
    <row r="140" spans="1:11" ht="13.5" x14ac:dyDescent="0.25">
      <c r="A140" s="3">
        <f>TITRES_STAT!B143</f>
        <v>42507</v>
      </c>
      <c r="B140" s="6">
        <f>TITRES_STAT!D143</f>
        <v>36.03</v>
      </c>
      <c r="C140" s="2">
        <f t="shared" si="14"/>
        <v>-1.6899999999999977</v>
      </c>
      <c r="D140" s="2">
        <f t="shared" si="15"/>
        <v>38.488</v>
      </c>
      <c r="E140" s="2">
        <f t="shared" ref="E140:E203" si="16">AVERAGE(B131:B140)</f>
        <v>39.128999999999998</v>
      </c>
      <c r="F140" s="2">
        <f t="shared" si="10"/>
        <v>39.4495</v>
      </c>
      <c r="G140" s="2">
        <f t="shared" si="12"/>
        <v>42.012</v>
      </c>
      <c r="H140" s="2"/>
      <c r="I140" s="2">
        <f t="array" ref="I140">SUMPRODUCT(B124:B143, (ROW(B124:B143)-ROW(B124)+1)) / (20*21/2)</f>
        <v>38.4772380952381</v>
      </c>
      <c r="J140" s="2">
        <f t="shared" si="11"/>
        <v>39.562401762758618</v>
      </c>
      <c r="K140" s="2">
        <f t="shared" si="13"/>
        <v>41.225747770013456</v>
      </c>
    </row>
    <row r="141" spans="1:11" ht="13.5" x14ac:dyDescent="0.25">
      <c r="A141" s="3">
        <f>TITRES_STAT!B144</f>
        <v>42508</v>
      </c>
      <c r="B141" s="6">
        <f>TITRES_STAT!D144</f>
        <v>37.11</v>
      </c>
      <c r="C141" s="2">
        <f t="shared" si="14"/>
        <v>1.0799999999999983</v>
      </c>
      <c r="D141" s="2">
        <f t="shared" si="15"/>
        <v>37.989999999999995</v>
      </c>
      <c r="E141" s="2">
        <f t="shared" si="16"/>
        <v>38.863</v>
      </c>
      <c r="F141" s="2">
        <f t="shared" si="10"/>
        <v>39.316500000000005</v>
      </c>
      <c r="G141" s="2">
        <f t="shared" si="12"/>
        <v>41.894199999999998</v>
      </c>
      <c r="H141" s="2"/>
      <c r="I141" s="2">
        <f t="array" ref="I141">SUMPRODUCT(B125:B144, (ROW(B125:B144)-ROW(B125)+1)) / (20*21/2)</f>
        <v>38.18152380952381</v>
      </c>
      <c r="J141" s="2">
        <f t="shared" si="11"/>
        <v>39.32883969011494</v>
      </c>
      <c r="K141" s="2">
        <f t="shared" si="13"/>
        <v>41.06434589667959</v>
      </c>
    </row>
    <row r="142" spans="1:11" ht="13.5" x14ac:dyDescent="0.25">
      <c r="A142" s="3">
        <f>TITRES_STAT!B145</f>
        <v>42509</v>
      </c>
      <c r="B142" s="6">
        <f>TITRES_STAT!D145</f>
        <v>37.6</v>
      </c>
      <c r="C142" s="2">
        <f t="shared" si="14"/>
        <v>0.49000000000000199</v>
      </c>
      <c r="D142" s="2">
        <f t="shared" si="15"/>
        <v>37.590000000000003</v>
      </c>
      <c r="E142" s="2">
        <f t="shared" si="16"/>
        <v>38.646000000000001</v>
      </c>
      <c r="F142" s="2">
        <f t="shared" si="10"/>
        <v>39.208000000000006</v>
      </c>
      <c r="G142" s="2">
        <f t="shared" si="12"/>
        <v>41.786199999999987</v>
      </c>
      <c r="H142" s="2"/>
      <c r="I142" s="2">
        <f t="array" ref="I142">SUMPRODUCT(B126:B145, (ROW(B126:B145)-ROW(B126)+1)) / (20*21/2)</f>
        <v>37.812761904761906</v>
      </c>
      <c r="J142" s="2">
        <f t="shared" si="11"/>
        <v>39.164188291056377</v>
      </c>
      <c r="K142" s="2">
        <f t="shared" si="13"/>
        <v>40.928489194849021</v>
      </c>
    </row>
    <row r="143" spans="1:11" ht="13.5" x14ac:dyDescent="0.25">
      <c r="A143" s="3">
        <f>TITRES_STAT!B146</f>
        <v>42510</v>
      </c>
      <c r="B143" s="6">
        <f>TITRES_STAT!D146</f>
        <v>35.909999999999997</v>
      </c>
      <c r="C143" s="2">
        <f t="shared" si="14"/>
        <v>-1.6900000000000048</v>
      </c>
      <c r="D143" s="2">
        <f t="shared" si="15"/>
        <v>36.874000000000002</v>
      </c>
      <c r="E143" s="2">
        <f t="shared" si="16"/>
        <v>38.260000000000005</v>
      </c>
      <c r="F143" s="2">
        <f t="shared" si="10"/>
        <v>39.015000000000001</v>
      </c>
      <c r="G143" s="2">
        <f t="shared" si="12"/>
        <v>41.64439999999999</v>
      </c>
      <c r="H143" s="2"/>
      <c r="I143" s="2">
        <f t="array" ref="I143">SUMPRODUCT(B127:B146, (ROW(B127:B146)-ROW(B127)+1)) / (20*21/2)</f>
        <v>37.31933333333334</v>
      </c>
      <c r="J143" s="2">
        <f t="shared" si="11"/>
        <v>38.854265596670054</v>
      </c>
      <c r="K143" s="2">
        <f t="shared" si="13"/>
        <v>40.731685697011805</v>
      </c>
    </row>
    <row r="144" spans="1:11" ht="13.5" x14ac:dyDescent="0.25">
      <c r="A144" s="3">
        <f>TITRES_STAT!B147</f>
        <v>42513</v>
      </c>
      <c r="B144" s="6">
        <f>TITRES_STAT!D147</f>
        <v>35.909999999999997</v>
      </c>
      <c r="C144" s="2">
        <f t="shared" si="14"/>
        <v>0</v>
      </c>
      <c r="D144" s="2">
        <f t="shared" si="15"/>
        <v>36.512</v>
      </c>
      <c r="E144" s="2">
        <f t="shared" si="16"/>
        <v>37.874000000000002</v>
      </c>
      <c r="F144" s="2">
        <f t="shared" si="10"/>
        <v>38.821999999999996</v>
      </c>
      <c r="G144" s="2">
        <f t="shared" si="12"/>
        <v>41.502599999999994</v>
      </c>
      <c r="H144" s="2"/>
      <c r="I144" s="2">
        <f t="array" ref="I144">SUMPRODUCT(B128:B147, (ROW(B128:B147)-ROW(B128)+1)) / (20*21/2)</f>
        <v>36.723857142857142</v>
      </c>
      <c r="J144" s="2">
        <f t="shared" si="11"/>
        <v>38.573859349368149</v>
      </c>
      <c r="K144" s="2">
        <f t="shared" si="13"/>
        <v>40.542599983403498</v>
      </c>
    </row>
    <row r="145" spans="1:11" ht="13.5" x14ac:dyDescent="0.25">
      <c r="A145" s="3">
        <f>TITRES_STAT!B148</f>
        <v>42514</v>
      </c>
      <c r="B145" s="6">
        <f>TITRES_STAT!D148</f>
        <v>34.950000000000003</v>
      </c>
      <c r="C145" s="2">
        <f t="shared" si="14"/>
        <v>-0.95999999999999375</v>
      </c>
      <c r="D145" s="2">
        <f t="shared" si="15"/>
        <v>36.296000000000006</v>
      </c>
      <c r="E145" s="2">
        <f t="shared" si="16"/>
        <v>37.392000000000003</v>
      </c>
      <c r="F145" s="2">
        <f t="shared" si="10"/>
        <v>38.581000000000003</v>
      </c>
      <c r="G145" s="2">
        <f t="shared" si="12"/>
        <v>41.341599999999993</v>
      </c>
      <c r="H145" s="2"/>
      <c r="I145" s="2">
        <f t="array" ref="I145">SUMPRODUCT(B129:B148, (ROW(B129:B148)-ROW(B129)+1)) / (20*21/2)</f>
        <v>36.164380952380945</v>
      </c>
      <c r="J145" s="2">
        <f t="shared" si="11"/>
        <v>38.228729887523563</v>
      </c>
      <c r="K145" s="2">
        <f t="shared" si="13"/>
        <v>40.323282336995518</v>
      </c>
    </row>
    <row r="146" spans="1:11" ht="13.5" x14ac:dyDescent="0.25">
      <c r="A146" s="3">
        <f>TITRES_STAT!B149</f>
        <v>42515</v>
      </c>
      <c r="B146" s="6">
        <f>TITRES_STAT!D149</f>
        <v>33.4</v>
      </c>
      <c r="C146" s="2">
        <f t="shared" si="14"/>
        <v>-1.5500000000000043</v>
      </c>
      <c r="D146" s="2">
        <f t="shared" si="15"/>
        <v>35.554000000000002</v>
      </c>
      <c r="E146" s="2">
        <f t="shared" si="16"/>
        <v>36.771999999999998</v>
      </c>
      <c r="F146" s="2">
        <f t="shared" si="10"/>
        <v>38.262500000000003</v>
      </c>
      <c r="G146" s="2">
        <f t="shared" si="12"/>
        <v>41.123799999999989</v>
      </c>
      <c r="H146" s="2"/>
      <c r="I146" s="2">
        <f t="array" ref="I146">SUMPRODUCT(B130:B149, (ROW(B130:B149)-ROW(B130)+1)) / (20*21/2)</f>
        <v>35.641904761904762</v>
      </c>
      <c r="J146" s="2">
        <f t="shared" si="11"/>
        <v>37.768850850616559</v>
      </c>
      <c r="K146" s="2">
        <f t="shared" si="13"/>
        <v>40.05178106887805</v>
      </c>
    </row>
    <row r="147" spans="1:11" ht="13.5" x14ac:dyDescent="0.25">
      <c r="A147" s="3">
        <f>TITRES_STAT!B150</f>
        <v>42516</v>
      </c>
      <c r="B147" s="6">
        <f>TITRES_STAT!D150</f>
        <v>32.01</v>
      </c>
      <c r="C147" s="2">
        <f t="shared" si="14"/>
        <v>-1.3900000000000006</v>
      </c>
      <c r="D147" s="2">
        <f t="shared" si="15"/>
        <v>34.435999999999993</v>
      </c>
      <c r="E147" s="2">
        <f t="shared" si="16"/>
        <v>36.012999999999991</v>
      </c>
      <c r="F147" s="2">
        <f t="shared" si="10"/>
        <v>37.874499999999998</v>
      </c>
      <c r="G147" s="2">
        <f t="shared" si="12"/>
        <v>40.8384</v>
      </c>
      <c r="H147" s="2"/>
      <c r="I147" s="2">
        <f t="array" ref="I147">SUMPRODUCT(B131:B150, (ROW(B131:B150)-ROW(B131)+1)) / (20*21/2)</f>
        <v>35.15642857142857</v>
      </c>
      <c r="J147" s="2">
        <f t="shared" si="11"/>
        <v>37.220388864843557</v>
      </c>
      <c r="K147" s="2">
        <f t="shared" si="13"/>
        <v>39.73641710539264</v>
      </c>
    </row>
    <row r="148" spans="1:11" ht="13.5" x14ac:dyDescent="0.25">
      <c r="A148" s="3">
        <f>TITRES_STAT!B151</f>
        <v>42517</v>
      </c>
      <c r="B148" s="6">
        <f>TITRES_STAT!D151</f>
        <v>32</v>
      </c>
      <c r="C148" s="2">
        <f t="shared" si="14"/>
        <v>-9.9999999999980105E-3</v>
      </c>
      <c r="D148" s="2">
        <f t="shared" si="15"/>
        <v>33.653999999999996</v>
      </c>
      <c r="E148" s="2">
        <f t="shared" si="16"/>
        <v>35.263999999999996</v>
      </c>
      <c r="F148" s="2">
        <f t="shared" ref="F148:F211" si="17">AVERAGE(B129:B148)</f>
        <v>37.486000000000004</v>
      </c>
      <c r="G148" s="2">
        <f t="shared" si="12"/>
        <v>40.538399999999996</v>
      </c>
      <c r="H148" s="2"/>
      <c r="I148" s="2">
        <f t="array" ref="I148">SUMPRODUCT(B132:B151, (ROW(B132:B151)-ROW(B132)+1)) / (20*21/2)</f>
        <v>34.707952380952378</v>
      </c>
      <c r="J148" s="2">
        <f t="shared" si="11"/>
        <v>36.723208972953699</v>
      </c>
      <c r="K148" s="2">
        <f t="shared" si="13"/>
        <v>39.433028199298818</v>
      </c>
    </row>
    <row r="149" spans="1:11" ht="13.5" x14ac:dyDescent="0.25">
      <c r="A149" s="3">
        <f>TITRES_STAT!B152</f>
        <v>42520</v>
      </c>
      <c r="B149" s="6">
        <f>TITRES_STAT!D152</f>
        <v>32</v>
      </c>
      <c r="C149" s="2">
        <f t="shared" si="14"/>
        <v>0</v>
      </c>
      <c r="D149" s="2">
        <f t="shared" si="15"/>
        <v>32.872</v>
      </c>
      <c r="E149" s="2">
        <f t="shared" si="16"/>
        <v>34.692</v>
      </c>
      <c r="F149" s="2">
        <f t="shared" si="17"/>
        <v>37.097500000000004</v>
      </c>
      <c r="G149" s="2">
        <f t="shared" si="12"/>
        <v>40.244399999999999</v>
      </c>
      <c r="H149" s="2"/>
      <c r="I149" s="2">
        <f t="array" ref="I149">SUMPRODUCT(B133:B152, (ROW(B133:B152)-ROW(B133)+1)) / (20*21/2)</f>
        <v>34.296476190476184</v>
      </c>
      <c r="J149" s="2">
        <f t="shared" ref="J149:J212" si="18">$J$4*B149+J148*(1-$J$4)</f>
        <v>36.273379546958111</v>
      </c>
      <c r="K149" s="2">
        <f t="shared" si="13"/>
        <v>39.141536897365533</v>
      </c>
    </row>
    <row r="150" spans="1:11" ht="13.5" x14ac:dyDescent="0.25">
      <c r="A150" s="3">
        <f>TITRES_STAT!B153</f>
        <v>42521</v>
      </c>
      <c r="B150" s="6">
        <f>TITRES_STAT!D153</f>
        <v>32</v>
      </c>
      <c r="C150" s="2">
        <f t="shared" si="14"/>
        <v>0</v>
      </c>
      <c r="D150" s="2">
        <f t="shared" si="15"/>
        <v>32.281999999999996</v>
      </c>
      <c r="E150" s="2">
        <f t="shared" si="16"/>
        <v>34.289000000000001</v>
      </c>
      <c r="F150" s="2">
        <f t="shared" si="17"/>
        <v>36.708999999999996</v>
      </c>
      <c r="G150" s="2">
        <f t="shared" si="12"/>
        <v>39.950400000000002</v>
      </c>
      <c r="H150" s="2"/>
      <c r="I150" s="2">
        <f t="array" ref="I150">SUMPRODUCT(B134:B153, (ROW(B134:B153)-ROW(B134)+1)) / (20*21/2)</f>
        <v>33.921999999999997</v>
      </c>
      <c r="J150" s="2">
        <f t="shared" si="18"/>
        <v>35.866391018676381</v>
      </c>
      <c r="K150" s="2">
        <f t="shared" si="13"/>
        <v>38.861476626880616</v>
      </c>
    </row>
    <row r="151" spans="1:11" ht="13.5" x14ac:dyDescent="0.25">
      <c r="A151" s="3">
        <f>TITRES_STAT!B154</f>
        <v>42522</v>
      </c>
      <c r="B151" s="6">
        <f>TITRES_STAT!D154</f>
        <v>32</v>
      </c>
      <c r="C151" s="2">
        <f t="shared" si="14"/>
        <v>0</v>
      </c>
      <c r="D151" s="2">
        <f t="shared" si="15"/>
        <v>32.001999999999995</v>
      </c>
      <c r="E151" s="2">
        <f t="shared" si="16"/>
        <v>33.777999999999999</v>
      </c>
      <c r="F151" s="2">
        <f t="shared" si="17"/>
        <v>36.320499999999996</v>
      </c>
      <c r="G151" s="2">
        <f t="shared" si="12"/>
        <v>39.656399999999998</v>
      </c>
      <c r="H151" s="2"/>
      <c r="I151" s="2">
        <f t="array" ref="I151">SUMPRODUCT(B135:B154, (ROW(B135:B154)-ROW(B135)+1)) / (20*21/2)</f>
        <v>33.584523809523809</v>
      </c>
      <c r="J151" s="2">
        <f t="shared" si="18"/>
        <v>35.498163302611971</v>
      </c>
      <c r="K151" s="2">
        <f t="shared" si="13"/>
        <v>38.592399112100985</v>
      </c>
    </row>
    <row r="152" spans="1:11" ht="13.5" x14ac:dyDescent="0.25">
      <c r="A152" s="3">
        <f>TITRES_STAT!B155</f>
        <v>42523</v>
      </c>
      <c r="B152" s="6">
        <f>TITRES_STAT!D155</f>
        <v>32</v>
      </c>
      <c r="C152" s="2">
        <f t="shared" si="14"/>
        <v>0</v>
      </c>
      <c r="D152" s="2">
        <f t="shared" si="15"/>
        <v>32</v>
      </c>
      <c r="E152" s="2">
        <f t="shared" si="16"/>
        <v>33.217999999999996</v>
      </c>
      <c r="F152" s="2">
        <f t="shared" si="17"/>
        <v>35.932000000000002</v>
      </c>
      <c r="G152" s="2">
        <f t="shared" si="12"/>
        <v>39.362400000000001</v>
      </c>
      <c r="H152" s="2"/>
      <c r="I152" s="2">
        <f t="array" ref="I152">SUMPRODUCT(B136:B155, (ROW(B136:B155)-ROW(B136)+1)) / (20*21/2)</f>
        <v>33.28404761904762</v>
      </c>
      <c r="J152" s="2">
        <f t="shared" si="18"/>
        <v>35.165004892839406</v>
      </c>
      <c r="K152" s="2">
        <f t="shared" si="13"/>
        <v>38.333873656724478</v>
      </c>
    </row>
    <row r="153" spans="1:11" ht="13.5" x14ac:dyDescent="0.25">
      <c r="A153" s="3">
        <f>TITRES_STAT!B156</f>
        <v>42524</v>
      </c>
      <c r="B153" s="6">
        <f>TITRES_STAT!D156</f>
        <v>32</v>
      </c>
      <c r="C153" s="2">
        <f t="shared" si="14"/>
        <v>0</v>
      </c>
      <c r="D153" s="2">
        <f t="shared" si="15"/>
        <v>32</v>
      </c>
      <c r="E153" s="2">
        <f t="shared" si="16"/>
        <v>32.826999999999998</v>
      </c>
      <c r="F153" s="2">
        <f t="shared" si="17"/>
        <v>35.543500000000002</v>
      </c>
      <c r="G153" s="2">
        <f t="shared" si="12"/>
        <v>39.068399999999997</v>
      </c>
      <c r="H153" s="2"/>
      <c r="I153" s="2">
        <f t="array" ref="I153">SUMPRODUCT(B137:B156, (ROW(B137:B156)-ROW(B137)+1)) / (20*21/2)</f>
        <v>32.982476190476191</v>
      </c>
      <c r="J153" s="2">
        <f t="shared" si="18"/>
        <v>34.863575855426127</v>
      </c>
      <c r="K153" s="2">
        <f t="shared" si="13"/>
        <v>38.085486454499993</v>
      </c>
    </row>
    <row r="154" spans="1:11" ht="13.5" x14ac:dyDescent="0.25">
      <c r="A154" s="3">
        <f>TITRES_STAT!B157</f>
        <v>42527</v>
      </c>
      <c r="B154" s="6">
        <f>TITRES_STAT!D157</f>
        <v>32</v>
      </c>
      <c r="C154" s="2">
        <f t="shared" si="14"/>
        <v>0</v>
      </c>
      <c r="D154" s="2">
        <f t="shared" si="15"/>
        <v>32</v>
      </c>
      <c r="E154" s="2">
        <f t="shared" si="16"/>
        <v>32.436</v>
      </c>
      <c r="F154" s="2">
        <f t="shared" si="17"/>
        <v>35.154999999999994</v>
      </c>
      <c r="G154" s="2">
        <f t="shared" si="12"/>
        <v>38.774399999999993</v>
      </c>
      <c r="H154" s="2"/>
      <c r="I154" s="2">
        <f t="array" ref="I154">SUMPRODUCT(B138:B157, (ROW(B138:B157)-ROW(B138)+1)) / (20*21/2)</f>
        <v>32.719000000000001</v>
      </c>
      <c r="J154" s="2">
        <f t="shared" si="18"/>
        <v>34.590854345385544</v>
      </c>
      <c r="K154" s="2">
        <f t="shared" si="13"/>
        <v>37.846839926872548</v>
      </c>
    </row>
    <row r="155" spans="1:11" ht="13.5" x14ac:dyDescent="0.25">
      <c r="A155" s="3">
        <f>TITRES_STAT!B158</f>
        <v>42528</v>
      </c>
      <c r="B155" s="6">
        <f>TITRES_STAT!D158</f>
        <v>32</v>
      </c>
      <c r="C155" s="2">
        <f t="shared" si="14"/>
        <v>0</v>
      </c>
      <c r="D155" s="2">
        <f t="shared" si="15"/>
        <v>32</v>
      </c>
      <c r="E155" s="2">
        <f t="shared" si="16"/>
        <v>32.140999999999998</v>
      </c>
      <c r="F155" s="2">
        <f t="shared" si="17"/>
        <v>34.766499999999994</v>
      </c>
      <c r="G155" s="2">
        <f t="shared" si="12"/>
        <v>38.480399999999996</v>
      </c>
      <c r="H155" s="2"/>
      <c r="I155" s="2">
        <f t="array" ref="I155">SUMPRODUCT(B139:B158, (ROW(B139:B158)-ROW(B139)+1)) / (20*21/2)</f>
        <v>32.493619047619049</v>
      </c>
      <c r="J155" s="2">
        <f t="shared" si="18"/>
        <v>34.344106312491682</v>
      </c>
      <c r="K155" s="2">
        <f t="shared" si="13"/>
        <v>37.617552086603041</v>
      </c>
    </row>
    <row r="156" spans="1:11" ht="13.5" x14ac:dyDescent="0.25">
      <c r="A156" s="3">
        <f>TITRES_STAT!B159</f>
        <v>42529</v>
      </c>
      <c r="B156" s="6">
        <f>TITRES_STAT!D159</f>
        <v>31.6</v>
      </c>
      <c r="C156" s="2">
        <f t="shared" si="14"/>
        <v>-0.39999999999999858</v>
      </c>
      <c r="D156" s="2">
        <f t="shared" si="15"/>
        <v>31.919999999999998</v>
      </c>
      <c r="E156" s="2">
        <f t="shared" si="16"/>
        <v>31.961000000000002</v>
      </c>
      <c r="F156" s="2">
        <f t="shared" si="17"/>
        <v>34.366500000000002</v>
      </c>
      <c r="G156" s="2">
        <f t="shared" si="12"/>
        <v>38.220399999999998</v>
      </c>
      <c r="H156" s="2"/>
      <c r="I156" s="2">
        <f t="array" ref="I156">SUMPRODUCT(B140:B159, (ROW(B140:B159)-ROW(B140)+1)) / (20*21/2)</f>
        <v>32.305809523809522</v>
      </c>
      <c r="J156" s="2">
        <f t="shared" si="18"/>
        <v>34.082762854159142</v>
      </c>
      <c r="K156" s="2">
        <f t="shared" si="13"/>
        <v>37.381569651834297</v>
      </c>
    </row>
    <row r="157" spans="1:11" ht="13.5" x14ac:dyDescent="0.25">
      <c r="A157" s="3">
        <f>TITRES_STAT!B160</f>
        <v>42530</v>
      </c>
      <c r="B157" s="6">
        <f>TITRES_STAT!D160</f>
        <v>31.6</v>
      </c>
      <c r="C157" s="2">
        <f t="shared" si="14"/>
        <v>0</v>
      </c>
      <c r="D157" s="2">
        <f t="shared" si="15"/>
        <v>31.839999999999996</v>
      </c>
      <c r="E157" s="2">
        <f t="shared" si="16"/>
        <v>31.920000000000005</v>
      </c>
      <c r="F157" s="2">
        <f t="shared" si="17"/>
        <v>33.966499999999996</v>
      </c>
      <c r="G157" s="2">
        <f t="shared" si="12"/>
        <v>38.000399999999992</v>
      </c>
      <c r="H157" s="2"/>
      <c r="I157" s="2">
        <f t="array" ref="I157">SUMPRODUCT(B141:B160, (ROW(B141:B160)-ROW(B141)+1)) / (20*21/2)</f>
        <v>32.147142857142853</v>
      </c>
      <c r="J157" s="2">
        <f t="shared" si="18"/>
        <v>33.846309249001131</v>
      </c>
      <c r="K157" s="2">
        <f t="shared" si="13"/>
        <v>37.154841430193741</v>
      </c>
    </row>
    <row r="158" spans="1:11" ht="13.5" x14ac:dyDescent="0.25">
      <c r="A158" s="3">
        <f>TITRES_STAT!B161</f>
        <v>42531</v>
      </c>
      <c r="B158" s="6">
        <f>TITRES_STAT!D161</f>
        <v>31.6</v>
      </c>
      <c r="C158" s="2">
        <f t="shared" si="14"/>
        <v>0</v>
      </c>
      <c r="D158" s="2">
        <f t="shared" si="15"/>
        <v>31.759999999999998</v>
      </c>
      <c r="E158" s="2">
        <f t="shared" si="16"/>
        <v>31.880000000000003</v>
      </c>
      <c r="F158" s="2">
        <f t="shared" si="17"/>
        <v>33.572000000000003</v>
      </c>
      <c r="G158" s="2">
        <f t="shared" si="12"/>
        <v>37.780399999999993</v>
      </c>
      <c r="H158" s="2"/>
      <c r="I158" s="2">
        <f t="array" ref="I158">SUMPRODUCT(B142:B161, (ROW(B142:B161)-ROW(B142)+1)) / (20*21/2)</f>
        <v>32.009571428571427</v>
      </c>
      <c r="J158" s="2">
        <f t="shared" si="18"/>
        <v>33.632375034810551</v>
      </c>
      <c r="K158" s="2">
        <f t="shared" si="13"/>
        <v>36.937004511362616</v>
      </c>
    </row>
    <row r="159" spans="1:11" ht="13.5" x14ac:dyDescent="0.25">
      <c r="A159" s="3">
        <f>TITRES_STAT!B162</f>
        <v>42534</v>
      </c>
      <c r="B159" s="6">
        <f>TITRES_STAT!D162</f>
        <v>31.6</v>
      </c>
      <c r="C159" s="2">
        <f t="shared" si="14"/>
        <v>0</v>
      </c>
      <c r="D159" s="2">
        <f t="shared" si="15"/>
        <v>31.68</v>
      </c>
      <c r="E159" s="2">
        <f t="shared" si="16"/>
        <v>31.840000000000003</v>
      </c>
      <c r="F159" s="2">
        <f t="shared" si="17"/>
        <v>33.266000000000005</v>
      </c>
      <c r="G159" s="2">
        <f t="shared" si="12"/>
        <v>37.560399999999987</v>
      </c>
      <c r="H159" s="2"/>
      <c r="I159" s="2">
        <f t="array" ref="I159">SUMPRODUCT(B143:B162, (ROW(B143:B162)-ROW(B143)+1)) / (20*21/2)</f>
        <v>31.898238095238096</v>
      </c>
      <c r="J159" s="2">
        <f t="shared" si="18"/>
        <v>33.438815507685732</v>
      </c>
      <c r="K159" s="2">
        <f t="shared" si="13"/>
        <v>36.72771021679938</v>
      </c>
    </row>
    <row r="160" spans="1:11" ht="13.5" x14ac:dyDescent="0.25">
      <c r="A160" s="3">
        <f>TITRES_STAT!B163</f>
        <v>42535</v>
      </c>
      <c r="B160" s="6">
        <f>TITRES_STAT!D163</f>
        <v>31.6</v>
      </c>
      <c r="C160" s="2">
        <f t="shared" si="14"/>
        <v>0</v>
      </c>
      <c r="D160" s="2">
        <f t="shared" si="15"/>
        <v>31.6</v>
      </c>
      <c r="E160" s="2">
        <f t="shared" si="16"/>
        <v>31.8</v>
      </c>
      <c r="F160" s="2">
        <f t="shared" si="17"/>
        <v>33.044500000000006</v>
      </c>
      <c r="G160" s="2">
        <f t="shared" si="12"/>
        <v>37.340399999999988</v>
      </c>
      <c r="H160" s="2"/>
      <c r="I160" s="2">
        <f t="array" ref="I160">SUMPRODUCT(B144:B163, (ROW(B144:B163)-ROW(B144)+1)) / (20*21/2)</f>
        <v>31.81642857142857</v>
      </c>
      <c r="J160" s="2">
        <f t="shared" si="18"/>
        <v>33.263690221239472</v>
      </c>
      <c r="K160" s="2">
        <f t="shared" si="13"/>
        <v>36.526623541630784</v>
      </c>
    </row>
    <row r="161" spans="1:11" ht="13.5" x14ac:dyDescent="0.25">
      <c r="A161" s="3">
        <f>TITRES_STAT!B164</f>
        <v>42536</v>
      </c>
      <c r="B161" s="6">
        <f>TITRES_STAT!D164</f>
        <v>31.6</v>
      </c>
      <c r="C161" s="2">
        <f t="shared" si="14"/>
        <v>0</v>
      </c>
      <c r="D161" s="2">
        <f t="shared" si="15"/>
        <v>31.6</v>
      </c>
      <c r="E161" s="2">
        <f t="shared" si="16"/>
        <v>31.76</v>
      </c>
      <c r="F161" s="2">
        <f t="shared" si="17"/>
        <v>32.769000000000005</v>
      </c>
      <c r="G161" s="2">
        <f t="shared" si="12"/>
        <v>37.120399999999989</v>
      </c>
      <c r="H161" s="2"/>
      <c r="I161" s="2">
        <f t="array" ref="I161">SUMPRODUCT(B145:B164, (ROW(B145:B164)-ROW(B145)+1)) / (20*21/2)</f>
        <v>31.755095238095237</v>
      </c>
      <c r="J161" s="2">
        <f t="shared" si="18"/>
        <v>33.105243533502374</v>
      </c>
      <c r="K161" s="2">
        <f t="shared" si="13"/>
        <v>36.33342261842958</v>
      </c>
    </row>
    <row r="162" spans="1:11" ht="13.5" x14ac:dyDescent="0.25">
      <c r="A162" s="3">
        <f>TITRES_STAT!B165</f>
        <v>42537</v>
      </c>
      <c r="B162" s="6">
        <f>TITRES_STAT!D165</f>
        <v>31.6</v>
      </c>
      <c r="C162" s="2">
        <f t="shared" si="14"/>
        <v>0</v>
      </c>
      <c r="D162" s="2">
        <f t="shared" si="15"/>
        <v>31.6</v>
      </c>
      <c r="E162" s="2">
        <f t="shared" si="16"/>
        <v>31.72</v>
      </c>
      <c r="F162" s="2">
        <f t="shared" si="17"/>
        <v>32.469000000000008</v>
      </c>
      <c r="G162" s="2">
        <f t="shared" si="12"/>
        <v>36.900399999999983</v>
      </c>
      <c r="H162" s="2"/>
      <c r="I162" s="2">
        <f t="array" ref="I162">SUMPRODUCT(B146:B165, (ROW(B146:B165)-ROW(B146)+1)) / (20*21/2)</f>
        <v>31.714238095238098</v>
      </c>
      <c r="J162" s="2">
        <f t="shared" si="18"/>
        <v>32.961887006502153</v>
      </c>
      <c r="K162" s="2">
        <f t="shared" si="13"/>
        <v>36.147798202020581</v>
      </c>
    </row>
    <row r="163" spans="1:11" ht="13.5" x14ac:dyDescent="0.25">
      <c r="A163" s="3">
        <f>TITRES_STAT!B166</f>
        <v>42538</v>
      </c>
      <c r="B163" s="6">
        <f>TITRES_STAT!D166</f>
        <v>31.61</v>
      </c>
      <c r="C163" s="2">
        <f t="shared" si="14"/>
        <v>9.9999999999980105E-3</v>
      </c>
      <c r="D163" s="2">
        <f t="shared" si="15"/>
        <v>31.601999999999997</v>
      </c>
      <c r="E163" s="2">
        <f t="shared" si="16"/>
        <v>31.681000000000001</v>
      </c>
      <c r="F163" s="2">
        <f t="shared" si="17"/>
        <v>32.254000000000005</v>
      </c>
      <c r="G163" s="2">
        <f t="shared" si="12"/>
        <v>36.680599999999984</v>
      </c>
      <c r="H163" s="2"/>
      <c r="I163" s="2">
        <f t="array" ref="I163">SUMPRODUCT(B147:B166, (ROW(B147:B166)-ROW(B147)+1)) / (20*21/2)</f>
        <v>31.68928571428572</v>
      </c>
      <c r="J163" s="2">
        <f t="shared" si="18"/>
        <v>32.83313586302576</v>
      </c>
      <c r="K163" s="2">
        <f t="shared" si="13"/>
        <v>35.969845331353113</v>
      </c>
    </row>
    <row r="164" spans="1:11" ht="13.5" x14ac:dyDescent="0.25">
      <c r="A164" s="3">
        <f>TITRES_STAT!B167</f>
        <v>42541</v>
      </c>
      <c r="B164" s="6">
        <f>TITRES_STAT!D167</f>
        <v>31.61</v>
      </c>
      <c r="C164" s="2">
        <f t="shared" si="14"/>
        <v>0</v>
      </c>
      <c r="D164" s="2">
        <f t="shared" si="15"/>
        <v>31.604000000000003</v>
      </c>
      <c r="E164" s="2">
        <f t="shared" si="16"/>
        <v>31.642000000000003</v>
      </c>
      <c r="F164" s="2">
        <f t="shared" si="17"/>
        <v>32.039000000000009</v>
      </c>
      <c r="G164" s="2">
        <f t="shared" si="12"/>
        <v>36.460799999999978</v>
      </c>
      <c r="H164" s="2"/>
      <c r="I164" s="2">
        <f t="array" ref="I164">SUMPRODUCT(B148:B167, (ROW(B148:B167)-ROW(B148)+1)) / (20*21/2)</f>
        <v>31.672857142857143</v>
      </c>
      <c r="J164" s="2">
        <f t="shared" si="18"/>
        <v>32.716646733213778</v>
      </c>
      <c r="K164" s="2">
        <f t="shared" si="13"/>
        <v>35.798871004633384</v>
      </c>
    </row>
    <row r="165" spans="1:11" ht="13.5" x14ac:dyDescent="0.25">
      <c r="A165" s="3">
        <f>TITRES_STAT!B168</f>
        <v>42542</v>
      </c>
      <c r="B165" s="6">
        <f>TITRES_STAT!D168</f>
        <v>31.61</v>
      </c>
      <c r="C165" s="2">
        <f t="shared" si="14"/>
        <v>0</v>
      </c>
      <c r="D165" s="2">
        <f t="shared" si="15"/>
        <v>31.606000000000002</v>
      </c>
      <c r="E165" s="2">
        <f t="shared" si="16"/>
        <v>31.603000000000002</v>
      </c>
      <c r="F165" s="2">
        <f t="shared" si="17"/>
        <v>31.872000000000007</v>
      </c>
      <c r="G165" s="2">
        <f t="shared" si="12"/>
        <v>36.240999999999978</v>
      </c>
      <c r="H165" s="2"/>
      <c r="I165" s="2">
        <f t="array" ref="I165">SUMPRODUCT(B149:B168, (ROW(B149:B168)-ROW(B149)+1)) / (20*21/2)</f>
        <v>31.658333333333339</v>
      </c>
      <c r="J165" s="2">
        <f t="shared" si="18"/>
        <v>32.611251806241036</v>
      </c>
      <c r="K165" s="2">
        <f t="shared" si="13"/>
        <v>35.634601553471292</v>
      </c>
    </row>
    <row r="166" spans="1:11" ht="13.5" x14ac:dyDescent="0.25">
      <c r="A166" s="3">
        <f>TITRES_STAT!B169</f>
        <v>42543</v>
      </c>
      <c r="B166" s="6">
        <f>TITRES_STAT!D169</f>
        <v>31.61</v>
      </c>
      <c r="C166" s="2">
        <f t="shared" si="14"/>
        <v>0</v>
      </c>
      <c r="D166" s="2">
        <f t="shared" si="15"/>
        <v>31.607999999999997</v>
      </c>
      <c r="E166" s="2">
        <f t="shared" si="16"/>
        <v>31.604000000000003</v>
      </c>
      <c r="F166" s="2">
        <f t="shared" si="17"/>
        <v>31.78250000000001</v>
      </c>
      <c r="G166" s="2">
        <f t="shared" si="12"/>
        <v>36.021199999999979</v>
      </c>
      <c r="H166" s="2"/>
      <c r="I166" s="2">
        <f t="array" ref="I166">SUMPRODUCT(B150:B169, (ROW(B150:B169)-ROW(B150)+1)) / (20*21/2)</f>
        <v>31.645666666666664</v>
      </c>
      <c r="J166" s="2">
        <f t="shared" si="18"/>
        <v>32.515894491360939</v>
      </c>
      <c r="K166" s="2">
        <f t="shared" si="13"/>
        <v>35.476774041570458</v>
      </c>
    </row>
    <row r="167" spans="1:11" ht="13.5" x14ac:dyDescent="0.25">
      <c r="A167" s="3">
        <f>TITRES_STAT!B170</f>
        <v>42544</v>
      </c>
      <c r="B167" s="6">
        <f>TITRES_STAT!D170</f>
        <v>31.61</v>
      </c>
      <c r="C167" s="2">
        <f t="shared" si="14"/>
        <v>0</v>
      </c>
      <c r="D167" s="2">
        <f t="shared" si="15"/>
        <v>31.610000000000003</v>
      </c>
      <c r="E167" s="2">
        <f t="shared" si="16"/>
        <v>31.605000000000008</v>
      </c>
      <c r="F167" s="2">
        <f t="shared" si="17"/>
        <v>31.76250000000001</v>
      </c>
      <c r="G167" s="2">
        <f t="shared" si="12"/>
        <v>35.833399999999976</v>
      </c>
      <c r="H167" s="2"/>
      <c r="I167" s="2">
        <f t="array" ref="I167">SUMPRODUCT(B151:B170, (ROW(B151:B170)-ROW(B151)+1)) / (20*21/2)</f>
        <v>31.634857142857147</v>
      </c>
      <c r="J167" s="2">
        <f t="shared" si="18"/>
        <v>32.429618825517039</v>
      </c>
      <c r="K167" s="2">
        <f t="shared" si="13"/>
        <v>35.325135843861815</v>
      </c>
    </row>
    <row r="168" spans="1:11" ht="13.5" x14ac:dyDescent="0.25">
      <c r="A168" s="3">
        <f>TITRES_STAT!B171</f>
        <v>42545</v>
      </c>
      <c r="B168" s="6">
        <f>TITRES_STAT!D171</f>
        <v>31.61</v>
      </c>
      <c r="C168" s="2">
        <f t="shared" si="14"/>
        <v>0</v>
      </c>
      <c r="D168" s="2">
        <f t="shared" si="15"/>
        <v>31.610000000000003</v>
      </c>
      <c r="E168" s="2">
        <f t="shared" si="16"/>
        <v>31.606000000000005</v>
      </c>
      <c r="F168" s="2">
        <f t="shared" si="17"/>
        <v>31.743000000000006</v>
      </c>
      <c r="G168" s="2">
        <f t="shared" si="12"/>
        <v>35.645599999999973</v>
      </c>
      <c r="H168" s="2"/>
      <c r="I168" s="2">
        <f t="array" ref="I168">SUMPRODUCT(B152:B171, (ROW(B152:B171)-ROW(B152)+1)) / (20*21/2)</f>
        <v>31.62590476190476</v>
      </c>
      <c r="J168" s="2">
        <f t="shared" si="18"/>
        <v>32.35155988975351</v>
      </c>
      <c r="K168" s="2">
        <f t="shared" si="13"/>
        <v>35.179444242141749</v>
      </c>
    </row>
    <row r="169" spans="1:11" ht="13.5" x14ac:dyDescent="0.25">
      <c r="A169" s="3">
        <f>TITRES_STAT!B172</f>
        <v>42548</v>
      </c>
      <c r="B169" s="6">
        <f>TITRES_STAT!D172</f>
        <v>31.61</v>
      </c>
      <c r="C169" s="2">
        <f t="shared" si="14"/>
        <v>0</v>
      </c>
      <c r="D169" s="2">
        <f t="shared" si="15"/>
        <v>31.610000000000003</v>
      </c>
      <c r="E169" s="2">
        <f t="shared" si="16"/>
        <v>31.607000000000006</v>
      </c>
      <c r="F169" s="2">
        <f t="shared" si="17"/>
        <v>31.723500000000008</v>
      </c>
      <c r="G169" s="2">
        <f t="shared" si="12"/>
        <v>35.482399999999977</v>
      </c>
      <c r="H169" s="2"/>
      <c r="I169" s="2">
        <f t="array" ref="I169">SUMPRODUCT(B153:B172, (ROW(B153:B172)-ROW(B153)+1)) / (20*21/2)</f>
        <v>31.618809523809524</v>
      </c>
      <c r="J169" s="2">
        <f t="shared" si="18"/>
        <v>32.280935138348411</v>
      </c>
      <c r="K169" s="2">
        <f t="shared" si="13"/>
        <v>35.039466036567568</v>
      </c>
    </row>
    <row r="170" spans="1:11" ht="13.5" x14ac:dyDescent="0.25">
      <c r="A170" s="3">
        <f>TITRES_STAT!B173</f>
        <v>42549</v>
      </c>
      <c r="B170" s="6">
        <f>TITRES_STAT!D173</f>
        <v>31.61</v>
      </c>
      <c r="C170" s="2">
        <f t="shared" si="14"/>
        <v>0</v>
      </c>
      <c r="D170" s="2">
        <f t="shared" si="15"/>
        <v>31.610000000000003</v>
      </c>
      <c r="E170" s="2">
        <f t="shared" si="16"/>
        <v>31.608000000000004</v>
      </c>
      <c r="F170" s="2">
        <f t="shared" si="17"/>
        <v>31.704000000000008</v>
      </c>
      <c r="G170" s="2">
        <f t="shared" si="12"/>
        <v>35.319199999999974</v>
      </c>
      <c r="H170" s="2"/>
      <c r="I170" s="2">
        <f t="array" ref="I170">SUMPRODUCT(B154:B173, (ROW(B154:B173)-ROW(B154)+1)) / (20*21/2)</f>
        <v>31.613571428571426</v>
      </c>
      <c r="J170" s="2">
        <f t="shared" si="18"/>
        <v>32.217036553743796</v>
      </c>
      <c r="K170" s="2">
        <f t="shared" si="13"/>
        <v>34.904977172388449</v>
      </c>
    </row>
    <row r="171" spans="1:11" ht="13.5" x14ac:dyDescent="0.25">
      <c r="A171" s="3">
        <f>TITRES_STAT!B174</f>
        <v>42550</v>
      </c>
      <c r="B171" s="6">
        <f>TITRES_STAT!D174</f>
        <v>31.61</v>
      </c>
      <c r="C171" s="2">
        <f t="shared" si="14"/>
        <v>0</v>
      </c>
      <c r="D171" s="2">
        <f t="shared" si="15"/>
        <v>31.610000000000003</v>
      </c>
      <c r="E171" s="2">
        <f t="shared" si="16"/>
        <v>31.609000000000002</v>
      </c>
      <c r="F171" s="2">
        <f t="shared" si="17"/>
        <v>31.684500000000007</v>
      </c>
      <c r="G171" s="2">
        <f t="shared" si="12"/>
        <v>35.15599999999997</v>
      </c>
      <c r="H171" s="2"/>
      <c r="I171" s="2">
        <f t="array" ref="I171">SUMPRODUCT(B155:B174, (ROW(B155:B174)-ROW(B155)+1)) / (20*21/2)</f>
        <v>31.610190476190478</v>
      </c>
      <c r="J171" s="2">
        <f t="shared" si="18"/>
        <v>32.159223548625334</v>
      </c>
      <c r="K171" s="2">
        <f t="shared" si="13"/>
        <v>34.775762381314394</v>
      </c>
    </row>
    <row r="172" spans="1:11" ht="13.5" x14ac:dyDescent="0.25">
      <c r="A172" s="3">
        <f>TITRES_STAT!B175</f>
        <v>42551</v>
      </c>
      <c r="B172" s="6">
        <f>TITRES_STAT!D175</f>
        <v>31.61</v>
      </c>
      <c r="C172" s="2">
        <f t="shared" si="14"/>
        <v>0</v>
      </c>
      <c r="D172" s="2">
        <f t="shared" si="15"/>
        <v>31.610000000000003</v>
      </c>
      <c r="E172" s="2">
        <f t="shared" si="16"/>
        <v>31.610000000000007</v>
      </c>
      <c r="F172" s="2">
        <f t="shared" si="17"/>
        <v>31.665000000000003</v>
      </c>
      <c r="G172" s="2">
        <f t="shared" si="12"/>
        <v>34.992799999999967</v>
      </c>
      <c r="H172" s="2"/>
      <c r="I172" s="2">
        <f t="array" ref="I172">SUMPRODUCT(B156:B175, (ROW(B156:B175)-ROW(B156)+1)) / (20*21/2)</f>
        <v>31.608666666666668</v>
      </c>
      <c r="J172" s="2">
        <f t="shared" si="18"/>
        <v>32.106916543994345</v>
      </c>
      <c r="K172" s="2">
        <f t="shared" si="13"/>
        <v>34.651614836949129</v>
      </c>
    </row>
    <row r="173" spans="1:11" ht="13.5" x14ac:dyDescent="0.25">
      <c r="A173" s="3">
        <f>TITRES_STAT!B176</f>
        <v>42552</v>
      </c>
      <c r="B173" s="6">
        <f>TITRES_STAT!D176</f>
        <v>31.61</v>
      </c>
      <c r="C173" s="2">
        <f t="shared" si="14"/>
        <v>0</v>
      </c>
      <c r="D173" s="2">
        <f t="shared" si="15"/>
        <v>31.610000000000003</v>
      </c>
      <c r="E173" s="2">
        <f t="shared" si="16"/>
        <v>31.610000000000007</v>
      </c>
      <c r="F173" s="2">
        <f t="shared" si="17"/>
        <v>31.645500000000006</v>
      </c>
      <c r="G173" s="2">
        <f t="shared" si="12"/>
        <v>34.829599999999964</v>
      </c>
      <c r="H173" s="2"/>
      <c r="I173" s="2">
        <f t="array" ref="I173">SUMPRODUCT(B157:B176, (ROW(B157:B176)-ROW(B157)+1)) / (20*21/2)</f>
        <v>31.609000000000002</v>
      </c>
      <c r="J173" s="2">
        <f t="shared" si="18"/>
        <v>32.059591158852029</v>
      </c>
      <c r="K173" s="2">
        <f t="shared" si="13"/>
        <v>34.532335823735444</v>
      </c>
    </row>
    <row r="174" spans="1:11" ht="13.5" x14ac:dyDescent="0.25">
      <c r="A174" s="3">
        <f>TITRES_STAT!B177</f>
        <v>42555</v>
      </c>
      <c r="B174" s="6">
        <f>TITRES_STAT!D177</f>
        <v>31.61</v>
      </c>
      <c r="C174" s="2">
        <f t="shared" si="14"/>
        <v>0</v>
      </c>
      <c r="D174" s="2">
        <f t="shared" si="15"/>
        <v>31.610000000000003</v>
      </c>
      <c r="E174" s="2">
        <f t="shared" si="16"/>
        <v>31.610000000000007</v>
      </c>
      <c r="F174" s="2">
        <f t="shared" si="17"/>
        <v>31.626000000000005</v>
      </c>
      <c r="G174" s="2">
        <f t="shared" si="12"/>
        <v>34.66639999999996</v>
      </c>
      <c r="H174" s="2"/>
      <c r="I174" s="2">
        <f t="array" ref="I174">SUMPRODUCT(B158:B177, (ROW(B158:B177)-ROW(B158)+1)) / (20*21/2)</f>
        <v>31.607380952380954</v>
      </c>
      <c r="J174" s="2">
        <f t="shared" si="18"/>
        <v>32.01677295324707</v>
      </c>
      <c r="K174" s="2">
        <f t="shared" si="13"/>
        <v>34.417734418883079</v>
      </c>
    </row>
    <row r="175" spans="1:11" ht="13.5" x14ac:dyDescent="0.25">
      <c r="A175" s="3">
        <f>TITRES_STAT!B178</f>
        <v>42559</v>
      </c>
      <c r="B175" s="6">
        <f>TITRES_STAT!D178</f>
        <v>31.61</v>
      </c>
      <c r="C175" s="2">
        <f t="shared" si="14"/>
        <v>0</v>
      </c>
      <c r="D175" s="2">
        <f t="shared" si="15"/>
        <v>31.610000000000003</v>
      </c>
      <c r="E175" s="2">
        <f t="shared" si="16"/>
        <v>31.610000000000007</v>
      </c>
      <c r="F175" s="2">
        <f t="shared" si="17"/>
        <v>31.606500000000004</v>
      </c>
      <c r="G175" s="2">
        <f t="shared" si="12"/>
        <v>34.503199999999964</v>
      </c>
      <c r="H175" s="2"/>
      <c r="I175" s="2">
        <f t="array" ref="I175">SUMPRODUCT(B159:B178, (ROW(B159:B178)-ROW(B159)+1)) / (20*21/2)</f>
        <v>31.682952380952386</v>
      </c>
      <c r="J175" s="2">
        <f t="shared" si="18"/>
        <v>31.978032671985446</v>
      </c>
      <c r="K175" s="2">
        <f t="shared" si="13"/>
        <v>34.30762718677002</v>
      </c>
    </row>
    <row r="176" spans="1:11" ht="13.5" x14ac:dyDescent="0.25">
      <c r="A176" s="3">
        <f>TITRES_STAT!B179</f>
        <v>42562</v>
      </c>
      <c r="B176" s="6">
        <f>TITRES_STAT!D179</f>
        <v>31.61</v>
      </c>
      <c r="C176" s="2">
        <f t="shared" si="14"/>
        <v>0</v>
      </c>
      <c r="D176" s="2">
        <f t="shared" si="15"/>
        <v>31.610000000000003</v>
      </c>
      <c r="E176" s="2">
        <f t="shared" si="16"/>
        <v>31.610000000000007</v>
      </c>
      <c r="F176" s="2">
        <f t="shared" si="17"/>
        <v>31.607000000000006</v>
      </c>
      <c r="G176" s="2">
        <f t="shared" si="12"/>
        <v>34.339999999999961</v>
      </c>
      <c r="H176" s="2"/>
      <c r="I176" s="2">
        <f t="array" ref="I176">SUMPRODUCT(B160:B179, (ROW(B160:B179)-ROW(B160)+1)) / (20*21/2)</f>
        <v>31.754714285714289</v>
      </c>
      <c r="J176" s="2">
        <f t="shared" si="18"/>
        <v>31.942981941320166</v>
      </c>
      <c r="K176" s="2">
        <f t="shared" si="13"/>
        <v>34.201837885328061</v>
      </c>
    </row>
    <row r="177" spans="1:11" ht="13.5" x14ac:dyDescent="0.25">
      <c r="A177" s="3">
        <f>TITRES_STAT!B180</f>
        <v>42563</v>
      </c>
      <c r="B177" s="6">
        <f>TITRES_STAT!D180</f>
        <v>31.59</v>
      </c>
      <c r="C177" s="2">
        <f t="shared" si="14"/>
        <v>-1.9999999999999574E-2</v>
      </c>
      <c r="D177" s="2">
        <f t="shared" si="15"/>
        <v>31.606000000000002</v>
      </c>
      <c r="E177" s="2">
        <f t="shared" si="16"/>
        <v>31.608000000000004</v>
      </c>
      <c r="F177" s="2">
        <f t="shared" si="17"/>
        <v>31.606500000000011</v>
      </c>
      <c r="G177" s="2">
        <f t="shared" si="12"/>
        <v>34.176399999999958</v>
      </c>
      <c r="H177" s="2"/>
      <c r="I177" s="2">
        <f t="array" ref="I177">SUMPRODUCT(B161:B180, (ROW(B161:B180)-ROW(B161)+1)) / (20*21/2)</f>
        <v>31.731238095238098</v>
      </c>
      <c r="J177" s="2">
        <f t="shared" si="18"/>
        <v>31.909364613575388</v>
      </c>
      <c r="K177" s="2">
        <f t="shared" si="13"/>
        <v>34.099412870217158</v>
      </c>
    </row>
    <row r="178" spans="1:11" ht="13.5" x14ac:dyDescent="0.25">
      <c r="A178" s="3">
        <f>TITRES_STAT!B181</f>
        <v>42564</v>
      </c>
      <c r="B178" s="6">
        <f>TITRES_STAT!D181</f>
        <v>32.4</v>
      </c>
      <c r="C178" s="2">
        <f t="shared" si="14"/>
        <v>0.80999999999999872</v>
      </c>
      <c r="D178" s="2">
        <f t="shared" si="15"/>
        <v>31.763999999999999</v>
      </c>
      <c r="E178" s="2">
        <f t="shared" si="16"/>
        <v>31.687000000000001</v>
      </c>
      <c r="F178" s="2">
        <f t="shared" si="17"/>
        <v>31.64650000000001</v>
      </c>
      <c r="G178" s="2">
        <f t="shared" ref="G178:G241" si="19">AVERAGE(B129:B178)</f>
        <v>34.028999999999968</v>
      </c>
      <c r="H178" s="2"/>
      <c r="I178" s="2">
        <f t="array" ref="I178">SUMPRODUCT(B162:B181, (ROW(B162:B181)-ROW(B162)+1)) / (20*21/2)</f>
        <v>31.708523809523811</v>
      </c>
      <c r="J178" s="2">
        <f t="shared" si="18"/>
        <v>31.956091793234876</v>
      </c>
      <c r="K178" s="2">
        <f t="shared" si="13"/>
        <v>34.032769228247858</v>
      </c>
    </row>
    <row r="179" spans="1:11" ht="13.5" x14ac:dyDescent="0.25">
      <c r="A179" s="3">
        <f>TITRES_STAT!B182</f>
        <v>42565</v>
      </c>
      <c r="B179" s="6">
        <f>TITRES_STAT!D182</f>
        <v>32.4</v>
      </c>
      <c r="C179" s="2">
        <f t="shared" si="14"/>
        <v>0</v>
      </c>
      <c r="D179" s="2">
        <f t="shared" si="15"/>
        <v>31.922000000000004</v>
      </c>
      <c r="E179" s="2">
        <f t="shared" si="16"/>
        <v>31.766000000000002</v>
      </c>
      <c r="F179" s="2">
        <f t="shared" si="17"/>
        <v>31.686500000000006</v>
      </c>
      <c r="G179" s="2">
        <f t="shared" si="19"/>
        <v>33.881599999999963</v>
      </c>
      <c r="H179" s="2"/>
      <c r="I179" s="2">
        <f t="array" ref="I179">SUMPRODUCT(B163:B182, (ROW(B163:B182)-ROW(B163)+1)) / (20*21/2)</f>
        <v>31.68657142857143</v>
      </c>
      <c r="J179" s="2">
        <f t="shared" si="18"/>
        <v>31.998368765307745</v>
      </c>
      <c r="K179" s="2">
        <f t="shared" ref="K179:K242" si="20">$K$4*B179+(1-$K$4)*K178</f>
        <v>33.968739062434217</v>
      </c>
    </row>
    <row r="180" spans="1:11" ht="13.5" x14ac:dyDescent="0.25">
      <c r="A180" s="3">
        <f>TITRES_STAT!B183</f>
        <v>42566</v>
      </c>
      <c r="B180" s="6">
        <f>TITRES_STAT!D183</f>
        <v>31.44</v>
      </c>
      <c r="C180" s="2">
        <f t="shared" si="14"/>
        <v>-0.9599999999999973</v>
      </c>
      <c r="D180" s="2">
        <f t="shared" si="15"/>
        <v>31.887999999999998</v>
      </c>
      <c r="E180" s="2">
        <f t="shared" si="16"/>
        <v>31.749000000000002</v>
      </c>
      <c r="F180" s="2">
        <f t="shared" si="17"/>
        <v>31.678500000000007</v>
      </c>
      <c r="G180" s="2">
        <f t="shared" si="19"/>
        <v>33.714999999999975</v>
      </c>
      <c r="H180" s="2"/>
      <c r="I180" s="2">
        <f t="array" ref="I180">SUMPRODUCT(B164:B183, (ROW(B164:B183)-ROW(B164)+1)) / (20*21/2)</f>
        <v>31.66538095238095</v>
      </c>
      <c r="J180" s="2">
        <f t="shared" si="18"/>
        <v>31.945190787659389</v>
      </c>
      <c r="K180" s="2">
        <f t="shared" si="20"/>
        <v>33.869572824691701</v>
      </c>
    </row>
    <row r="181" spans="1:11" ht="13.5" x14ac:dyDescent="0.25">
      <c r="A181" s="3">
        <f>TITRES_STAT!B184</f>
        <v>42569</v>
      </c>
      <c r="B181" s="6">
        <f>TITRES_STAT!D184</f>
        <v>31.44</v>
      </c>
      <c r="C181" s="2">
        <f t="shared" si="14"/>
        <v>0</v>
      </c>
      <c r="D181" s="2">
        <f t="shared" si="15"/>
        <v>31.853999999999996</v>
      </c>
      <c r="E181" s="2">
        <f t="shared" si="16"/>
        <v>31.732000000000006</v>
      </c>
      <c r="F181" s="2">
        <f t="shared" si="17"/>
        <v>31.670500000000011</v>
      </c>
      <c r="G181" s="2">
        <f t="shared" si="19"/>
        <v>33.548399999999972</v>
      </c>
      <c r="H181" s="2"/>
      <c r="I181" s="2">
        <f t="array" ref="I181">SUMPRODUCT(B165:B184, (ROW(B165:B184)-ROW(B165)+1)) / (20*21/2)</f>
        <v>31.734523809523814</v>
      </c>
      <c r="J181" s="2">
        <f t="shared" si="18"/>
        <v>31.897077379310876</v>
      </c>
      <c r="K181" s="2">
        <f t="shared" si="20"/>
        <v>33.774295459017516</v>
      </c>
    </row>
    <row r="182" spans="1:11" ht="13.5" x14ac:dyDescent="0.25">
      <c r="A182" s="3">
        <f>TITRES_STAT!B185</f>
        <v>42570</v>
      </c>
      <c r="B182" s="6">
        <f>TITRES_STAT!D185</f>
        <v>31.44</v>
      </c>
      <c r="C182" s="2">
        <f t="shared" si="14"/>
        <v>0</v>
      </c>
      <c r="D182" s="2">
        <f t="shared" si="15"/>
        <v>31.824000000000002</v>
      </c>
      <c r="E182" s="2">
        <f t="shared" si="16"/>
        <v>31.715000000000003</v>
      </c>
      <c r="F182" s="2">
        <f t="shared" si="17"/>
        <v>31.662500000000012</v>
      </c>
      <c r="G182" s="2">
        <f t="shared" si="19"/>
        <v>33.381799999999977</v>
      </c>
      <c r="H182" s="2"/>
      <c r="I182" s="2">
        <f t="array" ref="I182">SUMPRODUCT(B166:B185, (ROW(B166:B185)-ROW(B166)+1)) / (20*21/2)</f>
        <v>31.889523809523812</v>
      </c>
      <c r="J182" s="2">
        <f t="shared" si="18"/>
        <v>31.853546200328886</v>
      </c>
      <c r="K182" s="2">
        <f t="shared" si="20"/>
        <v>33.682754460624672</v>
      </c>
    </row>
    <row r="183" spans="1:11" ht="13.5" x14ac:dyDescent="0.25">
      <c r="A183" s="3">
        <f>TITRES_STAT!B186</f>
        <v>42571</v>
      </c>
      <c r="B183" s="6">
        <f>TITRES_STAT!D186</f>
        <v>31.44</v>
      </c>
      <c r="C183" s="2">
        <f t="shared" si="14"/>
        <v>0</v>
      </c>
      <c r="D183" s="2">
        <f t="shared" si="15"/>
        <v>31.631999999999998</v>
      </c>
      <c r="E183" s="2">
        <f t="shared" si="16"/>
        <v>31.698</v>
      </c>
      <c r="F183" s="2">
        <f t="shared" si="17"/>
        <v>31.654000000000014</v>
      </c>
      <c r="G183" s="2">
        <f t="shared" si="19"/>
        <v>33.215199999999982</v>
      </c>
      <c r="H183" s="2"/>
      <c r="I183" s="2">
        <f t="array" ref="I183">SUMPRODUCT(B167:B186, (ROW(B167:B186)-ROW(B167)+1)) / (20*21/2)</f>
        <v>32.036380952380952</v>
      </c>
      <c r="J183" s="2">
        <f t="shared" si="18"/>
        <v>31.814160847916611</v>
      </c>
      <c r="K183" s="2">
        <f t="shared" si="20"/>
        <v>33.594803305306058</v>
      </c>
    </row>
    <row r="184" spans="1:11" ht="13.5" x14ac:dyDescent="0.25">
      <c r="A184" s="3">
        <f>TITRES_STAT!B187</f>
        <v>42572</v>
      </c>
      <c r="B184" s="6">
        <f>TITRES_STAT!D187</f>
        <v>32.380000000000003</v>
      </c>
      <c r="C184" s="2">
        <f t="shared" si="14"/>
        <v>0.94000000000000128</v>
      </c>
      <c r="D184" s="2">
        <f t="shared" si="15"/>
        <v>31.628000000000004</v>
      </c>
      <c r="E184" s="2">
        <f t="shared" si="16"/>
        <v>31.774999999999999</v>
      </c>
      <c r="F184" s="2">
        <f t="shared" si="17"/>
        <v>31.692500000000006</v>
      </c>
      <c r="G184" s="2">
        <f t="shared" si="19"/>
        <v>33.067399999999992</v>
      </c>
      <c r="H184" s="2"/>
      <c r="I184" s="2">
        <f t="array" ref="I184">SUMPRODUCT(B168:B187, (ROW(B168:B187)-ROW(B168)+1)) / (20*21/2)</f>
        <v>32.175095238095238</v>
      </c>
      <c r="J184" s="2">
        <f t="shared" si="18"/>
        <v>31.868050290972171</v>
      </c>
      <c r="K184" s="2">
        <f t="shared" si="20"/>
        <v>33.547163959999942</v>
      </c>
    </row>
    <row r="185" spans="1:11" ht="13.5" x14ac:dyDescent="0.25">
      <c r="A185" s="3">
        <f>TITRES_STAT!B188</f>
        <v>42573</v>
      </c>
      <c r="B185" s="6">
        <f>TITRES_STAT!D188</f>
        <v>33.32</v>
      </c>
      <c r="C185" s="2">
        <f t="shared" si="14"/>
        <v>0.93999999999999773</v>
      </c>
      <c r="D185" s="2">
        <f t="shared" si="15"/>
        <v>32.004000000000005</v>
      </c>
      <c r="E185" s="2">
        <f t="shared" si="16"/>
        <v>31.945999999999998</v>
      </c>
      <c r="F185" s="2">
        <f t="shared" si="17"/>
        <v>31.778000000000009</v>
      </c>
      <c r="G185" s="2">
        <f t="shared" si="19"/>
        <v>32.938399999999987</v>
      </c>
      <c r="H185" s="2"/>
      <c r="I185" s="2">
        <f t="array" ref="I185">SUMPRODUCT(B169:B188, (ROW(B169:B188)-ROW(B169)+1)) / (20*21/2)</f>
        <v>32.305666666666667</v>
      </c>
      <c r="J185" s="2">
        <f t="shared" si="18"/>
        <v>32.006331215641488</v>
      </c>
      <c r="K185" s="2">
        <f t="shared" si="20"/>
        <v>33.53825556941171</v>
      </c>
    </row>
    <row r="186" spans="1:11" ht="13.5" x14ac:dyDescent="0.25">
      <c r="A186" s="3">
        <f>TITRES_STAT!B189</f>
        <v>42577</v>
      </c>
      <c r="B186" s="6">
        <f>TITRES_STAT!D189</f>
        <v>33.32</v>
      </c>
      <c r="C186" s="2">
        <f t="shared" si="14"/>
        <v>0</v>
      </c>
      <c r="D186" s="2">
        <f t="shared" si="15"/>
        <v>32.380000000000003</v>
      </c>
      <c r="E186" s="2">
        <f t="shared" si="16"/>
        <v>32.116999999999997</v>
      </c>
      <c r="F186" s="2">
        <f t="shared" si="17"/>
        <v>31.863500000000005</v>
      </c>
      <c r="G186" s="2">
        <f t="shared" si="19"/>
        <v>32.812799999999996</v>
      </c>
      <c r="H186" s="2"/>
      <c r="I186" s="2">
        <f t="array" ref="I186">SUMPRODUCT(B170:B189, (ROW(B170:B189)-ROW(B170)+1)) / (20*21/2)</f>
        <v>32.428095238095239</v>
      </c>
      <c r="J186" s="2">
        <f t="shared" si="18"/>
        <v>32.131442528437539</v>
      </c>
      <c r="K186" s="2">
        <f t="shared" si="20"/>
        <v>33.529696527473995</v>
      </c>
    </row>
    <row r="187" spans="1:11" ht="13.5" x14ac:dyDescent="0.25">
      <c r="A187" s="3">
        <f>TITRES_STAT!B190</f>
        <v>42578</v>
      </c>
      <c r="B187" s="6">
        <f>TITRES_STAT!D190</f>
        <v>33.32</v>
      </c>
      <c r="C187" s="2">
        <f t="shared" si="14"/>
        <v>0</v>
      </c>
      <c r="D187" s="2">
        <f t="shared" si="15"/>
        <v>32.756</v>
      </c>
      <c r="E187" s="2">
        <f t="shared" si="16"/>
        <v>32.29</v>
      </c>
      <c r="F187" s="2">
        <f t="shared" si="17"/>
        <v>31.949000000000005</v>
      </c>
      <c r="G187" s="2">
        <f t="shared" si="19"/>
        <v>32.68719999999999</v>
      </c>
      <c r="H187" s="2"/>
      <c r="I187" s="2">
        <f t="array" ref="I187">SUMPRODUCT(B171:B190, (ROW(B171:B190)-ROW(B171)+1)) / (20*21/2)</f>
        <v>32.400476190476198</v>
      </c>
      <c r="J187" s="2">
        <f t="shared" si="18"/>
        <v>32.244638478110154</v>
      </c>
      <c r="K187" s="2">
        <f t="shared" si="20"/>
        <v>33.52147313423972</v>
      </c>
    </row>
    <row r="188" spans="1:11" ht="13.5" x14ac:dyDescent="0.25">
      <c r="A188" s="3">
        <f>TITRES_STAT!B191</f>
        <v>42579</v>
      </c>
      <c r="B188" s="6">
        <f>TITRES_STAT!D191</f>
        <v>33.32</v>
      </c>
      <c r="C188" s="2">
        <f t="shared" si="14"/>
        <v>0</v>
      </c>
      <c r="D188" s="2">
        <f t="shared" si="15"/>
        <v>33.131999999999998</v>
      </c>
      <c r="E188" s="2">
        <f t="shared" si="16"/>
        <v>32.381999999999998</v>
      </c>
      <c r="F188" s="2">
        <f t="shared" si="17"/>
        <v>32.034500000000008</v>
      </c>
      <c r="G188" s="2">
        <f t="shared" si="19"/>
        <v>32.563799999999993</v>
      </c>
      <c r="H188" s="2"/>
      <c r="I188" s="2">
        <f t="array" ref="I188">SUMPRODUCT(B172:B191, (ROW(B172:B191)-ROW(B172)+1)) / (20*21/2)</f>
        <v>32.333714285714294</v>
      </c>
      <c r="J188" s="2">
        <f t="shared" si="18"/>
        <v>32.34705386114728</v>
      </c>
      <c r="K188" s="2">
        <f t="shared" si="20"/>
        <v>33.513572227014635</v>
      </c>
    </row>
    <row r="189" spans="1:11" ht="13.5" x14ac:dyDescent="0.25">
      <c r="A189" s="3">
        <f>TITRES_STAT!B192</f>
        <v>42580</v>
      </c>
      <c r="B189" s="6">
        <f>TITRES_STAT!D192</f>
        <v>33.32</v>
      </c>
      <c r="C189" s="2">
        <f t="shared" si="14"/>
        <v>0</v>
      </c>
      <c r="D189" s="2">
        <f t="shared" si="15"/>
        <v>33.32</v>
      </c>
      <c r="E189" s="2">
        <f t="shared" si="16"/>
        <v>32.474000000000004</v>
      </c>
      <c r="F189" s="2">
        <f t="shared" si="17"/>
        <v>32.120000000000012</v>
      </c>
      <c r="G189" s="2">
        <f t="shared" si="19"/>
        <v>32.4758</v>
      </c>
      <c r="H189" s="2"/>
      <c r="I189" s="2">
        <f t="array" ref="I189">SUMPRODUCT(B173:B192, (ROW(B173:B192)-ROW(B173)+1)) / (20*21/2)</f>
        <v>32.267809523809525</v>
      </c>
      <c r="J189" s="2">
        <f t="shared" si="18"/>
        <v>32.439715398180873</v>
      </c>
      <c r="K189" s="2">
        <f t="shared" si="20"/>
        <v>33.505981159288567</v>
      </c>
    </row>
    <row r="190" spans="1:11" ht="13.5" x14ac:dyDescent="0.25">
      <c r="A190" s="3">
        <f>TITRES_STAT!B193</f>
        <v>42583</v>
      </c>
      <c r="B190" s="6">
        <f>TITRES_STAT!D193</f>
        <v>31.83</v>
      </c>
      <c r="C190" s="2">
        <f t="shared" si="14"/>
        <v>-1.490000000000002</v>
      </c>
      <c r="D190" s="2">
        <f t="shared" si="15"/>
        <v>33.022000000000006</v>
      </c>
      <c r="E190" s="2">
        <f t="shared" si="16"/>
        <v>32.512999999999998</v>
      </c>
      <c r="F190" s="2">
        <f t="shared" si="17"/>
        <v>32.131000000000007</v>
      </c>
      <c r="G190" s="2">
        <f t="shared" si="19"/>
        <v>32.391799999999996</v>
      </c>
      <c r="H190" s="2"/>
      <c r="I190" s="2">
        <f t="array" ref="I190">SUMPRODUCT(B174:B193, (ROW(B174:B193)-ROW(B174)+1)) / (20*21/2)</f>
        <v>32.202761904761907</v>
      </c>
      <c r="J190" s="2">
        <f t="shared" si="18"/>
        <v>32.381647265020788</v>
      </c>
      <c r="K190" s="2">
        <f t="shared" si="20"/>
        <v>33.44025640794392</v>
      </c>
    </row>
    <row r="191" spans="1:11" ht="13.5" x14ac:dyDescent="0.25">
      <c r="A191" s="3">
        <f>TITRES_STAT!B194</f>
        <v>42584</v>
      </c>
      <c r="B191" s="6">
        <f>TITRES_STAT!D194</f>
        <v>31.43</v>
      </c>
      <c r="C191" s="2">
        <f t="shared" si="14"/>
        <v>-0.39999999999999858</v>
      </c>
      <c r="D191" s="2">
        <f t="shared" si="15"/>
        <v>32.644000000000005</v>
      </c>
      <c r="E191" s="2">
        <f t="shared" si="16"/>
        <v>32.512</v>
      </c>
      <c r="F191" s="2">
        <f t="shared" si="17"/>
        <v>32.122000000000007</v>
      </c>
      <c r="G191" s="2">
        <f t="shared" si="19"/>
        <v>32.278199999999998</v>
      </c>
      <c r="H191" s="2"/>
      <c r="I191" s="2">
        <f t="array" ref="I191">SUMPRODUCT(B175:B194, (ROW(B175:B194)-ROW(B175)+1)) / (20*21/2)</f>
        <v>32.192857142857143</v>
      </c>
      <c r="J191" s="2">
        <f t="shared" si="18"/>
        <v>32.291014192161668</v>
      </c>
      <c r="K191" s="2">
        <f t="shared" si="20"/>
        <v>33.361422823318669</v>
      </c>
    </row>
    <row r="192" spans="1:11" ht="13.5" x14ac:dyDescent="0.25">
      <c r="A192" s="3">
        <f>TITRES_STAT!B195</f>
        <v>42585</v>
      </c>
      <c r="B192" s="6">
        <f>TITRES_STAT!D195</f>
        <v>31.43</v>
      </c>
      <c r="C192" s="2">
        <f t="shared" si="14"/>
        <v>0</v>
      </c>
      <c r="D192" s="2">
        <f t="shared" si="15"/>
        <v>32.266000000000005</v>
      </c>
      <c r="E192" s="2">
        <f t="shared" si="16"/>
        <v>32.511000000000003</v>
      </c>
      <c r="F192" s="2">
        <f t="shared" si="17"/>
        <v>32.113</v>
      </c>
      <c r="G192" s="2">
        <f t="shared" si="19"/>
        <v>32.154800000000002</v>
      </c>
      <c r="H192" s="2"/>
      <c r="I192" s="2">
        <f t="array" ref="I192">SUMPRODUCT(B176:B195, (ROW(B176:B195)-ROW(B176)+1)) / (20*21/2)</f>
        <v>32.181095238095232</v>
      </c>
      <c r="J192" s="2">
        <f t="shared" si="18"/>
        <v>32.209012840527222</v>
      </c>
      <c r="K192" s="2">
        <f t="shared" si="20"/>
        <v>33.285680751815981</v>
      </c>
    </row>
    <row r="193" spans="1:11" ht="13.5" x14ac:dyDescent="0.25">
      <c r="A193" s="3">
        <f>TITRES_STAT!B196</f>
        <v>42586</v>
      </c>
      <c r="B193" s="6">
        <f>TITRES_STAT!D196</f>
        <v>31.43</v>
      </c>
      <c r="C193" s="2">
        <f t="shared" si="14"/>
        <v>0</v>
      </c>
      <c r="D193" s="2">
        <f t="shared" si="15"/>
        <v>31.888000000000005</v>
      </c>
      <c r="E193" s="2">
        <f t="shared" si="16"/>
        <v>32.510000000000005</v>
      </c>
      <c r="F193" s="2">
        <f t="shared" si="17"/>
        <v>32.103999999999999</v>
      </c>
      <c r="G193" s="2">
        <f t="shared" si="19"/>
        <v>32.065200000000011</v>
      </c>
      <c r="H193" s="2"/>
      <c r="I193" s="2">
        <f t="array" ref="I193">SUMPRODUCT(B177:B196, (ROW(B177:B196)-ROW(B177)+1)) / (20*21/2)</f>
        <v>32.167476190476194</v>
      </c>
      <c r="J193" s="2">
        <f t="shared" si="18"/>
        <v>32.134821141429391</v>
      </c>
      <c r="K193" s="2">
        <f t="shared" si="20"/>
        <v>33.212908957627121</v>
      </c>
    </row>
    <row r="194" spans="1:11" ht="13.5" x14ac:dyDescent="0.25">
      <c r="A194" s="3">
        <f>TITRES_STAT!B197</f>
        <v>42587</v>
      </c>
      <c r="B194" s="6">
        <f>TITRES_STAT!D197</f>
        <v>32</v>
      </c>
      <c r="C194" s="2">
        <f t="shared" si="14"/>
        <v>0.57000000000000028</v>
      </c>
      <c r="D194" s="2">
        <f t="shared" si="15"/>
        <v>31.624000000000002</v>
      </c>
      <c r="E194" s="2">
        <f t="shared" si="16"/>
        <v>32.472000000000001</v>
      </c>
      <c r="F194" s="2">
        <f t="shared" si="17"/>
        <v>32.123499999999993</v>
      </c>
      <c r="G194" s="2">
        <f t="shared" si="19"/>
        <v>31.987000000000013</v>
      </c>
      <c r="H194" s="2"/>
      <c r="I194" s="2">
        <f t="array" ref="I194">SUMPRODUCT(B178:B197, (ROW(B178:B197)-ROW(B178)+1)) / (20*21/2)</f>
        <v>32.151999999999994</v>
      </c>
      <c r="J194" s="2">
        <f t="shared" si="18"/>
        <v>32.121981032721834</v>
      </c>
      <c r="K194" s="2">
        <f t="shared" si="20"/>
        <v>33.165343900465274</v>
      </c>
    </row>
    <row r="195" spans="1:11" ht="13.5" x14ac:dyDescent="0.25">
      <c r="A195" s="3">
        <f>TITRES_STAT!B198</f>
        <v>42590</v>
      </c>
      <c r="B195" s="6">
        <f>TITRES_STAT!D198</f>
        <v>32</v>
      </c>
      <c r="C195" s="2">
        <f t="shared" si="14"/>
        <v>0</v>
      </c>
      <c r="D195" s="2">
        <f t="shared" si="15"/>
        <v>31.657999999999998</v>
      </c>
      <c r="E195" s="2">
        <f t="shared" si="16"/>
        <v>32.340000000000003</v>
      </c>
      <c r="F195" s="2">
        <f t="shared" si="17"/>
        <v>32.142999999999986</v>
      </c>
      <c r="G195" s="2">
        <f t="shared" si="19"/>
        <v>31.928000000000011</v>
      </c>
      <c r="H195" s="2"/>
      <c r="I195" s="2">
        <f t="array" ref="I195">SUMPRODUCT(B179:B198, (ROW(B179:B198)-ROW(B179)+1)) / (20*21/2)</f>
        <v>32.134571428571427</v>
      </c>
      <c r="J195" s="2">
        <f t="shared" si="18"/>
        <v>32.110363791510231</v>
      </c>
      <c r="K195" s="2">
        <f t="shared" si="20"/>
        <v>33.119644139662718</v>
      </c>
    </row>
    <row r="196" spans="1:11" ht="13.5" x14ac:dyDescent="0.25">
      <c r="A196" s="3">
        <f>TITRES_STAT!B199</f>
        <v>42591</v>
      </c>
      <c r="B196" s="6">
        <f>TITRES_STAT!D199</f>
        <v>32</v>
      </c>
      <c r="C196" s="2">
        <f t="shared" ref="C196:C259" si="21">B196-B195</f>
        <v>0</v>
      </c>
      <c r="D196" s="2">
        <f t="shared" si="15"/>
        <v>31.772000000000002</v>
      </c>
      <c r="E196" s="2">
        <f t="shared" si="16"/>
        <v>32.208000000000006</v>
      </c>
      <c r="F196" s="2">
        <f t="shared" si="17"/>
        <v>32.162499999999994</v>
      </c>
      <c r="G196" s="2">
        <f t="shared" si="19"/>
        <v>31.900000000000009</v>
      </c>
      <c r="H196" s="2"/>
      <c r="I196" s="2">
        <f t="array" ref="I196">SUMPRODUCT(B180:B199, (ROW(B180:B199)-ROW(B180)+1)) / (20*21/2)</f>
        <v>32.11904761904762</v>
      </c>
      <c r="J196" s="2">
        <f t="shared" si="18"/>
        <v>32.099852954223543</v>
      </c>
      <c r="K196" s="2">
        <f t="shared" si="20"/>
        <v>33.075736526342617</v>
      </c>
    </row>
    <row r="197" spans="1:11" ht="13.5" x14ac:dyDescent="0.25">
      <c r="A197" s="3">
        <f>TITRES_STAT!B200</f>
        <v>42592</v>
      </c>
      <c r="B197" s="6">
        <f>TITRES_STAT!D200</f>
        <v>32</v>
      </c>
      <c r="C197" s="2">
        <f t="shared" si="21"/>
        <v>0</v>
      </c>
      <c r="D197" s="2">
        <f t="shared" si="15"/>
        <v>31.886000000000003</v>
      </c>
      <c r="E197" s="2">
        <f t="shared" si="16"/>
        <v>32.076000000000001</v>
      </c>
      <c r="F197" s="2">
        <f t="shared" si="17"/>
        <v>32.183</v>
      </c>
      <c r="G197" s="2">
        <f t="shared" si="19"/>
        <v>31.89980000000001</v>
      </c>
      <c r="H197" s="2"/>
      <c r="I197" s="2">
        <f t="array" ref="I197">SUMPRODUCT(B181:B200, (ROW(B181:B200)-ROW(B181)+1)) / (20*21/2)</f>
        <v>32.105428571428575</v>
      </c>
      <c r="J197" s="2">
        <f t="shared" si="18"/>
        <v>32.090343149059393</v>
      </c>
      <c r="K197" s="2">
        <f t="shared" si="20"/>
        <v>33.033550780211534</v>
      </c>
    </row>
    <row r="198" spans="1:11" ht="13.5" x14ac:dyDescent="0.25">
      <c r="A198" s="3">
        <f>TITRES_STAT!B201</f>
        <v>42593</v>
      </c>
      <c r="B198" s="6">
        <f>TITRES_STAT!D201</f>
        <v>32</v>
      </c>
      <c r="C198" s="2">
        <f t="shared" si="21"/>
        <v>0</v>
      </c>
      <c r="D198" s="2">
        <f t="shared" ref="D198:D261" si="22">AVERAGE(B194:B198)</f>
        <v>32</v>
      </c>
      <c r="E198" s="2">
        <f t="shared" si="16"/>
        <v>31.944000000000006</v>
      </c>
      <c r="F198" s="2">
        <f t="shared" si="17"/>
        <v>32.162999999999997</v>
      </c>
      <c r="G198" s="2">
        <f t="shared" si="19"/>
        <v>31.899800000000006</v>
      </c>
      <c r="H198" s="2"/>
      <c r="I198" s="2">
        <f t="array" ref="I198">SUMPRODUCT(B182:B201, (ROW(B182:B201)-ROW(B182)+1)) / (20*21/2)</f>
        <v>32.089142857142853</v>
      </c>
      <c r="J198" s="2">
        <f t="shared" si="18"/>
        <v>32.081739039625162</v>
      </c>
      <c r="K198" s="2">
        <f t="shared" si="20"/>
        <v>32.993019377065984</v>
      </c>
    </row>
    <row r="199" spans="1:11" ht="13.5" x14ac:dyDescent="0.25">
      <c r="A199" s="3">
        <f>TITRES_STAT!B202</f>
        <v>42594</v>
      </c>
      <c r="B199" s="6">
        <f>TITRES_STAT!D202</f>
        <v>32</v>
      </c>
      <c r="C199" s="2">
        <f t="shared" si="21"/>
        <v>0</v>
      </c>
      <c r="D199" s="2">
        <f t="shared" si="22"/>
        <v>32</v>
      </c>
      <c r="E199" s="2">
        <f t="shared" si="16"/>
        <v>31.812000000000001</v>
      </c>
      <c r="F199" s="2">
        <f t="shared" si="17"/>
        <v>32.143000000000001</v>
      </c>
      <c r="G199" s="2">
        <f t="shared" si="19"/>
        <v>31.899800000000006</v>
      </c>
      <c r="H199" s="2"/>
      <c r="I199" s="2">
        <f t="array" ref="I199">SUMPRODUCT(B183:B202, (ROW(B183:B202)-ROW(B183)+1)) / (20*21/2)</f>
        <v>31.933047619047617</v>
      </c>
      <c r="J199" s="2">
        <f t="shared" si="18"/>
        <v>32.073954369184669</v>
      </c>
      <c r="K199" s="2">
        <f t="shared" si="20"/>
        <v>32.954077440710456</v>
      </c>
    </row>
    <row r="200" spans="1:11" ht="13.5" x14ac:dyDescent="0.25">
      <c r="A200" s="3">
        <f>TITRES_STAT!B203</f>
        <v>42597</v>
      </c>
      <c r="B200" s="6">
        <f>TITRES_STAT!D203</f>
        <v>32</v>
      </c>
      <c r="C200" s="2">
        <f t="shared" si="21"/>
        <v>0</v>
      </c>
      <c r="D200" s="2">
        <f t="shared" si="22"/>
        <v>32</v>
      </c>
      <c r="E200" s="2">
        <f t="shared" si="16"/>
        <v>31.828999999999997</v>
      </c>
      <c r="F200" s="2">
        <f t="shared" si="17"/>
        <v>32.171000000000006</v>
      </c>
      <c r="G200" s="2">
        <f t="shared" si="19"/>
        <v>31.899800000000006</v>
      </c>
      <c r="H200" s="2"/>
      <c r="I200" s="2">
        <f t="array" ref="I200">SUMPRODUCT(B184:B203, (ROW(B184:B203)-ROW(B184)+1)) / (20*21/2)</f>
        <v>31.911619047619052</v>
      </c>
      <c r="J200" s="2">
        <f t="shared" si="18"/>
        <v>32.066911095928987</v>
      </c>
      <c r="K200" s="2">
        <f t="shared" si="20"/>
        <v>32.916662639113973</v>
      </c>
    </row>
    <row r="201" spans="1:11" ht="13.5" x14ac:dyDescent="0.25">
      <c r="A201" s="3">
        <f>TITRES_STAT!B204</f>
        <v>42598</v>
      </c>
      <c r="B201" s="6">
        <f>TITRES_STAT!D204</f>
        <v>32</v>
      </c>
      <c r="C201" s="2">
        <f t="shared" si="21"/>
        <v>0</v>
      </c>
      <c r="D201" s="2">
        <f t="shared" si="22"/>
        <v>32</v>
      </c>
      <c r="E201" s="2">
        <f t="shared" si="16"/>
        <v>31.886000000000003</v>
      </c>
      <c r="F201" s="2">
        <f t="shared" si="17"/>
        <v>32.198999999999998</v>
      </c>
      <c r="G201" s="2">
        <f t="shared" si="19"/>
        <v>31.899800000000006</v>
      </c>
      <c r="H201" s="2">
        <f>AVERAGE(B2:B201)</f>
        <v>40.496250000000025</v>
      </c>
      <c r="I201" s="2">
        <f t="array" ref="I201">SUMPRODUCT(B185:B204, (ROW(B185:B204)-ROW(B185)+1)) / (20*21/2)</f>
        <v>31.803095238095242</v>
      </c>
      <c r="J201" s="2">
        <f t="shared" si="18"/>
        <v>32.060538610602421</v>
      </c>
      <c r="K201" s="2">
        <f t="shared" si="20"/>
        <v>32.880715084638915</v>
      </c>
    </row>
    <row r="202" spans="1:11" ht="13.5" x14ac:dyDescent="0.25">
      <c r="A202" s="3">
        <f>TITRES_STAT!B205</f>
        <v>42599</v>
      </c>
      <c r="B202" s="6">
        <f>TITRES_STAT!D205</f>
        <v>30.56</v>
      </c>
      <c r="C202" s="2">
        <f t="shared" si="21"/>
        <v>-1.4400000000000013</v>
      </c>
      <c r="D202" s="2">
        <f t="shared" si="22"/>
        <v>31.712</v>
      </c>
      <c r="E202" s="2">
        <f t="shared" si="16"/>
        <v>31.798999999999999</v>
      </c>
      <c r="F202" s="2">
        <f t="shared" si="17"/>
        <v>32.154999999999994</v>
      </c>
      <c r="G202" s="2">
        <f t="shared" si="19"/>
        <v>31.871000000000002</v>
      </c>
      <c r="H202" s="2">
        <f t="shared" ref="H202:H265" si="23">AVERAGE(B3:B202)</f>
        <v>40.421550000000032</v>
      </c>
      <c r="I202" s="2">
        <f t="array" ref="I202">SUMPRODUCT(B186:B205, (ROW(B186:B205)-ROW(B186)+1)) / (20*21/2)</f>
        <v>31.744761904761901</v>
      </c>
      <c r="J202" s="2">
        <f t="shared" si="18"/>
        <v>31.917630171497429</v>
      </c>
      <c r="K202" s="2">
        <f t="shared" si="20"/>
        <v>32.789706649947192</v>
      </c>
    </row>
    <row r="203" spans="1:11" ht="13.5" x14ac:dyDescent="0.25">
      <c r="A203" s="3">
        <f>TITRES_STAT!B206</f>
        <v>42600</v>
      </c>
      <c r="B203" s="6">
        <f>TITRES_STAT!D206</f>
        <v>31.93</v>
      </c>
      <c r="C203" s="2">
        <f t="shared" si="21"/>
        <v>1.370000000000001</v>
      </c>
      <c r="D203" s="2">
        <f t="shared" si="22"/>
        <v>31.698</v>
      </c>
      <c r="E203" s="2">
        <f t="shared" si="16"/>
        <v>31.849</v>
      </c>
      <c r="F203" s="2">
        <f t="shared" si="17"/>
        <v>32.179499999999997</v>
      </c>
      <c r="G203" s="2">
        <f t="shared" si="19"/>
        <v>31.869600000000005</v>
      </c>
      <c r="H203" s="2">
        <f t="shared" si="23"/>
        <v>40.353700000000032</v>
      </c>
      <c r="I203" s="2">
        <f t="array" ref="I203">SUMPRODUCT(B187:B206, (ROW(B187:B206)-ROW(B187)+1)) / (20*21/2)</f>
        <v>31.695095238095238</v>
      </c>
      <c r="J203" s="2">
        <f t="shared" si="18"/>
        <v>31.918808250402435</v>
      </c>
      <c r="K203" s="2">
        <f t="shared" si="20"/>
        <v>32.755992663674753</v>
      </c>
    </row>
    <row r="204" spans="1:11" ht="13.5" x14ac:dyDescent="0.25">
      <c r="A204" s="3">
        <f>TITRES_STAT!B207</f>
        <v>42601</v>
      </c>
      <c r="B204" s="6">
        <f>TITRES_STAT!D207</f>
        <v>31.04</v>
      </c>
      <c r="C204" s="2">
        <f t="shared" si="21"/>
        <v>-0.89000000000000057</v>
      </c>
      <c r="D204" s="2">
        <f t="shared" si="22"/>
        <v>31.506</v>
      </c>
      <c r="E204" s="2">
        <f t="shared" ref="E204:E267" si="24">AVERAGE(B195:B204)</f>
        <v>31.753000000000004</v>
      </c>
      <c r="F204" s="2">
        <f t="shared" si="17"/>
        <v>32.112499999999997</v>
      </c>
      <c r="G204" s="2">
        <f t="shared" si="19"/>
        <v>31.850400000000008</v>
      </c>
      <c r="H204" s="2">
        <f t="shared" si="23"/>
        <v>40.281400000000033</v>
      </c>
      <c r="I204" s="2">
        <f t="array" ref="I204">SUMPRODUCT(B188:B207, (ROW(B188:B207)-ROW(B188)+1)) / (20*21/2)</f>
        <v>31.654095238095238</v>
      </c>
      <c r="J204" s="2">
        <f t="shared" si="18"/>
        <v>31.835112226554582</v>
      </c>
      <c r="K204" s="2">
        <f t="shared" si="20"/>
        <v>32.688698833726725</v>
      </c>
    </row>
    <row r="205" spans="1:11" ht="13.5" x14ac:dyDescent="0.25">
      <c r="A205" s="3">
        <f>TITRES_STAT!B208</f>
        <v>42604</v>
      </c>
      <c r="B205" s="6">
        <f>TITRES_STAT!D208</f>
        <v>31.5</v>
      </c>
      <c r="C205" s="2">
        <f t="shared" si="21"/>
        <v>0.46000000000000085</v>
      </c>
      <c r="D205" s="2">
        <f t="shared" si="22"/>
        <v>31.405999999999999</v>
      </c>
      <c r="E205" s="2">
        <f t="shared" si="24"/>
        <v>31.703000000000003</v>
      </c>
      <c r="F205" s="2">
        <f t="shared" si="17"/>
        <v>32.021499999999996</v>
      </c>
      <c r="G205" s="2">
        <f t="shared" si="19"/>
        <v>31.84040000000001</v>
      </c>
      <c r="H205" s="2">
        <f t="shared" si="23"/>
        <v>40.211400000000033</v>
      </c>
      <c r="I205" s="2">
        <f t="array" ref="I205">SUMPRODUCT(B189:B208, (ROW(B189:B208)-ROW(B189)+1)) / (20*21/2)</f>
        <v>31.621761904761904</v>
      </c>
      <c r="J205" s="2">
        <f t="shared" si="18"/>
        <v>31.803196776406526</v>
      </c>
      <c r="K205" s="2">
        <f t="shared" si="20"/>
        <v>32.642083193188427</v>
      </c>
    </row>
    <row r="206" spans="1:11" ht="13.5" x14ac:dyDescent="0.25">
      <c r="A206" s="3">
        <f>TITRES_STAT!B209</f>
        <v>42605</v>
      </c>
      <c r="B206" s="6">
        <f>TITRES_STAT!D209</f>
        <v>31.5</v>
      </c>
      <c r="C206" s="2">
        <f t="shared" si="21"/>
        <v>0</v>
      </c>
      <c r="D206" s="2">
        <f t="shared" si="22"/>
        <v>31.306000000000001</v>
      </c>
      <c r="E206" s="2">
        <f t="shared" si="24"/>
        <v>31.652999999999999</v>
      </c>
      <c r="F206" s="2">
        <f t="shared" si="17"/>
        <v>31.930499999999995</v>
      </c>
      <c r="G206" s="2">
        <f t="shared" si="19"/>
        <v>31.838400000000011</v>
      </c>
      <c r="H206" s="2">
        <f t="shared" si="23"/>
        <v>40.140150000000034</v>
      </c>
      <c r="I206" s="2">
        <f t="array" ref="I206">SUMPRODUCT(B190:B209, (ROW(B190:B209)-ROW(B190)+1)) / (20*21/2)</f>
        <v>31.598095238095237</v>
      </c>
      <c r="J206" s="2">
        <f t="shared" si="18"/>
        <v>31.774320892939237</v>
      </c>
      <c r="K206" s="2">
        <f t="shared" si="20"/>
        <v>32.597295616984958</v>
      </c>
    </row>
    <row r="207" spans="1:11" ht="13.5" x14ac:dyDescent="0.25">
      <c r="A207" s="3">
        <f>TITRES_STAT!B210</f>
        <v>42606</v>
      </c>
      <c r="B207" s="6">
        <f>TITRES_STAT!D210</f>
        <v>31.5</v>
      </c>
      <c r="C207" s="2">
        <f t="shared" si="21"/>
        <v>0</v>
      </c>
      <c r="D207" s="2">
        <f t="shared" si="22"/>
        <v>31.494</v>
      </c>
      <c r="E207" s="2">
        <f t="shared" si="24"/>
        <v>31.602999999999998</v>
      </c>
      <c r="F207" s="2">
        <f t="shared" si="17"/>
        <v>31.839499999999997</v>
      </c>
      <c r="G207" s="2">
        <f t="shared" si="19"/>
        <v>31.836400000000015</v>
      </c>
      <c r="H207" s="2">
        <f t="shared" si="23"/>
        <v>40.068900000000028</v>
      </c>
      <c r="I207" s="2">
        <f t="array" ref="I207">SUMPRODUCT(B191:B210, (ROW(B191:B210)-ROW(B191)+1)) / (20*21/2)</f>
        <v>31.583095238095236</v>
      </c>
      <c r="J207" s="2">
        <f t="shared" si="18"/>
        <v>31.748195093611692</v>
      </c>
      <c r="K207" s="2">
        <f t="shared" si="20"/>
        <v>32.55426441631888</v>
      </c>
    </row>
    <row r="208" spans="1:11" ht="13.5" x14ac:dyDescent="0.25">
      <c r="A208" s="3">
        <f>TITRES_STAT!B211</f>
        <v>42607</v>
      </c>
      <c r="B208" s="6">
        <f>TITRES_STAT!D211</f>
        <v>31.5</v>
      </c>
      <c r="C208" s="2">
        <f t="shared" si="21"/>
        <v>0</v>
      </c>
      <c r="D208" s="2">
        <f t="shared" si="22"/>
        <v>31.407999999999998</v>
      </c>
      <c r="E208" s="2">
        <f t="shared" si="24"/>
        <v>31.552999999999997</v>
      </c>
      <c r="F208" s="2">
        <f t="shared" si="17"/>
        <v>31.7485</v>
      </c>
      <c r="G208" s="2">
        <f t="shared" si="19"/>
        <v>31.834400000000013</v>
      </c>
      <c r="H208" s="2">
        <f t="shared" si="23"/>
        <v>39.997650000000036</v>
      </c>
      <c r="I208" s="2">
        <f t="array" ref="I208">SUMPRODUCT(B192:B211, (ROW(B192:B211)-ROW(B192)+1)) / (20*21/2)</f>
        <v>31.474428571428568</v>
      </c>
      <c r="J208" s="2">
        <f t="shared" si="18"/>
        <v>31.724557465648672</v>
      </c>
      <c r="K208" s="2">
        <f t="shared" si="20"/>
        <v>32.512920713718138</v>
      </c>
    </row>
    <row r="209" spans="1:11" ht="13.5" x14ac:dyDescent="0.25">
      <c r="A209" s="3">
        <f>TITRES_STAT!B212</f>
        <v>42608</v>
      </c>
      <c r="B209" s="6">
        <f>TITRES_STAT!D212</f>
        <v>31.5</v>
      </c>
      <c r="C209" s="2">
        <f t="shared" si="21"/>
        <v>0</v>
      </c>
      <c r="D209" s="2">
        <f t="shared" si="22"/>
        <v>31.5</v>
      </c>
      <c r="E209" s="2">
        <f t="shared" si="24"/>
        <v>31.502999999999997</v>
      </c>
      <c r="F209" s="2">
        <f t="shared" si="17"/>
        <v>31.657500000000006</v>
      </c>
      <c r="G209" s="2">
        <f t="shared" si="19"/>
        <v>31.83240000000001</v>
      </c>
      <c r="H209" s="2">
        <f t="shared" si="23"/>
        <v>39.926400000000037</v>
      </c>
      <c r="I209" s="2">
        <f t="array" ref="I209">SUMPRODUCT(B193:B212, (ROW(B193:B212)-ROW(B193)+1)) / (20*21/2)</f>
        <v>31.370190476190476</v>
      </c>
      <c r="J209" s="2">
        <f t="shared" si="18"/>
        <v>31.703171040348799</v>
      </c>
      <c r="K209" s="2">
        <f t="shared" si="20"/>
        <v>32.473198332788016</v>
      </c>
    </row>
    <row r="210" spans="1:11" ht="13.5" x14ac:dyDescent="0.25">
      <c r="A210" s="3">
        <f>TITRES_STAT!B213</f>
        <v>42611</v>
      </c>
      <c r="B210" s="6">
        <f>TITRES_STAT!D213</f>
        <v>31.5</v>
      </c>
      <c r="C210" s="2">
        <f t="shared" si="21"/>
        <v>0</v>
      </c>
      <c r="D210" s="2">
        <f t="shared" si="22"/>
        <v>31.5</v>
      </c>
      <c r="E210" s="2">
        <f t="shared" si="24"/>
        <v>31.452999999999996</v>
      </c>
      <c r="F210" s="2">
        <f t="shared" si="17"/>
        <v>31.640999999999998</v>
      </c>
      <c r="G210" s="2">
        <f t="shared" si="19"/>
        <v>31.830400000000008</v>
      </c>
      <c r="H210" s="2">
        <f t="shared" si="23"/>
        <v>39.855150000000037</v>
      </c>
      <c r="I210" s="2">
        <f t="array" ref="I210">SUMPRODUCT(B194:B213, (ROW(B194:B213)-ROW(B194)+1)) / (20*21/2)</f>
        <v>31.27038095238095</v>
      </c>
      <c r="J210" s="2">
        <f t="shared" si="18"/>
        <v>31.683821417458436</v>
      </c>
      <c r="K210" s="2">
        <f t="shared" si="20"/>
        <v>32.435033692286524</v>
      </c>
    </row>
    <row r="211" spans="1:11" ht="13.5" x14ac:dyDescent="0.25">
      <c r="A211" s="3">
        <f>TITRES_STAT!B214</f>
        <v>42612</v>
      </c>
      <c r="B211" s="6">
        <f>TITRES_STAT!D214</f>
        <v>30.5</v>
      </c>
      <c r="C211" s="2">
        <f t="shared" si="21"/>
        <v>-1</v>
      </c>
      <c r="D211" s="2">
        <f t="shared" si="22"/>
        <v>31.3</v>
      </c>
      <c r="E211" s="2">
        <f t="shared" si="24"/>
        <v>31.302999999999997</v>
      </c>
      <c r="F211" s="2">
        <f t="shared" si="17"/>
        <v>31.594500000000004</v>
      </c>
      <c r="G211" s="2">
        <f t="shared" si="19"/>
        <v>31.808400000000006</v>
      </c>
      <c r="H211" s="2">
        <f t="shared" si="23"/>
        <v>39.778900000000036</v>
      </c>
      <c r="I211" s="2">
        <f t="array" ref="I211">SUMPRODUCT(B195:B214, (ROW(B195:B214)-ROW(B195)+1)) / (20*21/2)</f>
        <v>31.146428571428572</v>
      </c>
      <c r="J211" s="2">
        <f t="shared" si="18"/>
        <v>31.571076520557632</v>
      </c>
      <c r="K211" s="2">
        <f t="shared" si="20"/>
        <v>32.359150018079212</v>
      </c>
    </row>
    <row r="212" spans="1:11" ht="13.5" x14ac:dyDescent="0.25">
      <c r="A212" s="3">
        <f>TITRES_STAT!B215</f>
        <v>42613</v>
      </c>
      <c r="B212" s="6">
        <f>TITRES_STAT!D215</f>
        <v>30.5</v>
      </c>
      <c r="C212" s="2">
        <f t="shared" si="21"/>
        <v>0</v>
      </c>
      <c r="D212" s="2">
        <f t="shared" si="22"/>
        <v>31.1</v>
      </c>
      <c r="E212" s="2">
        <f t="shared" si="24"/>
        <v>31.297000000000004</v>
      </c>
      <c r="F212" s="2">
        <f t="shared" ref="F212:F275" si="25">AVERAGE(B193:B212)</f>
        <v>31.548000000000002</v>
      </c>
      <c r="G212" s="2">
        <f t="shared" si="19"/>
        <v>31.786400000000008</v>
      </c>
      <c r="H212" s="2">
        <f t="shared" si="23"/>
        <v>39.702650000000034</v>
      </c>
      <c r="I212" s="2">
        <f t="array" ref="I212">SUMPRODUCT(B196:B215, (ROW(B196:B215)-ROW(B196)+1)) / (20*21/2)</f>
        <v>31.031047619047616</v>
      </c>
      <c r="J212" s="2">
        <f t="shared" si="18"/>
        <v>31.469069232885477</v>
      </c>
      <c r="K212" s="2">
        <f t="shared" si="20"/>
        <v>32.286242174232967</v>
      </c>
    </row>
    <row r="213" spans="1:11" ht="13.5" x14ac:dyDescent="0.25">
      <c r="A213" s="3">
        <f>TITRES_STAT!B216</f>
        <v>42614</v>
      </c>
      <c r="B213" s="6">
        <f>TITRES_STAT!D216</f>
        <v>30.5</v>
      </c>
      <c r="C213" s="2">
        <f t="shared" si="21"/>
        <v>0</v>
      </c>
      <c r="D213" s="2">
        <f t="shared" si="22"/>
        <v>30.9</v>
      </c>
      <c r="E213" s="2">
        <f t="shared" si="24"/>
        <v>31.153999999999996</v>
      </c>
      <c r="F213" s="2">
        <f t="shared" si="25"/>
        <v>31.5015</v>
      </c>
      <c r="G213" s="2">
        <f t="shared" si="19"/>
        <v>31.764200000000006</v>
      </c>
      <c r="H213" s="2">
        <f t="shared" si="23"/>
        <v>39.626400000000032</v>
      </c>
      <c r="I213" s="2">
        <f t="array" ref="I213">SUMPRODUCT(B197:B216, (ROW(B197:B216)-ROW(B197)+1)) / (20*21/2)</f>
        <v>30.924238095238099</v>
      </c>
      <c r="J213" s="2">
        <f t="shared" ref="J213:J276" si="26">$J$4*B213+J212*(1-$J$4)</f>
        <v>31.376776924991624</v>
      </c>
      <c r="K213" s="2">
        <f t="shared" si="20"/>
        <v>32.216193461517953</v>
      </c>
    </row>
    <row r="214" spans="1:11" ht="13.5" x14ac:dyDescent="0.25">
      <c r="A214" s="3">
        <f>TITRES_STAT!B217</f>
        <v>42615</v>
      </c>
      <c r="B214" s="6">
        <f>TITRES_STAT!D217</f>
        <v>30.2</v>
      </c>
      <c r="C214" s="2">
        <f t="shared" si="21"/>
        <v>-0.30000000000000071</v>
      </c>
      <c r="D214" s="2">
        <f t="shared" si="22"/>
        <v>30.639999999999997</v>
      </c>
      <c r="E214" s="2">
        <f t="shared" si="24"/>
        <v>31.07</v>
      </c>
      <c r="F214" s="2">
        <f t="shared" si="25"/>
        <v>31.4115</v>
      </c>
      <c r="G214" s="2">
        <f t="shared" si="19"/>
        <v>31.736000000000004</v>
      </c>
      <c r="H214" s="2">
        <f t="shared" si="23"/>
        <v>39.548650000000038</v>
      </c>
      <c r="I214" s="2">
        <f t="array" ref="I214">SUMPRODUCT(B198:B217, (ROW(B198:B217)-ROW(B198)+1)) / (20*21/2)</f>
        <v>30.826000000000001</v>
      </c>
      <c r="J214" s="2">
        <f t="shared" si="26"/>
        <v>31.264702932135279</v>
      </c>
      <c r="K214" s="2">
        <f t="shared" si="20"/>
        <v>32.137127051262347</v>
      </c>
    </row>
    <row r="215" spans="1:11" ht="13.5" x14ac:dyDescent="0.25">
      <c r="A215" s="3">
        <f>TITRES_STAT!B218</f>
        <v>42618</v>
      </c>
      <c r="B215" s="6">
        <f>TITRES_STAT!D218</f>
        <v>30.2</v>
      </c>
      <c r="C215" s="2">
        <f t="shared" si="21"/>
        <v>0</v>
      </c>
      <c r="D215" s="2">
        <f t="shared" si="22"/>
        <v>30.380000000000003</v>
      </c>
      <c r="E215" s="2">
        <f t="shared" si="24"/>
        <v>30.939999999999998</v>
      </c>
      <c r="F215" s="2">
        <f t="shared" si="25"/>
        <v>31.321500000000004</v>
      </c>
      <c r="G215" s="2">
        <f t="shared" si="19"/>
        <v>31.707800000000006</v>
      </c>
      <c r="H215" s="2">
        <f t="shared" si="23"/>
        <v>39.470900000000029</v>
      </c>
      <c r="I215" s="2">
        <f t="array" ref="I215">SUMPRODUCT(B199:B218, (ROW(B199:B218)-ROW(B199)+1)) / (20*21/2)</f>
        <v>30.736333333333334</v>
      </c>
      <c r="J215" s="2">
        <f t="shared" si="26"/>
        <v>31.163302652884301</v>
      </c>
      <c r="K215" s="2">
        <f t="shared" si="20"/>
        <v>32.061161284546181</v>
      </c>
    </row>
    <row r="216" spans="1:11" ht="13.5" x14ac:dyDescent="0.25">
      <c r="A216" s="3">
        <f>TITRES_STAT!B219</f>
        <v>42619</v>
      </c>
      <c r="B216" s="6">
        <f>TITRES_STAT!D219</f>
        <v>30.2</v>
      </c>
      <c r="C216" s="2">
        <f t="shared" si="21"/>
        <v>0</v>
      </c>
      <c r="D216" s="2">
        <f t="shared" si="22"/>
        <v>30.32</v>
      </c>
      <c r="E216" s="2">
        <f t="shared" si="24"/>
        <v>30.809999999999995</v>
      </c>
      <c r="F216" s="2">
        <f t="shared" si="25"/>
        <v>31.231500000000004</v>
      </c>
      <c r="G216" s="2">
        <f t="shared" si="19"/>
        <v>31.679600000000004</v>
      </c>
      <c r="H216" s="2">
        <f t="shared" si="23"/>
        <v>39.393150000000027</v>
      </c>
      <c r="I216" s="2">
        <f t="array" ref="I216">SUMPRODUCT(B200:B219, (ROW(B200:B219)-ROW(B200)+1)) / (20*21/2)</f>
        <v>30.655238095238097</v>
      </c>
      <c r="J216" s="2">
        <f t="shared" si="26"/>
        <v>31.071559543085797</v>
      </c>
      <c r="K216" s="2">
        <f t="shared" si="20"/>
        <v>31.988174567505155</v>
      </c>
    </row>
    <row r="217" spans="1:11" ht="13.5" x14ac:dyDescent="0.25">
      <c r="A217" s="3">
        <f>TITRES_STAT!B220</f>
        <v>42620</v>
      </c>
      <c r="B217" s="6">
        <f>TITRES_STAT!D220</f>
        <v>30.2</v>
      </c>
      <c r="C217" s="2">
        <f t="shared" si="21"/>
        <v>0</v>
      </c>
      <c r="D217" s="2">
        <f t="shared" si="22"/>
        <v>30.26</v>
      </c>
      <c r="E217" s="2">
        <f t="shared" si="24"/>
        <v>30.679999999999996</v>
      </c>
      <c r="F217" s="2">
        <f t="shared" si="25"/>
        <v>31.141500000000008</v>
      </c>
      <c r="G217" s="2">
        <f t="shared" si="19"/>
        <v>31.65140000000001</v>
      </c>
      <c r="H217" s="2">
        <f t="shared" si="23"/>
        <v>39.315400000000025</v>
      </c>
      <c r="I217" s="2">
        <f t="array" ref="I217">SUMPRODUCT(B201:B220, (ROW(B201:B220)-ROW(B201)+1)) / (20*21/2)</f>
        <v>30.582714285714285</v>
      </c>
      <c r="J217" s="2">
        <f t="shared" si="26"/>
        <v>30.988553872315723</v>
      </c>
      <c r="K217" s="2">
        <f t="shared" si="20"/>
        <v>31.918050074661817</v>
      </c>
    </row>
    <row r="218" spans="1:11" ht="13.5" x14ac:dyDescent="0.25">
      <c r="A218" s="3">
        <f>TITRES_STAT!B221</f>
        <v>42621</v>
      </c>
      <c r="B218" s="6">
        <f>TITRES_STAT!D221</f>
        <v>30.2</v>
      </c>
      <c r="C218" s="2">
        <f t="shared" si="21"/>
        <v>0</v>
      </c>
      <c r="D218" s="2">
        <f t="shared" si="22"/>
        <v>30.2</v>
      </c>
      <c r="E218" s="2">
        <f t="shared" si="24"/>
        <v>30.549999999999994</v>
      </c>
      <c r="F218" s="2">
        <f t="shared" si="25"/>
        <v>31.051500000000004</v>
      </c>
      <c r="G218" s="2">
        <f t="shared" si="19"/>
        <v>31.623200000000008</v>
      </c>
      <c r="H218" s="2">
        <f t="shared" si="23"/>
        <v>39.237650000000023</v>
      </c>
      <c r="I218" s="2">
        <f t="array" ref="I218">SUMPRODUCT(B202:B221, (ROW(B202:B221)-ROW(B202)+1)) / (20*21/2)</f>
        <v>30.518761904761906</v>
      </c>
      <c r="J218" s="2">
        <f t="shared" si="26"/>
        <v>30.913453503523751</v>
      </c>
      <c r="K218" s="2">
        <f t="shared" si="20"/>
        <v>31.850675561929982</v>
      </c>
    </row>
    <row r="219" spans="1:11" ht="13.5" x14ac:dyDescent="0.25">
      <c r="A219" s="3">
        <f>TITRES_STAT!B222</f>
        <v>42622</v>
      </c>
      <c r="B219" s="6">
        <f>TITRES_STAT!D222</f>
        <v>30.2</v>
      </c>
      <c r="C219" s="2">
        <f t="shared" si="21"/>
        <v>0</v>
      </c>
      <c r="D219" s="2">
        <f t="shared" si="22"/>
        <v>30.2</v>
      </c>
      <c r="E219" s="2">
        <f t="shared" si="24"/>
        <v>30.419999999999995</v>
      </c>
      <c r="F219" s="2">
        <f t="shared" si="25"/>
        <v>30.961500000000008</v>
      </c>
      <c r="G219" s="2">
        <f t="shared" si="19"/>
        <v>31.595000000000006</v>
      </c>
      <c r="H219" s="2">
        <f t="shared" si="23"/>
        <v>39.160650000000011</v>
      </c>
      <c r="I219" s="2">
        <f t="array" ref="I219">SUMPRODUCT(B203:B222, (ROW(B203:B222)-ROW(B203)+1)) / (20*21/2)</f>
        <v>30.463380952380955</v>
      </c>
      <c r="J219" s="2">
        <f t="shared" si="26"/>
        <v>30.845505550807204</v>
      </c>
      <c r="K219" s="2">
        <f t="shared" si="20"/>
        <v>31.785943186952338</v>
      </c>
    </row>
    <row r="220" spans="1:11" ht="13.5" x14ac:dyDescent="0.25">
      <c r="A220" s="3">
        <f>TITRES_STAT!B223</f>
        <v>42627</v>
      </c>
      <c r="B220" s="6">
        <f>TITRES_STAT!D223</f>
        <v>30.2</v>
      </c>
      <c r="C220" s="2">
        <f t="shared" si="21"/>
        <v>0</v>
      </c>
      <c r="D220" s="2">
        <f t="shared" si="22"/>
        <v>30.2</v>
      </c>
      <c r="E220" s="2">
        <f t="shared" si="24"/>
        <v>30.29</v>
      </c>
      <c r="F220" s="2">
        <f t="shared" si="25"/>
        <v>30.871500000000005</v>
      </c>
      <c r="G220" s="2">
        <f t="shared" si="19"/>
        <v>31.566800000000004</v>
      </c>
      <c r="H220" s="2">
        <f t="shared" si="23"/>
        <v>39.093400000000017</v>
      </c>
      <c r="I220" s="2">
        <f t="array" ref="I220">SUMPRODUCT(B204:B223, (ROW(B204:B223)-ROW(B204)+1)) / (20*21/2)</f>
        <v>30.409714285714287</v>
      </c>
      <c r="J220" s="2">
        <f t="shared" si="26"/>
        <v>30.784028831682708</v>
      </c>
      <c r="K220" s="2">
        <f t="shared" si="20"/>
        <v>31.723749336483618</v>
      </c>
    </row>
    <row r="221" spans="1:11" ht="13.5" x14ac:dyDescent="0.25">
      <c r="A221" s="3">
        <f>TITRES_STAT!B224</f>
        <v>42628</v>
      </c>
      <c r="B221" s="6">
        <f>TITRES_STAT!D224</f>
        <v>30.2</v>
      </c>
      <c r="C221" s="2">
        <f t="shared" si="21"/>
        <v>0</v>
      </c>
      <c r="D221" s="2">
        <f t="shared" si="22"/>
        <v>30.2</v>
      </c>
      <c r="E221" s="2">
        <f t="shared" si="24"/>
        <v>30.259999999999998</v>
      </c>
      <c r="F221" s="2">
        <f t="shared" si="25"/>
        <v>30.781500000000005</v>
      </c>
      <c r="G221" s="2">
        <f t="shared" si="19"/>
        <v>31.538600000000006</v>
      </c>
      <c r="H221" s="2">
        <f t="shared" si="23"/>
        <v>39.026150000000008</v>
      </c>
      <c r="I221" s="2">
        <f t="array" ref="I221">SUMPRODUCT(B205:B224, (ROW(B205:B224)-ROW(B205)+1)) / (20*21/2)</f>
        <v>30.364285714285714</v>
      </c>
      <c r="J221" s="2">
        <f t="shared" si="26"/>
        <v>30.728407038189118</v>
      </c>
      <c r="K221" s="2">
        <f t="shared" si="20"/>
        <v>31.663994460543083</v>
      </c>
    </row>
    <row r="222" spans="1:11" ht="13.5" x14ac:dyDescent="0.25">
      <c r="A222" s="3">
        <f>TITRES_STAT!B225</f>
        <v>42629</v>
      </c>
      <c r="B222" s="6">
        <f>TITRES_STAT!D225</f>
        <v>30.2</v>
      </c>
      <c r="C222" s="2">
        <f t="shared" si="21"/>
        <v>0</v>
      </c>
      <c r="D222" s="2">
        <f t="shared" si="22"/>
        <v>30.2</v>
      </c>
      <c r="E222" s="2">
        <f t="shared" si="24"/>
        <v>30.229999999999997</v>
      </c>
      <c r="F222" s="2">
        <f t="shared" si="25"/>
        <v>30.763500000000004</v>
      </c>
      <c r="G222" s="2">
        <f t="shared" si="19"/>
        <v>31.510400000000004</v>
      </c>
      <c r="H222" s="2">
        <f t="shared" si="23"/>
        <v>38.949150000000003</v>
      </c>
      <c r="I222" s="2">
        <f t="array" ref="I222">SUMPRODUCT(B206:B225, (ROW(B206:B225)-ROW(B206)+1)) / (20*21/2)</f>
        <v>30.322857142857142</v>
      </c>
      <c r="J222" s="2">
        <f t="shared" si="26"/>
        <v>30.678082558361584</v>
      </c>
      <c r="K222" s="2">
        <f t="shared" si="20"/>
        <v>31.606582913070806</v>
      </c>
    </row>
    <row r="223" spans="1:11" ht="13.5" x14ac:dyDescent="0.25">
      <c r="A223" s="3">
        <f>TITRES_STAT!B226</f>
        <v>42632</v>
      </c>
      <c r="B223" s="6">
        <f>TITRES_STAT!D226</f>
        <v>30.2</v>
      </c>
      <c r="C223" s="2">
        <f t="shared" si="21"/>
        <v>0</v>
      </c>
      <c r="D223" s="2">
        <f t="shared" si="22"/>
        <v>30.2</v>
      </c>
      <c r="E223" s="2">
        <f t="shared" si="24"/>
        <v>30.199999999999996</v>
      </c>
      <c r="F223" s="2">
        <f t="shared" si="25"/>
        <v>30.677000000000003</v>
      </c>
      <c r="G223" s="2">
        <f t="shared" si="19"/>
        <v>31.482200000000002</v>
      </c>
      <c r="H223" s="2">
        <f t="shared" si="23"/>
        <v>38.871450000000003</v>
      </c>
      <c r="I223" s="2">
        <f t="array" ref="I223">SUMPRODUCT(B207:B226, (ROW(B207:B226)-ROW(B207)+1)) / (20*21/2)</f>
        <v>30.287619047619049</v>
      </c>
      <c r="J223" s="2">
        <f t="shared" si="26"/>
        <v>30.632550886136674</v>
      </c>
      <c r="K223" s="2">
        <f t="shared" si="20"/>
        <v>31.551422798832736</v>
      </c>
    </row>
    <row r="224" spans="1:11" ht="13.5" x14ac:dyDescent="0.25">
      <c r="A224" s="3">
        <f>TITRES_STAT!B227</f>
        <v>42633</v>
      </c>
      <c r="B224" s="6">
        <f>TITRES_STAT!D227</f>
        <v>30.2</v>
      </c>
      <c r="C224" s="2">
        <f t="shared" si="21"/>
        <v>0</v>
      </c>
      <c r="D224" s="2">
        <f t="shared" si="22"/>
        <v>30.2</v>
      </c>
      <c r="E224" s="2">
        <f t="shared" si="24"/>
        <v>30.199999999999996</v>
      </c>
      <c r="F224" s="2">
        <f t="shared" si="25"/>
        <v>30.635000000000002</v>
      </c>
      <c r="G224" s="2">
        <f t="shared" si="19"/>
        <v>31.454000000000001</v>
      </c>
      <c r="H224" s="2">
        <f t="shared" si="23"/>
        <v>38.792450000000002</v>
      </c>
      <c r="I224" s="2">
        <f t="array" ref="I224">SUMPRODUCT(B208:B227, (ROW(B208:B227)-ROW(B208)+1)) / (20*21/2)</f>
        <v>30.258571428571429</v>
      </c>
      <c r="J224" s="2">
        <f t="shared" si="26"/>
        <v>30.591355563647468</v>
      </c>
      <c r="K224" s="2">
        <f t="shared" si="20"/>
        <v>31.498425826329491</v>
      </c>
    </row>
    <row r="225" spans="1:11" ht="13.5" x14ac:dyDescent="0.25">
      <c r="A225" s="3">
        <f>TITRES_STAT!B228</f>
        <v>42634</v>
      </c>
      <c r="B225" s="6">
        <f>TITRES_STAT!D228</f>
        <v>30.2</v>
      </c>
      <c r="C225" s="2">
        <f t="shared" si="21"/>
        <v>0</v>
      </c>
      <c r="D225" s="2">
        <f t="shared" si="22"/>
        <v>30.2</v>
      </c>
      <c r="E225" s="2">
        <f t="shared" si="24"/>
        <v>30.199999999999996</v>
      </c>
      <c r="F225" s="2">
        <f t="shared" si="25"/>
        <v>30.570000000000004</v>
      </c>
      <c r="G225" s="2">
        <f t="shared" si="19"/>
        <v>31.425800000000002</v>
      </c>
      <c r="H225" s="2">
        <f t="shared" si="23"/>
        <v>38.710949999999997</v>
      </c>
      <c r="I225" s="2">
        <f t="array" ref="I225">SUMPRODUCT(B209:B228, (ROW(B209:B228)-ROW(B209)+1)) / (20*21/2)</f>
        <v>30.15</v>
      </c>
      <c r="J225" s="2">
        <f t="shared" si="26"/>
        <v>30.554083605204852</v>
      </c>
      <c r="K225" s="2">
        <f t="shared" si="20"/>
        <v>31.447507166473432</v>
      </c>
    </row>
    <row r="226" spans="1:11" ht="13.5" x14ac:dyDescent="0.25">
      <c r="A226" s="3">
        <f>TITRES_STAT!B229</f>
        <v>42635</v>
      </c>
      <c r="B226" s="6">
        <f>TITRES_STAT!D229</f>
        <v>30.2</v>
      </c>
      <c r="C226" s="2">
        <f t="shared" si="21"/>
        <v>0</v>
      </c>
      <c r="D226" s="2">
        <f t="shared" si="22"/>
        <v>30.2</v>
      </c>
      <c r="E226" s="2">
        <f t="shared" si="24"/>
        <v>30.199999999999996</v>
      </c>
      <c r="F226" s="2">
        <f t="shared" si="25"/>
        <v>30.505000000000003</v>
      </c>
      <c r="G226" s="2">
        <f t="shared" si="19"/>
        <v>31.397600000000008</v>
      </c>
      <c r="H226" s="2">
        <f t="shared" si="23"/>
        <v>38.626949999999994</v>
      </c>
      <c r="I226" s="2">
        <f t="array" ref="I226">SUMPRODUCT(B210:B229, (ROW(B210:B229)-ROW(B210)+1)) / (20*21/2)</f>
        <v>29.927142857142858</v>
      </c>
      <c r="J226" s="2">
        <f t="shared" si="26"/>
        <v>30.520361357090106</v>
      </c>
      <c r="K226" s="2">
        <f t="shared" si="20"/>
        <v>31.398585316807807</v>
      </c>
    </row>
    <row r="227" spans="1:11" ht="13.5" x14ac:dyDescent="0.25">
      <c r="A227" s="3">
        <f>TITRES_STAT!B230</f>
        <v>42636</v>
      </c>
      <c r="B227" s="6">
        <f>TITRES_STAT!D230</f>
        <v>30.2</v>
      </c>
      <c r="C227" s="2">
        <f t="shared" si="21"/>
        <v>0</v>
      </c>
      <c r="D227" s="2">
        <f t="shared" si="22"/>
        <v>30.2</v>
      </c>
      <c r="E227" s="2">
        <f t="shared" si="24"/>
        <v>30.199999999999996</v>
      </c>
      <c r="F227" s="2">
        <f t="shared" si="25"/>
        <v>30.440000000000005</v>
      </c>
      <c r="G227" s="2">
        <f t="shared" si="19"/>
        <v>31.369800000000009</v>
      </c>
      <c r="H227" s="2">
        <f t="shared" si="23"/>
        <v>38.54294999999999</v>
      </c>
      <c r="I227" s="2">
        <f t="array" ref="I227">SUMPRODUCT(B211:B230, (ROW(B211:B230)-ROW(B211)+1)) / (20*21/2)</f>
        <v>29.721952380952374</v>
      </c>
      <c r="J227" s="2">
        <f t="shared" si="26"/>
        <v>30.489850751652956</v>
      </c>
      <c r="K227" s="2">
        <f t="shared" si="20"/>
        <v>31.351581971050638</v>
      </c>
    </row>
    <row r="228" spans="1:11" ht="13.5" x14ac:dyDescent="0.25">
      <c r="A228" s="3">
        <f>TITRES_STAT!B231</f>
        <v>42639</v>
      </c>
      <c r="B228" s="6">
        <f>TITRES_STAT!D231</f>
        <v>29.3</v>
      </c>
      <c r="C228" s="2">
        <f t="shared" si="21"/>
        <v>-0.89999999999999858</v>
      </c>
      <c r="D228" s="2">
        <f t="shared" si="22"/>
        <v>30.02</v>
      </c>
      <c r="E228" s="2">
        <f t="shared" si="24"/>
        <v>30.109999999999996</v>
      </c>
      <c r="F228" s="2">
        <f t="shared" si="25"/>
        <v>30.329999999999995</v>
      </c>
      <c r="G228" s="2">
        <f t="shared" si="19"/>
        <v>31.307800000000011</v>
      </c>
      <c r="H228" s="2">
        <f t="shared" si="23"/>
        <v>38.454449999999994</v>
      </c>
      <c r="I228" s="2">
        <f t="array" ref="I228">SUMPRODUCT(B212:B231, (ROW(B212:B231)-ROW(B212)+1)) / (20*21/2)</f>
        <v>29.532476190476192</v>
      </c>
      <c r="J228" s="2">
        <f t="shared" si="26"/>
        <v>30.376531632447914</v>
      </c>
      <c r="K228" s="2">
        <f t="shared" si="20"/>
        <v>31.271127776107477</v>
      </c>
    </row>
    <row r="229" spans="1:11" ht="13.5" x14ac:dyDescent="0.25">
      <c r="A229" s="3">
        <f>TITRES_STAT!B232</f>
        <v>42640</v>
      </c>
      <c r="B229" s="6">
        <f>TITRES_STAT!D232</f>
        <v>27.99</v>
      </c>
      <c r="C229" s="2">
        <f t="shared" si="21"/>
        <v>-1.3100000000000023</v>
      </c>
      <c r="D229" s="2">
        <f t="shared" si="22"/>
        <v>29.577999999999996</v>
      </c>
      <c r="E229" s="2">
        <f t="shared" si="24"/>
        <v>29.888999999999999</v>
      </c>
      <c r="F229" s="2">
        <f t="shared" si="25"/>
        <v>30.154499999999995</v>
      </c>
      <c r="G229" s="2">
        <f t="shared" si="19"/>
        <v>31.21960000000001</v>
      </c>
      <c r="H229" s="2">
        <f t="shared" si="23"/>
        <v>38.359399999999987</v>
      </c>
      <c r="I229" s="2">
        <f t="array" ref="I229">SUMPRODUCT(B213:B232, (ROW(B213:B232)-ROW(B213)+1)) / (20*21/2)</f>
        <v>29.35495238095238</v>
      </c>
      <c r="J229" s="2">
        <f t="shared" si="26"/>
        <v>30.149242905548114</v>
      </c>
      <c r="K229" s="2">
        <f t="shared" si="20"/>
        <v>31.142456098613067</v>
      </c>
    </row>
    <row r="230" spans="1:11" ht="13.5" x14ac:dyDescent="0.25">
      <c r="A230" s="3">
        <f>TITRES_STAT!B233</f>
        <v>42641</v>
      </c>
      <c r="B230" s="6">
        <f>TITRES_STAT!D233</f>
        <v>28</v>
      </c>
      <c r="C230" s="2">
        <f t="shared" si="21"/>
        <v>1.0000000000001563E-2</v>
      </c>
      <c r="D230" s="2">
        <f t="shared" si="22"/>
        <v>29.137999999999998</v>
      </c>
      <c r="E230" s="2">
        <f t="shared" si="24"/>
        <v>29.669</v>
      </c>
      <c r="F230" s="2">
        <f t="shared" si="25"/>
        <v>29.979499999999994</v>
      </c>
      <c r="G230" s="2">
        <f t="shared" si="19"/>
        <v>31.150800000000007</v>
      </c>
      <c r="H230" s="2">
        <f t="shared" si="23"/>
        <v>38.264399999999981</v>
      </c>
      <c r="I230" s="2">
        <f t="array" ref="I230">SUMPRODUCT(B214:B233, (ROW(B214:B233)-ROW(B214)+1)) / (20*21/2)</f>
        <v>29.268428571428565</v>
      </c>
      <c r="J230" s="2">
        <f t="shared" si="26"/>
        <v>29.944553105019722</v>
      </c>
      <c r="K230" s="2">
        <f t="shared" si="20"/>
        <v>31.019222526118437</v>
      </c>
    </row>
    <row r="231" spans="1:11" ht="13.5" x14ac:dyDescent="0.25">
      <c r="A231" s="3">
        <f>TITRES_STAT!B234</f>
        <v>42642</v>
      </c>
      <c r="B231" s="6">
        <f>TITRES_STAT!D234</f>
        <v>27.99</v>
      </c>
      <c r="C231" s="2">
        <f t="shared" si="21"/>
        <v>-1.0000000000001563E-2</v>
      </c>
      <c r="D231" s="2">
        <f t="shared" si="22"/>
        <v>28.695999999999998</v>
      </c>
      <c r="E231" s="2">
        <f t="shared" si="24"/>
        <v>29.448</v>
      </c>
      <c r="F231" s="2">
        <f t="shared" si="25"/>
        <v>29.853999999999996</v>
      </c>
      <c r="G231" s="2">
        <f t="shared" si="19"/>
        <v>31.081800000000008</v>
      </c>
      <c r="H231" s="2">
        <f t="shared" si="23"/>
        <v>38.16934999999998</v>
      </c>
      <c r="I231" s="2">
        <f t="array" ref="I231">SUMPRODUCT(B215:B234, (ROW(B215:B234)-ROW(B215)+1)) / (20*21/2)</f>
        <v>29.313714285714283</v>
      </c>
      <c r="J231" s="2">
        <f t="shared" si="26"/>
        <v>29.758405190255935</v>
      </c>
      <c r="K231" s="2">
        <f t="shared" si="20"/>
        <v>30.900429485878497</v>
      </c>
    </row>
    <row r="232" spans="1:11" ht="13.5" x14ac:dyDescent="0.25">
      <c r="A232" s="3">
        <f>TITRES_STAT!B235</f>
        <v>42643</v>
      </c>
      <c r="B232" s="6">
        <f>TITRES_STAT!D235</f>
        <v>27.99</v>
      </c>
      <c r="C232" s="2">
        <f t="shared" si="21"/>
        <v>0</v>
      </c>
      <c r="D232" s="2">
        <f t="shared" si="22"/>
        <v>28.253999999999998</v>
      </c>
      <c r="E232" s="2">
        <f t="shared" si="24"/>
        <v>29.227000000000004</v>
      </c>
      <c r="F232" s="2">
        <f t="shared" si="25"/>
        <v>29.728499999999997</v>
      </c>
      <c r="G232" s="2">
        <f t="shared" si="19"/>
        <v>31.012800000000006</v>
      </c>
      <c r="H232" s="2">
        <f t="shared" si="23"/>
        <v>38.074299999999972</v>
      </c>
      <c r="I232" s="2">
        <f t="array" ref="I232">SUMPRODUCT(B216:B235, (ROW(B216:B235)-ROW(B216)+1)) / (20*21/2)</f>
        <v>29.359380952380953</v>
      </c>
      <c r="J232" s="2">
        <f t="shared" si="26"/>
        <v>29.589985648326795</v>
      </c>
      <c r="K232" s="2">
        <f t="shared" si="20"/>
        <v>30.786294996236204</v>
      </c>
    </row>
    <row r="233" spans="1:11" ht="13.5" x14ac:dyDescent="0.25">
      <c r="A233" s="3">
        <f>TITRES_STAT!B236</f>
        <v>42647</v>
      </c>
      <c r="B233" s="6">
        <f>TITRES_STAT!D236</f>
        <v>28.82</v>
      </c>
      <c r="C233" s="2">
        <f t="shared" si="21"/>
        <v>0.83000000000000185</v>
      </c>
      <c r="D233" s="2">
        <f t="shared" si="22"/>
        <v>28.157999999999998</v>
      </c>
      <c r="E233" s="2">
        <f t="shared" si="24"/>
        <v>29.088999999999999</v>
      </c>
      <c r="F233" s="2">
        <f t="shared" si="25"/>
        <v>29.644500000000001</v>
      </c>
      <c r="G233" s="2">
        <f t="shared" si="19"/>
        <v>30.960400000000007</v>
      </c>
      <c r="H233" s="2">
        <f t="shared" si="23"/>
        <v>37.983399999999968</v>
      </c>
      <c r="I233" s="2">
        <f t="array" ref="I233">SUMPRODUCT(B217:B236, (ROW(B217:B236)-ROW(B217)+1)) / (20*21/2)</f>
        <v>29.536857142857141</v>
      </c>
      <c r="J233" s="2">
        <f t="shared" si="26"/>
        <v>29.516653681819481</v>
      </c>
      <c r="K233" s="2">
        <f t="shared" si="20"/>
        <v>30.709185388540668</v>
      </c>
    </row>
    <row r="234" spans="1:11" ht="13.5" x14ac:dyDescent="0.25">
      <c r="A234" s="3">
        <f>TITRES_STAT!B237</f>
        <v>42648</v>
      </c>
      <c r="B234" s="6">
        <f>TITRES_STAT!D237</f>
        <v>30.12</v>
      </c>
      <c r="C234" s="2">
        <f t="shared" si="21"/>
        <v>1.3000000000000007</v>
      </c>
      <c r="D234" s="2">
        <f t="shared" si="22"/>
        <v>28.583999999999996</v>
      </c>
      <c r="E234" s="2">
        <f t="shared" si="24"/>
        <v>29.081</v>
      </c>
      <c r="F234" s="2">
        <f t="shared" si="25"/>
        <v>29.640499999999996</v>
      </c>
      <c r="G234" s="2">
        <f t="shared" si="19"/>
        <v>30.915200000000006</v>
      </c>
      <c r="H234" s="2">
        <f t="shared" si="23"/>
        <v>37.898999999999972</v>
      </c>
      <c r="I234" s="2">
        <f t="array" ref="I234">SUMPRODUCT(B218:B237, (ROW(B218:B237)-ROW(B218)+1)) / (20*21/2)</f>
        <v>29.797666666666665</v>
      </c>
      <c r="J234" s="2">
        <f t="shared" si="26"/>
        <v>29.574115235931909</v>
      </c>
      <c r="K234" s="2">
        <f t="shared" si="20"/>
        <v>30.68608007918613</v>
      </c>
    </row>
    <row r="235" spans="1:11" ht="13.5" x14ac:dyDescent="0.25">
      <c r="A235" s="3">
        <f>TITRES_STAT!B238</f>
        <v>42649</v>
      </c>
      <c r="B235" s="6">
        <f>TITRES_STAT!D238</f>
        <v>30.12</v>
      </c>
      <c r="C235" s="2">
        <f t="shared" si="21"/>
        <v>0</v>
      </c>
      <c r="D235" s="2">
        <f t="shared" si="22"/>
        <v>29.007999999999999</v>
      </c>
      <c r="E235" s="2">
        <f t="shared" si="24"/>
        <v>29.073</v>
      </c>
      <c r="F235" s="2">
        <f t="shared" si="25"/>
        <v>29.636500000000002</v>
      </c>
      <c r="G235" s="2">
        <f t="shared" si="19"/>
        <v>30.851200000000002</v>
      </c>
      <c r="H235" s="2">
        <f t="shared" si="23"/>
        <v>37.814599999999963</v>
      </c>
      <c r="I235" s="2">
        <f t="array" ref="I235">SUMPRODUCT(B219:B238, (ROW(B219:B238)-ROW(B219)+1)) / (20*21/2)</f>
        <v>30.140190476190476</v>
      </c>
      <c r="J235" s="2">
        <f t="shared" si="26"/>
        <v>29.626104261081252</v>
      </c>
      <c r="K235" s="2">
        <f t="shared" si="20"/>
        <v>30.663880860394517</v>
      </c>
    </row>
    <row r="236" spans="1:11" ht="13.5" x14ac:dyDescent="0.25">
      <c r="A236" s="3">
        <f>TITRES_STAT!B239</f>
        <v>42650</v>
      </c>
      <c r="B236" s="6">
        <f>TITRES_STAT!D239</f>
        <v>31.5</v>
      </c>
      <c r="C236" s="2">
        <f t="shared" si="21"/>
        <v>1.379999999999999</v>
      </c>
      <c r="D236" s="2">
        <f t="shared" si="22"/>
        <v>29.71</v>
      </c>
      <c r="E236" s="2">
        <f t="shared" si="24"/>
        <v>29.202999999999996</v>
      </c>
      <c r="F236" s="2">
        <f t="shared" si="25"/>
        <v>29.701499999999999</v>
      </c>
      <c r="G236" s="2">
        <f t="shared" si="19"/>
        <v>30.814800000000005</v>
      </c>
      <c r="H236" s="2">
        <f t="shared" si="23"/>
        <v>37.737099999999963</v>
      </c>
      <c r="I236" s="2">
        <f t="array" ref="I236">SUMPRODUCT(B220:B239, (ROW(B220:B239)-ROW(B220)+1)) / (20*21/2)</f>
        <v>30.609333333333332</v>
      </c>
      <c r="J236" s="2">
        <f t="shared" si="26"/>
        <v>29.804570521930657</v>
      </c>
      <c r="K236" s="2">
        <f t="shared" si="20"/>
        <v>30.6966698462614</v>
      </c>
    </row>
    <row r="237" spans="1:11" ht="13.5" x14ac:dyDescent="0.25">
      <c r="A237" s="3">
        <f>TITRES_STAT!B240</f>
        <v>42653</v>
      </c>
      <c r="B237" s="6">
        <f>TITRES_STAT!D240</f>
        <v>32.44</v>
      </c>
      <c r="C237" s="2">
        <f t="shared" si="21"/>
        <v>0.93999999999999773</v>
      </c>
      <c r="D237" s="2">
        <f t="shared" si="22"/>
        <v>30.6</v>
      </c>
      <c r="E237" s="2">
        <f t="shared" si="24"/>
        <v>29.427</v>
      </c>
      <c r="F237" s="2">
        <f t="shared" si="25"/>
        <v>29.813499999999998</v>
      </c>
      <c r="G237" s="2">
        <f t="shared" si="19"/>
        <v>30.797200000000007</v>
      </c>
      <c r="H237" s="2">
        <f t="shared" si="23"/>
        <v>37.664299999999955</v>
      </c>
      <c r="I237" s="2">
        <f t="array" ref="I237">SUMPRODUCT(B221:B240, (ROW(B221:B240)-ROW(B221)+1)) / (20*21/2)</f>
        <v>31.056095238095242</v>
      </c>
      <c r="J237" s="2">
        <f t="shared" si="26"/>
        <v>30.055563805556307</v>
      </c>
      <c r="K237" s="2">
        <f t="shared" si="20"/>
        <v>30.765035734643309</v>
      </c>
    </row>
    <row r="238" spans="1:11" ht="13.5" x14ac:dyDescent="0.25">
      <c r="A238" s="3">
        <f>TITRES_STAT!B241</f>
        <v>42654</v>
      </c>
      <c r="B238" s="6">
        <f>TITRES_STAT!D241</f>
        <v>33.409999999999997</v>
      </c>
      <c r="C238" s="2">
        <f t="shared" si="21"/>
        <v>0.96999999999999886</v>
      </c>
      <c r="D238" s="2">
        <f t="shared" si="22"/>
        <v>31.518000000000001</v>
      </c>
      <c r="E238" s="2">
        <f t="shared" si="24"/>
        <v>29.838000000000001</v>
      </c>
      <c r="F238" s="2">
        <f t="shared" si="25"/>
        <v>29.973999999999997</v>
      </c>
      <c r="G238" s="2">
        <f t="shared" si="19"/>
        <v>30.79900000000001</v>
      </c>
      <c r="H238" s="2">
        <f t="shared" si="23"/>
        <v>37.596349999999944</v>
      </c>
      <c r="I238" s="2">
        <f t="array" ref="I238">SUMPRODUCT(B222:B241, (ROW(B222:B241)-ROW(B222)+1)) / (20*21/2)</f>
        <v>31.480476190476189</v>
      </c>
      <c r="J238" s="2">
        <f t="shared" si="26"/>
        <v>30.375033919312848</v>
      </c>
      <c r="K238" s="2">
        <f t="shared" si="20"/>
        <v>30.868759823480826</v>
      </c>
    </row>
    <row r="239" spans="1:11" ht="13.5" x14ac:dyDescent="0.25">
      <c r="A239" s="3">
        <f>TITRES_STAT!B242</f>
        <v>42655</v>
      </c>
      <c r="B239" s="6">
        <f>TITRES_STAT!D242</f>
        <v>34.9</v>
      </c>
      <c r="C239" s="2">
        <f t="shared" si="21"/>
        <v>1.490000000000002</v>
      </c>
      <c r="D239" s="2">
        <f t="shared" si="22"/>
        <v>32.474000000000004</v>
      </c>
      <c r="E239" s="2">
        <f t="shared" si="24"/>
        <v>30.528999999999996</v>
      </c>
      <c r="F239" s="2">
        <f t="shared" si="25"/>
        <v>30.208999999999996</v>
      </c>
      <c r="G239" s="2">
        <f t="shared" si="19"/>
        <v>30.830600000000015</v>
      </c>
      <c r="H239" s="2">
        <f t="shared" si="23"/>
        <v>37.535849999999947</v>
      </c>
      <c r="I239" s="2">
        <f t="array" ref="I239">SUMPRODUCT(B223:B242, (ROW(B223:B242)-ROW(B223)+1)) / (20*21/2)</f>
        <v>31.783428571428569</v>
      </c>
      <c r="J239" s="2">
        <f t="shared" si="26"/>
        <v>30.805983069854481</v>
      </c>
      <c r="K239" s="2">
        <f t="shared" si="20"/>
        <v>31.026847673540402</v>
      </c>
    </row>
    <row r="240" spans="1:11" ht="13.5" x14ac:dyDescent="0.25">
      <c r="A240" s="3">
        <f>TITRES_STAT!B243</f>
        <v>42656</v>
      </c>
      <c r="B240" s="6">
        <f>TITRES_STAT!D243</f>
        <v>34.9</v>
      </c>
      <c r="C240" s="2">
        <f t="shared" si="21"/>
        <v>0</v>
      </c>
      <c r="D240" s="2">
        <f t="shared" si="22"/>
        <v>33.43</v>
      </c>
      <c r="E240" s="2">
        <f t="shared" si="24"/>
        <v>31.218999999999994</v>
      </c>
      <c r="F240" s="2">
        <f t="shared" si="25"/>
        <v>30.443999999999999</v>
      </c>
      <c r="G240" s="2">
        <f t="shared" si="19"/>
        <v>30.89200000000001</v>
      </c>
      <c r="H240" s="2">
        <f t="shared" si="23"/>
        <v>37.475349999999942</v>
      </c>
      <c r="I240" s="2">
        <f t="array" ref="I240">SUMPRODUCT(B224:B243, (ROW(B224:B243)-ROW(B224)+1)) / (20*21/2)</f>
        <v>32.162285714285716</v>
      </c>
      <c r="J240" s="2">
        <f t="shared" si="26"/>
        <v>31.195889444154052</v>
      </c>
      <c r="K240" s="2">
        <f t="shared" si="20"/>
        <v>31.178736000068231</v>
      </c>
    </row>
    <row r="241" spans="1:11" ht="13.5" x14ac:dyDescent="0.25">
      <c r="A241" s="3">
        <f>TITRES_STAT!B244</f>
        <v>42657</v>
      </c>
      <c r="B241" s="6">
        <f>TITRES_STAT!D244</f>
        <v>34.9</v>
      </c>
      <c r="C241" s="2">
        <f t="shared" si="21"/>
        <v>0</v>
      </c>
      <c r="D241" s="2">
        <f t="shared" si="22"/>
        <v>34.11</v>
      </c>
      <c r="E241" s="2">
        <f t="shared" si="24"/>
        <v>31.909999999999997</v>
      </c>
      <c r="F241" s="2">
        <f t="shared" si="25"/>
        <v>30.678999999999995</v>
      </c>
      <c r="G241" s="2">
        <f t="shared" si="19"/>
        <v>30.961400000000015</v>
      </c>
      <c r="H241" s="2">
        <f t="shared" si="23"/>
        <v>37.425399999999932</v>
      </c>
      <c r="I241" s="2">
        <f t="array" ref="I241">SUMPRODUCT(B225:B244, (ROW(B225:B244)-ROW(B225)+1)) / (20*21/2)</f>
        <v>32.719047619047622</v>
      </c>
      <c r="J241" s="2">
        <f t="shared" si="26"/>
        <v>31.54866187804414</v>
      </c>
      <c r="K241" s="2">
        <f t="shared" si="20"/>
        <v>31.32466792163418</v>
      </c>
    </row>
    <row r="242" spans="1:11" ht="13.5" x14ac:dyDescent="0.25">
      <c r="A242" s="3">
        <f>TITRES_STAT!B245</f>
        <v>42660</v>
      </c>
      <c r="B242" s="6">
        <f>TITRES_STAT!D245</f>
        <v>33.86</v>
      </c>
      <c r="C242" s="2">
        <f t="shared" si="21"/>
        <v>-1.0399999999999991</v>
      </c>
      <c r="D242" s="2">
        <f t="shared" si="22"/>
        <v>34.394000000000005</v>
      </c>
      <c r="E242" s="2">
        <f t="shared" si="24"/>
        <v>32.497</v>
      </c>
      <c r="F242" s="2">
        <f t="shared" si="25"/>
        <v>30.862000000000002</v>
      </c>
      <c r="G242" s="2">
        <f t="shared" ref="G242:G305" si="27">AVERAGE(B193:B242)</f>
        <v>31.010000000000012</v>
      </c>
      <c r="H242" s="2">
        <f t="shared" si="23"/>
        <v>37.363549999999933</v>
      </c>
      <c r="I242" s="2">
        <f t="array" ref="I242">SUMPRODUCT(B226:B245, (ROW(B226:B245)-ROW(B226)+1)) / (20*21/2)</f>
        <v>33.454190476190469</v>
      </c>
      <c r="J242" s="2">
        <f t="shared" si="26"/>
        <v>31.768789318230414</v>
      </c>
      <c r="K242" s="2">
        <f t="shared" si="20"/>
        <v>31.424092709021075</v>
      </c>
    </row>
    <row r="243" spans="1:11" ht="13.5" x14ac:dyDescent="0.25">
      <c r="A243" s="3">
        <f>TITRES_STAT!B246</f>
        <v>42661</v>
      </c>
      <c r="B243" s="6">
        <f>TITRES_STAT!D246</f>
        <v>34.840000000000003</v>
      </c>
      <c r="C243" s="2">
        <f t="shared" si="21"/>
        <v>0.98000000000000398</v>
      </c>
      <c r="D243" s="2">
        <f t="shared" si="22"/>
        <v>34.68</v>
      </c>
      <c r="E243" s="2">
        <f t="shared" si="24"/>
        <v>33.099000000000004</v>
      </c>
      <c r="F243" s="2">
        <f t="shared" si="25"/>
        <v>31.094000000000001</v>
      </c>
      <c r="G243" s="2">
        <f t="shared" si="27"/>
        <v>31.07820000000001</v>
      </c>
      <c r="H243" s="2">
        <f t="shared" si="23"/>
        <v>37.306599999999932</v>
      </c>
      <c r="I243" s="2">
        <f t="array" ref="I243">SUMPRODUCT(B227:B246, (ROW(B227:B246)-ROW(B227)+1)) / (20*21/2)</f>
        <v>34.25147619047619</v>
      </c>
      <c r="J243" s="2">
        <f t="shared" si="26"/>
        <v>32.061285573637043</v>
      </c>
      <c r="K243" s="2">
        <f t="shared" ref="K243:K306" si="28">$K$4*B243+(1-$K$4)*K242</f>
        <v>31.558049857686918</v>
      </c>
    </row>
    <row r="244" spans="1:11" ht="13.5" x14ac:dyDescent="0.25">
      <c r="A244" s="3">
        <f>TITRES_STAT!B247</f>
        <v>42662</v>
      </c>
      <c r="B244" s="6">
        <f>TITRES_STAT!D247</f>
        <v>36.94</v>
      </c>
      <c r="C244" s="2">
        <f t="shared" si="21"/>
        <v>2.0999999999999943</v>
      </c>
      <c r="D244" s="2">
        <f t="shared" si="22"/>
        <v>35.088000000000001</v>
      </c>
      <c r="E244" s="2">
        <f t="shared" si="24"/>
        <v>33.780999999999999</v>
      </c>
      <c r="F244" s="2">
        <f t="shared" si="25"/>
        <v>31.430999999999994</v>
      </c>
      <c r="G244" s="2">
        <f t="shared" si="27"/>
        <v>31.17700000000001</v>
      </c>
      <c r="H244" s="2">
        <f t="shared" si="23"/>
        <v>37.260149999999925</v>
      </c>
      <c r="I244" s="2">
        <f t="array" ref="I244">SUMPRODUCT(B228:B247, (ROW(B228:B247)-ROW(B228)+1)) / (20*21/2)</f>
        <v>35.005666666666663</v>
      </c>
      <c r="J244" s="2">
        <f t="shared" si="26"/>
        <v>32.525925042814464</v>
      </c>
      <c r="K244" s="2">
        <f t="shared" si="28"/>
        <v>31.769106726012922</v>
      </c>
    </row>
    <row r="245" spans="1:11" ht="13.5" x14ac:dyDescent="0.25">
      <c r="A245" s="3">
        <f>TITRES_STAT!B248</f>
        <v>42663</v>
      </c>
      <c r="B245" s="6">
        <f>TITRES_STAT!D248</f>
        <v>39.15</v>
      </c>
      <c r="C245" s="2">
        <f t="shared" si="21"/>
        <v>2.2100000000000009</v>
      </c>
      <c r="D245" s="2">
        <f t="shared" si="22"/>
        <v>35.938000000000002</v>
      </c>
      <c r="E245" s="2">
        <f t="shared" si="24"/>
        <v>34.683999999999997</v>
      </c>
      <c r="F245" s="2">
        <f t="shared" si="25"/>
        <v>31.878500000000003</v>
      </c>
      <c r="G245" s="2">
        <f t="shared" si="27"/>
        <v>31.320000000000014</v>
      </c>
      <c r="H245" s="2">
        <f t="shared" si="23"/>
        <v>37.224749999999929</v>
      </c>
      <c r="I245" s="2">
        <f t="array" ref="I245">SUMPRODUCT(B229:B248, (ROW(B229:B248)-ROW(B229)+1)) / (20*21/2)</f>
        <v>35.713666666666661</v>
      </c>
      <c r="J245" s="2">
        <f t="shared" si="26"/>
        <v>33.156789324451182</v>
      </c>
      <c r="K245" s="2">
        <f t="shared" si="28"/>
        <v>32.058553521071239</v>
      </c>
    </row>
    <row r="246" spans="1:11" ht="13.5" x14ac:dyDescent="0.25">
      <c r="A246" s="3">
        <f>TITRES_STAT!B249</f>
        <v>42664</v>
      </c>
      <c r="B246" s="6">
        <f>TITRES_STAT!D249</f>
        <v>40.25</v>
      </c>
      <c r="C246" s="2">
        <f t="shared" si="21"/>
        <v>1.1000000000000014</v>
      </c>
      <c r="D246" s="2">
        <f t="shared" si="22"/>
        <v>37.007999999999996</v>
      </c>
      <c r="E246" s="2">
        <f t="shared" si="24"/>
        <v>35.559000000000005</v>
      </c>
      <c r="F246" s="2">
        <f t="shared" si="25"/>
        <v>32.381</v>
      </c>
      <c r="G246" s="2">
        <f t="shared" si="27"/>
        <v>31.485000000000014</v>
      </c>
      <c r="H246" s="2">
        <f t="shared" si="23"/>
        <v>37.194849999999931</v>
      </c>
      <c r="I246" s="2">
        <f t="array" ref="I246">SUMPRODUCT(B230:B249, (ROW(B230:B249)-ROW(B230)+1)) / (20*21/2)</f>
        <v>36.481571428571428</v>
      </c>
      <c r="J246" s="2">
        <f t="shared" si="26"/>
        <v>33.832333198312973</v>
      </c>
      <c r="K246" s="2">
        <f t="shared" si="28"/>
        <v>32.379786716323352</v>
      </c>
    </row>
    <row r="247" spans="1:11" ht="13.5" x14ac:dyDescent="0.25">
      <c r="A247" s="3">
        <f>TITRES_STAT!B250</f>
        <v>42667</v>
      </c>
      <c r="B247" s="6">
        <f>TITRES_STAT!D250</f>
        <v>40.299999999999997</v>
      </c>
      <c r="C247" s="2">
        <f t="shared" si="21"/>
        <v>4.9999999999997158E-2</v>
      </c>
      <c r="D247" s="2">
        <f t="shared" si="22"/>
        <v>38.296000000000006</v>
      </c>
      <c r="E247" s="2">
        <f t="shared" si="24"/>
        <v>36.345000000000006</v>
      </c>
      <c r="F247" s="2">
        <f t="shared" si="25"/>
        <v>32.885999999999996</v>
      </c>
      <c r="G247" s="2">
        <f t="shared" si="27"/>
        <v>31.651000000000014</v>
      </c>
      <c r="H247" s="2">
        <f t="shared" si="23"/>
        <v>37.168849999999928</v>
      </c>
      <c r="I247" s="2">
        <f t="array" ref="I247">SUMPRODUCT(B231:B250, (ROW(B231:B250)-ROW(B231)+1)) / (20*21/2)</f>
        <v>37.362285714285719</v>
      </c>
      <c r="J247" s="2">
        <f t="shared" si="26"/>
        <v>34.448301465140311</v>
      </c>
      <c r="K247" s="2">
        <f t="shared" si="28"/>
        <v>32.690383315683221</v>
      </c>
    </row>
    <row r="248" spans="1:11" ht="13.5" x14ac:dyDescent="0.25">
      <c r="A248" s="3">
        <f>TITRES_STAT!B251</f>
        <v>42668</v>
      </c>
      <c r="B248" s="6">
        <f>TITRES_STAT!D251</f>
        <v>40.32</v>
      </c>
      <c r="C248" s="2">
        <f t="shared" si="21"/>
        <v>2.0000000000003126E-2</v>
      </c>
      <c r="D248" s="2">
        <f t="shared" si="22"/>
        <v>39.391999999999996</v>
      </c>
      <c r="E248" s="2">
        <f t="shared" si="24"/>
        <v>37.036000000000001</v>
      </c>
      <c r="F248" s="2">
        <f t="shared" si="25"/>
        <v>33.436999999999998</v>
      </c>
      <c r="G248" s="2">
        <f t="shared" si="27"/>
        <v>31.817400000000006</v>
      </c>
      <c r="H248" s="2">
        <f t="shared" si="23"/>
        <v>37.140549999999934</v>
      </c>
      <c r="I248" s="2">
        <f t="array" ref="I248">SUMPRODUCT(B232:B251, (ROW(B232:B251)-ROW(B232)+1)) / (20*21/2)</f>
        <v>38.29366666666666</v>
      </c>
      <c r="J248" s="2">
        <f t="shared" si="26"/>
        <v>35.007510849412661</v>
      </c>
      <c r="K248" s="2">
        <f t="shared" si="28"/>
        <v>32.989583969970155</v>
      </c>
    </row>
    <row r="249" spans="1:11" ht="13.5" x14ac:dyDescent="0.25">
      <c r="A249" s="3">
        <f>TITRES_STAT!B252</f>
        <v>42669</v>
      </c>
      <c r="B249" s="6">
        <f>TITRES_STAT!D252</f>
        <v>41.5</v>
      </c>
      <c r="C249" s="2">
        <f t="shared" si="21"/>
        <v>1.1799999999999997</v>
      </c>
      <c r="D249" s="2">
        <f t="shared" si="22"/>
        <v>40.304000000000002</v>
      </c>
      <c r="E249" s="2">
        <f t="shared" si="24"/>
        <v>37.695999999999998</v>
      </c>
      <c r="F249" s="2">
        <f t="shared" si="25"/>
        <v>34.112499999999997</v>
      </c>
      <c r="G249" s="2">
        <f t="shared" si="27"/>
        <v>32.007400000000011</v>
      </c>
      <c r="H249" s="2">
        <f t="shared" si="23"/>
        <v>37.118149999999929</v>
      </c>
      <c r="I249" s="2">
        <f t="array" ref="I249">SUMPRODUCT(B233:B252, (ROW(B233:B252)-ROW(B233)+1)) / (20*21/2)</f>
        <v>39.13995238095238</v>
      </c>
      <c r="J249" s="2">
        <f t="shared" si="26"/>
        <v>35.625843149468594</v>
      </c>
      <c r="K249" s="2">
        <f t="shared" si="28"/>
        <v>33.323325775069364</v>
      </c>
    </row>
    <row r="250" spans="1:11" ht="13.5" x14ac:dyDescent="0.25">
      <c r="A250" s="3">
        <f>TITRES_STAT!B253</f>
        <v>42670</v>
      </c>
      <c r="B250" s="6">
        <f>TITRES_STAT!D253</f>
        <v>43.36</v>
      </c>
      <c r="C250" s="2">
        <f t="shared" si="21"/>
        <v>1.8599999999999994</v>
      </c>
      <c r="D250" s="2">
        <f t="shared" si="22"/>
        <v>41.146000000000001</v>
      </c>
      <c r="E250" s="2">
        <f t="shared" si="24"/>
        <v>38.542000000000002</v>
      </c>
      <c r="F250" s="2">
        <f t="shared" si="25"/>
        <v>34.880499999999998</v>
      </c>
      <c r="G250" s="2">
        <f t="shared" si="27"/>
        <v>32.234600000000007</v>
      </c>
      <c r="H250" s="2">
        <f t="shared" si="23"/>
        <v>37.105049999999927</v>
      </c>
      <c r="I250" s="2">
        <f t="array" ref="I250">SUMPRODUCT(B234:B253, (ROW(B234:B253)-ROW(B234)+1)) / (20*21/2)</f>
        <v>39.907142857142858</v>
      </c>
      <c r="J250" s="2">
        <f t="shared" si="26"/>
        <v>36.36242951618587</v>
      </c>
      <c r="K250" s="2">
        <f t="shared" si="28"/>
        <v>33.716920842713705</v>
      </c>
    </row>
    <row r="251" spans="1:11" ht="13.5" x14ac:dyDescent="0.25">
      <c r="A251" s="3">
        <f>TITRES_STAT!B254</f>
        <v>42671</v>
      </c>
      <c r="B251" s="6">
        <f>TITRES_STAT!D254</f>
        <v>44.66</v>
      </c>
      <c r="C251" s="2">
        <f t="shared" si="21"/>
        <v>1.2999999999999972</v>
      </c>
      <c r="D251" s="2">
        <f t="shared" si="22"/>
        <v>42.028000000000006</v>
      </c>
      <c r="E251" s="2">
        <f t="shared" si="24"/>
        <v>39.517999999999994</v>
      </c>
      <c r="F251" s="2">
        <f t="shared" si="25"/>
        <v>35.713999999999999</v>
      </c>
      <c r="G251" s="2">
        <f t="shared" si="27"/>
        <v>32.487800000000014</v>
      </c>
      <c r="H251" s="2">
        <f t="shared" si="23"/>
        <v>37.098449999999929</v>
      </c>
      <c r="I251" s="2">
        <f t="array" ref="I251">SUMPRODUCT(B235:B254, (ROW(B235:B254)-ROW(B235)+1)) / (20*21/2)</f>
        <v>40.44680952380952</v>
      </c>
      <c r="J251" s="2">
        <f t="shared" si="26"/>
        <v>37.152674324168167</v>
      </c>
      <c r="K251" s="2">
        <f t="shared" si="28"/>
        <v>34.146061201822974</v>
      </c>
    </row>
    <row r="252" spans="1:11" ht="13.5" x14ac:dyDescent="0.25">
      <c r="A252" s="3">
        <f>TITRES_STAT!B255</f>
        <v>42674</v>
      </c>
      <c r="B252" s="6">
        <f>TITRES_STAT!D255</f>
        <v>44.6</v>
      </c>
      <c r="C252" s="2">
        <f t="shared" si="21"/>
        <v>-5.9999999999995168E-2</v>
      </c>
      <c r="D252" s="2">
        <f t="shared" si="22"/>
        <v>42.887999999999991</v>
      </c>
      <c r="E252" s="2">
        <f t="shared" si="24"/>
        <v>40.592000000000006</v>
      </c>
      <c r="F252" s="2">
        <f t="shared" si="25"/>
        <v>36.544499999999999</v>
      </c>
      <c r="G252" s="2">
        <f t="shared" si="27"/>
        <v>32.768600000000013</v>
      </c>
      <c r="H252" s="2">
        <f t="shared" si="23"/>
        <v>37.093949999999928</v>
      </c>
      <c r="I252" s="2">
        <f t="array" ref="I252">SUMPRODUCT(B236:B255, (ROW(B236:B255)-ROW(B236)+1)) / (20*21/2)</f>
        <v>41.047999999999988</v>
      </c>
      <c r="J252" s="2">
        <f t="shared" si="26"/>
        <v>37.861943436152153</v>
      </c>
      <c r="K252" s="2">
        <f t="shared" si="28"/>
        <v>34.556019586065212</v>
      </c>
    </row>
    <row r="253" spans="1:11" ht="13.5" x14ac:dyDescent="0.25">
      <c r="A253" s="3">
        <f>TITRES_STAT!B256</f>
        <v>42675</v>
      </c>
      <c r="B253" s="6">
        <f>TITRES_STAT!D256</f>
        <v>44.6</v>
      </c>
      <c r="C253" s="2">
        <f t="shared" si="21"/>
        <v>0</v>
      </c>
      <c r="D253" s="2">
        <f t="shared" si="22"/>
        <v>43.743999999999993</v>
      </c>
      <c r="E253" s="2">
        <f t="shared" si="24"/>
        <v>41.568000000000005</v>
      </c>
      <c r="F253" s="2">
        <f t="shared" si="25"/>
        <v>37.333500000000001</v>
      </c>
      <c r="G253" s="2">
        <f t="shared" si="27"/>
        <v>33.022000000000006</v>
      </c>
      <c r="H253" s="2">
        <f t="shared" si="23"/>
        <v>37.089449999999935</v>
      </c>
      <c r="I253" s="2">
        <f t="array" ref="I253">SUMPRODUCT(B237:B256, (ROW(B237:B256)-ROW(B237)+1)) / (20*21/2)</f>
        <v>41.456000000000003</v>
      </c>
      <c r="J253" s="2">
        <f t="shared" si="26"/>
        <v>38.503663108899566</v>
      </c>
      <c r="K253" s="2">
        <f t="shared" si="28"/>
        <v>34.949901170925401</v>
      </c>
    </row>
    <row r="254" spans="1:11" ht="13.5" x14ac:dyDescent="0.25">
      <c r="A254" s="3">
        <f>TITRES_STAT!B257</f>
        <v>42676</v>
      </c>
      <c r="B254" s="6">
        <f>TITRES_STAT!D257</f>
        <v>43</v>
      </c>
      <c r="C254" s="2">
        <f t="shared" si="21"/>
        <v>-1.6000000000000014</v>
      </c>
      <c r="D254" s="2">
        <f t="shared" si="22"/>
        <v>44.043999999999997</v>
      </c>
      <c r="E254" s="2">
        <f t="shared" si="24"/>
        <v>42.173999999999999</v>
      </c>
      <c r="F254" s="2">
        <f t="shared" si="25"/>
        <v>37.977499999999999</v>
      </c>
      <c r="G254" s="2">
        <f t="shared" si="27"/>
        <v>33.261200000000002</v>
      </c>
      <c r="H254" s="2">
        <f t="shared" si="23"/>
        <v>37.07694999999994</v>
      </c>
      <c r="I254" s="2">
        <f t="array" ref="I254">SUMPRODUCT(B238:B257, (ROW(B238:B257)-ROW(B238)+1)) / (20*21/2)</f>
        <v>41.809380952380955</v>
      </c>
      <c r="J254" s="2">
        <f t="shared" si="26"/>
        <v>38.931885669956749</v>
      </c>
      <c r="K254" s="2">
        <f t="shared" si="28"/>
        <v>35.265591321085189</v>
      </c>
    </row>
    <row r="255" spans="1:11" ht="13.5" x14ac:dyDescent="0.25">
      <c r="A255" s="3">
        <f>TITRES_STAT!B258</f>
        <v>42677</v>
      </c>
      <c r="B255" s="6">
        <f>TITRES_STAT!D258</f>
        <v>44.29</v>
      </c>
      <c r="C255" s="2">
        <f t="shared" si="21"/>
        <v>1.2899999999999991</v>
      </c>
      <c r="D255" s="2">
        <f t="shared" si="22"/>
        <v>44.23</v>
      </c>
      <c r="E255" s="2">
        <f t="shared" si="24"/>
        <v>42.688000000000002</v>
      </c>
      <c r="F255" s="2">
        <f t="shared" si="25"/>
        <v>38.685999999999993</v>
      </c>
      <c r="G255" s="2">
        <f t="shared" si="27"/>
        <v>33.516999999999996</v>
      </c>
      <c r="H255" s="2">
        <f t="shared" si="23"/>
        <v>37.070899999999938</v>
      </c>
      <c r="I255" s="2">
        <f t="array" ref="I255">SUMPRODUCT(B239:B258, (ROW(B239:B258)-ROW(B239)+1)) / (20*21/2)</f>
        <v>42.150714285714287</v>
      </c>
      <c r="J255" s="2">
        <f t="shared" si="26"/>
        <v>39.442182272818009</v>
      </c>
      <c r="K255" s="2">
        <f t="shared" si="28"/>
        <v>35.619489700650476</v>
      </c>
    </row>
    <row r="256" spans="1:11" ht="13.5" x14ac:dyDescent="0.25">
      <c r="A256" s="3">
        <f>TITRES_STAT!B259</f>
        <v>42678</v>
      </c>
      <c r="B256" s="6">
        <f>TITRES_STAT!D259</f>
        <v>42.97</v>
      </c>
      <c r="C256" s="2">
        <f t="shared" si="21"/>
        <v>-1.3200000000000003</v>
      </c>
      <c r="D256" s="2">
        <f t="shared" si="22"/>
        <v>43.891999999999996</v>
      </c>
      <c r="E256" s="2">
        <f t="shared" si="24"/>
        <v>42.96</v>
      </c>
      <c r="F256" s="2">
        <f t="shared" si="25"/>
        <v>39.259500000000003</v>
      </c>
      <c r="G256" s="2">
        <f t="shared" si="27"/>
        <v>33.746400000000001</v>
      </c>
      <c r="H256" s="2">
        <f t="shared" si="23"/>
        <v>37.058249999999937</v>
      </c>
      <c r="I256" s="2">
        <f t="array" ref="I256">SUMPRODUCT(B240:B259, (ROW(B240:B259)-ROW(B240)+1)) / (20*21/2)</f>
        <v>42.552238095238103</v>
      </c>
      <c r="J256" s="2">
        <f t="shared" si="26"/>
        <v>39.778164913502003</v>
      </c>
      <c r="K256" s="2">
        <f t="shared" si="28"/>
        <v>35.907745006507326</v>
      </c>
    </row>
    <row r="257" spans="1:11" ht="13.5" x14ac:dyDescent="0.25">
      <c r="A257" s="3">
        <f>TITRES_STAT!B260</f>
        <v>42681</v>
      </c>
      <c r="B257" s="6">
        <f>TITRES_STAT!D260</f>
        <v>42.97</v>
      </c>
      <c r="C257" s="2">
        <f t="shared" si="21"/>
        <v>0</v>
      </c>
      <c r="D257" s="2">
        <f t="shared" si="22"/>
        <v>43.565999999999995</v>
      </c>
      <c r="E257" s="2">
        <f t="shared" si="24"/>
        <v>43.226999999999997</v>
      </c>
      <c r="F257" s="2">
        <f t="shared" si="25"/>
        <v>39.786000000000008</v>
      </c>
      <c r="G257" s="2">
        <f t="shared" si="27"/>
        <v>33.975799999999992</v>
      </c>
      <c r="H257" s="2">
        <f t="shared" si="23"/>
        <v>37.045599999999943</v>
      </c>
      <c r="I257" s="2">
        <f t="array" ref="I257">SUMPRODUCT(B241:B260, (ROW(B241:B260)-ROW(B241)+1)) / (20*21/2)</f>
        <v>42.917571428571428</v>
      </c>
      <c r="J257" s="2">
        <f t="shared" si="26"/>
        <v>40.082149207454194</v>
      </c>
      <c r="K257" s="2">
        <f t="shared" si="28"/>
        <v>36.184696182722732</v>
      </c>
    </row>
    <row r="258" spans="1:11" ht="13.5" x14ac:dyDescent="0.25">
      <c r="A258" s="3">
        <f>TITRES_STAT!B261</f>
        <v>42682</v>
      </c>
      <c r="B258" s="6">
        <f>TITRES_STAT!D261</f>
        <v>43.37</v>
      </c>
      <c r="C258" s="2">
        <f t="shared" si="21"/>
        <v>0.39999999999999858</v>
      </c>
      <c r="D258" s="2">
        <f t="shared" si="22"/>
        <v>43.32</v>
      </c>
      <c r="E258" s="2">
        <f t="shared" si="24"/>
        <v>43.532000000000004</v>
      </c>
      <c r="F258" s="2">
        <f t="shared" si="25"/>
        <v>40.284000000000006</v>
      </c>
      <c r="G258" s="2">
        <f t="shared" si="27"/>
        <v>34.213199999999986</v>
      </c>
      <c r="H258" s="2">
        <f t="shared" si="23"/>
        <v>37.03544999999994</v>
      </c>
      <c r="I258" s="2">
        <f t="array" ref="I258">SUMPRODUCT(B242:B261, (ROW(B242:B261)-ROW(B242)+1)) / (20*21/2)</f>
        <v>43.227190476190472</v>
      </c>
      <c r="J258" s="2">
        <f t="shared" si="26"/>
        <v>40.395277854363314</v>
      </c>
      <c r="K258" s="2">
        <f t="shared" si="28"/>
        <v>36.466472803008116</v>
      </c>
    </row>
    <row r="259" spans="1:11" ht="13.5" x14ac:dyDescent="0.25">
      <c r="A259" s="3">
        <f>TITRES_STAT!B262</f>
        <v>42683</v>
      </c>
      <c r="B259" s="6">
        <f>TITRES_STAT!D262</f>
        <v>44.5</v>
      </c>
      <c r="C259" s="2">
        <f t="shared" si="21"/>
        <v>1.1300000000000026</v>
      </c>
      <c r="D259" s="2">
        <f t="shared" si="22"/>
        <v>43.62</v>
      </c>
      <c r="E259" s="2">
        <f t="shared" si="24"/>
        <v>43.832000000000008</v>
      </c>
      <c r="F259" s="2">
        <f t="shared" si="25"/>
        <v>40.764000000000003</v>
      </c>
      <c r="G259" s="2">
        <f t="shared" si="27"/>
        <v>34.473199999999991</v>
      </c>
      <c r="H259" s="2">
        <f t="shared" si="23"/>
        <v>37.030949999999933</v>
      </c>
      <c r="I259" s="2">
        <f t="array" ref="I259">SUMPRODUCT(B243:B262, (ROW(B243:B262)-ROW(B243)+1)) / (20*21/2)</f>
        <v>43.300619047619051</v>
      </c>
      <c r="J259" s="2">
        <f t="shared" si="26"/>
        <v>40.786203772995385</v>
      </c>
      <c r="K259" s="2">
        <f t="shared" si="28"/>
        <v>36.781513085243091</v>
      </c>
    </row>
    <row r="260" spans="1:11" ht="13.5" x14ac:dyDescent="0.25">
      <c r="A260" s="3">
        <f>TITRES_STAT!B263</f>
        <v>42684</v>
      </c>
      <c r="B260" s="6">
        <f>TITRES_STAT!D263</f>
        <v>44.6</v>
      </c>
      <c r="C260" s="2">
        <f t="shared" ref="C260:C323" si="29">B260-B259</f>
        <v>0.10000000000000142</v>
      </c>
      <c r="D260" s="2">
        <f t="shared" si="22"/>
        <v>43.682000000000002</v>
      </c>
      <c r="E260" s="2">
        <f t="shared" si="24"/>
        <v>43.956000000000003</v>
      </c>
      <c r="F260" s="2">
        <f t="shared" si="25"/>
        <v>41.249000000000009</v>
      </c>
      <c r="G260" s="2">
        <f t="shared" si="27"/>
        <v>34.735199999999992</v>
      </c>
      <c r="H260" s="2">
        <f t="shared" si="23"/>
        <v>37.026949999999935</v>
      </c>
      <c r="I260" s="2">
        <f t="array" ref="I260">SUMPRODUCT(B244:B263, (ROW(B244:B263)-ROW(B244)+1)) / (20*21/2)</f>
        <v>43.514809523809525</v>
      </c>
      <c r="J260" s="2">
        <f t="shared" si="26"/>
        <v>41.149422461281539</v>
      </c>
      <c r="K260" s="2">
        <f t="shared" si="28"/>
        <v>37.088120415233561</v>
      </c>
    </row>
    <row r="261" spans="1:11" ht="13.5" x14ac:dyDescent="0.25">
      <c r="A261" s="3">
        <f>TITRES_STAT!B264</f>
        <v>42685</v>
      </c>
      <c r="B261" s="6">
        <f>TITRES_STAT!D264</f>
        <v>44.5</v>
      </c>
      <c r="C261" s="2">
        <f t="shared" si="29"/>
        <v>-0.10000000000000142</v>
      </c>
      <c r="D261" s="2">
        <f t="shared" si="22"/>
        <v>43.988</v>
      </c>
      <c r="E261" s="2">
        <f t="shared" si="24"/>
        <v>43.94</v>
      </c>
      <c r="F261" s="2">
        <f t="shared" si="25"/>
        <v>41.728999999999999</v>
      </c>
      <c r="G261" s="2">
        <f t="shared" si="27"/>
        <v>35.015199999999993</v>
      </c>
      <c r="H261" s="2">
        <f t="shared" si="23"/>
        <v>37.022449999999928</v>
      </c>
      <c r="I261" s="2">
        <f t="array" ref="I261">SUMPRODUCT(B245:B264, (ROW(B245:B264)-ROW(B245)+1)) / (20*21/2)</f>
        <v>43.692</v>
      </c>
      <c r="J261" s="2">
        <f t="shared" si="26"/>
        <v>41.468525084016633</v>
      </c>
      <c r="K261" s="2">
        <f t="shared" si="28"/>
        <v>37.378782359734203</v>
      </c>
    </row>
    <row r="262" spans="1:11" ht="13.5" x14ac:dyDescent="0.25">
      <c r="A262" s="3">
        <f>TITRES_STAT!B265</f>
        <v>42688</v>
      </c>
      <c r="B262" s="6">
        <f>TITRES_STAT!D265</f>
        <v>42.5</v>
      </c>
      <c r="C262" s="2">
        <f t="shared" si="29"/>
        <v>-2</v>
      </c>
      <c r="D262" s="2">
        <f t="shared" ref="D262:D325" si="30">AVERAGE(B258:B262)</f>
        <v>43.893999999999998</v>
      </c>
      <c r="E262" s="2">
        <f t="shared" si="24"/>
        <v>43.730000000000004</v>
      </c>
      <c r="F262" s="2">
        <f t="shared" si="25"/>
        <v>42.161000000000008</v>
      </c>
      <c r="G262" s="2">
        <f t="shared" si="27"/>
        <v>35.255199999999988</v>
      </c>
      <c r="H262" s="2">
        <f t="shared" si="23"/>
        <v>37.00794999999993</v>
      </c>
      <c r="I262" s="2">
        <f t="array" ref="I262">SUMPRODUCT(B246:B265, (ROW(B246:B265)-ROW(B246)+1)) / (20*21/2)</f>
        <v>43.959857142857153</v>
      </c>
      <c r="J262" s="2">
        <f t="shared" si="26"/>
        <v>41.566760790300762</v>
      </c>
      <c r="K262" s="2">
        <f t="shared" si="28"/>
        <v>37.579614424058349</v>
      </c>
    </row>
    <row r="263" spans="1:11" ht="13.5" x14ac:dyDescent="0.25">
      <c r="A263" s="3">
        <f>TITRES_STAT!B266</f>
        <v>42689</v>
      </c>
      <c r="B263" s="6">
        <f>TITRES_STAT!D266</f>
        <v>44.41</v>
      </c>
      <c r="C263" s="2">
        <f t="shared" si="29"/>
        <v>1.9099999999999966</v>
      </c>
      <c r="D263" s="2">
        <f t="shared" si="30"/>
        <v>44.101999999999997</v>
      </c>
      <c r="E263" s="2">
        <f t="shared" si="24"/>
        <v>43.710999999999999</v>
      </c>
      <c r="F263" s="2">
        <f t="shared" si="25"/>
        <v>42.639500000000005</v>
      </c>
      <c r="G263" s="2">
        <f t="shared" si="27"/>
        <v>35.533399999999986</v>
      </c>
      <c r="H263" s="2">
        <f t="shared" si="23"/>
        <v>37.002999999999936</v>
      </c>
      <c r="I263" s="2">
        <f t="array" ref="I263">SUMPRODUCT(B247:B266, (ROW(B247:B266)-ROW(B247)+1)) / (20*21/2)</f>
        <v>44.21590476190476</v>
      </c>
      <c r="J263" s="2">
        <f t="shared" si="26"/>
        <v>41.837545476938786</v>
      </c>
      <c r="K263" s="2">
        <f t="shared" si="28"/>
        <v>37.847472681938413</v>
      </c>
    </row>
    <row r="264" spans="1:11" ht="13.5" x14ac:dyDescent="0.25">
      <c r="A264" s="3">
        <f>TITRES_STAT!B267</f>
        <v>42690</v>
      </c>
      <c r="B264" s="6">
        <f>TITRES_STAT!D267</f>
        <v>44.5</v>
      </c>
      <c r="C264" s="2">
        <f t="shared" si="29"/>
        <v>9.0000000000003411E-2</v>
      </c>
      <c r="D264" s="2">
        <f t="shared" si="30"/>
        <v>44.101999999999997</v>
      </c>
      <c r="E264" s="2">
        <f t="shared" si="24"/>
        <v>43.861000000000004</v>
      </c>
      <c r="F264" s="2">
        <f t="shared" si="25"/>
        <v>43.017499999999998</v>
      </c>
      <c r="G264" s="2">
        <f t="shared" si="27"/>
        <v>35.819399999999995</v>
      </c>
      <c r="H264" s="2">
        <f t="shared" si="23"/>
        <v>36.998499999999943</v>
      </c>
      <c r="I264" s="2">
        <f t="array" ref="I264">SUMPRODUCT(B248:B267, (ROW(B248:B267)-ROW(B248)+1)) / (20*21/2)</f>
        <v>44.43961904761904</v>
      </c>
      <c r="J264" s="2">
        <f t="shared" si="26"/>
        <v>42.091112574373192</v>
      </c>
      <c r="K264" s="2">
        <f t="shared" si="28"/>
        <v>38.108356106176117</v>
      </c>
    </row>
    <row r="265" spans="1:11" ht="13.5" x14ac:dyDescent="0.25">
      <c r="A265" s="3">
        <f>TITRES_STAT!B268</f>
        <v>42691</v>
      </c>
      <c r="B265" s="6">
        <f>TITRES_STAT!D268</f>
        <v>45.83</v>
      </c>
      <c r="C265" s="2">
        <f t="shared" si="29"/>
        <v>1.3299999999999983</v>
      </c>
      <c r="D265" s="2">
        <f t="shared" si="30"/>
        <v>44.347999999999999</v>
      </c>
      <c r="E265" s="2">
        <f t="shared" si="24"/>
        <v>44.014999999999993</v>
      </c>
      <c r="F265" s="2">
        <f t="shared" si="25"/>
        <v>43.351500000000001</v>
      </c>
      <c r="G265" s="2">
        <f t="shared" si="27"/>
        <v>36.131999999999991</v>
      </c>
      <c r="H265" s="2">
        <f t="shared" si="23"/>
        <v>37.007049999999943</v>
      </c>
      <c r="I265" s="2">
        <f t="array" ref="I265">SUMPRODUCT(B249:B268, (ROW(B249:B268)-ROW(B249)+1)) / (20*21/2)</f>
        <v>44.636238095238092</v>
      </c>
      <c r="J265" s="2">
        <f t="shared" si="26"/>
        <v>42.447197091099554</v>
      </c>
      <c r="K265" s="2">
        <f t="shared" si="28"/>
        <v>38.411165670639797</v>
      </c>
    </row>
    <row r="266" spans="1:11" ht="13.5" x14ac:dyDescent="0.25">
      <c r="A266" s="3">
        <f>TITRES_STAT!B269</f>
        <v>42692</v>
      </c>
      <c r="B266" s="6">
        <f>TITRES_STAT!D269</f>
        <v>46.04</v>
      </c>
      <c r="C266" s="2">
        <f t="shared" si="29"/>
        <v>0.21000000000000085</v>
      </c>
      <c r="D266" s="2">
        <f t="shared" si="30"/>
        <v>44.655999999999999</v>
      </c>
      <c r="E266" s="2">
        <f t="shared" si="24"/>
        <v>44.322000000000003</v>
      </c>
      <c r="F266" s="2">
        <f t="shared" si="25"/>
        <v>43.641000000000005</v>
      </c>
      <c r="G266" s="2">
        <f t="shared" si="27"/>
        <v>36.448799999999991</v>
      </c>
      <c r="H266" s="2">
        <f t="shared" ref="H266:H329" si="31">AVERAGE(B67:B266)</f>
        <v>37.016749999999945</v>
      </c>
      <c r="I266" s="2">
        <f t="array" ref="I266">SUMPRODUCT(B250:B269, (ROW(B250:B269)-ROW(B250)+1)) / (20*21/2)</f>
        <v>44.805857142857143</v>
      </c>
      <c r="J266" s="2">
        <f t="shared" si="26"/>
        <v>42.78936879670912</v>
      </c>
      <c r="K266" s="2">
        <f t="shared" si="28"/>
        <v>38.710335644340198</v>
      </c>
    </row>
    <row r="267" spans="1:11" ht="13.5" x14ac:dyDescent="0.25">
      <c r="A267" s="3">
        <f>TITRES_STAT!B270</f>
        <v>42695</v>
      </c>
      <c r="B267" s="6">
        <f>TITRES_STAT!D270</f>
        <v>45.99</v>
      </c>
      <c r="C267" s="2">
        <f t="shared" si="29"/>
        <v>-4.9999999999997158E-2</v>
      </c>
      <c r="D267" s="2">
        <f t="shared" si="30"/>
        <v>45.353999999999999</v>
      </c>
      <c r="E267" s="2">
        <f t="shared" si="24"/>
        <v>44.624000000000002</v>
      </c>
      <c r="F267" s="2">
        <f t="shared" si="25"/>
        <v>43.9255</v>
      </c>
      <c r="G267" s="2">
        <f t="shared" si="27"/>
        <v>36.764599999999994</v>
      </c>
      <c r="H267" s="2">
        <f t="shared" si="31"/>
        <v>37.026199999999946</v>
      </c>
      <c r="I267" s="2">
        <f t="array" ref="I267">SUMPRODUCT(B251:B270, (ROW(B251:B270)-ROW(B251)+1)) / (20*21/2)</f>
        <v>44.944571428571422</v>
      </c>
      <c r="J267" s="2">
        <f t="shared" si="26"/>
        <v>43.09419081607016</v>
      </c>
      <c r="K267" s="2">
        <f t="shared" si="28"/>
        <v>38.995812677895486</v>
      </c>
    </row>
    <row r="268" spans="1:11" ht="13.5" x14ac:dyDescent="0.25">
      <c r="A268" s="3">
        <f>TITRES_STAT!B271</f>
        <v>42696</v>
      </c>
      <c r="B268" s="6">
        <f>TITRES_STAT!D271</f>
        <v>45.99</v>
      </c>
      <c r="C268" s="2">
        <f t="shared" si="29"/>
        <v>0</v>
      </c>
      <c r="D268" s="2">
        <f t="shared" si="30"/>
        <v>45.67</v>
      </c>
      <c r="E268" s="2">
        <f t="shared" ref="E268:E331" si="32">AVERAGE(B259:B268)</f>
        <v>44.886000000000003</v>
      </c>
      <c r="F268" s="2">
        <f t="shared" si="25"/>
        <v>44.209000000000003</v>
      </c>
      <c r="G268" s="2">
        <f t="shared" si="27"/>
        <v>37.08039999999999</v>
      </c>
      <c r="H268" s="2">
        <f t="shared" si="31"/>
        <v>37.035649999999947</v>
      </c>
      <c r="I268" s="2">
        <f t="array" ref="I268">SUMPRODUCT(B252:B271, (ROW(B252:B271)-ROW(B252)+1)) / (20*21/2)</f>
        <v>45.071238095238094</v>
      </c>
      <c r="J268" s="2">
        <f t="shared" si="26"/>
        <v>43.369982166920622</v>
      </c>
      <c r="K268" s="2">
        <f t="shared" si="28"/>
        <v>39.270094533664292</v>
      </c>
    </row>
    <row r="269" spans="1:11" ht="13.5" x14ac:dyDescent="0.25">
      <c r="A269" s="3">
        <f>TITRES_STAT!B272</f>
        <v>42697</v>
      </c>
      <c r="B269" s="6">
        <f>TITRES_STAT!D272</f>
        <v>45.99</v>
      </c>
      <c r="C269" s="2">
        <f t="shared" si="29"/>
        <v>0</v>
      </c>
      <c r="D269" s="2">
        <f t="shared" si="30"/>
        <v>45.968000000000004</v>
      </c>
      <c r="E269" s="2">
        <f t="shared" si="32"/>
        <v>45.035000000000004</v>
      </c>
      <c r="F269" s="2">
        <f t="shared" si="25"/>
        <v>44.433500000000002</v>
      </c>
      <c r="G269" s="2">
        <f t="shared" si="27"/>
        <v>37.396199999999993</v>
      </c>
      <c r="H269" s="2">
        <f t="shared" si="31"/>
        <v>37.045099999999955</v>
      </c>
      <c r="I269" s="2">
        <f t="array" ref="I269">SUMPRODUCT(B253:B272, (ROW(B253:B272)-ROW(B253)+1)) / (20*21/2)</f>
        <v>45.193000000000005</v>
      </c>
      <c r="J269" s="2">
        <f t="shared" si="26"/>
        <v>43.619507674832946</v>
      </c>
      <c r="K269" s="2">
        <f t="shared" si="28"/>
        <v>39.533620238226476</v>
      </c>
    </row>
    <row r="270" spans="1:11" ht="13.5" x14ac:dyDescent="0.25">
      <c r="A270" s="3">
        <f>TITRES_STAT!B273</f>
        <v>42698</v>
      </c>
      <c r="B270" s="6">
        <f>TITRES_STAT!D273</f>
        <v>45.89</v>
      </c>
      <c r="C270" s="2">
        <f t="shared" si="29"/>
        <v>-0.10000000000000142</v>
      </c>
      <c r="D270" s="2">
        <f t="shared" si="30"/>
        <v>45.980000000000004</v>
      </c>
      <c r="E270" s="2">
        <f t="shared" si="32"/>
        <v>45.164000000000001</v>
      </c>
      <c r="F270" s="2">
        <f t="shared" si="25"/>
        <v>44.56</v>
      </c>
      <c r="G270" s="2">
        <f t="shared" si="27"/>
        <v>37.709999999999994</v>
      </c>
      <c r="H270" s="2">
        <f t="shared" si="31"/>
        <v>37.054049999999954</v>
      </c>
      <c r="I270" s="2">
        <f t="array" ref="I270">SUMPRODUCT(B254:B273, (ROW(B254:B273)-ROW(B254)+1)) / (20*21/2)</f>
        <v>45.308571428571433</v>
      </c>
      <c r="J270" s="2">
        <f t="shared" si="26"/>
        <v>43.835745039134572</v>
      </c>
      <c r="K270" s="2">
        <f t="shared" si="28"/>
        <v>39.782890032805831</v>
      </c>
    </row>
    <row r="271" spans="1:11" ht="13.5" x14ac:dyDescent="0.25">
      <c r="A271" s="3">
        <f>TITRES_STAT!B274</f>
        <v>42699</v>
      </c>
      <c r="B271" s="6">
        <f>TITRES_STAT!D274</f>
        <v>45.89</v>
      </c>
      <c r="C271" s="2">
        <f t="shared" si="29"/>
        <v>0</v>
      </c>
      <c r="D271" s="2">
        <f t="shared" si="30"/>
        <v>45.95</v>
      </c>
      <c r="E271" s="2">
        <f t="shared" si="32"/>
        <v>45.302999999999997</v>
      </c>
      <c r="F271" s="2">
        <f t="shared" si="25"/>
        <v>44.621499999999997</v>
      </c>
      <c r="G271" s="2">
        <f t="shared" si="27"/>
        <v>38.023799999999994</v>
      </c>
      <c r="H271" s="2">
        <f t="shared" si="31"/>
        <v>37.06299999999996</v>
      </c>
      <c r="I271" s="2">
        <f t="array" ref="I271">SUMPRODUCT(B255:B274, (ROW(B255:B274)-ROW(B255)+1)) / (20*21/2)</f>
        <v>45.558904761904763</v>
      </c>
      <c r="J271" s="2">
        <f t="shared" si="26"/>
        <v>44.031388368740799</v>
      </c>
      <c r="K271" s="2">
        <f t="shared" si="28"/>
        <v>40.022384541323248</v>
      </c>
    </row>
    <row r="272" spans="1:11" ht="13.5" x14ac:dyDescent="0.25">
      <c r="A272" s="3">
        <f>TITRES_STAT!B275</f>
        <v>42702</v>
      </c>
      <c r="B272" s="6">
        <f>TITRES_STAT!D275</f>
        <v>45.9</v>
      </c>
      <c r="C272" s="2">
        <f t="shared" si="29"/>
        <v>9.9999999999980105E-3</v>
      </c>
      <c r="D272" s="2">
        <f t="shared" si="30"/>
        <v>45.932000000000002</v>
      </c>
      <c r="E272" s="2">
        <f t="shared" si="32"/>
        <v>45.642999999999994</v>
      </c>
      <c r="F272" s="2">
        <f t="shared" si="25"/>
        <v>44.686500000000002</v>
      </c>
      <c r="G272" s="2">
        <f t="shared" si="27"/>
        <v>38.337800000000001</v>
      </c>
      <c r="H272" s="2">
        <f t="shared" si="31"/>
        <v>37.07199999999996</v>
      </c>
      <c r="I272" s="2">
        <f t="array" ref="I272">SUMPRODUCT(B256:B275, (ROW(B256:B275)-ROW(B256)+1)) / (20*21/2)</f>
        <v>45.923619047619042</v>
      </c>
      <c r="J272" s="2">
        <f t="shared" si="26"/>
        <v>44.209351381241682</v>
      </c>
      <c r="K272" s="2">
        <f t="shared" si="28"/>
        <v>40.252879265192924</v>
      </c>
    </row>
    <row r="273" spans="1:11" ht="13.5" x14ac:dyDescent="0.25">
      <c r="A273" s="3">
        <f>TITRES_STAT!B276</f>
        <v>42703</v>
      </c>
      <c r="B273" s="6">
        <f>TITRES_STAT!D276</f>
        <v>45.9</v>
      </c>
      <c r="C273" s="2">
        <f t="shared" si="29"/>
        <v>0</v>
      </c>
      <c r="D273" s="2">
        <f t="shared" si="30"/>
        <v>45.914000000000001</v>
      </c>
      <c r="E273" s="2">
        <f t="shared" si="32"/>
        <v>45.791999999999994</v>
      </c>
      <c r="F273" s="2">
        <f t="shared" si="25"/>
        <v>44.7515</v>
      </c>
      <c r="G273" s="2">
        <f t="shared" si="27"/>
        <v>38.651800000000001</v>
      </c>
      <c r="H273" s="2">
        <f t="shared" si="31"/>
        <v>37.08099999999996</v>
      </c>
      <c r="I273" s="2">
        <f t="array" ref="I273">SUMPRODUCT(B257:B276, (ROW(B257:B276)-ROW(B257)+1)) / (20*21/2)</f>
        <v>46.266857142857148</v>
      </c>
      <c r="J273" s="2">
        <f t="shared" si="26"/>
        <v>44.370365535409142</v>
      </c>
      <c r="K273" s="2">
        <f t="shared" si="28"/>
        <v>40.474334980283395</v>
      </c>
    </row>
    <row r="274" spans="1:11" ht="13.5" x14ac:dyDescent="0.25">
      <c r="A274" s="3">
        <f>TITRES_STAT!B277</f>
        <v>42704</v>
      </c>
      <c r="B274" s="6">
        <f>TITRES_STAT!D277</f>
        <v>47.38</v>
      </c>
      <c r="C274" s="2">
        <f t="shared" si="29"/>
        <v>1.480000000000004</v>
      </c>
      <c r="D274" s="2">
        <f t="shared" si="30"/>
        <v>46.192</v>
      </c>
      <c r="E274" s="2">
        <f t="shared" si="32"/>
        <v>46.08</v>
      </c>
      <c r="F274" s="2">
        <f t="shared" si="25"/>
        <v>44.970500000000001</v>
      </c>
      <c r="G274" s="2">
        <f t="shared" si="27"/>
        <v>38.995400000000004</v>
      </c>
      <c r="H274" s="2">
        <f t="shared" si="31"/>
        <v>37.097399999999965</v>
      </c>
      <c r="I274" s="2">
        <f t="array" ref="I274">SUMPRODUCT(B258:B277, (ROW(B258:B277)-ROW(B258)+1)) / (20*21/2)</f>
        <v>46.582333333333331</v>
      </c>
      <c r="J274" s="2">
        <f t="shared" si="26"/>
        <v>44.656997389179701</v>
      </c>
      <c r="K274" s="2">
        <f t="shared" si="28"/>
        <v>40.745145373213461</v>
      </c>
    </row>
    <row r="275" spans="1:11" ht="13.5" x14ac:dyDescent="0.25">
      <c r="A275" s="3">
        <f>TITRES_STAT!B278</f>
        <v>42705</v>
      </c>
      <c r="B275" s="6">
        <f>TITRES_STAT!D278</f>
        <v>48.8</v>
      </c>
      <c r="C275" s="2">
        <f t="shared" si="29"/>
        <v>1.4199999999999946</v>
      </c>
      <c r="D275" s="2">
        <f t="shared" si="30"/>
        <v>46.774000000000001</v>
      </c>
      <c r="E275" s="2">
        <f t="shared" si="32"/>
        <v>46.376999999999995</v>
      </c>
      <c r="F275" s="2">
        <f t="shared" si="25"/>
        <v>45.195999999999991</v>
      </c>
      <c r="G275" s="2">
        <f t="shared" si="27"/>
        <v>39.367400000000004</v>
      </c>
      <c r="H275" s="2">
        <f t="shared" si="31"/>
        <v>37.12089999999997</v>
      </c>
      <c r="I275" s="2">
        <f t="array" ref="I275">SUMPRODUCT(B259:B278, (ROW(B259:B278)-ROW(B259)+1)) / (20*21/2)</f>
        <v>46.860523809523812</v>
      </c>
      <c r="J275" s="2">
        <f t="shared" si="26"/>
        <v>45.051569066400681</v>
      </c>
      <c r="K275" s="2">
        <f t="shared" si="28"/>
        <v>41.061022025244306</v>
      </c>
    </row>
    <row r="276" spans="1:11" ht="13.5" x14ac:dyDescent="0.25">
      <c r="A276" s="3">
        <f>TITRES_STAT!B279</f>
        <v>42706</v>
      </c>
      <c r="B276" s="6">
        <f>TITRES_STAT!D279</f>
        <v>48.8</v>
      </c>
      <c r="C276" s="2">
        <f t="shared" si="29"/>
        <v>0</v>
      </c>
      <c r="D276" s="2">
        <f t="shared" si="30"/>
        <v>47.356000000000009</v>
      </c>
      <c r="E276" s="2">
        <f t="shared" si="32"/>
        <v>46.652999999999999</v>
      </c>
      <c r="F276" s="2">
        <f t="shared" ref="F276:F339" si="33">AVERAGE(B257:B276)</f>
        <v>45.487499999999997</v>
      </c>
      <c r="G276" s="2">
        <f t="shared" si="27"/>
        <v>39.739400000000003</v>
      </c>
      <c r="H276" s="2">
        <f t="shared" si="31"/>
        <v>37.143399999999971</v>
      </c>
      <c r="I276" s="2">
        <f t="array" ref="I276">SUMPRODUCT(B260:B279, (ROW(B260:B279)-ROW(B260)+1)) / (20*21/2)</f>
        <v>47.11333333333333</v>
      </c>
      <c r="J276" s="2">
        <f t="shared" si="26"/>
        <v>45.408562488648236</v>
      </c>
      <c r="K276" s="2">
        <f t="shared" si="28"/>
        <v>41.364511357587666</v>
      </c>
    </row>
    <row r="277" spans="1:11" ht="13.5" x14ac:dyDescent="0.25">
      <c r="A277" s="3">
        <f>TITRES_STAT!B280</f>
        <v>42709</v>
      </c>
      <c r="B277" s="6">
        <f>TITRES_STAT!D280</f>
        <v>48.8</v>
      </c>
      <c r="C277" s="2">
        <f t="shared" si="29"/>
        <v>0</v>
      </c>
      <c r="D277" s="2">
        <f t="shared" si="30"/>
        <v>47.936</v>
      </c>
      <c r="E277" s="2">
        <f t="shared" si="32"/>
        <v>46.934000000000005</v>
      </c>
      <c r="F277" s="2">
        <f t="shared" si="33"/>
        <v>45.778999999999989</v>
      </c>
      <c r="G277" s="2">
        <f t="shared" si="27"/>
        <v>40.111400000000003</v>
      </c>
      <c r="H277" s="2">
        <f t="shared" si="31"/>
        <v>37.165899999999972</v>
      </c>
      <c r="I277" s="2">
        <f t="array" ref="I277">SUMPRODUCT(B261:B280, (ROW(B261:B280)-ROW(B261)+1)) / (20*21/2)</f>
        <v>47.345190476190467</v>
      </c>
      <c r="J277" s="2">
        <f t="shared" ref="J277:J340" si="34">$J$4*B277+J276*(1-$J$4)</f>
        <v>45.731556537348403</v>
      </c>
      <c r="K277" s="2">
        <f t="shared" si="28"/>
        <v>41.656099147486188</v>
      </c>
    </row>
    <row r="278" spans="1:11" ht="13.5" x14ac:dyDescent="0.25">
      <c r="A278" s="3">
        <f>TITRES_STAT!B281</f>
        <v>42710</v>
      </c>
      <c r="B278" s="6">
        <f>TITRES_STAT!D281</f>
        <v>48.7</v>
      </c>
      <c r="C278" s="2">
        <f t="shared" si="29"/>
        <v>-9.9999999999994316E-2</v>
      </c>
      <c r="D278" s="2">
        <f t="shared" si="30"/>
        <v>48.496000000000002</v>
      </c>
      <c r="E278" s="2">
        <f t="shared" si="32"/>
        <v>47.204999999999998</v>
      </c>
      <c r="F278" s="2">
        <f t="shared" si="33"/>
        <v>46.04549999999999</v>
      </c>
      <c r="G278" s="2">
        <f t="shared" si="27"/>
        <v>40.499400000000009</v>
      </c>
      <c r="H278" s="2">
        <f t="shared" si="31"/>
        <v>37.187899999999978</v>
      </c>
      <c r="I278" s="2">
        <f t="array" ref="I278">SUMPRODUCT(B262:B281, (ROW(B262:B281)-ROW(B262)+1)) / (20*21/2)</f>
        <v>47.549000000000007</v>
      </c>
      <c r="J278" s="2">
        <f t="shared" si="34"/>
        <v>46.014265438553316</v>
      </c>
      <c r="K278" s="2">
        <f t="shared" si="28"/>
        <v>41.932330553467118</v>
      </c>
    </row>
    <row r="279" spans="1:11" ht="13.5" x14ac:dyDescent="0.25">
      <c r="A279" s="3">
        <f>TITRES_STAT!B282</f>
        <v>42711</v>
      </c>
      <c r="B279" s="6">
        <f>TITRES_STAT!D282</f>
        <v>48.7</v>
      </c>
      <c r="C279" s="2">
        <f t="shared" si="29"/>
        <v>0</v>
      </c>
      <c r="D279" s="2">
        <f t="shared" si="30"/>
        <v>48.759999999999991</v>
      </c>
      <c r="E279" s="2">
        <f t="shared" si="32"/>
        <v>47.475999999999999</v>
      </c>
      <c r="F279" s="2">
        <f t="shared" si="33"/>
        <v>46.255499999999998</v>
      </c>
      <c r="G279" s="2">
        <f t="shared" si="27"/>
        <v>40.913600000000002</v>
      </c>
      <c r="H279" s="2">
        <f t="shared" si="31"/>
        <v>37.216399999999979</v>
      </c>
      <c r="I279" s="2">
        <f t="array" ref="I279">SUMPRODUCT(B263:B282, (ROW(B263:B282)-ROW(B263)+1)) / (20*21/2)</f>
        <v>47.74280952380952</v>
      </c>
      <c r="J279" s="2">
        <f t="shared" si="34"/>
        <v>46.27004968250062</v>
      </c>
      <c r="K279" s="2">
        <f t="shared" si="28"/>
        <v>42.197729355291933</v>
      </c>
    </row>
    <row r="280" spans="1:11" ht="13.5" x14ac:dyDescent="0.25">
      <c r="A280" s="3">
        <f>TITRES_STAT!B283</f>
        <v>42712</v>
      </c>
      <c r="B280" s="6">
        <f>TITRES_STAT!D283</f>
        <v>48.69</v>
      </c>
      <c r="C280" s="2">
        <f t="shared" si="29"/>
        <v>-1.0000000000005116E-2</v>
      </c>
      <c r="D280" s="2">
        <f t="shared" si="30"/>
        <v>48.738</v>
      </c>
      <c r="E280" s="2">
        <f t="shared" si="32"/>
        <v>47.756</v>
      </c>
      <c r="F280" s="2">
        <f t="shared" si="33"/>
        <v>46.46</v>
      </c>
      <c r="G280" s="2">
        <f t="shared" si="27"/>
        <v>41.327400000000004</v>
      </c>
      <c r="H280" s="2">
        <f t="shared" si="31"/>
        <v>37.244849999999978</v>
      </c>
      <c r="I280" s="2">
        <f t="array" ref="I280">SUMPRODUCT(B264:B283, (ROW(B264:B283)-ROW(B264)+1)) / (20*21/2)</f>
        <v>47.907095238095238</v>
      </c>
      <c r="J280" s="2">
        <f t="shared" si="34"/>
        <v>46.500521141310081</v>
      </c>
      <c r="K280" s="2">
        <f t="shared" si="28"/>
        <v>42.452328204104013</v>
      </c>
    </row>
    <row r="281" spans="1:11" ht="13.5" x14ac:dyDescent="0.25">
      <c r="A281" s="3">
        <f>TITRES_STAT!B284</f>
        <v>42713</v>
      </c>
      <c r="B281" s="6">
        <f>TITRES_STAT!D284</f>
        <v>48.6</v>
      </c>
      <c r="C281" s="2">
        <f t="shared" si="29"/>
        <v>-8.9999999999996305E-2</v>
      </c>
      <c r="D281" s="2">
        <f t="shared" si="30"/>
        <v>48.697999999999993</v>
      </c>
      <c r="E281" s="2">
        <f t="shared" si="32"/>
        <v>48.027000000000001</v>
      </c>
      <c r="F281" s="2">
        <f t="shared" si="33"/>
        <v>46.664999999999992</v>
      </c>
      <c r="G281" s="2">
        <f t="shared" si="27"/>
        <v>41.73960000000001</v>
      </c>
      <c r="H281" s="2">
        <f t="shared" si="31"/>
        <v>37.272849999999984</v>
      </c>
      <c r="I281" s="2">
        <f t="array" ref="I281">SUMPRODUCT(B265:B284, (ROW(B265:B284)-ROW(B265)+1)) / (20*21/2)</f>
        <v>48.041428571428575</v>
      </c>
      <c r="J281" s="2">
        <f t="shared" si="34"/>
        <v>46.700471508804355</v>
      </c>
      <c r="K281" s="2">
        <f t="shared" si="28"/>
        <v>42.693413372570525</v>
      </c>
    </row>
    <row r="282" spans="1:11" ht="13.5" x14ac:dyDescent="0.25">
      <c r="A282" s="3">
        <f>TITRES_STAT!B285</f>
        <v>42717</v>
      </c>
      <c r="B282" s="6">
        <f>TITRES_STAT!D285</f>
        <v>48.7</v>
      </c>
      <c r="C282" s="2">
        <f t="shared" si="29"/>
        <v>0.10000000000000142</v>
      </c>
      <c r="D282" s="2">
        <f t="shared" si="30"/>
        <v>48.677999999999997</v>
      </c>
      <c r="E282" s="2">
        <f t="shared" si="32"/>
        <v>48.307000000000002</v>
      </c>
      <c r="F282" s="2">
        <f t="shared" si="33"/>
        <v>46.974999999999994</v>
      </c>
      <c r="G282" s="2">
        <f t="shared" si="27"/>
        <v>42.153800000000011</v>
      </c>
      <c r="H282" s="2">
        <f t="shared" si="31"/>
        <v>37.301349999999978</v>
      </c>
      <c r="I282" s="2">
        <f t="array" ref="I282">SUMPRODUCT(B266:B285, (ROW(B266:B285)-ROW(B266)+1)) / (20*21/2)</f>
        <v>48.156238095238095</v>
      </c>
      <c r="J282" s="2">
        <f t="shared" si="34"/>
        <v>46.890902793680134</v>
      </c>
      <c r="K282" s="2">
        <f t="shared" si="28"/>
        <v>42.928965789332466</v>
      </c>
    </row>
    <row r="283" spans="1:11" ht="13.5" x14ac:dyDescent="0.25">
      <c r="A283" s="3">
        <f>TITRES_STAT!B286</f>
        <v>42718</v>
      </c>
      <c r="B283" s="6">
        <f>TITRES_STAT!D286</f>
        <v>48.7</v>
      </c>
      <c r="C283" s="2">
        <f t="shared" si="29"/>
        <v>0</v>
      </c>
      <c r="D283" s="2">
        <f t="shared" si="30"/>
        <v>48.677999999999997</v>
      </c>
      <c r="E283" s="2">
        <f t="shared" si="32"/>
        <v>48.587000000000003</v>
      </c>
      <c r="F283" s="2">
        <f t="shared" si="33"/>
        <v>47.189500000000002</v>
      </c>
      <c r="G283" s="2">
        <f t="shared" si="27"/>
        <v>42.551400000000001</v>
      </c>
      <c r="H283" s="2">
        <f t="shared" si="31"/>
        <v>37.329849999999972</v>
      </c>
      <c r="I283" s="2">
        <f t="array" ref="I283">SUMPRODUCT(B267:B286, (ROW(B267:B286)-ROW(B267)+1)) / (20*21/2)</f>
        <v>48.257857142857134</v>
      </c>
      <c r="J283" s="2">
        <f t="shared" si="34"/>
        <v>47.063197765710598</v>
      </c>
      <c r="K283" s="2">
        <f t="shared" si="28"/>
        <v>43.155280856417463</v>
      </c>
    </row>
    <row r="284" spans="1:11" ht="13.5" x14ac:dyDescent="0.25">
      <c r="A284" s="3">
        <f>TITRES_STAT!B287</f>
        <v>42719</v>
      </c>
      <c r="B284" s="6">
        <f>TITRES_STAT!D287</f>
        <v>48.6</v>
      </c>
      <c r="C284" s="2">
        <f t="shared" si="29"/>
        <v>-0.10000000000000142</v>
      </c>
      <c r="D284" s="2">
        <f t="shared" si="30"/>
        <v>48.658000000000001</v>
      </c>
      <c r="E284" s="2">
        <f t="shared" si="32"/>
        <v>48.708999999999996</v>
      </c>
      <c r="F284" s="2">
        <f t="shared" si="33"/>
        <v>47.394500000000008</v>
      </c>
      <c r="G284" s="2">
        <f t="shared" si="27"/>
        <v>42.921000000000006</v>
      </c>
      <c r="H284" s="2">
        <f t="shared" si="31"/>
        <v>37.357849999999978</v>
      </c>
      <c r="I284" s="2">
        <f t="array" ref="I284">SUMPRODUCT(B268:B287, (ROW(B268:B287)-ROW(B268)+1)) / (20*21/2)</f>
        <v>48.337761904761898</v>
      </c>
      <c r="J284" s="2">
        <f t="shared" si="34"/>
        <v>47.209559883261967</v>
      </c>
      <c r="K284" s="2">
        <f t="shared" si="28"/>
        <v>43.368799254205015</v>
      </c>
    </row>
    <row r="285" spans="1:11" ht="13.5" x14ac:dyDescent="0.25">
      <c r="A285" s="3">
        <f>TITRES_STAT!B288</f>
        <v>42720</v>
      </c>
      <c r="B285" s="6">
        <f>TITRES_STAT!D288</f>
        <v>48.6</v>
      </c>
      <c r="C285" s="2">
        <f t="shared" si="29"/>
        <v>0</v>
      </c>
      <c r="D285" s="2">
        <f t="shared" si="30"/>
        <v>48.64</v>
      </c>
      <c r="E285" s="2">
        <f t="shared" si="32"/>
        <v>48.689000000000007</v>
      </c>
      <c r="F285" s="2">
        <f t="shared" si="33"/>
        <v>47.533000000000008</v>
      </c>
      <c r="G285" s="2">
        <f t="shared" si="27"/>
        <v>43.290600000000005</v>
      </c>
      <c r="H285" s="2">
        <f t="shared" si="31"/>
        <v>37.385849999999984</v>
      </c>
      <c r="I285" s="2">
        <f t="array" ref="I285">SUMPRODUCT(B269:B288, (ROW(B269:B288)-ROW(B269)+1)) / (20*21/2)</f>
        <v>48.405714285714289</v>
      </c>
      <c r="J285" s="2">
        <f t="shared" si="34"/>
        <v>47.341982751522728</v>
      </c>
      <c r="K285" s="2">
        <f t="shared" si="28"/>
        <v>43.573944381491096</v>
      </c>
    </row>
    <row r="286" spans="1:11" ht="13.5" x14ac:dyDescent="0.25">
      <c r="A286" s="3">
        <f>TITRES_STAT!B289</f>
        <v>42723</v>
      </c>
      <c r="B286" s="6">
        <f>TITRES_STAT!D289</f>
        <v>48.6</v>
      </c>
      <c r="C286" s="2">
        <f t="shared" si="29"/>
        <v>0</v>
      </c>
      <c r="D286" s="2">
        <f t="shared" si="30"/>
        <v>48.64</v>
      </c>
      <c r="E286" s="2">
        <f t="shared" si="32"/>
        <v>48.669000000000004</v>
      </c>
      <c r="F286" s="2">
        <f t="shared" si="33"/>
        <v>47.661000000000016</v>
      </c>
      <c r="G286" s="2">
        <f t="shared" si="27"/>
        <v>43.632600000000011</v>
      </c>
      <c r="H286" s="2">
        <f t="shared" si="31"/>
        <v>37.413849999999982</v>
      </c>
      <c r="I286" s="2">
        <f t="array" ref="I286">SUMPRODUCT(B270:B289, (ROW(B270:B289)-ROW(B270)+1)) / (20*21/2)</f>
        <v>48.461714285714294</v>
      </c>
      <c r="J286" s="2">
        <f t="shared" si="34"/>
        <v>47.461793918044371</v>
      </c>
      <c r="K286" s="2">
        <f t="shared" si="28"/>
        <v>43.771044601824777</v>
      </c>
    </row>
    <row r="287" spans="1:11" ht="13.5" x14ac:dyDescent="0.25">
      <c r="A287" s="3">
        <f>TITRES_STAT!B290</f>
        <v>42724</v>
      </c>
      <c r="B287" s="6">
        <f>TITRES_STAT!D290</f>
        <v>48.5</v>
      </c>
      <c r="C287" s="2">
        <f t="shared" si="29"/>
        <v>-0.10000000000000142</v>
      </c>
      <c r="D287" s="2">
        <f t="shared" si="30"/>
        <v>48.6</v>
      </c>
      <c r="E287" s="2">
        <f t="shared" si="32"/>
        <v>48.639000000000003</v>
      </c>
      <c r="F287" s="2">
        <f t="shared" si="33"/>
        <v>47.786500000000011</v>
      </c>
      <c r="G287" s="2">
        <f t="shared" si="27"/>
        <v>43.953800000000008</v>
      </c>
      <c r="H287" s="2">
        <f t="shared" si="31"/>
        <v>37.441349999999986</v>
      </c>
      <c r="I287" s="2">
        <f t="array" ref="I287">SUMPRODUCT(B271:B290, (ROW(B271:B290)-ROW(B271)+1)) / (20*21/2)</f>
        <v>48.505761904761897</v>
      </c>
      <c r="J287" s="2">
        <f t="shared" si="34"/>
        <v>47.560670687754431</v>
      </c>
      <c r="K287" s="2">
        <f t="shared" si="28"/>
        <v>43.956493833125762</v>
      </c>
    </row>
    <row r="288" spans="1:11" ht="13.5" x14ac:dyDescent="0.25">
      <c r="A288" s="3">
        <f>TITRES_STAT!B291</f>
        <v>42725</v>
      </c>
      <c r="B288" s="6">
        <f>TITRES_STAT!D291</f>
        <v>48.5</v>
      </c>
      <c r="C288" s="2">
        <f t="shared" si="29"/>
        <v>0</v>
      </c>
      <c r="D288" s="2">
        <f t="shared" si="30"/>
        <v>48.56</v>
      </c>
      <c r="E288" s="2">
        <f t="shared" si="32"/>
        <v>48.619000000000007</v>
      </c>
      <c r="F288" s="2">
        <f t="shared" si="33"/>
        <v>47.912000000000013</v>
      </c>
      <c r="G288" s="2">
        <f t="shared" si="27"/>
        <v>44.255600000000001</v>
      </c>
      <c r="H288" s="2">
        <f t="shared" si="31"/>
        <v>37.468849999999982</v>
      </c>
      <c r="I288" s="2">
        <f t="array" ref="I288">SUMPRODUCT(B272:B291, (ROW(B272:B291)-ROW(B272)+1)) / (20*21/2)</f>
        <v>48.537380952380943</v>
      </c>
      <c r="J288" s="2">
        <f t="shared" si="34"/>
        <v>47.650130622254011</v>
      </c>
      <c r="K288" s="2">
        <f t="shared" si="28"/>
        <v>44.134670545552204</v>
      </c>
    </row>
    <row r="289" spans="1:11" ht="13.5" x14ac:dyDescent="0.25">
      <c r="A289" s="3">
        <f>TITRES_STAT!B292</f>
        <v>42726</v>
      </c>
      <c r="B289" s="6">
        <f>TITRES_STAT!D292</f>
        <v>48.5</v>
      </c>
      <c r="C289" s="2">
        <f t="shared" si="29"/>
        <v>0</v>
      </c>
      <c r="D289" s="2">
        <f t="shared" si="30"/>
        <v>48.54</v>
      </c>
      <c r="E289" s="2">
        <f t="shared" si="32"/>
        <v>48.599000000000004</v>
      </c>
      <c r="F289" s="2">
        <f t="shared" si="33"/>
        <v>48.037500000000009</v>
      </c>
      <c r="G289" s="2">
        <f t="shared" si="27"/>
        <v>44.5276</v>
      </c>
      <c r="H289" s="2">
        <f t="shared" si="31"/>
        <v>37.496349999999985</v>
      </c>
      <c r="I289" s="2">
        <f t="array" ref="I289">SUMPRODUCT(B273:B292, (ROW(B273:B292)-ROW(B273)+1)) / (20*21/2)</f>
        <v>48.556571428571431</v>
      </c>
      <c r="J289" s="2">
        <f t="shared" si="34"/>
        <v>47.731070562991725</v>
      </c>
      <c r="K289" s="2">
        <f t="shared" si="28"/>
        <v>44.305859935922705</v>
      </c>
    </row>
    <row r="290" spans="1:11" ht="13.5" x14ac:dyDescent="0.25">
      <c r="A290" s="3">
        <f>TITRES_STAT!B293</f>
        <v>42727</v>
      </c>
      <c r="B290" s="6">
        <f>TITRES_STAT!D293</f>
        <v>48.5</v>
      </c>
      <c r="C290" s="2">
        <f t="shared" si="29"/>
        <v>0</v>
      </c>
      <c r="D290" s="2">
        <f t="shared" si="30"/>
        <v>48.519999999999996</v>
      </c>
      <c r="E290" s="2">
        <f t="shared" si="32"/>
        <v>48.58</v>
      </c>
      <c r="F290" s="2">
        <f t="shared" si="33"/>
        <v>48.168000000000006</v>
      </c>
      <c r="G290" s="2">
        <f t="shared" si="27"/>
        <v>44.799600000000012</v>
      </c>
      <c r="H290" s="2">
        <f t="shared" si="31"/>
        <v>37.523849999999982</v>
      </c>
      <c r="I290" s="2">
        <f t="array" ref="I290">SUMPRODUCT(B274:B293, (ROW(B274:B293)-ROW(B274)+1)) / (20*21/2)</f>
        <v>48.561476190476199</v>
      </c>
      <c r="J290" s="2">
        <f t="shared" si="34"/>
        <v>47.804301937944899</v>
      </c>
      <c r="K290" s="2">
        <f t="shared" si="28"/>
        <v>44.470336016866909</v>
      </c>
    </row>
    <row r="291" spans="1:11" ht="13.5" x14ac:dyDescent="0.25">
      <c r="A291" s="3">
        <f>TITRES_STAT!B294</f>
        <v>42730</v>
      </c>
      <c r="B291" s="6">
        <f>TITRES_STAT!D294</f>
        <v>48.5</v>
      </c>
      <c r="C291" s="2">
        <f t="shared" si="29"/>
        <v>0</v>
      </c>
      <c r="D291" s="2">
        <f t="shared" si="30"/>
        <v>48.5</v>
      </c>
      <c r="E291" s="2">
        <f t="shared" si="32"/>
        <v>48.57</v>
      </c>
      <c r="F291" s="2">
        <f t="shared" si="33"/>
        <v>48.298500000000004</v>
      </c>
      <c r="G291" s="2">
        <f t="shared" si="27"/>
        <v>45.071600000000011</v>
      </c>
      <c r="H291" s="2">
        <f t="shared" si="31"/>
        <v>37.551349999999985</v>
      </c>
      <c r="I291" s="2">
        <f t="array" ref="I291">SUMPRODUCT(B275:B294, (ROW(B275:B294)-ROW(B275)+1)) / (20*21/2)</f>
        <v>48.554095238095229</v>
      </c>
      <c r="J291" s="2">
        <f t="shared" si="34"/>
        <v>47.870558896235863</v>
      </c>
      <c r="K291" s="2">
        <f t="shared" si="28"/>
        <v>44.62836205542115</v>
      </c>
    </row>
    <row r="292" spans="1:11" ht="13.5" x14ac:dyDescent="0.25">
      <c r="A292" s="3">
        <f>TITRES_STAT!B295</f>
        <v>42731</v>
      </c>
      <c r="B292" s="6">
        <f>TITRES_STAT!D295</f>
        <v>48.5</v>
      </c>
      <c r="C292" s="2">
        <f t="shared" si="29"/>
        <v>0</v>
      </c>
      <c r="D292" s="2">
        <f t="shared" si="30"/>
        <v>48.5</v>
      </c>
      <c r="E292" s="2">
        <f t="shared" si="32"/>
        <v>48.55</v>
      </c>
      <c r="F292" s="2">
        <f t="shared" si="33"/>
        <v>48.4285</v>
      </c>
      <c r="G292" s="2">
        <f t="shared" si="27"/>
        <v>45.364400000000003</v>
      </c>
      <c r="H292" s="2">
        <f t="shared" si="31"/>
        <v>37.578849999999981</v>
      </c>
      <c r="I292" s="2">
        <f t="array" ref="I292">SUMPRODUCT(B276:B295, (ROW(B276:B295)-ROW(B276)+1)) / (20*21/2)</f>
        <v>48.333857142857148</v>
      </c>
      <c r="J292" s="2">
        <f t="shared" si="34"/>
        <v>47.930505668022924</v>
      </c>
      <c r="K292" s="2">
        <f t="shared" si="28"/>
        <v>44.780190994424238</v>
      </c>
    </row>
    <row r="293" spans="1:11" ht="13.5" x14ac:dyDescent="0.25">
      <c r="A293" s="3">
        <f>TITRES_STAT!B296</f>
        <v>42732</v>
      </c>
      <c r="B293" s="6">
        <f>TITRES_STAT!D296</f>
        <v>48.48</v>
      </c>
      <c r="C293" s="2">
        <f t="shared" si="29"/>
        <v>-2.0000000000003126E-2</v>
      </c>
      <c r="D293" s="2">
        <f t="shared" si="30"/>
        <v>48.495999999999995</v>
      </c>
      <c r="E293" s="2">
        <f t="shared" si="32"/>
        <v>48.528000000000006</v>
      </c>
      <c r="F293" s="2">
        <f t="shared" si="33"/>
        <v>48.557500000000005</v>
      </c>
      <c r="G293" s="2">
        <f t="shared" si="27"/>
        <v>45.6372</v>
      </c>
      <c r="H293" s="2">
        <f t="shared" si="31"/>
        <v>37.606249999999974</v>
      </c>
      <c r="I293" s="2">
        <f t="array" ref="I293">SUMPRODUCT(B277:B296, (ROW(B277:B296)-ROW(B277)+1)) / (20*21/2)</f>
        <v>48.256952380952384</v>
      </c>
      <c r="J293" s="2">
        <f t="shared" si="34"/>
        <v>47.982838461544553</v>
      </c>
      <c r="K293" s="2">
        <f t="shared" si="28"/>
        <v>44.9252815436625</v>
      </c>
    </row>
    <row r="294" spans="1:11" ht="13.5" x14ac:dyDescent="0.25">
      <c r="A294" s="3">
        <f>TITRES_STAT!B297</f>
        <v>42733</v>
      </c>
      <c r="B294" s="6">
        <f>TITRES_STAT!D297</f>
        <v>48.48</v>
      </c>
      <c r="C294" s="2">
        <f t="shared" si="29"/>
        <v>0</v>
      </c>
      <c r="D294" s="2">
        <f t="shared" si="30"/>
        <v>48.491999999999997</v>
      </c>
      <c r="E294" s="2">
        <f t="shared" si="32"/>
        <v>48.516000000000005</v>
      </c>
      <c r="F294" s="2">
        <f t="shared" si="33"/>
        <v>48.612499999999997</v>
      </c>
      <c r="G294" s="2">
        <f t="shared" si="27"/>
        <v>45.868000000000009</v>
      </c>
      <c r="H294" s="2">
        <f t="shared" si="31"/>
        <v>37.633649999999982</v>
      </c>
      <c r="I294" s="2">
        <f t="array" ref="I294">SUMPRODUCT(B278:B297, (ROW(B278:B297)-ROW(B278)+1)) / (20*21/2)</f>
        <v>48.185380952380953</v>
      </c>
      <c r="J294" s="2">
        <f t="shared" si="34"/>
        <v>48.030187179492692</v>
      </c>
      <c r="K294" s="2">
        <f t="shared" si="28"/>
        <v>45.064682267440439</v>
      </c>
    </row>
    <row r="295" spans="1:11" ht="13.5" x14ac:dyDescent="0.25">
      <c r="A295" s="3">
        <f>TITRES_STAT!B298</f>
        <v>42734</v>
      </c>
      <c r="B295" s="6">
        <f>TITRES_STAT!D298</f>
        <v>46.3</v>
      </c>
      <c r="C295" s="2">
        <f t="shared" si="29"/>
        <v>-2.1799999999999997</v>
      </c>
      <c r="D295" s="2">
        <f t="shared" si="30"/>
        <v>48.052</v>
      </c>
      <c r="E295" s="2">
        <f t="shared" si="32"/>
        <v>48.286000000000008</v>
      </c>
      <c r="F295" s="2">
        <f t="shared" si="33"/>
        <v>48.487499999999997</v>
      </c>
      <c r="G295" s="2">
        <f t="shared" si="27"/>
        <v>46.011000000000003</v>
      </c>
      <c r="H295" s="2">
        <f t="shared" si="31"/>
        <v>37.650149999999982</v>
      </c>
      <c r="I295" s="2">
        <f t="array" ref="I295">SUMPRODUCT(B279:B298, (ROW(B279:B298)-ROW(B279)+1)) / (20*21/2)</f>
        <v>48.119142857142862</v>
      </c>
      <c r="J295" s="2">
        <f t="shared" si="34"/>
        <v>47.865407448112435</v>
      </c>
      <c r="K295" s="2">
        <f t="shared" si="28"/>
        <v>45.113126100089829</v>
      </c>
    </row>
    <row r="296" spans="1:11" ht="13.5" x14ac:dyDescent="0.25">
      <c r="A296" s="3">
        <f>TITRES_STAT!B299</f>
        <v>42737</v>
      </c>
      <c r="B296" s="6">
        <f>TITRES_STAT!D299</f>
        <v>47.68</v>
      </c>
      <c r="C296" s="2">
        <f t="shared" si="29"/>
        <v>1.3800000000000026</v>
      </c>
      <c r="D296" s="2">
        <f t="shared" si="30"/>
        <v>47.887999999999998</v>
      </c>
      <c r="E296" s="2">
        <f t="shared" si="32"/>
        <v>48.194000000000003</v>
      </c>
      <c r="F296" s="2">
        <f t="shared" si="33"/>
        <v>48.4315</v>
      </c>
      <c r="G296" s="2">
        <f t="shared" si="27"/>
        <v>46.159599999999998</v>
      </c>
      <c r="H296" s="2">
        <f t="shared" si="31"/>
        <v>37.667099999999976</v>
      </c>
      <c r="I296" s="2">
        <f t="array" ref="I296">SUMPRODUCT(B280:B299, (ROW(B280:B299)-ROW(B280)+1)) / (20*21/2)</f>
        <v>48.057761904761911</v>
      </c>
      <c r="J296" s="2">
        <f t="shared" si="34"/>
        <v>47.847749595911253</v>
      </c>
      <c r="K296" s="2">
        <f t="shared" si="28"/>
        <v>45.213787821654932</v>
      </c>
    </row>
    <row r="297" spans="1:11" ht="13.5" x14ac:dyDescent="0.25">
      <c r="A297" s="3">
        <f>TITRES_STAT!B300</f>
        <v>42738</v>
      </c>
      <c r="B297" s="6">
        <f>TITRES_STAT!D300</f>
        <v>47.68</v>
      </c>
      <c r="C297" s="2">
        <f t="shared" si="29"/>
        <v>0</v>
      </c>
      <c r="D297" s="2">
        <f t="shared" si="30"/>
        <v>47.724000000000004</v>
      </c>
      <c r="E297" s="2">
        <f t="shared" si="32"/>
        <v>48.112000000000009</v>
      </c>
      <c r="F297" s="2">
        <f t="shared" si="33"/>
        <v>48.375500000000002</v>
      </c>
      <c r="G297" s="2">
        <f t="shared" si="27"/>
        <v>46.307199999999995</v>
      </c>
      <c r="H297" s="2">
        <f t="shared" si="31"/>
        <v>37.674099999999981</v>
      </c>
      <c r="I297" s="2">
        <f t="array" ref="I297">SUMPRODUCT(B281:B300, (ROW(B281:B300)-ROW(B281)+1)) / (20*21/2)</f>
        <v>48.001238095238094</v>
      </c>
      <c r="J297" s="2">
        <f t="shared" si="34"/>
        <v>47.831773443919708</v>
      </c>
      <c r="K297" s="2">
        <f t="shared" si="28"/>
        <v>45.310502024727285</v>
      </c>
    </row>
    <row r="298" spans="1:11" ht="13.5" x14ac:dyDescent="0.25">
      <c r="A298" s="3">
        <f>TITRES_STAT!B301</f>
        <v>42739</v>
      </c>
      <c r="B298" s="6">
        <f>TITRES_STAT!D301</f>
        <v>47.68</v>
      </c>
      <c r="C298" s="2">
        <f t="shared" si="29"/>
        <v>0</v>
      </c>
      <c r="D298" s="2">
        <f t="shared" si="30"/>
        <v>47.564000000000007</v>
      </c>
      <c r="E298" s="2">
        <f t="shared" si="32"/>
        <v>48.03</v>
      </c>
      <c r="F298" s="2">
        <f t="shared" si="33"/>
        <v>48.324499999999993</v>
      </c>
      <c r="G298" s="2">
        <f t="shared" si="27"/>
        <v>46.454399999999993</v>
      </c>
      <c r="H298" s="2">
        <f t="shared" si="31"/>
        <v>37.677499999999988</v>
      </c>
      <c r="I298" s="2">
        <f t="array" ref="I298">SUMPRODUCT(B282:B301, (ROW(B282:B301)-ROW(B282)+1)) / (20*21/2)</f>
        <v>47.949523809523811</v>
      </c>
      <c r="J298" s="2">
        <f t="shared" si="34"/>
        <v>47.817318830213075</v>
      </c>
      <c r="K298" s="2">
        <f t="shared" si="28"/>
        <v>45.403423513953662</v>
      </c>
    </row>
    <row r="299" spans="1:11" ht="13.5" x14ac:dyDescent="0.25">
      <c r="A299" s="3">
        <f>TITRES_STAT!B302</f>
        <v>42740</v>
      </c>
      <c r="B299" s="6">
        <f>TITRES_STAT!D302</f>
        <v>47.68</v>
      </c>
      <c r="C299" s="2">
        <f t="shared" si="29"/>
        <v>0</v>
      </c>
      <c r="D299" s="2">
        <f t="shared" si="30"/>
        <v>47.404000000000003</v>
      </c>
      <c r="E299" s="2">
        <f t="shared" si="32"/>
        <v>47.948</v>
      </c>
      <c r="F299" s="2">
        <f t="shared" si="33"/>
        <v>48.273499999999991</v>
      </c>
      <c r="G299" s="2">
        <f t="shared" si="27"/>
        <v>46.577999999999996</v>
      </c>
      <c r="H299" s="2">
        <f t="shared" si="31"/>
        <v>37.682399999999987</v>
      </c>
      <c r="I299" s="2">
        <f t="array" ref="I299">SUMPRODUCT(B283:B302, (ROW(B283:B302)-ROW(B283)+1)) / (20*21/2)</f>
        <v>47.902190476190469</v>
      </c>
      <c r="J299" s="2">
        <f t="shared" si="34"/>
        <v>47.804240846383259</v>
      </c>
      <c r="K299" s="2">
        <f t="shared" si="28"/>
        <v>45.49270102321038</v>
      </c>
    </row>
    <row r="300" spans="1:11" ht="13.5" x14ac:dyDescent="0.25">
      <c r="A300" s="3">
        <f>TITRES_STAT!B303</f>
        <v>42741</v>
      </c>
      <c r="B300" s="6">
        <f>TITRES_STAT!D303</f>
        <v>47.68</v>
      </c>
      <c r="C300" s="2">
        <f t="shared" si="29"/>
        <v>0</v>
      </c>
      <c r="D300" s="2">
        <f t="shared" si="30"/>
        <v>47.68</v>
      </c>
      <c r="E300" s="2">
        <f t="shared" si="32"/>
        <v>47.866</v>
      </c>
      <c r="F300" s="2">
        <f t="shared" si="33"/>
        <v>48.222999999999985</v>
      </c>
      <c r="G300" s="2">
        <f t="shared" si="27"/>
        <v>46.664399999999986</v>
      </c>
      <c r="H300" s="2">
        <f t="shared" si="31"/>
        <v>37.687299999999986</v>
      </c>
      <c r="I300" s="2">
        <f t="array" ref="I300">SUMPRODUCT(B284:B303, (ROW(B284:B303)-ROW(B284)+1)) / (20*21/2)</f>
        <v>47.859714285714283</v>
      </c>
      <c r="J300" s="2">
        <f t="shared" si="34"/>
        <v>47.792408384822949</v>
      </c>
      <c r="K300" s="2">
        <f t="shared" si="28"/>
        <v>45.578477453672718</v>
      </c>
    </row>
    <row r="301" spans="1:11" ht="13.5" x14ac:dyDescent="0.25">
      <c r="A301" s="3">
        <f>TITRES_STAT!B304</f>
        <v>42744</v>
      </c>
      <c r="B301" s="6">
        <f>TITRES_STAT!D304</f>
        <v>47.68</v>
      </c>
      <c r="C301" s="2">
        <f t="shared" si="29"/>
        <v>0</v>
      </c>
      <c r="D301" s="2">
        <f t="shared" si="30"/>
        <v>47.68</v>
      </c>
      <c r="E301" s="2">
        <f t="shared" si="32"/>
        <v>47.784000000000006</v>
      </c>
      <c r="F301" s="2">
        <f t="shared" si="33"/>
        <v>48.176999999999985</v>
      </c>
      <c r="G301" s="2">
        <f t="shared" si="27"/>
        <v>46.724799999999981</v>
      </c>
      <c r="H301" s="2">
        <f t="shared" si="31"/>
        <v>37.692199999999985</v>
      </c>
      <c r="I301" s="2">
        <f t="array" ref="I301">SUMPRODUCT(B285:B304, (ROW(B285:B304)-ROW(B285)+1)) / (20*21/2)</f>
        <v>47.822095238095237</v>
      </c>
      <c r="J301" s="2">
        <f t="shared" si="34"/>
        <v>47.78170282436362</v>
      </c>
      <c r="K301" s="2">
        <f t="shared" si="28"/>
        <v>45.660890102548294</v>
      </c>
    </row>
    <row r="302" spans="1:11" ht="13.5" x14ac:dyDescent="0.25">
      <c r="A302" s="3">
        <f>TITRES_STAT!B305</f>
        <v>42745</v>
      </c>
      <c r="B302" s="6">
        <f>TITRES_STAT!D305</f>
        <v>47.68</v>
      </c>
      <c r="C302" s="2">
        <f t="shared" si="29"/>
        <v>0</v>
      </c>
      <c r="D302" s="2">
        <f t="shared" si="30"/>
        <v>47.68</v>
      </c>
      <c r="E302" s="2">
        <f t="shared" si="32"/>
        <v>47.702000000000005</v>
      </c>
      <c r="F302" s="2">
        <f t="shared" si="33"/>
        <v>48.125999999999983</v>
      </c>
      <c r="G302" s="2">
        <f t="shared" si="27"/>
        <v>46.786399999999979</v>
      </c>
      <c r="H302" s="2">
        <f t="shared" si="31"/>
        <v>37.697099999999992</v>
      </c>
      <c r="I302" s="2">
        <f t="array" ref="I302">SUMPRODUCT(B286:B305, (ROW(B286:B305)-ROW(B286)+1)) / (20*21/2)</f>
        <v>47.78885714285714</v>
      </c>
      <c r="J302" s="2">
        <f t="shared" si="34"/>
        <v>47.772016841090895</v>
      </c>
      <c r="K302" s="2">
        <f t="shared" si="28"/>
        <v>45.740070882840513</v>
      </c>
    </row>
    <row r="303" spans="1:11" ht="13.5" x14ac:dyDescent="0.25">
      <c r="A303" s="3">
        <f>TITRES_STAT!B306</f>
        <v>42746</v>
      </c>
      <c r="B303" s="6">
        <f>TITRES_STAT!D306</f>
        <v>47.68</v>
      </c>
      <c r="C303" s="2">
        <f t="shared" si="29"/>
        <v>0</v>
      </c>
      <c r="D303" s="2">
        <f t="shared" si="30"/>
        <v>47.68</v>
      </c>
      <c r="E303" s="2">
        <f t="shared" si="32"/>
        <v>47.622</v>
      </c>
      <c r="F303" s="2">
        <f t="shared" si="33"/>
        <v>48.074999999999974</v>
      </c>
      <c r="G303" s="2">
        <f t="shared" si="27"/>
        <v>46.847999999999978</v>
      </c>
      <c r="H303" s="2">
        <f t="shared" si="31"/>
        <v>37.701999999999991</v>
      </c>
      <c r="I303" s="2">
        <f t="array" ref="I303">SUMPRODUCT(B287:B306, (ROW(B287:B306)-ROW(B287)+1)) / (20*21/2)</f>
        <v>47.759999999999991</v>
      </c>
      <c r="J303" s="2">
        <f t="shared" si="34"/>
        <v>47.763253332415573</v>
      </c>
      <c r="K303" s="2">
        <f t="shared" si="28"/>
        <v>45.816146534493825</v>
      </c>
    </row>
    <row r="304" spans="1:11" ht="13.5" x14ac:dyDescent="0.25">
      <c r="A304" s="3">
        <f>TITRES_STAT!B307</f>
        <v>42747</v>
      </c>
      <c r="B304" s="6">
        <f>TITRES_STAT!D307</f>
        <v>47.68</v>
      </c>
      <c r="C304" s="2">
        <f t="shared" si="29"/>
        <v>0</v>
      </c>
      <c r="D304" s="2">
        <f t="shared" si="30"/>
        <v>47.68</v>
      </c>
      <c r="E304" s="2">
        <f t="shared" si="32"/>
        <v>47.542000000000002</v>
      </c>
      <c r="F304" s="2">
        <f t="shared" si="33"/>
        <v>48.028999999999982</v>
      </c>
      <c r="G304" s="2">
        <f t="shared" si="27"/>
        <v>46.94159999999998</v>
      </c>
      <c r="H304" s="2">
        <f t="shared" si="31"/>
        <v>37.70689999999999</v>
      </c>
      <c r="I304" s="2">
        <f t="array" ref="I304">SUMPRODUCT(B288:B307, (ROW(B288:B307)-ROW(B288)+1)) / (20*21/2)</f>
        <v>47.735523809523805</v>
      </c>
      <c r="J304" s="2">
        <f t="shared" si="34"/>
        <v>47.755324443614093</v>
      </c>
      <c r="K304" s="2">
        <f t="shared" si="28"/>
        <v>45.889238827258772</v>
      </c>
    </row>
    <row r="305" spans="1:11" ht="13.5" x14ac:dyDescent="0.25">
      <c r="A305" s="3">
        <f>TITRES_STAT!B308</f>
        <v>42748</v>
      </c>
      <c r="B305" s="6">
        <f>TITRES_STAT!D308</f>
        <v>47.68</v>
      </c>
      <c r="C305" s="2">
        <f t="shared" si="29"/>
        <v>0</v>
      </c>
      <c r="D305" s="2">
        <f t="shared" si="30"/>
        <v>47.68</v>
      </c>
      <c r="E305" s="2">
        <f t="shared" si="32"/>
        <v>47.68</v>
      </c>
      <c r="F305" s="2">
        <f t="shared" si="33"/>
        <v>47.982999999999983</v>
      </c>
      <c r="G305" s="2">
        <f t="shared" si="27"/>
        <v>47.009399999999978</v>
      </c>
      <c r="H305" s="2">
        <f t="shared" si="31"/>
        <v>37.711799999999997</v>
      </c>
      <c r="I305" s="2">
        <f t="array" ref="I305">SUMPRODUCT(B289:B308, (ROW(B289:B308)-ROW(B289)+1)) / (20*21/2)</f>
        <v>47.714952380952376</v>
      </c>
      <c r="J305" s="2">
        <f t="shared" si="34"/>
        <v>47.748150687079423</v>
      </c>
      <c r="K305" s="2">
        <f t="shared" si="28"/>
        <v>45.959464755601566</v>
      </c>
    </row>
    <row r="306" spans="1:11" ht="13.5" x14ac:dyDescent="0.25">
      <c r="A306" s="3">
        <f>TITRES_STAT!B309</f>
        <v>42751</v>
      </c>
      <c r="B306" s="6">
        <f>TITRES_STAT!D309</f>
        <v>47.68</v>
      </c>
      <c r="C306" s="2">
        <f t="shared" si="29"/>
        <v>0</v>
      </c>
      <c r="D306" s="2">
        <f t="shared" si="30"/>
        <v>47.68</v>
      </c>
      <c r="E306" s="2">
        <f t="shared" si="32"/>
        <v>47.68</v>
      </c>
      <c r="F306" s="2">
        <f t="shared" si="33"/>
        <v>47.936999999999976</v>
      </c>
      <c r="G306" s="2">
        <f t="shared" ref="G306:G369" si="35">AVERAGE(B257:B306)</f>
        <v>47.103599999999979</v>
      </c>
      <c r="H306" s="2">
        <f t="shared" si="31"/>
        <v>37.727199999999996</v>
      </c>
      <c r="I306" s="2">
        <f t="array" ref="I306">SUMPRODUCT(B290:B309, (ROW(B290:B309)-ROW(B290)+1)) / (20*21/2)</f>
        <v>47.69828571428571</v>
      </c>
      <c r="J306" s="2">
        <f t="shared" si="34"/>
        <v>47.741660145452812</v>
      </c>
      <c r="K306" s="2">
        <f t="shared" si="28"/>
        <v>46.026936725970131</v>
      </c>
    </row>
    <row r="307" spans="1:11" ht="13.5" x14ac:dyDescent="0.25">
      <c r="A307" s="3">
        <f>TITRES_STAT!B310</f>
        <v>42752</v>
      </c>
      <c r="B307" s="6">
        <f>TITRES_STAT!D310</f>
        <v>47.68</v>
      </c>
      <c r="C307" s="2">
        <f t="shared" si="29"/>
        <v>0</v>
      </c>
      <c r="D307" s="2">
        <f t="shared" si="30"/>
        <v>47.68</v>
      </c>
      <c r="E307" s="2">
        <f t="shared" si="32"/>
        <v>47.68</v>
      </c>
      <c r="F307" s="2">
        <f t="shared" si="33"/>
        <v>47.895999999999979</v>
      </c>
      <c r="G307" s="2">
        <f t="shared" si="35"/>
        <v>47.19779999999998</v>
      </c>
      <c r="H307" s="2">
        <f t="shared" si="31"/>
        <v>37.752600000000001</v>
      </c>
      <c r="I307" s="2">
        <f t="array" ref="I307">SUMPRODUCT(B291:B310, (ROW(B291:B310)-ROW(B291)+1)) / (20*21/2)</f>
        <v>47.481714285714276</v>
      </c>
      <c r="J307" s="2">
        <f t="shared" si="34"/>
        <v>47.735787750647788</v>
      </c>
      <c r="K307" s="2">
        <f t="shared" ref="K307:K370" si="36">$K$4*B307+(1-$K$4)*K306</f>
        <v>46.091762736716397</v>
      </c>
    </row>
    <row r="308" spans="1:11" ht="13.5" x14ac:dyDescent="0.25">
      <c r="A308" s="3">
        <f>TITRES_STAT!B311</f>
        <v>42753</v>
      </c>
      <c r="B308" s="6">
        <f>TITRES_STAT!D311</f>
        <v>47.68</v>
      </c>
      <c r="C308" s="2">
        <f t="shared" si="29"/>
        <v>0</v>
      </c>
      <c r="D308" s="2">
        <f t="shared" si="30"/>
        <v>47.68</v>
      </c>
      <c r="E308" s="2">
        <f t="shared" si="32"/>
        <v>47.68</v>
      </c>
      <c r="F308" s="2">
        <f t="shared" si="33"/>
        <v>47.854999999999976</v>
      </c>
      <c r="G308" s="2">
        <f t="shared" si="35"/>
        <v>47.283999999999978</v>
      </c>
      <c r="H308" s="2">
        <f t="shared" si="31"/>
        <v>37.777999999999999</v>
      </c>
      <c r="I308" s="2">
        <f t="array" ref="I308">SUMPRODUCT(B292:B311, (ROW(B292:B311)-ROW(B292)+1)) / (20*21/2)</f>
        <v>47.279238095238092</v>
      </c>
      <c r="J308" s="2">
        <f t="shared" si="34"/>
        <v>47.730474631538478</v>
      </c>
      <c r="K308" s="2">
        <f t="shared" si="36"/>
        <v>46.154046550962811</v>
      </c>
    </row>
    <row r="309" spans="1:11" ht="13.5" x14ac:dyDescent="0.25">
      <c r="A309" s="3">
        <f>TITRES_STAT!B312</f>
        <v>42754</v>
      </c>
      <c r="B309" s="6">
        <f>TITRES_STAT!D312</f>
        <v>47.68</v>
      </c>
      <c r="C309" s="2">
        <f t="shared" si="29"/>
        <v>0</v>
      </c>
      <c r="D309" s="2">
        <f t="shared" si="30"/>
        <v>47.68</v>
      </c>
      <c r="E309" s="2">
        <f t="shared" si="32"/>
        <v>47.68</v>
      </c>
      <c r="F309" s="2">
        <f t="shared" si="33"/>
        <v>47.813999999999979</v>
      </c>
      <c r="G309" s="2">
        <f t="shared" si="35"/>
        <v>47.347599999999986</v>
      </c>
      <c r="H309" s="2">
        <f t="shared" si="31"/>
        <v>37.803399999999989</v>
      </c>
      <c r="I309" s="2">
        <f t="array" ref="I309">SUMPRODUCT(B293:B312, (ROW(B293:B312)-ROW(B293)+1)) / (20*21/2)</f>
        <v>47.090857142857132</v>
      </c>
      <c r="J309" s="2">
        <f t="shared" si="34"/>
        <v>47.725667523772913</v>
      </c>
      <c r="K309" s="2">
        <f t="shared" si="36"/>
        <v>46.213887862689759</v>
      </c>
    </row>
    <row r="310" spans="1:11" ht="13.5" x14ac:dyDescent="0.25">
      <c r="A310" s="3">
        <f>TITRES_STAT!B313</f>
        <v>42755</v>
      </c>
      <c r="B310" s="6">
        <f>TITRES_STAT!D313</f>
        <v>45.54</v>
      </c>
      <c r="C310" s="2">
        <f t="shared" si="29"/>
        <v>-2.1400000000000006</v>
      </c>
      <c r="D310" s="2">
        <f t="shared" si="30"/>
        <v>47.251999999999995</v>
      </c>
      <c r="E310" s="2">
        <f t="shared" si="32"/>
        <v>47.466000000000001</v>
      </c>
      <c r="F310" s="2">
        <f t="shared" si="33"/>
        <v>47.665999999999983</v>
      </c>
      <c r="G310" s="2">
        <f t="shared" si="35"/>
        <v>47.366399999999985</v>
      </c>
      <c r="H310" s="2">
        <f t="shared" si="31"/>
        <v>37.818099999999994</v>
      </c>
      <c r="I310" s="2">
        <f t="array" ref="I310">SUMPRODUCT(B294:B313, (ROW(B294:B313)-ROW(B294)+1)) / (20*21/2)</f>
        <v>46.916571428571423</v>
      </c>
      <c r="J310" s="2">
        <f t="shared" si="34"/>
        <v>47.517508711985016</v>
      </c>
      <c r="K310" s="2">
        <f t="shared" si="36"/>
        <v>46.18746088768232</v>
      </c>
    </row>
    <row r="311" spans="1:11" ht="13.5" x14ac:dyDescent="0.25">
      <c r="A311" s="3">
        <f>TITRES_STAT!B314</f>
        <v>42758</v>
      </c>
      <c r="B311" s="6">
        <f>TITRES_STAT!D314</f>
        <v>45.54</v>
      </c>
      <c r="C311" s="2">
        <f t="shared" si="29"/>
        <v>0</v>
      </c>
      <c r="D311" s="2">
        <f t="shared" si="30"/>
        <v>46.823999999999998</v>
      </c>
      <c r="E311" s="2">
        <f t="shared" si="32"/>
        <v>47.252000000000002</v>
      </c>
      <c r="F311" s="2">
        <f t="shared" si="33"/>
        <v>47.517999999999979</v>
      </c>
      <c r="G311" s="2">
        <f t="shared" si="35"/>
        <v>47.387199999999986</v>
      </c>
      <c r="H311" s="2">
        <f t="shared" si="31"/>
        <v>37.832799999999992</v>
      </c>
      <c r="I311" s="2">
        <f t="array" ref="I311">SUMPRODUCT(B295:B314, (ROW(B295:B314)-ROW(B295)+1)) / (20*21/2)</f>
        <v>46.562000000000005</v>
      </c>
      <c r="J311" s="2">
        <f t="shared" si="34"/>
        <v>47.329174548938823</v>
      </c>
      <c r="K311" s="2">
        <f t="shared" si="36"/>
        <v>46.162070264635958</v>
      </c>
    </row>
    <row r="312" spans="1:11" ht="13.5" x14ac:dyDescent="0.25">
      <c r="A312" s="3">
        <f>TITRES_STAT!B315</f>
        <v>42759</v>
      </c>
      <c r="B312" s="6">
        <f>TITRES_STAT!D315</f>
        <v>45.54</v>
      </c>
      <c r="C312" s="2">
        <f t="shared" si="29"/>
        <v>0</v>
      </c>
      <c r="D312" s="2">
        <f t="shared" si="30"/>
        <v>46.396000000000001</v>
      </c>
      <c r="E312" s="2">
        <f t="shared" si="32"/>
        <v>47.038000000000004</v>
      </c>
      <c r="F312" s="2">
        <f t="shared" si="33"/>
        <v>47.369999999999983</v>
      </c>
      <c r="G312" s="2">
        <f t="shared" si="35"/>
        <v>47.447999999999993</v>
      </c>
      <c r="H312" s="2">
        <f t="shared" si="31"/>
        <v>37.847499999999997</v>
      </c>
      <c r="I312" s="2">
        <f t="array" ref="I312">SUMPRODUCT(B296:B315, (ROW(B296:B315)-ROW(B296)+1)) / (20*21/2)</f>
        <v>46.231142857142864</v>
      </c>
      <c r="J312" s="2">
        <f t="shared" si="34"/>
        <v>47.15877697284941</v>
      </c>
      <c r="K312" s="2">
        <f t="shared" si="36"/>
        <v>46.137675352297293</v>
      </c>
    </row>
    <row r="313" spans="1:11" ht="13.5" x14ac:dyDescent="0.25">
      <c r="A313" s="3">
        <f>TITRES_STAT!B316</f>
        <v>42760</v>
      </c>
      <c r="B313" s="6">
        <f>TITRES_STAT!D316</f>
        <v>45.54</v>
      </c>
      <c r="C313" s="2">
        <f t="shared" si="29"/>
        <v>0</v>
      </c>
      <c r="D313" s="2">
        <f t="shared" si="30"/>
        <v>45.967999999999996</v>
      </c>
      <c r="E313" s="2">
        <f t="shared" si="32"/>
        <v>46.824000000000005</v>
      </c>
      <c r="F313" s="2">
        <f t="shared" si="33"/>
        <v>47.222999999999978</v>
      </c>
      <c r="G313" s="2">
        <f t="shared" si="35"/>
        <v>47.470599999999997</v>
      </c>
      <c r="H313" s="2">
        <f t="shared" si="31"/>
        <v>37.862199999999994</v>
      </c>
      <c r="I313" s="2">
        <f t="array" ref="I313">SUMPRODUCT(B297:B316, (ROW(B297:B316)-ROW(B297)+1)) / (20*21/2)</f>
        <v>45.913619047619051</v>
      </c>
      <c r="J313" s="2">
        <f t="shared" si="34"/>
        <v>47.004607737339946</v>
      </c>
      <c r="K313" s="2">
        <f t="shared" si="36"/>
        <v>46.114237103187598</v>
      </c>
    </row>
    <row r="314" spans="1:11" ht="13.5" x14ac:dyDescent="0.25">
      <c r="A314" s="3">
        <f>TITRES_STAT!B317</f>
        <v>42761</v>
      </c>
      <c r="B314" s="6">
        <f>TITRES_STAT!D317</f>
        <v>43.5</v>
      </c>
      <c r="C314" s="2">
        <f t="shared" si="29"/>
        <v>-2.0399999999999991</v>
      </c>
      <c r="D314" s="2">
        <f t="shared" si="30"/>
        <v>45.131999999999998</v>
      </c>
      <c r="E314" s="2">
        <f t="shared" si="32"/>
        <v>46.406000000000006</v>
      </c>
      <c r="F314" s="2">
        <f t="shared" si="33"/>
        <v>46.973999999999982</v>
      </c>
      <c r="G314" s="2">
        <f t="shared" si="35"/>
        <v>47.450600000000001</v>
      </c>
      <c r="H314" s="2">
        <f t="shared" si="31"/>
        <v>37.866699999999994</v>
      </c>
      <c r="I314" s="2">
        <f t="array" ref="I314">SUMPRODUCT(B298:B317, (ROW(B298:B317)-ROW(B298)+1)) / (20*21/2)</f>
        <v>45.616</v>
      </c>
      <c r="J314" s="2">
        <f t="shared" si="34"/>
        <v>46.670835571878996</v>
      </c>
      <c r="K314" s="2">
        <f t="shared" si="36"/>
        <v>46.011718001101812</v>
      </c>
    </row>
    <row r="315" spans="1:11" ht="13.5" x14ac:dyDescent="0.25">
      <c r="A315" s="3">
        <f>TITRES_STAT!B318</f>
        <v>42762</v>
      </c>
      <c r="B315" s="6">
        <f>TITRES_STAT!D318</f>
        <v>43.5</v>
      </c>
      <c r="C315" s="2">
        <f t="shared" si="29"/>
        <v>0</v>
      </c>
      <c r="D315" s="2">
        <f t="shared" si="30"/>
        <v>44.724000000000004</v>
      </c>
      <c r="E315" s="2">
        <f t="shared" si="32"/>
        <v>45.988000000000007</v>
      </c>
      <c r="F315" s="2">
        <f t="shared" si="33"/>
        <v>46.833999999999989</v>
      </c>
      <c r="G315" s="2">
        <f t="shared" si="35"/>
        <v>47.404000000000018</v>
      </c>
      <c r="H315" s="2">
        <f t="shared" si="31"/>
        <v>37.871199999999995</v>
      </c>
      <c r="I315" s="2">
        <f t="array" ref="I315">SUMPRODUCT(B299:B318, (ROW(B299:B318)-ROW(B299)+1)) / (20*21/2)</f>
        <v>45.338285714285718</v>
      </c>
      <c r="J315" s="2">
        <f t="shared" si="34"/>
        <v>46.368851231700049</v>
      </c>
      <c r="K315" s="2">
        <f t="shared" si="36"/>
        <v>45.913219255960563</v>
      </c>
    </row>
    <row r="316" spans="1:11" ht="13.5" x14ac:dyDescent="0.25">
      <c r="A316" s="3">
        <f>TITRES_STAT!B319</f>
        <v>42765</v>
      </c>
      <c r="B316" s="6">
        <f>TITRES_STAT!D319</f>
        <v>43.5</v>
      </c>
      <c r="C316" s="2">
        <f t="shared" si="29"/>
        <v>0</v>
      </c>
      <c r="D316" s="2">
        <f t="shared" si="30"/>
        <v>44.315999999999995</v>
      </c>
      <c r="E316" s="2">
        <f t="shared" si="32"/>
        <v>45.57</v>
      </c>
      <c r="F316" s="2">
        <f t="shared" si="33"/>
        <v>46.624999999999986</v>
      </c>
      <c r="G316" s="2">
        <f t="shared" si="35"/>
        <v>47.353200000000015</v>
      </c>
      <c r="H316" s="2">
        <f t="shared" si="31"/>
        <v>37.875699999999995</v>
      </c>
      <c r="I316" s="2">
        <f t="array" ref="I316">SUMPRODUCT(B300:B319, (ROW(B300:B319)-ROW(B300)+1)) / (20*21/2)</f>
        <v>45.08047619047619</v>
      </c>
      <c r="J316" s="2">
        <f t="shared" si="34"/>
        <v>46.095627304871471</v>
      </c>
      <c r="K316" s="2">
        <f t="shared" si="36"/>
        <v>45.818583206707203</v>
      </c>
    </row>
    <row r="317" spans="1:11" ht="13.5" x14ac:dyDescent="0.25">
      <c r="A317" s="3">
        <f>TITRES_STAT!B320</f>
        <v>42766</v>
      </c>
      <c r="B317" s="6">
        <f>TITRES_STAT!D320</f>
        <v>43.5</v>
      </c>
      <c r="C317" s="2">
        <f t="shared" si="29"/>
        <v>0</v>
      </c>
      <c r="D317" s="2">
        <f t="shared" si="30"/>
        <v>43.908000000000001</v>
      </c>
      <c r="E317" s="2">
        <f t="shared" si="32"/>
        <v>45.152000000000001</v>
      </c>
      <c r="F317" s="2">
        <f t="shared" si="33"/>
        <v>46.41599999999999</v>
      </c>
      <c r="G317" s="2">
        <f t="shared" si="35"/>
        <v>47.303400000000018</v>
      </c>
      <c r="H317" s="2">
        <f t="shared" si="31"/>
        <v>37.888199999999991</v>
      </c>
      <c r="I317" s="2">
        <f t="array" ref="I317">SUMPRODUCT(B301:B320, (ROW(B301:B320)-ROW(B301)+1)) / (20*21/2)</f>
        <v>44.842571428571432</v>
      </c>
      <c r="J317" s="2">
        <f t="shared" si="34"/>
        <v>45.84842470440752</v>
      </c>
      <c r="K317" s="2">
        <f t="shared" si="36"/>
        <v>45.727658375071627</v>
      </c>
    </row>
    <row r="318" spans="1:11" ht="13.5" x14ac:dyDescent="0.25">
      <c r="A318" s="3">
        <f>TITRES_STAT!B321</f>
        <v>42767</v>
      </c>
      <c r="B318" s="6">
        <f>TITRES_STAT!D321</f>
        <v>43.5</v>
      </c>
      <c r="C318" s="2">
        <f t="shared" si="29"/>
        <v>0</v>
      </c>
      <c r="D318" s="2">
        <f t="shared" si="30"/>
        <v>43.5</v>
      </c>
      <c r="E318" s="2">
        <f t="shared" si="32"/>
        <v>44.733999999999995</v>
      </c>
      <c r="F318" s="2">
        <f t="shared" si="33"/>
        <v>46.206999999999994</v>
      </c>
      <c r="G318" s="2">
        <f t="shared" si="35"/>
        <v>47.253600000000027</v>
      </c>
      <c r="H318" s="2">
        <f t="shared" si="31"/>
        <v>37.900700000000001</v>
      </c>
      <c r="I318" s="2">
        <f t="array" ref="I318">SUMPRODUCT(B302:B321, (ROW(B302:B321)-ROW(B302)+1)) / (20*21/2)</f>
        <v>44.624571428571429</v>
      </c>
      <c r="J318" s="2">
        <f t="shared" si="34"/>
        <v>45.624765208749665</v>
      </c>
      <c r="K318" s="2">
        <f t="shared" si="36"/>
        <v>45.64029922310803</v>
      </c>
    </row>
    <row r="319" spans="1:11" ht="13.5" x14ac:dyDescent="0.25">
      <c r="A319" s="3">
        <f>TITRES_STAT!B322</f>
        <v>42768</v>
      </c>
      <c r="B319" s="6">
        <f>TITRES_STAT!D322</f>
        <v>43.5</v>
      </c>
      <c r="C319" s="2">
        <f t="shared" si="29"/>
        <v>0</v>
      </c>
      <c r="D319" s="2">
        <f t="shared" si="30"/>
        <v>43.5</v>
      </c>
      <c r="E319" s="2">
        <f t="shared" si="32"/>
        <v>44.315999999999995</v>
      </c>
      <c r="F319" s="2">
        <f t="shared" si="33"/>
        <v>45.997999999999998</v>
      </c>
      <c r="G319" s="2">
        <f t="shared" si="35"/>
        <v>47.203800000000022</v>
      </c>
      <c r="H319" s="2">
        <f t="shared" si="31"/>
        <v>37.919349999999994</v>
      </c>
      <c r="I319" s="2">
        <f t="array" ref="I319">SUMPRODUCT(B303:B322, (ROW(B303:B322)-ROW(B303)+1)) / (20*21/2)</f>
        <v>44.426476190476187</v>
      </c>
      <c r="J319" s="2">
        <f t="shared" si="34"/>
        <v>45.422406617440174</v>
      </c>
      <c r="K319" s="2">
        <f t="shared" si="36"/>
        <v>45.556365920241049</v>
      </c>
    </row>
    <row r="320" spans="1:11" ht="13.5" x14ac:dyDescent="0.25">
      <c r="A320" s="3">
        <f>TITRES_STAT!B323</f>
        <v>42769</v>
      </c>
      <c r="B320" s="6">
        <f>TITRES_STAT!D323</f>
        <v>43.5</v>
      </c>
      <c r="C320" s="2">
        <f t="shared" si="29"/>
        <v>0</v>
      </c>
      <c r="D320" s="2">
        <f t="shared" si="30"/>
        <v>43.5</v>
      </c>
      <c r="E320" s="2">
        <f t="shared" si="32"/>
        <v>44.112000000000002</v>
      </c>
      <c r="F320" s="2">
        <f t="shared" si="33"/>
        <v>45.789000000000001</v>
      </c>
      <c r="G320" s="2">
        <f t="shared" si="35"/>
        <v>47.15600000000002</v>
      </c>
      <c r="H320" s="2">
        <f t="shared" si="31"/>
        <v>37.937999999999995</v>
      </c>
      <c r="I320" s="2">
        <f t="array" ref="I320">SUMPRODUCT(B304:B323, (ROW(B304:B323)-ROW(B304)+1)) / (20*21/2)</f>
        <v>44.248285714285714</v>
      </c>
      <c r="J320" s="2">
        <f t="shared" si="34"/>
        <v>45.239320272922058</v>
      </c>
      <c r="K320" s="2">
        <f t="shared" si="36"/>
        <v>45.475724119447278</v>
      </c>
    </row>
    <row r="321" spans="1:11" ht="13.5" x14ac:dyDescent="0.25">
      <c r="A321" s="3">
        <f>TITRES_STAT!B324</f>
        <v>42772</v>
      </c>
      <c r="B321" s="6">
        <f>TITRES_STAT!D324</f>
        <v>43.5</v>
      </c>
      <c r="C321" s="2">
        <f t="shared" si="29"/>
        <v>0</v>
      </c>
      <c r="D321" s="2">
        <f t="shared" si="30"/>
        <v>43.5</v>
      </c>
      <c r="E321" s="2">
        <f t="shared" si="32"/>
        <v>43.908000000000001</v>
      </c>
      <c r="F321" s="2">
        <f t="shared" si="33"/>
        <v>45.58</v>
      </c>
      <c r="G321" s="2">
        <f t="shared" si="35"/>
        <v>47.108200000000018</v>
      </c>
      <c r="H321" s="2">
        <f t="shared" si="31"/>
        <v>37.956649999999996</v>
      </c>
      <c r="I321" s="2">
        <f t="array" ref="I321">SUMPRODUCT(B305:B324, (ROW(B305:B324)-ROW(B305)+1)) / (20*21/2)</f>
        <v>44.089999999999996</v>
      </c>
      <c r="J321" s="2">
        <f t="shared" si="34"/>
        <v>45.07367072311996</v>
      </c>
      <c r="K321" s="2">
        <f t="shared" si="36"/>
        <v>45.398244742214054</v>
      </c>
    </row>
    <row r="322" spans="1:11" ht="13.5" x14ac:dyDescent="0.25">
      <c r="A322" s="3">
        <f>TITRES_STAT!B325</f>
        <v>42773</v>
      </c>
      <c r="B322" s="6">
        <f>TITRES_STAT!D325</f>
        <v>43.5</v>
      </c>
      <c r="C322" s="2">
        <f t="shared" si="29"/>
        <v>0</v>
      </c>
      <c r="D322" s="2">
        <f t="shared" si="30"/>
        <v>43.5</v>
      </c>
      <c r="E322" s="2">
        <f t="shared" si="32"/>
        <v>43.703999999999994</v>
      </c>
      <c r="F322" s="2">
        <f t="shared" si="33"/>
        <v>45.371000000000002</v>
      </c>
      <c r="G322" s="2">
        <f t="shared" si="35"/>
        <v>47.060200000000016</v>
      </c>
      <c r="H322" s="2">
        <f t="shared" si="31"/>
        <v>37.975299999999997</v>
      </c>
      <c r="I322" s="2">
        <f t="array" ref="I322">SUMPRODUCT(B306:B325, (ROW(B306:B325)-ROW(B306)+1)) / (20*21/2)</f>
        <v>43.951619047619047</v>
      </c>
      <c r="J322" s="2">
        <f t="shared" si="34"/>
        <v>44.923797320918055</v>
      </c>
      <c r="K322" s="2">
        <f t="shared" si="36"/>
        <v>45.323803771931146</v>
      </c>
    </row>
    <row r="323" spans="1:11" ht="13.5" x14ac:dyDescent="0.25">
      <c r="A323" s="3">
        <f>TITRES_STAT!B326</f>
        <v>42774</v>
      </c>
      <c r="B323" s="6">
        <f>TITRES_STAT!D326</f>
        <v>43.5</v>
      </c>
      <c r="C323" s="2">
        <f t="shared" si="29"/>
        <v>0</v>
      </c>
      <c r="D323" s="2">
        <f t="shared" si="30"/>
        <v>43.5</v>
      </c>
      <c r="E323" s="2">
        <f t="shared" si="32"/>
        <v>43.5</v>
      </c>
      <c r="F323" s="2">
        <f t="shared" si="33"/>
        <v>45.161999999999999</v>
      </c>
      <c r="G323" s="2">
        <f t="shared" si="35"/>
        <v>47.012200000000014</v>
      </c>
      <c r="H323" s="2">
        <f t="shared" si="31"/>
        <v>37.993949999999998</v>
      </c>
      <c r="I323" s="2">
        <f t="array" ref="I323">SUMPRODUCT(B307:B326, (ROW(B307:B326)-ROW(B307)+1)) / (20*21/2)</f>
        <v>43.833142857142853</v>
      </c>
      <c r="J323" s="2">
        <f t="shared" si="34"/>
        <v>44.788197576068711</v>
      </c>
      <c r="K323" s="2">
        <f t="shared" si="36"/>
        <v>45.252282055384825</v>
      </c>
    </row>
    <row r="324" spans="1:11" ht="13.5" x14ac:dyDescent="0.25">
      <c r="A324" s="3">
        <f>TITRES_STAT!B327</f>
        <v>42775</v>
      </c>
      <c r="B324" s="6">
        <f>TITRES_STAT!D327</f>
        <v>43.5</v>
      </c>
      <c r="C324" s="2">
        <f t="shared" ref="C324:C387" si="37">B324-B323</f>
        <v>0</v>
      </c>
      <c r="D324" s="2">
        <f t="shared" si="30"/>
        <v>43.5</v>
      </c>
      <c r="E324" s="2">
        <f t="shared" si="32"/>
        <v>43.5</v>
      </c>
      <c r="F324" s="2">
        <f t="shared" si="33"/>
        <v>44.953000000000003</v>
      </c>
      <c r="G324" s="2">
        <f t="shared" si="35"/>
        <v>46.93460000000001</v>
      </c>
      <c r="H324" s="2">
        <f t="shared" si="31"/>
        <v>38.012599999999999</v>
      </c>
      <c r="I324" s="2">
        <f t="array" ref="I324">SUMPRODUCT(B308:B327, (ROW(B308:B327)-ROW(B308)+1)) / (20*21/2)</f>
        <v>43.734571428571428</v>
      </c>
      <c r="J324" s="2">
        <f t="shared" si="34"/>
        <v>44.665512092633591</v>
      </c>
      <c r="K324" s="2">
        <f t="shared" si="36"/>
        <v>45.183565112036398</v>
      </c>
    </row>
    <row r="325" spans="1:11" ht="13.5" x14ac:dyDescent="0.25">
      <c r="A325" s="3">
        <f>TITRES_STAT!B328</f>
        <v>42776</v>
      </c>
      <c r="B325" s="6">
        <f>TITRES_STAT!D328</f>
        <v>43.5</v>
      </c>
      <c r="C325" s="2">
        <f t="shared" si="37"/>
        <v>0</v>
      </c>
      <c r="D325" s="2">
        <f t="shared" si="30"/>
        <v>43.5</v>
      </c>
      <c r="E325" s="2">
        <f t="shared" si="32"/>
        <v>43.5</v>
      </c>
      <c r="F325" s="2">
        <f t="shared" si="33"/>
        <v>44.744000000000007</v>
      </c>
      <c r="G325" s="2">
        <f t="shared" si="35"/>
        <v>46.828600000000009</v>
      </c>
      <c r="H325" s="2">
        <f t="shared" si="31"/>
        <v>38.03125</v>
      </c>
      <c r="I325" s="2">
        <f t="array" ref="I325">SUMPRODUCT(B309:B328, (ROW(B309:B328)-ROW(B309)+1)) / (20*21/2)</f>
        <v>43.655904761904758</v>
      </c>
      <c r="J325" s="2">
        <f t="shared" si="34"/>
        <v>44.554510940954202</v>
      </c>
      <c r="K325" s="2">
        <f t="shared" si="36"/>
        <v>45.11754295078007</v>
      </c>
    </row>
    <row r="326" spans="1:11" ht="13.5" x14ac:dyDescent="0.25">
      <c r="A326" s="3">
        <f>TITRES_STAT!B329</f>
        <v>42779</v>
      </c>
      <c r="B326" s="6">
        <f>TITRES_STAT!D329</f>
        <v>43.5</v>
      </c>
      <c r="C326" s="2">
        <f t="shared" si="37"/>
        <v>0</v>
      </c>
      <c r="D326" s="2">
        <f t="shared" ref="D326:D389" si="38">AVERAGE(B322:B326)</f>
        <v>43.5</v>
      </c>
      <c r="E326" s="2">
        <f t="shared" si="32"/>
        <v>43.5</v>
      </c>
      <c r="F326" s="2">
        <f t="shared" si="33"/>
        <v>44.535000000000004</v>
      </c>
      <c r="G326" s="2">
        <f t="shared" si="35"/>
        <v>46.722600000000014</v>
      </c>
      <c r="H326" s="2">
        <f t="shared" si="31"/>
        <v>38.049900000000001</v>
      </c>
      <c r="I326" s="2">
        <f t="array" ref="I326">SUMPRODUCT(B310:B329, (ROW(B310:B329)-ROW(B310)+1)) / (20*21/2)</f>
        <v>43.597142857142856</v>
      </c>
      <c r="J326" s="2">
        <f t="shared" si="34"/>
        <v>44.454081327529991</v>
      </c>
      <c r="K326" s="2">
        <f t="shared" si="36"/>
        <v>45.054109893886732</v>
      </c>
    </row>
    <row r="327" spans="1:11" ht="13.5" x14ac:dyDescent="0.25">
      <c r="A327" s="3">
        <f>TITRES_STAT!B330</f>
        <v>42780</v>
      </c>
      <c r="B327" s="6">
        <f>TITRES_STAT!D330</f>
        <v>43.5</v>
      </c>
      <c r="C327" s="2">
        <f t="shared" si="37"/>
        <v>0</v>
      </c>
      <c r="D327" s="2">
        <f t="shared" si="38"/>
        <v>43.5</v>
      </c>
      <c r="E327" s="2">
        <f t="shared" si="32"/>
        <v>43.5</v>
      </c>
      <c r="F327" s="2">
        <f t="shared" si="33"/>
        <v>44.326000000000001</v>
      </c>
      <c r="G327" s="2">
        <f t="shared" si="35"/>
        <v>46.616600000000005</v>
      </c>
      <c r="H327" s="2">
        <f t="shared" si="31"/>
        <v>38.068550000000002</v>
      </c>
      <c r="I327" s="2">
        <f t="array" ref="I327">SUMPRODUCT(B311:B330, (ROW(B311:B330)-ROW(B311)+1)) / (20*21/2)</f>
        <v>43.558285714285716</v>
      </c>
      <c r="J327" s="2">
        <f t="shared" si="34"/>
        <v>44.363216439193806</v>
      </c>
      <c r="K327" s="2">
        <f t="shared" si="36"/>
        <v>44.993164407851957</v>
      </c>
    </row>
    <row r="328" spans="1:11" ht="13.5" x14ac:dyDescent="0.25">
      <c r="A328" s="3">
        <f>TITRES_STAT!B331</f>
        <v>42781</v>
      </c>
      <c r="B328" s="6">
        <f>TITRES_STAT!D331</f>
        <v>43.5</v>
      </c>
      <c r="C328" s="2">
        <f t="shared" si="37"/>
        <v>0</v>
      </c>
      <c r="D328" s="2">
        <f t="shared" si="38"/>
        <v>43.5</v>
      </c>
      <c r="E328" s="2">
        <f t="shared" si="32"/>
        <v>43.5</v>
      </c>
      <c r="F328" s="2">
        <f t="shared" si="33"/>
        <v>44.116999999999997</v>
      </c>
      <c r="G328" s="2">
        <f t="shared" si="35"/>
        <v>46.512599999999999</v>
      </c>
      <c r="H328" s="2">
        <f t="shared" si="31"/>
        <v>38.087199999999996</v>
      </c>
      <c r="I328" s="2">
        <f t="array" ref="I328">SUMPRODUCT(B312:B331, (ROW(B312:B331)-ROW(B312)+1)) / (20*21/2)</f>
        <v>43.529142857142851</v>
      </c>
      <c r="J328" s="2">
        <f t="shared" si="34"/>
        <v>44.281005349746778</v>
      </c>
      <c r="K328" s="2">
        <f t="shared" si="36"/>
        <v>44.934608940877368</v>
      </c>
    </row>
    <row r="329" spans="1:11" ht="13.5" x14ac:dyDescent="0.25">
      <c r="A329" s="3">
        <f>TITRES_STAT!B332</f>
        <v>42782</v>
      </c>
      <c r="B329" s="6">
        <f>TITRES_STAT!D332</f>
        <v>43.5</v>
      </c>
      <c r="C329" s="2">
        <f t="shared" si="37"/>
        <v>0</v>
      </c>
      <c r="D329" s="2">
        <f t="shared" si="38"/>
        <v>43.5</v>
      </c>
      <c r="E329" s="2">
        <f t="shared" si="32"/>
        <v>43.5</v>
      </c>
      <c r="F329" s="2">
        <f t="shared" si="33"/>
        <v>43.908000000000001</v>
      </c>
      <c r="G329" s="2">
        <f t="shared" si="35"/>
        <v>46.408600000000007</v>
      </c>
      <c r="H329" s="2">
        <f t="shared" si="31"/>
        <v>38.105849999999997</v>
      </c>
      <c r="I329" s="2">
        <f t="array" ref="I329">SUMPRODUCT(B313:B332, (ROW(B313:B332)-ROW(B313)+1)) / (20*21/2)</f>
        <v>43.509714285714288</v>
      </c>
      <c r="J329" s="2">
        <f t="shared" si="34"/>
        <v>44.20662388786613</v>
      </c>
      <c r="K329" s="2">
        <f t="shared" si="36"/>
        <v>44.878349766725314</v>
      </c>
    </row>
    <row r="330" spans="1:11" ht="13.5" x14ac:dyDescent="0.25">
      <c r="A330" s="3">
        <f>TITRES_STAT!B333</f>
        <v>42783</v>
      </c>
      <c r="B330" s="6">
        <f>TITRES_STAT!D333</f>
        <v>43.5</v>
      </c>
      <c r="C330" s="2">
        <f t="shared" si="37"/>
        <v>0</v>
      </c>
      <c r="D330" s="2">
        <f t="shared" si="38"/>
        <v>43.5</v>
      </c>
      <c r="E330" s="2">
        <f t="shared" si="32"/>
        <v>43.5</v>
      </c>
      <c r="F330" s="2">
        <f t="shared" si="33"/>
        <v>43.805999999999997</v>
      </c>
      <c r="G330" s="2">
        <f t="shared" si="35"/>
        <v>46.304799999999993</v>
      </c>
      <c r="H330" s="2">
        <f t="shared" ref="H330:H393" si="39">AVERAGE(B131:B330)</f>
        <v>38.124499999999998</v>
      </c>
      <c r="I330" s="2">
        <f t="array" ref="I330">SUMPRODUCT(B314:B333, (ROW(B314:B333)-ROW(B314)+1)) / (20*21/2)</f>
        <v>43.5</v>
      </c>
      <c r="J330" s="2">
        <f t="shared" si="34"/>
        <v>44.139326374736015</v>
      </c>
      <c r="K330" s="2">
        <f t="shared" si="36"/>
        <v>44.824296834696867</v>
      </c>
    </row>
    <row r="331" spans="1:11" ht="13.5" x14ac:dyDescent="0.25">
      <c r="A331" s="3">
        <f>TITRES_STAT!B334</f>
        <v>42786</v>
      </c>
      <c r="B331" s="6">
        <f>TITRES_STAT!D334</f>
        <v>43.5</v>
      </c>
      <c r="C331" s="2">
        <f t="shared" si="37"/>
        <v>0</v>
      </c>
      <c r="D331" s="2">
        <f t="shared" si="38"/>
        <v>43.5</v>
      </c>
      <c r="E331" s="2">
        <f t="shared" si="32"/>
        <v>43.5</v>
      </c>
      <c r="F331" s="2">
        <f t="shared" si="33"/>
        <v>43.703999999999994</v>
      </c>
      <c r="G331" s="2">
        <f t="shared" si="35"/>
        <v>46.202799999999996</v>
      </c>
      <c r="H331" s="2">
        <f t="shared" si="39"/>
        <v>38.143149999999999</v>
      </c>
      <c r="I331" s="2">
        <f t="array" ref="I331">SUMPRODUCT(B315:B334, (ROW(B315:B334)-ROW(B315)+1)) / (20*21/2)</f>
        <v>43.5</v>
      </c>
      <c r="J331" s="2">
        <f t="shared" si="34"/>
        <v>44.078438148570683</v>
      </c>
      <c r="K331" s="2">
        <f t="shared" si="36"/>
        <v>44.772363625493064</v>
      </c>
    </row>
    <row r="332" spans="1:11" ht="13.5" x14ac:dyDescent="0.25">
      <c r="A332" s="3">
        <f>TITRES_STAT!B335</f>
        <v>42787</v>
      </c>
      <c r="B332" s="6">
        <f>TITRES_STAT!D335</f>
        <v>43.5</v>
      </c>
      <c r="C332" s="2">
        <f t="shared" si="37"/>
        <v>0</v>
      </c>
      <c r="D332" s="2">
        <f t="shared" si="38"/>
        <v>43.5</v>
      </c>
      <c r="E332" s="2">
        <f t="shared" ref="E332:E395" si="40">AVERAGE(B323:B332)</f>
        <v>43.5</v>
      </c>
      <c r="F332" s="2">
        <f t="shared" si="33"/>
        <v>43.601999999999997</v>
      </c>
      <c r="G332" s="2">
        <f t="shared" si="35"/>
        <v>46.09879999999999</v>
      </c>
      <c r="H332" s="2">
        <f t="shared" si="39"/>
        <v>38.161799999999999</v>
      </c>
      <c r="I332" s="2">
        <f t="array" ref="I332">SUMPRODUCT(B316:B335, (ROW(B316:B335)-ROW(B316)+1)) / (20*21/2)</f>
        <v>43.5</v>
      </c>
      <c r="J332" s="2">
        <f t="shared" si="34"/>
        <v>44.023348801087764</v>
      </c>
      <c r="K332" s="2">
        <f t="shared" si="36"/>
        <v>44.722467012728629</v>
      </c>
    </row>
    <row r="333" spans="1:11" ht="13.5" x14ac:dyDescent="0.25">
      <c r="A333" s="3">
        <f>TITRES_STAT!B336</f>
        <v>42788</v>
      </c>
      <c r="B333" s="6">
        <f>TITRES_STAT!D336</f>
        <v>43.5</v>
      </c>
      <c r="C333" s="2">
        <f t="shared" si="37"/>
        <v>0</v>
      </c>
      <c r="D333" s="2">
        <f t="shared" si="38"/>
        <v>43.5</v>
      </c>
      <c r="E333" s="2">
        <f t="shared" si="40"/>
        <v>43.5</v>
      </c>
      <c r="F333" s="2">
        <f t="shared" si="33"/>
        <v>43.5</v>
      </c>
      <c r="G333" s="2">
        <f t="shared" si="35"/>
        <v>45.994799999999998</v>
      </c>
      <c r="H333" s="2">
        <f t="shared" si="39"/>
        <v>38.180449999999993</v>
      </c>
      <c r="I333" s="2">
        <f t="array" ref="I333">SUMPRODUCT(B317:B336, (ROW(B317:B336)-ROW(B317)+1)) / (20*21/2)</f>
        <v>43.5</v>
      </c>
      <c r="J333" s="2">
        <f t="shared" si="34"/>
        <v>43.973506058127029</v>
      </c>
      <c r="K333" s="2">
        <f t="shared" si="36"/>
        <v>44.674527129876523</v>
      </c>
    </row>
    <row r="334" spans="1:11" ht="13.5" x14ac:dyDescent="0.25">
      <c r="A334" s="3">
        <f>TITRES_STAT!B337</f>
        <v>42789</v>
      </c>
      <c r="B334" s="6">
        <f>TITRES_STAT!D337</f>
        <v>43.5</v>
      </c>
      <c r="C334" s="2">
        <f t="shared" si="37"/>
        <v>0</v>
      </c>
      <c r="D334" s="2">
        <f t="shared" si="38"/>
        <v>43.5</v>
      </c>
      <c r="E334" s="2">
        <f t="shared" si="40"/>
        <v>43.5</v>
      </c>
      <c r="F334" s="2">
        <f t="shared" si="33"/>
        <v>43.5</v>
      </c>
      <c r="G334" s="2">
        <f t="shared" si="35"/>
        <v>45.892799999999987</v>
      </c>
      <c r="H334" s="2">
        <f t="shared" si="39"/>
        <v>38.199100000000001</v>
      </c>
      <c r="I334" s="2">
        <f t="array" ref="I334">SUMPRODUCT(B318:B337, (ROW(B318:B337)-ROW(B318)+1)) / (20*21/2)</f>
        <v>43.5</v>
      </c>
      <c r="J334" s="2">
        <f t="shared" si="34"/>
        <v>43.928410243067319</v>
      </c>
      <c r="K334" s="2">
        <f t="shared" si="36"/>
        <v>44.628467242430382</v>
      </c>
    </row>
    <row r="335" spans="1:11" ht="13.5" x14ac:dyDescent="0.25">
      <c r="A335" s="3">
        <f>TITRES_STAT!B338</f>
        <v>42790</v>
      </c>
      <c r="B335" s="6">
        <f>TITRES_STAT!D338</f>
        <v>43.5</v>
      </c>
      <c r="C335" s="2">
        <f t="shared" si="37"/>
        <v>0</v>
      </c>
      <c r="D335" s="2">
        <f t="shared" si="38"/>
        <v>43.5</v>
      </c>
      <c r="E335" s="2">
        <f t="shared" si="40"/>
        <v>43.5</v>
      </c>
      <c r="F335" s="2">
        <f t="shared" si="33"/>
        <v>43.5</v>
      </c>
      <c r="G335" s="2">
        <f t="shared" si="35"/>
        <v>45.79079999999999</v>
      </c>
      <c r="H335" s="2">
        <f t="shared" si="39"/>
        <v>38.217750000000002</v>
      </c>
      <c r="I335" s="2">
        <f t="array" ref="I335">SUMPRODUCT(B319:B338, (ROW(B319:B338)-ROW(B319)+1)) / (20*21/2)</f>
        <v>43.5</v>
      </c>
      <c r="J335" s="2">
        <f t="shared" si="34"/>
        <v>43.887609267537101</v>
      </c>
      <c r="K335" s="2">
        <f t="shared" si="36"/>
        <v>44.584213625080167</v>
      </c>
    </row>
    <row r="336" spans="1:11" ht="13.5" x14ac:dyDescent="0.25">
      <c r="A336" s="3">
        <f>TITRES_STAT!B339</f>
        <v>42793</v>
      </c>
      <c r="B336" s="6">
        <f>TITRES_STAT!D339</f>
        <v>43.5</v>
      </c>
      <c r="C336" s="2">
        <f t="shared" si="37"/>
        <v>0</v>
      </c>
      <c r="D336" s="2">
        <f t="shared" si="38"/>
        <v>43.5</v>
      </c>
      <c r="E336" s="2">
        <f t="shared" si="40"/>
        <v>43.5</v>
      </c>
      <c r="F336" s="2">
        <f t="shared" si="33"/>
        <v>43.5</v>
      </c>
      <c r="G336" s="2">
        <f t="shared" si="35"/>
        <v>45.688799999999993</v>
      </c>
      <c r="H336" s="2">
        <f t="shared" si="39"/>
        <v>38.237249999999996</v>
      </c>
      <c r="I336" s="2">
        <f t="array" ref="I336">SUMPRODUCT(B320:B339, (ROW(B320:B339)-ROW(B320)+1)) / (20*21/2)</f>
        <v>43.5</v>
      </c>
      <c r="J336" s="2">
        <f t="shared" si="34"/>
        <v>43.85069409920024</v>
      </c>
      <c r="K336" s="2">
        <f t="shared" si="36"/>
        <v>44.541695443704477</v>
      </c>
    </row>
    <row r="337" spans="1:11" ht="13.5" x14ac:dyDescent="0.25">
      <c r="A337" s="3">
        <f>TITRES_STAT!B340</f>
        <v>42794</v>
      </c>
      <c r="B337" s="6">
        <f>TITRES_STAT!D340</f>
        <v>43.5</v>
      </c>
      <c r="C337" s="2">
        <f t="shared" si="37"/>
        <v>0</v>
      </c>
      <c r="D337" s="2">
        <f t="shared" si="38"/>
        <v>43.5</v>
      </c>
      <c r="E337" s="2">
        <f t="shared" si="40"/>
        <v>43.5</v>
      </c>
      <c r="F337" s="2">
        <f t="shared" si="33"/>
        <v>43.5</v>
      </c>
      <c r="G337" s="2">
        <f t="shared" si="35"/>
        <v>45.588799999999992</v>
      </c>
      <c r="H337" s="2">
        <f t="shared" si="39"/>
        <v>38.256749999999997</v>
      </c>
      <c r="I337" s="2">
        <f t="array" ref="I337">SUMPRODUCT(B321:B340, (ROW(B321:B340)-ROW(B321)+1)) / (20*21/2)</f>
        <v>43.5</v>
      </c>
      <c r="J337" s="2">
        <f t="shared" si="34"/>
        <v>43.817294661181165</v>
      </c>
      <c r="K337" s="2">
        <f t="shared" si="36"/>
        <v>44.500844641990575</v>
      </c>
    </row>
    <row r="338" spans="1:11" ht="13.5" x14ac:dyDescent="0.25">
      <c r="A338" s="3">
        <f>TITRES_STAT!B341</f>
        <v>42795</v>
      </c>
      <c r="B338" s="6">
        <f>TITRES_STAT!D341</f>
        <v>43.5</v>
      </c>
      <c r="C338" s="2">
        <f t="shared" si="37"/>
        <v>0</v>
      </c>
      <c r="D338" s="2">
        <f t="shared" si="38"/>
        <v>43.5</v>
      </c>
      <c r="E338" s="2">
        <f t="shared" si="40"/>
        <v>43.5</v>
      </c>
      <c r="F338" s="2">
        <f t="shared" si="33"/>
        <v>43.5</v>
      </c>
      <c r="G338" s="2">
        <f t="shared" si="35"/>
        <v>45.488799999999991</v>
      </c>
      <c r="H338" s="2">
        <f t="shared" si="39"/>
        <v>38.276800000000001</v>
      </c>
      <c r="I338" s="2">
        <f t="array" ref="I338">SUMPRODUCT(B322:B341, (ROW(B322:B341)-ROW(B322)+1)) / (20*21/2)</f>
        <v>43.5</v>
      </c>
      <c r="J338" s="2">
        <f t="shared" si="34"/>
        <v>43.787076122021048</v>
      </c>
      <c r="K338" s="2">
        <f t="shared" si="36"/>
        <v>44.461595832500748</v>
      </c>
    </row>
    <row r="339" spans="1:11" ht="13.5" x14ac:dyDescent="0.25">
      <c r="A339" s="3">
        <f>TITRES_STAT!B342</f>
        <v>42796</v>
      </c>
      <c r="B339" s="6">
        <f>TITRES_STAT!D342</f>
        <v>43.5</v>
      </c>
      <c r="C339" s="2">
        <f t="shared" si="37"/>
        <v>0</v>
      </c>
      <c r="D339" s="2">
        <f t="shared" si="38"/>
        <v>43.5</v>
      </c>
      <c r="E339" s="2">
        <f t="shared" si="40"/>
        <v>43.5</v>
      </c>
      <c r="F339" s="2">
        <f t="shared" si="33"/>
        <v>43.5</v>
      </c>
      <c r="G339" s="2">
        <f t="shared" si="35"/>
        <v>45.388799999999989</v>
      </c>
      <c r="H339" s="2">
        <f t="shared" si="39"/>
        <v>38.305700000000002</v>
      </c>
      <c r="I339" s="2">
        <f t="array" ref="I339">SUMPRODUCT(B323:B342, (ROW(B323:B342)-ROW(B323)+1)) / (20*21/2)</f>
        <v>43.5</v>
      </c>
      <c r="J339" s="2">
        <f t="shared" si="34"/>
        <v>43.759735538971427</v>
      </c>
      <c r="K339" s="2">
        <f t="shared" si="36"/>
        <v>44.423886192010521</v>
      </c>
    </row>
    <row r="340" spans="1:11" ht="13.5" x14ac:dyDescent="0.25">
      <c r="A340" s="3">
        <f>TITRES_STAT!B343</f>
        <v>42797</v>
      </c>
      <c r="B340" s="6">
        <f>TITRES_STAT!D343</f>
        <v>43.5</v>
      </c>
      <c r="C340" s="2">
        <f t="shared" si="37"/>
        <v>0</v>
      </c>
      <c r="D340" s="2">
        <f t="shared" si="38"/>
        <v>43.5</v>
      </c>
      <c r="E340" s="2">
        <f t="shared" si="40"/>
        <v>43.5</v>
      </c>
      <c r="F340" s="2">
        <f t="shared" ref="F340:F403" si="41">AVERAGE(B321:B340)</f>
        <v>43.5</v>
      </c>
      <c r="G340" s="2">
        <f t="shared" si="35"/>
        <v>45.288799999999995</v>
      </c>
      <c r="H340" s="2">
        <f t="shared" si="39"/>
        <v>38.343050000000005</v>
      </c>
      <c r="I340" s="2">
        <f t="array" ref="I340">SUMPRODUCT(B324:B343, (ROW(B324:B343)-ROW(B324)+1)) / (20*21/2)</f>
        <v>43.5</v>
      </c>
      <c r="J340" s="2">
        <f t="shared" si="34"/>
        <v>43.734998820974141</v>
      </c>
      <c r="K340" s="2">
        <f t="shared" si="36"/>
        <v>44.387655360951285</v>
      </c>
    </row>
    <row r="341" spans="1:11" ht="13.5" x14ac:dyDescent="0.25">
      <c r="A341" s="3">
        <f>TITRES_STAT!B344</f>
        <v>42800</v>
      </c>
      <c r="B341" s="6">
        <f>TITRES_STAT!D344</f>
        <v>43.5</v>
      </c>
      <c r="C341" s="2">
        <f t="shared" si="37"/>
        <v>0</v>
      </c>
      <c r="D341" s="2">
        <f t="shared" si="38"/>
        <v>43.5</v>
      </c>
      <c r="E341" s="2">
        <f t="shared" si="40"/>
        <v>43.5</v>
      </c>
      <c r="F341" s="2">
        <f t="shared" si="41"/>
        <v>43.5</v>
      </c>
      <c r="G341" s="2">
        <f t="shared" si="35"/>
        <v>45.188799999999993</v>
      </c>
      <c r="H341" s="2">
        <f t="shared" si="39"/>
        <v>38.375000000000007</v>
      </c>
      <c r="I341" s="2">
        <f t="array" ref="I341">SUMPRODUCT(B325:B344, (ROW(B325:B344)-ROW(B325)+1)) / (20*21/2)</f>
        <v>43.5</v>
      </c>
      <c r="J341" s="2">
        <f t="shared" ref="J341:J404" si="42">$J$4*B341+J340*(1-$J$4)</f>
        <v>43.712617980881362</v>
      </c>
      <c r="K341" s="2">
        <f t="shared" si="36"/>
        <v>44.352845346796329</v>
      </c>
    </row>
    <row r="342" spans="1:11" ht="13.5" x14ac:dyDescent="0.25">
      <c r="A342" s="3">
        <f>TITRES_STAT!B345</f>
        <v>42801</v>
      </c>
      <c r="B342" s="6">
        <f>TITRES_STAT!D345</f>
        <v>43.5</v>
      </c>
      <c r="C342" s="2">
        <f t="shared" si="37"/>
        <v>0</v>
      </c>
      <c r="D342" s="2">
        <f t="shared" si="38"/>
        <v>43.5</v>
      </c>
      <c r="E342" s="2">
        <f t="shared" si="40"/>
        <v>43.5</v>
      </c>
      <c r="F342" s="2">
        <f t="shared" si="41"/>
        <v>43.5</v>
      </c>
      <c r="G342" s="2">
        <f t="shared" si="35"/>
        <v>45.088799999999992</v>
      </c>
      <c r="H342" s="2">
        <f t="shared" si="39"/>
        <v>38.404500000000006</v>
      </c>
      <c r="I342" s="2">
        <f t="array" ref="I342">SUMPRODUCT(B326:B345, (ROW(B326:B345)-ROW(B326)+1)) / (20*21/2)</f>
        <v>43.5</v>
      </c>
      <c r="J342" s="2">
        <f t="shared" si="42"/>
        <v>43.692368649368845</v>
      </c>
      <c r="K342" s="2">
        <f t="shared" si="36"/>
        <v>44.319400431235685</v>
      </c>
    </row>
    <row r="343" spans="1:11" ht="13.5" x14ac:dyDescent="0.25">
      <c r="A343" s="3">
        <f>TITRES_STAT!B346</f>
        <v>42802</v>
      </c>
      <c r="B343" s="6">
        <f>TITRES_STAT!D346</f>
        <v>43.5</v>
      </c>
      <c r="C343" s="2">
        <f t="shared" si="37"/>
        <v>0</v>
      </c>
      <c r="D343" s="2">
        <f t="shared" si="38"/>
        <v>43.5</v>
      </c>
      <c r="E343" s="2">
        <f t="shared" si="40"/>
        <v>43.5</v>
      </c>
      <c r="F343" s="2">
        <f t="shared" si="41"/>
        <v>43.5</v>
      </c>
      <c r="G343" s="2">
        <f t="shared" si="35"/>
        <v>44.98919999999999</v>
      </c>
      <c r="H343" s="2">
        <f t="shared" si="39"/>
        <v>38.442450000000001</v>
      </c>
      <c r="I343" s="2">
        <f t="array" ref="I343">SUMPRODUCT(B327:B346, (ROW(B327:B346)-ROW(B327)+1)) / (20*21/2)</f>
        <v>43.5</v>
      </c>
      <c r="J343" s="2">
        <f t="shared" si="42"/>
        <v>43.674047825619425</v>
      </c>
      <c r="K343" s="2">
        <f t="shared" si="36"/>
        <v>44.28726708099115</v>
      </c>
    </row>
    <row r="344" spans="1:11" ht="13.5" x14ac:dyDescent="0.25">
      <c r="A344" s="3">
        <f>TITRES_STAT!B347</f>
        <v>42803</v>
      </c>
      <c r="B344" s="6">
        <f>TITRES_STAT!D347</f>
        <v>43.5</v>
      </c>
      <c r="C344" s="2">
        <f t="shared" si="37"/>
        <v>0</v>
      </c>
      <c r="D344" s="2">
        <f t="shared" si="38"/>
        <v>43.5</v>
      </c>
      <c r="E344" s="2">
        <f t="shared" si="40"/>
        <v>43.5</v>
      </c>
      <c r="F344" s="2">
        <f t="shared" si="41"/>
        <v>43.5</v>
      </c>
      <c r="G344" s="2">
        <f t="shared" si="35"/>
        <v>44.889599999999994</v>
      </c>
      <c r="H344" s="2">
        <f t="shared" si="39"/>
        <v>38.480400000000003</v>
      </c>
      <c r="I344" s="2">
        <f t="array" ref="I344">SUMPRODUCT(B328:B347, (ROW(B328:B347)-ROW(B328)+1)) / (20*21/2)</f>
        <v>43.5</v>
      </c>
      <c r="J344" s="2">
        <f t="shared" si="42"/>
        <v>43.657471842227096</v>
      </c>
      <c r="K344" s="2">
        <f t="shared" si="36"/>
        <v>44.256393862128753</v>
      </c>
    </row>
    <row r="345" spans="1:11" ht="13.5" x14ac:dyDescent="0.25">
      <c r="A345" s="3">
        <f>TITRES_STAT!B348</f>
        <v>42804</v>
      </c>
      <c r="B345" s="6">
        <f>TITRES_STAT!D348</f>
        <v>43.5</v>
      </c>
      <c r="C345" s="2">
        <f t="shared" si="37"/>
        <v>0</v>
      </c>
      <c r="D345" s="2">
        <f t="shared" si="38"/>
        <v>43.5</v>
      </c>
      <c r="E345" s="2">
        <f t="shared" si="40"/>
        <v>43.5</v>
      </c>
      <c r="F345" s="2">
        <f t="shared" si="41"/>
        <v>43.5</v>
      </c>
      <c r="G345" s="2">
        <f t="shared" si="35"/>
        <v>44.833599999999997</v>
      </c>
      <c r="H345" s="2">
        <f t="shared" si="39"/>
        <v>38.523150000000008</v>
      </c>
      <c r="I345" s="2">
        <f t="array" ref="I345">SUMPRODUCT(B329:B348, (ROW(B329:B348)-ROW(B329)+1)) / (20*21/2)</f>
        <v>43.5</v>
      </c>
      <c r="J345" s="2">
        <f t="shared" si="42"/>
        <v>43.642474523919759</v>
      </c>
      <c r="K345" s="2">
        <f t="shared" si="36"/>
        <v>44.226731357731545</v>
      </c>
    </row>
    <row r="346" spans="1:11" ht="13.5" x14ac:dyDescent="0.25">
      <c r="A346" s="3">
        <f>TITRES_STAT!B349</f>
        <v>42807</v>
      </c>
      <c r="B346" s="6">
        <f>TITRES_STAT!D349</f>
        <v>43.5</v>
      </c>
      <c r="C346" s="2">
        <f t="shared" si="37"/>
        <v>0</v>
      </c>
      <c r="D346" s="2">
        <f t="shared" si="38"/>
        <v>43.5</v>
      </c>
      <c r="E346" s="2">
        <f t="shared" si="40"/>
        <v>43.5</v>
      </c>
      <c r="F346" s="2">
        <f t="shared" si="41"/>
        <v>43.5</v>
      </c>
      <c r="G346" s="2">
        <f t="shared" si="35"/>
        <v>44.75</v>
      </c>
      <c r="H346" s="2">
        <f t="shared" si="39"/>
        <v>38.573650000000008</v>
      </c>
      <c r="I346" s="2">
        <f t="array" ref="I346">SUMPRODUCT(B330:B349, (ROW(B330:B349)-ROW(B330)+1)) / (20*21/2)</f>
        <v>43.5</v>
      </c>
      <c r="J346" s="2">
        <f t="shared" si="42"/>
        <v>43.628905521641684</v>
      </c>
      <c r="K346" s="2">
        <f t="shared" si="36"/>
        <v>44.198232088800893</v>
      </c>
    </row>
    <row r="347" spans="1:11" ht="13.5" x14ac:dyDescent="0.25">
      <c r="A347" s="3">
        <f>TITRES_STAT!B350</f>
        <v>42808</v>
      </c>
      <c r="B347" s="6">
        <f>TITRES_STAT!D350</f>
        <v>43.5</v>
      </c>
      <c r="C347" s="2">
        <f t="shared" si="37"/>
        <v>0</v>
      </c>
      <c r="D347" s="2">
        <f t="shared" si="38"/>
        <v>43.5</v>
      </c>
      <c r="E347" s="2">
        <f t="shared" si="40"/>
        <v>43.5</v>
      </c>
      <c r="F347" s="2">
        <f t="shared" si="41"/>
        <v>43.5</v>
      </c>
      <c r="G347" s="2">
        <f t="shared" si="35"/>
        <v>44.666399999999996</v>
      </c>
      <c r="H347" s="2">
        <f t="shared" si="39"/>
        <v>38.631100000000004</v>
      </c>
      <c r="I347" s="2">
        <f t="array" ref="I347">SUMPRODUCT(B331:B350, (ROW(B331:B350)-ROW(B331)+1)) / (20*21/2)</f>
        <v>43.5</v>
      </c>
      <c r="J347" s="2">
        <f t="shared" si="42"/>
        <v>43.616628805294852</v>
      </c>
      <c r="K347" s="2">
        <f t="shared" si="36"/>
        <v>44.170850438259677</v>
      </c>
    </row>
    <row r="348" spans="1:11" ht="13.5" x14ac:dyDescent="0.25">
      <c r="A348" s="3">
        <f>TITRES_STAT!B351</f>
        <v>42809</v>
      </c>
      <c r="B348" s="6">
        <f>TITRES_STAT!D351</f>
        <v>43.5</v>
      </c>
      <c r="C348" s="2">
        <f t="shared" si="37"/>
        <v>0</v>
      </c>
      <c r="D348" s="2">
        <f t="shared" si="38"/>
        <v>43.5</v>
      </c>
      <c r="E348" s="2">
        <f t="shared" si="40"/>
        <v>43.5</v>
      </c>
      <c r="F348" s="2">
        <f t="shared" si="41"/>
        <v>43.5</v>
      </c>
      <c r="G348" s="2">
        <f t="shared" si="35"/>
        <v>44.582799999999999</v>
      </c>
      <c r="H348" s="2">
        <f t="shared" si="39"/>
        <v>38.688600000000008</v>
      </c>
      <c r="I348" s="2">
        <f t="array" ref="I348">SUMPRODUCT(B332:B351, (ROW(B332:B351)-ROW(B332)+1)) / (20*21/2)</f>
        <v>43.5</v>
      </c>
      <c r="J348" s="2">
        <f t="shared" si="42"/>
        <v>43.60552130002867</v>
      </c>
      <c r="K348" s="2">
        <f t="shared" si="36"/>
        <v>44.144542577935766</v>
      </c>
    </row>
    <row r="349" spans="1:11" ht="13.5" x14ac:dyDescent="0.25">
      <c r="A349" s="3">
        <f>TITRES_STAT!B352</f>
        <v>42810</v>
      </c>
      <c r="B349" s="6">
        <f>TITRES_STAT!D352</f>
        <v>43.5</v>
      </c>
      <c r="C349" s="2">
        <f t="shared" si="37"/>
        <v>0</v>
      </c>
      <c r="D349" s="2">
        <f t="shared" si="38"/>
        <v>43.5</v>
      </c>
      <c r="E349" s="2">
        <f t="shared" si="40"/>
        <v>43.5</v>
      </c>
      <c r="F349" s="2">
        <f t="shared" si="41"/>
        <v>43.5</v>
      </c>
      <c r="G349" s="2">
        <f t="shared" si="35"/>
        <v>44.499200000000002</v>
      </c>
      <c r="H349" s="2">
        <f t="shared" si="39"/>
        <v>38.746099999999998</v>
      </c>
      <c r="I349" s="2">
        <f t="array" ref="I349">SUMPRODUCT(B333:B352, (ROW(B333:B352)-ROW(B333)+1)) / (20*21/2)</f>
        <v>43.5</v>
      </c>
      <c r="J349" s="2">
        <f t="shared" si="42"/>
        <v>43.595471652406886</v>
      </c>
      <c r="K349" s="2">
        <f t="shared" si="36"/>
        <v>44.119266398408875</v>
      </c>
    </row>
    <row r="350" spans="1:11" ht="13.5" x14ac:dyDescent="0.25">
      <c r="A350" s="3">
        <f>TITRES_STAT!B353</f>
        <v>42811</v>
      </c>
      <c r="B350" s="6">
        <f>TITRES_STAT!D353</f>
        <v>43.5</v>
      </c>
      <c r="C350" s="2">
        <f t="shared" si="37"/>
        <v>0</v>
      </c>
      <c r="D350" s="2">
        <f t="shared" si="38"/>
        <v>43.5</v>
      </c>
      <c r="E350" s="2">
        <f t="shared" si="40"/>
        <v>43.5</v>
      </c>
      <c r="F350" s="2">
        <f t="shared" si="41"/>
        <v>43.5</v>
      </c>
      <c r="G350" s="2">
        <f t="shared" si="35"/>
        <v>44.415599999999998</v>
      </c>
      <c r="H350" s="2">
        <f t="shared" si="39"/>
        <v>38.803600000000003</v>
      </c>
      <c r="I350" s="2">
        <f t="array" ref="I350">SUMPRODUCT(B334:B353, (ROW(B334:B353)-ROW(B334)+1)) / (20*21/2)</f>
        <v>43.5</v>
      </c>
      <c r="J350" s="2">
        <f t="shared" si="42"/>
        <v>43.586379114082419</v>
      </c>
      <c r="K350" s="2">
        <f t="shared" si="36"/>
        <v>44.094981441608525</v>
      </c>
    </row>
    <row r="351" spans="1:11" ht="13.5" x14ac:dyDescent="0.25">
      <c r="A351" s="3">
        <f>TITRES_STAT!B354</f>
        <v>42815</v>
      </c>
      <c r="B351" s="6">
        <f>TITRES_STAT!D354</f>
        <v>43.5</v>
      </c>
      <c r="C351" s="2">
        <f t="shared" si="37"/>
        <v>0</v>
      </c>
      <c r="D351" s="2">
        <f t="shared" si="38"/>
        <v>43.5</v>
      </c>
      <c r="E351" s="2">
        <f t="shared" si="40"/>
        <v>43.5</v>
      </c>
      <c r="F351" s="2">
        <f t="shared" si="41"/>
        <v>43.5</v>
      </c>
      <c r="G351" s="2">
        <f t="shared" si="35"/>
        <v>44.332000000000001</v>
      </c>
      <c r="H351" s="2">
        <f t="shared" si="39"/>
        <v>38.8611</v>
      </c>
      <c r="I351" s="2">
        <f t="array" ref="I351">SUMPRODUCT(B335:B354, (ROW(B335:B354)-ROW(B335)+1)) / (20*21/2)</f>
        <v>43.5</v>
      </c>
      <c r="J351" s="2">
        <f t="shared" si="42"/>
        <v>43.578152531788859</v>
      </c>
      <c r="K351" s="2">
        <f t="shared" si="36"/>
        <v>44.071648836055246</v>
      </c>
    </row>
    <row r="352" spans="1:11" ht="13.5" x14ac:dyDescent="0.25">
      <c r="A352" s="3">
        <f>TITRES_STAT!B355</f>
        <v>42816</v>
      </c>
      <c r="B352" s="6">
        <f>TITRES_STAT!D355</f>
        <v>43.5</v>
      </c>
      <c r="C352" s="2">
        <f t="shared" si="37"/>
        <v>0</v>
      </c>
      <c r="D352" s="2">
        <f t="shared" si="38"/>
        <v>43.5</v>
      </c>
      <c r="E352" s="2">
        <f t="shared" si="40"/>
        <v>43.5</v>
      </c>
      <c r="F352" s="2">
        <f t="shared" si="41"/>
        <v>43.5</v>
      </c>
      <c r="G352" s="2">
        <f t="shared" si="35"/>
        <v>44.248400000000004</v>
      </c>
      <c r="H352" s="2">
        <f t="shared" si="39"/>
        <v>38.918599999999998</v>
      </c>
      <c r="I352" s="2">
        <f t="array" ref="I352">SUMPRODUCT(B336:B355, (ROW(B336:B355)-ROW(B336)+1)) / (20*21/2)</f>
        <v>43.5</v>
      </c>
      <c r="J352" s="2">
        <f t="shared" si="42"/>
        <v>43.570709433523248</v>
      </c>
      <c r="K352" s="2">
        <f t="shared" si="36"/>
        <v>44.049231234641312</v>
      </c>
    </row>
    <row r="353" spans="1:11" ht="13.5" x14ac:dyDescent="0.25">
      <c r="A353" s="3">
        <f>TITRES_STAT!B356</f>
        <v>42817</v>
      </c>
      <c r="B353" s="6">
        <f>TITRES_STAT!D356</f>
        <v>43.5</v>
      </c>
      <c r="C353" s="2">
        <f t="shared" si="37"/>
        <v>0</v>
      </c>
      <c r="D353" s="2">
        <f t="shared" si="38"/>
        <v>43.5</v>
      </c>
      <c r="E353" s="2">
        <f t="shared" si="40"/>
        <v>43.5</v>
      </c>
      <c r="F353" s="2">
        <f t="shared" si="41"/>
        <v>43.5</v>
      </c>
      <c r="G353" s="2">
        <f t="shared" si="35"/>
        <v>44.164799999999993</v>
      </c>
      <c r="H353" s="2">
        <f t="shared" si="39"/>
        <v>38.976100000000002</v>
      </c>
      <c r="I353" s="2">
        <f t="array" ref="I353">SUMPRODUCT(B337:B356, (ROW(B337:B356)-ROW(B337)+1)) / (20*21/2)</f>
        <v>43.376190476190473</v>
      </c>
      <c r="J353" s="2">
        <f t="shared" si="42"/>
        <v>43.563975201759135</v>
      </c>
      <c r="K353" s="2">
        <f t="shared" si="36"/>
        <v>44.027692754851458</v>
      </c>
    </row>
    <row r="354" spans="1:11" ht="13.5" x14ac:dyDescent="0.25">
      <c r="A354" s="3">
        <f>TITRES_STAT!B357</f>
        <v>42818</v>
      </c>
      <c r="B354" s="6">
        <f>TITRES_STAT!D357</f>
        <v>43.5</v>
      </c>
      <c r="C354" s="2">
        <f t="shared" si="37"/>
        <v>0</v>
      </c>
      <c r="D354" s="2">
        <f t="shared" si="38"/>
        <v>43.5</v>
      </c>
      <c r="E354" s="2">
        <f t="shared" si="40"/>
        <v>43.5</v>
      </c>
      <c r="F354" s="2">
        <f t="shared" si="41"/>
        <v>43.5</v>
      </c>
      <c r="G354" s="2">
        <f t="shared" si="35"/>
        <v>44.081199999999995</v>
      </c>
      <c r="H354" s="2">
        <f t="shared" si="39"/>
        <v>39.033600000000007</v>
      </c>
      <c r="I354" s="2">
        <f t="array" ref="I354">SUMPRODUCT(B338:B357, (ROW(B338:B357)-ROW(B338)+1)) / (20*21/2)</f>
        <v>43.258571428571422</v>
      </c>
      <c r="J354" s="2">
        <f t="shared" si="42"/>
        <v>43.557882325401124</v>
      </c>
      <c r="K354" s="2">
        <f t="shared" si="36"/>
        <v>44.00699892132787</v>
      </c>
    </row>
    <row r="355" spans="1:11" ht="13.5" x14ac:dyDescent="0.25">
      <c r="A355" s="3">
        <f>TITRES_STAT!B358</f>
        <v>42821</v>
      </c>
      <c r="B355" s="6">
        <f>TITRES_STAT!D358</f>
        <v>43.5</v>
      </c>
      <c r="C355" s="2">
        <f t="shared" si="37"/>
        <v>0</v>
      </c>
      <c r="D355" s="2">
        <f t="shared" si="38"/>
        <v>43.5</v>
      </c>
      <c r="E355" s="2">
        <f t="shared" si="40"/>
        <v>43.5</v>
      </c>
      <c r="F355" s="2">
        <f t="shared" si="41"/>
        <v>43.5</v>
      </c>
      <c r="G355" s="2">
        <f t="shared" si="35"/>
        <v>43.997600000000006</v>
      </c>
      <c r="H355" s="2">
        <f t="shared" si="39"/>
        <v>39.091100000000012</v>
      </c>
      <c r="I355" s="2">
        <f t="array" ref="I355">SUMPRODUCT(B339:B358, (ROW(B339:B358)-ROW(B339)+1)) / (20*21/2)</f>
        <v>43.147142857142853</v>
      </c>
      <c r="J355" s="2">
        <f t="shared" si="42"/>
        <v>43.552369722981965</v>
      </c>
      <c r="K355" s="2">
        <f t="shared" si="36"/>
        <v>43.987116610687558</v>
      </c>
    </row>
    <row r="356" spans="1:11" ht="13.5" x14ac:dyDescent="0.25">
      <c r="A356" s="3">
        <f>TITRES_STAT!B359</f>
        <v>42822</v>
      </c>
      <c r="B356" s="6">
        <f>TITRES_STAT!D359</f>
        <v>42.2</v>
      </c>
      <c r="C356" s="2">
        <f t="shared" si="37"/>
        <v>-1.2999999999999972</v>
      </c>
      <c r="D356" s="2">
        <f t="shared" si="38"/>
        <v>43.239999999999995</v>
      </c>
      <c r="E356" s="2">
        <f t="shared" si="40"/>
        <v>43.37</v>
      </c>
      <c r="F356" s="2">
        <f t="shared" si="41"/>
        <v>43.435000000000002</v>
      </c>
      <c r="G356" s="2">
        <f t="shared" si="35"/>
        <v>43.887999999999991</v>
      </c>
      <c r="H356" s="2">
        <f t="shared" si="39"/>
        <v>39.144100000000009</v>
      </c>
      <c r="I356" s="2">
        <f t="array" ref="I356">SUMPRODUCT(B340:B359, (ROW(B340:B359)-ROW(B340)+1)) / (20*21/2)</f>
        <v>43.04190476190476</v>
      </c>
      <c r="J356" s="2">
        <f t="shared" si="42"/>
        <v>43.423572606507491</v>
      </c>
      <c r="K356" s="2">
        <f t="shared" si="36"/>
        <v>43.91703360634687</v>
      </c>
    </row>
    <row r="357" spans="1:11" ht="13.5" x14ac:dyDescent="0.25">
      <c r="A357" s="3">
        <f>TITRES_STAT!B360</f>
        <v>42823</v>
      </c>
      <c r="B357" s="6">
        <f>TITRES_STAT!D360</f>
        <v>42.2</v>
      </c>
      <c r="C357" s="2">
        <f t="shared" si="37"/>
        <v>0</v>
      </c>
      <c r="D357" s="2">
        <f t="shared" si="38"/>
        <v>42.98</v>
      </c>
      <c r="E357" s="2">
        <f t="shared" si="40"/>
        <v>43.239999999999995</v>
      </c>
      <c r="F357" s="2">
        <f t="shared" si="41"/>
        <v>43.370000000000005</v>
      </c>
      <c r="G357" s="2">
        <f t="shared" si="35"/>
        <v>43.778399999999991</v>
      </c>
      <c r="H357" s="2">
        <f t="shared" si="39"/>
        <v>39.197100000000013</v>
      </c>
      <c r="I357" s="2">
        <f t="array" ref="I357">SUMPRODUCT(B341:B360, (ROW(B341:B360)-ROW(B341)+1)) / (20*21/2)</f>
        <v>42.942857142857143</v>
      </c>
      <c r="J357" s="2">
        <f t="shared" si="42"/>
        <v>43.307041882078209</v>
      </c>
      <c r="K357" s="2">
        <f t="shared" si="36"/>
        <v>43.849698955117582</v>
      </c>
    </row>
    <row r="358" spans="1:11" ht="13.5" x14ac:dyDescent="0.25">
      <c r="A358" s="3">
        <f>TITRES_STAT!B361</f>
        <v>42824</v>
      </c>
      <c r="B358" s="6">
        <f>TITRES_STAT!D361</f>
        <v>42.2</v>
      </c>
      <c r="C358" s="2">
        <f t="shared" si="37"/>
        <v>0</v>
      </c>
      <c r="D358" s="2">
        <f t="shared" si="38"/>
        <v>42.719999999999992</v>
      </c>
      <c r="E358" s="2">
        <f t="shared" si="40"/>
        <v>43.11</v>
      </c>
      <c r="F358" s="2">
        <f t="shared" si="41"/>
        <v>43.305000000000007</v>
      </c>
      <c r="G358" s="2">
        <f t="shared" si="35"/>
        <v>43.66879999999999</v>
      </c>
      <c r="H358" s="2">
        <f t="shared" si="39"/>
        <v>39.25010000000001</v>
      </c>
      <c r="I358" s="2">
        <f t="array" ref="I358">SUMPRODUCT(B342:B361, (ROW(B342:B361)-ROW(B342)+1)) / (20*21/2)</f>
        <v>42.85</v>
      </c>
      <c r="J358" s="2">
        <f t="shared" si="42"/>
        <v>43.201609321880284</v>
      </c>
      <c r="K358" s="2">
        <f t="shared" si="36"/>
        <v>43.785004878446308</v>
      </c>
    </row>
    <row r="359" spans="1:11" ht="13.5" x14ac:dyDescent="0.25">
      <c r="A359" s="3">
        <f>TITRES_STAT!B362</f>
        <v>42825</v>
      </c>
      <c r="B359" s="6">
        <f>TITRES_STAT!D362</f>
        <v>42.2</v>
      </c>
      <c r="C359" s="2">
        <f t="shared" si="37"/>
        <v>0</v>
      </c>
      <c r="D359" s="2">
        <f t="shared" si="38"/>
        <v>42.46</v>
      </c>
      <c r="E359" s="2">
        <f t="shared" si="40"/>
        <v>42.98</v>
      </c>
      <c r="F359" s="2">
        <f t="shared" si="41"/>
        <v>43.240000000000009</v>
      </c>
      <c r="G359" s="2">
        <f t="shared" si="35"/>
        <v>43.559199999999983</v>
      </c>
      <c r="H359" s="2">
        <f t="shared" si="39"/>
        <v>39.303100000000015</v>
      </c>
      <c r="I359" s="2">
        <f t="array" ref="I359">SUMPRODUCT(B343:B362, (ROW(B343:B362)-ROW(B343)+1)) / (20*21/2)</f>
        <v>42.763333333333328</v>
      </c>
      <c r="J359" s="2">
        <f t="shared" si="42"/>
        <v>43.106217957891687</v>
      </c>
      <c r="K359" s="2">
        <f t="shared" si="36"/>
        <v>43.722847824389596</v>
      </c>
    </row>
    <row r="360" spans="1:11" ht="13.5" x14ac:dyDescent="0.25">
      <c r="A360" s="3">
        <f>TITRES_STAT!B363</f>
        <v>42828</v>
      </c>
      <c r="B360" s="6">
        <f>TITRES_STAT!D363</f>
        <v>42.2</v>
      </c>
      <c r="C360" s="2">
        <f t="shared" si="37"/>
        <v>0</v>
      </c>
      <c r="D360" s="2">
        <f t="shared" si="38"/>
        <v>42.2</v>
      </c>
      <c r="E360" s="2">
        <f t="shared" si="40"/>
        <v>42.849999999999994</v>
      </c>
      <c r="F360" s="2">
        <f t="shared" si="41"/>
        <v>43.175000000000011</v>
      </c>
      <c r="G360" s="2">
        <f t="shared" si="35"/>
        <v>43.492399999999989</v>
      </c>
      <c r="H360" s="2">
        <f t="shared" si="39"/>
        <v>39.356100000000012</v>
      </c>
      <c r="I360" s="2">
        <f t="array" ref="I360">SUMPRODUCT(B344:B363, (ROW(B344:B363)-ROW(B344)+1)) / (20*21/2)</f>
        <v>42.682857142857152</v>
      </c>
      <c r="J360" s="2">
        <f t="shared" si="42"/>
        <v>43.019911485711525</v>
      </c>
      <c r="K360" s="2">
        <f t="shared" si="36"/>
        <v>43.663128301864518</v>
      </c>
    </row>
    <row r="361" spans="1:11" ht="13.5" x14ac:dyDescent="0.25">
      <c r="A361" s="3">
        <f>TITRES_STAT!B364</f>
        <v>42829</v>
      </c>
      <c r="B361" s="6">
        <f>TITRES_STAT!D364</f>
        <v>42.2</v>
      </c>
      <c r="C361" s="2">
        <f t="shared" si="37"/>
        <v>0</v>
      </c>
      <c r="D361" s="2">
        <f t="shared" si="38"/>
        <v>42.2</v>
      </c>
      <c r="E361" s="2">
        <f t="shared" si="40"/>
        <v>42.719999999999992</v>
      </c>
      <c r="F361" s="2">
        <f t="shared" si="41"/>
        <v>43.110000000000014</v>
      </c>
      <c r="G361" s="2">
        <f t="shared" si="35"/>
        <v>43.425599999999996</v>
      </c>
      <c r="H361" s="2">
        <f t="shared" si="39"/>
        <v>39.409100000000009</v>
      </c>
      <c r="I361" s="2">
        <f t="array" ref="I361">SUMPRODUCT(B345:B364, (ROW(B345:B364)-ROW(B345)+1)) / (20*21/2)</f>
        <v>42.608571428571423</v>
      </c>
      <c r="J361" s="2">
        <f t="shared" si="42"/>
        <v>42.941824677548524</v>
      </c>
      <c r="K361" s="2">
        <f t="shared" si="36"/>
        <v>43.605750721399247</v>
      </c>
    </row>
    <row r="362" spans="1:11" ht="13.5" x14ac:dyDescent="0.25">
      <c r="A362" s="3">
        <f>TITRES_STAT!B365</f>
        <v>42830</v>
      </c>
      <c r="B362" s="6">
        <f>TITRES_STAT!D365</f>
        <v>42.2</v>
      </c>
      <c r="C362" s="2">
        <f t="shared" si="37"/>
        <v>0</v>
      </c>
      <c r="D362" s="2">
        <f t="shared" si="38"/>
        <v>42.2</v>
      </c>
      <c r="E362" s="2">
        <f t="shared" si="40"/>
        <v>42.589999999999989</v>
      </c>
      <c r="F362" s="2">
        <f t="shared" si="41"/>
        <v>43.045000000000016</v>
      </c>
      <c r="G362" s="2">
        <f t="shared" si="35"/>
        <v>43.358799999999995</v>
      </c>
      <c r="H362" s="2">
        <f t="shared" si="39"/>
        <v>39.462100000000014</v>
      </c>
      <c r="I362" s="2">
        <f t="array" ref="I362">SUMPRODUCT(B346:B365, (ROW(B346:B365)-ROW(B346)+1)) / (20*21/2)</f>
        <v>42.540476190476191</v>
      </c>
      <c r="J362" s="2">
        <f t="shared" si="42"/>
        <v>42.871174708258188</v>
      </c>
      <c r="K362" s="2">
        <f t="shared" si="36"/>
        <v>43.550623242128694</v>
      </c>
    </row>
    <row r="363" spans="1:11" ht="13.5" x14ac:dyDescent="0.25">
      <c r="A363" s="3">
        <f>TITRES_STAT!B366</f>
        <v>42831</v>
      </c>
      <c r="B363" s="6">
        <f>TITRES_STAT!D366</f>
        <v>42.2</v>
      </c>
      <c r="C363" s="2">
        <f t="shared" si="37"/>
        <v>0</v>
      </c>
      <c r="D363" s="2">
        <f t="shared" si="38"/>
        <v>42.2</v>
      </c>
      <c r="E363" s="2">
        <f t="shared" si="40"/>
        <v>42.459999999999994</v>
      </c>
      <c r="F363" s="2">
        <f t="shared" si="41"/>
        <v>42.980000000000018</v>
      </c>
      <c r="G363" s="2">
        <f t="shared" si="35"/>
        <v>43.292000000000002</v>
      </c>
      <c r="H363" s="2">
        <f t="shared" si="39"/>
        <v>39.515050000000009</v>
      </c>
      <c r="I363" s="2">
        <f t="array" ref="I363">SUMPRODUCT(B347:B366, (ROW(B347:B366)-ROW(B347)+1)) / (20*21/2)</f>
        <v>42.478571428571428</v>
      </c>
      <c r="J363" s="2">
        <f t="shared" si="42"/>
        <v>42.807253307471697</v>
      </c>
      <c r="K363" s="2">
        <f t="shared" si="36"/>
        <v>43.497657624790314</v>
      </c>
    </row>
    <row r="364" spans="1:11" ht="13.5" x14ac:dyDescent="0.25">
      <c r="A364" s="3">
        <f>TITRES_STAT!B367</f>
        <v>42832</v>
      </c>
      <c r="B364" s="6">
        <f>TITRES_STAT!D367</f>
        <v>42.2</v>
      </c>
      <c r="C364" s="2">
        <f t="shared" si="37"/>
        <v>0</v>
      </c>
      <c r="D364" s="2">
        <f t="shared" si="38"/>
        <v>42.2</v>
      </c>
      <c r="E364" s="2">
        <f t="shared" si="40"/>
        <v>42.33</v>
      </c>
      <c r="F364" s="2">
        <f t="shared" si="41"/>
        <v>42.91500000000002</v>
      </c>
      <c r="G364" s="2">
        <f t="shared" si="35"/>
        <v>43.265999999999991</v>
      </c>
      <c r="H364" s="2">
        <f t="shared" si="39"/>
        <v>39.568000000000012</v>
      </c>
      <c r="I364" s="2">
        <f t="array" ref="I364">SUMPRODUCT(B348:B367, (ROW(B348:B367)-ROW(B348)+1)) / (20*21/2)</f>
        <v>42.42285714285714</v>
      </c>
      <c r="J364" s="2">
        <f t="shared" si="42"/>
        <v>42.749419659141061</v>
      </c>
      <c r="K364" s="2">
        <f t="shared" si="36"/>
        <v>43.446769090484814</v>
      </c>
    </row>
    <row r="365" spans="1:11" ht="13.5" x14ac:dyDescent="0.25">
      <c r="A365" s="3">
        <f>TITRES_STAT!B368</f>
        <v>42835</v>
      </c>
      <c r="B365" s="6">
        <f>TITRES_STAT!D368</f>
        <v>42.2</v>
      </c>
      <c r="C365" s="2">
        <f t="shared" si="37"/>
        <v>0</v>
      </c>
      <c r="D365" s="2">
        <f t="shared" si="38"/>
        <v>42.2</v>
      </c>
      <c r="E365" s="2">
        <f t="shared" si="40"/>
        <v>42.199999999999996</v>
      </c>
      <c r="F365" s="2">
        <f t="shared" si="41"/>
        <v>42.850000000000016</v>
      </c>
      <c r="G365" s="2">
        <f t="shared" si="35"/>
        <v>43.24</v>
      </c>
      <c r="H365" s="2">
        <f t="shared" si="39"/>
        <v>39.620950000000015</v>
      </c>
      <c r="I365" s="2">
        <f t="array" ref="I365">SUMPRODUCT(B349:B368, (ROW(B349:B368)-ROW(B349)+1)) / (20*21/2)</f>
        <v>42.373333333333342</v>
      </c>
      <c r="J365" s="2">
        <f t="shared" si="42"/>
        <v>42.697093977318104</v>
      </c>
      <c r="K365" s="2">
        <f t="shared" si="36"/>
        <v>43.397876184975608</v>
      </c>
    </row>
    <row r="366" spans="1:11" ht="13.5" x14ac:dyDescent="0.25">
      <c r="A366" s="3">
        <f>TITRES_STAT!B369</f>
        <v>42836</v>
      </c>
      <c r="B366" s="6">
        <f>TITRES_STAT!D369</f>
        <v>42.2</v>
      </c>
      <c r="C366" s="2">
        <f t="shared" si="37"/>
        <v>0</v>
      </c>
      <c r="D366" s="2">
        <f t="shared" si="38"/>
        <v>42.2</v>
      </c>
      <c r="E366" s="2">
        <f t="shared" si="40"/>
        <v>42.199999999999996</v>
      </c>
      <c r="F366" s="2">
        <f t="shared" si="41"/>
        <v>42.785000000000018</v>
      </c>
      <c r="G366" s="2">
        <f t="shared" si="35"/>
        <v>43.213999999999999</v>
      </c>
      <c r="H366" s="2">
        <f t="shared" si="39"/>
        <v>39.67390000000001</v>
      </c>
      <c r="I366" s="2">
        <f t="array" ref="I366">SUMPRODUCT(B350:B369, (ROW(B350:B369)-ROW(B350)+1)) / (20*21/2)</f>
        <v>42.33</v>
      </c>
      <c r="J366" s="2">
        <f t="shared" si="42"/>
        <v>42.649751693764003</v>
      </c>
      <c r="K366" s="2">
        <f t="shared" si="36"/>
        <v>43.350900648309903</v>
      </c>
    </row>
    <row r="367" spans="1:11" ht="13.5" x14ac:dyDescent="0.25">
      <c r="A367" s="3">
        <f>TITRES_STAT!B370</f>
        <v>42837</v>
      </c>
      <c r="B367" s="6">
        <f>TITRES_STAT!D370</f>
        <v>42.2</v>
      </c>
      <c r="C367" s="2">
        <f t="shared" si="37"/>
        <v>0</v>
      </c>
      <c r="D367" s="2">
        <f t="shared" si="38"/>
        <v>42.2</v>
      </c>
      <c r="E367" s="2">
        <f t="shared" si="40"/>
        <v>42.199999999999996</v>
      </c>
      <c r="F367" s="2">
        <f t="shared" si="41"/>
        <v>42.720000000000013</v>
      </c>
      <c r="G367" s="2">
        <f t="shared" si="35"/>
        <v>43.188000000000002</v>
      </c>
      <c r="H367" s="2">
        <f t="shared" si="39"/>
        <v>39.726850000000006</v>
      </c>
      <c r="I367" s="2">
        <f t="array" ref="I367">SUMPRODUCT(B351:B370, (ROW(B351:B370)-ROW(B351)+1)) / (20*21/2)</f>
        <v>42.292857142857144</v>
      </c>
      <c r="J367" s="2">
        <f t="shared" si="42"/>
        <v>42.606918199119811</v>
      </c>
      <c r="K367" s="2">
        <f t="shared" si="36"/>
        <v>43.305767289552655</v>
      </c>
    </row>
    <row r="368" spans="1:11" ht="13.5" x14ac:dyDescent="0.25">
      <c r="A368" s="3">
        <f>TITRES_STAT!B371</f>
        <v>42838</v>
      </c>
      <c r="B368" s="6">
        <f>TITRES_STAT!D371</f>
        <v>42.2</v>
      </c>
      <c r="C368" s="2">
        <f t="shared" si="37"/>
        <v>0</v>
      </c>
      <c r="D368" s="2">
        <f t="shared" si="38"/>
        <v>42.2</v>
      </c>
      <c r="E368" s="2">
        <f t="shared" si="40"/>
        <v>42.199999999999996</v>
      </c>
      <c r="F368" s="2">
        <f t="shared" si="41"/>
        <v>42.655000000000015</v>
      </c>
      <c r="G368" s="2">
        <f t="shared" si="35"/>
        <v>43.161999999999999</v>
      </c>
      <c r="H368" s="2">
        <f t="shared" si="39"/>
        <v>39.779800000000009</v>
      </c>
      <c r="I368" s="2">
        <f t="array" ref="I368">SUMPRODUCT(B352:B371, (ROW(B352:B371)-ROW(B352)+1)) / (20*21/2)</f>
        <v>42.261904761904759</v>
      </c>
      <c r="J368" s="2">
        <f t="shared" si="42"/>
        <v>42.568164084917925</v>
      </c>
      <c r="K368" s="2">
        <f t="shared" si="36"/>
        <v>43.262403866432948</v>
      </c>
    </row>
    <row r="369" spans="1:11" ht="13.5" x14ac:dyDescent="0.25">
      <c r="A369" s="3">
        <f>TITRES_STAT!B372</f>
        <v>42839</v>
      </c>
      <c r="B369" s="6">
        <f>TITRES_STAT!D372</f>
        <v>42.2</v>
      </c>
      <c r="C369" s="2">
        <f t="shared" si="37"/>
        <v>0</v>
      </c>
      <c r="D369" s="2">
        <f t="shared" si="38"/>
        <v>42.2</v>
      </c>
      <c r="E369" s="2">
        <f t="shared" si="40"/>
        <v>42.199999999999996</v>
      </c>
      <c r="F369" s="2">
        <f t="shared" si="41"/>
        <v>42.590000000000018</v>
      </c>
      <c r="G369" s="2">
        <f t="shared" si="35"/>
        <v>43.136000000000003</v>
      </c>
      <c r="H369" s="2">
        <f t="shared" si="39"/>
        <v>39.832750000000004</v>
      </c>
      <c r="I369" s="2">
        <f t="array" ref="I369">SUMPRODUCT(B353:B372, (ROW(B353:B372)-ROW(B353)+1)) / (20*21/2)</f>
        <v>42.122857142857143</v>
      </c>
      <c r="J369" s="2">
        <f t="shared" si="42"/>
        <v>42.533100838735265</v>
      </c>
      <c r="K369" s="2">
        <f t="shared" si="36"/>
        <v>43.220740969710093</v>
      </c>
    </row>
    <row r="370" spans="1:11" ht="13.5" x14ac:dyDescent="0.25">
      <c r="A370" s="3">
        <f>TITRES_STAT!B373</f>
        <v>42842</v>
      </c>
      <c r="B370" s="6">
        <f>TITRES_STAT!D373</f>
        <v>42.2</v>
      </c>
      <c r="C370" s="2">
        <f t="shared" si="37"/>
        <v>0</v>
      </c>
      <c r="D370" s="2">
        <f t="shared" si="38"/>
        <v>42.2</v>
      </c>
      <c r="E370" s="2">
        <f t="shared" si="40"/>
        <v>42.199999999999996</v>
      </c>
      <c r="F370" s="2">
        <f t="shared" si="41"/>
        <v>42.52500000000002</v>
      </c>
      <c r="G370" s="2">
        <f t="shared" ref="G370:G433" si="43">AVERAGE(B321:B370)</f>
        <v>43.11</v>
      </c>
      <c r="H370" s="2">
        <f t="shared" si="39"/>
        <v>39.8857</v>
      </c>
      <c r="I370" s="2">
        <f t="array" ref="I370">SUMPRODUCT(B354:B373, (ROW(B354:B373)-ROW(B354)+1)) / (20*21/2)</f>
        <v>41.995714285714286</v>
      </c>
      <c r="J370" s="2">
        <f t="shared" si="42"/>
        <v>42.501376949331906</v>
      </c>
      <c r="K370" s="2">
        <f t="shared" si="36"/>
        <v>43.180711912074408</v>
      </c>
    </row>
    <row r="371" spans="1:11" ht="13.5" x14ac:dyDescent="0.25">
      <c r="A371" s="3">
        <f>TITRES_STAT!B374</f>
        <v>42843</v>
      </c>
      <c r="B371" s="6">
        <f>TITRES_STAT!D374</f>
        <v>42.2</v>
      </c>
      <c r="C371" s="2">
        <f t="shared" si="37"/>
        <v>0</v>
      </c>
      <c r="D371" s="2">
        <f t="shared" si="38"/>
        <v>42.2</v>
      </c>
      <c r="E371" s="2">
        <f t="shared" si="40"/>
        <v>42.199999999999996</v>
      </c>
      <c r="F371" s="2">
        <f t="shared" si="41"/>
        <v>42.460000000000015</v>
      </c>
      <c r="G371" s="2">
        <f t="shared" si="43"/>
        <v>43.084000000000003</v>
      </c>
      <c r="H371" s="2">
        <f t="shared" si="39"/>
        <v>39.938650000000003</v>
      </c>
      <c r="I371" s="2">
        <f t="array" ref="I371">SUMPRODUCT(B355:B374, (ROW(B355:B374)-ROW(B355)+1)) / (20*21/2)</f>
        <v>41.899523809523807</v>
      </c>
      <c r="J371" s="2">
        <f t="shared" si="42"/>
        <v>42.472674382728869</v>
      </c>
      <c r="K371" s="2">
        <f t="shared" ref="K371:K434" si="44">$K$4*B371+(1-$K$4)*K370</f>
        <v>43.142252621404829</v>
      </c>
    </row>
    <row r="372" spans="1:11" ht="13.5" x14ac:dyDescent="0.25">
      <c r="A372" s="3">
        <f>TITRES_STAT!B375</f>
        <v>42844</v>
      </c>
      <c r="B372" s="6">
        <f>TITRES_STAT!D375</f>
        <v>41</v>
      </c>
      <c r="C372" s="2">
        <f t="shared" si="37"/>
        <v>-1.2000000000000028</v>
      </c>
      <c r="D372" s="2">
        <f t="shared" si="38"/>
        <v>41.96</v>
      </c>
      <c r="E372" s="2">
        <f t="shared" si="40"/>
        <v>42.08</v>
      </c>
      <c r="F372" s="2">
        <f t="shared" si="41"/>
        <v>42.335000000000008</v>
      </c>
      <c r="G372" s="2">
        <f t="shared" si="43"/>
        <v>43.034000000000006</v>
      </c>
      <c r="H372" s="2">
        <f t="shared" si="39"/>
        <v>39.985599999999998</v>
      </c>
      <c r="I372" s="2">
        <f t="array" ref="I372">SUMPRODUCT(B356:B375, (ROW(B356:B375)-ROW(B356)+1)) / (20*21/2)</f>
        <v>41.814285714285717</v>
      </c>
      <c r="J372" s="2">
        <f t="shared" si="42"/>
        <v>42.332419679611831</v>
      </c>
      <c r="K372" s="2">
        <f t="shared" si="44"/>
        <v>43.058242714683075</v>
      </c>
    </row>
    <row r="373" spans="1:11" ht="13.5" x14ac:dyDescent="0.25">
      <c r="A373" s="3">
        <f>TITRES_STAT!B376</f>
        <v>42845</v>
      </c>
      <c r="B373" s="6">
        <f>TITRES_STAT!D376</f>
        <v>41</v>
      </c>
      <c r="C373" s="2">
        <f t="shared" si="37"/>
        <v>0</v>
      </c>
      <c r="D373" s="2">
        <f t="shared" si="38"/>
        <v>41.720000000000006</v>
      </c>
      <c r="E373" s="2">
        <f t="shared" si="40"/>
        <v>41.959999999999994</v>
      </c>
      <c r="F373" s="2">
        <f t="shared" si="41"/>
        <v>42.210000000000008</v>
      </c>
      <c r="G373" s="2">
        <f t="shared" si="43"/>
        <v>42.984000000000016</v>
      </c>
      <c r="H373" s="2">
        <f t="shared" si="39"/>
        <v>40.032549999999993</v>
      </c>
      <c r="I373" s="2">
        <f t="array" ref="I373">SUMPRODUCT(B357:B376, (ROW(B357:B376)-ROW(B357)+1)) / (20*21/2)</f>
        <v>41.740000000000009</v>
      </c>
      <c r="J373" s="2">
        <f t="shared" si="42"/>
        <v>42.205522567267849</v>
      </c>
      <c r="K373" s="2">
        <f t="shared" si="44"/>
        <v>42.97752731410727</v>
      </c>
    </row>
    <row r="374" spans="1:11" ht="13.5" x14ac:dyDescent="0.25">
      <c r="A374" s="3">
        <f>TITRES_STAT!B377</f>
        <v>42846</v>
      </c>
      <c r="B374" s="6">
        <f>TITRES_STAT!D377</f>
        <v>41.2</v>
      </c>
      <c r="C374" s="2">
        <f t="shared" si="37"/>
        <v>0.20000000000000284</v>
      </c>
      <c r="D374" s="2">
        <f t="shared" si="38"/>
        <v>41.52</v>
      </c>
      <c r="E374" s="2">
        <f t="shared" si="40"/>
        <v>41.86</v>
      </c>
      <c r="F374" s="2">
        <f t="shared" si="41"/>
        <v>42.095000000000013</v>
      </c>
      <c r="G374" s="2">
        <f t="shared" si="43"/>
        <v>42.938000000000009</v>
      </c>
      <c r="H374" s="2">
        <f t="shared" si="39"/>
        <v>40.080500000000001</v>
      </c>
      <c r="I374" s="2">
        <f t="array" ref="I374">SUMPRODUCT(B358:B377, (ROW(B358:B377)-ROW(B358)+1)) / (20*21/2)</f>
        <v>41.670476190476187</v>
      </c>
      <c r="J374" s="2">
        <f t="shared" si="42"/>
        <v>42.10975851324234</v>
      </c>
      <c r="K374" s="2">
        <f t="shared" si="44"/>
        <v>42.907820360612867</v>
      </c>
    </row>
    <row r="375" spans="1:11" ht="13.5" x14ac:dyDescent="0.25">
      <c r="A375" s="3">
        <f>TITRES_STAT!B378</f>
        <v>42849</v>
      </c>
      <c r="B375" s="6">
        <f>TITRES_STAT!D378</f>
        <v>41.2</v>
      </c>
      <c r="C375" s="2">
        <f t="shared" si="37"/>
        <v>0</v>
      </c>
      <c r="D375" s="2">
        <f t="shared" si="38"/>
        <v>41.320000000000007</v>
      </c>
      <c r="E375" s="2">
        <f t="shared" si="40"/>
        <v>41.76</v>
      </c>
      <c r="F375" s="2">
        <f t="shared" si="41"/>
        <v>41.980000000000004</v>
      </c>
      <c r="G375" s="2">
        <f t="shared" si="43"/>
        <v>42.89200000000001</v>
      </c>
      <c r="H375" s="2">
        <f t="shared" si="39"/>
        <v>40.128449999999994</v>
      </c>
      <c r="I375" s="2">
        <f t="array" ref="I375">SUMPRODUCT(B359:B378, (ROW(B359:B378)-ROW(B359)+1)) / (20*21/2)</f>
        <v>41.605714285714292</v>
      </c>
      <c r="J375" s="2">
        <f t="shared" si="42"/>
        <v>42.023114845314502</v>
      </c>
      <c r="K375" s="2">
        <f t="shared" si="44"/>
        <v>42.840847013137854</v>
      </c>
    </row>
    <row r="376" spans="1:11" ht="13.5" x14ac:dyDescent="0.25">
      <c r="A376" s="3">
        <f>TITRES_STAT!B379</f>
        <v>42850</v>
      </c>
      <c r="B376" s="6">
        <f>TITRES_STAT!D379</f>
        <v>41.2</v>
      </c>
      <c r="C376" s="2">
        <f t="shared" si="37"/>
        <v>0</v>
      </c>
      <c r="D376" s="2">
        <f t="shared" si="38"/>
        <v>41.120000000000005</v>
      </c>
      <c r="E376" s="2">
        <f t="shared" si="40"/>
        <v>41.66</v>
      </c>
      <c r="F376" s="2">
        <f t="shared" si="41"/>
        <v>41.930000000000007</v>
      </c>
      <c r="G376" s="2">
        <f t="shared" si="43"/>
        <v>42.846000000000004</v>
      </c>
      <c r="H376" s="2">
        <f t="shared" si="39"/>
        <v>40.176399999999994</v>
      </c>
      <c r="I376" s="2">
        <f t="array" ref="I376">SUMPRODUCT(B360:B379, (ROW(B360:B379)-ROW(B360)+1)) / (20*21/2)</f>
        <v>41.543809523809529</v>
      </c>
      <c r="J376" s="2">
        <f t="shared" si="42"/>
        <v>41.944722955284547</v>
      </c>
      <c r="K376" s="2">
        <f t="shared" si="44"/>
        <v>42.776500071446179</v>
      </c>
    </row>
    <row r="377" spans="1:11" ht="13.5" x14ac:dyDescent="0.25">
      <c r="A377" s="3">
        <f>TITRES_STAT!B380</f>
        <v>42851</v>
      </c>
      <c r="B377" s="6">
        <f>TITRES_STAT!D380</f>
        <v>41.2</v>
      </c>
      <c r="C377" s="2">
        <f t="shared" si="37"/>
        <v>0</v>
      </c>
      <c r="D377" s="2">
        <f t="shared" si="38"/>
        <v>41.160000000000004</v>
      </c>
      <c r="E377" s="2">
        <f t="shared" si="40"/>
        <v>41.559999999999995</v>
      </c>
      <c r="F377" s="2">
        <f t="shared" si="41"/>
        <v>41.88000000000001</v>
      </c>
      <c r="G377" s="2">
        <f t="shared" si="43"/>
        <v>42.800000000000011</v>
      </c>
      <c r="H377" s="2">
        <f t="shared" si="39"/>
        <v>40.22444999999999</v>
      </c>
      <c r="I377" s="2">
        <f t="array" ref="I377">SUMPRODUCT(B361:B380, (ROW(B361:B380)-ROW(B361)+1)) / (20*21/2)</f>
        <v>41.486761904761913</v>
      </c>
      <c r="J377" s="2">
        <f t="shared" si="42"/>
        <v>41.873796959543164</v>
      </c>
      <c r="K377" s="2">
        <f t="shared" si="44"/>
        <v>42.714676539232606</v>
      </c>
    </row>
    <row r="378" spans="1:11" ht="13.5" x14ac:dyDescent="0.25">
      <c r="A378" s="3">
        <f>TITRES_STAT!B381</f>
        <v>42852</v>
      </c>
      <c r="B378" s="6">
        <f>TITRES_STAT!D381</f>
        <v>41.2</v>
      </c>
      <c r="C378" s="2">
        <f t="shared" si="37"/>
        <v>0</v>
      </c>
      <c r="D378" s="2">
        <f t="shared" si="38"/>
        <v>41.2</v>
      </c>
      <c r="E378" s="2">
        <f t="shared" si="40"/>
        <v>41.459999999999994</v>
      </c>
      <c r="F378" s="2">
        <f t="shared" si="41"/>
        <v>41.830000000000005</v>
      </c>
      <c r="G378" s="2">
        <f t="shared" si="43"/>
        <v>42.754000000000005</v>
      </c>
      <c r="H378" s="2">
        <f t="shared" si="39"/>
        <v>40.268449999999994</v>
      </c>
      <c r="I378" s="2">
        <f t="array" ref="I378">SUMPRODUCT(B362:B381, (ROW(B362:B381)-ROW(B362)+1)) / (20*21/2)</f>
        <v>41.320285714285717</v>
      </c>
      <c r="J378" s="2">
        <f t="shared" si="42"/>
        <v>41.809625820539054</v>
      </c>
      <c r="K378" s="2">
        <f t="shared" si="44"/>
        <v>42.655277459262706</v>
      </c>
    </row>
    <row r="379" spans="1:11" ht="13.5" x14ac:dyDescent="0.25">
      <c r="A379" s="3">
        <f>TITRES_STAT!B382</f>
        <v>42853</v>
      </c>
      <c r="B379" s="6">
        <f>TITRES_STAT!D382</f>
        <v>41.18</v>
      </c>
      <c r="C379" s="2">
        <f t="shared" si="37"/>
        <v>-2.0000000000003126E-2</v>
      </c>
      <c r="D379" s="2">
        <f t="shared" si="38"/>
        <v>41.196000000000005</v>
      </c>
      <c r="E379" s="2">
        <f t="shared" si="40"/>
        <v>41.357999999999997</v>
      </c>
      <c r="F379" s="2">
        <f t="shared" si="41"/>
        <v>41.779000000000003</v>
      </c>
      <c r="G379" s="2">
        <f t="shared" si="43"/>
        <v>42.707600000000014</v>
      </c>
      <c r="H379" s="2">
        <f t="shared" si="39"/>
        <v>40.312349999999995</v>
      </c>
      <c r="I379" s="2">
        <f t="array" ref="I379">SUMPRODUCT(B363:B382, (ROW(B363:B382)-ROW(B363)+1)) / (20*21/2)</f>
        <v>41.051047619047615</v>
      </c>
      <c r="J379" s="2">
        <f t="shared" si="42"/>
        <v>41.74966145667819</v>
      </c>
      <c r="K379" s="2">
        <f t="shared" si="44"/>
        <v>42.59742344125241</v>
      </c>
    </row>
    <row r="380" spans="1:11" ht="13.5" x14ac:dyDescent="0.25">
      <c r="A380" s="3">
        <f>TITRES_STAT!B383</f>
        <v>42857</v>
      </c>
      <c r="B380" s="6">
        <f>TITRES_STAT!D383</f>
        <v>41.18</v>
      </c>
      <c r="C380" s="2">
        <f t="shared" si="37"/>
        <v>0</v>
      </c>
      <c r="D380" s="2">
        <f t="shared" si="38"/>
        <v>41.192</v>
      </c>
      <c r="E380" s="2">
        <f t="shared" si="40"/>
        <v>41.256</v>
      </c>
      <c r="F380" s="2">
        <f t="shared" si="41"/>
        <v>41.728000000000002</v>
      </c>
      <c r="G380" s="2">
        <f t="shared" si="43"/>
        <v>42.661200000000008</v>
      </c>
      <c r="H380" s="2">
        <f t="shared" si="39"/>
        <v>40.361049999999999</v>
      </c>
      <c r="I380" s="2">
        <f t="array" ref="I380">SUMPRODUCT(B364:B383, (ROW(B364:B383)-ROW(B364)+1)) / (20*21/2)</f>
        <v>40.893285714285724</v>
      </c>
      <c r="J380" s="2">
        <f t="shared" si="42"/>
        <v>41.695407984613603</v>
      </c>
      <c r="K380" s="2">
        <f t="shared" si="44"/>
        <v>42.541838208262121</v>
      </c>
    </row>
    <row r="381" spans="1:11" ht="13.5" x14ac:dyDescent="0.25">
      <c r="A381" s="3">
        <f>TITRES_STAT!B384</f>
        <v>42858</v>
      </c>
      <c r="B381" s="6">
        <f>TITRES_STAT!D384</f>
        <v>39.979999999999997</v>
      </c>
      <c r="C381" s="2">
        <f t="shared" si="37"/>
        <v>-1.2000000000000028</v>
      </c>
      <c r="D381" s="2">
        <f t="shared" si="38"/>
        <v>40.948</v>
      </c>
      <c r="E381" s="2">
        <f t="shared" si="40"/>
        <v>41.034000000000006</v>
      </c>
      <c r="F381" s="2">
        <f t="shared" si="41"/>
        <v>41.617000000000004</v>
      </c>
      <c r="G381" s="2">
        <f t="shared" si="43"/>
        <v>42.590800000000016</v>
      </c>
      <c r="H381" s="2">
        <f t="shared" si="39"/>
        <v>40.403749999999988</v>
      </c>
      <c r="I381" s="2">
        <f t="array" ref="I381">SUMPRODUCT(B365:B384, (ROW(B365:B384)-ROW(B365)+1)) / (20*21/2)</f>
        <v>40.747000000000007</v>
      </c>
      <c r="J381" s="2">
        <f t="shared" si="42"/>
        <v>41.532035795602788</v>
      </c>
      <c r="K381" s="2">
        <f t="shared" si="44"/>
        <v>42.441373964800867</v>
      </c>
    </row>
    <row r="382" spans="1:11" ht="13.5" x14ac:dyDescent="0.25">
      <c r="A382" s="3">
        <f>TITRES_STAT!B385</f>
        <v>42859</v>
      </c>
      <c r="B382" s="6">
        <f>TITRES_STAT!D385</f>
        <v>38.79</v>
      </c>
      <c r="C382" s="2">
        <f t="shared" si="37"/>
        <v>-1.1899999999999977</v>
      </c>
      <c r="D382" s="2">
        <f t="shared" si="38"/>
        <v>40.465999999999994</v>
      </c>
      <c r="E382" s="2">
        <f t="shared" si="40"/>
        <v>40.813000000000002</v>
      </c>
      <c r="F382" s="2">
        <f t="shared" si="41"/>
        <v>41.4465</v>
      </c>
      <c r="G382" s="2">
        <f t="shared" si="43"/>
        <v>42.496600000000015</v>
      </c>
      <c r="H382" s="2">
        <f t="shared" si="39"/>
        <v>40.440499999999986</v>
      </c>
      <c r="I382" s="2">
        <f t="array" ref="I382">SUMPRODUCT(B366:B385, (ROW(B366:B385)-ROW(B366)+1)) / (20*21/2)</f>
        <v>40.612190476190477</v>
      </c>
      <c r="J382" s="2">
        <f t="shared" si="42"/>
        <v>41.270889529354903</v>
      </c>
      <c r="K382" s="2">
        <f t="shared" si="44"/>
        <v>42.298182828926329</v>
      </c>
    </row>
    <row r="383" spans="1:11" ht="13.5" x14ac:dyDescent="0.25">
      <c r="A383" s="3">
        <f>TITRES_STAT!B386</f>
        <v>42860</v>
      </c>
      <c r="B383" s="6">
        <f>TITRES_STAT!D386</f>
        <v>39.79</v>
      </c>
      <c r="C383" s="2">
        <f t="shared" si="37"/>
        <v>1</v>
      </c>
      <c r="D383" s="2">
        <f t="shared" si="38"/>
        <v>40.183999999999997</v>
      </c>
      <c r="E383" s="2">
        <f t="shared" si="40"/>
        <v>40.692000000000007</v>
      </c>
      <c r="F383" s="2">
        <f t="shared" si="41"/>
        <v>41.325999999999993</v>
      </c>
      <c r="G383" s="2">
        <f t="shared" si="43"/>
        <v>42.422400000000025</v>
      </c>
      <c r="H383" s="2">
        <f t="shared" si="39"/>
        <v>40.482249999999993</v>
      </c>
      <c r="I383" s="2">
        <f t="array" ref="I383">SUMPRODUCT(B367:B386, (ROW(B367:B386)-ROW(B367)+1)) / (20*21/2)</f>
        <v>40.488857142857142</v>
      </c>
      <c r="J383" s="2">
        <f t="shared" si="42"/>
        <v>41.129852431321098</v>
      </c>
      <c r="K383" s="2">
        <f t="shared" si="44"/>
        <v>42.199822717988042</v>
      </c>
    </row>
    <row r="384" spans="1:11" ht="13.5" x14ac:dyDescent="0.25">
      <c r="A384" s="3">
        <f>TITRES_STAT!B387</f>
        <v>42863</v>
      </c>
      <c r="B384" s="6">
        <f>TITRES_STAT!D387</f>
        <v>39.79</v>
      </c>
      <c r="C384" s="2">
        <f t="shared" si="37"/>
        <v>0</v>
      </c>
      <c r="D384" s="2">
        <f t="shared" si="38"/>
        <v>39.905999999999992</v>
      </c>
      <c r="E384" s="2">
        <f t="shared" si="40"/>
        <v>40.551000000000009</v>
      </c>
      <c r="F384" s="2">
        <f t="shared" si="41"/>
        <v>41.205499999999986</v>
      </c>
      <c r="G384" s="2">
        <f t="shared" si="43"/>
        <v>42.348200000000027</v>
      </c>
      <c r="H384" s="2">
        <f t="shared" si="39"/>
        <v>40.519299999999987</v>
      </c>
      <c r="I384" s="2">
        <f t="array" ref="I384">SUMPRODUCT(B368:B387, (ROW(B368:B387)-ROW(B368)+1)) / (20*21/2)</f>
        <v>40.37700000000001</v>
      </c>
      <c r="J384" s="2">
        <f t="shared" si="42"/>
        <v>41.002247437861946</v>
      </c>
      <c r="K384" s="2">
        <f t="shared" si="44"/>
        <v>42.105319866302239</v>
      </c>
    </row>
    <row r="385" spans="1:11" ht="13.5" x14ac:dyDescent="0.25">
      <c r="A385" s="3">
        <f>TITRES_STAT!B388</f>
        <v>42864</v>
      </c>
      <c r="B385" s="6">
        <f>TITRES_STAT!D388</f>
        <v>39.79</v>
      </c>
      <c r="C385" s="2">
        <f t="shared" si="37"/>
        <v>0</v>
      </c>
      <c r="D385" s="2">
        <f t="shared" si="38"/>
        <v>39.628</v>
      </c>
      <c r="E385" s="2">
        <f t="shared" si="40"/>
        <v>40.410000000000011</v>
      </c>
      <c r="F385" s="2">
        <f t="shared" si="41"/>
        <v>41.084999999999987</v>
      </c>
      <c r="G385" s="2">
        <f t="shared" si="43"/>
        <v>42.274000000000022</v>
      </c>
      <c r="H385" s="2">
        <f t="shared" si="39"/>
        <v>40.551649999999988</v>
      </c>
      <c r="I385" s="2">
        <f t="array" ref="I385">SUMPRODUCT(B369:B388, (ROW(B369:B388)-ROW(B369)+1)) / (20*21/2)</f>
        <v>40.27661904761905</v>
      </c>
      <c r="J385" s="2">
        <f t="shared" si="42"/>
        <v>40.886795300922714</v>
      </c>
      <c r="K385" s="2">
        <f t="shared" si="44"/>
        <v>42.014523008800197</v>
      </c>
    </row>
    <row r="386" spans="1:11" ht="13.5" x14ac:dyDescent="0.25">
      <c r="A386" s="3">
        <f>TITRES_STAT!B389</f>
        <v>42865</v>
      </c>
      <c r="B386" s="6">
        <f>TITRES_STAT!D389</f>
        <v>39.79</v>
      </c>
      <c r="C386" s="2">
        <f t="shared" si="37"/>
        <v>0</v>
      </c>
      <c r="D386" s="2">
        <f t="shared" si="38"/>
        <v>39.589999999999996</v>
      </c>
      <c r="E386" s="2">
        <f t="shared" si="40"/>
        <v>40.269000000000005</v>
      </c>
      <c r="F386" s="2">
        <f t="shared" si="41"/>
        <v>40.964499999999987</v>
      </c>
      <c r="G386" s="2">
        <f t="shared" si="43"/>
        <v>42.199800000000025</v>
      </c>
      <c r="H386" s="2">
        <f t="shared" si="39"/>
        <v>40.583999999999989</v>
      </c>
      <c r="I386" s="2">
        <f t="array" ref="I386">SUMPRODUCT(B370:B389, (ROW(B370:B389)-ROW(B370)+1)) / (20*21/2)</f>
        <v>40.187714285714293</v>
      </c>
      <c r="J386" s="2">
        <f t="shared" si="42"/>
        <v>40.782338605596742</v>
      </c>
      <c r="K386" s="2">
        <f t="shared" si="44"/>
        <v>41.927286812376664</v>
      </c>
    </row>
    <row r="387" spans="1:11" ht="13.5" x14ac:dyDescent="0.25">
      <c r="A387" s="3">
        <f>TITRES_STAT!B390</f>
        <v>42866</v>
      </c>
      <c r="B387" s="6">
        <f>TITRES_STAT!D390</f>
        <v>39.79</v>
      </c>
      <c r="C387" s="2">
        <f t="shared" si="37"/>
        <v>0</v>
      </c>
      <c r="D387" s="2">
        <f t="shared" si="38"/>
        <v>39.79</v>
      </c>
      <c r="E387" s="2">
        <f t="shared" si="40"/>
        <v>40.128</v>
      </c>
      <c r="F387" s="2">
        <f t="shared" si="41"/>
        <v>40.843999999999987</v>
      </c>
      <c r="G387" s="2">
        <f t="shared" si="43"/>
        <v>42.12560000000002</v>
      </c>
      <c r="H387" s="2">
        <f t="shared" si="39"/>
        <v>40.61634999999999</v>
      </c>
      <c r="I387" s="2">
        <f t="array" ref="I387">SUMPRODUCT(B371:B390, (ROW(B371:B390)-ROW(B371)+1)) / (20*21/2)</f>
        <v>39.996952380952393</v>
      </c>
      <c r="J387" s="2">
        <f t="shared" si="42"/>
        <v>40.687830166968482</v>
      </c>
      <c r="K387" s="2">
        <f t="shared" si="44"/>
        <v>41.843471643263854</v>
      </c>
    </row>
    <row r="388" spans="1:11" ht="13.5" x14ac:dyDescent="0.25">
      <c r="A388" s="3">
        <f>TITRES_STAT!B391</f>
        <v>42867</v>
      </c>
      <c r="B388" s="6">
        <f>TITRES_STAT!D391</f>
        <v>39.79</v>
      </c>
      <c r="C388" s="2">
        <f t="shared" ref="C388:C451" si="45">B388-B387</f>
        <v>0</v>
      </c>
      <c r="D388" s="2">
        <f t="shared" si="38"/>
        <v>39.79</v>
      </c>
      <c r="E388" s="2">
        <f t="shared" si="40"/>
        <v>39.987000000000009</v>
      </c>
      <c r="F388" s="2">
        <f t="shared" si="41"/>
        <v>40.723499999999987</v>
      </c>
      <c r="G388" s="2">
        <f t="shared" si="43"/>
        <v>42.051400000000022</v>
      </c>
      <c r="H388" s="2">
        <f t="shared" si="39"/>
        <v>40.648699999999991</v>
      </c>
      <c r="I388" s="2">
        <f t="array" ref="I388">SUMPRODUCT(B372:B391, (ROW(B372:B391)-ROW(B372)+1)) / (20*21/2)</f>
        <v>39.823333333333338</v>
      </c>
      <c r="J388" s="2">
        <f t="shared" si="42"/>
        <v>40.602322532019102</v>
      </c>
      <c r="K388" s="2">
        <f t="shared" si="44"/>
        <v>41.762943343528022</v>
      </c>
    </row>
    <row r="389" spans="1:11" ht="13.5" x14ac:dyDescent="0.25">
      <c r="A389" s="3">
        <f>TITRES_STAT!B392</f>
        <v>42870</v>
      </c>
      <c r="B389" s="6">
        <f>TITRES_STAT!D392</f>
        <v>39.79</v>
      </c>
      <c r="C389" s="2">
        <f t="shared" si="45"/>
        <v>0</v>
      </c>
      <c r="D389" s="2">
        <f t="shared" si="38"/>
        <v>39.79</v>
      </c>
      <c r="E389" s="2">
        <f t="shared" si="40"/>
        <v>39.847999999999999</v>
      </c>
      <c r="F389" s="2">
        <f t="shared" si="41"/>
        <v>40.602999999999987</v>
      </c>
      <c r="G389" s="2">
        <f t="shared" si="43"/>
        <v>41.977200000000018</v>
      </c>
      <c r="H389" s="2">
        <f t="shared" si="39"/>
        <v>40.681049999999992</v>
      </c>
      <c r="I389" s="2">
        <f t="array" ref="I389">SUMPRODUCT(B373:B392, (ROW(B373:B392)-ROW(B373)+1)) / (20*21/2)</f>
        <v>39.557333333333339</v>
      </c>
      <c r="J389" s="2">
        <f t="shared" si="42"/>
        <v>40.524958481350616</v>
      </c>
      <c r="K389" s="2">
        <f t="shared" si="44"/>
        <v>41.685573016330849</v>
      </c>
    </row>
    <row r="390" spans="1:11" ht="13.5" x14ac:dyDescent="0.25">
      <c r="A390" s="3">
        <f>TITRES_STAT!B393</f>
        <v>42871</v>
      </c>
      <c r="B390" s="6">
        <f>TITRES_STAT!D393</f>
        <v>38.6</v>
      </c>
      <c r="C390" s="2">
        <f t="shared" si="45"/>
        <v>-1.1899999999999977</v>
      </c>
      <c r="D390" s="2">
        <f t="shared" ref="D390:D453" si="46">AVERAGE(B386:B390)</f>
        <v>39.552</v>
      </c>
      <c r="E390" s="2">
        <f t="shared" si="40"/>
        <v>39.590000000000003</v>
      </c>
      <c r="F390" s="2">
        <f t="shared" si="41"/>
        <v>40.422999999999988</v>
      </c>
      <c r="G390" s="2">
        <f t="shared" si="43"/>
        <v>41.879200000000019</v>
      </c>
      <c r="H390" s="2">
        <f t="shared" si="39"/>
        <v>40.714899999999993</v>
      </c>
      <c r="I390" s="2">
        <f t="array" ref="I390">SUMPRODUCT(B374:B393, (ROW(B374:B393)-ROW(B374)+1)) / (20*21/2)</f>
        <v>39.308238095238103</v>
      </c>
      <c r="J390" s="2">
        <f t="shared" si="42"/>
        <v>40.341629102174366</v>
      </c>
      <c r="K390" s="2">
        <f t="shared" si="44"/>
        <v>41.564570152945329</v>
      </c>
    </row>
    <row r="391" spans="1:11" ht="13.5" x14ac:dyDescent="0.25">
      <c r="A391" s="3">
        <f>TITRES_STAT!B394</f>
        <v>42872</v>
      </c>
      <c r="B391" s="6">
        <f>TITRES_STAT!D394</f>
        <v>38.6</v>
      </c>
      <c r="C391" s="2">
        <f t="shared" si="45"/>
        <v>0</v>
      </c>
      <c r="D391" s="2">
        <f t="shared" si="46"/>
        <v>39.314</v>
      </c>
      <c r="E391" s="2">
        <f t="shared" si="40"/>
        <v>39.452000000000005</v>
      </c>
      <c r="F391" s="2">
        <f t="shared" si="41"/>
        <v>40.242999999999995</v>
      </c>
      <c r="G391" s="2">
        <f t="shared" si="43"/>
        <v>41.78120000000002</v>
      </c>
      <c r="H391" s="2">
        <f t="shared" si="39"/>
        <v>40.750749999999996</v>
      </c>
      <c r="I391" s="2">
        <f t="array" ref="I391">SUMPRODUCT(B375:B394, (ROW(B375:B394)-ROW(B375)+1)) / (20*21/2)</f>
        <v>39.076047619047621</v>
      </c>
      <c r="J391" s="2">
        <f t="shared" si="42"/>
        <v>40.17575966387205</v>
      </c>
      <c r="K391" s="2">
        <f t="shared" si="44"/>
        <v>41.448312499888651</v>
      </c>
    </row>
    <row r="392" spans="1:11" ht="13.5" x14ac:dyDescent="0.25">
      <c r="A392" s="3">
        <f>TITRES_STAT!B395</f>
        <v>42873</v>
      </c>
      <c r="B392" s="6">
        <f>TITRES_STAT!D395</f>
        <v>37.450000000000003</v>
      </c>
      <c r="C392" s="2">
        <f t="shared" si="45"/>
        <v>-1.1499999999999986</v>
      </c>
      <c r="D392" s="2">
        <f t="shared" si="46"/>
        <v>38.846000000000004</v>
      </c>
      <c r="E392" s="2">
        <f t="shared" si="40"/>
        <v>39.317999999999998</v>
      </c>
      <c r="F392" s="2">
        <f t="shared" si="41"/>
        <v>40.0655</v>
      </c>
      <c r="G392" s="2">
        <f t="shared" si="43"/>
        <v>41.66020000000001</v>
      </c>
      <c r="H392" s="2">
        <f t="shared" si="39"/>
        <v>40.780849999999994</v>
      </c>
      <c r="I392" s="2">
        <f t="array" ref="I392">SUMPRODUCT(B376:B395, (ROW(B376:B395)-ROW(B376)+1)) / (20*21/2)</f>
        <v>38.861714285714285</v>
      </c>
      <c r="J392" s="2">
        <f t="shared" si="42"/>
        <v>39.916163505408051</v>
      </c>
      <c r="K392" s="2">
        <f t="shared" si="44"/>
        <v>41.291515931265565</v>
      </c>
    </row>
    <row r="393" spans="1:11" ht="13.5" x14ac:dyDescent="0.25">
      <c r="A393" s="3">
        <f>TITRES_STAT!B396</f>
        <v>42874</v>
      </c>
      <c r="B393" s="6">
        <f>TITRES_STAT!D396</f>
        <v>37.450000000000003</v>
      </c>
      <c r="C393" s="2">
        <f t="shared" si="45"/>
        <v>0</v>
      </c>
      <c r="D393" s="2">
        <f t="shared" si="46"/>
        <v>38.378</v>
      </c>
      <c r="E393" s="2">
        <f t="shared" si="40"/>
        <v>39.083999999999996</v>
      </c>
      <c r="F393" s="2">
        <f t="shared" si="41"/>
        <v>39.888000000000005</v>
      </c>
      <c r="G393" s="2">
        <f t="shared" si="43"/>
        <v>41.539200000000008</v>
      </c>
      <c r="H393" s="2">
        <f t="shared" si="39"/>
        <v>40.810949999999991</v>
      </c>
      <c r="I393" s="2">
        <f t="array" ref="I393">SUMPRODUCT(B377:B396, (ROW(B377:B396)-ROW(B377)+1)) / (20*21/2)</f>
        <v>38.55952380952381</v>
      </c>
      <c r="J393" s="2">
        <f t="shared" si="42"/>
        <v>39.681290790607285</v>
      </c>
      <c r="K393" s="2">
        <f t="shared" si="44"/>
        <v>41.140868247686527</v>
      </c>
    </row>
    <row r="394" spans="1:11" ht="13.5" x14ac:dyDescent="0.25">
      <c r="A394" s="3">
        <f>TITRES_STAT!B397</f>
        <v>42877</v>
      </c>
      <c r="B394" s="6">
        <f>TITRES_STAT!D397</f>
        <v>37.450000000000003</v>
      </c>
      <c r="C394" s="2">
        <f t="shared" si="45"/>
        <v>0</v>
      </c>
      <c r="D394" s="2">
        <f t="shared" si="46"/>
        <v>37.910000000000004</v>
      </c>
      <c r="E394" s="2">
        <f t="shared" si="40"/>
        <v>38.849999999999994</v>
      </c>
      <c r="F394" s="2">
        <f t="shared" si="41"/>
        <v>39.700500000000012</v>
      </c>
      <c r="G394" s="2">
        <f t="shared" si="43"/>
        <v>41.418200000000013</v>
      </c>
      <c r="H394" s="2">
        <f t="shared" ref="H394:H457" si="47">AVERAGE(B195:B394)</f>
        <v>40.838199999999986</v>
      </c>
      <c r="I394" s="2">
        <f t="array" ref="I394">SUMPRODUCT(B378:B397, (ROW(B378:B397)-ROW(B378)+1)) / (20*21/2)</f>
        <v>38.175714285714292</v>
      </c>
      <c r="J394" s="2">
        <f t="shared" si="42"/>
        <v>39.468786905787546</v>
      </c>
      <c r="K394" s="2">
        <f t="shared" si="44"/>
        <v>40.9961283164047</v>
      </c>
    </row>
    <row r="395" spans="1:11" ht="13.5" x14ac:dyDescent="0.25">
      <c r="A395" s="3">
        <f>TITRES_STAT!B398</f>
        <v>42878</v>
      </c>
      <c r="B395" s="6">
        <f>TITRES_STAT!D398</f>
        <v>37.450000000000003</v>
      </c>
      <c r="C395" s="2">
        <f t="shared" si="45"/>
        <v>0</v>
      </c>
      <c r="D395" s="2">
        <f t="shared" si="46"/>
        <v>37.680000000000007</v>
      </c>
      <c r="E395" s="2">
        <f t="shared" si="40"/>
        <v>38.616</v>
      </c>
      <c r="F395" s="2">
        <f t="shared" si="41"/>
        <v>39.513000000000019</v>
      </c>
      <c r="G395" s="2">
        <f t="shared" si="43"/>
        <v>41.297200000000011</v>
      </c>
      <c r="H395" s="2">
        <f t="shared" si="47"/>
        <v>40.865449999999981</v>
      </c>
      <c r="I395" s="2">
        <f t="array" ref="I395">SUMPRODUCT(B379:B398, (ROW(B379:B398)-ROW(B379)+1)) / (20*21/2)</f>
        <v>37.624095238095244</v>
      </c>
      <c r="J395" s="2">
        <f t="shared" si="42"/>
        <v>39.276521486188734</v>
      </c>
      <c r="K395" s="2">
        <f t="shared" si="44"/>
        <v>40.857064460859419</v>
      </c>
    </row>
    <row r="396" spans="1:11" ht="13.5" x14ac:dyDescent="0.25">
      <c r="A396" s="3">
        <f>TITRES_STAT!B399</f>
        <v>42879</v>
      </c>
      <c r="B396" s="6">
        <f>TITRES_STAT!D399</f>
        <v>36.340000000000003</v>
      </c>
      <c r="C396" s="2">
        <f t="shared" si="45"/>
        <v>-1.1099999999999994</v>
      </c>
      <c r="D396" s="2">
        <f t="shared" si="46"/>
        <v>37.228000000000002</v>
      </c>
      <c r="E396" s="2">
        <f t="shared" ref="E396:E459" si="48">AVERAGE(B387:B396)</f>
        <v>38.270999999999994</v>
      </c>
      <c r="F396" s="2">
        <f t="shared" si="41"/>
        <v>39.270000000000017</v>
      </c>
      <c r="G396" s="2">
        <f t="shared" si="43"/>
        <v>41.154000000000018</v>
      </c>
      <c r="H396" s="2">
        <f t="shared" si="47"/>
        <v>40.887149999999984</v>
      </c>
      <c r="I396" s="2">
        <f t="array" ref="I396">SUMPRODUCT(B380:B399, (ROW(B380:B399)-ROW(B380)+1)) / (20*21/2)</f>
        <v>37.110666666666667</v>
      </c>
      <c r="J396" s="2">
        <f t="shared" si="42"/>
        <v>38.996852773218379</v>
      </c>
      <c r="K396" s="2">
        <f t="shared" si="44"/>
        <v>40.679924678080617</v>
      </c>
    </row>
    <row r="397" spans="1:11" ht="13.5" x14ac:dyDescent="0.25">
      <c r="A397" s="3">
        <f>TITRES_STAT!B400</f>
        <v>42880</v>
      </c>
      <c r="B397" s="6">
        <f>TITRES_STAT!D400</f>
        <v>35.24</v>
      </c>
      <c r="C397" s="2">
        <f t="shared" si="45"/>
        <v>-1.1000000000000014</v>
      </c>
      <c r="D397" s="2">
        <f t="shared" si="46"/>
        <v>36.786000000000001</v>
      </c>
      <c r="E397" s="2">
        <f t="shared" si="48"/>
        <v>37.815999999999995</v>
      </c>
      <c r="F397" s="2">
        <f t="shared" si="41"/>
        <v>38.972000000000016</v>
      </c>
      <c r="G397" s="2">
        <f t="shared" si="43"/>
        <v>40.988800000000012</v>
      </c>
      <c r="H397" s="2">
        <f t="shared" si="47"/>
        <v>40.903349999999982</v>
      </c>
      <c r="I397" s="2">
        <f t="array" ref="I397">SUMPRODUCT(B381:B400, (ROW(B381:B400)-ROW(B381)+1)) / (20*21/2)</f>
        <v>36.635333333333335</v>
      </c>
      <c r="J397" s="2">
        <f t="shared" si="42"/>
        <v>38.639057271007104</v>
      </c>
      <c r="K397" s="2">
        <f t="shared" si="44"/>
        <v>40.466594298548046</v>
      </c>
    </row>
    <row r="398" spans="1:11" ht="13.5" x14ac:dyDescent="0.25">
      <c r="A398" s="3">
        <f>TITRES_STAT!B401</f>
        <v>42881</v>
      </c>
      <c r="B398" s="6">
        <f>TITRES_STAT!D401</f>
        <v>33.18</v>
      </c>
      <c r="C398" s="2">
        <f t="shared" si="45"/>
        <v>-2.0600000000000023</v>
      </c>
      <c r="D398" s="2">
        <f t="shared" si="46"/>
        <v>35.932000000000002</v>
      </c>
      <c r="E398" s="2">
        <f t="shared" si="48"/>
        <v>37.155000000000001</v>
      </c>
      <c r="F398" s="2">
        <f t="shared" si="41"/>
        <v>38.571000000000012</v>
      </c>
      <c r="G398" s="2">
        <f t="shared" si="43"/>
        <v>40.78240000000001</v>
      </c>
      <c r="H398" s="2">
        <f t="shared" si="47"/>
        <v>40.909249999999979</v>
      </c>
      <c r="I398" s="2">
        <f t="array" ref="I398">SUMPRODUCT(B382:B401, (ROW(B382:B401)-ROW(B382)+1)) / (20*21/2)</f>
        <v>36.198095238095242</v>
      </c>
      <c r="J398" s="2">
        <f t="shared" si="42"/>
        <v>38.119147054720713</v>
      </c>
      <c r="K398" s="2">
        <f t="shared" si="44"/>
        <v>40.180845502526559</v>
      </c>
    </row>
    <row r="399" spans="1:11" ht="13.5" x14ac:dyDescent="0.25">
      <c r="A399" s="3">
        <f>TITRES_STAT!B402</f>
        <v>42884</v>
      </c>
      <c r="B399" s="6">
        <f>TITRES_STAT!D402</f>
        <v>33.18</v>
      </c>
      <c r="C399" s="2">
        <f t="shared" si="45"/>
        <v>0</v>
      </c>
      <c r="D399" s="2">
        <f t="shared" si="46"/>
        <v>35.078000000000003</v>
      </c>
      <c r="E399" s="2">
        <f t="shared" si="48"/>
        <v>36.494000000000007</v>
      </c>
      <c r="F399" s="2">
        <f t="shared" si="41"/>
        <v>38.171000000000006</v>
      </c>
      <c r="G399" s="2">
        <f t="shared" si="43"/>
        <v>40.576000000000008</v>
      </c>
      <c r="H399" s="2">
        <f t="shared" si="47"/>
        <v>40.915149999999983</v>
      </c>
      <c r="I399" s="2">
        <f t="array" ref="I399">SUMPRODUCT(B383:B402, (ROW(B383:B402)-ROW(B383)+1)) / (20*21/2)</f>
        <v>35.793238095238095</v>
      </c>
      <c r="J399" s="2">
        <f t="shared" si="42"/>
        <v>37.648752097128259</v>
      </c>
      <c r="K399" s="2">
        <f t="shared" si="44"/>
        <v>39.906302541643171</v>
      </c>
    </row>
    <row r="400" spans="1:11" ht="13.5" x14ac:dyDescent="0.25">
      <c r="A400" s="3">
        <f>TITRES_STAT!B403</f>
        <v>42885</v>
      </c>
      <c r="B400" s="6">
        <f>TITRES_STAT!D403</f>
        <v>33.18</v>
      </c>
      <c r="C400" s="2">
        <f t="shared" si="45"/>
        <v>0</v>
      </c>
      <c r="D400" s="2">
        <f t="shared" si="46"/>
        <v>34.224000000000004</v>
      </c>
      <c r="E400" s="2">
        <f t="shared" si="48"/>
        <v>35.952000000000005</v>
      </c>
      <c r="F400" s="2">
        <f t="shared" si="41"/>
        <v>37.771000000000001</v>
      </c>
      <c r="G400" s="2">
        <f t="shared" si="43"/>
        <v>40.369600000000013</v>
      </c>
      <c r="H400" s="2">
        <f t="shared" si="47"/>
        <v>40.92104999999998</v>
      </c>
      <c r="I400" s="2">
        <f t="array" ref="I400">SUMPRODUCT(B384:B403, (ROW(B384:B403)-ROW(B384)+1)) / (20*21/2)</f>
        <v>35.320809523809523</v>
      </c>
      <c r="J400" s="2">
        <f t="shared" si="42"/>
        <v>37.223156659306518</v>
      </c>
      <c r="K400" s="2">
        <f t="shared" si="44"/>
        <v>39.642525971382661</v>
      </c>
    </row>
    <row r="401" spans="1:11" ht="13.5" x14ac:dyDescent="0.25">
      <c r="A401" s="3">
        <f>TITRES_STAT!B404</f>
        <v>42886</v>
      </c>
      <c r="B401" s="6">
        <f>TITRES_STAT!D404</f>
        <v>33.18</v>
      </c>
      <c r="C401" s="2">
        <f t="shared" si="45"/>
        <v>0</v>
      </c>
      <c r="D401" s="2">
        <f t="shared" si="46"/>
        <v>33.591999999999999</v>
      </c>
      <c r="E401" s="2">
        <f t="shared" si="48"/>
        <v>35.410000000000004</v>
      </c>
      <c r="F401" s="2">
        <f t="shared" si="41"/>
        <v>37.430999999999997</v>
      </c>
      <c r="G401" s="2">
        <f t="shared" si="43"/>
        <v>40.16320000000001</v>
      </c>
      <c r="H401" s="2">
        <f t="shared" si="47"/>
        <v>40.926949999999977</v>
      </c>
      <c r="I401" s="2">
        <f t="array" ref="I401">SUMPRODUCT(B385:B404, (ROW(B385:B404)-ROW(B385)+1)) / (20*21/2)</f>
        <v>34.884571428571427</v>
      </c>
      <c r="J401" s="2">
        <f t="shared" si="42"/>
        <v>36.838094120324939</v>
      </c>
      <c r="K401" s="2">
        <f t="shared" si="44"/>
        <v>39.389093580348053</v>
      </c>
    </row>
    <row r="402" spans="1:11" ht="13.5" x14ac:dyDescent="0.25">
      <c r="A402" s="3">
        <f>TITRES_STAT!B405</f>
        <v>42887</v>
      </c>
      <c r="B402" s="6">
        <f>TITRES_STAT!D405</f>
        <v>33.18</v>
      </c>
      <c r="C402" s="2">
        <f t="shared" si="45"/>
        <v>0</v>
      </c>
      <c r="D402" s="2">
        <f t="shared" si="46"/>
        <v>33.18</v>
      </c>
      <c r="E402" s="2">
        <f t="shared" si="48"/>
        <v>34.983000000000004</v>
      </c>
      <c r="F402" s="2">
        <f t="shared" si="41"/>
        <v>37.150499999999987</v>
      </c>
      <c r="G402" s="2">
        <f t="shared" si="43"/>
        <v>39.956800000000008</v>
      </c>
      <c r="H402" s="2">
        <f t="shared" si="47"/>
        <v>40.940049999999985</v>
      </c>
      <c r="I402" s="2">
        <f t="array" ref="I402">SUMPRODUCT(B386:B405, (ROW(B386:B405)-ROW(B386)+1)) / (20*21/2)</f>
        <v>34.484523809523807</v>
      </c>
      <c r="J402" s="2">
        <f t="shared" si="42"/>
        <v>36.489704204103511</v>
      </c>
      <c r="K402" s="2">
        <f t="shared" si="44"/>
        <v>39.145599714452054</v>
      </c>
    </row>
    <row r="403" spans="1:11" ht="13.5" x14ac:dyDescent="0.25">
      <c r="A403" s="3">
        <f>TITRES_STAT!B406</f>
        <v>42888</v>
      </c>
      <c r="B403" s="6">
        <f>TITRES_STAT!D406</f>
        <v>32.19</v>
      </c>
      <c r="C403" s="2">
        <f t="shared" si="45"/>
        <v>-0.99000000000000199</v>
      </c>
      <c r="D403" s="2">
        <f t="shared" si="46"/>
        <v>32.981999999999999</v>
      </c>
      <c r="E403" s="2">
        <f t="shared" si="48"/>
        <v>34.457000000000008</v>
      </c>
      <c r="F403" s="2">
        <f t="shared" si="41"/>
        <v>36.770499999999984</v>
      </c>
      <c r="G403" s="2">
        <f t="shared" si="43"/>
        <v>39.73060000000001</v>
      </c>
      <c r="H403" s="2">
        <f t="shared" si="47"/>
        <v>40.941349999999971</v>
      </c>
      <c r="I403" s="2">
        <f t="array" ref="I403">SUMPRODUCT(B387:B406, (ROW(B387:B406)-ROW(B387)+1)) / (20*21/2)</f>
        <v>34.120666666666665</v>
      </c>
      <c r="J403" s="2">
        <f t="shared" si="42"/>
        <v>36.080208565617461</v>
      </c>
      <c r="K403" s="2">
        <f t="shared" si="44"/>
        <v>38.872831098199036</v>
      </c>
    </row>
    <row r="404" spans="1:11" ht="13.5" x14ac:dyDescent="0.25">
      <c r="A404" s="3">
        <f>TITRES_STAT!B407</f>
        <v>42891</v>
      </c>
      <c r="B404" s="6">
        <f>TITRES_STAT!D407</f>
        <v>32.19</v>
      </c>
      <c r="C404" s="2">
        <f t="shared" si="45"/>
        <v>0</v>
      </c>
      <c r="D404" s="2">
        <f t="shared" si="46"/>
        <v>32.783999999999999</v>
      </c>
      <c r="E404" s="2">
        <f t="shared" si="48"/>
        <v>33.930999999999997</v>
      </c>
      <c r="F404" s="2">
        <f t="shared" ref="F404:F467" si="49">AVERAGE(B385:B404)</f>
        <v>36.390499999999989</v>
      </c>
      <c r="G404" s="2">
        <f t="shared" si="43"/>
        <v>39.504400000000011</v>
      </c>
      <c r="H404" s="2">
        <f t="shared" si="47"/>
        <v>40.947099999999971</v>
      </c>
      <c r="I404" s="2">
        <f t="array" ref="I404">SUMPRODUCT(B388:B407, (ROW(B388:B407)-ROW(B388)+1)) / (20*21/2)</f>
        <v>33.701571428571434</v>
      </c>
      <c r="J404" s="2">
        <f t="shared" si="42"/>
        <v>35.709712511749132</v>
      </c>
      <c r="K404" s="2">
        <f t="shared" si="44"/>
        <v>38.610759290426529</v>
      </c>
    </row>
    <row r="405" spans="1:11" ht="13.5" x14ac:dyDescent="0.25">
      <c r="A405" s="3">
        <f>TITRES_STAT!B408</f>
        <v>42892</v>
      </c>
      <c r="B405" s="6">
        <f>TITRES_STAT!D408</f>
        <v>32.19</v>
      </c>
      <c r="C405" s="2">
        <f t="shared" si="45"/>
        <v>0</v>
      </c>
      <c r="D405" s="2">
        <f t="shared" si="46"/>
        <v>32.585999999999999</v>
      </c>
      <c r="E405" s="2">
        <f t="shared" si="48"/>
        <v>33.405000000000008</v>
      </c>
      <c r="F405" s="2">
        <f t="shared" si="49"/>
        <v>36.0105</v>
      </c>
      <c r="G405" s="2">
        <f t="shared" si="43"/>
        <v>39.278200000000005</v>
      </c>
      <c r="H405" s="2">
        <f t="shared" si="47"/>
        <v>40.950549999999971</v>
      </c>
      <c r="I405" s="2">
        <f t="array" ref="I405">SUMPRODUCT(B389:B408, (ROW(B389:B408)-ROW(B389)+1)) / (20*21/2)</f>
        <v>33.237523809523807</v>
      </c>
      <c r="J405" s="2">
        <f t="shared" ref="J405:J468" si="50">$J$4*B405+J404*(1-$J$4)</f>
        <v>35.374501796344454</v>
      </c>
      <c r="K405" s="2">
        <f t="shared" si="44"/>
        <v>38.358964808449024</v>
      </c>
    </row>
    <row r="406" spans="1:11" ht="13.5" x14ac:dyDescent="0.25">
      <c r="A406" s="3">
        <f>TITRES_STAT!B409</f>
        <v>42893</v>
      </c>
      <c r="B406" s="6">
        <f>TITRES_STAT!D409</f>
        <v>32.19</v>
      </c>
      <c r="C406" s="2">
        <f t="shared" si="45"/>
        <v>0</v>
      </c>
      <c r="D406" s="2">
        <f t="shared" si="46"/>
        <v>32.387999999999998</v>
      </c>
      <c r="E406" s="2">
        <f t="shared" si="48"/>
        <v>32.989999999999995</v>
      </c>
      <c r="F406" s="2">
        <f t="shared" si="49"/>
        <v>35.630499999999998</v>
      </c>
      <c r="G406" s="2">
        <f t="shared" si="43"/>
        <v>39.078000000000003</v>
      </c>
      <c r="H406" s="2">
        <f t="shared" si="47"/>
        <v>40.953999999999965</v>
      </c>
      <c r="I406" s="2">
        <f t="array" ref="I406">SUMPRODUCT(B390:B409, (ROW(B390:B409)-ROW(B390)+1)) / (20*21/2)</f>
        <v>32.814714285714281</v>
      </c>
      <c r="J406" s="2">
        <f t="shared" si="50"/>
        <v>35.071215910978317</v>
      </c>
      <c r="K406" s="2">
        <f t="shared" si="44"/>
        <v>38.1170446198824</v>
      </c>
    </row>
    <row r="407" spans="1:11" ht="13.5" x14ac:dyDescent="0.25">
      <c r="A407" s="3">
        <f>TITRES_STAT!B410</f>
        <v>42894</v>
      </c>
      <c r="B407" s="6">
        <f>TITRES_STAT!D410</f>
        <v>31.23</v>
      </c>
      <c r="C407" s="2">
        <f t="shared" si="45"/>
        <v>-0.9599999999999973</v>
      </c>
      <c r="D407" s="2">
        <f t="shared" si="46"/>
        <v>31.997999999999998</v>
      </c>
      <c r="E407" s="2">
        <f t="shared" si="48"/>
        <v>32.589000000000006</v>
      </c>
      <c r="F407" s="2">
        <f t="shared" si="49"/>
        <v>35.202500000000008</v>
      </c>
      <c r="G407" s="2">
        <f t="shared" si="43"/>
        <v>38.858600000000003</v>
      </c>
      <c r="H407" s="2">
        <f t="shared" si="47"/>
        <v>40.952649999999963</v>
      </c>
      <c r="I407" s="2">
        <f t="array" ref="I407">SUMPRODUCT(B391:B410, (ROW(B391:B410)-ROW(B391)+1)) / (20*21/2)</f>
        <v>32.437142857142852</v>
      </c>
      <c r="J407" s="2">
        <f t="shared" si="50"/>
        <v>34.705385824218482</v>
      </c>
      <c r="K407" s="2">
        <f t="shared" si="44"/>
        <v>37.846964438710543</v>
      </c>
    </row>
    <row r="408" spans="1:11" ht="13.5" x14ac:dyDescent="0.25">
      <c r="A408" s="3">
        <f>TITRES_STAT!B411</f>
        <v>42895</v>
      </c>
      <c r="B408" s="6">
        <f>TITRES_STAT!D411</f>
        <v>30.33</v>
      </c>
      <c r="C408" s="2">
        <f t="shared" si="45"/>
        <v>-0.90000000000000213</v>
      </c>
      <c r="D408" s="2">
        <f t="shared" si="46"/>
        <v>31.625999999999998</v>
      </c>
      <c r="E408" s="2">
        <f t="shared" si="48"/>
        <v>32.304000000000002</v>
      </c>
      <c r="F408" s="2">
        <f t="shared" si="49"/>
        <v>34.729500000000016</v>
      </c>
      <c r="G408" s="2">
        <f t="shared" si="43"/>
        <v>38.621200000000002</v>
      </c>
      <c r="H408" s="2">
        <f t="shared" si="47"/>
        <v>40.946799999999961</v>
      </c>
      <c r="I408" s="2">
        <f t="array" ref="I408">SUMPRODUCT(B392:B411, (ROW(B392:B411)-ROW(B392)+1)) / (20*21/2)</f>
        <v>32.01342857142857</v>
      </c>
      <c r="J408" s="2">
        <f t="shared" si="50"/>
        <v>34.288682412388148</v>
      </c>
      <c r="K408" s="2">
        <f t="shared" si="44"/>
        <v>37.552181519545421</v>
      </c>
    </row>
    <row r="409" spans="1:11" ht="13.5" x14ac:dyDescent="0.25">
      <c r="A409" s="3">
        <f>TITRES_STAT!B412</f>
        <v>42898</v>
      </c>
      <c r="B409" s="6">
        <f>TITRES_STAT!D412</f>
        <v>30.29</v>
      </c>
      <c r="C409" s="2">
        <f t="shared" si="45"/>
        <v>-3.9999999999999147E-2</v>
      </c>
      <c r="D409" s="2">
        <f t="shared" si="46"/>
        <v>31.245999999999999</v>
      </c>
      <c r="E409" s="2">
        <f t="shared" si="48"/>
        <v>32.015000000000001</v>
      </c>
      <c r="F409" s="2">
        <f t="shared" si="49"/>
        <v>34.254500000000014</v>
      </c>
      <c r="G409" s="2">
        <f t="shared" si="43"/>
        <v>38.383000000000003</v>
      </c>
      <c r="H409" s="2">
        <f t="shared" si="47"/>
        <v>40.940749999999959</v>
      </c>
      <c r="I409" s="2">
        <f t="array" ref="I409">SUMPRODUCT(B393:B412, (ROW(B393:B412)-ROW(B393)+1)) / (20*21/2)</f>
        <v>31.633571428571429</v>
      </c>
      <c r="J409" s="2">
        <f t="shared" si="50"/>
        <v>33.907855515970226</v>
      </c>
      <c r="K409" s="2">
        <f t="shared" si="44"/>
        <v>37.267390087406383</v>
      </c>
    </row>
    <row r="410" spans="1:11" ht="13.5" x14ac:dyDescent="0.25">
      <c r="A410" s="3">
        <f>TITRES_STAT!B413</f>
        <v>42899</v>
      </c>
      <c r="B410" s="6">
        <f>TITRES_STAT!D413</f>
        <v>30.29</v>
      </c>
      <c r="C410" s="2">
        <f t="shared" si="45"/>
        <v>0</v>
      </c>
      <c r="D410" s="2">
        <f t="shared" si="46"/>
        <v>30.865999999999996</v>
      </c>
      <c r="E410" s="2">
        <f t="shared" si="48"/>
        <v>31.726000000000006</v>
      </c>
      <c r="F410" s="2">
        <f t="shared" si="49"/>
        <v>33.839000000000006</v>
      </c>
      <c r="G410" s="2">
        <f t="shared" si="43"/>
        <v>38.144800000000004</v>
      </c>
      <c r="H410" s="2">
        <f t="shared" si="47"/>
        <v>40.934699999999957</v>
      </c>
      <c r="I410" s="2">
        <f t="array" ref="I410">SUMPRODUCT(B394:B413, (ROW(B394:B413)-ROW(B394)+1)) / (20*21/2)</f>
        <v>31.292095238095243</v>
      </c>
      <c r="J410" s="2">
        <f t="shared" si="50"/>
        <v>33.563297847782586</v>
      </c>
      <c r="K410" s="2">
        <f t="shared" si="44"/>
        <v>36.993766946723781</v>
      </c>
    </row>
    <row r="411" spans="1:11" ht="13.5" x14ac:dyDescent="0.25">
      <c r="A411" s="3">
        <f>TITRES_STAT!B414</f>
        <v>42900</v>
      </c>
      <c r="B411" s="6">
        <f>TITRES_STAT!D414</f>
        <v>29.39</v>
      </c>
      <c r="C411" s="2">
        <f t="shared" si="45"/>
        <v>-0.89999999999999858</v>
      </c>
      <c r="D411" s="2">
        <f t="shared" si="46"/>
        <v>30.305999999999994</v>
      </c>
      <c r="E411" s="2">
        <f t="shared" si="48"/>
        <v>31.346999999999998</v>
      </c>
      <c r="F411" s="2">
        <f t="shared" si="49"/>
        <v>33.378499999999995</v>
      </c>
      <c r="G411" s="2">
        <f t="shared" si="43"/>
        <v>37.888600000000004</v>
      </c>
      <c r="H411" s="2">
        <f t="shared" si="47"/>
        <v>40.929149999999964</v>
      </c>
      <c r="I411" s="2">
        <f t="array" ref="I411">SUMPRODUCT(B395:B414, (ROW(B395:B414)-ROW(B395)+1)) / (20*21/2)</f>
        <v>30.988999999999997</v>
      </c>
      <c r="J411" s="2">
        <f t="shared" si="50"/>
        <v>33.165840909898527</v>
      </c>
      <c r="K411" s="2">
        <f t="shared" si="44"/>
        <v>36.695580007636579</v>
      </c>
    </row>
    <row r="412" spans="1:11" ht="13.5" x14ac:dyDescent="0.25">
      <c r="A412" s="3">
        <f>TITRES_STAT!B415</f>
        <v>42901</v>
      </c>
      <c r="B412" s="6">
        <f>TITRES_STAT!D415</f>
        <v>29.39</v>
      </c>
      <c r="C412" s="2">
        <f t="shared" si="45"/>
        <v>0</v>
      </c>
      <c r="D412" s="2">
        <f t="shared" si="46"/>
        <v>29.937999999999999</v>
      </c>
      <c r="E412" s="2">
        <f t="shared" si="48"/>
        <v>30.967999999999996</v>
      </c>
      <c r="F412" s="2">
        <f t="shared" si="49"/>
        <v>32.975499999999997</v>
      </c>
      <c r="G412" s="2">
        <f t="shared" si="43"/>
        <v>37.632400000000004</v>
      </c>
      <c r="H412" s="2">
        <f t="shared" si="47"/>
        <v>40.923599999999965</v>
      </c>
      <c r="I412" s="2">
        <f t="array" ref="I412">SUMPRODUCT(B396:B415, (ROW(B396:B415)-ROW(B396)+1)) / (20*21/2)</f>
        <v>30.724285714285713</v>
      </c>
      <c r="J412" s="2">
        <f t="shared" si="50"/>
        <v>32.806237013717713</v>
      </c>
      <c r="K412" s="2">
        <f t="shared" si="44"/>
        <v>36.409086674003774</v>
      </c>
    </row>
    <row r="413" spans="1:11" ht="13.5" x14ac:dyDescent="0.25">
      <c r="A413" s="3">
        <f>TITRES_STAT!B416</f>
        <v>42902</v>
      </c>
      <c r="B413" s="6">
        <f>TITRES_STAT!D416</f>
        <v>29.39</v>
      </c>
      <c r="C413" s="2">
        <f t="shared" si="45"/>
        <v>0</v>
      </c>
      <c r="D413" s="2">
        <f t="shared" si="46"/>
        <v>29.75</v>
      </c>
      <c r="E413" s="2">
        <f t="shared" si="48"/>
        <v>30.687999999999995</v>
      </c>
      <c r="F413" s="2">
        <f t="shared" si="49"/>
        <v>32.572499999999998</v>
      </c>
      <c r="G413" s="2">
        <f t="shared" si="43"/>
        <v>37.376200000000011</v>
      </c>
      <c r="H413" s="2">
        <f t="shared" si="47"/>
        <v>40.918049999999965</v>
      </c>
      <c r="I413" s="2">
        <f t="array" ref="I413">SUMPRODUCT(B397:B416, (ROW(B397:B416)-ROW(B397)+1)) / (20*21/2)</f>
        <v>30.497952380952384</v>
      </c>
      <c r="J413" s="2">
        <f t="shared" si="50"/>
        <v>32.48088110764936</v>
      </c>
      <c r="K413" s="2">
        <f t="shared" si="44"/>
        <v>36.133828373062457</v>
      </c>
    </row>
    <row r="414" spans="1:11" ht="13.5" x14ac:dyDescent="0.25">
      <c r="A414" s="3">
        <f>TITRES_STAT!B417</f>
        <v>42905</v>
      </c>
      <c r="B414" s="6">
        <f>TITRES_STAT!D417</f>
        <v>29.39</v>
      </c>
      <c r="C414" s="2">
        <f t="shared" si="45"/>
        <v>0</v>
      </c>
      <c r="D414" s="2">
        <f t="shared" si="46"/>
        <v>29.57</v>
      </c>
      <c r="E414" s="2">
        <f t="shared" si="48"/>
        <v>30.407999999999994</v>
      </c>
      <c r="F414" s="2">
        <f t="shared" si="49"/>
        <v>32.169499999999999</v>
      </c>
      <c r="G414" s="2">
        <f t="shared" si="43"/>
        <v>37.120000000000012</v>
      </c>
      <c r="H414" s="2">
        <f t="shared" si="47"/>
        <v>40.913999999999966</v>
      </c>
      <c r="I414" s="2">
        <f t="array" ref="I414">SUMPRODUCT(B398:B417, (ROW(B398:B417)-ROW(B398)+1)) / (20*21/2)</f>
        <v>30.30471428571429</v>
      </c>
      <c r="J414" s="2">
        <f t="shared" si="50"/>
        <v>32.186511478349423</v>
      </c>
      <c r="K414" s="2">
        <f t="shared" si="44"/>
        <v>35.869364515295302</v>
      </c>
    </row>
    <row r="415" spans="1:11" ht="13.5" x14ac:dyDescent="0.25">
      <c r="A415" s="3">
        <f>TITRES_STAT!B418</f>
        <v>42906</v>
      </c>
      <c r="B415" s="6">
        <f>TITRES_STAT!D418</f>
        <v>29.39</v>
      </c>
      <c r="C415" s="2">
        <f t="shared" si="45"/>
        <v>0</v>
      </c>
      <c r="D415" s="2">
        <f t="shared" si="46"/>
        <v>29.389999999999997</v>
      </c>
      <c r="E415" s="2">
        <f t="shared" si="48"/>
        <v>30.127999999999993</v>
      </c>
      <c r="F415" s="2">
        <f t="shared" si="49"/>
        <v>31.766500000000001</v>
      </c>
      <c r="G415" s="2">
        <f t="shared" si="43"/>
        <v>36.863800000000012</v>
      </c>
      <c r="H415" s="2">
        <f t="shared" si="47"/>
        <v>40.909949999999974</v>
      </c>
      <c r="I415" s="2">
        <f t="array" ref="I415">SUMPRODUCT(B399:B418, (ROW(B399:B418)-ROW(B399)+1)) / (20*21/2)</f>
        <v>30.13933333333333</v>
      </c>
      <c r="J415" s="2">
        <f t="shared" si="50"/>
        <v>31.920177051839957</v>
      </c>
      <c r="K415" s="2">
        <f t="shared" si="44"/>
        <v>35.615271789205295</v>
      </c>
    </row>
    <row r="416" spans="1:11" ht="13.5" x14ac:dyDescent="0.25">
      <c r="A416" s="3">
        <f>TITRES_STAT!B419</f>
        <v>42907</v>
      </c>
      <c r="B416" s="6">
        <f>TITRES_STAT!D419</f>
        <v>29.39</v>
      </c>
      <c r="C416" s="2">
        <f t="shared" si="45"/>
        <v>0</v>
      </c>
      <c r="D416" s="2">
        <f t="shared" si="46"/>
        <v>29.389999999999997</v>
      </c>
      <c r="E416" s="2">
        <f t="shared" si="48"/>
        <v>29.847999999999992</v>
      </c>
      <c r="F416" s="2">
        <f t="shared" si="49"/>
        <v>31.419</v>
      </c>
      <c r="G416" s="2">
        <f t="shared" si="43"/>
        <v>36.607600000000019</v>
      </c>
      <c r="H416" s="2">
        <f t="shared" si="47"/>
        <v>40.905899999999967</v>
      </c>
      <c r="I416" s="2">
        <f t="array" ref="I416">SUMPRODUCT(B400:B419, (ROW(B400:B419)-ROW(B400)+1)) / (20*21/2)</f>
        <v>29.992000000000004</v>
      </c>
      <c r="J416" s="2">
        <f t="shared" si="50"/>
        <v>31.679207808807583</v>
      </c>
      <c r="K416" s="2">
        <f t="shared" si="44"/>
        <v>35.371143483746266</v>
      </c>
    </row>
    <row r="417" spans="1:11" ht="13.5" x14ac:dyDescent="0.25">
      <c r="A417" s="3">
        <f>TITRES_STAT!B420</f>
        <v>42908</v>
      </c>
      <c r="B417" s="6">
        <f>TITRES_STAT!D420</f>
        <v>29.39</v>
      </c>
      <c r="C417" s="2">
        <f t="shared" si="45"/>
        <v>0</v>
      </c>
      <c r="D417" s="2">
        <f t="shared" si="46"/>
        <v>29.389999999999997</v>
      </c>
      <c r="E417" s="2">
        <f t="shared" si="48"/>
        <v>29.663999999999994</v>
      </c>
      <c r="F417" s="2">
        <f t="shared" si="49"/>
        <v>31.1265</v>
      </c>
      <c r="G417" s="2">
        <f t="shared" si="43"/>
        <v>36.351400000000019</v>
      </c>
      <c r="H417" s="2">
        <f t="shared" si="47"/>
        <v>40.901849999999975</v>
      </c>
      <c r="I417" s="2">
        <f t="array" ref="I417">SUMPRODUCT(B401:B420, (ROW(B401:B420)-ROW(B401)+1)) / (20*21/2)</f>
        <v>29.844619047619052</v>
      </c>
      <c r="J417" s="2">
        <f t="shared" si="50"/>
        <v>31.461188017492574</v>
      </c>
      <c r="K417" s="2">
        <f t="shared" si="44"/>
        <v>35.136588837324851</v>
      </c>
    </row>
    <row r="418" spans="1:11" ht="13.5" x14ac:dyDescent="0.25">
      <c r="A418" s="3">
        <f>TITRES_STAT!B421</f>
        <v>42909</v>
      </c>
      <c r="B418" s="6">
        <f>TITRES_STAT!D421</f>
        <v>29.39</v>
      </c>
      <c r="C418" s="2">
        <f t="shared" si="45"/>
        <v>0</v>
      </c>
      <c r="D418" s="2">
        <f t="shared" si="46"/>
        <v>29.389999999999997</v>
      </c>
      <c r="E418" s="2">
        <f t="shared" si="48"/>
        <v>29.569999999999993</v>
      </c>
      <c r="F418" s="2">
        <f t="shared" si="49"/>
        <v>30.937000000000001</v>
      </c>
      <c r="G418" s="2">
        <f t="shared" si="43"/>
        <v>36.09520000000002</v>
      </c>
      <c r="H418" s="2">
        <f t="shared" si="47"/>
        <v>40.897799999999975</v>
      </c>
      <c r="I418" s="2">
        <f t="array" ref="I418">SUMPRODUCT(B402:B421, (ROW(B402:B421)-ROW(B402)+1)) / (20*21/2)</f>
        <v>29.650476190476191</v>
      </c>
      <c r="J418" s="2">
        <f t="shared" si="50"/>
        <v>31.263932015826615</v>
      </c>
      <c r="K418" s="2">
        <f t="shared" si="44"/>
        <v>34.911232412331721</v>
      </c>
    </row>
    <row r="419" spans="1:11" ht="13.5" x14ac:dyDescent="0.25">
      <c r="A419" s="3">
        <f>TITRES_STAT!B422</f>
        <v>42914</v>
      </c>
      <c r="B419" s="6">
        <f>TITRES_STAT!D422</f>
        <v>29.39</v>
      </c>
      <c r="C419" s="2">
        <f t="shared" si="45"/>
        <v>0</v>
      </c>
      <c r="D419" s="2">
        <f t="shared" si="46"/>
        <v>29.389999999999997</v>
      </c>
      <c r="E419" s="2">
        <f t="shared" si="48"/>
        <v>29.479999999999997</v>
      </c>
      <c r="F419" s="2">
        <f t="shared" si="49"/>
        <v>30.747499999999995</v>
      </c>
      <c r="G419" s="2">
        <f t="shared" si="43"/>
        <v>35.839000000000027</v>
      </c>
      <c r="H419" s="2">
        <f t="shared" si="47"/>
        <v>40.893749999999976</v>
      </c>
      <c r="I419" s="2">
        <f t="array" ref="I419">SUMPRODUCT(B403:B422, (ROW(B403:B422)-ROW(B403)+1)) / (20*21/2)</f>
        <v>29.478571428571431</v>
      </c>
      <c r="J419" s="2">
        <f t="shared" si="50"/>
        <v>31.085462300033605</v>
      </c>
      <c r="K419" s="2">
        <f t="shared" si="44"/>
        <v>34.694713494201068</v>
      </c>
    </row>
    <row r="420" spans="1:11" ht="13.5" x14ac:dyDescent="0.25">
      <c r="A420" s="3">
        <f>TITRES_STAT!B423</f>
        <v>42915</v>
      </c>
      <c r="B420" s="6">
        <f>TITRES_STAT!D423</f>
        <v>29.2</v>
      </c>
      <c r="C420" s="2">
        <f t="shared" si="45"/>
        <v>-0.19000000000000128</v>
      </c>
      <c r="D420" s="2">
        <f t="shared" si="46"/>
        <v>29.351999999999997</v>
      </c>
      <c r="E420" s="2">
        <f t="shared" si="48"/>
        <v>29.370999999999992</v>
      </c>
      <c r="F420" s="2">
        <f t="shared" si="49"/>
        <v>30.548500000000001</v>
      </c>
      <c r="G420" s="2">
        <f t="shared" si="43"/>
        <v>35.579000000000029</v>
      </c>
      <c r="H420" s="2">
        <f t="shared" si="47"/>
        <v>40.88874999999998</v>
      </c>
      <c r="I420" s="2">
        <f t="array" ref="I420">SUMPRODUCT(B404:B423, (ROW(B404:B423)-ROW(B404)+1)) / (20*21/2)</f>
        <v>29.206999999999997</v>
      </c>
      <c r="J420" s="2">
        <f t="shared" si="50"/>
        <v>30.905894461935166</v>
      </c>
      <c r="K420" s="2">
        <f t="shared" si="44"/>
        <v>34.479234533644167</v>
      </c>
    </row>
    <row r="421" spans="1:11" ht="13.5" x14ac:dyDescent="0.25">
      <c r="A421" s="3">
        <f>TITRES_STAT!B424</f>
        <v>42916</v>
      </c>
      <c r="B421" s="6">
        <f>TITRES_STAT!D424</f>
        <v>28.51</v>
      </c>
      <c r="C421" s="2">
        <f t="shared" si="45"/>
        <v>-0.68999999999999773</v>
      </c>
      <c r="D421" s="2">
        <f t="shared" si="46"/>
        <v>29.175999999999998</v>
      </c>
      <c r="E421" s="2">
        <f t="shared" si="48"/>
        <v>29.282999999999994</v>
      </c>
      <c r="F421" s="2">
        <f t="shared" si="49"/>
        <v>30.314999999999998</v>
      </c>
      <c r="G421" s="2">
        <f t="shared" si="43"/>
        <v>35.305200000000028</v>
      </c>
      <c r="H421" s="2">
        <f t="shared" si="47"/>
        <v>40.880299999999977</v>
      </c>
      <c r="I421" s="2">
        <f t="array" ref="I421">SUMPRODUCT(B405:B424, (ROW(B405:B424)-ROW(B405)+1)) / (20*21/2)</f>
        <v>28.993333333333332</v>
      </c>
      <c r="J421" s="2">
        <f t="shared" si="50"/>
        <v>30.677714036988959</v>
      </c>
      <c r="K421" s="2">
        <f t="shared" si="44"/>
        <v>34.245146904873806</v>
      </c>
    </row>
    <row r="422" spans="1:11" ht="13.5" x14ac:dyDescent="0.25">
      <c r="A422" s="3">
        <f>TITRES_STAT!B425</f>
        <v>42919</v>
      </c>
      <c r="B422" s="6">
        <f>TITRES_STAT!D425</f>
        <v>28.51</v>
      </c>
      <c r="C422" s="2">
        <f t="shared" si="45"/>
        <v>0</v>
      </c>
      <c r="D422" s="2">
        <f t="shared" si="46"/>
        <v>29</v>
      </c>
      <c r="E422" s="2">
        <f t="shared" si="48"/>
        <v>29.194999999999993</v>
      </c>
      <c r="F422" s="2">
        <f t="shared" si="49"/>
        <v>30.081499999999995</v>
      </c>
      <c r="G422" s="2">
        <f t="shared" si="43"/>
        <v>35.055400000000027</v>
      </c>
      <c r="H422" s="2">
        <f t="shared" si="47"/>
        <v>40.871849999999981</v>
      </c>
      <c r="I422" s="2">
        <f t="array" ref="I422">SUMPRODUCT(B406:B425, (ROW(B406:B425)-ROW(B406)+1)) / (20*21/2)</f>
        <v>28.683476190476188</v>
      </c>
      <c r="J422" s="2">
        <f t="shared" si="50"/>
        <v>30.471265081085249</v>
      </c>
      <c r="K422" s="2">
        <f t="shared" si="44"/>
        <v>34.02023918311405</v>
      </c>
    </row>
    <row r="423" spans="1:11" ht="13.5" x14ac:dyDescent="0.25">
      <c r="A423" s="3">
        <f>TITRES_STAT!B426</f>
        <v>42920</v>
      </c>
      <c r="B423" s="6">
        <f>TITRES_STAT!D426</f>
        <v>27.23</v>
      </c>
      <c r="C423" s="2">
        <f t="shared" si="45"/>
        <v>-1.2800000000000011</v>
      </c>
      <c r="D423" s="2">
        <f t="shared" si="46"/>
        <v>28.568000000000001</v>
      </c>
      <c r="E423" s="2">
        <f t="shared" si="48"/>
        <v>28.978999999999996</v>
      </c>
      <c r="F423" s="2">
        <f t="shared" si="49"/>
        <v>29.833499999999994</v>
      </c>
      <c r="G423" s="2">
        <f t="shared" si="43"/>
        <v>34.78000000000003</v>
      </c>
      <c r="H423" s="2">
        <f t="shared" si="47"/>
        <v>40.856999999999978</v>
      </c>
      <c r="I423" s="2">
        <f t="array" ref="I423">SUMPRODUCT(B407:B426, (ROW(B407:B426)-ROW(B407)+1)) / (20*21/2)</f>
        <v>28.410952380952377</v>
      </c>
      <c r="J423" s="2">
        <f t="shared" si="50"/>
        <v>30.16257316860094</v>
      </c>
      <c r="K423" s="2">
        <f t="shared" si="44"/>
        <v>33.753955293580169</v>
      </c>
    </row>
    <row r="424" spans="1:11" ht="13.5" x14ac:dyDescent="0.25">
      <c r="A424" s="3">
        <f>TITRES_STAT!B427</f>
        <v>42921</v>
      </c>
      <c r="B424" s="6">
        <f>TITRES_STAT!D427</f>
        <v>27.59</v>
      </c>
      <c r="C424" s="2">
        <f t="shared" si="45"/>
        <v>0.35999999999999943</v>
      </c>
      <c r="D424" s="2">
        <f t="shared" si="46"/>
        <v>28.207999999999998</v>
      </c>
      <c r="E424" s="2">
        <f t="shared" si="48"/>
        <v>28.798999999999996</v>
      </c>
      <c r="F424" s="2">
        <f t="shared" si="49"/>
        <v>29.603499999999997</v>
      </c>
      <c r="G424" s="2">
        <f t="shared" si="43"/>
        <v>34.507800000000024</v>
      </c>
      <c r="H424" s="2">
        <f t="shared" si="47"/>
        <v>40.843949999999971</v>
      </c>
      <c r="I424" s="2">
        <f t="array" ref="I424">SUMPRODUCT(B408:B427, (ROW(B408:B427)-ROW(B408)+1)) / (20*21/2)</f>
        <v>28.12385714285714</v>
      </c>
      <c r="J424" s="2">
        <f t="shared" si="50"/>
        <v>29.917566200162753</v>
      </c>
      <c r="K424" s="2">
        <f t="shared" si="44"/>
        <v>33.512231556577021</v>
      </c>
    </row>
    <row r="425" spans="1:11" ht="13.5" x14ac:dyDescent="0.25">
      <c r="A425" s="3">
        <f>TITRES_STAT!B428</f>
        <v>42922</v>
      </c>
      <c r="B425" s="6">
        <f>TITRES_STAT!D428</f>
        <v>26.35</v>
      </c>
      <c r="C425" s="2">
        <f t="shared" si="45"/>
        <v>-1.2399999999999984</v>
      </c>
      <c r="D425" s="2">
        <f t="shared" si="46"/>
        <v>27.637999999999998</v>
      </c>
      <c r="E425" s="2">
        <f t="shared" si="48"/>
        <v>28.494999999999997</v>
      </c>
      <c r="F425" s="2">
        <f t="shared" si="49"/>
        <v>29.311499999999995</v>
      </c>
      <c r="G425" s="2">
        <f t="shared" si="43"/>
        <v>34.21080000000002</v>
      </c>
      <c r="H425" s="2">
        <f t="shared" si="47"/>
        <v>40.824699999999979</v>
      </c>
      <c r="I425" s="2">
        <f t="array" ref="I425">SUMPRODUCT(B409:B428, (ROW(B409:B428)-ROW(B409)+1)) / (20*21/2)</f>
        <v>27.861619047619044</v>
      </c>
      <c r="J425" s="2">
        <f t="shared" si="50"/>
        <v>29.577797990623445</v>
      </c>
      <c r="K425" s="2">
        <f t="shared" si="44"/>
        <v>33.231359730828899</v>
      </c>
    </row>
    <row r="426" spans="1:11" ht="13.5" x14ac:dyDescent="0.25">
      <c r="A426" s="3">
        <f>TITRES_STAT!B429</f>
        <v>42923</v>
      </c>
      <c r="B426" s="6">
        <f>TITRES_STAT!D429</f>
        <v>26.45</v>
      </c>
      <c r="C426" s="2">
        <f t="shared" si="45"/>
        <v>9.9999999999997868E-2</v>
      </c>
      <c r="D426" s="2">
        <f t="shared" si="46"/>
        <v>27.225999999999999</v>
      </c>
      <c r="E426" s="2">
        <f t="shared" si="48"/>
        <v>28.201000000000001</v>
      </c>
      <c r="F426" s="2">
        <f t="shared" si="49"/>
        <v>29.024499999999996</v>
      </c>
      <c r="G426" s="2">
        <f t="shared" si="43"/>
        <v>33.915800000000019</v>
      </c>
      <c r="H426" s="2">
        <f t="shared" si="47"/>
        <v>40.805949999999974</v>
      </c>
      <c r="I426" s="2">
        <f t="array" ref="I426">SUMPRODUCT(B410:B429, (ROW(B410:B429)-ROW(B410)+1)) / (20*21/2)</f>
        <v>27.61995238095238</v>
      </c>
      <c r="J426" s="2">
        <f t="shared" si="50"/>
        <v>29.279912467706925</v>
      </c>
      <c r="K426" s="2">
        <f t="shared" si="44"/>
        <v>32.96542405511012</v>
      </c>
    </row>
    <row r="427" spans="1:11" ht="13.5" x14ac:dyDescent="0.25">
      <c r="A427" s="3">
        <f>TITRES_STAT!B430</f>
        <v>42926</v>
      </c>
      <c r="B427" s="6">
        <f>TITRES_STAT!D430</f>
        <v>26.01</v>
      </c>
      <c r="C427" s="2">
        <f t="shared" si="45"/>
        <v>-0.43999999999999773</v>
      </c>
      <c r="D427" s="2">
        <f t="shared" si="46"/>
        <v>26.725999999999999</v>
      </c>
      <c r="E427" s="2">
        <f t="shared" si="48"/>
        <v>27.863</v>
      </c>
      <c r="F427" s="2">
        <f t="shared" si="49"/>
        <v>28.763499999999993</v>
      </c>
      <c r="G427" s="2">
        <f t="shared" si="43"/>
        <v>33.612000000000016</v>
      </c>
      <c r="H427" s="2">
        <f t="shared" si="47"/>
        <v>40.784999999999975</v>
      </c>
      <c r="I427" s="2">
        <f t="array" ref="I427">SUMPRODUCT(B411:B430, (ROW(B411:B430)-ROW(B411)+1)) / (20*21/2)</f>
        <v>27.445333333333334</v>
      </c>
      <c r="J427" s="2">
        <f t="shared" si="50"/>
        <v>28.968492232687218</v>
      </c>
      <c r="K427" s="2">
        <f t="shared" si="44"/>
        <v>32.692662327458741</v>
      </c>
    </row>
    <row r="428" spans="1:11" ht="13.5" x14ac:dyDescent="0.25">
      <c r="A428" s="3">
        <f>TITRES_STAT!B431</f>
        <v>42927</v>
      </c>
      <c r="B428" s="6">
        <f>TITRES_STAT!D431</f>
        <v>26.01</v>
      </c>
      <c r="C428" s="2">
        <f t="shared" si="45"/>
        <v>0</v>
      </c>
      <c r="D428" s="2">
        <f t="shared" si="46"/>
        <v>26.481999999999999</v>
      </c>
      <c r="E428" s="2">
        <f t="shared" si="48"/>
        <v>27.524999999999999</v>
      </c>
      <c r="F428" s="2">
        <f t="shared" si="49"/>
        <v>28.547499999999996</v>
      </c>
      <c r="G428" s="2">
        <f t="shared" si="43"/>
        <v>33.308200000000021</v>
      </c>
      <c r="H428" s="2">
        <f t="shared" si="47"/>
        <v>40.768549999999976</v>
      </c>
      <c r="I428" s="2">
        <f t="array" ref="I428">SUMPRODUCT(B412:B431, (ROW(B412:B431)-ROW(B412)+1)) / (20*21/2)</f>
        <v>27.269714285714286</v>
      </c>
      <c r="J428" s="2">
        <f t="shared" si="50"/>
        <v>28.686731067669388</v>
      </c>
      <c r="K428" s="2">
        <f t="shared" si="44"/>
        <v>32.430597138146638</v>
      </c>
    </row>
    <row r="429" spans="1:11" ht="13.5" x14ac:dyDescent="0.25">
      <c r="A429" s="3">
        <f>TITRES_STAT!B432</f>
        <v>42928</v>
      </c>
      <c r="B429" s="6">
        <f>TITRES_STAT!D432</f>
        <v>26.01</v>
      </c>
      <c r="C429" s="2">
        <f t="shared" si="45"/>
        <v>0</v>
      </c>
      <c r="D429" s="2">
        <f t="shared" si="46"/>
        <v>26.166000000000004</v>
      </c>
      <c r="E429" s="2">
        <f t="shared" si="48"/>
        <v>27.186999999999994</v>
      </c>
      <c r="F429" s="2">
        <f t="shared" si="49"/>
        <v>28.333499999999997</v>
      </c>
      <c r="G429" s="2">
        <f t="shared" si="43"/>
        <v>33.004800000000017</v>
      </c>
      <c r="H429" s="2">
        <f t="shared" si="47"/>
        <v>40.758649999999982</v>
      </c>
      <c r="I429" s="2">
        <f t="array" ref="I429">SUMPRODUCT(B413:B432, (ROW(B413:B432)-ROW(B413)+1)) / (20*21/2)</f>
        <v>27.108809523809526</v>
      </c>
      <c r="J429" s="2">
        <f t="shared" si="50"/>
        <v>28.431804299319925</v>
      </c>
      <c r="K429" s="2">
        <f t="shared" si="44"/>
        <v>32.178809015082066</v>
      </c>
    </row>
    <row r="430" spans="1:11" ht="13.5" x14ac:dyDescent="0.25">
      <c r="A430" s="3">
        <f>TITRES_STAT!B433</f>
        <v>42929</v>
      </c>
      <c r="B430" s="6">
        <f>TITRES_STAT!D433</f>
        <v>26.5</v>
      </c>
      <c r="C430" s="2">
        <f t="shared" si="45"/>
        <v>0.48999999999999844</v>
      </c>
      <c r="D430" s="2">
        <f t="shared" si="46"/>
        <v>26.196000000000005</v>
      </c>
      <c r="E430" s="2">
        <f t="shared" si="48"/>
        <v>26.916999999999994</v>
      </c>
      <c r="F430" s="2">
        <f t="shared" si="49"/>
        <v>28.143999999999995</v>
      </c>
      <c r="G430" s="2">
        <f t="shared" si="43"/>
        <v>32.711200000000019</v>
      </c>
      <c r="H430" s="2">
        <f t="shared" si="47"/>
        <v>40.751149999999981</v>
      </c>
      <c r="I430" s="2">
        <f t="array" ref="I430">SUMPRODUCT(B414:B433, (ROW(B414:B433)-ROW(B414)+1)) / (20*21/2)</f>
        <v>26.981666666666662</v>
      </c>
      <c r="J430" s="2">
        <f t="shared" si="50"/>
        <v>28.247822937479931</v>
      </c>
      <c r="K430" s="2">
        <f t="shared" si="44"/>
        <v>31.95611062233375</v>
      </c>
    </row>
    <row r="431" spans="1:11" ht="13.5" x14ac:dyDescent="0.25">
      <c r="A431" s="3">
        <f>TITRES_STAT!B434</f>
        <v>42930</v>
      </c>
      <c r="B431" s="6">
        <f>TITRES_STAT!D434</f>
        <v>26.3</v>
      </c>
      <c r="C431" s="2">
        <f t="shared" si="45"/>
        <v>-0.19999999999999929</v>
      </c>
      <c r="D431" s="2">
        <f t="shared" si="46"/>
        <v>26.166000000000004</v>
      </c>
      <c r="E431" s="2">
        <f t="shared" si="48"/>
        <v>26.695999999999998</v>
      </c>
      <c r="F431" s="2">
        <f t="shared" si="49"/>
        <v>27.989499999999992</v>
      </c>
      <c r="G431" s="2">
        <f t="shared" si="43"/>
        <v>32.437600000000018</v>
      </c>
      <c r="H431" s="2">
        <f t="shared" si="47"/>
        <v>40.742699999999985</v>
      </c>
      <c r="I431" s="2">
        <f t="array" ref="I431">SUMPRODUCT(B415:B434, (ROW(B415:B434)-ROW(B415)+1)) / (20*21/2)</f>
        <v>26.868285714285715</v>
      </c>
      <c r="J431" s="2">
        <f t="shared" si="50"/>
        <v>28.062315991053268</v>
      </c>
      <c r="K431" s="2">
        <f t="shared" si="44"/>
        <v>31.734302362634388</v>
      </c>
    </row>
    <row r="432" spans="1:11" ht="13.5" x14ac:dyDescent="0.25">
      <c r="A432" s="3">
        <f>TITRES_STAT!B435</f>
        <v>42933</v>
      </c>
      <c r="B432" s="6">
        <f>TITRES_STAT!D435</f>
        <v>26.3</v>
      </c>
      <c r="C432" s="2">
        <f t="shared" si="45"/>
        <v>0</v>
      </c>
      <c r="D432" s="2">
        <f t="shared" si="46"/>
        <v>26.224</v>
      </c>
      <c r="E432" s="2">
        <f t="shared" si="48"/>
        <v>26.475000000000001</v>
      </c>
      <c r="F432" s="2">
        <f t="shared" si="49"/>
        <v>27.83499999999999</v>
      </c>
      <c r="G432" s="2">
        <f t="shared" si="43"/>
        <v>32.18780000000001</v>
      </c>
      <c r="H432" s="2">
        <f t="shared" si="47"/>
        <v>40.734249999999982</v>
      </c>
      <c r="I432" s="2">
        <f t="array" ref="I432">SUMPRODUCT(B416:B435, (ROW(B416:B435)-ROW(B416)+1)) / (20*21/2)</f>
        <v>26.768666666666668</v>
      </c>
      <c r="J432" s="2">
        <f t="shared" si="50"/>
        <v>27.894476372857717</v>
      </c>
      <c r="K432" s="2">
        <f t="shared" si="44"/>
        <v>31.521192466060491</v>
      </c>
    </row>
    <row r="433" spans="1:11" ht="13.5" x14ac:dyDescent="0.25">
      <c r="A433" s="3">
        <f>TITRES_STAT!B436</f>
        <v>42934</v>
      </c>
      <c r="B433" s="6">
        <f>TITRES_STAT!D436</f>
        <v>26.5</v>
      </c>
      <c r="C433" s="2">
        <f t="shared" si="45"/>
        <v>0.19999999999999929</v>
      </c>
      <c r="D433" s="2">
        <f t="shared" si="46"/>
        <v>26.322000000000003</v>
      </c>
      <c r="E433" s="2">
        <f t="shared" si="48"/>
        <v>26.401999999999997</v>
      </c>
      <c r="F433" s="2">
        <f t="shared" si="49"/>
        <v>27.690499999999997</v>
      </c>
      <c r="G433" s="2">
        <f t="shared" si="43"/>
        <v>31.922000000000004</v>
      </c>
      <c r="H433" s="2">
        <f t="shared" si="47"/>
        <v>40.722649999999987</v>
      </c>
      <c r="I433" s="2">
        <f t="array" ref="I433">SUMPRODUCT(B417:B436, (ROW(B417:B436)-ROW(B417)+1)) / (20*21/2)</f>
        <v>26.749476190476191</v>
      </c>
      <c r="J433" s="2">
        <f t="shared" si="50"/>
        <v>27.761669099252224</v>
      </c>
      <c r="K433" s="2">
        <f t="shared" si="44"/>
        <v>31.324282957587531</v>
      </c>
    </row>
    <row r="434" spans="1:11" ht="13.5" x14ac:dyDescent="0.25">
      <c r="A434" s="3">
        <f>TITRES_STAT!B437</f>
        <v>42935</v>
      </c>
      <c r="B434" s="6">
        <f>TITRES_STAT!D437</f>
        <v>26.5</v>
      </c>
      <c r="C434" s="2">
        <f t="shared" si="45"/>
        <v>0</v>
      </c>
      <c r="D434" s="2">
        <f t="shared" si="46"/>
        <v>26.419999999999998</v>
      </c>
      <c r="E434" s="2">
        <f t="shared" si="48"/>
        <v>26.293000000000006</v>
      </c>
      <c r="F434" s="2">
        <f t="shared" si="49"/>
        <v>27.545999999999999</v>
      </c>
      <c r="G434" s="2">
        <f t="shared" ref="G434:G497" si="51">AVERAGE(B385:B434)</f>
        <v>31.656200000000002</v>
      </c>
      <c r="H434" s="2">
        <f t="shared" si="47"/>
        <v>40.704549999999983</v>
      </c>
      <c r="I434" s="2">
        <f t="array" ref="I434">SUMPRODUCT(B418:B437, (ROW(B418:B437)-ROW(B418)+1)) / (20*21/2)</f>
        <v>26.740714285714287</v>
      </c>
      <c r="J434" s="2">
        <f t="shared" si="50"/>
        <v>27.641510137418678</v>
      </c>
      <c r="K434" s="2">
        <f t="shared" si="44"/>
        <v>31.135095390623317</v>
      </c>
    </row>
    <row r="435" spans="1:11" ht="13.5" x14ac:dyDescent="0.25">
      <c r="A435" s="3">
        <f>TITRES_STAT!B438</f>
        <v>42936</v>
      </c>
      <c r="B435" s="6">
        <f>TITRES_STAT!D438</f>
        <v>26.5</v>
      </c>
      <c r="C435" s="2">
        <f t="shared" si="45"/>
        <v>0</v>
      </c>
      <c r="D435" s="2">
        <f t="shared" si="46"/>
        <v>26.419999999999998</v>
      </c>
      <c r="E435" s="2">
        <f t="shared" si="48"/>
        <v>26.308000000000003</v>
      </c>
      <c r="F435" s="2">
        <f t="shared" si="49"/>
        <v>27.401499999999999</v>
      </c>
      <c r="G435" s="2">
        <f t="shared" si="51"/>
        <v>31.390400000000003</v>
      </c>
      <c r="H435" s="2">
        <f t="shared" si="47"/>
        <v>40.686449999999986</v>
      </c>
      <c r="I435" s="2">
        <f t="array" ref="I435">SUMPRODUCT(B419:B438, (ROW(B419:B438)-ROW(B419)+1)) / (20*21/2)</f>
        <v>26.742380952380955</v>
      </c>
      <c r="J435" s="2">
        <f t="shared" si="50"/>
        <v>27.532794886235948</v>
      </c>
      <c r="K435" s="2">
        <f t="shared" ref="K435:K498" si="52">$K$4*B435+(1-$K$4)*K434</f>
        <v>30.953326943932208</v>
      </c>
    </row>
    <row r="436" spans="1:11" ht="13.5" x14ac:dyDescent="0.25">
      <c r="A436" s="3">
        <f>TITRES_STAT!B439</f>
        <v>42937</v>
      </c>
      <c r="B436" s="6">
        <f>TITRES_STAT!D439</f>
        <v>27.2</v>
      </c>
      <c r="C436" s="2">
        <f t="shared" si="45"/>
        <v>0.69999999999999929</v>
      </c>
      <c r="D436" s="2">
        <f t="shared" si="46"/>
        <v>26.6</v>
      </c>
      <c r="E436" s="2">
        <f t="shared" si="48"/>
        <v>26.383000000000003</v>
      </c>
      <c r="F436" s="2">
        <f t="shared" si="49"/>
        <v>27.292000000000002</v>
      </c>
      <c r="G436" s="2">
        <f t="shared" si="51"/>
        <v>31.138599999999997</v>
      </c>
      <c r="H436" s="2">
        <f t="shared" si="47"/>
        <v>40.664949999999983</v>
      </c>
      <c r="I436" s="2">
        <f t="array" ref="I436">SUMPRODUCT(B420:B439, (ROW(B420:B439)-ROW(B420)+1)) / (20*21/2)</f>
        <v>26.754476190476193</v>
      </c>
      <c r="J436" s="2">
        <f t="shared" si="50"/>
        <v>27.501100135165856</v>
      </c>
      <c r="K436" s="2">
        <f t="shared" si="52"/>
        <v>30.806137652013298</v>
      </c>
    </row>
    <row r="437" spans="1:11" ht="13.5" x14ac:dyDescent="0.25">
      <c r="A437" s="3">
        <f>TITRES_STAT!B440</f>
        <v>42940</v>
      </c>
      <c r="B437" s="6">
        <f>TITRES_STAT!D440</f>
        <v>27.2</v>
      </c>
      <c r="C437" s="2">
        <f t="shared" si="45"/>
        <v>0</v>
      </c>
      <c r="D437" s="2">
        <f t="shared" si="46"/>
        <v>26.78</v>
      </c>
      <c r="E437" s="2">
        <f t="shared" si="48"/>
        <v>26.501999999999999</v>
      </c>
      <c r="F437" s="2">
        <f t="shared" si="49"/>
        <v>27.182500000000005</v>
      </c>
      <c r="G437" s="2">
        <f t="shared" si="51"/>
        <v>30.886800000000004</v>
      </c>
      <c r="H437" s="2">
        <f t="shared" si="47"/>
        <v>40.638749999999987</v>
      </c>
      <c r="I437" s="2">
        <f t="array" ref="I437">SUMPRODUCT(B421:B440, (ROW(B421:B440)-ROW(B421)+1)) / (20*21/2)</f>
        <v>26.777000000000001</v>
      </c>
      <c r="J437" s="2">
        <f t="shared" si="50"/>
        <v>27.472423931816728</v>
      </c>
      <c r="K437" s="2">
        <f t="shared" si="52"/>
        <v>30.664720489189246</v>
      </c>
    </row>
    <row r="438" spans="1:11" ht="13.5" x14ac:dyDescent="0.25">
      <c r="A438" s="3">
        <f>TITRES_STAT!B441</f>
        <v>42942</v>
      </c>
      <c r="B438" s="6">
        <f>TITRES_STAT!D441</f>
        <v>27.2</v>
      </c>
      <c r="C438" s="2">
        <f t="shared" si="45"/>
        <v>0</v>
      </c>
      <c r="D438" s="2">
        <f t="shared" si="46"/>
        <v>26.919999999999998</v>
      </c>
      <c r="E438" s="2">
        <f t="shared" si="48"/>
        <v>26.620999999999999</v>
      </c>
      <c r="F438" s="2">
        <f t="shared" si="49"/>
        <v>27.073</v>
      </c>
      <c r="G438" s="2">
        <f t="shared" si="51"/>
        <v>30.635000000000002</v>
      </c>
      <c r="H438" s="2">
        <f t="shared" si="47"/>
        <v>40.60769999999998</v>
      </c>
      <c r="I438" s="2">
        <f t="array" ref="I438">SUMPRODUCT(B422:B441, (ROW(B422:B441)-ROW(B422)+1)) / (20*21/2)</f>
        <v>26.809047619047622</v>
      </c>
      <c r="J438" s="2">
        <f t="shared" si="50"/>
        <v>27.446478795453231</v>
      </c>
      <c r="K438" s="2">
        <f t="shared" si="52"/>
        <v>30.528849097456334</v>
      </c>
    </row>
    <row r="439" spans="1:11" ht="13.5" x14ac:dyDescent="0.25">
      <c r="A439" s="3">
        <f>TITRES_STAT!B442</f>
        <v>42943</v>
      </c>
      <c r="B439" s="6">
        <f>TITRES_STAT!D442</f>
        <v>27.2</v>
      </c>
      <c r="C439" s="2">
        <f t="shared" si="45"/>
        <v>0</v>
      </c>
      <c r="D439" s="2">
        <f t="shared" si="46"/>
        <v>27.060000000000002</v>
      </c>
      <c r="E439" s="2">
        <f t="shared" si="48"/>
        <v>26.74</v>
      </c>
      <c r="F439" s="2">
        <f t="shared" si="49"/>
        <v>26.9635</v>
      </c>
      <c r="G439" s="2">
        <f t="shared" si="51"/>
        <v>30.383200000000002</v>
      </c>
      <c r="H439" s="2">
        <f t="shared" si="47"/>
        <v>40.569199999999981</v>
      </c>
      <c r="I439" s="2">
        <f t="array" ref="I439">SUMPRODUCT(B423:B442, (ROW(B423:B442)-ROW(B423)+1)) / (20*21/2)</f>
        <v>26.884476190476192</v>
      </c>
      <c r="J439" s="2">
        <f t="shared" si="50"/>
        <v>27.423004624457683</v>
      </c>
      <c r="K439" s="2">
        <f t="shared" si="52"/>
        <v>30.398305995595301</v>
      </c>
    </row>
    <row r="440" spans="1:11" ht="13.5" x14ac:dyDescent="0.25">
      <c r="A440" s="3">
        <f>TITRES_STAT!B443</f>
        <v>42944</v>
      </c>
      <c r="B440" s="6">
        <f>TITRES_STAT!D443</f>
        <v>27.2</v>
      </c>
      <c r="C440" s="2">
        <f t="shared" si="45"/>
        <v>0</v>
      </c>
      <c r="D440" s="2">
        <f t="shared" si="46"/>
        <v>27.2</v>
      </c>
      <c r="E440" s="2">
        <f t="shared" si="48"/>
        <v>26.809999999999995</v>
      </c>
      <c r="F440" s="2">
        <f t="shared" si="49"/>
        <v>26.863499999999998</v>
      </c>
      <c r="G440" s="2">
        <f t="shared" si="51"/>
        <v>30.155200000000001</v>
      </c>
      <c r="H440" s="2">
        <f t="shared" si="47"/>
        <v>40.530699999999982</v>
      </c>
      <c r="I440" s="2">
        <f t="array" ref="I440">SUMPRODUCT(B424:B443, (ROW(B424:B443)-ROW(B424)+1)) / (20*21/2)</f>
        <v>26.964285714285715</v>
      </c>
      <c r="J440" s="2">
        <f t="shared" si="50"/>
        <v>27.401766088795043</v>
      </c>
      <c r="K440" s="2">
        <f t="shared" si="52"/>
        <v>30.272882231062152</v>
      </c>
    </row>
    <row r="441" spans="1:11" ht="13.5" x14ac:dyDescent="0.25">
      <c r="A441" s="3">
        <f>TITRES_STAT!B444</f>
        <v>42947</v>
      </c>
      <c r="B441" s="6">
        <f>TITRES_STAT!D444</f>
        <v>27.2</v>
      </c>
      <c r="C441" s="2">
        <f t="shared" si="45"/>
        <v>0</v>
      </c>
      <c r="D441" s="2">
        <f t="shared" si="46"/>
        <v>27.2</v>
      </c>
      <c r="E441" s="2">
        <f t="shared" si="48"/>
        <v>26.899999999999995</v>
      </c>
      <c r="F441" s="2">
        <f t="shared" si="49"/>
        <v>26.797999999999995</v>
      </c>
      <c r="G441" s="2">
        <f t="shared" si="51"/>
        <v>29.927199999999999</v>
      </c>
      <c r="H441" s="2">
        <f t="shared" si="47"/>
        <v>40.492199999999983</v>
      </c>
      <c r="I441" s="2">
        <f t="array" ref="I441">SUMPRODUCT(B425:B444, (ROW(B425:B444)-ROW(B425)+1)) / (20*21/2)</f>
        <v>27.042380952380952</v>
      </c>
      <c r="J441" s="2">
        <f t="shared" si="50"/>
        <v>27.382550270814562</v>
      </c>
      <c r="K441" s="2">
        <f t="shared" si="52"/>
        <v>30.152377045530304</v>
      </c>
    </row>
    <row r="442" spans="1:11" ht="13.5" x14ac:dyDescent="0.25">
      <c r="A442" s="3">
        <f>TITRES_STAT!B445</f>
        <v>42948</v>
      </c>
      <c r="B442" s="6">
        <f>TITRES_STAT!D445</f>
        <v>27.59</v>
      </c>
      <c r="C442" s="2">
        <f t="shared" si="45"/>
        <v>0.39000000000000057</v>
      </c>
      <c r="D442" s="2">
        <f t="shared" si="46"/>
        <v>27.277999999999999</v>
      </c>
      <c r="E442" s="2">
        <f t="shared" si="48"/>
        <v>27.028999999999996</v>
      </c>
      <c r="F442" s="2">
        <f t="shared" si="49"/>
        <v>26.751999999999999</v>
      </c>
      <c r="G442" s="2">
        <f t="shared" si="51"/>
        <v>29.73</v>
      </c>
      <c r="H442" s="2">
        <f t="shared" si="47"/>
        <v>40.460849999999979</v>
      </c>
      <c r="I442" s="2">
        <f t="array" ref="I442">SUMPRODUCT(B426:B445, (ROW(B426:B445)-ROW(B426)+1)) / (20*21/2)</f>
        <v>27.120476190476193</v>
      </c>
      <c r="J442" s="2">
        <f t="shared" si="50"/>
        <v>27.402307387879844</v>
      </c>
      <c r="K442" s="2">
        <f t="shared" si="52"/>
        <v>30.051891671195783</v>
      </c>
    </row>
    <row r="443" spans="1:11" ht="13.5" x14ac:dyDescent="0.25">
      <c r="A443" s="3">
        <f>TITRES_STAT!B446</f>
        <v>42949</v>
      </c>
      <c r="B443" s="6">
        <f>TITRES_STAT!D446</f>
        <v>27.59</v>
      </c>
      <c r="C443" s="2">
        <f t="shared" si="45"/>
        <v>0</v>
      </c>
      <c r="D443" s="2">
        <f t="shared" si="46"/>
        <v>27.356000000000002</v>
      </c>
      <c r="E443" s="2">
        <f t="shared" si="48"/>
        <v>27.137999999999995</v>
      </c>
      <c r="F443" s="2">
        <f t="shared" si="49"/>
        <v>26.769999999999992</v>
      </c>
      <c r="G443" s="2">
        <f t="shared" si="51"/>
        <v>29.532800000000002</v>
      </c>
      <c r="H443" s="2">
        <f t="shared" si="47"/>
        <v>40.424599999999984</v>
      </c>
      <c r="I443" s="2">
        <f t="array" ref="I443">SUMPRODUCT(B427:B446, (ROW(B427:B446)-ROW(B427)+1)) / (20*21/2)</f>
        <v>27.192666666666668</v>
      </c>
      <c r="J443" s="2">
        <f t="shared" si="50"/>
        <v>27.420182874748427</v>
      </c>
      <c r="K443" s="2">
        <f t="shared" si="52"/>
        <v>29.955346899776341</v>
      </c>
    </row>
    <row r="444" spans="1:11" ht="13.5" x14ac:dyDescent="0.25">
      <c r="A444" s="3">
        <f>TITRES_STAT!B447</f>
        <v>42950</v>
      </c>
      <c r="B444" s="6">
        <f>TITRES_STAT!D447</f>
        <v>27.59</v>
      </c>
      <c r="C444" s="2">
        <f t="shared" si="45"/>
        <v>0</v>
      </c>
      <c r="D444" s="2">
        <f t="shared" si="46"/>
        <v>27.433999999999997</v>
      </c>
      <c r="E444" s="2">
        <f t="shared" si="48"/>
        <v>27.246999999999996</v>
      </c>
      <c r="F444" s="2">
        <f t="shared" si="49"/>
        <v>26.77</v>
      </c>
      <c r="G444" s="2">
        <f t="shared" si="51"/>
        <v>29.335599999999999</v>
      </c>
      <c r="H444" s="2">
        <f t="shared" si="47"/>
        <v>40.377849999999988</v>
      </c>
      <c r="I444" s="2">
        <f t="array" ref="I444">SUMPRODUCT(B428:B447, (ROW(B428:B447)-ROW(B428)+1)) / (20*21/2)</f>
        <v>27.259428571428575</v>
      </c>
      <c r="J444" s="2">
        <f t="shared" si="50"/>
        <v>27.436355934296195</v>
      </c>
      <c r="K444" s="2">
        <f t="shared" si="52"/>
        <v>29.86258819782433</v>
      </c>
    </row>
    <row r="445" spans="1:11" ht="13.5" x14ac:dyDescent="0.25">
      <c r="A445" s="3">
        <f>TITRES_STAT!B448</f>
        <v>42951</v>
      </c>
      <c r="B445" s="6">
        <f>TITRES_STAT!D448</f>
        <v>27.59</v>
      </c>
      <c r="C445" s="2">
        <f t="shared" si="45"/>
        <v>0</v>
      </c>
      <c r="D445" s="2">
        <f t="shared" si="46"/>
        <v>27.512</v>
      </c>
      <c r="E445" s="2">
        <f t="shared" si="48"/>
        <v>27.356000000000002</v>
      </c>
      <c r="F445" s="2">
        <f t="shared" si="49"/>
        <v>26.831999999999994</v>
      </c>
      <c r="G445" s="2">
        <f t="shared" si="51"/>
        <v>29.138400000000001</v>
      </c>
      <c r="H445" s="2">
        <f t="shared" si="47"/>
        <v>40.320049999999981</v>
      </c>
      <c r="I445" s="2">
        <f t="array" ref="I445">SUMPRODUCT(B429:B448, (ROW(B429:B448)-ROW(B429)+1)) / (20*21/2)</f>
        <v>27.318666666666665</v>
      </c>
      <c r="J445" s="2">
        <f t="shared" si="50"/>
        <v>27.45098870245846</v>
      </c>
      <c r="K445" s="2">
        <f t="shared" si="52"/>
        <v>29.7734670920273</v>
      </c>
    </row>
    <row r="446" spans="1:11" ht="13.5" x14ac:dyDescent="0.25">
      <c r="A446" s="3">
        <f>TITRES_STAT!B449</f>
        <v>42954</v>
      </c>
      <c r="B446" s="6">
        <f>TITRES_STAT!D449</f>
        <v>27.59</v>
      </c>
      <c r="C446" s="2">
        <f t="shared" si="45"/>
        <v>0</v>
      </c>
      <c r="D446" s="2">
        <f t="shared" si="46"/>
        <v>27.589999999999996</v>
      </c>
      <c r="E446" s="2">
        <f t="shared" si="48"/>
        <v>27.395</v>
      </c>
      <c r="F446" s="2">
        <f t="shared" si="49"/>
        <v>26.888999999999992</v>
      </c>
      <c r="G446" s="2">
        <f t="shared" si="51"/>
        <v>28.963399999999996</v>
      </c>
      <c r="H446" s="2">
        <f t="shared" si="47"/>
        <v>40.256749999999982</v>
      </c>
      <c r="I446" s="2">
        <f t="array" ref="I446">SUMPRODUCT(B430:B449, (ROW(B430:B449)-ROW(B430)+1)) / (20*21/2)</f>
        <v>27.370380952380952</v>
      </c>
      <c r="J446" s="2">
        <f t="shared" si="50"/>
        <v>27.464227873652895</v>
      </c>
      <c r="K446" s="2">
        <f t="shared" si="52"/>
        <v>29.687840931555641</v>
      </c>
    </row>
    <row r="447" spans="1:11" ht="13.5" x14ac:dyDescent="0.25">
      <c r="A447" s="3">
        <f>TITRES_STAT!B450</f>
        <v>42955</v>
      </c>
      <c r="B447" s="6">
        <f>TITRES_STAT!D450</f>
        <v>27.59</v>
      </c>
      <c r="C447" s="2">
        <f t="shared" si="45"/>
        <v>0</v>
      </c>
      <c r="D447" s="2">
        <f t="shared" si="46"/>
        <v>27.589999999999996</v>
      </c>
      <c r="E447" s="2">
        <f t="shared" si="48"/>
        <v>27.433999999999997</v>
      </c>
      <c r="F447" s="2">
        <f t="shared" si="49"/>
        <v>26.967999999999989</v>
      </c>
      <c r="G447" s="2">
        <f t="shared" si="51"/>
        <v>28.810399999999994</v>
      </c>
      <c r="H447" s="2">
        <f t="shared" si="47"/>
        <v>40.193199999999983</v>
      </c>
      <c r="I447" s="2">
        <f t="array" ref="I447">SUMPRODUCT(B431:B450, (ROW(B431:B450)-ROW(B431)+1)) / (20*21/2)</f>
        <v>27.414571428571428</v>
      </c>
      <c r="J447" s="2">
        <f t="shared" si="50"/>
        <v>27.476206171400236</v>
      </c>
      <c r="K447" s="2">
        <f t="shared" si="52"/>
        <v>29.60557265972993</v>
      </c>
    </row>
    <row r="448" spans="1:11" ht="13.5" x14ac:dyDescent="0.25">
      <c r="A448" s="3">
        <f>TITRES_STAT!B451</f>
        <v>42956</v>
      </c>
      <c r="B448" s="6">
        <f>TITRES_STAT!D451</f>
        <v>27.59</v>
      </c>
      <c r="C448" s="2">
        <f t="shared" si="45"/>
        <v>0</v>
      </c>
      <c r="D448" s="2">
        <f t="shared" si="46"/>
        <v>27.589999999999996</v>
      </c>
      <c r="E448" s="2">
        <f t="shared" si="48"/>
        <v>27.473000000000003</v>
      </c>
      <c r="F448" s="2">
        <f t="shared" si="49"/>
        <v>27.04699999999999</v>
      </c>
      <c r="G448" s="2">
        <f t="shared" si="51"/>
        <v>28.698599999999992</v>
      </c>
      <c r="H448" s="2">
        <f t="shared" si="47"/>
        <v>40.129549999999988</v>
      </c>
      <c r="I448" s="2">
        <f t="array" ref="I448">SUMPRODUCT(B432:B451, (ROW(B432:B451)-ROW(B432)+1)) / (20*21/2)</f>
        <v>27.453571428571429</v>
      </c>
      <c r="J448" s="2">
        <f t="shared" si="50"/>
        <v>27.487043678885925</v>
      </c>
      <c r="K448" s="2">
        <f t="shared" si="52"/>
        <v>29.526530594642484</v>
      </c>
    </row>
    <row r="449" spans="1:11" ht="13.5" x14ac:dyDescent="0.25">
      <c r="A449" s="3">
        <f>TITRES_STAT!B452</f>
        <v>42957</v>
      </c>
      <c r="B449" s="6">
        <f>TITRES_STAT!D452</f>
        <v>27.59</v>
      </c>
      <c r="C449" s="2">
        <f t="shared" si="45"/>
        <v>0</v>
      </c>
      <c r="D449" s="2">
        <f t="shared" si="46"/>
        <v>27.589999999999996</v>
      </c>
      <c r="E449" s="2">
        <f t="shared" si="48"/>
        <v>27.512</v>
      </c>
      <c r="F449" s="2">
        <f t="shared" si="49"/>
        <v>27.125999999999994</v>
      </c>
      <c r="G449" s="2">
        <f t="shared" si="51"/>
        <v>28.586799999999993</v>
      </c>
      <c r="H449" s="2">
        <f t="shared" si="47"/>
        <v>40.059999999999988</v>
      </c>
      <c r="I449" s="2">
        <f t="array" ref="I449">SUMPRODUCT(B433:B452, (ROW(B433:B452)-ROW(B433)+1)) / (20*21/2)</f>
        <v>27.486428571428569</v>
      </c>
      <c r="J449" s="2">
        <f t="shared" si="50"/>
        <v>27.49684904280155</v>
      </c>
      <c r="K449" s="2">
        <f t="shared" si="52"/>
        <v>29.450588218381995</v>
      </c>
    </row>
    <row r="450" spans="1:11" ht="13.5" x14ac:dyDescent="0.25">
      <c r="A450" s="3">
        <f>TITRES_STAT!B453</f>
        <v>42958</v>
      </c>
      <c r="B450" s="6">
        <f>TITRES_STAT!D453</f>
        <v>27.59</v>
      </c>
      <c r="C450" s="2">
        <f t="shared" si="45"/>
        <v>0</v>
      </c>
      <c r="D450" s="2">
        <f t="shared" si="46"/>
        <v>27.589999999999996</v>
      </c>
      <c r="E450" s="2">
        <f t="shared" si="48"/>
        <v>27.550999999999998</v>
      </c>
      <c r="F450" s="2">
        <f t="shared" si="49"/>
        <v>27.180499999999988</v>
      </c>
      <c r="G450" s="2">
        <f t="shared" si="51"/>
        <v>28.474999999999991</v>
      </c>
      <c r="H450" s="2">
        <f t="shared" si="47"/>
        <v>39.981149999999985</v>
      </c>
      <c r="I450" s="2">
        <f t="array" ref="I450">SUMPRODUCT(B434:B453, (ROW(B434:B453)-ROW(B434)+1)) / (20*21/2)</f>
        <v>27.513142857142856</v>
      </c>
      <c r="J450" s="2">
        <f t="shared" si="50"/>
        <v>27.505720562534734</v>
      </c>
      <c r="K450" s="2">
        <f t="shared" si="52"/>
        <v>29.377623974523878</v>
      </c>
    </row>
    <row r="451" spans="1:11" ht="13.5" x14ac:dyDescent="0.25">
      <c r="A451" s="3">
        <f>TITRES_STAT!B454</f>
        <v>42961</v>
      </c>
      <c r="B451" s="6">
        <f>TITRES_STAT!D454</f>
        <v>27.59</v>
      </c>
      <c r="C451" s="2">
        <f t="shared" si="45"/>
        <v>0</v>
      </c>
      <c r="D451" s="2">
        <f t="shared" si="46"/>
        <v>27.589999999999996</v>
      </c>
      <c r="E451" s="2">
        <f t="shared" si="48"/>
        <v>27.589999999999996</v>
      </c>
      <c r="F451" s="2">
        <f t="shared" si="49"/>
        <v>27.244999999999987</v>
      </c>
      <c r="G451" s="2">
        <f t="shared" si="51"/>
        <v>28.363199999999988</v>
      </c>
      <c r="H451" s="2">
        <f t="shared" si="47"/>
        <v>39.895799999999987</v>
      </c>
      <c r="I451" s="2">
        <f t="array" ref="I451">SUMPRODUCT(B435:B454, (ROW(B435:B454)-ROW(B435)+1)) / (20*21/2)</f>
        <v>27.534666666666666</v>
      </c>
      <c r="J451" s="2">
        <f t="shared" si="50"/>
        <v>27.513747175626662</v>
      </c>
      <c r="K451" s="2">
        <f t="shared" si="52"/>
        <v>29.307521073562157</v>
      </c>
    </row>
    <row r="452" spans="1:11" ht="13.5" x14ac:dyDescent="0.25">
      <c r="A452" s="3">
        <f>TITRES_STAT!B455</f>
        <v>42962</v>
      </c>
      <c r="B452" s="6">
        <f>TITRES_STAT!D455</f>
        <v>27.59</v>
      </c>
      <c r="C452" s="2">
        <f t="shared" ref="C452:C515" si="53">B452-B451</f>
        <v>0</v>
      </c>
      <c r="D452" s="2">
        <f t="shared" si="46"/>
        <v>27.589999999999996</v>
      </c>
      <c r="E452" s="2">
        <f t="shared" si="48"/>
        <v>27.589999999999996</v>
      </c>
      <c r="F452" s="2">
        <f t="shared" si="49"/>
        <v>27.309499999999993</v>
      </c>
      <c r="G452" s="2">
        <f t="shared" si="51"/>
        <v>28.251399999999986</v>
      </c>
      <c r="H452" s="2">
        <f t="shared" si="47"/>
        <v>39.810749999999992</v>
      </c>
      <c r="I452" s="2">
        <f t="array" ref="I452">SUMPRODUCT(B436:B455, (ROW(B436:B455)-ROW(B436)+1)) / (20*21/2)</f>
        <v>27.54338095238095</v>
      </c>
      <c r="J452" s="2">
        <f t="shared" si="50"/>
        <v>27.521009349376506</v>
      </c>
      <c r="K452" s="2">
        <f t="shared" si="52"/>
        <v>29.240167305971486</v>
      </c>
    </row>
    <row r="453" spans="1:11" ht="13.5" x14ac:dyDescent="0.25">
      <c r="A453" s="3">
        <f>TITRES_STAT!B456</f>
        <v>42963</v>
      </c>
      <c r="B453" s="6">
        <f>TITRES_STAT!D456</f>
        <v>27.59</v>
      </c>
      <c r="C453" s="2">
        <f t="shared" si="53"/>
        <v>0</v>
      </c>
      <c r="D453" s="2">
        <f t="shared" si="46"/>
        <v>27.589999999999996</v>
      </c>
      <c r="E453" s="2">
        <f t="shared" si="48"/>
        <v>27.589999999999996</v>
      </c>
      <c r="F453" s="2">
        <f t="shared" si="49"/>
        <v>27.363999999999987</v>
      </c>
      <c r="G453" s="2">
        <f t="shared" si="51"/>
        <v>28.159399999999984</v>
      </c>
      <c r="H453" s="2">
        <f t="shared" si="47"/>
        <v>39.725699999999989</v>
      </c>
      <c r="I453" s="2">
        <f t="array" ref="I453">SUMPRODUCT(B437:B456, (ROW(B437:B456)-ROW(B437)+1)) / (20*21/2)</f>
        <v>27.54728571428571</v>
      </c>
      <c r="J453" s="2">
        <f t="shared" si="50"/>
        <v>27.527579887531125</v>
      </c>
      <c r="K453" s="2">
        <f t="shared" si="52"/>
        <v>29.175454862600056</v>
      </c>
    </row>
    <row r="454" spans="1:11" ht="13.5" x14ac:dyDescent="0.25">
      <c r="A454" s="3">
        <f>TITRES_STAT!B457</f>
        <v>42964</v>
      </c>
      <c r="B454" s="6">
        <f>TITRES_STAT!D457</f>
        <v>27.59</v>
      </c>
      <c r="C454" s="2">
        <f t="shared" si="53"/>
        <v>0</v>
      </c>
      <c r="D454" s="2">
        <f t="shared" ref="D454:D517" si="54">AVERAGE(B450:B454)</f>
        <v>27.589999999999996</v>
      </c>
      <c r="E454" s="2">
        <f t="shared" si="48"/>
        <v>27.589999999999996</v>
      </c>
      <c r="F454" s="2">
        <f t="shared" si="49"/>
        <v>27.418499999999987</v>
      </c>
      <c r="G454" s="2">
        <f t="shared" si="51"/>
        <v>28.067399999999978</v>
      </c>
      <c r="H454" s="2">
        <f t="shared" si="47"/>
        <v>39.648649999999989</v>
      </c>
      <c r="I454" s="2">
        <f t="array" ref="I454">SUMPRODUCT(B438:B457, (ROW(B438:B457)-ROW(B438)+1)) / (20*21/2)</f>
        <v>27.549714285714284</v>
      </c>
      <c r="J454" s="2">
        <f t="shared" si="50"/>
        <v>27.533524660147208</v>
      </c>
      <c r="K454" s="2">
        <f t="shared" si="52"/>
        <v>29.113280162105937</v>
      </c>
    </row>
    <row r="455" spans="1:11" ht="13.5" x14ac:dyDescent="0.25">
      <c r="A455" s="3">
        <f>TITRES_STAT!B458</f>
        <v>42965</v>
      </c>
      <c r="B455" s="6">
        <f>TITRES_STAT!D458</f>
        <v>27.51</v>
      </c>
      <c r="C455" s="2">
        <f t="shared" si="53"/>
        <v>-7.9999999999998295E-2</v>
      </c>
      <c r="D455" s="2">
        <f t="shared" si="54"/>
        <v>27.574000000000002</v>
      </c>
      <c r="E455" s="2">
        <f t="shared" si="48"/>
        <v>27.582000000000001</v>
      </c>
      <c r="F455" s="2">
        <f t="shared" si="49"/>
        <v>27.468999999999987</v>
      </c>
      <c r="G455" s="2">
        <f t="shared" si="51"/>
        <v>27.973799999999983</v>
      </c>
      <c r="H455" s="2">
        <f t="shared" si="47"/>
        <v>39.564749999999997</v>
      </c>
      <c r="I455" s="2">
        <f t="array" ref="I455">SUMPRODUCT(B439:B458, (ROW(B439:B458)-ROW(B439)+1)) / (20*21/2)</f>
        <v>27.550666666666668</v>
      </c>
      <c r="J455" s="2">
        <f t="shared" si="50"/>
        <v>27.531284216323666</v>
      </c>
      <c r="K455" s="2">
        <f t="shared" si="52"/>
        <v>29.050406430258647</v>
      </c>
    </row>
    <row r="456" spans="1:11" ht="13.5" x14ac:dyDescent="0.25">
      <c r="A456" s="3">
        <f>TITRES_STAT!B459</f>
        <v>42968</v>
      </c>
      <c r="B456" s="6">
        <f>TITRES_STAT!D459</f>
        <v>27.51</v>
      </c>
      <c r="C456" s="2">
        <f t="shared" si="53"/>
        <v>0</v>
      </c>
      <c r="D456" s="2">
        <f t="shared" si="54"/>
        <v>27.558</v>
      </c>
      <c r="E456" s="2">
        <f t="shared" si="48"/>
        <v>27.574000000000002</v>
      </c>
      <c r="F456" s="2">
        <f t="shared" si="49"/>
        <v>27.48449999999999</v>
      </c>
      <c r="G456" s="2">
        <f t="shared" si="51"/>
        <v>27.880199999999981</v>
      </c>
      <c r="H456" s="2">
        <f t="shared" si="47"/>
        <v>39.487449999999995</v>
      </c>
      <c r="I456" s="2">
        <f t="array" ref="I456">SUMPRODUCT(B440:B459, (ROW(B440:B459)-ROW(B440)+1)) / (20*21/2)</f>
        <v>27.550142857142855</v>
      </c>
      <c r="J456" s="2">
        <f t="shared" si="50"/>
        <v>27.529257148102367</v>
      </c>
      <c r="K456" s="2">
        <f t="shared" si="52"/>
        <v>28.989998334954386</v>
      </c>
    </row>
    <row r="457" spans="1:11" ht="13.5" x14ac:dyDescent="0.25">
      <c r="A457" s="3">
        <f>TITRES_STAT!B460</f>
        <v>42969</v>
      </c>
      <c r="B457" s="6">
        <f>TITRES_STAT!D460</f>
        <v>27.51</v>
      </c>
      <c r="C457" s="2">
        <f t="shared" si="53"/>
        <v>0</v>
      </c>
      <c r="D457" s="2">
        <f t="shared" si="54"/>
        <v>27.542000000000002</v>
      </c>
      <c r="E457" s="2">
        <f t="shared" si="48"/>
        <v>27.565999999999995</v>
      </c>
      <c r="F457" s="2">
        <f t="shared" si="49"/>
        <v>27.499999999999989</v>
      </c>
      <c r="G457" s="2">
        <f t="shared" si="51"/>
        <v>27.805799999999987</v>
      </c>
      <c r="H457" s="2">
        <f t="shared" si="47"/>
        <v>39.410149999999994</v>
      </c>
      <c r="I457" s="2">
        <f t="array" ref="I457">SUMPRODUCT(B441:B460, (ROW(B441:B460)-ROW(B441)+1)) / (20*21/2)</f>
        <v>27.548142857142857</v>
      </c>
      <c r="J457" s="2">
        <f t="shared" si="50"/>
        <v>27.527423133997381</v>
      </c>
      <c r="K457" s="2">
        <f t="shared" si="52"/>
        <v>28.931959184564018</v>
      </c>
    </row>
    <row r="458" spans="1:11" ht="13.5" x14ac:dyDescent="0.25">
      <c r="A458" s="3">
        <f>TITRES_STAT!B461</f>
        <v>42970</v>
      </c>
      <c r="B458" s="6">
        <f>TITRES_STAT!D461</f>
        <v>27.51</v>
      </c>
      <c r="C458" s="2">
        <f t="shared" si="53"/>
        <v>0</v>
      </c>
      <c r="D458" s="2">
        <f t="shared" si="54"/>
        <v>27.526</v>
      </c>
      <c r="E458" s="2">
        <f t="shared" si="48"/>
        <v>27.558</v>
      </c>
      <c r="F458" s="2">
        <f t="shared" si="49"/>
        <v>27.515499999999992</v>
      </c>
      <c r="G458" s="2">
        <f t="shared" si="51"/>
        <v>27.749399999999987</v>
      </c>
      <c r="H458" s="2">
        <f t="shared" ref="H458:H521" si="55">AVERAGE(B259:B458)</f>
        <v>39.330849999999998</v>
      </c>
      <c r="I458" s="2">
        <f t="array" ref="I458">SUMPRODUCT(B442:B461, (ROW(B442:B461)-ROW(B442)+1)) / (20*21/2)</f>
        <v>27.544666666666668</v>
      </c>
      <c r="J458" s="2">
        <f t="shared" si="50"/>
        <v>27.525763787902392</v>
      </c>
      <c r="K458" s="2">
        <f t="shared" si="52"/>
        <v>28.876196079286998</v>
      </c>
    </row>
    <row r="459" spans="1:11" ht="13.5" x14ac:dyDescent="0.25">
      <c r="A459" s="3">
        <f>TITRES_STAT!B462</f>
        <v>42971</v>
      </c>
      <c r="B459" s="6">
        <f>TITRES_STAT!D462</f>
        <v>27.51</v>
      </c>
      <c r="C459" s="2">
        <f t="shared" si="53"/>
        <v>0</v>
      </c>
      <c r="D459" s="2">
        <f t="shared" si="54"/>
        <v>27.51</v>
      </c>
      <c r="E459" s="2">
        <f t="shared" si="48"/>
        <v>27.549999999999994</v>
      </c>
      <c r="F459" s="2">
        <f t="shared" si="49"/>
        <v>27.530999999999995</v>
      </c>
      <c r="G459" s="2">
        <f t="shared" si="51"/>
        <v>27.693799999999992</v>
      </c>
      <c r="H459" s="2">
        <f t="shared" si="55"/>
        <v>39.245899999999999</v>
      </c>
      <c r="I459" s="2">
        <f t="array" ref="I459">SUMPRODUCT(B443:B462, (ROW(B443:B462)-ROW(B443)+1)) / (20*21/2)</f>
        <v>27.539714285714282</v>
      </c>
      <c r="J459" s="2">
        <f t="shared" si="50"/>
        <v>27.524262474768832</v>
      </c>
      <c r="K459" s="2">
        <f t="shared" si="52"/>
        <v>28.822619762452213</v>
      </c>
    </row>
    <row r="460" spans="1:11" ht="13.5" x14ac:dyDescent="0.25">
      <c r="A460" s="3">
        <f>TITRES_STAT!B463</f>
        <v>42972</v>
      </c>
      <c r="B460" s="6">
        <f>TITRES_STAT!D463</f>
        <v>27.51</v>
      </c>
      <c r="C460" s="2">
        <f t="shared" si="53"/>
        <v>0</v>
      </c>
      <c r="D460" s="2">
        <f t="shared" si="54"/>
        <v>27.51</v>
      </c>
      <c r="E460" s="2">
        <f t="shared" ref="E460:E523" si="56">AVERAGE(B451:B460)</f>
        <v>27.541999999999994</v>
      </c>
      <c r="F460" s="2">
        <f t="shared" si="49"/>
        <v>27.546499999999991</v>
      </c>
      <c r="G460" s="2">
        <f t="shared" si="51"/>
        <v>27.638199999999994</v>
      </c>
      <c r="H460" s="2">
        <f t="shared" si="55"/>
        <v>39.160449999999997</v>
      </c>
      <c r="I460" s="2">
        <f t="array" ref="I460">SUMPRODUCT(B444:B463, (ROW(B444:B463)-ROW(B444)+1)) / (20*21/2)</f>
        <v>27.535142857142858</v>
      </c>
      <c r="J460" s="2">
        <f t="shared" si="50"/>
        <v>27.522904143838467</v>
      </c>
      <c r="K460" s="2">
        <f t="shared" si="52"/>
        <v>28.771144477650164</v>
      </c>
    </row>
    <row r="461" spans="1:11" ht="13.5" x14ac:dyDescent="0.25">
      <c r="A461" s="3">
        <f>TITRES_STAT!B464</f>
        <v>42975</v>
      </c>
      <c r="B461" s="6">
        <f>TITRES_STAT!D464</f>
        <v>27.51</v>
      </c>
      <c r="C461" s="2">
        <f t="shared" si="53"/>
        <v>0</v>
      </c>
      <c r="D461" s="2">
        <f t="shared" si="54"/>
        <v>27.51</v>
      </c>
      <c r="E461" s="2">
        <f t="shared" si="56"/>
        <v>27.533999999999999</v>
      </c>
      <c r="F461" s="2">
        <f t="shared" si="49"/>
        <v>27.561999999999994</v>
      </c>
      <c r="G461" s="2">
        <f t="shared" si="51"/>
        <v>27.600599999999996</v>
      </c>
      <c r="H461" s="2">
        <f t="shared" si="55"/>
        <v>39.075500000000005</v>
      </c>
      <c r="I461" s="2">
        <f t="array" ref="I461">SUMPRODUCT(B445:B464, (ROW(B445:B464)-ROW(B445)+1)) / (20*21/2)</f>
        <v>27.577619047619045</v>
      </c>
      <c r="J461" s="2">
        <f t="shared" si="50"/>
        <v>27.521675177758613</v>
      </c>
      <c r="K461" s="2">
        <f t="shared" si="52"/>
        <v>28.721687831467804</v>
      </c>
    </row>
    <row r="462" spans="1:11" ht="13.5" x14ac:dyDescent="0.25">
      <c r="A462" s="3">
        <f>TITRES_STAT!B465</f>
        <v>42976</v>
      </c>
      <c r="B462" s="6">
        <f>TITRES_STAT!D465</f>
        <v>27.51</v>
      </c>
      <c r="C462" s="2">
        <f t="shared" si="53"/>
        <v>0</v>
      </c>
      <c r="D462" s="2">
        <f t="shared" si="54"/>
        <v>27.51</v>
      </c>
      <c r="E462" s="2">
        <f t="shared" si="56"/>
        <v>27.526</v>
      </c>
      <c r="F462" s="2">
        <f t="shared" si="49"/>
        <v>27.557999999999993</v>
      </c>
      <c r="G462" s="2">
        <f t="shared" si="51"/>
        <v>27.562999999999999</v>
      </c>
      <c r="H462" s="2">
        <f t="shared" si="55"/>
        <v>39.000550000000004</v>
      </c>
      <c r="I462" s="2">
        <f t="array" ref="I462">SUMPRODUCT(B446:B465, (ROW(B446:B465)-ROW(B446)+1)) / (20*21/2)</f>
        <v>27.61814285714286</v>
      </c>
      <c r="J462" s="2">
        <f t="shared" si="50"/>
        <v>27.520563256067319</v>
      </c>
      <c r="K462" s="2">
        <f t="shared" si="52"/>
        <v>28.674170661606322</v>
      </c>
    </row>
    <row r="463" spans="1:11" ht="13.5" x14ac:dyDescent="0.25">
      <c r="A463" s="3">
        <f>TITRES_STAT!B466</f>
        <v>42977</v>
      </c>
      <c r="B463" s="6">
        <f>TITRES_STAT!D466</f>
        <v>27.51</v>
      </c>
      <c r="C463" s="2">
        <f t="shared" si="53"/>
        <v>0</v>
      </c>
      <c r="D463" s="2">
        <f t="shared" si="54"/>
        <v>27.51</v>
      </c>
      <c r="E463" s="2">
        <f t="shared" si="56"/>
        <v>27.517999999999994</v>
      </c>
      <c r="F463" s="2">
        <f t="shared" si="49"/>
        <v>27.553999999999995</v>
      </c>
      <c r="G463" s="2">
        <f t="shared" si="51"/>
        <v>27.525400000000005</v>
      </c>
      <c r="H463" s="2">
        <f t="shared" si="55"/>
        <v>38.916050000000013</v>
      </c>
      <c r="I463" s="2">
        <f t="array" ref="I463">SUMPRODUCT(B447:B466, (ROW(B447:B466)-ROW(B447)+1)) / (20*21/2)</f>
        <v>27.656714285714283</v>
      </c>
      <c r="J463" s="2">
        <f t="shared" si="50"/>
        <v>27.519557231679958</v>
      </c>
      <c r="K463" s="2">
        <f t="shared" si="52"/>
        <v>28.628516910170781</v>
      </c>
    </row>
    <row r="464" spans="1:11" ht="13.5" x14ac:dyDescent="0.25">
      <c r="A464" s="3">
        <f>TITRES_STAT!B467</f>
        <v>42978</v>
      </c>
      <c r="B464" s="6">
        <f>TITRES_STAT!D467</f>
        <v>28</v>
      </c>
      <c r="C464" s="2">
        <f t="shared" si="53"/>
        <v>0.48999999999999844</v>
      </c>
      <c r="D464" s="2">
        <f t="shared" si="54"/>
        <v>27.608000000000004</v>
      </c>
      <c r="E464" s="2">
        <f t="shared" si="56"/>
        <v>27.558999999999997</v>
      </c>
      <c r="F464" s="2">
        <f t="shared" si="49"/>
        <v>27.574499999999993</v>
      </c>
      <c r="G464" s="2">
        <f t="shared" si="51"/>
        <v>27.497600000000006</v>
      </c>
      <c r="H464" s="2">
        <f t="shared" si="55"/>
        <v>38.833550000000017</v>
      </c>
      <c r="I464" s="2">
        <f t="array" ref="I464">SUMPRODUCT(B448:B467, (ROW(B448:B467)-ROW(B448)+1)) / (20*21/2)</f>
        <v>27.617142857142859</v>
      </c>
      <c r="J464" s="2">
        <f t="shared" si="50"/>
        <v>27.565313685805677</v>
      </c>
      <c r="K464" s="2">
        <f t="shared" si="52"/>
        <v>28.603869188203301</v>
      </c>
    </row>
    <row r="465" spans="1:11" ht="13.5" x14ac:dyDescent="0.25">
      <c r="A465" s="3">
        <f>TITRES_STAT!B468</f>
        <v>42982</v>
      </c>
      <c r="B465" s="6">
        <f>TITRES_STAT!D468</f>
        <v>28</v>
      </c>
      <c r="C465" s="2">
        <f t="shared" si="53"/>
        <v>0</v>
      </c>
      <c r="D465" s="2">
        <f t="shared" si="54"/>
        <v>27.706</v>
      </c>
      <c r="E465" s="2">
        <f t="shared" si="56"/>
        <v>27.607999999999997</v>
      </c>
      <c r="F465" s="2">
        <f t="shared" si="49"/>
        <v>27.594999999999992</v>
      </c>
      <c r="G465" s="2">
        <f t="shared" si="51"/>
        <v>27.46980000000001</v>
      </c>
      <c r="H465" s="2">
        <f t="shared" si="55"/>
        <v>38.744400000000013</v>
      </c>
      <c r="I465" s="2">
        <f t="array" ref="I465">SUMPRODUCT(B449:B468, (ROW(B449:B468)-ROW(B449)+1)) / (20*21/2)</f>
        <v>27.579428571428572</v>
      </c>
      <c r="J465" s="2">
        <f t="shared" si="50"/>
        <v>27.606712382395614</v>
      </c>
      <c r="K465" s="2">
        <f t="shared" si="52"/>
        <v>28.58018804356788</v>
      </c>
    </row>
    <row r="466" spans="1:11" ht="13.5" x14ac:dyDescent="0.25">
      <c r="A466" s="3">
        <f>TITRES_STAT!B469</f>
        <v>42983</v>
      </c>
      <c r="B466" s="6">
        <f>TITRES_STAT!D469</f>
        <v>28</v>
      </c>
      <c r="C466" s="2">
        <f t="shared" si="53"/>
        <v>0</v>
      </c>
      <c r="D466" s="2">
        <f t="shared" si="54"/>
        <v>27.804000000000002</v>
      </c>
      <c r="E466" s="2">
        <f t="shared" si="56"/>
        <v>27.657</v>
      </c>
      <c r="F466" s="2">
        <f t="shared" si="49"/>
        <v>27.615499999999997</v>
      </c>
      <c r="G466" s="2">
        <f t="shared" si="51"/>
        <v>27.442000000000011</v>
      </c>
      <c r="H466" s="2">
        <f t="shared" si="55"/>
        <v>38.654200000000017</v>
      </c>
      <c r="I466" s="2">
        <f t="array" ref="I466">SUMPRODUCT(B450:B469, (ROW(B450:B469)-ROW(B450)+1)) / (20*21/2)</f>
        <v>27.543571428571433</v>
      </c>
      <c r="J466" s="2">
        <f t="shared" si="50"/>
        <v>27.644168345976986</v>
      </c>
      <c r="K466" s="2">
        <f t="shared" si="52"/>
        <v>28.5574355712711</v>
      </c>
    </row>
    <row r="467" spans="1:11" ht="13.5" x14ac:dyDescent="0.25">
      <c r="A467" s="3">
        <f>TITRES_STAT!B470</f>
        <v>42984</v>
      </c>
      <c r="B467" s="6">
        <f>TITRES_STAT!D470</f>
        <v>27.2</v>
      </c>
      <c r="C467" s="2">
        <f t="shared" si="53"/>
        <v>-0.80000000000000071</v>
      </c>
      <c r="D467" s="2">
        <f t="shared" si="54"/>
        <v>27.742000000000001</v>
      </c>
      <c r="E467" s="2">
        <f t="shared" si="56"/>
        <v>27.625999999999998</v>
      </c>
      <c r="F467" s="2">
        <f t="shared" si="49"/>
        <v>27.595999999999997</v>
      </c>
      <c r="G467" s="2">
        <f t="shared" si="51"/>
        <v>27.398200000000017</v>
      </c>
      <c r="H467" s="2">
        <f t="shared" si="55"/>
        <v>38.560250000000018</v>
      </c>
      <c r="I467" s="2">
        <f t="array" ref="I467">SUMPRODUCT(B451:B470, (ROW(B451:B470)-ROW(B451)+1)) / (20*21/2)</f>
        <v>27.50957142857143</v>
      </c>
      <c r="J467" s="2">
        <f t="shared" si="50"/>
        <v>27.601866598741083</v>
      </c>
      <c r="K467" s="2">
        <f t="shared" si="52"/>
        <v>28.504202803770273</v>
      </c>
    </row>
    <row r="468" spans="1:11" ht="13.5" x14ac:dyDescent="0.25">
      <c r="A468" s="3">
        <f>TITRES_STAT!B471</f>
        <v>42985</v>
      </c>
      <c r="B468" s="6">
        <f>TITRES_STAT!D471</f>
        <v>27.2</v>
      </c>
      <c r="C468" s="2">
        <f t="shared" si="53"/>
        <v>0</v>
      </c>
      <c r="D468" s="2">
        <f t="shared" si="54"/>
        <v>27.68</v>
      </c>
      <c r="E468" s="2">
        <f t="shared" si="56"/>
        <v>27.594999999999999</v>
      </c>
      <c r="F468" s="2">
        <f t="shared" ref="F468:F531" si="57">AVERAGE(B449:B468)</f>
        <v>27.576499999999999</v>
      </c>
      <c r="G468" s="2">
        <f t="shared" si="51"/>
        <v>27.354400000000012</v>
      </c>
      <c r="H468" s="2">
        <f t="shared" si="55"/>
        <v>38.466300000000018</v>
      </c>
      <c r="I468" s="2">
        <f t="array" ref="I468">SUMPRODUCT(B452:B471, (ROW(B452:B471)-ROW(B452)+1)) / (20*21/2)</f>
        <v>27.477428571428572</v>
      </c>
      <c r="J468" s="2">
        <f t="shared" si="50"/>
        <v>27.563593589337167</v>
      </c>
      <c r="K468" s="2">
        <f t="shared" si="52"/>
        <v>28.453057595779281</v>
      </c>
    </row>
    <row r="469" spans="1:11" ht="13.5" x14ac:dyDescent="0.25">
      <c r="A469" s="3">
        <f>TITRES_STAT!B472</f>
        <v>42986</v>
      </c>
      <c r="B469" s="6">
        <f>TITRES_STAT!D472</f>
        <v>27.2</v>
      </c>
      <c r="C469" s="2">
        <f t="shared" si="53"/>
        <v>0</v>
      </c>
      <c r="D469" s="2">
        <f t="shared" si="54"/>
        <v>27.52</v>
      </c>
      <c r="E469" s="2">
        <f t="shared" si="56"/>
        <v>27.564</v>
      </c>
      <c r="F469" s="2">
        <f t="shared" si="57"/>
        <v>27.556999999999999</v>
      </c>
      <c r="G469" s="2">
        <f t="shared" si="51"/>
        <v>27.310600000000012</v>
      </c>
      <c r="H469" s="2">
        <f t="shared" si="55"/>
        <v>38.372350000000012</v>
      </c>
      <c r="I469" s="2">
        <f t="array" ref="I469">SUMPRODUCT(B453:B472, (ROW(B453:B472)-ROW(B453)+1)) / (20*21/2)</f>
        <v>27.523333333333337</v>
      </c>
      <c r="J469" s="2">
        <f t="shared" ref="J469:J532" si="58">$J$4*B469+J468*(1-$J$4)</f>
        <v>27.528965628447914</v>
      </c>
      <c r="K469" s="2">
        <f t="shared" si="52"/>
        <v>28.40391808221931</v>
      </c>
    </row>
    <row r="470" spans="1:11" ht="13.5" x14ac:dyDescent="0.25">
      <c r="A470" s="3">
        <f>TITRES_STAT!B473</f>
        <v>42989</v>
      </c>
      <c r="B470" s="6">
        <f>TITRES_STAT!D473</f>
        <v>27.2</v>
      </c>
      <c r="C470" s="2">
        <f t="shared" si="53"/>
        <v>0</v>
      </c>
      <c r="D470" s="2">
        <f t="shared" si="54"/>
        <v>27.360000000000003</v>
      </c>
      <c r="E470" s="2">
        <f t="shared" si="56"/>
        <v>27.532999999999998</v>
      </c>
      <c r="F470" s="2">
        <f t="shared" si="57"/>
        <v>27.537500000000001</v>
      </c>
      <c r="G470" s="2">
        <f t="shared" si="51"/>
        <v>27.270600000000012</v>
      </c>
      <c r="H470" s="2">
        <f t="shared" si="55"/>
        <v>38.278900000000014</v>
      </c>
      <c r="I470" s="2">
        <f t="array" ref="I470">SUMPRODUCT(B454:B473, (ROW(B454:B473)-ROW(B454)+1)) / (20*21/2)</f>
        <v>27.567285714285713</v>
      </c>
      <c r="J470" s="2">
        <f t="shared" si="58"/>
        <v>27.497635568595733</v>
      </c>
      <c r="K470" s="2">
        <f t="shared" si="52"/>
        <v>28.356705608406788</v>
      </c>
    </row>
    <row r="471" spans="1:11" ht="13.5" x14ac:dyDescent="0.25">
      <c r="A471" s="3">
        <f>TITRES_STAT!B474</f>
        <v>42990</v>
      </c>
      <c r="B471" s="6">
        <f>TITRES_STAT!D474</f>
        <v>27.2</v>
      </c>
      <c r="C471" s="2">
        <f t="shared" si="53"/>
        <v>0</v>
      </c>
      <c r="D471" s="2">
        <f t="shared" si="54"/>
        <v>27.2</v>
      </c>
      <c r="E471" s="2">
        <f t="shared" si="56"/>
        <v>27.501999999999999</v>
      </c>
      <c r="F471" s="2">
        <f t="shared" si="57"/>
        <v>27.518000000000001</v>
      </c>
      <c r="G471" s="2">
        <f t="shared" si="51"/>
        <v>27.244400000000009</v>
      </c>
      <c r="H471" s="2">
        <f t="shared" si="55"/>
        <v>38.18545000000001</v>
      </c>
      <c r="I471" s="2">
        <f t="array" ref="I471">SUMPRODUCT(B455:B474, (ROW(B455:B474)-ROW(B455)+1)) / (20*21/2)</f>
        <v>27.609285714285715</v>
      </c>
      <c r="J471" s="2">
        <f t="shared" si="58"/>
        <v>27.469289323967566</v>
      </c>
      <c r="K471" s="2">
        <f t="shared" si="52"/>
        <v>28.311344604155543</v>
      </c>
    </row>
    <row r="472" spans="1:11" ht="13.5" x14ac:dyDescent="0.25">
      <c r="A472" s="3">
        <f>TITRES_STAT!B475</f>
        <v>42991</v>
      </c>
      <c r="B472" s="6">
        <f>TITRES_STAT!D475</f>
        <v>28</v>
      </c>
      <c r="C472" s="2">
        <f t="shared" si="53"/>
        <v>0.80000000000000071</v>
      </c>
      <c r="D472" s="2">
        <f t="shared" si="54"/>
        <v>27.360000000000003</v>
      </c>
      <c r="E472" s="2">
        <f t="shared" si="56"/>
        <v>27.550999999999998</v>
      </c>
      <c r="F472" s="2">
        <f t="shared" si="57"/>
        <v>27.538499999999999</v>
      </c>
      <c r="G472" s="2">
        <f t="shared" si="51"/>
        <v>27.234200000000008</v>
      </c>
      <c r="H472" s="2">
        <f t="shared" si="55"/>
        <v>38.095950000000009</v>
      </c>
      <c r="I472" s="2">
        <f t="array" ref="I472">SUMPRODUCT(B456:B475, (ROW(B456:B475)-ROW(B456)+1)) / (20*21/2)</f>
        <v>27.649333333333335</v>
      </c>
      <c r="J472" s="2">
        <f t="shared" si="58"/>
        <v>27.519833197875418</v>
      </c>
      <c r="K472" s="2">
        <f t="shared" si="52"/>
        <v>28.29913501183572</v>
      </c>
    </row>
    <row r="473" spans="1:11" ht="13.5" x14ac:dyDescent="0.25">
      <c r="A473" s="3">
        <f>TITRES_STAT!B476</f>
        <v>42992</v>
      </c>
      <c r="B473" s="6">
        <f>TITRES_STAT!D476</f>
        <v>28</v>
      </c>
      <c r="C473" s="2">
        <f t="shared" si="53"/>
        <v>0</v>
      </c>
      <c r="D473" s="2">
        <f t="shared" si="54"/>
        <v>27.52</v>
      </c>
      <c r="E473" s="2">
        <f t="shared" si="56"/>
        <v>27.6</v>
      </c>
      <c r="F473" s="2">
        <f t="shared" si="57"/>
        <v>27.55899999999999</v>
      </c>
      <c r="G473" s="2">
        <f t="shared" si="51"/>
        <v>27.249600000000008</v>
      </c>
      <c r="H473" s="2">
        <f t="shared" si="55"/>
        <v>38.006450000000008</v>
      </c>
      <c r="I473" s="2">
        <f t="array" ref="I473">SUMPRODUCT(B457:B476, (ROW(B457:B476)-ROW(B457)+1)) / (20*21/2)</f>
        <v>27.687047619047622</v>
      </c>
      <c r="J473" s="2">
        <f t="shared" si="58"/>
        <v>27.565563369506332</v>
      </c>
      <c r="K473" s="2">
        <f t="shared" si="52"/>
        <v>28.287404227057849</v>
      </c>
    </row>
    <row r="474" spans="1:11" ht="13.5" x14ac:dyDescent="0.25">
      <c r="A474" s="3">
        <f>TITRES_STAT!B477</f>
        <v>42993</v>
      </c>
      <c r="B474" s="6">
        <f>TITRES_STAT!D477</f>
        <v>28</v>
      </c>
      <c r="C474" s="2">
        <f t="shared" si="53"/>
        <v>0</v>
      </c>
      <c r="D474" s="2">
        <f t="shared" si="54"/>
        <v>27.68</v>
      </c>
      <c r="E474" s="2">
        <f t="shared" si="56"/>
        <v>27.6</v>
      </c>
      <c r="F474" s="2">
        <f t="shared" si="57"/>
        <v>27.579499999999996</v>
      </c>
      <c r="G474" s="2">
        <f t="shared" si="51"/>
        <v>27.25780000000001</v>
      </c>
      <c r="H474" s="2">
        <f t="shared" si="55"/>
        <v>37.90955000000001</v>
      </c>
      <c r="I474" s="2">
        <f t="array" ref="I474">SUMPRODUCT(B458:B477, (ROW(B458:B477)-ROW(B458)+1)) / (20*21/2)</f>
        <v>27.722428571428573</v>
      </c>
      <c r="J474" s="2">
        <f t="shared" si="58"/>
        <v>27.606938286696206</v>
      </c>
      <c r="K474" s="2">
        <f t="shared" si="52"/>
        <v>28.27613347305558</v>
      </c>
    </row>
    <row r="475" spans="1:11" ht="13.5" x14ac:dyDescent="0.25">
      <c r="A475" s="3">
        <f>TITRES_STAT!B478</f>
        <v>42996</v>
      </c>
      <c r="B475" s="6">
        <f>TITRES_STAT!D478</f>
        <v>28</v>
      </c>
      <c r="C475" s="2">
        <f t="shared" si="53"/>
        <v>0</v>
      </c>
      <c r="D475" s="2">
        <f t="shared" si="54"/>
        <v>27.839999999999996</v>
      </c>
      <c r="E475" s="2">
        <f t="shared" si="56"/>
        <v>27.6</v>
      </c>
      <c r="F475" s="2">
        <f t="shared" si="57"/>
        <v>27.603999999999996</v>
      </c>
      <c r="G475" s="2">
        <f t="shared" si="51"/>
        <v>27.290800000000008</v>
      </c>
      <c r="H475" s="2">
        <f t="shared" si="55"/>
        <v>37.805550000000011</v>
      </c>
      <c r="I475" s="2">
        <f t="array" ref="I475">SUMPRODUCT(B459:B478, (ROW(B459:B478)-ROW(B459)+1)) / (20*21/2)</f>
        <v>27.755476190476188</v>
      </c>
      <c r="J475" s="2">
        <f t="shared" si="58"/>
        <v>27.644372735582284</v>
      </c>
      <c r="K475" s="2">
        <f t="shared" si="52"/>
        <v>28.265304709406344</v>
      </c>
    </row>
    <row r="476" spans="1:11" ht="13.5" x14ac:dyDescent="0.25">
      <c r="A476" s="3">
        <f>TITRES_STAT!B479</f>
        <v>42997</v>
      </c>
      <c r="B476" s="6">
        <f>TITRES_STAT!D479</f>
        <v>28</v>
      </c>
      <c r="C476" s="2">
        <f t="shared" si="53"/>
        <v>0</v>
      </c>
      <c r="D476" s="2">
        <f t="shared" si="54"/>
        <v>28</v>
      </c>
      <c r="E476" s="2">
        <f t="shared" si="56"/>
        <v>27.6</v>
      </c>
      <c r="F476" s="2">
        <f t="shared" si="57"/>
        <v>27.628499999999995</v>
      </c>
      <c r="G476" s="2">
        <f t="shared" si="51"/>
        <v>27.321800000000007</v>
      </c>
      <c r="H476" s="2">
        <f t="shared" si="55"/>
        <v>37.701550000000012</v>
      </c>
      <c r="I476" s="2">
        <f t="array" ref="I476">SUMPRODUCT(B460:B479, (ROW(B460:B479)-ROW(B460)+1)) / (20*21/2)</f>
        <v>27.786190476190477</v>
      </c>
      <c r="J476" s="2">
        <f t="shared" si="58"/>
        <v>27.678241998860162</v>
      </c>
      <c r="K476" s="2">
        <f t="shared" si="52"/>
        <v>28.254900603155114</v>
      </c>
    </row>
    <row r="477" spans="1:11" ht="13.5" x14ac:dyDescent="0.25">
      <c r="A477" s="3">
        <f>TITRES_STAT!B480</f>
        <v>42998</v>
      </c>
      <c r="B477" s="6">
        <f>TITRES_STAT!D480</f>
        <v>28</v>
      </c>
      <c r="C477" s="2">
        <f t="shared" si="53"/>
        <v>0</v>
      </c>
      <c r="D477" s="2">
        <f t="shared" si="54"/>
        <v>28</v>
      </c>
      <c r="E477" s="2">
        <f t="shared" si="56"/>
        <v>27.68</v>
      </c>
      <c r="F477" s="2">
        <f t="shared" si="57"/>
        <v>27.652999999999999</v>
      </c>
      <c r="G477" s="2">
        <f t="shared" si="51"/>
        <v>27.361600000000003</v>
      </c>
      <c r="H477" s="2">
        <f t="shared" si="55"/>
        <v>37.597550000000012</v>
      </c>
      <c r="I477" s="2">
        <f t="array" ref="I477">SUMPRODUCT(B461:B480, (ROW(B461:B480)-ROW(B461)+1)) / (20*21/2)</f>
        <v>27.814571428571426</v>
      </c>
      <c r="J477" s="2">
        <f t="shared" si="58"/>
        <v>27.708885618016339</v>
      </c>
      <c r="K477" s="2">
        <f t="shared" si="52"/>
        <v>28.2449045010706</v>
      </c>
    </row>
    <row r="478" spans="1:11" ht="13.5" x14ac:dyDescent="0.25">
      <c r="A478" s="3">
        <f>TITRES_STAT!B481</f>
        <v>43000</v>
      </c>
      <c r="B478" s="6">
        <f>TITRES_STAT!D481</f>
        <v>28</v>
      </c>
      <c r="C478" s="2">
        <f t="shared" si="53"/>
        <v>0</v>
      </c>
      <c r="D478" s="2">
        <f t="shared" si="54"/>
        <v>28</v>
      </c>
      <c r="E478" s="2">
        <f t="shared" si="56"/>
        <v>27.76</v>
      </c>
      <c r="F478" s="2">
        <f t="shared" si="57"/>
        <v>27.677499999999998</v>
      </c>
      <c r="G478" s="2">
        <f t="shared" si="51"/>
        <v>27.401400000000002</v>
      </c>
      <c r="H478" s="2">
        <f t="shared" si="55"/>
        <v>37.494050000000009</v>
      </c>
      <c r="I478" s="2">
        <f t="array" ref="I478">SUMPRODUCT(B462:B481, (ROW(B462:B481)-ROW(B462)+1)) / (20*21/2)</f>
        <v>27.840619047619047</v>
      </c>
      <c r="J478" s="2">
        <f t="shared" si="58"/>
        <v>27.736610797252879</v>
      </c>
      <c r="K478" s="2">
        <f t="shared" si="52"/>
        <v>28.235300402989399</v>
      </c>
    </row>
    <row r="479" spans="1:11" ht="13.5" x14ac:dyDescent="0.25">
      <c r="A479" s="3">
        <f>TITRES_STAT!B482</f>
        <v>43003</v>
      </c>
      <c r="B479" s="6">
        <f>TITRES_STAT!D482</f>
        <v>28</v>
      </c>
      <c r="C479" s="2">
        <f t="shared" si="53"/>
        <v>0</v>
      </c>
      <c r="D479" s="2">
        <f t="shared" si="54"/>
        <v>28</v>
      </c>
      <c r="E479" s="2">
        <f t="shared" si="56"/>
        <v>27.839999999999996</v>
      </c>
      <c r="F479" s="2">
        <f t="shared" si="57"/>
        <v>27.701999999999998</v>
      </c>
      <c r="G479" s="2">
        <f t="shared" si="51"/>
        <v>27.441200000000002</v>
      </c>
      <c r="H479" s="2">
        <f t="shared" si="55"/>
        <v>37.390550000000005</v>
      </c>
      <c r="I479" s="2">
        <f t="array" ref="I479">SUMPRODUCT(B463:B482, (ROW(B463:B482)-ROW(B463)+1)) / (20*21/2)</f>
        <v>27.864333333333335</v>
      </c>
      <c r="J479" s="2">
        <f t="shared" si="58"/>
        <v>27.761695483228799</v>
      </c>
      <c r="K479" s="2">
        <f t="shared" si="52"/>
        <v>28.226072936205501</v>
      </c>
    </row>
    <row r="480" spans="1:11" ht="13.5" x14ac:dyDescent="0.25">
      <c r="A480" s="3">
        <f>TITRES_STAT!B483</f>
        <v>43004</v>
      </c>
      <c r="B480" s="6">
        <f>TITRES_STAT!D483</f>
        <v>28</v>
      </c>
      <c r="C480" s="2">
        <f t="shared" si="53"/>
        <v>0</v>
      </c>
      <c r="D480" s="2">
        <f t="shared" si="54"/>
        <v>28</v>
      </c>
      <c r="E480" s="2">
        <f t="shared" si="56"/>
        <v>27.919999999999998</v>
      </c>
      <c r="F480" s="2">
        <f t="shared" si="57"/>
        <v>27.726499999999998</v>
      </c>
      <c r="G480" s="2">
        <f t="shared" si="51"/>
        <v>27.4712</v>
      </c>
      <c r="H480" s="2">
        <f t="shared" si="55"/>
        <v>37.287100000000002</v>
      </c>
      <c r="I480" s="2">
        <f t="array" ref="I480">SUMPRODUCT(B464:B483, (ROW(B464:B483)-ROW(B464)+1)) / (20*21/2)</f>
        <v>27.885714285714286</v>
      </c>
      <c r="J480" s="2">
        <f t="shared" si="58"/>
        <v>27.784391151492724</v>
      </c>
      <c r="K480" s="2">
        <f t="shared" si="52"/>
        <v>28.21720733086411</v>
      </c>
    </row>
    <row r="481" spans="1:11" ht="13.5" x14ac:dyDescent="0.25">
      <c r="A481" s="3">
        <f>TITRES_STAT!B484</f>
        <v>43005</v>
      </c>
      <c r="B481" s="6">
        <f>TITRES_STAT!D484</f>
        <v>28</v>
      </c>
      <c r="C481" s="2">
        <f t="shared" si="53"/>
        <v>0</v>
      </c>
      <c r="D481" s="2">
        <f t="shared" si="54"/>
        <v>28</v>
      </c>
      <c r="E481" s="2">
        <f t="shared" si="56"/>
        <v>28</v>
      </c>
      <c r="F481" s="2">
        <f t="shared" si="57"/>
        <v>27.750999999999998</v>
      </c>
      <c r="G481" s="2">
        <f t="shared" si="51"/>
        <v>27.505199999999999</v>
      </c>
      <c r="H481" s="2">
        <f t="shared" si="55"/>
        <v>37.184100000000001</v>
      </c>
      <c r="I481" s="2">
        <f t="array" ref="I481">SUMPRODUCT(B465:B484, (ROW(B465:B484)-ROW(B465)+1)) / (20*21/2)</f>
        <v>27.904761904761905</v>
      </c>
      <c r="J481" s="2">
        <f t="shared" si="58"/>
        <v>27.804925327541039</v>
      </c>
      <c r="K481" s="2">
        <f t="shared" si="52"/>
        <v>28.20868939632042</v>
      </c>
    </row>
    <row r="482" spans="1:11" ht="13.5" x14ac:dyDescent="0.25">
      <c r="A482" s="3">
        <f>TITRES_STAT!B485</f>
        <v>43006</v>
      </c>
      <c r="B482" s="6">
        <f>TITRES_STAT!D485</f>
        <v>28</v>
      </c>
      <c r="C482" s="2">
        <f t="shared" si="53"/>
        <v>0</v>
      </c>
      <c r="D482" s="2">
        <f t="shared" si="54"/>
        <v>28</v>
      </c>
      <c r="E482" s="2">
        <f t="shared" si="56"/>
        <v>28</v>
      </c>
      <c r="F482" s="2">
        <f t="shared" si="57"/>
        <v>27.775500000000001</v>
      </c>
      <c r="G482" s="2">
        <f t="shared" si="51"/>
        <v>27.539200000000001</v>
      </c>
      <c r="H482" s="2">
        <f t="shared" si="55"/>
        <v>37.080600000000004</v>
      </c>
      <c r="I482" s="2">
        <f t="array" ref="I482">SUMPRODUCT(B466:B485, (ROW(B466:B485)-ROW(B466)+1)) / (20*21/2)</f>
        <v>27.923809523809524</v>
      </c>
      <c r="J482" s="2">
        <f t="shared" si="58"/>
        <v>27.823503867775226</v>
      </c>
      <c r="K482" s="2">
        <f t="shared" si="52"/>
        <v>28.200505498425503</v>
      </c>
    </row>
    <row r="483" spans="1:11" ht="13.5" x14ac:dyDescent="0.25">
      <c r="A483" s="3">
        <f>TITRES_STAT!B486</f>
        <v>43007</v>
      </c>
      <c r="B483" s="6">
        <f>TITRES_STAT!D486</f>
        <v>28</v>
      </c>
      <c r="C483" s="2">
        <f t="shared" si="53"/>
        <v>0</v>
      </c>
      <c r="D483" s="2">
        <f t="shared" si="54"/>
        <v>28</v>
      </c>
      <c r="E483" s="2">
        <f t="shared" si="56"/>
        <v>28</v>
      </c>
      <c r="F483" s="2">
        <f t="shared" si="57"/>
        <v>27.8</v>
      </c>
      <c r="G483" s="2">
        <f t="shared" si="51"/>
        <v>27.569199999999995</v>
      </c>
      <c r="H483" s="2">
        <f t="shared" si="55"/>
        <v>36.977100000000007</v>
      </c>
      <c r="I483" s="2">
        <f t="array" ref="I483">SUMPRODUCT(B467:B486, (ROW(B467:B486)-ROW(B467)+1)) / (20*21/2)</f>
        <v>27.942857142857143</v>
      </c>
      <c r="J483" s="2">
        <f t="shared" si="58"/>
        <v>27.840313023225207</v>
      </c>
      <c r="K483" s="2">
        <f t="shared" si="52"/>
        <v>28.192642537702934</v>
      </c>
    </row>
    <row r="484" spans="1:11" ht="13.5" x14ac:dyDescent="0.25">
      <c r="A484" s="3">
        <f>TITRES_STAT!B487</f>
        <v>43010</v>
      </c>
      <c r="B484" s="6">
        <f>TITRES_STAT!D487</f>
        <v>28</v>
      </c>
      <c r="C484" s="2">
        <f t="shared" si="53"/>
        <v>0</v>
      </c>
      <c r="D484" s="2">
        <f t="shared" si="54"/>
        <v>28</v>
      </c>
      <c r="E484" s="2">
        <f t="shared" si="56"/>
        <v>28</v>
      </c>
      <c r="F484" s="2">
        <f t="shared" si="57"/>
        <v>27.8</v>
      </c>
      <c r="G484" s="2">
        <f t="shared" si="51"/>
        <v>27.5992</v>
      </c>
      <c r="H484" s="2">
        <f t="shared" si="55"/>
        <v>36.874100000000006</v>
      </c>
      <c r="I484" s="2">
        <f t="array" ref="I484">SUMPRODUCT(B468:B487, (ROW(B468:B487)-ROW(B468)+1)) / (20*21/2)</f>
        <v>27.961904761904762</v>
      </c>
      <c r="J484" s="2">
        <f t="shared" si="58"/>
        <v>27.855521306727571</v>
      </c>
      <c r="K484" s="2">
        <f t="shared" si="52"/>
        <v>28.18508792838125</v>
      </c>
    </row>
    <row r="485" spans="1:11" ht="13.5" x14ac:dyDescent="0.25">
      <c r="A485" s="3">
        <f>TITRES_STAT!B488</f>
        <v>43011</v>
      </c>
      <c r="B485" s="6">
        <f>TITRES_STAT!D488</f>
        <v>28</v>
      </c>
      <c r="C485" s="2">
        <f t="shared" si="53"/>
        <v>0</v>
      </c>
      <c r="D485" s="2">
        <f t="shared" si="54"/>
        <v>28</v>
      </c>
      <c r="E485" s="2">
        <f t="shared" si="56"/>
        <v>28</v>
      </c>
      <c r="F485" s="2">
        <f t="shared" si="57"/>
        <v>27.8</v>
      </c>
      <c r="G485" s="2">
        <f t="shared" si="51"/>
        <v>27.629200000000001</v>
      </c>
      <c r="H485" s="2">
        <f t="shared" si="55"/>
        <v>36.771100000000004</v>
      </c>
      <c r="I485" s="2">
        <f t="array" ref="I485">SUMPRODUCT(B469:B488, (ROW(B469:B488)-ROW(B469)+1)) / (20*21/2)</f>
        <v>27.977142857142855</v>
      </c>
      <c r="J485" s="2">
        <f t="shared" si="58"/>
        <v>27.869281182277327</v>
      </c>
      <c r="K485" s="2">
        <f t="shared" si="52"/>
        <v>28.177829578248652</v>
      </c>
    </row>
    <row r="486" spans="1:11" ht="13.5" x14ac:dyDescent="0.25">
      <c r="A486" s="3">
        <f>TITRES_STAT!B489</f>
        <v>43012</v>
      </c>
      <c r="B486" s="6">
        <f>TITRES_STAT!D489</f>
        <v>28</v>
      </c>
      <c r="C486" s="2">
        <f t="shared" si="53"/>
        <v>0</v>
      </c>
      <c r="D486" s="2">
        <f t="shared" si="54"/>
        <v>28</v>
      </c>
      <c r="E486" s="2">
        <f t="shared" si="56"/>
        <v>28</v>
      </c>
      <c r="F486" s="2">
        <f t="shared" si="57"/>
        <v>27.8</v>
      </c>
      <c r="G486" s="2">
        <f t="shared" si="51"/>
        <v>27.645199999999999</v>
      </c>
      <c r="H486" s="2">
        <f t="shared" si="55"/>
        <v>36.668100000000003</v>
      </c>
      <c r="I486" s="2">
        <f t="array" ref="I486">SUMPRODUCT(B470:B489, (ROW(B470:B489)-ROW(B470)+1)) / (20*21/2)</f>
        <v>27.988571428571429</v>
      </c>
      <c r="J486" s="2">
        <f t="shared" si="58"/>
        <v>27.88173059348901</v>
      </c>
      <c r="K486" s="2">
        <f t="shared" si="52"/>
        <v>28.170855869297725</v>
      </c>
    </row>
    <row r="487" spans="1:11" ht="13.5" x14ac:dyDescent="0.25">
      <c r="A487" s="3">
        <f>TITRES_STAT!B490</f>
        <v>43013</v>
      </c>
      <c r="B487" s="6">
        <f>TITRES_STAT!D490</f>
        <v>28</v>
      </c>
      <c r="C487" s="2">
        <f t="shared" si="53"/>
        <v>0</v>
      </c>
      <c r="D487" s="2">
        <f t="shared" si="54"/>
        <v>28</v>
      </c>
      <c r="E487" s="2">
        <f t="shared" si="56"/>
        <v>28</v>
      </c>
      <c r="F487" s="2">
        <f t="shared" si="57"/>
        <v>27.839999999999996</v>
      </c>
      <c r="G487" s="2">
        <f t="shared" si="51"/>
        <v>27.661199999999997</v>
      </c>
      <c r="H487" s="2">
        <f t="shared" si="55"/>
        <v>36.565599999999996</v>
      </c>
      <c r="I487" s="2">
        <f t="array" ref="I487">SUMPRODUCT(B471:B490, (ROW(B471:B490)-ROW(B471)+1)) / (20*21/2)</f>
        <v>27.996190476190474</v>
      </c>
      <c r="J487" s="2">
        <f t="shared" si="58"/>
        <v>27.89299434649006</v>
      </c>
      <c r="K487" s="2">
        <f t="shared" si="52"/>
        <v>28.164155639129188</v>
      </c>
    </row>
    <row r="488" spans="1:11" ht="13.5" x14ac:dyDescent="0.25">
      <c r="A488" s="3">
        <f>TITRES_STAT!B491</f>
        <v>43014</v>
      </c>
      <c r="B488" s="6">
        <f>TITRES_STAT!D491</f>
        <v>28</v>
      </c>
      <c r="C488" s="2">
        <f t="shared" si="53"/>
        <v>0</v>
      </c>
      <c r="D488" s="2">
        <f t="shared" si="54"/>
        <v>28</v>
      </c>
      <c r="E488" s="2">
        <f t="shared" si="56"/>
        <v>28</v>
      </c>
      <c r="F488" s="2">
        <f t="shared" si="57"/>
        <v>27.880000000000003</v>
      </c>
      <c r="G488" s="2">
        <f t="shared" si="51"/>
        <v>27.677200000000003</v>
      </c>
      <c r="H488" s="2">
        <f t="shared" si="55"/>
        <v>36.463099999999997</v>
      </c>
      <c r="I488" s="2">
        <f t="array" ref="I488">SUMPRODUCT(B472:B491, (ROW(B472:B491)-ROW(B472)+1)) / (20*21/2)</f>
        <v>28</v>
      </c>
      <c r="J488" s="2">
        <f t="shared" si="58"/>
        <v>27.903185361110054</v>
      </c>
      <c r="K488" s="2">
        <f t="shared" si="52"/>
        <v>28.157718163084905</v>
      </c>
    </row>
    <row r="489" spans="1:11" ht="13.5" x14ac:dyDescent="0.25">
      <c r="A489" s="3">
        <f>TITRES_STAT!B492</f>
        <v>43017</v>
      </c>
      <c r="B489" s="6">
        <f>TITRES_STAT!D492</f>
        <v>28</v>
      </c>
      <c r="C489" s="2">
        <f t="shared" si="53"/>
        <v>0</v>
      </c>
      <c r="D489" s="2">
        <f t="shared" si="54"/>
        <v>28</v>
      </c>
      <c r="E489" s="2">
        <f t="shared" si="56"/>
        <v>28</v>
      </c>
      <c r="F489" s="2">
        <f t="shared" si="57"/>
        <v>27.919999999999998</v>
      </c>
      <c r="G489" s="2">
        <f t="shared" si="51"/>
        <v>27.693200000000001</v>
      </c>
      <c r="H489" s="2">
        <f t="shared" si="55"/>
        <v>36.360600000000005</v>
      </c>
      <c r="I489" s="2">
        <f t="array" ref="I489">SUMPRODUCT(B473:B492, (ROW(B473:B492)-ROW(B473)+1)) / (20*21/2)</f>
        <v>28</v>
      </c>
      <c r="J489" s="2">
        <f t="shared" si="58"/>
        <v>27.912405802909099</v>
      </c>
      <c r="K489" s="2">
        <f t="shared" si="52"/>
        <v>28.151533137081575</v>
      </c>
    </row>
    <row r="490" spans="1:11" ht="13.5" x14ac:dyDescent="0.25">
      <c r="A490" s="3">
        <f>TITRES_STAT!B493</f>
        <v>43018</v>
      </c>
      <c r="B490" s="6">
        <f>TITRES_STAT!D493</f>
        <v>28</v>
      </c>
      <c r="C490" s="2">
        <f t="shared" si="53"/>
        <v>0</v>
      </c>
      <c r="D490" s="2">
        <f t="shared" si="54"/>
        <v>28</v>
      </c>
      <c r="E490" s="2">
        <f t="shared" si="56"/>
        <v>28</v>
      </c>
      <c r="F490" s="2">
        <f t="shared" si="57"/>
        <v>27.96</v>
      </c>
      <c r="G490" s="2">
        <f t="shared" si="51"/>
        <v>27.709199999999999</v>
      </c>
      <c r="H490" s="2">
        <f t="shared" si="55"/>
        <v>36.258100000000006</v>
      </c>
      <c r="I490" s="2">
        <f t="array" ref="I490">SUMPRODUCT(B474:B493, (ROW(B474:B493)-ROW(B474)+1)) / (20*21/2)</f>
        <v>28</v>
      </c>
      <c r="J490" s="2">
        <f t="shared" si="58"/>
        <v>27.920748107393948</v>
      </c>
      <c r="K490" s="2">
        <f t="shared" si="52"/>
        <v>28.145590661117591</v>
      </c>
    </row>
    <row r="491" spans="1:11" ht="13.5" x14ac:dyDescent="0.25">
      <c r="A491" s="3">
        <f>TITRES_STAT!B494</f>
        <v>43019</v>
      </c>
      <c r="B491" s="6">
        <f>TITRES_STAT!D494</f>
        <v>28</v>
      </c>
      <c r="C491" s="2">
        <f t="shared" si="53"/>
        <v>0</v>
      </c>
      <c r="D491" s="2">
        <f t="shared" si="54"/>
        <v>28</v>
      </c>
      <c r="E491" s="2">
        <f t="shared" si="56"/>
        <v>28</v>
      </c>
      <c r="F491" s="2">
        <f t="shared" si="57"/>
        <v>28</v>
      </c>
      <c r="G491" s="2">
        <f t="shared" si="51"/>
        <v>27.725200000000005</v>
      </c>
      <c r="H491" s="2">
        <f t="shared" si="55"/>
        <v>36.155600000000007</v>
      </c>
      <c r="I491" s="2">
        <f t="array" ref="I491">SUMPRODUCT(B475:B494, (ROW(B475:B494)-ROW(B475)+1)) / (20*21/2)</f>
        <v>28</v>
      </c>
      <c r="J491" s="2">
        <f t="shared" si="58"/>
        <v>27.928295906689762</v>
      </c>
      <c r="K491" s="2">
        <f t="shared" si="52"/>
        <v>28.139881223426706</v>
      </c>
    </row>
    <row r="492" spans="1:11" ht="13.5" x14ac:dyDescent="0.25">
      <c r="A492" s="3">
        <f>TITRES_STAT!B495</f>
        <v>43020</v>
      </c>
      <c r="B492" s="6">
        <f>TITRES_STAT!D495</f>
        <v>28</v>
      </c>
      <c r="C492" s="2">
        <f t="shared" si="53"/>
        <v>0</v>
      </c>
      <c r="D492" s="2">
        <f t="shared" si="54"/>
        <v>28</v>
      </c>
      <c r="E492" s="2">
        <f t="shared" si="56"/>
        <v>28</v>
      </c>
      <c r="F492" s="2">
        <f t="shared" si="57"/>
        <v>28</v>
      </c>
      <c r="G492" s="2">
        <f t="shared" si="51"/>
        <v>27.733400000000003</v>
      </c>
      <c r="H492" s="2">
        <f t="shared" si="55"/>
        <v>36.053100000000001</v>
      </c>
      <c r="I492" s="2">
        <f t="array" ref="I492">SUMPRODUCT(B476:B495, (ROW(B476:B495)-ROW(B476)+1)) / (20*21/2)</f>
        <v>28</v>
      </c>
      <c r="J492" s="2">
        <f t="shared" si="58"/>
        <v>27.935124867957406</v>
      </c>
      <c r="K492" s="2">
        <f t="shared" si="52"/>
        <v>28.134395685253111</v>
      </c>
    </row>
    <row r="493" spans="1:11" ht="13.5" x14ac:dyDescent="0.25">
      <c r="A493" s="3">
        <f>TITRES_STAT!B496</f>
        <v>43021</v>
      </c>
      <c r="B493" s="6">
        <f>TITRES_STAT!D496</f>
        <v>28</v>
      </c>
      <c r="C493" s="2">
        <f t="shared" si="53"/>
        <v>0</v>
      </c>
      <c r="D493" s="2">
        <f t="shared" si="54"/>
        <v>28</v>
      </c>
      <c r="E493" s="2">
        <f t="shared" si="56"/>
        <v>28</v>
      </c>
      <c r="F493" s="2">
        <f t="shared" si="57"/>
        <v>28</v>
      </c>
      <c r="G493" s="2">
        <f t="shared" si="51"/>
        <v>27.741600000000002</v>
      </c>
      <c r="H493" s="2">
        <f t="shared" si="55"/>
        <v>35.950700000000005</v>
      </c>
      <c r="I493" s="2">
        <f t="array" ref="I493">SUMPRODUCT(B477:B496, (ROW(B477:B496)-ROW(B477)+1)) / (20*21/2)</f>
        <v>27.952380952380953</v>
      </c>
      <c r="J493" s="2">
        <f t="shared" si="58"/>
        <v>27.941303451961463</v>
      </c>
      <c r="K493" s="2">
        <f t="shared" si="52"/>
        <v>28.129125266223578</v>
      </c>
    </row>
    <row r="494" spans="1:11" ht="13.5" x14ac:dyDescent="0.25">
      <c r="A494" s="3">
        <f>TITRES_STAT!B497</f>
        <v>43024</v>
      </c>
      <c r="B494" s="6">
        <f>TITRES_STAT!D497</f>
        <v>28</v>
      </c>
      <c r="C494" s="2">
        <f t="shared" si="53"/>
        <v>0</v>
      </c>
      <c r="D494" s="2">
        <f t="shared" si="54"/>
        <v>28</v>
      </c>
      <c r="E494" s="2">
        <f t="shared" si="56"/>
        <v>28</v>
      </c>
      <c r="F494" s="2">
        <f t="shared" si="57"/>
        <v>28</v>
      </c>
      <c r="G494" s="2">
        <f t="shared" si="51"/>
        <v>27.749800000000004</v>
      </c>
      <c r="H494" s="2">
        <f t="shared" si="55"/>
        <v>35.848300000000002</v>
      </c>
      <c r="I494" s="2">
        <f t="array" ref="I494">SUMPRODUCT(B478:B497, (ROW(B478:B497)-ROW(B478)+1)) / (20*21/2)</f>
        <v>27.907142857142858</v>
      </c>
      <c r="J494" s="2">
        <f t="shared" si="58"/>
        <v>27.946893599393707</v>
      </c>
      <c r="K494" s="2">
        <f t="shared" si="52"/>
        <v>28.124061530293243</v>
      </c>
    </row>
    <row r="495" spans="1:11" ht="13.5" x14ac:dyDescent="0.25">
      <c r="A495" s="3">
        <f>TITRES_STAT!B498</f>
        <v>43025</v>
      </c>
      <c r="B495" s="6">
        <f>TITRES_STAT!D498</f>
        <v>28</v>
      </c>
      <c r="C495" s="2">
        <f t="shared" si="53"/>
        <v>0</v>
      </c>
      <c r="D495" s="2">
        <f t="shared" si="54"/>
        <v>28</v>
      </c>
      <c r="E495" s="2">
        <f t="shared" si="56"/>
        <v>28</v>
      </c>
      <c r="F495" s="2">
        <f t="shared" si="57"/>
        <v>28</v>
      </c>
      <c r="G495" s="2">
        <f t="shared" si="51"/>
        <v>27.758000000000003</v>
      </c>
      <c r="H495" s="2">
        <f t="shared" si="55"/>
        <v>35.756800000000005</v>
      </c>
      <c r="I495" s="2">
        <f t="array" ref="I495">SUMPRODUCT(B479:B498, (ROW(B479:B498)-ROW(B479)+1)) / (20*21/2)</f>
        <v>27.864285714285714</v>
      </c>
      <c r="J495" s="2">
        <f t="shared" si="58"/>
        <v>27.951951351832403</v>
      </c>
      <c r="K495" s="2">
        <f t="shared" si="52"/>
        <v>28.119196372242527</v>
      </c>
    </row>
    <row r="496" spans="1:11" ht="13.5" x14ac:dyDescent="0.25">
      <c r="A496" s="3">
        <f>TITRES_STAT!B499</f>
        <v>43026</v>
      </c>
      <c r="B496" s="6">
        <f>TITRES_STAT!D499</f>
        <v>27.5</v>
      </c>
      <c r="C496" s="2">
        <f t="shared" si="53"/>
        <v>-0.5</v>
      </c>
      <c r="D496" s="2">
        <f t="shared" si="54"/>
        <v>27.9</v>
      </c>
      <c r="E496" s="2">
        <f t="shared" si="56"/>
        <v>27.95</v>
      </c>
      <c r="F496" s="2">
        <f t="shared" si="57"/>
        <v>27.975000000000001</v>
      </c>
      <c r="G496" s="2">
        <f t="shared" si="51"/>
        <v>27.756200000000003</v>
      </c>
      <c r="H496" s="2">
        <f t="shared" si="55"/>
        <v>35.655900000000003</v>
      </c>
      <c r="I496" s="2">
        <f t="array" ref="I496">SUMPRODUCT(B480:B499, (ROW(B480:B499)-ROW(B480)+1)) / (20*21/2)</f>
        <v>27.823809523809523</v>
      </c>
      <c r="J496" s="2">
        <f t="shared" si="58"/>
        <v>27.908908365943603</v>
      </c>
      <c r="K496" s="2">
        <f t="shared" si="52"/>
        <v>28.094914161566351</v>
      </c>
    </row>
    <row r="497" spans="1:11" ht="13.5" x14ac:dyDescent="0.25">
      <c r="A497" s="3">
        <f>TITRES_STAT!B500</f>
        <v>43027</v>
      </c>
      <c r="B497" s="6">
        <f>TITRES_STAT!D500</f>
        <v>27.5</v>
      </c>
      <c r="C497" s="2">
        <f t="shared" si="53"/>
        <v>0</v>
      </c>
      <c r="D497" s="2">
        <f t="shared" si="54"/>
        <v>27.8</v>
      </c>
      <c r="E497" s="2">
        <f t="shared" si="56"/>
        <v>27.9</v>
      </c>
      <c r="F497" s="2">
        <f t="shared" si="57"/>
        <v>27.95</v>
      </c>
      <c r="G497" s="2">
        <f t="shared" si="51"/>
        <v>27.754400000000004</v>
      </c>
      <c r="H497" s="2">
        <f t="shared" si="55"/>
        <v>35.555</v>
      </c>
      <c r="I497" s="2">
        <f t="array" ref="I497">SUMPRODUCT(B481:B500, (ROW(B481:B500)-ROW(B481)+1)) / (20*21/2)</f>
        <v>27.709523809523809</v>
      </c>
      <c r="J497" s="2">
        <f t="shared" si="58"/>
        <v>27.869964712044215</v>
      </c>
      <c r="K497" s="2">
        <f t="shared" si="52"/>
        <v>28.071584194446103</v>
      </c>
    </row>
    <row r="498" spans="1:11" ht="13.5" x14ac:dyDescent="0.25">
      <c r="A498" s="3">
        <f>TITRES_STAT!B501</f>
        <v>43028</v>
      </c>
      <c r="B498" s="6">
        <f>TITRES_STAT!D501</f>
        <v>27.5</v>
      </c>
      <c r="C498" s="2">
        <f t="shared" si="53"/>
        <v>0</v>
      </c>
      <c r="D498" s="2">
        <f t="shared" si="54"/>
        <v>27.7</v>
      </c>
      <c r="E498" s="2">
        <f t="shared" si="56"/>
        <v>27.85</v>
      </c>
      <c r="F498" s="2">
        <f t="shared" si="57"/>
        <v>27.925000000000001</v>
      </c>
      <c r="G498" s="2">
        <f t="shared" ref="G498:G561" si="59">AVERAGE(B449:B498)</f>
        <v>27.752600000000001</v>
      </c>
      <c r="H498" s="2">
        <f t="shared" si="55"/>
        <v>35.454099999999997</v>
      </c>
      <c r="I498" s="2">
        <f t="array" ref="I498">SUMPRODUCT(B482:B501, (ROW(B482:B501)-ROW(B482)+1)) / (20*21/2)</f>
        <v>27.601428571428571</v>
      </c>
      <c r="J498" s="2">
        <f t="shared" si="58"/>
        <v>27.834729977563814</v>
      </c>
      <c r="K498" s="2">
        <f t="shared" si="52"/>
        <v>28.049169127997239</v>
      </c>
    </row>
    <row r="499" spans="1:11" ht="13.5" x14ac:dyDescent="0.25">
      <c r="A499" s="3">
        <f>TITRES_STAT!B502</f>
        <v>43031</v>
      </c>
      <c r="B499" s="6">
        <f>TITRES_STAT!D502</f>
        <v>27.5</v>
      </c>
      <c r="C499" s="2">
        <f t="shared" si="53"/>
        <v>0</v>
      </c>
      <c r="D499" s="2">
        <f t="shared" si="54"/>
        <v>27.6</v>
      </c>
      <c r="E499" s="2">
        <f t="shared" si="56"/>
        <v>27.8</v>
      </c>
      <c r="F499" s="2">
        <f t="shared" si="57"/>
        <v>27.9</v>
      </c>
      <c r="G499" s="2">
        <f t="shared" si="59"/>
        <v>27.750799999999998</v>
      </c>
      <c r="H499" s="2">
        <f t="shared" si="55"/>
        <v>35.353200000000001</v>
      </c>
      <c r="I499" s="2">
        <f t="array" ref="I499">SUMPRODUCT(B483:B502, (ROW(B483:B502)-ROW(B483)+1)) / (20*21/2)</f>
        <v>27.499523809523811</v>
      </c>
      <c r="J499" s="2">
        <f t="shared" si="58"/>
        <v>27.802850932081547</v>
      </c>
      <c r="K499" s="2">
        <f t="shared" ref="K499:K562" si="60">$K$4*B499+(1-$K$4)*K498</f>
        <v>28.027633083762055</v>
      </c>
    </row>
    <row r="500" spans="1:11" ht="13.5" x14ac:dyDescent="0.25">
      <c r="A500" s="3">
        <f>TITRES_STAT!B503</f>
        <v>43032</v>
      </c>
      <c r="B500" s="6">
        <f>TITRES_STAT!D503</f>
        <v>26.7</v>
      </c>
      <c r="C500" s="2">
        <f t="shared" si="53"/>
        <v>-0.80000000000000071</v>
      </c>
      <c r="D500" s="2">
        <f t="shared" si="54"/>
        <v>27.339999999999996</v>
      </c>
      <c r="E500" s="2">
        <f t="shared" si="56"/>
        <v>27.669999999999998</v>
      </c>
      <c r="F500" s="2">
        <f t="shared" si="57"/>
        <v>27.835000000000001</v>
      </c>
      <c r="G500" s="2">
        <f t="shared" si="59"/>
        <v>27.733000000000001</v>
      </c>
      <c r="H500" s="2">
        <f t="shared" si="55"/>
        <v>35.248299999999993</v>
      </c>
      <c r="I500" s="2">
        <f t="array" ref="I500">SUMPRODUCT(B484:B503, (ROW(B484:B503)-ROW(B484)+1)) / (20*21/2)</f>
        <v>27.403809523809525</v>
      </c>
      <c r="J500" s="2">
        <f t="shared" si="58"/>
        <v>27.697817509978542</v>
      </c>
      <c r="K500" s="2">
        <f t="shared" si="60"/>
        <v>27.975569041261583</v>
      </c>
    </row>
    <row r="501" spans="1:11" ht="13.5" x14ac:dyDescent="0.25">
      <c r="A501" s="3">
        <f>TITRES_STAT!B504</f>
        <v>43033</v>
      </c>
      <c r="B501" s="6">
        <f>TITRES_STAT!D504</f>
        <v>26.7</v>
      </c>
      <c r="C501" s="2">
        <f t="shared" si="53"/>
        <v>0</v>
      </c>
      <c r="D501" s="2">
        <f t="shared" si="54"/>
        <v>27.18</v>
      </c>
      <c r="E501" s="2">
        <f t="shared" si="56"/>
        <v>27.54</v>
      </c>
      <c r="F501" s="2">
        <f t="shared" si="57"/>
        <v>27.770000000000003</v>
      </c>
      <c r="G501" s="2">
        <f t="shared" si="59"/>
        <v>27.715200000000003</v>
      </c>
      <c r="H501" s="2">
        <f t="shared" si="55"/>
        <v>35.1434</v>
      </c>
      <c r="I501" s="2">
        <f t="array" ref="I501">SUMPRODUCT(B485:B504, (ROW(B485:B504)-ROW(B485)+1)) / (20*21/2)</f>
        <v>27.314285714285713</v>
      </c>
      <c r="J501" s="2">
        <f t="shared" si="58"/>
        <v>27.602787270932964</v>
      </c>
      <c r="K501" s="2">
        <f t="shared" si="60"/>
        <v>27.925546725917993</v>
      </c>
    </row>
    <row r="502" spans="1:11" ht="13.5" x14ac:dyDescent="0.25">
      <c r="A502" s="3">
        <f>TITRES_STAT!B505</f>
        <v>43034</v>
      </c>
      <c r="B502" s="6">
        <f>TITRES_STAT!D505</f>
        <v>26.7</v>
      </c>
      <c r="C502" s="2">
        <f t="shared" si="53"/>
        <v>0</v>
      </c>
      <c r="D502" s="2">
        <f t="shared" si="54"/>
        <v>27.02</v>
      </c>
      <c r="E502" s="2">
        <f t="shared" si="56"/>
        <v>27.409999999999997</v>
      </c>
      <c r="F502" s="2">
        <f t="shared" si="57"/>
        <v>27.705000000000002</v>
      </c>
      <c r="G502" s="2">
        <f t="shared" si="59"/>
        <v>27.697400000000002</v>
      </c>
      <c r="H502" s="2">
        <f t="shared" si="55"/>
        <v>35.038499999999992</v>
      </c>
      <c r="I502" s="2">
        <f t="array" ref="I502">SUMPRODUCT(B486:B505, (ROW(B486:B505)-ROW(B486)+1)) / (20*21/2)</f>
        <v>27.345238095238095</v>
      </c>
      <c r="J502" s="2">
        <f t="shared" si="58"/>
        <v>27.516807530844112</v>
      </c>
      <c r="K502" s="2">
        <f t="shared" si="60"/>
        <v>27.877486069999641</v>
      </c>
    </row>
    <row r="503" spans="1:11" ht="13.5" x14ac:dyDescent="0.25">
      <c r="A503" s="3">
        <f>TITRES_STAT!B506</f>
        <v>43035</v>
      </c>
      <c r="B503" s="6">
        <f>TITRES_STAT!D506</f>
        <v>26.7</v>
      </c>
      <c r="C503" s="2">
        <f t="shared" si="53"/>
        <v>0</v>
      </c>
      <c r="D503" s="2">
        <f t="shared" si="54"/>
        <v>26.860000000000003</v>
      </c>
      <c r="E503" s="2">
        <f t="shared" si="56"/>
        <v>27.279999999999994</v>
      </c>
      <c r="F503" s="2">
        <f t="shared" si="57"/>
        <v>27.640000000000004</v>
      </c>
      <c r="G503" s="2">
        <f t="shared" si="59"/>
        <v>27.679600000000001</v>
      </c>
      <c r="H503" s="2">
        <f t="shared" si="55"/>
        <v>34.933599999999984</v>
      </c>
      <c r="I503" s="2">
        <f t="array" ref="I503">SUMPRODUCT(B487:B506, (ROW(B487:B506)-ROW(B487)+1)) / (20*21/2)</f>
        <v>27.386190476190478</v>
      </c>
      <c r="J503" s="2">
        <f t="shared" si="58"/>
        <v>27.439016337430388</v>
      </c>
      <c r="K503" s="2">
        <f t="shared" si="60"/>
        <v>27.831310145685929</v>
      </c>
    </row>
    <row r="504" spans="1:11" ht="13.5" x14ac:dyDescent="0.25">
      <c r="A504" s="3">
        <f>TITRES_STAT!B507</f>
        <v>43038</v>
      </c>
      <c r="B504" s="6">
        <f>TITRES_STAT!D507</f>
        <v>26.7</v>
      </c>
      <c r="C504" s="2">
        <f t="shared" si="53"/>
        <v>0</v>
      </c>
      <c r="D504" s="2">
        <f t="shared" si="54"/>
        <v>26.7</v>
      </c>
      <c r="E504" s="2">
        <f t="shared" si="56"/>
        <v>27.149999999999995</v>
      </c>
      <c r="F504" s="2">
        <f t="shared" si="57"/>
        <v>27.574999999999999</v>
      </c>
      <c r="G504" s="2">
        <f t="shared" si="59"/>
        <v>27.661800000000003</v>
      </c>
      <c r="H504" s="2">
        <f t="shared" si="55"/>
        <v>34.828699999999984</v>
      </c>
      <c r="I504" s="2">
        <f t="array" ref="I504">SUMPRODUCT(B488:B507, (ROW(B488:B507)-ROW(B488)+1)) / (20*21/2)</f>
        <v>27.427142857142858</v>
      </c>
      <c r="J504" s="2">
        <f t="shared" si="58"/>
        <v>27.368633829103686</v>
      </c>
      <c r="K504" s="2">
        <f t="shared" si="60"/>
        <v>27.786945041933542</v>
      </c>
    </row>
    <row r="505" spans="1:11" ht="13.5" x14ac:dyDescent="0.25">
      <c r="A505" s="3">
        <f>TITRES_STAT!B508</f>
        <v>43039</v>
      </c>
      <c r="B505" s="6">
        <f>TITRES_STAT!D508</f>
        <v>27.9</v>
      </c>
      <c r="C505" s="2">
        <f t="shared" si="53"/>
        <v>1.1999999999999993</v>
      </c>
      <c r="D505" s="2">
        <f t="shared" si="54"/>
        <v>26.939999999999998</v>
      </c>
      <c r="E505" s="2">
        <f t="shared" si="56"/>
        <v>27.139999999999993</v>
      </c>
      <c r="F505" s="2">
        <f t="shared" si="57"/>
        <v>27.57</v>
      </c>
      <c r="G505" s="2">
        <f t="shared" si="59"/>
        <v>27.669600000000006</v>
      </c>
      <c r="H505" s="2">
        <f t="shared" si="55"/>
        <v>34.729799999999983</v>
      </c>
      <c r="I505" s="2">
        <f t="array" ref="I505">SUMPRODUCT(B489:B508, (ROW(B489:B508)-ROW(B489)+1)) / (20*21/2)</f>
        <v>27.478571428571428</v>
      </c>
      <c r="J505" s="2">
        <f t="shared" si="58"/>
        <v>27.419240131093812</v>
      </c>
      <c r="K505" s="2">
        <f t="shared" si="60"/>
        <v>27.791378569700854</v>
      </c>
    </row>
    <row r="506" spans="1:11" ht="13.5" x14ac:dyDescent="0.25">
      <c r="A506" s="3">
        <f>TITRES_STAT!B509</f>
        <v>43040</v>
      </c>
      <c r="B506" s="6">
        <f>TITRES_STAT!D509</f>
        <v>28</v>
      </c>
      <c r="C506" s="2">
        <f t="shared" si="53"/>
        <v>0.10000000000000142</v>
      </c>
      <c r="D506" s="2">
        <f t="shared" si="54"/>
        <v>27.2</v>
      </c>
      <c r="E506" s="2">
        <f t="shared" si="56"/>
        <v>27.189999999999998</v>
      </c>
      <c r="F506" s="2">
        <f t="shared" si="57"/>
        <v>27.57</v>
      </c>
      <c r="G506" s="2">
        <f t="shared" si="59"/>
        <v>27.679400000000005</v>
      </c>
      <c r="H506" s="2">
        <f t="shared" si="55"/>
        <v>34.631399999999985</v>
      </c>
      <c r="I506" s="2">
        <f t="array" ref="I506">SUMPRODUCT(B490:B509, (ROW(B490:B509)-ROW(B490)+1)) / (20*21/2)</f>
        <v>27.60947619047619</v>
      </c>
      <c r="J506" s="2">
        <f t="shared" si="58"/>
        <v>27.474550594799165</v>
      </c>
      <c r="K506" s="2">
        <f t="shared" si="60"/>
        <v>27.799559802261605</v>
      </c>
    </row>
    <row r="507" spans="1:11" ht="13.5" x14ac:dyDescent="0.25">
      <c r="A507" s="3">
        <f>TITRES_STAT!B510</f>
        <v>43041</v>
      </c>
      <c r="B507" s="6">
        <f>TITRES_STAT!D510</f>
        <v>28</v>
      </c>
      <c r="C507" s="2">
        <f t="shared" si="53"/>
        <v>0</v>
      </c>
      <c r="D507" s="2">
        <f t="shared" si="54"/>
        <v>27.46</v>
      </c>
      <c r="E507" s="2">
        <f t="shared" si="56"/>
        <v>27.24</v>
      </c>
      <c r="F507" s="2">
        <f t="shared" si="57"/>
        <v>27.569999999999993</v>
      </c>
      <c r="G507" s="2">
        <f t="shared" si="59"/>
        <v>27.689200000000007</v>
      </c>
      <c r="H507" s="2">
        <f t="shared" si="55"/>
        <v>34.532999999999987</v>
      </c>
      <c r="I507" s="2">
        <f t="array" ref="I507">SUMPRODUCT(B491:B510, (ROW(B491:B510)-ROW(B491)+1)) / (20*21/2)</f>
        <v>27.821571428571428</v>
      </c>
      <c r="J507" s="2">
        <f t="shared" si="58"/>
        <v>27.524593395294485</v>
      </c>
      <c r="K507" s="2">
        <f t="shared" si="60"/>
        <v>27.807420202172914</v>
      </c>
    </row>
    <row r="508" spans="1:11" ht="13.5" x14ac:dyDescent="0.25">
      <c r="A508" s="3">
        <f>TITRES_STAT!B511</f>
        <v>43042</v>
      </c>
      <c r="B508" s="6">
        <f>TITRES_STAT!D511</f>
        <v>28.11</v>
      </c>
      <c r="C508" s="2">
        <f t="shared" si="53"/>
        <v>0.10999999999999943</v>
      </c>
      <c r="D508" s="2">
        <f t="shared" si="54"/>
        <v>27.741999999999997</v>
      </c>
      <c r="E508" s="2">
        <f t="shared" si="56"/>
        <v>27.300999999999998</v>
      </c>
      <c r="F508" s="2">
        <f t="shared" si="57"/>
        <v>27.575499999999995</v>
      </c>
      <c r="G508" s="2">
        <f t="shared" si="59"/>
        <v>27.701200000000004</v>
      </c>
      <c r="H508" s="2">
        <f t="shared" si="55"/>
        <v>34.435149999999993</v>
      </c>
      <c r="I508" s="2">
        <f t="array" ref="I508">SUMPRODUCT(B492:B511, (ROW(B492:B511)-ROW(B492)+1)) / (20*21/2)</f>
        <v>28.109619047619049</v>
      </c>
      <c r="J508" s="2">
        <f t="shared" si="58"/>
        <v>27.58034640526644</v>
      </c>
      <c r="K508" s="2">
        <f t="shared" si="60"/>
        <v>27.819286076597507</v>
      </c>
    </row>
    <row r="509" spans="1:11" ht="13.5" x14ac:dyDescent="0.25">
      <c r="A509" s="3">
        <f>TITRES_STAT!B512</f>
        <v>43045</v>
      </c>
      <c r="B509" s="6">
        <f>TITRES_STAT!D512</f>
        <v>28.95</v>
      </c>
      <c r="C509" s="2">
        <f t="shared" si="53"/>
        <v>0.83999999999999986</v>
      </c>
      <c r="D509" s="2">
        <f t="shared" si="54"/>
        <v>28.192</v>
      </c>
      <c r="E509" s="2">
        <f t="shared" si="56"/>
        <v>27.445999999999998</v>
      </c>
      <c r="F509" s="2">
        <f t="shared" si="57"/>
        <v>27.622999999999998</v>
      </c>
      <c r="G509" s="2">
        <f t="shared" si="59"/>
        <v>27.730000000000004</v>
      </c>
      <c r="H509" s="2">
        <f t="shared" si="55"/>
        <v>34.341499999999989</v>
      </c>
      <c r="I509" s="2">
        <f t="array" ref="I509">SUMPRODUCT(B493:B512, (ROW(B493:B512)-ROW(B493)+1)) / (20*21/2)</f>
        <v>28.474142857142855</v>
      </c>
      <c r="J509" s="2">
        <f t="shared" si="58"/>
        <v>27.710789604764873</v>
      </c>
      <c r="K509" s="2">
        <f t="shared" si="60"/>
        <v>27.863627799083883</v>
      </c>
    </row>
    <row r="510" spans="1:11" ht="13.5" x14ac:dyDescent="0.25">
      <c r="A510" s="3">
        <f>TITRES_STAT!B513</f>
        <v>43046</v>
      </c>
      <c r="B510" s="6">
        <f>TITRES_STAT!D513</f>
        <v>29.85</v>
      </c>
      <c r="C510" s="2">
        <f t="shared" si="53"/>
        <v>0.90000000000000213</v>
      </c>
      <c r="D510" s="2">
        <f t="shared" si="54"/>
        <v>28.582000000000001</v>
      </c>
      <c r="E510" s="2">
        <f t="shared" si="56"/>
        <v>27.761000000000003</v>
      </c>
      <c r="F510" s="2">
        <f t="shared" si="57"/>
        <v>27.715499999999999</v>
      </c>
      <c r="G510" s="2">
        <f t="shared" si="59"/>
        <v>27.776800000000001</v>
      </c>
      <c r="H510" s="2">
        <f t="shared" si="55"/>
        <v>34.263049999999993</v>
      </c>
      <c r="I510" s="2">
        <f t="array" ref="I510">SUMPRODUCT(B494:B513, (ROW(B494:B513)-ROW(B494)+1)) / (20*21/2)</f>
        <v>28.911619047619052</v>
      </c>
      <c r="J510" s="2">
        <f t="shared" si="58"/>
        <v>27.914523928120598</v>
      </c>
      <c r="K510" s="2">
        <f t="shared" si="60"/>
        <v>27.941524748139418</v>
      </c>
    </row>
    <row r="511" spans="1:11" ht="13.5" x14ac:dyDescent="0.25">
      <c r="A511" s="3">
        <f>TITRES_STAT!B514</f>
        <v>43047</v>
      </c>
      <c r="B511" s="6">
        <f>TITRES_STAT!D514</f>
        <v>30.74</v>
      </c>
      <c r="C511" s="2">
        <f t="shared" si="53"/>
        <v>0.88999999999999702</v>
      </c>
      <c r="D511" s="2">
        <f t="shared" si="54"/>
        <v>29.130000000000003</v>
      </c>
      <c r="E511" s="2">
        <f t="shared" si="56"/>
        <v>28.164999999999999</v>
      </c>
      <c r="F511" s="2">
        <f t="shared" si="57"/>
        <v>27.852499999999999</v>
      </c>
      <c r="G511" s="2">
        <f t="shared" si="59"/>
        <v>27.841400000000004</v>
      </c>
      <c r="H511" s="2">
        <f t="shared" si="55"/>
        <v>34.189049999999988</v>
      </c>
      <c r="I511" s="2">
        <f t="array" ref="I511">SUMPRODUCT(B495:B514, (ROW(B495:B514)-ROW(B495)+1)) / (20*21/2)</f>
        <v>29.465142857142858</v>
      </c>
      <c r="J511" s="2">
        <f t="shared" si="58"/>
        <v>28.183616887347206</v>
      </c>
      <c r="K511" s="2">
        <f t="shared" si="60"/>
        <v>28.051268875663364</v>
      </c>
    </row>
    <row r="512" spans="1:11" ht="13.5" x14ac:dyDescent="0.25">
      <c r="A512" s="3">
        <f>TITRES_STAT!B515</f>
        <v>43048</v>
      </c>
      <c r="B512" s="6">
        <f>TITRES_STAT!D515</f>
        <v>31.68</v>
      </c>
      <c r="C512" s="2">
        <f t="shared" si="53"/>
        <v>0.94000000000000128</v>
      </c>
      <c r="D512" s="2">
        <f t="shared" si="54"/>
        <v>29.865999999999996</v>
      </c>
      <c r="E512" s="2">
        <f t="shared" si="56"/>
        <v>28.663</v>
      </c>
      <c r="F512" s="2">
        <f t="shared" si="57"/>
        <v>28.036499999999997</v>
      </c>
      <c r="G512" s="2">
        <f t="shared" si="59"/>
        <v>27.924800000000005</v>
      </c>
      <c r="H512" s="2">
        <f t="shared" si="55"/>
        <v>34.119749999999989</v>
      </c>
      <c r="I512" s="2">
        <f t="array" ref="I512">SUMPRODUCT(B496:B515, (ROW(B496:B515)-ROW(B496)+1)) / (20*21/2)</f>
        <v>30.135428571428569</v>
      </c>
      <c r="J512" s="2">
        <f t="shared" si="58"/>
        <v>28.516605755218901</v>
      </c>
      <c r="K512" s="2">
        <f t="shared" si="60"/>
        <v>28.193572057009899</v>
      </c>
    </row>
    <row r="513" spans="1:11" ht="13.5" x14ac:dyDescent="0.25">
      <c r="A513" s="3">
        <f>TITRES_STAT!B516</f>
        <v>43049</v>
      </c>
      <c r="B513" s="6">
        <f>TITRES_STAT!D516</f>
        <v>32.630000000000003</v>
      </c>
      <c r="C513" s="2">
        <f t="shared" si="53"/>
        <v>0.95000000000000284</v>
      </c>
      <c r="D513" s="2">
        <f t="shared" si="54"/>
        <v>30.77</v>
      </c>
      <c r="E513" s="2">
        <f t="shared" si="56"/>
        <v>29.255999999999993</v>
      </c>
      <c r="F513" s="2">
        <f t="shared" si="57"/>
        <v>28.267999999999994</v>
      </c>
      <c r="G513" s="2">
        <f t="shared" si="59"/>
        <v>28.027200000000008</v>
      </c>
      <c r="H513" s="2">
        <f t="shared" si="55"/>
        <v>34.055199999999985</v>
      </c>
      <c r="I513" s="2">
        <f t="array" ref="I513">SUMPRODUCT(B497:B516, (ROW(B497:B516)-ROW(B497)+1)) / (20*21/2)</f>
        <v>30.830428571428573</v>
      </c>
      <c r="J513" s="2">
        <f t="shared" si="58"/>
        <v>28.908357588055196</v>
      </c>
      <c r="K513" s="2">
        <f t="shared" si="60"/>
        <v>28.367549623401668</v>
      </c>
    </row>
    <row r="514" spans="1:11" ht="13.5" x14ac:dyDescent="0.25">
      <c r="A514" s="3">
        <f>TITRES_STAT!B517</f>
        <v>43052</v>
      </c>
      <c r="B514" s="6">
        <f>TITRES_STAT!D517</f>
        <v>34.08</v>
      </c>
      <c r="C514" s="2">
        <f t="shared" si="53"/>
        <v>1.4499999999999957</v>
      </c>
      <c r="D514" s="2">
        <f t="shared" si="54"/>
        <v>31.796000000000003</v>
      </c>
      <c r="E514" s="2">
        <f t="shared" si="56"/>
        <v>29.994</v>
      </c>
      <c r="F514" s="2">
        <f t="shared" si="57"/>
        <v>28.572000000000003</v>
      </c>
      <c r="G514" s="2">
        <f t="shared" si="59"/>
        <v>28.148800000000005</v>
      </c>
      <c r="H514" s="2">
        <f t="shared" si="55"/>
        <v>34.008099999999985</v>
      </c>
      <c r="I514" s="2">
        <f t="array" ref="I514">SUMPRODUCT(B498:B517, (ROW(B498:B517)-ROW(B498)+1)) / (20*21/2)</f>
        <v>31.483761904761906</v>
      </c>
      <c r="J514" s="2">
        <f t="shared" si="58"/>
        <v>29.400894960621368</v>
      </c>
      <c r="K514" s="2">
        <f t="shared" si="60"/>
        <v>28.591567285229054</v>
      </c>
    </row>
    <row r="515" spans="1:11" ht="13.5" x14ac:dyDescent="0.25">
      <c r="A515" s="3">
        <f>TITRES_STAT!B518</f>
        <v>43053</v>
      </c>
      <c r="B515" s="6">
        <f>TITRES_STAT!D518</f>
        <v>35.61</v>
      </c>
      <c r="C515" s="2">
        <f t="shared" si="53"/>
        <v>1.5300000000000011</v>
      </c>
      <c r="D515" s="2">
        <f t="shared" si="54"/>
        <v>32.948</v>
      </c>
      <c r="E515" s="2">
        <f t="shared" si="56"/>
        <v>30.765000000000004</v>
      </c>
      <c r="F515" s="2">
        <f t="shared" si="57"/>
        <v>28.952499999999997</v>
      </c>
      <c r="G515" s="2">
        <f t="shared" si="59"/>
        <v>28.301000000000002</v>
      </c>
      <c r="H515" s="2">
        <f t="shared" si="55"/>
        <v>33.968649999999982</v>
      </c>
      <c r="I515" s="2">
        <f t="array" ref="I515">SUMPRODUCT(B499:B518, (ROW(B499:B518)-ROW(B499)+1)) / (20*21/2)</f>
        <v>32.250666666666667</v>
      </c>
      <c r="J515" s="2">
        <f t="shared" si="58"/>
        <v>29.992238297705047</v>
      </c>
      <c r="K515" s="2">
        <f t="shared" si="60"/>
        <v>28.866799940710266</v>
      </c>
    </row>
    <row r="516" spans="1:11" ht="13.5" x14ac:dyDescent="0.25">
      <c r="A516" s="3">
        <f>TITRES_STAT!B519</f>
        <v>43054</v>
      </c>
      <c r="B516" s="6">
        <f>TITRES_STAT!D519</f>
        <v>36.25</v>
      </c>
      <c r="C516" s="2">
        <f t="shared" ref="C516:C579" si="61">B516-B515</f>
        <v>0.64000000000000057</v>
      </c>
      <c r="D516" s="2">
        <f t="shared" si="54"/>
        <v>34.049999999999997</v>
      </c>
      <c r="E516" s="2">
        <f t="shared" si="56"/>
        <v>31.590000000000003</v>
      </c>
      <c r="F516" s="2">
        <f t="shared" si="57"/>
        <v>29.390000000000004</v>
      </c>
      <c r="G516" s="2">
        <f t="shared" si="59"/>
        <v>28.466000000000005</v>
      </c>
      <c r="H516" s="2">
        <f t="shared" si="55"/>
        <v>33.93239999999998</v>
      </c>
      <c r="I516" s="2">
        <f t="array" ref="I516">SUMPRODUCT(B500:B519, (ROW(B500:B519)-ROW(B500)+1)) / (20*21/2)</f>
        <v>33.122428571428571</v>
      </c>
      <c r="J516" s="2">
        <f t="shared" si="58"/>
        <v>30.588215602685519</v>
      </c>
      <c r="K516" s="2">
        <f t="shared" si="60"/>
        <v>29.156337197937315</v>
      </c>
    </row>
    <row r="517" spans="1:11" ht="13.5" x14ac:dyDescent="0.25">
      <c r="A517" s="3">
        <f>TITRES_STAT!B520</f>
        <v>43055</v>
      </c>
      <c r="B517" s="6">
        <f>TITRES_STAT!D520</f>
        <v>36.25</v>
      </c>
      <c r="C517" s="2">
        <f t="shared" si="61"/>
        <v>0</v>
      </c>
      <c r="D517" s="2">
        <f t="shared" si="54"/>
        <v>34.963999999999999</v>
      </c>
      <c r="E517" s="2">
        <f t="shared" si="56"/>
        <v>32.414999999999999</v>
      </c>
      <c r="F517" s="2">
        <f t="shared" si="57"/>
        <v>29.827499999999997</v>
      </c>
      <c r="G517" s="2">
        <f t="shared" si="59"/>
        <v>28.647000000000002</v>
      </c>
      <c r="H517" s="2">
        <f t="shared" si="55"/>
        <v>33.896149999999977</v>
      </c>
      <c r="I517" s="2">
        <f t="array" ref="I517">SUMPRODUCT(B501:B520, (ROW(B501:B520)-ROW(B501)+1)) / (20*21/2)</f>
        <v>34.057047619047623</v>
      </c>
      <c r="J517" s="2">
        <f t="shared" si="58"/>
        <v>31.127433164334519</v>
      </c>
      <c r="K517" s="2">
        <f t="shared" si="60"/>
        <v>29.434520052920167</v>
      </c>
    </row>
    <row r="518" spans="1:11" ht="13.5" x14ac:dyDescent="0.25">
      <c r="A518" s="3">
        <f>TITRES_STAT!B521</f>
        <v>43056</v>
      </c>
      <c r="B518" s="6">
        <f>TITRES_STAT!D521</f>
        <v>37.880000000000003</v>
      </c>
      <c r="C518" s="2">
        <f t="shared" si="61"/>
        <v>1.6300000000000026</v>
      </c>
      <c r="D518" s="2">
        <f t="shared" ref="D518:D581" si="62">AVERAGE(B514:B518)</f>
        <v>36.013999999999996</v>
      </c>
      <c r="E518" s="2">
        <f t="shared" si="56"/>
        <v>33.392000000000003</v>
      </c>
      <c r="F518" s="2">
        <f t="shared" si="57"/>
        <v>30.346499999999999</v>
      </c>
      <c r="G518" s="2">
        <f t="shared" si="59"/>
        <v>28.860600000000005</v>
      </c>
      <c r="H518" s="2">
        <f t="shared" si="55"/>
        <v>33.868049999999982</v>
      </c>
      <c r="I518" s="2">
        <f t="array" ref="I518">SUMPRODUCT(B502:B521, (ROW(B502:B521)-ROW(B502)+1)) / (20*21/2)</f>
        <v>35.138047619047619</v>
      </c>
      <c r="J518" s="2">
        <f t="shared" si="58"/>
        <v>31.770534767731231</v>
      </c>
      <c r="K518" s="2">
        <f t="shared" si="60"/>
        <v>29.765715344962512</v>
      </c>
    </row>
    <row r="519" spans="1:11" ht="13.5" x14ac:dyDescent="0.25">
      <c r="A519" s="3">
        <f>TITRES_STAT!B522</f>
        <v>43059</v>
      </c>
      <c r="B519" s="6">
        <f>TITRES_STAT!D522</f>
        <v>39.5</v>
      </c>
      <c r="C519" s="2">
        <f t="shared" si="61"/>
        <v>1.6199999999999974</v>
      </c>
      <c r="D519" s="2">
        <f t="shared" si="62"/>
        <v>37.097999999999999</v>
      </c>
      <c r="E519" s="2">
        <f t="shared" si="56"/>
        <v>34.447000000000003</v>
      </c>
      <c r="F519" s="2">
        <f t="shared" si="57"/>
        <v>30.946499999999997</v>
      </c>
      <c r="G519" s="2">
        <f t="shared" si="59"/>
        <v>29.106600000000004</v>
      </c>
      <c r="H519" s="2">
        <f t="shared" si="55"/>
        <v>33.848049999999986</v>
      </c>
      <c r="I519" s="2">
        <f t="array" ref="I519">SUMPRODUCT(B503:B522, (ROW(B503:B522)-ROW(B503)+1)) / (20*21/2)</f>
        <v>36.264285714285712</v>
      </c>
      <c r="J519" s="2">
        <f t="shared" si="58"/>
        <v>32.506674313661591</v>
      </c>
      <c r="K519" s="2">
        <f t="shared" si="60"/>
        <v>30.147451998101239</v>
      </c>
    </row>
    <row r="520" spans="1:11" ht="13.5" x14ac:dyDescent="0.25">
      <c r="A520" s="3">
        <f>TITRES_STAT!B523</f>
        <v>43060</v>
      </c>
      <c r="B520" s="6">
        <f>TITRES_STAT!D523</f>
        <v>40.76</v>
      </c>
      <c r="C520" s="2">
        <f t="shared" si="61"/>
        <v>1.259999999999998</v>
      </c>
      <c r="D520" s="2">
        <f t="shared" si="62"/>
        <v>38.128</v>
      </c>
      <c r="E520" s="2">
        <f t="shared" si="56"/>
        <v>35.537999999999997</v>
      </c>
      <c r="F520" s="2">
        <f t="shared" si="57"/>
        <v>31.6495</v>
      </c>
      <c r="G520" s="2">
        <f t="shared" si="59"/>
        <v>29.377800000000008</v>
      </c>
      <c r="H520" s="2">
        <f t="shared" si="55"/>
        <v>33.834349999999986</v>
      </c>
      <c r="I520" s="2">
        <f t="array" ref="I520">SUMPRODUCT(B504:B523, (ROW(B504:B523)-ROW(B504)+1)) / (20*21/2)</f>
        <v>37.496285714285719</v>
      </c>
      <c r="J520" s="2">
        <f t="shared" si="58"/>
        <v>33.292705331408108</v>
      </c>
      <c r="K520" s="2">
        <f t="shared" si="60"/>
        <v>30.563630351116878</v>
      </c>
    </row>
    <row r="521" spans="1:11" ht="13.5" x14ac:dyDescent="0.25">
      <c r="A521" s="3">
        <f>TITRES_STAT!B524</f>
        <v>43061</v>
      </c>
      <c r="B521" s="6">
        <f>TITRES_STAT!D524</f>
        <v>43</v>
      </c>
      <c r="C521" s="2">
        <f t="shared" si="61"/>
        <v>2.240000000000002</v>
      </c>
      <c r="D521" s="2">
        <f t="shared" si="62"/>
        <v>39.477999999999994</v>
      </c>
      <c r="E521" s="2">
        <f t="shared" si="56"/>
        <v>36.763999999999996</v>
      </c>
      <c r="F521" s="2">
        <f t="shared" si="57"/>
        <v>32.464500000000001</v>
      </c>
      <c r="G521" s="2">
        <f t="shared" si="59"/>
        <v>29.693800000000007</v>
      </c>
      <c r="H521" s="2">
        <f t="shared" si="55"/>
        <v>33.831849999999989</v>
      </c>
      <c r="I521" s="2">
        <f t="array" ref="I521">SUMPRODUCT(B505:B524, (ROW(B505:B524)-ROW(B505)+1)) / (20*21/2)</f>
        <v>38.635047619047619</v>
      </c>
      <c r="J521" s="2">
        <f t="shared" si="58"/>
        <v>34.217209585559715</v>
      </c>
      <c r="K521" s="2">
        <f t="shared" si="60"/>
        <v>31.051331121661317</v>
      </c>
    </row>
    <row r="522" spans="1:11" ht="13.5" x14ac:dyDescent="0.25">
      <c r="A522" s="3">
        <f>TITRES_STAT!B525</f>
        <v>43062</v>
      </c>
      <c r="B522" s="6">
        <f>TITRES_STAT!D525</f>
        <v>44.29</v>
      </c>
      <c r="C522" s="2">
        <f t="shared" si="61"/>
        <v>1.2899999999999991</v>
      </c>
      <c r="D522" s="2">
        <f t="shared" si="62"/>
        <v>41.085999999999999</v>
      </c>
      <c r="E522" s="2">
        <f t="shared" si="56"/>
        <v>38.024999999999999</v>
      </c>
      <c r="F522" s="2">
        <f t="shared" si="57"/>
        <v>33.343999999999994</v>
      </c>
      <c r="G522" s="2">
        <f t="shared" si="59"/>
        <v>30.019600000000004</v>
      </c>
      <c r="H522" s="2">
        <f t="shared" ref="H522:H585" si="63">AVERAGE(B323:B522)</f>
        <v>33.835799999999992</v>
      </c>
      <c r="I522" s="2">
        <f t="array" ref="I522">SUMPRODUCT(B506:B525, (ROW(B506:B525)-ROW(B506)+1)) / (20*21/2)</f>
        <v>39.680571428571426</v>
      </c>
      <c r="J522" s="2">
        <f t="shared" si="58"/>
        <v>35.176522958363549</v>
      </c>
      <c r="K522" s="2">
        <f t="shared" si="60"/>
        <v>31.570494607086367</v>
      </c>
    </row>
    <row r="523" spans="1:11" ht="13.5" x14ac:dyDescent="0.25">
      <c r="A523" s="3">
        <f>TITRES_STAT!B526</f>
        <v>43063</v>
      </c>
      <c r="B523" s="6">
        <f>TITRES_STAT!D526</f>
        <v>46.28</v>
      </c>
      <c r="C523" s="2">
        <f t="shared" si="61"/>
        <v>1.990000000000002</v>
      </c>
      <c r="D523" s="2">
        <f t="shared" si="62"/>
        <v>42.765999999999998</v>
      </c>
      <c r="E523" s="2">
        <f t="shared" si="56"/>
        <v>39.39</v>
      </c>
      <c r="F523" s="2">
        <f t="shared" si="57"/>
        <v>34.322999999999993</v>
      </c>
      <c r="G523" s="2">
        <f t="shared" si="59"/>
        <v>30.385200000000005</v>
      </c>
      <c r="H523" s="2">
        <f t="shared" si="63"/>
        <v>33.849699999999991</v>
      </c>
      <c r="I523" s="2">
        <f t="array" ref="I523">SUMPRODUCT(B507:B526, (ROW(B507:B526)-ROW(B507)+1)) / (20*21/2)</f>
        <v>40.638571428571431</v>
      </c>
      <c r="J523" s="2">
        <f t="shared" si="58"/>
        <v>36.233996962328924</v>
      </c>
      <c r="K523" s="2">
        <f t="shared" si="60"/>
        <v>32.147337955828078</v>
      </c>
    </row>
    <row r="524" spans="1:11" ht="13.5" x14ac:dyDescent="0.25">
      <c r="A524" s="3">
        <f>TITRES_STAT!B527</f>
        <v>43066</v>
      </c>
      <c r="B524" s="6">
        <f>TITRES_STAT!D527</f>
        <v>46.28</v>
      </c>
      <c r="C524" s="2">
        <f t="shared" si="61"/>
        <v>0</v>
      </c>
      <c r="D524" s="2">
        <f t="shared" si="62"/>
        <v>44.122</v>
      </c>
      <c r="E524" s="2">
        <f t="shared" ref="E524:E587" si="64">AVERAGE(B515:B524)</f>
        <v>40.61</v>
      </c>
      <c r="F524" s="2">
        <f t="shared" si="57"/>
        <v>35.302</v>
      </c>
      <c r="G524" s="2">
        <f t="shared" si="59"/>
        <v>30.750800000000005</v>
      </c>
      <c r="H524" s="2">
        <f t="shared" si="63"/>
        <v>33.863599999999991</v>
      </c>
      <c r="I524" s="2">
        <f t="array" ref="I524">SUMPRODUCT(B508:B527, (ROW(B508:B527)-ROW(B508)+1)) / (20*21/2)</f>
        <v>41.568571428571438</v>
      </c>
      <c r="J524" s="2">
        <f t="shared" si="58"/>
        <v>37.190759156392836</v>
      </c>
      <c r="K524" s="2">
        <f t="shared" si="60"/>
        <v>32.701559996775998</v>
      </c>
    </row>
    <row r="525" spans="1:11" ht="13.5" x14ac:dyDescent="0.25">
      <c r="A525" s="3">
        <f>TITRES_STAT!B528</f>
        <v>43067</v>
      </c>
      <c r="B525" s="6">
        <f>TITRES_STAT!D528</f>
        <v>46.28</v>
      </c>
      <c r="C525" s="2">
        <f t="shared" si="61"/>
        <v>0</v>
      </c>
      <c r="D525" s="2">
        <f t="shared" si="62"/>
        <v>45.225999999999999</v>
      </c>
      <c r="E525" s="2">
        <f t="shared" si="64"/>
        <v>41.677</v>
      </c>
      <c r="F525" s="2">
        <f t="shared" si="57"/>
        <v>36.220999999999989</v>
      </c>
      <c r="G525" s="2">
        <f t="shared" si="59"/>
        <v>31.116400000000002</v>
      </c>
      <c r="H525" s="2">
        <f t="shared" si="63"/>
        <v>33.877499999999984</v>
      </c>
      <c r="I525" s="2">
        <f t="array" ref="I525">SUMPRODUCT(B509:B528, (ROW(B509:B528)-ROW(B509)+1)) / (20*21/2)</f>
        <v>42.465714285714284</v>
      </c>
      <c r="J525" s="2">
        <f t="shared" si="58"/>
        <v>38.056401141498284</v>
      </c>
      <c r="K525" s="2">
        <f t="shared" si="60"/>
        <v>33.234047840039686</v>
      </c>
    </row>
    <row r="526" spans="1:11" ht="13.5" x14ac:dyDescent="0.25">
      <c r="A526" s="3">
        <f>TITRES_STAT!B529</f>
        <v>43068</v>
      </c>
      <c r="B526" s="6">
        <f>TITRES_STAT!D529</f>
        <v>46.28</v>
      </c>
      <c r="C526" s="2">
        <f t="shared" si="61"/>
        <v>0</v>
      </c>
      <c r="D526" s="2">
        <f t="shared" si="62"/>
        <v>45.881999999999998</v>
      </c>
      <c r="E526" s="2">
        <f t="shared" si="64"/>
        <v>42.679999999999993</v>
      </c>
      <c r="F526" s="2">
        <f t="shared" si="57"/>
        <v>37.134999999999991</v>
      </c>
      <c r="G526" s="2">
        <f t="shared" si="59"/>
        <v>31.482000000000003</v>
      </c>
      <c r="H526" s="2">
        <f t="shared" si="63"/>
        <v>33.891399999999983</v>
      </c>
      <c r="I526" s="2">
        <f t="array" ref="I526">SUMPRODUCT(B510:B529, (ROW(B510:B529)-ROW(B510)+1)) / (20*21/2)</f>
        <v>43.270523809523816</v>
      </c>
      <c r="J526" s="2">
        <f t="shared" si="58"/>
        <v>38.839601032784167</v>
      </c>
      <c r="K526" s="2">
        <f t="shared" si="60"/>
        <v>33.745653807096957</v>
      </c>
    </row>
    <row r="527" spans="1:11" ht="13.5" x14ac:dyDescent="0.25">
      <c r="A527" s="3">
        <f>TITRES_STAT!B530</f>
        <v>43069</v>
      </c>
      <c r="B527" s="6">
        <f>TITRES_STAT!D530</f>
        <v>46.9</v>
      </c>
      <c r="C527" s="2">
        <f t="shared" si="61"/>
        <v>0.61999999999999744</v>
      </c>
      <c r="D527" s="2">
        <f t="shared" si="62"/>
        <v>46.404000000000003</v>
      </c>
      <c r="E527" s="2">
        <f t="shared" si="64"/>
        <v>43.74499999999999</v>
      </c>
      <c r="F527" s="2">
        <f t="shared" si="57"/>
        <v>38.079999999999991</v>
      </c>
      <c r="G527" s="2">
        <f t="shared" si="59"/>
        <v>31.860000000000003</v>
      </c>
      <c r="H527" s="2">
        <f t="shared" si="63"/>
        <v>33.908399999999986</v>
      </c>
      <c r="I527" s="2">
        <f t="array" ref="I527">SUMPRODUCT(B511:B530, (ROW(B511:B530)-ROW(B511)+1)) / (20*21/2)</f>
        <v>43.987000000000002</v>
      </c>
      <c r="J527" s="2">
        <f t="shared" si="58"/>
        <v>39.607258077280918</v>
      </c>
      <c r="K527" s="2">
        <f t="shared" si="60"/>
        <v>34.261510520544135</v>
      </c>
    </row>
    <row r="528" spans="1:11" ht="13.5" x14ac:dyDescent="0.25">
      <c r="A528" s="3">
        <f>TITRES_STAT!B531</f>
        <v>43073</v>
      </c>
      <c r="B528" s="6">
        <f>TITRES_STAT!D531</f>
        <v>47.5</v>
      </c>
      <c r="C528" s="2">
        <f t="shared" si="61"/>
        <v>0.60000000000000142</v>
      </c>
      <c r="D528" s="2">
        <f t="shared" si="62"/>
        <v>46.648000000000003</v>
      </c>
      <c r="E528" s="2">
        <f t="shared" si="64"/>
        <v>44.706999999999994</v>
      </c>
      <c r="F528" s="2">
        <f t="shared" si="57"/>
        <v>39.049499999999995</v>
      </c>
      <c r="G528" s="2">
        <f t="shared" si="59"/>
        <v>32.250000000000007</v>
      </c>
      <c r="H528" s="2">
        <f t="shared" si="63"/>
        <v>33.928399999999989</v>
      </c>
      <c r="I528" s="2">
        <f t="array" ref="I528">SUMPRODUCT(B512:B531, (ROW(B512:B531)-ROW(B512)+1)) / (20*21/2)</f>
        <v>44.619428571428564</v>
      </c>
      <c r="J528" s="2">
        <f t="shared" si="58"/>
        <v>40.358947784206549</v>
      </c>
      <c r="K528" s="2">
        <f t="shared" si="60"/>
        <v>34.780666970718876</v>
      </c>
    </row>
    <row r="529" spans="1:11" ht="13.5" x14ac:dyDescent="0.25">
      <c r="A529" s="3">
        <f>TITRES_STAT!B532</f>
        <v>43074</v>
      </c>
      <c r="B529" s="6">
        <f>TITRES_STAT!D532</f>
        <v>47.5</v>
      </c>
      <c r="C529" s="2">
        <f t="shared" si="61"/>
        <v>0</v>
      </c>
      <c r="D529" s="2">
        <f t="shared" si="62"/>
        <v>46.892000000000003</v>
      </c>
      <c r="E529" s="2">
        <f t="shared" si="64"/>
        <v>45.506999999999991</v>
      </c>
      <c r="F529" s="2">
        <f t="shared" si="57"/>
        <v>39.976999999999997</v>
      </c>
      <c r="G529" s="2">
        <f t="shared" si="59"/>
        <v>32.640000000000008</v>
      </c>
      <c r="H529" s="2">
        <f t="shared" si="63"/>
        <v>33.948399999999985</v>
      </c>
      <c r="I529" s="2">
        <f t="array" ref="I529">SUMPRODUCT(B513:B532, (ROW(B513:B532)-ROW(B513)+1)) / (20*21/2)</f>
        <v>45.036809523809531</v>
      </c>
      <c r="J529" s="2">
        <f t="shared" si="58"/>
        <v>41.039047995234498</v>
      </c>
      <c r="K529" s="2">
        <f t="shared" si="60"/>
        <v>35.279464344416176</v>
      </c>
    </row>
    <row r="530" spans="1:11" ht="13.5" x14ac:dyDescent="0.25">
      <c r="A530" s="3">
        <f>TITRES_STAT!B533</f>
        <v>43075</v>
      </c>
      <c r="B530" s="6">
        <f>TITRES_STAT!D533</f>
        <v>47.5</v>
      </c>
      <c r="C530" s="2">
        <f t="shared" si="61"/>
        <v>0</v>
      </c>
      <c r="D530" s="2">
        <f t="shared" si="62"/>
        <v>47.136000000000003</v>
      </c>
      <c r="E530" s="2">
        <f t="shared" si="64"/>
        <v>46.180999999999997</v>
      </c>
      <c r="F530" s="2">
        <f t="shared" si="57"/>
        <v>40.859499999999997</v>
      </c>
      <c r="G530" s="2">
        <f t="shared" si="59"/>
        <v>33.03</v>
      </c>
      <c r="H530" s="2">
        <f t="shared" si="63"/>
        <v>33.968399999999988</v>
      </c>
      <c r="I530" s="2">
        <f t="array" ref="I530">SUMPRODUCT(B514:B533, (ROW(B514:B533)-ROW(B514)+1)) / (20*21/2)</f>
        <v>45.282761904761912</v>
      </c>
      <c r="J530" s="2">
        <f t="shared" si="58"/>
        <v>41.65437675759312</v>
      </c>
      <c r="K530" s="2">
        <f t="shared" si="60"/>
        <v>35.758701036792012</v>
      </c>
    </row>
    <row r="531" spans="1:11" ht="13.5" x14ac:dyDescent="0.25">
      <c r="A531" s="3">
        <f>TITRES_STAT!B534</f>
        <v>43076</v>
      </c>
      <c r="B531" s="6">
        <f>TITRES_STAT!D534</f>
        <v>47.5</v>
      </c>
      <c r="C531" s="2">
        <f t="shared" si="61"/>
        <v>0</v>
      </c>
      <c r="D531" s="2">
        <f t="shared" si="62"/>
        <v>47.38</v>
      </c>
      <c r="E531" s="2">
        <f t="shared" si="64"/>
        <v>46.631</v>
      </c>
      <c r="F531" s="2">
        <f t="shared" si="57"/>
        <v>41.697499999999998</v>
      </c>
      <c r="G531" s="2">
        <f t="shared" si="59"/>
        <v>33.42</v>
      </c>
      <c r="H531" s="2">
        <f t="shared" si="63"/>
        <v>33.988399999999984</v>
      </c>
      <c r="I531" s="2">
        <f t="array" ref="I531">SUMPRODUCT(B515:B534, (ROW(B515:B534)-ROW(B515)+1)) / (20*21/2)</f>
        <v>45.469809523809523</v>
      </c>
      <c r="J531" s="2">
        <f t="shared" si="58"/>
        <v>42.211102780679489</v>
      </c>
      <c r="K531" s="2">
        <f t="shared" si="60"/>
        <v>36.219144133388404</v>
      </c>
    </row>
    <row r="532" spans="1:11" ht="13.5" x14ac:dyDescent="0.25">
      <c r="A532" s="3">
        <f>TITRES_STAT!B535</f>
        <v>43077</v>
      </c>
      <c r="B532" s="6">
        <f>TITRES_STAT!D535</f>
        <v>46.08</v>
      </c>
      <c r="C532" s="2">
        <f t="shared" si="61"/>
        <v>-1.4200000000000017</v>
      </c>
      <c r="D532" s="2">
        <f t="shared" si="62"/>
        <v>47.215999999999994</v>
      </c>
      <c r="E532" s="2">
        <f t="shared" si="64"/>
        <v>46.809999999999995</v>
      </c>
      <c r="F532" s="2">
        <f t="shared" ref="F532:F595" si="65">AVERAGE(B513:B532)</f>
        <v>42.417499999999997</v>
      </c>
      <c r="G532" s="2">
        <f t="shared" si="59"/>
        <v>33.781600000000005</v>
      </c>
      <c r="H532" s="2">
        <f t="shared" si="63"/>
        <v>34.001299999999986</v>
      </c>
      <c r="I532" s="2">
        <f t="array" ref="I532">SUMPRODUCT(B516:B535, (ROW(B516:B535)-ROW(B516)+1)) / (20*21/2)</f>
        <v>45.733428571428576</v>
      </c>
      <c r="J532" s="2">
        <f t="shared" si="58"/>
        <v>42.579569182519535</v>
      </c>
      <c r="K532" s="2">
        <f t="shared" si="60"/>
        <v>36.605844363451602</v>
      </c>
    </row>
    <row r="533" spans="1:11" ht="13.5" x14ac:dyDescent="0.25">
      <c r="A533" s="3">
        <f>TITRES_STAT!B536</f>
        <v>43080</v>
      </c>
      <c r="B533" s="6">
        <f>TITRES_STAT!D536</f>
        <v>45</v>
      </c>
      <c r="C533" s="2">
        <f t="shared" si="61"/>
        <v>-1.0799999999999983</v>
      </c>
      <c r="D533" s="2">
        <f t="shared" si="62"/>
        <v>46.715999999999994</v>
      </c>
      <c r="E533" s="2">
        <f t="shared" si="64"/>
        <v>46.682000000000002</v>
      </c>
      <c r="F533" s="2">
        <f t="shared" si="65"/>
        <v>43.035999999999994</v>
      </c>
      <c r="G533" s="2">
        <f t="shared" si="59"/>
        <v>34.121600000000001</v>
      </c>
      <c r="H533" s="2">
        <f t="shared" si="63"/>
        <v>34.008799999999994</v>
      </c>
      <c r="I533" s="2">
        <f t="array" ref="I533">SUMPRODUCT(B517:B536, (ROW(B517:B536)-ROW(B517)+1)) / (20*21/2)</f>
        <v>45.945904761904757</v>
      </c>
      <c r="J533" s="2">
        <f t="shared" ref="J533:J596" si="66">$J$4*B533+J532*(1-$J$4)</f>
        <v>42.810086403231956</v>
      </c>
      <c r="K533" s="2">
        <f t="shared" si="60"/>
        <v>36.935026937433896</v>
      </c>
    </row>
    <row r="534" spans="1:11" ht="13.5" x14ac:dyDescent="0.25">
      <c r="A534" s="3">
        <f>TITRES_STAT!B537</f>
        <v>43081</v>
      </c>
      <c r="B534" s="6">
        <f>TITRES_STAT!D537</f>
        <v>45</v>
      </c>
      <c r="C534" s="2">
        <f t="shared" si="61"/>
        <v>0</v>
      </c>
      <c r="D534" s="2">
        <f t="shared" si="62"/>
        <v>46.215999999999994</v>
      </c>
      <c r="E534" s="2">
        <f t="shared" si="64"/>
        <v>46.554000000000002</v>
      </c>
      <c r="F534" s="2">
        <f t="shared" si="65"/>
        <v>43.582000000000001</v>
      </c>
      <c r="G534" s="2">
        <f t="shared" si="59"/>
        <v>34.461599999999997</v>
      </c>
      <c r="H534" s="2">
        <f t="shared" si="63"/>
        <v>34.016299999999994</v>
      </c>
      <c r="I534" s="2">
        <f t="array" ref="I534">SUMPRODUCT(B518:B537, (ROW(B518:B537)-ROW(B518)+1)) / (20*21/2)</f>
        <v>46.110285714285716</v>
      </c>
      <c r="J534" s="2">
        <f t="shared" si="66"/>
        <v>43.01864960292415</v>
      </c>
      <c r="K534" s="2">
        <f t="shared" si="60"/>
        <v>37.251300390867861</v>
      </c>
    </row>
    <row r="535" spans="1:11" ht="13.5" x14ac:dyDescent="0.25">
      <c r="A535" s="3">
        <f>TITRES_STAT!B538</f>
        <v>43082</v>
      </c>
      <c r="B535" s="6">
        <f>TITRES_STAT!D538</f>
        <v>46.35</v>
      </c>
      <c r="C535" s="2">
        <f t="shared" si="61"/>
        <v>1.3500000000000014</v>
      </c>
      <c r="D535" s="2">
        <f t="shared" si="62"/>
        <v>45.985999999999997</v>
      </c>
      <c r="E535" s="2">
        <f t="shared" si="64"/>
        <v>46.561</v>
      </c>
      <c r="F535" s="2">
        <f t="shared" si="65"/>
        <v>44.119</v>
      </c>
      <c r="G535" s="2">
        <f t="shared" si="59"/>
        <v>34.828599999999994</v>
      </c>
      <c r="H535" s="2">
        <f t="shared" si="63"/>
        <v>34.030549999999991</v>
      </c>
      <c r="I535" s="2">
        <f t="array" ref="I535">SUMPRODUCT(B519:B538, (ROW(B519:B538)-ROW(B519)+1)) / (20*21/2)</f>
        <v>46.226571428571425</v>
      </c>
      <c r="J535" s="2">
        <f t="shared" si="66"/>
        <v>43.33592106931232</v>
      </c>
      <c r="K535" s="2">
        <f t="shared" si="60"/>
        <v>37.608112140245595</v>
      </c>
    </row>
    <row r="536" spans="1:11" ht="13.5" x14ac:dyDescent="0.25">
      <c r="A536" s="3">
        <f>TITRES_STAT!B539</f>
        <v>43083</v>
      </c>
      <c r="B536" s="6">
        <f>TITRES_STAT!D539</f>
        <v>46.35</v>
      </c>
      <c r="C536" s="2">
        <f t="shared" si="61"/>
        <v>0</v>
      </c>
      <c r="D536" s="2">
        <f t="shared" si="62"/>
        <v>45.755999999999993</v>
      </c>
      <c r="E536" s="2">
        <f t="shared" si="64"/>
        <v>46.568000000000005</v>
      </c>
      <c r="F536" s="2">
        <f t="shared" si="65"/>
        <v>44.624000000000002</v>
      </c>
      <c r="G536" s="2">
        <f t="shared" si="59"/>
        <v>35.195599999999992</v>
      </c>
      <c r="H536" s="2">
        <f t="shared" si="63"/>
        <v>34.044799999999995</v>
      </c>
      <c r="I536" s="2">
        <f t="array" ref="I536">SUMPRODUCT(B520:B539, (ROW(B520:B539)-ROW(B520)+1)) / (20*21/2)</f>
        <v>46.293000000000006</v>
      </c>
      <c r="J536" s="2">
        <f t="shared" si="66"/>
        <v>43.622976205568293</v>
      </c>
      <c r="K536" s="2">
        <f t="shared" si="60"/>
        <v>37.950931272000673</v>
      </c>
    </row>
    <row r="537" spans="1:11" ht="13.5" x14ac:dyDescent="0.25">
      <c r="A537" s="3">
        <f>TITRES_STAT!B540</f>
        <v>43084</v>
      </c>
      <c r="B537" s="6">
        <f>TITRES_STAT!D540</f>
        <v>46.35</v>
      </c>
      <c r="C537" s="2">
        <f t="shared" si="61"/>
        <v>0</v>
      </c>
      <c r="D537" s="2">
        <f t="shared" si="62"/>
        <v>45.809999999999995</v>
      </c>
      <c r="E537" s="2">
        <f t="shared" si="64"/>
        <v>46.513000000000005</v>
      </c>
      <c r="F537" s="2">
        <f t="shared" si="65"/>
        <v>45.129000000000005</v>
      </c>
      <c r="G537" s="2">
        <f t="shared" si="59"/>
        <v>35.562599999999996</v>
      </c>
      <c r="H537" s="2">
        <f t="shared" si="63"/>
        <v>34.059049999999999</v>
      </c>
      <c r="I537" s="2">
        <f t="array" ref="I537">SUMPRODUCT(B521:B540, (ROW(B521:B540)-ROW(B521)+1)) / (20*21/2)</f>
        <v>46.327285714285715</v>
      </c>
      <c r="J537" s="2">
        <f t="shared" si="66"/>
        <v>43.882692757418937</v>
      </c>
      <c r="K537" s="2">
        <f t="shared" si="60"/>
        <v>38.280306516235946</v>
      </c>
    </row>
    <row r="538" spans="1:11" ht="13.5" x14ac:dyDescent="0.25">
      <c r="A538" s="3">
        <f>TITRES_STAT!B541</f>
        <v>43087</v>
      </c>
      <c r="B538" s="6">
        <f>TITRES_STAT!D541</f>
        <v>46.35</v>
      </c>
      <c r="C538" s="2">
        <f t="shared" si="61"/>
        <v>0</v>
      </c>
      <c r="D538" s="2">
        <f t="shared" si="62"/>
        <v>46.08</v>
      </c>
      <c r="E538" s="2">
        <f t="shared" si="64"/>
        <v>46.39800000000001</v>
      </c>
      <c r="F538" s="2">
        <f t="shared" si="65"/>
        <v>45.552500000000002</v>
      </c>
      <c r="G538" s="2">
        <f t="shared" si="59"/>
        <v>35.929599999999994</v>
      </c>
      <c r="H538" s="2">
        <f t="shared" si="63"/>
        <v>34.073299999999996</v>
      </c>
      <c r="I538" s="2">
        <f t="array" ref="I538">SUMPRODUCT(B522:B541, (ROW(B522:B541)-ROW(B522)+1)) / (20*21/2)</f>
        <v>46.335428571428565</v>
      </c>
      <c r="J538" s="2">
        <f t="shared" si="66"/>
        <v>44.117674399569509</v>
      </c>
      <c r="K538" s="2">
        <f t="shared" si="60"/>
        <v>38.596765084226696</v>
      </c>
    </row>
    <row r="539" spans="1:11" ht="13.5" x14ac:dyDescent="0.25">
      <c r="A539" s="3">
        <f>TITRES_STAT!B542</f>
        <v>43088</v>
      </c>
      <c r="B539" s="6">
        <f>TITRES_STAT!D542</f>
        <v>46.25</v>
      </c>
      <c r="C539" s="2">
        <f t="shared" si="61"/>
        <v>-0.10000000000000142</v>
      </c>
      <c r="D539" s="2">
        <f t="shared" si="62"/>
        <v>46.33</v>
      </c>
      <c r="E539" s="2">
        <f t="shared" si="64"/>
        <v>46.27300000000001</v>
      </c>
      <c r="F539" s="2">
        <f t="shared" si="65"/>
        <v>45.89</v>
      </c>
      <c r="G539" s="2">
        <f t="shared" si="59"/>
        <v>36.294599999999988</v>
      </c>
      <c r="H539" s="2">
        <f t="shared" si="63"/>
        <v>34.087049999999998</v>
      </c>
      <c r="I539" s="2">
        <f t="array" ref="I539">SUMPRODUCT(B523:B542, (ROW(B523:B542)-ROW(B523)+1)) / (20*21/2)</f>
        <v>46.328095238095244</v>
      </c>
      <c r="J539" s="2">
        <f t="shared" si="66"/>
        <v>44.32075302818194</v>
      </c>
      <c r="K539" s="2">
        <f t="shared" si="60"/>
        <v>38.896891943668784</v>
      </c>
    </row>
    <row r="540" spans="1:11" ht="13.5" x14ac:dyDescent="0.25">
      <c r="A540" s="3">
        <f>TITRES_STAT!B543</f>
        <v>43089</v>
      </c>
      <c r="B540" s="6">
        <f>TITRES_STAT!D543</f>
        <v>46.25</v>
      </c>
      <c r="C540" s="2">
        <f t="shared" si="61"/>
        <v>0</v>
      </c>
      <c r="D540" s="2">
        <f t="shared" si="62"/>
        <v>46.31</v>
      </c>
      <c r="E540" s="2">
        <f t="shared" si="64"/>
        <v>46.148000000000003</v>
      </c>
      <c r="F540" s="2">
        <f t="shared" si="65"/>
        <v>46.164500000000004</v>
      </c>
      <c r="G540" s="2">
        <f t="shared" si="59"/>
        <v>36.65959999999999</v>
      </c>
      <c r="H540" s="2">
        <f t="shared" si="63"/>
        <v>34.1008</v>
      </c>
      <c r="I540" s="2">
        <f t="array" ref="I540">SUMPRODUCT(B524:B543, (ROW(B524:B543)-ROW(B524)+1)) / (20*21/2)</f>
        <v>46.311428571428571</v>
      </c>
      <c r="J540" s="2">
        <f t="shared" si="66"/>
        <v>44.504490835021755</v>
      </c>
      <c r="K540" s="2">
        <f t="shared" si="60"/>
        <v>39.185249122348438</v>
      </c>
    </row>
    <row r="541" spans="1:11" ht="13.5" x14ac:dyDescent="0.25">
      <c r="A541" s="3">
        <f>TITRES_STAT!B544</f>
        <v>43090</v>
      </c>
      <c r="B541" s="6">
        <f>TITRES_STAT!D544</f>
        <v>46.25</v>
      </c>
      <c r="C541" s="2">
        <f t="shared" si="61"/>
        <v>0</v>
      </c>
      <c r="D541" s="2">
        <f t="shared" si="62"/>
        <v>46.29</v>
      </c>
      <c r="E541" s="2">
        <f t="shared" si="64"/>
        <v>46.023000000000003</v>
      </c>
      <c r="F541" s="2">
        <f t="shared" si="65"/>
        <v>46.327000000000005</v>
      </c>
      <c r="G541" s="2">
        <f t="shared" si="59"/>
        <v>37.024599999999992</v>
      </c>
      <c r="H541" s="2">
        <f t="shared" si="63"/>
        <v>34.114550000000001</v>
      </c>
      <c r="I541" s="2">
        <f t="array" ref="I541">SUMPRODUCT(B525:B544, (ROW(B525:B544)-ROW(B525)+1)) / (20*21/2)</f>
        <v>46.302523809523812</v>
      </c>
      <c r="J541" s="2">
        <f t="shared" si="66"/>
        <v>44.670729803114924</v>
      </c>
      <c r="K541" s="2">
        <f t="shared" si="60"/>
        <v>39.462298176373992</v>
      </c>
    </row>
    <row r="542" spans="1:11" ht="13.5" x14ac:dyDescent="0.25">
      <c r="A542" s="3">
        <f>TITRES_STAT!B545</f>
        <v>43091</v>
      </c>
      <c r="B542" s="6">
        <f>TITRES_STAT!D545</f>
        <v>46.25</v>
      </c>
      <c r="C542" s="2">
        <f t="shared" si="61"/>
        <v>0</v>
      </c>
      <c r="D542" s="2">
        <f t="shared" si="62"/>
        <v>46.269999999999996</v>
      </c>
      <c r="E542" s="2">
        <f t="shared" si="64"/>
        <v>46.04</v>
      </c>
      <c r="F542" s="2">
        <f t="shared" si="65"/>
        <v>46.424999999999997</v>
      </c>
      <c r="G542" s="2">
        <f t="shared" si="59"/>
        <v>37.389599999999994</v>
      </c>
      <c r="H542" s="2">
        <f t="shared" si="63"/>
        <v>34.128299999999996</v>
      </c>
      <c r="I542" s="2">
        <f t="array" ref="I542">SUMPRODUCT(B526:B545, (ROW(B526:B545)-ROW(B526)+1)) / (20*21/2)</f>
        <v>46.295285714285718</v>
      </c>
      <c r="J542" s="2">
        <f t="shared" si="66"/>
        <v>44.821136488532552</v>
      </c>
      <c r="K542" s="2">
        <f t="shared" si="60"/>
        <v>39.728482561614229</v>
      </c>
    </row>
    <row r="543" spans="1:11" ht="13.5" x14ac:dyDescent="0.25">
      <c r="A543" s="3">
        <f>TITRES_STAT!B546</f>
        <v>43094</v>
      </c>
      <c r="B543" s="6">
        <f>TITRES_STAT!D546</f>
        <v>46.25</v>
      </c>
      <c r="C543" s="2">
        <f t="shared" si="61"/>
        <v>0</v>
      </c>
      <c r="D543" s="2">
        <f t="shared" si="62"/>
        <v>46.25</v>
      </c>
      <c r="E543" s="2">
        <f t="shared" si="64"/>
        <v>46.164999999999999</v>
      </c>
      <c r="F543" s="2">
        <f t="shared" si="65"/>
        <v>46.423500000000004</v>
      </c>
      <c r="G543" s="2">
        <f t="shared" si="59"/>
        <v>37.754599999999989</v>
      </c>
      <c r="H543" s="2">
        <f t="shared" si="63"/>
        <v>34.142049999999998</v>
      </c>
      <c r="I543" s="2">
        <f t="array" ref="I543">SUMPRODUCT(B527:B546, (ROW(B527:B546)-ROW(B527)+1)) / (20*21/2)</f>
        <v>46.287714285714287</v>
      </c>
      <c r="J543" s="2">
        <f t="shared" si="66"/>
        <v>44.957218727719926</v>
      </c>
      <c r="K543" s="2">
        <f t="shared" si="60"/>
        <v>39.98422834351171</v>
      </c>
    </row>
    <row r="544" spans="1:11" ht="13.5" x14ac:dyDescent="0.25">
      <c r="A544" s="3">
        <f>TITRES_STAT!B547</f>
        <v>43095</v>
      </c>
      <c r="B544" s="6">
        <f>TITRES_STAT!D547</f>
        <v>46.33</v>
      </c>
      <c r="C544" s="2">
        <f t="shared" si="61"/>
        <v>7.9999999999998295E-2</v>
      </c>
      <c r="D544" s="2">
        <f t="shared" si="62"/>
        <v>46.265999999999998</v>
      </c>
      <c r="E544" s="2">
        <f t="shared" si="64"/>
        <v>46.297999999999995</v>
      </c>
      <c r="F544" s="2">
        <f t="shared" si="65"/>
        <v>46.426000000000002</v>
      </c>
      <c r="G544" s="2">
        <f t="shared" si="59"/>
        <v>38.121199999999988</v>
      </c>
      <c r="H544" s="2">
        <f t="shared" si="63"/>
        <v>34.156199999999998</v>
      </c>
      <c r="I544" s="2">
        <f t="array" ref="I544">SUMPRODUCT(B528:B547, (ROW(B528:B547)-ROW(B528)+1)) / (20*21/2)</f>
        <v>46.279809523809526</v>
      </c>
      <c r="J544" s="2">
        <f t="shared" si="66"/>
        <v>45.087959801270408</v>
      </c>
      <c r="K544" s="2">
        <f t="shared" si="60"/>
        <v>40.233082133962235</v>
      </c>
    </row>
    <row r="545" spans="1:11" ht="13.5" x14ac:dyDescent="0.25">
      <c r="A545" s="3">
        <f>TITRES_STAT!B548</f>
        <v>43096</v>
      </c>
      <c r="B545" s="6">
        <f>TITRES_STAT!D548</f>
        <v>46.35</v>
      </c>
      <c r="C545" s="2">
        <f t="shared" si="61"/>
        <v>2.0000000000003126E-2</v>
      </c>
      <c r="D545" s="2">
        <f t="shared" si="62"/>
        <v>46.285999999999994</v>
      </c>
      <c r="E545" s="2">
        <f t="shared" si="64"/>
        <v>46.298000000000002</v>
      </c>
      <c r="F545" s="2">
        <f t="shared" si="65"/>
        <v>46.429500000000004</v>
      </c>
      <c r="G545" s="2">
        <f t="shared" si="59"/>
        <v>38.488199999999985</v>
      </c>
      <c r="H545" s="2">
        <f t="shared" si="63"/>
        <v>34.170450000000002</v>
      </c>
      <c r="I545" s="2">
        <f t="array" ref="I545">SUMPRODUCT(B529:B548, (ROW(B529:B548)-ROW(B529)+1)) / (20*21/2)</f>
        <v>46.274523809523807</v>
      </c>
      <c r="J545" s="2">
        <f t="shared" si="66"/>
        <v>45.208154105911319</v>
      </c>
      <c r="K545" s="2">
        <f t="shared" si="60"/>
        <v>40.472961265963718</v>
      </c>
    </row>
    <row r="546" spans="1:11" ht="13.5" x14ac:dyDescent="0.25">
      <c r="A546" s="3">
        <f>TITRES_STAT!B549</f>
        <v>43097</v>
      </c>
      <c r="B546" s="6">
        <f>TITRES_STAT!D549</f>
        <v>46.35</v>
      </c>
      <c r="C546" s="2">
        <f t="shared" si="61"/>
        <v>0</v>
      </c>
      <c r="D546" s="2">
        <f t="shared" si="62"/>
        <v>46.305999999999997</v>
      </c>
      <c r="E546" s="2">
        <f t="shared" si="64"/>
        <v>46.298000000000002</v>
      </c>
      <c r="F546" s="2">
        <f t="shared" si="65"/>
        <v>46.433000000000007</v>
      </c>
      <c r="G546" s="2">
        <f t="shared" si="59"/>
        <v>38.865199999999987</v>
      </c>
      <c r="H546" s="2">
        <f t="shared" si="63"/>
        <v>34.184700000000007</v>
      </c>
      <c r="I546" s="2">
        <f t="array" ref="I546">SUMPRODUCT(B530:B549, (ROW(B530:B549)-ROW(B530)+1)) / (20*21/2)</f>
        <v>46.274714285714289</v>
      </c>
      <c r="J546" s="2">
        <f t="shared" si="66"/>
        <v>45.316901333919759</v>
      </c>
      <c r="K546" s="2">
        <f t="shared" si="60"/>
        <v>40.703433373180829</v>
      </c>
    </row>
    <row r="547" spans="1:11" ht="13.5" x14ac:dyDescent="0.25">
      <c r="A547" s="3">
        <f>TITRES_STAT!B550</f>
        <v>43098</v>
      </c>
      <c r="B547" s="6">
        <f>TITRES_STAT!D550</f>
        <v>46.35</v>
      </c>
      <c r="C547" s="2">
        <f t="shared" si="61"/>
        <v>0</v>
      </c>
      <c r="D547" s="2">
        <f t="shared" si="62"/>
        <v>46.326000000000001</v>
      </c>
      <c r="E547" s="2">
        <f t="shared" si="64"/>
        <v>46.298000000000009</v>
      </c>
      <c r="F547" s="2">
        <f t="shared" si="65"/>
        <v>46.405500000000004</v>
      </c>
      <c r="G547" s="2">
        <f t="shared" si="59"/>
        <v>39.242199999999983</v>
      </c>
      <c r="H547" s="2">
        <f t="shared" si="63"/>
        <v>34.198950000000011</v>
      </c>
      <c r="I547" s="2">
        <f t="array" ref="I547">SUMPRODUCT(B531:B550, (ROW(B531:B550)-ROW(B531)+1)) / (20*21/2)</f>
        <v>46.14800000000001</v>
      </c>
      <c r="J547" s="2">
        <f t="shared" si="66"/>
        <v>45.415291683070265</v>
      </c>
      <c r="K547" s="2">
        <f t="shared" si="60"/>
        <v>40.924867358546287</v>
      </c>
    </row>
    <row r="548" spans="1:11" ht="13.5" x14ac:dyDescent="0.25">
      <c r="A548" s="3">
        <f>TITRES_STAT!B551</f>
        <v>43102</v>
      </c>
      <c r="B548" s="6">
        <f>TITRES_STAT!D551</f>
        <v>46.35</v>
      </c>
      <c r="C548" s="2">
        <f t="shared" si="61"/>
        <v>0</v>
      </c>
      <c r="D548" s="2">
        <f t="shared" si="62"/>
        <v>46.345999999999997</v>
      </c>
      <c r="E548" s="2">
        <f t="shared" si="64"/>
        <v>46.298000000000009</v>
      </c>
      <c r="F548" s="2">
        <f t="shared" si="65"/>
        <v>46.348000000000006</v>
      </c>
      <c r="G548" s="2">
        <f t="shared" si="59"/>
        <v>39.619199999999978</v>
      </c>
      <c r="H548" s="2">
        <f t="shared" si="63"/>
        <v>34.213200000000008</v>
      </c>
      <c r="I548" s="2">
        <f t="array" ref="I548">SUMPRODUCT(B532:B551, (ROW(B532:B551)-ROW(B532)+1)) / (20*21/2)</f>
        <v>45.840999999999994</v>
      </c>
      <c r="J548" s="2">
        <f t="shared" si="66"/>
        <v>45.504311522777854</v>
      </c>
      <c r="K548" s="2">
        <f t="shared" si="60"/>
        <v>41.137617658211141</v>
      </c>
    </row>
    <row r="549" spans="1:11" ht="13.5" x14ac:dyDescent="0.25">
      <c r="A549" s="3">
        <f>TITRES_STAT!B552</f>
        <v>43103</v>
      </c>
      <c r="B549" s="6">
        <f>TITRES_STAT!D552</f>
        <v>46.35</v>
      </c>
      <c r="C549" s="2">
        <f t="shared" si="61"/>
        <v>0</v>
      </c>
      <c r="D549" s="2">
        <f t="shared" si="62"/>
        <v>46.35</v>
      </c>
      <c r="E549" s="2">
        <f t="shared" si="64"/>
        <v>46.308000000000007</v>
      </c>
      <c r="F549" s="2">
        <f t="shared" si="65"/>
        <v>46.290500000000009</v>
      </c>
      <c r="G549" s="2">
        <f t="shared" si="59"/>
        <v>39.996199999999973</v>
      </c>
      <c r="H549" s="2">
        <f t="shared" si="63"/>
        <v>34.227450000000012</v>
      </c>
      <c r="I549" s="2">
        <f t="array" ref="I549">SUMPRODUCT(B533:B552, (ROW(B533:B552)-ROW(B533)+1)) / (20*21/2)</f>
        <v>45.460476190476186</v>
      </c>
      <c r="J549" s="2">
        <f t="shared" si="66"/>
        <v>45.584853282513293</v>
      </c>
      <c r="K549" s="2">
        <f t="shared" si="60"/>
        <v>41.342024808869532</v>
      </c>
    </row>
    <row r="550" spans="1:11" ht="13.5" x14ac:dyDescent="0.25">
      <c r="A550" s="3">
        <f>TITRES_STAT!B553</f>
        <v>43104</v>
      </c>
      <c r="B550" s="6">
        <f>TITRES_STAT!D553</f>
        <v>44.96</v>
      </c>
      <c r="C550" s="2">
        <f t="shared" si="61"/>
        <v>-1.3900000000000006</v>
      </c>
      <c r="D550" s="2">
        <f t="shared" si="62"/>
        <v>46.072000000000003</v>
      </c>
      <c r="E550" s="2">
        <f t="shared" si="64"/>
        <v>46.179000000000002</v>
      </c>
      <c r="F550" s="2">
        <f t="shared" si="65"/>
        <v>46.163500000000013</v>
      </c>
      <c r="G550" s="2">
        <f t="shared" si="59"/>
        <v>40.361399999999975</v>
      </c>
      <c r="H550" s="2">
        <f t="shared" si="63"/>
        <v>34.234750000000012</v>
      </c>
      <c r="I550" s="2">
        <f t="array" ref="I550">SUMPRODUCT(B534:B553, (ROW(B534:B553)-ROW(B534)+1)) / (20*21/2)</f>
        <v>45.099666666666671</v>
      </c>
      <c r="J550" s="2">
        <f t="shared" si="66"/>
        <v>45.525343446083454</v>
      </c>
      <c r="K550" s="2">
        <f t="shared" si="60"/>
        <v>41.48390618891387</v>
      </c>
    </row>
    <row r="551" spans="1:11" ht="13.5" x14ac:dyDescent="0.25">
      <c r="A551" s="3">
        <f>TITRES_STAT!B554</f>
        <v>43105</v>
      </c>
      <c r="B551" s="6">
        <f>TITRES_STAT!D554</f>
        <v>42.94</v>
      </c>
      <c r="C551" s="2">
        <f t="shared" si="61"/>
        <v>-2.0200000000000031</v>
      </c>
      <c r="D551" s="2">
        <f t="shared" si="62"/>
        <v>45.39</v>
      </c>
      <c r="E551" s="2">
        <f t="shared" si="64"/>
        <v>45.847999999999999</v>
      </c>
      <c r="F551" s="2">
        <f t="shared" si="65"/>
        <v>45.935500000000012</v>
      </c>
      <c r="G551" s="2">
        <f t="shared" si="59"/>
        <v>40.686199999999978</v>
      </c>
      <c r="H551" s="2">
        <f t="shared" si="63"/>
        <v>34.231950000000012</v>
      </c>
      <c r="I551" s="2">
        <f t="array" ref="I551">SUMPRODUCT(B535:B554, (ROW(B535:B554)-ROW(B535)+1)) / (20*21/2)</f>
        <v>44.753428571428572</v>
      </c>
      <c r="J551" s="2">
        <f t="shared" si="66"/>
        <v>45.279120260742175</v>
      </c>
      <c r="K551" s="2">
        <f t="shared" si="60"/>
        <v>41.541007906995681</v>
      </c>
    </row>
    <row r="552" spans="1:11" ht="13.5" x14ac:dyDescent="0.25">
      <c r="A552" s="3">
        <f>TITRES_STAT!B555</f>
        <v>43108</v>
      </c>
      <c r="B552" s="6">
        <f>TITRES_STAT!D555</f>
        <v>41.94</v>
      </c>
      <c r="C552" s="2">
        <f t="shared" si="61"/>
        <v>-1</v>
      </c>
      <c r="D552" s="2">
        <f t="shared" si="62"/>
        <v>44.507999999999996</v>
      </c>
      <c r="E552" s="2">
        <f t="shared" si="64"/>
        <v>45.417000000000002</v>
      </c>
      <c r="F552" s="2">
        <f t="shared" si="65"/>
        <v>45.728500000000011</v>
      </c>
      <c r="G552" s="2">
        <f t="shared" si="59"/>
        <v>40.990999999999978</v>
      </c>
      <c r="H552" s="2">
        <f t="shared" si="63"/>
        <v>34.224150000000009</v>
      </c>
      <c r="I552" s="2">
        <f t="array" ref="I552">SUMPRODUCT(B536:B555, (ROW(B536:B555)-ROW(B536)+1)) / (20*21/2)</f>
        <v>44.421761904761901</v>
      </c>
      <c r="J552" s="2">
        <f t="shared" si="66"/>
        <v>44.961108807338164</v>
      </c>
      <c r="K552" s="2">
        <f t="shared" si="60"/>
        <v>41.556654655740942</v>
      </c>
    </row>
    <row r="553" spans="1:11" ht="13.5" x14ac:dyDescent="0.25">
      <c r="A553" s="3">
        <f>TITRES_STAT!B556</f>
        <v>43109</v>
      </c>
      <c r="B553" s="6">
        <f>TITRES_STAT!D556</f>
        <v>41.94</v>
      </c>
      <c r="C553" s="2">
        <f t="shared" si="61"/>
        <v>0</v>
      </c>
      <c r="D553" s="2">
        <f t="shared" si="62"/>
        <v>43.625999999999998</v>
      </c>
      <c r="E553" s="2">
        <f t="shared" si="64"/>
        <v>44.985999999999997</v>
      </c>
      <c r="F553" s="2">
        <f t="shared" si="65"/>
        <v>45.575500000000012</v>
      </c>
      <c r="G553" s="2">
        <f t="shared" si="59"/>
        <v>41.295799999999979</v>
      </c>
      <c r="H553" s="2">
        <f t="shared" si="63"/>
        <v>34.216350000000006</v>
      </c>
      <c r="I553" s="2">
        <f t="array" ref="I553">SUMPRODUCT(B537:B556, (ROW(B537:B556)-ROW(B537)+1)) / (20*21/2)</f>
        <v>44.111095238095245</v>
      </c>
      <c r="J553" s="2">
        <f t="shared" si="66"/>
        <v>44.673384159020245</v>
      </c>
      <c r="K553" s="2">
        <f t="shared" si="60"/>
        <v>41.5716878064962</v>
      </c>
    </row>
    <row r="554" spans="1:11" ht="13.5" x14ac:dyDescent="0.25">
      <c r="A554" s="3">
        <f>TITRES_STAT!B557</f>
        <v>43110</v>
      </c>
      <c r="B554" s="6">
        <f>TITRES_STAT!D557</f>
        <v>41.94</v>
      </c>
      <c r="C554" s="2">
        <f t="shared" si="61"/>
        <v>0</v>
      </c>
      <c r="D554" s="2">
        <f t="shared" si="62"/>
        <v>42.744</v>
      </c>
      <c r="E554" s="2">
        <f t="shared" si="64"/>
        <v>44.546999999999997</v>
      </c>
      <c r="F554" s="2">
        <f t="shared" si="65"/>
        <v>45.422500000000014</v>
      </c>
      <c r="G554" s="2">
        <f t="shared" si="59"/>
        <v>41.600599999999986</v>
      </c>
      <c r="H554" s="2">
        <f t="shared" si="63"/>
        <v>34.208550000000002</v>
      </c>
      <c r="I554" s="2">
        <f t="array" ref="I554">SUMPRODUCT(B538:B557, (ROW(B538:B557)-ROW(B538)+1)) / (20*21/2)</f>
        <v>43.821428571428569</v>
      </c>
      <c r="J554" s="2">
        <f t="shared" si="66"/>
        <v>44.413061858161178</v>
      </c>
      <c r="K554" s="2">
        <f t="shared" si="60"/>
        <v>41.586131421927718</v>
      </c>
    </row>
    <row r="555" spans="1:11" ht="13.5" x14ac:dyDescent="0.25">
      <c r="A555" s="3">
        <f>TITRES_STAT!B558</f>
        <v>43111</v>
      </c>
      <c r="B555" s="6">
        <f>TITRES_STAT!D558</f>
        <v>41.94</v>
      </c>
      <c r="C555" s="2">
        <f t="shared" si="61"/>
        <v>0</v>
      </c>
      <c r="D555" s="2">
        <f t="shared" si="62"/>
        <v>42.14</v>
      </c>
      <c r="E555" s="2">
        <f t="shared" si="64"/>
        <v>44.106000000000002</v>
      </c>
      <c r="F555" s="2">
        <f t="shared" si="65"/>
        <v>45.202000000000019</v>
      </c>
      <c r="G555" s="2">
        <f t="shared" si="59"/>
        <v>41.881399999999985</v>
      </c>
      <c r="H555" s="2">
        <f t="shared" si="63"/>
        <v>34.200749999999999</v>
      </c>
      <c r="I555" s="2">
        <f t="array" ref="I555">SUMPRODUCT(B539:B558, (ROW(B539:B558)-ROW(B539)+1)) / (20*21/2)</f>
        <v>43.552761904761901</v>
      </c>
      <c r="J555" s="2">
        <f t="shared" si="66"/>
        <v>44.177532157383929</v>
      </c>
      <c r="K555" s="2">
        <f t="shared" si="60"/>
        <v>41.600008621067815</v>
      </c>
    </row>
    <row r="556" spans="1:11" ht="13.5" x14ac:dyDescent="0.25">
      <c r="A556" s="3">
        <f>TITRES_STAT!B559</f>
        <v>43112</v>
      </c>
      <c r="B556" s="6">
        <f>TITRES_STAT!D559</f>
        <v>41.94</v>
      </c>
      <c r="C556" s="2">
        <f t="shared" si="61"/>
        <v>0</v>
      </c>
      <c r="D556" s="2">
        <f t="shared" si="62"/>
        <v>41.94</v>
      </c>
      <c r="E556" s="2">
        <f t="shared" si="64"/>
        <v>43.664999999999999</v>
      </c>
      <c r="F556" s="2">
        <f t="shared" si="65"/>
        <v>44.981500000000018</v>
      </c>
      <c r="G556" s="2">
        <f t="shared" si="59"/>
        <v>42.160199999999989</v>
      </c>
      <c r="H556" s="2">
        <f t="shared" si="63"/>
        <v>34.199449999999999</v>
      </c>
      <c r="I556" s="2">
        <f t="array" ref="I556">SUMPRODUCT(B540:B559, (ROW(B540:B559)-ROW(B540)+1)) / (20*21/2)</f>
        <v>43.305095238095234</v>
      </c>
      <c r="J556" s="2">
        <f t="shared" si="66"/>
        <v>43.964433856680699</v>
      </c>
      <c r="K556" s="2">
        <f t="shared" si="60"/>
        <v>41.613341616320056</v>
      </c>
    </row>
    <row r="557" spans="1:11" ht="13.5" x14ac:dyDescent="0.25">
      <c r="A557" s="3">
        <f>TITRES_STAT!B560</f>
        <v>43115</v>
      </c>
      <c r="B557" s="6">
        <f>TITRES_STAT!D560</f>
        <v>41.94</v>
      </c>
      <c r="C557" s="2">
        <f t="shared" si="61"/>
        <v>0</v>
      </c>
      <c r="D557" s="2">
        <f t="shared" si="62"/>
        <v>41.94</v>
      </c>
      <c r="E557" s="2">
        <f t="shared" si="64"/>
        <v>43.224000000000004</v>
      </c>
      <c r="F557" s="2">
        <f t="shared" si="65"/>
        <v>44.761000000000024</v>
      </c>
      <c r="G557" s="2">
        <f t="shared" si="59"/>
        <v>42.438999999999986</v>
      </c>
      <c r="H557" s="2">
        <f t="shared" si="63"/>
        <v>34.198149999999998</v>
      </c>
      <c r="I557" s="2">
        <f t="array" ref="I557">SUMPRODUCT(B541:B560, (ROW(B541:B560)-ROW(B541)+1)) / (20*21/2)</f>
        <v>42.959857142857153</v>
      </c>
      <c r="J557" s="2">
        <f t="shared" si="66"/>
        <v>43.771630632234924</v>
      </c>
      <c r="K557" s="2">
        <f t="shared" si="60"/>
        <v>41.626151749013388</v>
      </c>
    </row>
    <row r="558" spans="1:11" ht="13.5" x14ac:dyDescent="0.25">
      <c r="A558" s="3">
        <f>TITRES_STAT!B561</f>
        <v>43116</v>
      </c>
      <c r="B558" s="6">
        <f>TITRES_STAT!D561</f>
        <v>41.94</v>
      </c>
      <c r="C558" s="2">
        <f t="shared" si="61"/>
        <v>0</v>
      </c>
      <c r="D558" s="2">
        <f t="shared" si="62"/>
        <v>41.94</v>
      </c>
      <c r="E558" s="2">
        <f t="shared" si="64"/>
        <v>42.783000000000001</v>
      </c>
      <c r="F558" s="2">
        <f t="shared" si="65"/>
        <v>44.540500000000023</v>
      </c>
      <c r="G558" s="2">
        <f t="shared" si="59"/>
        <v>42.715599999999988</v>
      </c>
      <c r="H558" s="2">
        <f t="shared" si="63"/>
        <v>34.196849999999998</v>
      </c>
      <c r="I558" s="2">
        <f t="array" ref="I558">SUMPRODUCT(B542:B561, (ROW(B542:B561)-ROW(B542)+1)) / (20*21/2)</f>
        <v>42.641047619047633</v>
      </c>
      <c r="J558" s="2">
        <f t="shared" si="66"/>
        <v>43.597189619641121</v>
      </c>
      <c r="K558" s="2">
        <f t="shared" si="60"/>
        <v>41.638459523561878</v>
      </c>
    </row>
    <row r="559" spans="1:11" ht="13.5" x14ac:dyDescent="0.25">
      <c r="A559" s="3">
        <f>TITRES_STAT!B562</f>
        <v>43117</v>
      </c>
      <c r="B559" s="6">
        <f>TITRES_STAT!D562</f>
        <v>41.94</v>
      </c>
      <c r="C559" s="2">
        <f t="shared" si="61"/>
        <v>0</v>
      </c>
      <c r="D559" s="2">
        <f t="shared" si="62"/>
        <v>41.94</v>
      </c>
      <c r="E559" s="2">
        <f t="shared" si="64"/>
        <v>42.341999999999999</v>
      </c>
      <c r="F559" s="2">
        <f t="shared" si="65"/>
        <v>44.325000000000024</v>
      </c>
      <c r="G559" s="2">
        <f t="shared" si="59"/>
        <v>42.975399999999993</v>
      </c>
      <c r="H559" s="2">
        <f t="shared" si="63"/>
        <v>34.195549999999997</v>
      </c>
      <c r="I559" s="2">
        <f t="array" ref="I559">SUMPRODUCT(B543:B562, (ROW(B543:B562)-ROW(B543)+1)) / (20*21/2)</f>
        <v>42.348666666666674</v>
      </c>
      <c r="J559" s="2">
        <f t="shared" si="66"/>
        <v>43.43936203681816</v>
      </c>
      <c r="K559" s="2">
        <f t="shared" si="60"/>
        <v>41.650284640284937</v>
      </c>
    </row>
    <row r="560" spans="1:11" ht="13.5" x14ac:dyDescent="0.25">
      <c r="A560" s="3">
        <f>TITRES_STAT!B563</f>
        <v>43118</v>
      </c>
      <c r="B560" s="6">
        <f>TITRES_STAT!D563</f>
        <v>40.700000000000003</v>
      </c>
      <c r="C560" s="2">
        <f t="shared" si="61"/>
        <v>-1.2399999999999949</v>
      </c>
      <c r="D560" s="2">
        <f t="shared" si="62"/>
        <v>41.691999999999993</v>
      </c>
      <c r="E560" s="2">
        <f t="shared" si="64"/>
        <v>41.915999999999997</v>
      </c>
      <c r="F560" s="2">
        <f t="shared" si="65"/>
        <v>44.047500000000028</v>
      </c>
      <c r="G560" s="2">
        <f t="shared" si="59"/>
        <v>43.192399999999992</v>
      </c>
      <c r="H560" s="2">
        <f t="shared" si="63"/>
        <v>34.188049999999997</v>
      </c>
      <c r="I560" s="2">
        <f t="array" ref="I560">SUMPRODUCT(B544:B563, (ROW(B544:B563)-ROW(B544)+1)) / (20*21/2)</f>
        <v>42.082714285714296</v>
      </c>
      <c r="J560" s="2">
        <f t="shared" si="66"/>
        <v>43.178470414264048</v>
      </c>
      <c r="K560" s="2">
        <f t="shared" si="60"/>
        <v>41.613018575960034</v>
      </c>
    </row>
    <row r="561" spans="1:11" ht="13.5" x14ac:dyDescent="0.25">
      <c r="A561" s="3">
        <f>TITRES_STAT!B564</f>
        <v>43119</v>
      </c>
      <c r="B561" s="6">
        <f>TITRES_STAT!D564</f>
        <v>40.700000000000003</v>
      </c>
      <c r="C561" s="2">
        <f t="shared" si="61"/>
        <v>0</v>
      </c>
      <c r="D561" s="2">
        <f t="shared" si="62"/>
        <v>41.443999999999996</v>
      </c>
      <c r="E561" s="2">
        <f t="shared" si="64"/>
        <v>41.691999999999993</v>
      </c>
      <c r="F561" s="2">
        <f t="shared" si="65"/>
        <v>43.770000000000017</v>
      </c>
      <c r="G561" s="2">
        <f t="shared" si="59"/>
        <v>43.39159999999999</v>
      </c>
      <c r="H561" s="2">
        <f t="shared" si="63"/>
        <v>34.180549999999997</v>
      </c>
      <c r="I561" s="2">
        <f t="array" ref="I561">SUMPRODUCT(B545:B564, (ROW(B545:B564)-ROW(B545)+1)) / (20*21/2)</f>
        <v>41.843190476190472</v>
      </c>
      <c r="J561" s="2">
        <f t="shared" si="66"/>
        <v>42.942425612905566</v>
      </c>
      <c r="K561" s="2">
        <f t="shared" si="60"/>
        <v>41.577213925922386</v>
      </c>
    </row>
    <row r="562" spans="1:11" ht="13.5" x14ac:dyDescent="0.25">
      <c r="A562" s="3">
        <f>TITRES_STAT!B565</f>
        <v>43122</v>
      </c>
      <c r="B562" s="6">
        <f>TITRES_STAT!D565</f>
        <v>40.700000000000003</v>
      </c>
      <c r="C562" s="2">
        <f t="shared" si="61"/>
        <v>0</v>
      </c>
      <c r="D562" s="2">
        <f t="shared" si="62"/>
        <v>41.196000000000005</v>
      </c>
      <c r="E562" s="2">
        <f t="shared" si="64"/>
        <v>41.567999999999998</v>
      </c>
      <c r="F562" s="2">
        <f t="shared" si="65"/>
        <v>43.492500000000021</v>
      </c>
      <c r="G562" s="2">
        <f t="shared" ref="G562:G625" si="67">AVERAGE(B513:B562)</f>
        <v>43.571999999999981</v>
      </c>
      <c r="H562" s="2">
        <f t="shared" si="63"/>
        <v>34.173050000000003</v>
      </c>
      <c r="I562" s="2">
        <f t="array" ref="I562">SUMPRODUCT(B546:B565, (ROW(B546:B565)-ROW(B546)+1)) / (20*21/2)</f>
        <v>41.630476190476195</v>
      </c>
      <c r="J562" s="2">
        <f t="shared" si="66"/>
        <v>42.728861268819323</v>
      </c>
      <c r="K562" s="2">
        <f t="shared" si="60"/>
        <v>41.542813379807782</v>
      </c>
    </row>
    <row r="563" spans="1:11" ht="13.5" x14ac:dyDescent="0.25">
      <c r="A563" s="3">
        <f>TITRES_STAT!B566</f>
        <v>43123</v>
      </c>
      <c r="B563" s="6">
        <f>TITRES_STAT!D566</f>
        <v>40.700000000000003</v>
      </c>
      <c r="C563" s="2">
        <f t="shared" si="61"/>
        <v>0</v>
      </c>
      <c r="D563" s="2">
        <f t="shared" si="62"/>
        <v>40.948</v>
      </c>
      <c r="E563" s="2">
        <f t="shared" si="64"/>
        <v>41.443999999999996</v>
      </c>
      <c r="F563" s="2">
        <f t="shared" si="65"/>
        <v>43.215000000000018</v>
      </c>
      <c r="G563" s="2">
        <f t="shared" si="67"/>
        <v>43.733399999999982</v>
      </c>
      <c r="H563" s="2">
        <f t="shared" si="63"/>
        <v>34.165549999999996</v>
      </c>
      <c r="I563" s="2">
        <f t="array" ref="I563">SUMPRODUCT(B547:B566, (ROW(B547:B566)-ROW(B547)+1)) / (20*21/2)</f>
        <v>41.44466666666667</v>
      </c>
      <c r="J563" s="2">
        <f t="shared" si="66"/>
        <v>42.535636386074621</v>
      </c>
      <c r="K563" s="2">
        <f t="shared" ref="K563:K626" si="68">$K$4*B563+(1-$K$4)*K562</f>
        <v>41.509761874717277</v>
      </c>
    </row>
    <row r="564" spans="1:11" ht="13.5" x14ac:dyDescent="0.25">
      <c r="A564" s="3">
        <f>TITRES_STAT!B567</f>
        <v>43124</v>
      </c>
      <c r="B564" s="6">
        <f>TITRES_STAT!D567</f>
        <v>40.700000000000003</v>
      </c>
      <c r="C564" s="2">
        <f t="shared" si="61"/>
        <v>0</v>
      </c>
      <c r="D564" s="2">
        <f t="shared" si="62"/>
        <v>40.700000000000003</v>
      </c>
      <c r="E564" s="2">
        <f t="shared" si="64"/>
        <v>41.319999999999993</v>
      </c>
      <c r="F564" s="2">
        <f t="shared" si="65"/>
        <v>42.933500000000016</v>
      </c>
      <c r="G564" s="2">
        <f t="shared" si="67"/>
        <v>43.865799999999993</v>
      </c>
      <c r="H564" s="2">
        <f t="shared" si="63"/>
        <v>34.158050000000003</v>
      </c>
      <c r="I564" s="2">
        <f t="array" ref="I564">SUMPRODUCT(B548:B567, (ROW(B548:B567)-ROW(B548)+1)) / (20*21/2)</f>
        <v>41.285761904761898</v>
      </c>
      <c r="J564" s="2">
        <f t="shared" si="66"/>
        <v>42.360813873115134</v>
      </c>
      <c r="K564" s="2">
        <f t="shared" si="68"/>
        <v>41.478006507081304</v>
      </c>
    </row>
    <row r="565" spans="1:11" ht="13.5" x14ac:dyDescent="0.25">
      <c r="A565" s="3">
        <f>TITRES_STAT!B568</f>
        <v>43125</v>
      </c>
      <c r="B565" s="6">
        <f>TITRES_STAT!D568</f>
        <v>40.700000000000003</v>
      </c>
      <c r="C565" s="2">
        <f t="shared" si="61"/>
        <v>0</v>
      </c>
      <c r="D565" s="2">
        <f t="shared" si="62"/>
        <v>40.700000000000003</v>
      </c>
      <c r="E565" s="2">
        <f t="shared" si="64"/>
        <v>41.195999999999991</v>
      </c>
      <c r="F565" s="2">
        <f t="shared" si="65"/>
        <v>42.651000000000025</v>
      </c>
      <c r="G565" s="2">
        <f t="shared" si="67"/>
        <v>43.96759999999999</v>
      </c>
      <c r="H565" s="2">
        <f t="shared" si="63"/>
        <v>34.150549999999996</v>
      </c>
      <c r="I565" s="2">
        <f t="array" ref="I565">SUMPRODUCT(B549:B568, (ROW(B549:B568)-ROW(B549)+1)) / (20*21/2)</f>
        <v>41.153761904761907</v>
      </c>
      <c r="J565" s="2">
        <f t="shared" si="66"/>
        <v>42.20264112329464</v>
      </c>
      <c r="K565" s="2">
        <f t="shared" si="68"/>
        <v>41.447496447980072</v>
      </c>
    </row>
    <row r="566" spans="1:11" ht="13.5" x14ac:dyDescent="0.25">
      <c r="A566" s="3">
        <f>TITRES_STAT!B569</f>
        <v>43126</v>
      </c>
      <c r="B566" s="6">
        <f>TITRES_STAT!D569</f>
        <v>40.700000000000003</v>
      </c>
      <c r="C566" s="2">
        <f t="shared" si="61"/>
        <v>0</v>
      </c>
      <c r="D566" s="2">
        <f t="shared" si="62"/>
        <v>40.700000000000003</v>
      </c>
      <c r="E566" s="2">
        <f t="shared" si="64"/>
        <v>41.071999999999989</v>
      </c>
      <c r="F566" s="2">
        <f t="shared" si="65"/>
        <v>42.368500000000019</v>
      </c>
      <c r="G566" s="2">
        <f t="shared" si="67"/>
        <v>44.056599999999989</v>
      </c>
      <c r="H566" s="2">
        <f t="shared" si="63"/>
        <v>34.143049999999995</v>
      </c>
      <c r="I566" s="2">
        <f t="array" ref="I566">SUMPRODUCT(B550:B569, (ROW(B550:B569)-ROW(B550)+1)) / (20*21/2)</f>
        <v>41.048666666666669</v>
      </c>
      <c r="J566" s="2">
        <f t="shared" si="66"/>
        <v>42.059532444885626</v>
      </c>
      <c r="K566" s="2">
        <f t="shared" si="68"/>
        <v>41.418182861784771</v>
      </c>
    </row>
    <row r="567" spans="1:11" ht="13.5" x14ac:dyDescent="0.25">
      <c r="A567" s="3">
        <f>TITRES_STAT!B570</f>
        <v>43129</v>
      </c>
      <c r="B567" s="6">
        <f>TITRES_STAT!D570</f>
        <v>40.700000000000003</v>
      </c>
      <c r="C567" s="2">
        <f t="shared" si="61"/>
        <v>0</v>
      </c>
      <c r="D567" s="2">
        <f t="shared" si="62"/>
        <v>40.700000000000003</v>
      </c>
      <c r="E567" s="2">
        <f t="shared" si="64"/>
        <v>40.947999999999993</v>
      </c>
      <c r="F567" s="2">
        <f t="shared" si="65"/>
        <v>42.08600000000002</v>
      </c>
      <c r="G567" s="2">
        <f t="shared" si="67"/>
        <v>44.145599999999995</v>
      </c>
      <c r="H567" s="2">
        <f t="shared" si="63"/>
        <v>34.135549999999995</v>
      </c>
      <c r="I567" s="2">
        <f t="array" ref="I567">SUMPRODUCT(B551:B570, (ROW(B551:B570)-ROW(B551)+1)) / (20*21/2)</f>
        <v>40.970476190476184</v>
      </c>
      <c r="J567" s="2">
        <f t="shared" si="66"/>
        <v>41.930053164420329</v>
      </c>
      <c r="K567" s="2">
        <f t="shared" si="68"/>
        <v>41.390018827989287</v>
      </c>
    </row>
    <row r="568" spans="1:11" ht="13.5" x14ac:dyDescent="0.25">
      <c r="A568" s="3">
        <f>TITRES_STAT!B571</f>
        <v>43130</v>
      </c>
      <c r="B568" s="6">
        <f>TITRES_STAT!D571</f>
        <v>40.700000000000003</v>
      </c>
      <c r="C568" s="2">
        <f t="shared" si="61"/>
        <v>0</v>
      </c>
      <c r="D568" s="2">
        <f t="shared" si="62"/>
        <v>40.700000000000003</v>
      </c>
      <c r="E568" s="2">
        <f t="shared" si="64"/>
        <v>40.823999999999998</v>
      </c>
      <c r="F568" s="2">
        <f t="shared" si="65"/>
        <v>41.803500000000014</v>
      </c>
      <c r="G568" s="2">
        <f t="shared" si="67"/>
        <v>44.201999999999998</v>
      </c>
      <c r="H568" s="2">
        <f t="shared" si="63"/>
        <v>34.128049999999995</v>
      </c>
      <c r="I568" s="2">
        <f t="array" ref="I568">SUMPRODUCT(B552:B571, (ROW(B552:B571)-ROW(B552)+1)) / (20*21/2)</f>
        <v>40.912571428571425</v>
      </c>
      <c r="J568" s="2">
        <f t="shared" si="66"/>
        <v>41.812905243999346</v>
      </c>
      <c r="K568" s="2">
        <f t="shared" si="68"/>
        <v>41.362959266107353</v>
      </c>
    </row>
    <row r="569" spans="1:11" ht="13.5" x14ac:dyDescent="0.25">
      <c r="A569" s="3">
        <f>TITRES_STAT!B572</f>
        <v>43131</v>
      </c>
      <c r="B569" s="6">
        <f>TITRES_STAT!D572</f>
        <v>40.700000000000003</v>
      </c>
      <c r="C569" s="2">
        <f t="shared" si="61"/>
        <v>0</v>
      </c>
      <c r="D569" s="2">
        <f t="shared" si="62"/>
        <v>40.700000000000003</v>
      </c>
      <c r="E569" s="2">
        <f t="shared" si="64"/>
        <v>40.699999999999996</v>
      </c>
      <c r="F569" s="2">
        <f t="shared" si="65"/>
        <v>41.521000000000015</v>
      </c>
      <c r="G569" s="2">
        <f t="shared" si="67"/>
        <v>44.225999999999992</v>
      </c>
      <c r="H569" s="2">
        <f t="shared" si="63"/>
        <v>34.120549999999994</v>
      </c>
      <c r="I569" s="2">
        <f t="array" ref="I569">SUMPRODUCT(B553:B572, (ROW(B553:B572)-ROW(B553)+1)) / (20*21/2)</f>
        <v>40.865333333333339</v>
      </c>
      <c r="J569" s="2">
        <f t="shared" si="66"/>
        <v>41.706914268380359</v>
      </c>
      <c r="K569" s="2">
        <f t="shared" si="68"/>
        <v>41.336960863514904</v>
      </c>
    </row>
    <row r="570" spans="1:11" ht="13.5" x14ac:dyDescent="0.25">
      <c r="A570" s="3">
        <f>TITRES_STAT!B573</f>
        <v>43132</v>
      </c>
      <c r="B570" s="6">
        <f>TITRES_STAT!D573</f>
        <v>40.700000000000003</v>
      </c>
      <c r="C570" s="2">
        <f t="shared" si="61"/>
        <v>0</v>
      </c>
      <c r="D570" s="2">
        <f t="shared" si="62"/>
        <v>40.700000000000003</v>
      </c>
      <c r="E570" s="2">
        <f t="shared" si="64"/>
        <v>40.699999999999996</v>
      </c>
      <c r="F570" s="2">
        <f t="shared" si="65"/>
        <v>41.308000000000014</v>
      </c>
      <c r="G570" s="2">
        <f t="shared" si="67"/>
        <v>44.224799999999988</v>
      </c>
      <c r="H570" s="2">
        <f t="shared" si="63"/>
        <v>34.113049999999994</v>
      </c>
      <c r="I570" s="2">
        <f t="array" ref="I570">SUMPRODUCT(B554:B573, (ROW(B554:B573)-ROW(B554)+1)) / (20*21/2)</f>
        <v>40.824000000000005</v>
      </c>
      <c r="J570" s="2">
        <f t="shared" si="66"/>
        <v>41.61101767139175</v>
      </c>
      <c r="K570" s="2">
        <f t="shared" si="68"/>
        <v>41.311982006122165</v>
      </c>
    </row>
    <row r="571" spans="1:11" ht="13.5" x14ac:dyDescent="0.25">
      <c r="A571" s="3">
        <f>TITRES_STAT!B574</f>
        <v>43133</v>
      </c>
      <c r="B571" s="6">
        <f>TITRES_STAT!D574</f>
        <v>40.700000000000003</v>
      </c>
      <c r="C571" s="2">
        <f t="shared" si="61"/>
        <v>0</v>
      </c>
      <c r="D571" s="2">
        <f t="shared" si="62"/>
        <v>40.700000000000003</v>
      </c>
      <c r="E571" s="2">
        <f t="shared" si="64"/>
        <v>40.699999999999996</v>
      </c>
      <c r="F571" s="2">
        <f t="shared" si="65"/>
        <v>41.196000000000012</v>
      </c>
      <c r="G571" s="2">
        <f t="shared" si="67"/>
        <v>44.178800000000003</v>
      </c>
      <c r="H571" s="2">
        <f t="shared" si="63"/>
        <v>34.105549999999994</v>
      </c>
      <c r="I571" s="2">
        <f t="array" ref="I571">SUMPRODUCT(B555:B574, (ROW(B555:B574)-ROW(B555)+1)) / (20*21/2)</f>
        <v>40.788571428571437</v>
      </c>
      <c r="J571" s="2">
        <f t="shared" si="66"/>
        <v>41.524254083640152</v>
      </c>
      <c r="K571" s="2">
        <f t="shared" si="68"/>
        <v>41.287982711764428</v>
      </c>
    </row>
    <row r="572" spans="1:11" ht="13.5" x14ac:dyDescent="0.25">
      <c r="A572" s="3">
        <f>TITRES_STAT!B575</f>
        <v>43136</v>
      </c>
      <c r="B572" s="6">
        <f>TITRES_STAT!D575</f>
        <v>40.700000000000003</v>
      </c>
      <c r="C572" s="2">
        <f t="shared" si="61"/>
        <v>0</v>
      </c>
      <c r="D572" s="2">
        <f t="shared" si="62"/>
        <v>40.700000000000003</v>
      </c>
      <c r="E572" s="2">
        <f t="shared" si="64"/>
        <v>40.699999999999996</v>
      </c>
      <c r="F572" s="2">
        <f t="shared" si="65"/>
        <v>41.134000000000015</v>
      </c>
      <c r="G572" s="2">
        <f t="shared" si="67"/>
        <v>44.106999999999999</v>
      </c>
      <c r="H572" s="2">
        <f t="shared" si="63"/>
        <v>34.104049999999994</v>
      </c>
      <c r="I572" s="2">
        <f t="array" ref="I572">SUMPRODUCT(B556:B575, (ROW(B556:B575)-ROW(B556)+1)) / (20*21/2)</f>
        <v>40.759047619047628</v>
      </c>
      <c r="J572" s="2">
        <f t="shared" si="66"/>
        <v>41.445753694722036</v>
      </c>
      <c r="K572" s="2">
        <f t="shared" si="68"/>
        <v>41.264924566205039</v>
      </c>
    </row>
    <row r="573" spans="1:11" ht="13.5" x14ac:dyDescent="0.25">
      <c r="A573" s="3">
        <f>TITRES_STAT!B576</f>
        <v>43137</v>
      </c>
      <c r="B573" s="6">
        <f>TITRES_STAT!D576</f>
        <v>40.700000000000003</v>
      </c>
      <c r="C573" s="2">
        <f t="shared" si="61"/>
        <v>0</v>
      </c>
      <c r="D573" s="2">
        <f t="shared" si="62"/>
        <v>40.700000000000003</v>
      </c>
      <c r="E573" s="2">
        <f t="shared" si="64"/>
        <v>40.699999999999996</v>
      </c>
      <c r="F573" s="2">
        <f t="shared" si="65"/>
        <v>41.072000000000017</v>
      </c>
      <c r="G573" s="2">
        <f t="shared" si="67"/>
        <v>43.995399999999997</v>
      </c>
      <c r="H573" s="2">
        <f t="shared" si="63"/>
        <v>34.102549999999994</v>
      </c>
      <c r="I573" s="2">
        <f t="array" ref="I573">SUMPRODUCT(B557:B576, (ROW(B557:B576)-ROW(B557)+1)) / (20*21/2)</f>
        <v>40.735428571428585</v>
      </c>
      <c r="J573" s="2">
        <f t="shared" si="66"/>
        <v>41.374729533319936</v>
      </c>
      <c r="K573" s="2">
        <f t="shared" si="68"/>
        <v>41.242770661647981</v>
      </c>
    </row>
    <row r="574" spans="1:11" ht="13.5" x14ac:dyDescent="0.25">
      <c r="A574" s="3">
        <f>TITRES_STAT!B577</f>
        <v>43138</v>
      </c>
      <c r="B574" s="6">
        <f>TITRES_STAT!D577</f>
        <v>40.700000000000003</v>
      </c>
      <c r="C574" s="2">
        <f t="shared" si="61"/>
        <v>0</v>
      </c>
      <c r="D574" s="2">
        <f t="shared" si="62"/>
        <v>40.700000000000003</v>
      </c>
      <c r="E574" s="2">
        <f t="shared" si="64"/>
        <v>40.699999999999996</v>
      </c>
      <c r="F574" s="2">
        <f t="shared" si="65"/>
        <v>41.010000000000012</v>
      </c>
      <c r="G574" s="2">
        <f t="shared" si="67"/>
        <v>43.883800000000008</v>
      </c>
      <c r="H574" s="2">
        <f t="shared" si="63"/>
        <v>34.100049999999989</v>
      </c>
      <c r="I574" s="2">
        <f t="array" ref="I574">SUMPRODUCT(B558:B577, (ROW(B558:B577)-ROW(B558)+1)) / (20*21/2)</f>
        <v>40.717714285714294</v>
      </c>
      <c r="J574" s="2">
        <f t="shared" si="66"/>
        <v>41.310469577765652</v>
      </c>
      <c r="K574" s="2">
        <f t="shared" si="68"/>
        <v>41.221485537661785</v>
      </c>
    </row>
    <row r="575" spans="1:11" ht="13.5" x14ac:dyDescent="0.25">
      <c r="A575" s="3">
        <f>TITRES_STAT!B578</f>
        <v>43139</v>
      </c>
      <c r="B575" s="6">
        <f>TITRES_STAT!D578</f>
        <v>40.700000000000003</v>
      </c>
      <c r="C575" s="2">
        <f t="shared" si="61"/>
        <v>0</v>
      </c>
      <c r="D575" s="2">
        <f t="shared" si="62"/>
        <v>40.700000000000003</v>
      </c>
      <c r="E575" s="2">
        <f t="shared" si="64"/>
        <v>40.699999999999996</v>
      </c>
      <c r="F575" s="2">
        <f t="shared" si="65"/>
        <v>40.948000000000015</v>
      </c>
      <c r="G575" s="2">
        <f t="shared" si="67"/>
        <v>43.772200000000012</v>
      </c>
      <c r="H575" s="2">
        <f t="shared" si="63"/>
        <v>34.097549999999984</v>
      </c>
      <c r="I575" s="2">
        <f t="array" ref="I575">SUMPRODUCT(B559:B578, (ROW(B559:B578)-ROW(B559)+1)) / (20*21/2)</f>
        <v>40.705904761904769</v>
      </c>
      <c r="J575" s="2">
        <f t="shared" si="66"/>
        <v>41.252329617978447</v>
      </c>
      <c r="K575" s="2">
        <f t="shared" si="68"/>
        <v>41.201035124420144</v>
      </c>
    </row>
    <row r="576" spans="1:11" ht="13.5" x14ac:dyDescent="0.25">
      <c r="A576" s="3">
        <f>TITRES_STAT!B579</f>
        <v>43140</v>
      </c>
      <c r="B576" s="6">
        <f>TITRES_STAT!D579</f>
        <v>40.700000000000003</v>
      </c>
      <c r="C576" s="2">
        <f t="shared" si="61"/>
        <v>0</v>
      </c>
      <c r="D576" s="2">
        <f t="shared" si="62"/>
        <v>40.700000000000003</v>
      </c>
      <c r="E576" s="2">
        <f t="shared" si="64"/>
        <v>40.699999999999996</v>
      </c>
      <c r="F576" s="2">
        <f t="shared" si="65"/>
        <v>40.88600000000001</v>
      </c>
      <c r="G576" s="2">
        <f t="shared" si="67"/>
        <v>43.660600000000017</v>
      </c>
      <c r="H576" s="2">
        <f t="shared" si="63"/>
        <v>34.095049999999986</v>
      </c>
      <c r="I576" s="2">
        <f t="array" ref="I576">SUMPRODUCT(B560:B579, (ROW(B560:B579)-ROW(B560)+1)) / (20*21/2)</f>
        <v>40.700000000000003</v>
      </c>
      <c r="J576" s="2">
        <f t="shared" si="66"/>
        <v>41.199726797218595</v>
      </c>
      <c r="K576" s="2">
        <f t="shared" si="68"/>
        <v>41.181386688168374</v>
      </c>
    </row>
    <row r="577" spans="1:11" ht="13.5" x14ac:dyDescent="0.25">
      <c r="A577" s="3">
        <f>TITRES_STAT!B580</f>
        <v>43143</v>
      </c>
      <c r="B577" s="6">
        <f>TITRES_STAT!D580</f>
        <v>40.700000000000003</v>
      </c>
      <c r="C577" s="2">
        <f t="shared" si="61"/>
        <v>0</v>
      </c>
      <c r="D577" s="2">
        <f t="shared" si="62"/>
        <v>40.700000000000003</v>
      </c>
      <c r="E577" s="2">
        <f t="shared" si="64"/>
        <v>40.699999999999996</v>
      </c>
      <c r="F577" s="2">
        <f t="shared" si="65"/>
        <v>40.824000000000012</v>
      </c>
      <c r="G577" s="2">
        <f t="shared" si="67"/>
        <v>43.536600000000014</v>
      </c>
      <c r="H577" s="2">
        <f t="shared" si="63"/>
        <v>34.092549999999989</v>
      </c>
      <c r="I577" s="2">
        <f t="array" ref="I577">SUMPRODUCT(B561:B580, (ROW(B561:B580)-ROW(B561)+1)) / (20*21/2)</f>
        <v>40.700000000000003</v>
      </c>
      <c r="J577" s="2">
        <f t="shared" si="66"/>
        <v>41.152133768912059</v>
      </c>
      <c r="K577" s="2">
        <f t="shared" si="68"/>
        <v>41.162508778828439</v>
      </c>
    </row>
    <row r="578" spans="1:11" ht="13.5" x14ac:dyDescent="0.25">
      <c r="A578" s="3">
        <f>TITRES_STAT!B581</f>
        <v>43144</v>
      </c>
      <c r="B578" s="6">
        <f>TITRES_STAT!D581</f>
        <v>40.700000000000003</v>
      </c>
      <c r="C578" s="2">
        <f t="shared" si="61"/>
        <v>0</v>
      </c>
      <c r="D578" s="2">
        <f t="shared" si="62"/>
        <v>40.700000000000003</v>
      </c>
      <c r="E578" s="2">
        <f t="shared" si="64"/>
        <v>40.699999999999996</v>
      </c>
      <c r="F578" s="2">
        <f t="shared" si="65"/>
        <v>40.762000000000015</v>
      </c>
      <c r="G578" s="2">
        <f t="shared" si="67"/>
        <v>43.400600000000026</v>
      </c>
      <c r="H578" s="2">
        <f t="shared" si="63"/>
        <v>34.090049999999991</v>
      </c>
      <c r="I578" s="2">
        <f t="array" ref="I578">SUMPRODUCT(B562:B581, (ROW(B562:B581)-ROW(B562)+1)) / (20*21/2)</f>
        <v>40.700000000000003</v>
      </c>
      <c r="J578" s="2">
        <f t="shared" si="66"/>
        <v>41.109073409968047</v>
      </c>
      <c r="K578" s="2">
        <f t="shared" si="68"/>
        <v>41.144371179658698</v>
      </c>
    </row>
    <row r="579" spans="1:11" ht="13.5" x14ac:dyDescent="0.25">
      <c r="A579" s="3">
        <f>TITRES_STAT!B582</f>
        <v>43145</v>
      </c>
      <c r="B579" s="6">
        <f>TITRES_STAT!D582</f>
        <v>40.700000000000003</v>
      </c>
      <c r="C579" s="2">
        <f t="shared" si="61"/>
        <v>0</v>
      </c>
      <c r="D579" s="2">
        <f t="shared" si="62"/>
        <v>40.700000000000003</v>
      </c>
      <c r="E579" s="2">
        <f t="shared" si="64"/>
        <v>40.699999999999996</v>
      </c>
      <c r="F579" s="2">
        <f t="shared" si="65"/>
        <v>40.70000000000001</v>
      </c>
      <c r="G579" s="2">
        <f t="shared" si="67"/>
        <v>43.264600000000016</v>
      </c>
      <c r="H579" s="2">
        <f t="shared" si="63"/>
        <v>34.087649999999982</v>
      </c>
      <c r="I579" s="2">
        <f t="array" ref="I579">SUMPRODUCT(B563:B582, (ROW(B563:B582)-ROW(B563)+1)) / (20*21/2)</f>
        <v>40.700000000000003</v>
      </c>
      <c r="J579" s="2">
        <f t="shared" si="66"/>
        <v>41.070114037590137</v>
      </c>
      <c r="K579" s="2">
        <f t="shared" si="68"/>
        <v>41.126944858887768</v>
      </c>
    </row>
    <row r="580" spans="1:11" ht="13.5" x14ac:dyDescent="0.25">
      <c r="A580" s="3">
        <f>TITRES_STAT!B583</f>
        <v>43146</v>
      </c>
      <c r="B580" s="6">
        <f>TITRES_STAT!D583</f>
        <v>40.700000000000003</v>
      </c>
      <c r="C580" s="2">
        <f t="shared" ref="C580:C643" si="69">B580-B579</f>
        <v>0</v>
      </c>
      <c r="D580" s="2">
        <f t="shared" si="62"/>
        <v>40.700000000000003</v>
      </c>
      <c r="E580" s="2">
        <f t="shared" si="64"/>
        <v>40.699999999999996</v>
      </c>
      <c r="F580" s="2">
        <f t="shared" si="65"/>
        <v>40.70000000000001</v>
      </c>
      <c r="G580" s="2">
        <f t="shared" si="67"/>
        <v>43.128600000000027</v>
      </c>
      <c r="H580" s="2">
        <f t="shared" si="63"/>
        <v>34.085249999999981</v>
      </c>
      <c r="I580" s="2">
        <f t="array" ref="I580">SUMPRODUCT(B564:B583, (ROW(B564:B583)-ROW(B564)+1)) / (20*21/2)</f>
        <v>40.700000000000003</v>
      </c>
      <c r="J580" s="2">
        <f t="shared" si="66"/>
        <v>41.034865081629171</v>
      </c>
      <c r="K580" s="2">
        <f t="shared" si="68"/>
        <v>41.110201923245107</v>
      </c>
    </row>
    <row r="581" spans="1:11" ht="13.5" x14ac:dyDescent="0.25">
      <c r="A581" s="3">
        <f>TITRES_STAT!B584</f>
        <v>43147</v>
      </c>
      <c r="B581" s="6">
        <f>TITRES_STAT!D584</f>
        <v>40.700000000000003</v>
      </c>
      <c r="C581" s="2">
        <f t="shared" si="69"/>
        <v>0</v>
      </c>
      <c r="D581" s="2">
        <f t="shared" si="62"/>
        <v>40.700000000000003</v>
      </c>
      <c r="E581" s="2">
        <f t="shared" si="64"/>
        <v>40.699999999999996</v>
      </c>
      <c r="F581" s="2">
        <f t="shared" si="65"/>
        <v>40.70000000000001</v>
      </c>
      <c r="G581" s="2">
        <f t="shared" si="67"/>
        <v>42.992600000000017</v>
      </c>
      <c r="H581" s="2">
        <f t="shared" si="63"/>
        <v>34.088849999999979</v>
      </c>
      <c r="I581" s="2">
        <f t="array" ref="I581">SUMPRODUCT(B565:B584, (ROW(B565:B584)-ROW(B565)+1)) / (20*21/2)</f>
        <v>40.700000000000003</v>
      </c>
      <c r="J581" s="2">
        <f t="shared" si="66"/>
        <v>41.002973169093053</v>
      </c>
      <c r="K581" s="2">
        <f t="shared" si="68"/>
        <v>41.094115573313928</v>
      </c>
    </row>
    <row r="582" spans="1:11" ht="13.5" x14ac:dyDescent="0.25">
      <c r="A582" s="3">
        <f>TITRES_STAT!B585</f>
        <v>43150</v>
      </c>
      <c r="B582" s="6">
        <f>TITRES_STAT!D585</f>
        <v>40.700000000000003</v>
      </c>
      <c r="C582" s="2">
        <f t="shared" si="69"/>
        <v>0</v>
      </c>
      <c r="D582" s="2">
        <f t="shared" ref="D582:D645" si="70">AVERAGE(B578:B582)</f>
        <v>40.700000000000003</v>
      </c>
      <c r="E582" s="2">
        <f t="shared" si="64"/>
        <v>40.699999999999996</v>
      </c>
      <c r="F582" s="2">
        <f t="shared" si="65"/>
        <v>40.70000000000001</v>
      </c>
      <c r="G582" s="2">
        <f t="shared" si="67"/>
        <v>42.885000000000019</v>
      </c>
      <c r="H582" s="2">
        <f t="shared" si="63"/>
        <v>34.098399999999977</v>
      </c>
      <c r="I582" s="2">
        <f t="array" ref="I582">SUMPRODUCT(B566:B585, (ROW(B566:B585)-ROW(B566)+1)) / (20*21/2)</f>
        <v>40.700000000000003</v>
      </c>
      <c r="J582" s="2">
        <f t="shared" si="66"/>
        <v>40.974118581560376</v>
      </c>
      <c r="K582" s="2">
        <f t="shared" si="68"/>
        <v>41.078660060634952</v>
      </c>
    </row>
    <row r="583" spans="1:11" ht="13.5" x14ac:dyDescent="0.25">
      <c r="A583" s="3">
        <f>TITRES_STAT!B586</f>
        <v>43151</v>
      </c>
      <c r="B583" s="6">
        <f>TITRES_STAT!D586</f>
        <v>40.700000000000003</v>
      </c>
      <c r="C583" s="2">
        <f t="shared" si="69"/>
        <v>0</v>
      </c>
      <c r="D583" s="2">
        <f t="shared" si="70"/>
        <v>40.700000000000003</v>
      </c>
      <c r="E583" s="2">
        <f t="shared" si="64"/>
        <v>40.699999999999996</v>
      </c>
      <c r="F583" s="2">
        <f t="shared" si="65"/>
        <v>40.70000000000001</v>
      </c>
      <c r="G583" s="2">
        <f t="shared" si="67"/>
        <v>42.799000000000021</v>
      </c>
      <c r="H583" s="2">
        <f t="shared" si="63"/>
        <v>34.102949999999971</v>
      </c>
      <c r="I583" s="2">
        <f t="array" ref="I583">SUMPRODUCT(B567:B586, (ROW(B567:B586)-ROW(B567)+1)) / (20*21/2)</f>
        <v>40.700000000000003</v>
      </c>
      <c r="J583" s="2">
        <f t="shared" si="66"/>
        <v>40.948012049983191</v>
      </c>
      <c r="K583" s="2">
        <f t="shared" si="68"/>
        <v>41.063810646492406</v>
      </c>
    </row>
    <row r="584" spans="1:11" ht="13.5" x14ac:dyDescent="0.25">
      <c r="A584" s="3">
        <f>TITRES_STAT!B587</f>
        <v>43152</v>
      </c>
      <c r="B584" s="6">
        <f>TITRES_STAT!D587</f>
        <v>40.700000000000003</v>
      </c>
      <c r="C584" s="2">
        <f t="shared" si="69"/>
        <v>0</v>
      </c>
      <c r="D584" s="2">
        <f t="shared" si="70"/>
        <v>40.700000000000003</v>
      </c>
      <c r="E584" s="2">
        <f t="shared" si="64"/>
        <v>40.699999999999996</v>
      </c>
      <c r="F584" s="2">
        <f t="shared" si="65"/>
        <v>40.70000000000001</v>
      </c>
      <c r="G584" s="2">
        <f t="shared" si="67"/>
        <v>42.713000000000022</v>
      </c>
      <c r="H584" s="2">
        <f t="shared" si="63"/>
        <v>34.107499999999973</v>
      </c>
      <c r="I584" s="2">
        <f t="array" ref="I584">SUMPRODUCT(B568:B587, (ROW(B568:B587)-ROW(B568)+1)) / (20*21/2)</f>
        <v>40.700000000000003</v>
      </c>
      <c r="J584" s="2">
        <f t="shared" si="66"/>
        <v>40.924391854746695</v>
      </c>
      <c r="K584" s="2">
        <f t="shared" si="68"/>
        <v>41.049543562316231</v>
      </c>
    </row>
    <row r="585" spans="1:11" ht="13.5" x14ac:dyDescent="0.25">
      <c r="A585" s="3">
        <f>TITRES_STAT!B588</f>
        <v>43153</v>
      </c>
      <c r="B585" s="6">
        <f>TITRES_STAT!D588</f>
        <v>40.700000000000003</v>
      </c>
      <c r="C585" s="2">
        <f t="shared" si="69"/>
        <v>0</v>
      </c>
      <c r="D585" s="2">
        <f t="shared" si="70"/>
        <v>40.700000000000003</v>
      </c>
      <c r="E585" s="2">
        <f t="shared" si="64"/>
        <v>40.699999999999996</v>
      </c>
      <c r="F585" s="2">
        <f t="shared" si="65"/>
        <v>40.70000000000001</v>
      </c>
      <c r="G585" s="2">
        <f t="shared" si="67"/>
        <v>42.60000000000003</v>
      </c>
      <c r="H585" s="2">
        <f t="shared" si="63"/>
        <v>34.112049999999968</v>
      </c>
      <c r="I585" s="2">
        <f t="array" ref="I585">SUMPRODUCT(B569:B588, (ROW(B569:B588)-ROW(B569)+1)) / (20*21/2)</f>
        <v>40.700000000000003</v>
      </c>
      <c r="J585" s="2">
        <f t="shared" si="66"/>
        <v>40.903021201913674</v>
      </c>
      <c r="K585" s="2">
        <f t="shared" si="68"/>
        <v>41.035835971637162</v>
      </c>
    </row>
    <row r="586" spans="1:11" ht="13.5" x14ac:dyDescent="0.25">
      <c r="A586" s="3">
        <f>TITRES_STAT!B589</f>
        <v>43154</v>
      </c>
      <c r="B586" s="6">
        <f>TITRES_STAT!D589</f>
        <v>40.700000000000003</v>
      </c>
      <c r="C586" s="2">
        <f t="shared" si="69"/>
        <v>0</v>
      </c>
      <c r="D586" s="2">
        <f t="shared" si="70"/>
        <v>40.700000000000003</v>
      </c>
      <c r="E586" s="2">
        <f t="shared" si="64"/>
        <v>40.699999999999996</v>
      </c>
      <c r="F586" s="2">
        <f t="shared" si="65"/>
        <v>40.70000000000001</v>
      </c>
      <c r="G586" s="2">
        <f t="shared" si="67"/>
        <v>42.487000000000023</v>
      </c>
      <c r="H586" s="2">
        <f t="shared" ref="H586:H649" si="71">AVERAGE(B387:B586)</f>
        <v>34.11659999999997</v>
      </c>
      <c r="I586" s="2">
        <f t="array" ref="I586">SUMPRODUCT(B570:B589, (ROW(B570:B589)-ROW(B570)+1)) / (20*21/2)</f>
        <v>40.700000000000003</v>
      </c>
      <c r="J586" s="2">
        <f t="shared" si="66"/>
        <v>40.883685849350464</v>
      </c>
      <c r="K586" s="2">
        <f t="shared" si="68"/>
        <v>41.022665933533744</v>
      </c>
    </row>
    <row r="587" spans="1:11" ht="13.5" x14ac:dyDescent="0.25">
      <c r="A587" s="3">
        <f>TITRES_STAT!B590</f>
        <v>43157</v>
      </c>
      <c r="B587" s="6">
        <f>TITRES_STAT!D590</f>
        <v>40.700000000000003</v>
      </c>
      <c r="C587" s="2">
        <f t="shared" si="69"/>
        <v>0</v>
      </c>
      <c r="D587" s="2">
        <f t="shared" si="70"/>
        <v>40.700000000000003</v>
      </c>
      <c r="E587" s="2">
        <f t="shared" si="64"/>
        <v>40.699999999999996</v>
      </c>
      <c r="F587" s="2">
        <f t="shared" si="65"/>
        <v>40.70000000000001</v>
      </c>
      <c r="G587" s="2">
        <f t="shared" si="67"/>
        <v>42.374000000000031</v>
      </c>
      <c r="H587" s="2">
        <f t="shared" si="71"/>
        <v>34.121149999999965</v>
      </c>
      <c r="I587" s="2">
        <f t="array" ref="I587">SUMPRODUCT(B571:B590, (ROW(B571:B590)-ROW(B571)+1)) / (20*21/2)</f>
        <v>40.700000000000003</v>
      </c>
      <c r="J587" s="2">
        <f t="shared" si="66"/>
        <v>40.866191958936128</v>
      </c>
      <c r="K587" s="2">
        <f t="shared" si="68"/>
        <v>41.010012367512815</v>
      </c>
    </row>
    <row r="588" spans="1:11" ht="13.5" x14ac:dyDescent="0.25">
      <c r="A588" s="3">
        <f>TITRES_STAT!B591</f>
        <v>43158</v>
      </c>
      <c r="B588" s="6">
        <f>TITRES_STAT!D591</f>
        <v>40.700000000000003</v>
      </c>
      <c r="C588" s="2">
        <f t="shared" si="69"/>
        <v>0</v>
      </c>
      <c r="D588" s="2">
        <f t="shared" si="70"/>
        <v>40.700000000000003</v>
      </c>
      <c r="E588" s="2">
        <f t="shared" ref="E588:E651" si="72">AVERAGE(B579:B588)</f>
        <v>40.699999999999996</v>
      </c>
      <c r="F588" s="2">
        <f t="shared" si="65"/>
        <v>40.70000000000001</v>
      </c>
      <c r="G588" s="2">
        <f t="shared" si="67"/>
        <v>42.261000000000031</v>
      </c>
      <c r="H588" s="2">
        <f t="shared" si="71"/>
        <v>34.125699999999966</v>
      </c>
      <c r="I588" s="2">
        <f t="array" ref="I588">SUMPRODUCT(B572:B591, (ROW(B572:B591)-ROW(B572)+1)) / (20*21/2)</f>
        <v>40.700000000000003</v>
      </c>
      <c r="J588" s="2">
        <f t="shared" si="66"/>
        <v>40.850364153323163</v>
      </c>
      <c r="K588" s="2">
        <f t="shared" si="68"/>
        <v>40.997855019767215</v>
      </c>
    </row>
    <row r="589" spans="1:11" ht="13.5" x14ac:dyDescent="0.25">
      <c r="A589" s="3">
        <f>TITRES_STAT!B592</f>
        <v>43159</v>
      </c>
      <c r="B589" s="6">
        <f>TITRES_STAT!D592</f>
        <v>40.700000000000003</v>
      </c>
      <c r="C589" s="2">
        <f t="shared" si="69"/>
        <v>0</v>
      </c>
      <c r="D589" s="2">
        <f t="shared" si="70"/>
        <v>40.700000000000003</v>
      </c>
      <c r="E589" s="2">
        <f t="shared" si="72"/>
        <v>40.699999999999996</v>
      </c>
      <c r="F589" s="2">
        <f t="shared" si="65"/>
        <v>40.70000000000001</v>
      </c>
      <c r="G589" s="2">
        <f t="shared" si="67"/>
        <v>42.150000000000027</v>
      </c>
      <c r="H589" s="2">
        <f t="shared" si="71"/>
        <v>34.130249999999961</v>
      </c>
      <c r="I589" s="2">
        <f t="array" ref="I589">SUMPRODUCT(B573:B592, (ROW(B573:B592)-ROW(B573)+1)) / (20*21/2)</f>
        <v>40.700000000000003</v>
      </c>
      <c r="J589" s="2">
        <f t="shared" si="66"/>
        <v>40.836043757768572</v>
      </c>
      <c r="K589" s="2">
        <f t="shared" si="68"/>
        <v>40.986174430756733</v>
      </c>
    </row>
    <row r="590" spans="1:11" ht="13.5" x14ac:dyDescent="0.25">
      <c r="A590" s="3">
        <f>TITRES_STAT!B593</f>
        <v>43160</v>
      </c>
      <c r="B590" s="6">
        <f>TITRES_STAT!D593</f>
        <v>40.700000000000003</v>
      </c>
      <c r="C590" s="2">
        <f t="shared" si="69"/>
        <v>0</v>
      </c>
      <c r="D590" s="2">
        <f t="shared" si="70"/>
        <v>40.700000000000003</v>
      </c>
      <c r="E590" s="2">
        <f t="shared" si="72"/>
        <v>40.699999999999996</v>
      </c>
      <c r="F590" s="2">
        <f t="shared" si="65"/>
        <v>40.70000000000001</v>
      </c>
      <c r="G590" s="2">
        <f t="shared" si="67"/>
        <v>42.03900000000003</v>
      </c>
      <c r="H590" s="2">
        <f t="shared" si="71"/>
        <v>34.140749999999962</v>
      </c>
      <c r="I590" s="2">
        <f t="array" ref="I590">SUMPRODUCT(B574:B593, (ROW(B574:B593)-ROW(B574)+1)) / (20*21/2)</f>
        <v>40.525714285714294</v>
      </c>
      <c r="J590" s="2">
        <f t="shared" si="66"/>
        <v>40.823087209409657</v>
      </c>
      <c r="K590" s="2">
        <f t="shared" si="68"/>
        <v>40.97495190406039</v>
      </c>
    </row>
    <row r="591" spans="1:11" ht="13.5" x14ac:dyDescent="0.25">
      <c r="A591" s="3">
        <f>TITRES_STAT!B594</f>
        <v>43161</v>
      </c>
      <c r="B591" s="6">
        <f>TITRES_STAT!D594</f>
        <v>40.700000000000003</v>
      </c>
      <c r="C591" s="2">
        <f t="shared" si="69"/>
        <v>0</v>
      </c>
      <c r="D591" s="2">
        <f t="shared" si="70"/>
        <v>40.700000000000003</v>
      </c>
      <c r="E591" s="2">
        <f t="shared" si="72"/>
        <v>40.699999999999996</v>
      </c>
      <c r="F591" s="2">
        <f t="shared" si="65"/>
        <v>40.70000000000001</v>
      </c>
      <c r="G591" s="2">
        <f t="shared" si="67"/>
        <v>41.928000000000026</v>
      </c>
      <c r="H591" s="2">
        <f t="shared" si="71"/>
        <v>34.151249999999962</v>
      </c>
      <c r="I591" s="2">
        <f t="array" ref="I591">SUMPRODUCT(B575:B594, (ROW(B575:B594)-ROW(B575)+1)) / (20*21/2)</f>
        <v>40.194428571428574</v>
      </c>
      <c r="J591" s="2">
        <f t="shared" si="66"/>
        <v>40.811364618037302</v>
      </c>
      <c r="K591" s="2">
        <f t="shared" si="68"/>
        <v>40.964169476450181</v>
      </c>
    </row>
    <row r="592" spans="1:11" ht="13.5" x14ac:dyDescent="0.25">
      <c r="A592" s="3">
        <f>TITRES_STAT!B595</f>
        <v>43164</v>
      </c>
      <c r="B592" s="6">
        <f>TITRES_STAT!D595</f>
        <v>40.700000000000003</v>
      </c>
      <c r="C592" s="2">
        <f t="shared" si="69"/>
        <v>0</v>
      </c>
      <c r="D592" s="2">
        <f t="shared" si="70"/>
        <v>40.700000000000003</v>
      </c>
      <c r="E592" s="2">
        <f t="shared" si="72"/>
        <v>40.699999999999996</v>
      </c>
      <c r="F592" s="2">
        <f t="shared" si="65"/>
        <v>40.70000000000001</v>
      </c>
      <c r="G592" s="2">
        <f t="shared" si="67"/>
        <v>41.817000000000029</v>
      </c>
      <c r="H592" s="2">
        <f t="shared" si="71"/>
        <v>34.167499999999961</v>
      </c>
      <c r="I592" s="2">
        <f t="array" ref="I592">SUMPRODUCT(B576:B595, (ROW(B576:B595)-ROW(B576)+1)) / (20*21/2)</f>
        <v>39.721095238095238</v>
      </c>
      <c r="J592" s="2">
        <f t="shared" si="66"/>
        <v>40.800758463938507</v>
      </c>
      <c r="K592" s="2">
        <f t="shared" si="68"/>
        <v>40.953809889138405</v>
      </c>
    </row>
    <row r="593" spans="1:11" ht="13.5" x14ac:dyDescent="0.25">
      <c r="A593" s="3">
        <f>TITRES_STAT!B596</f>
        <v>43165</v>
      </c>
      <c r="B593" s="6">
        <f>TITRES_STAT!D596</f>
        <v>38.869999999999997</v>
      </c>
      <c r="C593" s="2">
        <f t="shared" si="69"/>
        <v>-1.8300000000000054</v>
      </c>
      <c r="D593" s="2">
        <f t="shared" si="70"/>
        <v>40.334000000000003</v>
      </c>
      <c r="E593" s="2">
        <f t="shared" si="72"/>
        <v>40.516999999999996</v>
      </c>
      <c r="F593" s="2">
        <f t="shared" si="65"/>
        <v>40.608500000000006</v>
      </c>
      <c r="G593" s="2">
        <f t="shared" si="67"/>
        <v>41.669400000000032</v>
      </c>
      <c r="H593" s="2">
        <f t="shared" si="71"/>
        <v>34.174599999999963</v>
      </c>
      <c r="I593" s="2">
        <f t="array" ref="I593">SUMPRODUCT(B577:B596, (ROW(B577:B596)-ROW(B577)+1)) / (20*21/2)</f>
        <v>39.171761904761901</v>
      </c>
      <c r="J593" s="2">
        <f t="shared" si="66"/>
        <v>40.616876705468172</v>
      </c>
      <c r="K593" s="2">
        <f t="shared" si="68"/>
        <v>40.872091854270231</v>
      </c>
    </row>
    <row r="594" spans="1:11" ht="13.5" x14ac:dyDescent="0.25">
      <c r="A594" s="3">
        <f>TITRES_STAT!B597</f>
        <v>43166</v>
      </c>
      <c r="B594" s="6">
        <f>TITRES_STAT!D597</f>
        <v>37.130000000000003</v>
      </c>
      <c r="C594" s="2">
        <f t="shared" si="69"/>
        <v>-1.7399999999999949</v>
      </c>
      <c r="D594" s="2">
        <f t="shared" si="70"/>
        <v>39.619999999999997</v>
      </c>
      <c r="E594" s="2">
        <f t="shared" si="72"/>
        <v>40.159999999999997</v>
      </c>
      <c r="F594" s="2">
        <f t="shared" si="65"/>
        <v>40.430000000000007</v>
      </c>
      <c r="G594" s="2">
        <f t="shared" si="67"/>
        <v>41.485400000000027</v>
      </c>
      <c r="H594" s="2">
        <f t="shared" si="71"/>
        <v>34.172999999999959</v>
      </c>
      <c r="I594" s="2">
        <f t="array" ref="I594">SUMPRODUCT(B578:B597, (ROW(B578:B597)-ROW(B578)+1)) / (20*21/2)</f>
        <v>38.652428571428572</v>
      </c>
      <c r="J594" s="2">
        <f t="shared" si="66"/>
        <v>40.284793209709299</v>
      </c>
      <c r="K594" s="2">
        <f t="shared" si="68"/>
        <v>40.725343154102767</v>
      </c>
    </row>
    <row r="595" spans="1:11" ht="13.5" x14ac:dyDescent="0.25">
      <c r="A595" s="3">
        <f>TITRES_STAT!B598</f>
        <v>43167</v>
      </c>
      <c r="B595" s="6">
        <f>TITRES_STAT!D598</f>
        <v>35.46</v>
      </c>
      <c r="C595" s="2">
        <f t="shared" si="69"/>
        <v>-1.6700000000000017</v>
      </c>
      <c r="D595" s="2">
        <f t="shared" si="70"/>
        <v>38.572000000000003</v>
      </c>
      <c r="E595" s="2">
        <f t="shared" si="72"/>
        <v>39.635999999999996</v>
      </c>
      <c r="F595" s="2">
        <f t="shared" si="65"/>
        <v>40.168000000000006</v>
      </c>
      <c r="G595" s="2">
        <f t="shared" si="67"/>
        <v>41.26760000000003</v>
      </c>
      <c r="H595" s="2">
        <f t="shared" si="71"/>
        <v>34.163049999999956</v>
      </c>
      <c r="I595" s="2">
        <f t="array" ref="I595">SUMPRODUCT(B579:B598, (ROW(B579:B598)-ROW(B579)+1)) / (20*21/2)</f>
        <v>38.163095238095238</v>
      </c>
      <c r="J595" s="2">
        <f t="shared" si="66"/>
        <v>39.825289094498892</v>
      </c>
      <c r="K595" s="2">
        <f t="shared" si="68"/>
        <v>40.518859108843834</v>
      </c>
    </row>
    <row r="596" spans="1:11" ht="13.5" x14ac:dyDescent="0.25">
      <c r="A596" s="3">
        <f>TITRES_STAT!B599</f>
        <v>43168</v>
      </c>
      <c r="B596" s="6">
        <f>TITRES_STAT!D599</f>
        <v>34.4</v>
      </c>
      <c r="C596" s="2">
        <f t="shared" si="69"/>
        <v>-1.0600000000000023</v>
      </c>
      <c r="D596" s="2">
        <f t="shared" si="70"/>
        <v>37.311999999999998</v>
      </c>
      <c r="E596" s="2">
        <f t="shared" si="72"/>
        <v>39.005999999999993</v>
      </c>
      <c r="F596" s="2">
        <f t="shared" ref="F596:F659" si="73">AVERAGE(B577:B596)</f>
        <v>39.853000000000002</v>
      </c>
      <c r="G596" s="2">
        <f t="shared" si="67"/>
        <v>41.028600000000033</v>
      </c>
      <c r="H596" s="2">
        <f t="shared" si="71"/>
        <v>34.153349999999961</v>
      </c>
      <c r="I596" s="2">
        <f t="array" ref="I596">SUMPRODUCT(B580:B599, (ROW(B580:B599)-ROW(B580)+1)) / (20*21/2)</f>
        <v>37.703761904761905</v>
      </c>
      <c r="J596" s="2">
        <f t="shared" si="66"/>
        <v>39.308594895022807</v>
      </c>
      <c r="K596" s="2">
        <f t="shared" si="68"/>
        <v>40.27890384967349</v>
      </c>
    </row>
    <row r="597" spans="1:11" ht="13.5" x14ac:dyDescent="0.25">
      <c r="A597" s="3">
        <f>TITRES_STAT!B600</f>
        <v>43171</v>
      </c>
      <c r="B597" s="6">
        <f>TITRES_STAT!D600</f>
        <v>34.4</v>
      </c>
      <c r="C597" s="2">
        <f t="shared" si="69"/>
        <v>0</v>
      </c>
      <c r="D597" s="2">
        <f t="shared" si="70"/>
        <v>36.052000000000007</v>
      </c>
      <c r="E597" s="2">
        <f t="shared" si="72"/>
        <v>38.375999999999991</v>
      </c>
      <c r="F597" s="2">
        <f t="shared" si="73"/>
        <v>39.537999999999997</v>
      </c>
      <c r="G597" s="2">
        <f t="shared" si="67"/>
        <v>40.789600000000036</v>
      </c>
      <c r="H597" s="2">
        <f t="shared" si="71"/>
        <v>34.149149999999956</v>
      </c>
      <c r="I597" s="2">
        <f t="array" ref="I597">SUMPRODUCT(B581:B600, (ROW(B581:B600)-ROW(B581)+1)) / (20*21/2)</f>
        <v>37.274428571428565</v>
      </c>
      <c r="J597" s="2">
        <f t="shared" ref="J597:J660" si="74">$J$4*B597+J596*(1-$J$4)</f>
        <v>38.841109666925398</v>
      </c>
      <c r="K597" s="2">
        <f t="shared" si="68"/>
        <v>40.048358600666688</v>
      </c>
    </row>
    <row r="598" spans="1:11" ht="13.5" x14ac:dyDescent="0.25">
      <c r="A598" s="3">
        <f>TITRES_STAT!B601</f>
        <v>43172</v>
      </c>
      <c r="B598" s="6">
        <f>TITRES_STAT!D601</f>
        <v>34.4</v>
      </c>
      <c r="C598" s="2">
        <f t="shared" si="69"/>
        <v>0</v>
      </c>
      <c r="D598" s="2">
        <f t="shared" si="70"/>
        <v>35.158000000000001</v>
      </c>
      <c r="E598" s="2">
        <f t="shared" si="72"/>
        <v>37.745999999999995</v>
      </c>
      <c r="F598" s="2">
        <f t="shared" si="73"/>
        <v>39.222999999999999</v>
      </c>
      <c r="G598" s="2">
        <f t="shared" si="67"/>
        <v>40.550600000000031</v>
      </c>
      <c r="H598" s="2">
        <f t="shared" si="71"/>
        <v>34.15524999999996</v>
      </c>
      <c r="I598" s="2">
        <f t="array" ref="I598">SUMPRODUCT(B582:B601, (ROW(B582:B601)-ROW(B582)+1)) / (20*21/2)</f>
        <v>36.875095238095234</v>
      </c>
      <c r="J598" s="2">
        <f t="shared" si="74"/>
        <v>38.418146841503933</v>
      </c>
      <c r="K598" s="2">
        <f t="shared" si="68"/>
        <v>39.826854341817018</v>
      </c>
    </row>
    <row r="599" spans="1:11" ht="13.5" x14ac:dyDescent="0.25">
      <c r="A599" s="3">
        <f>TITRES_STAT!B602</f>
        <v>43173</v>
      </c>
      <c r="B599" s="6">
        <f>TITRES_STAT!D602</f>
        <v>34.4</v>
      </c>
      <c r="C599" s="2">
        <f t="shared" si="69"/>
        <v>0</v>
      </c>
      <c r="D599" s="2">
        <f t="shared" si="70"/>
        <v>34.612000000000002</v>
      </c>
      <c r="E599" s="2">
        <f t="shared" si="72"/>
        <v>37.115999999999993</v>
      </c>
      <c r="F599" s="2">
        <f t="shared" si="73"/>
        <v>38.907999999999994</v>
      </c>
      <c r="G599" s="2">
        <f t="shared" si="67"/>
        <v>40.311600000000034</v>
      </c>
      <c r="H599" s="2">
        <f t="shared" si="71"/>
        <v>34.161349999999956</v>
      </c>
      <c r="I599" s="2">
        <f t="array" ref="I599">SUMPRODUCT(B583:B602, (ROW(B583:B602)-ROW(B583)+1)) / (20*21/2)</f>
        <v>36.505761904761904</v>
      </c>
      <c r="J599" s="2">
        <f t="shared" si="74"/>
        <v>38.03546618993213</v>
      </c>
      <c r="K599" s="2">
        <f t="shared" si="68"/>
        <v>39.614036524490864</v>
      </c>
    </row>
    <row r="600" spans="1:11" ht="13.5" x14ac:dyDescent="0.25">
      <c r="A600" s="3">
        <f>TITRES_STAT!B603</f>
        <v>43174</v>
      </c>
      <c r="B600" s="6">
        <f>TITRES_STAT!D603</f>
        <v>34.4</v>
      </c>
      <c r="C600" s="2">
        <f t="shared" si="69"/>
        <v>0</v>
      </c>
      <c r="D600" s="2">
        <f t="shared" si="70"/>
        <v>34.4</v>
      </c>
      <c r="E600" s="2">
        <f t="shared" si="72"/>
        <v>36.485999999999997</v>
      </c>
      <c r="F600" s="2">
        <f t="shared" si="73"/>
        <v>38.592999999999989</v>
      </c>
      <c r="G600" s="2">
        <f t="shared" si="67"/>
        <v>40.100400000000036</v>
      </c>
      <c r="H600" s="2">
        <f t="shared" si="71"/>
        <v>34.167449999999953</v>
      </c>
      <c r="I600" s="2">
        <f t="array" ref="I600">SUMPRODUCT(B584:B603, (ROW(B584:B603)-ROW(B584)+1)) / (20*21/2)</f>
        <v>36.166428571428568</v>
      </c>
      <c r="J600" s="2">
        <f t="shared" si="74"/>
        <v>37.6892313147005</v>
      </c>
      <c r="K600" s="2">
        <f t="shared" si="68"/>
        <v>39.409564503922596</v>
      </c>
    </row>
    <row r="601" spans="1:11" ht="13.5" x14ac:dyDescent="0.25">
      <c r="A601" s="3">
        <f>TITRES_STAT!B604</f>
        <v>43175</v>
      </c>
      <c r="B601" s="6">
        <f>TITRES_STAT!D604</f>
        <v>34.4</v>
      </c>
      <c r="C601" s="2">
        <f t="shared" si="69"/>
        <v>0</v>
      </c>
      <c r="D601" s="2">
        <f t="shared" si="70"/>
        <v>34.4</v>
      </c>
      <c r="E601" s="2">
        <f t="shared" si="72"/>
        <v>35.855999999999995</v>
      </c>
      <c r="F601" s="2">
        <f t="shared" si="73"/>
        <v>38.277999999999992</v>
      </c>
      <c r="G601" s="2">
        <f t="shared" si="67"/>
        <v>39.929600000000036</v>
      </c>
      <c r="H601" s="2">
        <f t="shared" si="71"/>
        <v>34.173549999999956</v>
      </c>
      <c r="I601" s="2">
        <f t="array" ref="I601">SUMPRODUCT(B585:B604, (ROW(B585:B604)-ROW(B585)+1)) / (20*21/2)</f>
        <v>35.857095238095241</v>
      </c>
      <c r="J601" s="2">
        <f t="shared" si="74"/>
        <v>37.375971189490933</v>
      </c>
      <c r="K601" s="2">
        <f t="shared" si="68"/>
        <v>39.213110993964847</v>
      </c>
    </row>
    <row r="602" spans="1:11" ht="13.5" x14ac:dyDescent="0.25">
      <c r="A602" s="3">
        <f>TITRES_STAT!B605</f>
        <v>43178</v>
      </c>
      <c r="B602" s="6">
        <f>TITRES_STAT!D605</f>
        <v>34.4</v>
      </c>
      <c r="C602" s="2">
        <f t="shared" si="69"/>
        <v>0</v>
      </c>
      <c r="D602" s="2">
        <f t="shared" si="70"/>
        <v>34.4</v>
      </c>
      <c r="E602" s="2">
        <f t="shared" si="72"/>
        <v>35.225999999999999</v>
      </c>
      <c r="F602" s="2">
        <f t="shared" si="73"/>
        <v>37.962999999999987</v>
      </c>
      <c r="G602" s="2">
        <f t="shared" si="67"/>
        <v>39.778800000000039</v>
      </c>
      <c r="H602" s="2">
        <f t="shared" si="71"/>
        <v>34.179649999999945</v>
      </c>
      <c r="I602" s="2">
        <f t="array" ref="I602">SUMPRODUCT(B586:B605, (ROW(B586:B605)-ROW(B586)+1)) / (20*21/2)</f>
        <v>35.577761904761907</v>
      </c>
      <c r="J602" s="2">
        <f t="shared" si="74"/>
        <v>37.092545361920372</v>
      </c>
      <c r="K602" s="2">
        <f t="shared" si="68"/>
        <v>39.024361543221133</v>
      </c>
    </row>
    <row r="603" spans="1:11" ht="13.5" x14ac:dyDescent="0.25">
      <c r="A603" s="3">
        <f>TITRES_STAT!B606</f>
        <v>43180</v>
      </c>
      <c r="B603" s="6">
        <f>TITRES_STAT!D606</f>
        <v>34.4</v>
      </c>
      <c r="C603" s="2">
        <f t="shared" si="69"/>
        <v>0</v>
      </c>
      <c r="D603" s="2">
        <f t="shared" si="70"/>
        <v>34.4</v>
      </c>
      <c r="E603" s="2">
        <f t="shared" si="72"/>
        <v>34.778999999999996</v>
      </c>
      <c r="F603" s="2">
        <f t="shared" si="73"/>
        <v>37.647999999999989</v>
      </c>
      <c r="G603" s="2">
        <f t="shared" si="67"/>
        <v>39.628000000000036</v>
      </c>
      <c r="H603" s="2">
        <f t="shared" si="71"/>
        <v>34.190699999999943</v>
      </c>
      <c r="I603" s="2">
        <f t="array" ref="I603">SUMPRODUCT(B587:B606, (ROW(B587:B606)-ROW(B587)+1)) / (20*21/2)</f>
        <v>35.233190476190472</v>
      </c>
      <c r="J603" s="2">
        <f t="shared" si="74"/>
        <v>36.836112470308912</v>
      </c>
      <c r="K603" s="2">
        <f t="shared" si="68"/>
        <v>38.843014031722269</v>
      </c>
    </row>
    <row r="604" spans="1:11" ht="13.5" x14ac:dyDescent="0.25">
      <c r="A604" s="3">
        <f>TITRES_STAT!B607</f>
        <v>43181</v>
      </c>
      <c r="B604" s="6">
        <f>TITRES_STAT!D607</f>
        <v>34.4</v>
      </c>
      <c r="C604" s="2">
        <f t="shared" si="69"/>
        <v>0</v>
      </c>
      <c r="D604" s="2">
        <f t="shared" si="70"/>
        <v>34.4</v>
      </c>
      <c r="E604" s="2">
        <f t="shared" si="72"/>
        <v>34.505999999999993</v>
      </c>
      <c r="F604" s="2">
        <f t="shared" si="73"/>
        <v>37.332999999999984</v>
      </c>
      <c r="G604" s="2">
        <f t="shared" si="67"/>
        <v>39.477200000000039</v>
      </c>
      <c r="H604" s="2">
        <f t="shared" si="71"/>
        <v>34.20174999999994</v>
      </c>
      <c r="I604" s="2">
        <f t="array" ref="I604">SUMPRODUCT(B588:B607, (ROW(B588:B607)-ROW(B588)+1)) / (20*21/2)</f>
        <v>35.066238095238091</v>
      </c>
      <c r="J604" s="2">
        <f t="shared" si="74"/>
        <v>36.604101758850923</v>
      </c>
      <c r="K604" s="2">
        <f t="shared" si="68"/>
        <v>38.668778187341005</v>
      </c>
    </row>
    <row r="605" spans="1:11" ht="13.5" x14ac:dyDescent="0.25">
      <c r="A605" s="3">
        <f>TITRES_STAT!B608</f>
        <v>43182</v>
      </c>
      <c r="B605" s="6">
        <f>TITRES_STAT!D608</f>
        <v>34.4</v>
      </c>
      <c r="C605" s="2">
        <f t="shared" si="69"/>
        <v>0</v>
      </c>
      <c r="D605" s="2">
        <f t="shared" si="70"/>
        <v>34.4</v>
      </c>
      <c r="E605" s="2">
        <f t="shared" si="72"/>
        <v>34.399999999999991</v>
      </c>
      <c r="F605" s="2">
        <f t="shared" si="73"/>
        <v>37.017999999999986</v>
      </c>
      <c r="G605" s="2">
        <f t="shared" si="67"/>
        <v>39.326400000000042</v>
      </c>
      <c r="H605" s="2">
        <f t="shared" si="71"/>
        <v>34.212799999999937</v>
      </c>
      <c r="I605" s="2">
        <f t="array" ref="I605">SUMPRODUCT(B589:B608, (ROW(B589:B608)-ROW(B589)+1)) / (20*21/2)</f>
        <v>35.076428571428565</v>
      </c>
      <c r="J605" s="2">
        <f t="shared" si="74"/>
        <v>36.394187305627028</v>
      </c>
      <c r="K605" s="2">
        <f t="shared" si="68"/>
        <v>38.501375121170774</v>
      </c>
    </row>
    <row r="606" spans="1:11" ht="13.5" x14ac:dyDescent="0.25">
      <c r="A606" s="3">
        <f>TITRES_STAT!B609</f>
        <v>43185</v>
      </c>
      <c r="B606" s="6">
        <f>TITRES_STAT!D609</f>
        <v>33.4</v>
      </c>
      <c r="C606" s="2">
        <f t="shared" si="69"/>
        <v>-1</v>
      </c>
      <c r="D606" s="2">
        <f t="shared" si="70"/>
        <v>34.200000000000003</v>
      </c>
      <c r="E606" s="2">
        <f t="shared" si="72"/>
        <v>34.299999999999997</v>
      </c>
      <c r="F606" s="2">
        <f t="shared" si="73"/>
        <v>36.652999999999984</v>
      </c>
      <c r="G606" s="2">
        <f t="shared" si="67"/>
        <v>39.155600000000042</v>
      </c>
      <c r="H606" s="2">
        <f t="shared" si="71"/>
        <v>34.218849999999932</v>
      </c>
      <c r="I606" s="2">
        <f t="array" ref="I606">SUMPRODUCT(B590:B609, (ROW(B590:B609)-ROW(B590)+1)) / (20*21/2)</f>
        <v>35.106761904761903</v>
      </c>
      <c r="J606" s="2">
        <f t="shared" si="74"/>
        <v>36.109026609853032</v>
      </c>
      <c r="K606" s="2">
        <f t="shared" si="68"/>
        <v>38.301321194850352</v>
      </c>
    </row>
    <row r="607" spans="1:11" ht="13.5" x14ac:dyDescent="0.25">
      <c r="A607" s="3">
        <f>TITRES_STAT!B610</f>
        <v>43186</v>
      </c>
      <c r="B607" s="6">
        <f>TITRES_STAT!D610</f>
        <v>34.9</v>
      </c>
      <c r="C607" s="2">
        <f t="shared" si="69"/>
        <v>1.5</v>
      </c>
      <c r="D607" s="2">
        <f t="shared" si="70"/>
        <v>34.299999999999997</v>
      </c>
      <c r="E607" s="2">
        <f t="shared" si="72"/>
        <v>34.349999999999994</v>
      </c>
      <c r="F607" s="2">
        <f t="shared" si="73"/>
        <v>36.362999999999985</v>
      </c>
      <c r="G607" s="2">
        <f t="shared" si="67"/>
        <v>39.014800000000044</v>
      </c>
      <c r="H607" s="2">
        <f t="shared" si="71"/>
        <v>34.237199999999937</v>
      </c>
      <c r="I607" s="2">
        <f t="array" ref="I607">SUMPRODUCT(B591:B610, (ROW(B591:B610)-ROW(B591)+1)) / (20*21/2)</f>
        <v>35.261047619047616</v>
      </c>
      <c r="J607" s="2">
        <f t="shared" si="74"/>
        <v>35.99388121843846</v>
      </c>
      <c r="K607" s="2">
        <f t="shared" si="68"/>
        <v>38.167936049954257</v>
      </c>
    </row>
    <row r="608" spans="1:11" ht="13.5" x14ac:dyDescent="0.25">
      <c r="A608" s="3">
        <f>TITRES_STAT!B611</f>
        <v>43187</v>
      </c>
      <c r="B608" s="6">
        <f>TITRES_STAT!D611</f>
        <v>36.47</v>
      </c>
      <c r="C608" s="2">
        <f t="shared" si="69"/>
        <v>1.5700000000000003</v>
      </c>
      <c r="D608" s="2">
        <f t="shared" si="70"/>
        <v>34.713999999999999</v>
      </c>
      <c r="E608" s="2">
        <f t="shared" si="72"/>
        <v>34.556999999999995</v>
      </c>
      <c r="F608" s="2">
        <f t="shared" si="73"/>
        <v>36.151499999999984</v>
      </c>
      <c r="G608" s="2">
        <f t="shared" si="67"/>
        <v>38.905400000000043</v>
      </c>
      <c r="H608" s="2">
        <f t="shared" si="71"/>
        <v>34.267899999999933</v>
      </c>
      <c r="I608" s="2">
        <f t="array" ref="I608">SUMPRODUCT(B592:B611, (ROW(B592:B611)-ROW(B592)+1)) / (20*21/2)</f>
        <v>35.430285714285709</v>
      </c>
      <c r="J608" s="2">
        <f t="shared" si="74"/>
        <v>36.039225864301464</v>
      </c>
      <c r="K608" s="2">
        <f t="shared" si="68"/>
        <v>38.10135032250507</v>
      </c>
    </row>
    <row r="609" spans="1:11" ht="13.5" x14ac:dyDescent="0.25">
      <c r="A609" s="3">
        <f>TITRES_STAT!B612</f>
        <v>43188</v>
      </c>
      <c r="B609" s="6">
        <f>TITRES_STAT!D612</f>
        <v>36.47</v>
      </c>
      <c r="C609" s="2">
        <f t="shared" si="69"/>
        <v>0</v>
      </c>
      <c r="D609" s="2">
        <f t="shared" si="70"/>
        <v>35.128</v>
      </c>
      <c r="E609" s="2">
        <f t="shared" si="72"/>
        <v>34.763999999999996</v>
      </c>
      <c r="F609" s="2">
        <f t="shared" si="73"/>
        <v>35.939999999999991</v>
      </c>
      <c r="G609" s="2">
        <f t="shared" si="67"/>
        <v>38.796000000000042</v>
      </c>
      <c r="H609" s="2">
        <f t="shared" si="71"/>
        <v>34.298799999999936</v>
      </c>
      <c r="I609" s="2">
        <f t="array" ref="I609">SUMPRODUCT(B593:B612, (ROW(B593:B612)-ROW(B593)+1)) / (20*21/2)</f>
        <v>35.614476190476189</v>
      </c>
      <c r="J609" s="2">
        <f t="shared" si="74"/>
        <v>36.08025197246323</v>
      </c>
      <c r="K609" s="2">
        <f t="shared" si="68"/>
        <v>38.037375800053894</v>
      </c>
    </row>
    <row r="610" spans="1:11" ht="13.5" x14ac:dyDescent="0.25">
      <c r="A610" s="3">
        <f>TITRES_STAT!B613</f>
        <v>43189</v>
      </c>
      <c r="B610" s="6">
        <f>TITRES_STAT!D613</f>
        <v>37.56</v>
      </c>
      <c r="C610" s="2">
        <f t="shared" si="69"/>
        <v>1.0900000000000034</v>
      </c>
      <c r="D610" s="2">
        <f t="shared" si="70"/>
        <v>35.760000000000005</v>
      </c>
      <c r="E610" s="2">
        <f t="shared" si="72"/>
        <v>35.08</v>
      </c>
      <c r="F610" s="2">
        <f t="shared" si="73"/>
        <v>35.782999999999994</v>
      </c>
      <c r="G610" s="2">
        <f t="shared" si="67"/>
        <v>38.733200000000039</v>
      </c>
      <c r="H610" s="2">
        <f t="shared" si="71"/>
        <v>34.335149999999942</v>
      </c>
      <c r="I610" s="2">
        <f t="array" ref="I610">SUMPRODUCT(B594:B613, (ROW(B594:B613)-ROW(B594)+1)) / (20*21/2)</f>
        <v>35.813619047619049</v>
      </c>
      <c r="J610" s="2">
        <f t="shared" si="74"/>
        <v>36.221180356038161</v>
      </c>
      <c r="K610" s="2">
        <f t="shared" si="68"/>
        <v>38.018655180443943</v>
      </c>
    </row>
    <row r="611" spans="1:11" ht="13.5" x14ac:dyDescent="0.25">
      <c r="A611" s="3">
        <f>TITRES_STAT!B614</f>
        <v>43192</v>
      </c>
      <c r="B611" s="6">
        <f>TITRES_STAT!D614</f>
        <v>37.56</v>
      </c>
      <c r="C611" s="2">
        <f t="shared" si="69"/>
        <v>0</v>
      </c>
      <c r="D611" s="2">
        <f t="shared" si="70"/>
        <v>36.591999999999999</v>
      </c>
      <c r="E611" s="2">
        <f t="shared" si="72"/>
        <v>35.396000000000001</v>
      </c>
      <c r="F611" s="2">
        <f t="shared" si="73"/>
        <v>35.625999999999991</v>
      </c>
      <c r="G611" s="2">
        <f t="shared" si="67"/>
        <v>38.670400000000036</v>
      </c>
      <c r="H611" s="2">
        <f t="shared" si="71"/>
        <v>34.375999999999948</v>
      </c>
      <c r="I611" s="2">
        <f t="array" ref="I611">SUMPRODUCT(B595:B614, (ROW(B595:B614)-ROW(B595)+1)) / (20*21/2)</f>
        <v>36.018999999999998</v>
      </c>
      <c r="J611" s="2">
        <f t="shared" si="74"/>
        <v>36.348686988796437</v>
      </c>
      <c r="K611" s="2">
        <f t="shared" si="68"/>
        <v>38.000668702779478</v>
      </c>
    </row>
    <row r="612" spans="1:11" ht="13.5" x14ac:dyDescent="0.25">
      <c r="A612" s="3">
        <f>TITRES_STAT!B615</f>
        <v>43193</v>
      </c>
      <c r="B612" s="6">
        <f>TITRES_STAT!D615</f>
        <v>37.56</v>
      </c>
      <c r="C612" s="2">
        <f t="shared" si="69"/>
        <v>0</v>
      </c>
      <c r="D612" s="2">
        <f t="shared" si="70"/>
        <v>37.124000000000002</v>
      </c>
      <c r="E612" s="2">
        <f t="shared" si="72"/>
        <v>35.712000000000003</v>
      </c>
      <c r="F612" s="2">
        <f t="shared" si="73"/>
        <v>35.468999999999994</v>
      </c>
      <c r="G612" s="2">
        <f t="shared" si="67"/>
        <v>38.607600000000033</v>
      </c>
      <c r="H612" s="2">
        <f t="shared" si="71"/>
        <v>34.416849999999947</v>
      </c>
      <c r="I612" s="2">
        <f t="array" ref="I612">SUMPRODUCT(B596:B615, (ROW(B596:B615)-ROW(B596)+1)) / (20*21/2)</f>
        <v>36.222333333333339</v>
      </c>
      <c r="J612" s="2">
        <f t="shared" si="74"/>
        <v>36.464050132720587</v>
      </c>
      <c r="K612" s="2">
        <f t="shared" si="68"/>
        <v>37.983387577180288</v>
      </c>
    </row>
    <row r="613" spans="1:11" ht="13.5" x14ac:dyDescent="0.25">
      <c r="A613" s="3">
        <f>TITRES_STAT!B616</f>
        <v>43194</v>
      </c>
      <c r="B613" s="6">
        <f>TITRES_STAT!D616</f>
        <v>37.56</v>
      </c>
      <c r="C613" s="2">
        <f t="shared" si="69"/>
        <v>0</v>
      </c>
      <c r="D613" s="2">
        <f t="shared" si="70"/>
        <v>37.341999999999999</v>
      </c>
      <c r="E613" s="2">
        <f t="shared" si="72"/>
        <v>36.027999999999999</v>
      </c>
      <c r="F613" s="2">
        <f t="shared" si="73"/>
        <v>35.403499999999987</v>
      </c>
      <c r="G613" s="2">
        <f t="shared" si="67"/>
        <v>38.544800000000031</v>
      </c>
      <c r="H613" s="2">
        <f t="shared" si="71"/>
        <v>34.457699999999953</v>
      </c>
      <c r="I613" s="2">
        <f t="array" ref="I613">SUMPRODUCT(B597:B616, (ROW(B597:B616)-ROW(B597)+1)) / (20*21/2)</f>
        <v>36.41566666666666</v>
      </c>
      <c r="J613" s="2">
        <f t="shared" si="74"/>
        <v>36.568426310556724</v>
      </c>
      <c r="K613" s="2">
        <f t="shared" si="68"/>
        <v>37.966784142781066</v>
      </c>
    </row>
    <row r="614" spans="1:11" ht="13.5" x14ac:dyDescent="0.25">
      <c r="A614" s="3">
        <f>TITRES_STAT!B617</f>
        <v>43195</v>
      </c>
      <c r="B614" s="6">
        <f>TITRES_STAT!D617</f>
        <v>37.56</v>
      </c>
      <c r="C614" s="2">
        <f t="shared" si="69"/>
        <v>0</v>
      </c>
      <c r="D614" s="2">
        <f t="shared" si="70"/>
        <v>37.56</v>
      </c>
      <c r="E614" s="2">
        <f t="shared" si="72"/>
        <v>36.344000000000001</v>
      </c>
      <c r="F614" s="2">
        <f t="shared" si="73"/>
        <v>35.42499999999999</v>
      </c>
      <c r="G614" s="2">
        <f t="shared" si="67"/>
        <v>38.482000000000028</v>
      </c>
      <c r="H614" s="2">
        <f t="shared" si="71"/>
        <v>34.498549999999952</v>
      </c>
      <c r="I614" s="2">
        <f t="array" ref="I614">SUMPRODUCT(B598:B617, (ROW(B598:B617)-ROW(B598)+1)) / (20*21/2)</f>
        <v>36.593952380952381</v>
      </c>
      <c r="J614" s="2">
        <f t="shared" si="74"/>
        <v>36.662861900027515</v>
      </c>
      <c r="K614" s="2">
        <f t="shared" si="68"/>
        <v>37.950831823456319</v>
      </c>
    </row>
    <row r="615" spans="1:11" ht="13.5" x14ac:dyDescent="0.25">
      <c r="A615" s="3">
        <f>TITRES_STAT!B618</f>
        <v>43196</v>
      </c>
      <c r="B615" s="6">
        <f>TITRES_STAT!D618</f>
        <v>37.56</v>
      </c>
      <c r="C615" s="2">
        <f t="shared" si="69"/>
        <v>0</v>
      </c>
      <c r="D615" s="2">
        <f t="shared" si="70"/>
        <v>37.56</v>
      </c>
      <c r="E615" s="2">
        <f t="shared" si="72"/>
        <v>36.660000000000004</v>
      </c>
      <c r="F615" s="2">
        <f t="shared" si="73"/>
        <v>35.529999999999987</v>
      </c>
      <c r="G615" s="2">
        <f t="shared" si="67"/>
        <v>38.419200000000025</v>
      </c>
      <c r="H615" s="2">
        <f t="shared" si="71"/>
        <v>34.539399999999958</v>
      </c>
      <c r="I615" s="2">
        <f t="array" ref="I615">SUMPRODUCT(B599:B618, (ROW(B599:B618)-ROW(B599)+1)) / (20*21/2)</f>
        <v>36.75719047619048</v>
      </c>
      <c r="J615" s="2">
        <f t="shared" si="74"/>
        <v>36.748303623834424</v>
      </c>
      <c r="K615" s="2">
        <f t="shared" si="68"/>
        <v>37.935505085281569</v>
      </c>
    </row>
    <row r="616" spans="1:11" ht="13.5" x14ac:dyDescent="0.25">
      <c r="A616" s="3">
        <f>TITRES_STAT!B619</f>
        <v>43200</v>
      </c>
      <c r="B616" s="6">
        <f>TITRES_STAT!D619</f>
        <v>37.56</v>
      </c>
      <c r="C616" s="2">
        <f t="shared" si="69"/>
        <v>0</v>
      </c>
      <c r="D616" s="2">
        <f t="shared" si="70"/>
        <v>37.56</v>
      </c>
      <c r="E616" s="2">
        <f t="shared" si="72"/>
        <v>37.076000000000008</v>
      </c>
      <c r="F616" s="2">
        <f t="shared" si="73"/>
        <v>35.687999999999988</v>
      </c>
      <c r="G616" s="2">
        <f t="shared" si="67"/>
        <v>38.356400000000029</v>
      </c>
      <c r="H616" s="2">
        <f t="shared" si="71"/>
        <v>34.580249999999957</v>
      </c>
      <c r="I616" s="2">
        <f t="array" ref="I616">SUMPRODUCT(B600:B619, (ROW(B600:B619)-ROW(B600)+1)) / (20*21/2)</f>
        <v>36.905380952380959</v>
      </c>
      <c r="J616" s="2">
        <f t="shared" si="74"/>
        <v>36.825608040612103</v>
      </c>
      <c r="K616" s="2">
        <f t="shared" si="68"/>
        <v>37.920779395662692</v>
      </c>
    </row>
    <row r="617" spans="1:11" ht="13.5" x14ac:dyDescent="0.25">
      <c r="A617" s="3">
        <f>TITRES_STAT!B620</f>
        <v>43201</v>
      </c>
      <c r="B617" s="6">
        <f>TITRES_STAT!D620</f>
        <v>37.56</v>
      </c>
      <c r="C617" s="2">
        <f t="shared" si="69"/>
        <v>0</v>
      </c>
      <c r="D617" s="2">
        <f t="shared" si="70"/>
        <v>37.56</v>
      </c>
      <c r="E617" s="2">
        <f t="shared" si="72"/>
        <v>37.341999999999999</v>
      </c>
      <c r="F617" s="2">
        <f t="shared" si="73"/>
        <v>35.845999999999982</v>
      </c>
      <c r="G617" s="2">
        <f t="shared" si="67"/>
        <v>38.293600000000026</v>
      </c>
      <c r="H617" s="2">
        <f t="shared" si="71"/>
        <v>34.621099999999956</v>
      </c>
      <c r="I617" s="2">
        <f t="array" ref="I617">SUMPRODUCT(B601:B620, (ROW(B601:B620)-ROW(B601)+1)) / (20*21/2)</f>
        <v>37.038523809523809</v>
      </c>
      <c r="J617" s="2">
        <f t="shared" si="74"/>
        <v>36.895550131982382</v>
      </c>
      <c r="K617" s="2">
        <f t="shared" si="68"/>
        <v>37.906631184068083</v>
      </c>
    </row>
    <row r="618" spans="1:11" ht="13.5" x14ac:dyDescent="0.25">
      <c r="A618" s="3">
        <f>TITRES_STAT!B621</f>
        <v>43202</v>
      </c>
      <c r="B618" s="6">
        <f>TITRES_STAT!D621</f>
        <v>37.56</v>
      </c>
      <c r="C618" s="2">
        <f t="shared" si="69"/>
        <v>0</v>
      </c>
      <c r="D618" s="2">
        <f t="shared" si="70"/>
        <v>37.56</v>
      </c>
      <c r="E618" s="2">
        <f t="shared" si="72"/>
        <v>37.451000000000008</v>
      </c>
      <c r="F618" s="2">
        <f t="shared" si="73"/>
        <v>36.003999999999984</v>
      </c>
      <c r="G618" s="2">
        <f t="shared" si="67"/>
        <v>38.230800000000023</v>
      </c>
      <c r="H618" s="2">
        <f t="shared" si="71"/>
        <v>34.661949999999955</v>
      </c>
      <c r="I618" s="2">
        <f t="array" ref="I618">SUMPRODUCT(B602:B621, (ROW(B602:B621)-ROW(B602)+1)) / (20*21/2)</f>
        <v>37.156619047619046</v>
      </c>
      <c r="J618" s="2">
        <f t="shared" si="74"/>
        <v>36.95883107179359</v>
      </c>
      <c r="K618" s="2">
        <f t="shared" si="68"/>
        <v>37.893037804300711</v>
      </c>
    </row>
    <row r="619" spans="1:11" ht="13.5" x14ac:dyDescent="0.25">
      <c r="A619" s="3">
        <f>TITRES_STAT!B622</f>
        <v>43203</v>
      </c>
      <c r="B619" s="6">
        <f>TITRES_STAT!D622</f>
        <v>37.56</v>
      </c>
      <c r="C619" s="2">
        <f t="shared" si="69"/>
        <v>0</v>
      </c>
      <c r="D619" s="2">
        <f t="shared" si="70"/>
        <v>37.56</v>
      </c>
      <c r="E619" s="2">
        <f t="shared" si="72"/>
        <v>37.56</v>
      </c>
      <c r="F619" s="2">
        <f t="shared" si="73"/>
        <v>36.161999999999992</v>
      </c>
      <c r="G619" s="2">
        <f t="shared" si="67"/>
        <v>38.168000000000021</v>
      </c>
      <c r="H619" s="2">
        <f t="shared" si="71"/>
        <v>34.702799999999954</v>
      </c>
      <c r="I619" s="2">
        <f t="array" ref="I619">SUMPRODUCT(B603:B622, (ROW(B603:B622)-ROW(B603)+1)) / (20*21/2)</f>
        <v>37.259666666666668</v>
      </c>
      <c r="J619" s="2">
        <f t="shared" si="74"/>
        <v>37.016085255432301</v>
      </c>
      <c r="K619" s="2">
        <f t="shared" si="68"/>
        <v>37.879977498249708</v>
      </c>
    </row>
    <row r="620" spans="1:11" ht="13.5" x14ac:dyDescent="0.25">
      <c r="A620" s="3">
        <f>TITRES_STAT!B623</f>
        <v>43206</v>
      </c>
      <c r="B620" s="6">
        <f>TITRES_STAT!D623</f>
        <v>37.56</v>
      </c>
      <c r="C620" s="2">
        <f t="shared" si="69"/>
        <v>0</v>
      </c>
      <c r="D620" s="2">
        <f t="shared" si="70"/>
        <v>37.56</v>
      </c>
      <c r="E620" s="2">
        <f t="shared" si="72"/>
        <v>37.56</v>
      </c>
      <c r="F620" s="2">
        <f t="shared" si="73"/>
        <v>36.319999999999993</v>
      </c>
      <c r="G620" s="2">
        <f t="shared" si="67"/>
        <v>38.105200000000018</v>
      </c>
      <c r="H620" s="2">
        <f t="shared" si="71"/>
        <v>34.744599999999956</v>
      </c>
      <c r="I620" s="2">
        <f t="array" ref="I620">SUMPRODUCT(B604:B623, (ROW(B604:B623)-ROW(B604)+1)) / (20*21/2)</f>
        <v>37.347666666666669</v>
      </c>
      <c r="J620" s="2">
        <f t="shared" si="74"/>
        <v>37.067886659676844</v>
      </c>
      <c r="K620" s="2">
        <f t="shared" si="68"/>
        <v>37.867429361063451</v>
      </c>
    </row>
    <row r="621" spans="1:11" ht="13.5" x14ac:dyDescent="0.25">
      <c r="A621" s="3">
        <f>TITRES_STAT!B624</f>
        <v>43207</v>
      </c>
      <c r="B621" s="6">
        <f>TITRES_STAT!D624</f>
        <v>37.56</v>
      </c>
      <c r="C621" s="2">
        <f t="shared" si="69"/>
        <v>0</v>
      </c>
      <c r="D621" s="2">
        <f t="shared" si="70"/>
        <v>37.56</v>
      </c>
      <c r="E621" s="2">
        <f t="shared" si="72"/>
        <v>37.56</v>
      </c>
      <c r="F621" s="2">
        <f t="shared" si="73"/>
        <v>36.477999999999987</v>
      </c>
      <c r="G621" s="2">
        <f t="shared" si="67"/>
        <v>38.042400000000015</v>
      </c>
      <c r="H621" s="2">
        <f t="shared" si="71"/>
        <v>34.789849999999959</v>
      </c>
      <c r="I621" s="2">
        <f t="array" ref="I621">SUMPRODUCT(B605:B624, (ROW(B605:B624)-ROW(B605)+1)) / (20*21/2)</f>
        <v>37.31966666666667</v>
      </c>
      <c r="J621" s="2">
        <f t="shared" si="74"/>
        <v>37.114754596850482</v>
      </c>
      <c r="K621" s="2">
        <f t="shared" si="68"/>
        <v>37.855373307688417</v>
      </c>
    </row>
    <row r="622" spans="1:11" ht="13.5" x14ac:dyDescent="0.25">
      <c r="A622" s="3">
        <f>TITRES_STAT!B625</f>
        <v>43208</v>
      </c>
      <c r="B622" s="6">
        <f>TITRES_STAT!D625</f>
        <v>37.56</v>
      </c>
      <c r="C622" s="2">
        <f t="shared" si="69"/>
        <v>0</v>
      </c>
      <c r="D622" s="2">
        <f t="shared" si="70"/>
        <v>37.56</v>
      </c>
      <c r="E622" s="2">
        <f t="shared" si="72"/>
        <v>37.56</v>
      </c>
      <c r="F622" s="2">
        <f t="shared" si="73"/>
        <v>36.635999999999989</v>
      </c>
      <c r="G622" s="2">
        <f t="shared" si="67"/>
        <v>37.979600000000012</v>
      </c>
      <c r="H622" s="2">
        <f t="shared" si="71"/>
        <v>34.835099999999954</v>
      </c>
      <c r="I622" s="2">
        <f t="array" ref="I622">SUMPRODUCT(B606:B625, (ROW(B606:B625)-ROW(B606)+1)) / (20*21/2)</f>
        <v>37.274999999999999</v>
      </c>
      <c r="J622" s="2">
        <f t="shared" si="74"/>
        <v>37.157158920959965</v>
      </c>
      <c r="K622" s="2">
        <f t="shared" si="68"/>
        <v>37.843790040720251</v>
      </c>
    </row>
    <row r="623" spans="1:11" ht="13.5" x14ac:dyDescent="0.25">
      <c r="A623" s="3">
        <f>TITRES_STAT!B626</f>
        <v>43209</v>
      </c>
      <c r="B623" s="6">
        <f>TITRES_STAT!D626</f>
        <v>37.56</v>
      </c>
      <c r="C623" s="2">
        <f t="shared" si="69"/>
        <v>0</v>
      </c>
      <c r="D623" s="2">
        <f t="shared" si="70"/>
        <v>37.56</v>
      </c>
      <c r="E623" s="2">
        <f t="shared" si="72"/>
        <v>37.56</v>
      </c>
      <c r="F623" s="2">
        <f t="shared" si="73"/>
        <v>36.793999999999983</v>
      </c>
      <c r="G623" s="2">
        <f t="shared" si="67"/>
        <v>37.916800000000002</v>
      </c>
      <c r="H623" s="2">
        <f t="shared" si="71"/>
        <v>34.886749999999957</v>
      </c>
      <c r="I623" s="2">
        <f t="array" ref="I623">SUMPRODUCT(B607:B626, (ROW(B607:B626)-ROW(B607)+1)) / (20*21/2)</f>
        <v>37.220666666666666</v>
      </c>
      <c r="J623" s="2">
        <f t="shared" si="74"/>
        <v>37.1955247380114</v>
      </c>
      <c r="K623" s="2">
        <f t="shared" si="68"/>
        <v>37.832661019515541</v>
      </c>
    </row>
    <row r="624" spans="1:11" ht="13.5" x14ac:dyDescent="0.25">
      <c r="A624" s="3">
        <f>TITRES_STAT!B627</f>
        <v>43210</v>
      </c>
      <c r="B624" s="6">
        <f>TITRES_STAT!D627</f>
        <v>36.5</v>
      </c>
      <c r="C624" s="2">
        <f t="shared" si="69"/>
        <v>-1.0600000000000023</v>
      </c>
      <c r="D624" s="2">
        <f t="shared" si="70"/>
        <v>37.347999999999999</v>
      </c>
      <c r="E624" s="2">
        <f t="shared" si="72"/>
        <v>37.454000000000001</v>
      </c>
      <c r="F624" s="2">
        <f t="shared" si="73"/>
        <v>36.898999999999987</v>
      </c>
      <c r="G624" s="2">
        <f t="shared" si="67"/>
        <v>37.832799999999999</v>
      </c>
      <c r="H624" s="2">
        <f t="shared" si="71"/>
        <v>34.931299999999958</v>
      </c>
      <c r="I624" s="2">
        <f t="array" ref="I624">SUMPRODUCT(B608:B627, (ROW(B608:B627)-ROW(B608)+1)) / (20*21/2)</f>
        <v>37.152857142857144</v>
      </c>
      <c r="J624" s="2">
        <f t="shared" si="74"/>
        <v>37.129284286772219</v>
      </c>
      <c r="K624" s="2">
        <f t="shared" si="68"/>
        <v>37.780399803063951</v>
      </c>
    </row>
    <row r="625" spans="1:11" ht="13.5" x14ac:dyDescent="0.25">
      <c r="A625" s="3">
        <f>TITRES_STAT!B628</f>
        <v>43213</v>
      </c>
      <c r="B625" s="6">
        <f>TITRES_STAT!D628</f>
        <v>36.43</v>
      </c>
      <c r="C625" s="2">
        <f t="shared" si="69"/>
        <v>-7.0000000000000284E-2</v>
      </c>
      <c r="D625" s="2">
        <f t="shared" si="70"/>
        <v>37.122</v>
      </c>
      <c r="E625" s="2">
        <f t="shared" si="72"/>
        <v>37.341000000000001</v>
      </c>
      <c r="F625" s="2">
        <f t="shared" si="73"/>
        <v>37.000499999999995</v>
      </c>
      <c r="G625" s="2">
        <f t="shared" si="67"/>
        <v>37.747399999999999</v>
      </c>
      <c r="H625" s="2">
        <f t="shared" si="71"/>
        <v>34.981699999999961</v>
      </c>
      <c r="I625" s="2">
        <f t="array" ref="I625">SUMPRODUCT(B609:B628, (ROW(B609:B628)-ROW(B609)+1)) / (20*21/2)</f>
        <v>37.077714285714286</v>
      </c>
      <c r="J625" s="2">
        <f t="shared" si="74"/>
        <v>37.062685783270098</v>
      </c>
      <c r="K625" s="2">
        <f t="shared" si="68"/>
        <v>37.727442948041833</v>
      </c>
    </row>
    <row r="626" spans="1:11" ht="13.5" x14ac:dyDescent="0.25">
      <c r="A626" s="3">
        <f>TITRES_STAT!B629</f>
        <v>43214</v>
      </c>
      <c r="B626" s="6">
        <f>TITRES_STAT!D629</f>
        <v>36.43</v>
      </c>
      <c r="C626" s="2">
        <f t="shared" si="69"/>
        <v>0</v>
      </c>
      <c r="D626" s="2">
        <f t="shared" si="70"/>
        <v>36.896000000000001</v>
      </c>
      <c r="E626" s="2">
        <f t="shared" si="72"/>
        <v>37.228000000000002</v>
      </c>
      <c r="F626" s="2">
        <f t="shared" si="73"/>
        <v>37.151999999999987</v>
      </c>
      <c r="G626" s="2">
        <f t="shared" ref="G626:G689" si="75">AVERAGE(B577:B626)</f>
        <v>37.661999999999992</v>
      </c>
      <c r="H626" s="2">
        <f t="shared" si="71"/>
        <v>35.031599999999969</v>
      </c>
      <c r="I626" s="2">
        <f t="array" ref="I626">SUMPRODUCT(B610:B629, (ROW(B610:B629)-ROW(B610)+1)) / (20*21/2)</f>
        <v>37.002714285714291</v>
      </c>
      <c r="J626" s="2">
        <f t="shared" si="74"/>
        <v>37.002429994387228</v>
      </c>
      <c r="K626" s="2">
        <f t="shared" si="68"/>
        <v>37.676562832432353</v>
      </c>
    </row>
    <row r="627" spans="1:11" ht="13.5" x14ac:dyDescent="0.25">
      <c r="A627" s="3">
        <f>TITRES_STAT!B630</f>
        <v>43215</v>
      </c>
      <c r="B627" s="6">
        <f>TITRES_STAT!D630</f>
        <v>36.44</v>
      </c>
      <c r="C627" s="2">
        <f t="shared" si="69"/>
        <v>9.9999999999980105E-3</v>
      </c>
      <c r="D627" s="2">
        <f t="shared" si="70"/>
        <v>36.672000000000004</v>
      </c>
      <c r="E627" s="2">
        <f t="shared" si="72"/>
        <v>37.116</v>
      </c>
      <c r="F627" s="2">
        <f t="shared" si="73"/>
        <v>37.228999999999999</v>
      </c>
      <c r="G627" s="2">
        <f t="shared" si="75"/>
        <v>37.576799999999992</v>
      </c>
      <c r="H627" s="2">
        <f t="shared" si="71"/>
        <v>35.083749999999966</v>
      </c>
      <c r="I627" s="2">
        <f t="array" ref="I627">SUMPRODUCT(B611:B630, (ROW(B611:B630)-ROW(B611)+1)) / (20*21/2)</f>
        <v>36.927857142857142</v>
      </c>
      <c r="J627" s="2">
        <f t="shared" si="74"/>
        <v>36.948865233017017</v>
      </c>
      <c r="K627" s="2">
        <f t="shared" ref="K627:K690" si="76">$K$4*B627+(1-$K$4)*K626</f>
        <v>37.628070172336969</v>
      </c>
    </row>
    <row r="628" spans="1:11" ht="13.5" x14ac:dyDescent="0.25">
      <c r="A628" s="3">
        <f>TITRES_STAT!B631</f>
        <v>43216</v>
      </c>
      <c r="B628" s="6">
        <f>TITRES_STAT!D631</f>
        <v>36.44</v>
      </c>
      <c r="C628" s="2">
        <f t="shared" si="69"/>
        <v>0</v>
      </c>
      <c r="D628" s="2">
        <f t="shared" si="70"/>
        <v>36.448</v>
      </c>
      <c r="E628" s="2">
        <f t="shared" si="72"/>
        <v>37.004000000000005</v>
      </c>
      <c r="F628" s="2">
        <f t="shared" si="73"/>
        <v>37.227499999999999</v>
      </c>
      <c r="G628" s="2">
        <f t="shared" si="75"/>
        <v>37.491599999999991</v>
      </c>
      <c r="H628" s="2">
        <f t="shared" si="71"/>
        <v>35.135899999999964</v>
      </c>
      <c r="I628" s="2">
        <f t="array" ref="I628">SUMPRODUCT(B612:B631, (ROW(B612:B631)-ROW(B612)+1)) / (20*21/2)</f>
        <v>36.858333333333334</v>
      </c>
      <c r="J628" s="2">
        <f t="shared" si="74"/>
        <v>36.900401877491589</v>
      </c>
      <c r="K628" s="2">
        <f t="shared" si="76"/>
        <v>37.581479185186502</v>
      </c>
    </row>
    <row r="629" spans="1:11" ht="13.5" x14ac:dyDescent="0.25">
      <c r="A629" s="3">
        <f>TITRES_STAT!B632</f>
        <v>43217</v>
      </c>
      <c r="B629" s="6">
        <f>TITRES_STAT!D632</f>
        <v>36.44</v>
      </c>
      <c r="C629" s="2">
        <f t="shared" si="69"/>
        <v>0</v>
      </c>
      <c r="D629" s="2">
        <f t="shared" si="70"/>
        <v>36.436</v>
      </c>
      <c r="E629" s="2">
        <f t="shared" si="72"/>
        <v>36.892000000000003</v>
      </c>
      <c r="F629" s="2">
        <f t="shared" si="73"/>
        <v>37.225999999999999</v>
      </c>
      <c r="G629" s="2">
        <f t="shared" si="75"/>
        <v>37.406399999999984</v>
      </c>
      <c r="H629" s="2">
        <f t="shared" si="71"/>
        <v>35.188049999999969</v>
      </c>
      <c r="I629" s="2">
        <f t="array" ref="I629">SUMPRODUCT(B613:B632, (ROW(B613:B632)-ROW(B613)+1)) / (20*21/2)</f>
        <v>36.794142857142859</v>
      </c>
      <c r="J629" s="2">
        <f t="shared" si="74"/>
        <v>36.856554079635245</v>
      </c>
      <c r="K629" s="2">
        <f t="shared" si="76"/>
        <v>37.536715295571348</v>
      </c>
    </row>
    <row r="630" spans="1:11" ht="13.5" x14ac:dyDescent="0.25">
      <c r="A630" s="3">
        <f>TITRES_STAT!B633</f>
        <v>43220</v>
      </c>
      <c r="B630" s="6">
        <f>TITRES_STAT!D633</f>
        <v>36.44</v>
      </c>
      <c r="C630" s="2">
        <f t="shared" si="69"/>
        <v>0</v>
      </c>
      <c r="D630" s="2">
        <f t="shared" si="70"/>
        <v>36.438000000000002</v>
      </c>
      <c r="E630" s="2">
        <f t="shared" si="72"/>
        <v>36.78</v>
      </c>
      <c r="F630" s="2">
        <f t="shared" si="73"/>
        <v>37.17</v>
      </c>
      <c r="G630" s="2">
        <f t="shared" si="75"/>
        <v>37.321199999999983</v>
      </c>
      <c r="H630" s="2">
        <f t="shared" si="71"/>
        <v>35.237749999999963</v>
      </c>
      <c r="I630" s="2">
        <f t="array" ref="I630">SUMPRODUCT(B614:B633, (ROW(B614:B633)-ROW(B614)+1)) / (20*21/2)</f>
        <v>36.735285714285716</v>
      </c>
      <c r="J630" s="2">
        <f t="shared" si="74"/>
        <v>36.81688226252713</v>
      </c>
      <c r="K630" s="2">
        <f t="shared" si="76"/>
        <v>37.493706852607765</v>
      </c>
    </row>
    <row r="631" spans="1:11" ht="13.5" x14ac:dyDescent="0.25">
      <c r="A631" s="3">
        <f>TITRES_STAT!B634</f>
        <v>43222</v>
      </c>
      <c r="B631" s="6">
        <f>TITRES_STAT!D634</f>
        <v>36.44</v>
      </c>
      <c r="C631" s="2">
        <f t="shared" si="69"/>
        <v>0</v>
      </c>
      <c r="D631" s="2">
        <f t="shared" si="70"/>
        <v>36.44</v>
      </c>
      <c r="E631" s="2">
        <f t="shared" si="72"/>
        <v>36.667999999999999</v>
      </c>
      <c r="F631" s="2">
        <f t="shared" si="73"/>
        <v>37.114000000000011</v>
      </c>
      <c r="G631" s="2">
        <f t="shared" si="75"/>
        <v>37.235999999999983</v>
      </c>
      <c r="H631" s="2">
        <f t="shared" si="71"/>
        <v>35.288449999999969</v>
      </c>
      <c r="I631" s="2">
        <f t="array" ref="I631">SUMPRODUCT(B615:B634, (ROW(B615:B634)-ROW(B615)+1)) / (20*21/2)</f>
        <v>36.681761904761906</v>
      </c>
      <c r="J631" s="2">
        <f t="shared" si="74"/>
        <v>36.780988713715026</v>
      </c>
      <c r="K631" s="2">
        <f t="shared" si="76"/>
        <v>37.452385015250599</v>
      </c>
    </row>
    <row r="632" spans="1:11" ht="13.5" x14ac:dyDescent="0.25">
      <c r="A632" s="3">
        <f>TITRES_STAT!B635</f>
        <v>43223</v>
      </c>
      <c r="B632" s="6">
        <f>TITRES_STAT!D635</f>
        <v>36.44</v>
      </c>
      <c r="C632" s="2">
        <f t="shared" si="69"/>
        <v>0</v>
      </c>
      <c r="D632" s="2">
        <f t="shared" si="70"/>
        <v>36.44</v>
      </c>
      <c r="E632" s="2">
        <f t="shared" si="72"/>
        <v>36.555999999999997</v>
      </c>
      <c r="F632" s="2">
        <f t="shared" si="73"/>
        <v>37.058000000000014</v>
      </c>
      <c r="G632" s="2">
        <f t="shared" si="75"/>
        <v>37.15079999999999</v>
      </c>
      <c r="H632" s="2">
        <f t="shared" si="71"/>
        <v>35.339149999999961</v>
      </c>
      <c r="I632" s="2">
        <f t="array" ref="I632">SUMPRODUCT(B616:B635, (ROW(B616:B635)-ROW(B616)+1)) / (20*21/2)</f>
        <v>36.633571428571422</v>
      </c>
      <c r="J632" s="2">
        <f t="shared" si="74"/>
        <v>36.748513598123118</v>
      </c>
      <c r="K632" s="2">
        <f t="shared" si="76"/>
        <v>37.412683642103516</v>
      </c>
    </row>
    <row r="633" spans="1:11" ht="13.5" x14ac:dyDescent="0.25">
      <c r="A633" s="3">
        <f>TITRES_STAT!B636</f>
        <v>43224</v>
      </c>
      <c r="B633" s="6">
        <f>TITRES_STAT!D636</f>
        <v>36.44</v>
      </c>
      <c r="C633" s="2">
        <f t="shared" si="69"/>
        <v>0</v>
      </c>
      <c r="D633" s="2">
        <f t="shared" si="70"/>
        <v>36.44</v>
      </c>
      <c r="E633" s="2">
        <f t="shared" si="72"/>
        <v>36.444000000000003</v>
      </c>
      <c r="F633" s="2">
        <f t="shared" si="73"/>
        <v>37.002000000000024</v>
      </c>
      <c r="G633" s="2">
        <f t="shared" si="75"/>
        <v>37.065599999999989</v>
      </c>
      <c r="H633" s="2">
        <f t="shared" si="71"/>
        <v>35.388849999999962</v>
      </c>
      <c r="I633" s="2">
        <f t="array" ref="I633">SUMPRODUCT(B617:B636, (ROW(B617:B636)-ROW(B617)+1)) / (20*21/2)</f>
        <v>36.590714285714284</v>
      </c>
      <c r="J633" s="2">
        <f t="shared" si="74"/>
        <v>36.719131350682822</v>
      </c>
      <c r="K633" s="2">
        <f t="shared" si="76"/>
        <v>37.374539185550439</v>
      </c>
    </row>
    <row r="634" spans="1:11" ht="13.5" x14ac:dyDescent="0.25">
      <c r="A634" s="3">
        <f>TITRES_STAT!B637</f>
        <v>43227</v>
      </c>
      <c r="B634" s="6">
        <f>TITRES_STAT!D637</f>
        <v>36.44</v>
      </c>
      <c r="C634" s="2">
        <f t="shared" si="69"/>
        <v>0</v>
      </c>
      <c r="D634" s="2">
        <f t="shared" si="70"/>
        <v>36.44</v>
      </c>
      <c r="E634" s="2">
        <f t="shared" si="72"/>
        <v>36.438000000000002</v>
      </c>
      <c r="F634" s="2">
        <f t="shared" si="73"/>
        <v>36.946000000000012</v>
      </c>
      <c r="G634" s="2">
        <f t="shared" si="75"/>
        <v>36.980399999999989</v>
      </c>
      <c r="H634" s="2">
        <f t="shared" si="71"/>
        <v>35.438549999999964</v>
      </c>
      <c r="I634" s="2">
        <f t="array" ref="I634">SUMPRODUCT(B618:B637, (ROW(B618:B637)-ROW(B618)+1)) / (20*21/2)</f>
        <v>36.55319047619048</v>
      </c>
      <c r="J634" s="2">
        <f t="shared" si="74"/>
        <v>36.692547412522558</v>
      </c>
      <c r="K634" s="2">
        <f t="shared" si="76"/>
        <v>37.337890590038661</v>
      </c>
    </row>
    <row r="635" spans="1:11" ht="13.5" x14ac:dyDescent="0.25">
      <c r="A635" s="3">
        <f>TITRES_STAT!B638</f>
        <v>43228</v>
      </c>
      <c r="B635" s="6">
        <f>TITRES_STAT!D638</f>
        <v>36.44</v>
      </c>
      <c r="C635" s="2">
        <f t="shared" si="69"/>
        <v>0</v>
      </c>
      <c r="D635" s="2">
        <f t="shared" si="70"/>
        <v>36.44</v>
      </c>
      <c r="E635" s="2">
        <f t="shared" si="72"/>
        <v>36.439</v>
      </c>
      <c r="F635" s="2">
        <f t="shared" si="73"/>
        <v>36.890000000000022</v>
      </c>
      <c r="G635" s="2">
        <f t="shared" si="75"/>
        <v>36.895199999999996</v>
      </c>
      <c r="H635" s="2">
        <f t="shared" si="71"/>
        <v>35.488249999999965</v>
      </c>
      <c r="I635" s="2">
        <f t="array" ref="I635">SUMPRODUCT(B619:B638, (ROW(B619:B638)-ROW(B619)+1)) / (20*21/2)</f>
        <v>36.521000000000001</v>
      </c>
      <c r="J635" s="2">
        <f t="shared" si="74"/>
        <v>36.668495277996598</v>
      </c>
      <c r="K635" s="2">
        <f t="shared" si="76"/>
        <v>37.302679194350873</v>
      </c>
    </row>
    <row r="636" spans="1:11" ht="13.5" x14ac:dyDescent="0.25">
      <c r="A636" s="3">
        <f>TITRES_STAT!B639</f>
        <v>43229</v>
      </c>
      <c r="B636" s="6">
        <f>TITRES_STAT!D639</f>
        <v>36.44</v>
      </c>
      <c r="C636" s="2">
        <f t="shared" si="69"/>
        <v>0</v>
      </c>
      <c r="D636" s="2">
        <f t="shared" si="70"/>
        <v>36.44</v>
      </c>
      <c r="E636" s="2">
        <f t="shared" si="72"/>
        <v>36.44</v>
      </c>
      <c r="F636" s="2">
        <f t="shared" si="73"/>
        <v>36.834000000000017</v>
      </c>
      <c r="G636" s="2">
        <f t="shared" si="75"/>
        <v>36.809999999999995</v>
      </c>
      <c r="H636" s="2">
        <f t="shared" si="71"/>
        <v>35.534449999999964</v>
      </c>
      <c r="I636" s="2">
        <f t="array" ref="I636">SUMPRODUCT(B620:B639, (ROW(B620:B639)-ROW(B620)+1)) / (20*21/2)</f>
        <v>36.494142857142862</v>
      </c>
      <c r="J636" s="2">
        <f t="shared" si="74"/>
        <v>36.646733822949301</v>
      </c>
      <c r="K636" s="2">
        <f t="shared" si="76"/>
        <v>37.268848637709667</v>
      </c>
    </row>
    <row r="637" spans="1:11" ht="13.5" x14ac:dyDescent="0.25">
      <c r="A637" s="3">
        <f>TITRES_STAT!B640</f>
        <v>43230</v>
      </c>
      <c r="B637" s="6">
        <f>TITRES_STAT!D640</f>
        <v>36.44</v>
      </c>
      <c r="C637" s="2">
        <f t="shared" si="69"/>
        <v>0</v>
      </c>
      <c r="D637" s="2">
        <f t="shared" si="70"/>
        <v>36.44</v>
      </c>
      <c r="E637" s="2">
        <f t="shared" si="72"/>
        <v>36.44</v>
      </c>
      <c r="F637" s="2">
        <f t="shared" si="73"/>
        <v>36.77800000000002</v>
      </c>
      <c r="G637" s="2">
        <f t="shared" si="75"/>
        <v>36.724799999999995</v>
      </c>
      <c r="H637" s="2">
        <f t="shared" si="71"/>
        <v>35.580649999999963</v>
      </c>
      <c r="I637" s="2">
        <f t="array" ref="I637">SUMPRODUCT(B621:B640, (ROW(B621:B640)-ROW(B621)+1)) / (20*21/2)</f>
        <v>36.472619047619048</v>
      </c>
      <c r="J637" s="2">
        <f t="shared" si="74"/>
        <v>36.627044887430323</v>
      </c>
      <c r="K637" s="2">
        <f t="shared" si="76"/>
        <v>37.236344769564191</v>
      </c>
    </row>
    <row r="638" spans="1:11" ht="13.5" x14ac:dyDescent="0.25">
      <c r="A638" s="3">
        <f>TITRES_STAT!B641</f>
        <v>43231</v>
      </c>
      <c r="B638" s="6">
        <f>TITRES_STAT!D641</f>
        <v>36.44</v>
      </c>
      <c r="C638" s="2">
        <f t="shared" si="69"/>
        <v>0</v>
      </c>
      <c r="D638" s="2">
        <f t="shared" si="70"/>
        <v>36.44</v>
      </c>
      <c r="E638" s="2">
        <f t="shared" si="72"/>
        <v>36.44</v>
      </c>
      <c r="F638" s="2">
        <f t="shared" si="73"/>
        <v>36.722000000000016</v>
      </c>
      <c r="G638" s="2">
        <f t="shared" si="75"/>
        <v>36.639599999999994</v>
      </c>
      <c r="H638" s="2">
        <f t="shared" si="71"/>
        <v>35.626849999999962</v>
      </c>
      <c r="I638" s="2">
        <f t="array" ref="I638">SUMPRODUCT(B622:B641, (ROW(B622:B641)-ROW(B622)+1)) / (20*21/2)</f>
        <v>36.456428571428575</v>
      </c>
      <c r="J638" s="2">
        <f t="shared" si="74"/>
        <v>36.609231088627439</v>
      </c>
      <c r="K638" s="2">
        <f t="shared" si="76"/>
        <v>37.205115562914614</v>
      </c>
    </row>
    <row r="639" spans="1:11" ht="13.5" x14ac:dyDescent="0.25">
      <c r="A639" s="3">
        <f>TITRES_STAT!B642</f>
        <v>43234</v>
      </c>
      <c r="B639" s="6">
        <f>TITRES_STAT!D642</f>
        <v>36.44</v>
      </c>
      <c r="C639" s="2">
        <f t="shared" si="69"/>
        <v>0</v>
      </c>
      <c r="D639" s="2">
        <f t="shared" si="70"/>
        <v>36.44</v>
      </c>
      <c r="E639" s="2">
        <f t="shared" si="72"/>
        <v>36.44</v>
      </c>
      <c r="F639" s="2">
        <f t="shared" si="73"/>
        <v>36.666000000000018</v>
      </c>
      <c r="G639" s="2">
        <f t="shared" si="75"/>
        <v>36.554400000000001</v>
      </c>
      <c r="H639" s="2">
        <f t="shared" si="71"/>
        <v>35.673049999999961</v>
      </c>
      <c r="I639" s="2">
        <f t="array" ref="I639">SUMPRODUCT(B623:B642, (ROW(B623:B642)-ROW(B623)+1)) / (20*21/2)</f>
        <v>36.445571428571427</v>
      </c>
      <c r="J639" s="2">
        <f t="shared" si="74"/>
        <v>36.593113842091491</v>
      </c>
      <c r="K639" s="2">
        <f t="shared" si="76"/>
        <v>37.175111031035613</v>
      </c>
    </row>
    <row r="640" spans="1:11" ht="13.5" x14ac:dyDescent="0.25">
      <c r="A640" s="3">
        <f>TITRES_STAT!B643</f>
        <v>43235</v>
      </c>
      <c r="B640" s="6">
        <f>TITRES_STAT!D643</f>
        <v>36.44</v>
      </c>
      <c r="C640" s="2">
        <f t="shared" si="69"/>
        <v>0</v>
      </c>
      <c r="D640" s="2">
        <f t="shared" si="70"/>
        <v>36.44</v>
      </c>
      <c r="E640" s="2">
        <f t="shared" si="72"/>
        <v>36.44</v>
      </c>
      <c r="F640" s="2">
        <f t="shared" si="73"/>
        <v>36.610000000000014</v>
      </c>
      <c r="G640" s="2">
        <f t="shared" si="75"/>
        <v>36.469200000000001</v>
      </c>
      <c r="H640" s="2">
        <f t="shared" si="71"/>
        <v>35.71924999999996</v>
      </c>
      <c r="I640" s="2">
        <f t="array" ref="I640">SUMPRODUCT(B624:B643, (ROW(B624:B643)-ROW(B624)+1)) / (20*21/2)</f>
        <v>36.440047619047618</v>
      </c>
      <c r="J640" s="2">
        <f t="shared" si="74"/>
        <v>36.578531571416114</v>
      </c>
      <c r="K640" s="2">
        <f t="shared" si="76"/>
        <v>37.146283147465589</v>
      </c>
    </row>
    <row r="641" spans="1:11" ht="13.5" x14ac:dyDescent="0.25">
      <c r="A641" s="3">
        <f>TITRES_STAT!B644</f>
        <v>43236</v>
      </c>
      <c r="B641" s="6">
        <f>TITRES_STAT!D644</f>
        <v>36.44</v>
      </c>
      <c r="C641" s="2">
        <f t="shared" si="69"/>
        <v>0</v>
      </c>
      <c r="D641" s="2">
        <f t="shared" si="70"/>
        <v>36.44</v>
      </c>
      <c r="E641" s="2">
        <f t="shared" si="72"/>
        <v>36.44</v>
      </c>
      <c r="F641" s="2">
        <f t="shared" si="73"/>
        <v>36.554000000000016</v>
      </c>
      <c r="G641" s="2">
        <f t="shared" si="75"/>
        <v>36.384</v>
      </c>
      <c r="H641" s="2">
        <f t="shared" si="71"/>
        <v>35.765449999999959</v>
      </c>
      <c r="I641" s="2">
        <f t="array" ref="I641">SUMPRODUCT(B625:B644, (ROW(B625:B644)-ROW(B625)+1)) / (20*21/2)</f>
        <v>36.439857142857136</v>
      </c>
      <c r="J641" s="2">
        <f t="shared" si="74"/>
        <v>36.565338088424106</v>
      </c>
      <c r="K641" s="2">
        <f t="shared" si="76"/>
        <v>37.11858576913361</v>
      </c>
    </row>
    <row r="642" spans="1:11" ht="13.5" x14ac:dyDescent="0.25">
      <c r="A642" s="3">
        <f>TITRES_STAT!B645</f>
        <v>43237</v>
      </c>
      <c r="B642" s="6">
        <f>TITRES_STAT!D645</f>
        <v>36.44</v>
      </c>
      <c r="C642" s="2">
        <f t="shared" si="69"/>
        <v>0</v>
      </c>
      <c r="D642" s="2">
        <f t="shared" si="70"/>
        <v>36.44</v>
      </c>
      <c r="E642" s="2">
        <f t="shared" si="72"/>
        <v>36.44</v>
      </c>
      <c r="F642" s="2">
        <f t="shared" si="73"/>
        <v>36.498000000000012</v>
      </c>
      <c r="G642" s="2">
        <f t="shared" si="75"/>
        <v>36.298800000000007</v>
      </c>
      <c r="H642" s="2">
        <f t="shared" si="71"/>
        <v>35.809699999999957</v>
      </c>
      <c r="I642" s="2">
        <f t="array" ref="I642">SUMPRODUCT(B626:B645, (ROW(B626:B645)-ROW(B626)+1)) / (20*21/2)</f>
        <v>36.439952380952377</v>
      </c>
      <c r="J642" s="2">
        <f t="shared" si="74"/>
        <v>36.553401127621811</v>
      </c>
      <c r="K642" s="2">
        <f t="shared" si="76"/>
        <v>37.091974562500923</v>
      </c>
    </row>
    <row r="643" spans="1:11" ht="13.5" x14ac:dyDescent="0.25">
      <c r="A643" s="3">
        <f>TITRES_STAT!B646</f>
        <v>43238</v>
      </c>
      <c r="B643" s="6">
        <f>TITRES_STAT!D646</f>
        <v>36.44</v>
      </c>
      <c r="C643" s="2">
        <f t="shared" si="69"/>
        <v>0</v>
      </c>
      <c r="D643" s="2">
        <f t="shared" si="70"/>
        <v>36.44</v>
      </c>
      <c r="E643" s="2">
        <f t="shared" si="72"/>
        <v>36.44</v>
      </c>
      <c r="F643" s="2">
        <f t="shared" si="73"/>
        <v>36.442000000000007</v>
      </c>
      <c r="G643" s="2">
        <f t="shared" si="75"/>
        <v>36.250200000000007</v>
      </c>
      <c r="H643" s="2">
        <f t="shared" si="71"/>
        <v>35.853949999999955</v>
      </c>
      <c r="I643" s="2">
        <f t="array" ref="I643">SUMPRODUCT(B627:B646, (ROW(B627:B646)-ROW(B627)+1)) / (20*21/2)</f>
        <v>36.44</v>
      </c>
      <c r="J643" s="2">
        <f t="shared" si="74"/>
        <v>36.542601020229256</v>
      </c>
      <c r="K643" s="2">
        <f t="shared" si="76"/>
        <v>37.06640693259893</v>
      </c>
    </row>
    <row r="644" spans="1:11" ht="13.5" x14ac:dyDescent="0.25">
      <c r="A644" s="3">
        <f>TITRES_STAT!B647</f>
        <v>43241</v>
      </c>
      <c r="B644" s="6">
        <f>TITRES_STAT!D647</f>
        <v>36.44</v>
      </c>
      <c r="C644" s="2">
        <f t="shared" ref="C644:C707" si="77">B644-B643</f>
        <v>0</v>
      </c>
      <c r="D644" s="2">
        <f t="shared" si="70"/>
        <v>36.44</v>
      </c>
      <c r="E644" s="2">
        <f t="shared" si="72"/>
        <v>36.44</v>
      </c>
      <c r="F644" s="2">
        <f t="shared" si="73"/>
        <v>36.439000000000007</v>
      </c>
      <c r="G644" s="2">
        <f t="shared" si="75"/>
        <v>36.23640000000001</v>
      </c>
      <c r="H644" s="2">
        <f t="shared" si="71"/>
        <v>35.898199999999953</v>
      </c>
      <c r="I644" s="2">
        <f t="array" ref="I644">SUMPRODUCT(B628:B647, (ROW(B628:B647)-ROW(B628)+1)) / (20*21/2)</f>
        <v>36.44</v>
      </c>
      <c r="J644" s="2">
        <f t="shared" si="74"/>
        <v>36.532829494493136</v>
      </c>
      <c r="K644" s="2">
        <f t="shared" si="76"/>
        <v>37.041841954849957</v>
      </c>
    </row>
    <row r="645" spans="1:11" ht="13.5" x14ac:dyDescent="0.25">
      <c r="A645" s="3">
        <f>TITRES_STAT!B648</f>
        <v>43242</v>
      </c>
      <c r="B645" s="6">
        <f>TITRES_STAT!D648</f>
        <v>36.44</v>
      </c>
      <c r="C645" s="2">
        <f t="shared" si="77"/>
        <v>0</v>
      </c>
      <c r="D645" s="2">
        <f t="shared" si="70"/>
        <v>36.44</v>
      </c>
      <c r="E645" s="2">
        <f t="shared" si="72"/>
        <v>36.44</v>
      </c>
      <c r="F645" s="2">
        <f t="shared" si="73"/>
        <v>36.43950000000001</v>
      </c>
      <c r="G645" s="2">
        <f t="shared" si="75"/>
        <v>36.256000000000007</v>
      </c>
      <c r="H645" s="2">
        <f t="shared" si="71"/>
        <v>35.942449999999951</v>
      </c>
      <c r="I645" s="2">
        <f t="array" ref="I645">SUMPRODUCT(B629:B648, (ROW(B629:B648)-ROW(B629)+1)) / (20*21/2)</f>
        <v>36.44</v>
      </c>
      <c r="J645" s="2">
        <f t="shared" si="74"/>
        <v>36.523988590255698</v>
      </c>
      <c r="K645" s="2">
        <f t="shared" si="76"/>
        <v>37.018240309561726</v>
      </c>
    </row>
    <row r="646" spans="1:11" ht="13.5" x14ac:dyDescent="0.25">
      <c r="A646" s="3">
        <f>TITRES_STAT!B649</f>
        <v>43243</v>
      </c>
      <c r="B646" s="6">
        <f>TITRES_STAT!D649</f>
        <v>36.44</v>
      </c>
      <c r="C646" s="2">
        <f t="shared" si="77"/>
        <v>0</v>
      </c>
      <c r="D646" s="2">
        <f t="shared" ref="D646:D709" si="78">AVERAGE(B642:B646)</f>
        <v>36.44</v>
      </c>
      <c r="E646" s="2">
        <f t="shared" si="72"/>
        <v>36.44</v>
      </c>
      <c r="F646" s="2">
        <f t="shared" si="73"/>
        <v>36.440000000000012</v>
      </c>
      <c r="G646" s="2">
        <f t="shared" si="75"/>
        <v>36.296800000000012</v>
      </c>
      <c r="H646" s="2">
        <f t="shared" si="71"/>
        <v>35.986699999999949</v>
      </c>
      <c r="I646" s="2">
        <f t="array" ref="I646">SUMPRODUCT(B630:B649, (ROW(B630:B649)-ROW(B630)+1)) / (20*21/2)</f>
        <v>36.336190476190474</v>
      </c>
      <c r="J646" s="2">
        <f t="shared" si="74"/>
        <v>36.515989676898016</v>
      </c>
      <c r="K646" s="2">
        <f t="shared" si="76"/>
        <v>36.99556421899068</v>
      </c>
    </row>
    <row r="647" spans="1:11" ht="13.5" x14ac:dyDescent="0.25">
      <c r="A647" s="3">
        <f>TITRES_STAT!B650</f>
        <v>43244</v>
      </c>
      <c r="B647" s="6">
        <f>TITRES_STAT!D650</f>
        <v>36.44</v>
      </c>
      <c r="C647" s="2">
        <f t="shared" si="77"/>
        <v>0</v>
      </c>
      <c r="D647" s="2">
        <f t="shared" si="78"/>
        <v>36.44</v>
      </c>
      <c r="E647" s="2">
        <f t="shared" si="72"/>
        <v>36.44</v>
      </c>
      <c r="F647" s="2">
        <f t="shared" si="73"/>
        <v>36.440000000000012</v>
      </c>
      <c r="G647" s="2">
        <f t="shared" si="75"/>
        <v>36.337600000000009</v>
      </c>
      <c r="H647" s="2">
        <f t="shared" si="71"/>
        <v>36.030949999999947</v>
      </c>
      <c r="I647" s="2">
        <f t="array" ref="I647">SUMPRODUCT(B631:B650, (ROW(B631:B650)-ROW(B631)+1)) / (20*21/2)</f>
        <v>36.237571428571428</v>
      </c>
      <c r="J647" s="2">
        <f t="shared" si="74"/>
        <v>36.50875256481249</v>
      </c>
      <c r="K647" s="2">
        <f t="shared" si="76"/>
        <v>36.973777386873401</v>
      </c>
    </row>
    <row r="648" spans="1:11" ht="13.5" x14ac:dyDescent="0.25">
      <c r="A648" s="3">
        <f>TITRES_STAT!B651</f>
        <v>43245</v>
      </c>
      <c r="B648" s="6">
        <f>TITRES_STAT!D651</f>
        <v>36.44</v>
      </c>
      <c r="C648" s="2">
        <f t="shared" si="77"/>
        <v>0</v>
      </c>
      <c r="D648" s="2">
        <f t="shared" si="78"/>
        <v>36.44</v>
      </c>
      <c r="E648" s="2">
        <f t="shared" si="72"/>
        <v>36.44</v>
      </c>
      <c r="F648" s="2">
        <f t="shared" si="73"/>
        <v>36.440000000000012</v>
      </c>
      <c r="G648" s="2">
        <f t="shared" si="75"/>
        <v>36.378400000000013</v>
      </c>
      <c r="H648" s="2">
        <f t="shared" si="71"/>
        <v>36.075199999999946</v>
      </c>
      <c r="I648" s="2">
        <f t="array" ref="I648">SUMPRODUCT(B632:B651, (ROW(B632:B651)-ROW(B632)+1)) / (20*21/2)</f>
        <v>36.144142857142853</v>
      </c>
      <c r="J648" s="2">
        <f t="shared" si="74"/>
        <v>36.502204701497014</v>
      </c>
      <c r="K648" s="2">
        <f t="shared" si="76"/>
        <v>36.952844940329349</v>
      </c>
    </row>
    <row r="649" spans="1:11" ht="13.5" x14ac:dyDescent="0.25">
      <c r="A649" s="3">
        <f>TITRES_STAT!B652</f>
        <v>43248</v>
      </c>
      <c r="B649" s="6">
        <f>TITRES_STAT!D652</f>
        <v>35.35</v>
      </c>
      <c r="C649" s="2">
        <f t="shared" si="77"/>
        <v>-1.0899999999999963</v>
      </c>
      <c r="D649" s="2">
        <f t="shared" si="78"/>
        <v>36.221999999999994</v>
      </c>
      <c r="E649" s="2">
        <f t="shared" si="72"/>
        <v>36.331000000000003</v>
      </c>
      <c r="F649" s="2">
        <f t="shared" si="73"/>
        <v>36.385500000000008</v>
      </c>
      <c r="G649" s="2">
        <f t="shared" si="75"/>
        <v>36.397400000000012</v>
      </c>
      <c r="H649" s="2">
        <f t="shared" si="71"/>
        <v>36.113999999999947</v>
      </c>
      <c r="I649" s="2">
        <f t="array" ref="I649">SUMPRODUCT(B633:B652, (ROW(B633:B652)-ROW(B633)+1)) / (20*21/2)</f>
        <v>36.055904761904756</v>
      </c>
      <c r="J649" s="2">
        <f t="shared" si="74"/>
        <v>36.392470920402062</v>
      </c>
      <c r="K649" s="2">
        <f t="shared" si="76"/>
        <v>36.889988276002704</v>
      </c>
    </row>
    <row r="650" spans="1:11" ht="13.5" x14ac:dyDescent="0.25">
      <c r="A650" s="3">
        <f>TITRES_STAT!B653</f>
        <v>43249</v>
      </c>
      <c r="B650" s="6">
        <f>TITRES_STAT!D653</f>
        <v>35.35</v>
      </c>
      <c r="C650" s="2">
        <f t="shared" si="77"/>
        <v>0</v>
      </c>
      <c r="D650" s="2">
        <f t="shared" si="78"/>
        <v>36.003999999999998</v>
      </c>
      <c r="E650" s="2">
        <f t="shared" si="72"/>
        <v>36.222000000000001</v>
      </c>
      <c r="F650" s="2">
        <f t="shared" si="73"/>
        <v>36.331000000000003</v>
      </c>
      <c r="G650" s="2">
        <f t="shared" si="75"/>
        <v>36.41640000000001</v>
      </c>
      <c r="H650" s="2">
        <f t="shared" ref="H650:H713" si="79">AVERAGE(B451:B650)</f>
        <v>36.152799999999949</v>
      </c>
      <c r="I650" s="2">
        <f t="array" ref="I650">SUMPRODUCT(B634:B653, (ROW(B634:B653)-ROW(B634)+1)) / (20*21/2)</f>
        <v>35.972857142857137</v>
      </c>
      <c r="J650" s="2">
        <f t="shared" si="74"/>
        <v>36.293187975601867</v>
      </c>
      <c r="K650" s="2">
        <f t="shared" si="76"/>
        <v>36.829596578904557</v>
      </c>
    </row>
    <row r="651" spans="1:11" ht="13.5" x14ac:dyDescent="0.25">
      <c r="A651" s="3">
        <f>TITRES_STAT!B654</f>
        <v>43250</v>
      </c>
      <c r="B651" s="6">
        <f>TITRES_STAT!D654</f>
        <v>35.35</v>
      </c>
      <c r="C651" s="2">
        <f t="shared" si="77"/>
        <v>0</v>
      </c>
      <c r="D651" s="2">
        <f t="shared" si="78"/>
        <v>35.785999999999994</v>
      </c>
      <c r="E651" s="2">
        <f t="shared" si="72"/>
        <v>36.113000000000007</v>
      </c>
      <c r="F651" s="2">
        <f t="shared" si="73"/>
        <v>36.276500000000006</v>
      </c>
      <c r="G651" s="2">
        <f t="shared" si="75"/>
        <v>36.435400000000008</v>
      </c>
      <c r="H651" s="2">
        <f t="shared" si="79"/>
        <v>36.191599999999951</v>
      </c>
      <c r="I651" s="2">
        <f t="array" ref="I651">SUMPRODUCT(B635:B654, (ROW(B635:B654)-ROW(B635)+1)) / (20*21/2)</f>
        <v>35.894999999999996</v>
      </c>
      <c r="J651" s="2">
        <f t="shared" si="74"/>
        <v>36.203360549354073</v>
      </c>
      <c r="K651" s="2">
        <f t="shared" si="76"/>
        <v>36.771573183653395</v>
      </c>
    </row>
    <row r="652" spans="1:11" ht="13.5" x14ac:dyDescent="0.25">
      <c r="A652" s="3">
        <f>TITRES_STAT!B655</f>
        <v>43251</v>
      </c>
      <c r="B652" s="6">
        <f>TITRES_STAT!D655</f>
        <v>35.35</v>
      </c>
      <c r="C652" s="2">
        <f t="shared" si="77"/>
        <v>0</v>
      </c>
      <c r="D652" s="2">
        <f t="shared" si="78"/>
        <v>35.567999999999998</v>
      </c>
      <c r="E652" s="2">
        <f t="shared" ref="E652:E715" si="80">AVERAGE(B643:B652)</f>
        <v>36.004000000000005</v>
      </c>
      <c r="F652" s="2">
        <f t="shared" si="73"/>
        <v>36.222000000000001</v>
      </c>
      <c r="G652" s="2">
        <f t="shared" si="75"/>
        <v>36.454400000000007</v>
      </c>
      <c r="H652" s="2">
        <f t="shared" si="79"/>
        <v>36.230399999999946</v>
      </c>
      <c r="I652" s="2">
        <f t="array" ref="I652">SUMPRODUCT(B636:B655, (ROW(B636:B655)-ROW(B636)+1)) / (20*21/2)</f>
        <v>35.822333333333333</v>
      </c>
      <c r="J652" s="2">
        <f t="shared" si="74"/>
        <v>36.12208811608226</v>
      </c>
      <c r="K652" s="2">
        <f t="shared" si="76"/>
        <v>36.715825215666982</v>
      </c>
    </row>
    <row r="653" spans="1:11" ht="13.5" x14ac:dyDescent="0.25">
      <c r="A653" s="3">
        <f>TITRES_STAT!B656</f>
        <v>43252</v>
      </c>
      <c r="B653" s="6">
        <f>TITRES_STAT!D656</f>
        <v>35.35</v>
      </c>
      <c r="C653" s="2">
        <f t="shared" si="77"/>
        <v>0</v>
      </c>
      <c r="D653" s="2">
        <f t="shared" si="78"/>
        <v>35.35</v>
      </c>
      <c r="E653" s="2">
        <f t="shared" si="80"/>
        <v>35.895000000000003</v>
      </c>
      <c r="F653" s="2">
        <f t="shared" si="73"/>
        <v>36.167500000000004</v>
      </c>
      <c r="G653" s="2">
        <f t="shared" si="75"/>
        <v>36.473400000000005</v>
      </c>
      <c r="H653" s="2">
        <f t="shared" si="79"/>
        <v>36.269199999999948</v>
      </c>
      <c r="I653" s="2">
        <f t="array" ref="I653">SUMPRODUCT(B637:B656, (ROW(B637:B656)-ROW(B637)+1)) / (20*21/2)</f>
        <v>35.754857142857148</v>
      </c>
      <c r="J653" s="2">
        <f t="shared" si="74"/>
        <v>36.048555914550619</v>
      </c>
      <c r="K653" s="2">
        <f t="shared" si="76"/>
        <v>36.662263442503566</v>
      </c>
    </row>
    <row r="654" spans="1:11" ht="13.5" x14ac:dyDescent="0.25">
      <c r="A654" s="3">
        <f>TITRES_STAT!B657</f>
        <v>43255</v>
      </c>
      <c r="B654" s="6">
        <f>TITRES_STAT!D657</f>
        <v>35.35</v>
      </c>
      <c r="C654" s="2">
        <f t="shared" si="77"/>
        <v>0</v>
      </c>
      <c r="D654" s="2">
        <f t="shared" si="78"/>
        <v>35.35</v>
      </c>
      <c r="E654" s="2">
        <f t="shared" si="80"/>
        <v>35.786000000000001</v>
      </c>
      <c r="F654" s="2">
        <f t="shared" si="73"/>
        <v>36.113000000000007</v>
      </c>
      <c r="G654" s="2">
        <f t="shared" si="75"/>
        <v>36.492400000000004</v>
      </c>
      <c r="H654" s="2">
        <f t="shared" si="79"/>
        <v>36.30799999999995</v>
      </c>
      <c r="I654" s="2">
        <f t="array" ref="I654">SUMPRODUCT(B638:B657, (ROW(B638:B657)-ROW(B638)+1)) / (20*21/2)</f>
        <v>35.692571428571434</v>
      </c>
      <c r="J654" s="2">
        <f t="shared" si="74"/>
        <v>35.982026779831514</v>
      </c>
      <c r="K654" s="2">
        <f t="shared" si="76"/>
        <v>36.610802131032834</v>
      </c>
    </row>
    <row r="655" spans="1:11" ht="13.5" x14ac:dyDescent="0.25">
      <c r="A655" s="3">
        <f>TITRES_STAT!B658</f>
        <v>43256</v>
      </c>
      <c r="B655" s="6">
        <f>TITRES_STAT!D658</f>
        <v>35.35</v>
      </c>
      <c r="C655" s="2">
        <f t="shared" si="77"/>
        <v>0</v>
      </c>
      <c r="D655" s="2">
        <f t="shared" si="78"/>
        <v>35.35</v>
      </c>
      <c r="E655" s="2">
        <f t="shared" si="80"/>
        <v>35.677000000000007</v>
      </c>
      <c r="F655" s="2">
        <f t="shared" si="73"/>
        <v>36.058500000000002</v>
      </c>
      <c r="G655" s="2">
        <f t="shared" si="75"/>
        <v>36.511400000000009</v>
      </c>
      <c r="H655" s="2">
        <f t="shared" si="79"/>
        <v>36.347199999999951</v>
      </c>
      <c r="I655" s="2">
        <f t="array" ref="I655">SUMPRODUCT(B639:B658, (ROW(B639:B658)-ROW(B639)+1)) / (20*21/2)</f>
        <v>35.635476190476197</v>
      </c>
      <c r="J655" s="2">
        <f t="shared" si="74"/>
        <v>35.921833753180891</v>
      </c>
      <c r="K655" s="2">
        <f t="shared" si="76"/>
        <v>36.561358910208014</v>
      </c>
    </row>
    <row r="656" spans="1:11" ht="13.5" x14ac:dyDescent="0.25">
      <c r="A656" s="3">
        <f>TITRES_STAT!B659</f>
        <v>43257</v>
      </c>
      <c r="B656" s="6">
        <f>TITRES_STAT!D659</f>
        <v>35.35</v>
      </c>
      <c r="C656" s="2">
        <f t="shared" si="77"/>
        <v>0</v>
      </c>
      <c r="D656" s="2">
        <f t="shared" si="78"/>
        <v>35.35</v>
      </c>
      <c r="E656" s="2">
        <f t="shared" si="80"/>
        <v>35.567999999999998</v>
      </c>
      <c r="F656" s="2">
        <f t="shared" si="73"/>
        <v>36.004000000000005</v>
      </c>
      <c r="G656" s="2">
        <f t="shared" si="75"/>
        <v>36.550400000000003</v>
      </c>
      <c r="H656" s="2">
        <f t="shared" si="79"/>
        <v>36.386399999999952</v>
      </c>
      <c r="I656" s="2">
        <f t="array" ref="I656">SUMPRODUCT(B640:B659, (ROW(B640:B659)-ROW(B640)+1)) / (20*21/2)</f>
        <v>35.583571428571432</v>
      </c>
      <c r="J656" s="2">
        <f t="shared" si="74"/>
        <v>35.867373395735093</v>
      </c>
      <c r="K656" s="2">
        <f t="shared" si="76"/>
        <v>36.51385463921946</v>
      </c>
    </row>
    <row r="657" spans="1:11" ht="13.5" x14ac:dyDescent="0.25">
      <c r="A657" s="3">
        <f>TITRES_STAT!B660</f>
        <v>43258</v>
      </c>
      <c r="B657" s="6">
        <f>TITRES_STAT!D660</f>
        <v>35.35</v>
      </c>
      <c r="C657" s="2">
        <f t="shared" si="77"/>
        <v>0</v>
      </c>
      <c r="D657" s="2">
        <f t="shared" si="78"/>
        <v>35.35</v>
      </c>
      <c r="E657" s="2">
        <f t="shared" si="80"/>
        <v>35.459000000000003</v>
      </c>
      <c r="F657" s="2">
        <f t="shared" si="73"/>
        <v>35.949500000000008</v>
      </c>
      <c r="G657" s="2">
        <f t="shared" si="75"/>
        <v>36.559400000000004</v>
      </c>
      <c r="H657" s="2">
        <f t="shared" si="79"/>
        <v>36.425599999999953</v>
      </c>
      <c r="I657" s="2">
        <f t="array" ref="I657">SUMPRODUCT(B641:B660, (ROW(B641:B660)-ROW(B641)+1)) / (20*21/2)</f>
        <v>35.536857142857144</v>
      </c>
      <c r="J657" s="2">
        <f t="shared" si="74"/>
        <v>35.81809973899842</v>
      </c>
      <c r="K657" s="2">
        <f t="shared" si="76"/>
        <v>36.468213280818695</v>
      </c>
    </row>
    <row r="658" spans="1:11" ht="13.5" x14ac:dyDescent="0.25">
      <c r="A658" s="3">
        <f>TITRES_STAT!B661</f>
        <v>43259</v>
      </c>
      <c r="B658" s="6">
        <f>TITRES_STAT!D661</f>
        <v>35.35</v>
      </c>
      <c r="C658" s="2">
        <f t="shared" si="77"/>
        <v>0</v>
      </c>
      <c r="D658" s="2">
        <f t="shared" si="78"/>
        <v>35.35</v>
      </c>
      <c r="E658" s="2">
        <f t="shared" si="80"/>
        <v>35.350000000000009</v>
      </c>
      <c r="F658" s="2">
        <f t="shared" si="73"/>
        <v>35.89500000000001</v>
      </c>
      <c r="G658" s="2">
        <f t="shared" si="75"/>
        <v>36.537000000000006</v>
      </c>
      <c r="H658" s="2">
        <f t="shared" si="79"/>
        <v>36.464799999999954</v>
      </c>
      <c r="I658" s="2">
        <f t="array" ref="I658">SUMPRODUCT(B642:B661, (ROW(B642:B661)-ROW(B642)+1)) / (20*21/2)</f>
        <v>35.495333333333335</v>
      </c>
      <c r="J658" s="2">
        <f t="shared" si="74"/>
        <v>35.773518811474759</v>
      </c>
      <c r="K658" s="2">
        <f t="shared" si="76"/>
        <v>36.424361779610116</v>
      </c>
    </row>
    <row r="659" spans="1:11" ht="13.5" x14ac:dyDescent="0.25">
      <c r="A659" s="3">
        <f>TITRES_STAT!B662</f>
        <v>43262</v>
      </c>
      <c r="B659" s="6">
        <f>TITRES_STAT!D662</f>
        <v>35.35</v>
      </c>
      <c r="C659" s="2">
        <f t="shared" si="77"/>
        <v>0</v>
      </c>
      <c r="D659" s="2">
        <f t="shared" si="78"/>
        <v>35.35</v>
      </c>
      <c r="E659" s="2">
        <f t="shared" si="80"/>
        <v>35.350000000000009</v>
      </c>
      <c r="F659" s="2">
        <f t="shared" si="73"/>
        <v>35.840500000000006</v>
      </c>
      <c r="G659" s="2">
        <f t="shared" si="75"/>
        <v>36.514600000000002</v>
      </c>
      <c r="H659" s="2">
        <f t="shared" si="79"/>
        <v>36.503999999999955</v>
      </c>
      <c r="I659" s="2">
        <f t="array" ref="I659">SUMPRODUCT(B643:B662, (ROW(B643:B662)-ROW(B643)+1)) / (20*21/2)</f>
        <v>35.459000000000003</v>
      </c>
      <c r="J659" s="2">
        <f t="shared" si="74"/>
        <v>35.733183686572403</v>
      </c>
      <c r="K659" s="2">
        <f t="shared" si="76"/>
        <v>36.382229945115597</v>
      </c>
    </row>
    <row r="660" spans="1:11" ht="13.5" x14ac:dyDescent="0.25">
      <c r="A660" s="3">
        <f>TITRES_STAT!B663</f>
        <v>43263</v>
      </c>
      <c r="B660" s="6">
        <f>TITRES_STAT!D663</f>
        <v>35.35</v>
      </c>
      <c r="C660" s="2">
        <f t="shared" si="77"/>
        <v>0</v>
      </c>
      <c r="D660" s="2">
        <f t="shared" si="78"/>
        <v>35.35</v>
      </c>
      <c r="E660" s="2">
        <f t="shared" si="80"/>
        <v>35.350000000000009</v>
      </c>
      <c r="F660" s="2">
        <f t="shared" ref="F660:F723" si="81">AVERAGE(B641:B660)</f>
        <v>35.786000000000016</v>
      </c>
      <c r="G660" s="2">
        <f t="shared" si="75"/>
        <v>36.470399999999998</v>
      </c>
      <c r="H660" s="2">
        <f t="shared" si="79"/>
        <v>36.543199999999963</v>
      </c>
      <c r="I660" s="2">
        <f t="array" ref="I660">SUMPRODUCT(B644:B663, (ROW(B644:B663)-ROW(B644)+1)) / (20*21/2)</f>
        <v>35.427857142857142</v>
      </c>
      <c r="J660" s="2">
        <f t="shared" si="74"/>
        <v>35.69669000213694</v>
      </c>
      <c r="K660" s="2">
        <f t="shared" si="76"/>
        <v>36.341750339424784</v>
      </c>
    </row>
    <row r="661" spans="1:11" ht="13.5" x14ac:dyDescent="0.25">
      <c r="A661" s="3">
        <f>TITRES_STAT!B664</f>
        <v>43264</v>
      </c>
      <c r="B661" s="6">
        <f>TITRES_STAT!D664</f>
        <v>35.35</v>
      </c>
      <c r="C661" s="2">
        <f t="shared" si="77"/>
        <v>0</v>
      </c>
      <c r="D661" s="2">
        <f t="shared" si="78"/>
        <v>35.35</v>
      </c>
      <c r="E661" s="2">
        <f t="shared" si="80"/>
        <v>35.350000000000009</v>
      </c>
      <c r="F661" s="2">
        <f t="shared" si="81"/>
        <v>35.731500000000011</v>
      </c>
      <c r="G661" s="2">
        <f t="shared" si="75"/>
        <v>36.426200000000001</v>
      </c>
      <c r="H661" s="2">
        <f t="shared" si="79"/>
        <v>36.582399999999964</v>
      </c>
      <c r="I661" s="2">
        <f t="array" ref="I661">SUMPRODUCT(B645:B664, (ROW(B645:B664)-ROW(B645)+1)) / (20*21/2)</f>
        <v>35.250476190476185</v>
      </c>
      <c r="J661" s="2">
        <f t="shared" ref="J661:J724" si="82">$J$4*B661+J660*(1-$J$4)</f>
        <v>35.663671906695328</v>
      </c>
      <c r="K661" s="2">
        <f t="shared" si="76"/>
        <v>36.302858169251259</v>
      </c>
    </row>
    <row r="662" spans="1:11" ht="13.5" x14ac:dyDescent="0.25">
      <c r="A662" s="3">
        <f>TITRES_STAT!B665</f>
        <v>43265</v>
      </c>
      <c r="B662" s="6">
        <f>TITRES_STAT!D665</f>
        <v>35.35</v>
      </c>
      <c r="C662" s="2">
        <f t="shared" si="77"/>
        <v>0</v>
      </c>
      <c r="D662" s="2">
        <f t="shared" si="78"/>
        <v>35.35</v>
      </c>
      <c r="E662" s="2">
        <f t="shared" si="80"/>
        <v>35.350000000000009</v>
      </c>
      <c r="F662" s="2">
        <f t="shared" si="81"/>
        <v>35.677000000000007</v>
      </c>
      <c r="G662" s="2">
        <f t="shared" si="75"/>
        <v>36.381999999999998</v>
      </c>
      <c r="H662" s="2">
        <f t="shared" si="79"/>
        <v>36.621599999999965</v>
      </c>
      <c r="I662" s="2">
        <f t="array" ref="I662">SUMPRODUCT(B646:B665, (ROW(B646:B665)-ROW(B646)+1)) / (20*21/2)</f>
        <v>35.108714285714292</v>
      </c>
      <c r="J662" s="2">
        <f t="shared" si="82"/>
        <v>35.633798391771961</v>
      </c>
      <c r="K662" s="2">
        <f t="shared" si="76"/>
        <v>36.265491182221794</v>
      </c>
    </row>
    <row r="663" spans="1:11" ht="13.5" x14ac:dyDescent="0.25">
      <c r="A663" s="3">
        <f>TITRES_STAT!B666</f>
        <v>43269</v>
      </c>
      <c r="B663" s="6">
        <f>TITRES_STAT!D666</f>
        <v>35.35</v>
      </c>
      <c r="C663" s="2">
        <f t="shared" si="77"/>
        <v>0</v>
      </c>
      <c r="D663" s="2">
        <f t="shared" si="78"/>
        <v>35.35</v>
      </c>
      <c r="E663" s="2">
        <f t="shared" si="80"/>
        <v>35.350000000000009</v>
      </c>
      <c r="F663" s="2">
        <f t="shared" si="81"/>
        <v>35.622500000000016</v>
      </c>
      <c r="G663" s="2">
        <f t="shared" si="75"/>
        <v>36.337799999999994</v>
      </c>
      <c r="H663" s="2">
        <f t="shared" si="79"/>
        <v>36.660799999999966</v>
      </c>
      <c r="I663" s="2">
        <f t="array" ref="I663">SUMPRODUCT(B647:B666, (ROW(B647:B666)-ROW(B647)+1)) / (20*21/2)</f>
        <v>34.978571428571435</v>
      </c>
      <c r="J663" s="2">
        <f t="shared" si="82"/>
        <v>35.606769973507966</v>
      </c>
      <c r="K663" s="2">
        <f t="shared" si="76"/>
        <v>36.229589567232701</v>
      </c>
    </row>
    <row r="664" spans="1:11" ht="13.5" x14ac:dyDescent="0.25">
      <c r="A664" s="3">
        <f>TITRES_STAT!B667</f>
        <v>43270</v>
      </c>
      <c r="B664" s="6">
        <f>TITRES_STAT!D667</f>
        <v>33.76</v>
      </c>
      <c r="C664" s="2">
        <f t="shared" si="77"/>
        <v>-1.5900000000000034</v>
      </c>
      <c r="D664" s="2">
        <f t="shared" si="78"/>
        <v>35.031999999999996</v>
      </c>
      <c r="E664" s="2">
        <f t="shared" si="80"/>
        <v>35.191000000000003</v>
      </c>
      <c r="F664" s="2">
        <f t="shared" si="81"/>
        <v>35.488500000000009</v>
      </c>
      <c r="G664" s="2">
        <f t="shared" si="75"/>
        <v>36.261799999999994</v>
      </c>
      <c r="H664" s="2">
        <f t="shared" si="79"/>
        <v>36.689599999999963</v>
      </c>
      <c r="I664" s="2">
        <f t="array" ref="I664">SUMPRODUCT(B648:B667, (ROW(B648:B667)-ROW(B648)+1)) / (20*21/2)</f>
        <v>34.86004761904762</v>
      </c>
      <c r="J664" s="2">
        <f t="shared" si="82"/>
        <v>35.430887118888158</v>
      </c>
      <c r="K664" s="2">
        <f t="shared" si="76"/>
        <v>36.1327429175373</v>
      </c>
    </row>
    <row r="665" spans="1:11" ht="13.5" x14ac:dyDescent="0.25">
      <c r="A665" s="3">
        <f>TITRES_STAT!B668</f>
        <v>43271</v>
      </c>
      <c r="B665" s="6">
        <f>TITRES_STAT!D668</f>
        <v>34</v>
      </c>
      <c r="C665" s="2">
        <f t="shared" si="77"/>
        <v>0.24000000000000199</v>
      </c>
      <c r="D665" s="2">
        <f t="shared" si="78"/>
        <v>34.762</v>
      </c>
      <c r="E665" s="2">
        <f t="shared" si="80"/>
        <v>35.055999999999997</v>
      </c>
      <c r="F665" s="2">
        <f t="shared" si="81"/>
        <v>35.366500000000009</v>
      </c>
      <c r="G665" s="2">
        <f t="shared" si="75"/>
        <v>36.190599999999996</v>
      </c>
      <c r="H665" s="2">
        <f t="shared" si="79"/>
        <v>36.719599999999964</v>
      </c>
      <c r="I665" s="2">
        <f t="array" ref="I665">SUMPRODUCT(B649:B668, (ROW(B649:B668)-ROW(B649)+1)) / (20*21/2)</f>
        <v>34.753142857142855</v>
      </c>
      <c r="J665" s="2">
        <f t="shared" si="82"/>
        <v>35.294612155184524</v>
      </c>
      <c r="K665" s="2">
        <f t="shared" si="76"/>
        <v>36.049105940378979</v>
      </c>
    </row>
    <row r="666" spans="1:11" ht="13.5" x14ac:dyDescent="0.25">
      <c r="A666" s="3">
        <f>TITRES_STAT!B669</f>
        <v>43272</v>
      </c>
      <c r="B666" s="6">
        <f>TITRES_STAT!D669</f>
        <v>34</v>
      </c>
      <c r="C666" s="2">
        <f t="shared" si="77"/>
        <v>0</v>
      </c>
      <c r="D666" s="2">
        <f t="shared" si="78"/>
        <v>34.492000000000004</v>
      </c>
      <c r="E666" s="2">
        <f t="shared" si="80"/>
        <v>34.920999999999999</v>
      </c>
      <c r="F666" s="2">
        <f t="shared" si="81"/>
        <v>35.244500000000002</v>
      </c>
      <c r="G666" s="2">
        <f t="shared" si="75"/>
        <v>36.119399999999992</v>
      </c>
      <c r="H666" s="2">
        <f t="shared" si="79"/>
        <v>36.749599999999965</v>
      </c>
      <c r="I666" s="2">
        <f t="array" ref="I666">SUMPRODUCT(B650:B669, (ROW(B650:B669)-ROW(B650)+1)) / (20*21/2)</f>
        <v>34.657857142857146</v>
      </c>
      <c r="J666" s="2">
        <f t="shared" si="82"/>
        <v>35.171315759452668</v>
      </c>
      <c r="K666" s="2">
        <f t="shared" si="76"/>
        <v>35.968748844677847</v>
      </c>
    </row>
    <row r="667" spans="1:11" ht="13.5" x14ac:dyDescent="0.25">
      <c r="A667" s="3">
        <f>TITRES_STAT!B670</f>
        <v>43273</v>
      </c>
      <c r="B667" s="6">
        <f>TITRES_STAT!D670</f>
        <v>34</v>
      </c>
      <c r="C667" s="2">
        <f t="shared" si="77"/>
        <v>0</v>
      </c>
      <c r="D667" s="2">
        <f t="shared" si="78"/>
        <v>34.222000000000001</v>
      </c>
      <c r="E667" s="2">
        <f t="shared" si="80"/>
        <v>34.786000000000001</v>
      </c>
      <c r="F667" s="2">
        <f t="shared" si="81"/>
        <v>35.122500000000009</v>
      </c>
      <c r="G667" s="2">
        <f t="shared" si="75"/>
        <v>36.048199999999994</v>
      </c>
      <c r="H667" s="2">
        <f t="shared" si="79"/>
        <v>36.783599999999964</v>
      </c>
      <c r="I667" s="2">
        <f t="array" ref="I667">SUMPRODUCT(B651:B670, (ROW(B651:B670)-ROW(B651)+1)) / (20*21/2)</f>
        <v>34.568999999999996</v>
      </c>
      <c r="J667" s="2">
        <f t="shared" si="82"/>
        <v>35.059761877600032</v>
      </c>
      <c r="K667" s="2">
        <f t="shared" si="76"/>
        <v>35.891543007631661</v>
      </c>
    </row>
    <row r="668" spans="1:11" ht="13.5" x14ac:dyDescent="0.25">
      <c r="A668" s="3">
        <f>TITRES_STAT!B671</f>
        <v>43276</v>
      </c>
      <c r="B668" s="6">
        <f>TITRES_STAT!D671</f>
        <v>34</v>
      </c>
      <c r="C668" s="2">
        <f t="shared" si="77"/>
        <v>0</v>
      </c>
      <c r="D668" s="2">
        <f t="shared" si="78"/>
        <v>33.951999999999998</v>
      </c>
      <c r="E668" s="2">
        <f t="shared" si="80"/>
        <v>34.650999999999996</v>
      </c>
      <c r="F668" s="2">
        <f t="shared" si="81"/>
        <v>35.000500000000002</v>
      </c>
      <c r="G668" s="2">
        <f t="shared" si="75"/>
        <v>35.97699999999999</v>
      </c>
      <c r="H668" s="2">
        <f t="shared" si="79"/>
        <v>36.817599999999963</v>
      </c>
      <c r="I668" s="2">
        <f t="array" ref="I668">SUMPRODUCT(B652:B671, (ROW(B652:B671)-ROW(B652)+1)) / (20*21/2)</f>
        <v>34.48657142857143</v>
      </c>
      <c r="J668" s="2">
        <f t="shared" si="82"/>
        <v>34.958832174971455</v>
      </c>
      <c r="K668" s="2">
        <f t="shared" si="76"/>
        <v>35.817364850469637</v>
      </c>
    </row>
    <row r="669" spans="1:11" ht="13.5" x14ac:dyDescent="0.25">
      <c r="A669" s="3">
        <f>TITRES_STAT!B672</f>
        <v>43277</v>
      </c>
      <c r="B669" s="6">
        <f>TITRES_STAT!D672</f>
        <v>34</v>
      </c>
      <c r="C669" s="2">
        <f t="shared" si="77"/>
        <v>0</v>
      </c>
      <c r="D669" s="2">
        <f t="shared" si="78"/>
        <v>34</v>
      </c>
      <c r="E669" s="2">
        <f t="shared" si="80"/>
        <v>34.515999999999998</v>
      </c>
      <c r="F669" s="2">
        <f t="shared" si="81"/>
        <v>34.933000000000007</v>
      </c>
      <c r="G669" s="2">
        <f t="shared" si="75"/>
        <v>35.905799999999992</v>
      </c>
      <c r="H669" s="2">
        <f t="shared" si="79"/>
        <v>36.851599999999969</v>
      </c>
      <c r="I669" s="2">
        <f t="array" ref="I669">SUMPRODUCT(B653:B672, (ROW(B653:B672)-ROW(B653)+1)) / (20*21/2)</f>
        <v>34.41057142857143</v>
      </c>
      <c r="J669" s="2">
        <f t="shared" si="82"/>
        <v>34.867514824974172</v>
      </c>
      <c r="K669" s="2">
        <f t="shared" si="76"/>
        <v>35.746095640647304</v>
      </c>
    </row>
    <row r="670" spans="1:11" ht="13.5" x14ac:dyDescent="0.25">
      <c r="A670" s="3">
        <f>TITRES_STAT!B673</f>
        <v>43278</v>
      </c>
      <c r="B670" s="6">
        <f>TITRES_STAT!D673</f>
        <v>34</v>
      </c>
      <c r="C670" s="2">
        <f t="shared" si="77"/>
        <v>0</v>
      </c>
      <c r="D670" s="2">
        <f t="shared" si="78"/>
        <v>34</v>
      </c>
      <c r="E670" s="2">
        <f t="shared" si="80"/>
        <v>34.381</v>
      </c>
      <c r="F670" s="2">
        <f t="shared" si="81"/>
        <v>34.865500000000011</v>
      </c>
      <c r="G670" s="2">
        <f t="shared" si="75"/>
        <v>35.834599999999988</v>
      </c>
      <c r="H670" s="2">
        <f t="shared" si="79"/>
        <v>36.885599999999968</v>
      </c>
      <c r="I670" s="2">
        <f t="array" ref="I670">SUMPRODUCT(B654:B673, (ROW(B654:B673)-ROW(B654)+1)) / (20*21/2)</f>
        <v>34.341000000000001</v>
      </c>
      <c r="J670" s="2">
        <f t="shared" si="82"/>
        <v>34.784894365452821</v>
      </c>
      <c r="K670" s="2">
        <f t="shared" si="76"/>
        <v>35.677621301798396</v>
      </c>
    </row>
    <row r="671" spans="1:11" ht="13.5" x14ac:dyDescent="0.25">
      <c r="A671" s="3">
        <f>TITRES_STAT!B674</f>
        <v>43279</v>
      </c>
      <c r="B671" s="6">
        <f>TITRES_STAT!D674</f>
        <v>34</v>
      </c>
      <c r="C671" s="2">
        <f t="shared" si="77"/>
        <v>0</v>
      </c>
      <c r="D671" s="2">
        <f t="shared" si="78"/>
        <v>34</v>
      </c>
      <c r="E671" s="2">
        <f t="shared" si="80"/>
        <v>34.246000000000002</v>
      </c>
      <c r="F671" s="2">
        <f t="shared" si="81"/>
        <v>34.798000000000002</v>
      </c>
      <c r="G671" s="2">
        <f t="shared" si="75"/>
        <v>35.76339999999999</v>
      </c>
      <c r="H671" s="2">
        <f t="shared" si="79"/>
        <v>36.919599999999967</v>
      </c>
      <c r="I671" s="2">
        <f t="array" ref="I671">SUMPRODUCT(B655:B674, (ROW(B655:B674)-ROW(B655)+1)) / (20*21/2)</f>
        <v>34.277857142857144</v>
      </c>
      <c r="J671" s="2">
        <f t="shared" si="82"/>
        <v>34.710142521123984</v>
      </c>
      <c r="K671" s="2">
        <f t="shared" si="76"/>
        <v>35.611832231139637</v>
      </c>
    </row>
    <row r="672" spans="1:11" ht="13.5" x14ac:dyDescent="0.25">
      <c r="A672" s="3">
        <f>TITRES_STAT!B675</f>
        <v>43280</v>
      </c>
      <c r="B672" s="6">
        <f>TITRES_STAT!D675</f>
        <v>34</v>
      </c>
      <c r="C672" s="2">
        <f t="shared" si="77"/>
        <v>0</v>
      </c>
      <c r="D672" s="2">
        <f t="shared" si="78"/>
        <v>34</v>
      </c>
      <c r="E672" s="2">
        <f t="shared" si="80"/>
        <v>34.111000000000004</v>
      </c>
      <c r="F672" s="2">
        <f t="shared" si="81"/>
        <v>34.730500000000006</v>
      </c>
      <c r="G672" s="2">
        <f t="shared" si="75"/>
        <v>35.692199999999985</v>
      </c>
      <c r="H672" s="2">
        <f t="shared" si="79"/>
        <v>36.949599999999961</v>
      </c>
      <c r="I672" s="2">
        <f t="array" ref="I672">SUMPRODUCT(B656:B675, (ROW(B656:B675)-ROW(B656)+1)) / (20*21/2)</f>
        <v>34.316380952380953</v>
      </c>
      <c r="J672" s="2">
        <f t="shared" si="82"/>
        <v>34.64250990006456</v>
      </c>
      <c r="K672" s="2">
        <f t="shared" si="76"/>
        <v>35.548623124036126</v>
      </c>
    </row>
    <row r="673" spans="1:11" ht="13.5" x14ac:dyDescent="0.25">
      <c r="A673" s="3">
        <f>TITRES_STAT!B676</f>
        <v>43283</v>
      </c>
      <c r="B673" s="6">
        <f>TITRES_STAT!D676</f>
        <v>34</v>
      </c>
      <c r="C673" s="2">
        <f t="shared" si="77"/>
        <v>0</v>
      </c>
      <c r="D673" s="2">
        <f t="shared" si="78"/>
        <v>34</v>
      </c>
      <c r="E673" s="2">
        <f t="shared" si="80"/>
        <v>33.975999999999999</v>
      </c>
      <c r="F673" s="2">
        <f t="shared" si="81"/>
        <v>34.662999999999997</v>
      </c>
      <c r="G673" s="2">
        <f t="shared" si="75"/>
        <v>35.620999999999988</v>
      </c>
      <c r="H673" s="2">
        <f t="shared" si="79"/>
        <v>36.979599999999969</v>
      </c>
      <c r="I673" s="2">
        <f t="array" ref="I673">SUMPRODUCT(B657:B676, (ROW(B657:B676)-ROW(B657)+1)) / (20*21/2)</f>
        <v>34.356571428571428</v>
      </c>
      <c r="J673" s="2">
        <f t="shared" si="82"/>
        <v>34.581318481010797</v>
      </c>
      <c r="K673" s="2">
        <f t="shared" si="76"/>
        <v>35.487892805446478</v>
      </c>
    </row>
    <row r="674" spans="1:11" ht="13.5" x14ac:dyDescent="0.25">
      <c r="A674" s="3">
        <f>TITRES_STAT!B677</f>
        <v>43284</v>
      </c>
      <c r="B674" s="6">
        <f>TITRES_STAT!D677</f>
        <v>34</v>
      </c>
      <c r="C674" s="2">
        <f t="shared" si="77"/>
        <v>0</v>
      </c>
      <c r="D674" s="2">
        <f t="shared" si="78"/>
        <v>34</v>
      </c>
      <c r="E674" s="2">
        <f t="shared" si="80"/>
        <v>34</v>
      </c>
      <c r="F674" s="2">
        <f t="shared" si="81"/>
        <v>34.595500000000001</v>
      </c>
      <c r="G674" s="2">
        <f t="shared" si="75"/>
        <v>35.570999999999991</v>
      </c>
      <c r="H674" s="2">
        <f t="shared" si="79"/>
        <v>37.009599999999971</v>
      </c>
      <c r="I674" s="2">
        <f t="array" ref="I674">SUMPRODUCT(B658:B677, (ROW(B658:B677)-ROW(B658)+1)) / (20*21/2)</f>
        <v>34.398428571428575</v>
      </c>
      <c r="J674" s="2">
        <f t="shared" si="82"/>
        <v>34.525954816152627</v>
      </c>
      <c r="K674" s="2">
        <f t="shared" si="76"/>
        <v>35.429544067977993</v>
      </c>
    </row>
    <row r="675" spans="1:11" ht="13.5" x14ac:dyDescent="0.25">
      <c r="A675" s="3">
        <f>TITRES_STAT!B678</f>
        <v>43285</v>
      </c>
      <c r="B675" s="6">
        <f>TITRES_STAT!D678</f>
        <v>35</v>
      </c>
      <c r="C675" s="2">
        <f t="shared" si="77"/>
        <v>1</v>
      </c>
      <c r="D675" s="2">
        <f t="shared" si="78"/>
        <v>34.200000000000003</v>
      </c>
      <c r="E675" s="2">
        <f t="shared" si="80"/>
        <v>34.1</v>
      </c>
      <c r="F675" s="2">
        <f t="shared" si="81"/>
        <v>34.577999999999996</v>
      </c>
      <c r="G675" s="2">
        <f t="shared" si="75"/>
        <v>35.542399999999994</v>
      </c>
      <c r="H675" s="2">
        <f t="shared" si="79"/>
        <v>37.044599999999967</v>
      </c>
      <c r="I675" s="2">
        <f t="array" ref="I675">SUMPRODUCT(B659:B678, (ROW(B659:B678)-ROW(B659)+1)) / (20*21/2)</f>
        <v>34.341952380952378</v>
      </c>
      <c r="J675" s="2">
        <f t="shared" si="82"/>
        <v>34.571101976519046</v>
      </c>
      <c r="K675" s="2">
        <f t="shared" si="76"/>
        <v>35.412699202567097</v>
      </c>
    </row>
    <row r="676" spans="1:11" ht="13.5" x14ac:dyDescent="0.25">
      <c r="A676" s="3">
        <f>TITRES_STAT!B679</f>
        <v>43286</v>
      </c>
      <c r="B676" s="6">
        <f>TITRES_STAT!D679</f>
        <v>35</v>
      </c>
      <c r="C676" s="2">
        <f t="shared" si="77"/>
        <v>0</v>
      </c>
      <c r="D676" s="2">
        <f t="shared" si="78"/>
        <v>34.4</v>
      </c>
      <c r="E676" s="2">
        <f t="shared" si="80"/>
        <v>34.200000000000003</v>
      </c>
      <c r="F676" s="2">
        <f t="shared" si="81"/>
        <v>34.560500000000005</v>
      </c>
      <c r="G676" s="2">
        <f t="shared" si="75"/>
        <v>35.513799999999989</v>
      </c>
      <c r="H676" s="2">
        <f t="shared" si="79"/>
        <v>37.079599999999971</v>
      </c>
      <c r="I676" s="2">
        <f t="array" ref="I676">SUMPRODUCT(B660:B679, (ROW(B660:B679)-ROW(B660)+1)) / (20*21/2)</f>
        <v>34.211190476190481</v>
      </c>
      <c r="J676" s="2">
        <f t="shared" si="82"/>
        <v>34.611949407326755</v>
      </c>
      <c r="K676" s="2">
        <f t="shared" si="76"/>
        <v>35.396514920113489</v>
      </c>
    </row>
    <row r="677" spans="1:11" ht="13.5" x14ac:dyDescent="0.25">
      <c r="A677" s="3">
        <f>TITRES_STAT!B680</f>
        <v>43287</v>
      </c>
      <c r="B677" s="6">
        <f>TITRES_STAT!D680</f>
        <v>35</v>
      </c>
      <c r="C677" s="2">
        <f t="shared" si="77"/>
        <v>0</v>
      </c>
      <c r="D677" s="2">
        <f t="shared" si="78"/>
        <v>34.6</v>
      </c>
      <c r="E677" s="2">
        <f t="shared" si="80"/>
        <v>34.299999999999997</v>
      </c>
      <c r="F677" s="2">
        <f t="shared" si="81"/>
        <v>34.542999999999999</v>
      </c>
      <c r="G677" s="2">
        <f t="shared" si="75"/>
        <v>35.484999999999992</v>
      </c>
      <c r="H677" s="2">
        <f t="shared" si="79"/>
        <v>37.114599999999967</v>
      </c>
      <c r="I677" s="2">
        <f t="array" ref="I677">SUMPRODUCT(B661:B680, (ROW(B661:B680)-ROW(B661)+1)) / (20*21/2)</f>
        <v>34.091142857142856</v>
      </c>
      <c r="J677" s="2">
        <f t="shared" si="82"/>
        <v>34.648906606628969</v>
      </c>
      <c r="K677" s="2">
        <f t="shared" si="76"/>
        <v>35.380965315403159</v>
      </c>
    </row>
    <row r="678" spans="1:11" ht="13.5" x14ac:dyDescent="0.25">
      <c r="A678" s="3">
        <f>TITRES_STAT!B681</f>
        <v>43290</v>
      </c>
      <c r="B678" s="6">
        <f>TITRES_STAT!D681</f>
        <v>33.950000000000003</v>
      </c>
      <c r="C678" s="2">
        <f t="shared" si="77"/>
        <v>-1.0499999999999972</v>
      </c>
      <c r="D678" s="2">
        <f t="shared" si="78"/>
        <v>34.589999999999996</v>
      </c>
      <c r="E678" s="2">
        <f t="shared" si="80"/>
        <v>34.295000000000002</v>
      </c>
      <c r="F678" s="2">
        <f t="shared" si="81"/>
        <v>34.472999999999999</v>
      </c>
      <c r="G678" s="2">
        <f t="shared" si="75"/>
        <v>35.435199999999995</v>
      </c>
      <c r="H678" s="2">
        <f t="shared" si="79"/>
        <v>37.144349999999967</v>
      </c>
      <c r="I678" s="2">
        <f t="array" ref="I678">SUMPRODUCT(B662:B681, (ROW(B662:B681)-ROW(B662)+1)) / (20*21/2)</f>
        <v>33.981809523809524</v>
      </c>
      <c r="J678" s="2">
        <f t="shared" si="82"/>
        <v>34.582344072664306</v>
      </c>
      <c r="K678" s="2">
        <f t="shared" si="76"/>
        <v>35.324849028524604</v>
      </c>
    </row>
    <row r="679" spans="1:11" ht="13.5" x14ac:dyDescent="0.25">
      <c r="A679" s="3">
        <f>TITRES_STAT!B682</f>
        <v>43291</v>
      </c>
      <c r="B679" s="6">
        <f>TITRES_STAT!D682</f>
        <v>33.1</v>
      </c>
      <c r="C679" s="2">
        <f t="shared" si="77"/>
        <v>-0.85000000000000142</v>
      </c>
      <c r="D679" s="2">
        <f t="shared" si="78"/>
        <v>34.409999999999997</v>
      </c>
      <c r="E679" s="2">
        <f t="shared" si="80"/>
        <v>34.204999999999998</v>
      </c>
      <c r="F679" s="2">
        <f t="shared" si="81"/>
        <v>34.360500000000002</v>
      </c>
      <c r="G679" s="2">
        <f t="shared" si="75"/>
        <v>35.368399999999994</v>
      </c>
      <c r="H679" s="2">
        <f t="shared" si="79"/>
        <v>37.169849999999968</v>
      </c>
      <c r="I679" s="2">
        <f t="array" ref="I679">SUMPRODUCT(B663:B682, (ROW(B663:B682)-ROW(B663)+1)) / (20*21/2)</f>
        <v>33.883190476190471</v>
      </c>
      <c r="J679" s="2">
        <f t="shared" si="82"/>
        <v>34.441168446696281</v>
      </c>
      <c r="K679" s="2">
        <f t="shared" si="76"/>
        <v>35.237600047013835</v>
      </c>
    </row>
    <row r="680" spans="1:11" ht="13.5" x14ac:dyDescent="0.25">
      <c r="A680" s="3">
        <f>TITRES_STAT!B683</f>
        <v>43292</v>
      </c>
      <c r="B680" s="6">
        <f>TITRES_STAT!D683</f>
        <v>33.1</v>
      </c>
      <c r="C680" s="2">
        <f t="shared" si="77"/>
        <v>0</v>
      </c>
      <c r="D680" s="2">
        <f t="shared" si="78"/>
        <v>34.03</v>
      </c>
      <c r="E680" s="2">
        <f t="shared" si="80"/>
        <v>34.115000000000002</v>
      </c>
      <c r="F680" s="2">
        <f t="shared" si="81"/>
        <v>34.248000000000005</v>
      </c>
      <c r="G680" s="2">
        <f t="shared" si="75"/>
        <v>35.301599999999993</v>
      </c>
      <c r="H680" s="2">
        <f t="shared" si="79"/>
        <v>37.195349999999969</v>
      </c>
      <c r="I680" s="2">
        <f t="array" ref="I680">SUMPRODUCT(B664:B683, (ROW(B664:B683)-ROW(B664)+1)) / (20*21/2)</f>
        <v>33.795285714285718</v>
      </c>
      <c r="J680" s="2">
        <f t="shared" si="82"/>
        <v>34.313438118439493</v>
      </c>
      <c r="K680" s="2">
        <f t="shared" si="76"/>
        <v>35.153772594189761</v>
      </c>
    </row>
    <row r="681" spans="1:11" ht="13.5" x14ac:dyDescent="0.25">
      <c r="A681" s="3">
        <f>TITRES_STAT!B684</f>
        <v>43293</v>
      </c>
      <c r="B681" s="6">
        <f>TITRES_STAT!D684</f>
        <v>33.1</v>
      </c>
      <c r="C681" s="2">
        <f t="shared" si="77"/>
        <v>0</v>
      </c>
      <c r="D681" s="2">
        <f t="shared" si="78"/>
        <v>33.65</v>
      </c>
      <c r="E681" s="2">
        <f t="shared" si="80"/>
        <v>34.025000000000006</v>
      </c>
      <c r="F681" s="2">
        <f t="shared" si="81"/>
        <v>34.135500000000008</v>
      </c>
      <c r="G681" s="2">
        <f t="shared" si="75"/>
        <v>35.234799999999993</v>
      </c>
      <c r="H681" s="2">
        <f t="shared" si="79"/>
        <v>37.22084999999997</v>
      </c>
      <c r="I681" s="2">
        <f t="array" ref="I681">SUMPRODUCT(B665:B684, (ROW(B665:B684)-ROW(B665)+1)) / (20*21/2)</f>
        <v>33.718095238095238</v>
      </c>
      <c r="J681" s="2">
        <f t="shared" si="82"/>
        <v>34.197872583350019</v>
      </c>
      <c r="K681" s="2">
        <f t="shared" si="76"/>
        <v>35.073232492456832</v>
      </c>
    </row>
    <row r="682" spans="1:11" ht="13.5" x14ac:dyDescent="0.25">
      <c r="A682" s="3">
        <f>TITRES_STAT!B685</f>
        <v>43294</v>
      </c>
      <c r="B682" s="6">
        <f>TITRES_STAT!D685</f>
        <v>33.1</v>
      </c>
      <c r="C682" s="2">
        <f t="shared" si="77"/>
        <v>0</v>
      </c>
      <c r="D682" s="2">
        <f t="shared" si="78"/>
        <v>33.269999999999996</v>
      </c>
      <c r="E682" s="2">
        <f t="shared" si="80"/>
        <v>33.935000000000002</v>
      </c>
      <c r="F682" s="2">
        <f t="shared" si="81"/>
        <v>34.02300000000001</v>
      </c>
      <c r="G682" s="2">
        <f t="shared" si="75"/>
        <v>35.167999999999992</v>
      </c>
      <c r="H682" s="2">
        <f t="shared" si="79"/>
        <v>37.246349999999971</v>
      </c>
      <c r="I682" s="2">
        <f t="array" ref="I682">SUMPRODUCT(B666:B685, (ROW(B666:B685)-ROW(B666)+1)) / (20*21/2)</f>
        <v>33.644047619047619</v>
      </c>
      <c r="J682" s="2">
        <f t="shared" si="82"/>
        <v>34.09331328969764</v>
      </c>
      <c r="K682" s="2">
        <f t="shared" si="76"/>
        <v>34.995850826085977</v>
      </c>
    </row>
    <row r="683" spans="1:11" ht="13.5" x14ac:dyDescent="0.25">
      <c r="A683" s="3">
        <f>TITRES_STAT!B686</f>
        <v>43297</v>
      </c>
      <c r="B683" s="6">
        <f>TITRES_STAT!D686</f>
        <v>33.1</v>
      </c>
      <c r="C683" s="2">
        <f t="shared" si="77"/>
        <v>0</v>
      </c>
      <c r="D683" s="2">
        <f t="shared" si="78"/>
        <v>33.1</v>
      </c>
      <c r="E683" s="2">
        <f t="shared" si="80"/>
        <v>33.845000000000006</v>
      </c>
      <c r="F683" s="2">
        <f t="shared" si="81"/>
        <v>33.910500000000006</v>
      </c>
      <c r="G683" s="2">
        <f t="shared" si="75"/>
        <v>35.101199999999992</v>
      </c>
      <c r="H683" s="2">
        <f t="shared" si="79"/>
        <v>37.271849999999972</v>
      </c>
      <c r="I683" s="2">
        <f t="array" ref="I683">SUMPRODUCT(B667:B686, (ROW(B667:B686)-ROW(B667)+1)) / (20*21/2)</f>
        <v>33.574285714285715</v>
      </c>
      <c r="J683" s="2">
        <f t="shared" si="82"/>
        <v>33.99871202401215</v>
      </c>
      <c r="K683" s="2">
        <f t="shared" si="76"/>
        <v>34.921503734866917</v>
      </c>
    </row>
    <row r="684" spans="1:11" ht="13.5" x14ac:dyDescent="0.25">
      <c r="A684" s="3">
        <f>TITRES_STAT!B687</f>
        <v>43298</v>
      </c>
      <c r="B684" s="6">
        <f>TITRES_STAT!D687</f>
        <v>33.1</v>
      </c>
      <c r="C684" s="2">
        <f t="shared" si="77"/>
        <v>0</v>
      </c>
      <c r="D684" s="2">
        <f t="shared" si="78"/>
        <v>33.1</v>
      </c>
      <c r="E684" s="2">
        <f t="shared" si="80"/>
        <v>33.755000000000003</v>
      </c>
      <c r="F684" s="2">
        <f t="shared" si="81"/>
        <v>33.877500000000005</v>
      </c>
      <c r="G684" s="2">
        <f t="shared" si="75"/>
        <v>35.034399999999998</v>
      </c>
      <c r="H684" s="2">
        <f t="shared" si="79"/>
        <v>37.297349999999973</v>
      </c>
      <c r="I684" s="2">
        <f t="array" ref="I684">SUMPRODUCT(B668:B687, (ROW(B668:B687)-ROW(B668)+1)) / (20*21/2)</f>
        <v>33.508809523809518</v>
      </c>
      <c r="J684" s="2">
        <f t="shared" si="82"/>
        <v>33.913120402677663</v>
      </c>
      <c r="K684" s="2">
        <f t="shared" si="76"/>
        <v>34.850072215852528</v>
      </c>
    </row>
    <row r="685" spans="1:11" ht="13.5" x14ac:dyDescent="0.25">
      <c r="A685" s="3">
        <f>TITRES_STAT!B688</f>
        <v>43299</v>
      </c>
      <c r="B685" s="6">
        <f>TITRES_STAT!D688</f>
        <v>33.1</v>
      </c>
      <c r="C685" s="2">
        <f t="shared" si="77"/>
        <v>0</v>
      </c>
      <c r="D685" s="2">
        <f t="shared" si="78"/>
        <v>33.1</v>
      </c>
      <c r="E685" s="2">
        <f t="shared" si="80"/>
        <v>33.565000000000005</v>
      </c>
      <c r="F685" s="2">
        <f t="shared" si="81"/>
        <v>33.832500000000003</v>
      </c>
      <c r="G685" s="2">
        <f t="shared" si="75"/>
        <v>34.96759999999999</v>
      </c>
      <c r="H685" s="2">
        <f t="shared" si="79"/>
        <v>37.322849999999974</v>
      </c>
      <c r="I685" s="2">
        <f t="array" ref="I685">SUMPRODUCT(B669:B688, (ROW(B669:B688)-ROW(B669)+1)) / (20*21/2)</f>
        <v>33.44761904761905</v>
      </c>
      <c r="J685" s="2">
        <f t="shared" si="82"/>
        <v>33.835680364327409</v>
      </c>
      <c r="K685" s="2">
        <f t="shared" si="76"/>
        <v>34.781441932877918</v>
      </c>
    </row>
    <row r="686" spans="1:11" ht="13.5" x14ac:dyDescent="0.25">
      <c r="A686" s="3">
        <f>TITRES_STAT!B689</f>
        <v>43300</v>
      </c>
      <c r="B686" s="6">
        <f>TITRES_STAT!D689</f>
        <v>33.1</v>
      </c>
      <c r="C686" s="2">
        <f t="shared" si="77"/>
        <v>0</v>
      </c>
      <c r="D686" s="2">
        <f t="shared" si="78"/>
        <v>33.1</v>
      </c>
      <c r="E686" s="2">
        <f t="shared" si="80"/>
        <v>33.375000000000007</v>
      </c>
      <c r="F686" s="2">
        <f t="shared" si="81"/>
        <v>33.787500000000009</v>
      </c>
      <c r="G686" s="2">
        <f t="shared" si="75"/>
        <v>34.900799999999997</v>
      </c>
      <c r="H686" s="2">
        <f t="shared" si="79"/>
        <v>37.348349999999975</v>
      </c>
      <c r="I686" s="2">
        <f t="array" ref="I686">SUMPRODUCT(B670:B689, (ROW(B670:B689)-ROW(B670)+1)) / (20*21/2)</f>
        <v>33.484999999999999</v>
      </c>
      <c r="J686" s="2">
        <f t="shared" si="82"/>
        <v>33.765615567724801</v>
      </c>
      <c r="K686" s="2">
        <f t="shared" si="76"/>
        <v>34.715503033549375</v>
      </c>
    </row>
    <row r="687" spans="1:11" ht="13.5" x14ac:dyDescent="0.25">
      <c r="A687" s="3">
        <f>TITRES_STAT!B690</f>
        <v>43301</v>
      </c>
      <c r="B687" s="6">
        <f>TITRES_STAT!D690</f>
        <v>33.1</v>
      </c>
      <c r="C687" s="2">
        <f t="shared" si="77"/>
        <v>0</v>
      </c>
      <c r="D687" s="2">
        <f t="shared" si="78"/>
        <v>33.1</v>
      </c>
      <c r="E687" s="2">
        <f t="shared" si="80"/>
        <v>33.185000000000002</v>
      </c>
      <c r="F687" s="2">
        <f t="shared" si="81"/>
        <v>33.742500000000007</v>
      </c>
      <c r="G687" s="2">
        <f t="shared" si="75"/>
        <v>34.833999999999989</v>
      </c>
      <c r="H687" s="2">
        <f t="shared" si="79"/>
        <v>37.373849999999976</v>
      </c>
      <c r="I687" s="2">
        <f t="array" ref="I687">SUMPRODUCT(B671:B690, (ROW(B671:B690)-ROW(B671)+1)) / (20*21/2)</f>
        <v>33.521952380952385</v>
      </c>
      <c r="J687" s="2">
        <f t="shared" si="82"/>
        <v>33.702223608893867</v>
      </c>
      <c r="K687" s="2">
        <f t="shared" si="76"/>
        <v>34.652149973410182</v>
      </c>
    </row>
    <row r="688" spans="1:11" ht="13.5" x14ac:dyDescent="0.25">
      <c r="A688" s="3">
        <f>TITRES_STAT!B691</f>
        <v>43304</v>
      </c>
      <c r="B688" s="6">
        <f>TITRES_STAT!D691</f>
        <v>33.1</v>
      </c>
      <c r="C688" s="2">
        <f t="shared" si="77"/>
        <v>0</v>
      </c>
      <c r="D688" s="2">
        <f t="shared" si="78"/>
        <v>33.1</v>
      </c>
      <c r="E688" s="2">
        <f t="shared" si="80"/>
        <v>33.100000000000009</v>
      </c>
      <c r="F688" s="2">
        <f t="shared" si="81"/>
        <v>33.697500000000005</v>
      </c>
      <c r="G688" s="2">
        <f t="shared" si="75"/>
        <v>34.767199999999988</v>
      </c>
      <c r="H688" s="2">
        <f t="shared" si="79"/>
        <v>37.399349999999984</v>
      </c>
      <c r="I688" s="2">
        <f t="array" ref="I688">SUMPRODUCT(B672:B691, (ROW(B672:B691)-ROW(B672)+1)) / (20*21/2)</f>
        <v>33.558476190476192</v>
      </c>
      <c r="J688" s="2">
        <f t="shared" si="82"/>
        <v>33.644868979475405</v>
      </c>
      <c r="K688" s="2">
        <f t="shared" si="76"/>
        <v>34.591281347001939</v>
      </c>
    </row>
    <row r="689" spans="1:11" ht="13.5" x14ac:dyDescent="0.25">
      <c r="A689" s="3">
        <f>TITRES_STAT!B692</f>
        <v>43305</v>
      </c>
      <c r="B689" s="6">
        <f>TITRES_STAT!D692</f>
        <v>34.090000000000003</v>
      </c>
      <c r="C689" s="2">
        <f t="shared" si="77"/>
        <v>0.99000000000000199</v>
      </c>
      <c r="D689" s="2">
        <f t="shared" si="78"/>
        <v>33.298000000000002</v>
      </c>
      <c r="E689" s="2">
        <f t="shared" si="80"/>
        <v>33.198999999999998</v>
      </c>
      <c r="F689" s="2">
        <f t="shared" si="81"/>
        <v>33.702000000000012</v>
      </c>
      <c r="G689" s="2">
        <f t="shared" si="75"/>
        <v>34.720199999999984</v>
      </c>
      <c r="H689" s="2">
        <f t="shared" si="79"/>
        <v>37.429799999999979</v>
      </c>
      <c r="I689" s="2">
        <f t="array" ref="I689">SUMPRODUCT(B673:B692, (ROW(B673:B692)-ROW(B673)+1)) / (20*21/2)</f>
        <v>33.594571428571435</v>
      </c>
      <c r="J689" s="2">
        <f t="shared" si="82"/>
        <v>33.687262410001559</v>
      </c>
      <c r="K689" s="2">
        <f t="shared" si="76"/>
        <v>34.571623254962645</v>
      </c>
    </row>
    <row r="690" spans="1:11" ht="13.5" x14ac:dyDescent="0.25">
      <c r="A690" s="3">
        <f>TITRES_STAT!B693</f>
        <v>43307</v>
      </c>
      <c r="B690" s="6">
        <f>TITRES_STAT!D693</f>
        <v>34.090000000000003</v>
      </c>
      <c r="C690" s="2">
        <f t="shared" si="77"/>
        <v>0</v>
      </c>
      <c r="D690" s="2">
        <f t="shared" si="78"/>
        <v>33.496000000000002</v>
      </c>
      <c r="E690" s="2">
        <f t="shared" si="80"/>
        <v>33.298000000000002</v>
      </c>
      <c r="F690" s="2">
        <f t="shared" si="81"/>
        <v>33.706500000000013</v>
      </c>
      <c r="G690" s="2">
        <f t="shared" ref="G690:G753" si="83">AVERAGE(B641:B690)</f>
        <v>34.67319999999998</v>
      </c>
      <c r="H690" s="2">
        <f t="shared" si="79"/>
        <v>37.460249999999981</v>
      </c>
      <c r="I690" s="2">
        <f t="array" ref="I690">SUMPRODUCT(B674:B693, (ROW(B674:B693)-ROW(B674)+1)) / (20*21/2)</f>
        <v>33.630238095238099</v>
      </c>
      <c r="J690" s="2">
        <f t="shared" si="82"/>
        <v>33.725618370953789</v>
      </c>
      <c r="K690" s="2">
        <f t="shared" si="76"/>
        <v>34.552736068493523</v>
      </c>
    </row>
    <row r="691" spans="1:11" ht="13.5" x14ac:dyDescent="0.25">
      <c r="A691" s="3">
        <f>TITRES_STAT!B694</f>
        <v>43308</v>
      </c>
      <c r="B691" s="6">
        <f>TITRES_STAT!D694</f>
        <v>34.090000000000003</v>
      </c>
      <c r="C691" s="2">
        <f t="shared" si="77"/>
        <v>0</v>
      </c>
      <c r="D691" s="2">
        <f t="shared" si="78"/>
        <v>33.694000000000003</v>
      </c>
      <c r="E691" s="2">
        <f t="shared" si="80"/>
        <v>33.397000000000006</v>
      </c>
      <c r="F691" s="2">
        <f t="shared" si="81"/>
        <v>33.711000000000013</v>
      </c>
      <c r="G691" s="2">
        <f t="shared" si="83"/>
        <v>34.626199999999983</v>
      </c>
      <c r="H691" s="2">
        <f t="shared" si="79"/>
        <v>37.490699999999983</v>
      </c>
      <c r="I691" s="2">
        <f t="array" ref="I691">SUMPRODUCT(B675:B694, (ROW(B675:B694)-ROW(B675)+1)) / (20*21/2)</f>
        <v>33.665476190476191</v>
      </c>
      <c r="J691" s="2">
        <f t="shared" si="82"/>
        <v>33.760321383243905</v>
      </c>
      <c r="K691" s="2">
        <f t="shared" ref="K691:K754" si="84">$K$4*B691+(1-$K$4)*K690</f>
        <v>34.534589556003581</v>
      </c>
    </row>
    <row r="692" spans="1:11" ht="13.5" x14ac:dyDescent="0.25">
      <c r="A692" s="3">
        <f>TITRES_STAT!B695</f>
        <v>43311</v>
      </c>
      <c r="B692" s="6">
        <f>TITRES_STAT!D695</f>
        <v>34.090000000000003</v>
      </c>
      <c r="C692" s="2">
        <f t="shared" si="77"/>
        <v>0</v>
      </c>
      <c r="D692" s="2">
        <f t="shared" si="78"/>
        <v>33.892000000000003</v>
      </c>
      <c r="E692" s="2">
        <f t="shared" si="80"/>
        <v>33.496000000000002</v>
      </c>
      <c r="F692" s="2">
        <f t="shared" si="81"/>
        <v>33.715500000000013</v>
      </c>
      <c r="G692" s="2">
        <f t="shared" si="83"/>
        <v>34.579199999999979</v>
      </c>
      <c r="H692" s="2">
        <f t="shared" si="79"/>
        <v>37.521149999999984</v>
      </c>
      <c r="I692" s="2">
        <f t="array" ref="I692">SUMPRODUCT(B676:B695, (ROW(B676:B695)-ROW(B676)+1)) / (20*21/2)</f>
        <v>33.70028571428572</v>
      </c>
      <c r="J692" s="2">
        <f t="shared" si="82"/>
        <v>33.791719346744486</v>
      </c>
      <c r="K692" s="2">
        <f t="shared" si="84"/>
        <v>34.517154671454421</v>
      </c>
    </row>
    <row r="693" spans="1:11" ht="13.5" x14ac:dyDescent="0.25">
      <c r="A693" s="3">
        <f>TITRES_STAT!B696</f>
        <v>43312</v>
      </c>
      <c r="B693" s="6">
        <f>TITRES_STAT!D696</f>
        <v>34.090000000000003</v>
      </c>
      <c r="C693" s="2">
        <f t="shared" si="77"/>
        <v>0</v>
      </c>
      <c r="D693" s="2">
        <f t="shared" si="78"/>
        <v>34.090000000000003</v>
      </c>
      <c r="E693" s="2">
        <f t="shared" si="80"/>
        <v>33.595000000000006</v>
      </c>
      <c r="F693" s="2">
        <f t="shared" si="81"/>
        <v>33.720000000000013</v>
      </c>
      <c r="G693" s="2">
        <f t="shared" si="83"/>
        <v>34.532199999999982</v>
      </c>
      <c r="H693" s="2">
        <f t="shared" si="79"/>
        <v>37.551599999999986</v>
      </c>
      <c r="I693" s="2">
        <f t="array" ref="I693">SUMPRODUCT(B677:B696, (ROW(B677:B696)-ROW(B677)+1)) / (20*21/2)</f>
        <v>33.739428571428576</v>
      </c>
      <c r="J693" s="2">
        <f t="shared" si="82"/>
        <v>33.820127028006915</v>
      </c>
      <c r="K693" s="2">
        <f t="shared" si="84"/>
        <v>34.500403507867972</v>
      </c>
    </row>
    <row r="694" spans="1:11" ht="13.5" x14ac:dyDescent="0.25">
      <c r="A694" s="3">
        <f>TITRES_STAT!B697</f>
        <v>43313</v>
      </c>
      <c r="B694" s="6">
        <f>TITRES_STAT!D697</f>
        <v>34.090000000000003</v>
      </c>
      <c r="C694" s="2">
        <f t="shared" si="77"/>
        <v>0</v>
      </c>
      <c r="D694" s="2">
        <f t="shared" si="78"/>
        <v>34.090000000000003</v>
      </c>
      <c r="E694" s="2">
        <f t="shared" si="80"/>
        <v>33.694000000000003</v>
      </c>
      <c r="F694" s="2">
        <f t="shared" si="81"/>
        <v>33.724500000000013</v>
      </c>
      <c r="G694" s="2">
        <f t="shared" si="83"/>
        <v>34.485199999999978</v>
      </c>
      <c r="H694" s="2">
        <f t="shared" si="79"/>
        <v>37.582049999999988</v>
      </c>
      <c r="I694" s="2">
        <f t="array" ref="I694">SUMPRODUCT(B678:B697, (ROW(B678:B697)-ROW(B678)+1)) / (20*21/2)</f>
        <v>33.78290476190476</v>
      </c>
      <c r="J694" s="2">
        <f t="shared" si="82"/>
        <v>33.845829215815783</v>
      </c>
      <c r="K694" s="2">
        <f t="shared" si="84"/>
        <v>34.484309252657461</v>
      </c>
    </row>
    <row r="695" spans="1:11" ht="13.5" x14ac:dyDescent="0.25">
      <c r="A695" s="3">
        <f>TITRES_STAT!B698</f>
        <v>43314</v>
      </c>
      <c r="B695" s="6">
        <f>TITRES_STAT!D698</f>
        <v>34.090000000000003</v>
      </c>
      <c r="C695" s="2">
        <f t="shared" si="77"/>
        <v>0</v>
      </c>
      <c r="D695" s="2">
        <f t="shared" si="78"/>
        <v>34.090000000000003</v>
      </c>
      <c r="E695" s="2">
        <f t="shared" si="80"/>
        <v>33.793000000000006</v>
      </c>
      <c r="F695" s="2">
        <f t="shared" si="81"/>
        <v>33.679000000000016</v>
      </c>
      <c r="G695" s="2">
        <f t="shared" si="83"/>
        <v>34.438199999999973</v>
      </c>
      <c r="H695" s="2">
        <f t="shared" si="79"/>
        <v>37.612499999999997</v>
      </c>
      <c r="I695" s="2">
        <f t="array" ref="I695">SUMPRODUCT(B679:B698, (ROW(B679:B698)-ROW(B679)+1)) / (20*21/2)</f>
        <v>33.830714285714286</v>
      </c>
      <c r="J695" s="2">
        <f t="shared" si="82"/>
        <v>33.86908357621428</v>
      </c>
      <c r="K695" s="2">
        <f t="shared" si="84"/>
        <v>34.468846144710106</v>
      </c>
    </row>
    <row r="696" spans="1:11" ht="13.5" x14ac:dyDescent="0.25">
      <c r="A696" s="3">
        <f>TITRES_STAT!B699</f>
        <v>43315</v>
      </c>
      <c r="B696" s="6">
        <f>TITRES_STAT!D699</f>
        <v>34.090000000000003</v>
      </c>
      <c r="C696" s="2">
        <f t="shared" si="77"/>
        <v>0</v>
      </c>
      <c r="D696" s="2">
        <f t="shared" si="78"/>
        <v>34.090000000000003</v>
      </c>
      <c r="E696" s="2">
        <f t="shared" si="80"/>
        <v>33.89200000000001</v>
      </c>
      <c r="F696" s="2">
        <f t="shared" si="81"/>
        <v>33.633500000000012</v>
      </c>
      <c r="G696" s="2">
        <f t="shared" si="83"/>
        <v>34.391199999999969</v>
      </c>
      <c r="H696" s="2">
        <f t="shared" si="79"/>
        <v>37.645449999999997</v>
      </c>
      <c r="I696" s="2">
        <f t="array" ref="I696">SUMPRODUCT(B680:B699, (ROW(B680:B699)-ROW(B680)+1)) / (20*21/2)</f>
        <v>33.877857142857145</v>
      </c>
      <c r="J696" s="2">
        <f t="shared" si="82"/>
        <v>33.890123235622447</v>
      </c>
      <c r="K696" s="2">
        <f t="shared" si="84"/>
        <v>34.453989433152849</v>
      </c>
    </row>
    <row r="697" spans="1:11" ht="13.5" x14ac:dyDescent="0.25">
      <c r="A697" s="3">
        <f>TITRES_STAT!B700</f>
        <v>43318</v>
      </c>
      <c r="B697" s="6">
        <f>TITRES_STAT!D700</f>
        <v>34.090000000000003</v>
      </c>
      <c r="C697" s="2">
        <f t="shared" si="77"/>
        <v>0</v>
      </c>
      <c r="D697" s="2">
        <f t="shared" si="78"/>
        <v>34.090000000000003</v>
      </c>
      <c r="E697" s="2">
        <f t="shared" si="80"/>
        <v>33.991000000000007</v>
      </c>
      <c r="F697" s="2">
        <f t="shared" si="81"/>
        <v>33.588000000000015</v>
      </c>
      <c r="G697" s="2">
        <f t="shared" si="83"/>
        <v>34.344199999999972</v>
      </c>
      <c r="H697" s="2">
        <f t="shared" si="79"/>
        <v>37.678399999999996</v>
      </c>
      <c r="I697" s="2">
        <f t="array" ref="I697">SUMPRODUCT(B681:B700, (ROW(B681:B700)-ROW(B681)+1)) / (20*21/2)</f>
        <v>33.920285714285718</v>
      </c>
      <c r="J697" s="2">
        <f t="shared" si="82"/>
        <v>33.909159117944121</v>
      </c>
      <c r="K697" s="2">
        <f t="shared" si="84"/>
        <v>34.439715337735088</v>
      </c>
    </row>
    <row r="698" spans="1:11" ht="13.5" x14ac:dyDescent="0.25">
      <c r="A698" s="3">
        <f>TITRES_STAT!B701</f>
        <v>43319</v>
      </c>
      <c r="B698" s="6">
        <f>TITRES_STAT!D701</f>
        <v>34.090000000000003</v>
      </c>
      <c r="C698" s="2">
        <f t="shared" si="77"/>
        <v>0</v>
      </c>
      <c r="D698" s="2">
        <f t="shared" si="78"/>
        <v>34.090000000000003</v>
      </c>
      <c r="E698" s="2">
        <f t="shared" si="80"/>
        <v>34.090000000000011</v>
      </c>
      <c r="F698" s="2">
        <f t="shared" si="81"/>
        <v>33.595000000000013</v>
      </c>
      <c r="G698" s="2">
        <f t="shared" si="83"/>
        <v>34.297199999999968</v>
      </c>
      <c r="H698" s="2">
        <f t="shared" si="79"/>
        <v>37.711349999999996</v>
      </c>
      <c r="I698" s="2">
        <f t="array" ref="I698">SUMPRODUCT(B682:B701, (ROW(B682:B701)-ROW(B682)+1)) / (20*21/2)</f>
        <v>33.957999999999998</v>
      </c>
      <c r="J698" s="2">
        <f t="shared" si="82"/>
        <v>33.926382059092305</v>
      </c>
      <c r="K698" s="2">
        <f t="shared" si="84"/>
        <v>34.426001010765084</v>
      </c>
    </row>
    <row r="699" spans="1:11" ht="13.5" x14ac:dyDescent="0.25">
      <c r="A699" s="3">
        <f>TITRES_STAT!B702</f>
        <v>43320</v>
      </c>
      <c r="B699" s="6">
        <f>TITRES_STAT!D702</f>
        <v>34.090000000000003</v>
      </c>
      <c r="C699" s="2">
        <f t="shared" si="77"/>
        <v>0</v>
      </c>
      <c r="D699" s="2">
        <f t="shared" si="78"/>
        <v>34.090000000000003</v>
      </c>
      <c r="E699" s="2">
        <f t="shared" si="80"/>
        <v>34.090000000000011</v>
      </c>
      <c r="F699" s="2">
        <f t="shared" si="81"/>
        <v>33.644500000000015</v>
      </c>
      <c r="G699" s="2">
        <f t="shared" si="83"/>
        <v>34.27199999999997</v>
      </c>
      <c r="H699" s="2">
        <f t="shared" si="79"/>
        <v>37.744300000000003</v>
      </c>
      <c r="I699" s="2">
        <f t="array" ref="I699">SUMPRODUCT(B683:B702, (ROW(B683:B702)-ROW(B683)+1)) / (20*21/2)</f>
        <v>33.991</v>
      </c>
      <c r="J699" s="2">
        <f t="shared" si="82"/>
        <v>33.941964720131132</v>
      </c>
      <c r="K699" s="2">
        <f t="shared" si="84"/>
        <v>34.412824500539003</v>
      </c>
    </row>
    <row r="700" spans="1:11" ht="13.5" x14ac:dyDescent="0.25">
      <c r="A700" s="3">
        <f>TITRES_STAT!B703</f>
        <v>43321</v>
      </c>
      <c r="B700" s="6">
        <f>TITRES_STAT!D703</f>
        <v>34.090000000000003</v>
      </c>
      <c r="C700" s="2">
        <f t="shared" si="77"/>
        <v>0</v>
      </c>
      <c r="D700" s="2">
        <f t="shared" si="78"/>
        <v>34.090000000000003</v>
      </c>
      <c r="E700" s="2">
        <f t="shared" si="80"/>
        <v>34.090000000000011</v>
      </c>
      <c r="F700" s="2">
        <f t="shared" si="81"/>
        <v>33.694000000000017</v>
      </c>
      <c r="G700" s="2">
        <f t="shared" si="83"/>
        <v>34.246799999999972</v>
      </c>
      <c r="H700" s="2">
        <f t="shared" si="79"/>
        <v>37.781250000000007</v>
      </c>
      <c r="I700" s="2">
        <f t="array" ref="I700">SUMPRODUCT(B684:B703, (ROW(B684:B703)-ROW(B684)+1)) / (20*21/2)</f>
        <v>34.019285714285715</v>
      </c>
      <c r="J700" s="2">
        <f t="shared" si="82"/>
        <v>33.956063318213886</v>
      </c>
      <c r="K700" s="2">
        <f t="shared" si="84"/>
        <v>34.400164716204138</v>
      </c>
    </row>
    <row r="701" spans="1:11" ht="13.5" x14ac:dyDescent="0.25">
      <c r="A701" s="3">
        <f>TITRES_STAT!B704</f>
        <v>43322</v>
      </c>
      <c r="B701" s="6">
        <f>TITRES_STAT!D704</f>
        <v>34.090000000000003</v>
      </c>
      <c r="C701" s="2">
        <f t="shared" si="77"/>
        <v>0</v>
      </c>
      <c r="D701" s="2">
        <f t="shared" si="78"/>
        <v>34.090000000000003</v>
      </c>
      <c r="E701" s="2">
        <f t="shared" si="80"/>
        <v>34.090000000000011</v>
      </c>
      <c r="F701" s="2">
        <f t="shared" si="81"/>
        <v>33.743500000000019</v>
      </c>
      <c r="G701" s="2">
        <f t="shared" si="83"/>
        <v>34.221599999999967</v>
      </c>
      <c r="H701" s="2">
        <f t="shared" si="79"/>
        <v>37.818200000000004</v>
      </c>
      <c r="I701" s="2">
        <f t="array" ref="I701">SUMPRODUCT(B685:B704, (ROW(B685:B704)-ROW(B685)+1)) / (20*21/2)</f>
        <v>34.042857142857144</v>
      </c>
      <c r="J701" s="2">
        <f t="shared" si="82"/>
        <v>33.968819192669706</v>
      </c>
      <c r="K701" s="2">
        <f t="shared" si="84"/>
        <v>34.388001394000057</v>
      </c>
    </row>
    <row r="702" spans="1:11" ht="13.5" x14ac:dyDescent="0.25">
      <c r="A702" s="3">
        <f>TITRES_STAT!B705</f>
        <v>43326</v>
      </c>
      <c r="B702" s="6">
        <f>TITRES_STAT!D705</f>
        <v>34.090000000000003</v>
      </c>
      <c r="C702" s="2">
        <f t="shared" si="77"/>
        <v>0</v>
      </c>
      <c r="D702" s="2">
        <f t="shared" si="78"/>
        <v>34.090000000000003</v>
      </c>
      <c r="E702" s="2">
        <f t="shared" si="80"/>
        <v>34.090000000000011</v>
      </c>
      <c r="F702" s="2">
        <f t="shared" si="81"/>
        <v>33.793000000000021</v>
      </c>
      <c r="G702" s="2">
        <f t="shared" si="83"/>
        <v>34.196399999999969</v>
      </c>
      <c r="H702" s="2">
        <f t="shared" si="79"/>
        <v>37.855150000000009</v>
      </c>
      <c r="I702" s="2">
        <f t="array" ref="I702">SUMPRODUCT(B686:B705, (ROW(B686:B705)-ROW(B686)+1)) / (20*21/2)</f>
        <v>34.063619047619049</v>
      </c>
      <c r="J702" s="2">
        <f t="shared" si="82"/>
        <v>33.980360221939257</v>
      </c>
      <c r="K702" s="2">
        <f t="shared" si="84"/>
        <v>34.376315064823586</v>
      </c>
    </row>
    <row r="703" spans="1:11" ht="13.5" x14ac:dyDescent="0.25">
      <c r="A703" s="3">
        <f>TITRES_STAT!B706</f>
        <v>43327</v>
      </c>
      <c r="B703" s="6">
        <f>TITRES_STAT!D706</f>
        <v>34.090000000000003</v>
      </c>
      <c r="C703" s="2">
        <f t="shared" si="77"/>
        <v>0</v>
      </c>
      <c r="D703" s="2">
        <f t="shared" si="78"/>
        <v>34.090000000000003</v>
      </c>
      <c r="E703" s="2">
        <f t="shared" si="80"/>
        <v>34.090000000000011</v>
      </c>
      <c r="F703" s="2">
        <f t="shared" si="81"/>
        <v>33.842500000000015</v>
      </c>
      <c r="G703" s="2">
        <f t="shared" si="83"/>
        <v>34.17119999999997</v>
      </c>
      <c r="H703" s="2">
        <f t="shared" si="79"/>
        <v>37.892100000000013</v>
      </c>
      <c r="I703" s="2">
        <f t="array" ref="I703">SUMPRODUCT(B687:B706, (ROW(B687:B706)-ROW(B687)+1)) / (20*21/2)</f>
        <v>34.079571428571427</v>
      </c>
      <c r="J703" s="2">
        <f t="shared" si="82"/>
        <v>33.990802105564093</v>
      </c>
      <c r="K703" s="2">
        <f t="shared" si="84"/>
        <v>34.365087023065797</v>
      </c>
    </row>
    <row r="704" spans="1:11" ht="13.5" x14ac:dyDescent="0.25">
      <c r="A704" s="3">
        <f>TITRES_STAT!B707</f>
        <v>43328</v>
      </c>
      <c r="B704" s="6">
        <f>TITRES_STAT!D707</f>
        <v>34.090000000000003</v>
      </c>
      <c r="C704" s="2">
        <f t="shared" si="77"/>
        <v>0</v>
      </c>
      <c r="D704" s="2">
        <f t="shared" si="78"/>
        <v>34.090000000000003</v>
      </c>
      <c r="E704" s="2">
        <f t="shared" si="80"/>
        <v>34.090000000000011</v>
      </c>
      <c r="F704" s="2">
        <f t="shared" si="81"/>
        <v>33.892000000000017</v>
      </c>
      <c r="G704" s="2">
        <f t="shared" si="83"/>
        <v>34.145999999999972</v>
      </c>
      <c r="H704" s="2">
        <f t="shared" si="79"/>
        <v>37.929050000000018</v>
      </c>
      <c r="I704" s="2">
        <f t="array" ref="I704">SUMPRODUCT(B688:B707, (ROW(B688:B707)-ROW(B688)+1)) / (20*21/2)</f>
        <v>34.090714285714284</v>
      </c>
      <c r="J704" s="2">
        <f t="shared" si="82"/>
        <v>34.000249524081802</v>
      </c>
      <c r="K704" s="2">
        <f t="shared" si="84"/>
        <v>34.354299296671059</v>
      </c>
    </row>
    <row r="705" spans="1:11" ht="13.5" x14ac:dyDescent="0.25">
      <c r="A705" s="3">
        <f>TITRES_STAT!B708</f>
        <v>43329</v>
      </c>
      <c r="B705" s="6">
        <f>TITRES_STAT!D708</f>
        <v>34.11</v>
      </c>
      <c r="C705" s="2">
        <f t="shared" si="77"/>
        <v>1.9999999999996021E-2</v>
      </c>
      <c r="D705" s="2">
        <f t="shared" si="78"/>
        <v>34.094000000000008</v>
      </c>
      <c r="E705" s="2">
        <f t="shared" si="80"/>
        <v>34.092000000000006</v>
      </c>
      <c r="F705" s="2">
        <f t="shared" si="81"/>
        <v>33.942500000000017</v>
      </c>
      <c r="G705" s="2">
        <f t="shared" si="83"/>
        <v>34.121199999999966</v>
      </c>
      <c r="H705" s="2">
        <f t="shared" si="79"/>
        <v>37.960100000000018</v>
      </c>
      <c r="I705" s="2">
        <f t="array" ref="I705">SUMPRODUCT(B689:B708, (ROW(B689:B708)-ROW(B689)+1)) / (20*21/2)</f>
        <v>34.097047619047622</v>
      </c>
      <c r="J705" s="2">
        <f t="shared" si="82"/>
        <v>34.010701950359724</v>
      </c>
      <c r="K705" s="2">
        <f t="shared" si="84"/>
        <v>34.344718932095724</v>
      </c>
    </row>
    <row r="706" spans="1:11" ht="13.5" x14ac:dyDescent="0.25">
      <c r="A706" s="3">
        <f>TITRES_STAT!B709</f>
        <v>43332</v>
      </c>
      <c r="B706" s="6">
        <f>TITRES_STAT!D709</f>
        <v>34.11</v>
      </c>
      <c r="C706" s="2">
        <f t="shared" si="77"/>
        <v>0</v>
      </c>
      <c r="D706" s="2">
        <f t="shared" si="78"/>
        <v>34.097999999999999</v>
      </c>
      <c r="E706" s="2">
        <f t="shared" si="80"/>
        <v>34.094000000000008</v>
      </c>
      <c r="F706" s="2">
        <f t="shared" si="81"/>
        <v>33.993000000000016</v>
      </c>
      <c r="G706" s="2">
        <f t="shared" si="83"/>
        <v>34.096399999999974</v>
      </c>
      <c r="H706" s="2">
        <f t="shared" si="79"/>
        <v>37.990650000000016</v>
      </c>
      <c r="I706" s="2">
        <f t="array" ref="I706">SUMPRODUCT(B690:B709, (ROW(B690:B709)-ROW(B690)+1)) / (20*21/2)</f>
        <v>34.097619047619048</v>
      </c>
      <c r="J706" s="2">
        <f t="shared" si="82"/>
        <v>34.020158907468321</v>
      </c>
      <c r="K706" s="2">
        <f t="shared" si="84"/>
        <v>34.33551426809197</v>
      </c>
    </row>
    <row r="707" spans="1:11" ht="13.5" x14ac:dyDescent="0.25">
      <c r="A707" s="3">
        <f>TITRES_STAT!B710</f>
        <v>43335</v>
      </c>
      <c r="B707" s="6">
        <f>TITRES_STAT!D710</f>
        <v>34.11</v>
      </c>
      <c r="C707" s="2">
        <f t="shared" si="77"/>
        <v>0</v>
      </c>
      <c r="D707" s="2">
        <f t="shared" si="78"/>
        <v>34.101999999999997</v>
      </c>
      <c r="E707" s="2">
        <f t="shared" si="80"/>
        <v>34.096000000000004</v>
      </c>
      <c r="F707" s="2">
        <f t="shared" si="81"/>
        <v>34.043500000000016</v>
      </c>
      <c r="G707" s="2">
        <f t="shared" si="83"/>
        <v>34.071599999999968</v>
      </c>
      <c r="H707" s="2">
        <f t="shared" si="79"/>
        <v>38.021200000000015</v>
      </c>
      <c r="I707" s="2">
        <f t="array" ref="I707">SUMPRODUCT(B691:B710, (ROW(B691:B710)-ROW(B691)+1)) / (20*21/2)</f>
        <v>34.098142857142861</v>
      </c>
      <c r="J707" s="2">
        <f t="shared" si="82"/>
        <v>34.028715201995148</v>
      </c>
      <c r="K707" s="2">
        <f t="shared" si="84"/>
        <v>34.326670571304049</v>
      </c>
    </row>
    <row r="708" spans="1:11" ht="13.5" x14ac:dyDescent="0.25">
      <c r="A708" s="3">
        <f>TITRES_STAT!B711</f>
        <v>43336</v>
      </c>
      <c r="B708" s="6">
        <f>TITRES_STAT!D711</f>
        <v>34.11</v>
      </c>
      <c r="C708" s="2">
        <f t="shared" ref="C708:C771" si="85">B708-B707</f>
        <v>0</v>
      </c>
      <c r="D708" s="2">
        <f t="shared" si="78"/>
        <v>34.106000000000009</v>
      </c>
      <c r="E708" s="2">
        <f t="shared" si="80"/>
        <v>34.098000000000006</v>
      </c>
      <c r="F708" s="2">
        <f t="shared" si="81"/>
        <v>34.094000000000015</v>
      </c>
      <c r="G708" s="2">
        <f t="shared" si="83"/>
        <v>34.046799999999969</v>
      </c>
      <c r="H708" s="2">
        <f t="shared" si="79"/>
        <v>38.051200000000009</v>
      </c>
      <c r="I708" s="2">
        <f t="array" ref="I708">SUMPRODUCT(B692:B711, (ROW(B692:B711)-ROW(B692)+1)) / (20*21/2)</f>
        <v>34.184333333333335</v>
      </c>
      <c r="J708" s="2">
        <f t="shared" si="82"/>
        <v>34.036456611328944</v>
      </c>
      <c r="K708" s="2">
        <f t="shared" si="84"/>
        <v>34.318173686154871</v>
      </c>
    </row>
    <row r="709" spans="1:11" ht="13.5" x14ac:dyDescent="0.25">
      <c r="A709" s="3">
        <f>TITRES_STAT!B712</f>
        <v>43339</v>
      </c>
      <c r="B709" s="6">
        <f>TITRES_STAT!D712</f>
        <v>34.1</v>
      </c>
      <c r="C709" s="2">
        <f t="shared" si="85"/>
        <v>-9.9999999999980105E-3</v>
      </c>
      <c r="D709" s="2">
        <f t="shared" si="78"/>
        <v>34.107999999999997</v>
      </c>
      <c r="E709" s="2">
        <f t="shared" si="80"/>
        <v>34.099000000000004</v>
      </c>
      <c r="F709" s="2">
        <f t="shared" si="81"/>
        <v>34.094500000000018</v>
      </c>
      <c r="G709" s="2">
        <f t="shared" si="83"/>
        <v>34.021799999999971</v>
      </c>
      <c r="H709" s="2">
        <f t="shared" si="79"/>
        <v>38.076950000000011</v>
      </c>
      <c r="I709" s="2">
        <f t="array" ref="I709">SUMPRODUCT(B693:B712, (ROW(B693:B712)-ROW(B693)+1)) / (20*21/2)</f>
        <v>34.266190476190481</v>
      </c>
      <c r="J709" s="2">
        <f t="shared" si="82"/>
        <v>34.042508362630947</v>
      </c>
      <c r="K709" s="2">
        <f t="shared" si="84"/>
        <v>34.309617855325271</v>
      </c>
    </row>
    <row r="710" spans="1:11" ht="13.5" x14ac:dyDescent="0.25">
      <c r="A710" s="3">
        <f>TITRES_STAT!B713</f>
        <v>43340</v>
      </c>
      <c r="B710" s="6">
        <f>TITRES_STAT!D713</f>
        <v>34.1</v>
      </c>
      <c r="C710" s="2">
        <f t="shared" si="85"/>
        <v>0</v>
      </c>
      <c r="D710" s="2">
        <f t="shared" ref="D710:D773" si="86">AVERAGE(B706:B710)</f>
        <v>34.106000000000002</v>
      </c>
      <c r="E710" s="2">
        <f t="shared" si="80"/>
        <v>34.100000000000009</v>
      </c>
      <c r="F710" s="2">
        <f t="shared" si="81"/>
        <v>34.095000000000013</v>
      </c>
      <c r="G710" s="2">
        <f t="shared" si="83"/>
        <v>33.996799999999972</v>
      </c>
      <c r="H710" s="2">
        <f t="shared" si="79"/>
        <v>38.098200000000013</v>
      </c>
      <c r="I710" s="2">
        <f t="array" ref="I710">SUMPRODUCT(B694:B713, (ROW(B694:B713)-ROW(B694)+1)) / (20*21/2)</f>
        <v>34.343714285714285</v>
      </c>
      <c r="J710" s="2">
        <f t="shared" si="82"/>
        <v>34.047983756666099</v>
      </c>
      <c r="K710" s="2">
        <f t="shared" si="84"/>
        <v>34.301397547273297</v>
      </c>
    </row>
    <row r="711" spans="1:11" ht="13.5" x14ac:dyDescent="0.25">
      <c r="A711" s="3">
        <f>TITRES_STAT!B714</f>
        <v>43341</v>
      </c>
      <c r="B711" s="6">
        <f>TITRES_STAT!D714</f>
        <v>35</v>
      </c>
      <c r="C711" s="2">
        <f t="shared" si="85"/>
        <v>0.89999999999999858</v>
      </c>
      <c r="D711" s="2">
        <f t="shared" si="86"/>
        <v>34.283999999999999</v>
      </c>
      <c r="E711" s="2">
        <f t="shared" si="80"/>
        <v>34.19100000000001</v>
      </c>
      <c r="F711" s="2">
        <f t="shared" si="81"/>
        <v>34.140500000000017</v>
      </c>
      <c r="G711" s="2">
        <f t="shared" si="83"/>
        <v>33.989799999999974</v>
      </c>
      <c r="H711" s="2">
        <f t="shared" si="79"/>
        <v>38.119500000000009</v>
      </c>
      <c r="I711" s="2">
        <f t="array" ref="I711">SUMPRODUCT(B695:B714, (ROW(B695:B714)-ROW(B695)+1)) / (20*21/2)</f>
        <v>34.41690476190476</v>
      </c>
      <c r="J711" s="2">
        <f t="shared" si="82"/>
        <v>34.13865197031695</v>
      </c>
      <c r="K711" s="2">
        <f t="shared" si="84"/>
        <v>34.328793721890037</v>
      </c>
    </row>
    <row r="712" spans="1:11" ht="13.5" x14ac:dyDescent="0.25">
      <c r="A712" s="3">
        <f>TITRES_STAT!B715</f>
        <v>43342</v>
      </c>
      <c r="B712" s="6">
        <f>TITRES_STAT!D715</f>
        <v>35</v>
      </c>
      <c r="C712" s="2">
        <f t="shared" si="85"/>
        <v>0</v>
      </c>
      <c r="D712" s="2">
        <f t="shared" si="86"/>
        <v>34.462000000000003</v>
      </c>
      <c r="E712" s="2">
        <f t="shared" si="80"/>
        <v>34.281999999999996</v>
      </c>
      <c r="F712" s="2">
        <f t="shared" si="81"/>
        <v>34.186000000000014</v>
      </c>
      <c r="G712" s="2">
        <f t="shared" si="83"/>
        <v>33.982799999999976</v>
      </c>
      <c r="H712" s="2">
        <f t="shared" si="79"/>
        <v>38.136100000000006</v>
      </c>
      <c r="I712" s="2">
        <f t="array" ref="I712">SUMPRODUCT(B696:B715, (ROW(B696:B715)-ROW(B696)+1)) / (20*21/2)</f>
        <v>34.485761904761908</v>
      </c>
      <c r="J712" s="2">
        <f t="shared" si="82"/>
        <v>34.22068511600105</v>
      </c>
      <c r="K712" s="2">
        <f t="shared" si="84"/>
        <v>34.355115536717882</v>
      </c>
    </row>
    <row r="713" spans="1:11" ht="13.5" x14ac:dyDescent="0.25">
      <c r="A713" s="3">
        <f>TITRES_STAT!B716</f>
        <v>43343</v>
      </c>
      <c r="B713" s="6">
        <f>TITRES_STAT!D716</f>
        <v>35</v>
      </c>
      <c r="C713" s="2">
        <f t="shared" si="85"/>
        <v>0</v>
      </c>
      <c r="D713" s="2">
        <f t="shared" si="86"/>
        <v>34.64</v>
      </c>
      <c r="E713" s="2">
        <f t="shared" si="80"/>
        <v>34.373000000000005</v>
      </c>
      <c r="F713" s="2">
        <f t="shared" si="81"/>
        <v>34.231500000000011</v>
      </c>
      <c r="G713" s="2">
        <f t="shared" si="83"/>
        <v>33.975799999999978</v>
      </c>
      <c r="H713" s="2">
        <f t="shared" si="79"/>
        <v>38.147950000000009</v>
      </c>
      <c r="I713" s="2">
        <f t="array" ref="I713">SUMPRODUCT(B697:B716, (ROW(B697:B716)-ROW(B697)+1)) / (20*21/2)</f>
        <v>34.550285714285721</v>
      </c>
      <c r="J713" s="2">
        <f t="shared" si="82"/>
        <v>34.294905581143809</v>
      </c>
      <c r="K713" s="2">
        <f t="shared" si="84"/>
        <v>34.380405123513263</v>
      </c>
    </row>
    <row r="714" spans="1:11" ht="13.5" x14ac:dyDescent="0.25">
      <c r="A714" s="3">
        <f>TITRES_STAT!B717</f>
        <v>43346</v>
      </c>
      <c r="B714" s="6">
        <f>TITRES_STAT!D717</f>
        <v>35</v>
      </c>
      <c r="C714" s="2">
        <f t="shared" si="85"/>
        <v>0</v>
      </c>
      <c r="D714" s="2">
        <f t="shared" si="86"/>
        <v>34.82</v>
      </c>
      <c r="E714" s="2">
        <f t="shared" si="80"/>
        <v>34.463999999999999</v>
      </c>
      <c r="F714" s="2">
        <f t="shared" si="81"/>
        <v>34.277000000000008</v>
      </c>
      <c r="G714" s="2">
        <f t="shared" si="83"/>
        <v>34.000599999999984</v>
      </c>
      <c r="H714" s="2">
        <f t="shared" ref="H714:H777" si="87">AVERAGE(B515:B714)</f>
        <v>38.152550000000005</v>
      </c>
      <c r="I714" s="2">
        <f t="array" ref="I714">SUMPRODUCT(B698:B717, (ROW(B698:B717)-ROW(B698)+1)) / (20*21/2)</f>
        <v>34.610476190476192</v>
      </c>
      <c r="J714" s="2">
        <f t="shared" si="82"/>
        <v>34.362057430558686</v>
      </c>
      <c r="K714" s="2">
        <f t="shared" si="84"/>
        <v>34.404702961806862</v>
      </c>
    </row>
    <row r="715" spans="1:11" ht="13.5" x14ac:dyDescent="0.25">
      <c r="A715" s="3">
        <f>TITRES_STAT!B718</f>
        <v>43347</v>
      </c>
      <c r="B715" s="6">
        <f>TITRES_STAT!D718</f>
        <v>35</v>
      </c>
      <c r="C715" s="2">
        <f t="shared" si="85"/>
        <v>0</v>
      </c>
      <c r="D715" s="2">
        <f t="shared" si="86"/>
        <v>35</v>
      </c>
      <c r="E715" s="2">
        <f t="shared" si="80"/>
        <v>34.552999999999997</v>
      </c>
      <c r="F715" s="2">
        <f t="shared" si="81"/>
        <v>34.322500000000005</v>
      </c>
      <c r="G715" s="2">
        <f t="shared" si="83"/>
        <v>34.02059999999998</v>
      </c>
      <c r="H715" s="2">
        <f t="shared" si="87"/>
        <v>38.14950000000001</v>
      </c>
      <c r="I715" s="2">
        <f t="array" ref="I715">SUMPRODUCT(B699:B718, (ROW(B699:B718)-ROW(B699)+1)) / (20*21/2)</f>
        <v>34.666333333333334</v>
      </c>
      <c r="J715" s="2">
        <f t="shared" si="82"/>
        <v>34.422813865743571</v>
      </c>
      <c r="K715" s="2">
        <f t="shared" si="84"/>
        <v>34.428047943696789</v>
      </c>
    </row>
    <row r="716" spans="1:11" ht="13.5" x14ac:dyDescent="0.25">
      <c r="A716" s="3">
        <f>TITRES_STAT!B719</f>
        <v>43348</v>
      </c>
      <c r="B716" s="6">
        <f>TITRES_STAT!D719</f>
        <v>35</v>
      </c>
      <c r="C716" s="2">
        <f t="shared" si="85"/>
        <v>0</v>
      </c>
      <c r="D716" s="2">
        <f t="shared" si="86"/>
        <v>35</v>
      </c>
      <c r="E716" s="2">
        <f t="shared" ref="E716:E779" si="88">AVERAGE(B707:B716)</f>
        <v>34.641999999999996</v>
      </c>
      <c r="F716" s="2">
        <f t="shared" si="81"/>
        <v>34.368000000000009</v>
      </c>
      <c r="G716" s="2">
        <f t="shared" si="83"/>
        <v>34.040599999999984</v>
      </c>
      <c r="H716" s="2">
        <f t="shared" si="87"/>
        <v>38.143250000000002</v>
      </c>
      <c r="I716" s="2">
        <f t="array" ref="I716">SUMPRODUCT(B700:B719, (ROW(B700:B719)-ROW(B700)+1)) / (20*21/2)</f>
        <v>34.717857142857142</v>
      </c>
      <c r="J716" s="2">
        <f t="shared" si="82"/>
        <v>34.477783973767991</v>
      </c>
      <c r="K716" s="2">
        <f t="shared" si="84"/>
        <v>34.45047743610084</v>
      </c>
    </row>
    <row r="717" spans="1:11" ht="13.5" x14ac:dyDescent="0.25">
      <c r="A717" s="3">
        <f>TITRES_STAT!B720</f>
        <v>43349</v>
      </c>
      <c r="B717" s="6">
        <f>TITRES_STAT!D720</f>
        <v>35</v>
      </c>
      <c r="C717" s="2">
        <f t="shared" si="85"/>
        <v>0</v>
      </c>
      <c r="D717" s="2">
        <f t="shared" si="86"/>
        <v>35</v>
      </c>
      <c r="E717" s="2">
        <f t="shared" si="88"/>
        <v>34.731000000000002</v>
      </c>
      <c r="F717" s="2">
        <f t="shared" si="81"/>
        <v>34.413500000000006</v>
      </c>
      <c r="G717" s="2">
        <f t="shared" si="83"/>
        <v>34.060599999999987</v>
      </c>
      <c r="H717" s="2">
        <f t="shared" si="87"/>
        <v>38.137</v>
      </c>
      <c r="I717" s="2">
        <f t="array" ref="I717">SUMPRODUCT(B701:B720, (ROW(B701:B720)-ROW(B701)+1)) / (20*21/2)</f>
        <v>34.765047619047621</v>
      </c>
      <c r="J717" s="2">
        <f t="shared" si="82"/>
        <v>34.527518833409133</v>
      </c>
      <c r="K717" s="2">
        <f t="shared" si="84"/>
        <v>34.472027340567479</v>
      </c>
    </row>
    <row r="718" spans="1:11" ht="13.5" x14ac:dyDescent="0.25">
      <c r="A718" s="3">
        <f>TITRES_STAT!B721</f>
        <v>43350</v>
      </c>
      <c r="B718" s="6">
        <f>TITRES_STAT!D721</f>
        <v>35</v>
      </c>
      <c r="C718" s="2">
        <f t="shared" si="85"/>
        <v>0</v>
      </c>
      <c r="D718" s="2">
        <f t="shared" si="86"/>
        <v>35</v>
      </c>
      <c r="E718" s="2">
        <f t="shared" si="88"/>
        <v>34.82</v>
      </c>
      <c r="F718" s="2">
        <f t="shared" si="81"/>
        <v>34.459000000000003</v>
      </c>
      <c r="G718" s="2">
        <f t="shared" si="83"/>
        <v>34.08059999999999</v>
      </c>
      <c r="H718" s="2">
        <f t="shared" si="87"/>
        <v>38.122600000000006</v>
      </c>
      <c r="I718" s="2">
        <f t="array" ref="I718">SUMPRODUCT(B702:B721, (ROW(B702:B721)-ROW(B702)+1)) / (20*21/2)</f>
        <v>34.807904761904759</v>
      </c>
      <c r="J718" s="2">
        <f t="shared" si="82"/>
        <v>34.572517039751119</v>
      </c>
      <c r="K718" s="2">
        <f t="shared" si="84"/>
        <v>34.492732150741304</v>
      </c>
    </row>
    <row r="719" spans="1:11" ht="13.5" x14ac:dyDescent="0.25">
      <c r="A719" s="3">
        <f>TITRES_STAT!B722</f>
        <v>43353</v>
      </c>
      <c r="B719" s="6">
        <f>TITRES_STAT!D722</f>
        <v>35</v>
      </c>
      <c r="C719" s="2">
        <f t="shared" si="85"/>
        <v>0</v>
      </c>
      <c r="D719" s="2">
        <f t="shared" si="86"/>
        <v>35</v>
      </c>
      <c r="E719" s="2">
        <f t="shared" si="88"/>
        <v>34.910000000000004</v>
      </c>
      <c r="F719" s="2">
        <f t="shared" si="81"/>
        <v>34.504500000000007</v>
      </c>
      <c r="G719" s="2">
        <f t="shared" si="83"/>
        <v>34.100599999999993</v>
      </c>
      <c r="H719" s="2">
        <f t="shared" si="87"/>
        <v>38.100100000000005</v>
      </c>
      <c r="I719" s="2">
        <f t="array" ref="I719">SUMPRODUCT(B703:B722, (ROW(B703:B722)-ROW(B703)+1)) / (20*21/2)</f>
        <v>34.846428571428568</v>
      </c>
      <c r="J719" s="2">
        <f t="shared" si="82"/>
        <v>34.613229702631969</v>
      </c>
      <c r="K719" s="2">
        <f t="shared" si="84"/>
        <v>34.512625007574982</v>
      </c>
    </row>
    <row r="720" spans="1:11" ht="13.5" x14ac:dyDescent="0.25">
      <c r="A720" s="3">
        <f>TITRES_STAT!B723</f>
        <v>43355</v>
      </c>
      <c r="B720" s="6">
        <f>TITRES_STAT!D723</f>
        <v>35</v>
      </c>
      <c r="C720" s="2">
        <f t="shared" si="85"/>
        <v>0</v>
      </c>
      <c r="D720" s="2">
        <f t="shared" si="86"/>
        <v>35</v>
      </c>
      <c r="E720" s="2">
        <f t="shared" si="88"/>
        <v>35</v>
      </c>
      <c r="F720" s="2">
        <f t="shared" si="81"/>
        <v>34.550000000000004</v>
      </c>
      <c r="G720" s="2">
        <f t="shared" si="83"/>
        <v>34.120599999999996</v>
      </c>
      <c r="H720" s="2">
        <f t="shared" si="87"/>
        <v>38.071299999999994</v>
      </c>
      <c r="I720" s="2">
        <f t="array" ref="I720">SUMPRODUCT(B704:B723, (ROW(B704:B723)-ROW(B704)+1)) / (20*21/2)</f>
        <v>34.880619047619049</v>
      </c>
      <c r="J720" s="2">
        <f t="shared" si="82"/>
        <v>34.650064969047975</v>
      </c>
      <c r="K720" s="2">
        <f t="shared" si="84"/>
        <v>34.531737752375967</v>
      </c>
    </row>
    <row r="721" spans="1:11" ht="13.5" x14ac:dyDescent="0.25">
      <c r="A721" s="3">
        <f>TITRES_STAT!B724</f>
        <v>43356</v>
      </c>
      <c r="B721" s="6">
        <f>TITRES_STAT!D724</f>
        <v>35</v>
      </c>
      <c r="C721" s="2">
        <f t="shared" si="85"/>
        <v>0</v>
      </c>
      <c r="D721" s="2">
        <f t="shared" si="86"/>
        <v>35</v>
      </c>
      <c r="E721" s="2">
        <f t="shared" si="88"/>
        <v>35</v>
      </c>
      <c r="F721" s="2">
        <f t="shared" si="81"/>
        <v>34.595500000000001</v>
      </c>
      <c r="G721" s="2">
        <f t="shared" si="83"/>
        <v>34.140599999999992</v>
      </c>
      <c r="H721" s="2">
        <f t="shared" si="87"/>
        <v>38.031300000000002</v>
      </c>
      <c r="I721" s="2">
        <f t="array" ref="I721">SUMPRODUCT(B705:B724, (ROW(B705:B724)-ROW(B705)+1)) / (20*21/2)</f>
        <v>34.910476190476189</v>
      </c>
      <c r="J721" s="2">
        <f t="shared" si="82"/>
        <v>34.683392114852929</v>
      </c>
      <c r="K721" s="2">
        <f t="shared" si="84"/>
        <v>34.550100977772992</v>
      </c>
    </row>
    <row r="722" spans="1:11" ht="13.5" x14ac:dyDescent="0.25">
      <c r="A722" s="3">
        <f>TITRES_STAT!B725</f>
        <v>43357</v>
      </c>
      <c r="B722" s="6">
        <f>TITRES_STAT!D725</f>
        <v>35</v>
      </c>
      <c r="C722" s="2">
        <f t="shared" si="85"/>
        <v>0</v>
      </c>
      <c r="D722" s="2">
        <f t="shared" si="86"/>
        <v>35</v>
      </c>
      <c r="E722" s="2">
        <f t="shared" si="88"/>
        <v>35</v>
      </c>
      <c r="F722" s="2">
        <f t="shared" si="81"/>
        <v>34.640999999999998</v>
      </c>
      <c r="G722" s="2">
        <f t="shared" si="83"/>
        <v>34.160600000000002</v>
      </c>
      <c r="H722" s="2">
        <f t="shared" si="87"/>
        <v>37.984849999999994</v>
      </c>
      <c r="I722" s="2">
        <f t="array" ref="I722">SUMPRODUCT(B706:B725, (ROW(B706:B725)-ROW(B706)+1)) / (20*21/2)</f>
        <v>34.936</v>
      </c>
      <c r="J722" s="2">
        <f t="shared" si="82"/>
        <v>34.713545246771695</v>
      </c>
      <c r="K722" s="2">
        <f t="shared" si="84"/>
        <v>34.567744076683859</v>
      </c>
    </row>
    <row r="723" spans="1:11" ht="13.5" x14ac:dyDescent="0.25">
      <c r="A723" s="3">
        <f>TITRES_STAT!B726</f>
        <v>43360</v>
      </c>
      <c r="B723" s="6">
        <f>TITRES_STAT!D726</f>
        <v>35</v>
      </c>
      <c r="C723" s="2">
        <f t="shared" si="85"/>
        <v>0</v>
      </c>
      <c r="D723" s="2">
        <f t="shared" si="86"/>
        <v>35</v>
      </c>
      <c r="E723" s="2">
        <f t="shared" si="88"/>
        <v>35</v>
      </c>
      <c r="F723" s="2">
        <f t="shared" si="81"/>
        <v>34.686500000000002</v>
      </c>
      <c r="G723" s="2">
        <f t="shared" si="83"/>
        <v>34.180599999999998</v>
      </c>
      <c r="H723" s="2">
        <f t="shared" si="87"/>
        <v>37.928449999999998</v>
      </c>
      <c r="I723" s="2">
        <f t="array" ref="I723">SUMPRODUCT(B707:B726, (ROW(B707:B726)-ROW(B707)+1)) / (20*21/2)</f>
        <v>34.95728571428571</v>
      </c>
      <c r="J723" s="2">
        <f t="shared" si="82"/>
        <v>34.740826651841054</v>
      </c>
      <c r="K723" s="2">
        <f t="shared" si="84"/>
        <v>34.584695289362926</v>
      </c>
    </row>
    <row r="724" spans="1:11" ht="13.5" x14ac:dyDescent="0.25">
      <c r="A724" s="3">
        <f>TITRES_STAT!B727</f>
        <v>43361</v>
      </c>
      <c r="B724" s="6">
        <f>TITRES_STAT!D727</f>
        <v>35</v>
      </c>
      <c r="C724" s="2">
        <f t="shared" si="85"/>
        <v>0</v>
      </c>
      <c r="D724" s="2">
        <f t="shared" si="86"/>
        <v>35</v>
      </c>
      <c r="E724" s="2">
        <f t="shared" si="88"/>
        <v>35</v>
      </c>
      <c r="F724" s="2">
        <f t="shared" ref="F724:F787" si="89">AVERAGE(B705:B724)</f>
        <v>34.731999999999999</v>
      </c>
      <c r="G724" s="2">
        <f t="shared" si="83"/>
        <v>34.200600000000001</v>
      </c>
      <c r="H724" s="2">
        <f t="shared" si="87"/>
        <v>37.872050000000002</v>
      </c>
      <c r="I724" s="2">
        <f t="array" ref="I724">SUMPRODUCT(B708:B727, (ROW(B708:B727)-ROW(B708)+1)) / (20*21/2)</f>
        <v>34.974333333333334</v>
      </c>
      <c r="J724" s="2">
        <f t="shared" si="82"/>
        <v>34.765509827856192</v>
      </c>
      <c r="K724" s="2">
        <f t="shared" si="84"/>
        <v>34.600981748603601</v>
      </c>
    </row>
    <row r="725" spans="1:11" ht="13.5" x14ac:dyDescent="0.25">
      <c r="A725" s="3">
        <f>TITRES_STAT!B728</f>
        <v>43362</v>
      </c>
      <c r="B725" s="6">
        <f>TITRES_STAT!D728</f>
        <v>35</v>
      </c>
      <c r="C725" s="2">
        <f t="shared" si="85"/>
        <v>0</v>
      </c>
      <c r="D725" s="2">
        <f t="shared" si="86"/>
        <v>35</v>
      </c>
      <c r="E725" s="2">
        <f t="shared" si="88"/>
        <v>35</v>
      </c>
      <c r="F725" s="2">
        <f t="shared" si="89"/>
        <v>34.776499999999999</v>
      </c>
      <c r="G725" s="2">
        <f t="shared" si="83"/>
        <v>34.200600000000001</v>
      </c>
      <c r="H725" s="2">
        <f t="shared" si="87"/>
        <v>37.815649999999998</v>
      </c>
      <c r="I725" s="2">
        <f t="array" ref="I725">SUMPRODUCT(B709:B728, (ROW(B709:B728)-ROW(B709)+1)) / (20*21/2)</f>
        <v>34.987142857142857</v>
      </c>
      <c r="J725" s="2">
        <f t="shared" ref="J725:J788" si="90">$J$4*B725+J724*(1-$J$4)</f>
        <v>34.787842225203221</v>
      </c>
      <c r="K725" s="2">
        <f t="shared" si="84"/>
        <v>34.616629523168172</v>
      </c>
    </row>
    <row r="726" spans="1:11" ht="13.5" x14ac:dyDescent="0.25">
      <c r="A726" s="3">
        <f>TITRES_STAT!B729</f>
        <v>43363</v>
      </c>
      <c r="B726" s="6">
        <f>TITRES_STAT!D729</f>
        <v>35</v>
      </c>
      <c r="C726" s="2">
        <f t="shared" si="85"/>
        <v>0</v>
      </c>
      <c r="D726" s="2">
        <f t="shared" si="86"/>
        <v>35</v>
      </c>
      <c r="E726" s="2">
        <f t="shared" si="88"/>
        <v>35</v>
      </c>
      <c r="F726" s="2">
        <f t="shared" si="89"/>
        <v>34.820999999999998</v>
      </c>
      <c r="G726" s="2">
        <f t="shared" si="83"/>
        <v>34.200600000000001</v>
      </c>
      <c r="H726" s="2">
        <f t="shared" si="87"/>
        <v>37.759249999999994</v>
      </c>
      <c r="I726" s="2">
        <f t="array" ref="I726">SUMPRODUCT(B710:B729, (ROW(B710:B729)-ROW(B710)+1)) / (20*21/2)</f>
        <v>34.995714285714286</v>
      </c>
      <c r="J726" s="2">
        <f t="shared" si="90"/>
        <v>34.808047727564819</v>
      </c>
      <c r="K726" s="2">
        <f t="shared" si="84"/>
        <v>34.631663659514523</v>
      </c>
    </row>
    <row r="727" spans="1:11" ht="13.5" x14ac:dyDescent="0.25">
      <c r="A727" s="3">
        <f>TITRES_STAT!B730</f>
        <v>43364</v>
      </c>
      <c r="B727" s="6">
        <f>TITRES_STAT!D730</f>
        <v>35</v>
      </c>
      <c r="C727" s="2">
        <f t="shared" si="85"/>
        <v>0</v>
      </c>
      <c r="D727" s="2">
        <f t="shared" si="86"/>
        <v>35</v>
      </c>
      <c r="E727" s="2">
        <f t="shared" si="88"/>
        <v>35</v>
      </c>
      <c r="F727" s="2">
        <f t="shared" si="89"/>
        <v>34.865499999999997</v>
      </c>
      <c r="G727" s="2">
        <f t="shared" si="83"/>
        <v>34.200600000000009</v>
      </c>
      <c r="H727" s="2">
        <f t="shared" si="87"/>
        <v>37.699750000000002</v>
      </c>
      <c r="I727" s="2">
        <f t="array" ref="I727">SUMPRODUCT(B711:B730, (ROW(B711:B730)-ROW(B711)+1)) / (20*21/2)</f>
        <v>35</v>
      </c>
      <c r="J727" s="2">
        <f t="shared" si="90"/>
        <v>34.826328896368167</v>
      </c>
      <c r="K727" s="2">
        <f t="shared" si="84"/>
        <v>34.646108221886507</v>
      </c>
    </row>
    <row r="728" spans="1:11" ht="13.5" x14ac:dyDescent="0.25">
      <c r="A728" s="3">
        <f>TITRES_STAT!B731</f>
        <v>43367</v>
      </c>
      <c r="B728" s="6">
        <f>TITRES_STAT!D731</f>
        <v>35</v>
      </c>
      <c r="C728" s="2">
        <f t="shared" si="85"/>
        <v>0</v>
      </c>
      <c r="D728" s="2">
        <f t="shared" si="86"/>
        <v>35</v>
      </c>
      <c r="E728" s="2">
        <f t="shared" si="88"/>
        <v>35</v>
      </c>
      <c r="F728" s="2">
        <f t="shared" si="89"/>
        <v>34.910000000000004</v>
      </c>
      <c r="G728" s="2">
        <f t="shared" si="83"/>
        <v>34.221600000000009</v>
      </c>
      <c r="H728" s="2">
        <f t="shared" si="87"/>
        <v>37.637250000000009</v>
      </c>
      <c r="I728" s="2">
        <f t="array" ref="I728">SUMPRODUCT(B712:B731, (ROW(B712:B731)-ROW(B712)+1)) / (20*21/2)</f>
        <v>35</v>
      </c>
      <c r="J728" s="2">
        <f t="shared" si="90"/>
        <v>34.842869001475961</v>
      </c>
      <c r="K728" s="2">
        <f t="shared" si="84"/>
        <v>34.65998633083214</v>
      </c>
    </row>
    <row r="729" spans="1:11" ht="13.5" x14ac:dyDescent="0.25">
      <c r="A729" s="3">
        <f>TITRES_STAT!B732</f>
        <v>43368</v>
      </c>
      <c r="B729" s="6">
        <f>TITRES_STAT!D732</f>
        <v>35</v>
      </c>
      <c r="C729" s="2">
        <f t="shared" si="85"/>
        <v>0</v>
      </c>
      <c r="D729" s="2">
        <f t="shared" si="86"/>
        <v>35</v>
      </c>
      <c r="E729" s="2">
        <f t="shared" si="88"/>
        <v>35</v>
      </c>
      <c r="F729" s="2">
        <f t="shared" si="89"/>
        <v>34.954999999999998</v>
      </c>
      <c r="G729" s="2">
        <f t="shared" si="83"/>
        <v>34.259600000000006</v>
      </c>
      <c r="H729" s="2">
        <f t="shared" si="87"/>
        <v>37.574750000000016</v>
      </c>
      <c r="I729" s="2">
        <f t="array" ref="I729">SUMPRODUCT(B713:B732, (ROW(B713:B732)-ROW(B713)+1)) / (20*21/2)</f>
        <v>34.952380952380949</v>
      </c>
      <c r="J729" s="2">
        <f t="shared" si="90"/>
        <v>34.857833858478251</v>
      </c>
      <c r="K729" s="2">
        <f t="shared" si="84"/>
        <v>34.673320200211272</v>
      </c>
    </row>
    <row r="730" spans="1:11" ht="13.5" x14ac:dyDescent="0.25">
      <c r="A730" s="3">
        <f>TITRES_STAT!B733</f>
        <v>43369</v>
      </c>
      <c r="B730" s="6">
        <f>TITRES_STAT!D733</f>
        <v>35</v>
      </c>
      <c r="C730" s="2">
        <f t="shared" si="85"/>
        <v>0</v>
      </c>
      <c r="D730" s="2">
        <f t="shared" si="86"/>
        <v>35</v>
      </c>
      <c r="E730" s="2">
        <f t="shared" si="88"/>
        <v>35</v>
      </c>
      <c r="F730" s="2">
        <f t="shared" si="89"/>
        <v>35</v>
      </c>
      <c r="G730" s="2">
        <f t="shared" si="83"/>
        <v>34.29760000000001</v>
      </c>
      <c r="H730" s="2">
        <f t="shared" si="87"/>
        <v>37.512250000000016</v>
      </c>
      <c r="I730" s="2">
        <f t="array" ref="I730">SUMPRODUCT(B714:B733, (ROW(B714:B733)-ROW(B714)+1)) / (20*21/2)</f>
        <v>34.907142857142858</v>
      </c>
      <c r="J730" s="2">
        <f t="shared" si="90"/>
        <v>34.871373491004135</v>
      </c>
      <c r="K730" s="2">
        <f t="shared" si="84"/>
        <v>34.686131172752006</v>
      </c>
    </row>
    <row r="731" spans="1:11" ht="13.5" x14ac:dyDescent="0.25">
      <c r="A731" s="3">
        <f>TITRES_STAT!B734</f>
        <v>43370</v>
      </c>
      <c r="B731" s="6">
        <f>TITRES_STAT!D734</f>
        <v>35</v>
      </c>
      <c r="C731" s="2">
        <f t="shared" si="85"/>
        <v>0</v>
      </c>
      <c r="D731" s="2">
        <f t="shared" si="86"/>
        <v>35</v>
      </c>
      <c r="E731" s="2">
        <f t="shared" si="88"/>
        <v>35</v>
      </c>
      <c r="F731" s="2">
        <f t="shared" si="89"/>
        <v>35</v>
      </c>
      <c r="G731" s="2">
        <f t="shared" si="83"/>
        <v>34.335600000000014</v>
      </c>
      <c r="H731" s="2">
        <f t="shared" si="87"/>
        <v>37.449750000000023</v>
      </c>
      <c r="I731" s="2">
        <f t="array" ref="I731">SUMPRODUCT(B715:B734, (ROW(B715:B734)-ROW(B715)+1)) / (20*21/2)</f>
        <v>34.864285714285714</v>
      </c>
      <c r="J731" s="2">
        <f t="shared" si="90"/>
        <v>34.883623634718028</v>
      </c>
      <c r="K731" s="2">
        <f t="shared" si="84"/>
        <v>34.698439754212714</v>
      </c>
    </row>
    <row r="732" spans="1:11" ht="13.5" x14ac:dyDescent="0.25">
      <c r="A732" s="3">
        <f>TITRES_STAT!B735</f>
        <v>43371</v>
      </c>
      <c r="B732" s="6">
        <f>TITRES_STAT!D735</f>
        <v>34.5</v>
      </c>
      <c r="C732" s="2">
        <f t="shared" si="85"/>
        <v>-0.5</v>
      </c>
      <c r="D732" s="2">
        <f t="shared" si="86"/>
        <v>34.9</v>
      </c>
      <c r="E732" s="2">
        <f t="shared" si="88"/>
        <v>34.950000000000003</v>
      </c>
      <c r="F732" s="2">
        <f t="shared" si="89"/>
        <v>34.975000000000001</v>
      </c>
      <c r="G732" s="2">
        <f t="shared" si="83"/>
        <v>34.363600000000012</v>
      </c>
      <c r="H732" s="2">
        <f t="shared" si="87"/>
        <v>37.391850000000019</v>
      </c>
      <c r="I732" s="2">
        <f t="array" ref="I732">SUMPRODUCT(B716:B735, (ROW(B716:B735)-ROW(B716)+1)) / (20*21/2)</f>
        <v>34.823809523809523</v>
      </c>
      <c r="J732" s="2">
        <f t="shared" si="90"/>
        <v>34.84708805045917</v>
      </c>
      <c r="K732" s="2">
        <f t="shared" si="84"/>
        <v>34.690657803067118</v>
      </c>
    </row>
    <row r="733" spans="1:11" ht="13.5" x14ac:dyDescent="0.25">
      <c r="A733" s="3">
        <f>TITRES_STAT!B736</f>
        <v>43374</v>
      </c>
      <c r="B733" s="6">
        <f>TITRES_STAT!D736</f>
        <v>34.5</v>
      </c>
      <c r="C733" s="2">
        <f t="shared" si="85"/>
        <v>0</v>
      </c>
      <c r="D733" s="2">
        <f t="shared" si="86"/>
        <v>34.799999999999997</v>
      </c>
      <c r="E733" s="2">
        <f t="shared" si="88"/>
        <v>34.9</v>
      </c>
      <c r="F733" s="2">
        <f t="shared" si="89"/>
        <v>34.950000000000003</v>
      </c>
      <c r="G733" s="2">
        <f t="shared" si="83"/>
        <v>34.391600000000011</v>
      </c>
      <c r="H733" s="2">
        <f t="shared" si="87"/>
        <v>37.339350000000024</v>
      </c>
      <c r="I733" s="2">
        <f t="array" ref="I733">SUMPRODUCT(B717:B736, (ROW(B717:B736)-ROW(B717)+1)) / (20*21/2)</f>
        <v>34.69047619047619</v>
      </c>
      <c r="J733" s="2">
        <f t="shared" si="90"/>
        <v>34.814032045653533</v>
      </c>
      <c r="K733" s="2">
        <f t="shared" si="84"/>
        <v>34.683181026476248</v>
      </c>
    </row>
    <row r="734" spans="1:11" ht="13.5" x14ac:dyDescent="0.25">
      <c r="A734" s="3">
        <f>TITRES_STAT!B737</f>
        <v>43375</v>
      </c>
      <c r="B734" s="6">
        <f>TITRES_STAT!D737</f>
        <v>34.5</v>
      </c>
      <c r="C734" s="2">
        <f t="shared" si="85"/>
        <v>0</v>
      </c>
      <c r="D734" s="2">
        <f t="shared" si="86"/>
        <v>34.700000000000003</v>
      </c>
      <c r="E734" s="2">
        <f t="shared" si="88"/>
        <v>34.85</v>
      </c>
      <c r="F734" s="2">
        <f t="shared" si="89"/>
        <v>34.924999999999997</v>
      </c>
      <c r="G734" s="2">
        <f t="shared" si="83"/>
        <v>34.41960000000001</v>
      </c>
      <c r="H734" s="2">
        <f t="shared" si="87"/>
        <v>37.28685000000003</v>
      </c>
      <c r="I734" s="2">
        <f t="array" ref="I734">SUMPRODUCT(B718:B737, (ROW(B718:B737)-ROW(B718)+1)) / (20*21/2)</f>
        <v>34.564285714285717</v>
      </c>
      <c r="J734" s="2">
        <f t="shared" si="90"/>
        <v>34.784124231781767</v>
      </c>
      <c r="K734" s="2">
        <f t="shared" si="84"/>
        <v>34.675997456810514</v>
      </c>
    </row>
    <row r="735" spans="1:11" ht="13.5" x14ac:dyDescent="0.25">
      <c r="A735" s="3">
        <f>TITRES_STAT!B738</f>
        <v>43376</v>
      </c>
      <c r="B735" s="6">
        <f>TITRES_STAT!D738</f>
        <v>34.5</v>
      </c>
      <c r="C735" s="2">
        <f t="shared" si="85"/>
        <v>0</v>
      </c>
      <c r="D735" s="2">
        <f t="shared" si="86"/>
        <v>34.6</v>
      </c>
      <c r="E735" s="2">
        <f t="shared" si="88"/>
        <v>34.799999999999997</v>
      </c>
      <c r="F735" s="2">
        <f t="shared" si="89"/>
        <v>34.9</v>
      </c>
      <c r="G735" s="2">
        <f t="shared" si="83"/>
        <v>34.447600000000008</v>
      </c>
      <c r="H735" s="2">
        <f t="shared" si="87"/>
        <v>37.227600000000038</v>
      </c>
      <c r="I735" s="2">
        <f t="array" ref="I735">SUMPRODUCT(B719:B738, (ROW(B719:B738)-ROW(B719)+1)) / (20*21/2)</f>
        <v>34.351904761904763</v>
      </c>
      <c r="J735" s="2">
        <f t="shared" si="90"/>
        <v>34.757064781135888</v>
      </c>
      <c r="K735" s="2">
        <f t="shared" si="84"/>
        <v>34.669095595759117</v>
      </c>
    </row>
    <row r="736" spans="1:11" ht="13.5" x14ac:dyDescent="0.25">
      <c r="A736" s="3">
        <f>TITRES_STAT!B739</f>
        <v>43377</v>
      </c>
      <c r="B736" s="6">
        <f>TITRES_STAT!D739</f>
        <v>33.5</v>
      </c>
      <c r="C736" s="2">
        <f t="shared" si="85"/>
        <v>-1</v>
      </c>
      <c r="D736" s="2">
        <f t="shared" si="86"/>
        <v>34.299999999999997</v>
      </c>
      <c r="E736" s="2">
        <f t="shared" si="88"/>
        <v>34.65</v>
      </c>
      <c r="F736" s="2">
        <f t="shared" si="89"/>
        <v>34.825000000000003</v>
      </c>
      <c r="G736" s="2">
        <f t="shared" si="83"/>
        <v>34.455600000000011</v>
      </c>
      <c r="H736" s="2">
        <f t="shared" si="87"/>
        <v>37.163350000000044</v>
      </c>
      <c r="I736" s="2">
        <f t="array" ref="I736">SUMPRODUCT(B720:B739, (ROW(B720:B739)-ROW(B720)+1)) / (20*21/2)</f>
        <v>34.244666666666667</v>
      </c>
      <c r="J736" s="2">
        <f t="shared" si="90"/>
        <v>34.637344325789613</v>
      </c>
      <c r="K736" s="2">
        <f t="shared" si="84"/>
        <v>34.623248709650916</v>
      </c>
    </row>
    <row r="737" spans="1:11" ht="13.5" x14ac:dyDescent="0.25">
      <c r="A737" s="3">
        <f>TITRES_STAT!B740</f>
        <v>43378</v>
      </c>
      <c r="B737" s="6">
        <f>TITRES_STAT!D740</f>
        <v>33.5</v>
      </c>
      <c r="C737" s="2">
        <f t="shared" si="85"/>
        <v>0</v>
      </c>
      <c r="D737" s="2">
        <f t="shared" si="86"/>
        <v>34.1</v>
      </c>
      <c r="E737" s="2">
        <f t="shared" si="88"/>
        <v>34.5</v>
      </c>
      <c r="F737" s="2">
        <f t="shared" si="89"/>
        <v>34.75</v>
      </c>
      <c r="G737" s="2">
        <f t="shared" si="83"/>
        <v>34.463600000000007</v>
      </c>
      <c r="H737" s="2">
        <f t="shared" si="87"/>
        <v>37.099100000000043</v>
      </c>
      <c r="I737" s="2">
        <f t="array" ref="I737">SUMPRODUCT(B721:B740, (ROW(B721:B740)-ROW(B721)+1)) / (20*21/2)</f>
        <v>34.144571428571425</v>
      </c>
      <c r="J737" s="2">
        <f t="shared" si="90"/>
        <v>34.529025818571554</v>
      </c>
      <c r="K737" s="2">
        <f t="shared" si="84"/>
        <v>34.579199740644995</v>
      </c>
    </row>
    <row r="738" spans="1:11" ht="13.5" x14ac:dyDescent="0.25">
      <c r="A738" s="3">
        <f>TITRES_STAT!B741</f>
        <v>43381</v>
      </c>
      <c r="B738" s="6">
        <f>TITRES_STAT!D741</f>
        <v>32.520000000000003</v>
      </c>
      <c r="C738" s="2">
        <f t="shared" si="85"/>
        <v>-0.97999999999999687</v>
      </c>
      <c r="D738" s="2">
        <f t="shared" si="86"/>
        <v>33.704000000000001</v>
      </c>
      <c r="E738" s="2">
        <f t="shared" si="88"/>
        <v>34.251999999999995</v>
      </c>
      <c r="F738" s="2">
        <f t="shared" si="89"/>
        <v>34.625999999999998</v>
      </c>
      <c r="G738" s="2">
        <f t="shared" si="83"/>
        <v>34.452000000000005</v>
      </c>
      <c r="H738" s="2">
        <f t="shared" si="87"/>
        <v>37.029950000000056</v>
      </c>
      <c r="I738" s="2">
        <f t="array" ref="I738">SUMPRODUCT(B722:B741, (ROW(B722:B741)-ROW(B722)+1)) / (20*21/2)</f>
        <v>34.051619047619049</v>
      </c>
      <c r="J738" s="2">
        <f t="shared" si="90"/>
        <v>34.337690026326648</v>
      </c>
      <c r="K738" s="2">
        <f t="shared" si="84"/>
        <v>34.498446809639312</v>
      </c>
    </row>
    <row r="739" spans="1:11" ht="13.5" x14ac:dyDescent="0.25">
      <c r="A739" s="3">
        <f>TITRES_STAT!B742</f>
        <v>43382</v>
      </c>
      <c r="B739" s="6">
        <f>TITRES_STAT!D742</f>
        <v>33.5</v>
      </c>
      <c r="C739" s="2">
        <f t="shared" si="85"/>
        <v>0.97999999999999687</v>
      </c>
      <c r="D739" s="2">
        <f t="shared" si="86"/>
        <v>33.504000000000005</v>
      </c>
      <c r="E739" s="2">
        <f t="shared" si="88"/>
        <v>34.101999999999997</v>
      </c>
      <c r="F739" s="2">
        <f t="shared" si="89"/>
        <v>34.551000000000002</v>
      </c>
      <c r="G739" s="2">
        <f t="shared" si="83"/>
        <v>34.440200000000004</v>
      </c>
      <c r="H739" s="2">
        <f t="shared" si="87"/>
        <v>36.96620000000005</v>
      </c>
      <c r="I739" s="2">
        <f t="array" ref="I739">SUMPRODUCT(B723:B742, (ROW(B723:B742)-ROW(B723)+1)) / (20*21/2)</f>
        <v>33.965809523809526</v>
      </c>
      <c r="J739" s="2">
        <f t="shared" si="90"/>
        <v>34.257910023819349</v>
      </c>
      <c r="K739" s="2">
        <f t="shared" si="84"/>
        <v>34.459292032790714</v>
      </c>
    </row>
    <row r="740" spans="1:11" ht="13.5" x14ac:dyDescent="0.25">
      <c r="A740" s="3">
        <f>TITRES_STAT!B743</f>
        <v>43383</v>
      </c>
      <c r="B740" s="6">
        <f>TITRES_STAT!D743</f>
        <v>33.5</v>
      </c>
      <c r="C740" s="2">
        <f t="shared" si="85"/>
        <v>0</v>
      </c>
      <c r="D740" s="2">
        <f t="shared" si="86"/>
        <v>33.304000000000002</v>
      </c>
      <c r="E740" s="2">
        <f t="shared" si="88"/>
        <v>33.951999999999998</v>
      </c>
      <c r="F740" s="2">
        <f t="shared" si="89"/>
        <v>34.475999999999999</v>
      </c>
      <c r="G740" s="2">
        <f t="shared" si="83"/>
        <v>34.428400000000003</v>
      </c>
      <c r="H740" s="2">
        <f t="shared" si="87"/>
        <v>36.902450000000059</v>
      </c>
      <c r="I740" s="2">
        <f t="array" ref="I740">SUMPRODUCT(B724:B743, (ROW(B724:B743)-ROW(B724)+1)) / (20*21/2)</f>
        <v>33.98238095238095</v>
      </c>
      <c r="J740" s="2">
        <f t="shared" si="90"/>
        <v>34.185728116788937</v>
      </c>
      <c r="K740" s="2">
        <f t="shared" si="84"/>
        <v>34.421672737387155</v>
      </c>
    </row>
    <row r="741" spans="1:11" ht="13.5" x14ac:dyDescent="0.25">
      <c r="A741" s="3">
        <f>TITRES_STAT!B744</f>
        <v>43384</v>
      </c>
      <c r="B741" s="6">
        <f>TITRES_STAT!D744</f>
        <v>33.5</v>
      </c>
      <c r="C741" s="2">
        <f t="shared" si="85"/>
        <v>0</v>
      </c>
      <c r="D741" s="2">
        <f t="shared" si="86"/>
        <v>33.304000000000002</v>
      </c>
      <c r="E741" s="2">
        <f t="shared" si="88"/>
        <v>33.802</v>
      </c>
      <c r="F741" s="2">
        <f t="shared" si="89"/>
        <v>34.400999999999996</v>
      </c>
      <c r="G741" s="2">
        <f t="shared" si="83"/>
        <v>34.41660000000001</v>
      </c>
      <c r="H741" s="2">
        <f t="shared" si="87"/>
        <v>36.83870000000006</v>
      </c>
      <c r="I741" s="2">
        <f t="array" ref="I741">SUMPRODUCT(B725:B744, (ROW(B725:B744)-ROW(B725)+1)) / (20*21/2)</f>
        <v>34.099428571428575</v>
      </c>
      <c r="J741" s="2">
        <f t="shared" si="90"/>
        <v>34.120420677094756</v>
      </c>
      <c r="K741" s="2">
        <f t="shared" si="84"/>
        <v>34.385528708470012</v>
      </c>
    </row>
    <row r="742" spans="1:11" ht="13.5" x14ac:dyDescent="0.25">
      <c r="A742" s="3">
        <f>TITRES_STAT!B745</f>
        <v>43385</v>
      </c>
      <c r="B742" s="6">
        <f>TITRES_STAT!D745</f>
        <v>33.5</v>
      </c>
      <c r="C742" s="2">
        <f t="shared" si="85"/>
        <v>0</v>
      </c>
      <c r="D742" s="2">
        <f t="shared" si="86"/>
        <v>33.304000000000002</v>
      </c>
      <c r="E742" s="2">
        <f t="shared" si="88"/>
        <v>33.701999999999998</v>
      </c>
      <c r="F742" s="2">
        <f t="shared" si="89"/>
        <v>34.326000000000001</v>
      </c>
      <c r="G742" s="2">
        <f t="shared" si="83"/>
        <v>34.404800000000002</v>
      </c>
      <c r="H742" s="2">
        <f t="shared" si="87"/>
        <v>36.774950000000068</v>
      </c>
      <c r="I742" s="2">
        <f t="array" ref="I742">SUMPRODUCT(B726:B745, (ROW(B726:B745)-ROW(B726)+1)) / (20*21/2)</f>
        <v>34.419666666666664</v>
      </c>
      <c r="J742" s="2">
        <f t="shared" si="90"/>
        <v>34.061332993561926</v>
      </c>
      <c r="K742" s="2">
        <f t="shared" si="84"/>
        <v>34.35080209245158</v>
      </c>
    </row>
    <row r="743" spans="1:11" ht="13.5" x14ac:dyDescent="0.25">
      <c r="A743" s="3">
        <f>TITRES_STAT!B746</f>
        <v>43389</v>
      </c>
      <c r="B743" s="6">
        <f>TITRES_STAT!D746</f>
        <v>34.5</v>
      </c>
      <c r="C743" s="2">
        <f t="shared" si="85"/>
        <v>1</v>
      </c>
      <c r="D743" s="2">
        <f t="shared" si="86"/>
        <v>33.700000000000003</v>
      </c>
      <c r="E743" s="2">
        <f t="shared" si="88"/>
        <v>33.701999999999998</v>
      </c>
      <c r="F743" s="2">
        <f t="shared" si="89"/>
        <v>34.301000000000002</v>
      </c>
      <c r="G743" s="2">
        <f t="shared" si="83"/>
        <v>34.413000000000004</v>
      </c>
      <c r="H743" s="2">
        <f t="shared" si="87"/>
        <v>36.716200000000065</v>
      </c>
      <c r="I743" s="2">
        <f t="array" ref="I743">SUMPRODUCT(B727:B746, (ROW(B727:B746)-ROW(B727)+1)) / (20*21/2)</f>
        <v>34.888047619047619</v>
      </c>
      <c r="J743" s="2">
        <f t="shared" si="90"/>
        <v>34.10311080369889</v>
      </c>
      <c r="K743" s="2">
        <f t="shared" si="84"/>
        <v>34.356652990786813</v>
      </c>
    </row>
    <row r="744" spans="1:11" ht="13.5" x14ac:dyDescent="0.25">
      <c r="A744" s="3">
        <f>TITRES_STAT!B747</f>
        <v>43390</v>
      </c>
      <c r="B744" s="6">
        <f>TITRES_STAT!D747</f>
        <v>35.53</v>
      </c>
      <c r="C744" s="2">
        <f t="shared" si="85"/>
        <v>1.0300000000000011</v>
      </c>
      <c r="D744" s="2">
        <f t="shared" si="86"/>
        <v>34.106000000000002</v>
      </c>
      <c r="E744" s="2">
        <f t="shared" si="88"/>
        <v>33.804999999999993</v>
      </c>
      <c r="F744" s="2">
        <f t="shared" si="89"/>
        <v>34.327500000000001</v>
      </c>
      <c r="G744" s="2">
        <f t="shared" si="83"/>
        <v>34.441800000000001</v>
      </c>
      <c r="H744" s="2">
        <f t="shared" si="87"/>
        <v>36.662200000000063</v>
      </c>
      <c r="I744" s="2">
        <f t="array" ref="I744">SUMPRODUCT(B728:B747, (ROW(B728:B747)-ROW(B728)+1)) / (20*21/2)</f>
        <v>35.335571428571434</v>
      </c>
      <c r="J744" s="2">
        <f t="shared" si="90"/>
        <v>34.239005012870422</v>
      </c>
      <c r="K744" s="2">
        <f t="shared" si="84"/>
        <v>34.402666598991253</v>
      </c>
    </row>
    <row r="745" spans="1:11" ht="13.5" x14ac:dyDescent="0.25">
      <c r="A745" s="3">
        <f>TITRES_STAT!B748</f>
        <v>43391</v>
      </c>
      <c r="B745" s="6">
        <f>TITRES_STAT!D748</f>
        <v>37.69</v>
      </c>
      <c r="C745" s="2">
        <f t="shared" si="85"/>
        <v>2.1599999999999966</v>
      </c>
      <c r="D745" s="2">
        <f t="shared" si="86"/>
        <v>34.944000000000003</v>
      </c>
      <c r="E745" s="2">
        <f t="shared" si="88"/>
        <v>34.123999999999995</v>
      </c>
      <c r="F745" s="2">
        <f t="shared" si="89"/>
        <v>34.462000000000003</v>
      </c>
      <c r="G745" s="2">
        <f t="shared" si="83"/>
        <v>34.513800000000003</v>
      </c>
      <c r="H745" s="2">
        <f t="shared" si="87"/>
        <v>36.61890000000006</v>
      </c>
      <c r="I745" s="2">
        <f t="array" ref="I745">SUMPRODUCT(B729:B748, (ROW(B729:B748)-ROW(B729)+1)) / (20*21/2)</f>
        <v>35.989857142857147</v>
      </c>
      <c r="J745" s="2">
        <f t="shared" si="90"/>
        <v>34.567671202120856</v>
      </c>
      <c r="K745" s="2">
        <f t="shared" si="84"/>
        <v>34.53158163432493</v>
      </c>
    </row>
    <row r="746" spans="1:11" ht="13.5" x14ac:dyDescent="0.25">
      <c r="A746" s="3">
        <f>TITRES_STAT!B749</f>
        <v>43392</v>
      </c>
      <c r="B746" s="6">
        <f>TITRES_STAT!D749</f>
        <v>39.380000000000003</v>
      </c>
      <c r="C746" s="2">
        <f t="shared" si="85"/>
        <v>1.6900000000000048</v>
      </c>
      <c r="D746" s="2">
        <f t="shared" si="86"/>
        <v>36.119999999999997</v>
      </c>
      <c r="E746" s="2">
        <f t="shared" si="88"/>
        <v>34.712000000000003</v>
      </c>
      <c r="F746" s="2">
        <f t="shared" si="89"/>
        <v>34.680999999999997</v>
      </c>
      <c r="G746" s="2">
        <f t="shared" si="83"/>
        <v>34.619600000000005</v>
      </c>
      <c r="H746" s="2">
        <f t="shared" si="87"/>
        <v>36.584050000000055</v>
      </c>
      <c r="I746" s="2">
        <f t="array" ref="I746">SUMPRODUCT(B730:B749, (ROW(B730:B749)-ROW(B730)+1)) / (20*21/2)</f>
        <v>36.72904761904762</v>
      </c>
      <c r="J746" s="2">
        <f t="shared" si="90"/>
        <v>35.025988230490299</v>
      </c>
      <c r="K746" s="2">
        <f t="shared" si="84"/>
        <v>34.721715687880817</v>
      </c>
    </row>
    <row r="747" spans="1:11" ht="13.5" x14ac:dyDescent="0.25">
      <c r="A747" s="3">
        <f>TITRES_STAT!B750</f>
        <v>43395</v>
      </c>
      <c r="B747" s="6">
        <f>TITRES_STAT!D750</f>
        <v>39.380000000000003</v>
      </c>
      <c r="C747" s="2">
        <f t="shared" si="85"/>
        <v>0</v>
      </c>
      <c r="D747" s="2">
        <f t="shared" si="86"/>
        <v>37.295999999999999</v>
      </c>
      <c r="E747" s="2">
        <f t="shared" si="88"/>
        <v>35.299999999999997</v>
      </c>
      <c r="F747" s="2">
        <f t="shared" si="89"/>
        <v>34.9</v>
      </c>
      <c r="G747" s="2">
        <f t="shared" si="83"/>
        <v>34.725400000000008</v>
      </c>
      <c r="H747" s="2">
        <f t="shared" si="87"/>
        <v>36.549200000000049</v>
      </c>
      <c r="I747" s="2">
        <f t="array" ref="I747">SUMPRODUCT(B731:B750, (ROW(B731:B750)-ROW(B731)+1)) / (20*21/2)</f>
        <v>37.620619047619044</v>
      </c>
      <c r="J747" s="2">
        <f t="shared" si="90"/>
        <v>35.440656018062654</v>
      </c>
      <c r="K747" s="2">
        <f t="shared" si="84"/>
        <v>34.904393504042353</v>
      </c>
    </row>
    <row r="748" spans="1:11" ht="13.5" x14ac:dyDescent="0.25">
      <c r="A748" s="3">
        <f>TITRES_STAT!B751</f>
        <v>43396</v>
      </c>
      <c r="B748" s="6">
        <f>TITRES_STAT!D751</f>
        <v>41.77</v>
      </c>
      <c r="C748" s="2">
        <f t="shared" si="85"/>
        <v>2.3900000000000006</v>
      </c>
      <c r="D748" s="2">
        <f t="shared" si="86"/>
        <v>38.75</v>
      </c>
      <c r="E748" s="2">
        <f t="shared" si="88"/>
        <v>36.225000000000001</v>
      </c>
      <c r="F748" s="2">
        <f t="shared" si="89"/>
        <v>35.238500000000002</v>
      </c>
      <c r="G748" s="2">
        <f t="shared" si="83"/>
        <v>34.879000000000005</v>
      </c>
      <c r="H748" s="2">
        <f t="shared" si="87"/>
        <v>36.526300000000049</v>
      </c>
      <c r="I748" s="2">
        <f t="array" ref="I748">SUMPRODUCT(B732:B751, (ROW(B732:B751)-ROW(B732)+1)) / (20*21/2)</f>
        <v>38.512190476190476</v>
      </c>
      <c r="J748" s="2">
        <f t="shared" si="90"/>
        <v>36.043450683009063</v>
      </c>
      <c r="K748" s="2">
        <f t="shared" si="84"/>
        <v>35.173632974472071</v>
      </c>
    </row>
    <row r="749" spans="1:11" ht="13.5" x14ac:dyDescent="0.25">
      <c r="A749" s="3">
        <f>TITRES_STAT!B752</f>
        <v>43397</v>
      </c>
      <c r="B749" s="6">
        <f>TITRES_STAT!D752</f>
        <v>43</v>
      </c>
      <c r="C749" s="2">
        <f t="shared" si="85"/>
        <v>1.2299999999999969</v>
      </c>
      <c r="D749" s="2">
        <f t="shared" si="86"/>
        <v>40.244</v>
      </c>
      <c r="E749" s="2">
        <f t="shared" si="88"/>
        <v>37.174999999999997</v>
      </c>
      <c r="F749" s="2">
        <f t="shared" si="89"/>
        <v>35.638500000000001</v>
      </c>
      <c r="G749" s="2">
        <f t="shared" si="83"/>
        <v>35.057200000000009</v>
      </c>
      <c r="H749" s="2">
        <f t="shared" si="87"/>
        <v>36.509550000000047</v>
      </c>
      <c r="I749" s="2">
        <f t="array" ref="I749">SUMPRODUCT(B733:B752, (ROW(B733:B752)-ROW(B733)+1)) / (20*21/2)</f>
        <v>39.224238095238093</v>
      </c>
      <c r="J749" s="2">
        <f t="shared" si="90"/>
        <v>36.705979189389154</v>
      </c>
      <c r="K749" s="2">
        <f t="shared" si="84"/>
        <v>35.480549328414341</v>
      </c>
    </row>
    <row r="750" spans="1:11" ht="13.5" x14ac:dyDescent="0.25">
      <c r="A750" s="3">
        <f>TITRES_STAT!B753</f>
        <v>43398</v>
      </c>
      <c r="B750" s="6">
        <f>TITRES_STAT!D753</f>
        <v>45</v>
      </c>
      <c r="C750" s="2">
        <f t="shared" si="85"/>
        <v>2</v>
      </c>
      <c r="D750" s="2">
        <f t="shared" si="86"/>
        <v>41.706000000000003</v>
      </c>
      <c r="E750" s="2">
        <f t="shared" si="88"/>
        <v>38.325000000000003</v>
      </c>
      <c r="F750" s="2">
        <f t="shared" si="89"/>
        <v>36.138500000000001</v>
      </c>
      <c r="G750" s="2">
        <f t="shared" si="83"/>
        <v>35.275400000000005</v>
      </c>
      <c r="H750" s="2">
        <f t="shared" si="87"/>
        <v>36.509750000000047</v>
      </c>
      <c r="I750" s="2">
        <f t="array" ref="I750">SUMPRODUCT(B734:B753, (ROW(B734:B753)-ROW(B734)+1)) / (20*21/2)</f>
        <v>40.018952380952378</v>
      </c>
      <c r="J750" s="2">
        <f t="shared" si="90"/>
        <v>37.495885933256851</v>
      </c>
      <c r="K750" s="2">
        <f t="shared" si="84"/>
        <v>35.853861119456916</v>
      </c>
    </row>
    <row r="751" spans="1:11" ht="13.5" x14ac:dyDescent="0.25">
      <c r="A751" s="3">
        <f>TITRES_STAT!B754</f>
        <v>43399</v>
      </c>
      <c r="B751" s="6">
        <f>TITRES_STAT!D754</f>
        <v>45.5</v>
      </c>
      <c r="C751" s="2">
        <f t="shared" si="85"/>
        <v>0.5</v>
      </c>
      <c r="D751" s="2">
        <f t="shared" si="86"/>
        <v>42.93</v>
      </c>
      <c r="E751" s="2">
        <f t="shared" si="88"/>
        <v>39.524999999999999</v>
      </c>
      <c r="F751" s="2">
        <f t="shared" si="89"/>
        <v>36.663499999999999</v>
      </c>
      <c r="G751" s="2">
        <f t="shared" si="83"/>
        <v>35.503600000000006</v>
      </c>
      <c r="H751" s="2">
        <f t="shared" si="87"/>
        <v>36.522550000000045</v>
      </c>
      <c r="I751" s="2">
        <f t="array" ref="I751">SUMPRODUCT(B735:B754, (ROW(B735:B754)-ROW(B735)+1)) / (20*21/2)</f>
        <v>40.757523809523818</v>
      </c>
      <c r="J751" s="2">
        <f t="shared" si="90"/>
        <v>38.258182511041916</v>
      </c>
      <c r="K751" s="2">
        <f t="shared" si="84"/>
        <v>36.23214107555664</v>
      </c>
    </row>
    <row r="752" spans="1:11" ht="13.5" x14ac:dyDescent="0.25">
      <c r="A752" s="3">
        <f>TITRES_STAT!B755</f>
        <v>43402</v>
      </c>
      <c r="B752" s="6">
        <f>TITRES_STAT!D755</f>
        <v>44.14</v>
      </c>
      <c r="C752" s="2">
        <f t="shared" si="85"/>
        <v>-1.3599999999999994</v>
      </c>
      <c r="D752" s="2">
        <f t="shared" si="86"/>
        <v>43.882000000000005</v>
      </c>
      <c r="E752" s="2">
        <f t="shared" si="88"/>
        <v>40.588999999999999</v>
      </c>
      <c r="F752" s="2">
        <f t="shared" si="89"/>
        <v>37.145499999999998</v>
      </c>
      <c r="G752" s="2">
        <f t="shared" si="83"/>
        <v>35.704600000000006</v>
      </c>
      <c r="H752" s="2">
        <f t="shared" si="87"/>
        <v>36.533550000000041</v>
      </c>
      <c r="I752" s="2">
        <f t="array" ref="I752">SUMPRODUCT(B736:B755, (ROW(B736:B755)-ROW(B736)+1)) / (20*21/2)</f>
        <v>41.442999999999998</v>
      </c>
      <c r="J752" s="2">
        <f t="shared" si="90"/>
        <v>38.818355605228405</v>
      </c>
      <c r="K752" s="2">
        <f t="shared" si="84"/>
        <v>36.5422531902407</v>
      </c>
    </row>
    <row r="753" spans="1:11" ht="13.5" x14ac:dyDescent="0.25">
      <c r="A753" s="3">
        <f>TITRES_STAT!B756</f>
        <v>43403</v>
      </c>
      <c r="B753" s="6">
        <f>TITRES_STAT!D756</f>
        <v>45.49</v>
      </c>
      <c r="C753" s="2">
        <f t="shared" si="85"/>
        <v>1.3500000000000014</v>
      </c>
      <c r="D753" s="2">
        <f t="shared" si="86"/>
        <v>44.625999999999998</v>
      </c>
      <c r="E753" s="2">
        <f t="shared" si="88"/>
        <v>41.688000000000002</v>
      </c>
      <c r="F753" s="2">
        <f t="shared" si="89"/>
        <v>37.695</v>
      </c>
      <c r="G753" s="2">
        <f t="shared" si="83"/>
        <v>35.932600000000008</v>
      </c>
      <c r="H753" s="2">
        <f t="shared" si="87"/>
        <v>36.55130000000004</v>
      </c>
      <c r="I753" s="2">
        <f t="array" ref="I753">SUMPRODUCT(B737:B756, (ROW(B737:B756)-ROW(B737)+1)) / (20*21/2)</f>
        <v>42.076380952380951</v>
      </c>
      <c r="J753" s="2">
        <f t="shared" si="90"/>
        <v>39.453750309492364</v>
      </c>
      <c r="K753" s="2">
        <f t="shared" si="84"/>
        <v>36.893145221995965</v>
      </c>
    </row>
    <row r="754" spans="1:11" ht="13.5" x14ac:dyDescent="0.25">
      <c r="A754" s="3">
        <f>TITRES_STAT!B757</f>
        <v>43404</v>
      </c>
      <c r="B754" s="6">
        <f>TITRES_STAT!D757</f>
        <v>45.45</v>
      </c>
      <c r="C754" s="2">
        <f t="shared" si="85"/>
        <v>-3.9999999999999147E-2</v>
      </c>
      <c r="D754" s="2">
        <f t="shared" si="86"/>
        <v>45.116</v>
      </c>
      <c r="E754" s="2">
        <f t="shared" si="88"/>
        <v>42.68</v>
      </c>
      <c r="F754" s="2">
        <f t="shared" si="89"/>
        <v>38.2425</v>
      </c>
      <c r="G754" s="2">
        <f t="shared" ref="G754:G817" si="91">AVERAGE(B705:B754)</f>
        <v>36.159800000000004</v>
      </c>
      <c r="H754" s="2">
        <f t="shared" si="87"/>
        <v>36.568850000000033</v>
      </c>
      <c r="I754" s="2">
        <f t="array" ref="I754">SUMPRODUCT(B738:B757, (ROW(B738:B757)-ROW(B738)+1)) / (20*21/2)</f>
        <v>42.65195238095238</v>
      </c>
      <c r="J754" s="2">
        <f t="shared" si="90"/>
        <v>40.024821708588327</v>
      </c>
      <c r="K754" s="2">
        <f t="shared" si="84"/>
        <v>37.228708154466709</v>
      </c>
    </row>
    <row r="755" spans="1:11" ht="13.5" x14ac:dyDescent="0.25">
      <c r="A755" s="3">
        <f>TITRES_STAT!B758</f>
        <v>43405</v>
      </c>
      <c r="B755" s="6">
        <f>TITRES_STAT!D758</f>
        <v>45.44</v>
      </c>
      <c r="C755" s="2">
        <f t="shared" si="85"/>
        <v>-1.0000000000005116E-2</v>
      </c>
      <c r="D755" s="2">
        <f t="shared" si="86"/>
        <v>45.203999999999994</v>
      </c>
      <c r="E755" s="2">
        <f t="shared" si="88"/>
        <v>43.454999999999998</v>
      </c>
      <c r="F755" s="2">
        <f t="shared" si="89"/>
        <v>38.789499999999997</v>
      </c>
      <c r="G755" s="2">
        <f t="shared" si="91"/>
        <v>36.386400000000009</v>
      </c>
      <c r="H755" s="2">
        <f t="shared" si="87"/>
        <v>36.586350000000031</v>
      </c>
      <c r="I755" s="2">
        <f t="array" ref="I755">SUMPRODUCT(B739:B758, (ROW(B739:B758)-ROW(B739)+1)) / (20*21/2)</f>
        <v>42.976428571428571</v>
      </c>
      <c r="J755" s="2">
        <f t="shared" si="90"/>
        <v>40.540552974437055</v>
      </c>
      <c r="K755" s="2">
        <f t="shared" ref="K755:K818" si="92">$K$4*B755+(1-$K$4)*K754</f>
        <v>37.550719599389581</v>
      </c>
    </row>
    <row r="756" spans="1:11" ht="13.5" x14ac:dyDescent="0.25">
      <c r="A756" s="3">
        <f>TITRES_STAT!B759</f>
        <v>43406</v>
      </c>
      <c r="B756" s="6">
        <f>TITRES_STAT!D759</f>
        <v>45.44</v>
      </c>
      <c r="C756" s="2">
        <f t="shared" si="85"/>
        <v>0</v>
      </c>
      <c r="D756" s="2">
        <f t="shared" si="86"/>
        <v>45.191999999999993</v>
      </c>
      <c r="E756" s="2">
        <f t="shared" si="88"/>
        <v>44.061</v>
      </c>
      <c r="F756" s="2">
        <f t="shared" si="89"/>
        <v>39.386499999999998</v>
      </c>
      <c r="G756" s="2">
        <f t="shared" si="91"/>
        <v>36.613000000000014</v>
      </c>
      <c r="H756" s="2">
        <f t="shared" si="87"/>
        <v>36.60385000000003</v>
      </c>
      <c r="I756" s="2">
        <f t="array" ref="I756">SUMPRODUCT(B740:B759, (ROW(B740:B759)-ROW(B740)+1)) / (20*21/2)</f>
        <v>43.20247619047619</v>
      </c>
      <c r="J756" s="2">
        <f t="shared" si="90"/>
        <v>41.007166976871616</v>
      </c>
      <c r="K756" s="2">
        <f t="shared" si="92"/>
        <v>37.860103144511555</v>
      </c>
    </row>
    <row r="757" spans="1:11" ht="13.5" x14ac:dyDescent="0.25">
      <c r="A757" s="3">
        <f>TITRES_STAT!B760</f>
        <v>43409</v>
      </c>
      <c r="B757" s="6">
        <f>TITRES_STAT!D760</f>
        <v>45.43</v>
      </c>
      <c r="C757" s="2">
        <f t="shared" si="85"/>
        <v>-9.9999999999980105E-3</v>
      </c>
      <c r="D757" s="2">
        <f t="shared" si="86"/>
        <v>45.45</v>
      </c>
      <c r="E757" s="2">
        <f t="shared" si="88"/>
        <v>44.666000000000004</v>
      </c>
      <c r="F757" s="2">
        <f t="shared" si="89"/>
        <v>39.982999999999997</v>
      </c>
      <c r="G757" s="2">
        <f t="shared" si="91"/>
        <v>36.839400000000012</v>
      </c>
      <c r="H757" s="2">
        <f t="shared" si="87"/>
        <v>36.621300000000033</v>
      </c>
      <c r="I757" s="2">
        <f t="array" ref="I757">SUMPRODUCT(B741:B760, (ROW(B741:B760)-ROW(B741)+1)) / (20*21/2)</f>
        <v>43.479000000000006</v>
      </c>
      <c r="J757" s="2">
        <f t="shared" si="90"/>
        <v>41.428389169550513</v>
      </c>
      <c r="K757" s="2">
        <f t="shared" si="92"/>
        <v>38.156961844726787</v>
      </c>
    </row>
    <row r="758" spans="1:11" ht="13.5" x14ac:dyDescent="0.25">
      <c r="A758" s="3">
        <f>TITRES_STAT!B761</f>
        <v>43410</v>
      </c>
      <c r="B758" s="6">
        <f>TITRES_STAT!D761</f>
        <v>43.39</v>
      </c>
      <c r="C758" s="2">
        <f t="shared" si="85"/>
        <v>-2.0399999999999991</v>
      </c>
      <c r="D758" s="2">
        <f t="shared" si="86"/>
        <v>45.029999999999994</v>
      </c>
      <c r="E758" s="2">
        <f t="shared" si="88"/>
        <v>44.827999999999996</v>
      </c>
      <c r="F758" s="2">
        <f t="shared" si="89"/>
        <v>40.526499999999999</v>
      </c>
      <c r="G758" s="2">
        <f t="shared" si="91"/>
        <v>37.025000000000013</v>
      </c>
      <c r="H758" s="2">
        <f t="shared" si="87"/>
        <v>36.628550000000033</v>
      </c>
      <c r="I758" s="2">
        <f t="array" ref="I758">SUMPRODUCT(B742:B761, (ROW(B742:B761)-ROW(B742)+1)) / (20*21/2)</f>
        <v>43.581238095238092</v>
      </c>
      <c r="J758" s="2">
        <f t="shared" si="90"/>
        <v>41.615209248640937</v>
      </c>
      <c r="K758" s="2">
        <f t="shared" si="92"/>
        <v>38.362179027286523</v>
      </c>
    </row>
    <row r="759" spans="1:11" ht="13.5" x14ac:dyDescent="0.25">
      <c r="A759" s="3">
        <f>TITRES_STAT!B762</f>
        <v>43411</v>
      </c>
      <c r="B759" s="6">
        <f>TITRES_STAT!D762</f>
        <v>42.9</v>
      </c>
      <c r="C759" s="2">
        <f t="shared" si="85"/>
        <v>-0.49000000000000199</v>
      </c>
      <c r="D759" s="2">
        <f t="shared" si="86"/>
        <v>44.519999999999996</v>
      </c>
      <c r="E759" s="2">
        <f t="shared" si="88"/>
        <v>44.817999999999998</v>
      </c>
      <c r="F759" s="2">
        <f t="shared" si="89"/>
        <v>40.996499999999997</v>
      </c>
      <c r="G759" s="2">
        <f t="shared" si="91"/>
        <v>37.201000000000015</v>
      </c>
      <c r="H759" s="2">
        <f t="shared" si="87"/>
        <v>36.633350000000029</v>
      </c>
      <c r="I759" s="2">
        <f t="array" ref="I759">SUMPRODUCT(B743:B762, (ROW(B743:B762)-ROW(B743)+1)) / (20*21/2)</f>
        <v>43.536380952380952</v>
      </c>
      <c r="J759" s="2">
        <f t="shared" si="90"/>
        <v>41.737570272579902</v>
      </c>
      <c r="K759" s="2">
        <f t="shared" si="92"/>
        <v>38.540132790922343</v>
      </c>
    </row>
    <row r="760" spans="1:11" ht="13.5" x14ac:dyDescent="0.25">
      <c r="A760" s="3">
        <f>TITRES_STAT!B763</f>
        <v>43412</v>
      </c>
      <c r="B760" s="6">
        <f>TITRES_STAT!D763</f>
        <v>43.9</v>
      </c>
      <c r="C760" s="2">
        <f t="shared" si="85"/>
        <v>1</v>
      </c>
      <c r="D760" s="2">
        <f t="shared" si="86"/>
        <v>44.212000000000003</v>
      </c>
      <c r="E760" s="2">
        <f t="shared" si="88"/>
        <v>44.707999999999991</v>
      </c>
      <c r="F760" s="2">
        <f t="shared" si="89"/>
        <v>41.516499999999994</v>
      </c>
      <c r="G760" s="2">
        <f t="shared" si="91"/>
        <v>37.39700000000002</v>
      </c>
      <c r="H760" s="2">
        <f t="shared" si="87"/>
        <v>36.649350000000034</v>
      </c>
      <c r="I760" s="2">
        <f t="array" ref="I760">SUMPRODUCT(B744:B763, (ROW(B744:B763)-ROW(B744)+1)) / (20*21/2)</f>
        <v>43.448666666666661</v>
      </c>
      <c r="J760" s="2">
        <f t="shared" si="90"/>
        <v>41.943515960905629</v>
      </c>
      <c r="K760" s="2">
        <f t="shared" si="92"/>
        <v>38.75032366186656</v>
      </c>
    </row>
    <row r="761" spans="1:11" ht="13.5" x14ac:dyDescent="0.25">
      <c r="A761" s="3">
        <f>TITRES_STAT!B764</f>
        <v>43413</v>
      </c>
      <c r="B761" s="6">
        <f>TITRES_STAT!D764</f>
        <v>42.59</v>
      </c>
      <c r="C761" s="2">
        <f t="shared" si="85"/>
        <v>-1.3099999999999952</v>
      </c>
      <c r="D761" s="2">
        <f t="shared" si="86"/>
        <v>43.642000000000003</v>
      </c>
      <c r="E761" s="2">
        <f t="shared" si="88"/>
        <v>44.416999999999994</v>
      </c>
      <c r="F761" s="2">
        <f t="shared" si="89"/>
        <v>41.970999999999997</v>
      </c>
      <c r="G761" s="2">
        <f t="shared" si="91"/>
        <v>37.548800000000014</v>
      </c>
      <c r="H761" s="2">
        <f t="shared" si="87"/>
        <v>36.658800000000028</v>
      </c>
      <c r="I761" s="2">
        <f t="array" ref="I761">SUMPRODUCT(B745:B764, (ROW(B745:B764)-ROW(B745)+1)) / (20*21/2)</f>
        <v>43.44595238095237</v>
      </c>
      <c r="J761" s="2">
        <f t="shared" si="90"/>
        <v>42.005085869390811</v>
      </c>
      <c r="K761" s="2">
        <f t="shared" si="92"/>
        <v>38.900899204538462</v>
      </c>
    </row>
    <row r="762" spans="1:11" ht="13.5" x14ac:dyDescent="0.25">
      <c r="A762" s="3">
        <f>TITRES_STAT!B765</f>
        <v>43416</v>
      </c>
      <c r="B762" s="6">
        <f>TITRES_STAT!D765</f>
        <v>41.5</v>
      </c>
      <c r="C762" s="2">
        <f t="shared" si="85"/>
        <v>-1.0900000000000034</v>
      </c>
      <c r="D762" s="2">
        <f t="shared" si="86"/>
        <v>42.856000000000002</v>
      </c>
      <c r="E762" s="2">
        <f t="shared" si="88"/>
        <v>44.152999999999999</v>
      </c>
      <c r="F762" s="2">
        <f t="shared" si="89"/>
        <v>42.370999999999995</v>
      </c>
      <c r="G762" s="2">
        <f t="shared" si="91"/>
        <v>37.678800000000017</v>
      </c>
      <c r="H762" s="2">
        <f t="shared" si="87"/>
        <v>36.662800000000033</v>
      </c>
      <c r="I762" s="2">
        <f t="array" ref="I762">SUMPRODUCT(B746:B765, (ROW(B746:B765)-ROW(B746)+1)) / (20*21/2)</f>
        <v>43.581523809523816</v>
      </c>
      <c r="J762" s="2">
        <f t="shared" si="90"/>
        <v>41.956982453258348</v>
      </c>
      <c r="K762" s="2">
        <f t="shared" si="92"/>
        <v>39.002824725929109</v>
      </c>
    </row>
    <row r="763" spans="1:11" ht="13.5" x14ac:dyDescent="0.25">
      <c r="A763" s="3">
        <f>TITRES_STAT!B766</f>
        <v>43417</v>
      </c>
      <c r="B763" s="6">
        <f>TITRES_STAT!D766</f>
        <v>41.45</v>
      </c>
      <c r="C763" s="2">
        <f t="shared" si="85"/>
        <v>-4.9999999999997158E-2</v>
      </c>
      <c r="D763" s="2">
        <f t="shared" si="86"/>
        <v>42.467999999999996</v>
      </c>
      <c r="E763" s="2">
        <f t="shared" si="88"/>
        <v>43.748999999999995</v>
      </c>
      <c r="F763" s="2">
        <f t="shared" si="89"/>
        <v>42.718499999999999</v>
      </c>
      <c r="G763" s="2">
        <f t="shared" si="91"/>
        <v>37.807800000000015</v>
      </c>
      <c r="H763" s="2">
        <f t="shared" si="87"/>
        <v>36.666550000000029</v>
      </c>
      <c r="I763" s="2">
        <f t="array" ref="I763">SUMPRODUCT(B747:B766, (ROW(B747:B766)-ROW(B747)+1)) / (20*21/2)</f>
        <v>43.684666666666672</v>
      </c>
      <c r="J763" s="2">
        <f t="shared" si="90"/>
        <v>41.908698410090892</v>
      </c>
      <c r="K763" s="2">
        <f t="shared" si="92"/>
        <v>39.098792383735812</v>
      </c>
    </row>
    <row r="764" spans="1:11" ht="13.5" x14ac:dyDescent="0.25">
      <c r="A764" s="3">
        <f>TITRES_STAT!B767</f>
        <v>43418</v>
      </c>
      <c r="B764" s="6">
        <f>TITRES_STAT!D767</f>
        <v>42.69</v>
      </c>
      <c r="C764" s="2">
        <f t="shared" si="85"/>
        <v>1.2399999999999949</v>
      </c>
      <c r="D764" s="2">
        <f t="shared" si="86"/>
        <v>42.426000000000002</v>
      </c>
      <c r="E764" s="2">
        <f t="shared" si="88"/>
        <v>43.472999999999999</v>
      </c>
      <c r="F764" s="2">
        <f t="shared" si="89"/>
        <v>43.076499999999996</v>
      </c>
      <c r="G764" s="2">
        <f t="shared" si="91"/>
        <v>37.961600000000018</v>
      </c>
      <c r="H764" s="2">
        <f t="shared" si="87"/>
        <v>36.676500000000026</v>
      </c>
      <c r="I764" s="2">
        <f t="array" ref="I764">SUMPRODUCT(B748:B767, (ROW(B748:B767)-ROW(B748)+1)) / (20*21/2)</f>
        <v>43.76342857142857</v>
      </c>
      <c r="J764" s="2">
        <f t="shared" si="90"/>
        <v>41.983108085320332</v>
      </c>
      <c r="K764" s="2">
        <f t="shared" si="92"/>
        <v>39.239624054961858</v>
      </c>
    </row>
    <row r="765" spans="1:11" ht="13.5" x14ac:dyDescent="0.25">
      <c r="A765" s="3">
        <f>TITRES_STAT!B768</f>
        <v>43419</v>
      </c>
      <c r="B765" s="6">
        <f>TITRES_STAT!D768</f>
        <v>44.5</v>
      </c>
      <c r="C765" s="2">
        <f t="shared" si="85"/>
        <v>1.8100000000000023</v>
      </c>
      <c r="D765" s="2">
        <f t="shared" si="86"/>
        <v>42.546000000000006</v>
      </c>
      <c r="E765" s="2">
        <f t="shared" si="88"/>
        <v>43.378999999999998</v>
      </c>
      <c r="F765" s="2">
        <f t="shared" si="89"/>
        <v>43.416999999999994</v>
      </c>
      <c r="G765" s="2">
        <f t="shared" si="91"/>
        <v>38.151600000000016</v>
      </c>
      <c r="H765" s="2">
        <f t="shared" si="87"/>
        <v>36.695500000000024</v>
      </c>
      <c r="I765" s="2">
        <f t="array" ref="I765">SUMPRODUCT(B749:B768, (ROW(B749:B768)-ROW(B749)+1)) / (20*21/2)</f>
        <v>43.817809523809522</v>
      </c>
      <c r="J765" s="2">
        <f t="shared" si="90"/>
        <v>42.22281207719459</v>
      </c>
      <c r="K765" s="2">
        <f t="shared" si="92"/>
        <v>39.445913307708452</v>
      </c>
    </row>
    <row r="766" spans="1:11" ht="13.5" x14ac:dyDescent="0.25">
      <c r="A766" s="3">
        <f>TITRES_STAT!B769</f>
        <v>43420</v>
      </c>
      <c r="B766" s="6">
        <f>TITRES_STAT!D769</f>
        <v>44.5</v>
      </c>
      <c r="C766" s="2">
        <f t="shared" si="85"/>
        <v>0</v>
      </c>
      <c r="D766" s="2">
        <f t="shared" si="86"/>
        <v>42.927999999999997</v>
      </c>
      <c r="E766" s="2">
        <f t="shared" si="88"/>
        <v>43.285000000000004</v>
      </c>
      <c r="F766" s="2">
        <f t="shared" si="89"/>
        <v>43.673000000000002</v>
      </c>
      <c r="G766" s="2">
        <f t="shared" si="91"/>
        <v>38.341600000000014</v>
      </c>
      <c r="H766" s="2">
        <f t="shared" si="87"/>
        <v>36.714500000000022</v>
      </c>
      <c r="I766" s="2">
        <f t="array" ref="I766">SUMPRODUCT(B750:B769, (ROW(B750:B769)-ROW(B750)+1)) / (20*21/2)</f>
        <v>43.859190476190477</v>
      </c>
      <c r="J766" s="2">
        <f t="shared" si="90"/>
        <v>42.439687117461773</v>
      </c>
      <c r="K766" s="2">
        <f t="shared" si="92"/>
        <v>39.644112785837528</v>
      </c>
    </row>
    <row r="767" spans="1:11" ht="13.5" x14ac:dyDescent="0.25">
      <c r="A767" s="3">
        <f>TITRES_STAT!B770</f>
        <v>43423</v>
      </c>
      <c r="B767" s="6">
        <f>TITRES_STAT!D770</f>
        <v>44.5</v>
      </c>
      <c r="C767" s="2">
        <f t="shared" si="85"/>
        <v>0</v>
      </c>
      <c r="D767" s="2">
        <f t="shared" si="86"/>
        <v>43.527999999999999</v>
      </c>
      <c r="E767" s="2">
        <f t="shared" si="88"/>
        <v>43.192</v>
      </c>
      <c r="F767" s="2">
        <f t="shared" si="89"/>
        <v>43.929000000000009</v>
      </c>
      <c r="G767" s="2">
        <f t="shared" si="91"/>
        <v>38.531600000000012</v>
      </c>
      <c r="H767" s="2">
        <f t="shared" si="87"/>
        <v>36.733500000000021</v>
      </c>
      <c r="I767" s="2">
        <f t="array" ref="I767">SUMPRODUCT(B751:B770, (ROW(B751:B770)-ROW(B751)+1)) / (20*21/2)</f>
        <v>43.892476190476181</v>
      </c>
      <c r="J767" s="2">
        <f t="shared" si="90"/>
        <v>42.635907391989228</v>
      </c>
      <c r="K767" s="2">
        <f t="shared" si="92"/>
        <v>39.834539735412527</v>
      </c>
    </row>
    <row r="768" spans="1:11" ht="13.5" x14ac:dyDescent="0.25">
      <c r="A768" s="3">
        <f>TITRES_STAT!B771</f>
        <v>43425</v>
      </c>
      <c r="B768" s="6">
        <f>TITRES_STAT!D771</f>
        <v>44.5</v>
      </c>
      <c r="C768" s="2">
        <f t="shared" si="85"/>
        <v>0</v>
      </c>
      <c r="D768" s="2">
        <f t="shared" si="86"/>
        <v>44.137999999999998</v>
      </c>
      <c r="E768" s="2">
        <f t="shared" si="88"/>
        <v>43.302999999999997</v>
      </c>
      <c r="F768" s="2">
        <f t="shared" si="89"/>
        <v>44.0655</v>
      </c>
      <c r="G768" s="2">
        <f t="shared" si="91"/>
        <v>38.721600000000009</v>
      </c>
      <c r="H768" s="2">
        <f t="shared" si="87"/>
        <v>36.752500000000026</v>
      </c>
      <c r="I768" s="2">
        <f t="array" ref="I768">SUMPRODUCT(B752:B771, (ROW(B752:B771)-ROW(B752)+1)) / (20*21/2)</f>
        <v>43.924380952380957</v>
      </c>
      <c r="J768" s="2">
        <f t="shared" si="90"/>
        <v>42.813440021323593</v>
      </c>
      <c r="K768" s="2">
        <f t="shared" si="92"/>
        <v>40.017498961474779</v>
      </c>
    </row>
    <row r="769" spans="1:11" ht="13.5" x14ac:dyDescent="0.25">
      <c r="A769" s="3">
        <f>TITRES_STAT!B772</f>
        <v>43426</v>
      </c>
      <c r="B769" s="6">
        <f>TITRES_STAT!D772</f>
        <v>44.5</v>
      </c>
      <c r="C769" s="2">
        <f t="shared" si="85"/>
        <v>0</v>
      </c>
      <c r="D769" s="2">
        <f t="shared" si="86"/>
        <v>44.5</v>
      </c>
      <c r="E769" s="2">
        <f t="shared" si="88"/>
        <v>43.463000000000001</v>
      </c>
      <c r="F769" s="2">
        <f t="shared" si="89"/>
        <v>44.140499999999996</v>
      </c>
      <c r="G769" s="2">
        <f t="shared" si="91"/>
        <v>38.911600000000014</v>
      </c>
      <c r="H769" s="2">
        <f t="shared" si="87"/>
        <v>36.771500000000017</v>
      </c>
      <c r="I769" s="2">
        <f t="array" ref="I769">SUMPRODUCT(B753:B772, (ROW(B753:B772)-ROW(B753)+1)) / (20*21/2)</f>
        <v>43.966047619047615</v>
      </c>
      <c r="J769" s="2">
        <f t="shared" si="90"/>
        <v>42.974064781197541</v>
      </c>
      <c r="K769" s="2">
        <f t="shared" si="92"/>
        <v>40.193283315926749</v>
      </c>
    </row>
    <row r="770" spans="1:11" ht="13.5" x14ac:dyDescent="0.25">
      <c r="A770" s="3">
        <f>TITRES_STAT!B773</f>
        <v>43427</v>
      </c>
      <c r="B770" s="6">
        <f>TITRES_STAT!D773</f>
        <v>44.49</v>
      </c>
      <c r="C770" s="2">
        <f t="shared" si="85"/>
        <v>-9.9999999999980105E-3</v>
      </c>
      <c r="D770" s="2">
        <f t="shared" si="86"/>
        <v>44.498000000000005</v>
      </c>
      <c r="E770" s="2">
        <f t="shared" si="88"/>
        <v>43.522000000000006</v>
      </c>
      <c r="F770" s="2">
        <f t="shared" si="89"/>
        <v>44.114999999999995</v>
      </c>
      <c r="G770" s="2">
        <f t="shared" si="91"/>
        <v>39.101400000000012</v>
      </c>
      <c r="H770" s="2">
        <f t="shared" si="87"/>
        <v>36.790450000000014</v>
      </c>
      <c r="I770" s="2">
        <f t="array" ref="I770">SUMPRODUCT(B754:B773, (ROW(B754:B773)-ROW(B754)+1)) / (20*21/2)</f>
        <v>44.002190476190478</v>
      </c>
      <c r="J770" s="2">
        <f t="shared" si="90"/>
        <v>43.118439563940633</v>
      </c>
      <c r="K770" s="2">
        <f t="shared" si="92"/>
        <v>40.361782009419819</v>
      </c>
    </row>
    <row r="771" spans="1:11" ht="13.5" x14ac:dyDescent="0.25">
      <c r="A771" s="3">
        <f>TITRES_STAT!B774</f>
        <v>43430</v>
      </c>
      <c r="B771" s="6">
        <f>TITRES_STAT!D774</f>
        <v>44.45</v>
      </c>
      <c r="C771" s="2">
        <f t="shared" si="85"/>
        <v>-3.9999999999999147E-2</v>
      </c>
      <c r="D771" s="2">
        <f t="shared" si="86"/>
        <v>44.488</v>
      </c>
      <c r="E771" s="2">
        <f t="shared" si="88"/>
        <v>43.707999999999998</v>
      </c>
      <c r="F771" s="2">
        <f t="shared" si="89"/>
        <v>44.0625</v>
      </c>
      <c r="G771" s="2">
        <f t="shared" si="91"/>
        <v>39.290400000000012</v>
      </c>
      <c r="H771" s="2">
        <f t="shared" si="87"/>
        <v>36.809200000000011</v>
      </c>
      <c r="I771" s="2">
        <f t="array" ref="I771">SUMPRODUCT(B755:B774, (ROW(B755:B774)-ROW(B755)+1)) / (20*21/2)</f>
        <v>44.043238095238095</v>
      </c>
      <c r="J771" s="2">
        <f t="shared" si="90"/>
        <v>43.245254843565334</v>
      </c>
      <c r="K771" s="2">
        <f t="shared" si="92"/>
        <v>40.522104283560218</v>
      </c>
    </row>
    <row r="772" spans="1:11" ht="13.5" x14ac:dyDescent="0.25">
      <c r="A772" s="3">
        <f>TITRES_STAT!B775</f>
        <v>43431</v>
      </c>
      <c r="B772" s="6">
        <f>TITRES_STAT!D775</f>
        <v>44.5</v>
      </c>
      <c r="C772" s="2">
        <f t="shared" ref="C772:C835" si="93">B772-B771</f>
        <v>4.9999999999997158E-2</v>
      </c>
      <c r="D772" s="2">
        <f t="shared" si="86"/>
        <v>44.488</v>
      </c>
      <c r="E772" s="2">
        <f t="shared" si="88"/>
        <v>44.007999999999996</v>
      </c>
      <c r="F772" s="2">
        <f t="shared" si="89"/>
        <v>44.080500000000001</v>
      </c>
      <c r="G772" s="2">
        <f t="shared" si="91"/>
        <v>39.48040000000001</v>
      </c>
      <c r="H772" s="2">
        <f t="shared" si="87"/>
        <v>36.82820000000001</v>
      </c>
      <c r="I772" s="2">
        <f t="array" ref="I772">SUMPRODUCT(B756:B775, (ROW(B756:B775)-ROW(B756)+1)) / (20*21/2)</f>
        <v>44.089000000000006</v>
      </c>
      <c r="J772" s="2">
        <f t="shared" si="90"/>
        <v>43.364754382273404</v>
      </c>
      <c r="K772" s="2">
        <f t="shared" si="92"/>
        <v>40.678100194008834</v>
      </c>
    </row>
    <row r="773" spans="1:11" ht="13.5" x14ac:dyDescent="0.25">
      <c r="A773" s="3">
        <f>TITRES_STAT!B776</f>
        <v>43432</v>
      </c>
      <c r="B773" s="6">
        <f>TITRES_STAT!D776</f>
        <v>44.46</v>
      </c>
      <c r="C773" s="2">
        <f t="shared" si="93"/>
        <v>-3.9999999999999147E-2</v>
      </c>
      <c r="D773" s="2">
        <f t="shared" si="86"/>
        <v>44.480000000000004</v>
      </c>
      <c r="E773" s="2">
        <f t="shared" si="88"/>
        <v>44.308999999999997</v>
      </c>
      <c r="F773" s="2">
        <f t="shared" si="89"/>
        <v>44.029000000000003</v>
      </c>
      <c r="G773" s="2">
        <f t="shared" si="91"/>
        <v>39.669600000000017</v>
      </c>
      <c r="H773" s="2">
        <f t="shared" si="87"/>
        <v>36.847000000000001</v>
      </c>
      <c r="I773" s="2">
        <f t="array" ref="I773">SUMPRODUCT(B757:B776, (ROW(B757:B776)-ROW(B757)+1)) / (20*21/2)</f>
        <v>44.139428571428574</v>
      </c>
      <c r="J773" s="2">
        <f t="shared" si="90"/>
        <v>43.469063488723556</v>
      </c>
      <c r="K773" s="2">
        <f t="shared" si="92"/>
        <v>40.826409990322212</v>
      </c>
    </row>
    <row r="774" spans="1:11" ht="13.5" x14ac:dyDescent="0.25">
      <c r="A774" s="3">
        <f>TITRES_STAT!B777</f>
        <v>43433</v>
      </c>
      <c r="B774" s="6">
        <f>TITRES_STAT!D777</f>
        <v>44.46</v>
      </c>
      <c r="C774" s="2">
        <f t="shared" si="93"/>
        <v>0</v>
      </c>
      <c r="D774" s="2">
        <f t="shared" ref="D774:D837" si="94">AVERAGE(B770:B774)</f>
        <v>44.472000000000001</v>
      </c>
      <c r="E774" s="2">
        <f t="shared" si="88"/>
        <v>44.485999999999997</v>
      </c>
      <c r="F774" s="2">
        <f t="shared" si="89"/>
        <v>43.979500000000009</v>
      </c>
      <c r="G774" s="2">
        <f t="shared" si="91"/>
        <v>39.858800000000009</v>
      </c>
      <c r="H774" s="2">
        <f t="shared" si="87"/>
        <v>36.8658</v>
      </c>
      <c r="I774" s="2">
        <f t="array" ref="I774">SUMPRODUCT(B758:B777, (ROW(B758:B777)-ROW(B758)+1)) / (20*21/2)</f>
        <v>44.198333333333331</v>
      </c>
      <c r="J774" s="2">
        <f t="shared" si="90"/>
        <v>43.563438394559405</v>
      </c>
      <c r="K774" s="2">
        <f t="shared" si="92"/>
        <v>40.968903716191932</v>
      </c>
    </row>
    <row r="775" spans="1:11" ht="13.5" x14ac:dyDescent="0.25">
      <c r="A775" s="3">
        <f>TITRES_STAT!B778</f>
        <v>43434</v>
      </c>
      <c r="B775" s="6">
        <f>TITRES_STAT!D778</f>
        <v>44.46</v>
      </c>
      <c r="C775" s="2">
        <f t="shared" si="93"/>
        <v>0</v>
      </c>
      <c r="D775" s="2">
        <f t="shared" si="94"/>
        <v>44.466000000000001</v>
      </c>
      <c r="E775" s="2">
        <f t="shared" si="88"/>
        <v>44.481999999999992</v>
      </c>
      <c r="F775" s="2">
        <f t="shared" si="89"/>
        <v>43.930500000000009</v>
      </c>
      <c r="G775" s="2">
        <f t="shared" si="91"/>
        <v>40.048000000000009</v>
      </c>
      <c r="H775" s="2">
        <f t="shared" si="87"/>
        <v>36.884599999999999</v>
      </c>
      <c r="I775" s="2">
        <f t="array" ref="I775">SUMPRODUCT(B759:B778, (ROW(B759:B778)-ROW(B759)+1)) / (20*21/2)</f>
        <v>44.25214285714285</v>
      </c>
      <c r="J775" s="2">
        <f t="shared" si="90"/>
        <v>43.648825214125175</v>
      </c>
      <c r="K775" s="2">
        <f t="shared" si="92"/>
        <v>41.105809452811854</v>
      </c>
    </row>
    <row r="776" spans="1:11" ht="13.5" x14ac:dyDescent="0.25">
      <c r="A776" s="3">
        <f>TITRES_STAT!B779</f>
        <v>43437</v>
      </c>
      <c r="B776" s="6">
        <f>TITRES_STAT!D779</f>
        <v>44.46</v>
      </c>
      <c r="C776" s="2">
        <f t="shared" si="93"/>
        <v>0</v>
      </c>
      <c r="D776" s="2">
        <f t="shared" si="94"/>
        <v>44.468000000000004</v>
      </c>
      <c r="E776" s="2">
        <f t="shared" si="88"/>
        <v>44.477999999999994</v>
      </c>
      <c r="F776" s="2">
        <f t="shared" si="89"/>
        <v>43.88150000000001</v>
      </c>
      <c r="G776" s="2">
        <f t="shared" si="91"/>
        <v>40.237200000000009</v>
      </c>
      <c r="H776" s="2">
        <f t="shared" si="87"/>
        <v>36.903399999999991</v>
      </c>
      <c r="I776" s="2">
        <f t="array" ref="I776">SUMPRODUCT(B760:B779, (ROW(B760:B779)-ROW(B760)+1)) / (20*21/2)</f>
        <v>44.310666666666656</v>
      </c>
      <c r="J776" s="2">
        <f t="shared" si="90"/>
        <v>43.726079955637061</v>
      </c>
      <c r="K776" s="2">
        <f t="shared" si="92"/>
        <v>41.23734633701531</v>
      </c>
    </row>
    <row r="777" spans="1:11" ht="13.5" x14ac:dyDescent="0.25">
      <c r="A777" s="3">
        <f>TITRES_STAT!B780</f>
        <v>43438</v>
      </c>
      <c r="B777" s="6">
        <f>TITRES_STAT!D780</f>
        <v>44.5</v>
      </c>
      <c r="C777" s="2">
        <f t="shared" si="93"/>
        <v>3.9999999999999147E-2</v>
      </c>
      <c r="D777" s="2">
        <f t="shared" si="94"/>
        <v>44.468000000000004</v>
      </c>
      <c r="E777" s="2">
        <f t="shared" si="88"/>
        <v>44.477999999999994</v>
      </c>
      <c r="F777" s="2">
        <f t="shared" si="89"/>
        <v>43.835000000000015</v>
      </c>
      <c r="G777" s="2">
        <f t="shared" si="91"/>
        <v>40.427200000000013</v>
      </c>
      <c r="H777" s="2">
        <f t="shared" si="87"/>
        <v>36.922399999999996</v>
      </c>
      <c r="I777" s="2">
        <f t="array" ref="I777">SUMPRODUCT(B761:B780, (ROW(B761:B780)-ROW(B761)+1)) / (20*21/2)</f>
        <v>44.36157142857143</v>
      </c>
      <c r="J777" s="2">
        <f t="shared" si="90"/>
        <v>43.799786626528771</v>
      </c>
      <c r="K777" s="2">
        <f t="shared" si="92"/>
        <v>41.365293539485293</v>
      </c>
    </row>
    <row r="778" spans="1:11" ht="13.5" x14ac:dyDescent="0.25">
      <c r="A778" s="3">
        <f>TITRES_STAT!B781</f>
        <v>43439</v>
      </c>
      <c r="B778" s="6">
        <f>TITRES_STAT!D781</f>
        <v>44.4</v>
      </c>
      <c r="C778" s="2">
        <f t="shared" si="93"/>
        <v>-0.10000000000000142</v>
      </c>
      <c r="D778" s="2">
        <f t="shared" si="94"/>
        <v>44.456000000000003</v>
      </c>
      <c r="E778" s="2">
        <f t="shared" si="88"/>
        <v>44.467999999999996</v>
      </c>
      <c r="F778" s="2">
        <f t="shared" si="89"/>
        <v>43.885500000000008</v>
      </c>
      <c r="G778" s="2">
        <f t="shared" si="91"/>
        <v>40.615200000000016</v>
      </c>
      <c r="H778" s="2">
        <f t="shared" ref="H778:H841" si="95">AVERAGE(B579:B778)</f>
        <v>36.940899999999992</v>
      </c>
      <c r="I778" s="2">
        <f t="array" ref="I778">SUMPRODUCT(B762:B781, (ROW(B762:B781)-ROW(B762)+1)) / (20*21/2)</f>
        <v>44.419142857142859</v>
      </c>
      <c r="J778" s="2">
        <f t="shared" si="90"/>
        <v>43.856949804954603</v>
      </c>
      <c r="K778" s="2">
        <f t="shared" si="92"/>
        <v>41.484301635976067</v>
      </c>
    </row>
    <row r="779" spans="1:11" ht="13.5" x14ac:dyDescent="0.25">
      <c r="A779" s="3">
        <f>TITRES_STAT!B782</f>
        <v>43440</v>
      </c>
      <c r="B779" s="6">
        <f>TITRES_STAT!D782</f>
        <v>44.5</v>
      </c>
      <c r="C779" s="2">
        <f t="shared" si="93"/>
        <v>0.10000000000000142</v>
      </c>
      <c r="D779" s="2">
        <f t="shared" si="94"/>
        <v>44.464000000000006</v>
      </c>
      <c r="E779" s="2">
        <f t="shared" si="88"/>
        <v>44.467999999999996</v>
      </c>
      <c r="F779" s="2">
        <f t="shared" si="89"/>
        <v>43.965500000000006</v>
      </c>
      <c r="G779" s="2">
        <f t="shared" si="91"/>
        <v>40.805200000000013</v>
      </c>
      <c r="H779" s="2">
        <f t="shared" si="95"/>
        <v>36.95989999999999</v>
      </c>
      <c r="I779" s="2">
        <f t="array" ref="I779">SUMPRODUCT(B763:B782, (ROW(B763:B782)-ROW(B763)+1)) / (20*21/2)</f>
        <v>44.467142857142861</v>
      </c>
      <c r="J779" s="2">
        <f t="shared" si="90"/>
        <v>43.918192680673215</v>
      </c>
      <c r="K779" s="2">
        <f t="shared" si="92"/>
        <v>41.602564316918183</v>
      </c>
    </row>
    <row r="780" spans="1:11" ht="13.5" x14ac:dyDescent="0.25">
      <c r="A780" s="3">
        <f>TITRES_STAT!B783</f>
        <v>43441</v>
      </c>
      <c r="B780" s="6">
        <f>TITRES_STAT!D783</f>
        <v>44.5</v>
      </c>
      <c r="C780" s="2">
        <f t="shared" si="93"/>
        <v>0</v>
      </c>
      <c r="D780" s="2">
        <f t="shared" si="94"/>
        <v>44.472000000000001</v>
      </c>
      <c r="E780" s="2">
        <f t="shared" ref="E780:E843" si="96">AVERAGE(B771:B780)</f>
        <v>44.469000000000001</v>
      </c>
      <c r="F780" s="2">
        <f t="shared" si="89"/>
        <v>43.995500000000007</v>
      </c>
      <c r="G780" s="2">
        <f t="shared" si="91"/>
        <v>40.995200000000011</v>
      </c>
      <c r="H780" s="2">
        <f t="shared" si="95"/>
        <v>36.978899999999989</v>
      </c>
      <c r="I780" s="2">
        <f t="array" ref="I780">SUMPRODUCT(B764:B783, (ROW(B764:B783)-ROW(B764)+1)) / (20*21/2)</f>
        <v>44.500380952380951</v>
      </c>
      <c r="J780" s="2">
        <f t="shared" si="90"/>
        <v>43.973602901561485</v>
      </c>
      <c r="K780" s="2">
        <f t="shared" si="92"/>
        <v>41.716189245666492</v>
      </c>
    </row>
    <row r="781" spans="1:11" ht="13.5" x14ac:dyDescent="0.25">
      <c r="A781" s="3">
        <f>TITRES_STAT!B784</f>
        <v>43444</v>
      </c>
      <c r="B781" s="6">
        <f>TITRES_STAT!D784</f>
        <v>44.6</v>
      </c>
      <c r="C781" s="2">
        <f t="shared" si="93"/>
        <v>0.10000000000000142</v>
      </c>
      <c r="D781" s="2">
        <f t="shared" si="94"/>
        <v>44.5</v>
      </c>
      <c r="E781" s="2">
        <f t="shared" si="96"/>
        <v>44.484000000000002</v>
      </c>
      <c r="F781" s="2">
        <f t="shared" si="89"/>
        <v>44.096000000000004</v>
      </c>
      <c r="G781" s="2">
        <f t="shared" si="91"/>
        <v>41.187200000000011</v>
      </c>
      <c r="H781" s="2">
        <f t="shared" si="95"/>
        <v>36.99839999999999</v>
      </c>
      <c r="I781" s="2">
        <f t="array" ref="I781">SUMPRODUCT(B765:B784, (ROW(B765:B784)-ROW(B765)+1)) / (20*21/2)</f>
        <v>44.518619047619048</v>
      </c>
      <c r="J781" s="2">
        <f t="shared" si="90"/>
        <v>44.033259768079439</v>
      </c>
      <c r="K781" s="2">
        <f t="shared" si="92"/>
        <v>41.829279863483492</v>
      </c>
    </row>
    <row r="782" spans="1:11" ht="13.5" x14ac:dyDescent="0.25">
      <c r="A782" s="3">
        <f>TITRES_STAT!B785</f>
        <v>43445</v>
      </c>
      <c r="B782" s="6">
        <f>TITRES_STAT!D785</f>
        <v>44.6</v>
      </c>
      <c r="C782" s="2">
        <f t="shared" si="93"/>
        <v>0</v>
      </c>
      <c r="D782" s="2">
        <f t="shared" si="94"/>
        <v>44.519999999999996</v>
      </c>
      <c r="E782" s="2">
        <f t="shared" si="96"/>
        <v>44.494000000000007</v>
      </c>
      <c r="F782" s="2">
        <f t="shared" si="89"/>
        <v>44.251000000000005</v>
      </c>
      <c r="G782" s="2">
        <f t="shared" si="91"/>
        <v>41.38920000000001</v>
      </c>
      <c r="H782" s="2">
        <f t="shared" si="95"/>
        <v>37.017899999999997</v>
      </c>
      <c r="I782" s="2">
        <f t="array" ref="I782">SUMPRODUCT(B766:B785, (ROW(B766:B785)-ROW(B766)+1)) / (20*21/2)</f>
        <v>44.525857142857141</v>
      </c>
      <c r="J782" s="2">
        <f t="shared" si="90"/>
        <v>44.087235028262349</v>
      </c>
      <c r="K782" s="2">
        <f t="shared" si="92"/>
        <v>41.937935555111594</v>
      </c>
    </row>
    <row r="783" spans="1:11" ht="13.5" x14ac:dyDescent="0.25">
      <c r="A783" s="3">
        <f>TITRES_STAT!B786</f>
        <v>43446</v>
      </c>
      <c r="B783" s="6">
        <f>TITRES_STAT!D786</f>
        <v>44.6</v>
      </c>
      <c r="C783" s="2">
        <f t="shared" si="93"/>
        <v>0</v>
      </c>
      <c r="D783" s="2">
        <f t="shared" si="94"/>
        <v>44.559999999999995</v>
      </c>
      <c r="E783" s="2">
        <f t="shared" si="96"/>
        <v>44.508000000000003</v>
      </c>
      <c r="F783" s="2">
        <f t="shared" si="89"/>
        <v>44.408500000000004</v>
      </c>
      <c r="G783" s="2">
        <f t="shared" si="91"/>
        <v>41.591200000000001</v>
      </c>
      <c r="H783" s="2">
        <f t="shared" si="95"/>
        <v>37.037399999999991</v>
      </c>
      <c r="I783" s="2">
        <f t="array" ref="I783">SUMPRODUCT(B767:B786, (ROW(B767:B786)-ROW(B767)+1)) / (20*21/2)</f>
        <v>44.532714285714292</v>
      </c>
      <c r="J783" s="2">
        <f t="shared" si="90"/>
        <v>44.136069787475456</v>
      </c>
      <c r="K783" s="2">
        <f t="shared" si="92"/>
        <v>42.042330239224867</v>
      </c>
    </row>
    <row r="784" spans="1:11" ht="13.5" x14ac:dyDescent="0.25">
      <c r="A784" s="3">
        <f>TITRES_STAT!B787</f>
        <v>43447</v>
      </c>
      <c r="B784" s="6">
        <f>TITRES_STAT!D787</f>
        <v>44.6</v>
      </c>
      <c r="C784" s="2">
        <f t="shared" si="93"/>
        <v>0</v>
      </c>
      <c r="D784" s="2">
        <f t="shared" si="94"/>
        <v>44.58</v>
      </c>
      <c r="E784" s="2">
        <f t="shared" si="96"/>
        <v>44.522000000000013</v>
      </c>
      <c r="F784" s="2">
        <f t="shared" si="89"/>
        <v>44.504000000000005</v>
      </c>
      <c r="G784" s="2">
        <f t="shared" si="91"/>
        <v>41.793199999999999</v>
      </c>
      <c r="H784" s="2">
        <f t="shared" si="95"/>
        <v>37.056899999999999</v>
      </c>
      <c r="I784" s="2">
        <f t="array" ref="I784">SUMPRODUCT(B768:B787, (ROW(B768:B787)-ROW(B768)+1)) / (20*21/2)</f>
        <v>44.539190476190477</v>
      </c>
      <c r="J784" s="2">
        <f t="shared" si="90"/>
        <v>44.1802536172397</v>
      </c>
      <c r="K784" s="2">
        <f t="shared" si="92"/>
        <v>42.142631014157224</v>
      </c>
    </row>
    <row r="785" spans="1:11" ht="13.5" x14ac:dyDescent="0.25">
      <c r="A785" s="3">
        <f>TITRES_STAT!B788</f>
        <v>43448</v>
      </c>
      <c r="B785" s="6">
        <f>TITRES_STAT!D788</f>
        <v>44.58</v>
      </c>
      <c r="C785" s="2">
        <f t="shared" si="93"/>
        <v>-2.0000000000003126E-2</v>
      </c>
      <c r="D785" s="2">
        <f t="shared" si="94"/>
        <v>44.596000000000004</v>
      </c>
      <c r="E785" s="2">
        <f t="shared" si="96"/>
        <v>44.534000000000006</v>
      </c>
      <c r="F785" s="2">
        <f t="shared" si="89"/>
        <v>44.508000000000003</v>
      </c>
      <c r="G785" s="2">
        <f t="shared" si="91"/>
        <v>41.994799999999998</v>
      </c>
      <c r="H785" s="2">
        <f t="shared" si="95"/>
        <v>37.076299999999996</v>
      </c>
      <c r="I785" s="2">
        <f t="array" ref="I785">SUMPRODUCT(B769:B788, (ROW(B769:B788)-ROW(B769)+1)) / (20*21/2)</f>
        <v>44.545285714285718</v>
      </c>
      <c r="J785" s="2">
        <f t="shared" si="90"/>
        <v>44.218324701312106</v>
      </c>
      <c r="K785" s="2">
        <f t="shared" si="92"/>
        <v>42.238214111641255</v>
      </c>
    </row>
    <row r="786" spans="1:11" ht="13.5" x14ac:dyDescent="0.25">
      <c r="A786" s="3">
        <f>TITRES_STAT!B789</f>
        <v>43451</v>
      </c>
      <c r="B786" s="6">
        <f>TITRES_STAT!D789</f>
        <v>44.58</v>
      </c>
      <c r="C786" s="2">
        <f t="shared" si="93"/>
        <v>0</v>
      </c>
      <c r="D786" s="2">
        <f t="shared" si="94"/>
        <v>44.591999999999999</v>
      </c>
      <c r="E786" s="2">
        <f t="shared" si="96"/>
        <v>44.546000000000006</v>
      </c>
      <c r="F786" s="2">
        <f t="shared" si="89"/>
        <v>44.512000000000008</v>
      </c>
      <c r="G786" s="2">
        <f t="shared" si="91"/>
        <v>42.2164</v>
      </c>
      <c r="H786" s="2">
        <f t="shared" si="95"/>
        <v>37.095699999999994</v>
      </c>
      <c r="I786" s="2">
        <f t="array" ref="I786">SUMPRODUCT(B770:B789, (ROW(B770:B789)-ROW(B770)+1)) / (20*21/2)</f>
        <v>44.550999999999995</v>
      </c>
      <c r="J786" s="2">
        <f t="shared" si="90"/>
        <v>44.252769967853808</v>
      </c>
      <c r="K786" s="2">
        <f t="shared" si="92"/>
        <v>42.330048852361209</v>
      </c>
    </row>
    <row r="787" spans="1:11" ht="13.5" x14ac:dyDescent="0.25">
      <c r="A787" s="3">
        <f>TITRES_STAT!B790</f>
        <v>43452</v>
      </c>
      <c r="B787" s="6">
        <f>TITRES_STAT!D790</f>
        <v>44.58</v>
      </c>
      <c r="C787" s="2">
        <f t="shared" si="93"/>
        <v>0</v>
      </c>
      <c r="D787" s="2">
        <f t="shared" si="94"/>
        <v>44.588000000000001</v>
      </c>
      <c r="E787" s="2">
        <f t="shared" si="96"/>
        <v>44.553999999999995</v>
      </c>
      <c r="F787" s="2">
        <f t="shared" si="89"/>
        <v>44.516000000000005</v>
      </c>
      <c r="G787" s="2">
        <f t="shared" si="91"/>
        <v>42.437999999999995</v>
      </c>
      <c r="H787" s="2">
        <f t="shared" si="95"/>
        <v>37.115099999999998</v>
      </c>
      <c r="I787" s="2">
        <f t="array" ref="I787">SUMPRODUCT(B771:B790, (ROW(B771:B790)-ROW(B771)+1)) / (20*21/2)</f>
        <v>44.556333333333335</v>
      </c>
      <c r="J787" s="2">
        <f t="shared" si="90"/>
        <v>44.283934732820114</v>
      </c>
      <c r="K787" s="2">
        <f t="shared" si="92"/>
        <v>42.418282230699987</v>
      </c>
    </row>
    <row r="788" spans="1:11" ht="13.5" x14ac:dyDescent="0.25">
      <c r="A788" s="3">
        <f>TITRES_STAT!B791</f>
        <v>43453</v>
      </c>
      <c r="B788" s="6">
        <f>TITRES_STAT!D791</f>
        <v>44.58</v>
      </c>
      <c r="C788" s="2">
        <f t="shared" si="93"/>
        <v>0</v>
      </c>
      <c r="D788" s="2">
        <f t="shared" si="94"/>
        <v>44.583999999999989</v>
      </c>
      <c r="E788" s="2">
        <f t="shared" si="96"/>
        <v>44.571999999999989</v>
      </c>
      <c r="F788" s="2">
        <f t="shared" ref="F788:F851" si="97">AVERAGE(B769:B788)</f>
        <v>44.52000000000001</v>
      </c>
      <c r="G788" s="2">
        <f t="shared" si="91"/>
        <v>42.679199999999994</v>
      </c>
      <c r="H788" s="2">
        <f t="shared" si="95"/>
        <v>37.134499999999996</v>
      </c>
      <c r="I788" s="2">
        <f t="array" ref="I788">SUMPRODUCT(B772:B791, (ROW(B772:B791)-ROW(B772)+1)) / (20*21/2)</f>
        <v>44.561238095238089</v>
      </c>
      <c r="J788" s="2">
        <f t="shared" si="90"/>
        <v>44.312131424932481</v>
      </c>
      <c r="K788" s="2">
        <f t="shared" si="92"/>
        <v>42.503055476554891</v>
      </c>
    </row>
    <row r="789" spans="1:11" ht="13.5" x14ac:dyDescent="0.25">
      <c r="A789" s="3">
        <f>TITRES_STAT!B792</f>
        <v>43454</v>
      </c>
      <c r="B789" s="6">
        <f>TITRES_STAT!D792</f>
        <v>44.58</v>
      </c>
      <c r="C789" s="2">
        <f t="shared" si="93"/>
        <v>0</v>
      </c>
      <c r="D789" s="2">
        <f t="shared" si="94"/>
        <v>44.58</v>
      </c>
      <c r="E789" s="2">
        <f t="shared" si="96"/>
        <v>44.579999999999991</v>
      </c>
      <c r="F789" s="2">
        <f t="shared" si="97"/>
        <v>44.524000000000015</v>
      </c>
      <c r="G789" s="2">
        <f t="shared" si="91"/>
        <v>42.90079999999999</v>
      </c>
      <c r="H789" s="2">
        <f t="shared" si="95"/>
        <v>37.1539</v>
      </c>
      <c r="I789" s="2">
        <f t="array" ref="I789">SUMPRODUCT(B773:B792, (ROW(B773:B792)-ROW(B773)+1)) / (20*21/2)</f>
        <v>44.565523809523803</v>
      </c>
      <c r="J789" s="2">
        <f t="shared" ref="J789:J852" si="98">$J$4*B789+J788*(1-$J$4)</f>
        <v>44.337642717796058</v>
      </c>
      <c r="K789" s="2">
        <f t="shared" si="92"/>
        <v>42.58450428139588</v>
      </c>
    </row>
    <row r="790" spans="1:11" ht="13.5" x14ac:dyDescent="0.25">
      <c r="A790" s="3">
        <f>TITRES_STAT!B793</f>
        <v>43455</v>
      </c>
      <c r="B790" s="6">
        <f>TITRES_STAT!D793</f>
        <v>44.58</v>
      </c>
      <c r="C790" s="2">
        <f t="shared" si="93"/>
        <v>0</v>
      </c>
      <c r="D790" s="2">
        <f t="shared" si="94"/>
        <v>44.58</v>
      </c>
      <c r="E790" s="2">
        <f t="shared" si="96"/>
        <v>44.587999999999994</v>
      </c>
      <c r="F790" s="2">
        <f t="shared" si="97"/>
        <v>44.528500000000015</v>
      </c>
      <c r="G790" s="2">
        <f t="shared" si="91"/>
        <v>43.122399999999992</v>
      </c>
      <c r="H790" s="2">
        <f t="shared" si="95"/>
        <v>37.173299999999998</v>
      </c>
      <c r="I790" s="2">
        <f t="array" ref="I790">SUMPRODUCT(B774:B793, (ROW(B774:B793)-ROW(B774)+1)) / (20*21/2)</f>
        <v>44.378952380952377</v>
      </c>
      <c r="J790" s="2">
        <f t="shared" si="98"/>
        <v>44.360724363720244</v>
      </c>
      <c r="K790" s="2">
        <f t="shared" si="92"/>
        <v>42.662759015458789</v>
      </c>
    </row>
    <row r="791" spans="1:11" ht="13.5" x14ac:dyDescent="0.25">
      <c r="A791" s="3">
        <f>TITRES_STAT!B794</f>
        <v>43458</v>
      </c>
      <c r="B791" s="6">
        <f>TITRES_STAT!D794</f>
        <v>44.58</v>
      </c>
      <c r="C791" s="2">
        <f t="shared" si="93"/>
        <v>0</v>
      </c>
      <c r="D791" s="2">
        <f t="shared" si="94"/>
        <v>44.58</v>
      </c>
      <c r="E791" s="2">
        <f t="shared" si="96"/>
        <v>44.585999999999991</v>
      </c>
      <c r="F791" s="2">
        <f t="shared" si="97"/>
        <v>44.535000000000018</v>
      </c>
      <c r="G791" s="2">
        <f t="shared" si="91"/>
        <v>43.343999999999987</v>
      </c>
      <c r="H791" s="2">
        <f t="shared" si="95"/>
        <v>37.192700000000002</v>
      </c>
      <c r="I791" s="2">
        <f t="array" ref="I791">SUMPRODUCT(B775:B794, (ROW(B775:B794)-ROW(B775)+1)) / (20*21/2)</f>
        <v>44.322285714285705</v>
      </c>
      <c r="J791" s="2">
        <f t="shared" si="98"/>
        <v>44.381607757651651</v>
      </c>
      <c r="K791" s="2">
        <f t="shared" si="92"/>
        <v>42.737944936421194</v>
      </c>
    </row>
    <row r="792" spans="1:11" ht="13.5" x14ac:dyDescent="0.25">
      <c r="A792" s="3">
        <f>TITRES_STAT!B795</f>
        <v>43459</v>
      </c>
      <c r="B792" s="6">
        <f>TITRES_STAT!D795</f>
        <v>44.58</v>
      </c>
      <c r="C792" s="2">
        <f t="shared" si="93"/>
        <v>0</v>
      </c>
      <c r="D792" s="2">
        <f t="shared" si="94"/>
        <v>44.58</v>
      </c>
      <c r="E792" s="2">
        <f t="shared" si="96"/>
        <v>44.583999999999989</v>
      </c>
      <c r="F792" s="2">
        <f t="shared" si="97"/>
        <v>44.539000000000023</v>
      </c>
      <c r="G792" s="2">
        <f t="shared" si="91"/>
        <v>43.565599999999989</v>
      </c>
      <c r="H792" s="2">
        <f t="shared" si="95"/>
        <v>37.212100000000007</v>
      </c>
      <c r="I792" s="2">
        <f t="array" ref="I792">SUMPRODUCT(B776:B795, (ROW(B776:B795)-ROW(B776)+1)) / (20*21/2)</f>
        <v>44.282809523809519</v>
      </c>
      <c r="J792" s="2">
        <f t="shared" si="98"/>
        <v>44.40050225692292</v>
      </c>
      <c r="K792" s="2">
        <f t="shared" si="92"/>
        <v>42.810182389894877</v>
      </c>
    </row>
    <row r="793" spans="1:11" ht="13.5" x14ac:dyDescent="0.25">
      <c r="A793" s="3">
        <f>TITRES_STAT!B796</f>
        <v>43460</v>
      </c>
      <c r="B793" s="6">
        <f>TITRES_STAT!D796</f>
        <v>42.58</v>
      </c>
      <c r="C793" s="2">
        <f t="shared" si="93"/>
        <v>-2</v>
      </c>
      <c r="D793" s="2">
        <f t="shared" si="94"/>
        <v>44.179999999999993</v>
      </c>
      <c r="E793" s="2">
        <f t="shared" si="96"/>
        <v>44.381999999999991</v>
      </c>
      <c r="F793" s="2">
        <f t="shared" si="97"/>
        <v>44.445000000000022</v>
      </c>
      <c r="G793" s="2">
        <f t="shared" si="91"/>
        <v>43.727199999999982</v>
      </c>
      <c r="H793" s="2">
        <f t="shared" si="95"/>
        <v>37.230649999999997</v>
      </c>
      <c r="I793" s="2">
        <f t="array" ref="I793">SUMPRODUCT(B777:B796, (ROW(B777:B796)-ROW(B777)+1)) / (20*21/2)</f>
        <v>44.24552380952381</v>
      </c>
      <c r="J793" s="2">
        <f t="shared" si="98"/>
        <v>44.227121089596928</v>
      </c>
      <c r="K793" s="2">
        <f t="shared" si="92"/>
        <v>42.801155629506844</v>
      </c>
    </row>
    <row r="794" spans="1:11" ht="13.5" x14ac:dyDescent="0.25">
      <c r="A794" s="3">
        <f>TITRES_STAT!B797</f>
        <v>43461</v>
      </c>
      <c r="B794" s="6">
        <f>TITRES_STAT!D797</f>
        <v>43.85</v>
      </c>
      <c r="C794" s="2">
        <f t="shared" si="93"/>
        <v>1.2700000000000031</v>
      </c>
      <c r="D794" s="2">
        <f t="shared" si="94"/>
        <v>44.033999999999999</v>
      </c>
      <c r="E794" s="2">
        <f t="shared" si="96"/>
        <v>44.306999999999995</v>
      </c>
      <c r="F794" s="2">
        <f t="shared" si="97"/>
        <v>44.414500000000018</v>
      </c>
      <c r="G794" s="2">
        <f t="shared" si="91"/>
        <v>43.893599999999985</v>
      </c>
      <c r="H794" s="2">
        <f t="shared" si="95"/>
        <v>37.264250000000004</v>
      </c>
      <c r="I794" s="2">
        <f t="array" ref="I794">SUMPRODUCT(B778:B797, (ROW(B778:B797)-ROW(B778)+1)) / (20*21/2)</f>
        <v>44.210428571428565</v>
      </c>
      <c r="J794" s="2">
        <f t="shared" si="98"/>
        <v>44.191204795349606</v>
      </c>
      <c r="K794" s="2">
        <f t="shared" si="92"/>
        <v>42.842286781290888</v>
      </c>
    </row>
    <row r="795" spans="1:11" ht="13.5" x14ac:dyDescent="0.25">
      <c r="A795" s="3">
        <f>TITRES_STAT!B798</f>
        <v>43462</v>
      </c>
      <c r="B795" s="6">
        <f>TITRES_STAT!D798</f>
        <v>44</v>
      </c>
      <c r="C795" s="2">
        <f t="shared" si="93"/>
        <v>0.14999999999999858</v>
      </c>
      <c r="D795" s="2">
        <f t="shared" si="94"/>
        <v>43.917999999999999</v>
      </c>
      <c r="E795" s="2">
        <f t="shared" si="96"/>
        <v>44.248999999999995</v>
      </c>
      <c r="F795" s="2">
        <f t="shared" si="97"/>
        <v>44.391500000000022</v>
      </c>
      <c r="G795" s="2">
        <f t="shared" si="91"/>
        <v>44.019799999999989</v>
      </c>
      <c r="H795" s="2">
        <f t="shared" si="95"/>
        <v>37.306950000000008</v>
      </c>
      <c r="I795" s="2">
        <f t="array" ref="I795">SUMPRODUCT(B779:B798, (ROW(B779:B798)-ROW(B779)+1)) / (20*21/2)</f>
        <v>44.177714285714288</v>
      </c>
      <c r="J795" s="2">
        <f t="shared" si="98"/>
        <v>44.172994814840116</v>
      </c>
      <c r="K795" s="2">
        <f t="shared" si="92"/>
        <v>42.88768729967164</v>
      </c>
    </row>
    <row r="796" spans="1:11" ht="13.5" x14ac:dyDescent="0.25">
      <c r="A796" s="3">
        <f>TITRES_STAT!B799</f>
        <v>43465</v>
      </c>
      <c r="B796" s="6">
        <f>TITRES_STAT!D799</f>
        <v>44</v>
      </c>
      <c r="C796" s="2">
        <f t="shared" si="93"/>
        <v>0</v>
      </c>
      <c r="D796" s="2">
        <f t="shared" si="94"/>
        <v>43.802</v>
      </c>
      <c r="E796" s="2">
        <f t="shared" si="96"/>
        <v>44.190999999999995</v>
      </c>
      <c r="F796" s="2">
        <f t="shared" si="97"/>
        <v>44.368500000000012</v>
      </c>
      <c r="G796" s="2">
        <f t="shared" si="91"/>
        <v>44.112199999999987</v>
      </c>
      <c r="H796" s="2">
        <f t="shared" si="95"/>
        <v>37.354950000000002</v>
      </c>
      <c r="I796" s="2">
        <f t="array" ref="I796">SUMPRODUCT(B780:B799, (ROW(B780:B799)-ROW(B780)+1)) / (20*21/2)</f>
        <v>44.146904761904764</v>
      </c>
      <c r="J796" s="2">
        <f t="shared" si="98"/>
        <v>44.156519118188676</v>
      </c>
      <c r="K796" s="2">
        <f t="shared" si="92"/>
        <v>42.931307405566869</v>
      </c>
    </row>
    <row r="797" spans="1:11" ht="13.5" x14ac:dyDescent="0.25">
      <c r="A797" s="3">
        <f>TITRES_STAT!B800</f>
        <v>43467</v>
      </c>
      <c r="B797" s="6">
        <f>TITRES_STAT!D800</f>
        <v>44</v>
      </c>
      <c r="C797" s="2">
        <f t="shared" si="93"/>
        <v>0</v>
      </c>
      <c r="D797" s="2">
        <f t="shared" si="94"/>
        <v>43.686</v>
      </c>
      <c r="E797" s="2">
        <f t="shared" si="96"/>
        <v>44.132999999999996</v>
      </c>
      <c r="F797" s="2">
        <f t="shared" si="97"/>
        <v>44.343500000000006</v>
      </c>
      <c r="G797" s="2">
        <f t="shared" si="91"/>
        <v>44.204599999999992</v>
      </c>
      <c r="H797" s="2">
        <f t="shared" si="95"/>
        <v>37.402950000000004</v>
      </c>
      <c r="I797" s="2">
        <f t="array" ref="I797">SUMPRODUCT(B781:B800, (ROW(B781:B800)-ROW(B781)+1)) / (20*21/2)</f>
        <v>44.118476190476194</v>
      </c>
      <c r="J797" s="2">
        <f t="shared" si="98"/>
        <v>44.141612535504038</v>
      </c>
      <c r="K797" s="2">
        <f t="shared" si="92"/>
        <v>42.973216919074055</v>
      </c>
    </row>
    <row r="798" spans="1:11" ht="13.5" x14ac:dyDescent="0.25">
      <c r="A798" s="3">
        <f>TITRES_STAT!B801</f>
        <v>43468</v>
      </c>
      <c r="B798" s="6">
        <f>TITRES_STAT!D801</f>
        <v>44</v>
      </c>
      <c r="C798" s="2">
        <f t="shared" si="93"/>
        <v>0</v>
      </c>
      <c r="D798" s="2">
        <f t="shared" si="94"/>
        <v>43.97</v>
      </c>
      <c r="E798" s="2">
        <f t="shared" si="96"/>
        <v>44.075000000000003</v>
      </c>
      <c r="F798" s="2">
        <f t="shared" si="97"/>
        <v>44.323500000000003</v>
      </c>
      <c r="G798" s="2">
        <f t="shared" si="91"/>
        <v>44.249199999999981</v>
      </c>
      <c r="H798" s="2">
        <f t="shared" si="95"/>
        <v>37.450950000000006</v>
      </c>
      <c r="I798" s="2">
        <f t="array" ref="I798">SUMPRODUCT(B782:B801, (ROW(B782:B801)-ROW(B782)+1)) / (20*21/2)</f>
        <v>44.09242857142857</v>
      </c>
      <c r="J798" s="2">
        <f t="shared" si="98"/>
        <v>44.128125627360795</v>
      </c>
      <c r="K798" s="2">
        <f t="shared" si="92"/>
        <v>43.013482922247626</v>
      </c>
    </row>
    <row r="799" spans="1:11" ht="13.5" x14ac:dyDescent="0.25">
      <c r="A799" s="3">
        <f>TITRES_STAT!B802</f>
        <v>43469</v>
      </c>
      <c r="B799" s="6">
        <f>TITRES_STAT!D802</f>
        <v>44</v>
      </c>
      <c r="C799" s="2">
        <f t="shared" si="93"/>
        <v>0</v>
      </c>
      <c r="D799" s="2">
        <f t="shared" si="94"/>
        <v>44</v>
      </c>
      <c r="E799" s="2">
        <f t="shared" si="96"/>
        <v>44.016999999999996</v>
      </c>
      <c r="F799" s="2">
        <f t="shared" si="97"/>
        <v>44.298500000000004</v>
      </c>
      <c r="G799" s="2">
        <f t="shared" si="91"/>
        <v>44.269199999999984</v>
      </c>
      <c r="H799" s="2">
        <f t="shared" si="95"/>
        <v>37.498950000000008</v>
      </c>
      <c r="I799" s="2">
        <f t="array" ref="I799">SUMPRODUCT(B783:B802, (ROW(B783:B802)-ROW(B783)+1)) / (20*21/2)</f>
        <v>44.069238095238099</v>
      </c>
      <c r="J799" s="2">
        <f t="shared" si="98"/>
        <v>44.115923186659764</v>
      </c>
      <c r="K799" s="2">
        <f t="shared" si="92"/>
        <v>43.052169866473214</v>
      </c>
    </row>
    <row r="800" spans="1:11" ht="13.5" x14ac:dyDescent="0.25">
      <c r="A800" s="3">
        <f>TITRES_STAT!B803</f>
        <v>43472</v>
      </c>
      <c r="B800" s="6">
        <f>TITRES_STAT!D803</f>
        <v>44</v>
      </c>
      <c r="C800" s="2">
        <f t="shared" si="93"/>
        <v>0</v>
      </c>
      <c r="D800" s="2">
        <f t="shared" si="94"/>
        <v>44</v>
      </c>
      <c r="E800" s="2">
        <f t="shared" si="96"/>
        <v>43.959000000000003</v>
      </c>
      <c r="F800" s="2">
        <f t="shared" si="97"/>
        <v>44.273499999999999</v>
      </c>
      <c r="G800" s="2">
        <f t="shared" si="91"/>
        <v>44.249199999999981</v>
      </c>
      <c r="H800" s="2">
        <f t="shared" si="95"/>
        <v>37.54695000000001</v>
      </c>
      <c r="I800" s="2">
        <f t="array" ref="I800">SUMPRODUCT(B784:B803, (ROW(B784:B803)-ROW(B784)+1)) / (20*21/2)</f>
        <v>44.048904761904765</v>
      </c>
      <c r="J800" s="2">
        <f t="shared" si="98"/>
        <v>44.104882883168358</v>
      </c>
      <c r="K800" s="2">
        <f t="shared" si="92"/>
        <v>43.08933967563113</v>
      </c>
    </row>
    <row r="801" spans="1:11" ht="13.5" x14ac:dyDescent="0.25">
      <c r="A801" s="3">
        <f>TITRES_STAT!B804</f>
        <v>43473</v>
      </c>
      <c r="B801" s="6">
        <f>TITRES_STAT!D804</f>
        <v>44</v>
      </c>
      <c r="C801" s="2">
        <f t="shared" si="93"/>
        <v>0</v>
      </c>
      <c r="D801" s="2">
        <f t="shared" si="94"/>
        <v>44</v>
      </c>
      <c r="E801" s="2">
        <f t="shared" si="96"/>
        <v>43.900999999999996</v>
      </c>
      <c r="F801" s="2">
        <f t="shared" si="97"/>
        <v>44.243499999999997</v>
      </c>
      <c r="G801" s="2">
        <f t="shared" si="91"/>
        <v>44.219199999999979</v>
      </c>
      <c r="H801" s="2">
        <f t="shared" si="95"/>
        <v>37.594950000000004</v>
      </c>
      <c r="I801" s="2">
        <f t="array" ref="I801">SUMPRODUCT(B785:B804, (ROW(B785:B804)-ROW(B785)+1)) / (20*21/2)</f>
        <v>44.03142857142857</v>
      </c>
      <c r="J801" s="2">
        <f t="shared" si="98"/>
        <v>44.094894037152322</v>
      </c>
      <c r="K801" s="2">
        <f t="shared" si="92"/>
        <v>43.125051845214223</v>
      </c>
    </row>
    <row r="802" spans="1:11" ht="13.5" x14ac:dyDescent="0.25">
      <c r="A802" s="3">
        <f>TITRES_STAT!B805</f>
        <v>43474</v>
      </c>
      <c r="B802" s="6">
        <f>TITRES_STAT!D805</f>
        <v>44</v>
      </c>
      <c r="C802" s="2">
        <f t="shared" si="93"/>
        <v>0</v>
      </c>
      <c r="D802" s="2">
        <f t="shared" si="94"/>
        <v>44</v>
      </c>
      <c r="E802" s="2">
        <f t="shared" si="96"/>
        <v>43.843000000000004</v>
      </c>
      <c r="F802" s="2">
        <f t="shared" si="97"/>
        <v>44.213499999999996</v>
      </c>
      <c r="G802" s="2">
        <f t="shared" si="91"/>
        <v>44.216399999999979</v>
      </c>
      <c r="H802" s="2">
        <f t="shared" si="95"/>
        <v>37.642950000000006</v>
      </c>
      <c r="I802" s="2">
        <f t="array" ref="I802">SUMPRODUCT(B786:B805, (ROW(B786:B805)-ROW(B786)+1)) / (20*21/2)</f>
        <v>44.016809523809528</v>
      </c>
      <c r="J802" s="2">
        <f t="shared" si="98"/>
        <v>44.085856509804479</v>
      </c>
      <c r="K802" s="2">
        <f t="shared" si="92"/>
        <v>43.159363537558768</v>
      </c>
    </row>
    <row r="803" spans="1:11" ht="13.5" x14ac:dyDescent="0.25">
      <c r="A803" s="3">
        <f>TITRES_STAT!B806</f>
        <v>43475</v>
      </c>
      <c r="B803" s="6">
        <f>TITRES_STAT!D806</f>
        <v>44</v>
      </c>
      <c r="C803" s="2">
        <f t="shared" si="93"/>
        <v>0</v>
      </c>
      <c r="D803" s="2">
        <f t="shared" si="94"/>
        <v>44</v>
      </c>
      <c r="E803" s="2">
        <f t="shared" si="96"/>
        <v>43.984999999999999</v>
      </c>
      <c r="F803" s="2">
        <f t="shared" si="97"/>
        <v>44.183499999999995</v>
      </c>
      <c r="G803" s="2">
        <f t="shared" si="91"/>
        <v>44.186599999999977</v>
      </c>
      <c r="H803" s="2">
        <f t="shared" si="95"/>
        <v>37.690950000000001</v>
      </c>
      <c r="I803" s="2">
        <f t="array" ref="I803">SUMPRODUCT(B787:B806, (ROW(B787:B806)-ROW(B787)+1)) / (20*21/2)</f>
        <v>44.004952380952382</v>
      </c>
      <c r="J803" s="2">
        <f t="shared" si="98"/>
        <v>44.077679699346909</v>
      </c>
      <c r="K803" s="2">
        <f t="shared" si="92"/>
        <v>43.19232967334078</v>
      </c>
    </row>
    <row r="804" spans="1:11" ht="13.5" x14ac:dyDescent="0.25">
      <c r="A804" s="3">
        <f>TITRES_STAT!B807</f>
        <v>43476</v>
      </c>
      <c r="B804" s="6">
        <f>TITRES_STAT!D807</f>
        <v>44</v>
      </c>
      <c r="C804" s="2">
        <f t="shared" si="93"/>
        <v>0</v>
      </c>
      <c r="D804" s="2">
        <f t="shared" si="94"/>
        <v>44</v>
      </c>
      <c r="E804" s="2">
        <f t="shared" si="96"/>
        <v>44</v>
      </c>
      <c r="F804" s="2">
        <f t="shared" si="97"/>
        <v>44.153499999999994</v>
      </c>
      <c r="G804" s="2">
        <f t="shared" si="91"/>
        <v>44.157599999999981</v>
      </c>
      <c r="H804" s="2">
        <f t="shared" si="95"/>
        <v>37.738950000000003</v>
      </c>
      <c r="I804" s="2">
        <f t="array" ref="I804">SUMPRODUCT(B788:B807, (ROW(B788:B807)-ROW(B788)+1)) / (20*21/2)</f>
        <v>43.995857142857147</v>
      </c>
      <c r="J804" s="2">
        <f t="shared" si="98"/>
        <v>44.070281632742443</v>
      </c>
      <c r="K804" s="2">
        <f t="shared" si="92"/>
        <v>43.224003019484279</v>
      </c>
    </row>
    <row r="805" spans="1:11" ht="13.5" x14ac:dyDescent="0.25">
      <c r="A805" s="3">
        <f>TITRES_STAT!B808</f>
        <v>43480</v>
      </c>
      <c r="B805" s="6">
        <f>TITRES_STAT!D808</f>
        <v>44</v>
      </c>
      <c r="C805" s="2">
        <f t="shared" si="93"/>
        <v>0</v>
      </c>
      <c r="D805" s="2">
        <f t="shared" si="94"/>
        <v>44</v>
      </c>
      <c r="E805" s="2">
        <f t="shared" si="96"/>
        <v>44</v>
      </c>
      <c r="F805" s="2">
        <f t="shared" si="97"/>
        <v>44.124499999999998</v>
      </c>
      <c r="G805" s="2">
        <f t="shared" si="91"/>
        <v>44.128799999999984</v>
      </c>
      <c r="H805" s="2">
        <f t="shared" si="95"/>
        <v>37.786950000000004</v>
      </c>
      <c r="I805" s="2">
        <f t="array" ref="I805">SUMPRODUCT(B789:B808, (ROW(B789:B808)-ROW(B789)+1)) / (20*21/2)</f>
        <v>43.80952380952381</v>
      </c>
      <c r="J805" s="2">
        <f t="shared" si="98"/>
        <v>44.063588143909826</v>
      </c>
      <c r="K805" s="2">
        <f t="shared" si="92"/>
        <v>43.254434273622152</v>
      </c>
    </row>
    <row r="806" spans="1:11" ht="13.5" x14ac:dyDescent="0.25">
      <c r="A806" s="3">
        <f>TITRES_STAT!B809</f>
        <v>43481</v>
      </c>
      <c r="B806" s="6">
        <f>TITRES_STAT!D809</f>
        <v>44</v>
      </c>
      <c r="C806" s="2">
        <f t="shared" si="93"/>
        <v>0</v>
      </c>
      <c r="D806" s="2">
        <f t="shared" si="94"/>
        <v>44</v>
      </c>
      <c r="E806" s="2">
        <f t="shared" si="96"/>
        <v>44</v>
      </c>
      <c r="F806" s="2">
        <f t="shared" si="97"/>
        <v>44.095500000000001</v>
      </c>
      <c r="G806" s="2">
        <f t="shared" si="91"/>
        <v>44.09999999999998</v>
      </c>
      <c r="H806" s="2">
        <f t="shared" si="95"/>
        <v>37.839950000000009</v>
      </c>
      <c r="I806" s="2">
        <f t="array" ref="I806">SUMPRODUCT(B790:B809, (ROW(B790:B809)-ROW(B790)+1)) / (20*21/2)</f>
        <v>43.634952380952384</v>
      </c>
      <c r="J806" s="2">
        <f t="shared" si="98"/>
        <v>44.05753213020413</v>
      </c>
      <c r="K806" s="2">
        <f t="shared" si="92"/>
        <v>43.283672145244815</v>
      </c>
    </row>
    <row r="807" spans="1:11" ht="13.5" x14ac:dyDescent="0.25">
      <c r="A807" s="3">
        <f>TITRES_STAT!B810</f>
        <v>43482</v>
      </c>
      <c r="B807" s="6">
        <f>TITRES_STAT!D810</f>
        <v>44</v>
      </c>
      <c r="C807" s="2">
        <f t="shared" si="93"/>
        <v>0</v>
      </c>
      <c r="D807" s="2">
        <f t="shared" si="94"/>
        <v>44</v>
      </c>
      <c r="E807" s="2">
        <f t="shared" si="96"/>
        <v>44</v>
      </c>
      <c r="F807" s="2">
        <f t="shared" si="97"/>
        <v>44.066499999999998</v>
      </c>
      <c r="G807" s="2">
        <f t="shared" si="91"/>
        <v>44.071399999999983</v>
      </c>
      <c r="H807" s="2">
        <f t="shared" si="95"/>
        <v>37.885450000000006</v>
      </c>
      <c r="I807" s="2">
        <f t="array" ref="I807">SUMPRODUCT(B791:B810, (ROW(B791:B810)-ROW(B791)+1)) / (20*21/2)</f>
        <v>43.472142857142863</v>
      </c>
      <c r="J807" s="2">
        <f t="shared" si="98"/>
        <v>44.052052879708498</v>
      </c>
      <c r="K807" s="2">
        <f t="shared" si="92"/>
        <v>43.311763433666592</v>
      </c>
    </row>
    <row r="808" spans="1:11" ht="13.5" x14ac:dyDescent="0.25">
      <c r="A808" s="3">
        <f>TITRES_STAT!B811</f>
        <v>43483</v>
      </c>
      <c r="B808" s="6">
        <f>TITRES_STAT!D811</f>
        <v>42.11</v>
      </c>
      <c r="C808" s="2">
        <f t="shared" si="93"/>
        <v>-1.8900000000000006</v>
      </c>
      <c r="D808" s="2">
        <f t="shared" si="94"/>
        <v>43.622</v>
      </c>
      <c r="E808" s="2">
        <f t="shared" si="96"/>
        <v>43.811</v>
      </c>
      <c r="F808" s="2">
        <f t="shared" si="97"/>
        <v>43.942999999999998</v>
      </c>
      <c r="G808" s="2">
        <f t="shared" si="91"/>
        <v>44.045799999999993</v>
      </c>
      <c r="H808" s="2">
        <f t="shared" si="95"/>
        <v>37.913650000000004</v>
      </c>
      <c r="I808" s="2">
        <f t="array" ref="I808">SUMPRODUCT(B792:B811, (ROW(B792:B811)-ROW(B792)+1)) / (20*21/2)</f>
        <v>43.321095238095239</v>
      </c>
      <c r="J808" s="2">
        <f t="shared" si="98"/>
        <v>43.867095462593404</v>
      </c>
      <c r="K808" s="2">
        <f t="shared" si="92"/>
        <v>43.264635455875741</v>
      </c>
    </row>
    <row r="809" spans="1:11" ht="13.5" x14ac:dyDescent="0.25">
      <c r="A809" s="3">
        <f>TITRES_STAT!B812</f>
        <v>43486</v>
      </c>
      <c r="B809" s="6">
        <f>TITRES_STAT!D812</f>
        <v>42.11</v>
      </c>
      <c r="C809" s="2">
        <f t="shared" si="93"/>
        <v>0</v>
      </c>
      <c r="D809" s="2">
        <f t="shared" si="94"/>
        <v>43.244000000000007</v>
      </c>
      <c r="E809" s="2">
        <f t="shared" si="96"/>
        <v>43.622</v>
      </c>
      <c r="F809" s="2">
        <f t="shared" si="97"/>
        <v>43.819499999999998</v>
      </c>
      <c r="G809" s="2">
        <f t="shared" si="91"/>
        <v>44.029999999999994</v>
      </c>
      <c r="H809" s="2">
        <f t="shared" si="95"/>
        <v>37.941850000000002</v>
      </c>
      <c r="I809" s="2">
        <f t="array" ref="I809">SUMPRODUCT(B793:B812, (ROW(B793:B812)-ROW(B793)+1)) / (20*21/2)</f>
        <v>43.181809523809527</v>
      </c>
      <c r="J809" s="2">
        <f t="shared" si="98"/>
        <v>43.699753037584507</v>
      </c>
      <c r="K809" s="2">
        <f t="shared" si="92"/>
        <v>43.219355634076692</v>
      </c>
    </row>
    <row r="810" spans="1:11" ht="13.5" x14ac:dyDescent="0.25">
      <c r="A810" s="3">
        <f>TITRES_STAT!B813</f>
        <v>43487</v>
      </c>
      <c r="B810" s="6">
        <f>TITRES_STAT!D813</f>
        <v>42.11</v>
      </c>
      <c r="C810" s="2">
        <f t="shared" si="93"/>
        <v>0</v>
      </c>
      <c r="D810" s="2">
        <f t="shared" si="94"/>
        <v>42.866000000000007</v>
      </c>
      <c r="E810" s="2">
        <f t="shared" si="96"/>
        <v>43.433000000000007</v>
      </c>
      <c r="F810" s="2">
        <f t="shared" si="97"/>
        <v>43.696000000000005</v>
      </c>
      <c r="G810" s="2">
        <f t="shared" si="91"/>
        <v>43.994199999999992</v>
      </c>
      <c r="H810" s="2">
        <f t="shared" si="95"/>
        <v>37.964599999999997</v>
      </c>
      <c r="I810" s="2">
        <f t="array" ref="I810">SUMPRODUCT(B794:B813, (ROW(B794:B813)-ROW(B794)+1)) / (20*21/2)</f>
        <v>43.054285714285719</v>
      </c>
      <c r="J810" s="2">
        <f t="shared" si="98"/>
        <v>43.548347986385984</v>
      </c>
      <c r="K810" s="2">
        <f t="shared" si="92"/>
        <v>43.175851491563876</v>
      </c>
    </row>
    <row r="811" spans="1:11" ht="13.5" x14ac:dyDescent="0.25">
      <c r="A811" s="3">
        <f>TITRES_STAT!B814</f>
        <v>43488</v>
      </c>
      <c r="B811" s="6">
        <f>TITRES_STAT!D814</f>
        <v>42.11</v>
      </c>
      <c r="C811" s="2">
        <f t="shared" si="93"/>
        <v>0</v>
      </c>
      <c r="D811" s="2">
        <f t="shared" si="94"/>
        <v>42.488</v>
      </c>
      <c r="E811" s="2">
        <f t="shared" si="96"/>
        <v>43.244000000000007</v>
      </c>
      <c r="F811" s="2">
        <f t="shared" si="97"/>
        <v>43.572500000000005</v>
      </c>
      <c r="G811" s="2">
        <f t="shared" si="91"/>
        <v>43.9846</v>
      </c>
      <c r="H811" s="2">
        <f t="shared" si="95"/>
        <v>37.987349999999999</v>
      </c>
      <c r="I811" s="2">
        <f t="array" ref="I811">SUMPRODUCT(B795:B814, (ROW(B795:B814)-ROW(B795)+1)) / (20*21/2)</f>
        <v>42.929000000000002</v>
      </c>
      <c r="J811" s="2">
        <f t="shared" si="98"/>
        <v>43.411362463873033</v>
      </c>
      <c r="K811" s="2">
        <f t="shared" si="92"/>
        <v>43.134053393855488</v>
      </c>
    </row>
    <row r="812" spans="1:11" ht="13.5" x14ac:dyDescent="0.25">
      <c r="A812" s="3">
        <f>TITRES_STAT!B815</f>
        <v>43489</v>
      </c>
      <c r="B812" s="6">
        <f>TITRES_STAT!D815</f>
        <v>42.11</v>
      </c>
      <c r="C812" s="2">
        <f t="shared" si="93"/>
        <v>0</v>
      </c>
      <c r="D812" s="2">
        <f t="shared" si="94"/>
        <v>42.11</v>
      </c>
      <c r="E812" s="2">
        <f t="shared" si="96"/>
        <v>43.055000000000007</v>
      </c>
      <c r="F812" s="2">
        <f t="shared" si="97"/>
        <v>43.449000000000005</v>
      </c>
      <c r="G812" s="2">
        <f t="shared" si="91"/>
        <v>43.996799999999993</v>
      </c>
      <c r="H812" s="2">
        <f t="shared" si="95"/>
        <v>38.010099999999994</v>
      </c>
      <c r="I812" s="2">
        <f t="array" ref="I812">SUMPRODUCT(B796:B815, (ROW(B796:B815)-ROW(B796)+1)) / (20*21/2)</f>
        <v>42.812000000000005</v>
      </c>
      <c r="J812" s="2">
        <f t="shared" si="98"/>
        <v>43.287423181599408</v>
      </c>
      <c r="K812" s="2">
        <f t="shared" si="92"/>
        <v>43.093894437233701</v>
      </c>
    </row>
    <row r="813" spans="1:11" ht="13.5" x14ac:dyDescent="0.25">
      <c r="A813" s="3">
        <f>TITRES_STAT!B816</f>
        <v>43490</v>
      </c>
      <c r="B813" s="6">
        <f>TITRES_STAT!D816</f>
        <v>42.11</v>
      </c>
      <c r="C813" s="2">
        <f t="shared" si="93"/>
        <v>0</v>
      </c>
      <c r="D813" s="2">
        <f t="shared" si="94"/>
        <v>42.11</v>
      </c>
      <c r="E813" s="2">
        <f t="shared" si="96"/>
        <v>42.866000000000007</v>
      </c>
      <c r="F813" s="2">
        <f t="shared" si="97"/>
        <v>43.425500000000007</v>
      </c>
      <c r="G813" s="2">
        <f t="shared" si="91"/>
        <v>44.01</v>
      </c>
      <c r="H813" s="2">
        <f t="shared" si="95"/>
        <v>38.032849999999996</v>
      </c>
      <c r="I813" s="2">
        <f t="array" ref="I813">SUMPRODUCT(B797:B816, (ROW(B797:B816)-ROW(B797)+1)) / (20*21/2)</f>
        <v>42.704000000000001</v>
      </c>
      <c r="J813" s="2">
        <f t="shared" si="98"/>
        <v>43.175287640494702</v>
      </c>
      <c r="K813" s="2">
        <f t="shared" si="92"/>
        <v>43.055310341655904</v>
      </c>
    </row>
    <row r="814" spans="1:11" ht="13.5" x14ac:dyDescent="0.25">
      <c r="A814" s="3">
        <f>TITRES_STAT!B817</f>
        <v>43493</v>
      </c>
      <c r="B814" s="6">
        <f>TITRES_STAT!D817</f>
        <v>42.11</v>
      </c>
      <c r="C814" s="2">
        <f t="shared" si="93"/>
        <v>0</v>
      </c>
      <c r="D814" s="2">
        <f t="shared" si="94"/>
        <v>42.11</v>
      </c>
      <c r="E814" s="2">
        <f t="shared" si="96"/>
        <v>42.677000000000007</v>
      </c>
      <c r="F814" s="2">
        <f t="shared" si="97"/>
        <v>43.338500000000003</v>
      </c>
      <c r="G814" s="2">
        <f t="shared" si="91"/>
        <v>43.99839999999999</v>
      </c>
      <c r="H814" s="2">
        <f t="shared" si="95"/>
        <v>38.055599999999991</v>
      </c>
      <c r="I814" s="2">
        <f t="array" ref="I814">SUMPRODUCT(B798:B817, (ROW(B798:B817)-ROW(B798)+1)) / (20*21/2)</f>
        <v>42.605000000000004</v>
      </c>
      <c r="J814" s="2">
        <f t="shared" si="98"/>
        <v>43.073831674733299</v>
      </c>
      <c r="K814" s="2">
        <f t="shared" si="92"/>
        <v>43.018239347865475</v>
      </c>
    </row>
    <row r="815" spans="1:11" ht="13.5" x14ac:dyDescent="0.25">
      <c r="A815" s="3">
        <f>TITRES_STAT!B818</f>
        <v>43494</v>
      </c>
      <c r="B815" s="6">
        <f>TITRES_STAT!D818</f>
        <v>42.11</v>
      </c>
      <c r="C815" s="2">
        <f t="shared" si="93"/>
        <v>0</v>
      </c>
      <c r="D815" s="2">
        <f t="shared" si="94"/>
        <v>42.11</v>
      </c>
      <c r="E815" s="2">
        <f t="shared" si="96"/>
        <v>42.488000000000014</v>
      </c>
      <c r="F815" s="2">
        <f t="shared" si="97"/>
        <v>43.244000000000007</v>
      </c>
      <c r="G815" s="2">
        <f t="shared" si="91"/>
        <v>43.950599999999994</v>
      </c>
      <c r="H815" s="2">
        <f t="shared" si="95"/>
        <v>38.078349999999993</v>
      </c>
      <c r="I815" s="2">
        <f t="array" ref="I815">SUMPRODUCT(B799:B818, (ROW(B799:B818)-ROW(B799)+1)) / (20*21/2)</f>
        <v>42.515000000000008</v>
      </c>
      <c r="J815" s="2">
        <f t="shared" si="98"/>
        <v>42.982038181901558</v>
      </c>
      <c r="K815" s="2">
        <f t="shared" si="92"/>
        <v>42.982622118537414</v>
      </c>
    </row>
    <row r="816" spans="1:11" ht="13.5" x14ac:dyDescent="0.25">
      <c r="A816" s="3">
        <f>TITRES_STAT!B819</f>
        <v>43495</v>
      </c>
      <c r="B816" s="6">
        <f>TITRES_STAT!D819</f>
        <v>42.11</v>
      </c>
      <c r="C816" s="2">
        <f t="shared" si="93"/>
        <v>0</v>
      </c>
      <c r="D816" s="2">
        <f t="shared" si="94"/>
        <v>42.11</v>
      </c>
      <c r="E816" s="2">
        <f t="shared" si="96"/>
        <v>42.299000000000007</v>
      </c>
      <c r="F816" s="2">
        <f t="shared" si="97"/>
        <v>43.149500000000003</v>
      </c>
      <c r="G816" s="2">
        <f t="shared" si="91"/>
        <v>43.902799999999999</v>
      </c>
      <c r="H816" s="2">
        <f t="shared" si="95"/>
        <v>38.101099999999988</v>
      </c>
      <c r="I816" s="2">
        <f t="array" ref="I816">SUMPRODUCT(B800:B819, (ROW(B800:B819)-ROW(B800)+1)) / (20*21/2)</f>
        <v>42.434000000000005</v>
      </c>
      <c r="J816" s="2">
        <f t="shared" si="98"/>
        <v>42.898986926482365</v>
      </c>
      <c r="K816" s="2">
        <f t="shared" si="92"/>
        <v>42.948401643300649</v>
      </c>
    </row>
    <row r="817" spans="1:11" ht="13.5" x14ac:dyDescent="0.25">
      <c r="A817" s="3">
        <f>TITRES_STAT!B820</f>
        <v>43496</v>
      </c>
      <c r="B817" s="6">
        <f>TITRES_STAT!D820</f>
        <v>42.11</v>
      </c>
      <c r="C817" s="2">
        <f t="shared" si="93"/>
        <v>0</v>
      </c>
      <c r="D817" s="2">
        <f t="shared" si="94"/>
        <v>42.11</v>
      </c>
      <c r="E817" s="2">
        <f t="shared" si="96"/>
        <v>42.110000000000007</v>
      </c>
      <c r="F817" s="2">
        <f t="shared" si="97"/>
        <v>43.055000000000007</v>
      </c>
      <c r="G817" s="2">
        <f t="shared" si="91"/>
        <v>43.85499999999999</v>
      </c>
      <c r="H817" s="2">
        <f t="shared" si="95"/>
        <v>38.12384999999999</v>
      </c>
      <c r="I817" s="2">
        <f t="array" ref="I817">SUMPRODUCT(B801:B820, (ROW(B801:B820)-ROW(B801)+1)) / (20*21/2)</f>
        <v>42.362000000000002</v>
      </c>
      <c r="J817" s="2">
        <f t="shared" si="98"/>
        <v>42.823845314436426</v>
      </c>
      <c r="K817" s="2">
        <f t="shared" si="92"/>
        <v>42.915523147484933</v>
      </c>
    </row>
    <row r="818" spans="1:11" ht="13.5" x14ac:dyDescent="0.25">
      <c r="A818" s="3">
        <f>TITRES_STAT!B821</f>
        <v>43497</v>
      </c>
      <c r="B818" s="6">
        <f>TITRES_STAT!D821</f>
        <v>42.11</v>
      </c>
      <c r="C818" s="2">
        <f t="shared" si="93"/>
        <v>0</v>
      </c>
      <c r="D818" s="2">
        <f t="shared" si="94"/>
        <v>42.11</v>
      </c>
      <c r="E818" s="2">
        <f t="shared" si="96"/>
        <v>42.110000000000007</v>
      </c>
      <c r="F818" s="2">
        <f t="shared" si="97"/>
        <v>42.96050000000001</v>
      </c>
      <c r="G818" s="2">
        <f t="shared" ref="G818:G881" si="99">AVERAGE(B769:B818)</f>
        <v>43.807199999999995</v>
      </c>
      <c r="H818" s="2">
        <f t="shared" si="95"/>
        <v>38.146599999999985</v>
      </c>
      <c r="I818" s="2">
        <f t="array" ref="I818">SUMPRODUCT(B802:B821, (ROW(B802:B821)-ROW(B802)+1)) / (20*21/2)</f>
        <v>42.299000000000007</v>
      </c>
      <c r="J818" s="2">
        <f t="shared" si="98"/>
        <v>42.755860046394858</v>
      </c>
      <c r="K818" s="2">
        <f t="shared" si="92"/>
        <v>42.88393400444631</v>
      </c>
    </row>
    <row r="819" spans="1:11" ht="13.5" x14ac:dyDescent="0.25">
      <c r="A819" s="3">
        <f>TITRES_STAT!B822</f>
        <v>43500</v>
      </c>
      <c r="B819" s="6">
        <f>TITRES_STAT!D822</f>
        <v>42.11</v>
      </c>
      <c r="C819" s="2">
        <f t="shared" si="93"/>
        <v>0</v>
      </c>
      <c r="D819" s="2">
        <f t="shared" si="94"/>
        <v>42.11</v>
      </c>
      <c r="E819" s="2">
        <f t="shared" si="96"/>
        <v>42.110000000000007</v>
      </c>
      <c r="F819" s="2">
        <f t="shared" si="97"/>
        <v>42.866000000000007</v>
      </c>
      <c r="G819" s="2">
        <f t="shared" si="99"/>
        <v>43.759399999999999</v>
      </c>
      <c r="H819" s="2">
        <f t="shared" si="95"/>
        <v>38.169349999999987</v>
      </c>
      <c r="I819" s="2">
        <f t="array" ref="I819">SUMPRODUCT(B803:B822, (ROW(B803:B822)-ROW(B803)+1)) / (20*21/2)</f>
        <v>42.245000000000005</v>
      </c>
      <c r="J819" s="2">
        <f t="shared" si="98"/>
        <v>42.694349565785821</v>
      </c>
      <c r="K819" s="2">
        <f t="shared" ref="K819:K882" si="100">$K$4*B819+(1-$K$4)*K818</f>
        <v>42.853583651330766</v>
      </c>
    </row>
    <row r="820" spans="1:11" ht="13.5" x14ac:dyDescent="0.25">
      <c r="A820" s="3">
        <f>TITRES_STAT!B823</f>
        <v>43501</v>
      </c>
      <c r="B820" s="6">
        <f>TITRES_STAT!D823</f>
        <v>42.11</v>
      </c>
      <c r="C820" s="2">
        <f t="shared" si="93"/>
        <v>0</v>
      </c>
      <c r="D820" s="2">
        <f t="shared" si="94"/>
        <v>42.11</v>
      </c>
      <c r="E820" s="2">
        <f t="shared" si="96"/>
        <v>42.110000000000007</v>
      </c>
      <c r="F820" s="2">
        <f t="shared" si="97"/>
        <v>42.77150000000001</v>
      </c>
      <c r="G820" s="2">
        <f t="shared" si="99"/>
        <v>43.711799999999997</v>
      </c>
      <c r="H820" s="2">
        <f t="shared" si="95"/>
        <v>38.192099999999982</v>
      </c>
      <c r="I820" s="2">
        <f t="array" ref="I820">SUMPRODUCT(B804:B823, (ROW(B804:B823)-ROW(B804)+1)) / (20*21/2)</f>
        <v>42.20000000000001</v>
      </c>
      <c r="J820" s="2">
        <f t="shared" si="98"/>
        <v>42.638697226187169</v>
      </c>
      <c r="K820" s="2">
        <f t="shared" si="100"/>
        <v>42.824423508141322</v>
      </c>
    </row>
    <row r="821" spans="1:11" ht="13.5" x14ac:dyDescent="0.25">
      <c r="A821" s="3">
        <f>TITRES_STAT!B824</f>
        <v>43502</v>
      </c>
      <c r="B821" s="6">
        <f>TITRES_STAT!D824</f>
        <v>42.11</v>
      </c>
      <c r="C821" s="2">
        <f t="shared" si="93"/>
        <v>0</v>
      </c>
      <c r="D821" s="2">
        <f t="shared" si="94"/>
        <v>42.11</v>
      </c>
      <c r="E821" s="2">
        <f t="shared" si="96"/>
        <v>42.110000000000007</v>
      </c>
      <c r="F821" s="2">
        <f t="shared" si="97"/>
        <v>42.677000000000007</v>
      </c>
      <c r="G821" s="2">
        <f t="shared" si="99"/>
        <v>43.664999999999999</v>
      </c>
      <c r="H821" s="2">
        <f t="shared" si="95"/>
        <v>38.214849999999977</v>
      </c>
      <c r="I821" s="2">
        <f t="array" ref="I821">SUMPRODUCT(B805:B824, (ROW(B805:B824)-ROW(B805)+1)) / (20*21/2)</f>
        <v>42.164000000000001</v>
      </c>
      <c r="J821" s="2">
        <f t="shared" si="98"/>
        <v>42.588345109407442</v>
      </c>
      <c r="K821" s="2">
        <f t="shared" si="100"/>
        <v>42.796406899978919</v>
      </c>
    </row>
    <row r="822" spans="1:11" ht="13.5" x14ac:dyDescent="0.25">
      <c r="A822" s="3">
        <f>TITRES_STAT!B825</f>
        <v>43503</v>
      </c>
      <c r="B822" s="6">
        <f>TITRES_STAT!D825</f>
        <v>42.11</v>
      </c>
      <c r="C822" s="2">
        <f t="shared" si="93"/>
        <v>0</v>
      </c>
      <c r="D822" s="2">
        <f t="shared" si="94"/>
        <v>42.11</v>
      </c>
      <c r="E822" s="2">
        <f t="shared" si="96"/>
        <v>42.110000000000007</v>
      </c>
      <c r="F822" s="2">
        <f t="shared" si="97"/>
        <v>42.58250000000001</v>
      </c>
      <c r="G822" s="2">
        <f t="shared" si="99"/>
        <v>43.617199999999997</v>
      </c>
      <c r="H822" s="2">
        <f t="shared" si="95"/>
        <v>38.237599999999979</v>
      </c>
      <c r="I822" s="2">
        <f t="array" ref="I822">SUMPRODUCT(B806:B825, (ROW(B806:B825)-ROW(B806)+1)) / (20*21/2)</f>
        <v>42.137</v>
      </c>
      <c r="J822" s="2">
        <f t="shared" si="98"/>
        <v>42.542788432321018</v>
      </c>
      <c r="K822" s="2">
        <f t="shared" si="100"/>
        <v>42.769488982332689</v>
      </c>
    </row>
    <row r="823" spans="1:11" ht="13.5" x14ac:dyDescent="0.25">
      <c r="A823" s="3">
        <f>TITRES_STAT!B826</f>
        <v>43504</v>
      </c>
      <c r="B823" s="6">
        <f>TITRES_STAT!D826</f>
        <v>42.11</v>
      </c>
      <c r="C823" s="2">
        <f t="shared" si="93"/>
        <v>0</v>
      </c>
      <c r="D823" s="2">
        <f t="shared" si="94"/>
        <v>42.11</v>
      </c>
      <c r="E823" s="2">
        <f t="shared" si="96"/>
        <v>42.110000000000007</v>
      </c>
      <c r="F823" s="2">
        <f t="shared" si="97"/>
        <v>42.488000000000014</v>
      </c>
      <c r="G823" s="2">
        <f t="shared" si="99"/>
        <v>43.570199999999993</v>
      </c>
      <c r="H823" s="2">
        <f t="shared" si="95"/>
        <v>38.260349999999974</v>
      </c>
      <c r="I823" s="2">
        <f t="array" ref="I823">SUMPRODUCT(B807:B826, (ROW(B807:B826)-ROW(B807)+1)) / (20*21/2)</f>
        <v>42.119000000000007</v>
      </c>
      <c r="J823" s="2">
        <f t="shared" si="98"/>
        <v>42.501570486385681</v>
      </c>
      <c r="K823" s="2">
        <f t="shared" si="100"/>
        <v>42.743626669300035</v>
      </c>
    </row>
    <row r="824" spans="1:11" ht="13.5" x14ac:dyDescent="0.25">
      <c r="A824" s="3">
        <f>TITRES_STAT!B827</f>
        <v>43507</v>
      </c>
      <c r="B824" s="6">
        <f>TITRES_STAT!D827</f>
        <v>42.11</v>
      </c>
      <c r="C824" s="2">
        <f t="shared" si="93"/>
        <v>0</v>
      </c>
      <c r="D824" s="2">
        <f t="shared" si="94"/>
        <v>42.11</v>
      </c>
      <c r="E824" s="2">
        <f t="shared" si="96"/>
        <v>42.110000000000007</v>
      </c>
      <c r="F824" s="2">
        <f t="shared" si="97"/>
        <v>42.39350000000001</v>
      </c>
      <c r="G824" s="2">
        <f t="shared" si="99"/>
        <v>43.523199999999989</v>
      </c>
      <c r="H824" s="2">
        <f t="shared" si="95"/>
        <v>38.288399999999974</v>
      </c>
      <c r="I824" s="2">
        <f t="array" ref="I824">SUMPRODUCT(B808:B827, (ROW(B808:B827)-ROW(B808)+1)) / (20*21/2)</f>
        <v>42.11</v>
      </c>
      <c r="J824" s="2">
        <f t="shared" si="98"/>
        <v>42.464278059110853</v>
      </c>
      <c r="K824" s="2">
        <f t="shared" si="100"/>
        <v>42.718778564621601</v>
      </c>
    </row>
    <row r="825" spans="1:11" ht="13.5" x14ac:dyDescent="0.25">
      <c r="A825" s="3">
        <f>TITRES_STAT!B828</f>
        <v>43508</v>
      </c>
      <c r="B825" s="6">
        <f>TITRES_STAT!D828</f>
        <v>42.11</v>
      </c>
      <c r="C825" s="2">
        <f t="shared" si="93"/>
        <v>0</v>
      </c>
      <c r="D825" s="2">
        <f t="shared" si="94"/>
        <v>42.11</v>
      </c>
      <c r="E825" s="2">
        <f t="shared" si="96"/>
        <v>42.110000000000007</v>
      </c>
      <c r="F825" s="2">
        <f t="shared" si="97"/>
        <v>42.299000000000014</v>
      </c>
      <c r="G825" s="2">
        <f t="shared" si="99"/>
        <v>43.476199999999977</v>
      </c>
      <c r="H825" s="2">
        <f t="shared" si="95"/>
        <v>38.316799999999972</v>
      </c>
      <c r="I825" s="2">
        <f t="array" ref="I825">SUMPRODUCT(B809:B828, (ROW(B809:B828)-ROW(B809)+1)) / (20*21/2)</f>
        <v>42.11</v>
      </c>
      <c r="J825" s="2">
        <f t="shared" si="98"/>
        <v>42.430537291576485</v>
      </c>
      <c r="K825" s="2">
        <f t="shared" si="100"/>
        <v>42.694904895420756</v>
      </c>
    </row>
    <row r="826" spans="1:11" ht="13.5" x14ac:dyDescent="0.25">
      <c r="A826" s="3">
        <f>TITRES_STAT!B829</f>
        <v>43509</v>
      </c>
      <c r="B826" s="6">
        <f>TITRES_STAT!D829</f>
        <v>42.11</v>
      </c>
      <c r="C826" s="2">
        <f t="shared" si="93"/>
        <v>0</v>
      </c>
      <c r="D826" s="2">
        <f t="shared" si="94"/>
        <v>42.11</v>
      </c>
      <c r="E826" s="2">
        <f t="shared" si="96"/>
        <v>42.110000000000007</v>
      </c>
      <c r="F826" s="2">
        <f t="shared" si="97"/>
        <v>42.20450000000001</v>
      </c>
      <c r="G826" s="2">
        <f t="shared" si="99"/>
        <v>43.42919999999998</v>
      </c>
      <c r="H826" s="2">
        <f t="shared" si="95"/>
        <v>38.34519999999997</v>
      </c>
      <c r="I826" s="2">
        <f t="array" ref="I826">SUMPRODUCT(B810:B829, (ROW(B810:B829)-ROW(B810)+1)) / (20*21/2)</f>
        <v>42.11</v>
      </c>
      <c r="J826" s="2">
        <f t="shared" si="98"/>
        <v>42.400009930473963</v>
      </c>
      <c r="K826" s="2">
        <f t="shared" si="100"/>
        <v>42.671967448541508</v>
      </c>
    </row>
    <row r="827" spans="1:11" ht="13.5" x14ac:dyDescent="0.25">
      <c r="A827" s="3">
        <f>TITRES_STAT!B830</f>
        <v>43510</v>
      </c>
      <c r="B827" s="6">
        <f>TITRES_STAT!D830</f>
        <v>42.11</v>
      </c>
      <c r="C827" s="2">
        <f t="shared" si="93"/>
        <v>0</v>
      </c>
      <c r="D827" s="2">
        <f t="shared" si="94"/>
        <v>42.11</v>
      </c>
      <c r="E827" s="2">
        <f t="shared" si="96"/>
        <v>42.110000000000007</v>
      </c>
      <c r="F827" s="2">
        <f t="shared" si="97"/>
        <v>42.110000000000007</v>
      </c>
      <c r="G827" s="2">
        <f t="shared" si="99"/>
        <v>43.381399999999978</v>
      </c>
      <c r="H827" s="2">
        <f t="shared" si="95"/>
        <v>38.373549999999973</v>
      </c>
      <c r="I827" s="2">
        <f t="array" ref="I827">SUMPRODUCT(B811:B830, (ROW(B811:B830)-ROW(B811)+1)) / (20*21/2)</f>
        <v>42.11</v>
      </c>
      <c r="J827" s="2">
        <f t="shared" si="98"/>
        <v>42.372389937095491</v>
      </c>
      <c r="K827" s="2">
        <f t="shared" si="100"/>
        <v>42.649929509383014</v>
      </c>
    </row>
    <row r="828" spans="1:11" ht="13.5" x14ac:dyDescent="0.25">
      <c r="A828" s="3">
        <f>TITRES_STAT!B831</f>
        <v>43511</v>
      </c>
      <c r="B828" s="6">
        <f>TITRES_STAT!D831</f>
        <v>42.11</v>
      </c>
      <c r="C828" s="2">
        <f t="shared" si="93"/>
        <v>0</v>
      </c>
      <c r="D828" s="2">
        <f t="shared" si="94"/>
        <v>42.11</v>
      </c>
      <c r="E828" s="2">
        <f t="shared" si="96"/>
        <v>42.110000000000007</v>
      </c>
      <c r="F828" s="2">
        <f t="shared" si="97"/>
        <v>42.110000000000007</v>
      </c>
      <c r="G828" s="2">
        <f t="shared" si="99"/>
        <v>43.335599999999971</v>
      </c>
      <c r="H828" s="2">
        <f t="shared" si="95"/>
        <v>38.401899999999976</v>
      </c>
      <c r="I828" s="2">
        <f t="array" ref="I828">SUMPRODUCT(B812:B831, (ROW(B812:B831)-ROW(B812)+1)) / (20*21/2)</f>
        <v>42.11</v>
      </c>
      <c r="J828" s="2">
        <f t="shared" si="98"/>
        <v>42.347400419276873</v>
      </c>
      <c r="K828" s="2">
        <f t="shared" si="100"/>
        <v>42.628755803132698</v>
      </c>
    </row>
    <row r="829" spans="1:11" ht="13.5" x14ac:dyDescent="0.25">
      <c r="A829" s="3">
        <f>TITRES_STAT!B832</f>
        <v>43514</v>
      </c>
      <c r="B829" s="6">
        <f>TITRES_STAT!D832</f>
        <v>42.11</v>
      </c>
      <c r="C829" s="2">
        <f t="shared" si="93"/>
        <v>0</v>
      </c>
      <c r="D829" s="2">
        <f t="shared" si="94"/>
        <v>42.11</v>
      </c>
      <c r="E829" s="2">
        <f t="shared" si="96"/>
        <v>42.110000000000007</v>
      </c>
      <c r="F829" s="2">
        <f t="shared" si="97"/>
        <v>42.110000000000007</v>
      </c>
      <c r="G829" s="2">
        <f t="shared" si="99"/>
        <v>43.287799999999969</v>
      </c>
      <c r="H829" s="2">
        <f t="shared" si="95"/>
        <v>38.430249999999972</v>
      </c>
      <c r="I829" s="2">
        <f t="array" ref="I829">SUMPRODUCT(B813:B832, (ROW(B813:B832)-ROW(B813)+1)) / (20*21/2)</f>
        <v>42.11</v>
      </c>
      <c r="J829" s="2">
        <f t="shared" si="98"/>
        <v>42.324790855536222</v>
      </c>
      <c r="K829" s="2">
        <f t="shared" si="100"/>
        <v>42.608412438303965</v>
      </c>
    </row>
    <row r="830" spans="1:11" ht="13.5" x14ac:dyDescent="0.25">
      <c r="A830" s="3">
        <f>TITRES_STAT!B833</f>
        <v>43515</v>
      </c>
      <c r="B830" s="6">
        <f>TITRES_STAT!D833</f>
        <v>42.11</v>
      </c>
      <c r="C830" s="2">
        <f t="shared" si="93"/>
        <v>0</v>
      </c>
      <c r="D830" s="2">
        <f t="shared" si="94"/>
        <v>42.11</v>
      </c>
      <c r="E830" s="2">
        <f t="shared" si="96"/>
        <v>42.110000000000007</v>
      </c>
      <c r="F830" s="2">
        <f t="shared" si="97"/>
        <v>42.110000000000007</v>
      </c>
      <c r="G830" s="2">
        <f t="shared" si="99"/>
        <v>43.239999999999966</v>
      </c>
      <c r="H830" s="2">
        <f t="shared" si="95"/>
        <v>38.458599999999969</v>
      </c>
      <c r="I830" s="2">
        <f t="array" ref="I830">SUMPRODUCT(B814:B833, (ROW(B814:B833)-ROW(B814)+1)) / (20*21/2)</f>
        <v>42.11</v>
      </c>
      <c r="J830" s="2">
        <f t="shared" si="98"/>
        <v>42.304334583580392</v>
      </c>
      <c r="K830" s="2">
        <f t="shared" si="100"/>
        <v>42.588866852488124</v>
      </c>
    </row>
    <row r="831" spans="1:11" ht="13.5" x14ac:dyDescent="0.25">
      <c r="A831" s="3">
        <f>TITRES_STAT!B834</f>
        <v>43516</v>
      </c>
      <c r="B831" s="6">
        <f>TITRES_STAT!D834</f>
        <v>42.11</v>
      </c>
      <c r="C831" s="2">
        <f t="shared" si="93"/>
        <v>0</v>
      </c>
      <c r="D831" s="2">
        <f t="shared" si="94"/>
        <v>42.11</v>
      </c>
      <c r="E831" s="2">
        <f t="shared" si="96"/>
        <v>42.110000000000007</v>
      </c>
      <c r="F831" s="2">
        <f t="shared" si="97"/>
        <v>42.110000000000007</v>
      </c>
      <c r="G831" s="2">
        <f t="shared" si="99"/>
        <v>43.190199999999962</v>
      </c>
      <c r="H831" s="2">
        <f t="shared" si="95"/>
        <v>38.486949999999965</v>
      </c>
      <c r="I831" s="2">
        <f t="array" ref="I831">SUMPRODUCT(B815:B834, (ROW(B815:B834)-ROW(B815)+1)) / (20*21/2)</f>
        <v>42.11</v>
      </c>
      <c r="J831" s="2">
        <f t="shared" si="98"/>
        <v>42.285826528001309</v>
      </c>
      <c r="K831" s="2">
        <f t="shared" si="100"/>
        <v>42.570087760233683</v>
      </c>
    </row>
    <row r="832" spans="1:11" ht="13.5" x14ac:dyDescent="0.25">
      <c r="A832" s="3">
        <f>TITRES_STAT!B835</f>
        <v>43517</v>
      </c>
      <c r="B832" s="6">
        <f>TITRES_STAT!D835</f>
        <v>42.11</v>
      </c>
      <c r="C832" s="2">
        <f t="shared" si="93"/>
        <v>0</v>
      </c>
      <c r="D832" s="2">
        <f t="shared" si="94"/>
        <v>42.11</v>
      </c>
      <c r="E832" s="2">
        <f t="shared" si="96"/>
        <v>42.110000000000007</v>
      </c>
      <c r="F832" s="2">
        <f t="shared" si="97"/>
        <v>42.110000000000007</v>
      </c>
      <c r="G832" s="2">
        <f t="shared" si="99"/>
        <v>43.140399999999964</v>
      </c>
      <c r="H832" s="2">
        <f t="shared" si="95"/>
        <v>38.515299999999968</v>
      </c>
      <c r="I832" s="2">
        <f t="array" ref="I832">SUMPRODUCT(B816:B835, (ROW(B816:B835)-ROW(B816)+1)) / (20*21/2)</f>
        <v>42.11</v>
      </c>
      <c r="J832" s="2">
        <f t="shared" si="98"/>
        <v>42.269081144382135</v>
      </c>
      <c r="K832" s="2">
        <f t="shared" si="100"/>
        <v>42.552045102969615</v>
      </c>
    </row>
    <row r="833" spans="1:11" ht="13.5" x14ac:dyDescent="0.25">
      <c r="A833" s="3">
        <f>TITRES_STAT!B836</f>
        <v>43518</v>
      </c>
      <c r="B833" s="6">
        <f>TITRES_STAT!D836</f>
        <v>42.11</v>
      </c>
      <c r="C833" s="2">
        <f t="shared" si="93"/>
        <v>0</v>
      </c>
      <c r="D833" s="2">
        <f t="shared" si="94"/>
        <v>42.11</v>
      </c>
      <c r="E833" s="2">
        <f t="shared" si="96"/>
        <v>42.110000000000007</v>
      </c>
      <c r="F833" s="2">
        <f t="shared" si="97"/>
        <v>42.110000000000007</v>
      </c>
      <c r="G833" s="2">
        <f t="shared" si="99"/>
        <v>43.090599999999959</v>
      </c>
      <c r="H833" s="2">
        <f t="shared" si="95"/>
        <v>38.543649999999964</v>
      </c>
      <c r="I833" s="2">
        <f t="array" ref="I833">SUMPRODUCT(B817:B836, (ROW(B817:B836)-ROW(B817)+1)) / (20*21/2)</f>
        <v>42.11</v>
      </c>
      <c r="J833" s="2">
        <f t="shared" si="98"/>
        <v>42.253930559202885</v>
      </c>
      <c r="K833" s="2">
        <f t="shared" si="100"/>
        <v>42.534710000892375</v>
      </c>
    </row>
    <row r="834" spans="1:11" ht="13.5" x14ac:dyDescent="0.25">
      <c r="A834" s="3">
        <f>TITRES_STAT!B837</f>
        <v>43521</v>
      </c>
      <c r="B834" s="6">
        <f>TITRES_STAT!D837</f>
        <v>42.11</v>
      </c>
      <c r="C834" s="2">
        <f t="shared" si="93"/>
        <v>0</v>
      </c>
      <c r="D834" s="2">
        <f t="shared" si="94"/>
        <v>42.11</v>
      </c>
      <c r="E834" s="2">
        <f t="shared" si="96"/>
        <v>42.110000000000007</v>
      </c>
      <c r="F834" s="2">
        <f t="shared" si="97"/>
        <v>42.110000000000007</v>
      </c>
      <c r="G834" s="2">
        <f t="shared" si="99"/>
        <v>43.040799999999955</v>
      </c>
      <c r="H834" s="2">
        <f t="shared" si="95"/>
        <v>38.57199999999996</v>
      </c>
      <c r="I834" s="2">
        <f t="array" ref="I834">SUMPRODUCT(B818:B837, (ROW(B818:B837)-ROW(B818)+1)) / (20*21/2)</f>
        <v>42.11</v>
      </c>
      <c r="J834" s="2">
        <f t="shared" si="98"/>
        <v>42.240222886897847</v>
      </c>
      <c r="K834" s="2">
        <f t="shared" si="100"/>
        <v>42.518054706739733</v>
      </c>
    </row>
    <row r="835" spans="1:11" ht="13.5" x14ac:dyDescent="0.25">
      <c r="A835" s="3">
        <f>TITRES_STAT!B838</f>
        <v>43522</v>
      </c>
      <c r="B835" s="6">
        <f>TITRES_STAT!D838</f>
        <v>42.11</v>
      </c>
      <c r="C835" s="2">
        <f t="shared" si="93"/>
        <v>0</v>
      </c>
      <c r="D835" s="2">
        <f t="shared" si="94"/>
        <v>42.11</v>
      </c>
      <c r="E835" s="2">
        <f t="shared" si="96"/>
        <v>42.110000000000007</v>
      </c>
      <c r="F835" s="2">
        <f t="shared" si="97"/>
        <v>42.110000000000007</v>
      </c>
      <c r="G835" s="2">
        <f t="shared" si="99"/>
        <v>42.991399999999956</v>
      </c>
      <c r="H835" s="2">
        <f t="shared" si="95"/>
        <v>38.600349999999956</v>
      </c>
      <c r="I835" s="2">
        <f t="array" ref="I835">SUMPRODUCT(B819:B838, (ROW(B819:B838)-ROW(B819)+1)) / (20*21/2)</f>
        <v>42.11</v>
      </c>
      <c r="J835" s="2">
        <f t="shared" si="98"/>
        <v>42.227820707193288</v>
      </c>
      <c r="K835" s="2">
        <f t="shared" si="100"/>
        <v>42.50205256137739</v>
      </c>
    </row>
    <row r="836" spans="1:11" ht="13.5" x14ac:dyDescent="0.25">
      <c r="A836" s="3">
        <f>TITRES_STAT!B839</f>
        <v>43523</v>
      </c>
      <c r="B836" s="6">
        <f>TITRES_STAT!D839</f>
        <v>42.11</v>
      </c>
      <c r="C836" s="2">
        <f t="shared" ref="C836:C899" si="101">B836-B835</f>
        <v>0</v>
      </c>
      <c r="D836" s="2">
        <f t="shared" si="94"/>
        <v>42.11</v>
      </c>
      <c r="E836" s="2">
        <f t="shared" si="96"/>
        <v>42.110000000000007</v>
      </c>
      <c r="F836" s="2">
        <f t="shared" si="97"/>
        <v>42.110000000000007</v>
      </c>
      <c r="G836" s="2">
        <f t="shared" si="99"/>
        <v>42.941999999999965</v>
      </c>
      <c r="H836" s="2">
        <f t="shared" si="95"/>
        <v>38.628699999999952</v>
      </c>
      <c r="I836" s="2">
        <f t="array" ref="I836">SUMPRODUCT(B820:B839, (ROW(B820:B839)-ROW(B820)+1)) / (20*21/2)</f>
        <v>42.11</v>
      </c>
      <c r="J836" s="2">
        <f t="shared" si="98"/>
        <v>42.216599687460594</v>
      </c>
      <c r="K836" s="2">
        <f t="shared" si="100"/>
        <v>42.486677951127298</v>
      </c>
    </row>
    <row r="837" spans="1:11" ht="13.5" x14ac:dyDescent="0.25">
      <c r="A837" s="3">
        <f>TITRES_STAT!B840</f>
        <v>43524</v>
      </c>
      <c r="B837" s="6">
        <f>TITRES_STAT!D840</f>
        <v>42.11</v>
      </c>
      <c r="C837" s="2">
        <f t="shared" si="101"/>
        <v>0</v>
      </c>
      <c r="D837" s="2">
        <f t="shared" si="94"/>
        <v>42.11</v>
      </c>
      <c r="E837" s="2">
        <f t="shared" si="96"/>
        <v>42.110000000000007</v>
      </c>
      <c r="F837" s="2">
        <f t="shared" si="97"/>
        <v>42.110000000000007</v>
      </c>
      <c r="G837" s="2">
        <f t="shared" si="99"/>
        <v>42.892599999999959</v>
      </c>
      <c r="H837" s="2">
        <f t="shared" si="95"/>
        <v>38.657049999999948</v>
      </c>
      <c r="I837" s="2">
        <f t="array" ref="I837">SUMPRODUCT(B821:B840, (ROW(B821:B840)-ROW(B821)+1)) / (20*21/2)</f>
        <v>42.11</v>
      </c>
      <c r="J837" s="2">
        <f t="shared" si="98"/>
        <v>42.206447336273868</v>
      </c>
      <c r="K837" s="2">
        <f t="shared" si="100"/>
        <v>42.471906266769366</v>
      </c>
    </row>
    <row r="838" spans="1:11" ht="13.5" x14ac:dyDescent="0.25">
      <c r="A838" s="3">
        <f>TITRES_STAT!B841</f>
        <v>43525</v>
      </c>
      <c r="B838" s="6">
        <f>TITRES_STAT!D841</f>
        <v>42.11</v>
      </c>
      <c r="C838" s="2">
        <f t="shared" si="101"/>
        <v>0</v>
      </c>
      <c r="D838" s="2">
        <f t="shared" ref="D838:D901" si="102">AVERAGE(B834:B838)</f>
        <v>42.11</v>
      </c>
      <c r="E838" s="2">
        <f t="shared" si="96"/>
        <v>42.110000000000007</v>
      </c>
      <c r="F838" s="2">
        <f t="shared" si="97"/>
        <v>42.110000000000007</v>
      </c>
      <c r="G838" s="2">
        <f t="shared" si="99"/>
        <v>42.84319999999996</v>
      </c>
      <c r="H838" s="2">
        <f t="shared" si="95"/>
        <v>38.685399999999944</v>
      </c>
      <c r="I838" s="2">
        <f t="array" ref="I838">SUMPRODUCT(B822:B841, (ROW(B822:B841)-ROW(B822)+1)) / (20*21/2)</f>
        <v>42.11</v>
      </c>
      <c r="J838" s="2">
        <f t="shared" si="98"/>
        <v>42.197261875676354</v>
      </c>
      <c r="K838" s="2">
        <f t="shared" si="100"/>
        <v>42.457713864150961</v>
      </c>
    </row>
    <row r="839" spans="1:11" ht="13.5" x14ac:dyDescent="0.25">
      <c r="A839" s="3">
        <f>TITRES_STAT!B842</f>
        <v>43528</v>
      </c>
      <c r="B839" s="6">
        <f>TITRES_STAT!D842</f>
        <v>42.11</v>
      </c>
      <c r="C839" s="2">
        <f t="shared" si="101"/>
        <v>0</v>
      </c>
      <c r="D839" s="2">
        <f t="shared" si="102"/>
        <v>42.11</v>
      </c>
      <c r="E839" s="2">
        <f t="shared" si="96"/>
        <v>42.110000000000007</v>
      </c>
      <c r="F839" s="2">
        <f t="shared" si="97"/>
        <v>42.110000000000007</v>
      </c>
      <c r="G839" s="2">
        <f t="shared" si="99"/>
        <v>42.793799999999955</v>
      </c>
      <c r="H839" s="2">
        <f t="shared" si="95"/>
        <v>38.713749999999941</v>
      </c>
      <c r="I839" s="2">
        <f t="array" ref="I839">SUMPRODUCT(B823:B842, (ROW(B823:B842)-ROW(B823)+1)) / (20*21/2)</f>
        <v>42.11</v>
      </c>
      <c r="J839" s="2">
        <f t="shared" si="98"/>
        <v>42.188951220850036</v>
      </c>
      <c r="K839" s="2">
        <f t="shared" si="100"/>
        <v>42.444078026341117</v>
      </c>
    </row>
    <row r="840" spans="1:11" ht="13.5" x14ac:dyDescent="0.25">
      <c r="A840" s="3">
        <f>TITRES_STAT!B843</f>
        <v>43529</v>
      </c>
      <c r="B840" s="6">
        <f>TITRES_STAT!D843</f>
        <v>42.11</v>
      </c>
      <c r="C840" s="2">
        <f t="shared" si="101"/>
        <v>0</v>
      </c>
      <c r="D840" s="2">
        <f t="shared" si="102"/>
        <v>42.11</v>
      </c>
      <c r="E840" s="2">
        <f t="shared" si="96"/>
        <v>42.110000000000007</v>
      </c>
      <c r="F840" s="2">
        <f t="shared" si="97"/>
        <v>42.110000000000007</v>
      </c>
      <c r="G840" s="2">
        <f t="shared" si="99"/>
        <v>42.744399999999956</v>
      </c>
      <c r="H840" s="2">
        <f t="shared" si="95"/>
        <v>38.742099999999944</v>
      </c>
      <c r="I840" s="2">
        <f t="array" ref="I840">SUMPRODUCT(B824:B843, (ROW(B824:B843)-ROW(B824)+1)) / (20*21/2)</f>
        <v>42.11</v>
      </c>
      <c r="J840" s="2">
        <f t="shared" si="98"/>
        <v>42.181432056959558</v>
      </c>
      <c r="K840" s="2">
        <f t="shared" si="100"/>
        <v>42.430976927268915</v>
      </c>
    </row>
    <row r="841" spans="1:11" ht="13.5" x14ac:dyDescent="0.25">
      <c r="A841" s="3">
        <f>TITRES_STAT!B844</f>
        <v>43530</v>
      </c>
      <c r="B841" s="6">
        <f>TITRES_STAT!D844</f>
        <v>42.11</v>
      </c>
      <c r="C841" s="2">
        <f t="shared" si="101"/>
        <v>0</v>
      </c>
      <c r="D841" s="2">
        <f t="shared" si="102"/>
        <v>42.11</v>
      </c>
      <c r="E841" s="2">
        <f t="shared" si="96"/>
        <v>42.110000000000007</v>
      </c>
      <c r="F841" s="2">
        <f t="shared" si="97"/>
        <v>42.110000000000007</v>
      </c>
      <c r="G841" s="2">
        <f t="shared" si="99"/>
        <v>42.694999999999965</v>
      </c>
      <c r="H841" s="2">
        <f t="shared" si="95"/>
        <v>38.77044999999994</v>
      </c>
      <c r="I841" s="2">
        <f t="array" ref="I841">SUMPRODUCT(B825:B844, (ROW(B825:B844)-ROW(B825)+1)) / (20*21/2)</f>
        <v>42.11</v>
      </c>
      <c r="J841" s="2">
        <f t="shared" si="98"/>
        <v>42.17462900391579</v>
      </c>
      <c r="K841" s="2">
        <f t="shared" si="100"/>
        <v>42.418389596787783</v>
      </c>
    </row>
    <row r="842" spans="1:11" ht="13.5" x14ac:dyDescent="0.25">
      <c r="A842" s="3">
        <f>TITRES_STAT!B845</f>
        <v>43531</v>
      </c>
      <c r="B842" s="6">
        <f>TITRES_STAT!D845</f>
        <v>42.11</v>
      </c>
      <c r="C842" s="2">
        <f t="shared" si="101"/>
        <v>0</v>
      </c>
      <c r="D842" s="2">
        <f t="shared" si="102"/>
        <v>42.11</v>
      </c>
      <c r="E842" s="2">
        <f t="shared" si="96"/>
        <v>42.110000000000007</v>
      </c>
      <c r="F842" s="2">
        <f t="shared" si="97"/>
        <v>42.110000000000007</v>
      </c>
      <c r="G842" s="2">
        <f t="shared" si="99"/>
        <v>42.645599999999959</v>
      </c>
      <c r="H842" s="2">
        <f t="shared" ref="H842:H905" si="103">AVERAGE(B643:B842)</f>
        <v>38.798799999999936</v>
      </c>
      <c r="I842" s="2">
        <f t="array" ref="I842">SUMPRODUCT(B826:B845, (ROW(B826:B845)-ROW(B826)+1)) / (20*21/2)</f>
        <v>42.11</v>
      </c>
      <c r="J842" s="2">
        <f t="shared" si="98"/>
        <v>42.168473860685715</v>
      </c>
      <c r="K842" s="2">
        <f t="shared" si="100"/>
        <v>42.406295887109827</v>
      </c>
    </row>
    <row r="843" spans="1:11" ht="13.5" x14ac:dyDescent="0.25">
      <c r="A843" s="3">
        <f>TITRES_STAT!B846</f>
        <v>43532</v>
      </c>
      <c r="B843" s="6">
        <f>TITRES_STAT!D846</f>
        <v>42.11</v>
      </c>
      <c r="C843" s="2">
        <f t="shared" si="101"/>
        <v>0</v>
      </c>
      <c r="D843" s="2">
        <f t="shared" si="102"/>
        <v>42.11</v>
      </c>
      <c r="E843" s="2">
        <f t="shared" si="96"/>
        <v>42.110000000000007</v>
      </c>
      <c r="F843" s="2">
        <f t="shared" si="97"/>
        <v>42.110000000000007</v>
      </c>
      <c r="G843" s="2">
        <f t="shared" si="99"/>
        <v>42.636199999999953</v>
      </c>
      <c r="H843" s="2">
        <f t="shared" si="103"/>
        <v>38.827149999999932</v>
      </c>
      <c r="I843" s="2">
        <f t="array" ref="I843">SUMPRODUCT(B827:B846, (ROW(B827:B846)-ROW(B827)+1)) / (20*21/2)</f>
        <v>42.11</v>
      </c>
      <c r="J843" s="2">
        <f t="shared" si="98"/>
        <v>42.162904921572789</v>
      </c>
      <c r="K843" s="2">
        <f t="shared" si="100"/>
        <v>42.394676440556502</v>
      </c>
    </row>
    <row r="844" spans="1:11" ht="13.5" x14ac:dyDescent="0.25">
      <c r="A844" s="3">
        <f>TITRES_STAT!B847</f>
        <v>43535</v>
      </c>
      <c r="B844" s="6">
        <f>TITRES_STAT!D847</f>
        <v>42.11</v>
      </c>
      <c r="C844" s="2">
        <f t="shared" si="101"/>
        <v>0</v>
      </c>
      <c r="D844" s="2">
        <f t="shared" si="102"/>
        <v>42.11</v>
      </c>
      <c r="E844" s="2">
        <f t="shared" ref="E844:E907" si="104">AVERAGE(B835:B844)</f>
        <v>42.110000000000007</v>
      </c>
      <c r="F844" s="2">
        <f t="shared" si="97"/>
        <v>42.110000000000007</v>
      </c>
      <c r="G844" s="2">
        <f t="shared" si="99"/>
        <v>42.601399999999956</v>
      </c>
      <c r="H844" s="2">
        <f t="shared" si="103"/>
        <v>38.855499999999928</v>
      </c>
      <c r="I844" s="2">
        <f t="array" ref="I844">SUMPRODUCT(B828:B847, (ROW(B828:B847)-ROW(B828)+1)) / (20*21/2)</f>
        <v>42.11</v>
      </c>
      <c r="J844" s="2">
        <f t="shared" si="98"/>
        <v>42.157866357613479</v>
      </c>
      <c r="K844" s="2">
        <f t="shared" si="100"/>
        <v>42.383512658573892</v>
      </c>
    </row>
    <row r="845" spans="1:11" ht="13.5" x14ac:dyDescent="0.25">
      <c r="A845" s="3">
        <f>TITRES_STAT!B848</f>
        <v>43536</v>
      </c>
      <c r="B845" s="6">
        <f>TITRES_STAT!D848</f>
        <v>42.11</v>
      </c>
      <c r="C845" s="2">
        <f t="shared" si="101"/>
        <v>0</v>
      </c>
      <c r="D845" s="2">
        <f t="shared" si="102"/>
        <v>42.11</v>
      </c>
      <c r="E845" s="2">
        <f t="shared" si="104"/>
        <v>42.110000000000007</v>
      </c>
      <c r="F845" s="2">
        <f t="shared" si="97"/>
        <v>42.110000000000007</v>
      </c>
      <c r="G845" s="2">
        <f t="shared" si="99"/>
        <v>42.563599999999958</v>
      </c>
      <c r="H845" s="2">
        <f t="shared" si="103"/>
        <v>38.883849999999931</v>
      </c>
      <c r="I845" s="2">
        <f t="array" ref="I845">SUMPRODUCT(B829:B848, (ROW(B829:B848)-ROW(B829)+1)) / (20*21/2)</f>
        <v>42.11</v>
      </c>
      <c r="J845" s="2">
        <f t="shared" si="98"/>
        <v>42.153307656888387</v>
      </c>
      <c r="K845" s="2">
        <f t="shared" si="100"/>
        <v>42.372786671963148</v>
      </c>
    </row>
    <row r="846" spans="1:11" ht="13.5" x14ac:dyDescent="0.25">
      <c r="A846" s="3">
        <f>TITRES_STAT!B849</f>
        <v>43537</v>
      </c>
      <c r="B846" s="6">
        <f>TITRES_STAT!D849</f>
        <v>42.11</v>
      </c>
      <c r="C846" s="2">
        <f t="shared" si="101"/>
        <v>0</v>
      </c>
      <c r="D846" s="2">
        <f t="shared" si="102"/>
        <v>42.11</v>
      </c>
      <c r="E846" s="2">
        <f t="shared" si="104"/>
        <v>42.110000000000007</v>
      </c>
      <c r="F846" s="2">
        <f t="shared" si="97"/>
        <v>42.110000000000007</v>
      </c>
      <c r="G846" s="2">
        <f t="shared" si="99"/>
        <v>42.525799999999954</v>
      </c>
      <c r="H846" s="2">
        <f t="shared" si="103"/>
        <v>38.912199999999928</v>
      </c>
      <c r="I846" s="2">
        <f t="array" ref="I846">SUMPRODUCT(B830:B849, (ROW(B830:B849)-ROW(B830)+1)) / (20*21/2)</f>
        <v>42.11</v>
      </c>
      <c r="J846" s="2">
        <f t="shared" si="98"/>
        <v>42.14918311813711</v>
      </c>
      <c r="K846" s="2">
        <f t="shared" si="100"/>
        <v>42.362481312278319</v>
      </c>
    </row>
    <row r="847" spans="1:11" ht="13.5" x14ac:dyDescent="0.25">
      <c r="A847" s="3">
        <f>TITRES_STAT!B850</f>
        <v>43538</v>
      </c>
      <c r="B847" s="6">
        <f>TITRES_STAT!D850</f>
        <v>42.11</v>
      </c>
      <c r="C847" s="2">
        <f t="shared" si="101"/>
        <v>0</v>
      </c>
      <c r="D847" s="2">
        <f t="shared" si="102"/>
        <v>42.11</v>
      </c>
      <c r="E847" s="2">
        <f t="shared" si="104"/>
        <v>42.110000000000007</v>
      </c>
      <c r="F847" s="2">
        <f t="shared" si="97"/>
        <v>42.110000000000007</v>
      </c>
      <c r="G847" s="2">
        <f t="shared" si="99"/>
        <v>42.487999999999957</v>
      </c>
      <c r="H847" s="2">
        <f t="shared" si="103"/>
        <v>38.940549999999924</v>
      </c>
      <c r="I847" s="2">
        <f t="array" ref="I847">SUMPRODUCT(B831:B850, (ROW(B831:B850)-ROW(B831)+1)) / (20*21/2)</f>
        <v>42.11</v>
      </c>
      <c r="J847" s="2">
        <f t="shared" si="98"/>
        <v>42.145451392600243</v>
      </c>
      <c r="K847" s="2">
        <f t="shared" si="100"/>
        <v>42.352580084345838</v>
      </c>
    </row>
    <row r="848" spans="1:11" ht="13.5" x14ac:dyDescent="0.25">
      <c r="A848" s="3">
        <f>TITRES_STAT!B851</f>
        <v>43539</v>
      </c>
      <c r="B848" s="6">
        <f>TITRES_STAT!D851</f>
        <v>42.11</v>
      </c>
      <c r="C848" s="2">
        <f t="shared" si="101"/>
        <v>0</v>
      </c>
      <c r="D848" s="2">
        <f t="shared" si="102"/>
        <v>42.11</v>
      </c>
      <c r="E848" s="2">
        <f t="shared" si="104"/>
        <v>42.110000000000007</v>
      </c>
      <c r="F848" s="2">
        <f t="shared" si="97"/>
        <v>42.110000000000007</v>
      </c>
      <c r="G848" s="2">
        <f t="shared" si="99"/>
        <v>42.45019999999996</v>
      </c>
      <c r="H848" s="2">
        <f t="shared" si="103"/>
        <v>38.96889999999992</v>
      </c>
      <c r="I848" s="2">
        <f t="array" ref="I848">SUMPRODUCT(B832:B851, (ROW(B832:B851)-ROW(B832)+1)) / (20*21/2)</f>
        <v>42.11</v>
      </c>
      <c r="J848" s="2">
        <f t="shared" si="98"/>
        <v>42.142075069495455</v>
      </c>
      <c r="K848" s="2">
        <f t="shared" si="100"/>
        <v>42.343067139861688</v>
      </c>
    </row>
    <row r="849" spans="1:11" ht="13.5" x14ac:dyDescent="0.25">
      <c r="A849" s="3">
        <f>TITRES_STAT!B852</f>
        <v>43542</v>
      </c>
      <c r="B849" s="6">
        <f>TITRES_STAT!D852</f>
        <v>42.11</v>
      </c>
      <c r="C849" s="2">
        <f t="shared" si="101"/>
        <v>0</v>
      </c>
      <c r="D849" s="2">
        <f t="shared" si="102"/>
        <v>42.11</v>
      </c>
      <c r="E849" s="2">
        <f t="shared" si="104"/>
        <v>42.110000000000007</v>
      </c>
      <c r="F849" s="2">
        <f t="shared" si="97"/>
        <v>42.110000000000007</v>
      </c>
      <c r="G849" s="2">
        <f t="shared" si="99"/>
        <v>42.412399999999963</v>
      </c>
      <c r="H849" s="2">
        <f t="shared" si="103"/>
        <v>39.002699999999919</v>
      </c>
      <c r="I849" s="2">
        <f t="array" ref="I849">SUMPRODUCT(B833:B852, (ROW(B833:B852)-ROW(B833)+1)) / (20*21/2)</f>
        <v>42.11</v>
      </c>
      <c r="J849" s="2">
        <f t="shared" si="98"/>
        <v>42.139020300972078</v>
      </c>
      <c r="K849" s="2">
        <f t="shared" si="100"/>
        <v>42.333927252023976</v>
      </c>
    </row>
    <row r="850" spans="1:11" ht="13.5" x14ac:dyDescent="0.25">
      <c r="A850" s="3">
        <f>TITRES_STAT!B853</f>
        <v>43543</v>
      </c>
      <c r="B850" s="6">
        <f>TITRES_STAT!D853</f>
        <v>42.11</v>
      </c>
      <c r="C850" s="2">
        <f t="shared" si="101"/>
        <v>0</v>
      </c>
      <c r="D850" s="2">
        <f t="shared" si="102"/>
        <v>42.11</v>
      </c>
      <c r="E850" s="2">
        <f t="shared" si="104"/>
        <v>42.110000000000007</v>
      </c>
      <c r="F850" s="2">
        <f t="shared" si="97"/>
        <v>42.110000000000007</v>
      </c>
      <c r="G850" s="2">
        <f t="shared" si="99"/>
        <v>42.374599999999965</v>
      </c>
      <c r="H850" s="2">
        <f t="shared" si="103"/>
        <v>39.036499999999926</v>
      </c>
      <c r="I850" s="2">
        <f t="array" ref="I850">SUMPRODUCT(B834:B853, (ROW(B834:B853)-ROW(B834)+1)) / (20*21/2)</f>
        <v>42.11</v>
      </c>
      <c r="J850" s="2">
        <f t="shared" si="98"/>
        <v>42.13625646278426</v>
      </c>
      <c r="K850" s="2">
        <f t="shared" si="100"/>
        <v>42.325145791160288</v>
      </c>
    </row>
    <row r="851" spans="1:11" ht="13.5" x14ac:dyDescent="0.25">
      <c r="A851" s="3">
        <f>TITRES_STAT!B854</f>
        <v>43545</v>
      </c>
      <c r="B851" s="6">
        <f>TITRES_STAT!D854</f>
        <v>42.11</v>
      </c>
      <c r="C851" s="2">
        <f t="shared" si="101"/>
        <v>0</v>
      </c>
      <c r="D851" s="2">
        <f t="shared" si="102"/>
        <v>42.11</v>
      </c>
      <c r="E851" s="2">
        <f t="shared" si="104"/>
        <v>42.110000000000007</v>
      </c>
      <c r="F851" s="2">
        <f t="shared" si="97"/>
        <v>42.110000000000007</v>
      </c>
      <c r="G851" s="2">
        <f t="shared" si="99"/>
        <v>42.336799999999954</v>
      </c>
      <c r="H851" s="2">
        <f t="shared" si="103"/>
        <v>39.070299999999918</v>
      </c>
      <c r="I851" s="2">
        <f t="array" ref="I851">SUMPRODUCT(B835:B854, (ROW(B835:B854)-ROW(B835)+1)) / (20*21/2)</f>
        <v>42.11</v>
      </c>
      <c r="J851" s="2">
        <f t="shared" si="98"/>
        <v>42.133755847280995</v>
      </c>
      <c r="K851" s="2">
        <f t="shared" si="100"/>
        <v>42.316708701310866</v>
      </c>
    </row>
    <row r="852" spans="1:11" ht="13.5" x14ac:dyDescent="0.25">
      <c r="A852" s="3">
        <f>TITRES_STAT!B855</f>
        <v>43546</v>
      </c>
      <c r="B852" s="6">
        <f>TITRES_STAT!D855</f>
        <v>42.11</v>
      </c>
      <c r="C852" s="2">
        <f t="shared" si="101"/>
        <v>0</v>
      </c>
      <c r="D852" s="2">
        <f t="shared" si="102"/>
        <v>42.11</v>
      </c>
      <c r="E852" s="2">
        <f t="shared" si="104"/>
        <v>42.110000000000007</v>
      </c>
      <c r="F852" s="2">
        <f t="shared" ref="F852:F915" si="105">AVERAGE(B833:B852)</f>
        <v>42.110000000000007</v>
      </c>
      <c r="G852" s="2">
        <f t="shared" si="99"/>
        <v>42.298999999999957</v>
      </c>
      <c r="H852" s="2">
        <f t="shared" si="103"/>
        <v>39.104099999999917</v>
      </c>
      <c r="I852" s="2">
        <f t="array" ref="I852">SUMPRODUCT(B836:B855, (ROW(B836:B855)-ROW(B836)+1)) / (20*21/2)</f>
        <v>42.11</v>
      </c>
      <c r="J852" s="2">
        <f t="shared" si="98"/>
        <v>42.131493385635189</v>
      </c>
      <c r="K852" s="2">
        <f t="shared" si="100"/>
        <v>42.308602477730048</v>
      </c>
    </row>
    <row r="853" spans="1:11" ht="13.5" x14ac:dyDescent="0.25">
      <c r="A853" s="3">
        <f>TITRES_STAT!B856</f>
        <v>43549</v>
      </c>
      <c r="B853" s="6">
        <f>TITRES_STAT!D856</f>
        <v>42.11</v>
      </c>
      <c r="C853" s="2">
        <f t="shared" si="101"/>
        <v>0</v>
      </c>
      <c r="D853" s="2">
        <f t="shared" si="102"/>
        <v>42.11</v>
      </c>
      <c r="E853" s="2">
        <f t="shared" si="104"/>
        <v>42.110000000000007</v>
      </c>
      <c r="F853" s="2">
        <f t="shared" si="105"/>
        <v>42.110000000000007</v>
      </c>
      <c r="G853" s="2">
        <f t="shared" si="99"/>
        <v>42.26119999999996</v>
      </c>
      <c r="H853" s="2">
        <f t="shared" si="103"/>
        <v>39.137899999999917</v>
      </c>
      <c r="I853" s="2">
        <f t="array" ref="I853">SUMPRODUCT(B837:B856, (ROW(B837:B856)-ROW(B837)+1)) / (20*21/2)</f>
        <v>42.11</v>
      </c>
      <c r="J853" s="2">
        <f t="shared" ref="J853:J916" si="106">$J$4*B853+J852*(1-$J$4)</f>
        <v>42.129446396527072</v>
      </c>
      <c r="K853" s="2">
        <f t="shared" si="100"/>
        <v>42.300814145270046</v>
      </c>
    </row>
    <row r="854" spans="1:11" ht="13.5" x14ac:dyDescent="0.25">
      <c r="A854" s="3">
        <f>TITRES_STAT!B857</f>
        <v>43550</v>
      </c>
      <c r="B854" s="6">
        <f>TITRES_STAT!D857</f>
        <v>42.11</v>
      </c>
      <c r="C854" s="2">
        <f t="shared" si="101"/>
        <v>0</v>
      </c>
      <c r="D854" s="2">
        <f t="shared" si="102"/>
        <v>42.11</v>
      </c>
      <c r="E854" s="2">
        <f t="shared" si="104"/>
        <v>42.110000000000007</v>
      </c>
      <c r="F854" s="2">
        <f t="shared" si="105"/>
        <v>42.110000000000007</v>
      </c>
      <c r="G854" s="2">
        <f t="shared" si="99"/>
        <v>42.223399999999963</v>
      </c>
      <c r="H854" s="2">
        <f t="shared" si="103"/>
        <v>39.171699999999916</v>
      </c>
      <c r="I854" s="2">
        <f t="array" ref="I854">SUMPRODUCT(B838:B857, (ROW(B838:B857)-ROW(B838)+1)) / (20*21/2)</f>
        <v>42.11</v>
      </c>
      <c r="J854" s="2">
        <f t="shared" si="106"/>
        <v>42.127594358762586</v>
      </c>
      <c r="K854" s="2">
        <f t="shared" si="100"/>
        <v>42.293331237612392</v>
      </c>
    </row>
    <row r="855" spans="1:11" ht="13.5" x14ac:dyDescent="0.25">
      <c r="A855" s="3">
        <f>TITRES_STAT!B858</f>
        <v>43551</v>
      </c>
      <c r="B855" s="6">
        <f>TITRES_STAT!D858</f>
        <v>42.11</v>
      </c>
      <c r="C855" s="2">
        <f t="shared" si="101"/>
        <v>0</v>
      </c>
      <c r="D855" s="2">
        <f t="shared" si="102"/>
        <v>42.11</v>
      </c>
      <c r="E855" s="2">
        <f t="shared" si="104"/>
        <v>42.110000000000007</v>
      </c>
      <c r="F855" s="2">
        <f t="shared" si="105"/>
        <v>42.110000000000007</v>
      </c>
      <c r="G855" s="2">
        <f t="shared" si="99"/>
        <v>42.185599999999958</v>
      </c>
      <c r="H855" s="2">
        <f t="shared" si="103"/>
        <v>39.205499999999915</v>
      </c>
      <c r="I855" s="2">
        <f t="array" ref="I855">SUMPRODUCT(B839:B858, (ROW(B839:B858)-ROW(B839)+1)) / (20*21/2)</f>
        <v>42.11</v>
      </c>
      <c r="J855" s="2">
        <f t="shared" si="106"/>
        <v>42.1259187055471</v>
      </c>
      <c r="K855" s="2">
        <f t="shared" si="100"/>
        <v>42.286141777313865</v>
      </c>
    </row>
    <row r="856" spans="1:11" ht="13.5" x14ac:dyDescent="0.25">
      <c r="A856" s="3">
        <f>TITRES_STAT!B859</f>
        <v>43552</v>
      </c>
      <c r="B856" s="6">
        <f>TITRES_STAT!D859</f>
        <v>42.11</v>
      </c>
      <c r="C856" s="2">
        <f t="shared" si="101"/>
        <v>0</v>
      </c>
      <c r="D856" s="2">
        <f t="shared" si="102"/>
        <v>42.11</v>
      </c>
      <c r="E856" s="2">
        <f t="shared" si="104"/>
        <v>42.110000000000007</v>
      </c>
      <c r="F856" s="2">
        <f t="shared" si="105"/>
        <v>42.110000000000007</v>
      </c>
      <c r="G856" s="2">
        <f t="shared" si="99"/>
        <v>42.147799999999961</v>
      </c>
      <c r="H856" s="2">
        <f t="shared" si="103"/>
        <v>39.239299999999915</v>
      </c>
      <c r="I856" s="2">
        <f t="array" ref="I856">SUMPRODUCT(B840:B859, (ROW(B840:B859)-ROW(B840)+1)) / (20*21/2)</f>
        <v>42.11</v>
      </c>
      <c r="J856" s="2">
        <f t="shared" si="106"/>
        <v>42.124402638352137</v>
      </c>
      <c r="K856" s="2">
        <f t="shared" si="100"/>
        <v>42.279234256634886</v>
      </c>
    </row>
    <row r="857" spans="1:11" ht="13.5" x14ac:dyDescent="0.25">
      <c r="A857" s="3">
        <f>TITRES_STAT!B860</f>
        <v>43553</v>
      </c>
      <c r="B857" s="6">
        <f>TITRES_STAT!D860</f>
        <v>42.11</v>
      </c>
      <c r="C857" s="2">
        <f t="shared" si="101"/>
        <v>0</v>
      </c>
      <c r="D857" s="2">
        <f t="shared" si="102"/>
        <v>42.11</v>
      </c>
      <c r="E857" s="2">
        <f t="shared" si="104"/>
        <v>42.110000000000007</v>
      </c>
      <c r="F857" s="2">
        <f t="shared" si="105"/>
        <v>42.110000000000007</v>
      </c>
      <c r="G857" s="2">
        <f t="shared" si="99"/>
        <v>42.109999999999964</v>
      </c>
      <c r="H857" s="2">
        <f t="shared" si="103"/>
        <v>39.273099999999914</v>
      </c>
      <c r="I857" s="2">
        <f t="array" ref="I857">SUMPRODUCT(B841:B860, (ROW(B841:B860)-ROW(B841)+1)) / (20*21/2)</f>
        <v>42.11</v>
      </c>
      <c r="J857" s="2">
        <f t="shared" si="106"/>
        <v>42.123030958509077</v>
      </c>
      <c r="K857" s="2">
        <f t="shared" si="100"/>
        <v>42.272597619119793</v>
      </c>
    </row>
    <row r="858" spans="1:11" ht="13.5" x14ac:dyDescent="0.25">
      <c r="A858" s="3">
        <f>TITRES_STAT!B861</f>
        <v>43556</v>
      </c>
      <c r="B858" s="6">
        <f>TITRES_STAT!D861</f>
        <v>42.11</v>
      </c>
      <c r="C858" s="2">
        <f t="shared" si="101"/>
        <v>0</v>
      </c>
      <c r="D858" s="2">
        <f t="shared" si="102"/>
        <v>42.11</v>
      </c>
      <c r="E858" s="2">
        <f t="shared" si="104"/>
        <v>42.110000000000007</v>
      </c>
      <c r="F858" s="2">
        <f t="shared" si="105"/>
        <v>42.110000000000007</v>
      </c>
      <c r="G858" s="2">
        <f t="shared" si="99"/>
        <v>42.109999999999964</v>
      </c>
      <c r="H858" s="2">
        <f t="shared" si="103"/>
        <v>39.306899999999906</v>
      </c>
      <c r="I858" s="2">
        <f t="array" ref="I858">SUMPRODUCT(B842:B861, (ROW(B842:B861)-ROW(B842)+1)) / (20*21/2)</f>
        <v>42.11</v>
      </c>
      <c r="J858" s="2">
        <f t="shared" si="106"/>
        <v>42.121789914841543</v>
      </c>
      <c r="K858" s="2">
        <f t="shared" si="100"/>
        <v>42.266221241899409</v>
      </c>
    </row>
    <row r="859" spans="1:11" ht="13.5" x14ac:dyDescent="0.25">
      <c r="A859" s="3">
        <f>TITRES_STAT!B862</f>
        <v>43557</v>
      </c>
      <c r="B859" s="6">
        <f>TITRES_STAT!D862</f>
        <v>42.11</v>
      </c>
      <c r="C859" s="2">
        <f t="shared" si="101"/>
        <v>0</v>
      </c>
      <c r="D859" s="2">
        <f t="shared" si="102"/>
        <v>42.11</v>
      </c>
      <c r="E859" s="2">
        <f t="shared" si="104"/>
        <v>42.110000000000007</v>
      </c>
      <c r="F859" s="2">
        <f t="shared" si="105"/>
        <v>42.110000000000007</v>
      </c>
      <c r="G859" s="2">
        <f t="shared" si="99"/>
        <v>42.109999999999964</v>
      </c>
      <c r="H859" s="2">
        <f t="shared" si="103"/>
        <v>39.340699999999913</v>
      </c>
      <c r="I859" s="2">
        <f t="array" ref="I859">SUMPRODUCT(B843:B862, (ROW(B843:B862)-ROW(B843)+1)) / (20*21/2)</f>
        <v>42.11</v>
      </c>
      <c r="J859" s="2">
        <f t="shared" si="106"/>
        <v>42.120667065809016</v>
      </c>
      <c r="K859" s="2">
        <f t="shared" si="100"/>
        <v>42.260094918687663</v>
      </c>
    </row>
    <row r="860" spans="1:11" ht="13.5" x14ac:dyDescent="0.25">
      <c r="A860" s="3">
        <f>TITRES_STAT!B863</f>
        <v>43558</v>
      </c>
      <c r="B860" s="6">
        <f>TITRES_STAT!D863</f>
        <v>42.11</v>
      </c>
      <c r="C860" s="2">
        <f t="shared" si="101"/>
        <v>0</v>
      </c>
      <c r="D860" s="2">
        <f t="shared" si="102"/>
        <v>42.11</v>
      </c>
      <c r="E860" s="2">
        <f t="shared" si="104"/>
        <v>42.110000000000007</v>
      </c>
      <c r="F860" s="2">
        <f t="shared" si="105"/>
        <v>42.110000000000007</v>
      </c>
      <c r="G860" s="2">
        <f t="shared" si="99"/>
        <v>42.109999999999964</v>
      </c>
      <c r="H860" s="2">
        <f t="shared" si="103"/>
        <v>39.374499999999905</v>
      </c>
      <c r="I860" s="2">
        <f t="array" ref="I860">SUMPRODUCT(B844:B863, (ROW(B844:B863)-ROW(B844)+1)) / (20*21/2)</f>
        <v>42.11</v>
      </c>
      <c r="J860" s="2">
        <f t="shared" si="106"/>
        <v>42.119651154779589</v>
      </c>
      <c r="K860" s="2">
        <f t="shared" si="100"/>
        <v>42.254208843445006</v>
      </c>
    </row>
    <row r="861" spans="1:11" ht="13.5" x14ac:dyDescent="0.25">
      <c r="A861" s="3">
        <f>TITRES_STAT!B864</f>
        <v>43559</v>
      </c>
      <c r="B861" s="6">
        <f>TITRES_STAT!D864</f>
        <v>42.11</v>
      </c>
      <c r="C861" s="2">
        <f t="shared" si="101"/>
        <v>0</v>
      </c>
      <c r="D861" s="2">
        <f t="shared" si="102"/>
        <v>42.11</v>
      </c>
      <c r="E861" s="2">
        <f t="shared" si="104"/>
        <v>42.110000000000007</v>
      </c>
      <c r="F861" s="2">
        <f t="shared" si="105"/>
        <v>42.110000000000007</v>
      </c>
      <c r="G861" s="2">
        <f t="shared" si="99"/>
        <v>42.109999999999964</v>
      </c>
      <c r="H861" s="2">
        <f t="shared" si="103"/>
        <v>39.408299999999912</v>
      </c>
      <c r="I861" s="2">
        <f t="array" ref="I861">SUMPRODUCT(B845:B864, (ROW(B845:B864)-ROW(B845)+1)) / (20*21/2)</f>
        <v>42.11</v>
      </c>
      <c r="J861" s="2">
        <f t="shared" si="106"/>
        <v>42.118731997181534</v>
      </c>
      <c r="K861" s="2">
        <f t="shared" si="100"/>
        <v>42.248553594682456</v>
      </c>
    </row>
    <row r="862" spans="1:11" ht="13.5" x14ac:dyDescent="0.25">
      <c r="A862" s="3">
        <f>TITRES_STAT!B865</f>
        <v>43560</v>
      </c>
      <c r="B862" s="6">
        <f>TITRES_STAT!D865</f>
        <v>42.11</v>
      </c>
      <c r="C862" s="2">
        <f t="shared" si="101"/>
        <v>0</v>
      </c>
      <c r="D862" s="2">
        <f t="shared" si="102"/>
        <v>42.11</v>
      </c>
      <c r="E862" s="2">
        <f t="shared" si="104"/>
        <v>42.110000000000007</v>
      </c>
      <c r="F862" s="2">
        <f t="shared" si="105"/>
        <v>42.110000000000007</v>
      </c>
      <c r="G862" s="2">
        <f t="shared" si="99"/>
        <v>42.109999999999964</v>
      </c>
      <c r="H862" s="2">
        <f t="shared" si="103"/>
        <v>39.442099999999904</v>
      </c>
      <c r="I862" s="2">
        <f t="array" ref="I862">SUMPRODUCT(B846:B865, (ROW(B846:B865)-ROW(B846)+1)) / (20*21/2)</f>
        <v>42.11</v>
      </c>
      <c r="J862" s="2">
        <f t="shared" si="106"/>
        <v>42.117900378402339</v>
      </c>
      <c r="K862" s="2">
        <f t="shared" si="100"/>
        <v>42.243120120381178</v>
      </c>
    </row>
    <row r="863" spans="1:11" ht="13.5" x14ac:dyDescent="0.25">
      <c r="A863" s="3">
        <f>TITRES_STAT!B866</f>
        <v>43563</v>
      </c>
      <c r="B863" s="6">
        <f>TITRES_STAT!D866</f>
        <v>42.11</v>
      </c>
      <c r="C863" s="2">
        <f t="shared" si="101"/>
        <v>0</v>
      </c>
      <c r="D863" s="2">
        <f t="shared" si="102"/>
        <v>42.11</v>
      </c>
      <c r="E863" s="2">
        <f t="shared" si="104"/>
        <v>42.110000000000007</v>
      </c>
      <c r="F863" s="2">
        <f t="shared" si="105"/>
        <v>42.110000000000007</v>
      </c>
      <c r="G863" s="2">
        <f t="shared" si="99"/>
        <v>42.109999999999964</v>
      </c>
      <c r="H863" s="2">
        <f t="shared" si="103"/>
        <v>39.475899999999903</v>
      </c>
      <c r="I863" s="2">
        <f t="array" ref="I863">SUMPRODUCT(B847:B866, (ROW(B847:B866)-ROW(B847)+1)) / (20*21/2)</f>
        <v>42.11</v>
      </c>
      <c r="J863" s="2">
        <f t="shared" si="106"/>
        <v>42.117147961411639</v>
      </c>
      <c r="K863" s="2">
        <f t="shared" si="100"/>
        <v>42.237899723503482</v>
      </c>
    </row>
    <row r="864" spans="1:11" ht="13.5" x14ac:dyDescent="0.25">
      <c r="A864" s="3">
        <f>TITRES_STAT!B867</f>
        <v>43565</v>
      </c>
      <c r="B864" s="6">
        <f>TITRES_STAT!D867</f>
        <v>42.11</v>
      </c>
      <c r="C864" s="2">
        <f t="shared" si="101"/>
        <v>0</v>
      </c>
      <c r="D864" s="2">
        <f t="shared" si="102"/>
        <v>42.11</v>
      </c>
      <c r="E864" s="2">
        <f t="shared" si="104"/>
        <v>42.110000000000007</v>
      </c>
      <c r="F864" s="2">
        <f t="shared" si="105"/>
        <v>42.110000000000007</v>
      </c>
      <c r="G864" s="2">
        <f t="shared" si="99"/>
        <v>42.109999999999964</v>
      </c>
      <c r="H864" s="2">
        <f t="shared" si="103"/>
        <v>39.517649999999904</v>
      </c>
      <c r="I864" s="2">
        <f t="array" ref="I864">SUMPRODUCT(B848:B867, (ROW(B848:B867)-ROW(B848)+1)) / (20*21/2)</f>
        <v>42.11</v>
      </c>
      <c r="J864" s="2">
        <f t="shared" si="106"/>
        <v>42.116467203181962</v>
      </c>
      <c r="K864" s="2">
        <f t="shared" si="100"/>
        <v>42.232884048071973</v>
      </c>
    </row>
    <row r="865" spans="1:11" ht="13.5" x14ac:dyDescent="0.25">
      <c r="A865" s="3">
        <f>TITRES_STAT!B868</f>
        <v>43566</v>
      </c>
      <c r="B865" s="6">
        <f>TITRES_STAT!D868</f>
        <v>42.11</v>
      </c>
      <c r="C865" s="2">
        <f t="shared" si="101"/>
        <v>0</v>
      </c>
      <c r="D865" s="2">
        <f t="shared" si="102"/>
        <v>42.11</v>
      </c>
      <c r="E865" s="2">
        <f t="shared" si="104"/>
        <v>42.110000000000007</v>
      </c>
      <c r="F865" s="2">
        <f t="shared" si="105"/>
        <v>42.110000000000007</v>
      </c>
      <c r="G865" s="2">
        <f t="shared" si="99"/>
        <v>42.109999999999964</v>
      </c>
      <c r="H865" s="2">
        <f t="shared" si="103"/>
        <v>39.5581999999999</v>
      </c>
      <c r="I865" s="2">
        <f t="array" ref="I865">SUMPRODUCT(B849:B868, (ROW(B849:B868)-ROW(B849)+1)) / (20*21/2)</f>
        <v>42.11</v>
      </c>
      <c r="J865" s="2">
        <f t="shared" si="106"/>
        <v>42.115851279069396</v>
      </c>
      <c r="K865" s="2">
        <f t="shared" si="100"/>
        <v>42.228065065794638</v>
      </c>
    </row>
    <row r="866" spans="1:11" ht="13.5" x14ac:dyDescent="0.25">
      <c r="A866" s="3">
        <f>TITRES_STAT!B869</f>
        <v>43567</v>
      </c>
      <c r="B866" s="6">
        <f>TITRES_STAT!D869</f>
        <v>42.11</v>
      </c>
      <c r="C866" s="2">
        <f t="shared" si="101"/>
        <v>0</v>
      </c>
      <c r="D866" s="2">
        <f t="shared" si="102"/>
        <v>42.11</v>
      </c>
      <c r="E866" s="2">
        <f t="shared" si="104"/>
        <v>42.110000000000007</v>
      </c>
      <c r="F866" s="2">
        <f t="shared" si="105"/>
        <v>42.110000000000007</v>
      </c>
      <c r="G866" s="2">
        <f t="shared" si="99"/>
        <v>42.109999999999964</v>
      </c>
      <c r="H866" s="2">
        <f t="shared" si="103"/>
        <v>39.598749999999903</v>
      </c>
      <c r="I866" s="2">
        <f t="array" ref="I866">SUMPRODUCT(B850:B869, (ROW(B850:B869)-ROW(B850)+1)) / (20*21/2)</f>
        <v>42.11</v>
      </c>
      <c r="J866" s="2">
        <f t="shared" si="106"/>
        <v>42.11529401439612</v>
      </c>
      <c r="K866" s="2">
        <f t="shared" si="100"/>
        <v>42.223435063214453</v>
      </c>
    </row>
    <row r="867" spans="1:11" ht="13.5" x14ac:dyDescent="0.25">
      <c r="A867" s="3">
        <f>TITRES_STAT!B870</f>
        <v>43570</v>
      </c>
      <c r="B867" s="6">
        <f>TITRES_STAT!D870</f>
        <v>42.11</v>
      </c>
      <c r="C867" s="2">
        <f t="shared" si="101"/>
        <v>0</v>
      </c>
      <c r="D867" s="2">
        <f t="shared" si="102"/>
        <v>42.11</v>
      </c>
      <c r="E867" s="2">
        <f t="shared" si="104"/>
        <v>42.110000000000007</v>
      </c>
      <c r="F867" s="2">
        <f t="shared" si="105"/>
        <v>42.110000000000007</v>
      </c>
      <c r="G867" s="2">
        <f t="shared" si="99"/>
        <v>42.109999999999964</v>
      </c>
      <c r="H867" s="2">
        <f t="shared" si="103"/>
        <v>39.639299999999906</v>
      </c>
      <c r="I867" s="2">
        <f t="array" ref="I867">SUMPRODUCT(B851:B870, (ROW(B851:B870)-ROW(B851)+1)) / (20*21/2)</f>
        <v>42.11</v>
      </c>
      <c r="J867" s="2">
        <f t="shared" si="106"/>
        <v>42.114789822548872</v>
      </c>
      <c r="K867" s="2">
        <f t="shared" si="100"/>
        <v>42.218986629362902</v>
      </c>
    </row>
    <row r="868" spans="1:11" ht="13.5" x14ac:dyDescent="0.25">
      <c r="A868" s="3">
        <f>TITRES_STAT!B871</f>
        <v>43571</v>
      </c>
      <c r="B868" s="6">
        <f>TITRES_STAT!D871</f>
        <v>42.11</v>
      </c>
      <c r="C868" s="2">
        <f t="shared" si="101"/>
        <v>0</v>
      </c>
      <c r="D868" s="2">
        <f t="shared" si="102"/>
        <v>42.11</v>
      </c>
      <c r="E868" s="2">
        <f t="shared" si="104"/>
        <v>42.110000000000007</v>
      </c>
      <c r="F868" s="2">
        <f t="shared" si="105"/>
        <v>42.110000000000007</v>
      </c>
      <c r="G868" s="2">
        <f t="shared" si="99"/>
        <v>42.109999999999964</v>
      </c>
      <c r="H868" s="2">
        <f t="shared" si="103"/>
        <v>39.679849999999902</v>
      </c>
      <c r="I868" s="2">
        <f t="array" ref="I868">SUMPRODUCT(B852:B871, (ROW(B852:B871)-ROW(B852)+1)) / (20*21/2)</f>
        <v>42.11</v>
      </c>
      <c r="J868" s="2">
        <f t="shared" si="106"/>
        <v>42.114333648972789</v>
      </c>
      <c r="K868" s="2">
        <f t="shared" si="100"/>
        <v>42.214712643897691</v>
      </c>
    </row>
    <row r="869" spans="1:11" ht="13.5" x14ac:dyDescent="0.25">
      <c r="A869" s="3">
        <f>TITRES_STAT!B872</f>
        <v>43572</v>
      </c>
      <c r="B869" s="6">
        <f>TITRES_STAT!D872</f>
        <v>42.11</v>
      </c>
      <c r="C869" s="2">
        <f t="shared" si="101"/>
        <v>0</v>
      </c>
      <c r="D869" s="2">
        <f t="shared" si="102"/>
        <v>42.11</v>
      </c>
      <c r="E869" s="2">
        <f t="shared" si="104"/>
        <v>42.110000000000007</v>
      </c>
      <c r="F869" s="2">
        <f t="shared" si="105"/>
        <v>42.110000000000007</v>
      </c>
      <c r="G869" s="2">
        <f t="shared" si="99"/>
        <v>42.109999999999964</v>
      </c>
      <c r="H869" s="2">
        <f t="shared" si="103"/>
        <v>39.720399999999898</v>
      </c>
      <c r="I869" s="2">
        <f t="array" ref="I869">SUMPRODUCT(B853:B872, (ROW(B853:B872)-ROW(B853)+1)) / (20*21/2)</f>
        <v>42.11</v>
      </c>
      <c r="J869" s="2">
        <f t="shared" si="106"/>
        <v>42.11392092049919</v>
      </c>
      <c r="K869" s="2">
        <f t="shared" si="100"/>
        <v>42.210606265705621</v>
      </c>
    </row>
    <row r="870" spans="1:11" ht="13.5" x14ac:dyDescent="0.25">
      <c r="A870" s="3">
        <f>TITRES_STAT!B873</f>
        <v>43573</v>
      </c>
      <c r="B870" s="6">
        <f>TITRES_STAT!D873</f>
        <v>42.11</v>
      </c>
      <c r="C870" s="2">
        <f t="shared" si="101"/>
        <v>0</v>
      </c>
      <c r="D870" s="2">
        <f t="shared" si="102"/>
        <v>42.11</v>
      </c>
      <c r="E870" s="2">
        <f t="shared" si="104"/>
        <v>42.110000000000007</v>
      </c>
      <c r="F870" s="2">
        <f t="shared" si="105"/>
        <v>42.110000000000007</v>
      </c>
      <c r="G870" s="2">
        <f t="shared" si="99"/>
        <v>42.109999999999964</v>
      </c>
      <c r="H870" s="2">
        <f t="shared" si="103"/>
        <v>39.760949999999895</v>
      </c>
      <c r="I870" s="2">
        <f t="array" ref="I870">SUMPRODUCT(B854:B873, (ROW(B854:B873)-ROW(B854)+1)) / (20*21/2)</f>
        <v>42.109047619047615</v>
      </c>
      <c r="J870" s="2">
        <f t="shared" si="106"/>
        <v>42.113547499499269</v>
      </c>
      <c r="K870" s="2">
        <f t="shared" si="100"/>
        <v>42.206660921952455</v>
      </c>
    </row>
    <row r="871" spans="1:11" ht="13.5" x14ac:dyDescent="0.25">
      <c r="A871" s="3">
        <f>TITRES_STAT!B874</f>
        <v>43574</v>
      </c>
      <c r="B871" s="6">
        <f>TITRES_STAT!D874</f>
        <v>42.11</v>
      </c>
      <c r="C871" s="2">
        <f t="shared" si="101"/>
        <v>0</v>
      </c>
      <c r="D871" s="2">
        <f t="shared" si="102"/>
        <v>42.11</v>
      </c>
      <c r="E871" s="2">
        <f t="shared" si="104"/>
        <v>42.110000000000007</v>
      </c>
      <c r="F871" s="2">
        <f t="shared" si="105"/>
        <v>42.110000000000007</v>
      </c>
      <c r="G871" s="2">
        <f t="shared" si="99"/>
        <v>42.109999999999964</v>
      </c>
      <c r="H871" s="2">
        <f t="shared" si="103"/>
        <v>39.801499999999898</v>
      </c>
      <c r="I871" s="2">
        <f t="array" ref="I871">SUMPRODUCT(B855:B874, (ROW(B855:B874)-ROW(B855)+1)) / (20*21/2)</f>
        <v>42.108142857142852</v>
      </c>
      <c r="J871" s="2">
        <f t="shared" si="106"/>
        <v>42.113209642404101</v>
      </c>
      <c r="K871" s="2">
        <f t="shared" si="100"/>
        <v>42.202870297562164</v>
      </c>
    </row>
    <row r="872" spans="1:11" ht="13.5" x14ac:dyDescent="0.25">
      <c r="A872" s="3">
        <f>TITRES_STAT!B875</f>
        <v>43577</v>
      </c>
      <c r="B872" s="6">
        <f>TITRES_STAT!D875</f>
        <v>42.11</v>
      </c>
      <c r="C872" s="2">
        <f t="shared" si="101"/>
        <v>0</v>
      </c>
      <c r="D872" s="2">
        <f t="shared" si="102"/>
        <v>42.11</v>
      </c>
      <c r="E872" s="2">
        <f t="shared" si="104"/>
        <v>42.110000000000007</v>
      </c>
      <c r="F872" s="2">
        <f t="shared" si="105"/>
        <v>42.110000000000007</v>
      </c>
      <c r="G872" s="2">
        <f t="shared" si="99"/>
        <v>42.109999999999964</v>
      </c>
      <c r="H872" s="2">
        <f t="shared" si="103"/>
        <v>39.842049999999894</v>
      </c>
      <c r="I872" s="2">
        <f t="array" ref="I872">SUMPRODUCT(B856:B875, (ROW(B856:B875)-ROW(B856)+1)) / (20*21/2)</f>
        <v>42.107285714285709</v>
      </c>
      <c r="J872" s="2">
        <f t="shared" si="106"/>
        <v>42.112903962175139</v>
      </c>
      <c r="K872" s="2">
        <f t="shared" si="100"/>
        <v>42.199228325108741</v>
      </c>
    </row>
    <row r="873" spans="1:11" ht="13.5" x14ac:dyDescent="0.25">
      <c r="A873" s="3">
        <f>TITRES_STAT!B876</f>
        <v>43578</v>
      </c>
      <c r="B873" s="6">
        <f>TITRES_STAT!D876</f>
        <v>42.1</v>
      </c>
      <c r="C873" s="2">
        <f t="shared" si="101"/>
        <v>-9.9999999999980105E-3</v>
      </c>
      <c r="D873" s="2">
        <f t="shared" si="102"/>
        <v>42.107999999999997</v>
      </c>
      <c r="E873" s="2">
        <f t="shared" si="104"/>
        <v>42.109000000000009</v>
      </c>
      <c r="F873" s="2">
        <f t="shared" si="105"/>
        <v>42.109500000000011</v>
      </c>
      <c r="G873" s="2">
        <f t="shared" si="99"/>
        <v>42.109799999999957</v>
      </c>
      <c r="H873" s="2">
        <f t="shared" si="103"/>
        <v>39.882549999999895</v>
      </c>
      <c r="I873" s="2">
        <f t="array" ref="I873">SUMPRODUCT(B857:B876, (ROW(B857:B876)-ROW(B857)+1)) / (20*21/2)</f>
        <v>42.106476190476194</v>
      </c>
      <c r="J873" s="2">
        <f t="shared" si="106"/>
        <v>42.11167501339655</v>
      </c>
      <c r="K873" s="2">
        <f t="shared" si="100"/>
        <v>42.19533701824173</v>
      </c>
    </row>
    <row r="874" spans="1:11" ht="13.5" x14ac:dyDescent="0.25">
      <c r="A874" s="3">
        <f>TITRES_STAT!B877</f>
        <v>43579</v>
      </c>
      <c r="B874" s="6">
        <f>TITRES_STAT!D877</f>
        <v>42.1</v>
      </c>
      <c r="C874" s="2">
        <f t="shared" si="101"/>
        <v>0</v>
      </c>
      <c r="D874" s="2">
        <f t="shared" si="102"/>
        <v>42.106000000000002</v>
      </c>
      <c r="E874" s="2">
        <f t="shared" si="104"/>
        <v>42.108000000000011</v>
      </c>
      <c r="F874" s="2">
        <f t="shared" si="105"/>
        <v>42.109000000000009</v>
      </c>
      <c r="G874" s="2">
        <f t="shared" si="99"/>
        <v>42.109599999999958</v>
      </c>
      <c r="H874" s="2">
        <f t="shared" si="103"/>
        <v>39.923049999999897</v>
      </c>
      <c r="I874" s="2">
        <f t="array" ref="I874">SUMPRODUCT(B858:B877, (ROW(B858:B877)-ROW(B858)+1)) / (20*21/2)</f>
        <v>42.105714285714292</v>
      </c>
      <c r="J874" s="2">
        <f t="shared" si="106"/>
        <v>42.110563107358786</v>
      </c>
      <c r="K874" s="2">
        <f t="shared" si="100"/>
        <v>42.191598311644015</v>
      </c>
    </row>
    <row r="875" spans="1:11" ht="13.5" x14ac:dyDescent="0.25">
      <c r="A875" s="3">
        <f>TITRES_STAT!B878</f>
        <v>43580</v>
      </c>
      <c r="B875" s="6">
        <f>TITRES_STAT!D878</f>
        <v>42.1</v>
      </c>
      <c r="C875" s="2">
        <f t="shared" si="101"/>
        <v>0</v>
      </c>
      <c r="D875" s="2">
        <f t="shared" si="102"/>
        <v>42.103999999999999</v>
      </c>
      <c r="E875" s="2">
        <f t="shared" si="104"/>
        <v>42.107000000000014</v>
      </c>
      <c r="F875" s="2">
        <f t="shared" si="105"/>
        <v>42.108500000000006</v>
      </c>
      <c r="G875" s="2">
        <f t="shared" si="99"/>
        <v>42.109399999999958</v>
      </c>
      <c r="H875" s="2">
        <f t="shared" si="103"/>
        <v>39.958549999999896</v>
      </c>
      <c r="I875" s="2">
        <f t="array" ref="I875">SUMPRODUCT(B859:B878, (ROW(B859:B878)-ROW(B859)+1)) / (20*21/2)</f>
        <v>42.104999999999997</v>
      </c>
      <c r="J875" s="2">
        <f t="shared" si="106"/>
        <v>42.109557097134143</v>
      </c>
      <c r="K875" s="2">
        <f t="shared" si="100"/>
        <v>42.188006220991305</v>
      </c>
    </row>
    <row r="876" spans="1:11" ht="13.5" x14ac:dyDescent="0.25">
      <c r="A876" s="3">
        <f>TITRES_STAT!B879</f>
        <v>43581</v>
      </c>
      <c r="B876" s="6">
        <f>TITRES_STAT!D879</f>
        <v>42.1</v>
      </c>
      <c r="C876" s="2">
        <f t="shared" si="101"/>
        <v>0</v>
      </c>
      <c r="D876" s="2">
        <f t="shared" si="102"/>
        <v>42.101999999999997</v>
      </c>
      <c r="E876" s="2">
        <f t="shared" si="104"/>
        <v>42.106000000000009</v>
      </c>
      <c r="F876" s="2">
        <f t="shared" si="105"/>
        <v>42.108000000000011</v>
      </c>
      <c r="G876" s="2">
        <f t="shared" si="99"/>
        <v>42.109199999999959</v>
      </c>
      <c r="H876" s="2">
        <f t="shared" si="103"/>
        <v>39.994049999999895</v>
      </c>
      <c r="I876" s="2">
        <f t="array" ref="I876">SUMPRODUCT(B860:B879, (ROW(B860:B879)-ROW(B860)+1)) / (20*21/2)</f>
        <v>42.104333333333329</v>
      </c>
      <c r="J876" s="2">
        <f t="shared" si="106"/>
        <v>42.108646897407084</v>
      </c>
      <c r="K876" s="2">
        <f t="shared" si="100"/>
        <v>42.184554996638703</v>
      </c>
    </row>
    <row r="877" spans="1:11" ht="13.5" x14ac:dyDescent="0.25">
      <c r="A877" s="3">
        <f>TITRES_STAT!B880</f>
        <v>43584</v>
      </c>
      <c r="B877" s="6">
        <f>TITRES_STAT!D880</f>
        <v>42.1</v>
      </c>
      <c r="C877" s="2">
        <f t="shared" si="101"/>
        <v>0</v>
      </c>
      <c r="D877" s="2">
        <f t="shared" si="102"/>
        <v>42.1</v>
      </c>
      <c r="E877" s="2">
        <f t="shared" si="104"/>
        <v>42.105000000000004</v>
      </c>
      <c r="F877" s="2">
        <f t="shared" si="105"/>
        <v>42.107500000000009</v>
      </c>
      <c r="G877" s="2">
        <f t="shared" si="99"/>
        <v>42.108999999999959</v>
      </c>
      <c r="H877" s="2">
        <f t="shared" si="103"/>
        <v>40.029549999999901</v>
      </c>
      <c r="I877" s="2">
        <f t="array" ref="I877">SUMPRODUCT(B861:B880, (ROW(B861:B880)-ROW(B861)+1)) / (20*21/2)</f>
        <v>42.10371428571429</v>
      </c>
      <c r="J877" s="2">
        <f t="shared" si="106"/>
        <v>42.107823383368313</v>
      </c>
      <c r="K877" s="2">
        <f t="shared" si="100"/>
        <v>42.181239114417579</v>
      </c>
    </row>
    <row r="878" spans="1:11" ht="13.5" x14ac:dyDescent="0.25">
      <c r="A878" s="3">
        <f>TITRES_STAT!B881</f>
        <v>43585</v>
      </c>
      <c r="B878" s="6">
        <f>TITRES_STAT!D881</f>
        <v>42.1</v>
      </c>
      <c r="C878" s="2">
        <f t="shared" si="101"/>
        <v>0</v>
      </c>
      <c r="D878" s="2">
        <f t="shared" si="102"/>
        <v>42.1</v>
      </c>
      <c r="E878" s="2">
        <f t="shared" si="104"/>
        <v>42.104000000000006</v>
      </c>
      <c r="F878" s="2">
        <f t="shared" si="105"/>
        <v>42.107000000000014</v>
      </c>
      <c r="G878" s="2">
        <f t="shared" si="99"/>
        <v>42.108799999999952</v>
      </c>
      <c r="H878" s="2">
        <f t="shared" si="103"/>
        <v>40.070299999999904</v>
      </c>
      <c r="I878" s="2">
        <f t="array" ref="I878">SUMPRODUCT(B862:B881, (ROW(B862:B881)-ROW(B862)+1)) / (20*21/2)</f>
        <v>42.103142857142856</v>
      </c>
      <c r="J878" s="2">
        <f t="shared" si="106"/>
        <v>42.107078299237997</v>
      </c>
      <c r="K878" s="2">
        <f t="shared" si="100"/>
        <v>42.178053266793363</v>
      </c>
    </row>
    <row r="879" spans="1:11" ht="13.5" x14ac:dyDescent="0.25">
      <c r="A879" s="3">
        <f>TITRES_STAT!B882</f>
        <v>43587</v>
      </c>
      <c r="B879" s="6">
        <f>TITRES_STAT!D882</f>
        <v>42.1</v>
      </c>
      <c r="C879" s="2">
        <f t="shared" si="101"/>
        <v>0</v>
      </c>
      <c r="D879" s="2">
        <f t="shared" si="102"/>
        <v>42.1</v>
      </c>
      <c r="E879" s="2">
        <f t="shared" si="104"/>
        <v>42.103000000000009</v>
      </c>
      <c r="F879" s="2">
        <f t="shared" si="105"/>
        <v>42.106500000000011</v>
      </c>
      <c r="G879" s="2">
        <f t="shared" si="99"/>
        <v>42.10859999999996</v>
      </c>
      <c r="H879" s="2">
        <f t="shared" si="103"/>
        <v>40.115299999999905</v>
      </c>
      <c r="I879" s="2">
        <f t="array" ref="I879">SUMPRODUCT(B863:B882, (ROW(B863:B882)-ROW(B863)+1)) / (20*21/2)</f>
        <v>42.102619047619044</v>
      </c>
      <c r="J879" s="2">
        <f t="shared" si="106"/>
        <v>42.106404175501041</v>
      </c>
      <c r="K879" s="2">
        <f t="shared" si="100"/>
        <v>42.17499235437009</v>
      </c>
    </row>
    <row r="880" spans="1:11" ht="13.5" x14ac:dyDescent="0.25">
      <c r="A880" s="3">
        <f>TITRES_STAT!B883</f>
        <v>43588</v>
      </c>
      <c r="B880" s="6">
        <f>TITRES_STAT!D883</f>
        <v>42.1</v>
      </c>
      <c r="C880" s="2">
        <f t="shared" si="101"/>
        <v>0</v>
      </c>
      <c r="D880" s="2">
        <f t="shared" si="102"/>
        <v>42.1</v>
      </c>
      <c r="E880" s="2">
        <f t="shared" si="104"/>
        <v>42.102000000000004</v>
      </c>
      <c r="F880" s="2">
        <f t="shared" si="105"/>
        <v>42.106000000000009</v>
      </c>
      <c r="G880" s="2">
        <f t="shared" si="99"/>
        <v>42.108399999999953</v>
      </c>
      <c r="H880" s="2">
        <f t="shared" si="103"/>
        <v>40.160299999999907</v>
      </c>
      <c r="I880" s="2">
        <f t="array" ref="I880">SUMPRODUCT(B864:B883, (ROW(B864:B883)-ROW(B864)+1)) / (20*21/2)</f>
        <v>42.102142857142859</v>
      </c>
      <c r="J880" s="2">
        <f t="shared" si="106"/>
        <v>42.105794254024758</v>
      </c>
      <c r="K880" s="2">
        <f t="shared" si="100"/>
        <v>42.172051477728125</v>
      </c>
    </row>
    <row r="881" spans="1:11" ht="13.5" x14ac:dyDescent="0.25">
      <c r="A881" s="3">
        <f>TITRES_STAT!B884</f>
        <v>43591</v>
      </c>
      <c r="B881" s="6">
        <f>TITRES_STAT!D884</f>
        <v>42.1</v>
      </c>
      <c r="C881" s="2">
        <f t="shared" si="101"/>
        <v>0</v>
      </c>
      <c r="D881" s="2">
        <f t="shared" si="102"/>
        <v>42.1</v>
      </c>
      <c r="E881" s="2">
        <f t="shared" si="104"/>
        <v>42.101000000000006</v>
      </c>
      <c r="F881" s="2">
        <f t="shared" si="105"/>
        <v>42.105500000000013</v>
      </c>
      <c r="G881" s="2">
        <f t="shared" si="99"/>
        <v>42.108199999999961</v>
      </c>
      <c r="H881" s="2">
        <f t="shared" si="103"/>
        <v>40.205299999999909</v>
      </c>
      <c r="I881" s="2">
        <f t="array" ref="I881">SUMPRODUCT(B865:B884, (ROW(B865:B884)-ROW(B865)+1)) / (20*21/2)</f>
        <v>42.101714285714287</v>
      </c>
      <c r="J881" s="2">
        <f t="shared" si="106"/>
        <v>42.105242420308116</v>
      </c>
      <c r="K881" s="2">
        <f t="shared" si="100"/>
        <v>42.16922592958192</v>
      </c>
    </row>
    <row r="882" spans="1:11" ht="13.5" x14ac:dyDescent="0.25">
      <c r="A882" s="3">
        <f>TITRES_STAT!B885</f>
        <v>43592</v>
      </c>
      <c r="B882" s="6">
        <f>TITRES_STAT!D885</f>
        <v>42.1</v>
      </c>
      <c r="C882" s="2">
        <f t="shared" si="101"/>
        <v>0</v>
      </c>
      <c r="D882" s="2">
        <f t="shared" si="102"/>
        <v>42.1</v>
      </c>
      <c r="E882" s="2">
        <f t="shared" si="104"/>
        <v>42.100000000000009</v>
      </c>
      <c r="F882" s="2">
        <f t="shared" si="105"/>
        <v>42.105000000000011</v>
      </c>
      <c r="G882" s="2">
        <f t="shared" ref="G882:G945" si="107">AVERAGE(B833:B882)</f>
        <v>42.107999999999954</v>
      </c>
      <c r="H882" s="2">
        <f t="shared" si="103"/>
        <v>40.25029999999991</v>
      </c>
      <c r="I882" s="2">
        <f t="array" ref="I882">SUMPRODUCT(B866:B885, (ROW(B866:B885)-ROW(B866)+1)) / (20*21/2)</f>
        <v>41.996571428571421</v>
      </c>
      <c r="J882" s="2">
        <f t="shared" si="106"/>
        <v>42.104743142183537</v>
      </c>
      <c r="K882" s="2">
        <f t="shared" si="100"/>
        <v>42.166511187245376</v>
      </c>
    </row>
    <row r="883" spans="1:11" ht="13.5" x14ac:dyDescent="0.25">
      <c r="A883" s="3">
        <f>TITRES_STAT!B886</f>
        <v>43593</v>
      </c>
      <c r="B883" s="6">
        <f>TITRES_STAT!D886</f>
        <v>42.1</v>
      </c>
      <c r="C883" s="2">
        <f t="shared" si="101"/>
        <v>0</v>
      </c>
      <c r="D883" s="2">
        <f t="shared" si="102"/>
        <v>42.1</v>
      </c>
      <c r="E883" s="2">
        <f t="shared" si="104"/>
        <v>42.100000000000009</v>
      </c>
      <c r="F883" s="2">
        <f t="shared" si="105"/>
        <v>42.104500000000016</v>
      </c>
      <c r="G883" s="2">
        <f t="shared" si="107"/>
        <v>42.107799999999962</v>
      </c>
      <c r="H883" s="2">
        <f t="shared" si="103"/>
        <v>40.295299999999912</v>
      </c>
      <c r="I883" s="2">
        <f t="array" ref="I883">SUMPRODUCT(B867:B886, (ROW(B867:B886)-ROW(B867)+1)) / (20*21/2)</f>
        <v>41.887190476190483</v>
      </c>
      <c r="J883" s="2">
        <f t="shared" si="106"/>
        <v>42.104291414356538</v>
      </c>
      <c r="K883" s="2">
        <f t="shared" ref="K883:K946" si="108">$K$4*B883+(1-$K$4)*K882</f>
        <v>42.163902905392618</v>
      </c>
    </row>
    <row r="884" spans="1:11" ht="13.5" x14ac:dyDescent="0.25">
      <c r="A884" s="3">
        <f>TITRES_STAT!B887</f>
        <v>43594</v>
      </c>
      <c r="B884" s="6">
        <f>TITRES_STAT!D887</f>
        <v>42.1</v>
      </c>
      <c r="C884" s="2">
        <f t="shared" si="101"/>
        <v>0</v>
      </c>
      <c r="D884" s="2">
        <f t="shared" si="102"/>
        <v>42.1</v>
      </c>
      <c r="E884" s="2">
        <f t="shared" si="104"/>
        <v>42.100000000000009</v>
      </c>
      <c r="F884" s="2">
        <f t="shared" si="105"/>
        <v>42.104000000000013</v>
      </c>
      <c r="G884" s="2">
        <f t="shared" si="107"/>
        <v>42.107599999999955</v>
      </c>
      <c r="H884" s="2">
        <f t="shared" si="103"/>
        <v>40.340299999999914</v>
      </c>
      <c r="I884" s="2">
        <f t="array" ref="I884">SUMPRODUCT(B868:B887, (ROW(B868:B887)-ROW(B868)+1)) / (20*21/2)</f>
        <v>41.67880952380952</v>
      </c>
      <c r="J884" s="2">
        <f t="shared" si="106"/>
        <v>42.103882708227346</v>
      </c>
      <c r="K884" s="2">
        <f t="shared" si="108"/>
        <v>42.161396909102713</v>
      </c>
    </row>
    <row r="885" spans="1:11" ht="13.5" x14ac:dyDescent="0.25">
      <c r="A885" s="3">
        <f>TITRES_STAT!B888</f>
        <v>43595</v>
      </c>
      <c r="B885" s="6">
        <f>TITRES_STAT!D888</f>
        <v>41</v>
      </c>
      <c r="C885" s="2">
        <f t="shared" si="101"/>
        <v>-1.1000000000000014</v>
      </c>
      <c r="D885" s="2">
        <f t="shared" si="102"/>
        <v>41.88</v>
      </c>
      <c r="E885" s="2">
        <f t="shared" si="104"/>
        <v>41.99</v>
      </c>
      <c r="F885" s="2">
        <f t="shared" si="105"/>
        <v>42.048500000000011</v>
      </c>
      <c r="G885" s="2">
        <f t="shared" si="107"/>
        <v>42.085399999999964</v>
      </c>
      <c r="H885" s="2">
        <f t="shared" si="103"/>
        <v>40.379799999999911</v>
      </c>
      <c r="I885" s="2">
        <f t="array" ref="I885">SUMPRODUCT(B869:B888, (ROW(B869:B888)-ROW(B869)+1)) / (20*21/2)</f>
        <v>41.386190476190478</v>
      </c>
      <c r="J885" s="2">
        <f t="shared" si="106"/>
        <v>41.998751021729504</v>
      </c>
      <c r="K885" s="2">
        <f t="shared" si="108"/>
        <v>42.115851932275156</v>
      </c>
    </row>
    <row r="886" spans="1:11" ht="13.5" x14ac:dyDescent="0.25">
      <c r="A886" s="3">
        <f>TITRES_STAT!B889</f>
        <v>43598</v>
      </c>
      <c r="B886" s="6">
        <f>TITRES_STAT!D889</f>
        <v>40.9</v>
      </c>
      <c r="C886" s="2">
        <f t="shared" si="101"/>
        <v>-0.10000000000000142</v>
      </c>
      <c r="D886" s="2">
        <f t="shared" si="102"/>
        <v>41.64</v>
      </c>
      <c r="E886" s="2">
        <f t="shared" si="104"/>
        <v>41.87</v>
      </c>
      <c r="F886" s="2">
        <f t="shared" si="105"/>
        <v>41.988000000000014</v>
      </c>
      <c r="G886" s="2">
        <f t="shared" si="107"/>
        <v>42.061199999999964</v>
      </c>
      <c r="H886" s="2">
        <f t="shared" si="103"/>
        <v>40.418799999999912</v>
      </c>
      <c r="I886" s="2">
        <f t="array" ref="I886">SUMPRODUCT(B870:B889, (ROW(B870:B889)-ROW(B870)+1)) / (20*21/2)</f>
        <v>41.033142857142856</v>
      </c>
      <c r="J886" s="2">
        <f t="shared" si="106"/>
        <v>41.89410806727907</v>
      </c>
      <c r="K886" s="2">
        <f t="shared" si="108"/>
        <v>42.068171464342797</v>
      </c>
    </row>
    <row r="887" spans="1:11" ht="13.5" x14ac:dyDescent="0.25">
      <c r="A887" s="3">
        <f>TITRES_STAT!B890</f>
        <v>43599</v>
      </c>
      <c r="B887" s="6">
        <f>TITRES_STAT!D890</f>
        <v>39.799999999999997</v>
      </c>
      <c r="C887" s="2">
        <f t="shared" si="101"/>
        <v>-1.1000000000000014</v>
      </c>
      <c r="D887" s="2">
        <f t="shared" si="102"/>
        <v>41.179999999999993</v>
      </c>
      <c r="E887" s="2">
        <f t="shared" si="104"/>
        <v>41.64</v>
      </c>
      <c r="F887" s="2">
        <f t="shared" si="105"/>
        <v>41.872500000000009</v>
      </c>
      <c r="G887" s="2">
        <f t="shared" si="107"/>
        <v>42.014999999999965</v>
      </c>
      <c r="H887" s="2">
        <f t="shared" si="103"/>
        <v>40.452299999999909</v>
      </c>
      <c r="I887" s="2">
        <f t="array" ref="I887">SUMPRODUCT(B871:B890, (ROW(B871:B890)-ROW(B871)+1)) / (20*21/2)</f>
        <v>40.699666666666658</v>
      </c>
      <c r="J887" s="2">
        <f t="shared" si="106"/>
        <v>41.694669203728687</v>
      </c>
      <c r="K887" s="2">
        <f t="shared" si="108"/>
        <v>41.979223563780337</v>
      </c>
    </row>
    <row r="888" spans="1:11" ht="13.5" x14ac:dyDescent="0.25">
      <c r="A888" s="3">
        <f>TITRES_STAT!B891</f>
        <v>43600</v>
      </c>
      <c r="B888" s="6">
        <f>TITRES_STAT!D891</f>
        <v>38.799999999999997</v>
      </c>
      <c r="C888" s="2">
        <f t="shared" si="101"/>
        <v>-1</v>
      </c>
      <c r="D888" s="2">
        <f t="shared" si="102"/>
        <v>40.520000000000003</v>
      </c>
      <c r="E888" s="2">
        <f t="shared" si="104"/>
        <v>41.31</v>
      </c>
      <c r="F888" s="2">
        <f t="shared" si="105"/>
        <v>41.707000000000008</v>
      </c>
      <c r="G888" s="2">
        <f t="shared" si="107"/>
        <v>41.948799999999977</v>
      </c>
      <c r="H888" s="2">
        <f t="shared" si="103"/>
        <v>40.48079999999991</v>
      </c>
      <c r="I888" s="2">
        <f t="array" ref="I888">SUMPRODUCT(B872:B891, (ROW(B872:B891)-ROW(B872)+1)) / (20*21/2)</f>
        <v>40.385761904761907</v>
      </c>
      <c r="J888" s="2">
        <f t="shared" si="106"/>
        <v>41.418986422421192</v>
      </c>
      <c r="K888" s="2">
        <f t="shared" si="108"/>
        <v>41.854548129906604</v>
      </c>
    </row>
    <row r="889" spans="1:11" ht="13.5" x14ac:dyDescent="0.25">
      <c r="A889" s="3">
        <f>TITRES_STAT!B892</f>
        <v>43601</v>
      </c>
      <c r="B889" s="6">
        <f>TITRES_STAT!D892</f>
        <v>38</v>
      </c>
      <c r="C889" s="2">
        <f t="shared" si="101"/>
        <v>-0.79999999999999716</v>
      </c>
      <c r="D889" s="2">
        <f t="shared" si="102"/>
        <v>39.700000000000003</v>
      </c>
      <c r="E889" s="2">
        <f t="shared" si="104"/>
        <v>40.9</v>
      </c>
      <c r="F889" s="2">
        <f t="shared" si="105"/>
        <v>41.501500000000007</v>
      </c>
      <c r="G889" s="2">
        <f t="shared" si="107"/>
        <v>41.86659999999997</v>
      </c>
      <c r="H889" s="2">
        <f t="shared" si="103"/>
        <v>40.500349999999912</v>
      </c>
      <c r="I889" s="2">
        <f t="array" ref="I889">SUMPRODUCT(B873:B892, (ROW(B873:B892)-ROW(B873)+1)) / (20*21/2)</f>
        <v>39.996190476190478</v>
      </c>
      <c r="J889" s="2">
        <f t="shared" si="106"/>
        <v>41.09336866790489</v>
      </c>
      <c r="K889" s="2">
        <f t="shared" si="108"/>
        <v>41.703389379714189</v>
      </c>
    </row>
    <row r="890" spans="1:11" ht="13.5" x14ac:dyDescent="0.25">
      <c r="A890" s="3">
        <f>TITRES_STAT!B893</f>
        <v>43602</v>
      </c>
      <c r="B890" s="6">
        <f>TITRES_STAT!D893</f>
        <v>38</v>
      </c>
      <c r="C890" s="2">
        <f t="shared" si="101"/>
        <v>0</v>
      </c>
      <c r="D890" s="2">
        <f t="shared" si="102"/>
        <v>39.1</v>
      </c>
      <c r="E890" s="2">
        <f t="shared" si="104"/>
        <v>40.49</v>
      </c>
      <c r="F890" s="2">
        <f t="shared" si="105"/>
        <v>41.295999999999999</v>
      </c>
      <c r="G890" s="2">
        <f t="shared" si="107"/>
        <v>41.78439999999997</v>
      </c>
      <c r="H890" s="2">
        <f t="shared" si="103"/>
        <v>40.519899999999915</v>
      </c>
      <c r="I890" s="2">
        <f t="array" ref="I890">SUMPRODUCT(B874:B893, (ROW(B874:B893)-ROW(B874)+1)) / (20*21/2)</f>
        <v>39.63095238095238</v>
      </c>
      <c r="J890" s="2">
        <f t="shared" si="106"/>
        <v>40.798762128104428</v>
      </c>
      <c r="K890" s="2">
        <f t="shared" si="108"/>
        <v>41.558158423646965</v>
      </c>
    </row>
    <row r="891" spans="1:11" ht="13.5" x14ac:dyDescent="0.25">
      <c r="A891" s="3">
        <f>TITRES_STAT!B894</f>
        <v>43605</v>
      </c>
      <c r="B891" s="6">
        <f>TITRES_STAT!D894</f>
        <v>38</v>
      </c>
      <c r="C891" s="2">
        <f t="shared" si="101"/>
        <v>0</v>
      </c>
      <c r="D891" s="2">
        <f t="shared" si="102"/>
        <v>38.519999999999996</v>
      </c>
      <c r="E891" s="2">
        <f t="shared" si="104"/>
        <v>40.08</v>
      </c>
      <c r="F891" s="2">
        <f t="shared" si="105"/>
        <v>41.090499999999999</v>
      </c>
      <c r="G891" s="2">
        <f t="shared" si="107"/>
        <v>41.702199999999976</v>
      </c>
      <c r="H891" s="2">
        <f t="shared" si="103"/>
        <v>40.53944999999991</v>
      </c>
      <c r="I891" s="2">
        <f t="array" ref="I891">SUMPRODUCT(B875:B894, (ROW(B875:B894)-ROW(B875)+1)) / (20*21/2)</f>
        <v>39.290000000000006</v>
      </c>
      <c r="J891" s="2">
        <f t="shared" si="106"/>
        <v>40.532213353999246</v>
      </c>
      <c r="K891" s="2">
        <f t="shared" si="108"/>
        <v>41.418622799190224</v>
      </c>
    </row>
    <row r="892" spans="1:11" ht="13.5" x14ac:dyDescent="0.25">
      <c r="A892" s="3">
        <f>TITRES_STAT!B895</f>
        <v>43606</v>
      </c>
      <c r="B892" s="6">
        <f>TITRES_STAT!D895</f>
        <v>37</v>
      </c>
      <c r="C892" s="2">
        <f t="shared" si="101"/>
        <v>-1</v>
      </c>
      <c r="D892" s="2">
        <f t="shared" si="102"/>
        <v>37.96</v>
      </c>
      <c r="E892" s="2">
        <f t="shared" si="104"/>
        <v>39.57</v>
      </c>
      <c r="F892" s="2">
        <f t="shared" si="105"/>
        <v>40.834999999999994</v>
      </c>
      <c r="G892" s="2">
        <f t="shared" si="107"/>
        <v>41.599999999999973</v>
      </c>
      <c r="H892" s="2">
        <f t="shared" si="103"/>
        <v>40.55399999999991</v>
      </c>
      <c r="I892" s="2">
        <f t="array" ref="I892">SUMPRODUCT(B876:B895, (ROW(B876:B895)-ROW(B876)+1)) / (20*21/2)</f>
        <v>38.95809523809524</v>
      </c>
      <c r="J892" s="2">
        <f t="shared" si="106"/>
        <v>40.195812082189796</v>
      </c>
      <c r="K892" s="2">
        <f t="shared" si="108"/>
        <v>41.245343473731786</v>
      </c>
    </row>
    <row r="893" spans="1:11" ht="13.5" x14ac:dyDescent="0.25">
      <c r="A893" s="3">
        <f>TITRES_STAT!B896</f>
        <v>43607</v>
      </c>
      <c r="B893" s="6">
        <f>TITRES_STAT!D896</f>
        <v>37</v>
      </c>
      <c r="C893" s="2">
        <f t="shared" si="101"/>
        <v>0</v>
      </c>
      <c r="D893" s="2">
        <f t="shared" si="102"/>
        <v>37.6</v>
      </c>
      <c r="E893" s="2">
        <f t="shared" si="104"/>
        <v>39.06</v>
      </c>
      <c r="F893" s="2">
        <f t="shared" si="105"/>
        <v>40.58</v>
      </c>
      <c r="G893" s="2">
        <f t="shared" si="107"/>
        <v>41.49779999999997</v>
      </c>
      <c r="H893" s="2">
        <f t="shared" si="103"/>
        <v>40.56854999999991</v>
      </c>
      <c r="I893" s="2">
        <f t="array" ref="I893">SUMPRODUCT(B877:B896, (ROW(B877:B896)-ROW(B877)+1)) / (20*21/2)</f>
        <v>38.651238095238099</v>
      </c>
      <c r="J893" s="2">
        <f t="shared" si="106"/>
        <v>39.891449026743153</v>
      </c>
      <c r="K893" s="2">
        <f t="shared" si="108"/>
        <v>41.078859415938389</v>
      </c>
    </row>
    <row r="894" spans="1:11" ht="13.5" x14ac:dyDescent="0.25">
      <c r="A894" s="3">
        <f>TITRES_STAT!B897</f>
        <v>43608</v>
      </c>
      <c r="B894" s="6">
        <f>TITRES_STAT!D897</f>
        <v>37</v>
      </c>
      <c r="C894" s="2">
        <f t="shared" si="101"/>
        <v>0</v>
      </c>
      <c r="D894" s="2">
        <f t="shared" si="102"/>
        <v>37.4</v>
      </c>
      <c r="E894" s="2">
        <f t="shared" si="104"/>
        <v>38.549999999999997</v>
      </c>
      <c r="F894" s="2">
        <f t="shared" si="105"/>
        <v>40.325000000000003</v>
      </c>
      <c r="G894" s="2">
        <f t="shared" si="107"/>
        <v>41.395599999999973</v>
      </c>
      <c r="H894" s="2">
        <f t="shared" si="103"/>
        <v>40.583099999999909</v>
      </c>
      <c r="I894" s="2">
        <f t="array" ref="I894">SUMPRODUCT(B878:B897, (ROW(B878:B897)-ROW(B878)+1)) / (20*21/2)</f>
        <v>38.339904761904762</v>
      </c>
      <c r="J894" s="2">
        <f t="shared" si="106"/>
        <v>39.61607292895809</v>
      </c>
      <c r="K894" s="2">
        <f t="shared" si="108"/>
        <v>40.918904144725118</v>
      </c>
    </row>
    <row r="895" spans="1:11" ht="13.5" x14ac:dyDescent="0.25">
      <c r="A895" s="3">
        <f>TITRES_STAT!B898</f>
        <v>43609</v>
      </c>
      <c r="B895" s="6">
        <f>TITRES_STAT!D898</f>
        <v>36.840000000000003</v>
      </c>
      <c r="C895" s="2">
        <f t="shared" si="101"/>
        <v>-0.15999999999999659</v>
      </c>
      <c r="D895" s="2">
        <f t="shared" si="102"/>
        <v>37.167999999999999</v>
      </c>
      <c r="E895" s="2">
        <f t="shared" si="104"/>
        <v>38.134</v>
      </c>
      <c r="F895" s="2">
        <f t="shared" si="105"/>
        <v>40.061999999999998</v>
      </c>
      <c r="G895" s="2">
        <f t="shared" si="107"/>
        <v>41.290199999999977</v>
      </c>
      <c r="H895" s="2">
        <f t="shared" si="103"/>
        <v>40.596849999999911</v>
      </c>
      <c r="I895" s="2">
        <f t="array" ref="I895">SUMPRODUCT(B879:B898, (ROW(B879:B898)-ROW(B879)+1)) / (20*21/2)</f>
        <v>38.023666666666664</v>
      </c>
      <c r="J895" s="2">
        <f t="shared" si="106"/>
        <v>39.351685030962081</v>
      </c>
      <c r="K895" s="2">
        <f t="shared" si="108"/>
        <v>40.758947119441785</v>
      </c>
    </row>
    <row r="896" spans="1:11" ht="13.5" x14ac:dyDescent="0.25">
      <c r="A896" s="3">
        <f>TITRES_STAT!B899</f>
        <v>43612</v>
      </c>
      <c r="B896" s="6">
        <f>TITRES_STAT!D899</f>
        <v>36.840000000000003</v>
      </c>
      <c r="C896" s="2">
        <f t="shared" si="101"/>
        <v>0</v>
      </c>
      <c r="D896" s="2">
        <f t="shared" si="102"/>
        <v>36.936</v>
      </c>
      <c r="E896" s="2">
        <f t="shared" si="104"/>
        <v>37.728000000000009</v>
      </c>
      <c r="F896" s="2">
        <f t="shared" si="105"/>
        <v>39.798999999999999</v>
      </c>
      <c r="G896" s="2">
        <f t="shared" si="107"/>
        <v>41.184799999999974</v>
      </c>
      <c r="H896" s="2">
        <f t="shared" si="103"/>
        <v>40.610599999999913</v>
      </c>
      <c r="I896" s="2">
        <f t="array" ref="I896">SUMPRODUCT(B880:B899, (ROW(B880:B899)-ROW(B880)+1)) / (20*21/2)</f>
        <v>37.75266666666667</v>
      </c>
      <c r="J896" s="2">
        <f t="shared" si="106"/>
        <v>39.112476932775216</v>
      </c>
      <c r="K896" s="2">
        <f t="shared" si="108"/>
        <v>40.605262918679365</v>
      </c>
    </row>
    <row r="897" spans="1:11" ht="13.5" x14ac:dyDescent="0.25">
      <c r="A897" s="3">
        <f>TITRES_STAT!B900</f>
        <v>43613</v>
      </c>
      <c r="B897" s="6">
        <f>TITRES_STAT!D900</f>
        <v>36.53</v>
      </c>
      <c r="C897" s="2">
        <f t="shared" si="101"/>
        <v>-0.31000000000000227</v>
      </c>
      <c r="D897" s="2">
        <f t="shared" si="102"/>
        <v>36.841999999999999</v>
      </c>
      <c r="E897" s="2">
        <f t="shared" si="104"/>
        <v>37.400999999999996</v>
      </c>
      <c r="F897" s="2">
        <f t="shared" si="105"/>
        <v>39.520500000000006</v>
      </c>
      <c r="G897" s="2">
        <f t="shared" si="107"/>
        <v>41.073199999999979</v>
      </c>
      <c r="H897" s="2">
        <f t="shared" si="103"/>
        <v>40.622799999999913</v>
      </c>
      <c r="I897" s="2">
        <f t="array" ref="I897">SUMPRODUCT(B881:B900, (ROW(B881:B900)-ROW(B881)+1)) / (20*21/2)</f>
        <v>37.49366666666667</v>
      </c>
      <c r="J897" s="2">
        <f t="shared" si="106"/>
        <v>38.866526748701389</v>
      </c>
      <c r="K897" s="2">
        <f t="shared" si="108"/>
        <v>40.445448686574288</v>
      </c>
    </row>
    <row r="898" spans="1:11" ht="13.5" x14ac:dyDescent="0.25">
      <c r="A898" s="3">
        <f>TITRES_STAT!B901</f>
        <v>43614</v>
      </c>
      <c r="B898" s="6">
        <f>TITRES_STAT!D901</f>
        <v>36.200000000000003</v>
      </c>
      <c r="C898" s="2">
        <f t="shared" si="101"/>
        <v>-0.32999999999999829</v>
      </c>
      <c r="D898" s="2">
        <f t="shared" si="102"/>
        <v>36.682000000000002</v>
      </c>
      <c r="E898" s="2">
        <f t="shared" si="104"/>
        <v>37.141000000000005</v>
      </c>
      <c r="F898" s="2">
        <f t="shared" si="105"/>
        <v>39.225500000000004</v>
      </c>
      <c r="G898" s="2">
        <f t="shared" si="107"/>
        <v>40.954999999999984</v>
      </c>
      <c r="H898" s="2">
        <f t="shared" si="103"/>
        <v>40.633349999999908</v>
      </c>
      <c r="I898" s="2">
        <f t="array" ref="I898">SUMPRODUCT(B882:B901, (ROW(B882:B901)-ROW(B882)+1)) / (20*21/2)</f>
        <v>37.262666666666668</v>
      </c>
      <c r="J898" s="2">
        <f t="shared" si="106"/>
        <v>38.612571820253642</v>
      </c>
      <c r="K898" s="2">
        <f t="shared" si="108"/>
        <v>40.278960502787065</v>
      </c>
    </row>
    <row r="899" spans="1:11" ht="13.5" x14ac:dyDescent="0.25">
      <c r="A899" s="3">
        <f>TITRES_STAT!B902</f>
        <v>43615</v>
      </c>
      <c r="B899" s="6">
        <f>TITRES_STAT!D902</f>
        <v>36.380000000000003</v>
      </c>
      <c r="C899" s="2">
        <f t="shared" si="101"/>
        <v>0.17999999999999972</v>
      </c>
      <c r="D899" s="2">
        <f t="shared" si="102"/>
        <v>36.558000000000007</v>
      </c>
      <c r="E899" s="2">
        <f t="shared" si="104"/>
        <v>36.978999999999999</v>
      </c>
      <c r="F899" s="2">
        <f t="shared" si="105"/>
        <v>38.939500000000002</v>
      </c>
      <c r="G899" s="2">
        <f t="shared" si="107"/>
        <v>40.840399999999988</v>
      </c>
      <c r="H899" s="2">
        <f t="shared" si="103"/>
        <v>40.644799999999911</v>
      </c>
      <c r="I899" s="2">
        <f t="array" ref="I899">SUMPRODUCT(B883:B902, (ROW(B883:B902)-ROW(B883)+1)) / (20*21/2)</f>
        <v>36.981571428571428</v>
      </c>
      <c r="J899" s="2">
        <f t="shared" si="106"/>
        <v>38.399945932610443</v>
      </c>
      <c r="K899" s="2">
        <f t="shared" si="108"/>
        <v>40.126060090913064</v>
      </c>
    </row>
    <row r="900" spans="1:11" ht="13.5" x14ac:dyDescent="0.25">
      <c r="A900" s="3">
        <f>TITRES_STAT!B903</f>
        <v>43616</v>
      </c>
      <c r="B900" s="6">
        <f>TITRES_STAT!D903</f>
        <v>36.22</v>
      </c>
      <c r="C900" s="2">
        <f t="shared" ref="C900:C963" si="109">B900-B899</f>
        <v>-0.16000000000000369</v>
      </c>
      <c r="D900" s="2">
        <f t="shared" si="102"/>
        <v>36.434000000000005</v>
      </c>
      <c r="E900" s="2">
        <f t="shared" si="104"/>
        <v>36.801000000000002</v>
      </c>
      <c r="F900" s="2">
        <f t="shared" si="105"/>
        <v>38.645500000000013</v>
      </c>
      <c r="G900" s="2">
        <f t="shared" si="107"/>
        <v>40.722599999999986</v>
      </c>
      <c r="H900" s="2">
        <f t="shared" si="103"/>
        <v>40.655449999999917</v>
      </c>
      <c r="I900" s="2">
        <f t="array" ref="I900">SUMPRODUCT(B884:B903, (ROW(B884:B903)-ROW(B884)+1)) / (20*21/2)</f>
        <v>36.73238095238095</v>
      </c>
      <c r="J900" s="2">
        <f t="shared" si="106"/>
        <v>38.192332034266592</v>
      </c>
      <c r="K900" s="2">
        <f t="shared" si="108"/>
        <v>39.972881263818437</v>
      </c>
    </row>
    <row r="901" spans="1:11" ht="13.5" x14ac:dyDescent="0.25">
      <c r="A901" s="3">
        <f>TITRES_STAT!B904</f>
        <v>43619</v>
      </c>
      <c r="B901" s="6">
        <f>TITRES_STAT!D904</f>
        <v>36.22</v>
      </c>
      <c r="C901" s="2">
        <f t="shared" si="109"/>
        <v>0</v>
      </c>
      <c r="D901" s="2">
        <f t="shared" si="102"/>
        <v>36.31</v>
      </c>
      <c r="E901" s="2">
        <f t="shared" si="104"/>
        <v>36.623000000000005</v>
      </c>
      <c r="F901" s="2">
        <f t="shared" si="105"/>
        <v>38.351500000000001</v>
      </c>
      <c r="G901" s="2">
        <f t="shared" si="107"/>
        <v>40.60479999999999</v>
      </c>
      <c r="H901" s="2">
        <f t="shared" si="103"/>
        <v>40.666099999999915</v>
      </c>
      <c r="I901" s="2">
        <f t="array" ref="I901">SUMPRODUCT(B885:B904, (ROW(B885:B904)-ROW(B885)+1)) / (20*21/2)</f>
        <v>36.515095238095242</v>
      </c>
      <c r="J901" s="2">
        <f t="shared" si="106"/>
        <v>38.004490888145966</v>
      </c>
      <c r="K901" s="2">
        <f t="shared" si="108"/>
        <v>39.825709449551049</v>
      </c>
    </row>
    <row r="902" spans="1:11" ht="13.5" x14ac:dyDescent="0.25">
      <c r="A902" s="3">
        <f>TITRES_STAT!B905</f>
        <v>43623</v>
      </c>
      <c r="B902" s="6">
        <f>TITRES_STAT!D905</f>
        <v>35.4</v>
      </c>
      <c r="C902" s="2">
        <f t="shared" si="109"/>
        <v>-0.82000000000000028</v>
      </c>
      <c r="D902" s="2">
        <f t="shared" ref="D902:D965" si="110">AVERAGE(B898:B902)</f>
        <v>36.084000000000003</v>
      </c>
      <c r="E902" s="2">
        <f t="shared" si="104"/>
        <v>36.463000000000001</v>
      </c>
      <c r="F902" s="2">
        <f t="shared" si="105"/>
        <v>38.016500000000001</v>
      </c>
      <c r="G902" s="2">
        <f t="shared" si="107"/>
        <v>40.470599999999997</v>
      </c>
      <c r="H902" s="2">
        <f t="shared" si="103"/>
        <v>40.672649999999912</v>
      </c>
      <c r="I902" s="2">
        <f t="array" ref="I902">SUMPRODUCT(B886:B905, (ROW(B886:B905)-ROW(B886)+1)) / (20*21/2)</f>
        <v>36.329714285714282</v>
      </c>
      <c r="J902" s="2">
        <f t="shared" si="106"/>
        <v>37.756444136893975</v>
      </c>
      <c r="K902" s="2">
        <f t="shared" si="108"/>
        <v>39.652152216235322</v>
      </c>
    </row>
    <row r="903" spans="1:11" ht="13.5" x14ac:dyDescent="0.25">
      <c r="A903" s="3">
        <f>TITRES_STAT!B906</f>
        <v>43626</v>
      </c>
      <c r="B903" s="6">
        <f>TITRES_STAT!D906</f>
        <v>35.4</v>
      </c>
      <c r="C903" s="2">
        <f t="shared" si="109"/>
        <v>0</v>
      </c>
      <c r="D903" s="2">
        <f t="shared" si="110"/>
        <v>35.923999999999999</v>
      </c>
      <c r="E903" s="2">
        <f t="shared" si="104"/>
        <v>36.302999999999997</v>
      </c>
      <c r="F903" s="2">
        <f t="shared" si="105"/>
        <v>37.681500000000007</v>
      </c>
      <c r="G903" s="2">
        <f t="shared" si="107"/>
        <v>40.336399999999998</v>
      </c>
      <c r="H903" s="2">
        <f t="shared" si="103"/>
        <v>40.679199999999909</v>
      </c>
      <c r="I903" s="2">
        <f t="array" ref="I903">SUMPRODUCT(B887:B906, (ROW(B887:B906)-ROW(B887)+1)) / (20*21/2)</f>
        <v>36.161476190476186</v>
      </c>
      <c r="J903" s="2">
        <f t="shared" si="106"/>
        <v>37.53202088576122</v>
      </c>
      <c r="K903" s="2">
        <f t="shared" si="108"/>
        <v>39.485401148931977</v>
      </c>
    </row>
    <row r="904" spans="1:11" ht="13.5" x14ac:dyDescent="0.25">
      <c r="A904" s="3">
        <f>TITRES_STAT!B907</f>
        <v>43627</v>
      </c>
      <c r="B904" s="6">
        <f>TITRES_STAT!D907</f>
        <v>35.4</v>
      </c>
      <c r="C904" s="2">
        <f t="shared" si="109"/>
        <v>0</v>
      </c>
      <c r="D904" s="2">
        <f t="shared" si="110"/>
        <v>35.728000000000002</v>
      </c>
      <c r="E904" s="2">
        <f t="shared" si="104"/>
        <v>36.142999999999994</v>
      </c>
      <c r="F904" s="2">
        <f t="shared" si="105"/>
        <v>37.346500000000006</v>
      </c>
      <c r="G904" s="2">
        <f t="shared" si="107"/>
        <v>40.202200000000005</v>
      </c>
      <c r="H904" s="2">
        <f t="shared" si="103"/>
        <v>40.685749999999906</v>
      </c>
      <c r="I904" s="2">
        <f t="array" ref="I904">SUMPRODUCT(B888:B907, (ROW(B888:B907)-ROW(B888)+1)) / (20*21/2)</f>
        <v>36.019904761904762</v>
      </c>
      <c r="J904" s="2">
        <f t="shared" si="106"/>
        <v>37.328971277593489</v>
      </c>
      <c r="K904" s="2">
        <f t="shared" si="108"/>
        <v>39.325189339169945</v>
      </c>
    </row>
    <row r="905" spans="1:11" ht="13.5" x14ac:dyDescent="0.25">
      <c r="A905" s="3">
        <f>TITRES_STAT!B908</f>
        <v>43628</v>
      </c>
      <c r="B905" s="6">
        <f>TITRES_STAT!D908</f>
        <v>35.4</v>
      </c>
      <c r="C905" s="2">
        <f t="shared" si="109"/>
        <v>0</v>
      </c>
      <c r="D905" s="2">
        <f t="shared" si="110"/>
        <v>35.564000000000007</v>
      </c>
      <c r="E905" s="2">
        <f t="shared" si="104"/>
        <v>35.998999999999995</v>
      </c>
      <c r="F905" s="2">
        <f t="shared" si="105"/>
        <v>37.066500000000005</v>
      </c>
      <c r="G905" s="2">
        <f t="shared" si="107"/>
        <v>40.068000000000005</v>
      </c>
      <c r="H905" s="2">
        <f t="shared" si="103"/>
        <v>40.692199999999907</v>
      </c>
      <c r="I905" s="2">
        <f t="array" ref="I905">SUMPRODUCT(B889:B908, (ROW(B889:B908)-ROW(B889)+1)) / (20*21/2)</f>
        <v>35.871190476190471</v>
      </c>
      <c r="J905" s="2">
        <f t="shared" si="106"/>
        <v>37.145259727346492</v>
      </c>
      <c r="K905" s="2">
        <f t="shared" si="108"/>
        <v>39.171260345477009</v>
      </c>
    </row>
    <row r="906" spans="1:11" ht="13.5" x14ac:dyDescent="0.25">
      <c r="A906" s="3">
        <f>TITRES_STAT!B909</f>
        <v>43629</v>
      </c>
      <c r="B906" s="6">
        <f>TITRES_STAT!D909</f>
        <v>35.299999999999997</v>
      </c>
      <c r="C906" s="2">
        <f t="shared" si="109"/>
        <v>-0.10000000000000142</v>
      </c>
      <c r="D906" s="2">
        <f t="shared" si="110"/>
        <v>35.379999999999995</v>
      </c>
      <c r="E906" s="2">
        <f t="shared" si="104"/>
        <v>35.844999999999999</v>
      </c>
      <c r="F906" s="2">
        <f t="shared" si="105"/>
        <v>36.786499999999997</v>
      </c>
      <c r="G906" s="2">
        <f t="shared" si="107"/>
        <v>39.93180000000001</v>
      </c>
      <c r="H906" s="2">
        <f t="shared" ref="H906:H969" si="111">AVERAGE(B707:B906)</f>
        <v>40.698149999999913</v>
      </c>
      <c r="I906" s="2">
        <f t="array" ref="I906">SUMPRODUCT(B890:B909, (ROW(B890:B909)-ROW(B890)+1)) / (20*21/2)</f>
        <v>35.740571428571421</v>
      </c>
      <c r="J906" s="2">
        <f t="shared" si="106"/>
        <v>36.969520705694443</v>
      </c>
      <c r="K906" s="2">
        <f t="shared" si="108"/>
        <v>39.019446214281835</v>
      </c>
    </row>
    <row r="907" spans="1:11" ht="13.5" x14ac:dyDescent="0.25">
      <c r="A907" s="3">
        <f>TITRES_STAT!B910</f>
        <v>43630</v>
      </c>
      <c r="B907" s="6">
        <f>TITRES_STAT!D910</f>
        <v>35.299999999999997</v>
      </c>
      <c r="C907" s="2">
        <f t="shared" si="109"/>
        <v>0</v>
      </c>
      <c r="D907" s="2">
        <f t="shared" si="110"/>
        <v>35.36</v>
      </c>
      <c r="E907" s="2">
        <f t="shared" si="104"/>
        <v>35.722000000000001</v>
      </c>
      <c r="F907" s="2">
        <f t="shared" si="105"/>
        <v>36.561499999999988</v>
      </c>
      <c r="G907" s="2">
        <f t="shared" si="107"/>
        <v>39.795600000000007</v>
      </c>
      <c r="H907" s="2">
        <f t="shared" si="111"/>
        <v>40.704099999999912</v>
      </c>
      <c r="I907" s="2">
        <f t="array" ref="I907">SUMPRODUCT(B891:B910, (ROW(B891:B910)-ROW(B891)+1)) / (20*21/2)</f>
        <v>35.624238095238098</v>
      </c>
      <c r="J907" s="2">
        <f t="shared" si="106"/>
        <v>36.810518733723541</v>
      </c>
      <c r="K907" s="2">
        <f t="shared" si="108"/>
        <v>38.873585578427644</v>
      </c>
    </row>
    <row r="908" spans="1:11" ht="13.5" x14ac:dyDescent="0.25">
      <c r="A908" s="3">
        <f>TITRES_STAT!B911</f>
        <v>43633</v>
      </c>
      <c r="B908" s="6">
        <f>TITRES_STAT!D911</f>
        <v>35</v>
      </c>
      <c r="C908" s="2">
        <f t="shared" si="109"/>
        <v>-0.29999999999999716</v>
      </c>
      <c r="D908" s="2">
        <f t="shared" si="110"/>
        <v>35.279999999999994</v>
      </c>
      <c r="E908" s="2">
        <f t="shared" ref="E908:E971" si="112">AVERAGE(B899:B908)</f>
        <v>35.602000000000004</v>
      </c>
      <c r="F908" s="2">
        <f t="shared" si="105"/>
        <v>36.37149999999999</v>
      </c>
      <c r="G908" s="2">
        <f t="shared" si="107"/>
        <v>39.653400000000012</v>
      </c>
      <c r="H908" s="2">
        <f t="shared" si="111"/>
        <v>40.708549999999917</v>
      </c>
      <c r="I908" s="2">
        <f t="array" ref="I908">SUMPRODUCT(B892:B911, (ROW(B892:B911)-ROW(B892)+1)) / (20*21/2)</f>
        <v>35.522190476190481</v>
      </c>
      <c r="J908" s="2">
        <f t="shared" si="106"/>
        <v>36.638088378130824</v>
      </c>
      <c r="K908" s="2">
        <f t="shared" si="108"/>
        <v>38.72168026162656</v>
      </c>
    </row>
    <row r="909" spans="1:11" ht="13.5" x14ac:dyDescent="0.25">
      <c r="A909" s="3">
        <f>TITRES_STAT!B912</f>
        <v>43634</v>
      </c>
      <c r="B909" s="6">
        <f>TITRES_STAT!D912</f>
        <v>35</v>
      </c>
      <c r="C909" s="2">
        <f t="shared" si="109"/>
        <v>0</v>
      </c>
      <c r="D909" s="2">
        <f t="shared" si="110"/>
        <v>35.200000000000003</v>
      </c>
      <c r="E909" s="2">
        <f t="shared" si="112"/>
        <v>35.464000000000006</v>
      </c>
      <c r="F909" s="2">
        <f t="shared" si="105"/>
        <v>36.221499999999992</v>
      </c>
      <c r="G909" s="2">
        <f t="shared" si="107"/>
        <v>39.511200000000009</v>
      </c>
      <c r="H909" s="2">
        <f t="shared" si="111"/>
        <v>40.713049999999917</v>
      </c>
      <c r="I909" s="2">
        <f t="array" ref="I909">SUMPRODUCT(B893:B912, (ROW(B893:B912)-ROW(B893)+1)) / (20*21/2)</f>
        <v>35.434428571428569</v>
      </c>
      <c r="J909" s="2">
        <f t="shared" si="106"/>
        <v>36.482079961165987</v>
      </c>
      <c r="K909" s="2">
        <f t="shared" si="108"/>
        <v>38.575732016072578</v>
      </c>
    </row>
    <row r="910" spans="1:11" ht="13.5" x14ac:dyDescent="0.25">
      <c r="A910" s="3">
        <f>TITRES_STAT!B913</f>
        <v>43635</v>
      </c>
      <c r="B910" s="6">
        <f>TITRES_STAT!D913</f>
        <v>35</v>
      </c>
      <c r="C910" s="2">
        <f t="shared" si="109"/>
        <v>0</v>
      </c>
      <c r="D910" s="2">
        <f t="shared" si="110"/>
        <v>35.119999999999997</v>
      </c>
      <c r="E910" s="2">
        <f t="shared" si="112"/>
        <v>35.341999999999999</v>
      </c>
      <c r="F910" s="2">
        <f t="shared" si="105"/>
        <v>36.071499999999993</v>
      </c>
      <c r="G910" s="2">
        <f t="shared" si="107"/>
        <v>39.369000000000014</v>
      </c>
      <c r="H910" s="2">
        <f t="shared" si="111"/>
        <v>40.717549999999918</v>
      </c>
      <c r="I910" s="2">
        <f t="array" ref="I910">SUMPRODUCT(B894:B913, (ROW(B894:B913)-ROW(B894)+1)) / (20*21/2)</f>
        <v>35.35619047619047</v>
      </c>
      <c r="J910" s="2">
        <f t="shared" si="106"/>
        <v>36.340929488673993</v>
      </c>
      <c r="K910" s="2">
        <f t="shared" si="108"/>
        <v>38.435507231128561</v>
      </c>
    </row>
    <row r="911" spans="1:11" ht="13.5" x14ac:dyDescent="0.25">
      <c r="A911" s="3">
        <f>TITRES_STAT!B914</f>
        <v>43636</v>
      </c>
      <c r="B911" s="6">
        <f>TITRES_STAT!D914</f>
        <v>35</v>
      </c>
      <c r="C911" s="2">
        <f t="shared" si="109"/>
        <v>0</v>
      </c>
      <c r="D911" s="2">
        <f t="shared" si="110"/>
        <v>35.06</v>
      </c>
      <c r="E911" s="2">
        <f t="shared" si="112"/>
        <v>35.22</v>
      </c>
      <c r="F911" s="2">
        <f t="shared" si="105"/>
        <v>35.921499999999995</v>
      </c>
      <c r="G911" s="2">
        <f t="shared" si="107"/>
        <v>39.226800000000011</v>
      </c>
      <c r="H911" s="2">
        <f t="shared" si="111"/>
        <v>40.717549999999918</v>
      </c>
      <c r="I911" s="2">
        <f t="array" ref="I911">SUMPRODUCT(B895:B914, (ROW(B895:B914)-ROW(B895)+1)) / (20*21/2)</f>
        <v>35.287476190476191</v>
      </c>
      <c r="J911" s="2">
        <f t="shared" si="106"/>
        <v>36.213221918324095</v>
      </c>
      <c r="K911" s="2">
        <f t="shared" si="108"/>
        <v>38.300781457358816</v>
      </c>
    </row>
    <row r="912" spans="1:11" ht="13.5" x14ac:dyDescent="0.25">
      <c r="A912" s="3">
        <f>TITRES_STAT!B915</f>
        <v>43637</v>
      </c>
      <c r="B912" s="6">
        <f>TITRES_STAT!D915</f>
        <v>35</v>
      </c>
      <c r="C912" s="2">
        <f t="shared" si="109"/>
        <v>0</v>
      </c>
      <c r="D912" s="2">
        <f t="shared" si="110"/>
        <v>35</v>
      </c>
      <c r="E912" s="2">
        <f t="shared" si="112"/>
        <v>35.18</v>
      </c>
      <c r="F912" s="2">
        <f t="shared" si="105"/>
        <v>35.8215</v>
      </c>
      <c r="G912" s="2">
        <f t="shared" si="107"/>
        <v>39.084600000000009</v>
      </c>
      <c r="H912" s="2">
        <f t="shared" si="111"/>
        <v>40.717549999999925</v>
      </c>
      <c r="I912" s="2">
        <f t="array" ref="I912">SUMPRODUCT(B896:B915, (ROW(B896:B915)-ROW(B896)+1)) / (20*21/2)</f>
        <v>35.228285714285718</v>
      </c>
      <c r="J912" s="2">
        <f t="shared" si="106"/>
        <v>36.097676973721804</v>
      </c>
      <c r="K912" s="2">
        <f t="shared" si="108"/>
        <v>38.171339047266315</v>
      </c>
    </row>
    <row r="913" spans="1:11" ht="13.5" x14ac:dyDescent="0.25">
      <c r="A913" s="3">
        <f>TITRES_STAT!B916</f>
        <v>43640</v>
      </c>
      <c r="B913" s="6">
        <f>TITRES_STAT!D916</f>
        <v>35</v>
      </c>
      <c r="C913" s="2">
        <f t="shared" si="109"/>
        <v>0</v>
      </c>
      <c r="D913" s="2">
        <f t="shared" si="110"/>
        <v>35</v>
      </c>
      <c r="E913" s="2">
        <f t="shared" si="112"/>
        <v>35.14</v>
      </c>
      <c r="F913" s="2">
        <f t="shared" si="105"/>
        <v>35.721499999999999</v>
      </c>
      <c r="G913" s="2">
        <f t="shared" si="107"/>
        <v>38.942400000000013</v>
      </c>
      <c r="H913" s="2">
        <f t="shared" si="111"/>
        <v>40.717549999999925</v>
      </c>
      <c r="I913" s="2">
        <f t="array" ref="I913">SUMPRODUCT(B897:B916, (ROW(B897:B916)-ROW(B897)+1)) / (20*21/2)</f>
        <v>35.178809523809527</v>
      </c>
      <c r="J913" s="2">
        <f t="shared" si="106"/>
        <v>35.993136309557826</v>
      </c>
      <c r="K913" s="2">
        <f t="shared" si="108"/>
        <v>38.046972810118618</v>
      </c>
    </row>
    <row r="914" spans="1:11" ht="13.5" x14ac:dyDescent="0.25">
      <c r="A914" s="3">
        <f>TITRES_STAT!B917</f>
        <v>43641</v>
      </c>
      <c r="B914" s="6">
        <f>TITRES_STAT!D917</f>
        <v>35</v>
      </c>
      <c r="C914" s="2">
        <f t="shared" si="109"/>
        <v>0</v>
      </c>
      <c r="D914" s="2">
        <f t="shared" si="110"/>
        <v>35</v>
      </c>
      <c r="E914" s="2">
        <f t="shared" si="112"/>
        <v>35.1</v>
      </c>
      <c r="F914" s="2">
        <f t="shared" si="105"/>
        <v>35.621499999999997</v>
      </c>
      <c r="G914" s="2">
        <f t="shared" si="107"/>
        <v>38.800200000000011</v>
      </c>
      <c r="H914" s="2">
        <f t="shared" si="111"/>
        <v>40.717549999999925</v>
      </c>
      <c r="I914" s="2">
        <f t="array" ref="I914">SUMPRODUCT(B898:B917, (ROW(B898:B917)-ROW(B898)+1)) / (20*21/2)</f>
        <v>35.138047619047619</v>
      </c>
      <c r="J914" s="2">
        <f t="shared" si="106"/>
        <v>35.898551899123753</v>
      </c>
      <c r="K914" s="2">
        <f t="shared" si="108"/>
        <v>37.927483680310047</v>
      </c>
    </row>
    <row r="915" spans="1:11" ht="13.5" x14ac:dyDescent="0.25">
      <c r="A915" s="3">
        <f>TITRES_STAT!B918</f>
        <v>43642</v>
      </c>
      <c r="B915" s="6">
        <f>TITRES_STAT!D918</f>
        <v>35</v>
      </c>
      <c r="C915" s="2">
        <f t="shared" si="109"/>
        <v>0</v>
      </c>
      <c r="D915" s="2">
        <f t="shared" si="110"/>
        <v>35</v>
      </c>
      <c r="E915" s="2">
        <f t="shared" si="112"/>
        <v>35.06</v>
      </c>
      <c r="F915" s="2">
        <f t="shared" si="105"/>
        <v>35.529499999999999</v>
      </c>
      <c r="G915" s="2">
        <f t="shared" si="107"/>
        <v>38.658000000000008</v>
      </c>
      <c r="H915" s="2">
        <f t="shared" si="111"/>
        <v>40.717549999999932</v>
      </c>
      <c r="I915" s="2">
        <f t="array" ref="I915">SUMPRODUCT(B899:B918, (ROW(B899:B918)-ROW(B899)+1)) / (20*21/2)</f>
        <v>35.104523809523812</v>
      </c>
      <c r="J915" s="2">
        <f t="shared" si="106"/>
        <v>35.812975527778633</v>
      </c>
      <c r="K915" s="2">
        <f t="shared" si="108"/>
        <v>37.812680398729263</v>
      </c>
    </row>
    <row r="916" spans="1:11" ht="13.5" x14ac:dyDescent="0.25">
      <c r="A916" s="3">
        <f>TITRES_STAT!B919</f>
        <v>43643</v>
      </c>
      <c r="B916" s="6">
        <f>TITRES_STAT!D919</f>
        <v>35.01</v>
      </c>
      <c r="C916" s="2">
        <f t="shared" si="109"/>
        <v>9.9999999999980105E-3</v>
      </c>
      <c r="D916" s="2">
        <f t="shared" si="110"/>
        <v>35.001999999999995</v>
      </c>
      <c r="E916" s="2">
        <f t="shared" si="112"/>
        <v>35.030999999999999</v>
      </c>
      <c r="F916" s="2">
        <f t="shared" ref="F916:F979" si="113">AVERAGE(B897:B916)</f>
        <v>35.438000000000002</v>
      </c>
      <c r="G916" s="2">
        <f t="shared" si="107"/>
        <v>38.516000000000005</v>
      </c>
      <c r="H916" s="2">
        <f t="shared" si="111"/>
        <v>40.717599999999926</v>
      </c>
      <c r="I916" s="2">
        <f t="array" ref="I916">SUMPRODUCT(B900:B919, (ROW(B900:B919)-ROW(B900)+1)) / (20*21/2)</f>
        <v>35.076666666666668</v>
      </c>
      <c r="J916" s="2">
        <f t="shared" si="106"/>
        <v>35.73650166799019</v>
      </c>
      <c r="K916" s="2">
        <f t="shared" si="108"/>
        <v>37.702771363484985</v>
      </c>
    </row>
    <row r="917" spans="1:11" ht="13.5" x14ac:dyDescent="0.25">
      <c r="A917" s="3">
        <f>TITRES_STAT!B920</f>
        <v>43644</v>
      </c>
      <c r="B917" s="6">
        <f>TITRES_STAT!D920</f>
        <v>35.01</v>
      </c>
      <c r="C917" s="2">
        <f t="shared" si="109"/>
        <v>0</v>
      </c>
      <c r="D917" s="2">
        <f t="shared" si="110"/>
        <v>35.003999999999998</v>
      </c>
      <c r="E917" s="2">
        <f t="shared" si="112"/>
        <v>35.001999999999995</v>
      </c>
      <c r="F917" s="2">
        <f t="shared" si="113"/>
        <v>35.362000000000002</v>
      </c>
      <c r="G917" s="2">
        <f t="shared" si="107"/>
        <v>38.374000000000002</v>
      </c>
      <c r="H917" s="2">
        <f t="shared" si="111"/>
        <v>40.717649999999935</v>
      </c>
      <c r="I917" s="2">
        <f t="array" ref="I917">SUMPRODUCT(B901:B920, (ROW(B901:B920)-ROW(B901)+1)) / (20*21/2)</f>
        <v>35.05533333333333</v>
      </c>
      <c r="J917" s="2">
        <f t="shared" ref="J917:J980" si="114">$J$4*B917+J916*(1-$J$4)</f>
        <v>35.667311032943502</v>
      </c>
      <c r="K917" s="2">
        <f t="shared" si="108"/>
        <v>37.597172486485576</v>
      </c>
    </row>
    <row r="918" spans="1:11" ht="13.5" x14ac:dyDescent="0.25">
      <c r="A918" s="3">
        <f>TITRES_STAT!B921</f>
        <v>43647</v>
      </c>
      <c r="B918" s="6">
        <f>TITRES_STAT!D921</f>
        <v>35.01</v>
      </c>
      <c r="C918" s="2">
        <f t="shared" si="109"/>
        <v>0</v>
      </c>
      <c r="D918" s="2">
        <f t="shared" si="110"/>
        <v>35.005999999999993</v>
      </c>
      <c r="E918" s="2">
        <f t="shared" si="112"/>
        <v>35.003</v>
      </c>
      <c r="F918" s="2">
        <f t="shared" si="113"/>
        <v>35.302499999999995</v>
      </c>
      <c r="G918" s="2">
        <f t="shared" si="107"/>
        <v>38.232000000000006</v>
      </c>
      <c r="H918" s="2">
        <f t="shared" si="111"/>
        <v>40.717699999999937</v>
      </c>
      <c r="I918" s="2">
        <f t="array" ref="I918">SUMPRODUCT(B902:B921, (ROW(B902:B921)-ROW(B902)+1)) / (20*21/2)</f>
        <v>35.039761904761903</v>
      </c>
      <c r="J918" s="2">
        <f t="shared" si="114"/>
        <v>35.604709982186975</v>
      </c>
      <c r="K918" s="2">
        <f t="shared" si="108"/>
        <v>37.495714741917517</v>
      </c>
    </row>
    <row r="919" spans="1:11" ht="13.5" x14ac:dyDescent="0.25">
      <c r="A919" s="3">
        <f>TITRES_STAT!B922</f>
        <v>43648</v>
      </c>
      <c r="B919" s="6">
        <f>TITRES_STAT!D922</f>
        <v>35.01</v>
      </c>
      <c r="C919" s="2">
        <f t="shared" si="109"/>
        <v>0</v>
      </c>
      <c r="D919" s="2">
        <f t="shared" si="110"/>
        <v>35.007999999999996</v>
      </c>
      <c r="E919" s="2">
        <f t="shared" si="112"/>
        <v>35.003999999999998</v>
      </c>
      <c r="F919" s="2">
        <f t="shared" si="113"/>
        <v>35.234000000000002</v>
      </c>
      <c r="G919" s="2">
        <f t="shared" si="107"/>
        <v>38.090000000000011</v>
      </c>
      <c r="H919" s="2">
        <f t="shared" si="111"/>
        <v>40.717749999999938</v>
      </c>
      <c r="I919" s="2">
        <f t="array" ref="I919">SUMPRODUCT(B903:B922, (ROW(B903:B922)-ROW(B903)+1)) / (20*21/2)</f>
        <v>35.029952380952373</v>
      </c>
      <c r="J919" s="2">
        <f t="shared" si="114"/>
        <v>35.548070936264402</v>
      </c>
      <c r="K919" s="2">
        <f t="shared" si="108"/>
        <v>37.398235732430557</v>
      </c>
    </row>
    <row r="920" spans="1:11" ht="13.5" x14ac:dyDescent="0.25">
      <c r="A920" s="3">
        <f>TITRES_STAT!B923</f>
        <v>43649</v>
      </c>
      <c r="B920" s="6">
        <f>TITRES_STAT!D923</f>
        <v>35.01</v>
      </c>
      <c r="C920" s="2">
        <f t="shared" si="109"/>
        <v>0</v>
      </c>
      <c r="D920" s="2">
        <f t="shared" si="110"/>
        <v>35.01</v>
      </c>
      <c r="E920" s="2">
        <f t="shared" si="112"/>
        <v>35.004999999999995</v>
      </c>
      <c r="F920" s="2">
        <f t="shared" si="113"/>
        <v>35.173500000000004</v>
      </c>
      <c r="G920" s="2">
        <f t="shared" si="107"/>
        <v>37.948000000000008</v>
      </c>
      <c r="H920" s="2">
        <f t="shared" si="111"/>
        <v>40.71779999999994</v>
      </c>
      <c r="I920" s="2">
        <f t="array" ref="I920">SUMPRODUCT(B904:B923, (ROW(B904:B923)-ROW(B904)+1)) / (20*21/2)</f>
        <v>35.021999999999998</v>
      </c>
      <c r="J920" s="2">
        <f t="shared" si="114"/>
        <v>35.4968260851916</v>
      </c>
      <c r="K920" s="2">
        <f t="shared" si="108"/>
        <v>37.304579429197986</v>
      </c>
    </row>
    <row r="921" spans="1:11" ht="13.5" x14ac:dyDescent="0.25">
      <c r="A921" s="3">
        <f>TITRES_STAT!B924</f>
        <v>43650</v>
      </c>
      <c r="B921" s="6">
        <f>TITRES_STAT!D924</f>
        <v>35.01</v>
      </c>
      <c r="C921" s="2">
        <f t="shared" si="109"/>
        <v>0</v>
      </c>
      <c r="D921" s="2">
        <f t="shared" si="110"/>
        <v>35.01</v>
      </c>
      <c r="E921" s="2">
        <f t="shared" si="112"/>
        <v>35.005999999999993</v>
      </c>
      <c r="F921" s="2">
        <f t="shared" si="113"/>
        <v>35.113</v>
      </c>
      <c r="G921" s="2">
        <f t="shared" si="107"/>
        <v>37.806000000000012</v>
      </c>
      <c r="H921" s="2">
        <f t="shared" si="111"/>
        <v>40.717849999999942</v>
      </c>
      <c r="I921" s="2">
        <f t="array" ref="I921">SUMPRODUCT(B905:B924, (ROW(B905:B924)-ROW(B905)+1)) / (20*21/2)</f>
        <v>35.015904761904757</v>
      </c>
      <c r="J921" s="2">
        <f t="shared" si="114"/>
        <v>35.450461696125736</v>
      </c>
      <c r="K921" s="2">
        <f t="shared" si="108"/>
        <v>37.214595922170616</v>
      </c>
    </row>
    <row r="922" spans="1:11" ht="13.5" x14ac:dyDescent="0.25">
      <c r="A922" s="3">
        <f>TITRES_STAT!B925</f>
        <v>43651</v>
      </c>
      <c r="B922" s="6">
        <f>TITRES_STAT!D925</f>
        <v>35.01</v>
      </c>
      <c r="C922" s="2">
        <f t="shared" si="109"/>
        <v>0</v>
      </c>
      <c r="D922" s="2">
        <f t="shared" si="110"/>
        <v>35.01</v>
      </c>
      <c r="E922" s="2">
        <f t="shared" si="112"/>
        <v>35.006999999999991</v>
      </c>
      <c r="F922" s="2">
        <f t="shared" si="113"/>
        <v>35.093499999999999</v>
      </c>
      <c r="G922" s="2">
        <f t="shared" si="107"/>
        <v>37.664000000000009</v>
      </c>
      <c r="H922" s="2">
        <f t="shared" si="111"/>
        <v>40.71789999999995</v>
      </c>
      <c r="I922" s="2">
        <f t="array" ref="I922">SUMPRODUCT(B906:B925, (ROW(B906:B925)-ROW(B906)+1)) / (20*21/2)</f>
        <v>35.044047619047618</v>
      </c>
      <c r="J922" s="2">
        <f t="shared" si="114"/>
        <v>35.408512963161378</v>
      </c>
      <c r="K922" s="2">
        <f t="shared" si="108"/>
        <v>37.128141180124715</v>
      </c>
    </row>
    <row r="923" spans="1:11" ht="13.5" x14ac:dyDescent="0.25">
      <c r="A923" s="3">
        <f>TITRES_STAT!B926</f>
        <v>43654</v>
      </c>
      <c r="B923" s="6">
        <f>TITRES_STAT!D926</f>
        <v>35.01</v>
      </c>
      <c r="C923" s="2">
        <f t="shared" si="109"/>
        <v>0</v>
      </c>
      <c r="D923" s="2">
        <f t="shared" si="110"/>
        <v>35.01</v>
      </c>
      <c r="E923" s="2">
        <f t="shared" si="112"/>
        <v>35.007999999999996</v>
      </c>
      <c r="F923" s="2">
        <f t="shared" si="113"/>
        <v>35.073999999999998</v>
      </c>
      <c r="G923" s="2">
        <f t="shared" si="107"/>
        <v>37.522200000000005</v>
      </c>
      <c r="H923" s="2">
        <f t="shared" si="111"/>
        <v>40.717949999999952</v>
      </c>
      <c r="I923" s="2">
        <f t="array" ref="I923">SUMPRODUCT(B907:B926, (ROW(B907:B926)-ROW(B907)+1)) / (20*21/2)</f>
        <v>35.072428571428567</v>
      </c>
      <c r="J923" s="2">
        <f t="shared" si="114"/>
        <v>35.370559347622198</v>
      </c>
      <c r="K923" s="2">
        <f t="shared" si="108"/>
        <v>37.045076820119824</v>
      </c>
    </row>
    <row r="924" spans="1:11" ht="13.5" x14ac:dyDescent="0.25">
      <c r="A924" s="3">
        <f>TITRES_STAT!B927</f>
        <v>43655</v>
      </c>
      <c r="B924" s="6">
        <f>TITRES_STAT!D927</f>
        <v>35.01</v>
      </c>
      <c r="C924" s="2">
        <f t="shared" si="109"/>
        <v>0</v>
      </c>
      <c r="D924" s="2">
        <f t="shared" si="110"/>
        <v>35.01</v>
      </c>
      <c r="E924" s="2">
        <f t="shared" si="112"/>
        <v>35.008999999999993</v>
      </c>
      <c r="F924" s="2">
        <f t="shared" si="113"/>
        <v>35.054499999999997</v>
      </c>
      <c r="G924" s="2">
        <f t="shared" si="107"/>
        <v>37.380400000000002</v>
      </c>
      <c r="H924" s="2">
        <f t="shared" si="111"/>
        <v>40.717999999999954</v>
      </c>
      <c r="I924" s="2">
        <f t="array" ref="I924">SUMPRODUCT(B908:B927, (ROW(B908:B927)-ROW(B908)+1)) / (20*21/2)</f>
        <v>35.100571428571421</v>
      </c>
      <c r="J924" s="2">
        <f t="shared" si="114"/>
        <v>35.33622036213437</v>
      </c>
      <c r="K924" s="2">
        <f t="shared" si="108"/>
        <v>36.965269885997479</v>
      </c>
    </row>
    <row r="925" spans="1:11" ht="13.5" x14ac:dyDescent="0.25">
      <c r="A925" s="3">
        <f>TITRES_STAT!B928</f>
        <v>43656</v>
      </c>
      <c r="B925" s="6">
        <f>TITRES_STAT!D928</f>
        <v>35.35</v>
      </c>
      <c r="C925" s="2">
        <f t="shared" si="109"/>
        <v>0.34000000000000341</v>
      </c>
      <c r="D925" s="2">
        <f t="shared" si="110"/>
        <v>35.077999999999996</v>
      </c>
      <c r="E925" s="2">
        <f t="shared" si="112"/>
        <v>35.043999999999997</v>
      </c>
      <c r="F925" s="2">
        <f t="shared" si="113"/>
        <v>35.052</v>
      </c>
      <c r="G925" s="2">
        <f t="shared" si="107"/>
        <v>37.245400000000004</v>
      </c>
      <c r="H925" s="2">
        <f t="shared" si="111"/>
        <v>40.719749999999955</v>
      </c>
      <c r="I925" s="2">
        <f t="array" ref="I925">SUMPRODUCT(B909:B928, (ROW(B909:B928)-ROW(B909)+1)) / (20*21/2)</f>
        <v>35.128476190476185</v>
      </c>
      <c r="J925" s="2">
        <f t="shared" si="114"/>
        <v>35.337532708597763</v>
      </c>
      <c r="K925" s="2">
        <f t="shared" si="108"/>
        <v>36.901925968899533</v>
      </c>
    </row>
    <row r="926" spans="1:11" ht="13.5" x14ac:dyDescent="0.25">
      <c r="A926" s="3">
        <f>TITRES_STAT!B929</f>
        <v>43657</v>
      </c>
      <c r="B926" s="6">
        <f>TITRES_STAT!D929</f>
        <v>35.35</v>
      </c>
      <c r="C926" s="2">
        <f t="shared" si="109"/>
        <v>0</v>
      </c>
      <c r="D926" s="2">
        <f t="shared" si="110"/>
        <v>35.146000000000001</v>
      </c>
      <c r="E926" s="2">
        <f t="shared" si="112"/>
        <v>35.078000000000003</v>
      </c>
      <c r="F926" s="2">
        <f t="shared" si="113"/>
        <v>35.054500000000004</v>
      </c>
      <c r="G926" s="2">
        <f t="shared" si="107"/>
        <v>37.110399999999998</v>
      </c>
      <c r="H926" s="2">
        <f t="shared" si="111"/>
        <v>40.721499999999963</v>
      </c>
      <c r="I926" s="2">
        <f t="array" ref="I926">SUMPRODUCT(B910:B929, (ROW(B910:B929)-ROW(B910)+1)) / (20*21/2)</f>
        <v>35.154714285714284</v>
      </c>
      <c r="J926" s="2">
        <f t="shared" si="114"/>
        <v>35.338720069683689</v>
      </c>
      <c r="K926" s="2">
        <f t="shared" si="108"/>
        <v>36.8410661269819</v>
      </c>
    </row>
    <row r="927" spans="1:11" ht="13.5" x14ac:dyDescent="0.25">
      <c r="A927" s="3">
        <f>TITRES_STAT!B930</f>
        <v>43658</v>
      </c>
      <c r="B927" s="6">
        <f>TITRES_STAT!D930</f>
        <v>35.35</v>
      </c>
      <c r="C927" s="2">
        <f t="shared" si="109"/>
        <v>0</v>
      </c>
      <c r="D927" s="2">
        <f t="shared" si="110"/>
        <v>35.213999999999999</v>
      </c>
      <c r="E927" s="2">
        <f t="shared" si="112"/>
        <v>35.112000000000002</v>
      </c>
      <c r="F927" s="2">
        <f t="shared" si="113"/>
        <v>35.057000000000002</v>
      </c>
      <c r="G927" s="2">
        <f t="shared" si="107"/>
        <v>36.975399999999993</v>
      </c>
      <c r="H927" s="2">
        <f t="shared" si="111"/>
        <v>40.723249999999965</v>
      </c>
      <c r="I927" s="2">
        <f t="array" ref="I927">SUMPRODUCT(B911:B930, (ROW(B911:B930)-ROW(B911)+1)) / (20*21/2)</f>
        <v>35.179285714285712</v>
      </c>
      <c r="J927" s="2">
        <f t="shared" si="114"/>
        <v>35.33979434876143</v>
      </c>
      <c r="K927" s="2">
        <f t="shared" si="108"/>
        <v>36.782592945531626</v>
      </c>
    </row>
    <row r="928" spans="1:11" ht="13.5" x14ac:dyDescent="0.25">
      <c r="A928" s="3">
        <f>TITRES_STAT!B931</f>
        <v>43661</v>
      </c>
      <c r="B928" s="6">
        <f>TITRES_STAT!D931</f>
        <v>35.35</v>
      </c>
      <c r="C928" s="2">
        <f t="shared" si="109"/>
        <v>0</v>
      </c>
      <c r="D928" s="2">
        <f t="shared" si="110"/>
        <v>35.281999999999996</v>
      </c>
      <c r="E928" s="2">
        <f t="shared" si="112"/>
        <v>35.146000000000001</v>
      </c>
      <c r="F928" s="2">
        <f t="shared" si="113"/>
        <v>35.0745</v>
      </c>
      <c r="G928" s="2">
        <f t="shared" si="107"/>
        <v>36.840399999999988</v>
      </c>
      <c r="H928" s="2">
        <f t="shared" si="111"/>
        <v>40.724999999999966</v>
      </c>
      <c r="I928" s="2">
        <f t="array" ref="I928">SUMPRODUCT(B912:B931, (ROW(B912:B931)-ROW(B912)+1)) / (20*21/2)</f>
        <v>35.202190476190474</v>
      </c>
      <c r="J928" s="2">
        <f t="shared" si="114"/>
        <v>35.340766315546055</v>
      </c>
      <c r="K928" s="2">
        <f t="shared" si="108"/>
        <v>36.726412830020578</v>
      </c>
    </row>
    <row r="929" spans="1:11" ht="13.5" x14ac:dyDescent="0.25">
      <c r="A929" s="3">
        <f>TITRES_STAT!B932</f>
        <v>43662</v>
      </c>
      <c r="B929" s="6">
        <f>TITRES_STAT!D932</f>
        <v>35.35</v>
      </c>
      <c r="C929" s="2">
        <f t="shared" si="109"/>
        <v>0</v>
      </c>
      <c r="D929" s="2">
        <f t="shared" si="110"/>
        <v>35.35</v>
      </c>
      <c r="E929" s="2">
        <f t="shared" si="112"/>
        <v>35.18</v>
      </c>
      <c r="F929" s="2">
        <f t="shared" si="113"/>
        <v>35.091999999999999</v>
      </c>
      <c r="G929" s="2">
        <f t="shared" si="107"/>
        <v>36.70539999999999</v>
      </c>
      <c r="H929" s="2">
        <f t="shared" si="111"/>
        <v>40.726749999999974</v>
      </c>
      <c r="I929" s="2">
        <f t="array" ref="I929">SUMPRODUCT(B913:B932, (ROW(B913:B932)-ROW(B913)+1)) / (20*21/2)</f>
        <v>35.22342857142857</v>
      </c>
      <c r="J929" s="2">
        <f t="shared" si="114"/>
        <v>35.341645714065479</v>
      </c>
      <c r="K929" s="2">
        <f t="shared" si="108"/>
        <v>36.672435856294278</v>
      </c>
    </row>
    <row r="930" spans="1:11" ht="13.5" x14ac:dyDescent="0.25">
      <c r="A930" s="3">
        <f>TITRES_STAT!B933</f>
        <v>43663</v>
      </c>
      <c r="B930" s="6">
        <f>TITRES_STAT!D933</f>
        <v>35.35</v>
      </c>
      <c r="C930" s="2">
        <f t="shared" si="109"/>
        <v>0</v>
      </c>
      <c r="D930" s="2">
        <f t="shared" si="110"/>
        <v>35.35</v>
      </c>
      <c r="E930" s="2">
        <f t="shared" si="112"/>
        <v>35.214000000000006</v>
      </c>
      <c r="F930" s="2">
        <f t="shared" si="113"/>
        <v>35.109500000000004</v>
      </c>
      <c r="G930" s="2">
        <f t="shared" si="107"/>
        <v>36.570399999999985</v>
      </c>
      <c r="H930" s="2">
        <f t="shared" si="111"/>
        <v>40.728499999999976</v>
      </c>
      <c r="I930" s="2">
        <f t="array" ref="I930">SUMPRODUCT(B914:B933, (ROW(B914:B933)-ROW(B914)+1)) / (20*21/2)</f>
        <v>35.243000000000002</v>
      </c>
      <c r="J930" s="2">
        <f t="shared" si="114"/>
        <v>35.342441360344957</v>
      </c>
      <c r="K930" s="2">
        <f t="shared" si="108"/>
        <v>36.620575626635677</v>
      </c>
    </row>
    <row r="931" spans="1:11" ht="13.5" x14ac:dyDescent="0.25">
      <c r="A931" s="3">
        <f>TITRES_STAT!B934</f>
        <v>43664</v>
      </c>
      <c r="B931" s="6">
        <f>TITRES_STAT!D934</f>
        <v>35.35</v>
      </c>
      <c r="C931" s="2">
        <f t="shared" si="109"/>
        <v>0</v>
      </c>
      <c r="D931" s="2">
        <f t="shared" si="110"/>
        <v>35.35</v>
      </c>
      <c r="E931" s="2">
        <f t="shared" si="112"/>
        <v>35.248000000000005</v>
      </c>
      <c r="F931" s="2">
        <f t="shared" si="113"/>
        <v>35.127000000000002</v>
      </c>
      <c r="G931" s="2">
        <f t="shared" si="107"/>
        <v>36.435399999999987</v>
      </c>
      <c r="H931" s="2">
        <f t="shared" si="111"/>
        <v>40.730249999999984</v>
      </c>
      <c r="I931" s="2">
        <f t="array" ref="I931">SUMPRODUCT(B915:B934, (ROW(B915:B934)-ROW(B915)+1)) / (20*21/2)</f>
        <v>35.260904761904769</v>
      </c>
      <c r="J931" s="2">
        <f t="shared" si="114"/>
        <v>35.34316123078829</v>
      </c>
      <c r="K931" s="2">
        <f t="shared" si="108"/>
        <v>36.570749131473491</v>
      </c>
    </row>
    <row r="932" spans="1:11" ht="13.5" x14ac:dyDescent="0.25">
      <c r="A932" s="3">
        <f>TITRES_STAT!B935</f>
        <v>43665</v>
      </c>
      <c r="B932" s="6">
        <f>TITRES_STAT!D935</f>
        <v>35.35</v>
      </c>
      <c r="C932" s="2">
        <f t="shared" si="109"/>
        <v>0</v>
      </c>
      <c r="D932" s="2">
        <f t="shared" si="110"/>
        <v>35.35</v>
      </c>
      <c r="E932" s="2">
        <f t="shared" si="112"/>
        <v>35.282000000000004</v>
      </c>
      <c r="F932" s="2">
        <f t="shared" si="113"/>
        <v>35.144500000000008</v>
      </c>
      <c r="G932" s="2">
        <f t="shared" si="107"/>
        <v>36.300399999999982</v>
      </c>
      <c r="H932" s="2">
        <f t="shared" si="111"/>
        <v>40.734499999999983</v>
      </c>
      <c r="I932" s="2">
        <f t="array" ref="I932">SUMPRODUCT(B916:B935, (ROW(B916:B935)-ROW(B916)+1)) / (20*21/2)</f>
        <v>35.277142857142863</v>
      </c>
      <c r="J932" s="2">
        <f t="shared" si="114"/>
        <v>35.343812542141784</v>
      </c>
      <c r="K932" s="2">
        <f t="shared" si="108"/>
        <v>36.522876616513742</v>
      </c>
    </row>
    <row r="933" spans="1:11" ht="13.5" x14ac:dyDescent="0.25">
      <c r="A933" s="3">
        <f>TITRES_STAT!B936</f>
        <v>43668</v>
      </c>
      <c r="B933" s="6">
        <f>TITRES_STAT!D936</f>
        <v>35.35</v>
      </c>
      <c r="C933" s="2">
        <f t="shared" si="109"/>
        <v>0</v>
      </c>
      <c r="D933" s="2">
        <f t="shared" si="110"/>
        <v>35.35</v>
      </c>
      <c r="E933" s="2">
        <f t="shared" si="112"/>
        <v>35.316000000000003</v>
      </c>
      <c r="F933" s="2">
        <f t="shared" si="113"/>
        <v>35.162000000000006</v>
      </c>
      <c r="G933" s="2">
        <f t="shared" si="107"/>
        <v>36.165399999999984</v>
      </c>
      <c r="H933" s="2">
        <f t="shared" si="111"/>
        <v>40.738749999999989</v>
      </c>
      <c r="I933" s="2">
        <f t="array" ref="I933">SUMPRODUCT(B917:B936, (ROW(B917:B936)-ROW(B917)+1)) / (20*21/2)</f>
        <v>35.291714285714285</v>
      </c>
      <c r="J933" s="2">
        <f t="shared" si="114"/>
        <v>35.344401823842567</v>
      </c>
      <c r="K933" s="2">
        <f t="shared" si="108"/>
        <v>36.476881455081831</v>
      </c>
    </row>
    <row r="934" spans="1:11" ht="13.5" x14ac:dyDescent="0.25">
      <c r="A934" s="3">
        <f>TITRES_STAT!B937</f>
        <v>43669</v>
      </c>
      <c r="B934" s="6">
        <f>TITRES_STAT!D937</f>
        <v>35.35</v>
      </c>
      <c r="C934" s="2">
        <f t="shared" si="109"/>
        <v>0</v>
      </c>
      <c r="D934" s="2">
        <f t="shared" si="110"/>
        <v>35.35</v>
      </c>
      <c r="E934" s="2">
        <f t="shared" si="112"/>
        <v>35.350000000000009</v>
      </c>
      <c r="F934" s="2">
        <f t="shared" si="113"/>
        <v>35.179500000000004</v>
      </c>
      <c r="G934" s="2">
        <f t="shared" si="107"/>
        <v>36.030399999999979</v>
      </c>
      <c r="H934" s="2">
        <f t="shared" si="111"/>
        <v>40.742999999999988</v>
      </c>
      <c r="I934" s="2">
        <f t="array" ref="I934">SUMPRODUCT(B918:B937, (ROW(B918:B937)-ROW(B918)+1)) / (20*21/2)</f>
        <v>35.304666666666662</v>
      </c>
      <c r="J934" s="2">
        <f t="shared" si="114"/>
        <v>35.344934983476605</v>
      </c>
      <c r="K934" s="2">
        <f t="shared" si="108"/>
        <v>36.432690025470777</v>
      </c>
    </row>
    <row r="935" spans="1:11" ht="13.5" x14ac:dyDescent="0.25">
      <c r="A935" s="3">
        <f>TITRES_STAT!B938</f>
        <v>43670</v>
      </c>
      <c r="B935" s="6">
        <f>TITRES_STAT!D938</f>
        <v>35.35</v>
      </c>
      <c r="C935" s="2">
        <f t="shared" si="109"/>
        <v>0</v>
      </c>
      <c r="D935" s="2">
        <f t="shared" si="110"/>
        <v>35.35</v>
      </c>
      <c r="E935" s="2">
        <f t="shared" si="112"/>
        <v>35.350000000000009</v>
      </c>
      <c r="F935" s="2">
        <f t="shared" si="113"/>
        <v>35.19700000000001</v>
      </c>
      <c r="G935" s="2">
        <f t="shared" si="107"/>
        <v>35.917399999999972</v>
      </c>
      <c r="H935" s="2">
        <f t="shared" si="111"/>
        <v>40.747249999999994</v>
      </c>
      <c r="I935" s="2">
        <f t="array" ref="I935">SUMPRODUCT(B919:B938, (ROW(B919:B938)-ROW(B919)+1)) / (20*21/2)</f>
        <v>35.316000000000003</v>
      </c>
      <c r="J935" s="2">
        <f t="shared" si="114"/>
        <v>35.345417366002643</v>
      </c>
      <c r="K935" s="2">
        <f t="shared" si="108"/>
        <v>36.390231593099372</v>
      </c>
    </row>
    <row r="936" spans="1:11" ht="13.5" x14ac:dyDescent="0.25">
      <c r="A936" s="3">
        <f>TITRES_STAT!B939</f>
        <v>43672</v>
      </c>
      <c r="B936" s="6">
        <f>TITRES_STAT!D939</f>
        <v>35.35</v>
      </c>
      <c r="C936" s="2">
        <f t="shared" si="109"/>
        <v>0</v>
      </c>
      <c r="D936" s="2">
        <f t="shared" si="110"/>
        <v>35.35</v>
      </c>
      <c r="E936" s="2">
        <f t="shared" si="112"/>
        <v>35.350000000000009</v>
      </c>
      <c r="F936" s="2">
        <f t="shared" si="113"/>
        <v>35.214000000000013</v>
      </c>
      <c r="G936" s="2">
        <f t="shared" si="107"/>
        <v>35.806399999999968</v>
      </c>
      <c r="H936" s="2">
        <f t="shared" si="111"/>
        <v>40.756500000000003</v>
      </c>
      <c r="I936" s="2">
        <f t="array" ref="I936">SUMPRODUCT(B920:B939, (ROW(B920:B939)-ROW(B920)+1)) / (20*21/2)</f>
        <v>35.325714285714284</v>
      </c>
      <c r="J936" s="2">
        <f t="shared" si="114"/>
        <v>35.345853807335722</v>
      </c>
      <c r="K936" s="2">
        <f t="shared" si="108"/>
        <v>36.349438197291555</v>
      </c>
    </row>
    <row r="937" spans="1:11" ht="13.5" x14ac:dyDescent="0.25">
      <c r="A937" s="3">
        <f>TITRES_STAT!B940</f>
        <v>43675</v>
      </c>
      <c r="B937" s="6">
        <f>TITRES_STAT!D940</f>
        <v>35.35</v>
      </c>
      <c r="C937" s="2">
        <f t="shared" si="109"/>
        <v>0</v>
      </c>
      <c r="D937" s="2">
        <f t="shared" si="110"/>
        <v>35.35</v>
      </c>
      <c r="E937" s="2">
        <f t="shared" si="112"/>
        <v>35.350000000000009</v>
      </c>
      <c r="F937" s="2">
        <f t="shared" si="113"/>
        <v>35.231000000000009</v>
      </c>
      <c r="G937" s="2">
        <f t="shared" si="107"/>
        <v>35.717399999999969</v>
      </c>
      <c r="H937" s="2">
        <f t="shared" si="111"/>
        <v>40.765749999999997</v>
      </c>
      <c r="I937" s="2">
        <f t="array" ref="I937">SUMPRODUCT(B921:B940, (ROW(B921:B940)-ROW(B921)+1)) / (20*21/2)</f>
        <v>35.333809523809528</v>
      </c>
      <c r="J937" s="2">
        <f t="shared" si="114"/>
        <v>35.346248682827557</v>
      </c>
      <c r="K937" s="2">
        <f t="shared" si="108"/>
        <v>36.310244542495802</v>
      </c>
    </row>
    <row r="938" spans="1:11" ht="13.5" x14ac:dyDescent="0.25">
      <c r="A938" s="3">
        <f>TITRES_STAT!B941</f>
        <v>43676</v>
      </c>
      <c r="B938" s="6">
        <f>TITRES_STAT!D941</f>
        <v>35.35</v>
      </c>
      <c r="C938" s="2">
        <f t="shared" si="109"/>
        <v>0</v>
      </c>
      <c r="D938" s="2">
        <f t="shared" si="110"/>
        <v>35.35</v>
      </c>
      <c r="E938" s="2">
        <f t="shared" si="112"/>
        <v>35.350000000000009</v>
      </c>
      <c r="F938" s="2">
        <f t="shared" si="113"/>
        <v>35.248000000000012</v>
      </c>
      <c r="G938" s="2">
        <f t="shared" si="107"/>
        <v>35.648399999999967</v>
      </c>
      <c r="H938" s="2">
        <f t="shared" si="111"/>
        <v>40.779900000000005</v>
      </c>
      <c r="I938" s="2">
        <f t="array" ref="I938">SUMPRODUCT(B922:B941, (ROW(B922:B941)-ROW(B922)+1)) / (20*21/2)</f>
        <v>35.34028571428572</v>
      </c>
      <c r="J938" s="2">
        <f t="shared" si="114"/>
        <v>35.346605951129696</v>
      </c>
      <c r="K938" s="2">
        <f t="shared" si="108"/>
        <v>36.272587893770478</v>
      </c>
    </row>
    <row r="939" spans="1:11" ht="13.5" x14ac:dyDescent="0.25">
      <c r="A939" s="3">
        <f>TITRES_STAT!B942</f>
        <v>43677</v>
      </c>
      <c r="B939" s="6">
        <f>TITRES_STAT!D942</f>
        <v>35.35</v>
      </c>
      <c r="C939" s="2">
        <f t="shared" si="109"/>
        <v>0</v>
      </c>
      <c r="D939" s="2">
        <f t="shared" si="110"/>
        <v>35.35</v>
      </c>
      <c r="E939" s="2">
        <f t="shared" si="112"/>
        <v>35.350000000000009</v>
      </c>
      <c r="F939" s="2">
        <f t="shared" si="113"/>
        <v>35.265000000000008</v>
      </c>
      <c r="G939" s="2">
        <f t="shared" si="107"/>
        <v>35.59539999999997</v>
      </c>
      <c r="H939" s="2">
        <f t="shared" si="111"/>
        <v>40.789150000000006</v>
      </c>
      <c r="I939" s="2">
        <f t="array" ref="I939">SUMPRODUCT(B923:B942, (ROW(B923:B942)-ROW(B923)+1)) / (20*21/2)</f>
        <v>35.345142857142861</v>
      </c>
      <c r="J939" s="2">
        <f t="shared" si="114"/>
        <v>35.346929193879248</v>
      </c>
      <c r="K939" s="2">
        <f t="shared" si="108"/>
        <v>36.236407976367708</v>
      </c>
    </row>
    <row r="940" spans="1:11" ht="13.5" x14ac:dyDescent="0.25">
      <c r="A940" s="3">
        <f>TITRES_STAT!B943</f>
        <v>43678</v>
      </c>
      <c r="B940" s="6">
        <f>TITRES_STAT!D943</f>
        <v>35.35</v>
      </c>
      <c r="C940" s="2">
        <f t="shared" si="109"/>
        <v>0</v>
      </c>
      <c r="D940" s="2">
        <f t="shared" si="110"/>
        <v>35.35</v>
      </c>
      <c r="E940" s="2">
        <f t="shared" si="112"/>
        <v>35.350000000000009</v>
      </c>
      <c r="F940" s="2">
        <f t="shared" si="113"/>
        <v>35.282000000000011</v>
      </c>
      <c r="G940" s="2">
        <f t="shared" si="107"/>
        <v>35.542399999999965</v>
      </c>
      <c r="H940" s="2">
        <f t="shared" si="111"/>
        <v>40.798400000000008</v>
      </c>
      <c r="I940" s="2">
        <f t="array" ref="I940">SUMPRODUCT(B924:B943, (ROW(B924:B943)-ROW(B924)+1)) / (20*21/2)</f>
        <v>35.34838095238095</v>
      </c>
      <c r="J940" s="2">
        <f t="shared" si="114"/>
        <v>35.347221651605032</v>
      </c>
      <c r="K940" s="2">
        <f t="shared" si="108"/>
        <v>36.20164687925525</v>
      </c>
    </row>
    <row r="941" spans="1:11" ht="13.5" x14ac:dyDescent="0.25">
      <c r="A941" s="3">
        <f>TITRES_STAT!B944</f>
        <v>43679</v>
      </c>
      <c r="B941" s="6">
        <f>TITRES_STAT!D944</f>
        <v>35.35</v>
      </c>
      <c r="C941" s="2">
        <f t="shared" si="109"/>
        <v>0</v>
      </c>
      <c r="D941" s="2">
        <f t="shared" si="110"/>
        <v>35.35</v>
      </c>
      <c r="E941" s="2">
        <f t="shared" si="112"/>
        <v>35.350000000000009</v>
      </c>
      <c r="F941" s="2">
        <f t="shared" si="113"/>
        <v>35.299000000000014</v>
      </c>
      <c r="G941" s="2">
        <f t="shared" si="107"/>
        <v>35.489399999999961</v>
      </c>
      <c r="H941" s="2">
        <f t="shared" si="111"/>
        <v>40.807650000000017</v>
      </c>
      <c r="I941" s="2">
        <f t="array" ref="I941">SUMPRODUCT(B925:B944, (ROW(B925:B944)-ROW(B925)+1)) / (20*21/2)</f>
        <v>35.35</v>
      </c>
      <c r="J941" s="2">
        <f t="shared" si="114"/>
        <v>35.347486256214076</v>
      </c>
      <c r="K941" s="2">
        <f t="shared" si="108"/>
        <v>36.168248962421707</v>
      </c>
    </row>
    <row r="942" spans="1:11" ht="13.5" x14ac:dyDescent="0.25">
      <c r="A942" s="3">
        <f>TITRES_STAT!B945</f>
        <v>43682</v>
      </c>
      <c r="B942" s="6">
        <f>TITRES_STAT!D945</f>
        <v>35.35</v>
      </c>
      <c r="C942" s="2">
        <f t="shared" si="109"/>
        <v>0</v>
      </c>
      <c r="D942" s="2">
        <f t="shared" si="110"/>
        <v>35.35</v>
      </c>
      <c r="E942" s="2">
        <f t="shared" si="112"/>
        <v>35.350000000000009</v>
      </c>
      <c r="F942" s="2">
        <f t="shared" si="113"/>
        <v>35.316000000000017</v>
      </c>
      <c r="G942" s="2">
        <f t="shared" si="107"/>
        <v>35.456399999999967</v>
      </c>
      <c r="H942" s="2">
        <f t="shared" si="111"/>
        <v>40.816900000000018</v>
      </c>
      <c r="I942" s="2">
        <f t="array" ref="I942">SUMPRODUCT(B926:B945, (ROW(B926:B945)-ROW(B926)+1)) / (20*21/2)</f>
        <v>35.35</v>
      </c>
      <c r="J942" s="2">
        <f t="shared" si="114"/>
        <v>35.347725660384164</v>
      </c>
      <c r="K942" s="2">
        <f t="shared" si="108"/>
        <v>36.136160767816932</v>
      </c>
    </row>
    <row r="943" spans="1:11" ht="13.5" x14ac:dyDescent="0.25">
      <c r="A943" s="3">
        <f>TITRES_STAT!B946</f>
        <v>43683</v>
      </c>
      <c r="B943" s="6">
        <f>TITRES_STAT!D946</f>
        <v>35.35</v>
      </c>
      <c r="C943" s="2">
        <f t="shared" si="109"/>
        <v>0</v>
      </c>
      <c r="D943" s="2">
        <f t="shared" si="110"/>
        <v>35.35</v>
      </c>
      <c r="E943" s="2">
        <f t="shared" si="112"/>
        <v>35.350000000000009</v>
      </c>
      <c r="F943" s="2">
        <f t="shared" si="113"/>
        <v>35.333000000000013</v>
      </c>
      <c r="G943" s="2">
        <f t="shared" si="107"/>
        <v>35.423399999999965</v>
      </c>
      <c r="H943" s="2">
        <f t="shared" si="111"/>
        <v>40.821150000000017</v>
      </c>
      <c r="I943" s="2">
        <f t="array" ref="I943">SUMPRODUCT(B927:B946, (ROW(B927:B946)-ROW(B927)+1)) / (20*21/2)</f>
        <v>35.35</v>
      </c>
      <c r="J943" s="2">
        <f t="shared" si="114"/>
        <v>35.347942264157098</v>
      </c>
      <c r="K943" s="2">
        <f t="shared" si="108"/>
        <v>36.105330933784892</v>
      </c>
    </row>
    <row r="944" spans="1:11" ht="13.5" x14ac:dyDescent="0.25">
      <c r="A944" s="3">
        <f>TITRES_STAT!B947</f>
        <v>43684</v>
      </c>
      <c r="B944" s="6">
        <f>TITRES_STAT!D947</f>
        <v>35.35</v>
      </c>
      <c r="C944" s="2">
        <f t="shared" si="109"/>
        <v>0</v>
      </c>
      <c r="D944" s="2">
        <f t="shared" si="110"/>
        <v>35.35</v>
      </c>
      <c r="E944" s="2">
        <f t="shared" si="112"/>
        <v>35.350000000000009</v>
      </c>
      <c r="F944" s="2">
        <f t="shared" si="113"/>
        <v>35.350000000000009</v>
      </c>
      <c r="G944" s="2">
        <f t="shared" si="107"/>
        <v>35.390399999999964</v>
      </c>
      <c r="H944" s="2">
        <f t="shared" si="111"/>
        <v>40.82025000000003</v>
      </c>
      <c r="I944" s="2">
        <f t="array" ref="I944">SUMPRODUCT(B928:B947, (ROW(B928:B947)-ROW(B928)+1)) / (20*21/2)</f>
        <v>35.35</v>
      </c>
      <c r="J944" s="2">
        <f t="shared" si="114"/>
        <v>35.348138238999276</v>
      </c>
      <c r="K944" s="2">
        <f t="shared" si="108"/>
        <v>36.07571011285215</v>
      </c>
    </row>
    <row r="945" spans="1:11" ht="13.5" x14ac:dyDescent="0.25">
      <c r="A945" s="3">
        <f>TITRES_STAT!B948</f>
        <v>43685</v>
      </c>
      <c r="B945" s="6">
        <f>TITRES_STAT!D948</f>
        <v>35.35</v>
      </c>
      <c r="C945" s="2">
        <f t="shared" si="109"/>
        <v>0</v>
      </c>
      <c r="D945" s="2">
        <f t="shared" si="110"/>
        <v>35.35</v>
      </c>
      <c r="E945" s="2">
        <f t="shared" si="112"/>
        <v>35.350000000000009</v>
      </c>
      <c r="F945" s="2">
        <f t="shared" si="113"/>
        <v>35.350000000000009</v>
      </c>
      <c r="G945" s="2">
        <f t="shared" si="107"/>
        <v>35.360599999999955</v>
      </c>
      <c r="H945" s="2">
        <f t="shared" si="111"/>
        <v>40.808550000000032</v>
      </c>
      <c r="I945" s="2">
        <f t="array" ref="I945">SUMPRODUCT(B929:B948, (ROW(B929:B948)-ROW(B929)+1)) / (20*21/2)</f>
        <v>35.35</v>
      </c>
      <c r="J945" s="2">
        <f t="shared" si="114"/>
        <v>35.348315549570771</v>
      </c>
      <c r="K945" s="2">
        <f t="shared" si="108"/>
        <v>36.047250892740301</v>
      </c>
    </row>
    <row r="946" spans="1:11" ht="13.5" x14ac:dyDescent="0.25">
      <c r="A946" s="3">
        <f>TITRES_STAT!B949</f>
        <v>43686</v>
      </c>
      <c r="B946" s="6">
        <f>TITRES_STAT!D949</f>
        <v>35.35</v>
      </c>
      <c r="C946" s="2">
        <f t="shared" si="109"/>
        <v>0</v>
      </c>
      <c r="D946" s="2">
        <f t="shared" si="110"/>
        <v>35.35</v>
      </c>
      <c r="E946" s="2">
        <f t="shared" si="112"/>
        <v>35.350000000000009</v>
      </c>
      <c r="F946" s="2">
        <f t="shared" si="113"/>
        <v>35.350000000000009</v>
      </c>
      <c r="G946" s="2">
        <f t="shared" ref="G946:G1009" si="115">AVERAGE(B897:B946)</f>
        <v>35.330799999999961</v>
      </c>
      <c r="H946" s="2">
        <f t="shared" si="111"/>
        <v>40.788400000000031</v>
      </c>
      <c r="I946" s="2">
        <f t="array" ref="I946">SUMPRODUCT(B930:B949, (ROW(B930:B949)-ROW(B930)+1)) / (20*21/2)</f>
        <v>35.35</v>
      </c>
      <c r="J946" s="2">
        <f t="shared" si="114"/>
        <v>35.348475973421174</v>
      </c>
      <c r="K946" s="2">
        <f t="shared" si="108"/>
        <v>36.01990772047597</v>
      </c>
    </row>
    <row r="947" spans="1:11" ht="13.5" x14ac:dyDescent="0.25">
      <c r="A947" s="3">
        <f>TITRES_STAT!B950</f>
        <v>43691</v>
      </c>
      <c r="B947" s="6">
        <f>TITRES_STAT!D950</f>
        <v>35.35</v>
      </c>
      <c r="C947" s="2">
        <f t="shared" si="109"/>
        <v>0</v>
      </c>
      <c r="D947" s="2">
        <f t="shared" si="110"/>
        <v>35.35</v>
      </c>
      <c r="E947" s="2">
        <f t="shared" si="112"/>
        <v>35.350000000000009</v>
      </c>
      <c r="F947" s="2">
        <f t="shared" si="113"/>
        <v>35.350000000000009</v>
      </c>
      <c r="G947" s="2">
        <f t="shared" si="115"/>
        <v>35.307199999999959</v>
      </c>
      <c r="H947" s="2">
        <f t="shared" si="111"/>
        <v>40.768250000000037</v>
      </c>
      <c r="I947" s="2">
        <f t="array" ref="I947">SUMPRODUCT(B931:B950, (ROW(B931:B950)-ROW(B931)+1)) / (20*21/2)</f>
        <v>35.345238095238095</v>
      </c>
      <c r="J947" s="2">
        <f t="shared" si="114"/>
        <v>35.348621118809632</v>
      </c>
      <c r="K947" s="2">
        <f t="shared" ref="K947:K1010" si="116">$K$4*B947+(1-$K$4)*K946</f>
        <v>35.993636829476912</v>
      </c>
    </row>
    <row r="948" spans="1:11" ht="13.5" x14ac:dyDescent="0.25">
      <c r="A948" s="3">
        <f>TITRES_STAT!B951</f>
        <v>43692</v>
      </c>
      <c r="B948" s="6">
        <f>TITRES_STAT!D951</f>
        <v>35.35</v>
      </c>
      <c r="C948" s="2">
        <f t="shared" si="109"/>
        <v>0</v>
      </c>
      <c r="D948" s="2">
        <f t="shared" si="110"/>
        <v>35.35</v>
      </c>
      <c r="E948" s="2">
        <f t="shared" si="112"/>
        <v>35.350000000000009</v>
      </c>
      <c r="F948" s="2">
        <f t="shared" si="113"/>
        <v>35.350000000000009</v>
      </c>
      <c r="G948" s="2">
        <f t="shared" si="115"/>
        <v>35.290199999999963</v>
      </c>
      <c r="H948" s="2">
        <f t="shared" si="111"/>
        <v>40.736150000000045</v>
      </c>
      <c r="I948" s="2">
        <f t="array" ref="I948">SUMPRODUCT(B932:B951, (ROW(B932:B951)-ROW(B932)+1)) / (20*21/2)</f>
        <v>35.340714285714284</v>
      </c>
      <c r="J948" s="2">
        <f t="shared" si="114"/>
        <v>35.348752440827759</v>
      </c>
      <c r="K948" s="2">
        <f t="shared" si="116"/>
        <v>35.968396169497424</v>
      </c>
    </row>
    <row r="949" spans="1:11" ht="13.5" x14ac:dyDescent="0.25">
      <c r="A949" s="3">
        <f>TITRES_STAT!B952</f>
        <v>43693</v>
      </c>
      <c r="B949" s="6">
        <f>TITRES_STAT!D952</f>
        <v>35.35</v>
      </c>
      <c r="C949" s="2">
        <f t="shared" si="109"/>
        <v>0</v>
      </c>
      <c r="D949" s="2">
        <f t="shared" si="110"/>
        <v>35.35</v>
      </c>
      <c r="E949" s="2">
        <f t="shared" si="112"/>
        <v>35.350000000000009</v>
      </c>
      <c r="F949" s="2">
        <f t="shared" si="113"/>
        <v>35.350000000000009</v>
      </c>
      <c r="G949" s="2">
        <f t="shared" si="115"/>
        <v>35.269599999999961</v>
      </c>
      <c r="H949" s="2">
        <f t="shared" si="111"/>
        <v>40.697900000000047</v>
      </c>
      <c r="I949" s="2">
        <f t="array" ref="I949">SUMPRODUCT(B933:B952, (ROW(B933:B952)-ROW(B933)+1)) / (20*21/2)</f>
        <v>35.33642857142857</v>
      </c>
      <c r="J949" s="2">
        <f t="shared" si="114"/>
        <v>35.348871255987021</v>
      </c>
      <c r="K949" s="2">
        <f t="shared" si="116"/>
        <v>35.944145339321054</v>
      </c>
    </row>
    <row r="950" spans="1:11" ht="13.5" x14ac:dyDescent="0.25">
      <c r="A950" s="3">
        <f>TITRES_STAT!B953</f>
        <v>43696</v>
      </c>
      <c r="B950" s="6">
        <f>TITRES_STAT!D953</f>
        <v>35.299999999999997</v>
      </c>
      <c r="C950" s="2">
        <f t="shared" si="109"/>
        <v>-5.0000000000004263E-2</v>
      </c>
      <c r="D950" s="2">
        <f t="shared" si="110"/>
        <v>35.339999999999996</v>
      </c>
      <c r="E950" s="2">
        <f t="shared" si="112"/>
        <v>35.345000000000006</v>
      </c>
      <c r="F950" s="2">
        <f t="shared" si="113"/>
        <v>35.347500000000011</v>
      </c>
      <c r="G950" s="2">
        <f t="shared" si="115"/>
        <v>35.251199999999969</v>
      </c>
      <c r="H950" s="2">
        <f t="shared" si="111"/>
        <v>40.64940000000005</v>
      </c>
      <c r="I950" s="2">
        <f t="array" ref="I950">SUMPRODUCT(B934:B953, (ROW(B934:B953)-ROW(B934)+1)) / (20*21/2)</f>
        <v>35.332380952380952</v>
      </c>
      <c r="J950" s="2">
        <f t="shared" si="114"/>
        <v>35.344216850654924</v>
      </c>
      <c r="K950" s="2">
        <f t="shared" si="116"/>
        <v>35.918884737779052</v>
      </c>
    </row>
    <row r="951" spans="1:11" ht="13.5" x14ac:dyDescent="0.25">
      <c r="A951" s="3">
        <f>TITRES_STAT!B954</f>
        <v>43697</v>
      </c>
      <c r="B951" s="6">
        <f>TITRES_STAT!D954</f>
        <v>35.299999999999997</v>
      </c>
      <c r="C951" s="2">
        <f t="shared" si="109"/>
        <v>0</v>
      </c>
      <c r="D951" s="2">
        <f t="shared" si="110"/>
        <v>35.330000000000005</v>
      </c>
      <c r="E951" s="2">
        <f t="shared" si="112"/>
        <v>35.340000000000003</v>
      </c>
      <c r="F951" s="2">
        <f t="shared" si="113"/>
        <v>35.345000000000006</v>
      </c>
      <c r="G951" s="2">
        <f t="shared" si="115"/>
        <v>35.232799999999969</v>
      </c>
      <c r="H951" s="2">
        <f t="shared" si="111"/>
        <v>40.598400000000055</v>
      </c>
      <c r="I951" s="2">
        <f t="array" ref="I951">SUMPRODUCT(B935:B954, (ROW(B935:B954)-ROW(B935)+1)) / (20*21/2)</f>
        <v>35.328571428571422</v>
      </c>
      <c r="J951" s="2">
        <f t="shared" si="114"/>
        <v>35.340005722021125</v>
      </c>
      <c r="K951" s="2">
        <f t="shared" si="116"/>
        <v>35.894614748062224</v>
      </c>
    </row>
    <row r="952" spans="1:11" ht="13.5" x14ac:dyDescent="0.25">
      <c r="A952" s="3">
        <f>TITRES_STAT!B955</f>
        <v>43698</v>
      </c>
      <c r="B952" s="6">
        <f>TITRES_STAT!D955</f>
        <v>35.299999999999997</v>
      </c>
      <c r="C952" s="2">
        <f t="shared" si="109"/>
        <v>0</v>
      </c>
      <c r="D952" s="2">
        <f t="shared" si="110"/>
        <v>35.320000000000007</v>
      </c>
      <c r="E952" s="2">
        <f t="shared" si="112"/>
        <v>35.335000000000001</v>
      </c>
      <c r="F952" s="2">
        <f t="shared" si="113"/>
        <v>35.342500000000001</v>
      </c>
      <c r="G952" s="2">
        <f t="shared" si="115"/>
        <v>35.230799999999967</v>
      </c>
      <c r="H952" s="2">
        <f t="shared" si="111"/>
        <v>40.554200000000058</v>
      </c>
      <c r="I952" s="2">
        <f t="array" ref="I952">SUMPRODUCT(B936:B955, (ROW(B936:B955)-ROW(B936)+1)) / (20*21/2)</f>
        <v>35.324999999999996</v>
      </c>
      <c r="J952" s="2">
        <f t="shared" si="114"/>
        <v>35.336195653257207</v>
      </c>
      <c r="K952" s="2">
        <f t="shared" si="116"/>
        <v>35.871296522648016</v>
      </c>
    </row>
    <row r="953" spans="1:11" ht="13.5" x14ac:dyDescent="0.25">
      <c r="A953" s="3">
        <f>TITRES_STAT!B956</f>
        <v>43699</v>
      </c>
      <c r="B953" s="6">
        <f>TITRES_STAT!D956</f>
        <v>35.299999999999997</v>
      </c>
      <c r="C953" s="2">
        <f t="shared" si="109"/>
        <v>0</v>
      </c>
      <c r="D953" s="2">
        <f t="shared" si="110"/>
        <v>35.31</v>
      </c>
      <c r="E953" s="2">
        <f t="shared" si="112"/>
        <v>35.33</v>
      </c>
      <c r="F953" s="2">
        <f t="shared" si="113"/>
        <v>35.339999999999996</v>
      </c>
      <c r="G953" s="2">
        <f t="shared" si="115"/>
        <v>35.228799999999971</v>
      </c>
      <c r="H953" s="2">
        <f t="shared" si="111"/>
        <v>40.503250000000058</v>
      </c>
      <c r="I953" s="2">
        <f t="array" ref="I953">SUMPRODUCT(B937:B956, (ROW(B937:B956)-ROW(B937)+1)) / (20*21/2)</f>
        <v>35.321666666666665</v>
      </c>
      <c r="J953" s="2">
        <f t="shared" si="114"/>
        <v>35.332748448185093</v>
      </c>
      <c r="K953" s="2">
        <f t="shared" si="116"/>
        <v>35.848892737446135</v>
      </c>
    </row>
    <row r="954" spans="1:11" ht="13.5" x14ac:dyDescent="0.25">
      <c r="A954" s="3">
        <f>TITRES_STAT!B957</f>
        <v>43700</v>
      </c>
      <c r="B954" s="6">
        <f>TITRES_STAT!D957</f>
        <v>35.299999999999997</v>
      </c>
      <c r="C954" s="2">
        <f t="shared" si="109"/>
        <v>0</v>
      </c>
      <c r="D954" s="2">
        <f t="shared" si="110"/>
        <v>35.299999999999997</v>
      </c>
      <c r="E954" s="2">
        <f t="shared" si="112"/>
        <v>35.325000000000003</v>
      </c>
      <c r="F954" s="2">
        <f t="shared" si="113"/>
        <v>35.337499999999991</v>
      </c>
      <c r="G954" s="2">
        <f t="shared" si="115"/>
        <v>35.226799999999969</v>
      </c>
      <c r="H954" s="2">
        <f t="shared" si="111"/>
        <v>40.452500000000065</v>
      </c>
      <c r="I954" s="2">
        <f t="array" ref="I954">SUMPRODUCT(B938:B957, (ROW(B938:B957)-ROW(B938)+1)) / (20*21/2)</f>
        <v>35.318571428571424</v>
      </c>
      <c r="J954" s="2">
        <f t="shared" si="114"/>
        <v>35.329629548357943</v>
      </c>
      <c r="K954" s="2">
        <f t="shared" si="116"/>
        <v>35.827367532056094</v>
      </c>
    </row>
    <row r="955" spans="1:11" ht="13.5" x14ac:dyDescent="0.25">
      <c r="A955" s="3">
        <f>TITRES_STAT!B958</f>
        <v>43703</v>
      </c>
      <c r="B955" s="6">
        <f>TITRES_STAT!D958</f>
        <v>35.299999999999997</v>
      </c>
      <c r="C955" s="2">
        <f t="shared" si="109"/>
        <v>0</v>
      </c>
      <c r="D955" s="2">
        <f t="shared" si="110"/>
        <v>35.299999999999997</v>
      </c>
      <c r="E955" s="2">
        <f t="shared" si="112"/>
        <v>35.320000000000007</v>
      </c>
      <c r="F955" s="2">
        <f t="shared" si="113"/>
        <v>35.334999999999994</v>
      </c>
      <c r="G955" s="2">
        <f t="shared" si="115"/>
        <v>35.224799999999973</v>
      </c>
      <c r="H955" s="2">
        <f t="shared" si="111"/>
        <v>40.401800000000065</v>
      </c>
      <c r="I955" s="2">
        <f t="array" ref="I955">SUMPRODUCT(B939:B958, (ROW(B939:B958)-ROW(B939)+1)) / (20*21/2)</f>
        <v>35.315714285714286</v>
      </c>
      <c r="J955" s="2">
        <f t="shared" si="114"/>
        <v>35.32680768660957</v>
      </c>
      <c r="K955" s="2">
        <f t="shared" si="116"/>
        <v>35.806686452367622</v>
      </c>
    </row>
    <row r="956" spans="1:11" ht="13.5" x14ac:dyDescent="0.25">
      <c r="A956" s="3">
        <f>TITRES_STAT!B959</f>
        <v>43704</v>
      </c>
      <c r="B956" s="6">
        <f>TITRES_STAT!D959</f>
        <v>35.299999999999997</v>
      </c>
      <c r="C956" s="2">
        <f t="shared" si="109"/>
        <v>0</v>
      </c>
      <c r="D956" s="2">
        <f t="shared" si="110"/>
        <v>35.299999999999997</v>
      </c>
      <c r="E956" s="2">
        <f t="shared" si="112"/>
        <v>35.315000000000012</v>
      </c>
      <c r="F956" s="2">
        <f t="shared" si="113"/>
        <v>35.332499999999996</v>
      </c>
      <c r="G956" s="2">
        <f t="shared" si="115"/>
        <v>35.224799999999973</v>
      </c>
      <c r="H956" s="2">
        <f t="shared" si="111"/>
        <v>40.351100000000066</v>
      </c>
      <c r="I956" s="2">
        <f t="array" ref="I956">SUMPRODUCT(B940:B959, (ROW(B940:B959)-ROW(B940)+1)) / (20*21/2)</f>
        <v>35.313095238095237</v>
      </c>
      <c r="J956" s="2">
        <f t="shared" si="114"/>
        <v>35.324254573599134</v>
      </c>
      <c r="K956" s="2">
        <f t="shared" si="116"/>
        <v>35.786816395412025</v>
      </c>
    </row>
    <row r="957" spans="1:11" ht="13.5" x14ac:dyDescent="0.25">
      <c r="A957" s="3">
        <f>TITRES_STAT!B960</f>
        <v>43705</v>
      </c>
      <c r="B957" s="6">
        <f>TITRES_STAT!D960</f>
        <v>35.299999999999997</v>
      </c>
      <c r="C957" s="2">
        <f t="shared" si="109"/>
        <v>0</v>
      </c>
      <c r="D957" s="2">
        <f t="shared" si="110"/>
        <v>35.299999999999997</v>
      </c>
      <c r="E957" s="2">
        <f t="shared" si="112"/>
        <v>35.310000000000009</v>
      </c>
      <c r="F957" s="2">
        <f t="shared" si="113"/>
        <v>35.33</v>
      </c>
      <c r="G957" s="2">
        <f t="shared" si="115"/>
        <v>35.224799999999973</v>
      </c>
      <c r="H957" s="2">
        <f t="shared" si="111"/>
        <v>40.300450000000076</v>
      </c>
      <c r="I957" s="2">
        <f t="array" ref="I957">SUMPRODUCT(B941:B960, (ROW(B941:B960)-ROW(B941)+1)) / (20*21/2)</f>
        <v>35.310714285714283</v>
      </c>
      <c r="J957" s="2">
        <f t="shared" si="114"/>
        <v>35.321944614208739</v>
      </c>
      <c r="K957" s="2">
        <f t="shared" si="116"/>
        <v>35.767725556376256</v>
      </c>
    </row>
    <row r="958" spans="1:11" ht="13.5" x14ac:dyDescent="0.25">
      <c r="A958" s="3">
        <f>TITRES_STAT!B961</f>
        <v>43706</v>
      </c>
      <c r="B958" s="6">
        <f>TITRES_STAT!D961</f>
        <v>35.299999999999997</v>
      </c>
      <c r="C958" s="2">
        <f t="shared" si="109"/>
        <v>0</v>
      </c>
      <c r="D958" s="2">
        <f t="shared" si="110"/>
        <v>35.299999999999997</v>
      </c>
      <c r="E958" s="2">
        <f t="shared" si="112"/>
        <v>35.305000000000007</v>
      </c>
      <c r="F958" s="2">
        <f t="shared" si="113"/>
        <v>35.327499999999993</v>
      </c>
      <c r="G958" s="2">
        <f t="shared" si="115"/>
        <v>35.230799999999974</v>
      </c>
      <c r="H958" s="2">
        <f t="shared" si="111"/>
        <v>40.260000000000076</v>
      </c>
      <c r="I958" s="2">
        <f t="array" ref="I958">SUMPRODUCT(B942:B961, (ROW(B942:B961)-ROW(B942)+1)) / (20*21/2)</f>
        <v>35.308571428571426</v>
      </c>
      <c r="J958" s="2">
        <f t="shared" si="114"/>
        <v>35.319854650950766</v>
      </c>
      <c r="K958" s="2">
        <f t="shared" si="116"/>
        <v>35.749383377694834</v>
      </c>
    </row>
    <row r="959" spans="1:11" ht="13.5" x14ac:dyDescent="0.25">
      <c r="A959" s="3">
        <f>TITRES_STAT!B962</f>
        <v>43707</v>
      </c>
      <c r="B959" s="6">
        <f>TITRES_STAT!D962</f>
        <v>35.299999999999997</v>
      </c>
      <c r="C959" s="2">
        <f t="shared" si="109"/>
        <v>0</v>
      </c>
      <c r="D959" s="2">
        <f t="shared" si="110"/>
        <v>35.299999999999997</v>
      </c>
      <c r="E959" s="2">
        <f t="shared" si="112"/>
        <v>35.300000000000004</v>
      </c>
      <c r="F959" s="2">
        <f t="shared" si="113"/>
        <v>35.324999999999996</v>
      </c>
      <c r="G959" s="2">
        <f t="shared" si="115"/>
        <v>35.236799999999974</v>
      </c>
      <c r="H959" s="2">
        <f t="shared" si="111"/>
        <v>40.222000000000079</v>
      </c>
      <c r="I959" s="2">
        <f t="array" ref="I959">SUMPRODUCT(B943:B962, (ROW(B943:B962)-ROW(B943)+1)) / (20*21/2)</f>
        <v>35.306666666666658</v>
      </c>
      <c r="J959" s="2">
        <f t="shared" si="114"/>
        <v>35.317963731812597</v>
      </c>
      <c r="K959" s="2">
        <f t="shared" si="116"/>
        <v>35.731760500138172</v>
      </c>
    </row>
    <row r="960" spans="1:11" ht="13.5" x14ac:dyDescent="0.25">
      <c r="A960" s="3">
        <f>TITRES_STAT!B963</f>
        <v>43710</v>
      </c>
      <c r="B960" s="6">
        <f>TITRES_STAT!D963</f>
        <v>35.299999999999997</v>
      </c>
      <c r="C960" s="2">
        <f t="shared" si="109"/>
        <v>0</v>
      </c>
      <c r="D960" s="2">
        <f t="shared" si="110"/>
        <v>35.299999999999997</v>
      </c>
      <c r="E960" s="2">
        <f t="shared" si="112"/>
        <v>35.300000000000004</v>
      </c>
      <c r="F960" s="2">
        <f t="shared" si="113"/>
        <v>35.322499999999991</v>
      </c>
      <c r="G960" s="2">
        <f t="shared" si="115"/>
        <v>35.242799999999981</v>
      </c>
      <c r="H960" s="2">
        <f t="shared" si="111"/>
        <v>40.17900000000008</v>
      </c>
      <c r="I960" s="2">
        <f t="array" ref="I960">SUMPRODUCT(B944:B963, (ROW(B944:B963)-ROW(B944)+1)) / (20*21/2)</f>
        <v>35.204999999999991</v>
      </c>
      <c r="J960" s="2">
        <f t="shared" si="114"/>
        <v>35.316252900211396</v>
      </c>
      <c r="K960" s="2">
        <f t="shared" si="116"/>
        <v>35.714828715819024</v>
      </c>
    </row>
    <row r="961" spans="1:11" ht="13.5" x14ac:dyDescent="0.25">
      <c r="A961" s="3">
        <f>TITRES_STAT!B964</f>
        <v>43711</v>
      </c>
      <c r="B961" s="6">
        <f>TITRES_STAT!D964</f>
        <v>35.299999999999997</v>
      </c>
      <c r="C961" s="2">
        <f t="shared" si="109"/>
        <v>0</v>
      </c>
      <c r="D961" s="2">
        <f t="shared" si="110"/>
        <v>35.299999999999997</v>
      </c>
      <c r="E961" s="2">
        <f t="shared" si="112"/>
        <v>35.300000000000004</v>
      </c>
      <c r="F961" s="2">
        <f t="shared" si="113"/>
        <v>35.319999999999993</v>
      </c>
      <c r="G961" s="2">
        <f t="shared" si="115"/>
        <v>35.248799999999981</v>
      </c>
      <c r="H961" s="2">
        <f t="shared" si="111"/>
        <v>40.142550000000085</v>
      </c>
      <c r="I961" s="2">
        <f t="array" ref="I961">SUMPRODUCT(B945:B964, (ROW(B945:B964)-ROW(B945)+1)) / (20*21/2)</f>
        <v>35.108571428571423</v>
      </c>
      <c r="J961" s="2">
        <f t="shared" si="114"/>
        <v>35.314705004953169</v>
      </c>
      <c r="K961" s="2">
        <f t="shared" si="116"/>
        <v>35.698560923041811</v>
      </c>
    </row>
    <row r="962" spans="1:11" ht="13.5" x14ac:dyDescent="0.25">
      <c r="A962" s="3">
        <f>TITRES_STAT!B965</f>
        <v>43712</v>
      </c>
      <c r="B962" s="6">
        <f>TITRES_STAT!D965</f>
        <v>35.299999999999997</v>
      </c>
      <c r="C962" s="2">
        <f t="shared" si="109"/>
        <v>0</v>
      </c>
      <c r="D962" s="2">
        <f t="shared" si="110"/>
        <v>35.299999999999997</v>
      </c>
      <c r="E962" s="2">
        <f t="shared" si="112"/>
        <v>35.300000000000004</v>
      </c>
      <c r="F962" s="2">
        <f t="shared" si="113"/>
        <v>35.317499999999988</v>
      </c>
      <c r="G962" s="2">
        <f t="shared" si="115"/>
        <v>35.254799999999982</v>
      </c>
      <c r="H962" s="2">
        <f t="shared" si="111"/>
        <v>40.111550000000086</v>
      </c>
      <c r="I962" s="2">
        <f t="array" ref="I962">SUMPRODUCT(B946:B965, (ROW(B946:B965)-ROW(B946)+1)) / (20*21/2)</f>
        <v>35.017380952380954</v>
      </c>
      <c r="J962" s="2">
        <f t="shared" si="114"/>
        <v>35.313304528290963</v>
      </c>
      <c r="K962" s="2">
        <f t="shared" si="116"/>
        <v>35.682931082922522</v>
      </c>
    </row>
    <row r="963" spans="1:11" ht="13.5" x14ac:dyDescent="0.25">
      <c r="A963" s="3">
        <f>TITRES_STAT!B966</f>
        <v>43713</v>
      </c>
      <c r="B963" s="6">
        <f>TITRES_STAT!D966</f>
        <v>34.25</v>
      </c>
      <c r="C963" s="2">
        <f t="shared" si="109"/>
        <v>-1.0499999999999972</v>
      </c>
      <c r="D963" s="2">
        <f t="shared" si="110"/>
        <v>35.089999999999996</v>
      </c>
      <c r="E963" s="2">
        <f t="shared" si="112"/>
        <v>35.195000000000007</v>
      </c>
      <c r="F963" s="2">
        <f t="shared" si="113"/>
        <v>35.262499999999996</v>
      </c>
      <c r="G963" s="2">
        <f t="shared" si="115"/>
        <v>35.239799999999981</v>
      </c>
      <c r="H963" s="2">
        <f t="shared" si="111"/>
        <v>40.075550000000092</v>
      </c>
      <c r="I963" s="2">
        <f t="array" ref="I963">SUMPRODUCT(B947:B966, (ROW(B947:B966)-ROW(B947)+1)) / (20*21/2)</f>
        <v>34.836190476190474</v>
      </c>
      <c r="J963" s="2">
        <f t="shared" si="114"/>
        <v>35.212037430358492</v>
      </c>
      <c r="K963" s="2">
        <f t="shared" si="116"/>
        <v>35.626737707121642</v>
      </c>
    </row>
    <row r="964" spans="1:11" ht="13.5" x14ac:dyDescent="0.25">
      <c r="A964" s="3">
        <f>TITRES_STAT!B967</f>
        <v>43714</v>
      </c>
      <c r="B964" s="6">
        <f>TITRES_STAT!D967</f>
        <v>34.25</v>
      </c>
      <c r="C964" s="2">
        <f t="shared" ref="C964:C1027" si="117">B964-B963</f>
        <v>0</v>
      </c>
      <c r="D964" s="2">
        <f t="shared" si="110"/>
        <v>34.879999999999995</v>
      </c>
      <c r="E964" s="2">
        <f t="shared" si="112"/>
        <v>35.090000000000003</v>
      </c>
      <c r="F964" s="2">
        <f t="shared" si="113"/>
        <v>35.207499999999996</v>
      </c>
      <c r="G964" s="2">
        <f t="shared" si="115"/>
        <v>35.224799999999988</v>
      </c>
      <c r="H964" s="2">
        <f t="shared" si="111"/>
        <v>40.033350000000091</v>
      </c>
      <c r="I964" s="2">
        <f t="array" ref="I964">SUMPRODUCT(B948:B967, (ROW(B948:B967)-ROW(B948)+1)) / (20*21/2)</f>
        <v>34.664999999999999</v>
      </c>
      <c r="J964" s="2">
        <f t="shared" si="114"/>
        <v>35.120414817943399</v>
      </c>
      <c r="K964" s="2">
        <f t="shared" si="116"/>
        <v>35.57274799311687</v>
      </c>
    </row>
    <row r="965" spans="1:11" ht="13.5" x14ac:dyDescent="0.25">
      <c r="A965" s="3">
        <f>TITRES_STAT!B968</f>
        <v>43717</v>
      </c>
      <c r="B965" s="6">
        <f>TITRES_STAT!D968</f>
        <v>34.25</v>
      </c>
      <c r="C965" s="2">
        <f t="shared" si="117"/>
        <v>0</v>
      </c>
      <c r="D965" s="2">
        <f t="shared" si="110"/>
        <v>34.67</v>
      </c>
      <c r="E965" s="2">
        <f t="shared" si="112"/>
        <v>34.984999999999999</v>
      </c>
      <c r="F965" s="2">
        <f t="shared" si="113"/>
        <v>35.152499999999996</v>
      </c>
      <c r="G965" s="2">
        <f t="shared" si="115"/>
        <v>35.209799999999987</v>
      </c>
      <c r="H965" s="2">
        <f t="shared" si="111"/>
        <v>39.982100000000095</v>
      </c>
      <c r="I965" s="2">
        <f t="array" ref="I965">SUMPRODUCT(B949:B968, (ROW(B949:B968)-ROW(B949)+1)) / (20*21/2)</f>
        <v>34.503809523809522</v>
      </c>
      <c r="J965" s="2">
        <f t="shared" si="114"/>
        <v>35.037518168615456</v>
      </c>
      <c r="K965" s="2">
        <f t="shared" si="116"/>
        <v>35.520875522798562</v>
      </c>
    </row>
    <row r="966" spans="1:11" ht="13.5" x14ac:dyDescent="0.25">
      <c r="A966" s="3">
        <f>TITRES_STAT!B969</f>
        <v>43718</v>
      </c>
      <c r="B966" s="6">
        <f>TITRES_STAT!D969</f>
        <v>33.25</v>
      </c>
      <c r="C966" s="2">
        <f t="shared" si="117"/>
        <v>-1</v>
      </c>
      <c r="D966" s="2">
        <f t="shared" ref="D966:D1029" si="118">AVERAGE(B962:B966)</f>
        <v>34.260000000000005</v>
      </c>
      <c r="E966" s="2">
        <f t="shared" si="112"/>
        <v>34.78</v>
      </c>
      <c r="F966" s="2">
        <f t="shared" si="113"/>
        <v>35.047499999999999</v>
      </c>
      <c r="G966" s="2">
        <f t="shared" si="115"/>
        <v>35.174599999999991</v>
      </c>
      <c r="H966" s="2">
        <f t="shared" si="111"/>
        <v>39.925850000000096</v>
      </c>
      <c r="I966" s="2">
        <f t="array" ref="I966">SUMPRODUCT(B950:B969, (ROW(B950:B969)-ROW(B950)+1)) / (20*21/2)</f>
        <v>34.352619047619044</v>
      </c>
      <c r="J966" s="2">
        <f t="shared" si="114"/>
        <v>34.867278343033028</v>
      </c>
      <c r="K966" s="2">
        <f t="shared" si="116"/>
        <v>35.431821580728034</v>
      </c>
    </row>
    <row r="967" spans="1:11" ht="13.5" x14ac:dyDescent="0.25">
      <c r="A967" s="3">
        <f>TITRES_STAT!B970</f>
        <v>43719</v>
      </c>
      <c r="B967" s="6">
        <f>TITRES_STAT!D970</f>
        <v>33.25</v>
      </c>
      <c r="C967" s="2">
        <f t="shared" si="117"/>
        <v>0</v>
      </c>
      <c r="D967" s="2">
        <f t="shared" si="118"/>
        <v>33.85</v>
      </c>
      <c r="E967" s="2">
        <f t="shared" si="112"/>
        <v>34.575000000000003</v>
      </c>
      <c r="F967" s="2">
        <f t="shared" si="113"/>
        <v>34.94250000000001</v>
      </c>
      <c r="G967" s="2">
        <f t="shared" si="115"/>
        <v>35.139399999999995</v>
      </c>
      <c r="H967" s="2">
        <f t="shared" si="111"/>
        <v>39.869600000000098</v>
      </c>
      <c r="I967" s="2">
        <f t="array" ref="I967">SUMPRODUCT(B951:B970, (ROW(B951:B970)-ROW(B951)+1)) / (20*21/2)</f>
        <v>34.21142857142857</v>
      </c>
      <c r="J967" s="2">
        <f t="shared" si="114"/>
        <v>34.713251834172738</v>
      </c>
      <c r="K967" s="2">
        <f t="shared" si="116"/>
        <v>35.346259950111246</v>
      </c>
    </row>
    <row r="968" spans="1:11" ht="13.5" x14ac:dyDescent="0.25">
      <c r="A968" s="3">
        <f>TITRES_STAT!B971</f>
        <v>43720</v>
      </c>
      <c r="B968" s="6">
        <f>TITRES_STAT!D971</f>
        <v>33.25</v>
      </c>
      <c r="C968" s="2">
        <f t="shared" si="117"/>
        <v>0</v>
      </c>
      <c r="D968" s="2">
        <f t="shared" si="118"/>
        <v>33.65</v>
      </c>
      <c r="E968" s="2">
        <f t="shared" si="112"/>
        <v>34.369999999999997</v>
      </c>
      <c r="F968" s="2">
        <f t="shared" si="113"/>
        <v>34.837500000000006</v>
      </c>
      <c r="G968" s="2">
        <f t="shared" si="115"/>
        <v>35.104199999999999</v>
      </c>
      <c r="H968" s="2">
        <f t="shared" si="111"/>
        <v>39.813350000000099</v>
      </c>
      <c r="I968" s="2">
        <f t="array" ref="I968">SUMPRODUCT(B952:B971, (ROW(B952:B971)-ROW(B952)+1)) / (20*21/2)</f>
        <v>34.08</v>
      </c>
      <c r="J968" s="2">
        <f t="shared" si="114"/>
        <v>34.573894516632478</v>
      </c>
      <c r="K968" s="2">
        <f t="shared" si="116"/>
        <v>35.264053677557868</v>
      </c>
    </row>
    <row r="969" spans="1:11" ht="13.5" x14ac:dyDescent="0.25">
      <c r="A969" s="3">
        <f>TITRES_STAT!B972</f>
        <v>43721</v>
      </c>
      <c r="B969" s="6">
        <f>TITRES_STAT!D972</f>
        <v>33.25</v>
      </c>
      <c r="C969" s="2">
        <f t="shared" si="117"/>
        <v>0</v>
      </c>
      <c r="D969" s="2">
        <f t="shared" si="118"/>
        <v>33.450000000000003</v>
      </c>
      <c r="E969" s="2">
        <f t="shared" si="112"/>
        <v>34.164999999999999</v>
      </c>
      <c r="F969" s="2">
        <f t="shared" si="113"/>
        <v>34.732500000000002</v>
      </c>
      <c r="G969" s="2">
        <f t="shared" si="115"/>
        <v>35.068999999999996</v>
      </c>
      <c r="H969" s="2">
        <f t="shared" si="111"/>
        <v>39.757100000000101</v>
      </c>
      <c r="I969" s="2">
        <f t="array" ref="I969">SUMPRODUCT(B953:B972, (ROW(B953:B972)-ROW(B953)+1)) / (20*21/2)</f>
        <v>33.953571428571429</v>
      </c>
      <c r="J969" s="2">
        <f t="shared" si="114"/>
        <v>34.447809324572241</v>
      </c>
      <c r="K969" s="2">
        <f t="shared" si="116"/>
        <v>35.185071180398737</v>
      </c>
    </row>
    <row r="970" spans="1:11" ht="13.5" x14ac:dyDescent="0.25">
      <c r="A970" s="3">
        <f>TITRES_STAT!B973</f>
        <v>43724</v>
      </c>
      <c r="B970" s="6">
        <f>TITRES_STAT!D973</f>
        <v>33.25</v>
      </c>
      <c r="C970" s="2">
        <f t="shared" si="117"/>
        <v>0</v>
      </c>
      <c r="D970" s="2">
        <f t="shared" si="118"/>
        <v>33.25</v>
      </c>
      <c r="E970" s="2">
        <f t="shared" si="112"/>
        <v>33.96</v>
      </c>
      <c r="F970" s="2">
        <f t="shared" si="113"/>
        <v>34.63000000000001</v>
      </c>
      <c r="G970" s="2">
        <f t="shared" si="115"/>
        <v>35.033799999999999</v>
      </c>
      <c r="H970" s="2">
        <f t="shared" ref="H970:H1033" si="119">AVERAGE(B771:B970)</f>
        <v>39.700900000000104</v>
      </c>
      <c r="I970" s="2">
        <f t="array" ref="I970">SUMPRODUCT(B954:B973, (ROW(B954:B973)-ROW(B954)+1)) / (20*21/2)</f>
        <v>33.837142857142858</v>
      </c>
      <c r="J970" s="2">
        <f t="shared" si="114"/>
        <v>34.333732246041549</v>
      </c>
      <c r="K970" s="2">
        <f t="shared" si="116"/>
        <v>35.109186036069374</v>
      </c>
    </row>
    <row r="971" spans="1:11" ht="13.5" x14ac:dyDescent="0.25">
      <c r="A971" s="3">
        <f>TITRES_STAT!B974</f>
        <v>43725</v>
      </c>
      <c r="B971" s="6">
        <f>TITRES_STAT!D974</f>
        <v>33.25</v>
      </c>
      <c r="C971" s="2">
        <f t="shared" si="117"/>
        <v>0</v>
      </c>
      <c r="D971" s="2">
        <f t="shared" si="118"/>
        <v>33.25</v>
      </c>
      <c r="E971" s="2">
        <f t="shared" si="112"/>
        <v>33.755000000000003</v>
      </c>
      <c r="F971" s="2">
        <f t="shared" si="113"/>
        <v>34.527500000000003</v>
      </c>
      <c r="G971" s="2">
        <f t="shared" si="115"/>
        <v>34.998599999999996</v>
      </c>
      <c r="H971" s="2">
        <f t="shared" si="119"/>
        <v>39.644900000000106</v>
      </c>
      <c r="I971" s="2">
        <f t="array" ref="I971">SUMPRODUCT(B955:B974, (ROW(B955:B974)-ROW(B955)+1)) / (20*21/2)</f>
        <v>33.730714285714285</v>
      </c>
      <c r="J971" s="2">
        <f t="shared" si="114"/>
        <v>34.230519651180451</v>
      </c>
      <c r="K971" s="2">
        <f t="shared" si="116"/>
        <v>35.036276779752932</v>
      </c>
    </row>
    <row r="972" spans="1:11" ht="13.5" x14ac:dyDescent="0.25">
      <c r="A972" s="3">
        <f>TITRES_STAT!B975</f>
        <v>43726</v>
      </c>
      <c r="B972" s="6">
        <f>TITRES_STAT!D975</f>
        <v>33.200000000000003</v>
      </c>
      <c r="C972" s="2">
        <f t="shared" si="117"/>
        <v>-4.9999999999997158E-2</v>
      </c>
      <c r="D972" s="2">
        <f t="shared" si="118"/>
        <v>33.239999999999995</v>
      </c>
      <c r="E972" s="2">
        <f t="shared" ref="E972:E1035" si="120">AVERAGE(B963:B972)</f>
        <v>33.545000000000002</v>
      </c>
      <c r="F972" s="2">
        <f t="shared" si="113"/>
        <v>34.422499999999999</v>
      </c>
      <c r="G972" s="2">
        <f t="shared" si="115"/>
        <v>34.962399999999995</v>
      </c>
      <c r="H972" s="2">
        <f t="shared" si="119"/>
        <v>39.588400000000107</v>
      </c>
      <c r="I972" s="2">
        <f t="array" ref="I972">SUMPRODUCT(B956:B975, (ROW(B956:B975)-ROW(B956)+1)) / (20*21/2)</f>
        <v>33.63428571428571</v>
      </c>
      <c r="J972" s="2">
        <f t="shared" si="114"/>
        <v>34.132374922496602</v>
      </c>
      <c r="K972" s="2">
        <f t="shared" si="116"/>
        <v>34.96426592564498</v>
      </c>
    </row>
    <row r="973" spans="1:11" ht="13.5" x14ac:dyDescent="0.25">
      <c r="A973" s="3">
        <f>TITRES_STAT!B976</f>
        <v>43727</v>
      </c>
      <c r="B973" s="6">
        <f>TITRES_STAT!D976</f>
        <v>33.200000000000003</v>
      </c>
      <c r="C973" s="2">
        <f t="shared" si="117"/>
        <v>0</v>
      </c>
      <c r="D973" s="2">
        <f t="shared" si="118"/>
        <v>33.229999999999997</v>
      </c>
      <c r="E973" s="2">
        <f t="shared" si="120"/>
        <v>33.44</v>
      </c>
      <c r="F973" s="2">
        <f t="shared" si="113"/>
        <v>34.31750000000001</v>
      </c>
      <c r="G973" s="2">
        <f t="shared" si="115"/>
        <v>34.926200000000001</v>
      </c>
      <c r="H973" s="2">
        <f t="shared" si="119"/>
        <v>39.532100000000106</v>
      </c>
      <c r="I973" s="2">
        <f t="array" ref="I973">SUMPRODUCT(B957:B976, (ROW(B957:B976)-ROW(B957)+1)) / (20*21/2)</f>
        <v>33.547857142857147</v>
      </c>
      <c r="J973" s="2">
        <f t="shared" si="114"/>
        <v>34.043577310830258</v>
      </c>
      <c r="K973" s="2">
        <f t="shared" si="116"/>
        <v>34.895079026600079</v>
      </c>
    </row>
    <row r="974" spans="1:11" ht="13.5" x14ac:dyDescent="0.25">
      <c r="A974" s="3">
        <f>TITRES_STAT!B977</f>
        <v>43728</v>
      </c>
      <c r="B974" s="6">
        <f>TITRES_STAT!D977</f>
        <v>33.200000000000003</v>
      </c>
      <c r="C974" s="2">
        <f t="shared" si="117"/>
        <v>0</v>
      </c>
      <c r="D974" s="2">
        <f t="shared" si="118"/>
        <v>33.220000000000006</v>
      </c>
      <c r="E974" s="2">
        <f t="shared" si="120"/>
        <v>33.334999999999994</v>
      </c>
      <c r="F974" s="2">
        <f t="shared" si="113"/>
        <v>34.212500000000013</v>
      </c>
      <c r="G974" s="2">
        <f t="shared" si="115"/>
        <v>34.89</v>
      </c>
      <c r="H974" s="2">
        <f t="shared" si="119"/>
        <v>39.475800000000106</v>
      </c>
      <c r="I974" s="2">
        <f t="array" ref="I974">SUMPRODUCT(B958:B977, (ROW(B958:B977)-ROW(B958)+1)) / (20*21/2)</f>
        <v>33.471428571428575</v>
      </c>
      <c r="J974" s="2">
        <f t="shared" si="114"/>
        <v>33.963236614560714</v>
      </c>
      <c r="K974" s="2">
        <f t="shared" si="116"/>
        <v>34.828605339282433</v>
      </c>
    </row>
    <row r="975" spans="1:11" ht="13.5" x14ac:dyDescent="0.25">
      <c r="A975" s="3">
        <f>TITRES_STAT!B978</f>
        <v>43731</v>
      </c>
      <c r="B975" s="6">
        <f>TITRES_STAT!D978</f>
        <v>33.200000000000003</v>
      </c>
      <c r="C975" s="2">
        <f t="shared" si="117"/>
        <v>0</v>
      </c>
      <c r="D975" s="2">
        <f t="shared" si="118"/>
        <v>33.21</v>
      </c>
      <c r="E975" s="2">
        <f t="shared" si="120"/>
        <v>33.229999999999997</v>
      </c>
      <c r="F975" s="2">
        <f t="shared" si="113"/>
        <v>34.107500000000009</v>
      </c>
      <c r="G975" s="2">
        <f t="shared" si="115"/>
        <v>34.847000000000001</v>
      </c>
      <c r="H975" s="2">
        <f t="shared" si="119"/>
        <v>39.419500000000106</v>
      </c>
      <c r="I975" s="2">
        <f t="array" ref="I975">SUMPRODUCT(B959:B978, (ROW(B959:B978)-ROW(B959)+1)) / (20*21/2)</f>
        <v>33.405000000000001</v>
      </c>
      <c r="J975" s="2">
        <f t="shared" si="114"/>
        <v>33.890547413173984</v>
      </c>
      <c r="K975" s="2">
        <f t="shared" si="116"/>
        <v>34.764738463232142</v>
      </c>
    </row>
    <row r="976" spans="1:11" ht="13.5" x14ac:dyDescent="0.25">
      <c r="A976" s="3">
        <f>TITRES_STAT!B979</f>
        <v>43732</v>
      </c>
      <c r="B976" s="6">
        <f>TITRES_STAT!D979</f>
        <v>33.200000000000003</v>
      </c>
      <c r="C976" s="2">
        <f t="shared" si="117"/>
        <v>0</v>
      </c>
      <c r="D976" s="2">
        <f t="shared" si="118"/>
        <v>33.200000000000003</v>
      </c>
      <c r="E976" s="2">
        <f t="shared" si="120"/>
        <v>33.224999999999994</v>
      </c>
      <c r="F976" s="2">
        <f t="shared" si="113"/>
        <v>34.002500000000012</v>
      </c>
      <c r="G976" s="2">
        <f t="shared" si="115"/>
        <v>34.804000000000002</v>
      </c>
      <c r="H976" s="2">
        <f t="shared" si="119"/>
        <v>39.363200000000106</v>
      </c>
      <c r="I976" s="2">
        <f t="array" ref="I976">SUMPRODUCT(B960:B979, (ROW(B960:B979)-ROW(B960)+1)) / (20*21/2)</f>
        <v>33.348571428571439</v>
      </c>
      <c r="J976" s="2">
        <f t="shared" si="114"/>
        <v>33.824780992871702</v>
      </c>
      <c r="K976" s="2">
        <f t="shared" si="116"/>
        <v>34.703376170556375</v>
      </c>
    </row>
    <row r="977" spans="1:11" ht="13.5" x14ac:dyDescent="0.25">
      <c r="A977" s="3">
        <f>TITRES_STAT!B980</f>
        <v>43733</v>
      </c>
      <c r="B977" s="6">
        <f>TITRES_STAT!D980</f>
        <v>33.200000000000003</v>
      </c>
      <c r="C977" s="2">
        <f t="shared" si="117"/>
        <v>0</v>
      </c>
      <c r="D977" s="2">
        <f t="shared" si="118"/>
        <v>33.200000000000003</v>
      </c>
      <c r="E977" s="2">
        <f t="shared" si="120"/>
        <v>33.219999999999992</v>
      </c>
      <c r="F977" s="2">
        <f t="shared" si="113"/>
        <v>33.897500000000008</v>
      </c>
      <c r="G977" s="2">
        <f t="shared" si="115"/>
        <v>34.760999999999996</v>
      </c>
      <c r="H977" s="2">
        <f t="shared" si="119"/>
        <v>39.306700000000099</v>
      </c>
      <c r="I977" s="2">
        <f t="array" ref="I977">SUMPRODUCT(B961:B980, (ROW(B961:B980)-ROW(B961)+1)) / (20*21/2)</f>
        <v>33.302142857142861</v>
      </c>
      <c r="J977" s="2">
        <f t="shared" si="114"/>
        <v>33.765278041169637</v>
      </c>
      <c r="K977" s="2">
        <f t="shared" si="116"/>
        <v>34.644420242299269</v>
      </c>
    </row>
    <row r="978" spans="1:11" ht="13.5" x14ac:dyDescent="0.25">
      <c r="A978" s="3">
        <f>TITRES_STAT!B981</f>
        <v>43734</v>
      </c>
      <c r="B978" s="6">
        <f>TITRES_STAT!D981</f>
        <v>33.200000000000003</v>
      </c>
      <c r="C978" s="2">
        <f t="shared" si="117"/>
        <v>0</v>
      </c>
      <c r="D978" s="2">
        <f t="shared" si="118"/>
        <v>33.200000000000003</v>
      </c>
      <c r="E978" s="2">
        <f t="shared" si="120"/>
        <v>33.214999999999989</v>
      </c>
      <c r="F978" s="2">
        <f t="shared" si="113"/>
        <v>33.792500000000004</v>
      </c>
      <c r="G978" s="2">
        <f t="shared" si="115"/>
        <v>34.718000000000004</v>
      </c>
      <c r="H978" s="2">
        <f t="shared" si="119"/>
        <v>39.250700000000094</v>
      </c>
      <c r="I978" s="2">
        <f t="array" ref="I978">SUMPRODUCT(B962:B981, (ROW(B962:B981)-ROW(B962)+1)) / (20*21/2)</f>
        <v>33.265714285714289</v>
      </c>
      <c r="J978" s="2">
        <f t="shared" si="114"/>
        <v>33.711442037248723</v>
      </c>
      <c r="K978" s="2">
        <f t="shared" si="116"/>
        <v>34.587776311228716</v>
      </c>
    </row>
    <row r="979" spans="1:11" ht="13.5" x14ac:dyDescent="0.25">
      <c r="A979" s="3">
        <f>TITRES_STAT!B982</f>
        <v>43735</v>
      </c>
      <c r="B979" s="6">
        <f>TITRES_STAT!D982</f>
        <v>33.200000000000003</v>
      </c>
      <c r="C979" s="2">
        <f t="shared" si="117"/>
        <v>0</v>
      </c>
      <c r="D979" s="2">
        <f t="shared" si="118"/>
        <v>33.200000000000003</v>
      </c>
      <c r="E979" s="2">
        <f t="shared" si="120"/>
        <v>33.209999999999994</v>
      </c>
      <c r="F979" s="2">
        <f t="shared" si="113"/>
        <v>33.687500000000007</v>
      </c>
      <c r="G979" s="2">
        <f t="shared" si="115"/>
        <v>34.674999999999997</v>
      </c>
      <c r="H979" s="2">
        <f t="shared" si="119"/>
        <v>39.194200000000095</v>
      </c>
      <c r="I979" s="2">
        <f t="array" ref="I979">SUMPRODUCT(B963:B982, (ROW(B963:B982)-ROW(B963)+1)) / (20*21/2)</f>
        <v>33.239285714285721</v>
      </c>
      <c r="J979" s="2">
        <f t="shared" si="114"/>
        <v>33.662733271796462</v>
      </c>
      <c r="K979" s="2">
        <f t="shared" si="116"/>
        <v>34.533353710788376</v>
      </c>
    </row>
    <row r="980" spans="1:11" ht="13.5" x14ac:dyDescent="0.25">
      <c r="A980" s="3">
        <f>TITRES_STAT!B983</f>
        <v>43738</v>
      </c>
      <c r="B980" s="6">
        <f>TITRES_STAT!D983</f>
        <v>33.200000000000003</v>
      </c>
      <c r="C980" s="2">
        <f t="shared" si="117"/>
        <v>0</v>
      </c>
      <c r="D980" s="2">
        <f t="shared" si="118"/>
        <v>33.200000000000003</v>
      </c>
      <c r="E980" s="2">
        <f t="shared" si="120"/>
        <v>33.204999999999998</v>
      </c>
      <c r="F980" s="2">
        <f t="shared" ref="F980:F1043" si="121">AVERAGE(B961:B980)</f>
        <v>33.58250000000001</v>
      </c>
      <c r="G980" s="2">
        <f t="shared" si="115"/>
        <v>34.632000000000005</v>
      </c>
      <c r="H980" s="2">
        <f t="shared" si="119"/>
        <v>39.137700000000088</v>
      </c>
      <c r="I980" s="2">
        <f t="array" ref="I980">SUMPRODUCT(B964:B983, (ROW(B964:B983)-ROW(B964)+1)) / (20*21/2)</f>
        <v>33.222857142857144</v>
      </c>
      <c r="J980" s="2">
        <f t="shared" si="114"/>
        <v>33.61866343638728</v>
      </c>
      <c r="K980" s="2">
        <f t="shared" si="116"/>
        <v>34.481065329973148</v>
      </c>
    </row>
    <row r="981" spans="1:11" ht="13.5" x14ac:dyDescent="0.25">
      <c r="A981" s="3">
        <f>TITRES_STAT!B984</f>
        <v>43739</v>
      </c>
      <c r="B981" s="6">
        <f>TITRES_STAT!D984</f>
        <v>33.200000000000003</v>
      </c>
      <c r="C981" s="2">
        <f t="shared" si="117"/>
        <v>0</v>
      </c>
      <c r="D981" s="2">
        <f t="shared" si="118"/>
        <v>33.200000000000003</v>
      </c>
      <c r="E981" s="2">
        <f t="shared" si="120"/>
        <v>33.199999999999996</v>
      </c>
      <c r="F981" s="2">
        <f t="shared" si="121"/>
        <v>33.477500000000006</v>
      </c>
      <c r="G981" s="2">
        <f t="shared" si="115"/>
        <v>34.588999999999999</v>
      </c>
      <c r="H981" s="2">
        <f t="shared" si="119"/>
        <v>39.080700000000085</v>
      </c>
      <c r="I981" s="2">
        <f t="array" ref="I981">SUMPRODUCT(B965:B984, (ROW(B965:B984)-ROW(B965)+1)) / (20*21/2)</f>
        <v>33.211428571428577</v>
      </c>
      <c r="J981" s="2">
        <f t="shared" ref="J981:J1044" si="122">$J$4*B981+J980*(1-$J$4)</f>
        <v>33.578790728159923</v>
      </c>
      <c r="K981" s="2">
        <f t="shared" si="116"/>
        <v>34.430827473895775</v>
      </c>
    </row>
    <row r="982" spans="1:11" ht="13.5" x14ac:dyDescent="0.25">
      <c r="A982" s="3">
        <f>TITRES_STAT!B985</f>
        <v>43740</v>
      </c>
      <c r="B982" s="6">
        <f>TITRES_STAT!D985</f>
        <v>33.200000000000003</v>
      </c>
      <c r="C982" s="2">
        <f t="shared" si="117"/>
        <v>0</v>
      </c>
      <c r="D982" s="2">
        <f t="shared" si="118"/>
        <v>33.200000000000003</v>
      </c>
      <c r="E982" s="2">
        <f t="shared" si="120"/>
        <v>33.199999999999996</v>
      </c>
      <c r="F982" s="2">
        <f t="shared" si="121"/>
        <v>33.372500000000009</v>
      </c>
      <c r="G982" s="2">
        <f t="shared" si="115"/>
        <v>34.546000000000006</v>
      </c>
      <c r="H982" s="2">
        <f t="shared" si="119"/>
        <v>39.023700000000076</v>
      </c>
      <c r="I982" s="2">
        <f t="array" ref="I982">SUMPRODUCT(B966:B985, (ROW(B966:B985)-ROW(B966)+1)) / (20*21/2)</f>
        <v>33.204999999999998</v>
      </c>
      <c r="J982" s="2">
        <f t="shared" si="122"/>
        <v>33.542715420716121</v>
      </c>
      <c r="K982" s="2">
        <f t="shared" si="116"/>
        <v>34.382559729821438</v>
      </c>
    </row>
    <row r="983" spans="1:11" ht="13.5" x14ac:dyDescent="0.25">
      <c r="A983" s="3">
        <f>TITRES_STAT!B986</f>
        <v>43741</v>
      </c>
      <c r="B983" s="6">
        <f>TITRES_STAT!D986</f>
        <v>33.200000000000003</v>
      </c>
      <c r="C983" s="2">
        <f t="shared" si="117"/>
        <v>0</v>
      </c>
      <c r="D983" s="2">
        <f t="shared" si="118"/>
        <v>33.200000000000003</v>
      </c>
      <c r="E983" s="2">
        <f t="shared" si="120"/>
        <v>33.199999999999996</v>
      </c>
      <c r="F983" s="2">
        <f t="shared" si="121"/>
        <v>33.320000000000007</v>
      </c>
      <c r="G983" s="2">
        <f t="shared" si="115"/>
        <v>34.503</v>
      </c>
      <c r="H983" s="2">
        <f t="shared" si="119"/>
        <v>38.966700000000074</v>
      </c>
      <c r="I983" s="2">
        <f t="array" ref="I983">SUMPRODUCT(B967:B986, (ROW(B967:B986)-ROW(B967)+1)) / (20*21/2)</f>
        <v>33.203571428571436</v>
      </c>
      <c r="J983" s="2">
        <f t="shared" si="122"/>
        <v>33.510075856838398</v>
      </c>
      <c r="K983" s="2">
        <f t="shared" si="116"/>
        <v>34.336184838455893</v>
      </c>
    </row>
    <row r="984" spans="1:11" ht="13.5" x14ac:dyDescent="0.25">
      <c r="A984" s="3">
        <f>TITRES_STAT!B987</f>
        <v>43742</v>
      </c>
      <c r="B984" s="6">
        <f>TITRES_STAT!D987</f>
        <v>33.200000000000003</v>
      </c>
      <c r="C984" s="2">
        <f t="shared" si="117"/>
        <v>0</v>
      </c>
      <c r="D984" s="2">
        <f t="shared" si="118"/>
        <v>33.200000000000003</v>
      </c>
      <c r="E984" s="2">
        <f t="shared" si="120"/>
        <v>33.199999999999996</v>
      </c>
      <c r="F984" s="2">
        <f t="shared" si="121"/>
        <v>33.267500000000005</v>
      </c>
      <c r="G984" s="2">
        <f t="shared" si="115"/>
        <v>34.460000000000008</v>
      </c>
      <c r="H984" s="2">
        <f t="shared" si="119"/>
        <v>38.909700000000065</v>
      </c>
      <c r="I984" s="2">
        <f t="array" ref="I984">SUMPRODUCT(B968:B987, (ROW(B968:B987)-ROW(B968)+1)) / (20*21/2)</f>
        <v>33.202380952380956</v>
      </c>
      <c r="J984" s="2">
        <f t="shared" si="122"/>
        <v>33.480544822853787</v>
      </c>
      <c r="K984" s="2">
        <f t="shared" si="116"/>
        <v>34.291628570281155</v>
      </c>
    </row>
    <row r="985" spans="1:11" ht="13.5" x14ac:dyDescent="0.25">
      <c r="A985" s="3">
        <f>TITRES_STAT!B988</f>
        <v>43745</v>
      </c>
      <c r="B985" s="6">
        <f>TITRES_STAT!D988</f>
        <v>33.200000000000003</v>
      </c>
      <c r="C985" s="2">
        <f t="shared" si="117"/>
        <v>0</v>
      </c>
      <c r="D985" s="2">
        <f t="shared" si="118"/>
        <v>33.200000000000003</v>
      </c>
      <c r="E985" s="2">
        <f t="shared" si="120"/>
        <v>33.199999999999996</v>
      </c>
      <c r="F985" s="2">
        <f t="shared" si="121"/>
        <v>33.215000000000003</v>
      </c>
      <c r="G985" s="2">
        <f t="shared" si="115"/>
        <v>34.417000000000009</v>
      </c>
      <c r="H985" s="2">
        <f t="shared" si="119"/>
        <v>38.852800000000066</v>
      </c>
      <c r="I985" s="2">
        <f t="array" ref="I985">SUMPRODUCT(B969:B988, (ROW(B969:B988)-ROW(B969)+1)) / (20*21/2)</f>
        <v>33.201428571428572</v>
      </c>
      <c r="J985" s="2">
        <f t="shared" si="122"/>
        <v>33.453826268296282</v>
      </c>
      <c r="K985" s="2">
        <f t="shared" si="116"/>
        <v>34.248819606740724</v>
      </c>
    </row>
    <row r="986" spans="1:11" ht="13.5" x14ac:dyDescent="0.25">
      <c r="A986" s="3">
        <f>TITRES_STAT!B989</f>
        <v>43746</v>
      </c>
      <c r="B986" s="6">
        <f>TITRES_STAT!D989</f>
        <v>33.200000000000003</v>
      </c>
      <c r="C986" s="2">
        <f t="shared" si="117"/>
        <v>0</v>
      </c>
      <c r="D986" s="2">
        <f t="shared" si="118"/>
        <v>33.200000000000003</v>
      </c>
      <c r="E986" s="2">
        <f t="shared" si="120"/>
        <v>33.199999999999996</v>
      </c>
      <c r="F986" s="2">
        <f t="shared" si="121"/>
        <v>33.212500000000006</v>
      </c>
      <c r="G986" s="2">
        <f t="shared" si="115"/>
        <v>34.374000000000002</v>
      </c>
      <c r="H986" s="2">
        <f t="shared" si="119"/>
        <v>38.79590000000006</v>
      </c>
      <c r="I986" s="2">
        <f t="array" ref="I986">SUMPRODUCT(B970:B989, (ROW(B970:B989)-ROW(B970)+1)) / (20*21/2)</f>
        <v>33.200714285714291</v>
      </c>
      <c r="J986" s="2">
        <f t="shared" si="122"/>
        <v>33.429652337982354</v>
      </c>
      <c r="K986" s="2">
        <f t="shared" si="116"/>
        <v>34.207689426084229</v>
      </c>
    </row>
    <row r="987" spans="1:11" ht="13.5" x14ac:dyDescent="0.25">
      <c r="A987" s="3">
        <f>TITRES_STAT!B990</f>
        <v>43747</v>
      </c>
      <c r="B987" s="6">
        <f>TITRES_STAT!D990</f>
        <v>33.200000000000003</v>
      </c>
      <c r="C987" s="2">
        <f t="shared" si="117"/>
        <v>0</v>
      </c>
      <c r="D987" s="2">
        <f t="shared" si="118"/>
        <v>33.200000000000003</v>
      </c>
      <c r="E987" s="2">
        <f t="shared" si="120"/>
        <v>33.199999999999996</v>
      </c>
      <c r="F987" s="2">
        <f t="shared" si="121"/>
        <v>33.21</v>
      </c>
      <c r="G987" s="2">
        <f t="shared" si="115"/>
        <v>34.33100000000001</v>
      </c>
      <c r="H987" s="2">
        <f t="shared" si="119"/>
        <v>38.739000000000054</v>
      </c>
      <c r="I987" s="2">
        <f t="array" ref="I987">SUMPRODUCT(B971:B990, (ROW(B971:B990)-ROW(B971)+1)) / (20*21/2)</f>
        <v>33.200238095238099</v>
      </c>
      <c r="J987" s="2">
        <f t="shared" si="122"/>
        <v>33.407780686745937</v>
      </c>
      <c r="K987" s="2">
        <f t="shared" si="116"/>
        <v>34.168172193688775</v>
      </c>
    </row>
    <row r="988" spans="1:11" ht="13.5" x14ac:dyDescent="0.25">
      <c r="A988" s="3">
        <f>TITRES_STAT!B991</f>
        <v>43748</v>
      </c>
      <c r="B988" s="6">
        <f>TITRES_STAT!D991</f>
        <v>33.200000000000003</v>
      </c>
      <c r="C988" s="2">
        <f t="shared" si="117"/>
        <v>0</v>
      </c>
      <c r="D988" s="2">
        <f t="shared" si="118"/>
        <v>33.200000000000003</v>
      </c>
      <c r="E988" s="2">
        <f t="shared" si="120"/>
        <v>33.199999999999996</v>
      </c>
      <c r="F988" s="2">
        <f t="shared" si="121"/>
        <v>33.207500000000003</v>
      </c>
      <c r="G988" s="2">
        <f t="shared" si="115"/>
        <v>34.288000000000004</v>
      </c>
      <c r="H988" s="2">
        <f t="shared" si="119"/>
        <v>38.682100000000055</v>
      </c>
      <c r="I988" s="2">
        <f t="array" ref="I988">SUMPRODUCT(B972:B991, (ROW(B972:B991)-ROW(B972)+1)) / (20*21/2)</f>
        <v>33.200000000000003</v>
      </c>
      <c r="J988" s="2">
        <f t="shared" si="122"/>
        <v>33.387992049912995</v>
      </c>
      <c r="K988" s="2">
        <f t="shared" si="116"/>
        <v>34.130204656681379</v>
      </c>
    </row>
    <row r="989" spans="1:11" ht="13.5" x14ac:dyDescent="0.25">
      <c r="A989" s="3">
        <f>TITRES_STAT!B992</f>
        <v>43749</v>
      </c>
      <c r="B989" s="6">
        <f>TITRES_STAT!D992</f>
        <v>33.200000000000003</v>
      </c>
      <c r="C989" s="2">
        <f t="shared" si="117"/>
        <v>0</v>
      </c>
      <c r="D989" s="2">
        <f t="shared" si="118"/>
        <v>33.200000000000003</v>
      </c>
      <c r="E989" s="2">
        <f t="shared" si="120"/>
        <v>33.199999999999996</v>
      </c>
      <c r="F989" s="2">
        <f t="shared" si="121"/>
        <v>33.205000000000005</v>
      </c>
      <c r="G989" s="2">
        <f t="shared" si="115"/>
        <v>34.245000000000012</v>
      </c>
      <c r="H989" s="2">
        <f t="shared" si="119"/>
        <v>38.625200000000056</v>
      </c>
      <c r="I989" s="2">
        <f t="array" ref="I989">SUMPRODUCT(B973:B992, (ROW(B973:B992)-ROW(B973)+1)) / (20*21/2)</f>
        <v>33.200000000000003</v>
      </c>
      <c r="J989" s="2">
        <f t="shared" si="122"/>
        <v>33.370088045159378</v>
      </c>
      <c r="K989" s="2">
        <f t="shared" si="116"/>
        <v>34.093726042693874</v>
      </c>
    </row>
    <row r="990" spans="1:11" ht="13.5" x14ac:dyDescent="0.25">
      <c r="A990" s="3">
        <f>TITRES_STAT!B993</f>
        <v>43752</v>
      </c>
      <c r="B990" s="6">
        <f>TITRES_STAT!D993</f>
        <v>33.200000000000003</v>
      </c>
      <c r="C990" s="2">
        <f t="shared" si="117"/>
        <v>0</v>
      </c>
      <c r="D990" s="2">
        <f t="shared" si="118"/>
        <v>33.200000000000003</v>
      </c>
      <c r="E990" s="2">
        <f t="shared" si="120"/>
        <v>33.199999999999996</v>
      </c>
      <c r="F990" s="2">
        <f t="shared" si="121"/>
        <v>33.202500000000001</v>
      </c>
      <c r="G990" s="2">
        <f t="shared" si="115"/>
        <v>34.202000000000012</v>
      </c>
      <c r="H990" s="2">
        <f t="shared" si="119"/>
        <v>38.56830000000005</v>
      </c>
      <c r="I990" s="2">
        <f t="array" ref="I990">SUMPRODUCT(B974:B993, (ROW(B974:B993)-ROW(B974)+1)) / (20*21/2)</f>
        <v>33.200000000000003</v>
      </c>
      <c r="J990" s="2">
        <f t="shared" si="122"/>
        <v>33.35388918371563</v>
      </c>
      <c r="K990" s="2">
        <f t="shared" si="116"/>
        <v>34.058677962588234</v>
      </c>
    </row>
    <row r="991" spans="1:11" ht="13.5" x14ac:dyDescent="0.25">
      <c r="A991" s="3">
        <f>TITRES_STAT!B994</f>
        <v>43754</v>
      </c>
      <c r="B991" s="6">
        <f>TITRES_STAT!D994</f>
        <v>33.200000000000003</v>
      </c>
      <c r="C991" s="2">
        <f t="shared" si="117"/>
        <v>0</v>
      </c>
      <c r="D991" s="2">
        <f t="shared" si="118"/>
        <v>33.200000000000003</v>
      </c>
      <c r="E991" s="2">
        <f t="shared" si="120"/>
        <v>33.199999999999996</v>
      </c>
      <c r="F991" s="2">
        <f t="shared" si="121"/>
        <v>33.200000000000003</v>
      </c>
      <c r="G991" s="2">
        <f t="shared" si="115"/>
        <v>34.159000000000013</v>
      </c>
      <c r="H991" s="2">
        <f t="shared" si="119"/>
        <v>38.511400000000052</v>
      </c>
      <c r="I991" s="2">
        <f t="array" ref="I991">SUMPRODUCT(B975:B994, (ROW(B975:B994)-ROW(B975)+1)) / (20*21/2)</f>
        <v>33.200000000000003</v>
      </c>
      <c r="J991" s="2">
        <f t="shared" si="122"/>
        <v>33.339233070980811</v>
      </c>
      <c r="K991" s="2">
        <f t="shared" si="116"/>
        <v>34.025004316996544</v>
      </c>
    </row>
    <row r="992" spans="1:11" ht="13.5" x14ac:dyDescent="0.25">
      <c r="A992" s="3">
        <f>TITRES_STAT!B995</f>
        <v>43755</v>
      </c>
      <c r="B992" s="6">
        <f>TITRES_STAT!D995</f>
        <v>33.200000000000003</v>
      </c>
      <c r="C992" s="2">
        <f t="shared" si="117"/>
        <v>0</v>
      </c>
      <c r="D992" s="2">
        <f t="shared" si="118"/>
        <v>33.200000000000003</v>
      </c>
      <c r="E992" s="2">
        <f t="shared" si="120"/>
        <v>33.199999999999996</v>
      </c>
      <c r="F992" s="2">
        <f t="shared" si="121"/>
        <v>33.200000000000003</v>
      </c>
      <c r="G992" s="2">
        <f t="shared" si="115"/>
        <v>34.116000000000014</v>
      </c>
      <c r="H992" s="2">
        <f t="shared" si="119"/>
        <v>38.454500000000046</v>
      </c>
      <c r="I992" s="2">
        <f t="array" ref="I992">SUMPRODUCT(B976:B995, (ROW(B976:B995)-ROW(B976)+1)) / (20*21/2)</f>
        <v>33.298095238095243</v>
      </c>
      <c r="J992" s="2">
        <f t="shared" si="122"/>
        <v>33.325972778506447</v>
      </c>
      <c r="K992" s="2">
        <f t="shared" si="116"/>
        <v>33.992651206526098</v>
      </c>
    </row>
    <row r="993" spans="1:11" ht="13.5" x14ac:dyDescent="0.25">
      <c r="A993" s="3">
        <f>TITRES_STAT!B996</f>
        <v>43756</v>
      </c>
      <c r="B993" s="6">
        <f>TITRES_STAT!D996</f>
        <v>33.200000000000003</v>
      </c>
      <c r="C993" s="2">
        <f t="shared" si="117"/>
        <v>0</v>
      </c>
      <c r="D993" s="2">
        <f t="shared" si="118"/>
        <v>33.200000000000003</v>
      </c>
      <c r="E993" s="2">
        <f t="shared" si="120"/>
        <v>33.199999999999996</v>
      </c>
      <c r="F993" s="2">
        <f t="shared" si="121"/>
        <v>33.200000000000003</v>
      </c>
      <c r="G993" s="2">
        <f t="shared" si="115"/>
        <v>34.073000000000015</v>
      </c>
      <c r="H993" s="2">
        <f t="shared" si="119"/>
        <v>38.407600000000045</v>
      </c>
      <c r="I993" s="2">
        <f t="array" ref="I993">SUMPRODUCT(B977:B996, (ROW(B977:B996)-ROW(B977)+1)) / (20*21/2)</f>
        <v>33.504619047619052</v>
      </c>
      <c r="J993" s="2">
        <f t="shared" si="122"/>
        <v>33.313975371029642</v>
      </c>
      <c r="K993" s="2">
        <f t="shared" si="116"/>
        <v>33.961566845485862</v>
      </c>
    </row>
    <row r="994" spans="1:11" ht="13.5" x14ac:dyDescent="0.25">
      <c r="A994" s="3">
        <f>TITRES_STAT!B997</f>
        <v>43759</v>
      </c>
      <c r="B994" s="6">
        <f>TITRES_STAT!D997</f>
        <v>33.200000000000003</v>
      </c>
      <c r="C994" s="2">
        <f t="shared" si="117"/>
        <v>0</v>
      </c>
      <c r="D994" s="2">
        <f t="shared" si="118"/>
        <v>33.200000000000003</v>
      </c>
      <c r="E994" s="2">
        <f t="shared" si="120"/>
        <v>33.199999999999996</v>
      </c>
      <c r="F994" s="2">
        <f t="shared" si="121"/>
        <v>33.200000000000003</v>
      </c>
      <c r="G994" s="2">
        <f t="shared" si="115"/>
        <v>34.030000000000015</v>
      </c>
      <c r="H994" s="2">
        <f t="shared" si="119"/>
        <v>38.354350000000046</v>
      </c>
      <c r="I994" s="2">
        <f t="array" ref="I994">SUMPRODUCT(B978:B997, (ROW(B978:B997)-ROW(B978)+1)) / (20*21/2)</f>
        <v>33.700571428571429</v>
      </c>
      <c r="J994" s="2">
        <f t="shared" si="122"/>
        <v>33.303120573788725</v>
      </c>
      <c r="K994" s="2">
        <f t="shared" si="116"/>
        <v>33.931701478996224</v>
      </c>
    </row>
    <row r="995" spans="1:11" ht="13.5" x14ac:dyDescent="0.25">
      <c r="A995" s="3">
        <f>TITRES_STAT!B998</f>
        <v>43760</v>
      </c>
      <c r="B995" s="6">
        <f>TITRES_STAT!D998</f>
        <v>34.229999999999997</v>
      </c>
      <c r="C995" s="2">
        <f t="shared" si="117"/>
        <v>1.029999999999994</v>
      </c>
      <c r="D995" s="2">
        <f t="shared" si="118"/>
        <v>33.405999999999999</v>
      </c>
      <c r="E995" s="2">
        <f t="shared" si="120"/>
        <v>33.302999999999997</v>
      </c>
      <c r="F995" s="2">
        <f t="shared" si="121"/>
        <v>33.251500000000007</v>
      </c>
      <c r="G995" s="2">
        <f t="shared" si="115"/>
        <v>34.007600000000018</v>
      </c>
      <c r="H995" s="2">
        <f t="shared" si="119"/>
        <v>38.305500000000045</v>
      </c>
      <c r="I995" s="2">
        <f t="array" ref="I995">SUMPRODUCT(B979:B998, (ROW(B979:B998)-ROW(B979)+1)) / (20*21/2)</f>
        <v>33.885952380952389</v>
      </c>
      <c r="J995" s="2">
        <f t="shared" si="122"/>
        <v>33.391394804856468</v>
      </c>
      <c r="K995" s="2">
        <f t="shared" si="116"/>
        <v>33.943399460212063</v>
      </c>
    </row>
    <row r="996" spans="1:11" ht="13.5" x14ac:dyDescent="0.25">
      <c r="A996" s="3">
        <f>TITRES_STAT!B999</f>
        <v>43761</v>
      </c>
      <c r="B996" s="6">
        <f>TITRES_STAT!D999</f>
        <v>35.42</v>
      </c>
      <c r="C996" s="2">
        <f t="shared" si="117"/>
        <v>1.1900000000000048</v>
      </c>
      <c r="D996" s="2">
        <f t="shared" si="118"/>
        <v>33.85</v>
      </c>
      <c r="E996" s="2">
        <f t="shared" si="120"/>
        <v>33.524999999999999</v>
      </c>
      <c r="F996" s="2">
        <f t="shared" si="121"/>
        <v>33.362499999999997</v>
      </c>
      <c r="G996" s="2">
        <f t="shared" si="115"/>
        <v>34.009000000000022</v>
      </c>
      <c r="H996" s="2">
        <f t="shared" si="119"/>
        <v>38.262600000000042</v>
      </c>
      <c r="I996" s="2">
        <f t="array" ref="I996">SUMPRODUCT(B980:B999, (ROW(B980:B999)-ROW(B980)+1)) / (20*21/2)</f>
        <v>34.020761904761905</v>
      </c>
      <c r="J996" s="2">
        <f t="shared" si="122"/>
        <v>33.584595299632042</v>
      </c>
      <c r="K996" s="2">
        <f t="shared" si="116"/>
        <v>34.001305363733159</v>
      </c>
    </row>
    <row r="997" spans="1:11" ht="13.5" x14ac:dyDescent="0.25">
      <c r="A997" s="3">
        <f>TITRES_STAT!B1000</f>
        <v>43762</v>
      </c>
      <c r="B997" s="6">
        <f>TITRES_STAT!D1000</f>
        <v>35.42</v>
      </c>
      <c r="C997" s="2">
        <f t="shared" si="117"/>
        <v>0</v>
      </c>
      <c r="D997" s="2">
        <f t="shared" si="118"/>
        <v>34.294000000000004</v>
      </c>
      <c r="E997" s="2">
        <f t="shared" si="120"/>
        <v>33.747</v>
      </c>
      <c r="F997" s="2">
        <f t="shared" si="121"/>
        <v>33.473499999999994</v>
      </c>
      <c r="G997" s="2">
        <f t="shared" si="115"/>
        <v>34.010400000000025</v>
      </c>
      <c r="H997" s="2">
        <f t="shared" si="119"/>
        <v>38.219700000000046</v>
      </c>
      <c r="I997" s="2">
        <f t="array" ref="I997">SUMPRODUCT(B981:B1000, (ROW(B981:B1000)-ROW(B981)+1)) / (20*21/2)</f>
        <v>34.247000000000007</v>
      </c>
      <c r="J997" s="2">
        <f t="shared" si="122"/>
        <v>33.759395747286135</v>
      </c>
      <c r="K997" s="2">
        <f t="shared" si="116"/>
        <v>34.056940447508332</v>
      </c>
    </row>
    <row r="998" spans="1:11" ht="13.5" x14ac:dyDescent="0.25">
      <c r="A998" s="3">
        <f>TITRES_STAT!B1001</f>
        <v>43763</v>
      </c>
      <c r="B998" s="6">
        <f>TITRES_STAT!D1001</f>
        <v>35.42</v>
      </c>
      <c r="C998" s="2">
        <f t="shared" si="117"/>
        <v>0</v>
      </c>
      <c r="D998" s="2">
        <f t="shared" si="118"/>
        <v>34.738</v>
      </c>
      <c r="E998" s="2">
        <f t="shared" si="120"/>
        <v>33.969000000000001</v>
      </c>
      <c r="F998" s="2">
        <f t="shared" si="121"/>
        <v>33.584499999999991</v>
      </c>
      <c r="G998" s="2">
        <f t="shared" si="115"/>
        <v>34.011800000000022</v>
      </c>
      <c r="H998" s="2">
        <f t="shared" si="119"/>
        <v>38.176800000000043</v>
      </c>
      <c r="I998" s="2">
        <f t="array" ref="I998">SUMPRODUCT(B982:B1001, (ROW(B982:B1001)-ROW(B982)+1)) / (20*21/2)</f>
        <v>34.460619047619048</v>
      </c>
      <c r="J998" s="2">
        <f t="shared" si="122"/>
        <v>33.917548533258881</v>
      </c>
      <c r="K998" s="2">
        <f t="shared" si="116"/>
        <v>34.110393763292322</v>
      </c>
    </row>
    <row r="999" spans="1:11" ht="13.5" x14ac:dyDescent="0.25">
      <c r="A999" s="3">
        <f>TITRES_STAT!B1002</f>
        <v>43766</v>
      </c>
      <c r="B999" s="6">
        <f>TITRES_STAT!D1002</f>
        <v>35</v>
      </c>
      <c r="C999" s="2">
        <f t="shared" si="117"/>
        <v>-0.42000000000000171</v>
      </c>
      <c r="D999" s="2">
        <f t="shared" si="118"/>
        <v>35.097999999999999</v>
      </c>
      <c r="E999" s="2">
        <f t="shared" si="120"/>
        <v>34.149000000000001</v>
      </c>
      <c r="F999" s="2">
        <f t="shared" si="121"/>
        <v>33.674499999999988</v>
      </c>
      <c r="G999" s="2">
        <f t="shared" si="115"/>
        <v>34.004800000000024</v>
      </c>
      <c r="H999" s="2">
        <f t="shared" si="119"/>
        <v>38.131800000000048</v>
      </c>
      <c r="I999" s="2">
        <f t="array" ref="I999">SUMPRODUCT(B983:B1002, (ROW(B983:B1002)-ROW(B983)+1)) / (20*21/2)</f>
        <v>34.826333333333338</v>
      </c>
      <c r="J999" s="2">
        <f t="shared" si="122"/>
        <v>34.020639149138987</v>
      </c>
      <c r="K999" s="2">
        <f t="shared" si="116"/>
        <v>34.145280282378899</v>
      </c>
    </row>
    <row r="1000" spans="1:11" ht="13.5" x14ac:dyDescent="0.25">
      <c r="A1000" s="3">
        <f>TITRES_STAT!B1003</f>
        <v>43767</v>
      </c>
      <c r="B1000" s="6">
        <f>TITRES_STAT!D1003</f>
        <v>36.049999999999997</v>
      </c>
      <c r="C1000" s="2">
        <f t="shared" si="117"/>
        <v>1.0499999999999972</v>
      </c>
      <c r="D1000" s="2">
        <f t="shared" si="118"/>
        <v>35.462000000000003</v>
      </c>
      <c r="E1000" s="2">
        <f t="shared" si="120"/>
        <v>34.434000000000005</v>
      </c>
      <c r="F1000" s="2">
        <f t="shared" si="121"/>
        <v>33.816999999999993</v>
      </c>
      <c r="G1000" s="2">
        <f t="shared" si="115"/>
        <v>34.019800000000025</v>
      </c>
      <c r="H1000" s="2">
        <f t="shared" si="119"/>
        <v>38.092050000000043</v>
      </c>
      <c r="I1000" s="2">
        <f t="array" ref="I1000">SUMPRODUCT(B984:B1003, (ROW(B984:B1003)-ROW(B984)+1)) / (20*21/2)</f>
        <v>35.285380952380955</v>
      </c>
      <c r="J1000" s="2">
        <f t="shared" si="122"/>
        <v>34.213911611125745</v>
      </c>
      <c r="K1000" s="2">
        <f t="shared" si="116"/>
        <v>34.219975173266</v>
      </c>
    </row>
    <row r="1001" spans="1:11" ht="13.5" x14ac:dyDescent="0.25">
      <c r="A1001" s="3">
        <f>TITRES_STAT!B1004</f>
        <v>43768</v>
      </c>
      <c r="B1001" s="6">
        <f>TITRES_STAT!D1004</f>
        <v>36.06</v>
      </c>
      <c r="C1001" s="2">
        <f t="shared" si="117"/>
        <v>1.0000000000005116E-2</v>
      </c>
      <c r="D1001" s="2">
        <f t="shared" si="118"/>
        <v>35.589999999999996</v>
      </c>
      <c r="E1001" s="2">
        <f t="shared" si="120"/>
        <v>34.720000000000006</v>
      </c>
      <c r="F1001" s="2">
        <f t="shared" si="121"/>
        <v>33.959999999999994</v>
      </c>
      <c r="G1001" s="2">
        <f t="shared" si="115"/>
        <v>34.035000000000025</v>
      </c>
      <c r="H1001" s="2">
        <f t="shared" si="119"/>
        <v>38.052350000000047</v>
      </c>
      <c r="I1001" s="2">
        <f t="array" ref="I1001">SUMPRODUCT(B985:B1004, (ROW(B985:B1004)-ROW(B985)+1)) / (20*21/2)</f>
        <v>35.715809523809519</v>
      </c>
      <c r="J1001" s="2">
        <f t="shared" si="122"/>
        <v>34.389729552923292</v>
      </c>
      <c r="K1001" s="2">
        <f t="shared" si="116"/>
        <v>34.292133009608513</v>
      </c>
    </row>
    <row r="1002" spans="1:11" ht="13.5" x14ac:dyDescent="0.25">
      <c r="A1002" s="3">
        <f>TITRES_STAT!B1005</f>
        <v>43769</v>
      </c>
      <c r="B1002" s="6">
        <f>TITRES_STAT!D1005</f>
        <v>37.799999999999997</v>
      </c>
      <c r="C1002" s="2">
        <f t="shared" si="117"/>
        <v>1.7399999999999949</v>
      </c>
      <c r="D1002" s="2">
        <f t="shared" si="118"/>
        <v>36.065999999999995</v>
      </c>
      <c r="E1002" s="2">
        <f t="shared" si="120"/>
        <v>35.180000000000007</v>
      </c>
      <c r="F1002" s="2">
        <f t="shared" si="121"/>
        <v>34.19</v>
      </c>
      <c r="G1002" s="2">
        <f t="shared" si="115"/>
        <v>34.085000000000022</v>
      </c>
      <c r="H1002" s="2">
        <f t="shared" si="119"/>
        <v>38.021350000000041</v>
      </c>
      <c r="I1002" s="2">
        <f t="array" ref="I1002">SUMPRODUCT(B986:B1005, (ROW(B986:B1005)-ROW(B986)+1)) / (20*21/2)</f>
        <v>36.213857142857144</v>
      </c>
      <c r="J1002" s="2">
        <f t="shared" si="122"/>
        <v>34.714517214549645</v>
      </c>
      <c r="K1002" s="2">
        <f t="shared" si="116"/>
        <v>34.429696420996414</v>
      </c>
    </row>
    <row r="1003" spans="1:11" ht="13.5" x14ac:dyDescent="0.25">
      <c r="A1003" s="3">
        <f>TITRES_STAT!B1006</f>
        <v>43770</v>
      </c>
      <c r="B1003" s="6">
        <f>TITRES_STAT!D1006</f>
        <v>39.01</v>
      </c>
      <c r="C1003" s="2">
        <f t="shared" si="117"/>
        <v>1.2100000000000009</v>
      </c>
      <c r="D1003" s="2">
        <f t="shared" si="118"/>
        <v>36.783999999999999</v>
      </c>
      <c r="E1003" s="2">
        <f t="shared" si="120"/>
        <v>35.761000000000003</v>
      </c>
      <c r="F1003" s="2">
        <f t="shared" si="121"/>
        <v>34.480499999999992</v>
      </c>
      <c r="G1003" s="2">
        <f t="shared" si="115"/>
        <v>34.159200000000027</v>
      </c>
      <c r="H1003" s="2">
        <f t="shared" si="119"/>
        <v>37.996400000000051</v>
      </c>
      <c r="I1003" s="2">
        <f t="array" ref="I1003">SUMPRODUCT(B987:B1006, (ROW(B987:B1006)-ROW(B987)+1)) / (20*21/2)</f>
        <v>36.727142857142859</v>
      </c>
      <c r="J1003" s="2">
        <f t="shared" si="122"/>
        <v>35.123610813163964</v>
      </c>
      <c r="K1003" s="2">
        <f t="shared" si="116"/>
        <v>34.609316169192638</v>
      </c>
    </row>
    <row r="1004" spans="1:11" ht="13.5" x14ac:dyDescent="0.25">
      <c r="A1004" s="3">
        <f>TITRES_STAT!B1007</f>
        <v>43773</v>
      </c>
      <c r="B1004" s="6">
        <f>TITRES_STAT!D1007</f>
        <v>39</v>
      </c>
      <c r="C1004" s="2">
        <f t="shared" si="117"/>
        <v>-9.9999999999980105E-3</v>
      </c>
      <c r="D1004" s="2">
        <f t="shared" si="118"/>
        <v>37.583999999999996</v>
      </c>
      <c r="E1004" s="2">
        <f t="shared" si="120"/>
        <v>36.341000000000001</v>
      </c>
      <c r="F1004" s="2">
        <f t="shared" si="121"/>
        <v>34.770499999999991</v>
      </c>
      <c r="G1004" s="2">
        <f t="shared" si="115"/>
        <v>34.233200000000025</v>
      </c>
      <c r="H1004" s="2">
        <f t="shared" si="119"/>
        <v>37.971400000000045</v>
      </c>
      <c r="I1004" s="2">
        <f t="array" ref="I1004">SUMPRODUCT(B988:B1007, (ROW(B988:B1007)-ROW(B988)+1)) / (20*21/2)</f>
        <v>37.434238095238101</v>
      </c>
      <c r="J1004" s="2">
        <f t="shared" si="122"/>
        <v>35.49279073571978</v>
      </c>
      <c r="K1004" s="2">
        <f t="shared" si="116"/>
        <v>34.781499848832148</v>
      </c>
    </row>
    <row r="1005" spans="1:11" ht="13.5" x14ac:dyDescent="0.25">
      <c r="A1005" s="3">
        <f>TITRES_STAT!B1008</f>
        <v>43774</v>
      </c>
      <c r="B1005" s="6">
        <f>TITRES_STAT!D1008</f>
        <v>40</v>
      </c>
      <c r="C1005" s="2">
        <f t="shared" si="117"/>
        <v>1</v>
      </c>
      <c r="D1005" s="2">
        <f t="shared" si="118"/>
        <v>38.374000000000002</v>
      </c>
      <c r="E1005" s="2">
        <f t="shared" si="120"/>
        <v>36.917999999999999</v>
      </c>
      <c r="F1005" s="2">
        <f t="shared" si="121"/>
        <v>35.110500000000002</v>
      </c>
      <c r="G1005" s="2">
        <f t="shared" si="115"/>
        <v>34.327200000000019</v>
      </c>
      <c r="H1005" s="2">
        <f t="shared" si="119"/>
        <v>37.951400000000049</v>
      </c>
      <c r="I1005" s="2">
        <f t="array" ref="I1005">SUMPRODUCT(B989:B1008, (ROW(B989:B1008)-ROW(B989)+1)) / (20*21/2)</f>
        <v>38.095142857142861</v>
      </c>
      <c r="J1005" s="2">
        <f t="shared" si="122"/>
        <v>35.922048760889325</v>
      </c>
      <c r="K1005" s="2">
        <f t="shared" si="116"/>
        <v>34.986146913583831</v>
      </c>
    </row>
    <row r="1006" spans="1:11" ht="13.5" x14ac:dyDescent="0.25">
      <c r="A1006" s="3">
        <f>TITRES_STAT!B1009</f>
        <v>43775</v>
      </c>
      <c r="B1006" s="6">
        <f>TITRES_STAT!D1009</f>
        <v>40.5</v>
      </c>
      <c r="C1006" s="2">
        <f t="shared" si="117"/>
        <v>0.5</v>
      </c>
      <c r="D1006" s="2">
        <f t="shared" si="118"/>
        <v>39.262</v>
      </c>
      <c r="E1006" s="2">
        <f t="shared" si="120"/>
        <v>37.426000000000002</v>
      </c>
      <c r="F1006" s="2">
        <f t="shared" si="121"/>
        <v>35.475499999999997</v>
      </c>
      <c r="G1006" s="2">
        <f t="shared" si="115"/>
        <v>34.431200000000018</v>
      </c>
      <c r="H1006" s="2">
        <f t="shared" si="119"/>
        <v>37.933900000000051</v>
      </c>
      <c r="I1006" s="2">
        <f t="array" ref="I1006">SUMPRODUCT(B990:B1009, (ROW(B990:B1009)-ROW(B990)+1)) / (20*21/2)</f>
        <v>38.813666666666663</v>
      </c>
      <c r="J1006" s="2">
        <f t="shared" si="122"/>
        <v>36.358044116995103</v>
      </c>
      <c r="K1006" s="2">
        <f t="shared" si="116"/>
        <v>35.202376446384463</v>
      </c>
    </row>
    <row r="1007" spans="1:11" ht="13.5" x14ac:dyDescent="0.25">
      <c r="A1007" s="3">
        <f>TITRES_STAT!B1010</f>
        <v>43776</v>
      </c>
      <c r="B1007" s="6">
        <f>TITRES_STAT!D1010</f>
        <v>42.9</v>
      </c>
      <c r="C1007" s="2">
        <f t="shared" si="117"/>
        <v>2.3999999999999986</v>
      </c>
      <c r="D1007" s="2">
        <f t="shared" si="118"/>
        <v>40.281999999999996</v>
      </c>
      <c r="E1007" s="2">
        <f t="shared" si="120"/>
        <v>38.173999999999992</v>
      </c>
      <c r="F1007" s="2">
        <f t="shared" si="121"/>
        <v>35.960500000000003</v>
      </c>
      <c r="G1007" s="2">
        <f t="shared" si="115"/>
        <v>34.583200000000019</v>
      </c>
      <c r="H1007" s="2">
        <f t="shared" si="119"/>
        <v>37.928400000000053</v>
      </c>
      <c r="I1007" s="2">
        <f t="array" ref="I1007">SUMPRODUCT(B991:B1010, (ROW(B991:B1010)-ROW(B991)+1)) / (20*21/2)</f>
        <v>39.356047619047622</v>
      </c>
      <c r="J1007" s="2">
        <f t="shared" si="122"/>
        <v>36.981087534424134</v>
      </c>
      <c r="K1007" s="2">
        <f t="shared" si="116"/>
        <v>35.504244036722326</v>
      </c>
    </row>
    <row r="1008" spans="1:11" ht="13.5" x14ac:dyDescent="0.25">
      <c r="A1008" s="3">
        <f>TITRES_STAT!B1011</f>
        <v>43777</v>
      </c>
      <c r="B1008" s="6">
        <f>TITRES_STAT!D1011</f>
        <v>42.9</v>
      </c>
      <c r="C1008" s="2">
        <f t="shared" si="117"/>
        <v>0</v>
      </c>
      <c r="D1008" s="2">
        <f t="shared" si="118"/>
        <v>41.06</v>
      </c>
      <c r="E1008" s="2">
        <f t="shared" si="120"/>
        <v>38.92199999999999</v>
      </c>
      <c r="F1008" s="2">
        <f t="shared" si="121"/>
        <v>36.445499999999996</v>
      </c>
      <c r="G1008" s="2">
        <f t="shared" si="115"/>
        <v>34.73520000000002</v>
      </c>
      <c r="H1008" s="2">
        <f t="shared" si="119"/>
        <v>37.932350000000049</v>
      </c>
      <c r="I1008" s="2">
        <f t="array" ref="I1008">SUMPRODUCT(B992:B1011, (ROW(B992:B1011)-ROW(B992)+1)) / (20*21/2)</f>
        <v>39.853285714285711</v>
      </c>
      <c r="J1008" s="2">
        <f t="shared" si="122"/>
        <v>37.544793483526604</v>
      </c>
      <c r="K1008" s="2">
        <f t="shared" si="116"/>
        <v>35.794273682341057</v>
      </c>
    </row>
    <row r="1009" spans="1:11" ht="13.5" x14ac:dyDescent="0.25">
      <c r="A1009" s="3">
        <f>TITRES_STAT!B1012</f>
        <v>43780</v>
      </c>
      <c r="B1009" s="6">
        <f>TITRES_STAT!D1012</f>
        <v>43.99</v>
      </c>
      <c r="C1009" s="2">
        <f t="shared" si="117"/>
        <v>1.0900000000000034</v>
      </c>
      <c r="D1009" s="2">
        <f t="shared" si="118"/>
        <v>42.058000000000007</v>
      </c>
      <c r="E1009" s="2">
        <f t="shared" si="120"/>
        <v>39.820999999999991</v>
      </c>
      <c r="F1009" s="2">
        <f t="shared" si="121"/>
        <v>36.984999999999999</v>
      </c>
      <c r="G1009" s="2">
        <f t="shared" si="115"/>
        <v>34.90900000000002</v>
      </c>
      <c r="H1009" s="2">
        <f t="shared" si="119"/>
        <v>37.941750000000042</v>
      </c>
      <c r="I1009" s="2">
        <f t="array" ref="I1009">SUMPRODUCT(B993:B1012, (ROW(B993:B1012)-ROW(B993)+1)) / (20*21/2)</f>
        <v>40.305380952380951</v>
      </c>
      <c r="J1009" s="2">
        <f t="shared" si="122"/>
        <v>38.158622675571692</v>
      </c>
      <c r="K1009" s="2">
        <f t="shared" si="116"/>
        <v>36.115674714406119</v>
      </c>
    </row>
    <row r="1010" spans="1:11" ht="13.5" x14ac:dyDescent="0.25">
      <c r="A1010" s="3">
        <f>TITRES_STAT!B1013</f>
        <v>43781</v>
      </c>
      <c r="B1010" s="6">
        <f>TITRES_STAT!D1013</f>
        <v>42.68</v>
      </c>
      <c r="C1010" s="2">
        <f t="shared" si="117"/>
        <v>-1.3100000000000023</v>
      </c>
      <c r="D1010" s="2">
        <f t="shared" si="118"/>
        <v>42.594000000000008</v>
      </c>
      <c r="E1010" s="2">
        <f t="shared" si="120"/>
        <v>40.483999999999995</v>
      </c>
      <c r="F1010" s="2">
        <f t="shared" si="121"/>
        <v>37.458999999999996</v>
      </c>
      <c r="G1010" s="2">
        <f t="shared" ref="G1010:G1073" si="123">AVERAGE(B961:B1010)</f>
        <v>35.056600000000024</v>
      </c>
      <c r="H1010" s="2">
        <f t="shared" si="119"/>
        <v>37.944600000000044</v>
      </c>
      <c r="I1010" s="2">
        <f t="array" ref="I1010">SUMPRODUCT(B994:B1013, (ROW(B994:B1013)-ROW(B994)+1)) / (20*21/2)</f>
        <v>40.590428571428568</v>
      </c>
      <c r="J1010" s="2">
        <f t="shared" si="122"/>
        <v>38.589230039802956</v>
      </c>
      <c r="K1010" s="2">
        <f t="shared" si="116"/>
        <v>36.373099235409796</v>
      </c>
    </row>
    <row r="1011" spans="1:11" ht="13.5" x14ac:dyDescent="0.25">
      <c r="A1011" s="3">
        <f>TITRES_STAT!B1014</f>
        <v>43782</v>
      </c>
      <c r="B1011" s="6">
        <f>TITRES_STAT!D1014</f>
        <v>42.68</v>
      </c>
      <c r="C1011" s="2">
        <f t="shared" si="117"/>
        <v>0</v>
      </c>
      <c r="D1011" s="2">
        <f t="shared" si="118"/>
        <v>43.03</v>
      </c>
      <c r="E1011" s="2">
        <f t="shared" si="120"/>
        <v>41.146000000000001</v>
      </c>
      <c r="F1011" s="2">
        <f t="shared" si="121"/>
        <v>37.932999999999993</v>
      </c>
      <c r="G1011" s="2">
        <f t="shared" si="123"/>
        <v>35.204200000000021</v>
      </c>
      <c r="H1011" s="2">
        <f t="shared" si="119"/>
        <v>37.947450000000046</v>
      </c>
      <c r="I1011" s="2">
        <f t="array" ref="I1011">SUMPRODUCT(B995:B1014, (ROW(B995:B1014)-ROW(B995)+1)) / (20*21/2)</f>
        <v>40.659285714285716</v>
      </c>
      <c r="J1011" s="2">
        <f t="shared" si="122"/>
        <v>38.978827178869338</v>
      </c>
      <c r="K1011" s="2">
        <f t="shared" ref="K1011:K1074" si="124">$K$4*B1011+(1-$K$4)*K1010</f>
        <v>36.620428677158429</v>
      </c>
    </row>
    <row r="1012" spans="1:11" ht="13.5" x14ac:dyDescent="0.25">
      <c r="A1012" s="3">
        <f>TITRES_STAT!B1015</f>
        <v>43783</v>
      </c>
      <c r="B1012" s="6">
        <f>TITRES_STAT!D1015</f>
        <v>42.68</v>
      </c>
      <c r="C1012" s="2">
        <f t="shared" si="117"/>
        <v>0</v>
      </c>
      <c r="D1012" s="2">
        <f t="shared" si="118"/>
        <v>42.986000000000004</v>
      </c>
      <c r="E1012" s="2">
        <f t="shared" si="120"/>
        <v>41.634</v>
      </c>
      <c r="F1012" s="2">
        <f t="shared" si="121"/>
        <v>38.406999999999996</v>
      </c>
      <c r="G1012" s="2">
        <f t="shared" si="123"/>
        <v>35.351800000000019</v>
      </c>
      <c r="H1012" s="2">
        <f t="shared" si="119"/>
        <v>37.950300000000048</v>
      </c>
      <c r="I1012" s="2">
        <f t="array" ref="I1012">SUMPRODUCT(B996:B1015, (ROW(B996:B1015)-ROW(B996)+1)) / (20*21/2)</f>
        <v>40.646523809523813</v>
      </c>
      <c r="J1012" s="2">
        <f t="shared" si="122"/>
        <v>39.331319828500824</v>
      </c>
      <c r="K1012" s="2">
        <f t="shared" si="124"/>
        <v>36.858058925112999</v>
      </c>
    </row>
    <row r="1013" spans="1:11" ht="13.5" x14ac:dyDescent="0.25">
      <c r="A1013" s="3">
        <f>TITRES_STAT!B1016</f>
        <v>43784</v>
      </c>
      <c r="B1013" s="6">
        <f>TITRES_STAT!D1016</f>
        <v>41.4</v>
      </c>
      <c r="C1013" s="2">
        <f t="shared" si="117"/>
        <v>-1.2800000000000011</v>
      </c>
      <c r="D1013" s="2">
        <f t="shared" si="118"/>
        <v>42.686</v>
      </c>
      <c r="E1013" s="2">
        <f t="shared" si="120"/>
        <v>41.873000000000005</v>
      </c>
      <c r="F1013" s="2">
        <f t="shared" si="121"/>
        <v>38.816999999999993</v>
      </c>
      <c r="G1013" s="2">
        <f t="shared" si="123"/>
        <v>35.494800000000026</v>
      </c>
      <c r="H1013" s="2">
        <f t="shared" si="119"/>
        <v>37.946750000000044</v>
      </c>
      <c r="I1013" s="2">
        <f t="array" ref="I1013">SUMPRODUCT(B997:B1016, (ROW(B997:B1016)-ROW(B997)+1)) / (20*21/2)</f>
        <v>40.601523809523805</v>
      </c>
      <c r="J1013" s="2">
        <f t="shared" si="122"/>
        <v>39.528336987691219</v>
      </c>
      <c r="K1013" s="2">
        <f t="shared" si="124"/>
        <v>37.036174261383081</v>
      </c>
    </row>
    <row r="1014" spans="1:11" ht="13.5" x14ac:dyDescent="0.25">
      <c r="A1014" s="3">
        <f>TITRES_STAT!B1017</f>
        <v>43787</v>
      </c>
      <c r="B1014" s="6">
        <f>TITRES_STAT!D1017</f>
        <v>39.54</v>
      </c>
      <c r="C1014" s="2">
        <f t="shared" si="117"/>
        <v>-1.8599999999999994</v>
      </c>
      <c r="D1014" s="2">
        <f t="shared" si="118"/>
        <v>41.795999999999999</v>
      </c>
      <c r="E1014" s="2">
        <f t="shared" si="120"/>
        <v>41.927000000000007</v>
      </c>
      <c r="F1014" s="2">
        <f t="shared" si="121"/>
        <v>39.133999999999993</v>
      </c>
      <c r="G1014" s="2">
        <f t="shared" si="123"/>
        <v>35.600600000000021</v>
      </c>
      <c r="H1014" s="2">
        <f t="shared" si="119"/>
        <v>37.933900000000044</v>
      </c>
      <c r="I1014" s="2">
        <f t="array" ref="I1014">SUMPRODUCT(B998:B1017, (ROW(B998:B1017)-ROW(B998)+1)) / (20*21/2)</f>
        <v>40.644714285714286</v>
      </c>
      <c r="J1014" s="2">
        <f t="shared" si="122"/>
        <v>39.529447750768249</v>
      </c>
      <c r="K1014" s="2">
        <f t="shared" si="124"/>
        <v>37.134363506034724</v>
      </c>
    </row>
    <row r="1015" spans="1:11" ht="13.5" x14ac:dyDescent="0.25">
      <c r="A1015" s="3">
        <f>TITRES_STAT!B1018</f>
        <v>43788</v>
      </c>
      <c r="B1015" s="6">
        <f>TITRES_STAT!D1018</f>
        <v>39</v>
      </c>
      <c r="C1015" s="2">
        <f t="shared" si="117"/>
        <v>-0.53999999999999915</v>
      </c>
      <c r="D1015" s="2">
        <f t="shared" si="118"/>
        <v>41.059999999999995</v>
      </c>
      <c r="E1015" s="2">
        <f t="shared" si="120"/>
        <v>41.827000000000005</v>
      </c>
      <c r="F1015" s="2">
        <f t="shared" si="121"/>
        <v>39.372499999999988</v>
      </c>
      <c r="G1015" s="2">
        <f t="shared" si="123"/>
        <v>35.69560000000002</v>
      </c>
      <c r="H1015" s="2">
        <f t="shared" si="119"/>
        <v>37.918350000000039</v>
      </c>
      <c r="I1015" s="2">
        <f t="array" ref="I1015">SUMPRODUCT(B999:B1018, (ROW(B999:B1018)-ROW(B999)+1)) / (20*21/2)</f>
        <v>40.666095238095245</v>
      </c>
      <c r="J1015" s="2">
        <f t="shared" si="122"/>
        <v>39.47902415545699</v>
      </c>
      <c r="K1015" s="2">
        <f t="shared" si="124"/>
        <v>37.207525721484345</v>
      </c>
    </row>
    <row r="1016" spans="1:11" ht="13.5" x14ac:dyDescent="0.25">
      <c r="A1016" s="3">
        <f>TITRES_STAT!B1019</f>
        <v>43789</v>
      </c>
      <c r="B1016" s="6">
        <f>TITRES_STAT!D1019</f>
        <v>38.9</v>
      </c>
      <c r="C1016" s="2">
        <f t="shared" si="117"/>
        <v>-0.10000000000000142</v>
      </c>
      <c r="D1016" s="2">
        <f t="shared" si="118"/>
        <v>40.304000000000002</v>
      </c>
      <c r="E1016" s="2">
        <f t="shared" si="120"/>
        <v>41.666999999999994</v>
      </c>
      <c r="F1016" s="2">
        <f t="shared" si="121"/>
        <v>39.546499999999988</v>
      </c>
      <c r="G1016" s="2">
        <f t="shared" si="123"/>
        <v>35.80860000000002</v>
      </c>
      <c r="H1016" s="2">
        <f t="shared" si="119"/>
        <v>37.902300000000039</v>
      </c>
      <c r="I1016" s="2">
        <f t="array" ref="I1016">SUMPRODUCT(B1000:B1019, (ROW(B1000:B1019)-ROW(B1000)+1)) / (20*21/2)</f>
        <v>40.665666666666674</v>
      </c>
      <c r="J1016" s="2">
        <f t="shared" si="122"/>
        <v>39.423878997794418</v>
      </c>
      <c r="K1016" s="2">
        <f t="shared" si="124"/>
        <v>37.273897261818291</v>
      </c>
    </row>
    <row r="1017" spans="1:11" ht="13.5" x14ac:dyDescent="0.25">
      <c r="A1017" s="3">
        <f>TITRES_STAT!B1020</f>
        <v>43790</v>
      </c>
      <c r="B1017" s="6">
        <f>TITRES_STAT!D1020</f>
        <v>40</v>
      </c>
      <c r="C1017" s="2">
        <f t="shared" si="117"/>
        <v>1.1000000000000014</v>
      </c>
      <c r="D1017" s="2">
        <f t="shared" si="118"/>
        <v>39.768000000000001</v>
      </c>
      <c r="E1017" s="2">
        <f t="shared" si="120"/>
        <v>41.376999999999995</v>
      </c>
      <c r="F1017" s="2">
        <f t="shared" si="121"/>
        <v>39.775499999999987</v>
      </c>
      <c r="G1017" s="2">
        <f t="shared" si="123"/>
        <v>35.943600000000018</v>
      </c>
      <c r="H1017" s="2">
        <f t="shared" si="119"/>
        <v>37.891750000000037</v>
      </c>
      <c r="I1017" s="2">
        <f t="array" ref="I1017">SUMPRODUCT(B1001:B1020, (ROW(B1001:B1020)-ROW(B1001)+1)) / (20*21/2)</f>
        <v>40.64142857142857</v>
      </c>
      <c r="J1017" s="2">
        <f t="shared" si="122"/>
        <v>39.47874766467114</v>
      </c>
      <c r="K1017" s="2">
        <f t="shared" si="124"/>
        <v>37.380803251550908</v>
      </c>
    </row>
    <row r="1018" spans="1:11" ht="13.5" x14ac:dyDescent="0.25">
      <c r="A1018" s="3">
        <f>TITRES_STAT!B1021</f>
        <v>43791</v>
      </c>
      <c r="B1018" s="6">
        <f>TITRES_STAT!D1021</f>
        <v>40</v>
      </c>
      <c r="C1018" s="2">
        <f t="shared" si="117"/>
        <v>0</v>
      </c>
      <c r="D1018" s="2">
        <f t="shared" si="118"/>
        <v>39.488</v>
      </c>
      <c r="E1018" s="2">
        <f t="shared" si="120"/>
        <v>41.087000000000003</v>
      </c>
      <c r="F1018" s="2">
        <f t="shared" si="121"/>
        <v>40.004499999999993</v>
      </c>
      <c r="G1018" s="2">
        <f t="shared" si="123"/>
        <v>36.078600000000009</v>
      </c>
      <c r="H1018" s="2">
        <f t="shared" si="119"/>
        <v>37.881200000000042</v>
      </c>
      <c r="I1018" s="2">
        <f t="array" ref="I1018">SUMPRODUCT(B1002:B1021, (ROW(B1002:B1021)-ROW(B1002)+1)) / (20*21/2)</f>
        <v>40.59838095238095</v>
      </c>
      <c r="J1018" s="2">
        <f t="shared" si="122"/>
        <v>39.528390744226272</v>
      </c>
      <c r="K1018" s="2">
        <f t="shared" si="124"/>
        <v>37.483516849529309</v>
      </c>
    </row>
    <row r="1019" spans="1:11" ht="13.5" x14ac:dyDescent="0.25">
      <c r="A1019" s="3">
        <f>TITRES_STAT!B1022</f>
        <v>43794</v>
      </c>
      <c r="B1019" s="6">
        <f>TITRES_STAT!D1022</f>
        <v>40</v>
      </c>
      <c r="C1019" s="2">
        <f t="shared" si="117"/>
        <v>0</v>
      </c>
      <c r="D1019" s="2">
        <f t="shared" si="118"/>
        <v>39.58</v>
      </c>
      <c r="E1019" s="2">
        <f t="shared" si="120"/>
        <v>40.688000000000002</v>
      </c>
      <c r="F1019" s="2">
        <f t="shared" si="121"/>
        <v>40.254499999999993</v>
      </c>
      <c r="G1019" s="2">
        <f t="shared" si="123"/>
        <v>36.213600000000014</v>
      </c>
      <c r="H1019" s="2">
        <f t="shared" si="119"/>
        <v>37.87065000000004</v>
      </c>
      <c r="I1019" s="2">
        <f t="array" ref="I1019">SUMPRODUCT(B1003:B1022, (ROW(B1003:B1022)-ROW(B1003)+1)) / (20*21/2)</f>
        <v>40.536571428571428</v>
      </c>
      <c r="J1019" s="2">
        <f t="shared" si="122"/>
        <v>39.573305911442816</v>
      </c>
      <c r="K1019" s="2">
        <f t="shared" si="124"/>
        <v>37.582202463273262</v>
      </c>
    </row>
    <row r="1020" spans="1:11" ht="13.5" x14ac:dyDescent="0.25">
      <c r="A1020" s="3">
        <f>TITRES_STAT!B1023</f>
        <v>43795</v>
      </c>
      <c r="B1020" s="6">
        <f>TITRES_STAT!D1023</f>
        <v>40</v>
      </c>
      <c r="C1020" s="2">
        <f t="shared" si="117"/>
        <v>0</v>
      </c>
      <c r="D1020" s="2">
        <f t="shared" si="118"/>
        <v>39.78</v>
      </c>
      <c r="E1020" s="2">
        <f t="shared" si="120"/>
        <v>40.42</v>
      </c>
      <c r="F1020" s="2">
        <f t="shared" si="121"/>
        <v>40.451999999999998</v>
      </c>
      <c r="G1020" s="2">
        <f t="shared" si="123"/>
        <v>36.348600000000012</v>
      </c>
      <c r="H1020" s="2">
        <f t="shared" si="119"/>
        <v>37.860100000000038</v>
      </c>
      <c r="I1020" s="2">
        <f t="array" ref="I1020">SUMPRODUCT(B1004:B1023, (ROW(B1004:B1023)-ROW(B1004)+1)) / (20*21/2)</f>
        <v>40.464285714285715</v>
      </c>
      <c r="J1020" s="2">
        <f t="shared" si="122"/>
        <v>39.61394344368636</v>
      </c>
      <c r="K1020" s="2">
        <f t="shared" si="124"/>
        <v>37.677018052948824</v>
      </c>
    </row>
    <row r="1021" spans="1:11" ht="13.5" x14ac:dyDescent="0.25">
      <c r="A1021" s="3">
        <f>TITRES_STAT!B1024</f>
        <v>43796</v>
      </c>
      <c r="B1021" s="6">
        <f>TITRES_STAT!D1024</f>
        <v>40</v>
      </c>
      <c r="C1021" s="2">
        <f t="shared" si="117"/>
        <v>0</v>
      </c>
      <c r="D1021" s="2">
        <f t="shared" si="118"/>
        <v>40</v>
      </c>
      <c r="E1021" s="2">
        <f t="shared" si="120"/>
        <v>40.152000000000001</v>
      </c>
      <c r="F1021" s="2">
        <f t="shared" si="121"/>
        <v>40.649000000000001</v>
      </c>
      <c r="G1021" s="2">
        <f t="shared" si="123"/>
        <v>36.48360000000001</v>
      </c>
      <c r="H1021" s="2">
        <f t="shared" si="119"/>
        <v>37.849550000000036</v>
      </c>
      <c r="I1021" s="2">
        <f t="array" ref="I1021">SUMPRODUCT(B1005:B1024, (ROW(B1005:B1024)-ROW(B1005)+1)) / (20*21/2)</f>
        <v>40.387285714285717</v>
      </c>
      <c r="J1021" s="2">
        <f t="shared" si="122"/>
        <v>39.650710734763848</v>
      </c>
      <c r="K1021" s="2">
        <f t="shared" si="124"/>
        <v>37.768115384205736</v>
      </c>
    </row>
    <row r="1022" spans="1:11" ht="13.5" x14ac:dyDescent="0.25">
      <c r="A1022" s="3">
        <f>TITRES_STAT!B1025</f>
        <v>43797</v>
      </c>
      <c r="B1022" s="6">
        <f>TITRES_STAT!D1025</f>
        <v>40</v>
      </c>
      <c r="C1022" s="2">
        <f t="shared" si="117"/>
        <v>0</v>
      </c>
      <c r="D1022" s="2">
        <f t="shared" si="118"/>
        <v>40</v>
      </c>
      <c r="E1022" s="2">
        <f t="shared" si="120"/>
        <v>39.884</v>
      </c>
      <c r="F1022" s="2">
        <f t="shared" si="121"/>
        <v>40.759</v>
      </c>
      <c r="G1022" s="2">
        <f t="shared" si="123"/>
        <v>36.619600000000013</v>
      </c>
      <c r="H1022" s="2">
        <f t="shared" si="119"/>
        <v>37.839000000000034</v>
      </c>
      <c r="I1022" s="2">
        <f t="array" ref="I1022">SUMPRODUCT(B1006:B1025, (ROW(B1006:B1025)-ROW(B1006)+1)) / (20*21/2)</f>
        <v>40.303619047619051</v>
      </c>
      <c r="J1022" s="2">
        <f t="shared" si="122"/>
        <v>39.683976379072057</v>
      </c>
      <c r="K1022" s="2">
        <f t="shared" si="124"/>
        <v>37.855640271099631</v>
      </c>
    </row>
    <row r="1023" spans="1:11" ht="13.5" x14ac:dyDescent="0.25">
      <c r="A1023" s="3">
        <f>TITRES_STAT!B1026</f>
        <v>43798</v>
      </c>
      <c r="B1023" s="6">
        <f>TITRES_STAT!D1026</f>
        <v>40</v>
      </c>
      <c r="C1023" s="2">
        <f t="shared" si="117"/>
        <v>0</v>
      </c>
      <c r="D1023" s="2">
        <f t="shared" si="118"/>
        <v>40</v>
      </c>
      <c r="E1023" s="2">
        <f t="shared" si="120"/>
        <v>39.744</v>
      </c>
      <c r="F1023" s="2">
        <f t="shared" si="121"/>
        <v>40.808500000000002</v>
      </c>
      <c r="G1023" s="2">
        <f t="shared" si="123"/>
        <v>36.755600000000008</v>
      </c>
      <c r="H1023" s="2">
        <f t="shared" si="119"/>
        <v>37.828450000000032</v>
      </c>
      <c r="I1023" s="2">
        <f t="array" ref="I1023">SUMPRODUCT(B1007:B1026, (ROW(B1007:B1026)-ROW(B1007)+1)) / (20*21/2)</f>
        <v>40.221952380952381</v>
      </c>
      <c r="J1023" s="2">
        <f t="shared" si="122"/>
        <v>39.714073866779479</v>
      </c>
      <c r="K1023" s="2">
        <f t="shared" si="124"/>
        <v>37.939732809487886</v>
      </c>
    </row>
    <row r="1024" spans="1:11" ht="13.5" x14ac:dyDescent="0.25">
      <c r="A1024" s="3">
        <f>TITRES_STAT!B1027</f>
        <v>43801</v>
      </c>
      <c r="B1024" s="6">
        <f>TITRES_STAT!D1027</f>
        <v>40</v>
      </c>
      <c r="C1024" s="2">
        <f t="shared" si="117"/>
        <v>0</v>
      </c>
      <c r="D1024" s="2">
        <f t="shared" si="118"/>
        <v>40</v>
      </c>
      <c r="E1024" s="2">
        <f t="shared" si="120"/>
        <v>39.79</v>
      </c>
      <c r="F1024" s="2">
        <f t="shared" si="121"/>
        <v>40.858500000000006</v>
      </c>
      <c r="G1024" s="2">
        <f t="shared" si="123"/>
        <v>36.891600000000011</v>
      </c>
      <c r="H1024" s="2">
        <f t="shared" si="119"/>
        <v>37.81790000000003</v>
      </c>
      <c r="I1024" s="2">
        <f t="array" ref="I1024">SUMPRODUCT(B1008:B1027, (ROW(B1008:B1027)-ROW(B1008)+1)) / (20*21/2)</f>
        <v>40.140761904761902</v>
      </c>
      <c r="J1024" s="2">
        <f t="shared" si="122"/>
        <v>39.741304927086198</v>
      </c>
      <c r="K1024" s="2">
        <f t="shared" si="124"/>
        <v>38.020527601272676</v>
      </c>
    </row>
    <row r="1025" spans="1:11" ht="13.5" x14ac:dyDescent="0.25">
      <c r="A1025" s="3">
        <f>TITRES_STAT!B1028</f>
        <v>43802</v>
      </c>
      <c r="B1025" s="6">
        <f>TITRES_STAT!D1028</f>
        <v>39.979999999999997</v>
      </c>
      <c r="C1025" s="2">
        <f t="shared" si="117"/>
        <v>-2.0000000000003126E-2</v>
      </c>
      <c r="D1025" s="2">
        <f t="shared" si="118"/>
        <v>39.995999999999995</v>
      </c>
      <c r="E1025" s="2">
        <f t="shared" si="120"/>
        <v>39.887999999999998</v>
      </c>
      <c r="F1025" s="2">
        <f t="shared" si="121"/>
        <v>40.857500000000002</v>
      </c>
      <c r="G1025" s="2">
        <f t="shared" si="123"/>
        <v>37.027200000000008</v>
      </c>
      <c r="H1025" s="2">
        <f t="shared" si="119"/>
        <v>37.807250000000025</v>
      </c>
      <c r="I1025" s="2">
        <f t="array" ref="I1025">SUMPRODUCT(B1009:B1028, (ROW(B1009:B1028)-ROW(B1009)+1)) / (20*21/2)</f>
        <v>40.073476190476192</v>
      </c>
      <c r="J1025" s="2">
        <f t="shared" si="122"/>
        <v>39.76403779117323</v>
      </c>
      <c r="K1025" s="2">
        <f t="shared" si="124"/>
        <v>38.097369656124734</v>
      </c>
    </row>
    <row r="1026" spans="1:11" ht="13.5" x14ac:dyDescent="0.25">
      <c r="A1026" s="3">
        <f>TITRES_STAT!B1029</f>
        <v>43803</v>
      </c>
      <c r="B1026" s="6">
        <f>TITRES_STAT!D1029</f>
        <v>40</v>
      </c>
      <c r="C1026" s="2">
        <f t="shared" si="117"/>
        <v>2.0000000000003126E-2</v>
      </c>
      <c r="D1026" s="2">
        <f t="shared" si="118"/>
        <v>39.995999999999995</v>
      </c>
      <c r="E1026" s="2">
        <f t="shared" si="120"/>
        <v>39.998000000000005</v>
      </c>
      <c r="F1026" s="2">
        <f t="shared" si="121"/>
        <v>40.832499999999996</v>
      </c>
      <c r="G1026" s="2">
        <f t="shared" si="123"/>
        <v>37.163200000000003</v>
      </c>
      <c r="H1026" s="2">
        <f t="shared" si="119"/>
        <v>37.796700000000023</v>
      </c>
      <c r="I1026" s="2">
        <f t="array" ref="I1026">SUMPRODUCT(B1010:B1029, (ROW(B1010:B1029)-ROW(B1010)+1)) / (20*21/2)</f>
        <v>40.020095238095244</v>
      </c>
      <c r="J1026" s="2">
        <f t="shared" si="122"/>
        <v>39.786510382490064</v>
      </c>
      <c r="K1026" s="2">
        <f t="shared" si="124"/>
        <v>38.171982610786515</v>
      </c>
    </row>
    <row r="1027" spans="1:11" ht="13.5" x14ac:dyDescent="0.25">
      <c r="A1027" s="3">
        <f>TITRES_STAT!B1030</f>
        <v>43804</v>
      </c>
      <c r="B1027" s="6">
        <f>TITRES_STAT!D1030</f>
        <v>39.979999999999997</v>
      </c>
      <c r="C1027" s="2">
        <f t="shared" si="117"/>
        <v>-2.0000000000003126E-2</v>
      </c>
      <c r="D1027" s="2">
        <f t="shared" si="118"/>
        <v>39.991999999999997</v>
      </c>
      <c r="E1027" s="2">
        <f t="shared" si="120"/>
        <v>39.996000000000002</v>
      </c>
      <c r="F1027" s="2">
        <f t="shared" si="121"/>
        <v>40.686500000000002</v>
      </c>
      <c r="G1027" s="2">
        <f t="shared" si="123"/>
        <v>37.298800000000007</v>
      </c>
      <c r="H1027" s="2">
        <f t="shared" si="119"/>
        <v>37.786050000000017</v>
      </c>
      <c r="I1027" s="2">
        <f t="array" ref="I1027">SUMPRODUCT(B1011:B1030, (ROW(B1011:B1030)-ROW(B1011)+1)) / (20*21/2)</f>
        <v>39.872476190476185</v>
      </c>
      <c r="J1027" s="2">
        <f t="shared" si="122"/>
        <v>39.804937965110057</v>
      </c>
      <c r="K1027" s="2">
        <f t="shared" si="124"/>
        <v>38.242885253500774</v>
      </c>
    </row>
    <row r="1028" spans="1:11" ht="13.5" x14ac:dyDescent="0.25">
      <c r="A1028" s="3">
        <f>TITRES_STAT!B1031</f>
        <v>43805</v>
      </c>
      <c r="B1028" s="6">
        <f>TITRES_STAT!D1031</f>
        <v>39.979999999999997</v>
      </c>
      <c r="C1028" s="2">
        <f t="shared" ref="C1028:C1091" si="125">B1028-B1027</f>
        <v>0</v>
      </c>
      <c r="D1028" s="2">
        <f t="shared" si="118"/>
        <v>39.987999999999992</v>
      </c>
      <c r="E1028" s="2">
        <f t="shared" si="120"/>
        <v>39.994000000000007</v>
      </c>
      <c r="F1028" s="2">
        <f t="shared" si="121"/>
        <v>40.540500000000002</v>
      </c>
      <c r="G1028" s="2">
        <f t="shared" si="123"/>
        <v>37.434400000000004</v>
      </c>
      <c r="H1028" s="2">
        <f t="shared" si="119"/>
        <v>37.775400000000012</v>
      </c>
      <c r="I1028" s="2">
        <f t="array" ref="I1028">SUMPRODUCT(B1012:B1031, (ROW(B1012:B1031)-ROW(B1012)+1)) / (20*21/2)</f>
        <v>39.756714285714288</v>
      </c>
      <c r="J1028" s="2">
        <f t="shared" si="122"/>
        <v>39.821610539861481</v>
      </c>
      <c r="K1028" s="2">
        <f t="shared" si="124"/>
        <v>38.311007400422312</v>
      </c>
    </row>
    <row r="1029" spans="1:11" ht="13.5" x14ac:dyDescent="0.25">
      <c r="A1029" s="3">
        <f>TITRES_STAT!B1032</f>
        <v>43808</v>
      </c>
      <c r="B1029" s="6">
        <f>TITRES_STAT!D1032</f>
        <v>39.979999999999997</v>
      </c>
      <c r="C1029" s="2">
        <f t="shared" si="125"/>
        <v>0</v>
      </c>
      <c r="D1029" s="2">
        <f t="shared" si="118"/>
        <v>39.983999999999995</v>
      </c>
      <c r="E1029" s="2">
        <f t="shared" si="120"/>
        <v>39.992000000000004</v>
      </c>
      <c r="F1029" s="2">
        <f t="shared" si="121"/>
        <v>40.340000000000003</v>
      </c>
      <c r="G1029" s="2">
        <f t="shared" si="123"/>
        <v>37.57</v>
      </c>
      <c r="H1029" s="2">
        <f t="shared" si="119"/>
        <v>37.764750000000006</v>
      </c>
      <c r="I1029" s="2">
        <f t="array" ref="I1029">SUMPRODUCT(B1013:B1032, (ROW(B1013:B1032)-ROW(B1013)+1)) / (20*21/2)</f>
        <v>39.883571428571422</v>
      </c>
      <c r="J1029" s="2">
        <f t="shared" si="122"/>
        <v>39.836695250350864</v>
      </c>
      <c r="K1029" s="2">
        <f t="shared" si="124"/>
        <v>38.37645809060183</v>
      </c>
    </row>
    <row r="1030" spans="1:11" ht="13.5" x14ac:dyDescent="0.25">
      <c r="A1030" s="3">
        <f>TITRES_STAT!B1033</f>
        <v>43809</v>
      </c>
      <c r="B1030" s="6">
        <f>TITRES_STAT!D1033</f>
        <v>38.79</v>
      </c>
      <c r="C1030" s="2">
        <f t="shared" si="125"/>
        <v>-1.1899999999999977</v>
      </c>
      <c r="D1030" s="2">
        <f t="shared" ref="D1030:D1093" si="126">AVERAGE(B1026:B1030)</f>
        <v>39.745999999999995</v>
      </c>
      <c r="E1030" s="2">
        <f t="shared" si="120"/>
        <v>39.871000000000002</v>
      </c>
      <c r="F1030" s="2">
        <f t="shared" si="121"/>
        <v>40.145500000000006</v>
      </c>
      <c r="G1030" s="2">
        <f t="shared" si="123"/>
        <v>37.681800000000003</v>
      </c>
      <c r="H1030" s="2">
        <f t="shared" si="119"/>
        <v>37.748150000000003</v>
      </c>
      <c r="I1030" s="2">
        <f t="array" ref="I1030">SUMPRODUCT(B1014:B1033, (ROW(B1014:B1033)-ROW(B1014)+1)) / (20*21/2)</f>
        <v>40.134190476190476</v>
      </c>
      <c r="J1030" s="2">
        <f t="shared" si="122"/>
        <v>39.737009988412687</v>
      </c>
      <c r="K1030" s="2">
        <f t="shared" si="124"/>
        <v>38.392675420382155</v>
      </c>
    </row>
    <row r="1031" spans="1:11" ht="13.5" x14ac:dyDescent="0.25">
      <c r="A1031" s="3">
        <f>TITRES_STAT!B1034</f>
        <v>43810</v>
      </c>
      <c r="B1031" s="6">
        <f>TITRES_STAT!D1034</f>
        <v>38.93</v>
      </c>
      <c r="C1031" s="2">
        <f t="shared" si="125"/>
        <v>0.14000000000000057</v>
      </c>
      <c r="D1031" s="2">
        <f t="shared" si="126"/>
        <v>39.531999999999996</v>
      </c>
      <c r="E1031" s="2">
        <f t="shared" si="120"/>
        <v>39.764000000000003</v>
      </c>
      <c r="F1031" s="2">
        <f t="shared" si="121"/>
        <v>39.957999999999998</v>
      </c>
      <c r="G1031" s="2">
        <f t="shared" si="123"/>
        <v>37.796400000000006</v>
      </c>
      <c r="H1031" s="2">
        <f t="shared" si="119"/>
        <v>37.732250000000008</v>
      </c>
      <c r="I1031" s="2">
        <f t="array" ref="I1031">SUMPRODUCT(B1015:B1034, (ROW(B1015:B1034)-ROW(B1015)+1)) / (20*21/2)</f>
        <v>40.625190476190483</v>
      </c>
      <c r="J1031" s="2">
        <f t="shared" si="122"/>
        <v>39.660151894278144</v>
      </c>
      <c r="K1031" s="2">
        <f t="shared" si="124"/>
        <v>38.413746972524031</v>
      </c>
    </row>
    <row r="1032" spans="1:11" ht="13.5" x14ac:dyDescent="0.25">
      <c r="A1032" s="3">
        <f>TITRES_STAT!B1035</f>
        <v>43811</v>
      </c>
      <c r="B1032" s="6">
        <f>TITRES_STAT!D1035</f>
        <v>41.29</v>
      </c>
      <c r="C1032" s="2">
        <f t="shared" si="125"/>
        <v>2.3599999999999994</v>
      </c>
      <c r="D1032" s="2">
        <f t="shared" si="126"/>
        <v>39.793999999999997</v>
      </c>
      <c r="E1032" s="2">
        <f t="shared" si="120"/>
        <v>39.893000000000001</v>
      </c>
      <c r="F1032" s="2">
        <f t="shared" si="121"/>
        <v>39.888500000000001</v>
      </c>
      <c r="G1032" s="2">
        <f t="shared" si="123"/>
        <v>37.958200000000005</v>
      </c>
      <c r="H1032" s="2">
        <f t="shared" si="119"/>
        <v>37.728150000000007</v>
      </c>
      <c r="I1032" s="2">
        <f t="array" ref="I1032">SUMPRODUCT(B1016:B1035, (ROW(B1016:B1035)-ROW(B1016)+1)) / (20*21/2)</f>
        <v>41.089714285714287</v>
      </c>
      <c r="J1032" s="2">
        <f t="shared" si="122"/>
        <v>39.815375523394515</v>
      </c>
      <c r="K1032" s="2">
        <f t="shared" si="124"/>
        <v>38.526541208895637</v>
      </c>
    </row>
    <row r="1033" spans="1:11" ht="13.5" x14ac:dyDescent="0.25">
      <c r="A1033" s="3">
        <f>TITRES_STAT!B1036</f>
        <v>43812</v>
      </c>
      <c r="B1033" s="6">
        <f>TITRES_STAT!D1036</f>
        <v>42.52</v>
      </c>
      <c r="C1033" s="2">
        <f t="shared" si="125"/>
        <v>1.230000000000004</v>
      </c>
      <c r="D1033" s="2">
        <f t="shared" si="126"/>
        <v>40.302</v>
      </c>
      <c r="E1033" s="2">
        <f t="shared" si="120"/>
        <v>40.144999999999996</v>
      </c>
      <c r="F1033" s="2">
        <f t="shared" si="121"/>
        <v>39.944499999999998</v>
      </c>
      <c r="G1033" s="2">
        <f t="shared" si="123"/>
        <v>38.144599999999997</v>
      </c>
      <c r="H1033" s="2">
        <f t="shared" si="119"/>
        <v>37.730200000000004</v>
      </c>
      <c r="I1033" s="2">
        <f t="array" ref="I1033">SUMPRODUCT(B1017:B1036, (ROW(B1017:B1036)-ROW(B1017)+1)) / (20*21/2)</f>
        <v>41.687095238095239</v>
      </c>
      <c r="J1033" s="2">
        <f t="shared" si="122"/>
        <v>40.072958806880756</v>
      </c>
      <c r="K1033" s="2">
        <f t="shared" si="124"/>
        <v>38.683147435997768</v>
      </c>
    </row>
    <row r="1034" spans="1:11" ht="13.5" x14ac:dyDescent="0.25">
      <c r="A1034" s="3">
        <f>TITRES_STAT!B1037</f>
        <v>43815</v>
      </c>
      <c r="B1034" s="6">
        <f>TITRES_STAT!D1037</f>
        <v>45.1</v>
      </c>
      <c r="C1034" s="2">
        <f t="shared" si="125"/>
        <v>2.5799999999999983</v>
      </c>
      <c r="D1034" s="2">
        <f t="shared" si="126"/>
        <v>41.326000000000001</v>
      </c>
      <c r="E1034" s="2">
        <f t="shared" si="120"/>
        <v>40.654999999999994</v>
      </c>
      <c r="F1034" s="2">
        <f t="shared" si="121"/>
        <v>40.222499999999997</v>
      </c>
      <c r="G1034" s="2">
        <f t="shared" si="123"/>
        <v>38.382599999999996</v>
      </c>
      <c r="H1034" s="2">
        <f t="shared" ref="H1034:H1097" si="127">AVERAGE(B835:B1034)</f>
        <v>37.745150000000002</v>
      </c>
      <c r="I1034" s="2">
        <f t="array" ref="I1034">SUMPRODUCT(B1018:B1037, (ROW(B1018:B1037)-ROW(B1018)+1)) / (20*21/2)</f>
        <v>42.218285714285713</v>
      </c>
      <c r="J1034" s="2">
        <f t="shared" si="122"/>
        <v>40.551724634796877</v>
      </c>
      <c r="K1034" s="2">
        <f t="shared" si="124"/>
        <v>38.934788713017461</v>
      </c>
    </row>
    <row r="1035" spans="1:11" ht="13.5" x14ac:dyDescent="0.25">
      <c r="A1035" s="3">
        <f>TITRES_STAT!B1038</f>
        <v>43816</v>
      </c>
      <c r="B1035" s="6">
        <f>TITRES_STAT!D1038</f>
        <v>45.1</v>
      </c>
      <c r="C1035" s="2">
        <f t="shared" si="125"/>
        <v>0</v>
      </c>
      <c r="D1035" s="2">
        <f t="shared" si="126"/>
        <v>42.588000000000001</v>
      </c>
      <c r="E1035" s="2">
        <f t="shared" si="120"/>
        <v>41.167000000000002</v>
      </c>
      <c r="F1035" s="2">
        <f t="shared" si="121"/>
        <v>40.527499999999996</v>
      </c>
      <c r="G1035" s="2">
        <f t="shared" si="123"/>
        <v>38.620599999999996</v>
      </c>
      <c r="H1035" s="2">
        <f t="shared" si="127"/>
        <v>37.760100000000001</v>
      </c>
      <c r="I1035" s="2">
        <f t="array" ref="I1035">SUMPRODUCT(B1019:B1038, (ROW(B1019:B1038)-ROW(B1019)+1)) / (20*21/2)</f>
        <v>42.718523809523809</v>
      </c>
      <c r="J1035" s="2">
        <f t="shared" si="122"/>
        <v>40.984893717197174</v>
      </c>
      <c r="K1035" s="2">
        <f t="shared" si="124"/>
        <v>39.176561704663833</v>
      </c>
    </row>
    <row r="1036" spans="1:11" ht="13.5" x14ac:dyDescent="0.25">
      <c r="A1036" s="3">
        <f>TITRES_STAT!B1039</f>
        <v>43817</v>
      </c>
      <c r="B1036" s="6">
        <f>TITRES_STAT!D1039</f>
        <v>46.8</v>
      </c>
      <c r="C1036" s="2">
        <f t="shared" si="125"/>
        <v>1.6999999999999957</v>
      </c>
      <c r="D1036" s="2">
        <f t="shared" si="126"/>
        <v>44.161999999999999</v>
      </c>
      <c r="E1036" s="2">
        <f t="shared" ref="E1036:E1099" si="128">AVERAGE(B1027:B1036)</f>
        <v>41.847000000000001</v>
      </c>
      <c r="F1036" s="2">
        <f t="shared" si="121"/>
        <v>40.922499999999999</v>
      </c>
      <c r="G1036" s="2">
        <f t="shared" si="123"/>
        <v>38.892599999999995</v>
      </c>
      <c r="H1036" s="2">
        <f t="shared" si="127"/>
        <v>37.783549999999998</v>
      </c>
      <c r="I1036" s="2">
        <f t="array" ref="I1036">SUMPRODUCT(B1020:B1039, (ROW(B1020:B1039)-ROW(B1020)+1)) / (20*21/2)</f>
        <v>43.187809523809527</v>
      </c>
      <c r="J1036" s="2">
        <f t="shared" si="122"/>
        <v>41.538713363178395</v>
      </c>
      <c r="K1036" s="2">
        <f t="shared" si="124"/>
        <v>39.475520069186821</v>
      </c>
    </row>
    <row r="1037" spans="1:11" ht="13.5" x14ac:dyDescent="0.25">
      <c r="A1037" s="3">
        <f>TITRES_STAT!B1040</f>
        <v>43818</v>
      </c>
      <c r="B1037" s="6">
        <f>TITRES_STAT!D1040</f>
        <v>46.5</v>
      </c>
      <c r="C1037" s="2">
        <f t="shared" si="125"/>
        <v>-0.29999999999999716</v>
      </c>
      <c r="D1037" s="2">
        <f t="shared" si="126"/>
        <v>45.203999999999994</v>
      </c>
      <c r="E1037" s="2">
        <f t="shared" si="128"/>
        <v>42.499000000000009</v>
      </c>
      <c r="F1037" s="2">
        <f t="shared" si="121"/>
        <v>41.247499999999995</v>
      </c>
      <c r="G1037" s="2">
        <f t="shared" si="123"/>
        <v>39.1586</v>
      </c>
      <c r="H1037" s="2">
        <f t="shared" si="127"/>
        <v>37.805499999999995</v>
      </c>
      <c r="I1037" s="2">
        <f t="array" ref="I1037">SUMPRODUCT(B1021:B1040, (ROW(B1021:B1040)-ROW(B1021)+1)) / (20*21/2)</f>
        <v>43.62614285714286</v>
      </c>
      <c r="J1037" s="2">
        <f t="shared" si="122"/>
        <v>42.0112168523995</v>
      </c>
      <c r="K1037" s="2">
        <f t="shared" si="124"/>
        <v>39.750989870395181</v>
      </c>
    </row>
    <row r="1038" spans="1:11" ht="13.5" x14ac:dyDescent="0.25">
      <c r="A1038" s="3">
        <f>TITRES_STAT!B1041</f>
        <v>43819</v>
      </c>
      <c r="B1038" s="6">
        <f>TITRES_STAT!D1041</f>
        <v>46.5</v>
      </c>
      <c r="C1038" s="2">
        <f t="shared" si="125"/>
        <v>0</v>
      </c>
      <c r="D1038" s="2">
        <f t="shared" si="126"/>
        <v>46</v>
      </c>
      <c r="E1038" s="2">
        <f t="shared" si="128"/>
        <v>43.150999999999996</v>
      </c>
      <c r="F1038" s="2">
        <f t="shared" si="121"/>
        <v>41.572500000000005</v>
      </c>
      <c r="G1038" s="2">
        <f t="shared" si="123"/>
        <v>39.424599999999991</v>
      </c>
      <c r="H1038" s="2">
        <f t="shared" si="127"/>
        <v>37.827449999999992</v>
      </c>
      <c r="I1038" s="2">
        <f t="array" ref="I1038">SUMPRODUCT(B1022:B1041, (ROW(B1022:B1041)-ROW(B1022)+1)) / (20*21/2)</f>
        <v>44.033523809523814</v>
      </c>
      <c r="J1038" s="2">
        <f t="shared" si="122"/>
        <v>42.438720009313833</v>
      </c>
      <c r="K1038" s="2">
        <f t="shared" si="124"/>
        <v>40.015656934301248</v>
      </c>
    </row>
    <row r="1039" spans="1:11" ht="13.5" x14ac:dyDescent="0.25">
      <c r="A1039" s="3">
        <f>TITRES_STAT!B1042</f>
        <v>43822</v>
      </c>
      <c r="B1039" s="6">
        <f>TITRES_STAT!D1042</f>
        <v>46.5</v>
      </c>
      <c r="C1039" s="2">
        <f t="shared" si="125"/>
        <v>0</v>
      </c>
      <c r="D1039" s="2">
        <f t="shared" si="126"/>
        <v>46.28</v>
      </c>
      <c r="E1039" s="2">
        <f t="shared" si="128"/>
        <v>43.802999999999997</v>
      </c>
      <c r="F1039" s="2">
        <f t="shared" si="121"/>
        <v>41.897500000000001</v>
      </c>
      <c r="G1039" s="2">
        <f t="shared" si="123"/>
        <v>39.690599999999996</v>
      </c>
      <c r="H1039" s="2">
        <f t="shared" si="127"/>
        <v>37.849399999999989</v>
      </c>
      <c r="I1039" s="2">
        <f t="array" ref="I1039">SUMPRODUCT(B1023:B1042, (ROW(B1023:B1042)-ROW(B1023)+1)) / (20*21/2)</f>
        <v>44.409952380952383</v>
      </c>
      <c r="J1039" s="2">
        <f t="shared" si="122"/>
        <v>42.825508579855374</v>
      </c>
      <c r="K1039" s="2">
        <f t="shared" si="124"/>
        <v>40.269944897661979</v>
      </c>
    </row>
    <row r="1040" spans="1:11" ht="13.5" x14ac:dyDescent="0.25">
      <c r="A1040" s="3">
        <f>TITRES_STAT!B1043</f>
        <v>43823</v>
      </c>
      <c r="B1040" s="6">
        <f>TITRES_STAT!D1043</f>
        <v>46.5</v>
      </c>
      <c r="C1040" s="2">
        <f t="shared" si="125"/>
        <v>0</v>
      </c>
      <c r="D1040" s="2">
        <f t="shared" si="126"/>
        <v>46.56</v>
      </c>
      <c r="E1040" s="2">
        <f t="shared" si="128"/>
        <v>44.573999999999998</v>
      </c>
      <c r="F1040" s="2">
        <f t="shared" si="121"/>
        <v>42.222500000000004</v>
      </c>
      <c r="G1040" s="2">
        <f t="shared" si="123"/>
        <v>39.956599999999987</v>
      </c>
      <c r="H1040" s="2">
        <f t="shared" si="127"/>
        <v>37.871349999999985</v>
      </c>
      <c r="I1040" s="2">
        <f t="array" ref="I1040">SUMPRODUCT(B1024:B1043, (ROW(B1024:B1043)-ROW(B1024)+1)) / (20*21/2)</f>
        <v>44.887809523809523</v>
      </c>
      <c r="J1040" s="2">
        <f t="shared" si="122"/>
        <v>43.175460143678677</v>
      </c>
      <c r="K1040" s="2">
        <f t="shared" si="124"/>
        <v>40.514260784028174</v>
      </c>
    </row>
    <row r="1041" spans="1:11" ht="13.5" x14ac:dyDescent="0.25">
      <c r="A1041" s="3">
        <f>TITRES_STAT!B1044</f>
        <v>43824</v>
      </c>
      <c r="B1041" s="6">
        <f>TITRES_STAT!D1044</f>
        <v>46.5</v>
      </c>
      <c r="C1041" s="2">
        <f t="shared" si="125"/>
        <v>0</v>
      </c>
      <c r="D1041" s="2">
        <f t="shared" si="126"/>
        <v>46.5</v>
      </c>
      <c r="E1041" s="2">
        <f t="shared" si="128"/>
        <v>45.331000000000003</v>
      </c>
      <c r="F1041" s="2">
        <f t="shared" si="121"/>
        <v>42.547499999999999</v>
      </c>
      <c r="G1041" s="2">
        <f t="shared" si="123"/>
        <v>40.222599999999993</v>
      </c>
      <c r="H1041" s="2">
        <f t="shared" si="127"/>
        <v>37.893299999999989</v>
      </c>
      <c r="I1041" s="2">
        <f t="array" ref="I1041">SUMPRODUCT(B1025:B1044, (ROW(B1025:B1044)-ROW(B1025)+1)) / (20*21/2)</f>
        <v>45.532857142857139</v>
      </c>
      <c r="J1041" s="2">
        <f t="shared" si="122"/>
        <v>43.492082987137856</v>
      </c>
      <c r="K1041" s="2">
        <f t="shared" si="124"/>
        <v>40.748995655242751</v>
      </c>
    </row>
    <row r="1042" spans="1:11" ht="13.5" x14ac:dyDescent="0.25">
      <c r="A1042" s="3">
        <f>TITRES_STAT!B1045</f>
        <v>43825</v>
      </c>
      <c r="B1042" s="6">
        <f>TITRES_STAT!D1045</f>
        <v>46.5</v>
      </c>
      <c r="C1042" s="2">
        <f t="shared" si="125"/>
        <v>0</v>
      </c>
      <c r="D1042" s="2">
        <f t="shared" si="126"/>
        <v>46.5</v>
      </c>
      <c r="E1042" s="2">
        <f t="shared" si="128"/>
        <v>45.851999999999997</v>
      </c>
      <c r="F1042" s="2">
        <f t="shared" si="121"/>
        <v>42.872499999999995</v>
      </c>
      <c r="G1042" s="2">
        <f t="shared" si="123"/>
        <v>40.488599999999991</v>
      </c>
      <c r="H1042" s="2">
        <f t="shared" si="127"/>
        <v>37.915249999999986</v>
      </c>
      <c r="I1042" s="2">
        <f t="array" ref="I1042">SUMPRODUCT(B1026:B1045, (ROW(B1026:B1045)-ROW(B1026)+1)) / (20*21/2)</f>
        <v>46.12533333333333</v>
      </c>
      <c r="J1042" s="2">
        <f t="shared" si="122"/>
        <v>43.77855127407711</v>
      </c>
      <c r="K1042" s="2">
        <f t="shared" si="124"/>
        <v>40.97452523739009</v>
      </c>
    </row>
    <row r="1043" spans="1:11" ht="13.5" x14ac:dyDescent="0.25">
      <c r="A1043" s="3">
        <f>TITRES_STAT!B1046</f>
        <v>43826</v>
      </c>
      <c r="B1043" s="6">
        <f>TITRES_STAT!D1046</f>
        <v>47.89</v>
      </c>
      <c r="C1043" s="2">
        <f t="shared" si="125"/>
        <v>1.3900000000000006</v>
      </c>
      <c r="D1043" s="2">
        <f t="shared" si="126"/>
        <v>46.777999999999999</v>
      </c>
      <c r="E1043" s="2">
        <f t="shared" si="128"/>
        <v>46.388999999999996</v>
      </c>
      <c r="F1043" s="2">
        <f t="shared" si="121"/>
        <v>43.267000000000003</v>
      </c>
      <c r="G1043" s="2">
        <f t="shared" si="123"/>
        <v>40.782399999999996</v>
      </c>
      <c r="H1043" s="2">
        <f t="shared" si="127"/>
        <v>37.944149999999986</v>
      </c>
      <c r="I1043" s="2">
        <f t="array" ref="I1043">SUMPRODUCT(B1027:B1046, (ROW(B1027:B1046)-ROW(B1027)+1)) / (20*21/2)</f>
        <v>46.670142857142856</v>
      </c>
      <c r="J1043" s="2">
        <f t="shared" si="122"/>
        <v>44.170117819403096</v>
      </c>
      <c r="K1043" s="2">
        <f t="shared" si="124"/>
        <v>41.245720326119887</v>
      </c>
    </row>
    <row r="1044" spans="1:11" ht="13.5" x14ac:dyDescent="0.25">
      <c r="A1044" s="3">
        <f>TITRES_STAT!B1047</f>
        <v>43829</v>
      </c>
      <c r="B1044" s="6">
        <f>TITRES_STAT!D1047</f>
        <v>50.04</v>
      </c>
      <c r="C1044" s="2">
        <f t="shared" si="125"/>
        <v>2.1499999999999986</v>
      </c>
      <c r="D1044" s="2">
        <f t="shared" si="126"/>
        <v>47.485999999999997</v>
      </c>
      <c r="E1044" s="2">
        <f t="shared" si="128"/>
        <v>46.882999999999996</v>
      </c>
      <c r="F1044" s="2">
        <f t="shared" ref="F1044:F1107" si="129">AVERAGE(B1025:B1044)</f>
        <v>43.768999999999998</v>
      </c>
      <c r="G1044" s="2">
        <f t="shared" si="123"/>
        <v>41.119199999999999</v>
      </c>
      <c r="H1044" s="2">
        <f t="shared" si="127"/>
        <v>37.983799999999988</v>
      </c>
      <c r="I1044" s="2">
        <f t="array" ref="I1044">SUMPRODUCT(B1028:B1047, (ROW(B1028:B1047)-ROW(B1028)+1)) / (20*21/2)</f>
        <v>47.167380952380952</v>
      </c>
      <c r="J1044" s="2">
        <f t="shared" si="122"/>
        <v>44.729154217555177</v>
      </c>
      <c r="K1044" s="2">
        <f t="shared" si="124"/>
        <v>41.590594038821067</v>
      </c>
    </row>
    <row r="1045" spans="1:11" ht="13.5" x14ac:dyDescent="0.25">
      <c r="A1045" s="3">
        <f>TITRES_STAT!B1048</f>
        <v>43830</v>
      </c>
      <c r="B1045" s="6">
        <f>TITRES_STAT!D1048</f>
        <v>49.99</v>
      </c>
      <c r="C1045" s="2">
        <f t="shared" si="125"/>
        <v>-4.9999999999997158E-2</v>
      </c>
      <c r="D1045" s="2">
        <f t="shared" si="126"/>
        <v>48.183999999999997</v>
      </c>
      <c r="E1045" s="2">
        <f t="shared" si="128"/>
        <v>47.372</v>
      </c>
      <c r="F1045" s="2">
        <f t="shared" si="129"/>
        <v>44.269500000000001</v>
      </c>
      <c r="G1045" s="2">
        <f t="shared" si="123"/>
        <v>41.434399999999989</v>
      </c>
      <c r="H1045" s="2">
        <f t="shared" si="127"/>
        <v>38.023199999999981</v>
      </c>
      <c r="I1045" s="2">
        <f t="array" ref="I1045">SUMPRODUCT(B1029:B1048, (ROW(B1029:B1048)-ROW(B1029)+1)) / (20*21/2)</f>
        <v>47.616952380952377</v>
      </c>
      <c r="J1045" s="2">
        <f t="shared" ref="J1045:J1108" si="130">$J$4*B1045+J1044*(1-$J$4)</f>
        <v>45.23018714921659</v>
      </c>
      <c r="K1045" s="2">
        <f t="shared" si="124"/>
        <v>41.919982507886907</v>
      </c>
    </row>
    <row r="1046" spans="1:11" ht="13.5" x14ac:dyDescent="0.25">
      <c r="A1046" s="3">
        <f>TITRES_STAT!B1049</f>
        <v>43832</v>
      </c>
      <c r="B1046" s="6">
        <f>TITRES_STAT!D1049</f>
        <v>49.99</v>
      </c>
      <c r="C1046" s="2">
        <f t="shared" si="125"/>
        <v>0</v>
      </c>
      <c r="D1046" s="2">
        <f t="shared" si="126"/>
        <v>48.882000000000005</v>
      </c>
      <c r="E1046" s="2">
        <f t="shared" si="128"/>
        <v>47.691000000000003</v>
      </c>
      <c r="F1046" s="2">
        <f t="shared" si="129"/>
        <v>44.768999999999998</v>
      </c>
      <c r="G1046" s="2">
        <f t="shared" si="123"/>
        <v>41.725799999999992</v>
      </c>
      <c r="H1046" s="2">
        <f t="shared" si="127"/>
        <v>38.062599999999982</v>
      </c>
      <c r="I1046" s="2">
        <f t="array" ref="I1046">SUMPRODUCT(B1030:B1049, (ROW(B1030:B1049)-ROW(B1030)+1)) / (20*21/2)</f>
        <v>48.018857142857136</v>
      </c>
      <c r="J1046" s="2">
        <f t="shared" si="130"/>
        <v>45.683502658815009</v>
      </c>
      <c r="K1046" s="2">
        <f t="shared" si="124"/>
        <v>42.236453782087423</v>
      </c>
    </row>
    <row r="1047" spans="1:11" ht="13.5" x14ac:dyDescent="0.25">
      <c r="A1047" s="3">
        <f>TITRES_STAT!B1050</f>
        <v>43833</v>
      </c>
      <c r="B1047" s="6">
        <f>TITRES_STAT!D1050</f>
        <v>49.99</v>
      </c>
      <c r="C1047" s="2">
        <f t="shared" si="125"/>
        <v>0</v>
      </c>
      <c r="D1047" s="2">
        <f t="shared" si="126"/>
        <v>49.580000000000005</v>
      </c>
      <c r="E1047" s="2">
        <f t="shared" si="128"/>
        <v>48.040000000000006</v>
      </c>
      <c r="F1047" s="2">
        <f t="shared" si="129"/>
        <v>45.269500000000001</v>
      </c>
      <c r="G1047" s="2">
        <f t="shared" si="123"/>
        <v>42.017199999999981</v>
      </c>
      <c r="H1047" s="2">
        <f t="shared" si="127"/>
        <v>38.101999999999983</v>
      </c>
      <c r="I1047" s="2">
        <f t="array" ref="I1047">SUMPRODUCT(B1031:B1050, (ROW(B1031:B1050)-ROW(B1031)+1)) / (20*21/2)</f>
        <v>48.373095238095232</v>
      </c>
      <c r="J1047" s="2">
        <f t="shared" si="130"/>
        <v>46.09364526273739</v>
      </c>
      <c r="K1047" s="2">
        <f t="shared" si="124"/>
        <v>42.540514418083994</v>
      </c>
    </row>
    <row r="1048" spans="1:11" ht="13.5" x14ac:dyDescent="0.25">
      <c r="A1048" s="3">
        <f>TITRES_STAT!B1051</f>
        <v>43836</v>
      </c>
      <c r="B1048" s="6">
        <f>TITRES_STAT!D1051</f>
        <v>49.99</v>
      </c>
      <c r="C1048" s="2">
        <f t="shared" si="125"/>
        <v>0</v>
      </c>
      <c r="D1048" s="2">
        <f t="shared" si="126"/>
        <v>50.000000000000007</v>
      </c>
      <c r="E1048" s="2">
        <f t="shared" si="128"/>
        <v>48.389000000000003</v>
      </c>
      <c r="F1048" s="2">
        <f t="shared" si="129"/>
        <v>45.769999999999996</v>
      </c>
      <c r="G1048" s="2">
        <f t="shared" si="123"/>
        <v>42.308599999999984</v>
      </c>
      <c r="H1048" s="2">
        <f t="shared" si="127"/>
        <v>38.141399999999983</v>
      </c>
      <c r="I1048" s="2">
        <f t="array" ref="I1048">SUMPRODUCT(B1032:B1051, (ROW(B1032:B1051)-ROW(B1032)+1)) / (20*21/2)</f>
        <v>48.673999999999992</v>
      </c>
      <c r="J1048" s="2">
        <f t="shared" si="130"/>
        <v>46.464726666286211</v>
      </c>
      <c r="K1048" s="2">
        <f t="shared" si="124"/>
        <v>42.832651107570896</v>
      </c>
    </row>
    <row r="1049" spans="1:11" ht="13.5" x14ac:dyDescent="0.25">
      <c r="A1049" s="3">
        <f>TITRES_STAT!B1052</f>
        <v>43837</v>
      </c>
      <c r="B1049" s="6">
        <f>TITRES_STAT!D1052</f>
        <v>49.99</v>
      </c>
      <c r="C1049" s="2">
        <f t="shared" si="125"/>
        <v>0</v>
      </c>
      <c r="D1049" s="2">
        <f t="shared" si="126"/>
        <v>49.99</v>
      </c>
      <c r="E1049" s="2">
        <f t="shared" si="128"/>
        <v>48.738</v>
      </c>
      <c r="F1049" s="2">
        <f t="shared" si="129"/>
        <v>46.270499999999998</v>
      </c>
      <c r="G1049" s="2">
        <f t="shared" si="123"/>
        <v>42.608399999999982</v>
      </c>
      <c r="H1049" s="2">
        <f t="shared" si="127"/>
        <v>38.180799999999984</v>
      </c>
      <c r="I1049" s="2">
        <f t="array" ref="I1049">SUMPRODUCT(B1033:B1052, (ROW(B1033:B1052)-ROW(B1033)+1)) / (20*21/2)</f>
        <v>48.922238095238093</v>
      </c>
      <c r="J1049" s="2">
        <f t="shared" si="130"/>
        <v>46.800466983782762</v>
      </c>
      <c r="K1049" s="2">
        <f t="shared" si="124"/>
        <v>43.113331456293608</v>
      </c>
    </row>
    <row r="1050" spans="1:11" ht="13.5" x14ac:dyDescent="0.25">
      <c r="A1050" s="3">
        <f>TITRES_STAT!B1053</f>
        <v>43838</v>
      </c>
      <c r="B1050" s="6">
        <f>TITRES_STAT!D1053</f>
        <v>49.99</v>
      </c>
      <c r="C1050" s="2">
        <f t="shared" si="125"/>
        <v>0</v>
      </c>
      <c r="D1050" s="2">
        <f t="shared" si="126"/>
        <v>49.99</v>
      </c>
      <c r="E1050" s="2">
        <f t="shared" si="128"/>
        <v>49.087000000000003</v>
      </c>
      <c r="F1050" s="2">
        <f t="shared" si="129"/>
        <v>46.830500000000001</v>
      </c>
      <c r="G1050" s="2">
        <f t="shared" si="123"/>
        <v>42.887199999999993</v>
      </c>
      <c r="H1050" s="2">
        <f t="shared" si="127"/>
        <v>38.220199999999984</v>
      </c>
      <c r="I1050" s="2">
        <f t="array" ref="I1050">SUMPRODUCT(B1034:B1053, (ROW(B1034:B1053)-ROW(B1034)+1)) / (20*21/2)</f>
        <v>49.129047619047611</v>
      </c>
      <c r="J1050" s="2">
        <f t="shared" si="130"/>
        <v>47.104232032946307</v>
      </c>
      <c r="K1050" s="2">
        <f t="shared" si="124"/>
        <v>43.383004732517392</v>
      </c>
    </row>
    <row r="1051" spans="1:11" ht="13.5" x14ac:dyDescent="0.25">
      <c r="A1051" s="3">
        <f>TITRES_STAT!B1054</f>
        <v>43839</v>
      </c>
      <c r="B1051" s="6">
        <f>TITRES_STAT!D1054</f>
        <v>49.99</v>
      </c>
      <c r="C1051" s="2">
        <f t="shared" si="125"/>
        <v>0</v>
      </c>
      <c r="D1051" s="2">
        <f t="shared" si="126"/>
        <v>49.99</v>
      </c>
      <c r="E1051" s="2">
        <f t="shared" si="128"/>
        <v>49.436000000000007</v>
      </c>
      <c r="F1051" s="2">
        <f t="shared" si="129"/>
        <v>47.383500000000005</v>
      </c>
      <c r="G1051" s="2">
        <f t="shared" si="123"/>
        <v>43.16579999999999</v>
      </c>
      <c r="H1051" s="2">
        <f t="shared" si="127"/>
        <v>38.259599999999985</v>
      </c>
      <c r="I1051" s="2">
        <f t="array" ref="I1051">SUMPRODUCT(B1035:B1054, (ROW(B1035:B1054)-ROW(B1035)+1)) / (20*21/2)</f>
        <v>49.300285714285714</v>
      </c>
      <c r="J1051" s="2">
        <f t="shared" si="130"/>
        <v>47.379067077427614</v>
      </c>
      <c r="K1051" s="2">
        <f t="shared" si="124"/>
        <v>43.642102586144162</v>
      </c>
    </row>
    <row r="1052" spans="1:11" ht="13.5" x14ac:dyDescent="0.25">
      <c r="A1052" s="3">
        <f>TITRES_STAT!B1055</f>
        <v>43840</v>
      </c>
      <c r="B1052" s="6">
        <f>TITRES_STAT!D1055</f>
        <v>49.99</v>
      </c>
      <c r="C1052" s="2">
        <f t="shared" si="125"/>
        <v>0</v>
      </c>
      <c r="D1052" s="2">
        <f t="shared" si="126"/>
        <v>49.99</v>
      </c>
      <c r="E1052" s="2">
        <f t="shared" si="128"/>
        <v>49.785000000000011</v>
      </c>
      <c r="F1052" s="2">
        <f t="shared" si="129"/>
        <v>47.8185</v>
      </c>
      <c r="G1052" s="2">
        <f t="shared" si="123"/>
        <v>43.409599999999983</v>
      </c>
      <c r="H1052" s="2">
        <f t="shared" si="127"/>
        <v>38.298999999999985</v>
      </c>
      <c r="I1052" s="2">
        <f t="array" ref="I1052">SUMPRODUCT(B1036:B1055, (ROW(B1036:B1055)-ROW(B1036)+1)) / (20*21/2)</f>
        <v>49.448238095238089</v>
      </c>
      <c r="J1052" s="2">
        <f t="shared" si="130"/>
        <v>47.627727355767846</v>
      </c>
      <c r="K1052" s="2">
        <f t="shared" si="124"/>
        <v>43.89103973962871</v>
      </c>
    </row>
    <row r="1053" spans="1:11" ht="13.5" x14ac:dyDescent="0.25">
      <c r="A1053" s="3">
        <f>TITRES_STAT!B1056</f>
        <v>43843</v>
      </c>
      <c r="B1053" s="6">
        <f>TITRES_STAT!D1056</f>
        <v>49.99</v>
      </c>
      <c r="C1053" s="2">
        <f t="shared" si="125"/>
        <v>0</v>
      </c>
      <c r="D1053" s="2">
        <f t="shared" si="126"/>
        <v>49.99</v>
      </c>
      <c r="E1053" s="2">
        <f t="shared" si="128"/>
        <v>49.995000000000005</v>
      </c>
      <c r="F1053" s="2">
        <f t="shared" si="129"/>
        <v>48.192</v>
      </c>
      <c r="G1053" s="2">
        <f t="shared" si="123"/>
        <v>43.62919999999999</v>
      </c>
      <c r="H1053" s="2">
        <f t="shared" si="127"/>
        <v>38.338399999999986</v>
      </c>
      <c r="I1053" s="2">
        <f t="array" ref="I1053">SUMPRODUCT(B1037:B1056, (ROW(B1037:B1056)-ROW(B1037)+1)) / (20*21/2)</f>
        <v>49.572904761904759</v>
      </c>
      <c r="J1053" s="2">
        <f t="shared" si="130"/>
        <v>47.852705702837575</v>
      </c>
      <c r="K1053" s="2">
        <f t="shared" si="124"/>
        <v>44.130214651800138</v>
      </c>
    </row>
    <row r="1054" spans="1:11" ht="13.5" x14ac:dyDescent="0.25">
      <c r="A1054" s="3">
        <f>TITRES_STAT!B1057</f>
        <v>43845</v>
      </c>
      <c r="B1054" s="6">
        <f>TITRES_STAT!D1057</f>
        <v>49.99</v>
      </c>
      <c r="C1054" s="2">
        <f t="shared" si="125"/>
        <v>0</v>
      </c>
      <c r="D1054" s="2">
        <f t="shared" si="126"/>
        <v>49.99</v>
      </c>
      <c r="E1054" s="2">
        <f t="shared" si="128"/>
        <v>49.99</v>
      </c>
      <c r="F1054" s="2">
        <f t="shared" si="129"/>
        <v>48.436500000000002</v>
      </c>
      <c r="G1054" s="2">
        <f t="shared" si="123"/>
        <v>43.84899999999999</v>
      </c>
      <c r="H1054" s="2">
        <f t="shared" si="127"/>
        <v>38.377799999999979</v>
      </c>
      <c r="I1054" s="2">
        <f t="array" ref="I1054">SUMPRODUCT(B1038:B1057, (ROW(B1038:B1057)-ROW(B1038)+1)) / (20*21/2)</f>
        <v>49.682380952380946</v>
      </c>
      <c r="J1054" s="2">
        <f t="shared" si="130"/>
        <v>48.056257540662571</v>
      </c>
      <c r="K1054" s="2">
        <f t="shared" si="124"/>
        <v>44.360010155651118</v>
      </c>
    </row>
    <row r="1055" spans="1:11" ht="13.5" x14ac:dyDescent="0.25">
      <c r="A1055" s="3">
        <f>TITRES_STAT!B1058</f>
        <v>43846</v>
      </c>
      <c r="B1055" s="6">
        <f>TITRES_STAT!D1058</f>
        <v>49.99</v>
      </c>
      <c r="C1055" s="2">
        <f t="shared" si="125"/>
        <v>0</v>
      </c>
      <c r="D1055" s="2">
        <f t="shared" si="126"/>
        <v>49.99</v>
      </c>
      <c r="E1055" s="2">
        <f t="shared" si="128"/>
        <v>49.99</v>
      </c>
      <c r="F1055" s="2">
        <f t="shared" si="129"/>
        <v>48.681000000000004</v>
      </c>
      <c r="G1055" s="2">
        <f t="shared" si="123"/>
        <v>44.048799999999986</v>
      </c>
      <c r="H1055" s="2">
        <f t="shared" si="127"/>
        <v>38.41719999999998</v>
      </c>
      <c r="I1055" s="2">
        <f t="array" ref="I1055">SUMPRODUCT(B1039:B1058, (ROW(B1039:B1058)-ROW(B1039)+1)) / (20*21/2)</f>
        <v>49.633333333333333</v>
      </c>
      <c r="J1055" s="2">
        <f t="shared" si="130"/>
        <v>48.240423489170901</v>
      </c>
      <c r="K1055" s="2">
        <f t="shared" si="124"/>
        <v>44.580794071115783</v>
      </c>
    </row>
    <row r="1056" spans="1:11" ht="13.5" x14ac:dyDescent="0.25">
      <c r="A1056" s="3">
        <f>TITRES_STAT!B1059</f>
        <v>43847</v>
      </c>
      <c r="B1056" s="6">
        <f>TITRES_STAT!D1059</f>
        <v>49.99</v>
      </c>
      <c r="C1056" s="2">
        <f t="shared" si="125"/>
        <v>0</v>
      </c>
      <c r="D1056" s="2">
        <f t="shared" si="126"/>
        <v>49.99</v>
      </c>
      <c r="E1056" s="2">
        <f t="shared" si="128"/>
        <v>49.99</v>
      </c>
      <c r="F1056" s="2">
        <f t="shared" si="129"/>
        <v>48.840500000000006</v>
      </c>
      <c r="G1056" s="2">
        <f t="shared" si="123"/>
        <v>44.238599999999977</v>
      </c>
      <c r="H1056" s="2">
        <f t="shared" si="127"/>
        <v>38.45659999999998</v>
      </c>
      <c r="I1056" s="2">
        <f t="array" ref="I1056">SUMPRODUCT(B1040:B1059, (ROW(B1040:B1059)-ROW(B1040)+1)) / (20*21/2)</f>
        <v>49.574761904761907</v>
      </c>
      <c r="J1056" s="2">
        <f t="shared" si="130"/>
        <v>48.40704982353558</v>
      </c>
      <c r="K1056" s="2">
        <f t="shared" si="124"/>
        <v>44.792919793817127</v>
      </c>
    </row>
    <row r="1057" spans="1:11" ht="13.5" x14ac:dyDescent="0.25">
      <c r="A1057" s="3">
        <f>TITRES_STAT!B1060</f>
        <v>43850</v>
      </c>
      <c r="B1057" s="6">
        <f>TITRES_STAT!D1060</f>
        <v>49.99</v>
      </c>
      <c r="C1057" s="2">
        <f t="shared" si="125"/>
        <v>0</v>
      </c>
      <c r="D1057" s="2">
        <f t="shared" si="126"/>
        <v>49.99</v>
      </c>
      <c r="E1057" s="2">
        <f t="shared" si="128"/>
        <v>49.99</v>
      </c>
      <c r="F1057" s="2">
        <f t="shared" si="129"/>
        <v>49.015000000000001</v>
      </c>
      <c r="G1057" s="2">
        <f t="shared" si="123"/>
        <v>44.38039999999998</v>
      </c>
      <c r="H1057" s="2">
        <f t="shared" si="127"/>
        <v>38.495999999999974</v>
      </c>
      <c r="I1057" s="2">
        <f t="array" ref="I1057">SUMPRODUCT(B1041:B1060, (ROW(B1041:B1060)-ROW(B1041)+1)) / (20*21/2)</f>
        <v>49.506666666666675</v>
      </c>
      <c r="J1057" s="2">
        <f t="shared" si="130"/>
        <v>48.557806983198859</v>
      </c>
      <c r="K1057" s="2">
        <f t="shared" si="124"/>
        <v>44.996726860726262</v>
      </c>
    </row>
    <row r="1058" spans="1:11" ht="13.5" x14ac:dyDescent="0.25">
      <c r="A1058" s="3">
        <f>TITRES_STAT!B1061</f>
        <v>43851</v>
      </c>
      <c r="B1058" s="6">
        <f>TITRES_STAT!D1061</f>
        <v>48.5</v>
      </c>
      <c r="C1058" s="2">
        <f t="shared" si="125"/>
        <v>-1.490000000000002</v>
      </c>
      <c r="D1058" s="2">
        <f t="shared" si="126"/>
        <v>49.692</v>
      </c>
      <c r="E1058" s="2">
        <f t="shared" si="128"/>
        <v>49.841000000000001</v>
      </c>
      <c r="F1058" s="2">
        <f t="shared" si="129"/>
        <v>49.115000000000002</v>
      </c>
      <c r="G1058" s="2">
        <f t="shared" si="123"/>
        <v>44.492399999999989</v>
      </c>
      <c r="H1058" s="2">
        <f t="shared" si="127"/>
        <v>38.527949999999976</v>
      </c>
      <c r="I1058" s="2">
        <f t="array" ref="I1058">SUMPRODUCT(B1042:B1061, (ROW(B1042:B1061)-ROW(B1042)+1)) / (20*21/2)</f>
        <v>49.429047619047623</v>
      </c>
      <c r="J1058" s="2">
        <f t="shared" si="130"/>
        <v>48.55230155622754</v>
      </c>
      <c r="K1058" s="2">
        <f t="shared" si="124"/>
        <v>45.13411012108994</v>
      </c>
    </row>
    <row r="1059" spans="1:11" ht="13.5" x14ac:dyDescent="0.25">
      <c r="A1059" s="3">
        <f>TITRES_STAT!B1062</f>
        <v>43852</v>
      </c>
      <c r="B1059" s="6">
        <f>TITRES_STAT!D1062</f>
        <v>48.5</v>
      </c>
      <c r="C1059" s="2">
        <f t="shared" si="125"/>
        <v>0</v>
      </c>
      <c r="D1059" s="2">
        <f t="shared" si="126"/>
        <v>49.393999999999998</v>
      </c>
      <c r="E1059" s="2">
        <f t="shared" si="128"/>
        <v>49.692</v>
      </c>
      <c r="F1059" s="2">
        <f t="shared" si="129"/>
        <v>49.215000000000003</v>
      </c>
      <c r="G1059" s="2">
        <f t="shared" si="123"/>
        <v>44.582599999999992</v>
      </c>
      <c r="H1059" s="2">
        <f t="shared" si="127"/>
        <v>38.559899999999978</v>
      </c>
      <c r="I1059" s="2">
        <f t="array" ref="I1059">SUMPRODUCT(B1043:B1062, (ROW(B1043:B1062)-ROW(B1043)+1)) / (20*21/2)</f>
        <v>49.341904761904757</v>
      </c>
      <c r="J1059" s="2">
        <f t="shared" si="130"/>
        <v>48.547320455634441</v>
      </c>
      <c r="K1059" s="2">
        <f t="shared" si="124"/>
        <v>45.266105802615826</v>
      </c>
    </row>
    <row r="1060" spans="1:11" ht="13.5" x14ac:dyDescent="0.25">
      <c r="A1060" s="3">
        <f>TITRES_STAT!B1063</f>
        <v>43853</v>
      </c>
      <c r="B1060" s="6">
        <f>TITRES_STAT!D1063</f>
        <v>48.5</v>
      </c>
      <c r="C1060" s="2">
        <f t="shared" si="125"/>
        <v>0</v>
      </c>
      <c r="D1060" s="2">
        <f t="shared" si="126"/>
        <v>49.096000000000004</v>
      </c>
      <c r="E1060" s="2">
        <f t="shared" si="128"/>
        <v>49.542999999999999</v>
      </c>
      <c r="F1060" s="2">
        <f t="shared" si="129"/>
        <v>49.315000000000005</v>
      </c>
      <c r="G1060" s="2">
        <f t="shared" si="123"/>
        <v>44.699000000000005</v>
      </c>
      <c r="H1060" s="2">
        <f t="shared" si="127"/>
        <v>38.59184999999998</v>
      </c>
      <c r="I1060" s="2">
        <f t="array" ref="I1060">SUMPRODUCT(B1044:B1063, (ROW(B1044:B1063)-ROW(B1044)+1)) / (20*21/2)</f>
        <v>49.037619047619046</v>
      </c>
      <c r="J1060" s="2">
        <f t="shared" si="130"/>
        <v>48.542813745574023</v>
      </c>
      <c r="K1060" s="2">
        <f t="shared" si="124"/>
        <v>45.392925182905401</v>
      </c>
    </row>
    <row r="1061" spans="1:11" ht="13.5" x14ac:dyDescent="0.25">
      <c r="A1061" s="3">
        <f>TITRES_STAT!B1064</f>
        <v>43854</v>
      </c>
      <c r="B1061" s="6">
        <f>TITRES_STAT!D1064</f>
        <v>48.5</v>
      </c>
      <c r="C1061" s="2">
        <f t="shared" si="125"/>
        <v>0</v>
      </c>
      <c r="D1061" s="2">
        <f t="shared" si="126"/>
        <v>48.798000000000002</v>
      </c>
      <c r="E1061" s="2">
        <f t="shared" si="128"/>
        <v>49.393999999999998</v>
      </c>
      <c r="F1061" s="2">
        <f t="shared" si="129"/>
        <v>49.415000000000006</v>
      </c>
      <c r="G1061" s="2">
        <f t="shared" si="123"/>
        <v>44.815399999999997</v>
      </c>
      <c r="H1061" s="2">
        <f t="shared" si="127"/>
        <v>38.623799999999981</v>
      </c>
      <c r="I1061" s="2">
        <f t="array" ref="I1061">SUMPRODUCT(B1045:B1064, (ROW(B1045:B1064)-ROW(B1045)+1)) / (20*21/2)</f>
        <v>48.740809523809524</v>
      </c>
      <c r="J1061" s="2">
        <f t="shared" si="130"/>
        <v>48.538736245995544</v>
      </c>
      <c r="K1061" s="2">
        <f t="shared" si="124"/>
        <v>45.51477125416401</v>
      </c>
    </row>
    <row r="1062" spans="1:11" ht="13.5" x14ac:dyDescent="0.25">
      <c r="A1062" s="3">
        <f>TITRES_STAT!B1065</f>
        <v>43857</v>
      </c>
      <c r="B1062" s="6">
        <f>TITRES_STAT!D1065</f>
        <v>48.5</v>
      </c>
      <c r="C1062" s="2">
        <f t="shared" si="125"/>
        <v>0</v>
      </c>
      <c r="D1062" s="2">
        <f t="shared" si="126"/>
        <v>48.5</v>
      </c>
      <c r="E1062" s="2">
        <f t="shared" si="128"/>
        <v>49.245000000000005</v>
      </c>
      <c r="F1062" s="2">
        <f t="shared" si="129"/>
        <v>49.515000000000001</v>
      </c>
      <c r="G1062" s="2">
        <f t="shared" si="123"/>
        <v>44.931800000000003</v>
      </c>
      <c r="H1062" s="2">
        <f t="shared" si="127"/>
        <v>38.655749999999983</v>
      </c>
      <c r="I1062" s="2">
        <f t="array" ref="I1062">SUMPRODUCT(B1046:B1065, (ROW(B1046:B1065)-ROW(B1046)+1)) / (20*21/2)</f>
        <v>48.46171428571428</v>
      </c>
      <c r="J1062" s="2">
        <f t="shared" si="130"/>
        <v>48.535047079710253</v>
      </c>
      <c r="K1062" s="2">
        <f t="shared" si="124"/>
        <v>45.631839048118358</v>
      </c>
    </row>
    <row r="1063" spans="1:11" ht="13.5" x14ac:dyDescent="0.25">
      <c r="A1063" s="3">
        <f>TITRES_STAT!B1066</f>
        <v>43858</v>
      </c>
      <c r="B1063" s="6">
        <f>TITRES_STAT!D1066</f>
        <v>46.32</v>
      </c>
      <c r="C1063" s="2">
        <f t="shared" si="125"/>
        <v>-2.1799999999999997</v>
      </c>
      <c r="D1063" s="2">
        <f t="shared" si="126"/>
        <v>48.064</v>
      </c>
      <c r="E1063" s="2">
        <f t="shared" si="128"/>
        <v>48.878</v>
      </c>
      <c r="F1063" s="2">
        <f t="shared" si="129"/>
        <v>49.436500000000009</v>
      </c>
      <c r="G1063" s="2">
        <f t="shared" si="123"/>
        <v>45.030200000000008</v>
      </c>
      <c r="H1063" s="2">
        <f t="shared" si="127"/>
        <v>38.676799999999979</v>
      </c>
      <c r="I1063" s="2">
        <f t="array" ref="I1063">SUMPRODUCT(B1047:B1066, (ROW(B1047:B1066)-ROW(B1047)+1)) / (20*21/2)</f>
        <v>48.068666666666665</v>
      </c>
      <c r="J1063" s="2">
        <f t="shared" si="130"/>
        <v>48.324090214975946</v>
      </c>
      <c r="K1063" s="2">
        <f t="shared" si="124"/>
        <v>45.658825752113714</v>
      </c>
    </row>
    <row r="1064" spans="1:11" ht="13.5" x14ac:dyDescent="0.25">
      <c r="A1064" s="3">
        <f>TITRES_STAT!B1067</f>
        <v>43859</v>
      </c>
      <c r="B1064" s="6">
        <f>TITRES_STAT!D1067</f>
        <v>46.32</v>
      </c>
      <c r="C1064" s="2">
        <f t="shared" si="125"/>
        <v>0</v>
      </c>
      <c r="D1064" s="2">
        <f t="shared" si="126"/>
        <v>47.628</v>
      </c>
      <c r="E1064" s="2">
        <f t="shared" si="128"/>
        <v>48.511000000000003</v>
      </c>
      <c r="F1064" s="2">
        <f t="shared" si="129"/>
        <v>49.250500000000002</v>
      </c>
      <c r="G1064" s="2">
        <f t="shared" si="123"/>
        <v>45.165800000000011</v>
      </c>
      <c r="H1064" s="2">
        <f t="shared" si="127"/>
        <v>38.697849999999974</v>
      </c>
      <c r="I1064" s="2">
        <f t="array" ref="I1064">SUMPRODUCT(B1048:B1067, (ROW(B1048:B1067)-ROW(B1048)+1)) / (20*21/2)</f>
        <v>47.699666666666666</v>
      </c>
      <c r="J1064" s="2">
        <f t="shared" si="130"/>
        <v>48.133224480216334</v>
      </c>
      <c r="K1064" s="2">
        <f t="shared" si="124"/>
        <v>45.684754153991605</v>
      </c>
    </row>
    <row r="1065" spans="1:11" ht="13.5" x14ac:dyDescent="0.25">
      <c r="A1065" s="3">
        <f>TITRES_STAT!B1068</f>
        <v>43860</v>
      </c>
      <c r="B1065" s="6">
        <f>TITRES_STAT!D1068</f>
        <v>46.32</v>
      </c>
      <c r="C1065" s="2">
        <f t="shared" si="125"/>
        <v>0</v>
      </c>
      <c r="D1065" s="2">
        <f t="shared" si="126"/>
        <v>47.191999999999993</v>
      </c>
      <c r="E1065" s="2">
        <f t="shared" si="128"/>
        <v>48.143999999999998</v>
      </c>
      <c r="F1065" s="2">
        <f t="shared" si="129"/>
        <v>49.067000000000007</v>
      </c>
      <c r="G1065" s="2">
        <f t="shared" si="123"/>
        <v>45.312200000000011</v>
      </c>
      <c r="H1065" s="2">
        <f t="shared" si="127"/>
        <v>38.718899999999969</v>
      </c>
      <c r="I1065" s="2">
        <f t="array" ref="I1065">SUMPRODUCT(B1049:B1068, (ROW(B1049:B1068)-ROW(B1049)+1)) / (20*21/2)</f>
        <v>47.162333333333336</v>
      </c>
      <c r="J1065" s="2">
        <f t="shared" si="130"/>
        <v>47.960536434481448</v>
      </c>
      <c r="K1065" s="2">
        <f t="shared" si="124"/>
        <v>45.709665755795854</v>
      </c>
    </row>
    <row r="1066" spans="1:11" ht="13.5" x14ac:dyDescent="0.25">
      <c r="A1066" s="3">
        <f>TITRES_STAT!B1069</f>
        <v>43861</v>
      </c>
      <c r="B1066" s="6">
        <f>TITRES_STAT!D1069</f>
        <v>44.94</v>
      </c>
      <c r="C1066" s="2">
        <f t="shared" si="125"/>
        <v>-1.3800000000000026</v>
      </c>
      <c r="D1066" s="2">
        <f t="shared" si="126"/>
        <v>46.48</v>
      </c>
      <c r="E1066" s="2">
        <f t="shared" si="128"/>
        <v>47.638999999999996</v>
      </c>
      <c r="F1066" s="2">
        <f t="shared" si="129"/>
        <v>48.81450000000001</v>
      </c>
      <c r="G1066" s="2">
        <f t="shared" si="123"/>
        <v>45.433000000000014</v>
      </c>
      <c r="H1066" s="2">
        <f t="shared" si="127"/>
        <v>38.733049999999963</v>
      </c>
      <c r="I1066" s="2">
        <f t="array" ref="I1066">SUMPRODUCT(B1050:B1069, (ROW(B1050:B1069)-ROW(B1050)+1)) / (20*21/2)</f>
        <v>46.658666666666669</v>
      </c>
      <c r="J1066" s="2">
        <f t="shared" si="130"/>
        <v>47.672866297864168</v>
      </c>
      <c r="K1066" s="2">
        <f t="shared" si="124"/>
        <v>45.679482784980337</v>
      </c>
    </row>
    <row r="1067" spans="1:11" ht="13.5" x14ac:dyDescent="0.25">
      <c r="A1067" s="3">
        <f>TITRES_STAT!B1070</f>
        <v>43864</v>
      </c>
      <c r="B1067" s="6">
        <f>TITRES_STAT!D1070</f>
        <v>44.94</v>
      </c>
      <c r="C1067" s="2">
        <f t="shared" si="125"/>
        <v>0</v>
      </c>
      <c r="D1067" s="2">
        <f t="shared" si="126"/>
        <v>45.768000000000001</v>
      </c>
      <c r="E1067" s="2">
        <f t="shared" si="128"/>
        <v>47.134</v>
      </c>
      <c r="F1067" s="2">
        <f t="shared" si="129"/>
        <v>48.562000000000012</v>
      </c>
      <c r="G1067" s="2">
        <f t="shared" si="123"/>
        <v>45.531800000000011</v>
      </c>
      <c r="H1067" s="2">
        <f t="shared" si="127"/>
        <v>38.747199999999964</v>
      </c>
      <c r="I1067" s="2">
        <f t="array" ref="I1067">SUMPRODUCT(B1051:B1070, (ROW(B1051:B1070)-ROW(B1051)+1)) / (20*21/2)</f>
        <v>46.139142857142865</v>
      </c>
      <c r="J1067" s="2">
        <f t="shared" si="130"/>
        <v>47.412593317115203</v>
      </c>
      <c r="K1067" s="2">
        <f t="shared" si="124"/>
        <v>45.650483460079151</v>
      </c>
    </row>
    <row r="1068" spans="1:11" ht="13.5" x14ac:dyDescent="0.25">
      <c r="A1068" s="3">
        <f>TITRES_STAT!B1071</f>
        <v>43865</v>
      </c>
      <c r="B1068" s="6">
        <f>TITRES_STAT!D1071</f>
        <v>42.92</v>
      </c>
      <c r="C1068" s="2">
        <f t="shared" si="125"/>
        <v>-2.019999999999996</v>
      </c>
      <c r="D1068" s="2">
        <f t="shared" si="126"/>
        <v>45.088000000000001</v>
      </c>
      <c r="E1068" s="2">
        <f t="shared" si="128"/>
        <v>46.576000000000001</v>
      </c>
      <c r="F1068" s="2">
        <f t="shared" si="129"/>
        <v>48.208500000000008</v>
      </c>
      <c r="G1068" s="2">
        <f t="shared" si="123"/>
        <v>45.59020000000001</v>
      </c>
      <c r="H1068" s="2">
        <f t="shared" si="127"/>
        <v>38.751249999999963</v>
      </c>
      <c r="I1068" s="2">
        <f t="array" ref="I1068">SUMPRODUCT(B1052:B1071, (ROW(B1052:B1071)-ROW(B1052)+1)) / (20*21/2)</f>
        <v>45.534809523809528</v>
      </c>
      <c r="J1068" s="2">
        <f t="shared" si="130"/>
        <v>46.98472728691376</v>
      </c>
      <c r="K1068" s="2">
        <f t="shared" si="124"/>
        <v>45.543405677330945</v>
      </c>
    </row>
    <row r="1069" spans="1:11" ht="13.5" x14ac:dyDescent="0.25">
      <c r="A1069" s="3">
        <f>TITRES_STAT!B1072</f>
        <v>43866</v>
      </c>
      <c r="B1069" s="6">
        <f>TITRES_STAT!D1072</f>
        <v>42.92</v>
      </c>
      <c r="C1069" s="2">
        <f t="shared" si="125"/>
        <v>0</v>
      </c>
      <c r="D1069" s="2">
        <f t="shared" si="126"/>
        <v>44.408000000000001</v>
      </c>
      <c r="E1069" s="2">
        <f t="shared" si="128"/>
        <v>46.018000000000001</v>
      </c>
      <c r="F1069" s="2">
        <f t="shared" si="129"/>
        <v>47.855000000000004</v>
      </c>
      <c r="G1069" s="2">
        <f t="shared" si="123"/>
        <v>45.648600000000016</v>
      </c>
      <c r="H1069" s="2">
        <f t="shared" si="127"/>
        <v>38.755299999999963</v>
      </c>
      <c r="I1069" s="2">
        <f t="array" ref="I1069">SUMPRODUCT(B1053:B1072, (ROW(B1053:B1072)-ROW(B1053)+1)) / (20*21/2)</f>
        <v>44.972666666666669</v>
      </c>
      <c r="J1069" s="2">
        <f t="shared" si="130"/>
        <v>46.597610402445788</v>
      </c>
      <c r="K1069" s="2">
        <f t="shared" si="124"/>
        <v>45.440527023317962</v>
      </c>
    </row>
    <row r="1070" spans="1:11" ht="13.5" x14ac:dyDescent="0.25">
      <c r="A1070" s="3">
        <f>TITRES_STAT!B1073</f>
        <v>43867</v>
      </c>
      <c r="B1070" s="6">
        <f>TITRES_STAT!D1073</f>
        <v>42.4</v>
      </c>
      <c r="C1070" s="2">
        <f t="shared" si="125"/>
        <v>-0.52000000000000313</v>
      </c>
      <c r="D1070" s="2">
        <f t="shared" si="126"/>
        <v>43.624000000000009</v>
      </c>
      <c r="E1070" s="2">
        <f t="shared" si="128"/>
        <v>45.408000000000001</v>
      </c>
      <c r="F1070" s="2">
        <f t="shared" si="129"/>
        <v>47.475500000000004</v>
      </c>
      <c r="G1070" s="2">
        <f t="shared" si="123"/>
        <v>45.696600000000011</v>
      </c>
      <c r="H1070" s="2">
        <f t="shared" si="127"/>
        <v>38.756749999999961</v>
      </c>
      <c r="I1070" s="2">
        <f t="array" ref="I1070">SUMPRODUCT(B1054:B1073, (ROW(B1054:B1073)-ROW(B1054)+1)) / (20*21/2)</f>
        <v>44.440333333333342</v>
      </c>
      <c r="J1070" s="2">
        <f t="shared" si="130"/>
        <v>46.197837983165236</v>
      </c>
      <c r="K1070" s="2">
        <f t="shared" si="124"/>
        <v>45.321290669462357</v>
      </c>
    </row>
    <row r="1071" spans="1:11" ht="13.5" x14ac:dyDescent="0.25">
      <c r="A1071" s="3">
        <f>TITRES_STAT!B1074</f>
        <v>43868</v>
      </c>
      <c r="B1071" s="6">
        <f>TITRES_STAT!D1074</f>
        <v>41.13</v>
      </c>
      <c r="C1071" s="2">
        <f t="shared" si="125"/>
        <v>-1.269999999999996</v>
      </c>
      <c r="D1071" s="2">
        <f t="shared" si="126"/>
        <v>42.862000000000002</v>
      </c>
      <c r="E1071" s="2">
        <f t="shared" si="128"/>
        <v>44.670999999999999</v>
      </c>
      <c r="F1071" s="2">
        <f t="shared" si="129"/>
        <v>47.032500000000006</v>
      </c>
      <c r="G1071" s="2">
        <f t="shared" si="123"/>
        <v>45.719200000000001</v>
      </c>
      <c r="H1071" s="2">
        <f t="shared" si="127"/>
        <v>38.751849999999962</v>
      </c>
      <c r="I1071" s="2">
        <f t="array" ref="I1071">SUMPRODUCT(B1055:B1074, (ROW(B1055:B1074)-ROW(B1055)+1)) / (20*21/2)</f>
        <v>43.950809523809525</v>
      </c>
      <c r="J1071" s="2">
        <f t="shared" si="130"/>
        <v>45.715186746673311</v>
      </c>
      <c r="K1071" s="2">
        <f t="shared" si="124"/>
        <v>45.15692632948344</v>
      </c>
    </row>
    <row r="1072" spans="1:11" ht="13.5" x14ac:dyDescent="0.25">
      <c r="A1072" s="3">
        <f>TITRES_STAT!B1075</f>
        <v>43871</v>
      </c>
      <c r="B1072" s="6">
        <f>TITRES_STAT!D1075</f>
        <v>41.13</v>
      </c>
      <c r="C1072" s="2">
        <f t="shared" si="125"/>
        <v>0</v>
      </c>
      <c r="D1072" s="2">
        <f t="shared" si="126"/>
        <v>42.1</v>
      </c>
      <c r="E1072" s="2">
        <f t="shared" si="128"/>
        <v>43.933999999999997</v>
      </c>
      <c r="F1072" s="2">
        <f t="shared" si="129"/>
        <v>46.589500000000001</v>
      </c>
      <c r="G1072" s="2">
        <f t="shared" si="123"/>
        <v>45.741800000000005</v>
      </c>
      <c r="H1072" s="2">
        <f t="shared" si="127"/>
        <v>38.746949999999963</v>
      </c>
      <c r="I1072" s="2">
        <f t="array" ref="I1072">SUMPRODUCT(B1056:B1075, (ROW(B1056:B1075)-ROW(B1056)+1)) / (20*21/2)</f>
        <v>43.504095238095239</v>
      </c>
      <c r="J1072" s="2">
        <f t="shared" si="130"/>
        <v>45.278502294609183</v>
      </c>
      <c r="K1072" s="2">
        <f t="shared" si="124"/>
        <v>44.999007649895852</v>
      </c>
    </row>
    <row r="1073" spans="1:11" ht="13.5" x14ac:dyDescent="0.25">
      <c r="A1073" s="3">
        <f>TITRES_STAT!B1076</f>
        <v>43872</v>
      </c>
      <c r="B1073" s="6">
        <f>TITRES_STAT!D1076</f>
        <v>41</v>
      </c>
      <c r="C1073" s="2">
        <f t="shared" si="125"/>
        <v>-0.13000000000000256</v>
      </c>
      <c r="D1073" s="2">
        <f t="shared" si="126"/>
        <v>41.715999999999994</v>
      </c>
      <c r="E1073" s="2">
        <f t="shared" si="128"/>
        <v>43.402000000000001</v>
      </c>
      <c r="F1073" s="2">
        <f t="shared" si="129"/>
        <v>46.14</v>
      </c>
      <c r="G1073" s="2">
        <f t="shared" si="123"/>
        <v>45.761800000000001</v>
      </c>
      <c r="H1073" s="2">
        <f t="shared" si="127"/>
        <v>38.741449999999958</v>
      </c>
      <c r="I1073" s="2">
        <f t="array" ref="I1073">SUMPRODUCT(B1057:B1076, (ROW(B1057:B1076)-ROW(B1057)+1)) / (20*21/2)</f>
        <v>43.100190476190477</v>
      </c>
      <c r="J1073" s="2">
        <f t="shared" si="130"/>
        <v>44.871025885598783</v>
      </c>
      <c r="K1073" s="2">
        <f t="shared" si="124"/>
        <v>44.842183820488174</v>
      </c>
    </row>
    <row r="1074" spans="1:11" ht="13.5" x14ac:dyDescent="0.25">
      <c r="A1074" s="3">
        <f>TITRES_STAT!B1077</f>
        <v>43873</v>
      </c>
      <c r="B1074" s="6">
        <f>TITRES_STAT!D1077</f>
        <v>41</v>
      </c>
      <c r="C1074" s="2">
        <f t="shared" si="125"/>
        <v>0</v>
      </c>
      <c r="D1074" s="2">
        <f t="shared" si="126"/>
        <v>41.332000000000001</v>
      </c>
      <c r="E1074" s="2">
        <f t="shared" si="128"/>
        <v>42.87</v>
      </c>
      <c r="F1074" s="2">
        <f t="shared" si="129"/>
        <v>45.6905</v>
      </c>
      <c r="G1074" s="2">
        <f t="shared" ref="G1074:G1137" si="131">AVERAGE(B1025:B1074)</f>
        <v>45.781800000000004</v>
      </c>
      <c r="H1074" s="2">
        <f t="shared" si="127"/>
        <v>38.73594999999996</v>
      </c>
      <c r="I1074" s="2">
        <f t="array" ref="I1074">SUMPRODUCT(B1058:B1077, (ROW(B1058:B1077)-ROW(B1058)+1)) / (20*21/2)</f>
        <v>42.739095238095231</v>
      </c>
      <c r="J1074" s="2">
        <f t="shared" si="130"/>
        <v>44.502356753636995</v>
      </c>
      <c r="K1074" s="2">
        <f t="shared" si="124"/>
        <v>44.691509945174914</v>
      </c>
    </row>
    <row r="1075" spans="1:11" ht="13.5" x14ac:dyDescent="0.25">
      <c r="A1075" s="3">
        <f>TITRES_STAT!B1078</f>
        <v>43874</v>
      </c>
      <c r="B1075" s="6">
        <f>TITRES_STAT!D1078</f>
        <v>41</v>
      </c>
      <c r="C1075" s="2">
        <f t="shared" si="125"/>
        <v>0</v>
      </c>
      <c r="D1075" s="2">
        <f t="shared" si="126"/>
        <v>41.052</v>
      </c>
      <c r="E1075" s="2">
        <f t="shared" si="128"/>
        <v>42.338000000000008</v>
      </c>
      <c r="F1075" s="2">
        <f t="shared" si="129"/>
        <v>45.240999999999993</v>
      </c>
      <c r="G1075" s="2">
        <f t="shared" si="131"/>
        <v>45.802199999999999</v>
      </c>
      <c r="H1075" s="2">
        <f t="shared" si="127"/>
        <v>38.730449999999962</v>
      </c>
      <c r="I1075" s="2">
        <f t="array" ref="I1075">SUMPRODUCT(B1059:B1078, (ROW(B1059:B1078)-ROW(B1059)+1)) / (20*21/2)</f>
        <v>42.420809523809517</v>
      </c>
      <c r="J1075" s="2">
        <f t="shared" si="130"/>
        <v>44.168798967576329</v>
      </c>
      <c r="K1075" s="2">
        <f t="shared" ref="K1075:K1138" si="132">$K$4*B1075+(1-$K$4)*K1074</f>
        <v>44.546744849285702</v>
      </c>
    </row>
    <row r="1076" spans="1:11" ht="13.5" x14ac:dyDescent="0.25">
      <c r="A1076" s="3">
        <f>TITRES_STAT!B1079</f>
        <v>43875</v>
      </c>
      <c r="B1076" s="6">
        <f>TITRES_STAT!D1079</f>
        <v>41</v>
      </c>
      <c r="C1076" s="2">
        <f t="shared" si="125"/>
        <v>0</v>
      </c>
      <c r="D1076" s="2">
        <f t="shared" si="126"/>
        <v>41.025999999999996</v>
      </c>
      <c r="E1076" s="2">
        <f t="shared" si="128"/>
        <v>41.944000000000003</v>
      </c>
      <c r="F1076" s="2">
        <f t="shared" si="129"/>
        <v>44.791499999999992</v>
      </c>
      <c r="G1076" s="2">
        <f t="shared" si="131"/>
        <v>45.822200000000002</v>
      </c>
      <c r="H1076" s="2">
        <f t="shared" si="127"/>
        <v>38.724949999999957</v>
      </c>
      <c r="I1076" s="2">
        <f t="array" ref="I1076">SUMPRODUCT(B1060:B1079, (ROW(B1060:B1079)-ROW(B1060)+1)) / (20*21/2)</f>
        <v>42.138238095238101</v>
      </c>
      <c r="J1076" s="2">
        <f t="shared" si="130"/>
        <v>43.867008589711915</v>
      </c>
      <c r="K1076" s="2">
        <f t="shared" si="132"/>
        <v>44.407656815980381</v>
      </c>
    </row>
    <row r="1077" spans="1:11" ht="13.5" x14ac:dyDescent="0.25">
      <c r="A1077" s="3">
        <f>TITRES_STAT!B1080</f>
        <v>43878</v>
      </c>
      <c r="B1077" s="6">
        <f>TITRES_STAT!D1080</f>
        <v>41</v>
      </c>
      <c r="C1077" s="2">
        <f t="shared" si="125"/>
        <v>0</v>
      </c>
      <c r="D1077" s="2">
        <f t="shared" si="126"/>
        <v>41</v>
      </c>
      <c r="E1077" s="2">
        <f t="shared" si="128"/>
        <v>41.55</v>
      </c>
      <c r="F1077" s="2">
        <f t="shared" si="129"/>
        <v>44.341999999999999</v>
      </c>
      <c r="G1077" s="2">
        <f t="shared" si="131"/>
        <v>45.842600000000004</v>
      </c>
      <c r="H1077" s="2">
        <f t="shared" si="127"/>
        <v>38.719449999999959</v>
      </c>
      <c r="I1077" s="2">
        <f t="array" ref="I1077">SUMPRODUCT(B1061:B1080, (ROW(B1061:B1080)-ROW(B1061)+1)) / (20*21/2)</f>
        <v>41.891380952380949</v>
      </c>
      <c r="J1077" s="2">
        <f t="shared" si="130"/>
        <v>43.593960152596495</v>
      </c>
      <c r="K1077" s="2">
        <f t="shared" si="132"/>
        <v>44.274023215353701</v>
      </c>
    </row>
    <row r="1078" spans="1:11" ht="13.5" x14ac:dyDescent="0.25">
      <c r="A1078" s="3">
        <f>TITRES_STAT!B1081</f>
        <v>43879</v>
      </c>
      <c r="B1078" s="6">
        <f>TITRES_STAT!D1081</f>
        <v>41</v>
      </c>
      <c r="C1078" s="2">
        <f t="shared" si="125"/>
        <v>0</v>
      </c>
      <c r="D1078" s="2">
        <f t="shared" si="126"/>
        <v>41</v>
      </c>
      <c r="E1078" s="2">
        <f t="shared" si="128"/>
        <v>41.357999999999997</v>
      </c>
      <c r="F1078" s="2">
        <f t="shared" si="129"/>
        <v>43.966999999999999</v>
      </c>
      <c r="G1078" s="2">
        <f t="shared" si="131"/>
        <v>45.863000000000014</v>
      </c>
      <c r="H1078" s="2">
        <f t="shared" si="127"/>
        <v>38.713949999999961</v>
      </c>
      <c r="I1078" s="2">
        <f t="array" ref="I1078">SUMPRODUCT(B1062:B1081, (ROW(B1062:B1081)-ROW(B1062)+1)) / (20*21/2)</f>
        <v>41.680238095238096</v>
      </c>
      <c r="J1078" s="2">
        <f t="shared" si="130"/>
        <v>43.346916328539685</v>
      </c>
      <c r="K1078" s="2">
        <f t="shared" si="132"/>
        <v>44.145630148084933</v>
      </c>
    </row>
    <row r="1079" spans="1:11" ht="13.5" x14ac:dyDescent="0.25">
      <c r="A1079" s="3">
        <f>TITRES_STAT!B1082</f>
        <v>43880</v>
      </c>
      <c r="B1079" s="6">
        <f>TITRES_STAT!D1082</f>
        <v>41</v>
      </c>
      <c r="C1079" s="2">
        <f t="shared" si="125"/>
        <v>0</v>
      </c>
      <c r="D1079" s="2">
        <f t="shared" si="126"/>
        <v>41</v>
      </c>
      <c r="E1079" s="2">
        <f t="shared" si="128"/>
        <v>41.165999999999997</v>
      </c>
      <c r="F1079" s="2">
        <f t="shared" si="129"/>
        <v>43.591999999999999</v>
      </c>
      <c r="G1079" s="2">
        <f t="shared" si="131"/>
        <v>45.883400000000002</v>
      </c>
      <c r="H1079" s="2">
        <f t="shared" si="127"/>
        <v>38.708449999999957</v>
      </c>
      <c r="I1079" s="2">
        <f t="array" ref="I1079">SUMPRODUCT(B1063:B1082, (ROW(B1063:B1082)-ROW(B1063)+1)) / (20*21/2)</f>
        <v>41.504809523809527</v>
      </c>
      <c r="J1079" s="2">
        <f t="shared" si="130"/>
        <v>43.123400487726379</v>
      </c>
      <c r="K1079" s="2">
        <f t="shared" si="132"/>
        <v>44.022272103062001</v>
      </c>
    </row>
    <row r="1080" spans="1:11" ht="13.5" x14ac:dyDescent="0.25">
      <c r="A1080" s="3">
        <f>TITRES_STAT!B1083</f>
        <v>43881</v>
      </c>
      <c r="B1080" s="6">
        <f>TITRES_STAT!D1083</f>
        <v>41</v>
      </c>
      <c r="C1080" s="2">
        <f t="shared" si="125"/>
        <v>0</v>
      </c>
      <c r="D1080" s="2">
        <f t="shared" si="126"/>
        <v>41</v>
      </c>
      <c r="E1080" s="2">
        <f t="shared" si="128"/>
        <v>41.025999999999996</v>
      </c>
      <c r="F1080" s="2">
        <f t="shared" si="129"/>
        <v>43.216999999999999</v>
      </c>
      <c r="G1080" s="2">
        <f t="shared" si="131"/>
        <v>45.927600000000005</v>
      </c>
      <c r="H1080" s="2">
        <f t="shared" si="127"/>
        <v>38.702949999999959</v>
      </c>
      <c r="I1080" s="2">
        <f t="array" ref="I1080">SUMPRODUCT(B1064:B1083, (ROW(B1064:B1083)-ROW(B1064)+1)) / (20*21/2)</f>
        <v>41.365095238095236</v>
      </c>
      <c r="J1080" s="2">
        <f t="shared" si="130"/>
        <v>42.921171869847676</v>
      </c>
      <c r="K1080" s="2">
        <f t="shared" si="132"/>
        <v>43.903751628432119</v>
      </c>
    </row>
    <row r="1081" spans="1:11" ht="13.5" x14ac:dyDescent="0.25">
      <c r="A1081" s="3">
        <f>TITRES_STAT!B1084</f>
        <v>43882</v>
      </c>
      <c r="B1081" s="6">
        <f>TITRES_STAT!D1084</f>
        <v>41</v>
      </c>
      <c r="C1081" s="2">
        <f t="shared" si="125"/>
        <v>0</v>
      </c>
      <c r="D1081" s="2">
        <f t="shared" si="126"/>
        <v>41</v>
      </c>
      <c r="E1081" s="2">
        <f t="shared" si="128"/>
        <v>41.012999999999998</v>
      </c>
      <c r="F1081" s="2">
        <f t="shared" si="129"/>
        <v>42.841999999999999</v>
      </c>
      <c r="G1081" s="2">
        <f t="shared" si="131"/>
        <v>45.969000000000015</v>
      </c>
      <c r="H1081" s="2">
        <f t="shared" si="127"/>
        <v>38.697449999999961</v>
      </c>
      <c r="I1081" s="2">
        <f t="array" ref="I1081">SUMPRODUCT(B1065:B1084, (ROW(B1065:B1084)-ROW(B1065)+1)) / (20*21/2)</f>
        <v>41.250714285714281</v>
      </c>
      <c r="J1081" s="2">
        <f t="shared" si="130"/>
        <v>42.738203120338376</v>
      </c>
      <c r="K1081" s="2">
        <f t="shared" si="132"/>
        <v>43.78987901555243</v>
      </c>
    </row>
    <row r="1082" spans="1:11" ht="13.5" x14ac:dyDescent="0.25">
      <c r="A1082" s="3">
        <f>TITRES_STAT!B1085</f>
        <v>43885</v>
      </c>
      <c r="B1082" s="6">
        <f>TITRES_STAT!D1085</f>
        <v>41</v>
      </c>
      <c r="C1082" s="2">
        <f t="shared" si="125"/>
        <v>0</v>
      </c>
      <c r="D1082" s="2">
        <f t="shared" si="126"/>
        <v>41</v>
      </c>
      <c r="E1082" s="2">
        <f t="shared" si="128"/>
        <v>41</v>
      </c>
      <c r="F1082" s="2">
        <f t="shared" si="129"/>
        <v>42.466999999999999</v>
      </c>
      <c r="G1082" s="2">
        <f t="shared" si="131"/>
        <v>45.963200000000008</v>
      </c>
      <c r="H1082" s="2">
        <f t="shared" si="127"/>
        <v>38.691949999999956</v>
      </c>
      <c r="I1082" s="2">
        <f t="array" ref="I1082">SUMPRODUCT(B1066:B1085, (ROW(B1066:B1085)-ROW(B1066)+1)) / (20*21/2)</f>
        <v>41.161666666666669</v>
      </c>
      <c r="J1082" s="2">
        <f t="shared" si="130"/>
        <v>42.572659966020439</v>
      </c>
      <c r="K1082" s="2">
        <f t="shared" si="132"/>
        <v>43.680471995334692</v>
      </c>
    </row>
    <row r="1083" spans="1:11" ht="13.5" x14ac:dyDescent="0.25">
      <c r="A1083" s="3">
        <f>TITRES_STAT!B1086</f>
        <v>43886</v>
      </c>
      <c r="B1083" s="6">
        <f>TITRES_STAT!D1086</f>
        <v>41</v>
      </c>
      <c r="C1083" s="2">
        <f t="shared" si="125"/>
        <v>0</v>
      </c>
      <c r="D1083" s="2">
        <f t="shared" si="126"/>
        <v>41</v>
      </c>
      <c r="E1083" s="2">
        <f t="shared" si="128"/>
        <v>41</v>
      </c>
      <c r="F1083" s="2">
        <f t="shared" si="129"/>
        <v>42.201000000000001</v>
      </c>
      <c r="G1083" s="2">
        <f t="shared" si="131"/>
        <v>45.932800000000007</v>
      </c>
      <c r="H1083" s="2">
        <f t="shared" si="127"/>
        <v>38.686449999999958</v>
      </c>
      <c r="I1083" s="2">
        <f t="array" ref="I1083">SUMPRODUCT(B1067:B1086, (ROW(B1067:B1086)-ROW(B1067)+1)) / (20*21/2)</f>
        <v>41.097952380952378</v>
      </c>
      <c r="J1083" s="2">
        <f t="shared" si="130"/>
        <v>42.422882826399444</v>
      </c>
      <c r="K1083" s="2">
        <f t="shared" si="132"/>
        <v>43.575355446498037</v>
      </c>
    </row>
    <row r="1084" spans="1:11" ht="13.5" x14ac:dyDescent="0.25">
      <c r="A1084" s="3">
        <f>TITRES_STAT!B1087</f>
        <v>43887</v>
      </c>
      <c r="B1084" s="6">
        <f>TITRES_STAT!D1087</f>
        <v>41</v>
      </c>
      <c r="C1084" s="2">
        <f t="shared" si="125"/>
        <v>0</v>
      </c>
      <c r="D1084" s="2">
        <f t="shared" si="126"/>
        <v>41</v>
      </c>
      <c r="E1084" s="2">
        <f t="shared" si="128"/>
        <v>41</v>
      </c>
      <c r="F1084" s="2">
        <f t="shared" si="129"/>
        <v>41.935000000000002</v>
      </c>
      <c r="G1084" s="2">
        <f t="shared" si="131"/>
        <v>45.850800000000007</v>
      </c>
      <c r="H1084" s="2">
        <f t="shared" si="127"/>
        <v>38.68094999999996</v>
      </c>
      <c r="I1084" s="2">
        <f t="array" ref="I1084">SUMPRODUCT(B1068:B1087, (ROW(B1068:B1087)-ROW(B1068)+1)) / (20*21/2)</f>
        <v>41.053000000000004</v>
      </c>
      <c r="J1084" s="2">
        <f t="shared" si="130"/>
        <v>42.287370176266165</v>
      </c>
      <c r="K1084" s="2">
        <f t="shared" si="132"/>
        <v>43.474361115262823</v>
      </c>
    </row>
    <row r="1085" spans="1:11" ht="13.5" x14ac:dyDescent="0.25">
      <c r="A1085" s="3">
        <f>TITRES_STAT!B1088</f>
        <v>43888</v>
      </c>
      <c r="B1085" s="6">
        <f>TITRES_STAT!D1088</f>
        <v>41</v>
      </c>
      <c r="C1085" s="2">
        <f t="shared" si="125"/>
        <v>0</v>
      </c>
      <c r="D1085" s="2">
        <f t="shared" si="126"/>
        <v>41</v>
      </c>
      <c r="E1085" s="2">
        <f t="shared" si="128"/>
        <v>41</v>
      </c>
      <c r="F1085" s="2">
        <f t="shared" si="129"/>
        <v>41.669000000000004</v>
      </c>
      <c r="G1085" s="2">
        <f t="shared" si="131"/>
        <v>45.768800000000013</v>
      </c>
      <c r="H1085" s="2">
        <f t="shared" si="127"/>
        <v>38.68094999999996</v>
      </c>
      <c r="I1085" s="2">
        <f t="array" ref="I1085">SUMPRODUCT(B1069:B1088, (ROW(B1069:B1088)-ROW(B1069)+1)) / (20*21/2)</f>
        <v>41.026809523809526</v>
      </c>
      <c r="J1085" s="2">
        <f t="shared" si="130"/>
        <v>42.164763492812249</v>
      </c>
      <c r="K1085" s="2">
        <f t="shared" si="132"/>
        <v>43.377327346036836</v>
      </c>
    </row>
    <row r="1086" spans="1:11" ht="13.5" x14ac:dyDescent="0.25">
      <c r="A1086" s="3">
        <f>TITRES_STAT!B1089</f>
        <v>43889</v>
      </c>
      <c r="B1086" s="6">
        <f>TITRES_STAT!D1089</f>
        <v>41</v>
      </c>
      <c r="C1086" s="2">
        <f t="shared" si="125"/>
        <v>0</v>
      </c>
      <c r="D1086" s="2">
        <f t="shared" si="126"/>
        <v>41</v>
      </c>
      <c r="E1086" s="2">
        <f t="shared" si="128"/>
        <v>41</v>
      </c>
      <c r="F1086" s="2">
        <f t="shared" si="129"/>
        <v>41.472000000000001</v>
      </c>
      <c r="G1086" s="2">
        <f t="shared" si="131"/>
        <v>45.652800000000006</v>
      </c>
      <c r="H1086" s="2">
        <f t="shared" si="127"/>
        <v>38.681449999999955</v>
      </c>
      <c r="I1086" s="2">
        <f t="array" ref="I1086">SUMPRODUCT(B1070:B1089, (ROW(B1070:B1089)-ROW(B1070)+1)) / (20*21/2)</f>
        <v>41.009761904761902</v>
      </c>
      <c r="J1086" s="2">
        <f t="shared" si="130"/>
        <v>42.053833636353943</v>
      </c>
      <c r="K1086" s="2">
        <f t="shared" si="132"/>
        <v>43.284098822662848</v>
      </c>
    </row>
    <row r="1087" spans="1:11" ht="13.5" x14ac:dyDescent="0.25">
      <c r="A1087" s="3">
        <f>TITRES_STAT!B1090</f>
        <v>43892</v>
      </c>
      <c r="B1087" s="6">
        <f>TITRES_STAT!D1090</f>
        <v>41</v>
      </c>
      <c r="C1087" s="2">
        <f t="shared" si="125"/>
        <v>0</v>
      </c>
      <c r="D1087" s="2">
        <f t="shared" si="126"/>
        <v>41</v>
      </c>
      <c r="E1087" s="2">
        <f t="shared" si="128"/>
        <v>41</v>
      </c>
      <c r="F1087" s="2">
        <f t="shared" si="129"/>
        <v>41.274999999999999</v>
      </c>
      <c r="G1087" s="2">
        <f t="shared" si="131"/>
        <v>45.542800000000007</v>
      </c>
      <c r="H1087" s="2">
        <f t="shared" si="127"/>
        <v>38.687449999999956</v>
      </c>
      <c r="I1087" s="2">
        <f t="array" ref="I1087">SUMPRODUCT(B1071:B1090, (ROW(B1071:B1090)-ROW(B1071)+1)) / (20*21/2)</f>
        <v>41.001857142857141</v>
      </c>
      <c r="J1087" s="2">
        <f t="shared" si="130"/>
        <v>41.953468528129761</v>
      </c>
      <c r="K1087" s="2">
        <f t="shared" si="132"/>
        <v>43.194526319813328</v>
      </c>
    </row>
    <row r="1088" spans="1:11" ht="13.5" x14ac:dyDescent="0.25">
      <c r="A1088" s="3">
        <f>TITRES_STAT!B1091</f>
        <v>43893</v>
      </c>
      <c r="B1088" s="6">
        <f>TITRES_STAT!D1091</f>
        <v>41</v>
      </c>
      <c r="C1088" s="2">
        <f t="shared" si="125"/>
        <v>0</v>
      </c>
      <c r="D1088" s="2">
        <f t="shared" si="126"/>
        <v>41</v>
      </c>
      <c r="E1088" s="2">
        <f t="shared" si="128"/>
        <v>41</v>
      </c>
      <c r="F1088" s="2">
        <f t="shared" si="129"/>
        <v>41.178999999999995</v>
      </c>
      <c r="G1088" s="2">
        <f t="shared" si="131"/>
        <v>45.432800000000007</v>
      </c>
      <c r="H1088" s="2">
        <f t="shared" si="127"/>
        <v>38.698449999999958</v>
      </c>
      <c r="I1088" s="2">
        <f t="array" ref="I1088">SUMPRODUCT(B1072:B1091, (ROW(B1072:B1091)-ROW(B1072)+1)) / (20*21/2)</f>
        <v>41.000619047619054</v>
      </c>
      <c r="J1088" s="2">
        <f t="shared" si="130"/>
        <v>41.862662001641212</v>
      </c>
      <c r="K1088" s="2">
        <f t="shared" si="132"/>
        <v>43.108466464134374</v>
      </c>
    </row>
    <row r="1089" spans="1:11" ht="13.5" x14ac:dyDescent="0.25">
      <c r="A1089" s="3">
        <f>TITRES_STAT!B1092</f>
        <v>43894</v>
      </c>
      <c r="B1089" s="6">
        <f>TITRES_STAT!D1092</f>
        <v>41</v>
      </c>
      <c r="C1089" s="2">
        <f t="shared" si="125"/>
        <v>0</v>
      </c>
      <c r="D1089" s="2">
        <f t="shared" si="126"/>
        <v>41</v>
      </c>
      <c r="E1089" s="2">
        <f t="shared" si="128"/>
        <v>41</v>
      </c>
      <c r="F1089" s="2">
        <f t="shared" si="129"/>
        <v>41.082999999999998</v>
      </c>
      <c r="G1089" s="2">
        <f t="shared" si="131"/>
        <v>45.322800000000008</v>
      </c>
      <c r="H1089" s="2">
        <f t="shared" si="127"/>
        <v>38.713449999999959</v>
      </c>
      <c r="I1089" s="2">
        <f t="array" ref="I1089">SUMPRODUCT(B1073:B1092, (ROW(B1073:B1092)-ROW(B1073)+1)) / (20*21/2)</f>
        <v>41</v>
      </c>
      <c r="J1089" s="2">
        <f t="shared" si="130"/>
        <v>41.780503715770621</v>
      </c>
      <c r="K1089" s="2">
        <f t="shared" si="132"/>
        <v>43.025781504756559</v>
      </c>
    </row>
    <row r="1090" spans="1:11" ht="13.5" x14ac:dyDescent="0.25">
      <c r="A1090" s="3">
        <f>TITRES_STAT!B1093</f>
        <v>43895</v>
      </c>
      <c r="B1090" s="6">
        <f>TITRES_STAT!D1093</f>
        <v>41</v>
      </c>
      <c r="C1090" s="2">
        <f t="shared" si="125"/>
        <v>0</v>
      </c>
      <c r="D1090" s="2">
        <f t="shared" si="126"/>
        <v>41</v>
      </c>
      <c r="E1090" s="2">
        <f t="shared" si="128"/>
        <v>41</v>
      </c>
      <c r="F1090" s="2">
        <f t="shared" si="129"/>
        <v>41.012999999999998</v>
      </c>
      <c r="G1090" s="2">
        <f t="shared" si="131"/>
        <v>45.212800000000009</v>
      </c>
      <c r="H1090" s="2">
        <f t="shared" si="127"/>
        <v>38.72844999999996</v>
      </c>
      <c r="I1090" s="2">
        <f t="array" ref="I1090">SUMPRODUCT(B1074:B1093, (ROW(B1074:B1093)-ROW(B1074)+1)) / (20*21/2)</f>
        <v>40.824761904761907</v>
      </c>
      <c r="J1090" s="2">
        <f t="shared" si="130"/>
        <v>41.706170028554375</v>
      </c>
      <c r="K1090" s="2">
        <f t="shared" si="132"/>
        <v>42.946339092805324</v>
      </c>
    </row>
    <row r="1091" spans="1:11" ht="13.5" x14ac:dyDescent="0.25">
      <c r="A1091" s="3">
        <f>TITRES_STAT!B1094</f>
        <v>43896</v>
      </c>
      <c r="B1091" s="6">
        <f>TITRES_STAT!D1094</f>
        <v>41</v>
      </c>
      <c r="C1091" s="2">
        <f t="shared" si="125"/>
        <v>0</v>
      </c>
      <c r="D1091" s="2">
        <f t="shared" si="126"/>
        <v>41</v>
      </c>
      <c r="E1091" s="2">
        <f t="shared" si="128"/>
        <v>41</v>
      </c>
      <c r="F1091" s="2">
        <f t="shared" si="129"/>
        <v>41.006500000000003</v>
      </c>
      <c r="G1091" s="2">
        <f t="shared" si="131"/>
        <v>45.102800000000009</v>
      </c>
      <c r="H1091" s="2">
        <f t="shared" si="127"/>
        <v>38.74344999999996</v>
      </c>
      <c r="I1091" s="2">
        <f t="array" ref="I1091">SUMPRODUCT(B1075:B1094, (ROW(B1075:B1094)-ROW(B1075)+1)) / (20*21/2)</f>
        <v>40.658285714285711</v>
      </c>
      <c r="J1091" s="2">
        <f t="shared" si="130"/>
        <v>41.638915740120623</v>
      </c>
      <c r="K1091" s="2">
        <f t="shared" si="132"/>
        <v>42.870012069558058</v>
      </c>
    </row>
    <row r="1092" spans="1:11" ht="13.5" x14ac:dyDescent="0.25">
      <c r="A1092" s="3">
        <f>TITRES_STAT!B1095</f>
        <v>43899</v>
      </c>
      <c r="B1092" s="6">
        <f>TITRES_STAT!D1095</f>
        <v>41</v>
      </c>
      <c r="C1092" s="2">
        <f t="shared" ref="C1092:C1155" si="133">B1092-B1091</f>
        <v>0</v>
      </c>
      <c r="D1092" s="2">
        <f t="shared" si="126"/>
        <v>41</v>
      </c>
      <c r="E1092" s="2">
        <f t="shared" si="128"/>
        <v>41</v>
      </c>
      <c r="F1092" s="2">
        <f t="shared" si="129"/>
        <v>41</v>
      </c>
      <c r="G1092" s="2">
        <f t="shared" si="131"/>
        <v>44.99280000000001</v>
      </c>
      <c r="H1092" s="2">
        <f t="shared" si="127"/>
        <v>38.763449999999963</v>
      </c>
      <c r="I1092" s="2">
        <f t="array" ref="I1092">SUMPRODUCT(B1076:B1095, (ROW(B1076:B1095)-ROW(B1076)+1)) / (20*21/2)</f>
        <v>40.500571428571433</v>
      </c>
      <c r="J1092" s="2">
        <f t="shared" si="130"/>
        <v>41.5780666220139</v>
      </c>
      <c r="K1092" s="2">
        <f t="shared" si="132"/>
        <v>42.796678262908728</v>
      </c>
    </row>
    <row r="1093" spans="1:11" ht="13.5" x14ac:dyDescent="0.25">
      <c r="A1093" s="3">
        <f>TITRES_STAT!B1096</f>
        <v>43900</v>
      </c>
      <c r="B1093" s="6">
        <f>TITRES_STAT!D1096</f>
        <v>39.159999999999997</v>
      </c>
      <c r="C1093" s="2">
        <f t="shared" si="133"/>
        <v>-1.8400000000000034</v>
      </c>
      <c r="D1093" s="2">
        <f t="shared" si="126"/>
        <v>40.631999999999998</v>
      </c>
      <c r="E1093" s="2">
        <f t="shared" si="128"/>
        <v>40.815999999999995</v>
      </c>
      <c r="F1093" s="2">
        <f t="shared" si="129"/>
        <v>40.908000000000001</v>
      </c>
      <c r="G1093" s="2">
        <f t="shared" si="131"/>
        <v>44.818200000000019</v>
      </c>
      <c r="H1093" s="2">
        <f t="shared" si="127"/>
        <v>38.774249999999959</v>
      </c>
      <c r="I1093" s="2">
        <f t="array" ref="I1093">SUMPRODUCT(B1077:B1096, (ROW(B1077:B1096)-ROW(B1077)+1)) / (20*21/2)</f>
        <v>40.351619047619046</v>
      </c>
      <c r="J1093" s="2">
        <f t="shared" si="130"/>
        <v>41.347774562774482</v>
      </c>
      <c r="K1093" s="2">
        <f t="shared" si="132"/>
        <v>42.654063429069176</v>
      </c>
    </row>
    <row r="1094" spans="1:11" ht="13.5" x14ac:dyDescent="0.25">
      <c r="A1094" s="3">
        <f>TITRES_STAT!B1097</f>
        <v>43901</v>
      </c>
      <c r="B1094" s="6">
        <f>TITRES_STAT!D1097</f>
        <v>39.159999999999997</v>
      </c>
      <c r="C1094" s="2">
        <f t="shared" si="133"/>
        <v>0</v>
      </c>
      <c r="D1094" s="2">
        <f t="shared" ref="D1094:D1157" si="134">AVERAGE(B1090:B1094)</f>
        <v>40.263999999999996</v>
      </c>
      <c r="E1094" s="2">
        <f t="shared" si="128"/>
        <v>40.631999999999991</v>
      </c>
      <c r="F1094" s="2">
        <f t="shared" si="129"/>
        <v>40.815999999999995</v>
      </c>
      <c r="G1094" s="2">
        <f t="shared" si="131"/>
        <v>44.600600000000014</v>
      </c>
      <c r="H1094" s="2">
        <f t="shared" si="127"/>
        <v>38.785049999999956</v>
      </c>
      <c r="I1094" s="2">
        <f t="array" ref="I1094">SUMPRODUCT(B1078:B1097, (ROW(B1078:B1097)-ROW(B1078)+1)) / (20*21/2)</f>
        <v>40.043809523809529</v>
      </c>
      <c r="J1094" s="2">
        <f t="shared" si="130"/>
        <v>41.139415080605488</v>
      </c>
      <c r="K1094" s="2">
        <f t="shared" si="132"/>
        <v>42.517041333811562</v>
      </c>
    </row>
    <row r="1095" spans="1:11" ht="13.5" x14ac:dyDescent="0.25">
      <c r="A1095" s="3">
        <f>TITRES_STAT!B1098</f>
        <v>43902</v>
      </c>
      <c r="B1095" s="6">
        <f>TITRES_STAT!D1098</f>
        <v>39.159999999999997</v>
      </c>
      <c r="C1095" s="2">
        <f t="shared" si="133"/>
        <v>0</v>
      </c>
      <c r="D1095" s="2">
        <f t="shared" si="134"/>
        <v>39.896000000000001</v>
      </c>
      <c r="E1095" s="2">
        <f t="shared" si="128"/>
        <v>40.447999999999993</v>
      </c>
      <c r="F1095" s="2">
        <f t="shared" si="129"/>
        <v>40.723999999999997</v>
      </c>
      <c r="G1095" s="2">
        <f t="shared" si="131"/>
        <v>44.384000000000007</v>
      </c>
      <c r="H1095" s="2">
        <f t="shared" si="127"/>
        <v>38.79664999999995</v>
      </c>
      <c r="I1095" s="2">
        <f t="array" ref="I1095">SUMPRODUCT(B1079:B1098, (ROW(B1079:B1098)-ROW(B1079)+1)) / (20*21/2)</f>
        <v>39.593142857142851</v>
      </c>
      <c r="J1095" s="2">
        <f t="shared" si="130"/>
        <v>40.950899358643063</v>
      </c>
      <c r="K1095" s="2">
        <f t="shared" si="132"/>
        <v>42.38539265405425</v>
      </c>
    </row>
    <row r="1096" spans="1:11" ht="13.5" x14ac:dyDescent="0.25">
      <c r="A1096" s="3">
        <f>TITRES_STAT!B1099</f>
        <v>43903</v>
      </c>
      <c r="B1096" s="6">
        <f>TITRES_STAT!D1099</f>
        <v>39.159999999999997</v>
      </c>
      <c r="C1096" s="2">
        <f t="shared" si="133"/>
        <v>0</v>
      </c>
      <c r="D1096" s="2">
        <f t="shared" si="134"/>
        <v>39.527999999999999</v>
      </c>
      <c r="E1096" s="2">
        <f t="shared" si="128"/>
        <v>40.263999999999989</v>
      </c>
      <c r="F1096" s="2">
        <f t="shared" si="129"/>
        <v>40.631999999999991</v>
      </c>
      <c r="G1096" s="2">
        <f t="shared" si="131"/>
        <v>44.167400000000001</v>
      </c>
      <c r="H1096" s="2">
        <f t="shared" si="127"/>
        <v>38.808249999999951</v>
      </c>
      <c r="I1096" s="2">
        <f t="array" ref="I1096">SUMPRODUCT(B1080:B1099, (ROW(B1080:B1099)-ROW(B1080)+1)) / (20*21/2)</f>
        <v>39.065714285714279</v>
      </c>
      <c r="J1096" s="2">
        <f t="shared" si="130"/>
        <v>40.780337514962774</v>
      </c>
      <c r="K1096" s="2">
        <f t="shared" si="132"/>
        <v>42.258906667620757</v>
      </c>
    </row>
    <row r="1097" spans="1:11" ht="13.5" x14ac:dyDescent="0.25">
      <c r="A1097" s="3">
        <f>TITRES_STAT!B1100</f>
        <v>43906</v>
      </c>
      <c r="B1097" s="6">
        <f>TITRES_STAT!D1100</f>
        <v>37.4</v>
      </c>
      <c r="C1097" s="2">
        <f t="shared" si="133"/>
        <v>-1.759999999999998</v>
      </c>
      <c r="D1097" s="2">
        <f t="shared" si="134"/>
        <v>38.808</v>
      </c>
      <c r="E1097" s="2">
        <f t="shared" si="128"/>
        <v>39.903999999999996</v>
      </c>
      <c r="F1097" s="2">
        <f t="shared" si="129"/>
        <v>40.451999999999991</v>
      </c>
      <c r="G1097" s="2">
        <f t="shared" si="131"/>
        <v>43.915600000000005</v>
      </c>
      <c r="H1097" s="2">
        <f t="shared" si="127"/>
        <v>38.812599999999946</v>
      </c>
      <c r="I1097" s="2">
        <f t="array" ref="I1097">SUMPRODUCT(B1081:B1100, (ROW(B1081:B1100)-ROW(B1081)+1)) / (20*21/2)</f>
        <v>38.568523809523803</v>
      </c>
      <c r="J1097" s="2">
        <f t="shared" si="130"/>
        <v>40.458400608775847</v>
      </c>
      <c r="K1097" s="2">
        <f t="shared" si="132"/>
        <v>42.068361308106219</v>
      </c>
    </row>
    <row r="1098" spans="1:11" ht="13.5" x14ac:dyDescent="0.25">
      <c r="A1098" s="3">
        <f>TITRES_STAT!B1101</f>
        <v>43907</v>
      </c>
      <c r="B1098" s="6">
        <f>TITRES_STAT!D1101</f>
        <v>35.72</v>
      </c>
      <c r="C1098" s="2">
        <f t="shared" si="133"/>
        <v>-1.6799999999999997</v>
      </c>
      <c r="D1098" s="2">
        <f t="shared" si="134"/>
        <v>38.119999999999997</v>
      </c>
      <c r="E1098" s="2">
        <f t="shared" si="128"/>
        <v>39.375999999999998</v>
      </c>
      <c r="F1098" s="2">
        <f t="shared" si="129"/>
        <v>40.187999999999995</v>
      </c>
      <c r="G1098" s="2">
        <f t="shared" si="131"/>
        <v>43.630200000000002</v>
      </c>
      <c r="H1098" s="2">
        <f t="shared" ref="H1098:H1161" si="135">AVERAGE(B899:B1098)</f>
        <v>38.810199999999952</v>
      </c>
      <c r="I1098" s="2">
        <f t="array" ref="I1098">SUMPRODUCT(B1082:B1101, (ROW(B1082:B1101)-ROW(B1082)+1)) / (20*21/2)</f>
        <v>38.101571428571425</v>
      </c>
      <c r="J1098" s="2">
        <f t="shared" si="130"/>
        <v>40.007124360321001</v>
      </c>
      <c r="K1098" s="2">
        <f t="shared" si="132"/>
        <v>41.81940596269029</v>
      </c>
    </row>
    <row r="1099" spans="1:11" ht="13.5" x14ac:dyDescent="0.25">
      <c r="A1099" s="3">
        <f>TITRES_STAT!B1102</f>
        <v>43908</v>
      </c>
      <c r="B1099" s="6">
        <f>TITRES_STAT!D1102</f>
        <v>34.65</v>
      </c>
      <c r="C1099" s="2">
        <f t="shared" si="133"/>
        <v>-1.0700000000000003</v>
      </c>
      <c r="D1099" s="2">
        <f t="shared" si="134"/>
        <v>37.218000000000004</v>
      </c>
      <c r="E1099" s="2">
        <f t="shared" si="128"/>
        <v>38.741</v>
      </c>
      <c r="F1099" s="2">
        <f t="shared" si="129"/>
        <v>39.870499999999993</v>
      </c>
      <c r="G1099" s="2">
        <f t="shared" si="131"/>
        <v>43.323400000000014</v>
      </c>
      <c r="H1099" s="2">
        <f t="shared" si="135"/>
        <v>38.801549999999942</v>
      </c>
      <c r="I1099" s="2">
        <f t="array" ref="I1099">SUMPRODUCT(B1083:B1102, (ROW(B1083:B1102)-ROW(B1083)+1)) / (20*21/2)</f>
        <v>37.664857142857144</v>
      </c>
      <c r="J1099" s="2">
        <f t="shared" si="130"/>
        <v>39.496922040290428</v>
      </c>
      <c r="K1099" s="2">
        <f t="shared" si="132"/>
        <v>41.538252787682829</v>
      </c>
    </row>
    <row r="1100" spans="1:11" ht="13.5" x14ac:dyDescent="0.25">
      <c r="A1100" s="3">
        <f>TITRES_STAT!B1103</f>
        <v>43909</v>
      </c>
      <c r="B1100" s="6">
        <f>TITRES_STAT!D1103</f>
        <v>34.65</v>
      </c>
      <c r="C1100" s="2">
        <f t="shared" si="133"/>
        <v>0</v>
      </c>
      <c r="D1100" s="2">
        <f t="shared" si="134"/>
        <v>36.316000000000003</v>
      </c>
      <c r="E1100" s="2">
        <f t="shared" ref="E1100:E1163" si="136">AVERAGE(B1091:B1100)</f>
        <v>38.105999999999995</v>
      </c>
      <c r="F1100" s="2">
        <f t="shared" si="129"/>
        <v>39.55299999999999</v>
      </c>
      <c r="G1100" s="2">
        <f t="shared" si="131"/>
        <v>43.016600000000018</v>
      </c>
      <c r="H1100" s="2">
        <f t="shared" si="135"/>
        <v>38.793699999999944</v>
      </c>
      <c r="I1100" s="2">
        <f t="array" ref="I1100">SUMPRODUCT(B1084:B1103, (ROW(B1084:B1103)-ROW(B1084)+1)) / (20*21/2)</f>
        <v>37.258380952380953</v>
      </c>
      <c r="J1100" s="2">
        <f t="shared" si="130"/>
        <v>39.035310417405626</v>
      </c>
      <c r="K1100" s="2">
        <f t="shared" si="132"/>
        <v>41.268125227381546</v>
      </c>
    </row>
    <row r="1101" spans="1:11" ht="13.5" x14ac:dyDescent="0.25">
      <c r="A1101" s="3">
        <f>TITRES_STAT!B1104</f>
        <v>43913</v>
      </c>
      <c r="B1101" s="6">
        <f>TITRES_STAT!D1104</f>
        <v>34.65</v>
      </c>
      <c r="C1101" s="2">
        <f t="shared" si="133"/>
        <v>0</v>
      </c>
      <c r="D1101" s="2">
        <f t="shared" si="134"/>
        <v>35.414000000000001</v>
      </c>
      <c r="E1101" s="2">
        <f t="shared" si="136"/>
        <v>37.470999999999989</v>
      </c>
      <c r="F1101" s="2">
        <f t="shared" si="129"/>
        <v>39.235499999999988</v>
      </c>
      <c r="G1101" s="2">
        <f t="shared" si="131"/>
        <v>42.709800000000016</v>
      </c>
      <c r="H1101" s="2">
        <f t="shared" si="135"/>
        <v>38.78584999999994</v>
      </c>
      <c r="I1101" s="2">
        <f t="array" ref="I1101">SUMPRODUCT(B1085:B1104, (ROW(B1085:B1104)-ROW(B1085)+1)) / (20*21/2)</f>
        <v>36.88214285714286</v>
      </c>
      <c r="J1101" s="2">
        <f t="shared" si="130"/>
        <v>38.617661806224135</v>
      </c>
      <c r="K1101" s="2">
        <f t="shared" si="132"/>
        <v>41.008590904739137</v>
      </c>
    </row>
    <row r="1102" spans="1:11" ht="13.5" x14ac:dyDescent="0.25">
      <c r="A1102" s="3">
        <f>TITRES_STAT!B1105</f>
        <v>43914</v>
      </c>
      <c r="B1102" s="6">
        <f>TITRES_STAT!D1105</f>
        <v>34.65</v>
      </c>
      <c r="C1102" s="2">
        <f t="shared" si="133"/>
        <v>0</v>
      </c>
      <c r="D1102" s="2">
        <f t="shared" si="134"/>
        <v>34.864000000000004</v>
      </c>
      <c r="E1102" s="2">
        <f t="shared" si="136"/>
        <v>36.835999999999991</v>
      </c>
      <c r="F1102" s="2">
        <f t="shared" si="129"/>
        <v>38.917999999999992</v>
      </c>
      <c r="G1102" s="2">
        <f t="shared" si="131"/>
        <v>42.403000000000013</v>
      </c>
      <c r="H1102" s="2">
        <f t="shared" si="135"/>
        <v>38.782099999999936</v>
      </c>
      <c r="I1102" s="2">
        <f t="array" ref="I1102">SUMPRODUCT(B1086:B1105, (ROW(B1086:B1105)-ROW(B1086)+1)) / (20*21/2)</f>
        <v>36.536142857142856</v>
      </c>
      <c r="J1102" s="2">
        <f t="shared" si="130"/>
        <v>38.239789253250407</v>
      </c>
      <c r="K1102" s="2">
        <f t="shared" si="132"/>
        <v>40.759234398670934</v>
      </c>
    </row>
    <row r="1103" spans="1:11" ht="13.5" x14ac:dyDescent="0.25">
      <c r="A1103" s="3">
        <f>TITRES_STAT!B1106</f>
        <v>43915</v>
      </c>
      <c r="B1103" s="6">
        <f>TITRES_STAT!D1106</f>
        <v>34.65</v>
      </c>
      <c r="C1103" s="2">
        <f t="shared" si="133"/>
        <v>0</v>
      </c>
      <c r="D1103" s="2">
        <f t="shared" si="134"/>
        <v>34.65</v>
      </c>
      <c r="E1103" s="2">
        <f t="shared" si="136"/>
        <v>36.384999999999991</v>
      </c>
      <c r="F1103" s="2">
        <f t="shared" si="129"/>
        <v>38.60049999999999</v>
      </c>
      <c r="G1103" s="2">
        <f t="shared" si="131"/>
        <v>42.096200000000017</v>
      </c>
      <c r="H1103" s="2">
        <f t="shared" si="135"/>
        <v>38.778349999999939</v>
      </c>
      <c r="I1103" s="2">
        <f t="array" ref="I1103">SUMPRODUCT(B1087:B1106, (ROW(B1087:B1106)-ROW(B1087)+1)) / (20*21/2)</f>
        <v>36.22038095238095</v>
      </c>
      <c r="J1103" s="2">
        <f t="shared" si="130"/>
        <v>37.897904562464653</v>
      </c>
      <c r="K1103" s="2">
        <f t="shared" si="132"/>
        <v>40.519656579115214</v>
      </c>
    </row>
    <row r="1104" spans="1:11" ht="13.5" x14ac:dyDescent="0.25">
      <c r="A1104" s="3">
        <f>TITRES_STAT!B1107</f>
        <v>43916</v>
      </c>
      <c r="B1104" s="6">
        <f>TITRES_STAT!D1107</f>
        <v>34.65</v>
      </c>
      <c r="C1104" s="2">
        <f t="shared" si="133"/>
        <v>0</v>
      </c>
      <c r="D1104" s="2">
        <f t="shared" si="134"/>
        <v>34.65</v>
      </c>
      <c r="E1104" s="2">
        <f t="shared" si="136"/>
        <v>35.933999999999997</v>
      </c>
      <c r="F1104" s="2">
        <f t="shared" si="129"/>
        <v>38.282999999999987</v>
      </c>
      <c r="G1104" s="2">
        <f t="shared" si="131"/>
        <v>41.789400000000015</v>
      </c>
      <c r="H1104" s="2">
        <f t="shared" si="135"/>
        <v>38.774599999999936</v>
      </c>
      <c r="I1104" s="2">
        <f t="array" ref="I1104">SUMPRODUCT(B1088:B1107, (ROW(B1088:B1107)-ROW(B1088)+1)) / (20*21/2)</f>
        <v>35.93485714285714</v>
      </c>
      <c r="J1104" s="2">
        <f t="shared" si="130"/>
        <v>37.588580318420398</v>
      </c>
      <c r="K1104" s="2">
        <f t="shared" si="132"/>
        <v>40.289473968169524</v>
      </c>
    </row>
    <row r="1105" spans="1:11" ht="13.5" x14ac:dyDescent="0.25">
      <c r="A1105" s="3">
        <f>TITRES_STAT!B1108</f>
        <v>43917</v>
      </c>
      <c r="B1105" s="6">
        <f>TITRES_STAT!D1108</f>
        <v>34.65</v>
      </c>
      <c r="C1105" s="2">
        <f t="shared" si="133"/>
        <v>0</v>
      </c>
      <c r="D1105" s="2">
        <f t="shared" si="134"/>
        <v>34.65</v>
      </c>
      <c r="E1105" s="2">
        <f t="shared" si="136"/>
        <v>35.482999999999997</v>
      </c>
      <c r="F1105" s="2">
        <f t="shared" si="129"/>
        <v>37.965499999999984</v>
      </c>
      <c r="G1105" s="2">
        <f t="shared" si="131"/>
        <v>41.482600000000012</v>
      </c>
      <c r="H1105" s="2">
        <f t="shared" si="135"/>
        <v>38.770849999999939</v>
      </c>
      <c r="I1105" s="2">
        <f t="array" ref="I1105">SUMPRODUCT(B1089:B1108, (ROW(B1089:B1108)-ROW(B1089)+1)) / (20*21/2)</f>
        <v>35.679571428571421</v>
      </c>
      <c r="J1105" s="2">
        <f t="shared" si="130"/>
        <v>37.308715526189879</v>
      </c>
      <c r="K1105" s="2">
        <f t="shared" si="132"/>
        <v>40.068318126280523</v>
      </c>
    </row>
    <row r="1106" spans="1:11" ht="13.5" x14ac:dyDescent="0.25">
      <c r="A1106" s="3">
        <f>TITRES_STAT!B1109</f>
        <v>43920</v>
      </c>
      <c r="B1106" s="6">
        <f>TITRES_STAT!D1109</f>
        <v>34.65</v>
      </c>
      <c r="C1106" s="2">
        <f t="shared" si="133"/>
        <v>0</v>
      </c>
      <c r="D1106" s="2">
        <f t="shared" si="134"/>
        <v>34.65</v>
      </c>
      <c r="E1106" s="2">
        <f t="shared" si="136"/>
        <v>35.031999999999996</v>
      </c>
      <c r="F1106" s="2">
        <f t="shared" si="129"/>
        <v>37.647999999999982</v>
      </c>
      <c r="G1106" s="2">
        <f t="shared" si="131"/>
        <v>41.175800000000017</v>
      </c>
      <c r="H1106" s="2">
        <f t="shared" si="135"/>
        <v>38.767599999999931</v>
      </c>
      <c r="I1106" s="2">
        <f t="array" ref="I1106">SUMPRODUCT(B1090:B1109, (ROW(B1090:B1109)-ROW(B1090)+1)) / (20*21/2)</f>
        <v>35.454523809523806</v>
      </c>
      <c r="J1106" s="2">
        <f t="shared" si="130"/>
        <v>37.055504523695603</v>
      </c>
      <c r="K1106" s="2">
        <f t="shared" si="132"/>
        <v>39.855835062504816</v>
      </c>
    </row>
    <row r="1107" spans="1:11" ht="13.5" x14ac:dyDescent="0.25">
      <c r="A1107" s="3">
        <f>TITRES_STAT!B1110</f>
        <v>43921</v>
      </c>
      <c r="B1107" s="6">
        <f>TITRES_STAT!D1110</f>
        <v>34.65</v>
      </c>
      <c r="C1107" s="2">
        <f t="shared" si="133"/>
        <v>0</v>
      </c>
      <c r="D1107" s="2">
        <f t="shared" si="134"/>
        <v>34.65</v>
      </c>
      <c r="E1107" s="2">
        <f t="shared" si="136"/>
        <v>34.756999999999998</v>
      </c>
      <c r="F1107" s="2">
        <f t="shared" si="129"/>
        <v>37.330499999999986</v>
      </c>
      <c r="G1107" s="2">
        <f t="shared" si="131"/>
        <v>40.869000000000021</v>
      </c>
      <c r="H1107" s="2">
        <f t="shared" si="135"/>
        <v>38.764349999999929</v>
      </c>
      <c r="I1107" s="2">
        <f t="array" ref="I1107">SUMPRODUCT(B1091:B1110, (ROW(B1091:B1110)-ROW(B1091)+1)) / (20*21/2)</f>
        <v>35.259714285714281</v>
      </c>
      <c r="J1107" s="2">
        <f t="shared" si="130"/>
        <v>36.826408854772211</v>
      </c>
      <c r="K1107" s="2">
        <f t="shared" si="132"/>
        <v>39.651684667896788</v>
      </c>
    </row>
    <row r="1108" spans="1:11" ht="13.5" x14ac:dyDescent="0.25">
      <c r="A1108" s="3">
        <f>TITRES_STAT!B1111</f>
        <v>43922</v>
      </c>
      <c r="B1108" s="6">
        <f>TITRES_STAT!D1111</f>
        <v>34.65</v>
      </c>
      <c r="C1108" s="2">
        <f t="shared" si="133"/>
        <v>0</v>
      </c>
      <c r="D1108" s="2">
        <f t="shared" si="134"/>
        <v>34.65</v>
      </c>
      <c r="E1108" s="2">
        <f t="shared" si="136"/>
        <v>34.649999999999991</v>
      </c>
      <c r="F1108" s="2">
        <f t="shared" ref="F1108:F1171" si="137">AVERAGE(B1089:B1108)</f>
        <v>37.012999999999991</v>
      </c>
      <c r="G1108" s="2">
        <f t="shared" si="131"/>
        <v>40.592000000000027</v>
      </c>
      <c r="H1108" s="2">
        <f t="shared" si="135"/>
        <v>38.762599999999928</v>
      </c>
      <c r="I1108" s="2">
        <f t="array" ref="I1108">SUMPRODUCT(B1092:B1111, (ROW(B1092:B1111)-ROW(B1092)+1)) / (20*21/2)</f>
        <v>35.095142857142854</v>
      </c>
      <c r="J1108" s="2">
        <f t="shared" si="130"/>
        <v>36.619131820984379</v>
      </c>
      <c r="K1108" s="2">
        <f t="shared" si="132"/>
        <v>39.455540171116525</v>
      </c>
    </row>
    <row r="1109" spans="1:11" ht="13.5" x14ac:dyDescent="0.25">
      <c r="A1109" s="3">
        <f>TITRES_STAT!B1112</f>
        <v>43923</v>
      </c>
      <c r="B1109" s="6">
        <f>TITRES_STAT!D1112</f>
        <v>34.65</v>
      </c>
      <c r="C1109" s="2">
        <f t="shared" si="133"/>
        <v>0</v>
      </c>
      <c r="D1109" s="2">
        <f t="shared" si="134"/>
        <v>34.65</v>
      </c>
      <c r="E1109" s="2">
        <f t="shared" si="136"/>
        <v>34.649999999999991</v>
      </c>
      <c r="F1109" s="2">
        <f t="shared" si="137"/>
        <v>36.695499999999988</v>
      </c>
      <c r="G1109" s="2">
        <f t="shared" si="131"/>
        <v>40.315000000000033</v>
      </c>
      <c r="H1109" s="2">
        <f t="shared" si="135"/>
        <v>38.760849999999927</v>
      </c>
      <c r="I1109" s="2">
        <f t="array" ref="I1109">SUMPRODUCT(B1093:B1112, (ROW(B1093:B1112)-ROW(B1093)+1)) / (20*21/2)</f>
        <v>34.960809523809516</v>
      </c>
      <c r="J1109" s="2">
        <f t="shared" ref="J1109:J1172" si="138">$J$4*B1109+J1108*(1-$J$4)</f>
        <v>36.431595457081102</v>
      </c>
      <c r="K1109" s="2">
        <f t="shared" si="132"/>
        <v>39.267087615386465</v>
      </c>
    </row>
    <row r="1110" spans="1:11" ht="13.5" x14ac:dyDescent="0.25">
      <c r="A1110" s="3">
        <f>TITRES_STAT!B1113</f>
        <v>43924</v>
      </c>
      <c r="B1110" s="6">
        <f>TITRES_STAT!D1113</f>
        <v>34.65</v>
      </c>
      <c r="C1110" s="2">
        <f t="shared" si="133"/>
        <v>0</v>
      </c>
      <c r="D1110" s="2">
        <f t="shared" si="134"/>
        <v>34.65</v>
      </c>
      <c r="E1110" s="2">
        <f t="shared" si="136"/>
        <v>34.649999999999991</v>
      </c>
      <c r="F1110" s="2">
        <f t="shared" si="137"/>
        <v>36.377999999999986</v>
      </c>
      <c r="G1110" s="2">
        <f t="shared" si="131"/>
        <v>40.038000000000032</v>
      </c>
      <c r="H1110" s="2">
        <f t="shared" si="135"/>
        <v>38.759099999999933</v>
      </c>
      <c r="I1110" s="2">
        <f t="array" ref="I1110">SUMPRODUCT(B1094:B1113, (ROW(B1094:B1113)-ROW(B1094)+1)) / (20*21/2)</f>
        <v>34.856714285714283</v>
      </c>
      <c r="J1110" s="2">
        <f t="shared" si="138"/>
        <v>36.261919699263849</v>
      </c>
      <c r="K1110" s="2">
        <f t="shared" si="132"/>
        <v>39.086025355959549</v>
      </c>
    </row>
    <row r="1111" spans="1:11" ht="13.5" x14ac:dyDescent="0.25">
      <c r="A1111" s="3">
        <f>TITRES_STAT!B1114</f>
        <v>43927</v>
      </c>
      <c r="B1111" s="6">
        <f>TITRES_STAT!D1114</f>
        <v>34.65</v>
      </c>
      <c r="C1111" s="2">
        <f t="shared" si="133"/>
        <v>0</v>
      </c>
      <c r="D1111" s="2">
        <f t="shared" si="134"/>
        <v>34.65</v>
      </c>
      <c r="E1111" s="2">
        <f t="shared" si="136"/>
        <v>34.649999999999991</v>
      </c>
      <c r="F1111" s="2">
        <f t="shared" si="137"/>
        <v>36.060499999999983</v>
      </c>
      <c r="G1111" s="2">
        <f t="shared" si="131"/>
        <v>39.761000000000031</v>
      </c>
      <c r="H1111" s="2">
        <f t="shared" si="135"/>
        <v>38.757349999999931</v>
      </c>
      <c r="I1111" s="2">
        <f t="array" ref="I1111">SUMPRODUCT(B1095:B1114, (ROW(B1095:B1114)-ROW(B1095)+1)) / (20*21/2)</f>
        <v>34.774095238095235</v>
      </c>
      <c r="J1111" s="2">
        <f t="shared" si="138"/>
        <v>36.108403537429197</v>
      </c>
      <c r="K1111" s="2">
        <f t="shared" si="132"/>
        <v>38.912063577294468</v>
      </c>
    </row>
    <row r="1112" spans="1:11" ht="13.5" x14ac:dyDescent="0.25">
      <c r="A1112" s="3">
        <f>TITRES_STAT!B1115</f>
        <v>43928</v>
      </c>
      <c r="B1112" s="6">
        <f>TITRES_STAT!D1115</f>
        <v>34.65</v>
      </c>
      <c r="C1112" s="2">
        <f t="shared" si="133"/>
        <v>0</v>
      </c>
      <c r="D1112" s="2">
        <f t="shared" si="134"/>
        <v>34.65</v>
      </c>
      <c r="E1112" s="2">
        <f t="shared" si="136"/>
        <v>34.649999999999991</v>
      </c>
      <c r="F1112" s="2">
        <f t="shared" si="137"/>
        <v>35.742999999999981</v>
      </c>
      <c r="G1112" s="2">
        <f t="shared" si="131"/>
        <v>39.48400000000003</v>
      </c>
      <c r="H1112" s="2">
        <f t="shared" si="135"/>
        <v>38.75559999999993</v>
      </c>
      <c r="I1112" s="2">
        <f t="array" ref="I1112">SUMPRODUCT(B1096:B1115, (ROW(B1096:B1115)-ROW(B1096)+1)) / (20*21/2)</f>
        <v>34.71295238095238</v>
      </c>
      <c r="J1112" s="2">
        <f t="shared" si="138"/>
        <v>35.969507962435941</v>
      </c>
      <c r="K1112" s="2">
        <f t="shared" si="132"/>
        <v>38.744923829165273</v>
      </c>
    </row>
    <row r="1113" spans="1:11" ht="13.5" x14ac:dyDescent="0.25">
      <c r="A1113" s="3">
        <f>TITRES_STAT!B1116</f>
        <v>43929</v>
      </c>
      <c r="B1113" s="6">
        <f>TITRES_STAT!D1116</f>
        <v>34.65</v>
      </c>
      <c r="C1113" s="2">
        <f t="shared" si="133"/>
        <v>0</v>
      </c>
      <c r="D1113" s="2">
        <f t="shared" si="134"/>
        <v>34.65</v>
      </c>
      <c r="E1113" s="2">
        <f t="shared" si="136"/>
        <v>34.649999999999991</v>
      </c>
      <c r="F1113" s="2">
        <f t="shared" si="137"/>
        <v>35.517499999999984</v>
      </c>
      <c r="G1113" s="2">
        <f t="shared" si="131"/>
        <v>39.250600000000034</v>
      </c>
      <c r="H1113" s="2">
        <f t="shared" si="135"/>
        <v>38.753849999999929</v>
      </c>
      <c r="I1113" s="2">
        <f t="array" ref="I1113">SUMPRODUCT(B1097:B1116, (ROW(B1097:B1116)-ROW(B1097)+1)) / (20*21/2)</f>
        <v>34.673285714285711</v>
      </c>
      <c r="J1113" s="2">
        <f t="shared" si="138"/>
        <v>35.843840537442041</v>
      </c>
      <c r="K1113" s="2">
        <f t="shared" si="132"/>
        <v>38.584338580962715</v>
      </c>
    </row>
    <row r="1114" spans="1:11" ht="13.5" x14ac:dyDescent="0.25">
      <c r="A1114" s="3">
        <f>TITRES_STAT!B1117</f>
        <v>43934</v>
      </c>
      <c r="B1114" s="6">
        <f>TITRES_STAT!D1117</f>
        <v>34.65</v>
      </c>
      <c r="C1114" s="2">
        <f t="shared" si="133"/>
        <v>0</v>
      </c>
      <c r="D1114" s="2">
        <f t="shared" si="134"/>
        <v>34.65</v>
      </c>
      <c r="E1114" s="2">
        <f t="shared" si="136"/>
        <v>34.649999999999991</v>
      </c>
      <c r="F1114" s="2">
        <f t="shared" si="137"/>
        <v>35.291999999999987</v>
      </c>
      <c r="G1114" s="2">
        <f t="shared" si="131"/>
        <v>39.017200000000038</v>
      </c>
      <c r="H1114" s="2">
        <f t="shared" si="135"/>
        <v>38.752099999999935</v>
      </c>
      <c r="I1114" s="2">
        <f t="array" ref="I1114">SUMPRODUCT(B1098:B1117, (ROW(B1098:B1117)-ROW(B1098)+1)) / (20*21/2)</f>
        <v>34.655095238095235</v>
      </c>
      <c r="J1114" s="2">
        <f t="shared" si="138"/>
        <v>35.730141438638036</v>
      </c>
      <c r="K1114" s="2">
        <f t="shared" si="132"/>
        <v>38.430050793473981</v>
      </c>
    </row>
    <row r="1115" spans="1:11" ht="13.5" x14ac:dyDescent="0.25">
      <c r="A1115" s="3">
        <f>TITRES_STAT!B1118</f>
        <v>43935</v>
      </c>
      <c r="B1115" s="6">
        <f>TITRES_STAT!D1118</f>
        <v>34.65</v>
      </c>
      <c r="C1115" s="2">
        <f t="shared" si="133"/>
        <v>0</v>
      </c>
      <c r="D1115" s="2">
        <f t="shared" si="134"/>
        <v>34.65</v>
      </c>
      <c r="E1115" s="2">
        <f t="shared" si="136"/>
        <v>34.649999999999991</v>
      </c>
      <c r="F1115" s="2">
        <f t="shared" si="137"/>
        <v>35.066499999999991</v>
      </c>
      <c r="G1115" s="2">
        <f t="shared" si="131"/>
        <v>38.783800000000042</v>
      </c>
      <c r="H1115" s="2">
        <f t="shared" si="135"/>
        <v>38.750349999999933</v>
      </c>
      <c r="I1115" s="2">
        <f t="array" ref="I1115">SUMPRODUCT(B1099:B1118, (ROW(B1099:B1118)-ROW(B1099)+1)) / (20*21/2)</f>
        <v>34.65</v>
      </c>
      <c r="J1115" s="2">
        <f t="shared" si="138"/>
        <v>35.627270825434408</v>
      </c>
      <c r="K1115" s="2">
        <f t="shared" si="132"/>
        <v>38.281813507455396</v>
      </c>
    </row>
    <row r="1116" spans="1:11" ht="13.5" x14ac:dyDescent="0.25">
      <c r="A1116" s="3">
        <f>TITRES_STAT!B1119</f>
        <v>43936</v>
      </c>
      <c r="B1116" s="6">
        <f>TITRES_STAT!D1119</f>
        <v>34.65</v>
      </c>
      <c r="C1116" s="2">
        <f t="shared" si="133"/>
        <v>0</v>
      </c>
      <c r="D1116" s="2">
        <f t="shared" si="134"/>
        <v>34.65</v>
      </c>
      <c r="E1116" s="2">
        <f t="shared" si="136"/>
        <v>34.649999999999991</v>
      </c>
      <c r="F1116" s="2">
        <f t="shared" si="137"/>
        <v>34.840999999999994</v>
      </c>
      <c r="G1116" s="2">
        <f t="shared" si="131"/>
        <v>38.578000000000046</v>
      </c>
      <c r="H1116" s="2">
        <f t="shared" si="135"/>
        <v>38.748549999999938</v>
      </c>
      <c r="I1116" s="2">
        <f t="array" ref="I1116">SUMPRODUCT(B1100:B1119, (ROW(B1100:B1119)-ROW(B1100)+1)) / (20*21/2)</f>
        <v>34.65</v>
      </c>
      <c r="J1116" s="2">
        <f t="shared" si="138"/>
        <v>35.534197413488272</v>
      </c>
      <c r="K1116" s="2">
        <f t="shared" si="132"/>
        <v>38.1393894483395</v>
      </c>
    </row>
    <row r="1117" spans="1:11" ht="13.5" x14ac:dyDescent="0.25">
      <c r="A1117" s="3">
        <f>TITRES_STAT!B1120</f>
        <v>43937</v>
      </c>
      <c r="B1117" s="6">
        <f>TITRES_STAT!D1120</f>
        <v>34.65</v>
      </c>
      <c r="C1117" s="2">
        <f t="shared" si="133"/>
        <v>0</v>
      </c>
      <c r="D1117" s="2">
        <f t="shared" si="134"/>
        <v>34.65</v>
      </c>
      <c r="E1117" s="2">
        <f t="shared" si="136"/>
        <v>34.649999999999991</v>
      </c>
      <c r="F1117" s="2">
        <f t="shared" si="137"/>
        <v>34.703499999999991</v>
      </c>
      <c r="G1117" s="2">
        <f t="shared" si="131"/>
        <v>38.372200000000042</v>
      </c>
      <c r="H1117" s="2">
        <f t="shared" si="135"/>
        <v>38.746749999999935</v>
      </c>
      <c r="I1117" s="2">
        <f t="array" ref="I1117">SUMPRODUCT(B1101:B1120, (ROW(B1101:B1120)-ROW(B1101)+1)) / (20*21/2)</f>
        <v>34.65</v>
      </c>
      <c r="J1117" s="2">
        <f t="shared" si="138"/>
        <v>35.449988136013197</v>
      </c>
      <c r="K1117" s="2">
        <f t="shared" si="132"/>
        <v>38.002550646443837</v>
      </c>
    </row>
    <row r="1118" spans="1:11" ht="13.5" x14ac:dyDescent="0.25">
      <c r="A1118" s="3">
        <f>TITRES_STAT!B1121</f>
        <v>43938</v>
      </c>
      <c r="B1118" s="6">
        <f>TITRES_STAT!D1121</f>
        <v>34.65</v>
      </c>
      <c r="C1118" s="2">
        <f t="shared" si="133"/>
        <v>0</v>
      </c>
      <c r="D1118" s="2">
        <f t="shared" si="134"/>
        <v>34.65</v>
      </c>
      <c r="E1118" s="2">
        <f t="shared" si="136"/>
        <v>34.649999999999991</v>
      </c>
      <c r="F1118" s="2">
        <f t="shared" si="137"/>
        <v>34.649999999999991</v>
      </c>
      <c r="G1118" s="2">
        <f t="shared" si="131"/>
        <v>38.206800000000044</v>
      </c>
      <c r="H1118" s="2">
        <f t="shared" si="135"/>
        <v>38.744949999999932</v>
      </c>
      <c r="I1118" s="2">
        <f t="array" ref="I1118">SUMPRODUCT(B1102:B1121, (ROW(B1102:B1121)-ROW(B1102)+1)) / (20*21/2)</f>
        <v>34.65</v>
      </c>
      <c r="J1118" s="2">
        <f t="shared" si="138"/>
        <v>35.373798789726223</v>
      </c>
      <c r="K1118" s="2">
        <f t="shared" si="132"/>
        <v>37.871078072073495</v>
      </c>
    </row>
    <row r="1119" spans="1:11" ht="13.5" x14ac:dyDescent="0.25">
      <c r="A1119" s="3">
        <f>TITRES_STAT!B1122</f>
        <v>43941</v>
      </c>
      <c r="B1119" s="6">
        <f>TITRES_STAT!D1122</f>
        <v>34.65</v>
      </c>
      <c r="C1119" s="2">
        <f t="shared" si="133"/>
        <v>0</v>
      </c>
      <c r="D1119" s="2">
        <f t="shared" si="134"/>
        <v>34.65</v>
      </c>
      <c r="E1119" s="2">
        <f t="shared" si="136"/>
        <v>34.649999999999991</v>
      </c>
      <c r="F1119" s="2">
        <f t="shared" si="137"/>
        <v>34.649999999999991</v>
      </c>
      <c r="G1119" s="2">
        <f t="shared" si="131"/>
        <v>38.041400000000039</v>
      </c>
      <c r="H1119" s="2">
        <f t="shared" si="135"/>
        <v>38.743149999999929</v>
      </c>
      <c r="I1119" s="2">
        <f t="array" ref="I1119">SUMPRODUCT(B1103:B1122, (ROW(B1103:B1122)-ROW(B1103)+1)) / (20*21/2)</f>
        <v>34.65</v>
      </c>
      <c r="J1119" s="2">
        <f t="shared" si="138"/>
        <v>35.304865571657054</v>
      </c>
      <c r="K1119" s="2">
        <f t="shared" si="132"/>
        <v>37.744761284933361</v>
      </c>
    </row>
    <row r="1120" spans="1:11" ht="13.5" x14ac:dyDescent="0.25">
      <c r="A1120" s="3">
        <f>TITRES_STAT!B1123</f>
        <v>43942</v>
      </c>
      <c r="B1120" s="6">
        <f>TITRES_STAT!D1123</f>
        <v>34.65</v>
      </c>
      <c r="C1120" s="2">
        <f t="shared" si="133"/>
        <v>0</v>
      </c>
      <c r="D1120" s="2">
        <f t="shared" si="134"/>
        <v>34.65</v>
      </c>
      <c r="E1120" s="2">
        <f t="shared" si="136"/>
        <v>34.649999999999991</v>
      </c>
      <c r="F1120" s="2">
        <f t="shared" si="137"/>
        <v>34.649999999999991</v>
      </c>
      <c r="G1120" s="2">
        <f t="shared" si="131"/>
        <v>37.886400000000037</v>
      </c>
      <c r="H1120" s="2">
        <f t="shared" si="135"/>
        <v>38.741349999999926</v>
      </c>
      <c r="I1120" s="2">
        <f t="array" ref="I1120">SUMPRODUCT(B1104:B1123, (ROW(B1104:B1123)-ROW(B1104)+1)) / (20*21/2)</f>
        <v>34.65</v>
      </c>
      <c r="J1120" s="2">
        <f t="shared" si="138"/>
        <v>35.242497421975429</v>
      </c>
      <c r="K1120" s="2">
        <f t="shared" si="132"/>
        <v>37.62339809728892</v>
      </c>
    </row>
    <row r="1121" spans="1:11" ht="13.5" x14ac:dyDescent="0.25">
      <c r="A1121" s="3">
        <f>TITRES_STAT!B1124</f>
        <v>43943</v>
      </c>
      <c r="B1121" s="6">
        <f>TITRES_STAT!D1124</f>
        <v>34.65</v>
      </c>
      <c r="C1121" s="2">
        <f t="shared" si="133"/>
        <v>0</v>
      </c>
      <c r="D1121" s="2">
        <f t="shared" si="134"/>
        <v>34.65</v>
      </c>
      <c r="E1121" s="2">
        <f t="shared" si="136"/>
        <v>34.649999999999991</v>
      </c>
      <c r="F1121" s="2">
        <f t="shared" si="137"/>
        <v>34.649999999999991</v>
      </c>
      <c r="G1121" s="2">
        <f t="shared" si="131"/>
        <v>37.756800000000041</v>
      </c>
      <c r="H1121" s="2">
        <f t="shared" si="135"/>
        <v>38.739549999999923</v>
      </c>
      <c r="I1121" s="2">
        <f t="array" ref="I1121">SUMPRODUCT(B1105:B1124, (ROW(B1105:B1124)-ROW(B1105)+1)) / (20*21/2)</f>
        <v>34.65</v>
      </c>
      <c r="J1121" s="2">
        <f t="shared" si="138"/>
        <v>35.186069096073005</v>
      </c>
      <c r="K1121" s="2">
        <f t="shared" si="132"/>
        <v>37.506794250336412</v>
      </c>
    </row>
    <row r="1122" spans="1:11" ht="13.5" x14ac:dyDescent="0.25">
      <c r="A1122" s="3">
        <f>TITRES_STAT!B1125</f>
        <v>43944</v>
      </c>
      <c r="B1122" s="6">
        <f>TITRES_STAT!D1125</f>
        <v>34.65</v>
      </c>
      <c r="C1122" s="2">
        <f t="shared" si="133"/>
        <v>0</v>
      </c>
      <c r="D1122" s="2">
        <f t="shared" si="134"/>
        <v>34.65</v>
      </c>
      <c r="E1122" s="2">
        <f t="shared" si="136"/>
        <v>34.649999999999991</v>
      </c>
      <c r="F1122" s="2">
        <f t="shared" si="137"/>
        <v>34.649999999999991</v>
      </c>
      <c r="G1122" s="2">
        <f t="shared" si="131"/>
        <v>37.627200000000038</v>
      </c>
      <c r="H1122" s="2">
        <f t="shared" si="135"/>
        <v>38.73774999999992</v>
      </c>
      <c r="I1122" s="2">
        <f t="array" ref="I1122">SUMPRODUCT(B1106:B1125, (ROW(B1106:B1125)-ROW(B1106)+1)) / (20*21/2)</f>
        <v>34.65</v>
      </c>
      <c r="J1122" s="2">
        <f t="shared" si="138"/>
        <v>35.135014896447004</v>
      </c>
      <c r="K1122" s="2">
        <f t="shared" si="132"/>
        <v>37.394763103264395</v>
      </c>
    </row>
    <row r="1123" spans="1:11" ht="13.5" x14ac:dyDescent="0.25">
      <c r="A1123" s="3">
        <f>TITRES_STAT!B1126</f>
        <v>43945</v>
      </c>
      <c r="B1123" s="6">
        <f>TITRES_STAT!D1126</f>
        <v>34.65</v>
      </c>
      <c r="C1123" s="2">
        <f t="shared" si="133"/>
        <v>0</v>
      </c>
      <c r="D1123" s="2">
        <f t="shared" si="134"/>
        <v>34.65</v>
      </c>
      <c r="E1123" s="2">
        <f t="shared" si="136"/>
        <v>34.649999999999991</v>
      </c>
      <c r="F1123" s="2">
        <f t="shared" si="137"/>
        <v>34.649999999999991</v>
      </c>
      <c r="G1123" s="2">
        <f t="shared" si="131"/>
        <v>37.500200000000042</v>
      </c>
      <c r="H1123" s="2">
        <f t="shared" si="135"/>
        <v>38.735949999999917</v>
      </c>
      <c r="I1123" s="2">
        <f t="array" ref="I1123">SUMPRODUCT(B1107:B1126, (ROW(B1107:B1126)-ROW(B1107)+1)) / (20*21/2)</f>
        <v>34.65</v>
      </c>
      <c r="J1123" s="2">
        <f t="shared" si="138"/>
        <v>35.08882300154729</v>
      </c>
      <c r="K1123" s="2">
        <f t="shared" si="132"/>
        <v>37.287125334508929</v>
      </c>
    </row>
    <row r="1124" spans="1:11" ht="13.5" x14ac:dyDescent="0.25">
      <c r="A1124" s="3">
        <f>TITRES_STAT!B1127</f>
        <v>43948</v>
      </c>
      <c r="B1124" s="6">
        <f>TITRES_STAT!D1127</f>
        <v>34.65</v>
      </c>
      <c r="C1124" s="2">
        <f t="shared" si="133"/>
        <v>0</v>
      </c>
      <c r="D1124" s="2">
        <f t="shared" si="134"/>
        <v>34.65</v>
      </c>
      <c r="E1124" s="2">
        <f t="shared" si="136"/>
        <v>34.649999999999991</v>
      </c>
      <c r="F1124" s="2">
        <f t="shared" si="137"/>
        <v>34.649999999999991</v>
      </c>
      <c r="G1124" s="2">
        <f t="shared" si="131"/>
        <v>37.37320000000004</v>
      </c>
      <c r="H1124" s="2">
        <f t="shared" si="135"/>
        <v>38.734149999999921</v>
      </c>
      <c r="I1124" s="2">
        <f t="array" ref="I1124">SUMPRODUCT(B1108:B1127, (ROW(B1108:B1127)-ROW(B1108)+1)) / (20*21/2)</f>
        <v>34.65</v>
      </c>
      <c r="J1124" s="2">
        <f t="shared" si="138"/>
        <v>35.047030334733265</v>
      </c>
      <c r="K1124" s="2">
        <f t="shared" si="132"/>
        <v>37.183708654724263</v>
      </c>
    </row>
    <row r="1125" spans="1:11" ht="13.5" x14ac:dyDescent="0.25">
      <c r="A1125" s="3">
        <f>TITRES_STAT!B1128</f>
        <v>43949</v>
      </c>
      <c r="B1125" s="6">
        <f>TITRES_STAT!D1128</f>
        <v>34.65</v>
      </c>
      <c r="C1125" s="2">
        <f t="shared" si="133"/>
        <v>0</v>
      </c>
      <c r="D1125" s="2">
        <f t="shared" si="134"/>
        <v>34.65</v>
      </c>
      <c r="E1125" s="2">
        <f t="shared" si="136"/>
        <v>34.649999999999991</v>
      </c>
      <c r="F1125" s="2">
        <f t="shared" si="137"/>
        <v>34.649999999999991</v>
      </c>
      <c r="G1125" s="2">
        <f t="shared" si="131"/>
        <v>37.246200000000037</v>
      </c>
      <c r="H1125" s="2">
        <f t="shared" si="135"/>
        <v>38.730649999999919</v>
      </c>
      <c r="I1125" s="2">
        <f t="array" ref="I1125">SUMPRODUCT(B1109:B1128, (ROW(B1109:B1128)-ROW(B1109)+1)) / (20*21/2)</f>
        <v>34.65</v>
      </c>
      <c r="J1125" s="2">
        <f t="shared" si="138"/>
        <v>35.009217921901524</v>
      </c>
      <c r="K1125" s="2">
        <f t="shared" si="132"/>
        <v>37.084347531009591</v>
      </c>
    </row>
    <row r="1126" spans="1:11" ht="13.5" x14ac:dyDescent="0.25">
      <c r="A1126" s="3">
        <f>TITRES_STAT!B1129</f>
        <v>43950</v>
      </c>
      <c r="B1126" s="6">
        <f>TITRES_STAT!D1129</f>
        <v>34.65</v>
      </c>
      <c r="C1126" s="2">
        <f t="shared" si="133"/>
        <v>0</v>
      </c>
      <c r="D1126" s="2">
        <f t="shared" si="134"/>
        <v>34.65</v>
      </c>
      <c r="E1126" s="2">
        <f t="shared" si="136"/>
        <v>34.649999999999991</v>
      </c>
      <c r="F1126" s="2">
        <f t="shared" si="137"/>
        <v>34.649999999999991</v>
      </c>
      <c r="G1126" s="2">
        <f t="shared" si="131"/>
        <v>37.119200000000042</v>
      </c>
      <c r="H1126" s="2">
        <f t="shared" si="135"/>
        <v>38.727149999999916</v>
      </c>
      <c r="I1126" s="2">
        <f t="array" ref="I1126">SUMPRODUCT(B1110:B1129, (ROW(B1110:B1129)-ROW(B1110)+1)) / (20*21/2)</f>
        <v>34.65</v>
      </c>
      <c r="J1126" s="2">
        <f t="shared" si="138"/>
        <v>34.975006691244232</v>
      </c>
      <c r="K1126" s="2">
        <f t="shared" si="132"/>
        <v>36.988882921950392</v>
      </c>
    </row>
    <row r="1127" spans="1:11" ht="13.5" x14ac:dyDescent="0.25">
      <c r="A1127" s="3">
        <f>TITRES_STAT!B1130</f>
        <v>43951</v>
      </c>
      <c r="B1127" s="6">
        <f>TITRES_STAT!D1130</f>
        <v>34.65</v>
      </c>
      <c r="C1127" s="2">
        <f t="shared" si="133"/>
        <v>0</v>
      </c>
      <c r="D1127" s="2">
        <f t="shared" si="134"/>
        <v>34.65</v>
      </c>
      <c r="E1127" s="2">
        <f t="shared" si="136"/>
        <v>34.649999999999991</v>
      </c>
      <c r="F1127" s="2">
        <f t="shared" si="137"/>
        <v>34.649999999999991</v>
      </c>
      <c r="G1127" s="2">
        <f t="shared" si="131"/>
        <v>36.992200000000039</v>
      </c>
      <c r="H1127" s="2">
        <f t="shared" si="135"/>
        <v>38.723649999999921</v>
      </c>
      <c r="I1127" s="2">
        <f t="array" ref="I1127">SUMPRODUCT(B1111:B1130, (ROW(B1111:B1130)-ROW(B1111)+1)) / (20*21/2)</f>
        <v>34.65</v>
      </c>
      <c r="J1127" s="2">
        <f t="shared" si="138"/>
        <v>34.944053673030496</v>
      </c>
      <c r="K1127" s="2">
        <f t="shared" si="132"/>
        <v>36.897162023050377</v>
      </c>
    </row>
    <row r="1128" spans="1:11" ht="13.5" x14ac:dyDescent="0.25">
      <c r="A1128" s="3">
        <f>TITRES_STAT!B1131</f>
        <v>43955</v>
      </c>
      <c r="B1128" s="6">
        <f>TITRES_STAT!D1131</f>
        <v>34.65</v>
      </c>
      <c r="C1128" s="2">
        <f t="shared" si="133"/>
        <v>0</v>
      </c>
      <c r="D1128" s="2">
        <f t="shared" si="134"/>
        <v>34.65</v>
      </c>
      <c r="E1128" s="2">
        <f t="shared" si="136"/>
        <v>34.649999999999991</v>
      </c>
      <c r="F1128" s="2">
        <f t="shared" si="137"/>
        <v>34.649999999999991</v>
      </c>
      <c r="G1128" s="2">
        <f t="shared" si="131"/>
        <v>36.865200000000037</v>
      </c>
      <c r="H1128" s="2">
        <f t="shared" si="135"/>
        <v>38.720149999999919</v>
      </c>
      <c r="I1128" s="2">
        <f t="array" ref="I1128">SUMPRODUCT(B1112:B1131, (ROW(B1112:B1131)-ROW(B1112)+1)) / (20*21/2)</f>
        <v>34.65</v>
      </c>
      <c r="J1128" s="2">
        <f t="shared" si="138"/>
        <v>34.916048561313303</v>
      </c>
      <c r="K1128" s="2">
        <f t="shared" si="132"/>
        <v>36.809038022146446</v>
      </c>
    </row>
    <row r="1129" spans="1:11" ht="13.5" x14ac:dyDescent="0.25">
      <c r="A1129" s="3">
        <f>TITRES_STAT!B1132</f>
        <v>43956</v>
      </c>
      <c r="B1129" s="6">
        <f>TITRES_STAT!D1132</f>
        <v>34.65</v>
      </c>
      <c r="C1129" s="2">
        <f t="shared" si="133"/>
        <v>0</v>
      </c>
      <c r="D1129" s="2">
        <f t="shared" si="134"/>
        <v>34.65</v>
      </c>
      <c r="E1129" s="2">
        <f t="shared" si="136"/>
        <v>34.649999999999991</v>
      </c>
      <c r="F1129" s="2">
        <f t="shared" si="137"/>
        <v>34.649999999999991</v>
      </c>
      <c r="G1129" s="2">
        <f t="shared" si="131"/>
        <v>36.738200000000035</v>
      </c>
      <c r="H1129" s="2">
        <f t="shared" si="135"/>
        <v>38.716649999999916</v>
      </c>
      <c r="I1129" s="2">
        <f t="array" ref="I1129">SUMPRODUCT(B1113:B1132, (ROW(B1113:B1132)-ROW(B1113)+1)) / (20*21/2)</f>
        <v>34.551904761904758</v>
      </c>
      <c r="J1129" s="2">
        <f t="shared" si="138"/>
        <v>34.890710603092991</v>
      </c>
      <c r="K1129" s="2">
        <f t="shared" si="132"/>
        <v>36.724369864415216</v>
      </c>
    </row>
    <row r="1130" spans="1:11" ht="13.5" x14ac:dyDescent="0.25">
      <c r="A1130" s="3">
        <f>TITRES_STAT!B1133</f>
        <v>43957</v>
      </c>
      <c r="B1130" s="6">
        <f>TITRES_STAT!D1133</f>
        <v>34.65</v>
      </c>
      <c r="C1130" s="2">
        <f t="shared" si="133"/>
        <v>0</v>
      </c>
      <c r="D1130" s="2">
        <f t="shared" si="134"/>
        <v>34.65</v>
      </c>
      <c r="E1130" s="2">
        <f t="shared" si="136"/>
        <v>34.649999999999991</v>
      </c>
      <c r="F1130" s="2">
        <f t="shared" si="137"/>
        <v>34.649999999999991</v>
      </c>
      <c r="G1130" s="2">
        <f t="shared" si="131"/>
        <v>36.611200000000032</v>
      </c>
      <c r="H1130" s="2">
        <f t="shared" si="135"/>
        <v>38.713149999999921</v>
      </c>
      <c r="I1130" s="2">
        <f t="array" ref="I1130">SUMPRODUCT(B1114:B1133, (ROW(B1114:B1133)-ROW(B1114)+1)) / (20*21/2)</f>
        <v>34.363476190476185</v>
      </c>
      <c r="J1130" s="2">
        <f t="shared" si="138"/>
        <v>34.867785783750797</v>
      </c>
      <c r="K1130" s="2">
        <f t="shared" si="132"/>
        <v>36.643022026595013</v>
      </c>
    </row>
    <row r="1131" spans="1:11" ht="13.5" x14ac:dyDescent="0.25">
      <c r="A1131" s="3">
        <f>TITRES_STAT!B1134</f>
        <v>43958</v>
      </c>
      <c r="B1131" s="6">
        <f>TITRES_STAT!D1134</f>
        <v>34.65</v>
      </c>
      <c r="C1131" s="2">
        <f t="shared" si="133"/>
        <v>0</v>
      </c>
      <c r="D1131" s="2">
        <f t="shared" si="134"/>
        <v>34.65</v>
      </c>
      <c r="E1131" s="2">
        <f t="shared" si="136"/>
        <v>34.649999999999991</v>
      </c>
      <c r="F1131" s="2">
        <f t="shared" si="137"/>
        <v>34.649999999999991</v>
      </c>
      <c r="G1131" s="2">
        <f t="shared" si="131"/>
        <v>36.484200000000037</v>
      </c>
      <c r="H1131" s="2">
        <f t="shared" si="135"/>
        <v>38.709649999999918</v>
      </c>
      <c r="I1131" s="2">
        <f t="array" ref="I1131">SUMPRODUCT(B1115:B1134, (ROW(B1115:B1134)-ROW(B1115)+1)) / (20*21/2)</f>
        <v>34.092333333333329</v>
      </c>
      <c r="J1131" s="2">
        <f t="shared" si="138"/>
        <v>34.847044280536437</v>
      </c>
      <c r="K1131" s="2">
        <f t="shared" si="132"/>
        <v>36.564864300061878</v>
      </c>
    </row>
    <row r="1132" spans="1:11" ht="13.5" x14ac:dyDescent="0.25">
      <c r="A1132" s="3">
        <f>TITRES_STAT!B1135</f>
        <v>43959</v>
      </c>
      <c r="B1132" s="6">
        <f>TITRES_STAT!D1135</f>
        <v>33.619999999999997</v>
      </c>
      <c r="C1132" s="2">
        <f t="shared" si="133"/>
        <v>-1.0300000000000011</v>
      </c>
      <c r="D1132" s="2">
        <f t="shared" si="134"/>
        <v>34.444000000000003</v>
      </c>
      <c r="E1132" s="2">
        <f t="shared" si="136"/>
        <v>34.546999999999997</v>
      </c>
      <c r="F1132" s="2">
        <f t="shared" si="137"/>
        <v>34.598499999999987</v>
      </c>
      <c r="G1132" s="2">
        <f t="shared" si="131"/>
        <v>36.336600000000033</v>
      </c>
      <c r="H1132" s="2">
        <f t="shared" si="135"/>
        <v>38.700999999999915</v>
      </c>
      <c r="I1132" s="2">
        <f t="array" ref="I1132">SUMPRODUCT(B1116:B1135, (ROW(B1116:B1135)-ROW(B1116)+1)) / (20*21/2)</f>
        <v>33.746904761904759</v>
      </c>
      <c r="J1132" s="2">
        <f t="shared" si="138"/>
        <v>34.730182920485348</v>
      </c>
      <c r="K1132" s="2">
        <f t="shared" si="132"/>
        <v>36.449379425549651</v>
      </c>
    </row>
    <row r="1133" spans="1:11" ht="13.5" x14ac:dyDescent="0.25">
      <c r="A1133" s="3">
        <f>TITRES_STAT!B1136</f>
        <v>43962</v>
      </c>
      <c r="B1133" s="6">
        <f>TITRES_STAT!D1136</f>
        <v>32.619999999999997</v>
      </c>
      <c r="C1133" s="2">
        <f t="shared" si="133"/>
        <v>-1</v>
      </c>
      <c r="D1133" s="2">
        <f t="shared" si="134"/>
        <v>34.037999999999997</v>
      </c>
      <c r="E1133" s="2">
        <f t="shared" si="136"/>
        <v>34.344000000000001</v>
      </c>
      <c r="F1133" s="2">
        <f t="shared" si="137"/>
        <v>34.496999999999993</v>
      </c>
      <c r="G1133" s="2">
        <f t="shared" si="131"/>
        <v>36.169000000000025</v>
      </c>
      <c r="H1133" s="2">
        <f t="shared" si="135"/>
        <v>38.687349999999917</v>
      </c>
      <c r="I1133" s="2">
        <f t="array" ref="I1133">SUMPRODUCT(B1117:B1136, (ROW(B1117:B1136)-ROW(B1117)+1)) / (20*21/2)</f>
        <v>33.419238095238093</v>
      </c>
      <c r="J1133" s="2">
        <f t="shared" si="138"/>
        <v>34.529213118534365</v>
      </c>
      <c r="K1133" s="2">
        <f t="shared" si="132"/>
        <v>36.299207683371236</v>
      </c>
    </row>
    <row r="1134" spans="1:11" ht="13.5" x14ac:dyDescent="0.25">
      <c r="A1134" s="3">
        <f>TITRES_STAT!B1137</f>
        <v>43963</v>
      </c>
      <c r="B1134" s="6">
        <f>TITRES_STAT!D1137</f>
        <v>31.65</v>
      </c>
      <c r="C1134" s="2">
        <f t="shared" si="133"/>
        <v>-0.96999999999999886</v>
      </c>
      <c r="D1134" s="2">
        <f t="shared" si="134"/>
        <v>33.438000000000002</v>
      </c>
      <c r="E1134" s="2">
        <f t="shared" si="136"/>
        <v>34.043999999999997</v>
      </c>
      <c r="F1134" s="2">
        <f t="shared" si="137"/>
        <v>34.346999999999994</v>
      </c>
      <c r="G1134" s="2">
        <f t="shared" si="131"/>
        <v>35.982000000000028</v>
      </c>
      <c r="H1134" s="2">
        <f t="shared" si="135"/>
        <v>38.668849999999914</v>
      </c>
      <c r="I1134" s="2">
        <f t="array" ref="I1134">SUMPRODUCT(B1118:B1137, (ROW(B1118:B1137)-ROW(B1118)+1)) / (20*21/2)</f>
        <v>33.023666666666664</v>
      </c>
      <c r="J1134" s="2">
        <f t="shared" si="138"/>
        <v>34.255002345340614</v>
      </c>
      <c r="K1134" s="2">
        <f t="shared" si="132"/>
        <v>36.116885813435111</v>
      </c>
    </row>
    <row r="1135" spans="1:11" ht="13.5" x14ac:dyDescent="0.25">
      <c r="A1135" s="3">
        <f>TITRES_STAT!B1138</f>
        <v>43964</v>
      </c>
      <c r="B1135" s="6">
        <f>TITRES_STAT!D1138</f>
        <v>30.72</v>
      </c>
      <c r="C1135" s="2">
        <f t="shared" si="133"/>
        <v>-0.92999999999999972</v>
      </c>
      <c r="D1135" s="2">
        <f t="shared" si="134"/>
        <v>32.652000000000001</v>
      </c>
      <c r="E1135" s="2">
        <f t="shared" si="136"/>
        <v>33.650999999999996</v>
      </c>
      <c r="F1135" s="2">
        <f t="shared" si="137"/>
        <v>34.150499999999994</v>
      </c>
      <c r="G1135" s="2">
        <f t="shared" si="131"/>
        <v>35.776400000000024</v>
      </c>
      <c r="H1135" s="2">
        <f t="shared" si="135"/>
        <v>38.645699999999913</v>
      </c>
      <c r="I1135" s="2">
        <f t="array" ref="I1135">SUMPRODUCT(B1119:B1138, (ROW(B1119:B1138)-ROW(B1119)+1)) / (20*21/2)</f>
        <v>32.651190476190465</v>
      </c>
      <c r="J1135" s="2">
        <f t="shared" si="138"/>
        <v>33.918335455308174</v>
      </c>
      <c r="K1135" s="2">
        <f t="shared" si="132"/>
        <v>35.905243232516085</v>
      </c>
    </row>
    <row r="1136" spans="1:11" ht="13.5" x14ac:dyDescent="0.25">
      <c r="A1136" s="3">
        <f>TITRES_STAT!B1139</f>
        <v>43965</v>
      </c>
      <c r="B1136" s="6">
        <f>TITRES_STAT!D1139</f>
        <v>30.71</v>
      </c>
      <c r="C1136" s="2">
        <f t="shared" si="133"/>
        <v>-9.9999999999980105E-3</v>
      </c>
      <c r="D1136" s="2">
        <f t="shared" si="134"/>
        <v>31.863999999999997</v>
      </c>
      <c r="E1136" s="2">
        <f t="shared" si="136"/>
        <v>33.256999999999998</v>
      </c>
      <c r="F1136" s="2">
        <f t="shared" si="137"/>
        <v>33.953499999999998</v>
      </c>
      <c r="G1136" s="2">
        <f t="shared" si="131"/>
        <v>35.57060000000002</v>
      </c>
      <c r="H1136" s="2">
        <f t="shared" si="135"/>
        <v>38.622499999999917</v>
      </c>
      <c r="I1136" s="2">
        <f t="array" ref="I1136">SUMPRODUCT(B1120:B1139, (ROW(B1120:B1139)-ROW(B1120)+1)) / (20*21/2)</f>
        <v>32.301809523809517</v>
      </c>
      <c r="J1136" s="2">
        <f t="shared" si="138"/>
        <v>33.612779697659775</v>
      </c>
      <c r="K1136" s="2">
        <f t="shared" si="132"/>
        <v>35.701508203789963</v>
      </c>
    </row>
    <row r="1137" spans="1:11" ht="13.5" x14ac:dyDescent="0.25">
      <c r="A1137" s="3">
        <f>TITRES_STAT!B1140</f>
        <v>43966</v>
      </c>
      <c r="B1137" s="6">
        <f>TITRES_STAT!D1140</f>
        <v>29.8</v>
      </c>
      <c r="C1137" s="2">
        <f t="shared" si="133"/>
        <v>-0.91000000000000014</v>
      </c>
      <c r="D1137" s="2">
        <f t="shared" si="134"/>
        <v>31.1</v>
      </c>
      <c r="E1137" s="2">
        <f t="shared" si="136"/>
        <v>32.772000000000006</v>
      </c>
      <c r="F1137" s="2">
        <f t="shared" si="137"/>
        <v>33.710999999999991</v>
      </c>
      <c r="G1137" s="2">
        <f t="shared" si="131"/>
        <v>35.346600000000016</v>
      </c>
      <c r="H1137" s="2">
        <f t="shared" si="135"/>
        <v>38.59474999999992</v>
      </c>
      <c r="I1137" s="2">
        <f t="array" ref="I1137">SUMPRODUCT(B1121:B1140, (ROW(B1121:B1140)-ROW(B1121)+1)) / (20*21/2)</f>
        <v>31.975523809523803</v>
      </c>
      <c r="J1137" s="2">
        <f t="shared" si="138"/>
        <v>33.249657821692175</v>
      </c>
      <c r="K1137" s="2">
        <f t="shared" si="132"/>
        <v>35.470076509523693</v>
      </c>
    </row>
    <row r="1138" spans="1:11" ht="13.5" x14ac:dyDescent="0.25">
      <c r="A1138" s="3">
        <f>TITRES_STAT!B1141</f>
        <v>43969</v>
      </c>
      <c r="B1138" s="6">
        <f>TITRES_STAT!D1141</f>
        <v>29.8</v>
      </c>
      <c r="C1138" s="2">
        <f t="shared" si="133"/>
        <v>0</v>
      </c>
      <c r="D1138" s="2">
        <f t="shared" si="134"/>
        <v>30.536000000000001</v>
      </c>
      <c r="E1138" s="2">
        <f t="shared" si="136"/>
        <v>32.286999999999999</v>
      </c>
      <c r="F1138" s="2">
        <f t="shared" si="137"/>
        <v>33.468499999999992</v>
      </c>
      <c r="G1138" s="2">
        <f t="shared" ref="G1138:G1201" si="139">AVERAGE(B1089:B1138)</f>
        <v>35.122600000000013</v>
      </c>
      <c r="H1138" s="2">
        <f t="shared" si="135"/>
        <v>38.566999999999915</v>
      </c>
      <c r="I1138" s="2">
        <f t="array" ref="I1138">SUMPRODUCT(B1122:B1141, (ROW(B1122:B1141)-ROW(B1122)+1)) / (20*21/2)</f>
        <v>31.672333333333331</v>
      </c>
      <c r="J1138" s="2">
        <f t="shared" si="138"/>
        <v>32.921118981531016</v>
      </c>
      <c r="K1138" s="2">
        <f t="shared" si="132"/>
        <v>35.247720567973751</v>
      </c>
    </row>
    <row r="1139" spans="1:11" ht="13.5" x14ac:dyDescent="0.25">
      <c r="A1139" s="3">
        <f>TITRES_STAT!B1142</f>
        <v>43970</v>
      </c>
      <c r="B1139" s="6">
        <f>TITRES_STAT!D1142</f>
        <v>29.8</v>
      </c>
      <c r="C1139" s="2">
        <f t="shared" si="133"/>
        <v>0</v>
      </c>
      <c r="D1139" s="2">
        <f t="shared" si="134"/>
        <v>30.166000000000004</v>
      </c>
      <c r="E1139" s="2">
        <f t="shared" si="136"/>
        <v>31.802000000000003</v>
      </c>
      <c r="F1139" s="2">
        <f t="shared" si="137"/>
        <v>33.225999999999992</v>
      </c>
      <c r="G1139" s="2">
        <f t="shared" si="139"/>
        <v>34.898600000000009</v>
      </c>
      <c r="H1139" s="2">
        <f t="shared" si="135"/>
        <v>38.539249999999917</v>
      </c>
      <c r="I1139" s="2">
        <f t="array" ref="I1139">SUMPRODUCT(B1123:B1142, (ROW(B1123:B1142)-ROW(B1123)+1)) / (20*21/2)</f>
        <v>31.392238095238095</v>
      </c>
      <c r="J1139" s="2">
        <f t="shared" si="138"/>
        <v>32.623869554718539</v>
      </c>
      <c r="K1139" s="2">
        <f t="shared" ref="K1139:K1202" si="140">$K$4*B1139+(1-$K$4)*K1138</f>
        <v>35.034084467268904</v>
      </c>
    </row>
    <row r="1140" spans="1:11" ht="13.5" x14ac:dyDescent="0.25">
      <c r="A1140" s="3">
        <f>TITRES_STAT!B1143</f>
        <v>43971</v>
      </c>
      <c r="B1140" s="6">
        <f>TITRES_STAT!D1143</f>
        <v>29.8</v>
      </c>
      <c r="C1140" s="2">
        <f t="shared" si="133"/>
        <v>0</v>
      </c>
      <c r="D1140" s="2">
        <f t="shared" si="134"/>
        <v>29.981999999999999</v>
      </c>
      <c r="E1140" s="2">
        <f t="shared" si="136"/>
        <v>31.317</v>
      </c>
      <c r="F1140" s="2">
        <f t="shared" si="137"/>
        <v>32.983499999999985</v>
      </c>
      <c r="G1140" s="2">
        <f t="shared" si="139"/>
        <v>34.674600000000012</v>
      </c>
      <c r="H1140" s="2">
        <f t="shared" si="135"/>
        <v>38.51149999999992</v>
      </c>
      <c r="I1140" s="2">
        <f t="array" ref="I1140">SUMPRODUCT(B1124:B1143, (ROW(B1124:B1143)-ROW(B1124)+1)) / (20*21/2)</f>
        <v>31.135238095238094</v>
      </c>
      <c r="J1140" s="2">
        <f t="shared" si="138"/>
        <v>32.354929597126294</v>
      </c>
      <c r="K1140" s="2">
        <f t="shared" si="140"/>
        <v>34.828826252866207</v>
      </c>
    </row>
    <row r="1141" spans="1:11" ht="13.5" x14ac:dyDescent="0.25">
      <c r="A1141" s="3">
        <f>TITRES_STAT!B1144</f>
        <v>43972</v>
      </c>
      <c r="B1141" s="6">
        <f>TITRES_STAT!D1144</f>
        <v>29.8</v>
      </c>
      <c r="C1141" s="2">
        <f t="shared" si="133"/>
        <v>0</v>
      </c>
      <c r="D1141" s="2">
        <f t="shared" si="134"/>
        <v>29.8</v>
      </c>
      <c r="E1141" s="2">
        <f t="shared" si="136"/>
        <v>30.832000000000004</v>
      </c>
      <c r="F1141" s="2">
        <f t="shared" si="137"/>
        <v>32.740999999999985</v>
      </c>
      <c r="G1141" s="2">
        <f t="shared" si="139"/>
        <v>34.450600000000001</v>
      </c>
      <c r="H1141" s="2">
        <f t="shared" si="135"/>
        <v>38.483749999999922</v>
      </c>
      <c r="I1141" s="2">
        <f t="array" ref="I1141">SUMPRODUCT(B1125:B1144, (ROW(B1125:B1144)-ROW(B1125)+1)) / (20*21/2)</f>
        <v>30.901333333333334</v>
      </c>
      <c r="J1141" s="2">
        <f t="shared" si="138"/>
        <v>32.111602968828549</v>
      </c>
      <c r="K1141" s="2">
        <f t="shared" si="140"/>
        <v>34.631617380204794</v>
      </c>
    </row>
    <row r="1142" spans="1:11" ht="13.5" x14ac:dyDescent="0.25">
      <c r="A1142" s="3">
        <f>TITRES_STAT!B1145</f>
        <v>43973</v>
      </c>
      <c r="B1142" s="6">
        <f>TITRES_STAT!D1145</f>
        <v>29.8</v>
      </c>
      <c r="C1142" s="2">
        <f t="shared" si="133"/>
        <v>0</v>
      </c>
      <c r="D1142" s="2">
        <f t="shared" si="134"/>
        <v>29.8</v>
      </c>
      <c r="E1142" s="2">
        <f t="shared" si="136"/>
        <v>30.450000000000006</v>
      </c>
      <c r="F1142" s="2">
        <f t="shared" si="137"/>
        <v>32.498499999999986</v>
      </c>
      <c r="G1142" s="2">
        <f t="shared" si="139"/>
        <v>34.226600000000005</v>
      </c>
      <c r="H1142" s="2">
        <f t="shared" si="135"/>
        <v>38.455999999999925</v>
      </c>
      <c r="I1142" s="2">
        <f t="array" ref="I1142">SUMPRODUCT(B1126:B1145, (ROW(B1126:B1145)-ROW(B1126)+1)) / (20*21/2)</f>
        <v>30.690523809523807</v>
      </c>
      <c r="J1142" s="2">
        <f t="shared" si="138"/>
        <v>31.891450305130594</v>
      </c>
      <c r="K1142" s="2">
        <f t="shared" si="140"/>
        <v>34.442142188824221</v>
      </c>
    </row>
    <row r="1143" spans="1:11" ht="13.5" x14ac:dyDescent="0.25">
      <c r="A1143" s="3">
        <f>TITRES_STAT!B1146</f>
        <v>43977</v>
      </c>
      <c r="B1143" s="6">
        <f>TITRES_STAT!D1146</f>
        <v>29.8</v>
      </c>
      <c r="C1143" s="2">
        <f t="shared" si="133"/>
        <v>0</v>
      </c>
      <c r="D1143" s="2">
        <f t="shared" si="134"/>
        <v>29.8</v>
      </c>
      <c r="E1143" s="2">
        <f t="shared" si="136"/>
        <v>30.168000000000006</v>
      </c>
      <c r="F1143" s="2">
        <f t="shared" si="137"/>
        <v>32.255999999999986</v>
      </c>
      <c r="G1143" s="2">
        <f t="shared" si="139"/>
        <v>34.039399999999993</v>
      </c>
      <c r="H1143" s="2">
        <f t="shared" si="135"/>
        <v>38.42824999999992</v>
      </c>
      <c r="I1143" s="2">
        <f t="array" ref="I1143">SUMPRODUCT(B1127:B1146, (ROW(B1127:B1146)-ROW(B1127)+1)) / (20*21/2)</f>
        <v>30.502809523809525</v>
      </c>
      <c r="J1143" s="2">
        <f t="shared" si="138"/>
        <v>31.692264561784825</v>
      </c>
      <c r="K1143" s="2">
        <f t="shared" si="140"/>
        <v>34.260097397105625</v>
      </c>
    </row>
    <row r="1144" spans="1:11" ht="13.5" x14ac:dyDescent="0.25">
      <c r="A1144" s="3">
        <f>TITRES_STAT!B1147</f>
        <v>43978</v>
      </c>
      <c r="B1144" s="6">
        <f>TITRES_STAT!D1147</f>
        <v>29.8</v>
      </c>
      <c r="C1144" s="2">
        <f t="shared" si="133"/>
        <v>0</v>
      </c>
      <c r="D1144" s="2">
        <f t="shared" si="134"/>
        <v>29.8</v>
      </c>
      <c r="E1144" s="2">
        <f t="shared" si="136"/>
        <v>29.983000000000004</v>
      </c>
      <c r="F1144" s="2">
        <f t="shared" si="137"/>
        <v>32.013499999999986</v>
      </c>
      <c r="G1144" s="2">
        <f t="shared" si="139"/>
        <v>33.852199999999996</v>
      </c>
      <c r="H1144" s="2">
        <f t="shared" si="135"/>
        <v>38.400499999999923</v>
      </c>
      <c r="I1144" s="2">
        <f t="array" ref="I1144">SUMPRODUCT(B1128:B1147, (ROW(B1128:B1147)-ROW(B1128)+1)) / (20*21/2)</f>
        <v>30.338190476190473</v>
      </c>
      <c r="J1144" s="2">
        <f t="shared" si="138"/>
        <v>31.512048889233888</v>
      </c>
      <c r="K1144" s="2">
        <f t="shared" si="140"/>
        <v>34.085191616826975</v>
      </c>
    </row>
    <row r="1145" spans="1:11" ht="13.5" x14ac:dyDescent="0.25">
      <c r="A1145" s="3">
        <f>TITRES_STAT!B1148</f>
        <v>43979</v>
      </c>
      <c r="B1145" s="6">
        <f>TITRES_STAT!D1148</f>
        <v>29.8</v>
      </c>
      <c r="C1145" s="2">
        <f t="shared" si="133"/>
        <v>0</v>
      </c>
      <c r="D1145" s="2">
        <f t="shared" si="134"/>
        <v>29.8</v>
      </c>
      <c r="E1145" s="2">
        <f t="shared" si="136"/>
        <v>29.891000000000002</v>
      </c>
      <c r="F1145" s="2">
        <f t="shared" si="137"/>
        <v>31.770999999999994</v>
      </c>
      <c r="G1145" s="2">
        <f t="shared" si="139"/>
        <v>33.664999999999992</v>
      </c>
      <c r="H1145" s="2">
        <f t="shared" si="135"/>
        <v>38.372749999999925</v>
      </c>
      <c r="I1145" s="2">
        <f t="array" ref="I1145">SUMPRODUCT(B1129:B1148, (ROW(B1129:B1148)-ROW(B1129)+1)) / (20*21/2)</f>
        <v>30.196666666666662</v>
      </c>
      <c r="J1145" s="2">
        <f t="shared" si="138"/>
        <v>31.348996614068756</v>
      </c>
      <c r="K1145" s="2">
        <f t="shared" si="140"/>
        <v>33.917144886755331</v>
      </c>
    </row>
    <row r="1146" spans="1:11" ht="13.5" x14ac:dyDescent="0.25">
      <c r="A1146" s="3">
        <f>TITRES_STAT!B1149</f>
        <v>43980</v>
      </c>
      <c r="B1146" s="6">
        <f>TITRES_STAT!D1149</f>
        <v>29.8</v>
      </c>
      <c r="C1146" s="2">
        <f t="shared" si="133"/>
        <v>0</v>
      </c>
      <c r="D1146" s="2">
        <f t="shared" si="134"/>
        <v>29.8</v>
      </c>
      <c r="E1146" s="2">
        <f t="shared" si="136"/>
        <v>29.800000000000004</v>
      </c>
      <c r="F1146" s="2">
        <f t="shared" si="137"/>
        <v>31.528499999999998</v>
      </c>
      <c r="G1146" s="2">
        <f t="shared" si="139"/>
        <v>33.477799999999995</v>
      </c>
      <c r="H1146" s="2">
        <f t="shared" si="135"/>
        <v>38.344999999999921</v>
      </c>
      <c r="I1146" s="2">
        <f t="array" ref="I1146">SUMPRODUCT(B1130:B1149, (ROW(B1130:B1149)-ROW(B1130)+1)) / (20*21/2)</f>
        <v>30.078238095238092</v>
      </c>
      <c r="J1146" s="2">
        <f t="shared" si="138"/>
        <v>31.201473127014591</v>
      </c>
      <c r="K1146" s="2">
        <f t="shared" si="140"/>
        <v>33.755688224529635</v>
      </c>
    </row>
    <row r="1147" spans="1:11" ht="13.5" x14ac:dyDescent="0.25">
      <c r="A1147" s="3">
        <f>TITRES_STAT!B1150</f>
        <v>43983</v>
      </c>
      <c r="B1147" s="6">
        <f>TITRES_STAT!D1150</f>
        <v>29.8</v>
      </c>
      <c r="C1147" s="2">
        <f t="shared" si="133"/>
        <v>0</v>
      </c>
      <c r="D1147" s="2">
        <f t="shared" si="134"/>
        <v>29.8</v>
      </c>
      <c r="E1147" s="2">
        <f t="shared" si="136"/>
        <v>29.800000000000004</v>
      </c>
      <c r="F1147" s="2">
        <f t="shared" si="137"/>
        <v>31.285999999999994</v>
      </c>
      <c r="G1147" s="2">
        <f t="shared" si="139"/>
        <v>33.325799999999987</v>
      </c>
      <c r="H1147" s="2">
        <f t="shared" si="135"/>
        <v>38.317249999999923</v>
      </c>
      <c r="I1147" s="2">
        <f t="array" ref="I1147">SUMPRODUCT(B1131:B1150, (ROW(B1131:B1150)-ROW(B1131)+1)) / (20*21/2)</f>
        <v>29.982904761904763</v>
      </c>
      <c r="J1147" s="2">
        <f t="shared" si="138"/>
        <v>31.067999495870346</v>
      </c>
      <c r="K1147" s="2">
        <f t="shared" si="140"/>
        <v>33.60056319611671</v>
      </c>
    </row>
    <row r="1148" spans="1:11" ht="13.5" x14ac:dyDescent="0.25">
      <c r="A1148" s="3">
        <f>TITRES_STAT!B1151</f>
        <v>43984</v>
      </c>
      <c r="B1148" s="6">
        <f>TITRES_STAT!D1151</f>
        <v>29.8</v>
      </c>
      <c r="C1148" s="2">
        <f t="shared" si="133"/>
        <v>0</v>
      </c>
      <c r="D1148" s="2">
        <f t="shared" si="134"/>
        <v>29.8</v>
      </c>
      <c r="E1148" s="2">
        <f t="shared" si="136"/>
        <v>29.800000000000004</v>
      </c>
      <c r="F1148" s="2">
        <f t="shared" si="137"/>
        <v>31.043499999999995</v>
      </c>
      <c r="G1148" s="2">
        <f t="shared" si="139"/>
        <v>33.207399999999986</v>
      </c>
      <c r="H1148" s="2">
        <f t="shared" si="135"/>
        <v>38.289499999999926</v>
      </c>
      <c r="I1148" s="2">
        <f t="array" ref="I1148">SUMPRODUCT(B1132:B1151, (ROW(B1132:B1151)-ROW(B1132)+1)) / (20*21/2)</f>
        <v>29.910666666666664</v>
      </c>
      <c r="J1148" s="2">
        <f t="shared" si="138"/>
        <v>30.94723763912079</v>
      </c>
      <c r="K1148" s="2">
        <f t="shared" si="140"/>
        <v>33.451521502151351</v>
      </c>
    </row>
    <row r="1149" spans="1:11" ht="13.5" x14ac:dyDescent="0.25">
      <c r="A1149" s="3">
        <f>TITRES_STAT!B1152</f>
        <v>43985</v>
      </c>
      <c r="B1149" s="6">
        <f>TITRES_STAT!D1152</f>
        <v>29.8</v>
      </c>
      <c r="C1149" s="2">
        <f t="shared" si="133"/>
        <v>0</v>
      </c>
      <c r="D1149" s="2">
        <f t="shared" si="134"/>
        <v>29.8</v>
      </c>
      <c r="E1149" s="2">
        <f t="shared" si="136"/>
        <v>29.800000000000004</v>
      </c>
      <c r="F1149" s="2">
        <f t="shared" si="137"/>
        <v>30.800999999999998</v>
      </c>
      <c r="G1149" s="2">
        <f t="shared" si="139"/>
        <v>33.110399999999984</v>
      </c>
      <c r="H1149" s="2">
        <f t="shared" si="135"/>
        <v>38.261749999999928</v>
      </c>
      <c r="I1149" s="2">
        <f t="array" ref="I1149">SUMPRODUCT(B1133:B1152, (ROW(B1133:B1152)-ROW(B1133)+1)) / (20*21/2)</f>
        <v>29.86152380952381</v>
      </c>
      <c r="J1149" s="2">
        <f t="shared" si="138"/>
        <v>30.837976911585478</v>
      </c>
      <c r="K1149" s="2">
        <f t="shared" si="140"/>
        <v>33.308324580498358</v>
      </c>
    </row>
    <row r="1150" spans="1:11" ht="13.5" x14ac:dyDescent="0.25">
      <c r="A1150" s="3">
        <f>TITRES_STAT!B1153</f>
        <v>43986</v>
      </c>
      <c r="B1150" s="6">
        <f>TITRES_STAT!D1153</f>
        <v>29.8</v>
      </c>
      <c r="C1150" s="2">
        <f t="shared" si="133"/>
        <v>0</v>
      </c>
      <c r="D1150" s="2">
        <f t="shared" si="134"/>
        <v>29.8</v>
      </c>
      <c r="E1150" s="2">
        <f t="shared" si="136"/>
        <v>29.800000000000004</v>
      </c>
      <c r="F1150" s="2">
        <f t="shared" si="137"/>
        <v>30.558499999999999</v>
      </c>
      <c r="G1150" s="2">
        <f t="shared" si="139"/>
        <v>33.013399999999976</v>
      </c>
      <c r="H1150" s="2">
        <f t="shared" si="135"/>
        <v>38.234249999999932</v>
      </c>
      <c r="I1150" s="2">
        <f t="array" ref="I1150">SUMPRODUCT(B1134:B1153, (ROW(B1134:B1153)-ROW(B1134)+1)) / (20*21/2)</f>
        <v>29.830571428571428</v>
      </c>
      <c r="J1150" s="2">
        <f t="shared" si="138"/>
        <v>30.739121967624957</v>
      </c>
      <c r="K1150" s="2">
        <f t="shared" si="140"/>
        <v>33.17074322440039</v>
      </c>
    </row>
    <row r="1151" spans="1:11" ht="13.5" x14ac:dyDescent="0.25">
      <c r="A1151" s="3">
        <f>TITRES_STAT!B1154</f>
        <v>43987</v>
      </c>
      <c r="B1151" s="6">
        <f>TITRES_STAT!D1154</f>
        <v>29.8</v>
      </c>
      <c r="C1151" s="2">
        <f t="shared" si="133"/>
        <v>0</v>
      </c>
      <c r="D1151" s="2">
        <f t="shared" si="134"/>
        <v>29.8</v>
      </c>
      <c r="E1151" s="2">
        <f t="shared" si="136"/>
        <v>29.800000000000004</v>
      </c>
      <c r="F1151" s="2">
        <f t="shared" si="137"/>
        <v>30.315999999999995</v>
      </c>
      <c r="G1151" s="2">
        <f t="shared" si="139"/>
        <v>32.916399999999975</v>
      </c>
      <c r="H1151" s="2">
        <f t="shared" si="135"/>
        <v>38.206749999999928</v>
      </c>
      <c r="I1151" s="2">
        <f t="array" ref="I1151">SUMPRODUCT(B1135:B1154, (ROW(B1135:B1154)-ROW(B1135)+1)) / (20*21/2)</f>
        <v>29.813047619047619</v>
      </c>
      <c r="J1151" s="2">
        <f t="shared" si="138"/>
        <v>30.649681780232104</v>
      </c>
      <c r="K1151" s="2">
        <f t="shared" si="140"/>
        <v>33.038557215600378</v>
      </c>
    </row>
    <row r="1152" spans="1:11" ht="13.5" x14ac:dyDescent="0.25">
      <c r="A1152" s="3">
        <f>TITRES_STAT!B1155</f>
        <v>43990</v>
      </c>
      <c r="B1152" s="6">
        <f>TITRES_STAT!D1155</f>
        <v>29.8</v>
      </c>
      <c r="C1152" s="2">
        <f t="shared" si="133"/>
        <v>0</v>
      </c>
      <c r="D1152" s="2">
        <f t="shared" si="134"/>
        <v>29.8</v>
      </c>
      <c r="E1152" s="2">
        <f t="shared" si="136"/>
        <v>29.800000000000004</v>
      </c>
      <c r="F1152" s="2">
        <f t="shared" si="137"/>
        <v>30.125</v>
      </c>
      <c r="G1152" s="2">
        <f t="shared" si="139"/>
        <v>32.81939999999998</v>
      </c>
      <c r="H1152" s="2">
        <f t="shared" si="135"/>
        <v>38.179249999999932</v>
      </c>
      <c r="I1152" s="2">
        <f t="array" ref="I1152">SUMPRODUCT(B1136:B1155, (ROW(B1136:B1155)-ROW(B1136)+1)) / (20*21/2)</f>
        <v>29.804333333333332</v>
      </c>
      <c r="J1152" s="2">
        <f t="shared" si="138"/>
        <v>30.568759705924286</v>
      </c>
      <c r="K1152" s="2">
        <f t="shared" si="140"/>
        <v>32.911554971851345</v>
      </c>
    </row>
    <row r="1153" spans="1:11" ht="13.5" x14ac:dyDescent="0.25">
      <c r="A1153" s="3">
        <f>TITRES_STAT!B1156</f>
        <v>43991</v>
      </c>
      <c r="B1153" s="6">
        <f>TITRES_STAT!D1156</f>
        <v>29.8</v>
      </c>
      <c r="C1153" s="2">
        <f t="shared" si="133"/>
        <v>0</v>
      </c>
      <c r="D1153" s="2">
        <f t="shared" si="134"/>
        <v>29.8</v>
      </c>
      <c r="E1153" s="2">
        <f t="shared" si="136"/>
        <v>29.800000000000004</v>
      </c>
      <c r="F1153" s="2">
        <f t="shared" si="137"/>
        <v>29.984000000000002</v>
      </c>
      <c r="G1153" s="2">
        <f t="shared" si="139"/>
        <v>32.722399999999979</v>
      </c>
      <c r="H1153" s="2">
        <f t="shared" si="135"/>
        <v>38.151749999999936</v>
      </c>
      <c r="I1153" s="2">
        <f t="array" ref="I1153">SUMPRODUCT(B1137:B1156, (ROW(B1137:B1156)-ROW(B1137)+1)) / (20*21/2)</f>
        <v>29.8</v>
      </c>
      <c r="J1153" s="2">
        <f t="shared" si="138"/>
        <v>30.49554449583626</v>
      </c>
      <c r="K1153" s="2">
        <f t="shared" si="140"/>
        <v>32.789533208249331</v>
      </c>
    </row>
    <row r="1154" spans="1:11" ht="13.5" x14ac:dyDescent="0.25">
      <c r="A1154" s="3">
        <f>TITRES_STAT!B1157</f>
        <v>43992</v>
      </c>
      <c r="B1154" s="6">
        <f>TITRES_STAT!D1157</f>
        <v>29.8</v>
      </c>
      <c r="C1154" s="2">
        <f t="shared" si="133"/>
        <v>0</v>
      </c>
      <c r="D1154" s="2">
        <f t="shared" si="134"/>
        <v>29.8</v>
      </c>
      <c r="E1154" s="2">
        <f t="shared" si="136"/>
        <v>29.800000000000004</v>
      </c>
      <c r="F1154" s="2">
        <f t="shared" si="137"/>
        <v>29.891500000000001</v>
      </c>
      <c r="G1154" s="2">
        <f t="shared" si="139"/>
        <v>32.625399999999978</v>
      </c>
      <c r="H1154" s="2">
        <f t="shared" si="135"/>
        <v>38.124249999999932</v>
      </c>
      <c r="I1154" s="2">
        <f t="array" ref="I1154">SUMPRODUCT(B1138:B1157, (ROW(B1138:B1157)-ROW(B1138)+1)) / (20*21/2)</f>
        <v>29.8</v>
      </c>
      <c r="J1154" s="2">
        <f t="shared" si="138"/>
        <v>30.429302162899475</v>
      </c>
      <c r="K1154" s="2">
        <f t="shared" si="140"/>
        <v>32.672296611847401</v>
      </c>
    </row>
    <row r="1155" spans="1:11" ht="13.5" x14ac:dyDescent="0.25">
      <c r="A1155" s="3">
        <f>TITRES_STAT!B1158</f>
        <v>43993</v>
      </c>
      <c r="B1155" s="6">
        <f>TITRES_STAT!D1158</f>
        <v>29.8</v>
      </c>
      <c r="C1155" s="2">
        <f t="shared" si="133"/>
        <v>0</v>
      </c>
      <c r="D1155" s="2">
        <f t="shared" si="134"/>
        <v>29.8</v>
      </c>
      <c r="E1155" s="2">
        <f t="shared" si="136"/>
        <v>29.800000000000004</v>
      </c>
      <c r="F1155" s="2">
        <f t="shared" si="137"/>
        <v>29.845499999999998</v>
      </c>
      <c r="G1155" s="2">
        <f t="shared" si="139"/>
        <v>32.528399999999976</v>
      </c>
      <c r="H1155" s="2">
        <f t="shared" si="135"/>
        <v>38.096749999999936</v>
      </c>
      <c r="I1155" s="2">
        <f t="array" ref="I1155">SUMPRODUCT(B1139:B1158, (ROW(B1139:B1158)-ROW(B1139)+1)) / (20*21/2)</f>
        <v>29.8</v>
      </c>
      <c r="J1155" s="2">
        <f t="shared" si="138"/>
        <v>30.369368623575717</v>
      </c>
      <c r="K1155" s="2">
        <f t="shared" si="140"/>
        <v>32.559657529029856</v>
      </c>
    </row>
    <row r="1156" spans="1:11" ht="13.5" x14ac:dyDescent="0.25">
      <c r="A1156" s="3">
        <f>TITRES_STAT!B1159</f>
        <v>43994</v>
      </c>
      <c r="B1156" s="6">
        <f>TITRES_STAT!D1159</f>
        <v>29.8</v>
      </c>
      <c r="C1156" s="2">
        <f t="shared" ref="C1156:C1219" si="141">B1156-B1155</f>
        <v>0</v>
      </c>
      <c r="D1156" s="2">
        <f t="shared" si="134"/>
        <v>29.8</v>
      </c>
      <c r="E1156" s="2">
        <f t="shared" si="136"/>
        <v>29.800000000000004</v>
      </c>
      <c r="F1156" s="2">
        <f t="shared" si="137"/>
        <v>29.8</v>
      </c>
      <c r="G1156" s="2">
        <f t="shared" si="139"/>
        <v>32.431399999999975</v>
      </c>
      <c r="H1156" s="2">
        <f t="shared" si="135"/>
        <v>38.06924999999994</v>
      </c>
      <c r="I1156" s="2">
        <f t="array" ref="I1156">SUMPRODUCT(B1140:B1159, (ROW(B1140:B1159)-ROW(B1140)+1)) / (20*21/2)</f>
        <v>29.8</v>
      </c>
      <c r="J1156" s="2">
        <f t="shared" si="138"/>
        <v>30.315143040378029</v>
      </c>
      <c r="K1156" s="2">
        <f t="shared" si="140"/>
        <v>32.451435665146334</v>
      </c>
    </row>
    <row r="1157" spans="1:11" ht="13.5" x14ac:dyDescent="0.25">
      <c r="A1157" s="3">
        <f>TITRES_STAT!B1160</f>
        <v>43997</v>
      </c>
      <c r="B1157" s="6">
        <f>TITRES_STAT!D1160</f>
        <v>29.8</v>
      </c>
      <c r="C1157" s="2">
        <f t="shared" si="141"/>
        <v>0</v>
      </c>
      <c r="D1157" s="2">
        <f t="shared" si="134"/>
        <v>29.8</v>
      </c>
      <c r="E1157" s="2">
        <f t="shared" si="136"/>
        <v>29.800000000000004</v>
      </c>
      <c r="F1157" s="2">
        <f t="shared" si="137"/>
        <v>29.8</v>
      </c>
      <c r="G1157" s="2">
        <f t="shared" si="139"/>
        <v>32.334399999999981</v>
      </c>
      <c r="H1157" s="2">
        <f t="shared" si="135"/>
        <v>38.041749999999936</v>
      </c>
      <c r="I1157" s="2">
        <f t="array" ref="I1157">SUMPRODUCT(B1141:B1160, (ROW(B1141:B1160)-ROW(B1141)+1)) / (20*21/2)</f>
        <v>29.8</v>
      </c>
      <c r="J1157" s="2">
        <f t="shared" si="138"/>
        <v>30.266081798437266</v>
      </c>
      <c r="K1157" s="2">
        <f t="shared" si="140"/>
        <v>32.34745779592491</v>
      </c>
    </row>
    <row r="1158" spans="1:11" ht="13.5" x14ac:dyDescent="0.25">
      <c r="A1158" s="3">
        <f>TITRES_STAT!B1161</f>
        <v>43998</v>
      </c>
      <c r="B1158" s="6">
        <f>TITRES_STAT!D1161</f>
        <v>29.8</v>
      </c>
      <c r="C1158" s="2">
        <f t="shared" si="141"/>
        <v>0</v>
      </c>
      <c r="D1158" s="2">
        <f t="shared" ref="D1158:D1221" si="142">AVERAGE(B1154:B1158)</f>
        <v>29.8</v>
      </c>
      <c r="E1158" s="2">
        <f t="shared" si="136"/>
        <v>29.800000000000004</v>
      </c>
      <c r="F1158" s="2">
        <f t="shared" si="137"/>
        <v>29.8</v>
      </c>
      <c r="G1158" s="2">
        <f t="shared" si="139"/>
        <v>32.237399999999973</v>
      </c>
      <c r="H1158" s="2">
        <f t="shared" si="135"/>
        <v>38.01424999999994</v>
      </c>
      <c r="I1158" s="2">
        <f t="array" ref="I1158">SUMPRODUCT(B1142:B1161, (ROW(B1142:B1161)-ROW(B1142)+1)) / (20*21/2)</f>
        <v>29.8</v>
      </c>
      <c r="J1158" s="2">
        <f t="shared" si="138"/>
        <v>30.221693055728956</v>
      </c>
      <c r="K1158" s="2">
        <f t="shared" si="140"/>
        <v>32.247557490202368</v>
      </c>
    </row>
    <row r="1159" spans="1:11" ht="13.5" x14ac:dyDescent="0.25">
      <c r="A1159" s="3">
        <f>TITRES_STAT!B1162</f>
        <v>43999</v>
      </c>
      <c r="B1159" s="6">
        <f>TITRES_STAT!D1162</f>
        <v>29.8</v>
      </c>
      <c r="C1159" s="2">
        <f t="shared" si="141"/>
        <v>0</v>
      </c>
      <c r="D1159" s="2">
        <f t="shared" si="142"/>
        <v>29.8</v>
      </c>
      <c r="E1159" s="2">
        <f t="shared" si="136"/>
        <v>29.800000000000004</v>
      </c>
      <c r="F1159" s="2">
        <f t="shared" si="137"/>
        <v>29.8</v>
      </c>
      <c r="G1159" s="2">
        <f t="shared" si="139"/>
        <v>32.140399999999978</v>
      </c>
      <c r="H1159" s="2">
        <f t="shared" si="135"/>
        <v>37.986749999999937</v>
      </c>
      <c r="I1159" s="2">
        <f t="array" ref="I1159">SUMPRODUCT(B1143:B1162, (ROW(B1143:B1162)-ROW(B1143)+1)) / (20*21/2)</f>
        <v>29.8</v>
      </c>
      <c r="J1159" s="2">
        <f t="shared" si="138"/>
        <v>30.181531812326199</v>
      </c>
      <c r="K1159" s="2">
        <f t="shared" si="140"/>
        <v>32.151574843527769</v>
      </c>
    </row>
    <row r="1160" spans="1:11" ht="13.5" x14ac:dyDescent="0.25">
      <c r="A1160" s="3">
        <f>TITRES_STAT!B1163</f>
        <v>44000</v>
      </c>
      <c r="B1160" s="6">
        <f>TITRES_STAT!D1163</f>
        <v>29.8</v>
      </c>
      <c r="C1160" s="2">
        <f t="shared" si="141"/>
        <v>0</v>
      </c>
      <c r="D1160" s="2">
        <f t="shared" si="142"/>
        <v>29.8</v>
      </c>
      <c r="E1160" s="2">
        <f t="shared" si="136"/>
        <v>29.800000000000004</v>
      </c>
      <c r="F1160" s="2">
        <f t="shared" si="137"/>
        <v>29.8</v>
      </c>
      <c r="G1160" s="2">
        <f t="shared" si="139"/>
        <v>32.043399999999977</v>
      </c>
      <c r="H1160" s="2">
        <f t="shared" si="135"/>
        <v>37.95924999999994</v>
      </c>
      <c r="I1160" s="2">
        <f t="array" ref="I1160">SUMPRODUCT(B1144:B1163, (ROW(B1144:B1163)-ROW(B1144)+1)) / (20*21/2)</f>
        <v>29.8</v>
      </c>
      <c r="J1160" s="2">
        <f t="shared" si="138"/>
        <v>30.145195449247513</v>
      </c>
      <c r="K1160" s="2">
        <f t="shared" si="140"/>
        <v>32.059356222212955</v>
      </c>
    </row>
    <row r="1161" spans="1:11" ht="13.5" x14ac:dyDescent="0.25">
      <c r="A1161" s="3">
        <f>TITRES_STAT!B1164</f>
        <v>44001</v>
      </c>
      <c r="B1161" s="6">
        <f>TITRES_STAT!D1164</f>
        <v>29.8</v>
      </c>
      <c r="C1161" s="2">
        <f t="shared" si="141"/>
        <v>0</v>
      </c>
      <c r="D1161" s="2">
        <f t="shared" si="142"/>
        <v>29.8</v>
      </c>
      <c r="E1161" s="2">
        <f t="shared" si="136"/>
        <v>29.800000000000004</v>
      </c>
      <c r="F1161" s="2">
        <f t="shared" si="137"/>
        <v>29.8</v>
      </c>
      <c r="G1161" s="2">
        <f t="shared" si="139"/>
        <v>31.946399999999976</v>
      </c>
      <c r="H1161" s="2">
        <f t="shared" si="135"/>
        <v>37.931749999999944</v>
      </c>
      <c r="I1161" s="2">
        <f t="array" ref="I1161">SUMPRODUCT(B1145:B1164, (ROW(B1145:B1164)-ROW(B1145)+1)) / (20*21/2)</f>
        <v>29.8</v>
      </c>
      <c r="J1161" s="2">
        <f t="shared" si="138"/>
        <v>30.112319692176321</v>
      </c>
      <c r="K1161" s="2">
        <f t="shared" si="140"/>
        <v>31.97075401742029</v>
      </c>
    </row>
    <row r="1162" spans="1:11" ht="13.5" x14ac:dyDescent="0.25">
      <c r="A1162" s="3">
        <f>TITRES_STAT!B1165</f>
        <v>44004</v>
      </c>
      <c r="B1162" s="6">
        <f>TITRES_STAT!D1165</f>
        <v>29.8</v>
      </c>
      <c r="C1162" s="2">
        <f t="shared" si="141"/>
        <v>0</v>
      </c>
      <c r="D1162" s="2">
        <f t="shared" si="142"/>
        <v>29.8</v>
      </c>
      <c r="E1162" s="2">
        <f t="shared" si="136"/>
        <v>29.800000000000004</v>
      </c>
      <c r="F1162" s="2">
        <f t="shared" si="137"/>
        <v>29.8</v>
      </c>
      <c r="G1162" s="2">
        <f t="shared" si="139"/>
        <v>31.849399999999974</v>
      </c>
      <c r="H1162" s="2">
        <f t="shared" ref="H1162:H1225" si="143">AVERAGE(B963:B1162)</f>
        <v>37.904249999999941</v>
      </c>
      <c r="I1162" s="2">
        <f t="array" ref="I1162">SUMPRODUCT(B1146:B1165, (ROW(B1146:B1165)-ROW(B1146)+1)) / (20*21/2)</f>
        <v>29.8</v>
      </c>
      <c r="J1162" s="2">
        <f t="shared" si="138"/>
        <v>30.082574959588101</v>
      </c>
      <c r="K1162" s="2">
        <f t="shared" si="140"/>
        <v>31.885626408894005</v>
      </c>
    </row>
    <row r="1163" spans="1:11" ht="13.5" x14ac:dyDescent="0.25">
      <c r="A1163" s="3">
        <f>TITRES_STAT!B1166</f>
        <v>44005</v>
      </c>
      <c r="B1163" s="6">
        <f>TITRES_STAT!D1166</f>
        <v>29.8</v>
      </c>
      <c r="C1163" s="2">
        <f t="shared" si="141"/>
        <v>0</v>
      </c>
      <c r="D1163" s="2">
        <f t="shared" si="142"/>
        <v>29.8</v>
      </c>
      <c r="E1163" s="2">
        <f t="shared" si="136"/>
        <v>29.800000000000004</v>
      </c>
      <c r="F1163" s="2">
        <f t="shared" si="137"/>
        <v>29.8</v>
      </c>
      <c r="G1163" s="2">
        <f t="shared" si="139"/>
        <v>31.752399999999977</v>
      </c>
      <c r="H1163" s="2">
        <f t="shared" si="143"/>
        <v>37.881999999999948</v>
      </c>
      <c r="I1163" s="2">
        <f t="array" ref="I1163">SUMPRODUCT(B1147:B1166, (ROW(B1147:B1166)-ROW(B1147)+1)) / (20*21/2)</f>
        <v>29.8</v>
      </c>
      <c r="J1163" s="2">
        <f t="shared" si="138"/>
        <v>30.055663058674948</v>
      </c>
      <c r="K1163" s="2">
        <f t="shared" si="140"/>
        <v>31.803837137956986</v>
      </c>
    </row>
    <row r="1164" spans="1:11" ht="13.5" x14ac:dyDescent="0.25">
      <c r="A1164" s="3">
        <f>TITRES_STAT!B1167</f>
        <v>44006</v>
      </c>
      <c r="B1164" s="6">
        <f>TITRES_STAT!D1167</f>
        <v>29.8</v>
      </c>
      <c r="C1164" s="2">
        <f t="shared" si="141"/>
        <v>0</v>
      </c>
      <c r="D1164" s="2">
        <f t="shared" si="142"/>
        <v>29.8</v>
      </c>
      <c r="E1164" s="2">
        <f t="shared" ref="E1164:E1227" si="144">AVERAGE(B1155:B1164)</f>
        <v>29.800000000000004</v>
      </c>
      <c r="F1164" s="2">
        <f t="shared" si="137"/>
        <v>29.8</v>
      </c>
      <c r="G1164" s="2">
        <f t="shared" si="139"/>
        <v>31.655399999999972</v>
      </c>
      <c r="H1164" s="2">
        <f t="shared" si="143"/>
        <v>37.859749999999948</v>
      </c>
      <c r="I1164" s="2">
        <f t="array" ref="I1164">SUMPRODUCT(B1148:B1167, (ROW(B1148:B1167)-ROW(B1148)+1)) / (20*21/2)</f>
        <v>29.8</v>
      </c>
      <c r="J1164" s="2">
        <f t="shared" si="138"/>
        <v>30.031314195944002</v>
      </c>
      <c r="K1164" s="2">
        <f t="shared" si="140"/>
        <v>31.725255289409652</v>
      </c>
    </row>
    <row r="1165" spans="1:11" ht="13.5" x14ac:dyDescent="0.25">
      <c r="A1165" s="3">
        <f>TITRES_STAT!B1168</f>
        <v>44007</v>
      </c>
      <c r="B1165" s="6">
        <f>TITRES_STAT!D1168</f>
        <v>29.8</v>
      </c>
      <c r="C1165" s="2">
        <f t="shared" si="141"/>
        <v>0</v>
      </c>
      <c r="D1165" s="2">
        <f t="shared" si="142"/>
        <v>29.8</v>
      </c>
      <c r="E1165" s="2">
        <f t="shared" si="144"/>
        <v>29.800000000000004</v>
      </c>
      <c r="F1165" s="2">
        <f t="shared" si="137"/>
        <v>29.8</v>
      </c>
      <c r="G1165" s="2">
        <f t="shared" si="139"/>
        <v>31.558399999999974</v>
      </c>
      <c r="H1165" s="2">
        <f t="shared" si="143"/>
        <v>37.837499999999956</v>
      </c>
      <c r="I1165" s="2">
        <f t="array" ref="I1165">SUMPRODUCT(B1149:B1168, (ROW(B1149:B1168)-ROW(B1149)+1)) / (20*21/2)</f>
        <v>29.8</v>
      </c>
      <c r="J1165" s="2">
        <f t="shared" si="138"/>
        <v>30.009284272520766</v>
      </c>
      <c r="K1165" s="2">
        <f t="shared" si="140"/>
        <v>31.649755081981823</v>
      </c>
    </row>
    <row r="1166" spans="1:11" ht="13.5" x14ac:dyDescent="0.25">
      <c r="A1166" s="3">
        <f>TITRES_STAT!B1169</f>
        <v>44008</v>
      </c>
      <c r="B1166" s="6">
        <f>TITRES_STAT!D1169</f>
        <v>29.8</v>
      </c>
      <c r="C1166" s="2">
        <f t="shared" si="141"/>
        <v>0</v>
      </c>
      <c r="D1166" s="2">
        <f t="shared" si="142"/>
        <v>29.8</v>
      </c>
      <c r="E1166" s="2">
        <f t="shared" si="144"/>
        <v>29.800000000000004</v>
      </c>
      <c r="F1166" s="2">
        <f t="shared" si="137"/>
        <v>29.8</v>
      </c>
      <c r="G1166" s="2">
        <f t="shared" si="139"/>
        <v>31.461399999999973</v>
      </c>
      <c r="H1166" s="2">
        <f t="shared" si="143"/>
        <v>37.820249999999959</v>
      </c>
      <c r="I1166" s="2">
        <f t="array" ref="I1166">SUMPRODUCT(B1150:B1169, (ROW(B1150:B1169)-ROW(B1150)+1)) / (20*21/2)</f>
        <v>29.8</v>
      </c>
      <c r="J1166" s="2">
        <f t="shared" si="138"/>
        <v>29.989352437042598</v>
      </c>
      <c r="K1166" s="2">
        <f t="shared" si="140"/>
        <v>31.577215667002143</v>
      </c>
    </row>
    <row r="1167" spans="1:11" ht="13.5" x14ac:dyDescent="0.25">
      <c r="A1167" s="3">
        <f>TITRES_STAT!B1170</f>
        <v>44011</v>
      </c>
      <c r="B1167" s="6">
        <f>TITRES_STAT!D1170</f>
        <v>29.8</v>
      </c>
      <c r="C1167" s="2">
        <f t="shared" si="141"/>
        <v>0</v>
      </c>
      <c r="D1167" s="2">
        <f t="shared" si="142"/>
        <v>29.8</v>
      </c>
      <c r="E1167" s="2">
        <f t="shared" si="144"/>
        <v>29.800000000000004</v>
      </c>
      <c r="F1167" s="2">
        <f t="shared" si="137"/>
        <v>29.8</v>
      </c>
      <c r="G1167" s="2">
        <f t="shared" si="139"/>
        <v>31.364399999999968</v>
      </c>
      <c r="H1167" s="2">
        <f t="shared" si="143"/>
        <v>37.802999999999955</v>
      </c>
      <c r="I1167" s="2">
        <f t="array" ref="I1167">SUMPRODUCT(B1151:B1170, (ROW(B1151:B1170)-ROW(B1151)+1)) / (20*21/2)</f>
        <v>29.8</v>
      </c>
      <c r="J1167" s="2">
        <f t="shared" si="138"/>
        <v>29.97131887160997</v>
      </c>
      <c r="K1167" s="2">
        <f t="shared" si="140"/>
        <v>31.507520934962844</v>
      </c>
    </row>
    <row r="1168" spans="1:11" ht="13.5" x14ac:dyDescent="0.25">
      <c r="A1168" s="3">
        <f>TITRES_STAT!B1171</f>
        <v>44012</v>
      </c>
      <c r="B1168" s="6">
        <f>TITRES_STAT!D1171</f>
        <v>29.8</v>
      </c>
      <c r="C1168" s="2">
        <f t="shared" si="141"/>
        <v>0</v>
      </c>
      <c r="D1168" s="2">
        <f t="shared" si="142"/>
        <v>29.8</v>
      </c>
      <c r="E1168" s="2">
        <f t="shared" si="144"/>
        <v>29.800000000000004</v>
      </c>
      <c r="F1168" s="2">
        <f t="shared" si="137"/>
        <v>29.8</v>
      </c>
      <c r="G1168" s="2">
        <f t="shared" si="139"/>
        <v>31.26739999999997</v>
      </c>
      <c r="H1168" s="2">
        <f t="shared" si="143"/>
        <v>37.78574999999995</v>
      </c>
      <c r="I1168" s="2">
        <f t="array" ref="I1168">SUMPRODUCT(B1152:B1171, (ROW(B1152:B1171)-ROW(B1152)+1)) / (20*21/2)</f>
        <v>29.8</v>
      </c>
      <c r="J1168" s="2">
        <f t="shared" si="138"/>
        <v>29.955002788599497</v>
      </c>
      <c r="K1168" s="2">
        <f t="shared" si="140"/>
        <v>31.440559329670183</v>
      </c>
    </row>
    <row r="1169" spans="1:11" ht="13.5" x14ac:dyDescent="0.25">
      <c r="A1169" s="3">
        <f>TITRES_STAT!B1172</f>
        <v>44013</v>
      </c>
      <c r="B1169" s="6">
        <f>TITRES_STAT!D1172</f>
        <v>29.8</v>
      </c>
      <c r="C1169" s="2">
        <f t="shared" si="141"/>
        <v>0</v>
      </c>
      <c r="D1169" s="2">
        <f t="shared" si="142"/>
        <v>29.8</v>
      </c>
      <c r="E1169" s="2">
        <f t="shared" si="144"/>
        <v>29.800000000000004</v>
      </c>
      <c r="F1169" s="2">
        <f t="shared" si="137"/>
        <v>29.8</v>
      </c>
      <c r="G1169" s="2">
        <f t="shared" si="139"/>
        <v>31.170399999999972</v>
      </c>
      <c r="H1169" s="2">
        <f t="shared" si="143"/>
        <v>37.76849999999996</v>
      </c>
      <c r="I1169" s="2">
        <f t="array" ref="I1169">SUMPRODUCT(B1153:B1172, (ROW(B1153:B1172)-ROW(B1153)+1)) / (20*21/2)</f>
        <v>29.8</v>
      </c>
      <c r="J1169" s="2">
        <f t="shared" si="138"/>
        <v>29.940240618256688</v>
      </c>
      <c r="K1169" s="2">
        <f t="shared" si="140"/>
        <v>31.376223669683117</v>
      </c>
    </row>
    <row r="1170" spans="1:11" ht="13.5" x14ac:dyDescent="0.25">
      <c r="A1170" s="3">
        <f>TITRES_STAT!B1173</f>
        <v>44014</v>
      </c>
      <c r="B1170" s="6">
        <f>TITRES_STAT!D1173</f>
        <v>29.8</v>
      </c>
      <c r="C1170" s="2">
        <f t="shared" si="141"/>
        <v>0</v>
      </c>
      <c r="D1170" s="2">
        <f t="shared" si="142"/>
        <v>29.8</v>
      </c>
      <c r="E1170" s="2">
        <f t="shared" si="144"/>
        <v>29.800000000000004</v>
      </c>
      <c r="F1170" s="2">
        <f t="shared" si="137"/>
        <v>29.8</v>
      </c>
      <c r="G1170" s="2">
        <f t="shared" si="139"/>
        <v>31.073399999999971</v>
      </c>
      <c r="H1170" s="2">
        <f t="shared" si="143"/>
        <v>37.751249999999956</v>
      </c>
      <c r="I1170" s="2">
        <f t="array" ref="I1170">SUMPRODUCT(B1154:B1173, (ROW(B1154:B1173)-ROW(B1154)+1)) / (20*21/2)</f>
        <v>29.8</v>
      </c>
      <c r="J1170" s="2">
        <f t="shared" si="138"/>
        <v>29.926884368898907</v>
      </c>
      <c r="K1170" s="2">
        <f t="shared" si="140"/>
        <v>31.314410976754367</v>
      </c>
    </row>
    <row r="1171" spans="1:11" ht="13.5" x14ac:dyDescent="0.25">
      <c r="A1171" s="3">
        <f>TITRES_STAT!B1174</f>
        <v>44015</v>
      </c>
      <c r="B1171" s="6">
        <f>TITRES_STAT!D1174</f>
        <v>29.8</v>
      </c>
      <c r="C1171" s="2">
        <f t="shared" si="141"/>
        <v>0</v>
      </c>
      <c r="D1171" s="2">
        <f t="shared" si="142"/>
        <v>29.8</v>
      </c>
      <c r="E1171" s="2">
        <f t="shared" si="144"/>
        <v>29.800000000000004</v>
      </c>
      <c r="F1171" s="2">
        <f t="shared" si="137"/>
        <v>29.8</v>
      </c>
      <c r="G1171" s="2">
        <f t="shared" si="139"/>
        <v>30.976399999999966</v>
      </c>
      <c r="H1171" s="2">
        <f t="shared" si="143"/>
        <v>37.733999999999952</v>
      </c>
      <c r="I1171" s="2">
        <f t="array" ref="I1171">SUMPRODUCT(B1155:B1174, (ROW(B1155:B1174)-ROW(B1155)+1)) / (20*21/2)</f>
        <v>29.8</v>
      </c>
      <c r="J1171" s="2">
        <f t="shared" si="138"/>
        <v>29.914800143289487</v>
      </c>
      <c r="K1171" s="2">
        <f t="shared" si="140"/>
        <v>31.255022310999294</v>
      </c>
    </row>
    <row r="1172" spans="1:11" ht="13.5" x14ac:dyDescent="0.25">
      <c r="A1172" s="3">
        <f>TITRES_STAT!B1175</f>
        <v>44018</v>
      </c>
      <c r="B1172" s="6">
        <f>TITRES_STAT!D1175</f>
        <v>29.8</v>
      </c>
      <c r="C1172" s="2">
        <f t="shared" si="141"/>
        <v>0</v>
      </c>
      <c r="D1172" s="2">
        <f t="shared" si="142"/>
        <v>29.8</v>
      </c>
      <c r="E1172" s="2">
        <f t="shared" si="144"/>
        <v>29.800000000000004</v>
      </c>
      <c r="F1172" s="2">
        <f t="shared" ref="F1172:F1235" si="145">AVERAGE(B1153:B1172)</f>
        <v>29.8</v>
      </c>
      <c r="G1172" s="2">
        <f t="shared" si="139"/>
        <v>30.879399999999968</v>
      </c>
      <c r="H1172" s="2">
        <f t="shared" si="143"/>
        <v>37.716999999999956</v>
      </c>
      <c r="I1172" s="2">
        <f t="array" ref="I1172">SUMPRODUCT(B1156:B1175, (ROW(B1156:B1175)-ROW(B1156)+1)) / (20*21/2)</f>
        <v>29.733333333333334</v>
      </c>
      <c r="J1172" s="2">
        <f t="shared" si="138"/>
        <v>29.903866796309536</v>
      </c>
      <c r="K1172" s="2">
        <f t="shared" si="140"/>
        <v>31.197962612528734</v>
      </c>
    </row>
    <row r="1173" spans="1:11" ht="13.5" x14ac:dyDescent="0.25">
      <c r="A1173" s="3">
        <f>TITRES_STAT!B1176</f>
        <v>44019</v>
      </c>
      <c r="B1173" s="6">
        <f>TITRES_STAT!D1176</f>
        <v>29.8</v>
      </c>
      <c r="C1173" s="2">
        <f t="shared" si="141"/>
        <v>0</v>
      </c>
      <c r="D1173" s="2">
        <f t="shared" si="142"/>
        <v>29.8</v>
      </c>
      <c r="E1173" s="2">
        <f t="shared" si="144"/>
        <v>29.800000000000004</v>
      </c>
      <c r="F1173" s="2">
        <f t="shared" si="145"/>
        <v>29.8</v>
      </c>
      <c r="G1173" s="2">
        <f t="shared" si="139"/>
        <v>30.782399999999971</v>
      </c>
      <c r="H1173" s="2">
        <f t="shared" si="143"/>
        <v>37.69999999999996</v>
      </c>
      <c r="I1173" s="2">
        <f t="array" ref="I1173">SUMPRODUCT(B1157:B1176, (ROW(B1157:B1176)-ROW(B1157)+1)) / (20*21/2)</f>
        <v>29.669999999999998</v>
      </c>
      <c r="J1173" s="2">
        <f t="shared" ref="J1173:J1236" si="146">$J$4*B1173+J1172*(1-$J$4)</f>
        <v>29.893974720470535</v>
      </c>
      <c r="K1173" s="2">
        <f t="shared" si="140"/>
        <v>31.143140549292312</v>
      </c>
    </row>
    <row r="1174" spans="1:11" ht="13.5" x14ac:dyDescent="0.25">
      <c r="A1174" s="3">
        <f>TITRES_STAT!B1177</f>
        <v>44020</v>
      </c>
      <c r="B1174" s="6">
        <f>TITRES_STAT!D1177</f>
        <v>29.8</v>
      </c>
      <c r="C1174" s="2">
        <f t="shared" si="141"/>
        <v>0</v>
      </c>
      <c r="D1174" s="2">
        <f t="shared" si="142"/>
        <v>29.8</v>
      </c>
      <c r="E1174" s="2">
        <f t="shared" si="144"/>
        <v>29.800000000000004</v>
      </c>
      <c r="F1174" s="2">
        <f t="shared" si="145"/>
        <v>29.8</v>
      </c>
      <c r="G1174" s="2">
        <f t="shared" si="139"/>
        <v>30.685399999999969</v>
      </c>
      <c r="H1174" s="2">
        <f t="shared" si="143"/>
        <v>37.682999999999964</v>
      </c>
      <c r="I1174" s="2">
        <f t="array" ref="I1174">SUMPRODUCT(B1158:B1177, (ROW(B1158:B1177)-ROW(B1158)+1)) / (20*21/2)</f>
        <v>29.610000000000003</v>
      </c>
      <c r="J1174" s="2">
        <f t="shared" si="146"/>
        <v>29.885024747092391</v>
      </c>
      <c r="K1174" s="2">
        <f t="shared" si="140"/>
        <v>31.090468370888694</v>
      </c>
    </row>
    <row r="1175" spans="1:11" ht="13.5" x14ac:dyDescent="0.25">
      <c r="A1175" s="3">
        <f>TITRES_STAT!B1178</f>
        <v>44021</v>
      </c>
      <c r="B1175" s="6">
        <f>TITRES_STAT!D1178</f>
        <v>29.1</v>
      </c>
      <c r="C1175" s="2">
        <f t="shared" si="141"/>
        <v>-0.69999999999999929</v>
      </c>
      <c r="D1175" s="2">
        <f t="shared" si="142"/>
        <v>29.660000000000004</v>
      </c>
      <c r="E1175" s="2">
        <f t="shared" si="144"/>
        <v>29.730000000000008</v>
      </c>
      <c r="F1175" s="2">
        <f t="shared" si="145"/>
        <v>29.765000000000004</v>
      </c>
      <c r="G1175" s="2">
        <f t="shared" si="139"/>
        <v>30.574399999999969</v>
      </c>
      <c r="H1175" s="2">
        <f t="shared" si="143"/>
        <v>37.662499999999966</v>
      </c>
      <c r="I1175" s="2">
        <f t="array" ref="I1175">SUMPRODUCT(B1159:B1178, (ROW(B1159:B1178)-ROW(B1159)+1)) / (20*21/2)</f>
        <v>29.553333333333331</v>
      </c>
      <c r="J1175" s="2">
        <f t="shared" si="146"/>
        <v>29.810260485464546</v>
      </c>
      <c r="K1175" s="2">
        <f t="shared" si="140"/>
        <v>31.01241078771659</v>
      </c>
    </row>
    <row r="1176" spans="1:11" ht="13.5" x14ac:dyDescent="0.25">
      <c r="A1176" s="3">
        <f>TITRES_STAT!B1179</f>
        <v>44022</v>
      </c>
      <c r="B1176" s="6">
        <f>TITRES_STAT!D1179</f>
        <v>29.1</v>
      </c>
      <c r="C1176" s="2">
        <f t="shared" si="141"/>
        <v>0</v>
      </c>
      <c r="D1176" s="2">
        <f t="shared" si="142"/>
        <v>29.52</v>
      </c>
      <c r="E1176" s="2">
        <f t="shared" si="144"/>
        <v>29.660000000000007</v>
      </c>
      <c r="F1176" s="2">
        <f t="shared" si="145"/>
        <v>29.730000000000008</v>
      </c>
      <c r="G1176" s="2">
        <f t="shared" si="139"/>
        <v>30.463399999999968</v>
      </c>
      <c r="H1176" s="2">
        <f t="shared" si="143"/>
        <v>37.641999999999967</v>
      </c>
      <c r="I1176" s="2">
        <f t="array" ref="I1176">SUMPRODUCT(B1160:B1179, (ROW(B1160:B1179)-ROW(B1160)+1)) / (20*21/2)</f>
        <v>29.5</v>
      </c>
      <c r="J1176" s="2">
        <f t="shared" si="146"/>
        <v>29.742616629706021</v>
      </c>
      <c r="K1176" s="2">
        <f t="shared" si="140"/>
        <v>30.937414286237509</v>
      </c>
    </row>
    <row r="1177" spans="1:11" ht="13.5" x14ac:dyDescent="0.25">
      <c r="A1177" s="3">
        <f>TITRES_STAT!B1180</f>
        <v>44025</v>
      </c>
      <c r="B1177" s="6">
        <f>TITRES_STAT!D1180</f>
        <v>29.1</v>
      </c>
      <c r="C1177" s="2">
        <f t="shared" si="141"/>
        <v>0</v>
      </c>
      <c r="D1177" s="2">
        <f t="shared" si="142"/>
        <v>29.380000000000003</v>
      </c>
      <c r="E1177" s="2">
        <f t="shared" si="144"/>
        <v>29.590000000000003</v>
      </c>
      <c r="F1177" s="2">
        <f t="shared" si="145"/>
        <v>29.695000000000011</v>
      </c>
      <c r="G1177" s="2">
        <f t="shared" si="139"/>
        <v>30.352399999999971</v>
      </c>
      <c r="H1177" s="2">
        <f t="shared" si="143"/>
        <v>37.621499999999962</v>
      </c>
      <c r="I1177" s="2">
        <f t="array" ref="I1177">SUMPRODUCT(B1161:B1180, (ROW(B1161:B1180)-ROW(B1161)+1)) / (20*21/2)</f>
        <v>29.374761904761904</v>
      </c>
      <c r="J1177" s="2">
        <f t="shared" si="146"/>
        <v>29.681415045924496</v>
      </c>
      <c r="K1177" s="2">
        <f t="shared" si="140"/>
        <v>30.865358824032118</v>
      </c>
    </row>
    <row r="1178" spans="1:11" ht="13.5" x14ac:dyDescent="0.25">
      <c r="A1178" s="3">
        <f>TITRES_STAT!B1181</f>
        <v>44026</v>
      </c>
      <c r="B1178" s="6">
        <f>TITRES_STAT!D1181</f>
        <v>29.1</v>
      </c>
      <c r="C1178" s="2">
        <f t="shared" si="141"/>
        <v>0</v>
      </c>
      <c r="D1178" s="2">
        <f t="shared" si="142"/>
        <v>29.24</v>
      </c>
      <c r="E1178" s="2">
        <f t="shared" si="144"/>
        <v>29.520000000000003</v>
      </c>
      <c r="F1178" s="2">
        <f t="shared" si="145"/>
        <v>29.660000000000007</v>
      </c>
      <c r="G1178" s="2">
        <f t="shared" si="139"/>
        <v>30.241399999999967</v>
      </c>
      <c r="H1178" s="2">
        <f t="shared" si="143"/>
        <v>37.600999999999971</v>
      </c>
      <c r="I1178" s="2">
        <f t="array" ref="I1178">SUMPRODUCT(B1162:B1181, (ROW(B1162:B1181)-ROW(B1162)+1)) / (20*21/2)</f>
        <v>29.256619047619051</v>
      </c>
      <c r="J1178" s="2">
        <f t="shared" si="146"/>
        <v>29.626042184407879</v>
      </c>
      <c r="K1178" s="2">
        <f t="shared" si="140"/>
        <v>30.796129066226936</v>
      </c>
    </row>
    <row r="1179" spans="1:11" ht="13.5" x14ac:dyDescent="0.25">
      <c r="A1179" s="3">
        <f>TITRES_STAT!B1182</f>
        <v>44027</v>
      </c>
      <c r="B1179" s="6">
        <f>TITRES_STAT!D1182</f>
        <v>29.1</v>
      </c>
      <c r="C1179" s="2">
        <f t="shared" si="141"/>
        <v>0</v>
      </c>
      <c r="D1179" s="2">
        <f t="shared" si="142"/>
        <v>29.1</v>
      </c>
      <c r="E1179" s="2">
        <f t="shared" si="144"/>
        <v>29.45</v>
      </c>
      <c r="F1179" s="2">
        <f t="shared" si="145"/>
        <v>29.625000000000011</v>
      </c>
      <c r="G1179" s="2">
        <f t="shared" si="139"/>
        <v>30.130399999999966</v>
      </c>
      <c r="H1179" s="2">
        <f t="shared" si="143"/>
        <v>37.580499999999972</v>
      </c>
      <c r="I1179" s="2">
        <f t="array" ref="I1179">SUMPRODUCT(B1163:B1182, (ROW(B1163:B1182)-ROW(B1163)+1)) / (20*21/2)</f>
        <v>29.145571428571433</v>
      </c>
      <c r="J1179" s="2">
        <f t="shared" si="146"/>
        <v>29.575942928749988</v>
      </c>
      <c r="K1179" s="2">
        <f t="shared" si="140"/>
        <v>30.729614200884704</v>
      </c>
    </row>
    <row r="1180" spans="1:11" ht="13.5" x14ac:dyDescent="0.25">
      <c r="A1180" s="3">
        <f>TITRES_STAT!B1183</f>
        <v>44028</v>
      </c>
      <c r="B1180" s="6">
        <f>TITRES_STAT!D1183</f>
        <v>28.31</v>
      </c>
      <c r="C1180" s="2">
        <f t="shared" si="141"/>
        <v>-0.7900000000000027</v>
      </c>
      <c r="D1180" s="2">
        <f t="shared" si="142"/>
        <v>28.942</v>
      </c>
      <c r="E1180" s="2">
        <f t="shared" si="144"/>
        <v>29.300999999999998</v>
      </c>
      <c r="F1180" s="2">
        <f t="shared" si="145"/>
        <v>29.550500000000007</v>
      </c>
      <c r="G1180" s="2">
        <f t="shared" si="139"/>
        <v>30.00359999999997</v>
      </c>
      <c r="H1180" s="2">
        <f t="shared" si="143"/>
        <v>37.556049999999971</v>
      </c>
      <c r="I1180" s="2">
        <f t="array" ref="I1180">SUMPRODUCT(B1164:B1183, (ROW(B1164:B1183)-ROW(B1164)+1)) / (20*21/2)</f>
        <v>29.041619047619047</v>
      </c>
      <c r="J1180" s="2">
        <f t="shared" si="146"/>
        <v>29.455376935535703</v>
      </c>
      <c r="K1180" s="2">
        <f t="shared" si="140"/>
        <v>30.63472736947746</v>
      </c>
    </row>
    <row r="1181" spans="1:11" ht="13.5" x14ac:dyDescent="0.25">
      <c r="A1181" s="3">
        <f>TITRES_STAT!B1184</f>
        <v>44029</v>
      </c>
      <c r="B1181" s="6">
        <f>TITRES_STAT!D1184</f>
        <v>28.31</v>
      </c>
      <c r="C1181" s="2">
        <f t="shared" si="141"/>
        <v>0</v>
      </c>
      <c r="D1181" s="2">
        <f t="shared" si="142"/>
        <v>28.784000000000002</v>
      </c>
      <c r="E1181" s="2">
        <f t="shared" si="144"/>
        <v>29.151999999999997</v>
      </c>
      <c r="F1181" s="2">
        <f t="shared" si="145"/>
        <v>29.476000000000006</v>
      </c>
      <c r="G1181" s="2">
        <f t="shared" si="139"/>
        <v>29.876799999999967</v>
      </c>
      <c r="H1181" s="2">
        <f t="shared" si="143"/>
        <v>37.531599999999976</v>
      </c>
      <c r="I1181" s="2">
        <f t="array" ref="I1181">SUMPRODUCT(B1165:B1184, (ROW(B1165:B1184)-ROW(B1165)+1)) / (20*21/2)</f>
        <v>28.944761904761908</v>
      </c>
      <c r="J1181" s="2">
        <f t="shared" si="146"/>
        <v>29.346293417865638</v>
      </c>
      <c r="K1181" s="2">
        <f t="shared" si="140"/>
        <v>30.543561590282266</v>
      </c>
    </row>
    <row r="1182" spans="1:11" ht="13.5" x14ac:dyDescent="0.25">
      <c r="A1182" s="3">
        <f>TITRES_STAT!B1185</f>
        <v>44032</v>
      </c>
      <c r="B1182" s="6">
        <f>TITRES_STAT!D1185</f>
        <v>28.31</v>
      </c>
      <c r="C1182" s="2">
        <f t="shared" si="141"/>
        <v>0</v>
      </c>
      <c r="D1182" s="2">
        <f t="shared" si="142"/>
        <v>28.625999999999998</v>
      </c>
      <c r="E1182" s="2">
        <f t="shared" si="144"/>
        <v>29.002999999999997</v>
      </c>
      <c r="F1182" s="2">
        <f t="shared" si="145"/>
        <v>29.401500000000006</v>
      </c>
      <c r="G1182" s="2">
        <f t="shared" si="139"/>
        <v>29.770599999999966</v>
      </c>
      <c r="H1182" s="2">
        <f t="shared" si="143"/>
        <v>37.507149999999974</v>
      </c>
      <c r="I1182" s="2">
        <f t="array" ref="I1182">SUMPRODUCT(B1166:B1185, (ROW(B1166:B1185)-ROW(B1166)+1)) / (20*21/2)</f>
        <v>28.855000000000004</v>
      </c>
      <c r="J1182" s="2">
        <f t="shared" si="146"/>
        <v>29.24759880664034</v>
      </c>
      <c r="K1182" s="2">
        <f t="shared" si="140"/>
        <v>30.455970939682963</v>
      </c>
    </row>
    <row r="1183" spans="1:11" ht="13.5" x14ac:dyDescent="0.25">
      <c r="A1183" s="3">
        <f>TITRES_STAT!B1186</f>
        <v>44033</v>
      </c>
      <c r="B1183" s="6">
        <f>TITRES_STAT!D1186</f>
        <v>28.31</v>
      </c>
      <c r="C1183" s="2">
        <f t="shared" si="141"/>
        <v>0</v>
      </c>
      <c r="D1183" s="2">
        <f t="shared" si="142"/>
        <v>28.468</v>
      </c>
      <c r="E1183" s="2">
        <f t="shared" si="144"/>
        <v>28.853999999999996</v>
      </c>
      <c r="F1183" s="2">
        <f t="shared" si="145"/>
        <v>29.327000000000005</v>
      </c>
      <c r="G1183" s="2">
        <f t="shared" si="139"/>
        <v>29.684399999999968</v>
      </c>
      <c r="H1183" s="2">
        <f t="shared" si="143"/>
        <v>37.482699999999973</v>
      </c>
      <c r="I1183" s="2">
        <f t="array" ref="I1183">SUMPRODUCT(B1167:B1186, (ROW(B1167:B1186)-ROW(B1167)+1)) / (20*21/2)</f>
        <v>28.772333333333336</v>
      </c>
      <c r="J1183" s="2">
        <f t="shared" si="146"/>
        <v>29.158303682198405</v>
      </c>
      <c r="K1183" s="2">
        <f t="shared" si="140"/>
        <v>30.37181521655814</v>
      </c>
    </row>
    <row r="1184" spans="1:11" ht="13.5" x14ac:dyDescent="0.25">
      <c r="A1184" s="3">
        <f>TITRES_STAT!B1187</f>
        <v>44034</v>
      </c>
      <c r="B1184" s="6">
        <f>TITRES_STAT!D1187</f>
        <v>28.31</v>
      </c>
      <c r="C1184" s="2">
        <f t="shared" si="141"/>
        <v>0</v>
      </c>
      <c r="D1184" s="2">
        <f t="shared" si="142"/>
        <v>28.309999999999995</v>
      </c>
      <c r="E1184" s="2">
        <f t="shared" si="144"/>
        <v>28.705000000000002</v>
      </c>
      <c r="F1184" s="2">
        <f t="shared" si="145"/>
        <v>29.252500000000005</v>
      </c>
      <c r="G1184" s="2">
        <f t="shared" si="139"/>
        <v>29.617599999999971</v>
      </c>
      <c r="H1184" s="2">
        <f t="shared" si="143"/>
        <v>37.458249999999978</v>
      </c>
      <c r="I1184" s="2">
        <f t="array" ref="I1184">SUMPRODUCT(B1168:B1187, (ROW(B1168:B1187)-ROW(B1168)+1)) / (20*21/2)</f>
        <v>28.696761904761907</v>
      </c>
      <c r="J1184" s="2">
        <f t="shared" si="146"/>
        <v>29.077512855322368</v>
      </c>
      <c r="K1184" s="2">
        <f t="shared" si="140"/>
        <v>30.290959717869587</v>
      </c>
    </row>
    <row r="1185" spans="1:11" ht="13.5" x14ac:dyDescent="0.25">
      <c r="A1185" s="3">
        <f>TITRES_STAT!B1188</f>
        <v>44035</v>
      </c>
      <c r="B1185" s="6">
        <f>TITRES_STAT!D1188</f>
        <v>28.31</v>
      </c>
      <c r="C1185" s="2">
        <f t="shared" si="141"/>
        <v>0</v>
      </c>
      <c r="D1185" s="2">
        <f t="shared" si="142"/>
        <v>28.309999999999995</v>
      </c>
      <c r="E1185" s="2">
        <f t="shared" si="144"/>
        <v>28.625999999999998</v>
      </c>
      <c r="F1185" s="2">
        <f t="shared" si="145"/>
        <v>29.178000000000004</v>
      </c>
      <c r="G1185" s="2">
        <f t="shared" si="139"/>
        <v>29.56939999999997</v>
      </c>
      <c r="H1185" s="2">
        <f t="shared" si="143"/>
        <v>37.433799999999977</v>
      </c>
      <c r="I1185" s="2">
        <f t="array" ref="I1185">SUMPRODUCT(B1169:B1188, (ROW(B1169:B1188)-ROW(B1169)+1)) / (20*21/2)</f>
        <v>28.628285714285717</v>
      </c>
      <c r="J1185" s="2">
        <f t="shared" si="146"/>
        <v>29.004416392910716</v>
      </c>
      <c r="K1185" s="2">
        <f t="shared" si="140"/>
        <v>30.213275023051171</v>
      </c>
    </row>
    <row r="1186" spans="1:11" ht="13.5" x14ac:dyDescent="0.25">
      <c r="A1186" s="3">
        <f>TITRES_STAT!B1189</f>
        <v>44036</v>
      </c>
      <c r="B1186" s="6">
        <f>TITRES_STAT!D1189</f>
        <v>28.31</v>
      </c>
      <c r="C1186" s="2">
        <f t="shared" si="141"/>
        <v>0</v>
      </c>
      <c r="D1186" s="2">
        <f t="shared" si="142"/>
        <v>28.309999999999995</v>
      </c>
      <c r="E1186" s="2">
        <f t="shared" si="144"/>
        <v>28.547000000000004</v>
      </c>
      <c r="F1186" s="2">
        <f t="shared" si="145"/>
        <v>29.103500000000004</v>
      </c>
      <c r="G1186" s="2">
        <f t="shared" si="139"/>
        <v>29.521399999999968</v>
      </c>
      <c r="H1186" s="2">
        <f t="shared" si="143"/>
        <v>37.409349999999982</v>
      </c>
      <c r="I1186" s="2">
        <f t="array" ref="I1186">SUMPRODUCT(B1170:B1189, (ROW(B1170:B1189)-ROW(B1170)+1)) / (20*21/2)</f>
        <v>28.566904761904762</v>
      </c>
      <c r="J1186" s="2">
        <f t="shared" si="146"/>
        <v>28.938281498347791</v>
      </c>
      <c r="K1186" s="2">
        <f t="shared" si="140"/>
        <v>30.138636786853088</v>
      </c>
    </row>
    <row r="1187" spans="1:11" ht="13.5" x14ac:dyDescent="0.25">
      <c r="A1187" s="3">
        <f>TITRES_STAT!B1190</f>
        <v>44039</v>
      </c>
      <c r="B1187" s="6">
        <f>TITRES_STAT!D1190</f>
        <v>28.31</v>
      </c>
      <c r="C1187" s="2">
        <f t="shared" si="141"/>
        <v>0</v>
      </c>
      <c r="D1187" s="2">
        <f t="shared" si="142"/>
        <v>28.309999999999995</v>
      </c>
      <c r="E1187" s="2">
        <f t="shared" si="144"/>
        <v>28.468</v>
      </c>
      <c r="F1187" s="2">
        <f t="shared" si="145"/>
        <v>29.028999999999996</v>
      </c>
      <c r="G1187" s="2">
        <f t="shared" si="139"/>
        <v>29.491599999999966</v>
      </c>
      <c r="H1187" s="2">
        <f t="shared" si="143"/>
        <v>37.384899999999988</v>
      </c>
      <c r="I1187" s="2">
        <f t="array" ref="I1187">SUMPRODUCT(B1171:B1190, (ROW(B1171:B1190)-ROW(B1171)+1)) / (20*21/2)</f>
        <v>28.512619047619051</v>
      </c>
      <c r="J1187" s="2">
        <f t="shared" si="146"/>
        <v>28.878445165171811</v>
      </c>
      <c r="K1187" s="2">
        <f t="shared" si="140"/>
        <v>30.066925540309828</v>
      </c>
    </row>
    <row r="1188" spans="1:11" ht="13.5" x14ac:dyDescent="0.25">
      <c r="A1188" s="3">
        <f>TITRES_STAT!B1191</f>
        <v>44040</v>
      </c>
      <c r="B1188" s="6">
        <f>TITRES_STAT!D1191</f>
        <v>28.31</v>
      </c>
      <c r="C1188" s="2">
        <f t="shared" si="141"/>
        <v>0</v>
      </c>
      <c r="D1188" s="2">
        <f t="shared" si="142"/>
        <v>28.309999999999995</v>
      </c>
      <c r="E1188" s="2">
        <f t="shared" si="144"/>
        <v>28.388999999999999</v>
      </c>
      <c r="F1188" s="2">
        <f t="shared" si="145"/>
        <v>28.954499999999996</v>
      </c>
      <c r="G1188" s="2">
        <f t="shared" si="139"/>
        <v>29.461799999999968</v>
      </c>
      <c r="H1188" s="2">
        <f t="shared" si="143"/>
        <v>37.360449999999986</v>
      </c>
      <c r="I1188" s="2">
        <f t="array" ref="I1188">SUMPRODUCT(B1172:B1191, (ROW(B1172:B1191)-ROW(B1172)+1)) / (20*21/2)</f>
        <v>28.465428571428571</v>
      </c>
      <c r="J1188" s="2">
        <f t="shared" si="146"/>
        <v>28.824307530393543</v>
      </c>
      <c r="K1188" s="2">
        <f t="shared" si="140"/>
        <v>29.998026499513365</v>
      </c>
    </row>
    <row r="1189" spans="1:11" ht="13.5" x14ac:dyDescent="0.25">
      <c r="A1189" s="3">
        <f>TITRES_STAT!B1192</f>
        <v>44041</v>
      </c>
      <c r="B1189" s="6">
        <f>TITRES_STAT!D1192</f>
        <v>28.31</v>
      </c>
      <c r="C1189" s="2">
        <f t="shared" si="141"/>
        <v>0</v>
      </c>
      <c r="D1189" s="2">
        <f t="shared" si="142"/>
        <v>28.309999999999995</v>
      </c>
      <c r="E1189" s="2">
        <f t="shared" si="144"/>
        <v>28.309999999999995</v>
      </c>
      <c r="F1189" s="2">
        <f t="shared" si="145"/>
        <v>28.879999999999995</v>
      </c>
      <c r="G1189" s="2">
        <f t="shared" si="139"/>
        <v>29.431999999999967</v>
      </c>
      <c r="H1189" s="2">
        <f t="shared" si="143"/>
        <v>37.335999999999991</v>
      </c>
      <c r="I1189" s="2">
        <f t="array" ref="I1189">SUMPRODUCT(B1173:B1192, (ROW(B1173:B1192)-ROW(B1173)+1)) / (20*21/2)</f>
        <v>28.425333333333331</v>
      </c>
      <c r="J1189" s="2">
        <f t="shared" si="146"/>
        <v>28.775325860832254</v>
      </c>
      <c r="K1189" s="2">
        <f t="shared" si="140"/>
        <v>29.93182938188539</v>
      </c>
    </row>
    <row r="1190" spans="1:11" ht="13.5" x14ac:dyDescent="0.25">
      <c r="A1190" s="3">
        <f>TITRES_STAT!B1193</f>
        <v>44042</v>
      </c>
      <c r="B1190" s="6">
        <f>TITRES_STAT!D1193</f>
        <v>28.31</v>
      </c>
      <c r="C1190" s="2">
        <f t="shared" si="141"/>
        <v>0</v>
      </c>
      <c r="D1190" s="2">
        <f t="shared" si="142"/>
        <v>28.309999999999995</v>
      </c>
      <c r="E1190" s="2">
        <f t="shared" si="144"/>
        <v>28.309999999999995</v>
      </c>
      <c r="F1190" s="2">
        <f t="shared" si="145"/>
        <v>28.805499999999995</v>
      </c>
      <c r="G1190" s="2">
        <f t="shared" si="139"/>
        <v>29.402199999999965</v>
      </c>
      <c r="H1190" s="2">
        <f t="shared" si="143"/>
        <v>37.31154999999999</v>
      </c>
      <c r="I1190" s="2">
        <f t="array" ref="I1190">SUMPRODUCT(B1174:B1193, (ROW(B1174:B1193)-ROW(B1174)+1)) / (20*21/2)</f>
        <v>28.392333333333333</v>
      </c>
      <c r="J1190" s="2">
        <f t="shared" si="146"/>
        <v>28.731009112181564</v>
      </c>
      <c r="K1190" s="2">
        <f t="shared" si="140"/>
        <v>29.868228229654591</v>
      </c>
    </row>
    <row r="1191" spans="1:11" ht="13.5" x14ac:dyDescent="0.25">
      <c r="A1191" s="3">
        <f>TITRES_STAT!B1194</f>
        <v>44046</v>
      </c>
      <c r="B1191" s="6">
        <f>TITRES_STAT!D1194</f>
        <v>28.31</v>
      </c>
      <c r="C1191" s="2">
        <f t="shared" si="141"/>
        <v>0</v>
      </c>
      <c r="D1191" s="2">
        <f t="shared" si="142"/>
        <v>28.309999999999995</v>
      </c>
      <c r="E1191" s="2">
        <f t="shared" si="144"/>
        <v>28.309999999999995</v>
      </c>
      <c r="F1191" s="2">
        <f t="shared" si="145"/>
        <v>28.730999999999995</v>
      </c>
      <c r="G1191" s="2">
        <f t="shared" si="139"/>
        <v>29.372399999999971</v>
      </c>
      <c r="H1191" s="2">
        <f t="shared" si="143"/>
        <v>37.287099999999988</v>
      </c>
      <c r="I1191" s="2">
        <f t="array" ref="I1191">SUMPRODUCT(B1175:B1194, (ROW(B1175:B1194)-ROW(B1175)+1)) / (20*21/2)</f>
        <v>28.366428571428571</v>
      </c>
      <c r="J1191" s="2">
        <f t="shared" si="146"/>
        <v>28.69091300625951</v>
      </c>
      <c r="K1191" s="2">
        <f t="shared" si="140"/>
        <v>29.807121240256372</v>
      </c>
    </row>
    <row r="1192" spans="1:11" ht="13.5" x14ac:dyDescent="0.25">
      <c r="A1192" s="3">
        <f>TITRES_STAT!B1195</f>
        <v>44047</v>
      </c>
      <c r="B1192" s="6">
        <f>TITRES_STAT!D1195</f>
        <v>28.31</v>
      </c>
      <c r="C1192" s="2">
        <f t="shared" si="141"/>
        <v>0</v>
      </c>
      <c r="D1192" s="2">
        <f t="shared" si="142"/>
        <v>28.309999999999995</v>
      </c>
      <c r="E1192" s="2">
        <f t="shared" si="144"/>
        <v>28.309999999999995</v>
      </c>
      <c r="F1192" s="2">
        <f t="shared" si="145"/>
        <v>28.656499999999994</v>
      </c>
      <c r="G1192" s="2">
        <f t="shared" si="139"/>
        <v>29.342599999999969</v>
      </c>
      <c r="H1192" s="2">
        <f t="shared" si="143"/>
        <v>37.262649999999994</v>
      </c>
      <c r="I1192" s="2">
        <f t="array" ref="I1192">SUMPRODUCT(B1176:B1195, (ROW(B1176:B1195)-ROW(B1176)+1)) / (20*21/2)</f>
        <v>28.347619047619048</v>
      </c>
      <c r="J1192" s="2">
        <f t="shared" si="146"/>
        <v>28.654635577091938</v>
      </c>
      <c r="K1192" s="2">
        <f t="shared" si="140"/>
        <v>29.748410603383572</v>
      </c>
    </row>
    <row r="1193" spans="1:11" ht="13.5" x14ac:dyDescent="0.25">
      <c r="A1193" s="3">
        <f>TITRES_STAT!B1196</f>
        <v>44048</v>
      </c>
      <c r="B1193" s="6">
        <f>TITRES_STAT!D1196</f>
        <v>28.31</v>
      </c>
      <c r="C1193" s="2">
        <f t="shared" si="141"/>
        <v>0</v>
      </c>
      <c r="D1193" s="2">
        <f t="shared" si="142"/>
        <v>28.309999999999995</v>
      </c>
      <c r="E1193" s="2">
        <f t="shared" si="144"/>
        <v>28.309999999999995</v>
      </c>
      <c r="F1193" s="2">
        <f t="shared" si="145"/>
        <v>28.581999999999994</v>
      </c>
      <c r="G1193" s="2">
        <f t="shared" si="139"/>
        <v>29.312799999999974</v>
      </c>
      <c r="H1193" s="2">
        <f t="shared" si="143"/>
        <v>37.238199999999999</v>
      </c>
      <c r="I1193" s="2">
        <f t="array" ref="I1193">SUMPRODUCT(B1177:B1196, (ROW(B1177:B1196)-ROW(B1177)+1)) / (20*21/2)</f>
        <v>28.332571428571431</v>
      </c>
      <c r="J1193" s="2">
        <f t="shared" si="146"/>
        <v>28.621813141178421</v>
      </c>
      <c r="K1193" s="2">
        <f t="shared" si="140"/>
        <v>29.692002344427355</v>
      </c>
    </row>
    <row r="1194" spans="1:11" ht="13.5" x14ac:dyDescent="0.25">
      <c r="A1194" s="3">
        <f>TITRES_STAT!B1197</f>
        <v>44049</v>
      </c>
      <c r="B1194" s="6">
        <f>TITRES_STAT!D1197</f>
        <v>28.31</v>
      </c>
      <c r="C1194" s="2">
        <f t="shared" si="141"/>
        <v>0</v>
      </c>
      <c r="D1194" s="2">
        <f t="shared" si="142"/>
        <v>28.309999999999995</v>
      </c>
      <c r="E1194" s="2">
        <f t="shared" si="144"/>
        <v>28.309999999999995</v>
      </c>
      <c r="F1194" s="2">
        <f t="shared" si="145"/>
        <v>28.507499999999993</v>
      </c>
      <c r="G1194" s="2">
        <f t="shared" si="139"/>
        <v>29.282999999999973</v>
      </c>
      <c r="H1194" s="2">
        <f t="shared" si="143"/>
        <v>37.213749999999997</v>
      </c>
      <c r="I1194" s="2">
        <f t="array" ref="I1194">SUMPRODUCT(B1178:B1197, (ROW(B1178:B1197)-ROW(B1178)+1)) / (20*21/2)</f>
        <v>28.401285714285716</v>
      </c>
      <c r="J1194" s="2">
        <f t="shared" si="146"/>
        <v>28.592116651542383</v>
      </c>
      <c r="K1194" s="2">
        <f t="shared" si="140"/>
        <v>29.637806174057655</v>
      </c>
    </row>
    <row r="1195" spans="1:11" ht="13.5" x14ac:dyDescent="0.25">
      <c r="A1195" s="3">
        <f>TITRES_STAT!B1198</f>
        <v>44050</v>
      </c>
      <c r="B1195" s="6">
        <f>TITRES_STAT!D1198</f>
        <v>28.31</v>
      </c>
      <c r="C1195" s="2">
        <f t="shared" si="141"/>
        <v>0</v>
      </c>
      <c r="D1195" s="2">
        <f t="shared" si="142"/>
        <v>28.309999999999995</v>
      </c>
      <c r="E1195" s="2">
        <f t="shared" si="144"/>
        <v>28.309999999999995</v>
      </c>
      <c r="F1195" s="2">
        <f t="shared" si="145"/>
        <v>28.467999999999996</v>
      </c>
      <c r="G1195" s="2">
        <f t="shared" si="139"/>
        <v>29.253199999999978</v>
      </c>
      <c r="H1195" s="2">
        <f t="shared" si="143"/>
        <v>37.184150000000002</v>
      </c>
      <c r="I1195" s="2">
        <f t="array" ref="I1195">SUMPRODUCT(B1179:B1198, (ROW(B1179:B1198)-ROW(B1179)+1)) / (20*21/2)</f>
        <v>28.469761904761906</v>
      </c>
      <c r="J1195" s="2">
        <f t="shared" si="146"/>
        <v>28.565248399014539</v>
      </c>
      <c r="K1195" s="2">
        <f t="shared" si="140"/>
        <v>29.585735343702453</v>
      </c>
    </row>
    <row r="1196" spans="1:11" ht="13.5" x14ac:dyDescent="0.25">
      <c r="A1196" s="3">
        <f>TITRES_STAT!B1199</f>
        <v>44053</v>
      </c>
      <c r="B1196" s="6">
        <f>TITRES_STAT!D1199</f>
        <v>28.31</v>
      </c>
      <c r="C1196" s="2">
        <f t="shared" si="141"/>
        <v>0</v>
      </c>
      <c r="D1196" s="2">
        <f t="shared" si="142"/>
        <v>28.309999999999995</v>
      </c>
      <c r="E1196" s="2">
        <f t="shared" si="144"/>
        <v>28.309999999999995</v>
      </c>
      <c r="F1196" s="2">
        <f t="shared" si="145"/>
        <v>28.428499999999996</v>
      </c>
      <c r="G1196" s="2">
        <f t="shared" si="139"/>
        <v>29.22339999999998</v>
      </c>
      <c r="H1196" s="2">
        <f t="shared" si="143"/>
        <v>37.148600000000009</v>
      </c>
      <c r="I1196" s="2">
        <f t="array" ref="I1196">SUMPRODUCT(B1180:B1199, (ROW(B1180:B1199)-ROW(B1180)+1)) / (20*21/2)</f>
        <v>28.620857142857144</v>
      </c>
      <c r="J1196" s="2">
        <f t="shared" si="146"/>
        <v>28.540939027679823</v>
      </c>
      <c r="K1196" s="2">
        <f t="shared" si="140"/>
        <v>29.535706506694513</v>
      </c>
    </row>
    <row r="1197" spans="1:11" ht="13.5" x14ac:dyDescent="0.25">
      <c r="A1197" s="3">
        <f>TITRES_STAT!B1200</f>
        <v>44054</v>
      </c>
      <c r="B1197" s="6">
        <f>TITRES_STAT!D1200</f>
        <v>29.15</v>
      </c>
      <c r="C1197" s="2">
        <f t="shared" si="141"/>
        <v>0.83999999999999986</v>
      </c>
      <c r="D1197" s="2">
        <f t="shared" si="142"/>
        <v>28.477999999999998</v>
      </c>
      <c r="E1197" s="2">
        <f t="shared" si="144"/>
        <v>28.393999999999998</v>
      </c>
      <c r="F1197" s="2">
        <f t="shared" si="145"/>
        <v>28.431000000000001</v>
      </c>
      <c r="G1197" s="2">
        <f t="shared" si="139"/>
        <v>29.210399999999982</v>
      </c>
      <c r="H1197" s="2">
        <f t="shared" si="143"/>
        <v>37.117250000000006</v>
      </c>
      <c r="I1197" s="2">
        <f t="array" ref="I1197">SUMPRODUCT(B1181:B1200, (ROW(B1181:B1200)-ROW(B1181)+1)) / (20*21/2)</f>
        <v>28.853285714285718</v>
      </c>
      <c r="J1197" s="2">
        <f t="shared" si="146"/>
        <v>28.598944834567458</v>
      </c>
      <c r="K1197" s="2">
        <f t="shared" si="140"/>
        <v>29.520580761333946</v>
      </c>
    </row>
    <row r="1198" spans="1:11" ht="13.5" x14ac:dyDescent="0.25">
      <c r="A1198" s="3">
        <f>TITRES_STAT!B1201</f>
        <v>44055</v>
      </c>
      <c r="B1198" s="6">
        <f>TITRES_STAT!D1201</f>
        <v>29.15</v>
      </c>
      <c r="C1198" s="2">
        <f t="shared" si="141"/>
        <v>0</v>
      </c>
      <c r="D1198" s="2">
        <f t="shared" si="142"/>
        <v>28.645999999999997</v>
      </c>
      <c r="E1198" s="2">
        <f t="shared" si="144"/>
        <v>28.477999999999998</v>
      </c>
      <c r="F1198" s="2">
        <f t="shared" si="145"/>
        <v>28.433499999999999</v>
      </c>
      <c r="G1198" s="2">
        <f t="shared" si="139"/>
        <v>29.197399999999984</v>
      </c>
      <c r="H1198" s="2">
        <f t="shared" si="143"/>
        <v>37.085900000000002</v>
      </c>
      <c r="I1198" s="2">
        <f t="array" ref="I1198">SUMPRODUCT(B1182:B1201, (ROW(B1182:B1201)-ROW(B1182)+1)) / (20*21/2)</f>
        <v>29.16090476190476</v>
      </c>
      <c r="J1198" s="2">
        <f t="shared" si="146"/>
        <v>28.651426278894366</v>
      </c>
      <c r="K1198" s="2">
        <f t="shared" si="140"/>
        <v>29.506048182458105</v>
      </c>
    </row>
    <row r="1199" spans="1:11" ht="13.5" x14ac:dyDescent="0.25">
      <c r="A1199" s="3">
        <f>TITRES_STAT!B1202</f>
        <v>44057</v>
      </c>
      <c r="B1199" s="6">
        <f>TITRES_STAT!D1202</f>
        <v>30.02</v>
      </c>
      <c r="C1199" s="2">
        <f t="shared" si="141"/>
        <v>0.87000000000000099</v>
      </c>
      <c r="D1199" s="2">
        <f t="shared" si="142"/>
        <v>28.988</v>
      </c>
      <c r="E1199" s="2">
        <f t="shared" si="144"/>
        <v>28.648999999999994</v>
      </c>
      <c r="F1199" s="2">
        <f t="shared" si="145"/>
        <v>28.479499999999994</v>
      </c>
      <c r="G1199" s="2">
        <f t="shared" si="139"/>
        <v>29.201799999999984</v>
      </c>
      <c r="H1199" s="2">
        <f t="shared" si="143"/>
        <v>37.061000000000007</v>
      </c>
      <c r="I1199" s="2">
        <f t="array" ref="I1199">SUMPRODUCT(B1183:B1202, (ROW(B1183:B1202)-ROW(B1183)+1)) / (20*21/2)</f>
        <v>29.451714285714289</v>
      </c>
      <c r="J1199" s="2">
        <f t="shared" si="146"/>
        <v>28.781766633285379</v>
      </c>
      <c r="K1199" s="2">
        <f t="shared" si="140"/>
        <v>29.526203155695043</v>
      </c>
    </row>
    <row r="1200" spans="1:11" ht="13.5" x14ac:dyDescent="0.25">
      <c r="A1200" s="3">
        <f>TITRES_STAT!B1203</f>
        <v>44060</v>
      </c>
      <c r="B1200" s="6">
        <f>TITRES_STAT!D1203</f>
        <v>30.92</v>
      </c>
      <c r="C1200" s="2">
        <f t="shared" si="141"/>
        <v>0.90000000000000213</v>
      </c>
      <c r="D1200" s="2">
        <f t="shared" si="142"/>
        <v>29.509999999999998</v>
      </c>
      <c r="E1200" s="2">
        <f t="shared" si="144"/>
        <v>28.910000000000004</v>
      </c>
      <c r="F1200" s="2">
        <f t="shared" si="145"/>
        <v>28.609999999999996</v>
      </c>
      <c r="G1200" s="2">
        <f t="shared" si="139"/>
        <v>29.224199999999986</v>
      </c>
      <c r="H1200" s="2">
        <f t="shared" si="143"/>
        <v>37.035350000000008</v>
      </c>
      <c r="I1200" s="2">
        <f t="array" ref="I1200">SUMPRODUCT(B1184:B1203, (ROW(B1184:B1203)-ROW(B1184)+1)) / (20*21/2)</f>
        <v>29.816190476190478</v>
      </c>
      <c r="J1200" s="2">
        <f t="shared" si="146"/>
        <v>28.98540790630582</v>
      </c>
      <c r="K1200" s="2">
        <f t="shared" si="140"/>
        <v>29.580861855471706</v>
      </c>
    </row>
    <row r="1201" spans="1:11" ht="13.5" x14ac:dyDescent="0.25">
      <c r="A1201" s="3">
        <f>TITRES_STAT!B1204</f>
        <v>44061</v>
      </c>
      <c r="B1201" s="6">
        <f>TITRES_STAT!D1204</f>
        <v>31.84</v>
      </c>
      <c r="C1201" s="2">
        <f t="shared" si="141"/>
        <v>0.91999999999999815</v>
      </c>
      <c r="D1201" s="2">
        <f t="shared" si="142"/>
        <v>30.215999999999998</v>
      </c>
      <c r="E1201" s="2">
        <f t="shared" si="144"/>
        <v>29.262999999999998</v>
      </c>
      <c r="F1201" s="2">
        <f t="shared" si="145"/>
        <v>28.786499999999997</v>
      </c>
      <c r="G1201" s="2">
        <f t="shared" si="139"/>
        <v>29.264999999999986</v>
      </c>
      <c r="H1201" s="2">
        <f t="shared" si="143"/>
        <v>37.014250000000011</v>
      </c>
      <c r="I1201" s="2">
        <f t="array" ref="I1201">SUMPRODUCT(B1185:B1204, (ROW(B1185:B1204)-ROW(B1185)+1)) / (20*21/2)</f>
        <v>30.159333333333333</v>
      </c>
      <c r="J1201" s="2">
        <f t="shared" si="146"/>
        <v>29.257273819990978</v>
      </c>
      <c r="K1201" s="2">
        <f t="shared" si="140"/>
        <v>29.669455508198308</v>
      </c>
    </row>
    <row r="1202" spans="1:11" ht="13.5" x14ac:dyDescent="0.25">
      <c r="A1202" s="3">
        <f>TITRES_STAT!B1205</f>
        <v>44062</v>
      </c>
      <c r="B1202" s="6">
        <f>TITRES_STAT!D1205</f>
        <v>31.84</v>
      </c>
      <c r="C1202" s="2">
        <f t="shared" si="141"/>
        <v>0</v>
      </c>
      <c r="D1202" s="2">
        <f t="shared" si="142"/>
        <v>30.754000000000001</v>
      </c>
      <c r="E1202" s="2">
        <f t="shared" si="144"/>
        <v>29.615999999999996</v>
      </c>
      <c r="F1202" s="2">
        <f t="shared" si="145"/>
        <v>28.963000000000001</v>
      </c>
      <c r="G1202" s="2">
        <f t="shared" ref="G1202:G1265" si="147">AVERAGE(B1153:B1202)</f>
        <v>29.305799999999987</v>
      </c>
      <c r="H1202" s="2">
        <f t="shared" si="143"/>
        <v>36.98445000000001</v>
      </c>
      <c r="I1202" s="2">
        <f t="array" ref="I1202">SUMPRODUCT(B1186:B1205, (ROW(B1186:B1205)-ROW(B1186)+1)) / (20*21/2)</f>
        <v>30.48114285714286</v>
      </c>
      <c r="J1202" s="2">
        <f t="shared" si="146"/>
        <v>29.503247741896597</v>
      </c>
      <c r="K1202" s="2">
        <f t="shared" si="140"/>
        <v>29.754574900033671</v>
      </c>
    </row>
    <row r="1203" spans="1:11" ht="13.5" x14ac:dyDescent="0.25">
      <c r="A1203" s="3">
        <f>TITRES_STAT!B1206</f>
        <v>44064</v>
      </c>
      <c r="B1203" s="6">
        <f>TITRES_STAT!D1206</f>
        <v>32.79</v>
      </c>
      <c r="C1203" s="2">
        <f t="shared" si="141"/>
        <v>0.94999999999999929</v>
      </c>
      <c r="D1203" s="2">
        <f t="shared" si="142"/>
        <v>31.481999999999999</v>
      </c>
      <c r="E1203" s="2">
        <f t="shared" si="144"/>
        <v>30.064000000000004</v>
      </c>
      <c r="F1203" s="2">
        <f t="shared" si="145"/>
        <v>29.186999999999994</v>
      </c>
      <c r="G1203" s="2">
        <f t="shared" si="147"/>
        <v>29.365599999999986</v>
      </c>
      <c r="H1203" s="2">
        <f t="shared" si="143"/>
        <v>36.953350000000015</v>
      </c>
      <c r="I1203" s="2">
        <f t="array" ref="I1203">SUMPRODUCT(B1187:B1206, (ROW(B1187:B1206)-ROW(B1187)+1)) / (20*21/2)</f>
        <v>30.781619047619053</v>
      </c>
      <c r="J1203" s="2">
        <f t="shared" si="146"/>
        <v>29.816271766477875</v>
      </c>
      <c r="K1203" s="2">
        <f t="shared" ref="K1203:K1266" si="148">$K$4*B1203+(1-$K$4)*K1202</f>
        <v>29.873611178463722</v>
      </c>
    </row>
    <row r="1204" spans="1:11" ht="13.5" x14ac:dyDescent="0.25">
      <c r="A1204" s="3">
        <f>TITRES_STAT!B1207</f>
        <v>44067</v>
      </c>
      <c r="B1204" s="6">
        <f>TITRES_STAT!D1207</f>
        <v>32.79</v>
      </c>
      <c r="C1204" s="2">
        <f t="shared" si="141"/>
        <v>0</v>
      </c>
      <c r="D1204" s="2">
        <f t="shared" si="142"/>
        <v>32.036000000000001</v>
      </c>
      <c r="E1204" s="2">
        <f t="shared" si="144"/>
        <v>30.512000000000008</v>
      </c>
      <c r="F1204" s="2">
        <f t="shared" si="145"/>
        <v>29.410999999999991</v>
      </c>
      <c r="G1204" s="2">
        <f t="shared" si="147"/>
        <v>29.425399999999986</v>
      </c>
      <c r="H1204" s="2">
        <f t="shared" si="143"/>
        <v>36.922300000000014</v>
      </c>
      <c r="I1204" s="2">
        <f t="array" ref="I1204">SUMPRODUCT(B1188:B1207, (ROW(B1188:B1207)-ROW(B1188)+1)) / (20*21/2)</f>
        <v>31.154095238095241</v>
      </c>
      <c r="J1204" s="2">
        <f t="shared" si="146"/>
        <v>30.099483979194268</v>
      </c>
      <c r="K1204" s="2">
        <f t="shared" si="148"/>
        <v>29.987979367543577</v>
      </c>
    </row>
    <row r="1205" spans="1:11" ht="13.5" x14ac:dyDescent="0.25">
      <c r="A1205" s="3">
        <f>TITRES_STAT!B1208</f>
        <v>44068</v>
      </c>
      <c r="B1205" s="6">
        <f>TITRES_STAT!D1208</f>
        <v>32.79</v>
      </c>
      <c r="C1205" s="2">
        <f t="shared" si="141"/>
        <v>0</v>
      </c>
      <c r="D1205" s="2">
        <f t="shared" si="142"/>
        <v>32.409999999999997</v>
      </c>
      <c r="E1205" s="2">
        <f t="shared" si="144"/>
        <v>30.96</v>
      </c>
      <c r="F1205" s="2">
        <f t="shared" si="145"/>
        <v>29.634999999999991</v>
      </c>
      <c r="G1205" s="2">
        <f t="shared" si="147"/>
        <v>29.485199999999985</v>
      </c>
      <c r="H1205" s="2">
        <f t="shared" si="143"/>
        <v>36.886250000000011</v>
      </c>
      <c r="I1205" s="2">
        <f t="array" ref="I1205">SUMPRODUCT(B1189:B1208, (ROW(B1189:B1208)-ROW(B1189)+1)) / (20*21/2)</f>
        <v>31.500571428571433</v>
      </c>
      <c r="J1205" s="2">
        <f t="shared" si="146"/>
        <v>30.355723600223385</v>
      </c>
      <c r="K1205" s="2">
        <f t="shared" si="148"/>
        <v>30.097862529600693</v>
      </c>
    </row>
    <row r="1206" spans="1:11" ht="13.5" x14ac:dyDescent="0.25">
      <c r="A1206" s="3">
        <f>TITRES_STAT!B1209</f>
        <v>44069</v>
      </c>
      <c r="B1206" s="6">
        <f>TITRES_STAT!D1209</f>
        <v>32.79</v>
      </c>
      <c r="C1206" s="2">
        <f t="shared" si="141"/>
        <v>0</v>
      </c>
      <c r="D1206" s="2">
        <f t="shared" si="142"/>
        <v>32.599999999999994</v>
      </c>
      <c r="E1206" s="2">
        <f t="shared" si="144"/>
        <v>31.407999999999998</v>
      </c>
      <c r="F1206" s="2">
        <f t="shared" si="145"/>
        <v>29.858999999999991</v>
      </c>
      <c r="G1206" s="2">
        <f t="shared" si="147"/>
        <v>29.544999999999987</v>
      </c>
      <c r="H1206" s="2">
        <f t="shared" si="143"/>
        <v>36.847700000000017</v>
      </c>
      <c r="I1206" s="2">
        <f t="array" ref="I1206">SUMPRODUCT(B1190:B1209, (ROW(B1190:B1209)-ROW(B1190)+1)) / (20*21/2)</f>
        <v>31.821047619047619</v>
      </c>
      <c r="J1206" s="2">
        <f t="shared" si="146"/>
        <v>30.587559447821157</v>
      </c>
      <c r="K1206" s="2">
        <f t="shared" si="148"/>
        <v>30.203436548047726</v>
      </c>
    </row>
    <row r="1207" spans="1:11" ht="13.5" x14ac:dyDescent="0.25">
      <c r="A1207" s="3">
        <f>TITRES_STAT!B1210</f>
        <v>44070</v>
      </c>
      <c r="B1207" s="6">
        <f>TITRES_STAT!D1210</f>
        <v>33.770000000000003</v>
      </c>
      <c r="C1207" s="2">
        <f t="shared" si="141"/>
        <v>0.98000000000000398</v>
      </c>
      <c r="D1207" s="2">
        <f t="shared" si="142"/>
        <v>32.986000000000004</v>
      </c>
      <c r="E1207" s="2">
        <f t="shared" si="144"/>
        <v>31.869999999999997</v>
      </c>
      <c r="F1207" s="2">
        <f t="shared" si="145"/>
        <v>30.131999999999994</v>
      </c>
      <c r="G1207" s="2">
        <f t="shared" si="147"/>
        <v>29.624399999999987</v>
      </c>
      <c r="H1207" s="2">
        <f t="shared" si="143"/>
        <v>36.80205000000003</v>
      </c>
      <c r="I1207" s="2">
        <f t="array" ref="I1207">SUMPRODUCT(B1191:B1210, (ROW(B1191:B1210)-ROW(B1191)+1)) / (20*21/2)</f>
        <v>32.115523809523808</v>
      </c>
      <c r="J1207" s="2">
        <f t="shared" si="146"/>
        <v>30.890649024219144</v>
      </c>
      <c r="K1207" s="2">
        <f t="shared" si="148"/>
        <v>30.343301781457619</v>
      </c>
    </row>
    <row r="1208" spans="1:11" ht="13.5" x14ac:dyDescent="0.25">
      <c r="A1208" s="3">
        <f>TITRES_STAT!B1211</f>
        <v>44071</v>
      </c>
      <c r="B1208" s="6">
        <f>TITRES_STAT!D1211</f>
        <v>33.770000000000003</v>
      </c>
      <c r="C1208" s="2">
        <f t="shared" si="141"/>
        <v>0</v>
      </c>
      <c r="D1208" s="2">
        <f t="shared" si="142"/>
        <v>33.182000000000002</v>
      </c>
      <c r="E1208" s="2">
        <f t="shared" si="144"/>
        <v>32.331999999999994</v>
      </c>
      <c r="F1208" s="2">
        <f t="shared" si="145"/>
        <v>30.404999999999994</v>
      </c>
      <c r="G1208" s="2">
        <f t="shared" si="147"/>
        <v>29.703799999999983</v>
      </c>
      <c r="H1208" s="2">
        <f t="shared" si="143"/>
        <v>36.756400000000028</v>
      </c>
      <c r="I1208" s="2">
        <f t="array" ref="I1208">SUMPRODUCT(B1192:B1211, (ROW(B1192:B1211)-ROW(B1192)+1)) / (20*21/2)</f>
        <v>32.384</v>
      </c>
      <c r="J1208" s="2">
        <f t="shared" si="146"/>
        <v>31.164872926674462</v>
      </c>
      <c r="K1208" s="2">
        <f t="shared" si="148"/>
        <v>30.477682103753398</v>
      </c>
    </row>
    <row r="1209" spans="1:11" ht="13.5" x14ac:dyDescent="0.25">
      <c r="A1209" s="3">
        <f>TITRES_STAT!B1212</f>
        <v>44074</v>
      </c>
      <c r="B1209" s="6">
        <f>TITRES_STAT!D1212</f>
        <v>33.770000000000003</v>
      </c>
      <c r="C1209" s="2">
        <f t="shared" si="141"/>
        <v>0</v>
      </c>
      <c r="D1209" s="2">
        <f t="shared" si="142"/>
        <v>33.378</v>
      </c>
      <c r="E1209" s="2">
        <f t="shared" si="144"/>
        <v>32.706999999999994</v>
      </c>
      <c r="F1209" s="2">
        <f t="shared" si="145"/>
        <v>30.677999999999997</v>
      </c>
      <c r="G1209" s="2">
        <f t="shared" si="147"/>
        <v>29.783199999999983</v>
      </c>
      <c r="H1209" s="2">
        <f t="shared" si="143"/>
        <v>36.705300000000037</v>
      </c>
      <c r="I1209" s="2">
        <f t="array" ref="I1209">SUMPRODUCT(B1193:B1212, (ROW(B1193:B1212)-ROW(B1193)+1)) / (20*21/2)</f>
        <v>32.62647619047619</v>
      </c>
      <c r="J1209" s="2">
        <f t="shared" si="146"/>
        <v>31.41298026699118</v>
      </c>
      <c r="K1209" s="2">
        <f t="shared" si="148"/>
        <v>30.606792609488561</v>
      </c>
    </row>
    <row r="1210" spans="1:11" ht="13.5" x14ac:dyDescent="0.25">
      <c r="A1210" s="3">
        <f>TITRES_STAT!B1213</f>
        <v>44075</v>
      </c>
      <c r="B1210" s="6">
        <f>TITRES_STAT!D1213</f>
        <v>33.770000000000003</v>
      </c>
      <c r="C1210" s="2">
        <f t="shared" si="141"/>
        <v>0</v>
      </c>
      <c r="D1210" s="2">
        <f t="shared" si="142"/>
        <v>33.574000000000005</v>
      </c>
      <c r="E1210" s="2">
        <f t="shared" si="144"/>
        <v>32.991999999999997</v>
      </c>
      <c r="F1210" s="2">
        <f t="shared" si="145"/>
        <v>30.951000000000001</v>
      </c>
      <c r="G1210" s="2">
        <f t="shared" si="147"/>
        <v>29.862599999999983</v>
      </c>
      <c r="H1210" s="2">
        <f t="shared" si="143"/>
        <v>36.660750000000043</v>
      </c>
      <c r="I1210" s="2">
        <f t="array" ref="I1210">SUMPRODUCT(B1194:B1213, (ROW(B1194:B1213)-ROW(B1194)+1)) / (20*21/2)</f>
        <v>32.842952380952383</v>
      </c>
      <c r="J1210" s="2">
        <f t="shared" si="146"/>
        <v>31.637458336801544</v>
      </c>
      <c r="K1210" s="2">
        <f t="shared" si="148"/>
        <v>30.73083995813607</v>
      </c>
    </row>
    <row r="1211" spans="1:11" ht="13.5" x14ac:dyDescent="0.25">
      <c r="A1211" s="3">
        <f>TITRES_STAT!B1214</f>
        <v>44076</v>
      </c>
      <c r="B1211" s="6">
        <f>TITRES_STAT!D1214</f>
        <v>33.770000000000003</v>
      </c>
      <c r="C1211" s="2">
        <f t="shared" si="141"/>
        <v>0</v>
      </c>
      <c r="D1211" s="2">
        <f t="shared" si="142"/>
        <v>33.770000000000003</v>
      </c>
      <c r="E1211" s="2">
        <f t="shared" si="144"/>
        <v>33.184999999999995</v>
      </c>
      <c r="F1211" s="2">
        <f t="shared" si="145"/>
        <v>31.224</v>
      </c>
      <c r="G1211" s="2">
        <f t="shared" si="147"/>
        <v>29.941999999999979</v>
      </c>
      <c r="H1211" s="2">
        <f t="shared" si="143"/>
        <v>36.616200000000049</v>
      </c>
      <c r="I1211" s="2">
        <f t="array" ref="I1211">SUMPRODUCT(B1195:B1214, (ROW(B1195:B1214)-ROW(B1195)+1)) / (20*21/2)</f>
        <v>33.033428571428573</v>
      </c>
      <c r="J1211" s="2">
        <f t="shared" si="146"/>
        <v>31.840557542820445</v>
      </c>
      <c r="K1211" s="2">
        <f t="shared" si="148"/>
        <v>30.850022704875833</v>
      </c>
    </row>
    <row r="1212" spans="1:11" ht="13.5" x14ac:dyDescent="0.25">
      <c r="A1212" s="3">
        <f>TITRES_STAT!B1215</f>
        <v>44077</v>
      </c>
      <c r="B1212" s="6">
        <f>TITRES_STAT!D1215</f>
        <v>33.770000000000003</v>
      </c>
      <c r="C1212" s="2">
        <f t="shared" si="141"/>
        <v>0</v>
      </c>
      <c r="D1212" s="2">
        <f t="shared" si="142"/>
        <v>33.770000000000003</v>
      </c>
      <c r="E1212" s="2">
        <f t="shared" si="144"/>
        <v>33.378</v>
      </c>
      <c r="F1212" s="2">
        <f t="shared" si="145"/>
        <v>31.496999999999996</v>
      </c>
      <c r="G1212" s="2">
        <f t="shared" si="147"/>
        <v>30.021399999999982</v>
      </c>
      <c r="H1212" s="2">
        <f t="shared" si="143"/>
        <v>36.571650000000055</v>
      </c>
      <c r="I1212" s="2">
        <f t="array" ref="I1212">SUMPRODUCT(B1196:B1215, (ROW(B1196:B1215)-ROW(B1196)+1)) / (20*21/2)</f>
        <v>33.197904761904766</v>
      </c>
      <c r="J1212" s="2">
        <f t="shared" si="146"/>
        <v>32.024313967313738</v>
      </c>
      <c r="K1212" s="2">
        <f t="shared" si="148"/>
        <v>30.964531618410117</v>
      </c>
    </row>
    <row r="1213" spans="1:11" ht="13.5" x14ac:dyDescent="0.25">
      <c r="A1213" s="3">
        <f>TITRES_STAT!B1216</f>
        <v>44078</v>
      </c>
      <c r="B1213" s="6">
        <f>TITRES_STAT!D1216</f>
        <v>33.770000000000003</v>
      </c>
      <c r="C1213" s="2">
        <f t="shared" si="141"/>
        <v>0</v>
      </c>
      <c r="D1213" s="2">
        <f t="shared" si="142"/>
        <v>33.770000000000003</v>
      </c>
      <c r="E1213" s="2">
        <f t="shared" si="144"/>
        <v>33.475999999999999</v>
      </c>
      <c r="F1213" s="2">
        <f t="shared" si="145"/>
        <v>31.77</v>
      </c>
      <c r="G1213" s="2">
        <f t="shared" si="147"/>
        <v>30.100799999999982</v>
      </c>
      <c r="H1213" s="2">
        <f t="shared" si="143"/>
        <v>36.53350000000006</v>
      </c>
      <c r="I1213" s="2">
        <f t="array" ref="I1213">SUMPRODUCT(B1197:B1216, (ROW(B1197:B1216)-ROW(B1197)+1)) / (20*21/2)</f>
        <v>33.336380952380956</v>
      </c>
      <c r="J1213" s="2">
        <f t="shared" si="146"/>
        <v>32.190569779950522</v>
      </c>
      <c r="K1213" s="2">
        <f t="shared" si="148"/>
        <v>31.074549986315603</v>
      </c>
    </row>
    <row r="1214" spans="1:11" ht="13.5" x14ac:dyDescent="0.25">
      <c r="A1214" s="3">
        <f>TITRES_STAT!B1217</f>
        <v>44081</v>
      </c>
      <c r="B1214" s="6">
        <f>TITRES_STAT!D1217</f>
        <v>33.770000000000003</v>
      </c>
      <c r="C1214" s="2">
        <f t="shared" si="141"/>
        <v>0</v>
      </c>
      <c r="D1214" s="2">
        <f t="shared" si="142"/>
        <v>33.770000000000003</v>
      </c>
      <c r="E1214" s="2">
        <f t="shared" si="144"/>
        <v>33.573999999999998</v>
      </c>
      <c r="F1214" s="2">
        <f t="shared" si="145"/>
        <v>32.042999999999999</v>
      </c>
      <c r="G1214" s="2">
        <f t="shared" si="147"/>
        <v>30.180199999999978</v>
      </c>
      <c r="H1214" s="2">
        <f t="shared" si="143"/>
        <v>36.504650000000062</v>
      </c>
      <c r="I1214" s="2">
        <f t="array" ref="I1214">SUMPRODUCT(B1198:B1217, (ROW(B1198:B1217)-ROW(B1198)+1)) / (20*21/2)</f>
        <v>33.448857142857143</v>
      </c>
      <c r="J1214" s="2">
        <f t="shared" si="146"/>
        <v>32.340991705669524</v>
      </c>
      <c r="K1214" s="2">
        <f t="shared" si="148"/>
        <v>31.180253908420873</v>
      </c>
    </row>
    <row r="1215" spans="1:11" ht="13.5" x14ac:dyDescent="0.25">
      <c r="A1215" s="3">
        <f>TITRES_STAT!B1218</f>
        <v>44082</v>
      </c>
      <c r="B1215" s="6">
        <f>TITRES_STAT!D1218</f>
        <v>33.770000000000003</v>
      </c>
      <c r="C1215" s="2">
        <f t="shared" si="141"/>
        <v>0</v>
      </c>
      <c r="D1215" s="2">
        <f t="shared" si="142"/>
        <v>33.770000000000003</v>
      </c>
      <c r="E1215" s="2">
        <f t="shared" si="144"/>
        <v>33.672000000000004</v>
      </c>
      <c r="F1215" s="2">
        <f t="shared" si="145"/>
        <v>32.315999999999995</v>
      </c>
      <c r="G1215" s="2">
        <f t="shared" si="147"/>
        <v>30.259599999999978</v>
      </c>
      <c r="H1215" s="2">
        <f t="shared" si="143"/>
        <v>36.478500000000068</v>
      </c>
      <c r="I1215" s="2">
        <f t="array" ref="I1215">SUMPRODUCT(B1199:B1218, (ROW(B1199:B1218)-ROW(B1199)+1)) / (20*21/2)</f>
        <v>33.539333333333332</v>
      </c>
      <c r="J1215" s="2">
        <f t="shared" si="146"/>
        <v>32.477087733700998</v>
      </c>
      <c r="K1215" s="2">
        <f t="shared" si="148"/>
        <v>31.281812578678878</v>
      </c>
    </row>
    <row r="1216" spans="1:11" ht="13.5" x14ac:dyDescent="0.25">
      <c r="A1216" s="3">
        <f>TITRES_STAT!B1219</f>
        <v>44083</v>
      </c>
      <c r="B1216" s="6">
        <f>TITRES_STAT!D1219</f>
        <v>33.770000000000003</v>
      </c>
      <c r="C1216" s="2">
        <f t="shared" si="141"/>
        <v>0</v>
      </c>
      <c r="D1216" s="2">
        <f t="shared" si="142"/>
        <v>33.770000000000003</v>
      </c>
      <c r="E1216" s="2">
        <f t="shared" si="144"/>
        <v>33.769999999999996</v>
      </c>
      <c r="F1216" s="2">
        <f t="shared" si="145"/>
        <v>32.588999999999992</v>
      </c>
      <c r="G1216" s="2">
        <f t="shared" si="147"/>
        <v>30.338999999999984</v>
      </c>
      <c r="H1216" s="2">
        <f t="shared" si="143"/>
        <v>36.452850000000069</v>
      </c>
      <c r="I1216" s="2">
        <f t="array" ref="I1216">SUMPRODUCT(B1200:B1219, (ROW(B1200:B1219)-ROW(B1200)+1)) / (20*21/2)</f>
        <v>33.607809523809529</v>
      </c>
      <c r="J1216" s="2">
        <f t="shared" si="146"/>
        <v>32.600222235253284</v>
      </c>
      <c r="K1216" s="2">
        <f t="shared" si="148"/>
        <v>31.379388555985589</v>
      </c>
    </row>
    <row r="1217" spans="1:11" ht="13.5" x14ac:dyDescent="0.25">
      <c r="A1217" s="3">
        <f>TITRES_STAT!B1220</f>
        <v>44084</v>
      </c>
      <c r="B1217" s="6">
        <f>TITRES_STAT!D1220</f>
        <v>33.770000000000003</v>
      </c>
      <c r="C1217" s="2">
        <f t="shared" si="141"/>
        <v>0</v>
      </c>
      <c r="D1217" s="2">
        <f t="shared" si="142"/>
        <v>33.770000000000003</v>
      </c>
      <c r="E1217" s="2">
        <f t="shared" si="144"/>
        <v>33.769999999999996</v>
      </c>
      <c r="F1217" s="2">
        <f t="shared" si="145"/>
        <v>32.819999999999993</v>
      </c>
      <c r="G1217" s="2">
        <f t="shared" si="147"/>
        <v>30.418399999999984</v>
      </c>
      <c r="H1217" s="2">
        <f t="shared" si="143"/>
        <v>36.421700000000079</v>
      </c>
      <c r="I1217" s="2">
        <f t="array" ref="I1217">SUMPRODUCT(B1201:B1220, (ROW(B1201:B1220)-ROW(B1201)+1)) / (20*21/2)</f>
        <v>33.658428571428573</v>
      </c>
      <c r="J1217" s="2">
        <f t="shared" si="146"/>
        <v>32.711629641419634</v>
      </c>
      <c r="K1217" s="2">
        <f t="shared" si="148"/>
        <v>31.473138024378311</v>
      </c>
    </row>
    <row r="1218" spans="1:11" ht="13.5" x14ac:dyDescent="0.25">
      <c r="A1218" s="3">
        <f>TITRES_STAT!B1221</f>
        <v>44085</v>
      </c>
      <c r="B1218" s="6">
        <f>TITRES_STAT!D1221</f>
        <v>33.770000000000003</v>
      </c>
      <c r="C1218" s="2">
        <f t="shared" si="141"/>
        <v>0</v>
      </c>
      <c r="D1218" s="2">
        <f t="shared" si="142"/>
        <v>33.770000000000003</v>
      </c>
      <c r="E1218" s="2">
        <f t="shared" si="144"/>
        <v>33.769999999999996</v>
      </c>
      <c r="F1218" s="2">
        <f t="shared" si="145"/>
        <v>33.050999999999988</v>
      </c>
      <c r="G1218" s="2">
        <f t="shared" si="147"/>
        <v>30.497799999999984</v>
      </c>
      <c r="H1218" s="2">
        <f t="shared" si="143"/>
        <v>36.390550000000083</v>
      </c>
      <c r="I1218" s="2">
        <f t="array" ref="I1218">SUMPRODUCT(B1202:B1221, (ROW(B1202:B1221)-ROW(B1202)+1)) / (20*21/2)</f>
        <v>33.695476190476192</v>
      </c>
      <c r="J1218" s="2">
        <f t="shared" si="146"/>
        <v>32.812426818427284</v>
      </c>
      <c r="K1218" s="2">
        <f t="shared" si="148"/>
        <v>31.563211043030144</v>
      </c>
    </row>
    <row r="1219" spans="1:11" ht="13.5" x14ac:dyDescent="0.25">
      <c r="A1219" s="3">
        <f>TITRES_STAT!B1222</f>
        <v>44088</v>
      </c>
      <c r="B1219" s="6">
        <f>TITRES_STAT!D1222</f>
        <v>33.770000000000003</v>
      </c>
      <c r="C1219" s="2">
        <f t="shared" si="141"/>
        <v>0</v>
      </c>
      <c r="D1219" s="2">
        <f t="shared" si="142"/>
        <v>33.770000000000003</v>
      </c>
      <c r="E1219" s="2">
        <f t="shared" si="144"/>
        <v>33.769999999999996</v>
      </c>
      <c r="F1219" s="2">
        <f t="shared" si="145"/>
        <v>33.238499999999988</v>
      </c>
      <c r="G1219" s="2">
        <f t="shared" si="147"/>
        <v>30.577199999999984</v>
      </c>
      <c r="H1219" s="2">
        <f t="shared" si="143"/>
        <v>36.359400000000086</v>
      </c>
      <c r="I1219" s="2">
        <f t="array" ref="I1219">SUMPRODUCT(B1203:B1222, (ROW(B1203:B1222)-ROW(B1203)+1)) / (20*21/2)</f>
        <v>33.630952380952387</v>
      </c>
      <c r="J1219" s="2">
        <f t="shared" si="146"/>
        <v>32.903624264291352</v>
      </c>
      <c r="K1219" s="2">
        <f t="shared" si="148"/>
        <v>31.649751786440728</v>
      </c>
    </row>
    <row r="1220" spans="1:11" ht="13.5" x14ac:dyDescent="0.25">
      <c r="A1220" s="3">
        <f>TITRES_STAT!B1223</f>
        <v>44089</v>
      </c>
      <c r="B1220" s="6">
        <f>TITRES_STAT!D1223</f>
        <v>33.770000000000003</v>
      </c>
      <c r="C1220" s="2">
        <f t="shared" ref="C1220:C1283" si="149">B1220-B1219</f>
        <v>0</v>
      </c>
      <c r="D1220" s="2">
        <f t="shared" si="142"/>
        <v>33.770000000000003</v>
      </c>
      <c r="E1220" s="2">
        <f t="shared" si="144"/>
        <v>33.769999999999996</v>
      </c>
      <c r="F1220" s="2">
        <f t="shared" si="145"/>
        <v>33.380999999999986</v>
      </c>
      <c r="G1220" s="2">
        <f t="shared" si="147"/>
        <v>30.656599999999983</v>
      </c>
      <c r="H1220" s="2">
        <f t="shared" si="143"/>
        <v>36.328250000000089</v>
      </c>
      <c r="I1220" s="2">
        <f t="array" ref="I1220">SUMPRODUCT(B1204:B1223, (ROW(B1204:B1223)-ROW(B1204)+1)) / (20*21/2)</f>
        <v>33.701857142857151</v>
      </c>
      <c r="J1220" s="2">
        <f t="shared" si="146"/>
        <v>32.986136239120746</v>
      </c>
      <c r="K1220" s="2">
        <f t="shared" si="148"/>
        <v>31.732898775207758</v>
      </c>
    </row>
    <row r="1221" spans="1:11" ht="13.5" x14ac:dyDescent="0.25">
      <c r="A1221" s="3">
        <f>TITRES_STAT!B1224</f>
        <v>44090</v>
      </c>
      <c r="B1221" s="6">
        <f>TITRES_STAT!D1224</f>
        <v>33.770000000000003</v>
      </c>
      <c r="C1221" s="2">
        <f t="shared" si="149"/>
        <v>0</v>
      </c>
      <c r="D1221" s="2">
        <f t="shared" si="142"/>
        <v>33.770000000000003</v>
      </c>
      <c r="E1221" s="2">
        <f t="shared" si="144"/>
        <v>33.769999999999996</v>
      </c>
      <c r="F1221" s="2">
        <f t="shared" si="145"/>
        <v>33.477499999999992</v>
      </c>
      <c r="G1221" s="2">
        <f t="shared" si="147"/>
        <v>30.735999999999986</v>
      </c>
      <c r="H1221" s="2">
        <f t="shared" si="143"/>
        <v>36.297100000000093</v>
      </c>
      <c r="I1221" s="2">
        <f t="array" ref="I1221">SUMPRODUCT(B1205:B1224, (ROW(B1205:B1224)-ROW(B1205)+1)) / (20*21/2)</f>
        <v>33.765714285714289</v>
      </c>
      <c r="J1221" s="2">
        <f t="shared" si="146"/>
        <v>33.060789930633057</v>
      </c>
      <c r="K1221" s="2">
        <f t="shared" si="148"/>
        <v>31.81278509774863</v>
      </c>
    </row>
    <row r="1222" spans="1:11" ht="13.5" x14ac:dyDescent="0.25">
      <c r="A1222" s="3">
        <f>TITRES_STAT!B1225</f>
        <v>44091</v>
      </c>
      <c r="B1222" s="6">
        <f>TITRES_STAT!D1225</f>
        <v>32.799999999999997</v>
      </c>
      <c r="C1222" s="2">
        <f t="shared" si="149"/>
        <v>-0.97000000000000597</v>
      </c>
      <c r="D1222" s="2">
        <f t="shared" ref="D1222:D1285" si="150">AVERAGE(B1218:B1222)</f>
        <v>33.576000000000001</v>
      </c>
      <c r="E1222" s="2">
        <f t="shared" si="144"/>
        <v>33.673000000000002</v>
      </c>
      <c r="F1222" s="2">
        <f t="shared" si="145"/>
        <v>33.525499999999987</v>
      </c>
      <c r="G1222" s="2">
        <f t="shared" si="147"/>
        <v>30.795999999999985</v>
      </c>
      <c r="H1222" s="2">
        <f t="shared" si="143"/>
        <v>36.261100000000098</v>
      </c>
      <c r="I1222" s="2">
        <f t="array" ref="I1222">SUMPRODUCT(B1206:B1225, (ROW(B1206:B1225)-ROW(B1206)+1)) / (20*21/2)</f>
        <v>33.822523809523808</v>
      </c>
      <c r="J1222" s="2">
        <f t="shared" si="146"/>
        <v>33.03595279438229</v>
      </c>
      <c r="K1222" s="2">
        <f t="shared" si="148"/>
        <v>31.851499407640841</v>
      </c>
    </row>
    <row r="1223" spans="1:11" ht="13.5" x14ac:dyDescent="0.25">
      <c r="A1223" s="3">
        <f>TITRES_STAT!B1226</f>
        <v>44092</v>
      </c>
      <c r="B1223" s="6">
        <f>TITRES_STAT!D1226</f>
        <v>34.270000000000003</v>
      </c>
      <c r="C1223" s="2">
        <f t="shared" si="149"/>
        <v>1.470000000000006</v>
      </c>
      <c r="D1223" s="2">
        <f t="shared" si="150"/>
        <v>33.676000000000002</v>
      </c>
      <c r="E1223" s="2">
        <f t="shared" si="144"/>
        <v>33.722999999999999</v>
      </c>
      <c r="F1223" s="2">
        <f t="shared" si="145"/>
        <v>33.599499999999992</v>
      </c>
      <c r="G1223" s="2">
        <f t="shared" si="147"/>
        <v>30.885399999999986</v>
      </c>
      <c r="H1223" s="2">
        <f t="shared" si="143"/>
        <v>36.232450000000107</v>
      </c>
      <c r="I1223" s="2">
        <f t="array" ref="I1223">SUMPRODUCT(B1207:B1226, (ROW(B1207:B1226)-ROW(B1207)+1)) / (20*21/2)</f>
        <v>33.872285714285717</v>
      </c>
      <c r="J1223" s="2">
        <f t="shared" si="146"/>
        <v>33.153481099679212</v>
      </c>
      <c r="K1223" s="2">
        <f t="shared" si="148"/>
        <v>31.946342568125516</v>
      </c>
    </row>
    <row r="1224" spans="1:11" ht="13.5" x14ac:dyDescent="0.25">
      <c r="A1224" s="3">
        <f>TITRES_STAT!B1227</f>
        <v>44095</v>
      </c>
      <c r="B1224" s="6">
        <f>TITRES_STAT!D1227</f>
        <v>34.270000000000003</v>
      </c>
      <c r="C1224" s="2">
        <f t="shared" si="149"/>
        <v>0</v>
      </c>
      <c r="D1224" s="2">
        <f t="shared" si="150"/>
        <v>33.776000000000003</v>
      </c>
      <c r="E1224" s="2">
        <f t="shared" si="144"/>
        <v>33.773000000000003</v>
      </c>
      <c r="F1224" s="2">
        <f t="shared" si="145"/>
        <v>33.67349999999999</v>
      </c>
      <c r="G1224" s="2">
        <f t="shared" si="147"/>
        <v>30.974799999999988</v>
      </c>
      <c r="H1224" s="2">
        <f t="shared" si="143"/>
        <v>36.203800000000108</v>
      </c>
      <c r="I1224" s="2">
        <f t="array" ref="I1224">SUMPRODUCT(B1208:B1227, (ROW(B1208:B1227)-ROW(B1208)+1)) / (20*21/2)</f>
        <v>33.915000000000006</v>
      </c>
      <c r="J1224" s="2">
        <f t="shared" si="146"/>
        <v>33.259816233043097</v>
      </c>
      <c r="K1224" s="2">
        <f t="shared" si="148"/>
        <v>32.03746638898334</v>
      </c>
    </row>
    <row r="1225" spans="1:11" ht="13.5" x14ac:dyDescent="0.25">
      <c r="A1225" s="3">
        <f>TITRES_STAT!B1228</f>
        <v>44096</v>
      </c>
      <c r="B1225" s="6">
        <f>TITRES_STAT!D1228</f>
        <v>34.270000000000003</v>
      </c>
      <c r="C1225" s="2">
        <f t="shared" si="149"/>
        <v>0</v>
      </c>
      <c r="D1225" s="2">
        <f t="shared" si="150"/>
        <v>33.876000000000005</v>
      </c>
      <c r="E1225" s="2">
        <f t="shared" si="144"/>
        <v>33.822999999999993</v>
      </c>
      <c r="F1225" s="2">
        <f t="shared" si="145"/>
        <v>33.747499999999988</v>
      </c>
      <c r="G1225" s="2">
        <f t="shared" si="147"/>
        <v>31.078199999999988</v>
      </c>
      <c r="H1225" s="2">
        <f t="shared" si="143"/>
        <v>36.175250000000112</v>
      </c>
      <c r="I1225" s="2">
        <f t="array" ref="I1225">SUMPRODUCT(B1209:B1228, (ROW(B1209:B1228)-ROW(B1209)+1)) / (20*21/2)</f>
        <v>33.955333333333336</v>
      </c>
      <c r="J1225" s="2">
        <f t="shared" si="146"/>
        <v>33.356024210848517</v>
      </c>
      <c r="K1225" s="2">
        <f t="shared" si="148"/>
        <v>32.125016726670268</v>
      </c>
    </row>
    <row r="1226" spans="1:11" ht="13.5" x14ac:dyDescent="0.25">
      <c r="A1226" s="3">
        <f>TITRES_STAT!B1229</f>
        <v>44097</v>
      </c>
      <c r="B1226" s="6">
        <f>TITRES_STAT!D1229</f>
        <v>34.270000000000003</v>
      </c>
      <c r="C1226" s="2">
        <f t="shared" si="149"/>
        <v>0</v>
      </c>
      <c r="D1226" s="2">
        <f t="shared" si="150"/>
        <v>33.976000000000006</v>
      </c>
      <c r="E1226" s="2">
        <f t="shared" si="144"/>
        <v>33.873000000000005</v>
      </c>
      <c r="F1226" s="2">
        <f t="shared" si="145"/>
        <v>33.821499999999993</v>
      </c>
      <c r="G1226" s="2">
        <f t="shared" si="147"/>
        <v>31.181599999999989</v>
      </c>
      <c r="H1226" s="2">
        <f t="shared" ref="H1226:H1289" si="151">AVERAGE(B1027:B1226)</f>
        <v>36.14660000000012</v>
      </c>
      <c r="I1226" s="2">
        <f t="array" ref="I1226">SUMPRODUCT(B1210:B1229, (ROW(B1210:B1229)-ROW(B1210)+1)) / (20*21/2)</f>
        <v>33.993285714285712</v>
      </c>
      <c r="J1226" s="2">
        <f t="shared" si="146"/>
        <v>33.443069524101041</v>
      </c>
      <c r="K1226" s="2">
        <f t="shared" si="148"/>
        <v>32.209133717781242</v>
      </c>
    </row>
    <row r="1227" spans="1:11" ht="13.5" x14ac:dyDescent="0.25">
      <c r="A1227" s="3">
        <f>TITRES_STAT!B1230</f>
        <v>44098</v>
      </c>
      <c r="B1227" s="6">
        <f>TITRES_STAT!D1230</f>
        <v>34.270000000000003</v>
      </c>
      <c r="C1227" s="2">
        <f t="shared" si="149"/>
        <v>0</v>
      </c>
      <c r="D1227" s="2">
        <f t="shared" si="150"/>
        <v>34.270000000000003</v>
      </c>
      <c r="E1227" s="2">
        <f t="shared" si="144"/>
        <v>33.922999999999995</v>
      </c>
      <c r="F1227" s="2">
        <f t="shared" si="145"/>
        <v>33.846499999999992</v>
      </c>
      <c r="G1227" s="2">
        <f t="shared" si="147"/>
        <v>31.284999999999989</v>
      </c>
      <c r="H1227" s="2">
        <f t="shared" si="151"/>
        <v>36.118050000000125</v>
      </c>
      <c r="I1227" s="2">
        <f t="array" ref="I1227">SUMPRODUCT(B1211:B1230, (ROW(B1211:B1230)-ROW(B1211)+1)) / (20*21/2)</f>
        <v>34.028857142857149</v>
      </c>
      <c r="J1227" s="2">
        <f t="shared" si="146"/>
        <v>33.521824807519991</v>
      </c>
      <c r="K1227" s="2">
        <f t="shared" si="148"/>
        <v>32.289952003358451</v>
      </c>
    </row>
    <row r="1228" spans="1:11" ht="13.5" x14ac:dyDescent="0.25">
      <c r="A1228" s="3">
        <f>TITRES_STAT!B1231</f>
        <v>44099</v>
      </c>
      <c r="B1228" s="6">
        <f>TITRES_STAT!D1231</f>
        <v>34.270000000000003</v>
      </c>
      <c r="C1228" s="2">
        <f t="shared" si="149"/>
        <v>0</v>
      </c>
      <c r="D1228" s="2">
        <f t="shared" si="150"/>
        <v>34.270000000000003</v>
      </c>
      <c r="E1228" s="2">
        <f t="shared" ref="E1228:E1291" si="152">AVERAGE(B1219:B1228)</f>
        <v>33.972999999999999</v>
      </c>
      <c r="F1228" s="2">
        <f t="shared" si="145"/>
        <v>33.87149999999999</v>
      </c>
      <c r="G1228" s="2">
        <f t="shared" si="147"/>
        <v>31.388399999999987</v>
      </c>
      <c r="H1228" s="2">
        <f t="shared" si="151"/>
        <v>36.089500000000129</v>
      </c>
      <c r="I1228" s="2">
        <f t="array" ref="I1228">SUMPRODUCT(B1212:B1231, (ROW(B1212:B1231)-ROW(B1212)+1)) / (20*21/2)</f>
        <v>34.062047619047625</v>
      </c>
      <c r="J1228" s="2">
        <f t="shared" si="146"/>
        <v>33.593079587756179</v>
      </c>
      <c r="K1228" s="2">
        <f t="shared" si="148"/>
        <v>32.367600944403222</v>
      </c>
    </row>
    <row r="1229" spans="1:11" ht="13.5" x14ac:dyDescent="0.25">
      <c r="A1229" s="3">
        <f>TITRES_STAT!B1232</f>
        <v>44102</v>
      </c>
      <c r="B1229" s="6">
        <f>TITRES_STAT!D1232</f>
        <v>34.270000000000003</v>
      </c>
      <c r="C1229" s="2">
        <f t="shared" si="149"/>
        <v>0</v>
      </c>
      <c r="D1229" s="2">
        <f t="shared" si="150"/>
        <v>34.270000000000003</v>
      </c>
      <c r="E1229" s="2">
        <f t="shared" si="152"/>
        <v>34.023000000000003</v>
      </c>
      <c r="F1229" s="2">
        <f t="shared" si="145"/>
        <v>33.896499999999989</v>
      </c>
      <c r="G1229" s="2">
        <f t="shared" si="147"/>
        <v>31.491799999999991</v>
      </c>
      <c r="H1229" s="2">
        <f t="shared" si="151"/>
        <v>36.060950000000133</v>
      </c>
      <c r="I1229" s="2">
        <f t="array" ref="I1229">SUMPRODUCT(B1213:B1232, (ROW(B1213:B1232)-ROW(B1213)+1)) / (20*21/2)</f>
        <v>34.092857142857142</v>
      </c>
      <c r="J1229" s="2">
        <f t="shared" si="146"/>
        <v>33.657548198446065</v>
      </c>
      <c r="K1229" s="2">
        <f t="shared" si="148"/>
        <v>32.442204828936433</v>
      </c>
    </row>
    <row r="1230" spans="1:11" ht="13.5" x14ac:dyDescent="0.25">
      <c r="A1230" s="3">
        <f>TITRES_STAT!B1233</f>
        <v>44103</v>
      </c>
      <c r="B1230" s="6">
        <f>TITRES_STAT!D1233</f>
        <v>34.270000000000003</v>
      </c>
      <c r="C1230" s="2">
        <f t="shared" si="149"/>
        <v>0</v>
      </c>
      <c r="D1230" s="2">
        <f t="shared" si="150"/>
        <v>34.270000000000003</v>
      </c>
      <c r="E1230" s="2">
        <f t="shared" si="152"/>
        <v>34.073</v>
      </c>
      <c r="F1230" s="2">
        <f t="shared" si="145"/>
        <v>33.921499999999995</v>
      </c>
      <c r="G1230" s="2">
        <f t="shared" si="147"/>
        <v>31.61099999999999</v>
      </c>
      <c r="H1230" s="2">
        <f t="shared" si="151"/>
        <v>36.038350000000136</v>
      </c>
      <c r="I1230" s="2">
        <f t="array" ref="I1230">SUMPRODUCT(B1214:B1233, (ROW(B1214:B1233)-ROW(B1214)+1)) / (20*21/2)</f>
        <v>34.121285714285719</v>
      </c>
      <c r="J1230" s="2">
        <f t="shared" si="146"/>
        <v>33.715876941451199</v>
      </c>
      <c r="K1230" s="2">
        <f t="shared" si="148"/>
        <v>32.513883070938931</v>
      </c>
    </row>
    <row r="1231" spans="1:11" ht="13.5" x14ac:dyDescent="0.25">
      <c r="A1231" s="3">
        <f>TITRES_STAT!B1234</f>
        <v>44104</v>
      </c>
      <c r="B1231" s="6">
        <f>TITRES_STAT!D1234</f>
        <v>34.270000000000003</v>
      </c>
      <c r="C1231" s="2">
        <f t="shared" si="149"/>
        <v>0</v>
      </c>
      <c r="D1231" s="2">
        <f t="shared" si="150"/>
        <v>34.270000000000003</v>
      </c>
      <c r="E1231" s="2">
        <f t="shared" si="152"/>
        <v>34.123000000000005</v>
      </c>
      <c r="F1231" s="2">
        <f t="shared" si="145"/>
        <v>33.946499999999993</v>
      </c>
      <c r="G1231" s="2">
        <f t="shared" si="147"/>
        <v>31.730199999999986</v>
      </c>
      <c r="H1231" s="2">
        <f t="shared" si="151"/>
        <v>36.015050000000144</v>
      </c>
      <c r="I1231" s="2">
        <f t="array" ref="I1231">SUMPRODUCT(B1215:B1234, (ROW(B1215:B1234)-ROW(B1215)+1)) / (20*21/2)</f>
        <v>34.147333333333336</v>
      </c>
      <c r="J1231" s="2">
        <f t="shared" si="146"/>
        <v>33.768650566074896</v>
      </c>
      <c r="K1231" s="2">
        <f t="shared" si="148"/>
        <v>32.582750401490351</v>
      </c>
    </row>
    <row r="1232" spans="1:11" ht="13.5" x14ac:dyDescent="0.25">
      <c r="A1232" s="3">
        <f>TITRES_STAT!B1235</f>
        <v>44105</v>
      </c>
      <c r="B1232" s="6">
        <f>TITRES_STAT!D1235</f>
        <v>34.270000000000003</v>
      </c>
      <c r="C1232" s="2">
        <f t="shared" si="149"/>
        <v>0</v>
      </c>
      <c r="D1232" s="2">
        <f t="shared" si="150"/>
        <v>34.270000000000003</v>
      </c>
      <c r="E1232" s="2">
        <f t="shared" si="152"/>
        <v>34.269999999999996</v>
      </c>
      <c r="F1232" s="2">
        <f t="shared" si="145"/>
        <v>33.971499999999992</v>
      </c>
      <c r="G1232" s="2">
        <f t="shared" si="147"/>
        <v>31.849399999999989</v>
      </c>
      <c r="H1232" s="2">
        <f t="shared" si="151"/>
        <v>35.979950000000144</v>
      </c>
      <c r="I1232" s="2">
        <f t="array" ref="I1232">SUMPRODUCT(B1216:B1235, (ROW(B1216:B1235)-ROW(B1216)+1)) / (20*21/2)</f>
        <v>34.171000000000006</v>
      </c>
      <c r="J1232" s="2">
        <f t="shared" si="146"/>
        <v>33.816398131210619</v>
      </c>
      <c r="K1232" s="2">
        <f t="shared" si="148"/>
        <v>32.648917052412301</v>
      </c>
    </row>
    <row r="1233" spans="1:11" ht="13.5" x14ac:dyDescent="0.25">
      <c r="A1233" s="3">
        <f>TITRES_STAT!B1236</f>
        <v>44106</v>
      </c>
      <c r="B1233" s="6">
        <f>TITRES_STAT!D1236</f>
        <v>34.270000000000003</v>
      </c>
      <c r="C1233" s="2">
        <f t="shared" si="149"/>
        <v>0</v>
      </c>
      <c r="D1233" s="2">
        <f t="shared" si="150"/>
        <v>34.270000000000003</v>
      </c>
      <c r="E1233" s="2">
        <f t="shared" si="152"/>
        <v>34.269999999999996</v>
      </c>
      <c r="F1233" s="2">
        <f t="shared" si="145"/>
        <v>33.99649999999999</v>
      </c>
      <c r="G1233" s="2">
        <f t="shared" si="147"/>
        <v>31.968599999999988</v>
      </c>
      <c r="H1233" s="2">
        <f t="shared" si="151"/>
        <v>35.938700000000146</v>
      </c>
      <c r="I1233" s="2">
        <f t="array" ref="I1233">SUMPRODUCT(B1217:B1236, (ROW(B1217:B1236)-ROW(B1217)+1)) / (20*21/2)</f>
        <v>34.19228571428571</v>
      </c>
      <c r="J1233" s="2">
        <f t="shared" si="146"/>
        <v>33.859598309190559</v>
      </c>
      <c r="K1233" s="2">
        <f t="shared" si="148"/>
        <v>32.71248893270986</v>
      </c>
    </row>
    <row r="1234" spans="1:11" ht="13.5" x14ac:dyDescent="0.25">
      <c r="A1234" s="3">
        <f>TITRES_STAT!B1237</f>
        <v>44109</v>
      </c>
      <c r="B1234" s="6">
        <f>TITRES_STAT!D1237</f>
        <v>34.270000000000003</v>
      </c>
      <c r="C1234" s="2">
        <f t="shared" si="149"/>
        <v>0</v>
      </c>
      <c r="D1234" s="2">
        <f t="shared" si="150"/>
        <v>34.270000000000003</v>
      </c>
      <c r="E1234" s="2">
        <f t="shared" si="152"/>
        <v>34.269999999999996</v>
      </c>
      <c r="F1234" s="2">
        <f t="shared" si="145"/>
        <v>34.021499999999989</v>
      </c>
      <c r="G1234" s="2">
        <f t="shared" si="147"/>
        <v>32.087799999999987</v>
      </c>
      <c r="H1234" s="2">
        <f t="shared" si="151"/>
        <v>35.884550000000146</v>
      </c>
      <c r="I1234" s="2">
        <f t="array" ref="I1234">SUMPRODUCT(B1218:B1237, (ROW(B1218:B1237)-ROW(B1218)+1)) / (20*21/2)</f>
        <v>34.211190476190481</v>
      </c>
      <c r="J1234" s="2">
        <f t="shared" si="146"/>
        <v>33.89868418450574</v>
      </c>
      <c r="K1234" s="2">
        <f t="shared" si="148"/>
        <v>32.773567798093787</v>
      </c>
    </row>
    <row r="1235" spans="1:11" ht="13.5" x14ac:dyDescent="0.25">
      <c r="A1235" s="3">
        <f>TITRES_STAT!B1238</f>
        <v>44110</v>
      </c>
      <c r="B1235" s="6">
        <f>TITRES_STAT!D1238</f>
        <v>34.270000000000003</v>
      </c>
      <c r="C1235" s="2">
        <f t="shared" si="149"/>
        <v>0</v>
      </c>
      <c r="D1235" s="2">
        <f t="shared" si="150"/>
        <v>34.270000000000003</v>
      </c>
      <c r="E1235" s="2">
        <f t="shared" si="152"/>
        <v>34.269999999999996</v>
      </c>
      <c r="F1235" s="2">
        <f t="shared" si="145"/>
        <v>34.046499999999995</v>
      </c>
      <c r="G1235" s="2">
        <f t="shared" si="147"/>
        <v>32.206999999999987</v>
      </c>
      <c r="H1235" s="2">
        <f t="shared" si="151"/>
        <v>35.830400000000147</v>
      </c>
      <c r="I1235" s="2">
        <f t="array" ref="I1235">SUMPRODUCT(B1219:B1238, (ROW(B1219:B1238)-ROW(B1219)+1)) / (20*21/2)</f>
        <v>34.227714285714285</v>
      </c>
      <c r="J1235" s="2">
        <f t="shared" si="146"/>
        <v>33.934047595505191</v>
      </c>
      <c r="K1235" s="2">
        <f t="shared" si="148"/>
        <v>32.83225141385482</v>
      </c>
    </row>
    <row r="1236" spans="1:11" ht="13.5" x14ac:dyDescent="0.25">
      <c r="A1236" s="3">
        <f>TITRES_STAT!B1239</f>
        <v>44111</v>
      </c>
      <c r="B1236" s="6">
        <f>TITRES_STAT!D1239</f>
        <v>34.270000000000003</v>
      </c>
      <c r="C1236" s="2">
        <f t="shared" si="149"/>
        <v>0</v>
      </c>
      <c r="D1236" s="2">
        <f t="shared" si="150"/>
        <v>34.270000000000003</v>
      </c>
      <c r="E1236" s="2">
        <f t="shared" si="152"/>
        <v>34.269999999999996</v>
      </c>
      <c r="F1236" s="2">
        <f t="shared" ref="F1236:F1299" si="153">AVERAGE(B1217:B1236)</f>
        <v>34.071499999999993</v>
      </c>
      <c r="G1236" s="2">
        <f t="shared" si="147"/>
        <v>32.326199999999986</v>
      </c>
      <c r="H1236" s="2">
        <f t="shared" si="151"/>
        <v>35.767750000000149</v>
      </c>
      <c r="I1236" s="2">
        <f t="array" ref="I1236">SUMPRODUCT(B1220:B1239, (ROW(B1220:B1239)-ROW(B1220)+1)) / (20*21/2)</f>
        <v>34.241857142857135</v>
      </c>
      <c r="J1236" s="2">
        <f t="shared" si="146"/>
        <v>33.966043062599937</v>
      </c>
      <c r="K1236" s="2">
        <f t="shared" si="148"/>
        <v>32.888633711350714</v>
      </c>
    </row>
    <row r="1237" spans="1:11" ht="13.5" x14ac:dyDescent="0.25">
      <c r="A1237" s="3">
        <f>TITRES_STAT!B1240</f>
        <v>44112</v>
      </c>
      <c r="B1237" s="6">
        <f>TITRES_STAT!D1240</f>
        <v>34.270000000000003</v>
      </c>
      <c r="C1237" s="2">
        <f t="shared" si="149"/>
        <v>0</v>
      </c>
      <c r="D1237" s="2">
        <f t="shared" si="150"/>
        <v>34.270000000000003</v>
      </c>
      <c r="E1237" s="2">
        <f t="shared" si="152"/>
        <v>34.269999999999996</v>
      </c>
      <c r="F1237" s="2">
        <f t="shared" si="153"/>
        <v>34.096499999999992</v>
      </c>
      <c r="G1237" s="2">
        <f t="shared" si="147"/>
        <v>32.445399999999985</v>
      </c>
      <c r="H1237" s="2">
        <f t="shared" si="151"/>
        <v>35.706600000000151</v>
      </c>
      <c r="I1237" s="2">
        <f t="array" ref="I1237">SUMPRODUCT(B1221:B1240, (ROW(B1221:B1240)-ROW(B1221)+1)) / (20*21/2)</f>
        <v>34.253619047619047</v>
      </c>
      <c r="J1237" s="2">
        <f t="shared" ref="J1237:J1300" si="154">$J$4*B1237+J1236*(1-$J$4)</f>
        <v>33.994991342352321</v>
      </c>
      <c r="K1237" s="2">
        <f t="shared" si="148"/>
        <v>32.942804938356574</v>
      </c>
    </row>
    <row r="1238" spans="1:11" ht="13.5" x14ac:dyDescent="0.25">
      <c r="A1238" s="3">
        <f>TITRES_STAT!B1241</f>
        <v>44113</v>
      </c>
      <c r="B1238" s="6">
        <f>TITRES_STAT!D1241</f>
        <v>34.270000000000003</v>
      </c>
      <c r="C1238" s="2">
        <f t="shared" si="149"/>
        <v>0</v>
      </c>
      <c r="D1238" s="2">
        <f t="shared" si="150"/>
        <v>34.270000000000003</v>
      </c>
      <c r="E1238" s="2">
        <f t="shared" si="152"/>
        <v>34.269999999999996</v>
      </c>
      <c r="F1238" s="2">
        <f t="shared" si="153"/>
        <v>34.12149999999999</v>
      </c>
      <c r="G1238" s="2">
        <f t="shared" si="147"/>
        <v>32.564599999999984</v>
      </c>
      <c r="H1238" s="2">
        <f t="shared" si="151"/>
        <v>35.645450000000153</v>
      </c>
      <c r="I1238" s="2">
        <f t="array" ref="I1238">SUMPRODUCT(B1222:B1241, (ROW(B1222:B1241)-ROW(B1222)+1)) / (20*21/2)</f>
        <v>34.262999999999998</v>
      </c>
      <c r="J1238" s="2">
        <f t="shared" si="154"/>
        <v>34.021182643080671</v>
      </c>
      <c r="K1238" s="2">
        <f t="shared" si="148"/>
        <v>32.994851803519062</v>
      </c>
    </row>
    <row r="1239" spans="1:11" ht="13.5" x14ac:dyDescent="0.25">
      <c r="A1239" s="3">
        <f>TITRES_STAT!B1242</f>
        <v>44116</v>
      </c>
      <c r="B1239" s="6">
        <f>TITRES_STAT!D1242</f>
        <v>34.270000000000003</v>
      </c>
      <c r="C1239" s="2">
        <f t="shared" si="149"/>
        <v>0</v>
      </c>
      <c r="D1239" s="2">
        <f t="shared" si="150"/>
        <v>34.270000000000003</v>
      </c>
      <c r="E1239" s="2">
        <f t="shared" si="152"/>
        <v>34.269999999999996</v>
      </c>
      <c r="F1239" s="2">
        <f t="shared" si="153"/>
        <v>34.146499999999989</v>
      </c>
      <c r="G1239" s="2">
        <f t="shared" si="147"/>
        <v>32.683799999999991</v>
      </c>
      <c r="H1239" s="2">
        <f t="shared" si="151"/>
        <v>35.584300000000155</v>
      </c>
      <c r="I1239" s="2">
        <f t="array" ref="I1239">SUMPRODUCT(B1223:B1242, (ROW(B1223:B1242)-ROW(B1223)+1)) / (20*21/2)</f>
        <v>34.180476190476192</v>
      </c>
      <c r="J1239" s="2">
        <f t="shared" si="154"/>
        <v>34.044879534215845</v>
      </c>
      <c r="K1239" s="2">
        <f t="shared" si="148"/>
        <v>33.044857615145766</v>
      </c>
    </row>
    <row r="1240" spans="1:11" ht="13.5" x14ac:dyDescent="0.25">
      <c r="A1240" s="3">
        <f>TITRES_STAT!B1243</f>
        <v>44117</v>
      </c>
      <c r="B1240" s="6">
        <f>TITRES_STAT!D1243</f>
        <v>34.270000000000003</v>
      </c>
      <c r="C1240" s="2">
        <f t="shared" si="149"/>
        <v>0</v>
      </c>
      <c r="D1240" s="2">
        <f t="shared" si="150"/>
        <v>34.270000000000003</v>
      </c>
      <c r="E1240" s="2">
        <f t="shared" si="152"/>
        <v>34.269999999999996</v>
      </c>
      <c r="F1240" s="2">
        <f t="shared" si="153"/>
        <v>34.171499999999995</v>
      </c>
      <c r="G1240" s="2">
        <f t="shared" si="147"/>
        <v>32.80299999999999</v>
      </c>
      <c r="H1240" s="2">
        <f t="shared" si="151"/>
        <v>35.523150000000157</v>
      </c>
      <c r="I1240" s="2">
        <f t="array" ref="I1240">SUMPRODUCT(B1224:B1243, (ROW(B1224:B1243)-ROW(B1224)+1)) / (20*21/2)</f>
        <v>34.095428571428577</v>
      </c>
      <c r="J1240" s="2">
        <f t="shared" si="154"/>
        <v>34.066319578576241</v>
      </c>
      <c r="K1240" s="2">
        <f t="shared" si="148"/>
        <v>33.092902414551816</v>
      </c>
    </row>
    <row r="1241" spans="1:11" ht="13.5" x14ac:dyDescent="0.25">
      <c r="A1241" s="3">
        <f>TITRES_STAT!B1244</f>
        <v>44118</v>
      </c>
      <c r="B1241" s="6">
        <f>TITRES_STAT!D1244</f>
        <v>34.270000000000003</v>
      </c>
      <c r="C1241" s="2">
        <f t="shared" si="149"/>
        <v>0</v>
      </c>
      <c r="D1241" s="2">
        <f t="shared" si="150"/>
        <v>34.270000000000003</v>
      </c>
      <c r="E1241" s="2">
        <f t="shared" si="152"/>
        <v>34.269999999999996</v>
      </c>
      <c r="F1241" s="2">
        <f t="shared" si="153"/>
        <v>34.196499999999993</v>
      </c>
      <c r="G1241" s="2">
        <f t="shared" si="147"/>
        <v>32.922199999999989</v>
      </c>
      <c r="H1241" s="2">
        <f t="shared" si="151"/>
        <v>35.46200000000016</v>
      </c>
      <c r="I1241" s="2">
        <f t="array" ref="I1241">SUMPRODUCT(B1225:B1244, (ROW(B1225:B1244)-ROW(B1225)+1)) / (20*21/2)</f>
        <v>34.014857142857146</v>
      </c>
      <c r="J1241" s="2">
        <f t="shared" si="154"/>
        <v>34.085717713949933</v>
      </c>
      <c r="K1241" s="2">
        <f t="shared" si="148"/>
        <v>33.139063104177239</v>
      </c>
    </row>
    <row r="1242" spans="1:11" ht="13.5" x14ac:dyDescent="0.25">
      <c r="A1242" s="3">
        <f>TITRES_STAT!B1245</f>
        <v>44120</v>
      </c>
      <c r="B1242" s="6">
        <f>TITRES_STAT!D1245</f>
        <v>33.33</v>
      </c>
      <c r="C1242" s="2">
        <f t="shared" si="149"/>
        <v>-0.94000000000000483</v>
      </c>
      <c r="D1242" s="2">
        <f t="shared" si="150"/>
        <v>34.082000000000008</v>
      </c>
      <c r="E1242" s="2">
        <f t="shared" si="152"/>
        <v>34.176000000000002</v>
      </c>
      <c r="F1242" s="2">
        <f t="shared" si="153"/>
        <v>34.222999999999999</v>
      </c>
      <c r="G1242" s="2">
        <f t="shared" si="147"/>
        <v>33.02259999999999</v>
      </c>
      <c r="H1242" s="2">
        <f t="shared" si="151"/>
        <v>35.396150000000162</v>
      </c>
      <c r="I1242" s="2">
        <f t="array" ref="I1242">SUMPRODUCT(B1226:B1245, (ROW(B1226:B1245)-ROW(B1226)+1)) / (20*21/2)</f>
        <v>33.938761904761904</v>
      </c>
      <c r="J1242" s="2">
        <f t="shared" si="154"/>
        <v>34.013744598335656</v>
      </c>
      <c r="K1242" s="2">
        <f t="shared" si="148"/>
        <v>33.146550825582054</v>
      </c>
    </row>
    <row r="1243" spans="1:11" ht="13.5" x14ac:dyDescent="0.25">
      <c r="A1243" s="3">
        <f>TITRES_STAT!B1246</f>
        <v>44123</v>
      </c>
      <c r="B1243" s="6">
        <f>TITRES_STAT!D1246</f>
        <v>33.33</v>
      </c>
      <c r="C1243" s="2">
        <f t="shared" si="149"/>
        <v>0</v>
      </c>
      <c r="D1243" s="2">
        <f t="shared" si="150"/>
        <v>33.893999999999991</v>
      </c>
      <c r="E1243" s="2">
        <f t="shared" si="152"/>
        <v>34.082000000000001</v>
      </c>
      <c r="F1243" s="2">
        <f t="shared" si="153"/>
        <v>34.176000000000002</v>
      </c>
      <c r="G1243" s="2">
        <f t="shared" si="147"/>
        <v>33.12299999999999</v>
      </c>
      <c r="H1243" s="2">
        <f t="shared" si="151"/>
        <v>35.323350000000161</v>
      </c>
      <c r="I1243" s="2">
        <f t="array" ref="I1243">SUMPRODUCT(B1227:B1246, (ROW(B1227:B1246)-ROW(B1227)+1)) / (20*21/2)</f>
        <v>33.867142857142859</v>
      </c>
      <c r="J1243" s="2">
        <f t="shared" si="154"/>
        <v>33.94862606516083</v>
      </c>
      <c r="K1243" s="2">
        <f t="shared" si="148"/>
        <v>33.153744910853348</v>
      </c>
    </row>
    <row r="1244" spans="1:11" ht="13.5" x14ac:dyDescent="0.25">
      <c r="A1244" s="3">
        <f>TITRES_STAT!B1247</f>
        <v>44124</v>
      </c>
      <c r="B1244" s="6">
        <f>TITRES_STAT!D1247</f>
        <v>33.33</v>
      </c>
      <c r="C1244" s="2">
        <f t="shared" si="149"/>
        <v>0</v>
      </c>
      <c r="D1244" s="2">
        <f t="shared" si="150"/>
        <v>33.705999999999996</v>
      </c>
      <c r="E1244" s="2">
        <f t="shared" si="152"/>
        <v>33.988</v>
      </c>
      <c r="F1244" s="2">
        <f t="shared" si="153"/>
        <v>34.129000000000005</v>
      </c>
      <c r="G1244" s="2">
        <f t="shared" si="147"/>
        <v>33.223399999999991</v>
      </c>
      <c r="H1244" s="2">
        <f t="shared" si="151"/>
        <v>35.239800000000166</v>
      </c>
      <c r="I1244" s="2">
        <f t="array" ref="I1244">SUMPRODUCT(B1228:B1247, (ROW(B1228:B1247)-ROW(B1228)+1)) / (20*21/2)</f>
        <v>33.799999999999997</v>
      </c>
      <c r="J1244" s="2">
        <f t="shared" si="154"/>
        <v>33.889709297050274</v>
      </c>
      <c r="K1244" s="2">
        <f t="shared" si="148"/>
        <v>33.160656875133611</v>
      </c>
    </row>
    <row r="1245" spans="1:11" ht="13.5" x14ac:dyDescent="0.25">
      <c r="A1245" s="3">
        <f>TITRES_STAT!B1248</f>
        <v>44125</v>
      </c>
      <c r="B1245" s="6">
        <f>TITRES_STAT!D1248</f>
        <v>33.33</v>
      </c>
      <c r="C1245" s="2">
        <f t="shared" si="149"/>
        <v>0</v>
      </c>
      <c r="D1245" s="2">
        <f t="shared" si="150"/>
        <v>33.517999999999994</v>
      </c>
      <c r="E1245" s="2">
        <f t="shared" si="152"/>
        <v>33.893999999999998</v>
      </c>
      <c r="F1245" s="2">
        <f t="shared" si="153"/>
        <v>34.082000000000008</v>
      </c>
      <c r="G1245" s="2">
        <f t="shared" si="147"/>
        <v>33.323799999999984</v>
      </c>
      <c r="H1245" s="2">
        <f t="shared" si="151"/>
        <v>35.156500000000165</v>
      </c>
      <c r="I1245" s="2">
        <f t="array" ref="I1245">SUMPRODUCT(B1229:B1248, (ROW(B1229:B1248)-ROW(B1229)+1)) / (20*21/2)</f>
        <v>33.734476190476187</v>
      </c>
      <c r="J1245" s="2">
        <f t="shared" si="154"/>
        <v>33.836403649712153</v>
      </c>
      <c r="K1245" s="2">
        <f t="shared" si="148"/>
        <v>33.167297781991117</v>
      </c>
    </row>
    <row r="1246" spans="1:11" ht="13.5" x14ac:dyDescent="0.25">
      <c r="A1246" s="3">
        <f>TITRES_STAT!B1249</f>
        <v>44126</v>
      </c>
      <c r="B1246" s="6">
        <f>TITRES_STAT!D1249</f>
        <v>33.33</v>
      </c>
      <c r="C1246" s="2">
        <f t="shared" si="149"/>
        <v>0</v>
      </c>
      <c r="D1246" s="2">
        <f t="shared" si="150"/>
        <v>33.33</v>
      </c>
      <c r="E1246" s="2">
        <f t="shared" si="152"/>
        <v>33.799999999999997</v>
      </c>
      <c r="F1246" s="2">
        <f t="shared" si="153"/>
        <v>34.035000000000011</v>
      </c>
      <c r="G1246" s="2">
        <f t="shared" si="147"/>
        <v>33.424199999999985</v>
      </c>
      <c r="H1246" s="2">
        <f t="shared" si="151"/>
        <v>35.073200000000163</v>
      </c>
      <c r="I1246" s="2">
        <f t="array" ref="I1246">SUMPRODUCT(B1230:B1249, (ROW(B1230:B1249)-ROW(B1230)+1)) / (20*21/2)</f>
        <v>33.673571428571421</v>
      </c>
      <c r="J1246" s="2">
        <f t="shared" si="154"/>
        <v>33.788174730691949</v>
      </c>
      <c r="K1246" s="2">
        <f t="shared" si="148"/>
        <v>33.173678261128721</v>
      </c>
    </row>
    <row r="1247" spans="1:11" ht="13.5" x14ac:dyDescent="0.25">
      <c r="A1247" s="3">
        <f>TITRES_STAT!B1250</f>
        <v>44127</v>
      </c>
      <c r="B1247" s="6">
        <f>TITRES_STAT!D1250</f>
        <v>33.33</v>
      </c>
      <c r="C1247" s="2">
        <f t="shared" si="149"/>
        <v>0</v>
      </c>
      <c r="D1247" s="2">
        <f t="shared" si="150"/>
        <v>33.33</v>
      </c>
      <c r="E1247" s="2">
        <f t="shared" si="152"/>
        <v>33.705999999999996</v>
      </c>
      <c r="F1247" s="2">
        <f t="shared" si="153"/>
        <v>33.988000000000007</v>
      </c>
      <c r="G1247" s="2">
        <f t="shared" si="147"/>
        <v>33.507799999999982</v>
      </c>
      <c r="H1247" s="2">
        <f t="shared" si="151"/>
        <v>34.989900000000162</v>
      </c>
      <c r="I1247" s="2">
        <f t="array" ref="I1247">SUMPRODUCT(B1231:B1250, (ROW(B1231:B1250)-ROW(B1231)+1)) / (20*21/2)</f>
        <v>33.618238095238091</v>
      </c>
      <c r="J1247" s="2">
        <f t="shared" si="154"/>
        <v>33.744539042054619</v>
      </c>
      <c r="K1247" s="2">
        <f t="shared" si="148"/>
        <v>33.179808525398187</v>
      </c>
    </row>
    <row r="1248" spans="1:11" ht="13.5" x14ac:dyDescent="0.25">
      <c r="A1248" s="3">
        <f>TITRES_STAT!B1251</f>
        <v>44130</v>
      </c>
      <c r="B1248" s="6">
        <f>TITRES_STAT!D1251</f>
        <v>33.299999999999997</v>
      </c>
      <c r="C1248" s="2">
        <f t="shared" si="149"/>
        <v>-3.0000000000001137E-2</v>
      </c>
      <c r="D1248" s="2">
        <f t="shared" si="150"/>
        <v>33.323999999999998</v>
      </c>
      <c r="E1248" s="2">
        <f t="shared" si="152"/>
        <v>33.608999999999995</v>
      </c>
      <c r="F1248" s="2">
        <f t="shared" si="153"/>
        <v>33.939500000000002</v>
      </c>
      <c r="G1248" s="2">
        <f t="shared" si="147"/>
        <v>33.590799999999973</v>
      </c>
      <c r="H1248" s="2">
        <f t="shared" si="151"/>
        <v>34.906450000000163</v>
      </c>
      <c r="I1248" s="2">
        <f t="array" ref="I1248">SUMPRODUCT(B1232:B1251, (ROW(B1232:B1251)-ROW(B1232)+1)) / (20*21/2)</f>
        <v>33.567476190476192</v>
      </c>
      <c r="J1248" s="2">
        <f t="shared" si="154"/>
        <v>33.702201990430368</v>
      </c>
      <c r="K1248" s="2">
        <f t="shared" si="148"/>
        <v>33.184521916559042</v>
      </c>
    </row>
    <row r="1249" spans="1:11" ht="13.5" x14ac:dyDescent="0.25">
      <c r="A1249" s="3">
        <f>TITRES_STAT!B1252</f>
        <v>44131</v>
      </c>
      <c r="B1249" s="6">
        <f>TITRES_STAT!D1252</f>
        <v>33.299999999999997</v>
      </c>
      <c r="C1249" s="2">
        <f t="shared" si="149"/>
        <v>0</v>
      </c>
      <c r="D1249" s="2">
        <f t="shared" si="150"/>
        <v>33.317999999999998</v>
      </c>
      <c r="E1249" s="2">
        <f t="shared" si="152"/>
        <v>33.511999999999993</v>
      </c>
      <c r="F1249" s="2">
        <f t="shared" si="153"/>
        <v>33.890999999999998</v>
      </c>
      <c r="G1249" s="2">
        <f t="shared" si="147"/>
        <v>33.656399999999977</v>
      </c>
      <c r="H1249" s="2">
        <f t="shared" si="151"/>
        <v>34.823000000000164</v>
      </c>
      <c r="I1249" s="2">
        <f t="array" ref="I1249">SUMPRODUCT(B1233:B1252, (ROW(B1233:B1252)-ROW(B1233)+1)) / (20*21/2)</f>
        <v>33.52128571428571</v>
      </c>
      <c r="J1249" s="2">
        <f t="shared" si="154"/>
        <v>33.663897038960812</v>
      </c>
      <c r="K1249" s="2">
        <f t="shared" si="148"/>
        <v>33.189050468850844</v>
      </c>
    </row>
    <row r="1250" spans="1:11" ht="13.5" x14ac:dyDescent="0.25">
      <c r="A1250" s="3">
        <f>TITRES_STAT!B1253</f>
        <v>44132</v>
      </c>
      <c r="B1250" s="6">
        <f>TITRES_STAT!D1253</f>
        <v>33.31</v>
      </c>
      <c r="C1250" s="2">
        <f t="shared" si="149"/>
        <v>1.0000000000005116E-2</v>
      </c>
      <c r="D1250" s="2">
        <f t="shared" si="150"/>
        <v>33.314</v>
      </c>
      <c r="E1250" s="2">
        <f t="shared" si="152"/>
        <v>33.415999999999997</v>
      </c>
      <c r="F1250" s="2">
        <f t="shared" si="153"/>
        <v>33.842999999999996</v>
      </c>
      <c r="G1250" s="2">
        <f t="shared" si="147"/>
        <v>33.704199999999979</v>
      </c>
      <c r="H1250" s="2">
        <f t="shared" si="151"/>
        <v>34.739600000000166</v>
      </c>
      <c r="I1250" s="2">
        <f t="array" ref="I1250">SUMPRODUCT(B1234:B1253, (ROW(B1234:B1253)-ROW(B1234)+1)) / (20*21/2)</f>
        <v>33.479666666666667</v>
      </c>
      <c r="J1250" s="2">
        <f t="shared" si="154"/>
        <v>33.630192559059786</v>
      </c>
      <c r="K1250" s="2">
        <f t="shared" si="148"/>
        <v>33.193793587719441</v>
      </c>
    </row>
    <row r="1251" spans="1:11" ht="13.5" x14ac:dyDescent="0.25">
      <c r="A1251" s="3">
        <f>TITRES_STAT!B1254</f>
        <v>44134</v>
      </c>
      <c r="B1251" s="6">
        <f>TITRES_STAT!D1254</f>
        <v>33.31</v>
      </c>
      <c r="C1251" s="2">
        <f t="shared" si="149"/>
        <v>0</v>
      </c>
      <c r="D1251" s="2">
        <f t="shared" si="150"/>
        <v>33.31</v>
      </c>
      <c r="E1251" s="2">
        <f t="shared" si="152"/>
        <v>33.32</v>
      </c>
      <c r="F1251" s="2">
        <f t="shared" si="153"/>
        <v>33.794999999999995</v>
      </c>
      <c r="G1251" s="2">
        <f t="shared" si="147"/>
        <v>33.733599999999981</v>
      </c>
      <c r="H1251" s="2">
        <f t="shared" si="151"/>
        <v>34.656200000000169</v>
      </c>
      <c r="I1251" s="2">
        <f t="array" ref="I1251">SUMPRODUCT(B1235:B1254, (ROW(B1235:B1254)-ROW(B1235)+1)) / (20*21/2)</f>
        <v>33.442619047619054</v>
      </c>
      <c r="J1251" s="2">
        <f t="shared" si="154"/>
        <v>33.599698029625522</v>
      </c>
      <c r="K1251" s="2">
        <f t="shared" si="148"/>
        <v>33.198350701926522</v>
      </c>
    </row>
    <row r="1252" spans="1:11" ht="13.5" x14ac:dyDescent="0.25">
      <c r="A1252" s="3">
        <f>TITRES_STAT!B1255</f>
        <v>44137</v>
      </c>
      <c r="B1252" s="6">
        <f>TITRES_STAT!D1255</f>
        <v>33.31</v>
      </c>
      <c r="C1252" s="2">
        <f t="shared" si="149"/>
        <v>0</v>
      </c>
      <c r="D1252" s="2">
        <f t="shared" si="150"/>
        <v>33.305999999999997</v>
      </c>
      <c r="E1252" s="2">
        <f t="shared" si="152"/>
        <v>33.317999999999998</v>
      </c>
      <c r="F1252" s="2">
        <f t="shared" si="153"/>
        <v>33.746999999999993</v>
      </c>
      <c r="G1252" s="2">
        <f t="shared" si="147"/>
        <v>33.762999999999977</v>
      </c>
      <c r="H1252" s="2">
        <f t="shared" si="151"/>
        <v>34.572800000000171</v>
      </c>
      <c r="I1252" s="2">
        <f t="array" ref="I1252">SUMPRODUCT(B1236:B1255, (ROW(B1236:B1255)-ROW(B1236)+1)) / (20*21/2)</f>
        <v>33.509190476190483</v>
      </c>
      <c r="J1252" s="2">
        <f t="shared" si="154"/>
        <v>33.572107741089759</v>
      </c>
      <c r="K1252" s="2">
        <f t="shared" si="148"/>
        <v>33.202729105772541</v>
      </c>
    </row>
    <row r="1253" spans="1:11" ht="13.5" x14ac:dyDescent="0.25">
      <c r="A1253" s="3">
        <f>TITRES_STAT!B1256</f>
        <v>44138</v>
      </c>
      <c r="B1253" s="6">
        <f>TITRES_STAT!D1256</f>
        <v>33.31</v>
      </c>
      <c r="C1253" s="2">
        <f t="shared" si="149"/>
        <v>0</v>
      </c>
      <c r="D1253" s="2">
        <f t="shared" si="150"/>
        <v>33.308000000000007</v>
      </c>
      <c r="E1253" s="2">
        <f t="shared" si="152"/>
        <v>33.316000000000003</v>
      </c>
      <c r="F1253" s="2">
        <f t="shared" si="153"/>
        <v>33.698999999999991</v>
      </c>
      <c r="G1253" s="2">
        <f t="shared" si="147"/>
        <v>33.773399999999974</v>
      </c>
      <c r="H1253" s="2">
        <f t="shared" si="151"/>
        <v>34.489400000000174</v>
      </c>
      <c r="I1253" s="2">
        <f t="array" ref="I1253">SUMPRODUCT(B1237:B1256, (ROW(B1237:B1256)-ROW(B1237)+1)) / (20*21/2)</f>
        <v>33.575380952380954</v>
      </c>
      <c r="J1253" s="2">
        <f t="shared" si="154"/>
        <v>33.547145099081213</v>
      </c>
      <c r="K1253" s="2">
        <f t="shared" si="148"/>
        <v>33.206935807506952</v>
      </c>
    </row>
    <row r="1254" spans="1:11" ht="13.5" x14ac:dyDescent="0.25">
      <c r="A1254" s="3">
        <f>TITRES_STAT!B1257</f>
        <v>44139</v>
      </c>
      <c r="B1254" s="6">
        <f>TITRES_STAT!D1257</f>
        <v>33.31</v>
      </c>
      <c r="C1254" s="2">
        <f t="shared" si="149"/>
        <v>0</v>
      </c>
      <c r="D1254" s="2">
        <f t="shared" si="150"/>
        <v>33.31</v>
      </c>
      <c r="E1254" s="2">
        <f t="shared" si="152"/>
        <v>33.314</v>
      </c>
      <c r="F1254" s="2">
        <f t="shared" si="153"/>
        <v>33.650999999999989</v>
      </c>
      <c r="G1254" s="2">
        <f t="shared" si="147"/>
        <v>33.783799999999971</v>
      </c>
      <c r="H1254" s="2">
        <f t="shared" si="151"/>
        <v>34.406000000000176</v>
      </c>
      <c r="I1254" s="2">
        <f t="array" ref="I1254">SUMPRODUCT(B1238:B1257, (ROW(B1238:B1257)-ROW(B1238)+1)) / (20*21/2)</f>
        <v>33.641190476190481</v>
      </c>
      <c r="J1254" s="2">
        <f t="shared" si="154"/>
        <v>33.524559851549668</v>
      </c>
      <c r="K1254" s="2">
        <f t="shared" si="148"/>
        <v>33.210977540545898</v>
      </c>
    </row>
    <row r="1255" spans="1:11" ht="13.5" x14ac:dyDescent="0.25">
      <c r="A1255" s="3">
        <f>TITRES_STAT!B1258</f>
        <v>44140</v>
      </c>
      <c r="B1255" s="6">
        <f>TITRES_STAT!D1258</f>
        <v>34.35</v>
      </c>
      <c r="C1255" s="2">
        <f t="shared" si="149"/>
        <v>1.0399999999999991</v>
      </c>
      <c r="D1255" s="2">
        <f t="shared" si="150"/>
        <v>33.518000000000001</v>
      </c>
      <c r="E1255" s="2">
        <f t="shared" si="152"/>
        <v>33.416000000000004</v>
      </c>
      <c r="F1255" s="2">
        <f t="shared" si="153"/>
        <v>33.654999999999987</v>
      </c>
      <c r="G1255" s="2">
        <f t="shared" si="147"/>
        <v>33.814999999999969</v>
      </c>
      <c r="H1255" s="2">
        <f t="shared" si="151"/>
        <v>34.327800000000174</v>
      </c>
      <c r="I1255" s="2">
        <f t="array" ref="I1255">SUMPRODUCT(B1239:B1258, (ROW(B1239:B1258)-ROW(B1239)+1)) / (20*21/2)</f>
        <v>33.70661904761905</v>
      </c>
      <c r="J1255" s="2">
        <f t="shared" si="154"/>
        <v>33.603173199021128</v>
      </c>
      <c r="K1255" s="2">
        <f t="shared" si="148"/>
        <v>33.255645087975466</v>
      </c>
    </row>
    <row r="1256" spans="1:11" ht="13.5" x14ac:dyDescent="0.25">
      <c r="A1256" s="3">
        <f>TITRES_STAT!B1259</f>
        <v>44141</v>
      </c>
      <c r="B1256" s="6">
        <f>TITRES_STAT!D1259</f>
        <v>34.35</v>
      </c>
      <c r="C1256" s="2">
        <f t="shared" si="149"/>
        <v>0</v>
      </c>
      <c r="D1256" s="2">
        <f t="shared" si="150"/>
        <v>33.725999999999999</v>
      </c>
      <c r="E1256" s="2">
        <f t="shared" si="152"/>
        <v>33.518000000000008</v>
      </c>
      <c r="F1256" s="2">
        <f t="shared" si="153"/>
        <v>33.658999999999992</v>
      </c>
      <c r="G1256" s="2">
        <f t="shared" si="147"/>
        <v>33.846199999999975</v>
      </c>
      <c r="H1256" s="2">
        <f t="shared" si="151"/>
        <v>34.249600000000179</v>
      </c>
      <c r="I1256" s="2">
        <f t="array" ref="I1256">SUMPRODUCT(B1240:B1259, (ROW(B1240:B1259)-ROW(B1240)+1)) / (20*21/2)</f>
        <v>33.869761904761909</v>
      </c>
      <c r="J1256" s="2">
        <f t="shared" si="154"/>
        <v>33.674299561019119</v>
      </c>
      <c r="K1256" s="2">
        <f t="shared" si="148"/>
        <v>33.298560966878391</v>
      </c>
    </row>
    <row r="1257" spans="1:11" ht="13.5" x14ac:dyDescent="0.25">
      <c r="A1257" s="3">
        <f>TITRES_STAT!B1260</f>
        <v>44144</v>
      </c>
      <c r="B1257" s="6">
        <f>TITRES_STAT!D1260</f>
        <v>34.35</v>
      </c>
      <c r="C1257" s="2">
        <f t="shared" si="149"/>
        <v>0</v>
      </c>
      <c r="D1257" s="2">
        <f t="shared" si="150"/>
        <v>33.933999999999997</v>
      </c>
      <c r="E1257" s="2">
        <f t="shared" si="152"/>
        <v>33.620000000000005</v>
      </c>
      <c r="F1257" s="2">
        <f t="shared" si="153"/>
        <v>33.663000000000004</v>
      </c>
      <c r="G1257" s="2">
        <f t="shared" si="147"/>
        <v>33.857799999999969</v>
      </c>
      <c r="H1257" s="2">
        <f t="shared" si="151"/>
        <v>34.171400000000183</v>
      </c>
      <c r="I1257" s="2">
        <f t="array" ref="I1257">SUMPRODUCT(B1241:B1260, (ROW(B1241:B1260)-ROW(B1241)+1)) / (20*21/2)</f>
        <v>34.179047619047623</v>
      </c>
      <c r="J1257" s="2">
        <f t="shared" si="154"/>
        <v>33.738651983779199</v>
      </c>
      <c r="K1257" s="2">
        <f t="shared" si="148"/>
        <v>33.33979387013806</v>
      </c>
    </row>
    <row r="1258" spans="1:11" ht="13.5" x14ac:dyDescent="0.25">
      <c r="A1258" s="3">
        <f>TITRES_STAT!B1261</f>
        <v>44145</v>
      </c>
      <c r="B1258" s="6">
        <f>TITRES_STAT!D1261</f>
        <v>34.35</v>
      </c>
      <c r="C1258" s="2">
        <f t="shared" si="149"/>
        <v>0</v>
      </c>
      <c r="D1258" s="2">
        <f t="shared" si="150"/>
        <v>34.141999999999996</v>
      </c>
      <c r="E1258" s="2">
        <f t="shared" si="152"/>
        <v>33.725000000000009</v>
      </c>
      <c r="F1258" s="2">
        <f t="shared" si="153"/>
        <v>33.667000000000002</v>
      </c>
      <c r="G1258" s="2">
        <f t="shared" si="147"/>
        <v>33.86939999999997</v>
      </c>
      <c r="H1258" s="2">
        <f t="shared" si="151"/>
        <v>34.100650000000179</v>
      </c>
      <c r="I1258" s="2">
        <f t="array" ref="I1258">SUMPRODUCT(B1242:B1261, (ROW(B1242:B1261)-ROW(B1242)+1)) / (20*21/2)</f>
        <v>34.633571428571436</v>
      </c>
      <c r="J1258" s="2">
        <f t="shared" si="154"/>
        <v>33.796875604371657</v>
      </c>
      <c r="K1258" s="2">
        <f t="shared" si="148"/>
        <v>33.379409796799308</v>
      </c>
    </row>
    <row r="1259" spans="1:11" ht="13.5" x14ac:dyDescent="0.25">
      <c r="A1259" s="3">
        <f>TITRES_STAT!B1262</f>
        <v>44146</v>
      </c>
      <c r="B1259" s="6">
        <f>TITRES_STAT!D1262</f>
        <v>35.380000000000003</v>
      </c>
      <c r="C1259" s="2">
        <f t="shared" si="149"/>
        <v>1.0300000000000011</v>
      </c>
      <c r="D1259" s="2">
        <f t="shared" si="150"/>
        <v>34.555999999999997</v>
      </c>
      <c r="E1259" s="2">
        <f t="shared" si="152"/>
        <v>33.933000000000007</v>
      </c>
      <c r="F1259" s="2">
        <f t="shared" si="153"/>
        <v>33.722500000000004</v>
      </c>
      <c r="G1259" s="2">
        <f t="shared" si="147"/>
        <v>33.901599999999974</v>
      </c>
      <c r="H1259" s="2">
        <f t="shared" si="151"/>
        <v>34.035050000000183</v>
      </c>
      <c r="I1259" s="2">
        <f t="array" ref="I1259">SUMPRODUCT(B1243:B1262, (ROW(B1243:B1262)-ROW(B1243)+1)) / (20*21/2)</f>
        <v>35.232095238095241</v>
      </c>
      <c r="J1259" s="2">
        <f t="shared" si="154"/>
        <v>33.947649356336264</v>
      </c>
      <c r="K1259" s="2">
        <f t="shared" si="148"/>
        <v>33.457864314571886</v>
      </c>
    </row>
    <row r="1260" spans="1:11" ht="13.5" x14ac:dyDescent="0.25">
      <c r="A1260" s="3">
        <f>TITRES_STAT!B1263</f>
        <v>44147</v>
      </c>
      <c r="B1260" s="6">
        <f>TITRES_STAT!D1263</f>
        <v>36.97</v>
      </c>
      <c r="C1260" s="2">
        <f t="shared" si="149"/>
        <v>1.5899999999999963</v>
      </c>
      <c r="D1260" s="2">
        <f t="shared" si="150"/>
        <v>35.08</v>
      </c>
      <c r="E1260" s="2">
        <f t="shared" si="152"/>
        <v>34.298999999999999</v>
      </c>
      <c r="F1260" s="2">
        <f t="shared" si="153"/>
        <v>33.857500000000002</v>
      </c>
      <c r="G1260" s="2">
        <f t="shared" si="147"/>
        <v>33.965599999999974</v>
      </c>
      <c r="H1260" s="2">
        <f t="shared" si="151"/>
        <v>33.977400000000181</v>
      </c>
      <c r="I1260" s="2">
        <f t="array" ref="I1260">SUMPRODUCT(B1244:B1263, (ROW(B1244:B1263)-ROW(B1244)+1)) / (20*21/2)</f>
        <v>35.912380952380957</v>
      </c>
      <c r="J1260" s="2">
        <f t="shared" si="154"/>
        <v>34.235492274780434</v>
      </c>
      <c r="K1260" s="2">
        <f t="shared" si="148"/>
        <v>33.595595125765151</v>
      </c>
    </row>
    <row r="1261" spans="1:11" ht="13.5" x14ac:dyDescent="0.25">
      <c r="A1261" s="3">
        <f>TITRES_STAT!B1264</f>
        <v>44148</v>
      </c>
      <c r="B1261" s="6">
        <f>TITRES_STAT!D1264</f>
        <v>38.630000000000003</v>
      </c>
      <c r="C1261" s="2">
        <f t="shared" si="149"/>
        <v>1.6600000000000037</v>
      </c>
      <c r="D1261" s="2">
        <f t="shared" si="150"/>
        <v>35.936</v>
      </c>
      <c r="E1261" s="2">
        <f t="shared" si="152"/>
        <v>34.830999999999996</v>
      </c>
      <c r="F1261" s="2">
        <f t="shared" si="153"/>
        <v>34.075500000000005</v>
      </c>
      <c r="G1261" s="2">
        <f t="shared" si="147"/>
        <v>34.062799999999974</v>
      </c>
      <c r="H1261" s="2">
        <f t="shared" si="151"/>
        <v>33.928050000000177</v>
      </c>
      <c r="I1261" s="2">
        <f t="array" ref="I1261">SUMPRODUCT(B1245:B1264, (ROW(B1245:B1264)-ROW(B1245)+1)) / (20*21/2)</f>
        <v>36.66771428571429</v>
      </c>
      <c r="J1261" s="2">
        <f t="shared" si="154"/>
        <v>34.654016820039445</v>
      </c>
      <c r="K1261" s="2">
        <f t="shared" si="148"/>
        <v>33.793022767892012</v>
      </c>
    </row>
    <row r="1262" spans="1:11" ht="13.5" x14ac:dyDescent="0.25">
      <c r="A1262" s="3">
        <f>TITRES_STAT!B1265</f>
        <v>44151</v>
      </c>
      <c r="B1262" s="6">
        <f>TITRES_STAT!D1265</f>
        <v>40.36</v>
      </c>
      <c r="C1262" s="2">
        <f t="shared" si="149"/>
        <v>1.7299999999999969</v>
      </c>
      <c r="D1262" s="2">
        <f t="shared" si="150"/>
        <v>37.137999999999998</v>
      </c>
      <c r="E1262" s="2">
        <f t="shared" si="152"/>
        <v>35.536000000000001</v>
      </c>
      <c r="F1262" s="2">
        <f t="shared" si="153"/>
        <v>34.427000000000007</v>
      </c>
      <c r="G1262" s="2">
        <f t="shared" si="147"/>
        <v>34.19459999999998</v>
      </c>
      <c r="H1262" s="2">
        <f t="shared" si="151"/>
        <v>33.887350000000175</v>
      </c>
      <c r="I1262" s="2">
        <f t="array" ref="I1262">SUMPRODUCT(B1246:B1265, (ROW(B1246:B1265)-ROW(B1246)+1)) / (20*21/2)</f>
        <v>37.378095238095234</v>
      </c>
      <c r="J1262" s="2">
        <f t="shared" si="154"/>
        <v>35.1974437895595</v>
      </c>
      <c r="K1262" s="2">
        <f t="shared" si="148"/>
        <v>34.050551286798211</v>
      </c>
    </row>
    <row r="1263" spans="1:11" ht="13.5" x14ac:dyDescent="0.25">
      <c r="A1263" s="3">
        <f>TITRES_STAT!B1266</f>
        <v>44152</v>
      </c>
      <c r="B1263" s="6">
        <f>TITRES_STAT!D1266</f>
        <v>41.57</v>
      </c>
      <c r="C1263" s="2">
        <f t="shared" si="149"/>
        <v>1.2100000000000009</v>
      </c>
      <c r="D1263" s="2">
        <f t="shared" si="150"/>
        <v>38.581999999999994</v>
      </c>
      <c r="E1263" s="2">
        <f t="shared" si="152"/>
        <v>36.362000000000002</v>
      </c>
      <c r="F1263" s="2">
        <f t="shared" si="153"/>
        <v>34.839000000000013</v>
      </c>
      <c r="G1263" s="2">
        <f t="shared" si="147"/>
        <v>34.350599999999979</v>
      </c>
      <c r="H1263" s="2">
        <f t="shared" si="151"/>
        <v>33.863600000000162</v>
      </c>
      <c r="I1263" s="2">
        <f t="array" ref="I1263">SUMPRODUCT(B1247:B1266, (ROW(B1247:B1266)-ROW(B1247)+1)) / (20*21/2)</f>
        <v>38.090190476190472</v>
      </c>
      <c r="J1263" s="2">
        <f t="shared" si="154"/>
        <v>35.804353904839544</v>
      </c>
      <c r="K1263" s="2">
        <f t="shared" si="148"/>
        <v>34.345431628492399</v>
      </c>
    </row>
    <row r="1264" spans="1:11" ht="13.5" x14ac:dyDescent="0.25">
      <c r="A1264" s="3">
        <f>TITRES_STAT!B1267</f>
        <v>44153</v>
      </c>
      <c r="B1264" s="6">
        <f>TITRES_STAT!D1267</f>
        <v>42.77</v>
      </c>
      <c r="C1264" s="2">
        <f t="shared" si="149"/>
        <v>1.2000000000000028</v>
      </c>
      <c r="D1264" s="2">
        <f t="shared" si="150"/>
        <v>40.06</v>
      </c>
      <c r="E1264" s="2">
        <f t="shared" si="152"/>
        <v>37.308</v>
      </c>
      <c r="F1264" s="2">
        <f t="shared" si="153"/>
        <v>35.311000000000007</v>
      </c>
      <c r="G1264" s="2">
        <f t="shared" si="147"/>
        <v>34.530599999999978</v>
      </c>
      <c r="H1264" s="2">
        <f t="shared" si="151"/>
        <v>33.845850000000162</v>
      </c>
      <c r="I1264" s="2">
        <f t="array" ref="I1264">SUMPRODUCT(B1248:B1267, (ROW(B1248:B1267)-ROW(B1248)+1)) / (20*21/2)</f>
        <v>38.754999999999995</v>
      </c>
      <c r="J1264" s="2">
        <f t="shared" si="154"/>
        <v>36.467748771045301</v>
      </c>
      <c r="K1264" s="2">
        <f t="shared" si="148"/>
        <v>34.675806858747599</v>
      </c>
    </row>
    <row r="1265" spans="1:11" ht="13.5" x14ac:dyDescent="0.25">
      <c r="A1265" s="3">
        <f>TITRES_STAT!B1268</f>
        <v>44154</v>
      </c>
      <c r="B1265" s="6">
        <f>TITRES_STAT!D1268</f>
        <v>42.77</v>
      </c>
      <c r="C1265" s="2">
        <f t="shared" si="149"/>
        <v>0</v>
      </c>
      <c r="D1265" s="2">
        <f t="shared" si="150"/>
        <v>41.220000000000006</v>
      </c>
      <c r="E1265" s="2">
        <f t="shared" si="152"/>
        <v>38.149999999999991</v>
      </c>
      <c r="F1265" s="2">
        <f t="shared" si="153"/>
        <v>35.783000000000001</v>
      </c>
      <c r="G1265" s="2">
        <f t="shared" si="147"/>
        <v>34.710599999999978</v>
      </c>
      <c r="H1265" s="2">
        <f t="shared" si="151"/>
        <v>33.828100000000163</v>
      </c>
      <c r="I1265" s="2">
        <f t="array" ref="I1265">SUMPRODUCT(B1249:B1268, (ROW(B1249:B1268)-ROW(B1249)+1)) / (20*21/2)</f>
        <v>39.495380952380948</v>
      </c>
      <c r="J1265" s="2">
        <f t="shared" si="154"/>
        <v>37.067963173802887</v>
      </c>
      <c r="K1265" s="2">
        <f t="shared" si="148"/>
        <v>34.993226197620245</v>
      </c>
    </row>
    <row r="1266" spans="1:11" ht="13.5" x14ac:dyDescent="0.25">
      <c r="A1266" s="3">
        <f>TITRES_STAT!B1269</f>
        <v>44155</v>
      </c>
      <c r="B1266" s="6">
        <f>TITRES_STAT!D1269</f>
        <v>43.26</v>
      </c>
      <c r="C1266" s="2">
        <f t="shared" si="149"/>
        <v>0.48999999999999488</v>
      </c>
      <c r="D1266" s="2">
        <f t="shared" si="150"/>
        <v>42.146000000000001</v>
      </c>
      <c r="E1266" s="2">
        <f t="shared" si="152"/>
        <v>39.040999999999997</v>
      </c>
      <c r="F1266" s="2">
        <f t="shared" si="153"/>
        <v>36.279500000000006</v>
      </c>
      <c r="G1266" s="2">
        <f t="shared" ref="G1266:G1329" si="155">AVERAGE(B1217:B1266)</f>
        <v>34.900399999999983</v>
      </c>
      <c r="H1266" s="2">
        <f t="shared" si="151"/>
        <v>33.819700000000161</v>
      </c>
      <c r="I1266" s="2">
        <f t="array" ref="I1266">SUMPRODUCT(B1250:B1269, (ROW(B1250:B1269)-ROW(B1250)+1)) / (20*21/2)</f>
        <v>40.18219047619047</v>
      </c>
      <c r="J1266" s="2">
        <f t="shared" si="154"/>
        <v>37.657680966774038</v>
      </c>
      <c r="K1266" s="2">
        <f t="shared" si="148"/>
        <v>35.317413405556707</v>
      </c>
    </row>
    <row r="1267" spans="1:11" ht="13.5" x14ac:dyDescent="0.25">
      <c r="A1267" s="3">
        <f>TITRES_STAT!B1270</f>
        <v>44158</v>
      </c>
      <c r="B1267" s="6">
        <f>TITRES_STAT!D1270</f>
        <v>43.26</v>
      </c>
      <c r="C1267" s="2">
        <f t="shared" si="149"/>
        <v>0</v>
      </c>
      <c r="D1267" s="2">
        <f t="shared" si="150"/>
        <v>42.725999999999999</v>
      </c>
      <c r="E1267" s="2">
        <f t="shared" si="152"/>
        <v>39.931999999999995</v>
      </c>
      <c r="F1267" s="2">
        <f t="shared" si="153"/>
        <v>36.776000000000003</v>
      </c>
      <c r="G1267" s="2">
        <f t="shared" si="155"/>
        <v>35.090199999999989</v>
      </c>
      <c r="H1267" s="2">
        <f t="shared" si="151"/>
        <v>33.811300000000159</v>
      </c>
      <c r="I1267" s="2">
        <f t="array" ref="I1267">SUMPRODUCT(B1251:B1270, (ROW(B1251:B1270)-ROW(B1251)+1)) / (20*21/2)</f>
        <v>40.815428571428569</v>
      </c>
      <c r="J1267" s="2">
        <f t="shared" si="154"/>
        <v>38.191235160414607</v>
      </c>
      <c r="K1267" s="2">
        <f t="shared" ref="K1267:K1330" si="156">$K$4*B1267+(1-$K$4)*K1266</f>
        <v>35.628887389652519</v>
      </c>
    </row>
    <row r="1268" spans="1:11" ht="13.5" x14ac:dyDescent="0.25">
      <c r="A1268" s="3">
        <f>TITRES_STAT!B1271</f>
        <v>44159</v>
      </c>
      <c r="B1268" s="6">
        <f>TITRES_STAT!D1271</f>
        <v>44.55</v>
      </c>
      <c r="C1268" s="2">
        <f t="shared" si="149"/>
        <v>1.2899999999999991</v>
      </c>
      <c r="D1268" s="2">
        <f t="shared" si="150"/>
        <v>43.322000000000003</v>
      </c>
      <c r="E1268" s="2">
        <f t="shared" si="152"/>
        <v>40.951999999999998</v>
      </c>
      <c r="F1268" s="2">
        <f t="shared" si="153"/>
        <v>37.338499999999996</v>
      </c>
      <c r="G1268" s="2">
        <f t="shared" si="155"/>
        <v>35.305799999999984</v>
      </c>
      <c r="H1268" s="2">
        <f t="shared" si="151"/>
        <v>33.81945000000016</v>
      </c>
      <c r="I1268" s="2">
        <f t="array" ref="I1268">SUMPRODUCT(B1252:B1271, (ROW(B1252:B1271)-ROW(B1252)+1)) / (20*21/2)</f>
        <v>41.521809523809523</v>
      </c>
      <c r="J1268" s="2">
        <f t="shared" si="154"/>
        <v>38.796831811803692</v>
      </c>
      <c r="K1268" s="2">
        <f t="shared" si="156"/>
        <v>35.97873494299948</v>
      </c>
    </row>
    <row r="1269" spans="1:11" ht="13.5" x14ac:dyDescent="0.25">
      <c r="A1269" s="3">
        <f>TITRES_STAT!B1272</f>
        <v>44160</v>
      </c>
      <c r="B1269" s="6">
        <f>TITRES_STAT!D1272</f>
        <v>44.55</v>
      </c>
      <c r="C1269" s="2">
        <f t="shared" si="149"/>
        <v>0</v>
      </c>
      <c r="D1269" s="2">
        <f t="shared" si="150"/>
        <v>43.677999999999997</v>
      </c>
      <c r="E1269" s="2">
        <f t="shared" si="152"/>
        <v>41.869000000000007</v>
      </c>
      <c r="F1269" s="2">
        <f t="shared" si="153"/>
        <v>37.900999999999996</v>
      </c>
      <c r="G1269" s="2">
        <f t="shared" si="155"/>
        <v>35.521399999999986</v>
      </c>
      <c r="H1269" s="2">
        <f t="shared" si="151"/>
        <v>33.827600000000153</v>
      </c>
      <c r="I1269" s="2">
        <f t="array" ref="I1269">SUMPRODUCT(B1253:B1272, (ROW(B1253:B1272)-ROW(B1253)+1)) / (20*21/2)</f>
        <v>42.274999999999999</v>
      </c>
      <c r="J1269" s="2">
        <f t="shared" si="154"/>
        <v>39.344752591631909</v>
      </c>
      <c r="K1269" s="2">
        <f t="shared" si="156"/>
        <v>36.314862984450485</v>
      </c>
    </row>
    <row r="1270" spans="1:11" ht="13.5" x14ac:dyDescent="0.25">
      <c r="A1270" s="3">
        <f>TITRES_STAT!B1273</f>
        <v>44161</v>
      </c>
      <c r="B1270" s="6">
        <f>TITRES_STAT!D1273</f>
        <v>44.55</v>
      </c>
      <c r="C1270" s="2">
        <f t="shared" si="149"/>
        <v>0</v>
      </c>
      <c r="D1270" s="2">
        <f t="shared" si="150"/>
        <v>44.034000000000006</v>
      </c>
      <c r="E1270" s="2">
        <f t="shared" si="152"/>
        <v>42.627000000000002</v>
      </c>
      <c r="F1270" s="2">
        <f t="shared" si="153"/>
        <v>38.462999999999994</v>
      </c>
      <c r="G1270" s="2">
        <f t="shared" si="155"/>
        <v>35.736999999999988</v>
      </c>
      <c r="H1270" s="2">
        <f t="shared" si="151"/>
        <v>33.838350000000148</v>
      </c>
      <c r="I1270" s="2">
        <f t="array" ref="I1270">SUMPRODUCT(B1254:B1273, (ROW(B1254:B1273)-ROW(B1254)+1)) / (20*21/2)</f>
        <v>42.962047619047617</v>
      </c>
      <c r="J1270" s="2">
        <f t="shared" si="154"/>
        <v>39.840490440047915</v>
      </c>
      <c r="K1270" s="2">
        <f t="shared" si="156"/>
        <v>36.637809534079885</v>
      </c>
    </row>
    <row r="1271" spans="1:11" ht="13.5" x14ac:dyDescent="0.25">
      <c r="A1271" s="3">
        <f>TITRES_STAT!B1274</f>
        <v>44162</v>
      </c>
      <c r="B1271" s="6">
        <f>TITRES_STAT!D1274</f>
        <v>45.88</v>
      </c>
      <c r="C1271" s="2">
        <f t="shared" si="149"/>
        <v>1.3300000000000054</v>
      </c>
      <c r="D1271" s="2">
        <f t="shared" si="150"/>
        <v>44.558000000000007</v>
      </c>
      <c r="E1271" s="2">
        <f t="shared" si="152"/>
        <v>43.352000000000004</v>
      </c>
      <c r="F1271" s="2">
        <f t="shared" si="153"/>
        <v>39.091499999999989</v>
      </c>
      <c r="G1271" s="2">
        <f t="shared" si="155"/>
        <v>35.979199999999985</v>
      </c>
      <c r="H1271" s="2">
        <f t="shared" si="151"/>
        <v>33.862100000000147</v>
      </c>
      <c r="I1271" s="2">
        <f t="array" ref="I1271">SUMPRODUCT(B1255:B1274, (ROW(B1255:B1274)-ROW(B1255)+1)) / (20*21/2)</f>
        <v>43.583952380952375</v>
      </c>
      <c r="J1271" s="2">
        <f t="shared" si="154"/>
        <v>40.415681826710021</v>
      </c>
      <c r="K1271" s="2">
        <f t="shared" si="156"/>
        <v>37.000248375880673</v>
      </c>
    </row>
    <row r="1272" spans="1:11" ht="13.5" x14ac:dyDescent="0.25">
      <c r="A1272" s="3">
        <f>TITRES_STAT!B1275</f>
        <v>44165</v>
      </c>
      <c r="B1272" s="6">
        <f>TITRES_STAT!D1275</f>
        <v>47</v>
      </c>
      <c r="C1272" s="2">
        <f t="shared" si="149"/>
        <v>1.1199999999999974</v>
      </c>
      <c r="D1272" s="2">
        <f t="shared" si="150"/>
        <v>45.305999999999997</v>
      </c>
      <c r="E1272" s="2">
        <f t="shared" si="152"/>
        <v>44.016000000000005</v>
      </c>
      <c r="F1272" s="2">
        <f t="shared" si="153"/>
        <v>39.775999999999996</v>
      </c>
      <c r="G1272" s="2">
        <f t="shared" si="155"/>
        <v>36.263199999999991</v>
      </c>
      <c r="H1272" s="2">
        <f t="shared" si="151"/>
        <v>33.891450000000141</v>
      </c>
      <c r="I1272" s="2">
        <f t="array" ref="I1272">SUMPRODUCT(B1256:B1275, (ROW(B1256:B1275)-ROW(B1256)+1)) / (20*21/2)</f>
        <v>44.140714285714282</v>
      </c>
      <c r="J1272" s="2">
        <f t="shared" si="154"/>
        <v>41.04275974797573</v>
      </c>
      <c r="K1272" s="2">
        <f t="shared" si="156"/>
        <v>37.39239549839516</v>
      </c>
    </row>
    <row r="1273" spans="1:11" ht="13.5" x14ac:dyDescent="0.25">
      <c r="A1273" s="3">
        <f>TITRES_STAT!B1276</f>
        <v>44166</v>
      </c>
      <c r="B1273" s="6">
        <f>TITRES_STAT!D1276</f>
        <v>46.99</v>
      </c>
      <c r="C1273" s="2">
        <f t="shared" si="149"/>
        <v>-9.9999999999980105E-3</v>
      </c>
      <c r="D1273" s="2">
        <f t="shared" si="150"/>
        <v>45.793999999999997</v>
      </c>
      <c r="E1273" s="2">
        <f t="shared" si="152"/>
        <v>44.558000000000007</v>
      </c>
      <c r="F1273" s="2">
        <f t="shared" si="153"/>
        <v>40.459999999999994</v>
      </c>
      <c r="G1273" s="2">
        <f t="shared" si="155"/>
        <v>36.517599999999987</v>
      </c>
      <c r="H1273" s="2">
        <f t="shared" si="151"/>
        <v>33.921400000000141</v>
      </c>
      <c r="I1273" s="2">
        <f t="array" ref="I1273">SUMPRODUCT(B1257:B1276, (ROW(B1257:B1276)-ROW(B1257)+1)) / (20*21/2)</f>
        <v>44.637285714285703</v>
      </c>
      <c r="J1273" s="2">
        <f t="shared" si="154"/>
        <v>41.609163581501853</v>
      </c>
      <c r="K1273" s="2">
        <f t="shared" si="156"/>
        <v>37.76877214551692</v>
      </c>
    </row>
    <row r="1274" spans="1:11" ht="13.5" x14ac:dyDescent="0.25">
      <c r="A1274" s="3">
        <f>TITRES_STAT!B1277</f>
        <v>44167</v>
      </c>
      <c r="B1274" s="6">
        <f>TITRES_STAT!D1277</f>
        <v>46.99</v>
      </c>
      <c r="C1274" s="2">
        <f t="shared" si="149"/>
        <v>0</v>
      </c>
      <c r="D1274" s="2">
        <f t="shared" si="150"/>
        <v>46.282000000000004</v>
      </c>
      <c r="E1274" s="2">
        <f t="shared" si="152"/>
        <v>44.980000000000004</v>
      </c>
      <c r="F1274" s="2">
        <f t="shared" si="153"/>
        <v>41.143999999999991</v>
      </c>
      <c r="G1274" s="2">
        <f t="shared" si="155"/>
        <v>36.771999999999991</v>
      </c>
      <c r="H1274" s="2">
        <f t="shared" si="151"/>
        <v>33.95135000000014</v>
      </c>
      <c r="I1274" s="2">
        <f t="array" ref="I1274">SUMPRODUCT(B1258:B1277, (ROW(B1258:B1277)-ROW(B1258)+1)) / (20*21/2)</f>
        <v>45.065095238095239</v>
      </c>
      <c r="J1274" s="2">
        <f t="shared" si="154"/>
        <v>42.121624192787394</v>
      </c>
      <c r="K1274" s="2">
        <f t="shared" si="156"/>
        <v>38.130388924124098</v>
      </c>
    </row>
    <row r="1275" spans="1:11" ht="13.5" x14ac:dyDescent="0.25">
      <c r="A1275" s="3">
        <f>TITRES_STAT!B1278</f>
        <v>44168</v>
      </c>
      <c r="B1275" s="6">
        <f>TITRES_STAT!D1278</f>
        <v>46.99</v>
      </c>
      <c r="C1275" s="2">
        <f t="shared" si="149"/>
        <v>0</v>
      </c>
      <c r="D1275" s="2">
        <f t="shared" si="150"/>
        <v>46.77</v>
      </c>
      <c r="E1275" s="2">
        <f t="shared" si="152"/>
        <v>45.402000000000001</v>
      </c>
      <c r="F1275" s="2">
        <f t="shared" si="153"/>
        <v>41.775999999999996</v>
      </c>
      <c r="G1275" s="2">
        <f t="shared" si="155"/>
        <v>37.026399999999995</v>
      </c>
      <c r="H1275" s="2">
        <f t="shared" si="151"/>
        <v>33.98130000000014</v>
      </c>
      <c r="I1275" s="2">
        <f t="array" ref="I1275">SUMPRODUCT(B1259:B1278, (ROW(B1259:B1278)-ROW(B1259)+1)) / (20*21/2)</f>
        <v>45.537904761904755</v>
      </c>
      <c r="J1275" s="2">
        <f t="shared" si="154"/>
        <v>42.585279031569549</v>
      </c>
      <c r="K1275" s="2">
        <f t="shared" si="156"/>
        <v>38.477824652589824</v>
      </c>
    </row>
    <row r="1276" spans="1:11" ht="13.5" x14ac:dyDescent="0.25">
      <c r="A1276" s="3">
        <f>TITRES_STAT!B1279</f>
        <v>44169</v>
      </c>
      <c r="B1276" s="6">
        <f>TITRES_STAT!D1279</f>
        <v>46.99</v>
      </c>
      <c r="C1276" s="2">
        <f t="shared" si="149"/>
        <v>0</v>
      </c>
      <c r="D1276" s="2">
        <f t="shared" si="150"/>
        <v>46.992000000000004</v>
      </c>
      <c r="E1276" s="2">
        <f t="shared" si="152"/>
        <v>45.775000000000006</v>
      </c>
      <c r="F1276" s="2">
        <f t="shared" si="153"/>
        <v>42.408000000000001</v>
      </c>
      <c r="G1276" s="2">
        <f t="shared" si="155"/>
        <v>37.280799999999992</v>
      </c>
      <c r="H1276" s="2">
        <f t="shared" si="151"/>
        <v>34.011250000000139</v>
      </c>
      <c r="I1276" s="2">
        <f t="array" ref="I1276">SUMPRODUCT(B1260:B1279, (ROW(B1260:B1279)-ROW(B1260)+1)) / (20*21/2)</f>
        <v>45.945714285714288</v>
      </c>
      <c r="J1276" s="2">
        <f t="shared" si="154"/>
        <v>43.004776266658169</v>
      </c>
      <c r="K1276" s="2">
        <f t="shared" si="156"/>
        <v>38.811635450527483</v>
      </c>
    </row>
    <row r="1277" spans="1:11" ht="13.5" x14ac:dyDescent="0.25">
      <c r="A1277" s="3">
        <f>TITRES_STAT!B1280</f>
        <v>44172</v>
      </c>
      <c r="B1277" s="6">
        <f>TITRES_STAT!D1280</f>
        <v>46.9</v>
      </c>
      <c r="C1277" s="2">
        <f t="shared" si="149"/>
        <v>-9.0000000000003411E-2</v>
      </c>
      <c r="D1277" s="2">
        <f t="shared" si="150"/>
        <v>46.972000000000001</v>
      </c>
      <c r="E1277" s="2">
        <f t="shared" si="152"/>
        <v>46.138999999999996</v>
      </c>
      <c r="F1277" s="2">
        <f t="shared" si="153"/>
        <v>43.035499999999999</v>
      </c>
      <c r="G1277" s="2">
        <f t="shared" si="155"/>
        <v>37.5334</v>
      </c>
      <c r="H1277" s="2">
        <f t="shared" si="151"/>
        <v>34.040750000000138</v>
      </c>
      <c r="I1277" s="2">
        <f t="array" ref="I1277">SUMPRODUCT(B1261:B1280, (ROW(B1261:B1280)-ROW(B1261)+1)) / (20*21/2)</f>
        <v>46.274380952380959</v>
      </c>
      <c r="J1277" s="2">
        <f t="shared" si="154"/>
        <v>43.375749955547867</v>
      </c>
      <c r="K1277" s="2">
        <f t="shared" si="156"/>
        <v>39.128826217173462</v>
      </c>
    </row>
    <row r="1278" spans="1:11" ht="13.5" x14ac:dyDescent="0.25">
      <c r="A1278" s="3">
        <f>TITRES_STAT!B1281</f>
        <v>44173</v>
      </c>
      <c r="B1278" s="6">
        <f>TITRES_STAT!D1281</f>
        <v>48</v>
      </c>
      <c r="C1278" s="2">
        <f t="shared" si="149"/>
        <v>1.1000000000000014</v>
      </c>
      <c r="D1278" s="2">
        <f t="shared" si="150"/>
        <v>47.173999999999999</v>
      </c>
      <c r="E1278" s="2">
        <f t="shared" si="152"/>
        <v>46.483999999999995</v>
      </c>
      <c r="F1278" s="2">
        <f t="shared" si="153"/>
        <v>43.718000000000004</v>
      </c>
      <c r="G1278" s="2">
        <f t="shared" si="155"/>
        <v>37.808</v>
      </c>
      <c r="H1278" s="2">
        <f t="shared" si="151"/>
        <v>34.075750000000134</v>
      </c>
      <c r="I1278" s="2">
        <f t="array" ref="I1278">SUMPRODUCT(B1262:B1281, (ROW(B1262:B1281)-ROW(B1262)+1)) / (20*21/2)</f>
        <v>46.415285714285709</v>
      </c>
      <c r="J1278" s="2">
        <f t="shared" si="154"/>
        <v>43.816154721686161</v>
      </c>
      <c r="K1278" s="2">
        <f t="shared" si="156"/>
        <v>39.476715385127441</v>
      </c>
    </row>
    <row r="1279" spans="1:11" ht="13.5" x14ac:dyDescent="0.25">
      <c r="A1279" s="3">
        <f>TITRES_STAT!B1282</f>
        <v>44174</v>
      </c>
      <c r="B1279" s="6">
        <f>TITRES_STAT!D1282</f>
        <v>48</v>
      </c>
      <c r="C1279" s="2">
        <f t="shared" si="149"/>
        <v>0</v>
      </c>
      <c r="D1279" s="2">
        <f t="shared" si="150"/>
        <v>47.375999999999998</v>
      </c>
      <c r="E1279" s="2">
        <f t="shared" si="152"/>
        <v>46.829000000000001</v>
      </c>
      <c r="F1279" s="2">
        <f t="shared" si="153"/>
        <v>44.349000000000004</v>
      </c>
      <c r="G1279" s="2">
        <f t="shared" si="155"/>
        <v>38.082599999999992</v>
      </c>
      <c r="H1279" s="2">
        <f t="shared" si="151"/>
        <v>34.110750000000138</v>
      </c>
      <c r="I1279" s="2">
        <f t="array" ref="I1279">SUMPRODUCT(B1263:B1282, (ROW(B1263:B1282)-ROW(B1263)+1)) / (20*21/2)</f>
        <v>46.655523809523807</v>
      </c>
      <c r="J1279" s="2">
        <f t="shared" si="154"/>
        <v>44.21461617676367</v>
      </c>
      <c r="K1279" s="2">
        <f t="shared" si="156"/>
        <v>39.810961840612642</v>
      </c>
    </row>
    <row r="1280" spans="1:11" ht="13.5" x14ac:dyDescent="0.25">
      <c r="A1280" s="3">
        <f>TITRES_STAT!B1283</f>
        <v>44175</v>
      </c>
      <c r="B1280" s="6">
        <f>TITRES_STAT!D1283</f>
        <v>47.8</v>
      </c>
      <c r="C1280" s="2">
        <f t="shared" si="149"/>
        <v>-0.20000000000000284</v>
      </c>
      <c r="D1280" s="2">
        <f t="shared" si="150"/>
        <v>47.537999999999997</v>
      </c>
      <c r="E1280" s="2">
        <f t="shared" si="152"/>
        <v>47.154000000000003</v>
      </c>
      <c r="F1280" s="2">
        <f t="shared" si="153"/>
        <v>44.890500000000003</v>
      </c>
      <c r="G1280" s="2">
        <f t="shared" si="155"/>
        <v>38.353199999999994</v>
      </c>
      <c r="H1280" s="2">
        <f t="shared" si="151"/>
        <v>34.144750000000137</v>
      </c>
      <c r="I1280" s="2">
        <f t="array" ref="I1280">SUMPRODUCT(B1264:B1283, (ROW(B1264:B1283)-ROW(B1264)+1)) / (20*21/2)</f>
        <v>46.655571428571427</v>
      </c>
      <c r="J1280" s="2">
        <f t="shared" si="154"/>
        <v>44.556081302786176</v>
      </c>
      <c r="K1280" s="2">
        <f t="shared" si="156"/>
        <v>40.124257454706267</v>
      </c>
    </row>
    <row r="1281" spans="1:11" ht="13.5" x14ac:dyDescent="0.25">
      <c r="A1281" s="3">
        <f>TITRES_STAT!B1284</f>
        <v>44176</v>
      </c>
      <c r="B1281" s="6">
        <f>TITRES_STAT!D1284</f>
        <v>46.37</v>
      </c>
      <c r="C1281" s="2">
        <f t="shared" si="149"/>
        <v>-1.4299999999999997</v>
      </c>
      <c r="D1281" s="2">
        <f t="shared" si="150"/>
        <v>47.414000000000001</v>
      </c>
      <c r="E1281" s="2">
        <f t="shared" si="152"/>
        <v>47.203000000000003</v>
      </c>
      <c r="F1281" s="2">
        <f t="shared" si="153"/>
        <v>45.277499999999996</v>
      </c>
      <c r="G1281" s="2">
        <f t="shared" si="155"/>
        <v>38.595199999999991</v>
      </c>
      <c r="H1281" s="2">
        <f t="shared" si="151"/>
        <v>34.171600000000126</v>
      </c>
      <c r="I1281" s="2">
        <f t="array" ref="I1281">SUMPRODUCT(B1265:B1284, (ROW(B1265:B1284)-ROW(B1265)+1)) / (20*21/2)</f>
        <v>46.831428571428575</v>
      </c>
      <c r="J1281" s="2">
        <f t="shared" si="154"/>
        <v>44.728835464425586</v>
      </c>
      <c r="K1281" s="2">
        <f t="shared" si="156"/>
        <v>40.369188534913867</v>
      </c>
    </row>
    <row r="1282" spans="1:11" ht="13.5" x14ac:dyDescent="0.25">
      <c r="A1282" s="3">
        <f>TITRES_STAT!B1285</f>
        <v>44179</v>
      </c>
      <c r="B1282" s="6">
        <f>TITRES_STAT!D1285</f>
        <v>47.8</v>
      </c>
      <c r="C1282" s="2">
        <f t="shared" si="149"/>
        <v>1.4299999999999997</v>
      </c>
      <c r="D1282" s="2">
        <f t="shared" si="150"/>
        <v>47.594000000000008</v>
      </c>
      <c r="E1282" s="2">
        <f t="shared" si="152"/>
        <v>47.283000000000001</v>
      </c>
      <c r="F1282" s="2">
        <f t="shared" si="153"/>
        <v>45.649499999999996</v>
      </c>
      <c r="G1282" s="2">
        <f t="shared" si="155"/>
        <v>38.865799999999993</v>
      </c>
      <c r="H1282" s="2">
        <f t="shared" si="151"/>
        <v>34.205600000000125</v>
      </c>
      <c r="I1282" s="2">
        <f t="array" ref="I1282">SUMPRODUCT(B1266:B1285, (ROW(B1266:B1285)-ROW(B1266)+1)) / (20*21/2)</f>
        <v>46.993333333333332</v>
      </c>
      <c r="J1282" s="2">
        <f t="shared" si="154"/>
        <v>45.021327324956481</v>
      </c>
      <c r="K1282" s="2">
        <f t="shared" si="156"/>
        <v>40.660592906093719</v>
      </c>
    </row>
    <row r="1283" spans="1:11" ht="13.5" x14ac:dyDescent="0.25">
      <c r="A1283" s="3">
        <f>TITRES_STAT!B1286</f>
        <v>44180</v>
      </c>
      <c r="B1283" s="6">
        <f>TITRES_STAT!D1286</f>
        <v>45.65</v>
      </c>
      <c r="C1283" s="2">
        <f t="shared" si="149"/>
        <v>-2.1499999999999986</v>
      </c>
      <c r="D1283" s="2">
        <f t="shared" si="150"/>
        <v>47.123999999999995</v>
      </c>
      <c r="E1283" s="2">
        <f t="shared" si="152"/>
        <v>47.149000000000001</v>
      </c>
      <c r="F1283" s="2">
        <f t="shared" si="153"/>
        <v>45.853499999999997</v>
      </c>
      <c r="G1283" s="2">
        <f t="shared" si="155"/>
        <v>39.093399999999995</v>
      </c>
      <c r="H1283" s="2">
        <f t="shared" si="151"/>
        <v>34.228850000000115</v>
      </c>
      <c r="I1283" s="2">
        <f t="array" ref="I1283">SUMPRODUCT(B1267:B1286, (ROW(B1267:B1286)-ROW(B1267)+1)) / (20*21/2)</f>
        <v>46.926523809523815</v>
      </c>
      <c r="J1283" s="2">
        <f t="shared" si="154"/>
        <v>45.081200913055866</v>
      </c>
      <c r="K1283" s="2">
        <f t="shared" si="156"/>
        <v>40.856255929384162</v>
      </c>
    </row>
    <row r="1284" spans="1:11" ht="13.5" x14ac:dyDescent="0.25">
      <c r="A1284" s="3">
        <f>TITRES_STAT!B1287</f>
        <v>44181</v>
      </c>
      <c r="B1284" s="6">
        <f>TITRES_STAT!D1287</f>
        <v>47.7</v>
      </c>
      <c r="C1284" s="2">
        <f t="shared" ref="C1284:C1347" si="157">B1284-B1283</f>
        <v>2.0500000000000043</v>
      </c>
      <c r="D1284" s="2">
        <f t="shared" si="150"/>
        <v>47.064</v>
      </c>
      <c r="E1284" s="2">
        <f t="shared" si="152"/>
        <v>47.22</v>
      </c>
      <c r="F1284" s="2">
        <f t="shared" si="153"/>
        <v>46.099999999999994</v>
      </c>
      <c r="G1284" s="2">
        <f t="shared" si="155"/>
        <v>39.361999999999995</v>
      </c>
      <c r="H1284" s="2">
        <f t="shared" si="151"/>
        <v>34.262350000000112</v>
      </c>
      <c r="I1284" s="2">
        <f t="array" ref="I1284">SUMPRODUCT(B1268:B1287, (ROW(B1268:B1287)-ROW(B1268)+1)) / (20*21/2)</f>
        <v>46.844523809523814</v>
      </c>
      <c r="J1284" s="2">
        <f t="shared" si="154"/>
        <v>45.330610349907694</v>
      </c>
      <c r="K1284" s="2">
        <f t="shared" si="156"/>
        <v>41.124638049800467</v>
      </c>
    </row>
    <row r="1285" spans="1:11" ht="13.5" x14ac:dyDescent="0.25">
      <c r="A1285" s="3">
        <f>TITRES_STAT!B1288</f>
        <v>44182</v>
      </c>
      <c r="B1285" s="6">
        <f>TITRES_STAT!D1288</f>
        <v>47.8</v>
      </c>
      <c r="C1285" s="2">
        <f t="shared" si="157"/>
        <v>9.9999999999994316E-2</v>
      </c>
      <c r="D1285" s="2">
        <f t="shared" si="150"/>
        <v>47.064</v>
      </c>
      <c r="E1285" s="2">
        <f t="shared" si="152"/>
        <v>47.301000000000002</v>
      </c>
      <c r="F1285" s="2">
        <f t="shared" si="153"/>
        <v>46.351500000000001</v>
      </c>
      <c r="G1285" s="2">
        <f t="shared" si="155"/>
        <v>39.632599999999996</v>
      </c>
      <c r="H1285" s="2">
        <f t="shared" si="151"/>
        <v>34.296350000000103</v>
      </c>
      <c r="I1285" s="2">
        <f t="array" ref="I1285">SUMPRODUCT(B1269:B1288, (ROW(B1269:B1288)-ROW(B1269)+1)) / (20*21/2)</f>
        <v>46.946571428571424</v>
      </c>
      <c r="J1285" s="2">
        <f t="shared" si="154"/>
        <v>45.565790316583147</v>
      </c>
      <c r="K1285" s="2">
        <f t="shared" si="156"/>
        <v>41.386416949808293</v>
      </c>
    </row>
    <row r="1286" spans="1:11" ht="13.5" x14ac:dyDescent="0.25">
      <c r="A1286" s="3">
        <f>TITRES_STAT!B1289</f>
        <v>44183</v>
      </c>
      <c r="B1286" s="6">
        <f>TITRES_STAT!D1289</f>
        <v>45.65</v>
      </c>
      <c r="C1286" s="2">
        <f t="shared" si="157"/>
        <v>-2.1499999999999986</v>
      </c>
      <c r="D1286" s="2">
        <f t="shared" ref="D1286:D1349" si="158">AVERAGE(B1282:B1286)</f>
        <v>46.92</v>
      </c>
      <c r="E1286" s="2">
        <f t="shared" si="152"/>
        <v>47.166999999999994</v>
      </c>
      <c r="F1286" s="2">
        <f t="shared" si="153"/>
        <v>46.470999999999997</v>
      </c>
      <c r="G1286" s="2">
        <f t="shared" si="155"/>
        <v>39.860199999999999</v>
      </c>
      <c r="H1286" s="2">
        <f t="shared" si="151"/>
        <v>34.319600000000101</v>
      </c>
      <c r="I1286" s="2">
        <f t="array" ref="I1286">SUMPRODUCT(B1270:B1289, (ROW(B1270:B1289)-ROW(B1270)+1)) / (20*21/2)</f>
        <v>47.047142857142866</v>
      </c>
      <c r="J1286" s="2">
        <f t="shared" si="154"/>
        <v>45.573810286432369</v>
      </c>
      <c r="K1286" s="2">
        <f t="shared" si="156"/>
        <v>41.553616285109932</v>
      </c>
    </row>
    <row r="1287" spans="1:11" ht="13.5" x14ac:dyDescent="0.25">
      <c r="A1287" s="3">
        <f>TITRES_STAT!B1290</f>
        <v>44186</v>
      </c>
      <c r="B1287" s="6">
        <f>TITRES_STAT!D1290</f>
        <v>45.61</v>
      </c>
      <c r="C1287" s="2">
        <f t="shared" si="157"/>
        <v>-3.9999999999999147E-2</v>
      </c>
      <c r="D1287" s="2">
        <f t="shared" si="158"/>
        <v>46.481999999999992</v>
      </c>
      <c r="E1287" s="2">
        <f t="shared" si="152"/>
        <v>47.037999999999997</v>
      </c>
      <c r="F1287" s="2">
        <f t="shared" si="153"/>
        <v>46.588499999999996</v>
      </c>
      <c r="G1287" s="2">
        <f t="shared" si="155"/>
        <v>40.087000000000003</v>
      </c>
      <c r="H1287" s="2">
        <f t="shared" si="151"/>
        <v>34.342650000000091</v>
      </c>
      <c r="I1287" s="2">
        <f t="array" ref="I1287">SUMPRODUCT(B1271:B1290, (ROW(B1271:B1290)-ROW(B1271)+1)) / (20*21/2)</f>
        <v>47.132238095238094</v>
      </c>
      <c r="J1287" s="2">
        <f t="shared" si="154"/>
        <v>45.577256925819768</v>
      </c>
      <c r="K1287" s="2">
        <f t="shared" si="156"/>
        <v>41.712690156282093</v>
      </c>
    </row>
    <row r="1288" spans="1:11" ht="13.5" x14ac:dyDescent="0.25">
      <c r="A1288" s="3">
        <f>TITRES_STAT!B1291</f>
        <v>44187</v>
      </c>
      <c r="B1288" s="6">
        <f>TITRES_STAT!D1291</f>
        <v>47.66</v>
      </c>
      <c r="C1288" s="2">
        <f t="shared" si="157"/>
        <v>2.0499999999999972</v>
      </c>
      <c r="D1288" s="2">
        <f t="shared" si="158"/>
        <v>46.884</v>
      </c>
      <c r="E1288" s="2">
        <f t="shared" si="152"/>
        <v>47.003999999999998</v>
      </c>
      <c r="F1288" s="2">
        <f t="shared" si="153"/>
        <v>46.743999999999986</v>
      </c>
      <c r="G1288" s="2">
        <f t="shared" si="155"/>
        <v>40.354800000000004</v>
      </c>
      <c r="H1288" s="2">
        <f t="shared" si="151"/>
        <v>34.375950000000088</v>
      </c>
      <c r="I1288" s="2">
        <f t="array" ref="I1288">SUMPRODUCT(B1272:B1291, (ROW(B1272:B1291)-ROW(B1272)+1)) / (20*21/2)</f>
        <v>47.201857142857151</v>
      </c>
      <c r="J1288" s="2">
        <f t="shared" si="154"/>
        <v>45.775613409075021</v>
      </c>
      <c r="K1288" s="2">
        <f t="shared" si="156"/>
        <v>41.945917993290635</v>
      </c>
    </row>
    <row r="1289" spans="1:11" ht="13.5" x14ac:dyDescent="0.25">
      <c r="A1289" s="3">
        <f>TITRES_STAT!B1292</f>
        <v>44188</v>
      </c>
      <c r="B1289" s="6">
        <f>TITRES_STAT!D1292</f>
        <v>47.8</v>
      </c>
      <c r="C1289" s="2">
        <f t="shared" si="157"/>
        <v>0.14000000000000057</v>
      </c>
      <c r="D1289" s="2">
        <f t="shared" si="158"/>
        <v>46.903999999999996</v>
      </c>
      <c r="E1289" s="2">
        <f t="shared" si="152"/>
        <v>46.983999999999995</v>
      </c>
      <c r="F1289" s="2">
        <f t="shared" si="153"/>
        <v>46.906499999999994</v>
      </c>
      <c r="G1289" s="2">
        <f t="shared" si="155"/>
        <v>40.625400000000006</v>
      </c>
      <c r="H1289" s="2">
        <f t="shared" si="151"/>
        <v>34.409950000000087</v>
      </c>
      <c r="I1289" s="2">
        <f t="array" ref="I1289">SUMPRODUCT(B1273:B1292, (ROW(B1273:B1292)-ROW(B1273)+1)) / (20*21/2)</f>
        <v>47.262333333333331</v>
      </c>
      <c r="J1289" s="2">
        <f t="shared" si="154"/>
        <v>45.968412132020255</v>
      </c>
      <c r="K1289" s="2">
        <f t="shared" si="156"/>
        <v>42.175489836691007</v>
      </c>
    </row>
    <row r="1290" spans="1:11" ht="13.5" x14ac:dyDescent="0.25">
      <c r="A1290" s="3">
        <f>TITRES_STAT!B1293</f>
        <v>44189</v>
      </c>
      <c r="B1290" s="6">
        <f>TITRES_STAT!D1293</f>
        <v>47.8</v>
      </c>
      <c r="C1290" s="2">
        <f t="shared" si="157"/>
        <v>0</v>
      </c>
      <c r="D1290" s="2">
        <f t="shared" si="158"/>
        <v>46.903999999999996</v>
      </c>
      <c r="E1290" s="2">
        <f t="shared" si="152"/>
        <v>46.984000000000002</v>
      </c>
      <c r="F1290" s="2">
        <f t="shared" si="153"/>
        <v>47.068999999999988</v>
      </c>
      <c r="G1290" s="2">
        <f t="shared" si="155"/>
        <v>40.896000000000001</v>
      </c>
      <c r="H1290" s="2">
        <f t="shared" ref="H1290:H1353" si="159">AVERAGE(B1091:B1290)</f>
        <v>34.443950000000079</v>
      </c>
      <c r="I1290" s="2">
        <f t="array" ref="I1290">SUMPRODUCT(B1274:B1293, (ROW(B1274:B1293)-ROW(B1274)+1)) / (20*21/2)</f>
        <v>47.318999999999996</v>
      </c>
      <c r="J1290" s="2">
        <f t="shared" si="154"/>
        <v>46.142849071827847</v>
      </c>
      <c r="K1290" s="2">
        <f t="shared" si="156"/>
        <v>42.396058862703129</v>
      </c>
    </row>
    <row r="1291" spans="1:11" ht="13.5" x14ac:dyDescent="0.25">
      <c r="A1291" s="3">
        <f>TITRES_STAT!B1294</f>
        <v>44190</v>
      </c>
      <c r="B1291" s="6">
        <f>TITRES_STAT!D1294</f>
        <v>47.8</v>
      </c>
      <c r="C1291" s="2">
        <f t="shared" si="157"/>
        <v>0</v>
      </c>
      <c r="D1291" s="2">
        <f t="shared" si="158"/>
        <v>47.334000000000003</v>
      </c>
      <c r="E1291" s="2">
        <f t="shared" si="152"/>
        <v>47.127000000000002</v>
      </c>
      <c r="F1291" s="2">
        <f t="shared" si="153"/>
        <v>47.164999999999992</v>
      </c>
      <c r="G1291" s="2">
        <f t="shared" si="155"/>
        <v>41.16660000000001</v>
      </c>
      <c r="H1291" s="2">
        <f t="shared" si="159"/>
        <v>34.477950000000078</v>
      </c>
      <c r="I1291" s="2">
        <f t="array" ref="I1291">SUMPRODUCT(B1275:B1294, (ROW(B1275:B1294)-ROW(B1275)+1)) / (20*21/2)</f>
        <v>47.371809523809524</v>
      </c>
      <c r="J1291" s="2">
        <f t="shared" si="154"/>
        <v>46.300672969749002</v>
      </c>
      <c r="K1291" s="2">
        <f t="shared" si="156"/>
        <v>42.60797812298928</v>
      </c>
    </row>
    <row r="1292" spans="1:11" ht="13.5" x14ac:dyDescent="0.25">
      <c r="A1292" s="3">
        <f>TITRES_STAT!B1295</f>
        <v>44193</v>
      </c>
      <c r="B1292" s="6">
        <f>TITRES_STAT!D1295</f>
        <v>47.8</v>
      </c>
      <c r="C1292" s="2">
        <f t="shared" si="157"/>
        <v>0</v>
      </c>
      <c r="D1292" s="2">
        <f t="shared" si="158"/>
        <v>47.772000000000006</v>
      </c>
      <c r="E1292" s="2">
        <f t="shared" ref="E1292:E1355" si="160">AVERAGE(B1283:B1292)</f>
        <v>47.126999999999995</v>
      </c>
      <c r="F1292" s="2">
        <f t="shared" si="153"/>
        <v>47.204999999999991</v>
      </c>
      <c r="G1292" s="2">
        <f t="shared" si="155"/>
        <v>41.456000000000003</v>
      </c>
      <c r="H1292" s="2">
        <f t="shared" si="159"/>
        <v>34.511950000000077</v>
      </c>
      <c r="I1292" s="2">
        <f t="array" ref="I1292">SUMPRODUCT(B1276:B1295, (ROW(B1276:B1295)-ROW(B1276)+1)) / (20*21/2)</f>
        <v>47.42076190476191</v>
      </c>
      <c r="J1292" s="2">
        <f t="shared" si="154"/>
        <v>46.443466020249097</v>
      </c>
      <c r="K1292" s="2">
        <f t="shared" si="156"/>
        <v>42.811586824048526</v>
      </c>
    </row>
    <row r="1293" spans="1:11" ht="13.5" x14ac:dyDescent="0.25">
      <c r="A1293" s="3">
        <f>TITRES_STAT!B1296</f>
        <v>44194</v>
      </c>
      <c r="B1293" s="6">
        <f>TITRES_STAT!D1296</f>
        <v>47.8</v>
      </c>
      <c r="C1293" s="2">
        <f t="shared" si="157"/>
        <v>0</v>
      </c>
      <c r="D1293" s="2">
        <f t="shared" si="158"/>
        <v>47.8</v>
      </c>
      <c r="E1293" s="2">
        <f t="shared" si="160"/>
        <v>47.341999999999999</v>
      </c>
      <c r="F1293" s="2">
        <f t="shared" si="153"/>
        <v>47.245499999999986</v>
      </c>
      <c r="G1293" s="2">
        <f t="shared" si="155"/>
        <v>41.745399999999997</v>
      </c>
      <c r="H1293" s="2">
        <f t="shared" si="159"/>
        <v>34.555150000000069</v>
      </c>
      <c r="I1293" s="2">
        <f t="array" ref="I1293">SUMPRODUCT(B1277:B1296, (ROW(B1277:B1296)-ROW(B1277)+1)) / (20*21/2)</f>
        <v>47.465857142857139</v>
      </c>
      <c r="J1293" s="2">
        <f t="shared" si="154"/>
        <v>46.572659732606326</v>
      </c>
      <c r="K1293" s="2">
        <f t="shared" si="156"/>
        <v>43.007210870164272</v>
      </c>
    </row>
    <row r="1294" spans="1:11" ht="13.5" x14ac:dyDescent="0.25">
      <c r="A1294" s="3">
        <f>TITRES_STAT!B1297</f>
        <v>44195</v>
      </c>
      <c r="B1294" s="6">
        <f>TITRES_STAT!D1297</f>
        <v>47.8</v>
      </c>
      <c r="C1294" s="2">
        <f t="shared" si="157"/>
        <v>0</v>
      </c>
      <c r="D1294" s="2">
        <f t="shared" si="158"/>
        <v>47.8</v>
      </c>
      <c r="E1294" s="2">
        <f t="shared" si="160"/>
        <v>47.352000000000004</v>
      </c>
      <c r="F1294" s="2">
        <f t="shared" si="153"/>
        <v>47.285999999999987</v>
      </c>
      <c r="G1294" s="2">
        <f t="shared" si="155"/>
        <v>42.034800000000004</v>
      </c>
      <c r="H1294" s="2">
        <f t="shared" si="159"/>
        <v>34.598350000000067</v>
      </c>
      <c r="I1294" s="2">
        <f t="array" ref="I1294">SUMPRODUCT(B1278:B1297, (ROW(B1278:B1297)-ROW(B1278)+1)) / (20*21/2)</f>
        <v>47.507095238095239</v>
      </c>
      <c r="J1294" s="2">
        <f t="shared" si="154"/>
        <v>46.689549281881909</v>
      </c>
      <c r="K1294" s="2">
        <f t="shared" si="156"/>
        <v>43.195163385059793</v>
      </c>
    </row>
    <row r="1295" spans="1:11" ht="13.5" x14ac:dyDescent="0.25">
      <c r="A1295" s="3">
        <f>TITRES_STAT!B1298</f>
        <v>44196</v>
      </c>
      <c r="B1295" s="6">
        <f>TITRES_STAT!D1298</f>
        <v>47.8</v>
      </c>
      <c r="C1295" s="2">
        <f t="shared" si="157"/>
        <v>0</v>
      </c>
      <c r="D1295" s="2">
        <f t="shared" si="158"/>
        <v>47.8</v>
      </c>
      <c r="E1295" s="2">
        <f t="shared" si="160"/>
        <v>47.352000000000004</v>
      </c>
      <c r="F1295" s="2">
        <f t="shared" si="153"/>
        <v>47.326499999999982</v>
      </c>
      <c r="G1295" s="2">
        <f t="shared" si="155"/>
        <v>42.324199999999998</v>
      </c>
      <c r="H1295" s="2">
        <f t="shared" si="159"/>
        <v>34.641550000000066</v>
      </c>
      <c r="I1295" s="2">
        <f t="array" ref="I1295">SUMPRODUCT(B1279:B1298, (ROW(B1279:B1298)-ROW(B1279)+1)) / (20*21/2)</f>
        <v>47.544047619047618</v>
      </c>
      <c r="J1295" s="2">
        <f t="shared" si="154"/>
        <v>46.79530649313125</v>
      </c>
      <c r="K1295" s="2">
        <f t="shared" si="156"/>
        <v>43.375745213096664</v>
      </c>
    </row>
    <row r="1296" spans="1:11" ht="13.5" x14ac:dyDescent="0.25">
      <c r="A1296" s="3">
        <f>TITRES_STAT!B1299</f>
        <v>44200</v>
      </c>
      <c r="B1296" s="6">
        <f>TITRES_STAT!D1299</f>
        <v>47.8</v>
      </c>
      <c r="C1296" s="2">
        <f t="shared" si="157"/>
        <v>0</v>
      </c>
      <c r="D1296" s="2">
        <f t="shared" si="158"/>
        <v>47.8</v>
      </c>
      <c r="E1296" s="2">
        <f t="shared" si="160"/>
        <v>47.567000000000007</v>
      </c>
      <c r="F1296" s="2">
        <f t="shared" si="153"/>
        <v>47.366999999999976</v>
      </c>
      <c r="G1296" s="2">
        <f t="shared" si="155"/>
        <v>42.613599999999998</v>
      </c>
      <c r="H1296" s="2">
        <f t="shared" si="159"/>
        <v>34.684750000000058</v>
      </c>
      <c r="I1296" s="2">
        <f t="array" ref="I1296">SUMPRODUCT(B1280:B1299, (ROW(B1280:B1299)-ROW(B1280)+1)) / (20*21/2)</f>
        <v>47.581952380952387</v>
      </c>
      <c r="J1296" s="2">
        <f t="shared" si="154"/>
        <v>46.890991589023507</v>
      </c>
      <c r="K1296" s="2">
        <f t="shared" si="156"/>
        <v>43.549245400818364</v>
      </c>
    </row>
    <row r="1297" spans="1:11" ht="13.5" x14ac:dyDescent="0.25">
      <c r="A1297" s="3">
        <f>TITRES_STAT!B1300</f>
        <v>44201</v>
      </c>
      <c r="B1297" s="6">
        <f>TITRES_STAT!D1300</f>
        <v>47.8</v>
      </c>
      <c r="C1297" s="2">
        <f t="shared" si="157"/>
        <v>0</v>
      </c>
      <c r="D1297" s="2">
        <f t="shared" si="158"/>
        <v>47.8</v>
      </c>
      <c r="E1297" s="2">
        <f t="shared" si="160"/>
        <v>47.786000000000008</v>
      </c>
      <c r="F1297" s="2">
        <f t="shared" si="153"/>
        <v>47.411999999999978</v>
      </c>
      <c r="G1297" s="2">
        <f t="shared" si="155"/>
        <v>42.902999999999999</v>
      </c>
      <c r="H1297" s="2">
        <f t="shared" si="159"/>
        <v>34.736750000000058</v>
      </c>
      <c r="I1297" s="2">
        <f t="array" ref="I1297">SUMPRODUCT(B1281:B1300, (ROW(B1281:B1300)-ROW(B1281)+1)) / (20*21/2)</f>
        <v>47.620809523809527</v>
      </c>
      <c r="J1297" s="2">
        <f t="shared" si="154"/>
        <v>46.977563818640313</v>
      </c>
      <c r="K1297" s="2">
        <f t="shared" si="156"/>
        <v>43.715941659609804</v>
      </c>
    </row>
    <row r="1298" spans="1:11" ht="13.5" x14ac:dyDescent="0.25">
      <c r="A1298" s="3">
        <f>TITRES_STAT!B1301</f>
        <v>44202</v>
      </c>
      <c r="B1298" s="6">
        <f>TITRES_STAT!D1301</f>
        <v>47.8</v>
      </c>
      <c r="C1298" s="2">
        <f t="shared" si="157"/>
        <v>0</v>
      </c>
      <c r="D1298" s="2">
        <f t="shared" si="158"/>
        <v>47.8</v>
      </c>
      <c r="E1298" s="2">
        <f t="shared" si="160"/>
        <v>47.800000000000004</v>
      </c>
      <c r="F1298" s="2">
        <f t="shared" si="153"/>
        <v>47.401999999999973</v>
      </c>
      <c r="G1298" s="2">
        <f t="shared" si="155"/>
        <v>43.193000000000005</v>
      </c>
      <c r="H1298" s="2">
        <f t="shared" si="159"/>
        <v>34.797150000000052</v>
      </c>
      <c r="I1298" s="2">
        <f t="array" ref="I1298">SUMPRODUCT(B1282:B1301, (ROW(B1282:B1301)-ROW(B1282)+1)) / (20*21/2)</f>
        <v>47.659666666666666</v>
      </c>
      <c r="J1298" s="2">
        <f t="shared" si="154"/>
        <v>47.055891074007903</v>
      </c>
      <c r="K1298" s="2">
        <f t="shared" si="156"/>
        <v>43.876100810213345</v>
      </c>
    </row>
    <row r="1299" spans="1:11" ht="13.5" x14ac:dyDescent="0.25">
      <c r="A1299" s="3">
        <f>TITRES_STAT!B1302</f>
        <v>44203</v>
      </c>
      <c r="B1299" s="6">
        <f>TITRES_STAT!D1302</f>
        <v>47.8</v>
      </c>
      <c r="C1299" s="2">
        <f t="shared" si="157"/>
        <v>0</v>
      </c>
      <c r="D1299" s="2">
        <f t="shared" si="158"/>
        <v>47.8</v>
      </c>
      <c r="E1299" s="2">
        <f t="shared" si="160"/>
        <v>47.800000000000004</v>
      </c>
      <c r="F1299" s="2">
        <f t="shared" si="153"/>
        <v>47.391999999999982</v>
      </c>
      <c r="G1299" s="2">
        <f t="shared" si="155"/>
        <v>43.483000000000004</v>
      </c>
      <c r="H1299" s="2">
        <f t="shared" si="159"/>
        <v>34.862900000000053</v>
      </c>
      <c r="I1299" s="2">
        <f t="array" ref="I1299">SUMPRODUCT(B1283:B1302, (ROW(B1283:B1302)-ROW(B1283)+1)) / (20*21/2)</f>
        <v>47.691714285714284</v>
      </c>
      <c r="J1299" s="2">
        <f t="shared" si="154"/>
        <v>47.12675859076905</v>
      </c>
      <c r="K1299" s="2">
        <f t="shared" si="156"/>
        <v>44.029979209812822</v>
      </c>
    </row>
    <row r="1300" spans="1:11" ht="13.5" x14ac:dyDescent="0.25">
      <c r="A1300" s="3">
        <f>TITRES_STAT!B1303</f>
        <v>44204</v>
      </c>
      <c r="B1300" s="6">
        <f>TITRES_STAT!D1303</f>
        <v>47.8</v>
      </c>
      <c r="C1300" s="2">
        <f t="shared" si="157"/>
        <v>0</v>
      </c>
      <c r="D1300" s="2">
        <f t="shared" si="158"/>
        <v>47.8</v>
      </c>
      <c r="E1300" s="2">
        <f t="shared" si="160"/>
        <v>47.800000000000004</v>
      </c>
      <c r="F1300" s="2">
        <f t="shared" ref="F1300:F1363" si="161">AVERAGE(B1281:B1300)</f>
        <v>47.391999999999982</v>
      </c>
      <c r="G1300" s="2">
        <f t="shared" si="155"/>
        <v>43.772799999999997</v>
      </c>
      <c r="H1300" s="2">
        <f t="shared" si="159"/>
        <v>34.928650000000047</v>
      </c>
      <c r="I1300" s="2">
        <f t="array" ref="I1300">SUMPRODUCT(B1284:B1303, (ROW(B1284:B1303)-ROW(B1284)+1)) / (20*21/2)</f>
        <v>47.723761904761901</v>
      </c>
      <c r="J1300" s="2">
        <f t="shared" si="154"/>
        <v>47.190876820219614</v>
      </c>
      <c r="K1300" s="2">
        <f t="shared" si="156"/>
        <v>44.177823162369187</v>
      </c>
    </row>
    <row r="1301" spans="1:11" ht="13.5" x14ac:dyDescent="0.25">
      <c r="A1301" s="3">
        <f>TITRES_STAT!B1304</f>
        <v>44207</v>
      </c>
      <c r="B1301" s="6">
        <f>TITRES_STAT!D1304</f>
        <v>47.8</v>
      </c>
      <c r="C1301" s="2">
        <f t="shared" si="157"/>
        <v>0</v>
      </c>
      <c r="D1301" s="2">
        <f t="shared" si="158"/>
        <v>47.8</v>
      </c>
      <c r="E1301" s="2">
        <f t="shared" si="160"/>
        <v>47.800000000000004</v>
      </c>
      <c r="F1301" s="2">
        <f t="shared" si="161"/>
        <v>47.463499999999982</v>
      </c>
      <c r="G1301" s="2">
        <f t="shared" si="155"/>
        <v>44.062600000000003</v>
      </c>
      <c r="H1301" s="2">
        <f t="shared" si="159"/>
        <v>34.994400000000041</v>
      </c>
      <c r="I1301" s="2">
        <f t="array" ref="I1301">SUMPRODUCT(B1285:B1304, (ROW(B1285:B1304)-ROW(B1285)+1)) / (20*21/2)</f>
        <v>47.745571428571424</v>
      </c>
      <c r="J1301" s="2">
        <f t="shared" ref="J1301:J1364" si="162">$J$4*B1301+J1300*(1-$J$4)</f>
        <v>47.248888551627267</v>
      </c>
      <c r="K1301" s="2">
        <f t="shared" si="156"/>
        <v>44.319869312864512</v>
      </c>
    </row>
    <row r="1302" spans="1:11" ht="13.5" x14ac:dyDescent="0.25">
      <c r="A1302" s="3">
        <f>TITRES_STAT!B1305</f>
        <v>44208</v>
      </c>
      <c r="B1302" s="6">
        <f>TITRES_STAT!D1305</f>
        <v>47.8</v>
      </c>
      <c r="C1302" s="2">
        <f t="shared" si="157"/>
        <v>0</v>
      </c>
      <c r="D1302" s="2">
        <f t="shared" si="158"/>
        <v>47.8</v>
      </c>
      <c r="E1302" s="2">
        <f t="shared" si="160"/>
        <v>47.800000000000004</v>
      </c>
      <c r="F1302" s="2">
        <f t="shared" si="161"/>
        <v>47.463499999999975</v>
      </c>
      <c r="G1302" s="2">
        <f t="shared" si="155"/>
        <v>44.352399999999996</v>
      </c>
      <c r="H1302" s="2">
        <f t="shared" si="159"/>
        <v>35.060150000000043</v>
      </c>
      <c r="I1302" s="2">
        <f t="array" ref="I1302">SUMPRODUCT(B1286:B1305, (ROW(B1286:B1305)-ROW(B1286)+1)) / (20*21/2)</f>
        <v>47.766904761904762</v>
      </c>
      <c r="J1302" s="2">
        <f t="shared" si="162"/>
        <v>47.301375356234196</v>
      </c>
      <c r="K1302" s="2">
        <f t="shared" si="156"/>
        <v>44.456345026085515</v>
      </c>
    </row>
    <row r="1303" spans="1:11" ht="13.5" x14ac:dyDescent="0.25">
      <c r="A1303" s="3">
        <f>TITRES_STAT!B1306</f>
        <v>44209</v>
      </c>
      <c r="B1303" s="6">
        <f>TITRES_STAT!D1306</f>
        <v>47.8</v>
      </c>
      <c r="C1303" s="2">
        <f t="shared" si="157"/>
        <v>0</v>
      </c>
      <c r="D1303" s="2">
        <f t="shared" si="158"/>
        <v>47.8</v>
      </c>
      <c r="E1303" s="2">
        <f t="shared" si="160"/>
        <v>47.800000000000004</v>
      </c>
      <c r="F1303" s="2">
        <f t="shared" si="161"/>
        <v>47.570999999999984</v>
      </c>
      <c r="G1303" s="2">
        <f t="shared" si="155"/>
        <v>44.642199999999995</v>
      </c>
      <c r="H1303" s="2">
        <f t="shared" si="159"/>
        <v>35.125900000000037</v>
      </c>
      <c r="I1303" s="2">
        <f t="array" ref="I1303">SUMPRODUCT(B1287:B1306, (ROW(B1287:B1306)-ROW(B1287)+1)) / (20*21/2)</f>
        <v>47.7882380952381</v>
      </c>
      <c r="J1303" s="2">
        <f t="shared" si="162"/>
        <v>47.348863417545225</v>
      </c>
      <c r="K1303" s="2">
        <f t="shared" si="156"/>
        <v>44.587468750552752</v>
      </c>
    </row>
    <row r="1304" spans="1:11" ht="13.5" x14ac:dyDescent="0.25">
      <c r="A1304" s="3">
        <f>TITRES_STAT!B1307</f>
        <v>44211</v>
      </c>
      <c r="B1304" s="6">
        <f>TITRES_STAT!D1307</f>
        <v>47.8</v>
      </c>
      <c r="C1304" s="2">
        <f t="shared" si="157"/>
        <v>0</v>
      </c>
      <c r="D1304" s="2">
        <f t="shared" si="158"/>
        <v>47.8</v>
      </c>
      <c r="E1304" s="2">
        <f t="shared" si="160"/>
        <v>47.800000000000004</v>
      </c>
      <c r="F1304" s="2">
        <f t="shared" si="161"/>
        <v>47.575999999999979</v>
      </c>
      <c r="G1304" s="2">
        <f t="shared" si="155"/>
        <v>44.931999999999995</v>
      </c>
      <c r="H1304" s="2">
        <f t="shared" si="159"/>
        <v>35.191650000000038</v>
      </c>
      <c r="I1304" s="2">
        <f t="array" ref="I1304">SUMPRODUCT(B1288:B1307, (ROW(B1288:B1307)-ROW(B1288)+1)) / (20*21/2)</f>
        <v>47.799333333333337</v>
      </c>
      <c r="J1304" s="2">
        <f t="shared" si="162"/>
        <v>47.391828806350439</v>
      </c>
      <c r="K1304" s="2">
        <f t="shared" si="156"/>
        <v>44.713450368178137</v>
      </c>
    </row>
    <row r="1305" spans="1:11" ht="13.5" x14ac:dyDescent="0.25">
      <c r="A1305" s="3">
        <f>TITRES_STAT!B1308</f>
        <v>44214</v>
      </c>
      <c r="B1305" s="6">
        <f>TITRES_STAT!D1308</f>
        <v>47.8</v>
      </c>
      <c r="C1305" s="2">
        <f t="shared" si="157"/>
        <v>0</v>
      </c>
      <c r="D1305" s="2">
        <f t="shared" si="158"/>
        <v>47.8</v>
      </c>
      <c r="E1305" s="2">
        <f t="shared" si="160"/>
        <v>47.800000000000004</v>
      </c>
      <c r="F1305" s="2">
        <f t="shared" si="161"/>
        <v>47.575999999999979</v>
      </c>
      <c r="G1305" s="2">
        <f t="shared" si="155"/>
        <v>45.201000000000001</v>
      </c>
      <c r="H1305" s="2">
        <f t="shared" si="159"/>
        <v>35.257400000000032</v>
      </c>
      <c r="I1305" s="2">
        <f t="array" ref="I1305">SUMPRODUCT(B1289:B1308, (ROW(B1289:B1308)-ROW(B1289)+1)) / (20*21/2)</f>
        <v>47.8</v>
      </c>
      <c r="J1305" s="2">
        <f t="shared" si="162"/>
        <v>47.430702253364679</v>
      </c>
      <c r="K1305" s="2">
        <f t="shared" si="156"/>
        <v>44.834491530210371</v>
      </c>
    </row>
    <row r="1306" spans="1:11" ht="13.5" x14ac:dyDescent="0.25">
      <c r="A1306" s="3">
        <f>TITRES_STAT!B1309</f>
        <v>44215</v>
      </c>
      <c r="B1306" s="6">
        <f>TITRES_STAT!D1309</f>
        <v>47.8</v>
      </c>
      <c r="C1306" s="2">
        <f t="shared" si="157"/>
        <v>0</v>
      </c>
      <c r="D1306" s="2">
        <f t="shared" si="158"/>
        <v>47.8</v>
      </c>
      <c r="E1306" s="2">
        <f t="shared" si="160"/>
        <v>47.800000000000004</v>
      </c>
      <c r="F1306" s="2">
        <f t="shared" si="161"/>
        <v>47.683499999999981</v>
      </c>
      <c r="G1306" s="2">
        <f t="shared" si="155"/>
        <v>45.47</v>
      </c>
      <c r="H1306" s="2">
        <f t="shared" si="159"/>
        <v>35.323150000000034</v>
      </c>
      <c r="I1306" s="2">
        <f t="array" ref="I1306">SUMPRODUCT(B1290:B1309, (ROW(B1290:B1309)-ROW(B1290)+1)) / (20*21/2)</f>
        <v>47.8</v>
      </c>
      <c r="J1306" s="2">
        <f t="shared" si="162"/>
        <v>47.465873467329949</v>
      </c>
      <c r="K1306" s="2">
        <f t="shared" si="156"/>
        <v>44.950785980006046</v>
      </c>
    </row>
    <row r="1307" spans="1:11" ht="13.5" x14ac:dyDescent="0.25">
      <c r="A1307" s="3">
        <f>TITRES_STAT!B1310</f>
        <v>44216</v>
      </c>
      <c r="B1307" s="6">
        <f>TITRES_STAT!D1310</f>
        <v>47.8</v>
      </c>
      <c r="C1307" s="2">
        <f t="shared" si="157"/>
        <v>0</v>
      </c>
      <c r="D1307" s="2">
        <f t="shared" si="158"/>
        <v>47.8</v>
      </c>
      <c r="E1307" s="2">
        <f t="shared" si="160"/>
        <v>47.800000000000004</v>
      </c>
      <c r="F1307" s="2">
        <f t="shared" si="161"/>
        <v>47.792999999999985</v>
      </c>
      <c r="G1307" s="2">
        <f t="shared" si="155"/>
        <v>45.739000000000004</v>
      </c>
      <c r="H1307" s="2">
        <f t="shared" si="159"/>
        <v>35.388900000000028</v>
      </c>
      <c r="I1307" s="2">
        <f t="array" ref="I1307">SUMPRODUCT(B1291:B1310, (ROW(B1291:B1310)-ROW(B1291)+1)) / (20*21/2)</f>
        <v>47.8</v>
      </c>
      <c r="J1307" s="2">
        <f t="shared" si="162"/>
        <v>47.497695041869953</v>
      </c>
      <c r="K1307" s="2">
        <f t="shared" si="156"/>
        <v>45.062519863143066</v>
      </c>
    </row>
    <row r="1308" spans="1:11" ht="13.5" x14ac:dyDescent="0.25">
      <c r="A1308" s="3">
        <f>TITRES_STAT!B1311</f>
        <v>44217</v>
      </c>
      <c r="B1308" s="6">
        <f>TITRES_STAT!D1311</f>
        <v>47.8</v>
      </c>
      <c r="C1308" s="2">
        <f t="shared" si="157"/>
        <v>0</v>
      </c>
      <c r="D1308" s="2">
        <f t="shared" si="158"/>
        <v>47.8</v>
      </c>
      <c r="E1308" s="2">
        <f t="shared" si="160"/>
        <v>47.800000000000004</v>
      </c>
      <c r="F1308" s="2">
        <f t="shared" si="161"/>
        <v>47.799999999999983</v>
      </c>
      <c r="G1308" s="2">
        <f t="shared" si="155"/>
        <v>46.00800000000001</v>
      </c>
      <c r="H1308" s="2">
        <f t="shared" si="159"/>
        <v>35.454650000000022</v>
      </c>
      <c r="I1308" s="2">
        <f t="array" ref="I1308">SUMPRODUCT(B1292:B1311, (ROW(B1292:B1311)-ROW(B1292)+1)) / (20*21/2)</f>
        <v>47.8</v>
      </c>
      <c r="J1308" s="2">
        <f t="shared" si="162"/>
        <v>47.526485990263289</v>
      </c>
      <c r="K1308" s="2">
        <f t="shared" si="156"/>
        <v>45.169872025372754</v>
      </c>
    </row>
    <row r="1309" spans="1:11" ht="13.5" x14ac:dyDescent="0.25">
      <c r="A1309" s="3">
        <f>TITRES_STAT!B1312</f>
        <v>44218</v>
      </c>
      <c r="B1309" s="6">
        <f>TITRES_STAT!D1312</f>
        <v>47.8</v>
      </c>
      <c r="C1309" s="2">
        <f t="shared" si="157"/>
        <v>0</v>
      </c>
      <c r="D1309" s="2">
        <f t="shared" si="158"/>
        <v>47.8</v>
      </c>
      <c r="E1309" s="2">
        <f t="shared" si="160"/>
        <v>47.800000000000004</v>
      </c>
      <c r="F1309" s="2">
        <f t="shared" si="161"/>
        <v>47.799999999999983</v>
      </c>
      <c r="G1309" s="2">
        <f t="shared" si="155"/>
        <v>46.256400000000014</v>
      </c>
      <c r="H1309" s="2">
        <f t="shared" si="159"/>
        <v>35.520400000000024</v>
      </c>
      <c r="I1309" s="2">
        <f t="array" ref="I1309">SUMPRODUCT(B1293:B1312, (ROW(B1293:B1312)-ROW(B1293)+1)) / (20*21/2)</f>
        <v>47.8</v>
      </c>
      <c r="J1309" s="2">
        <f t="shared" si="162"/>
        <v>47.552534943571544</v>
      </c>
      <c r="K1309" s="2">
        <f t="shared" si="156"/>
        <v>45.273014298887553</v>
      </c>
    </row>
    <row r="1310" spans="1:11" ht="13.5" x14ac:dyDescent="0.25">
      <c r="A1310" s="3">
        <f>TITRES_STAT!B1313</f>
        <v>44221</v>
      </c>
      <c r="B1310" s="6">
        <f>TITRES_STAT!D1313</f>
        <v>47.8</v>
      </c>
      <c r="C1310" s="2">
        <f t="shared" si="157"/>
        <v>0</v>
      </c>
      <c r="D1310" s="2">
        <f t="shared" si="158"/>
        <v>47.8</v>
      </c>
      <c r="E1310" s="2">
        <f t="shared" si="160"/>
        <v>47.800000000000004</v>
      </c>
      <c r="F1310" s="2">
        <f t="shared" si="161"/>
        <v>47.799999999999983</v>
      </c>
      <c r="G1310" s="2">
        <f t="shared" si="155"/>
        <v>46.473000000000013</v>
      </c>
      <c r="H1310" s="2">
        <f t="shared" si="159"/>
        <v>35.586150000000018</v>
      </c>
      <c r="I1310" s="2">
        <f t="array" ref="I1310">SUMPRODUCT(B1294:B1313, (ROW(B1294:B1313)-ROW(B1294)+1)) / (20*21/2)</f>
        <v>47.799047619047613</v>
      </c>
      <c r="J1310" s="2">
        <f t="shared" si="162"/>
        <v>47.576103044183775</v>
      </c>
      <c r="K1310" s="2">
        <f t="shared" si="156"/>
        <v>45.372111777362555</v>
      </c>
    </row>
    <row r="1311" spans="1:11" ht="13.5" x14ac:dyDescent="0.25">
      <c r="A1311" s="3">
        <f>TITRES_STAT!B1314</f>
        <v>44222</v>
      </c>
      <c r="B1311" s="6">
        <f>TITRES_STAT!D1314</f>
        <v>47.8</v>
      </c>
      <c r="C1311" s="2">
        <f t="shared" si="157"/>
        <v>0</v>
      </c>
      <c r="D1311" s="2">
        <f t="shared" si="158"/>
        <v>47.8</v>
      </c>
      <c r="E1311" s="2">
        <f t="shared" si="160"/>
        <v>47.800000000000004</v>
      </c>
      <c r="F1311" s="2">
        <f t="shared" si="161"/>
        <v>47.799999999999983</v>
      </c>
      <c r="G1311" s="2">
        <f t="shared" si="155"/>
        <v>46.656400000000005</v>
      </c>
      <c r="H1311" s="2">
        <f t="shared" si="159"/>
        <v>35.651900000000026</v>
      </c>
      <c r="I1311" s="2">
        <f t="array" ref="I1311">SUMPRODUCT(B1295:B1314, (ROW(B1295:B1314)-ROW(B1295)+1)) / (20*21/2)</f>
        <v>47.798142857142849</v>
      </c>
      <c r="J1311" s="2">
        <f t="shared" si="162"/>
        <v>47.597426563785319</v>
      </c>
      <c r="K1311" s="2">
        <f t="shared" si="156"/>
        <v>45.467323080211081</v>
      </c>
    </row>
    <row r="1312" spans="1:11" ht="13.5" x14ac:dyDescent="0.25">
      <c r="A1312" s="3">
        <f>TITRES_STAT!B1315</f>
        <v>44223</v>
      </c>
      <c r="B1312" s="6">
        <f>TITRES_STAT!D1315</f>
        <v>47.8</v>
      </c>
      <c r="C1312" s="2">
        <f t="shared" si="157"/>
        <v>0</v>
      </c>
      <c r="D1312" s="2">
        <f t="shared" si="158"/>
        <v>47.8</v>
      </c>
      <c r="E1312" s="2">
        <f t="shared" si="160"/>
        <v>47.800000000000004</v>
      </c>
      <c r="F1312" s="2">
        <f t="shared" si="161"/>
        <v>47.799999999999983</v>
      </c>
      <c r="G1312" s="2">
        <f t="shared" si="155"/>
        <v>46.805200000000006</v>
      </c>
      <c r="H1312" s="2">
        <f t="shared" si="159"/>
        <v>35.71765000000002</v>
      </c>
      <c r="I1312" s="2">
        <f t="array" ref="I1312">SUMPRODUCT(B1296:B1315, (ROW(B1296:B1315)-ROW(B1296)+1)) / (20*21/2)</f>
        <v>47.797285714285707</v>
      </c>
      <c r="J1312" s="2">
        <f t="shared" si="162"/>
        <v>47.616719271996239</v>
      </c>
      <c r="K1312" s="2">
        <f t="shared" si="156"/>
        <v>45.558800606477313</v>
      </c>
    </row>
    <row r="1313" spans="1:11" ht="13.5" x14ac:dyDescent="0.25">
      <c r="A1313" s="3">
        <f>TITRES_STAT!B1316</f>
        <v>44224</v>
      </c>
      <c r="B1313" s="6">
        <f>TITRES_STAT!D1316</f>
        <v>47.79</v>
      </c>
      <c r="C1313" s="2">
        <f t="shared" si="157"/>
        <v>-9.9999999999980105E-3</v>
      </c>
      <c r="D1313" s="2">
        <f t="shared" si="158"/>
        <v>47.797999999999995</v>
      </c>
      <c r="E1313" s="2">
        <f t="shared" si="160"/>
        <v>47.799000000000007</v>
      </c>
      <c r="F1313" s="2">
        <f t="shared" si="161"/>
        <v>47.799499999999981</v>
      </c>
      <c r="G1313" s="2">
        <f t="shared" si="155"/>
        <v>46.929600000000001</v>
      </c>
      <c r="H1313" s="2">
        <f t="shared" si="159"/>
        <v>35.78335000000002</v>
      </c>
      <c r="I1313" s="2">
        <f t="array" ref="I1313">SUMPRODUCT(B1297:B1316, (ROW(B1297:B1316)-ROW(B1297)+1)) / (20*21/2)</f>
        <v>47.796476190476184</v>
      </c>
      <c r="J1313" s="2">
        <f t="shared" si="162"/>
        <v>47.633222198472787</v>
      </c>
      <c r="K1313" s="2">
        <f t="shared" si="156"/>
        <v>45.64629862190958</v>
      </c>
    </row>
    <row r="1314" spans="1:11" ht="13.5" x14ac:dyDescent="0.25">
      <c r="A1314" s="3">
        <f>TITRES_STAT!B1317</f>
        <v>44225</v>
      </c>
      <c r="B1314" s="6">
        <f>TITRES_STAT!D1317</f>
        <v>47.79</v>
      </c>
      <c r="C1314" s="2">
        <f t="shared" si="157"/>
        <v>0</v>
      </c>
      <c r="D1314" s="2">
        <f t="shared" si="158"/>
        <v>47.795999999999992</v>
      </c>
      <c r="E1314" s="2">
        <f t="shared" si="160"/>
        <v>47.798000000000009</v>
      </c>
      <c r="F1314" s="2">
        <f t="shared" si="161"/>
        <v>47.798999999999985</v>
      </c>
      <c r="G1314" s="2">
        <f t="shared" si="155"/>
        <v>47.029999999999994</v>
      </c>
      <c r="H1314" s="2">
        <f t="shared" si="159"/>
        <v>35.84905000000002</v>
      </c>
      <c r="I1314" s="2">
        <f t="array" ref="I1314">SUMPRODUCT(B1298:B1317, (ROW(B1298:B1317)-ROW(B1298)+1)) / (20*21/2)</f>
        <v>47.795714285714276</v>
      </c>
      <c r="J1314" s="2">
        <f t="shared" si="162"/>
        <v>47.64815341766586</v>
      </c>
      <c r="K1314" s="2">
        <f t="shared" si="156"/>
        <v>45.73036534261901</v>
      </c>
    </row>
    <row r="1315" spans="1:11" ht="13.5" x14ac:dyDescent="0.25">
      <c r="A1315" s="3">
        <f>TITRES_STAT!B1318</f>
        <v>44228</v>
      </c>
      <c r="B1315" s="6">
        <f>TITRES_STAT!D1318</f>
        <v>47.79</v>
      </c>
      <c r="C1315" s="2">
        <f t="shared" si="157"/>
        <v>0</v>
      </c>
      <c r="D1315" s="2">
        <f t="shared" si="158"/>
        <v>47.793999999999997</v>
      </c>
      <c r="E1315" s="2">
        <f t="shared" si="160"/>
        <v>47.797000000000011</v>
      </c>
      <c r="F1315" s="2">
        <f t="shared" si="161"/>
        <v>47.798499999999983</v>
      </c>
      <c r="G1315" s="2">
        <f t="shared" si="155"/>
        <v>47.130399999999987</v>
      </c>
      <c r="H1315" s="2">
        <f t="shared" si="159"/>
        <v>35.914750000000019</v>
      </c>
      <c r="I1315" s="2">
        <f t="array" ref="I1315">SUMPRODUCT(B1299:B1318, (ROW(B1299:B1318)-ROW(B1299)+1)) / (20*21/2)</f>
        <v>47.794999999999995</v>
      </c>
      <c r="J1315" s="2">
        <f t="shared" si="162"/>
        <v>47.661662615983403</v>
      </c>
      <c r="K1315" s="2">
        <f t="shared" si="156"/>
        <v>45.811135329182974</v>
      </c>
    </row>
    <row r="1316" spans="1:11" ht="13.5" x14ac:dyDescent="0.25">
      <c r="A1316" s="3">
        <f>TITRES_STAT!B1319</f>
        <v>44229</v>
      </c>
      <c r="B1316" s="6">
        <f>TITRES_STAT!D1319</f>
        <v>47.79</v>
      </c>
      <c r="C1316" s="2">
        <f t="shared" si="157"/>
        <v>0</v>
      </c>
      <c r="D1316" s="2">
        <f t="shared" si="158"/>
        <v>47.791999999999994</v>
      </c>
      <c r="E1316" s="2">
        <f t="shared" si="160"/>
        <v>47.796000000000006</v>
      </c>
      <c r="F1316" s="2">
        <f t="shared" si="161"/>
        <v>47.797999999999988</v>
      </c>
      <c r="G1316" s="2">
        <f t="shared" si="155"/>
        <v>47.220999999999982</v>
      </c>
      <c r="H1316" s="2">
        <f t="shared" si="159"/>
        <v>35.980450000000026</v>
      </c>
      <c r="I1316" s="2">
        <f t="array" ref="I1316">SUMPRODUCT(B1300:B1319, (ROW(B1300:B1319)-ROW(B1300)+1)) / (20*21/2)</f>
        <v>47.794333333333334</v>
      </c>
      <c r="J1316" s="2">
        <f t="shared" si="162"/>
        <v>47.673885223984989</v>
      </c>
      <c r="K1316" s="2">
        <f t="shared" si="156"/>
        <v>45.88873786529345</v>
      </c>
    </row>
    <row r="1317" spans="1:11" ht="13.5" x14ac:dyDescent="0.25">
      <c r="A1317" s="3">
        <f>TITRES_STAT!B1320</f>
        <v>44230</v>
      </c>
      <c r="B1317" s="6">
        <f>TITRES_STAT!D1320</f>
        <v>47.79</v>
      </c>
      <c r="C1317" s="2">
        <f t="shared" si="157"/>
        <v>0</v>
      </c>
      <c r="D1317" s="2">
        <f t="shared" si="158"/>
        <v>47.79</v>
      </c>
      <c r="E1317" s="2">
        <f t="shared" si="160"/>
        <v>47.795000000000009</v>
      </c>
      <c r="F1317" s="2">
        <f t="shared" si="161"/>
        <v>47.797499999999985</v>
      </c>
      <c r="G1317" s="2">
        <f t="shared" si="155"/>
        <v>47.311599999999977</v>
      </c>
      <c r="H1317" s="2">
        <f t="shared" si="159"/>
        <v>36.046150000000019</v>
      </c>
      <c r="I1317" s="2">
        <f t="array" ref="I1317">SUMPRODUCT(B1301:B1320, (ROW(B1301:B1320)-ROW(B1301)+1)) / (20*21/2)</f>
        <v>47.793714285714287</v>
      </c>
      <c r="J1317" s="2">
        <f t="shared" si="162"/>
        <v>47.68494377408166</v>
      </c>
      <c r="K1317" s="2">
        <f t="shared" si="156"/>
        <v>45.963297164693707</v>
      </c>
    </row>
    <row r="1318" spans="1:11" ht="13.5" x14ac:dyDescent="0.25">
      <c r="A1318" s="3">
        <f>TITRES_STAT!B1321</f>
        <v>44231</v>
      </c>
      <c r="B1318" s="6">
        <f>TITRES_STAT!D1321</f>
        <v>47.79</v>
      </c>
      <c r="C1318" s="2">
        <f t="shared" si="157"/>
        <v>0</v>
      </c>
      <c r="D1318" s="2">
        <f t="shared" si="158"/>
        <v>47.79</v>
      </c>
      <c r="E1318" s="2">
        <f t="shared" si="160"/>
        <v>47.794000000000004</v>
      </c>
      <c r="F1318" s="2">
        <f t="shared" si="161"/>
        <v>47.796999999999983</v>
      </c>
      <c r="G1318" s="2">
        <f t="shared" si="155"/>
        <v>47.376399999999975</v>
      </c>
      <c r="H1318" s="2">
        <f t="shared" si="159"/>
        <v>36.111850000000018</v>
      </c>
      <c r="I1318" s="2">
        <f t="array" ref="I1318">SUMPRODUCT(B1302:B1321, (ROW(B1302:B1321)-ROW(B1302)+1)) / (20*21/2)</f>
        <v>47.793142857142854</v>
      </c>
      <c r="J1318" s="2">
        <f t="shared" si="162"/>
        <v>47.694949128931029</v>
      </c>
      <c r="K1318" s="2">
        <f t="shared" si="156"/>
        <v>46.034932569999839</v>
      </c>
    </row>
    <row r="1319" spans="1:11" ht="13.5" x14ac:dyDescent="0.25">
      <c r="A1319" s="3">
        <f>TITRES_STAT!B1322</f>
        <v>44232</v>
      </c>
      <c r="B1319" s="6">
        <f>TITRES_STAT!D1322</f>
        <v>47.79</v>
      </c>
      <c r="C1319" s="2">
        <f t="shared" si="157"/>
        <v>0</v>
      </c>
      <c r="D1319" s="2">
        <f t="shared" si="158"/>
        <v>47.79</v>
      </c>
      <c r="E1319" s="2">
        <f t="shared" si="160"/>
        <v>47.793000000000006</v>
      </c>
      <c r="F1319" s="2">
        <f t="shared" si="161"/>
        <v>47.796499999999988</v>
      </c>
      <c r="G1319" s="2">
        <f t="shared" si="155"/>
        <v>47.441199999999974</v>
      </c>
      <c r="H1319" s="2">
        <f t="shared" si="159"/>
        <v>36.177550000000018</v>
      </c>
      <c r="I1319" s="2">
        <f t="array" ref="I1319">SUMPRODUCT(B1303:B1322, (ROW(B1303:B1322)-ROW(B1303)+1)) / (20*21/2)</f>
        <v>47.792619047619048</v>
      </c>
      <c r="J1319" s="2">
        <f t="shared" si="162"/>
        <v>47.70400159284236</v>
      </c>
      <c r="K1319" s="2">
        <f t="shared" si="156"/>
        <v>46.103758743725336</v>
      </c>
    </row>
    <row r="1320" spans="1:11" ht="13.5" x14ac:dyDescent="0.25">
      <c r="A1320" s="3">
        <f>TITRES_STAT!B1323</f>
        <v>44235</v>
      </c>
      <c r="B1320" s="6">
        <f>TITRES_STAT!D1323</f>
        <v>47.79</v>
      </c>
      <c r="C1320" s="2">
        <f t="shared" si="157"/>
        <v>0</v>
      </c>
      <c r="D1320" s="2">
        <f t="shared" si="158"/>
        <v>47.79</v>
      </c>
      <c r="E1320" s="2">
        <f t="shared" si="160"/>
        <v>47.792000000000009</v>
      </c>
      <c r="F1320" s="2">
        <f t="shared" si="161"/>
        <v>47.795999999999985</v>
      </c>
      <c r="G1320" s="2">
        <f t="shared" si="155"/>
        <v>47.505999999999979</v>
      </c>
      <c r="H1320" s="2">
        <f t="shared" si="159"/>
        <v>36.243250000000018</v>
      </c>
      <c r="I1320" s="2">
        <f t="array" ref="I1320">SUMPRODUCT(B1304:B1323, (ROW(B1304:B1323)-ROW(B1304)+1)) / (20*21/2)</f>
        <v>47.792142857142856</v>
      </c>
      <c r="J1320" s="2">
        <f t="shared" si="162"/>
        <v>47.712191917333563</v>
      </c>
      <c r="K1320" s="2">
        <f t="shared" si="156"/>
        <v>46.169885851814541</v>
      </c>
    </row>
    <row r="1321" spans="1:11" ht="13.5" x14ac:dyDescent="0.25">
      <c r="A1321" s="3">
        <f>TITRES_STAT!B1324</f>
        <v>44236</v>
      </c>
      <c r="B1321" s="6">
        <f>TITRES_STAT!D1324</f>
        <v>47.79</v>
      </c>
      <c r="C1321" s="2">
        <f t="shared" si="157"/>
        <v>0</v>
      </c>
      <c r="D1321" s="2">
        <f t="shared" si="158"/>
        <v>47.79</v>
      </c>
      <c r="E1321" s="2">
        <f t="shared" si="160"/>
        <v>47.791000000000011</v>
      </c>
      <c r="F1321" s="2">
        <f t="shared" si="161"/>
        <v>47.79549999999999</v>
      </c>
      <c r="G1321" s="2">
        <f t="shared" si="155"/>
        <v>47.544199999999975</v>
      </c>
      <c r="H1321" s="2">
        <f t="shared" si="159"/>
        <v>36.308950000000017</v>
      </c>
      <c r="I1321" s="2">
        <f t="array" ref="I1321">SUMPRODUCT(B1305:B1324, (ROW(B1305:B1324)-ROW(B1305)+1)) / (20*21/2)</f>
        <v>47.586952380952383</v>
      </c>
      <c r="J1321" s="2">
        <f t="shared" si="162"/>
        <v>47.719602210920847</v>
      </c>
      <c r="K1321" s="2">
        <f t="shared" si="156"/>
        <v>46.233419739978679</v>
      </c>
    </row>
    <row r="1322" spans="1:11" ht="13.5" x14ac:dyDescent="0.25">
      <c r="A1322" s="3">
        <f>TITRES_STAT!B1325</f>
        <v>44237</v>
      </c>
      <c r="B1322" s="6">
        <f>TITRES_STAT!D1325</f>
        <v>47.79</v>
      </c>
      <c r="C1322" s="2">
        <f t="shared" si="157"/>
        <v>0</v>
      </c>
      <c r="D1322" s="2">
        <f t="shared" si="158"/>
        <v>47.79</v>
      </c>
      <c r="E1322" s="2">
        <f t="shared" si="160"/>
        <v>47.790000000000006</v>
      </c>
      <c r="F1322" s="2">
        <f t="shared" si="161"/>
        <v>47.794999999999987</v>
      </c>
      <c r="G1322" s="2">
        <f t="shared" si="155"/>
        <v>47.559999999999974</v>
      </c>
      <c r="H1322" s="2">
        <f t="shared" si="159"/>
        <v>36.374650000000017</v>
      </c>
      <c r="I1322" s="2">
        <f t="array" ref="I1322">SUMPRODUCT(B1306:B1325, (ROW(B1306:B1325)-ROW(B1306)+1)) / (20*21/2)</f>
        <v>47.392047619047617</v>
      </c>
      <c r="J1322" s="2">
        <f t="shared" si="162"/>
        <v>47.726306762261721</v>
      </c>
      <c r="K1322" s="2">
        <f t="shared" si="156"/>
        <v>46.294462103116771</v>
      </c>
    </row>
    <row r="1323" spans="1:11" ht="13.5" x14ac:dyDescent="0.25">
      <c r="A1323" s="3">
        <f>TITRES_STAT!B1326</f>
        <v>44238</v>
      </c>
      <c r="B1323" s="6">
        <f>TITRES_STAT!D1326</f>
        <v>47.79</v>
      </c>
      <c r="C1323" s="2">
        <f t="shared" si="157"/>
        <v>0</v>
      </c>
      <c r="D1323" s="2">
        <f t="shared" si="158"/>
        <v>47.79</v>
      </c>
      <c r="E1323" s="2">
        <f t="shared" si="160"/>
        <v>47.790000000000006</v>
      </c>
      <c r="F1323" s="2">
        <f t="shared" si="161"/>
        <v>47.794499999999985</v>
      </c>
      <c r="G1323" s="2">
        <f t="shared" si="155"/>
        <v>47.575999999999979</v>
      </c>
      <c r="H1323" s="2">
        <f t="shared" si="159"/>
        <v>36.440350000000009</v>
      </c>
      <c r="I1323" s="2">
        <f t="array" ref="I1323">SUMPRODUCT(B1307:B1326, (ROW(B1307:B1326)-ROW(B1307)+1)) / (20*21/2)</f>
        <v>47.207428571428572</v>
      </c>
      <c r="J1323" s="2">
        <f t="shared" si="162"/>
        <v>47.732372784903461</v>
      </c>
      <c r="K1323" s="2">
        <f t="shared" si="156"/>
        <v>46.353110648092589</v>
      </c>
    </row>
    <row r="1324" spans="1:11" ht="13.5" x14ac:dyDescent="0.25">
      <c r="A1324" s="3">
        <f>TITRES_STAT!B1327</f>
        <v>44239</v>
      </c>
      <c r="B1324" s="6">
        <f>TITRES_STAT!D1327</f>
        <v>45.64</v>
      </c>
      <c r="C1324" s="2">
        <f t="shared" si="157"/>
        <v>-2.1499999999999986</v>
      </c>
      <c r="D1324" s="2">
        <f t="shared" si="158"/>
        <v>47.36</v>
      </c>
      <c r="E1324" s="2">
        <f t="shared" si="160"/>
        <v>47.575000000000003</v>
      </c>
      <c r="F1324" s="2">
        <f t="shared" si="161"/>
        <v>47.686499999999988</v>
      </c>
      <c r="G1324" s="2">
        <f t="shared" si="155"/>
        <v>47.548999999999971</v>
      </c>
      <c r="H1324" s="2">
        <f t="shared" si="159"/>
        <v>36.495300000000015</v>
      </c>
      <c r="I1324" s="2">
        <f t="array" ref="I1324">SUMPRODUCT(B1308:B1327, (ROW(B1308:B1327)-ROW(B1308)+1)) / (20*21/2)</f>
        <v>47.033095238095243</v>
      </c>
      <c r="J1324" s="2">
        <f t="shared" si="162"/>
        <v>47.533099186341225</v>
      </c>
      <c r="K1324" s="2">
        <f t="shared" si="156"/>
        <v>46.325145524637975</v>
      </c>
    </row>
    <row r="1325" spans="1:11" ht="13.5" x14ac:dyDescent="0.25">
      <c r="A1325" s="3">
        <f>TITRES_STAT!B1328</f>
        <v>44242</v>
      </c>
      <c r="B1325" s="6">
        <f>TITRES_STAT!D1328</f>
        <v>45.64</v>
      </c>
      <c r="C1325" s="2">
        <f t="shared" si="157"/>
        <v>0</v>
      </c>
      <c r="D1325" s="2">
        <f t="shared" si="158"/>
        <v>46.929999999999993</v>
      </c>
      <c r="E1325" s="2">
        <f t="shared" si="160"/>
        <v>47.36</v>
      </c>
      <c r="F1325" s="2">
        <f t="shared" si="161"/>
        <v>47.578499999999991</v>
      </c>
      <c r="G1325" s="2">
        <f t="shared" si="155"/>
        <v>47.52199999999997</v>
      </c>
      <c r="H1325" s="2">
        <f t="shared" si="159"/>
        <v>36.550250000000013</v>
      </c>
      <c r="I1325" s="2">
        <f t="array" ref="I1325">SUMPRODUCT(B1309:B1328, (ROW(B1309:B1328)-ROW(B1309)+1)) / (20*21/2)</f>
        <v>46.869047619047613</v>
      </c>
      <c r="J1325" s="2">
        <f t="shared" si="162"/>
        <v>47.352804025737299</v>
      </c>
      <c r="K1325" s="2">
        <f t="shared" si="156"/>
        <v>46.298277072691391</v>
      </c>
    </row>
    <row r="1326" spans="1:11" ht="13.5" x14ac:dyDescent="0.25">
      <c r="A1326" s="3">
        <f>TITRES_STAT!B1329</f>
        <v>44243</v>
      </c>
      <c r="B1326" s="6">
        <f>TITRES_STAT!D1329</f>
        <v>45.64</v>
      </c>
      <c r="C1326" s="2">
        <f t="shared" si="157"/>
        <v>0</v>
      </c>
      <c r="D1326" s="2">
        <f t="shared" si="158"/>
        <v>46.5</v>
      </c>
      <c r="E1326" s="2">
        <f t="shared" si="160"/>
        <v>47.144999999999996</v>
      </c>
      <c r="F1326" s="2">
        <f t="shared" si="161"/>
        <v>47.470499999999994</v>
      </c>
      <c r="G1326" s="2">
        <f t="shared" si="155"/>
        <v>47.494999999999962</v>
      </c>
      <c r="H1326" s="2">
        <f t="shared" si="159"/>
        <v>36.605200000000011</v>
      </c>
      <c r="I1326" s="2">
        <f t="array" ref="I1326">SUMPRODUCT(B1310:B1329, (ROW(B1310:B1329)-ROW(B1310)+1)) / (20*21/2)</f>
        <v>46.715285714285713</v>
      </c>
      <c r="J1326" s="2">
        <f t="shared" si="162"/>
        <v>47.189679832809936</v>
      </c>
      <c r="K1326" s="2">
        <f t="shared" si="156"/>
        <v>46.272462285527027</v>
      </c>
    </row>
    <row r="1327" spans="1:11" ht="13.5" x14ac:dyDescent="0.25">
      <c r="A1327" s="3">
        <f>TITRES_STAT!B1330</f>
        <v>44244</v>
      </c>
      <c r="B1327" s="6">
        <f>TITRES_STAT!D1330</f>
        <v>45.64</v>
      </c>
      <c r="C1327" s="2">
        <f t="shared" si="157"/>
        <v>0</v>
      </c>
      <c r="D1327" s="2">
        <f t="shared" si="158"/>
        <v>46.069999999999993</v>
      </c>
      <c r="E1327" s="2">
        <f t="shared" si="160"/>
        <v>46.929999999999993</v>
      </c>
      <c r="F1327" s="2">
        <f t="shared" si="161"/>
        <v>47.362499999999997</v>
      </c>
      <c r="G1327" s="2">
        <f t="shared" si="155"/>
        <v>47.469799999999957</v>
      </c>
      <c r="H1327" s="2">
        <f t="shared" si="159"/>
        <v>36.660150000000016</v>
      </c>
      <c r="I1327" s="2">
        <f t="array" ref="I1327">SUMPRODUCT(B1311:B1330, (ROW(B1311:B1330)-ROW(B1311)+1)) / (20*21/2)</f>
        <v>46.57180952380952</v>
      </c>
      <c r="J1327" s="2">
        <f t="shared" si="162"/>
        <v>47.042091277304223</v>
      </c>
      <c r="K1327" s="2">
        <f t="shared" si="156"/>
        <v>46.24765984295734</v>
      </c>
    </row>
    <row r="1328" spans="1:11" ht="13.5" x14ac:dyDescent="0.25">
      <c r="A1328" s="3">
        <f>TITRES_STAT!B1331</f>
        <v>44245</v>
      </c>
      <c r="B1328" s="6">
        <f>TITRES_STAT!D1331</f>
        <v>45.64</v>
      </c>
      <c r="C1328" s="2">
        <f t="shared" si="157"/>
        <v>0</v>
      </c>
      <c r="D1328" s="2">
        <f t="shared" si="158"/>
        <v>45.64</v>
      </c>
      <c r="E1328" s="2">
        <f t="shared" si="160"/>
        <v>46.714999999999989</v>
      </c>
      <c r="F1328" s="2">
        <f t="shared" si="161"/>
        <v>47.254499999999993</v>
      </c>
      <c r="G1328" s="2">
        <f t="shared" si="155"/>
        <v>47.42259999999996</v>
      </c>
      <c r="H1328" s="2">
        <f t="shared" si="159"/>
        <v>36.715100000000014</v>
      </c>
      <c r="I1328" s="2">
        <f t="array" ref="I1328">SUMPRODUCT(B1312:B1331, (ROW(B1312:B1331)-ROW(B1312)+1)) / (20*21/2)</f>
        <v>46.438619047619042</v>
      </c>
      <c r="J1328" s="2">
        <f t="shared" si="162"/>
        <v>46.90855877470382</v>
      </c>
      <c r="K1328" s="2">
        <f t="shared" si="156"/>
        <v>46.223830045194305</v>
      </c>
    </row>
    <row r="1329" spans="1:11" ht="13.5" x14ac:dyDescent="0.25">
      <c r="A1329" s="3">
        <f>TITRES_STAT!B1332</f>
        <v>44246</v>
      </c>
      <c r="B1329" s="6">
        <f>TITRES_STAT!D1332</f>
        <v>45.64</v>
      </c>
      <c r="C1329" s="2">
        <f t="shared" si="157"/>
        <v>0</v>
      </c>
      <c r="D1329" s="2">
        <f t="shared" si="158"/>
        <v>45.64</v>
      </c>
      <c r="E1329" s="2">
        <f t="shared" si="160"/>
        <v>46.499999999999993</v>
      </c>
      <c r="F1329" s="2">
        <f t="shared" si="161"/>
        <v>47.146499999999989</v>
      </c>
      <c r="G1329" s="2">
        <f t="shared" si="155"/>
        <v>47.375399999999964</v>
      </c>
      <c r="H1329" s="2">
        <f t="shared" si="159"/>
        <v>36.770050000000012</v>
      </c>
      <c r="I1329" s="2">
        <f t="array" ref="I1329">SUMPRODUCT(B1313:B1332, (ROW(B1313:B1332)-ROW(B1313)+1)) / (20*21/2)</f>
        <v>46.315714285714279</v>
      </c>
      <c r="J1329" s="2">
        <f t="shared" si="162"/>
        <v>46.787743653303451</v>
      </c>
      <c r="K1329" s="2">
        <f t="shared" si="156"/>
        <v>46.200934749304331</v>
      </c>
    </row>
    <row r="1330" spans="1:11" ht="13.5" x14ac:dyDescent="0.25">
      <c r="A1330" s="3">
        <f>TITRES_STAT!B1333</f>
        <v>44249</v>
      </c>
      <c r="B1330" s="6">
        <f>TITRES_STAT!D1333</f>
        <v>45.64</v>
      </c>
      <c r="C1330" s="2">
        <f t="shared" si="157"/>
        <v>0</v>
      </c>
      <c r="D1330" s="2">
        <f t="shared" si="158"/>
        <v>45.64</v>
      </c>
      <c r="E1330" s="2">
        <f t="shared" si="160"/>
        <v>46.284999999999989</v>
      </c>
      <c r="F1330" s="2">
        <f t="shared" si="161"/>
        <v>47.038499999999992</v>
      </c>
      <c r="G1330" s="2">
        <f t="shared" ref="G1330:G1393" si="163">AVERAGE(B1281:B1330)</f>
        <v>47.332199999999958</v>
      </c>
      <c r="H1330" s="2">
        <f t="shared" si="159"/>
        <v>36.825000000000017</v>
      </c>
      <c r="I1330" s="2">
        <f t="array" ref="I1330">SUMPRODUCT(B1314:B1333, (ROW(B1314:B1333)-ROW(B1314)+1)) / (20*21/2)</f>
        <v>46.203095238095237</v>
      </c>
      <c r="J1330" s="2">
        <f t="shared" si="162"/>
        <v>46.678434733941216</v>
      </c>
      <c r="K1330" s="2">
        <f t="shared" si="156"/>
        <v>46.178937308155142</v>
      </c>
    </row>
    <row r="1331" spans="1:11" ht="13.5" x14ac:dyDescent="0.25">
      <c r="A1331" s="3">
        <f>TITRES_STAT!B1334</f>
        <v>44250</v>
      </c>
      <c r="B1331" s="6">
        <f>TITRES_STAT!D1334</f>
        <v>45.64</v>
      </c>
      <c r="C1331" s="2">
        <f t="shared" si="157"/>
        <v>0</v>
      </c>
      <c r="D1331" s="2">
        <f t="shared" si="158"/>
        <v>45.64</v>
      </c>
      <c r="E1331" s="2">
        <f t="shared" si="160"/>
        <v>46.069999999999993</v>
      </c>
      <c r="F1331" s="2">
        <f t="shared" si="161"/>
        <v>46.930499999999995</v>
      </c>
      <c r="G1331" s="2">
        <f t="shared" si="163"/>
        <v>47.317599999999963</v>
      </c>
      <c r="H1331" s="2">
        <f t="shared" si="159"/>
        <v>36.879950000000015</v>
      </c>
      <c r="I1331" s="2">
        <f t="array" ref="I1331">SUMPRODUCT(B1315:B1334, (ROW(B1315:B1334)-ROW(B1315)+1)) / (20*21/2)</f>
        <v>46.100714285714282</v>
      </c>
      <c r="J1331" s="2">
        <f t="shared" si="162"/>
        <v>46.579536187851573</v>
      </c>
      <c r="K1331" s="2">
        <f t="shared" ref="K1331:K1394" si="164">$K$4*B1331+(1-$K$4)*K1330</f>
        <v>46.157802511756898</v>
      </c>
    </row>
    <row r="1332" spans="1:11" ht="13.5" x14ac:dyDescent="0.25">
      <c r="A1332" s="3">
        <f>TITRES_STAT!B1335</f>
        <v>44251</v>
      </c>
      <c r="B1332" s="6">
        <f>TITRES_STAT!D1335</f>
        <v>45.64</v>
      </c>
      <c r="C1332" s="2">
        <f t="shared" si="157"/>
        <v>0</v>
      </c>
      <c r="D1332" s="2">
        <f t="shared" si="158"/>
        <v>45.64</v>
      </c>
      <c r="E1332" s="2">
        <f t="shared" si="160"/>
        <v>45.85499999999999</v>
      </c>
      <c r="F1332" s="2">
        <f t="shared" si="161"/>
        <v>46.822499999999998</v>
      </c>
      <c r="G1332" s="2">
        <f t="shared" si="163"/>
        <v>47.274399999999957</v>
      </c>
      <c r="H1332" s="2">
        <f t="shared" si="159"/>
        <v>36.940050000000014</v>
      </c>
      <c r="I1332" s="2">
        <f t="array" ref="I1332">SUMPRODUCT(B1316:B1335, (ROW(B1316:B1335)-ROW(B1316)+1)) / (20*21/2)</f>
        <v>46.008571428571422</v>
      </c>
      <c r="J1332" s="2">
        <f t="shared" si="162"/>
        <v>46.490056550913323</v>
      </c>
      <c r="K1332" s="2">
        <f t="shared" si="164"/>
        <v>46.13749653090369</v>
      </c>
    </row>
    <row r="1333" spans="1:11" ht="13.5" x14ac:dyDescent="0.25">
      <c r="A1333" s="3">
        <f>TITRES_STAT!B1336</f>
        <v>44252</v>
      </c>
      <c r="B1333" s="6">
        <f>TITRES_STAT!D1336</f>
        <v>45.64</v>
      </c>
      <c r="C1333" s="2">
        <f t="shared" si="157"/>
        <v>0</v>
      </c>
      <c r="D1333" s="2">
        <f t="shared" si="158"/>
        <v>45.64</v>
      </c>
      <c r="E1333" s="2">
        <f t="shared" si="160"/>
        <v>45.639999999999993</v>
      </c>
      <c r="F1333" s="2">
        <f t="shared" si="161"/>
        <v>46.714999999999996</v>
      </c>
      <c r="G1333" s="2">
        <f t="shared" si="163"/>
        <v>47.274199999999965</v>
      </c>
      <c r="H1333" s="2">
        <f t="shared" si="159"/>
        <v>37.005150000000015</v>
      </c>
      <c r="I1333" s="2">
        <f t="array" ref="I1333">SUMPRODUCT(B1317:B1336, (ROW(B1317:B1336)-ROW(B1317)+1)) / (20*21/2)</f>
        <v>45.926666666666662</v>
      </c>
      <c r="J1333" s="2">
        <f t="shared" si="162"/>
        <v>46.409098784159674</v>
      </c>
      <c r="K1333" s="2">
        <f t="shared" si="164"/>
        <v>46.117986863025116</v>
      </c>
    </row>
    <row r="1334" spans="1:11" ht="13.5" x14ac:dyDescent="0.25">
      <c r="A1334" s="3">
        <f>TITRES_STAT!B1337</f>
        <v>44253</v>
      </c>
      <c r="B1334" s="6">
        <f>TITRES_STAT!D1337</f>
        <v>45.64</v>
      </c>
      <c r="C1334" s="2">
        <f t="shared" si="157"/>
        <v>0</v>
      </c>
      <c r="D1334" s="2">
        <f t="shared" si="158"/>
        <v>45.64</v>
      </c>
      <c r="E1334" s="2">
        <f t="shared" si="160"/>
        <v>45.639999999999993</v>
      </c>
      <c r="F1334" s="2">
        <f t="shared" si="161"/>
        <v>46.607500000000002</v>
      </c>
      <c r="G1334" s="2">
        <f t="shared" si="163"/>
        <v>47.232999999999976</v>
      </c>
      <c r="H1334" s="2">
        <f t="shared" si="159"/>
        <v>37.07510000000002</v>
      </c>
      <c r="I1334" s="2">
        <f t="array" ref="I1334">SUMPRODUCT(B1318:B1337, (ROW(B1318:B1337)-ROW(B1318)+1)) / (20*21/2)</f>
        <v>45.854999999999997</v>
      </c>
      <c r="J1334" s="2">
        <f t="shared" si="162"/>
        <v>46.335851280906368</v>
      </c>
      <c r="K1334" s="2">
        <f t="shared" si="164"/>
        <v>46.099242280161384</v>
      </c>
    </row>
    <row r="1335" spans="1:11" ht="13.5" x14ac:dyDescent="0.25">
      <c r="A1335" s="3">
        <f>TITRES_STAT!B1338</f>
        <v>44256</v>
      </c>
      <c r="B1335" s="6">
        <f>TITRES_STAT!D1338</f>
        <v>45.64</v>
      </c>
      <c r="C1335" s="2">
        <f t="shared" si="157"/>
        <v>0</v>
      </c>
      <c r="D1335" s="2">
        <f t="shared" si="158"/>
        <v>45.64</v>
      </c>
      <c r="E1335" s="2">
        <f t="shared" si="160"/>
        <v>45.639999999999993</v>
      </c>
      <c r="F1335" s="2">
        <f t="shared" si="161"/>
        <v>46.499999999999993</v>
      </c>
      <c r="G1335" s="2">
        <f t="shared" si="163"/>
        <v>47.189799999999977</v>
      </c>
      <c r="H1335" s="2">
        <f t="shared" si="159"/>
        <v>37.149700000000024</v>
      </c>
      <c r="I1335" s="2">
        <f t="array" ref="I1335">SUMPRODUCT(B1319:B1338, (ROW(B1319:B1338)-ROW(B1319)+1)) / (20*21/2)</f>
        <v>45.793571428571425</v>
      </c>
      <c r="J1335" s="2">
        <f t="shared" si="162"/>
        <v>46.269579730343857</v>
      </c>
      <c r="K1335" s="2">
        <f t="shared" si="164"/>
        <v>46.081232778978588</v>
      </c>
    </row>
    <row r="1336" spans="1:11" ht="13.5" x14ac:dyDescent="0.25">
      <c r="A1336" s="3">
        <f>TITRES_STAT!B1339</f>
        <v>44257</v>
      </c>
      <c r="B1336" s="6">
        <f>TITRES_STAT!D1339</f>
        <v>45.64</v>
      </c>
      <c r="C1336" s="2">
        <f t="shared" si="157"/>
        <v>0</v>
      </c>
      <c r="D1336" s="2">
        <f t="shared" si="158"/>
        <v>45.64</v>
      </c>
      <c r="E1336" s="2">
        <f t="shared" si="160"/>
        <v>45.639999999999993</v>
      </c>
      <c r="F1336" s="2">
        <f t="shared" si="161"/>
        <v>46.392499999999998</v>
      </c>
      <c r="G1336" s="2">
        <f t="shared" si="163"/>
        <v>47.18959999999997</v>
      </c>
      <c r="H1336" s="2">
        <f t="shared" si="159"/>
        <v>37.224350000000022</v>
      </c>
      <c r="I1336" s="2">
        <f t="array" ref="I1336">SUMPRODUCT(B1320:B1339, (ROW(B1320:B1339)-ROW(B1320)+1)) / (20*21/2)</f>
        <v>45.742380952380948</v>
      </c>
      <c r="J1336" s="2">
        <f t="shared" si="162"/>
        <v>46.20961975602539</v>
      </c>
      <c r="K1336" s="2">
        <f t="shared" si="164"/>
        <v>46.063929532744133</v>
      </c>
    </row>
    <row r="1337" spans="1:11" ht="13.5" x14ac:dyDescent="0.25">
      <c r="A1337" s="3">
        <f>TITRES_STAT!B1340</f>
        <v>44258</v>
      </c>
      <c r="B1337" s="6">
        <f>TITRES_STAT!D1340</f>
        <v>45.64</v>
      </c>
      <c r="C1337" s="2">
        <f t="shared" si="157"/>
        <v>0</v>
      </c>
      <c r="D1337" s="2">
        <f t="shared" si="158"/>
        <v>45.64</v>
      </c>
      <c r="E1337" s="2">
        <f t="shared" si="160"/>
        <v>45.639999999999993</v>
      </c>
      <c r="F1337" s="2">
        <f t="shared" si="161"/>
        <v>46.284999999999989</v>
      </c>
      <c r="G1337" s="2">
        <f t="shared" si="163"/>
        <v>47.190199999999976</v>
      </c>
      <c r="H1337" s="2">
        <f t="shared" si="159"/>
        <v>37.303550000000023</v>
      </c>
      <c r="I1337" s="2">
        <f t="array" ref="I1337">SUMPRODUCT(B1321:B1340, (ROW(B1321:B1340)-ROW(B1321)+1)) / (20*21/2)</f>
        <v>45.701428571428565</v>
      </c>
      <c r="J1337" s="2">
        <f t="shared" si="162"/>
        <v>46.155370255451544</v>
      </c>
      <c r="K1337" s="2">
        <f t="shared" si="164"/>
        <v>46.047304845185543</v>
      </c>
    </row>
    <row r="1338" spans="1:11" ht="13.5" x14ac:dyDescent="0.25">
      <c r="A1338" s="3">
        <f>TITRES_STAT!B1341</f>
        <v>44259</v>
      </c>
      <c r="B1338" s="6">
        <f>TITRES_STAT!D1341</f>
        <v>45.64</v>
      </c>
      <c r="C1338" s="2">
        <f t="shared" si="157"/>
        <v>0</v>
      </c>
      <c r="D1338" s="2">
        <f t="shared" si="158"/>
        <v>45.64</v>
      </c>
      <c r="E1338" s="2">
        <f t="shared" si="160"/>
        <v>45.639999999999993</v>
      </c>
      <c r="F1338" s="2">
        <f t="shared" si="161"/>
        <v>46.177499999999995</v>
      </c>
      <c r="G1338" s="2">
        <f t="shared" si="163"/>
        <v>47.149799999999985</v>
      </c>
      <c r="H1338" s="2">
        <f t="shared" si="159"/>
        <v>37.382750000000023</v>
      </c>
      <c r="I1338" s="2">
        <f t="array" ref="I1338">SUMPRODUCT(B1322:B1341, (ROW(B1322:B1341)-ROW(B1322)+1)) / (20*21/2)</f>
        <v>45.670714285714276</v>
      </c>
      <c r="J1338" s="2">
        <f t="shared" si="162"/>
        <v>46.106287373979967</v>
      </c>
      <c r="K1338" s="2">
        <f t="shared" si="164"/>
        <v>46.031332106158658</v>
      </c>
    </row>
    <row r="1339" spans="1:11" ht="13.5" x14ac:dyDescent="0.25">
      <c r="A1339" s="3">
        <f>TITRES_STAT!B1342</f>
        <v>44260</v>
      </c>
      <c r="B1339" s="6">
        <f>TITRES_STAT!D1342</f>
        <v>45.64</v>
      </c>
      <c r="C1339" s="2">
        <f t="shared" si="157"/>
        <v>0</v>
      </c>
      <c r="D1339" s="2">
        <f t="shared" si="158"/>
        <v>45.64</v>
      </c>
      <c r="E1339" s="2">
        <f t="shared" si="160"/>
        <v>45.639999999999993</v>
      </c>
      <c r="F1339" s="2">
        <f t="shared" si="161"/>
        <v>46.069999999999993</v>
      </c>
      <c r="G1339" s="2">
        <f t="shared" si="163"/>
        <v>47.106599999999986</v>
      </c>
      <c r="H1339" s="2">
        <f t="shared" si="159"/>
        <v>37.461950000000023</v>
      </c>
      <c r="I1339" s="2">
        <f t="array" ref="I1339">SUMPRODUCT(B1323:B1342, (ROW(B1323:B1342)-ROW(B1323)+1)) / (20*21/2)</f>
        <v>45.650238095238095</v>
      </c>
      <c r="J1339" s="2">
        <f t="shared" si="162"/>
        <v>46.061879052648543</v>
      </c>
      <c r="K1339" s="2">
        <f t="shared" si="164"/>
        <v>46.015985749054394</v>
      </c>
    </row>
    <row r="1340" spans="1:11" ht="13.5" x14ac:dyDescent="0.25">
      <c r="A1340" s="3">
        <f>TITRES_STAT!B1343</f>
        <v>44263</v>
      </c>
      <c r="B1340" s="6">
        <f>TITRES_STAT!D1343</f>
        <v>45.64</v>
      </c>
      <c r="C1340" s="2">
        <f t="shared" si="157"/>
        <v>0</v>
      </c>
      <c r="D1340" s="2">
        <f t="shared" si="158"/>
        <v>45.64</v>
      </c>
      <c r="E1340" s="2">
        <f t="shared" si="160"/>
        <v>45.639999999999993</v>
      </c>
      <c r="F1340" s="2">
        <f t="shared" si="161"/>
        <v>45.962499999999991</v>
      </c>
      <c r="G1340" s="2">
        <f t="shared" si="163"/>
        <v>47.063399999999994</v>
      </c>
      <c r="H1340" s="2">
        <f t="shared" si="159"/>
        <v>37.541150000000023</v>
      </c>
      <c r="I1340" s="2">
        <f t="array" ref="I1340">SUMPRODUCT(B1324:B1343, (ROW(B1324:B1343)-ROW(B1324)+1)) / (20*21/2)</f>
        <v>45.64</v>
      </c>
      <c r="J1340" s="2">
        <f t="shared" si="162"/>
        <v>46.021700095253443</v>
      </c>
      <c r="K1340" s="2">
        <f t="shared" si="164"/>
        <v>46.001241209875793</v>
      </c>
    </row>
    <row r="1341" spans="1:11" ht="13.5" x14ac:dyDescent="0.25">
      <c r="A1341" s="3">
        <f>TITRES_STAT!B1344</f>
        <v>44264</v>
      </c>
      <c r="B1341" s="6">
        <f>TITRES_STAT!D1344</f>
        <v>45.64</v>
      </c>
      <c r="C1341" s="2">
        <f t="shared" si="157"/>
        <v>0</v>
      </c>
      <c r="D1341" s="2">
        <f t="shared" si="158"/>
        <v>45.64</v>
      </c>
      <c r="E1341" s="2">
        <f t="shared" si="160"/>
        <v>45.639999999999993</v>
      </c>
      <c r="F1341" s="2">
        <f t="shared" si="161"/>
        <v>45.85499999999999</v>
      </c>
      <c r="G1341" s="2">
        <f t="shared" si="163"/>
        <v>47.020199999999996</v>
      </c>
      <c r="H1341" s="2">
        <f t="shared" si="159"/>
        <v>37.62035000000003</v>
      </c>
      <c r="I1341" s="2">
        <f t="array" ref="I1341">SUMPRODUCT(B1325:B1344, (ROW(B1325:B1344)-ROW(B1325)+1)) / (20*21/2)</f>
        <v>45.64</v>
      </c>
      <c r="J1341" s="2">
        <f t="shared" si="162"/>
        <v>45.985347705229302</v>
      </c>
      <c r="K1341" s="2">
        <f t="shared" si="164"/>
        <v>45.987074887919881</v>
      </c>
    </row>
    <row r="1342" spans="1:11" ht="13.5" x14ac:dyDescent="0.25">
      <c r="A1342" s="3">
        <f>TITRES_STAT!B1345</f>
        <v>44265</v>
      </c>
      <c r="B1342" s="6">
        <f>TITRES_STAT!D1345</f>
        <v>45.64</v>
      </c>
      <c r="C1342" s="2">
        <f t="shared" si="157"/>
        <v>0</v>
      </c>
      <c r="D1342" s="2">
        <f t="shared" si="158"/>
        <v>45.64</v>
      </c>
      <c r="E1342" s="2">
        <f t="shared" si="160"/>
        <v>45.639999999999993</v>
      </c>
      <c r="F1342" s="2">
        <f t="shared" si="161"/>
        <v>45.747499999999988</v>
      </c>
      <c r="G1342" s="2">
        <f t="shared" si="163"/>
        <v>46.976999999999997</v>
      </c>
      <c r="H1342" s="2">
        <f t="shared" si="159"/>
        <v>37.699550000000031</v>
      </c>
      <c r="I1342" s="2">
        <f t="array" ref="I1342">SUMPRODUCT(B1326:B1345, (ROW(B1326:B1345)-ROW(B1326)+1)) / (20*21/2)</f>
        <v>45.64</v>
      </c>
      <c r="J1342" s="2">
        <f t="shared" si="162"/>
        <v>45.952457447588415</v>
      </c>
      <c r="K1342" s="2">
        <f t="shared" si="164"/>
        <v>45.973464108001458</v>
      </c>
    </row>
    <row r="1343" spans="1:11" ht="13.5" x14ac:dyDescent="0.25">
      <c r="A1343" s="3">
        <f>TITRES_STAT!B1346</f>
        <v>44266</v>
      </c>
      <c r="B1343" s="6">
        <f>TITRES_STAT!D1346</f>
        <v>45.64</v>
      </c>
      <c r="C1343" s="2">
        <f t="shared" si="157"/>
        <v>0</v>
      </c>
      <c r="D1343" s="2">
        <f t="shared" si="158"/>
        <v>45.64</v>
      </c>
      <c r="E1343" s="2">
        <f t="shared" si="160"/>
        <v>45.639999999999993</v>
      </c>
      <c r="F1343" s="2">
        <f t="shared" si="161"/>
        <v>45.639999999999993</v>
      </c>
      <c r="G1343" s="2">
        <f t="shared" si="163"/>
        <v>46.933799999999998</v>
      </c>
      <c r="H1343" s="2">
        <f t="shared" si="159"/>
        <v>37.778750000000038</v>
      </c>
      <c r="I1343" s="2">
        <f t="array" ref="I1343">SUMPRODUCT(B1327:B1346, (ROW(B1327:B1346)-ROW(B1327)+1)) / (20*21/2)</f>
        <v>45.64</v>
      </c>
      <c r="J1343" s="2">
        <f t="shared" si="162"/>
        <v>45.922699595437138</v>
      </c>
      <c r="K1343" s="2">
        <f t="shared" si="164"/>
        <v>45.960387084158263</v>
      </c>
    </row>
    <row r="1344" spans="1:11" ht="13.5" x14ac:dyDescent="0.25">
      <c r="A1344" s="3">
        <f>TITRES_STAT!B1347</f>
        <v>44267</v>
      </c>
      <c r="B1344" s="6">
        <f>TITRES_STAT!D1347</f>
        <v>45.64</v>
      </c>
      <c r="C1344" s="2">
        <f t="shared" si="157"/>
        <v>0</v>
      </c>
      <c r="D1344" s="2">
        <f t="shared" si="158"/>
        <v>45.64</v>
      </c>
      <c r="E1344" s="2">
        <f t="shared" si="160"/>
        <v>45.639999999999993</v>
      </c>
      <c r="F1344" s="2">
        <f t="shared" si="161"/>
        <v>45.639999999999993</v>
      </c>
      <c r="G1344" s="2">
        <f t="shared" si="163"/>
        <v>46.890600000000006</v>
      </c>
      <c r="H1344" s="2">
        <f t="shared" si="159"/>
        <v>37.857950000000038</v>
      </c>
      <c r="I1344" s="2">
        <f t="array" ref="I1344">SUMPRODUCT(B1328:B1347, (ROW(B1328:B1347)-ROW(B1328)+1)) / (20*21/2)</f>
        <v>45.64</v>
      </c>
      <c r="J1344" s="2">
        <f t="shared" si="162"/>
        <v>45.89577582444312</v>
      </c>
      <c r="K1344" s="2">
        <f t="shared" si="164"/>
        <v>45.947822884779505</v>
      </c>
    </row>
    <row r="1345" spans="1:11" ht="13.5" x14ac:dyDescent="0.25">
      <c r="A1345" s="3">
        <f>TITRES_STAT!B1348</f>
        <v>44270</v>
      </c>
      <c r="B1345" s="6">
        <f>TITRES_STAT!D1348</f>
        <v>45.64</v>
      </c>
      <c r="C1345" s="2">
        <f t="shared" si="157"/>
        <v>0</v>
      </c>
      <c r="D1345" s="2">
        <f t="shared" si="158"/>
        <v>45.64</v>
      </c>
      <c r="E1345" s="2">
        <f t="shared" si="160"/>
        <v>45.639999999999993</v>
      </c>
      <c r="F1345" s="2">
        <f t="shared" si="161"/>
        <v>45.639999999999993</v>
      </c>
      <c r="G1345" s="2">
        <f t="shared" si="163"/>
        <v>46.847400000000007</v>
      </c>
      <c r="H1345" s="2">
        <f t="shared" si="159"/>
        <v>37.937150000000038</v>
      </c>
      <c r="I1345" s="2">
        <f t="array" ref="I1345">SUMPRODUCT(B1329:B1348, (ROW(B1329:B1348)-ROW(B1329)+1)) / (20*21/2)</f>
        <v>45.64</v>
      </c>
      <c r="J1345" s="2">
        <f t="shared" si="162"/>
        <v>45.871416222115201</v>
      </c>
      <c r="K1345" s="2">
        <f t="shared" si="164"/>
        <v>45.935751399101875</v>
      </c>
    </row>
    <row r="1346" spans="1:11" ht="13.5" x14ac:dyDescent="0.25">
      <c r="A1346" s="3">
        <f>TITRES_STAT!B1349</f>
        <v>44271</v>
      </c>
      <c r="B1346" s="6">
        <f>TITRES_STAT!D1349</f>
        <v>45.64</v>
      </c>
      <c r="C1346" s="2">
        <f t="shared" si="157"/>
        <v>0</v>
      </c>
      <c r="D1346" s="2">
        <f t="shared" si="158"/>
        <v>45.64</v>
      </c>
      <c r="E1346" s="2">
        <f t="shared" si="160"/>
        <v>45.639999999999993</v>
      </c>
      <c r="F1346" s="2">
        <f t="shared" si="161"/>
        <v>45.639999999999993</v>
      </c>
      <c r="G1346" s="2">
        <f t="shared" si="163"/>
        <v>46.804200000000009</v>
      </c>
      <c r="H1346" s="2">
        <f t="shared" si="159"/>
        <v>38.016350000000045</v>
      </c>
      <c r="I1346" s="2">
        <f t="array" ref="I1346">SUMPRODUCT(B1330:B1349, (ROW(B1330:B1349)-ROW(B1330)+1)) / (20*21/2)</f>
        <v>45.64</v>
      </c>
      <c r="J1346" s="2">
        <f t="shared" si="162"/>
        <v>45.849376581913752</v>
      </c>
      <c r="K1346" s="2">
        <f t="shared" si="164"/>
        <v>45.924153305019452</v>
      </c>
    </row>
    <row r="1347" spans="1:11" ht="13.5" x14ac:dyDescent="0.25">
      <c r="A1347" s="3">
        <f>TITRES_STAT!B1350</f>
        <v>44272</v>
      </c>
      <c r="B1347" s="6">
        <f>TITRES_STAT!D1350</f>
        <v>45.64</v>
      </c>
      <c r="C1347" s="2">
        <f t="shared" si="157"/>
        <v>0</v>
      </c>
      <c r="D1347" s="2">
        <f t="shared" si="158"/>
        <v>45.64</v>
      </c>
      <c r="E1347" s="2">
        <f t="shared" si="160"/>
        <v>45.639999999999993</v>
      </c>
      <c r="F1347" s="2">
        <f t="shared" si="161"/>
        <v>45.639999999999993</v>
      </c>
      <c r="G1347" s="2">
        <f t="shared" si="163"/>
        <v>46.76100000000001</v>
      </c>
      <c r="H1347" s="2">
        <f t="shared" si="159"/>
        <v>38.095550000000046</v>
      </c>
      <c r="I1347" s="2">
        <f t="array" ref="I1347">SUMPRODUCT(B1331:B1350, (ROW(B1331:B1350)-ROW(B1331)+1)) / (20*21/2)</f>
        <v>45.64</v>
      </c>
      <c r="J1347" s="2">
        <f t="shared" si="162"/>
        <v>45.829435955064824</v>
      </c>
      <c r="K1347" s="2">
        <f t="shared" si="164"/>
        <v>45.913010038155946</v>
      </c>
    </row>
    <row r="1348" spans="1:11" ht="13.5" x14ac:dyDescent="0.25">
      <c r="A1348" s="3">
        <f>TITRES_STAT!B1351</f>
        <v>44273</v>
      </c>
      <c r="B1348" s="6">
        <f>TITRES_STAT!D1351</f>
        <v>45.64</v>
      </c>
      <c r="C1348" s="2">
        <f t="shared" ref="C1348:C1411" si="165">B1348-B1347</f>
        <v>0</v>
      </c>
      <c r="D1348" s="2">
        <f t="shared" si="158"/>
        <v>45.64</v>
      </c>
      <c r="E1348" s="2">
        <f t="shared" si="160"/>
        <v>45.639999999999993</v>
      </c>
      <c r="F1348" s="2">
        <f t="shared" si="161"/>
        <v>45.639999999999993</v>
      </c>
      <c r="G1348" s="2">
        <f t="shared" si="163"/>
        <v>46.717800000000018</v>
      </c>
      <c r="H1348" s="2">
        <f t="shared" si="159"/>
        <v>38.174750000000046</v>
      </c>
      <c r="I1348" s="2">
        <f t="array" ref="I1348">SUMPRODUCT(B1332:B1351, (ROW(B1332:B1351)-ROW(B1332)+1)) / (20*21/2)</f>
        <v>45.64</v>
      </c>
      <c r="J1348" s="2">
        <f t="shared" si="162"/>
        <v>45.811394435534837</v>
      </c>
      <c r="K1348" s="2">
        <f t="shared" si="164"/>
        <v>45.902303762149828</v>
      </c>
    </row>
    <row r="1349" spans="1:11" ht="13.5" x14ac:dyDescent="0.25">
      <c r="A1349" s="3">
        <f>TITRES_STAT!B1352</f>
        <v>44274</v>
      </c>
      <c r="B1349" s="6">
        <f>TITRES_STAT!D1352</f>
        <v>45.64</v>
      </c>
      <c r="C1349" s="2">
        <f t="shared" si="165"/>
        <v>0</v>
      </c>
      <c r="D1349" s="2">
        <f t="shared" si="158"/>
        <v>45.64</v>
      </c>
      <c r="E1349" s="2">
        <f t="shared" si="160"/>
        <v>45.639999999999993</v>
      </c>
      <c r="F1349" s="2">
        <f t="shared" si="161"/>
        <v>45.639999999999993</v>
      </c>
      <c r="G1349" s="2">
        <f t="shared" si="163"/>
        <v>46.674600000000019</v>
      </c>
      <c r="H1349" s="2">
        <f t="shared" si="159"/>
        <v>38.253950000000053</v>
      </c>
      <c r="I1349" s="2">
        <f t="array" ref="I1349">SUMPRODUCT(B1333:B1352, (ROW(B1333:B1352)-ROW(B1333)+1)) / (20*21/2)</f>
        <v>45.64</v>
      </c>
      <c r="J1349" s="2">
        <f t="shared" si="162"/>
        <v>45.795071155960088</v>
      </c>
      <c r="K1349" s="2">
        <f t="shared" si="164"/>
        <v>45.892017340104736</v>
      </c>
    </row>
    <row r="1350" spans="1:11" ht="13.5" x14ac:dyDescent="0.25">
      <c r="A1350" s="3">
        <f>TITRES_STAT!B1353</f>
        <v>44277</v>
      </c>
      <c r="B1350" s="6">
        <f>TITRES_STAT!D1353</f>
        <v>45.64</v>
      </c>
      <c r="C1350" s="2">
        <f t="shared" si="165"/>
        <v>0</v>
      </c>
      <c r="D1350" s="2">
        <f t="shared" ref="D1350:D1413" si="166">AVERAGE(B1346:B1350)</f>
        <v>45.64</v>
      </c>
      <c r="E1350" s="2">
        <f t="shared" si="160"/>
        <v>45.639999999999993</v>
      </c>
      <c r="F1350" s="2">
        <f t="shared" si="161"/>
        <v>45.639999999999993</v>
      </c>
      <c r="G1350" s="2">
        <f t="shared" si="163"/>
        <v>46.631400000000021</v>
      </c>
      <c r="H1350" s="2">
        <f t="shared" si="159"/>
        <v>38.333150000000053</v>
      </c>
      <c r="I1350" s="2">
        <f t="array" ref="I1350">SUMPRODUCT(B1334:B1353, (ROW(B1334:B1353)-ROW(B1334)+1)) / (20*21/2)</f>
        <v>45.64</v>
      </c>
      <c r="J1350" s="2">
        <f t="shared" si="162"/>
        <v>45.780302474440077</v>
      </c>
      <c r="K1350" s="2">
        <f t="shared" si="164"/>
        <v>45.882134307159454</v>
      </c>
    </row>
    <row r="1351" spans="1:11" ht="13.5" x14ac:dyDescent="0.25">
      <c r="A1351" s="3">
        <f>TITRES_STAT!B1354</f>
        <v>44278</v>
      </c>
      <c r="B1351" s="6">
        <f>TITRES_STAT!D1354</f>
        <v>45.64</v>
      </c>
      <c r="C1351" s="2">
        <f t="shared" si="165"/>
        <v>0</v>
      </c>
      <c r="D1351" s="2">
        <f t="shared" si="166"/>
        <v>45.64</v>
      </c>
      <c r="E1351" s="2">
        <f t="shared" si="160"/>
        <v>45.639999999999993</v>
      </c>
      <c r="F1351" s="2">
        <f t="shared" si="161"/>
        <v>45.639999999999993</v>
      </c>
      <c r="G1351" s="2">
        <f t="shared" si="163"/>
        <v>46.588200000000022</v>
      </c>
      <c r="H1351" s="2">
        <f t="shared" si="159"/>
        <v>38.412350000000053</v>
      </c>
      <c r="I1351" s="2">
        <f t="array" ref="I1351">SUMPRODUCT(B1335:B1354, (ROW(B1335:B1354)-ROW(B1335)+1)) / (20*21/2)</f>
        <v>45.64</v>
      </c>
      <c r="J1351" s="2">
        <f t="shared" si="162"/>
        <v>45.766940334017214</v>
      </c>
      <c r="K1351" s="2">
        <f t="shared" si="164"/>
        <v>45.872638844133597</v>
      </c>
    </row>
    <row r="1352" spans="1:11" ht="13.5" x14ac:dyDescent="0.25">
      <c r="A1352" s="3">
        <f>TITRES_STAT!B1355</f>
        <v>44279</v>
      </c>
      <c r="B1352" s="6">
        <f>TITRES_STAT!D1355</f>
        <v>45.64</v>
      </c>
      <c r="C1352" s="2">
        <f t="shared" si="165"/>
        <v>0</v>
      </c>
      <c r="D1352" s="2">
        <f t="shared" si="166"/>
        <v>45.64</v>
      </c>
      <c r="E1352" s="2">
        <f t="shared" si="160"/>
        <v>45.639999999999993</v>
      </c>
      <c r="F1352" s="2">
        <f t="shared" si="161"/>
        <v>45.639999999999993</v>
      </c>
      <c r="G1352" s="2">
        <f t="shared" si="163"/>
        <v>46.545000000000016</v>
      </c>
      <c r="H1352" s="2">
        <f t="shared" si="159"/>
        <v>38.491550000000053</v>
      </c>
      <c r="I1352" s="2">
        <f t="array" ref="I1352">SUMPRODUCT(B1336:B1355, (ROW(B1336:B1355)-ROW(B1336)+1)) / (20*21/2)</f>
        <v>45.64</v>
      </c>
      <c r="J1352" s="2">
        <f t="shared" si="162"/>
        <v>45.754850778396523</v>
      </c>
      <c r="K1352" s="2">
        <f t="shared" si="164"/>
        <v>45.863515752206787</v>
      </c>
    </row>
    <row r="1353" spans="1:11" ht="13.5" x14ac:dyDescent="0.25">
      <c r="A1353" s="3">
        <f>TITRES_STAT!B1356</f>
        <v>44280</v>
      </c>
      <c r="B1353" s="6">
        <f>TITRES_STAT!D1356</f>
        <v>45.64</v>
      </c>
      <c r="C1353" s="2">
        <f t="shared" si="165"/>
        <v>0</v>
      </c>
      <c r="D1353" s="2">
        <f t="shared" si="166"/>
        <v>45.64</v>
      </c>
      <c r="E1353" s="2">
        <f t="shared" si="160"/>
        <v>45.639999999999993</v>
      </c>
      <c r="F1353" s="2">
        <f t="shared" si="161"/>
        <v>45.639999999999993</v>
      </c>
      <c r="G1353" s="2">
        <f t="shared" si="163"/>
        <v>46.501800000000024</v>
      </c>
      <c r="H1353" s="2">
        <f t="shared" si="159"/>
        <v>38.570750000000061</v>
      </c>
      <c r="I1353" s="2">
        <f t="array" ref="I1353">SUMPRODUCT(B1337:B1356, (ROW(B1337:B1356)-ROW(B1337)+1)) / (20*21/2)</f>
        <v>45.64</v>
      </c>
      <c r="J1353" s="2">
        <f t="shared" si="162"/>
        <v>45.743912609025422</v>
      </c>
      <c r="K1353" s="2">
        <f t="shared" si="164"/>
        <v>45.854750428590833</v>
      </c>
    </row>
    <row r="1354" spans="1:11" ht="13.5" x14ac:dyDescent="0.25">
      <c r="A1354" s="3">
        <f>TITRES_STAT!B1357</f>
        <v>44281</v>
      </c>
      <c r="B1354" s="6">
        <f>TITRES_STAT!D1357</f>
        <v>45.64</v>
      </c>
      <c r="C1354" s="2">
        <f t="shared" si="165"/>
        <v>0</v>
      </c>
      <c r="D1354" s="2">
        <f t="shared" si="166"/>
        <v>45.64</v>
      </c>
      <c r="E1354" s="2">
        <f t="shared" si="160"/>
        <v>45.639999999999993</v>
      </c>
      <c r="F1354" s="2">
        <f t="shared" si="161"/>
        <v>45.639999999999993</v>
      </c>
      <c r="G1354" s="2">
        <f t="shared" si="163"/>
        <v>46.458600000000025</v>
      </c>
      <c r="H1354" s="2">
        <f t="shared" ref="H1354:H1417" si="167">AVERAGE(B1155:B1354)</f>
        <v>38.649950000000061</v>
      </c>
      <c r="I1354" s="2">
        <f t="array" ref="I1354">SUMPRODUCT(B1338:B1357, (ROW(B1338:B1357)-ROW(B1338)+1)) / (20*21/2)</f>
        <v>45.64</v>
      </c>
      <c r="J1354" s="2">
        <f t="shared" si="162"/>
        <v>45.734016170070618</v>
      </c>
      <c r="K1354" s="2">
        <f t="shared" si="164"/>
        <v>45.846328843155902</v>
      </c>
    </row>
    <row r="1355" spans="1:11" ht="13.5" x14ac:dyDescent="0.25">
      <c r="A1355" s="3">
        <f>TITRES_STAT!B1358</f>
        <v>44284</v>
      </c>
      <c r="B1355" s="6">
        <f>TITRES_STAT!D1358</f>
        <v>45.64</v>
      </c>
      <c r="C1355" s="2">
        <f t="shared" si="165"/>
        <v>0</v>
      </c>
      <c r="D1355" s="2">
        <f t="shared" si="166"/>
        <v>45.64</v>
      </c>
      <c r="E1355" s="2">
        <f t="shared" si="160"/>
        <v>45.639999999999993</v>
      </c>
      <c r="F1355" s="2">
        <f t="shared" si="161"/>
        <v>45.639999999999993</v>
      </c>
      <c r="G1355" s="2">
        <f t="shared" si="163"/>
        <v>46.415400000000027</v>
      </c>
      <c r="H1355" s="2">
        <f t="shared" si="167"/>
        <v>38.729150000000061</v>
      </c>
      <c r="I1355" s="2">
        <f t="array" ref="I1355">SUMPRODUCT(B1339:B1358, (ROW(B1339:B1358)-ROW(B1339)+1)) / (20*21/2)</f>
        <v>45.64</v>
      </c>
      <c r="J1355" s="2">
        <f t="shared" si="162"/>
        <v>45.72506224911151</v>
      </c>
      <c r="K1355" s="2">
        <f t="shared" si="164"/>
        <v>45.838237515973319</v>
      </c>
    </row>
    <row r="1356" spans="1:11" ht="13.5" x14ac:dyDescent="0.25">
      <c r="A1356" s="3">
        <f>TITRES_STAT!B1359</f>
        <v>44285</v>
      </c>
      <c r="B1356" s="6">
        <f>TITRES_STAT!D1359</f>
        <v>45.64</v>
      </c>
      <c r="C1356" s="2">
        <f t="shared" si="165"/>
        <v>0</v>
      </c>
      <c r="D1356" s="2">
        <f t="shared" si="166"/>
        <v>45.64</v>
      </c>
      <c r="E1356" s="2">
        <f t="shared" ref="E1356:E1419" si="168">AVERAGE(B1347:B1356)</f>
        <v>45.639999999999993</v>
      </c>
      <c r="F1356" s="2">
        <f t="shared" si="161"/>
        <v>45.639999999999993</v>
      </c>
      <c r="G1356" s="2">
        <f t="shared" si="163"/>
        <v>46.372200000000028</v>
      </c>
      <c r="H1356" s="2">
        <f t="shared" si="167"/>
        <v>38.808350000000061</v>
      </c>
      <c r="I1356" s="2">
        <f t="array" ref="I1356">SUMPRODUCT(B1340:B1359, (ROW(B1340:B1359)-ROW(B1340)+1)) / (20*21/2)</f>
        <v>45.64</v>
      </c>
      <c r="J1356" s="2">
        <f t="shared" si="162"/>
        <v>45.716961082529458</v>
      </c>
      <c r="K1356" s="2">
        <f t="shared" si="164"/>
        <v>45.830463495739075</v>
      </c>
    </row>
    <row r="1357" spans="1:11" ht="13.5" x14ac:dyDescent="0.25">
      <c r="A1357" s="3">
        <f>TITRES_STAT!B1360</f>
        <v>44286</v>
      </c>
      <c r="B1357" s="6">
        <f>TITRES_STAT!D1360</f>
        <v>45.64</v>
      </c>
      <c r="C1357" s="2">
        <f t="shared" si="165"/>
        <v>0</v>
      </c>
      <c r="D1357" s="2">
        <f t="shared" si="166"/>
        <v>45.64</v>
      </c>
      <c r="E1357" s="2">
        <f t="shared" si="168"/>
        <v>45.639999999999993</v>
      </c>
      <c r="F1357" s="2">
        <f t="shared" si="161"/>
        <v>45.639999999999993</v>
      </c>
      <c r="G1357" s="2">
        <f t="shared" si="163"/>
        <v>46.329000000000036</v>
      </c>
      <c r="H1357" s="2">
        <f t="shared" si="167"/>
        <v>38.887550000000061</v>
      </c>
      <c r="I1357" s="2">
        <f t="array" ref="I1357">SUMPRODUCT(B1341:B1360, (ROW(B1341:B1360)-ROW(B1341)+1)) / (20*21/2)</f>
        <v>45.64</v>
      </c>
      <c r="J1357" s="2">
        <f t="shared" si="162"/>
        <v>45.709631455621889</v>
      </c>
      <c r="K1357" s="2">
        <f t="shared" si="164"/>
        <v>45.822994339043426</v>
      </c>
    </row>
    <row r="1358" spans="1:11" ht="13.5" x14ac:dyDescent="0.25">
      <c r="A1358" s="3">
        <f>TITRES_STAT!B1361</f>
        <v>44287</v>
      </c>
      <c r="B1358" s="6">
        <f>TITRES_STAT!D1361</f>
        <v>45.64</v>
      </c>
      <c r="C1358" s="2">
        <f t="shared" si="165"/>
        <v>0</v>
      </c>
      <c r="D1358" s="2">
        <f t="shared" si="166"/>
        <v>45.64</v>
      </c>
      <c r="E1358" s="2">
        <f t="shared" si="168"/>
        <v>45.639999999999993</v>
      </c>
      <c r="F1358" s="2">
        <f t="shared" si="161"/>
        <v>45.639999999999993</v>
      </c>
      <c r="G1358" s="2">
        <f t="shared" si="163"/>
        <v>46.285800000000023</v>
      </c>
      <c r="H1358" s="2">
        <f t="shared" si="167"/>
        <v>38.966750000000069</v>
      </c>
      <c r="I1358" s="2">
        <f t="array" ref="I1358">SUMPRODUCT(B1342:B1361, (ROW(B1342:B1361)-ROW(B1342)+1)) / (20*21/2)</f>
        <v>45.64</v>
      </c>
      <c r="J1358" s="2">
        <f t="shared" si="162"/>
        <v>45.702999888419804</v>
      </c>
      <c r="K1358" s="2">
        <f t="shared" si="164"/>
        <v>45.81581809045349</v>
      </c>
    </row>
    <row r="1359" spans="1:11" ht="13.5" x14ac:dyDescent="0.25">
      <c r="A1359" s="3">
        <f>TITRES_STAT!B1362</f>
        <v>44288</v>
      </c>
      <c r="B1359" s="6">
        <f>TITRES_STAT!D1362</f>
        <v>45.64</v>
      </c>
      <c r="C1359" s="2">
        <f t="shared" si="165"/>
        <v>0</v>
      </c>
      <c r="D1359" s="2">
        <f t="shared" si="166"/>
        <v>45.64</v>
      </c>
      <c r="E1359" s="2">
        <f t="shared" si="168"/>
        <v>45.639999999999993</v>
      </c>
      <c r="F1359" s="2">
        <f t="shared" si="161"/>
        <v>45.639999999999993</v>
      </c>
      <c r="G1359" s="2">
        <f t="shared" si="163"/>
        <v>46.242600000000031</v>
      </c>
      <c r="H1359" s="2">
        <f t="shared" si="167"/>
        <v>39.045950000000069</v>
      </c>
      <c r="I1359" s="2">
        <f t="array" ref="I1359">SUMPRODUCT(B1343:B1362, (ROW(B1343:B1362)-ROW(B1343)+1)) / (20*21/2)</f>
        <v>45.64</v>
      </c>
      <c r="J1359" s="2">
        <f t="shared" si="162"/>
        <v>45.696999899046489</v>
      </c>
      <c r="K1359" s="2">
        <f t="shared" si="164"/>
        <v>45.808923263376883</v>
      </c>
    </row>
    <row r="1360" spans="1:11" ht="13.5" x14ac:dyDescent="0.25">
      <c r="A1360" s="3">
        <f>TITRES_STAT!B1363</f>
        <v>44291</v>
      </c>
      <c r="B1360" s="6">
        <f>TITRES_STAT!D1363</f>
        <v>45.64</v>
      </c>
      <c r="C1360" s="2">
        <f t="shared" si="165"/>
        <v>0</v>
      </c>
      <c r="D1360" s="2">
        <f t="shared" si="166"/>
        <v>45.64</v>
      </c>
      <c r="E1360" s="2">
        <f t="shared" si="168"/>
        <v>45.639999999999993</v>
      </c>
      <c r="F1360" s="2">
        <f t="shared" si="161"/>
        <v>45.639999999999993</v>
      </c>
      <c r="G1360" s="2">
        <f t="shared" si="163"/>
        <v>46.199400000000033</v>
      </c>
      <c r="H1360" s="2">
        <f t="shared" si="167"/>
        <v>39.125150000000069</v>
      </c>
      <c r="I1360" s="2">
        <f t="array" ref="I1360">SUMPRODUCT(B1344:B1363, (ROW(B1344:B1363)-ROW(B1344)+1)) / (20*21/2)</f>
        <v>45.64</v>
      </c>
      <c r="J1360" s="2">
        <f t="shared" si="162"/>
        <v>45.691571337232538</v>
      </c>
      <c r="K1360" s="2">
        <f t="shared" si="164"/>
        <v>45.802298821675826</v>
      </c>
    </row>
    <row r="1361" spans="1:11" ht="13.5" x14ac:dyDescent="0.25">
      <c r="A1361" s="3">
        <f>TITRES_STAT!B1364</f>
        <v>44292</v>
      </c>
      <c r="B1361" s="6">
        <f>TITRES_STAT!D1364</f>
        <v>45.64</v>
      </c>
      <c r="C1361" s="2">
        <f t="shared" si="165"/>
        <v>0</v>
      </c>
      <c r="D1361" s="2">
        <f t="shared" si="166"/>
        <v>45.64</v>
      </c>
      <c r="E1361" s="2">
        <f t="shared" si="168"/>
        <v>45.639999999999993</v>
      </c>
      <c r="F1361" s="2">
        <f t="shared" si="161"/>
        <v>45.639999999999993</v>
      </c>
      <c r="G1361" s="2">
        <f t="shared" si="163"/>
        <v>46.156200000000027</v>
      </c>
      <c r="H1361" s="2">
        <f t="shared" si="167"/>
        <v>39.204350000000069</v>
      </c>
      <c r="I1361" s="2">
        <f t="array" ref="I1361">SUMPRODUCT(B1345:B1364, (ROW(B1345:B1364)-ROW(B1345)+1)) / (20*21/2)</f>
        <v>45.64</v>
      </c>
      <c r="J1361" s="2">
        <f t="shared" si="162"/>
        <v>45.686659781305629</v>
      </c>
      <c r="K1361" s="2">
        <f t="shared" si="164"/>
        <v>45.795934162002268</v>
      </c>
    </row>
    <row r="1362" spans="1:11" ht="13.5" x14ac:dyDescent="0.25">
      <c r="A1362" s="3">
        <f>TITRES_STAT!B1365</f>
        <v>44293</v>
      </c>
      <c r="B1362" s="6">
        <f>TITRES_STAT!D1365</f>
        <v>45.64</v>
      </c>
      <c r="C1362" s="2">
        <f t="shared" si="165"/>
        <v>0</v>
      </c>
      <c r="D1362" s="2">
        <f t="shared" si="166"/>
        <v>45.64</v>
      </c>
      <c r="E1362" s="2">
        <f t="shared" si="168"/>
        <v>45.639999999999993</v>
      </c>
      <c r="F1362" s="2">
        <f t="shared" si="161"/>
        <v>45.639999999999993</v>
      </c>
      <c r="G1362" s="2">
        <f t="shared" si="163"/>
        <v>46.113000000000028</v>
      </c>
      <c r="H1362" s="2">
        <f t="shared" si="167"/>
        <v>39.283550000000069</v>
      </c>
      <c r="I1362" s="2">
        <f t="array" ref="I1362">SUMPRODUCT(B1346:B1365, (ROW(B1346:B1365)-ROW(B1346)+1)) / (20*21/2)</f>
        <v>45.64</v>
      </c>
      <c r="J1362" s="2">
        <f t="shared" si="162"/>
        <v>45.682215992609855</v>
      </c>
      <c r="K1362" s="2">
        <f t="shared" si="164"/>
        <v>45.78981909682571</v>
      </c>
    </row>
    <row r="1363" spans="1:11" ht="13.5" x14ac:dyDescent="0.25">
      <c r="A1363" s="3">
        <f>TITRES_STAT!B1366</f>
        <v>44294</v>
      </c>
      <c r="B1363" s="6">
        <f>TITRES_STAT!D1366</f>
        <v>45.64</v>
      </c>
      <c r="C1363" s="2">
        <f t="shared" si="165"/>
        <v>0</v>
      </c>
      <c r="D1363" s="2">
        <f t="shared" si="166"/>
        <v>45.64</v>
      </c>
      <c r="E1363" s="2">
        <f t="shared" si="168"/>
        <v>45.639999999999993</v>
      </c>
      <c r="F1363" s="2">
        <f t="shared" si="161"/>
        <v>45.639999999999993</v>
      </c>
      <c r="G1363" s="2">
        <f t="shared" si="163"/>
        <v>46.070000000000029</v>
      </c>
      <c r="H1363" s="2">
        <f t="shared" si="167"/>
        <v>39.362750000000077</v>
      </c>
      <c r="I1363" s="2">
        <f t="array" ref="I1363">SUMPRODUCT(B1347:B1366, (ROW(B1347:B1366)-ROW(B1347)+1)) / (20*21/2)</f>
        <v>45.64</v>
      </c>
      <c r="J1363" s="2">
        <f t="shared" si="162"/>
        <v>45.678195421885107</v>
      </c>
      <c r="K1363" s="2">
        <f t="shared" si="164"/>
        <v>45.78394383812666</v>
      </c>
    </row>
    <row r="1364" spans="1:11" ht="13.5" x14ac:dyDescent="0.25">
      <c r="A1364" s="3">
        <f>TITRES_STAT!B1367</f>
        <v>44298</v>
      </c>
      <c r="B1364" s="6">
        <f>TITRES_STAT!D1367</f>
        <v>45.64</v>
      </c>
      <c r="C1364" s="2">
        <f t="shared" si="165"/>
        <v>0</v>
      </c>
      <c r="D1364" s="2">
        <f t="shared" si="166"/>
        <v>45.64</v>
      </c>
      <c r="E1364" s="2">
        <f t="shared" si="168"/>
        <v>45.639999999999993</v>
      </c>
      <c r="F1364" s="2">
        <f t="shared" ref="F1364:F1427" si="169">AVERAGE(B1345:B1364)</f>
        <v>45.639999999999993</v>
      </c>
      <c r="G1364" s="2">
        <f t="shared" si="163"/>
        <v>46.027000000000022</v>
      </c>
      <c r="H1364" s="2">
        <f t="shared" si="167"/>
        <v>39.441950000000077</v>
      </c>
      <c r="I1364" s="2">
        <f t="array" ref="I1364">SUMPRODUCT(B1348:B1367, (ROW(B1348:B1367)-ROW(B1348)+1)) / (20*21/2)</f>
        <v>45.64</v>
      </c>
      <c r="J1364" s="2">
        <f t="shared" si="162"/>
        <v>45.674557762657955</v>
      </c>
      <c r="K1364" s="2">
        <f t="shared" si="164"/>
        <v>45.778298981729534</v>
      </c>
    </row>
    <row r="1365" spans="1:11" ht="13.5" x14ac:dyDescent="0.25">
      <c r="A1365" s="3">
        <f>TITRES_STAT!B1368</f>
        <v>44299</v>
      </c>
      <c r="B1365" s="6">
        <f>TITRES_STAT!D1368</f>
        <v>45.64</v>
      </c>
      <c r="C1365" s="2">
        <f t="shared" si="165"/>
        <v>0</v>
      </c>
      <c r="D1365" s="2">
        <f t="shared" si="166"/>
        <v>45.64</v>
      </c>
      <c r="E1365" s="2">
        <f t="shared" si="168"/>
        <v>45.639999999999993</v>
      </c>
      <c r="F1365" s="2">
        <f t="shared" si="169"/>
        <v>45.639999999999993</v>
      </c>
      <c r="G1365" s="2">
        <f t="shared" si="163"/>
        <v>45.984000000000023</v>
      </c>
      <c r="H1365" s="2">
        <f t="shared" si="167"/>
        <v>39.521150000000077</v>
      </c>
      <c r="I1365" s="2">
        <f t="array" ref="I1365">SUMPRODUCT(B1349:B1368, (ROW(B1349:B1368)-ROW(B1349)+1)) / (20*21/2)</f>
        <v>45.64</v>
      </c>
      <c r="J1365" s="2">
        <f t="shared" ref="J1365:J1428" si="170">$J$4*B1365+J1364*(1-$J$4)</f>
        <v>45.671266547166717</v>
      </c>
      <c r="K1365" s="2">
        <f t="shared" si="164"/>
        <v>45.772875492249945</v>
      </c>
    </row>
    <row r="1366" spans="1:11" ht="13.5" x14ac:dyDescent="0.25">
      <c r="A1366" s="3">
        <f>TITRES_STAT!B1369</f>
        <v>44300</v>
      </c>
      <c r="B1366" s="6">
        <f>TITRES_STAT!D1369</f>
        <v>45.64</v>
      </c>
      <c r="C1366" s="2">
        <f t="shared" si="165"/>
        <v>0</v>
      </c>
      <c r="D1366" s="2">
        <f t="shared" si="166"/>
        <v>45.64</v>
      </c>
      <c r="E1366" s="2">
        <f t="shared" si="168"/>
        <v>45.639999999999993</v>
      </c>
      <c r="F1366" s="2">
        <f t="shared" si="169"/>
        <v>45.639999999999993</v>
      </c>
      <c r="G1366" s="2">
        <f t="shared" si="163"/>
        <v>45.941000000000031</v>
      </c>
      <c r="H1366" s="2">
        <f t="shared" si="167"/>
        <v>39.600350000000077</v>
      </c>
      <c r="I1366" s="2">
        <f t="array" ref="I1366">SUMPRODUCT(B1350:B1369, (ROW(B1350:B1369)-ROW(B1350)+1)) / (20*21/2)</f>
        <v>45.64</v>
      </c>
      <c r="J1366" s="2">
        <f t="shared" si="170"/>
        <v>45.668288780769885</v>
      </c>
      <c r="K1366" s="2">
        <f t="shared" si="164"/>
        <v>45.767664688632301</v>
      </c>
    </row>
    <row r="1367" spans="1:11" ht="13.5" x14ac:dyDescent="0.25">
      <c r="A1367" s="3">
        <f>TITRES_STAT!B1370</f>
        <v>44301</v>
      </c>
      <c r="B1367" s="6">
        <f>TITRES_STAT!D1370</f>
        <v>45.64</v>
      </c>
      <c r="C1367" s="2">
        <f t="shared" si="165"/>
        <v>0</v>
      </c>
      <c r="D1367" s="2">
        <f t="shared" si="166"/>
        <v>45.64</v>
      </c>
      <c r="E1367" s="2">
        <f t="shared" si="168"/>
        <v>45.639999999999993</v>
      </c>
      <c r="F1367" s="2">
        <f t="shared" si="169"/>
        <v>45.639999999999993</v>
      </c>
      <c r="G1367" s="2">
        <f t="shared" si="163"/>
        <v>45.898000000000032</v>
      </c>
      <c r="H1367" s="2">
        <f t="shared" si="167"/>
        <v>39.679550000000084</v>
      </c>
      <c r="I1367" s="2">
        <f t="array" ref="I1367">SUMPRODUCT(B1351:B1370, (ROW(B1351:B1370)-ROW(B1351)+1)) / (20*21/2)</f>
        <v>45.64</v>
      </c>
      <c r="J1367" s="2">
        <f t="shared" si="170"/>
        <v>45.66559461117275</v>
      </c>
      <c r="K1367" s="2">
        <f t="shared" si="164"/>
        <v>45.762658230254566</v>
      </c>
    </row>
    <row r="1368" spans="1:11" ht="13.5" x14ac:dyDescent="0.25">
      <c r="A1368" s="3">
        <f>TITRES_STAT!B1371</f>
        <v>44302</v>
      </c>
      <c r="B1368" s="6">
        <f>TITRES_STAT!D1371</f>
        <v>45.64</v>
      </c>
      <c r="C1368" s="2">
        <f t="shared" si="165"/>
        <v>0</v>
      </c>
      <c r="D1368" s="2">
        <f t="shared" si="166"/>
        <v>45.64</v>
      </c>
      <c r="E1368" s="2">
        <f t="shared" si="168"/>
        <v>45.639999999999993</v>
      </c>
      <c r="F1368" s="2">
        <f t="shared" si="169"/>
        <v>45.639999999999993</v>
      </c>
      <c r="G1368" s="2">
        <f t="shared" si="163"/>
        <v>45.855000000000025</v>
      </c>
      <c r="H1368" s="2">
        <f t="shared" si="167"/>
        <v>39.758750000000084</v>
      </c>
      <c r="I1368" s="2">
        <f t="array" ref="I1368">SUMPRODUCT(B1352:B1371, (ROW(B1352:B1371)-ROW(B1352)+1)) / (20*21/2)</f>
        <v>45.64</v>
      </c>
      <c r="J1368" s="2">
        <f t="shared" si="170"/>
        <v>45.663157029156295</v>
      </c>
      <c r="K1368" s="2">
        <f t="shared" si="164"/>
        <v>45.757848103577913</v>
      </c>
    </row>
    <row r="1369" spans="1:11" ht="13.5" x14ac:dyDescent="0.25">
      <c r="A1369" s="3">
        <f>TITRES_STAT!B1372</f>
        <v>44305</v>
      </c>
      <c r="B1369" s="6">
        <f>TITRES_STAT!D1372</f>
        <v>45.64</v>
      </c>
      <c r="C1369" s="2">
        <f t="shared" si="165"/>
        <v>0</v>
      </c>
      <c r="D1369" s="2">
        <f t="shared" si="166"/>
        <v>45.64</v>
      </c>
      <c r="E1369" s="2">
        <f t="shared" si="168"/>
        <v>45.639999999999993</v>
      </c>
      <c r="F1369" s="2">
        <f t="shared" si="169"/>
        <v>45.639999999999993</v>
      </c>
      <c r="G1369" s="2">
        <f t="shared" si="163"/>
        <v>45.812000000000026</v>
      </c>
      <c r="H1369" s="2">
        <f t="shared" si="167"/>
        <v>39.837950000000085</v>
      </c>
      <c r="I1369" s="2">
        <f t="array" ref="I1369">SUMPRODUCT(B1353:B1372, (ROW(B1353:B1372)-ROW(B1353)+1)) / (20*21/2)</f>
        <v>45.64</v>
      </c>
      <c r="J1369" s="2">
        <f t="shared" si="170"/>
        <v>45.660951597808072</v>
      </c>
      <c r="K1369" s="2">
        <f t="shared" si="164"/>
        <v>45.75322660931996</v>
      </c>
    </row>
    <row r="1370" spans="1:11" ht="13.5" x14ac:dyDescent="0.25">
      <c r="A1370" s="3">
        <f>TITRES_STAT!B1373</f>
        <v>44306</v>
      </c>
      <c r="B1370" s="6">
        <f>TITRES_STAT!D1373</f>
        <v>45.64</v>
      </c>
      <c r="C1370" s="2">
        <f t="shared" si="165"/>
        <v>0</v>
      </c>
      <c r="D1370" s="2">
        <f t="shared" si="166"/>
        <v>45.64</v>
      </c>
      <c r="E1370" s="2">
        <f t="shared" si="168"/>
        <v>45.639999999999993</v>
      </c>
      <c r="F1370" s="2">
        <f t="shared" si="169"/>
        <v>45.639999999999993</v>
      </c>
      <c r="G1370" s="2">
        <f t="shared" si="163"/>
        <v>45.769000000000027</v>
      </c>
      <c r="H1370" s="2">
        <f t="shared" si="167"/>
        <v>39.917150000000092</v>
      </c>
      <c r="I1370" s="2">
        <f t="array" ref="I1370">SUMPRODUCT(B1354:B1373, (ROW(B1354:B1373)-ROW(B1354)+1)) / (20*21/2)</f>
        <v>45.64</v>
      </c>
      <c r="J1370" s="2">
        <f t="shared" si="170"/>
        <v>45.658956207540633</v>
      </c>
      <c r="K1370" s="2">
        <f t="shared" si="164"/>
        <v>45.748786350130942</v>
      </c>
    </row>
    <row r="1371" spans="1:11" ht="13.5" x14ac:dyDescent="0.25">
      <c r="A1371" s="3">
        <f>TITRES_STAT!B1374</f>
        <v>44307</v>
      </c>
      <c r="B1371" s="6">
        <f>TITRES_STAT!D1374</f>
        <v>45.64</v>
      </c>
      <c r="C1371" s="2">
        <f t="shared" si="165"/>
        <v>0</v>
      </c>
      <c r="D1371" s="2">
        <f t="shared" si="166"/>
        <v>45.64</v>
      </c>
      <c r="E1371" s="2">
        <f t="shared" si="168"/>
        <v>45.639999999999993</v>
      </c>
      <c r="F1371" s="2">
        <f t="shared" si="169"/>
        <v>45.639999999999993</v>
      </c>
      <c r="G1371" s="2">
        <f t="shared" si="163"/>
        <v>45.72600000000002</v>
      </c>
      <c r="H1371" s="2">
        <f t="shared" si="167"/>
        <v>39.996350000000099</v>
      </c>
      <c r="I1371" s="2">
        <f t="array" ref="I1371">SUMPRODUCT(B1355:B1374, (ROW(B1355:B1374)-ROW(B1355)+1)) / (20*21/2)</f>
        <v>45.64</v>
      </c>
      <c r="J1371" s="2">
        <f t="shared" si="170"/>
        <v>45.657150854441525</v>
      </c>
      <c r="K1371" s="2">
        <f t="shared" si="164"/>
        <v>45.744520218753259</v>
      </c>
    </row>
    <row r="1372" spans="1:11" ht="13.5" x14ac:dyDescent="0.25">
      <c r="A1372" s="3">
        <f>TITRES_STAT!B1375</f>
        <v>44308</v>
      </c>
      <c r="B1372" s="6">
        <f>TITRES_STAT!D1375</f>
        <v>45.64</v>
      </c>
      <c r="C1372" s="2">
        <f t="shared" si="165"/>
        <v>0</v>
      </c>
      <c r="D1372" s="2">
        <f t="shared" si="166"/>
        <v>45.64</v>
      </c>
      <c r="E1372" s="2">
        <f t="shared" si="168"/>
        <v>45.639999999999993</v>
      </c>
      <c r="F1372" s="2">
        <f t="shared" si="169"/>
        <v>45.639999999999993</v>
      </c>
      <c r="G1372" s="2">
        <f t="shared" si="163"/>
        <v>45.683000000000028</v>
      </c>
      <c r="H1372" s="2">
        <f t="shared" si="167"/>
        <v>40.075550000000099</v>
      </c>
      <c r="I1372" s="2">
        <f t="array" ref="I1372">SUMPRODUCT(B1356:B1375, (ROW(B1356:B1375)-ROW(B1356)+1)) / (20*21/2)</f>
        <v>45.64</v>
      </c>
      <c r="J1372" s="2">
        <f t="shared" si="170"/>
        <v>45.655517439732805</v>
      </c>
      <c r="K1372" s="2">
        <f t="shared" si="164"/>
        <v>45.740421386645288</v>
      </c>
    </row>
    <row r="1373" spans="1:11" ht="13.5" x14ac:dyDescent="0.25">
      <c r="A1373" s="3">
        <f>TITRES_STAT!B1376</f>
        <v>44309</v>
      </c>
      <c r="B1373" s="6">
        <f>TITRES_STAT!D1376</f>
        <v>45.64</v>
      </c>
      <c r="C1373" s="2">
        <f t="shared" si="165"/>
        <v>0</v>
      </c>
      <c r="D1373" s="2">
        <f t="shared" si="166"/>
        <v>45.64</v>
      </c>
      <c r="E1373" s="2">
        <f t="shared" si="168"/>
        <v>45.639999999999993</v>
      </c>
      <c r="F1373" s="2">
        <f t="shared" si="169"/>
        <v>45.639999999999993</v>
      </c>
      <c r="G1373" s="2">
        <f t="shared" si="163"/>
        <v>45.640000000000029</v>
      </c>
      <c r="H1373" s="2">
        <f t="shared" si="167"/>
        <v>40.154750000000099</v>
      </c>
      <c r="I1373" s="2">
        <f t="array" ref="I1373">SUMPRODUCT(B1357:B1376, (ROW(B1357:B1376)-ROW(B1357)+1)) / (20*21/2)</f>
        <v>45.64</v>
      </c>
      <c r="J1373" s="2">
        <f t="shared" si="170"/>
        <v>45.654039588329681</v>
      </c>
      <c r="K1373" s="2">
        <f t="shared" si="164"/>
        <v>45.736483293051357</v>
      </c>
    </row>
    <row r="1374" spans="1:11" ht="13.5" x14ac:dyDescent="0.25">
      <c r="A1374" s="3">
        <f>TITRES_STAT!B1377</f>
        <v>44312</v>
      </c>
      <c r="B1374" s="6">
        <f>TITRES_STAT!D1377</f>
        <v>45.64</v>
      </c>
      <c r="C1374" s="2">
        <f t="shared" si="165"/>
        <v>0</v>
      </c>
      <c r="D1374" s="2">
        <f t="shared" si="166"/>
        <v>45.64</v>
      </c>
      <c r="E1374" s="2">
        <f t="shared" si="168"/>
        <v>45.639999999999993</v>
      </c>
      <c r="F1374" s="2">
        <f t="shared" si="169"/>
        <v>45.639999999999993</v>
      </c>
      <c r="G1374" s="2">
        <f t="shared" si="163"/>
        <v>45.640000000000029</v>
      </c>
      <c r="H1374" s="2">
        <f t="shared" si="167"/>
        <v>40.2339500000001</v>
      </c>
      <c r="I1374" s="2">
        <f t="array" ref="I1374">SUMPRODUCT(B1358:B1377, (ROW(B1358:B1377)-ROW(B1358)+1)) / (20*21/2)</f>
        <v>45.510476190476197</v>
      </c>
      <c r="J1374" s="2">
        <f t="shared" si="170"/>
        <v>45.652702484679232</v>
      </c>
      <c r="K1374" s="2">
        <f t="shared" si="164"/>
        <v>45.732699634500321</v>
      </c>
    </row>
    <row r="1375" spans="1:11" ht="13.5" x14ac:dyDescent="0.25">
      <c r="A1375" s="3">
        <f>TITRES_STAT!B1378</f>
        <v>44313</v>
      </c>
      <c r="B1375" s="6">
        <f>TITRES_STAT!D1378</f>
        <v>45.64</v>
      </c>
      <c r="C1375" s="2">
        <f t="shared" si="165"/>
        <v>0</v>
      </c>
      <c r="D1375" s="2">
        <f t="shared" si="166"/>
        <v>45.64</v>
      </c>
      <c r="E1375" s="2">
        <f t="shared" si="168"/>
        <v>45.639999999999993</v>
      </c>
      <c r="F1375" s="2">
        <f t="shared" si="169"/>
        <v>45.639999999999993</v>
      </c>
      <c r="G1375" s="2">
        <f t="shared" si="163"/>
        <v>45.640000000000029</v>
      </c>
      <c r="H1375" s="2">
        <f t="shared" si="167"/>
        <v>40.316650000000102</v>
      </c>
      <c r="I1375" s="2">
        <f t="array" ref="I1375">SUMPRODUCT(B1359:B1378, (ROW(B1359:B1378)-ROW(B1359)+1)) / (20*21/2)</f>
        <v>45.387428571428572</v>
      </c>
      <c r="J1375" s="2">
        <f t="shared" si="170"/>
        <v>45.651492724233592</v>
      </c>
      <c r="K1375" s="2">
        <f t="shared" si="164"/>
        <v>45.729064354715995</v>
      </c>
    </row>
    <row r="1376" spans="1:11" ht="13.5" x14ac:dyDescent="0.25">
      <c r="A1376" s="3">
        <f>TITRES_STAT!B1379</f>
        <v>44314</v>
      </c>
      <c r="B1376" s="6">
        <f>TITRES_STAT!D1379</f>
        <v>45.64</v>
      </c>
      <c r="C1376" s="2">
        <f t="shared" si="165"/>
        <v>0</v>
      </c>
      <c r="D1376" s="2">
        <f t="shared" si="166"/>
        <v>45.64</v>
      </c>
      <c r="E1376" s="2">
        <f t="shared" si="168"/>
        <v>45.639999999999993</v>
      </c>
      <c r="F1376" s="2">
        <f t="shared" si="169"/>
        <v>45.639999999999993</v>
      </c>
      <c r="G1376" s="2">
        <f t="shared" si="163"/>
        <v>45.640000000000029</v>
      </c>
      <c r="H1376" s="2">
        <f t="shared" si="167"/>
        <v>40.399350000000105</v>
      </c>
      <c r="I1376" s="2">
        <f t="array" ref="I1376">SUMPRODUCT(B1360:B1379, (ROW(B1360:B1379)-ROW(B1360)+1)) / (20*21/2)</f>
        <v>45.270857142857146</v>
      </c>
      <c r="J1376" s="2">
        <f t="shared" si="170"/>
        <v>45.650398179068482</v>
      </c>
      <c r="K1376" s="2">
        <f t="shared" si="164"/>
        <v>45.725571634923213</v>
      </c>
    </row>
    <row r="1377" spans="1:11" ht="13.5" x14ac:dyDescent="0.25">
      <c r="A1377" s="3">
        <f>TITRES_STAT!B1380</f>
        <v>44315</v>
      </c>
      <c r="B1377" s="6">
        <f>TITRES_STAT!D1380</f>
        <v>44.28</v>
      </c>
      <c r="C1377" s="2">
        <f t="shared" si="165"/>
        <v>-1.3599999999999994</v>
      </c>
      <c r="D1377" s="2">
        <f t="shared" si="166"/>
        <v>45.368000000000002</v>
      </c>
      <c r="E1377" s="2">
        <f t="shared" si="168"/>
        <v>45.503999999999998</v>
      </c>
      <c r="F1377" s="2">
        <f t="shared" si="169"/>
        <v>45.571999999999989</v>
      </c>
      <c r="G1377" s="2">
        <f t="shared" si="163"/>
        <v>45.612800000000036</v>
      </c>
      <c r="H1377" s="2">
        <f t="shared" si="167"/>
        <v>40.475250000000102</v>
      </c>
      <c r="I1377" s="2">
        <f t="array" ref="I1377">SUMPRODUCT(B1361:B1380, (ROW(B1361:B1380)-ROW(B1361)+1)) / (20*21/2)</f>
        <v>45.160761904761905</v>
      </c>
      <c r="J1377" s="2">
        <f t="shared" si="170"/>
        <v>45.519884066776243</v>
      </c>
      <c r="K1377" s="2">
        <f t="shared" si="164"/>
        <v>45.668882551200731</v>
      </c>
    </row>
    <row r="1378" spans="1:11" ht="13.5" x14ac:dyDescent="0.25">
      <c r="A1378" s="3">
        <f>TITRES_STAT!B1381</f>
        <v>44316</v>
      </c>
      <c r="B1378" s="6">
        <f>TITRES_STAT!D1381</f>
        <v>44.28</v>
      </c>
      <c r="C1378" s="2">
        <f t="shared" si="165"/>
        <v>0</v>
      </c>
      <c r="D1378" s="2">
        <f t="shared" si="166"/>
        <v>45.096000000000004</v>
      </c>
      <c r="E1378" s="2">
        <f t="shared" si="168"/>
        <v>45.367999999999995</v>
      </c>
      <c r="F1378" s="2">
        <f t="shared" si="169"/>
        <v>45.503999999999991</v>
      </c>
      <c r="G1378" s="2">
        <f t="shared" si="163"/>
        <v>45.585600000000042</v>
      </c>
      <c r="H1378" s="2">
        <f t="shared" si="167"/>
        <v>40.551150000000099</v>
      </c>
      <c r="I1378" s="2">
        <f t="array" ref="I1378">SUMPRODUCT(B1362:B1381, (ROW(B1362:B1381)-ROW(B1362)+1)) / (20*21/2)</f>
        <v>45.057142857142864</v>
      </c>
      <c r="J1378" s="2">
        <f t="shared" si="170"/>
        <v>45.401799869940405</v>
      </c>
      <c r="K1378" s="2">
        <f t="shared" si="164"/>
        <v>45.614416568800699</v>
      </c>
    </row>
    <row r="1379" spans="1:11" ht="13.5" x14ac:dyDescent="0.25">
      <c r="A1379" s="3">
        <f>TITRES_STAT!B1382</f>
        <v>44319</v>
      </c>
      <c r="B1379" s="6">
        <f>TITRES_STAT!D1382</f>
        <v>44.28</v>
      </c>
      <c r="C1379" s="2">
        <f t="shared" si="165"/>
        <v>0</v>
      </c>
      <c r="D1379" s="2">
        <f t="shared" si="166"/>
        <v>44.823999999999998</v>
      </c>
      <c r="E1379" s="2">
        <f t="shared" si="168"/>
        <v>45.231999999999992</v>
      </c>
      <c r="F1379" s="2">
        <f t="shared" si="169"/>
        <v>45.435999999999993</v>
      </c>
      <c r="G1379" s="2">
        <f t="shared" si="163"/>
        <v>45.558400000000049</v>
      </c>
      <c r="H1379" s="2">
        <f t="shared" si="167"/>
        <v>40.627050000000096</v>
      </c>
      <c r="I1379" s="2">
        <f t="array" ref="I1379">SUMPRODUCT(B1363:B1382, (ROW(B1363:B1382)-ROW(B1363)+1)) / (20*21/2)</f>
        <v>44.96</v>
      </c>
      <c r="J1379" s="2">
        <f t="shared" si="170"/>
        <v>45.294961787088937</v>
      </c>
      <c r="K1379" s="2">
        <f t="shared" si="164"/>
        <v>45.562086507279105</v>
      </c>
    </row>
    <row r="1380" spans="1:11" ht="13.5" x14ac:dyDescent="0.25">
      <c r="A1380" s="3">
        <f>TITRES_STAT!B1383</f>
        <v>44320</v>
      </c>
      <c r="B1380" s="6">
        <f>TITRES_STAT!D1383</f>
        <v>44.28</v>
      </c>
      <c r="C1380" s="2">
        <f t="shared" si="165"/>
        <v>0</v>
      </c>
      <c r="D1380" s="2">
        <f t="shared" si="166"/>
        <v>44.552</v>
      </c>
      <c r="E1380" s="2">
        <f t="shared" si="168"/>
        <v>45.095999999999989</v>
      </c>
      <c r="F1380" s="2">
        <f t="shared" si="169"/>
        <v>45.367999999999988</v>
      </c>
      <c r="G1380" s="2">
        <f t="shared" si="163"/>
        <v>45.531200000000055</v>
      </c>
      <c r="H1380" s="2">
        <f t="shared" si="167"/>
        <v>40.706900000000104</v>
      </c>
      <c r="I1380" s="2">
        <f t="array" ref="I1380">SUMPRODUCT(B1364:B1383, (ROW(B1364:B1383)-ROW(B1364)+1)) / (20*21/2)</f>
        <v>44.869333333333337</v>
      </c>
      <c r="J1380" s="2">
        <f t="shared" si="170"/>
        <v>45.198298759747132</v>
      </c>
      <c r="K1380" s="2">
        <f t="shared" si="164"/>
        <v>45.511808605032861</v>
      </c>
    </row>
    <row r="1381" spans="1:11" ht="13.5" x14ac:dyDescent="0.25">
      <c r="A1381" s="3">
        <f>TITRES_STAT!B1384</f>
        <v>44321</v>
      </c>
      <c r="B1381" s="6">
        <f>TITRES_STAT!D1384</f>
        <v>44.28</v>
      </c>
      <c r="C1381" s="2">
        <f t="shared" si="165"/>
        <v>0</v>
      </c>
      <c r="D1381" s="2">
        <f t="shared" si="166"/>
        <v>44.28</v>
      </c>
      <c r="E1381" s="2">
        <f t="shared" si="168"/>
        <v>44.959999999999994</v>
      </c>
      <c r="F1381" s="2">
        <f t="shared" si="169"/>
        <v>45.29999999999999</v>
      </c>
      <c r="G1381" s="2">
        <f t="shared" si="163"/>
        <v>45.504000000000062</v>
      </c>
      <c r="H1381" s="2">
        <f t="shared" si="167"/>
        <v>40.786750000000097</v>
      </c>
      <c r="I1381" s="2">
        <f t="array" ref="I1381">SUMPRODUCT(B1365:B1384, (ROW(B1365:B1384)-ROW(B1365)+1)) / (20*21/2)</f>
        <v>44.785142857142858</v>
      </c>
      <c r="J1381" s="2">
        <f t="shared" si="170"/>
        <v>45.110841735009316</v>
      </c>
      <c r="K1381" s="2">
        <f t="shared" si="164"/>
        <v>45.463502385227649</v>
      </c>
    </row>
    <row r="1382" spans="1:11" ht="13.5" x14ac:dyDescent="0.25">
      <c r="A1382" s="3">
        <f>TITRES_STAT!B1385</f>
        <v>44322</v>
      </c>
      <c r="B1382" s="6">
        <f>TITRES_STAT!D1385</f>
        <v>44.28</v>
      </c>
      <c r="C1382" s="2">
        <f t="shared" si="165"/>
        <v>0</v>
      </c>
      <c r="D1382" s="2">
        <f t="shared" si="166"/>
        <v>44.28</v>
      </c>
      <c r="E1382" s="2">
        <f t="shared" si="168"/>
        <v>44.823999999999991</v>
      </c>
      <c r="F1382" s="2">
        <f t="shared" si="169"/>
        <v>45.231999999999985</v>
      </c>
      <c r="G1382" s="2">
        <f t="shared" si="163"/>
        <v>45.476800000000054</v>
      </c>
      <c r="H1382" s="2">
        <f t="shared" si="167"/>
        <v>40.866600000000091</v>
      </c>
      <c r="I1382" s="2">
        <f t="array" ref="I1382">SUMPRODUCT(B1366:B1385, (ROW(B1366:B1385)-ROW(B1366)+1)) / (20*21/2)</f>
        <v>44.707428571428579</v>
      </c>
      <c r="J1382" s="2">
        <f t="shared" si="170"/>
        <v>45.031713950722718</v>
      </c>
      <c r="K1382" s="2">
        <f t="shared" si="164"/>
        <v>45.417090526983429</v>
      </c>
    </row>
    <row r="1383" spans="1:11" ht="13.5" x14ac:dyDescent="0.25">
      <c r="A1383" s="3">
        <f>TITRES_STAT!B1386</f>
        <v>44323</v>
      </c>
      <c r="B1383" s="6">
        <f>TITRES_STAT!D1386</f>
        <v>44.28</v>
      </c>
      <c r="C1383" s="2">
        <f t="shared" si="165"/>
        <v>0</v>
      </c>
      <c r="D1383" s="2">
        <f t="shared" si="166"/>
        <v>44.28</v>
      </c>
      <c r="E1383" s="2">
        <f t="shared" si="168"/>
        <v>44.687999999999988</v>
      </c>
      <c r="F1383" s="2">
        <f t="shared" si="169"/>
        <v>45.163999999999987</v>
      </c>
      <c r="G1383" s="2">
        <f t="shared" si="163"/>
        <v>45.449600000000054</v>
      </c>
      <c r="H1383" s="2">
        <f t="shared" si="167"/>
        <v>40.946450000000098</v>
      </c>
      <c r="I1383" s="2">
        <f t="array" ref="I1383">SUMPRODUCT(B1367:B1386, (ROW(B1367:B1386)-ROW(B1367)+1)) / (20*21/2)</f>
        <v>44.636190476190485</v>
      </c>
      <c r="J1383" s="2">
        <f t="shared" si="170"/>
        <v>44.960122145891987</v>
      </c>
      <c r="K1383" s="2">
        <f t="shared" si="164"/>
        <v>45.37249874161153</v>
      </c>
    </row>
    <row r="1384" spans="1:11" ht="13.5" x14ac:dyDescent="0.25">
      <c r="A1384" s="3">
        <f>TITRES_STAT!B1387</f>
        <v>44326</v>
      </c>
      <c r="B1384" s="6">
        <f>TITRES_STAT!D1387</f>
        <v>44.28</v>
      </c>
      <c r="C1384" s="2">
        <f t="shared" si="165"/>
        <v>0</v>
      </c>
      <c r="D1384" s="2">
        <f t="shared" si="166"/>
        <v>44.28</v>
      </c>
      <c r="E1384" s="2">
        <f t="shared" si="168"/>
        <v>44.551999999999985</v>
      </c>
      <c r="F1384" s="2">
        <f t="shared" si="169"/>
        <v>45.095999999999989</v>
      </c>
      <c r="G1384" s="2">
        <f t="shared" si="163"/>
        <v>45.422400000000053</v>
      </c>
      <c r="H1384" s="2">
        <f t="shared" si="167"/>
        <v>41.026300000000091</v>
      </c>
      <c r="I1384" s="2">
        <f t="array" ref="I1384">SUMPRODUCT(B1368:B1387, (ROW(B1368:B1387)-ROW(B1368)+1)) / (20*21/2)</f>
        <v>44.571428571428584</v>
      </c>
      <c r="J1384" s="2">
        <f t="shared" si="170"/>
        <v>44.895348608187987</v>
      </c>
      <c r="K1384" s="2">
        <f t="shared" si="164"/>
        <v>45.329655653705196</v>
      </c>
    </row>
    <row r="1385" spans="1:11" ht="13.5" x14ac:dyDescent="0.25">
      <c r="A1385" s="3">
        <f>TITRES_STAT!B1388</f>
        <v>44327</v>
      </c>
      <c r="B1385" s="6">
        <f>TITRES_STAT!D1388</f>
        <v>44.28</v>
      </c>
      <c r="C1385" s="2">
        <f t="shared" si="165"/>
        <v>0</v>
      </c>
      <c r="D1385" s="2">
        <f t="shared" si="166"/>
        <v>44.28</v>
      </c>
      <c r="E1385" s="2">
        <f t="shared" si="168"/>
        <v>44.415999999999983</v>
      </c>
      <c r="F1385" s="2">
        <f t="shared" si="169"/>
        <v>45.027999999999984</v>
      </c>
      <c r="G1385" s="2">
        <f t="shared" si="163"/>
        <v>45.395200000000052</v>
      </c>
      <c r="H1385" s="2">
        <f t="shared" si="167"/>
        <v>41.106150000000092</v>
      </c>
      <c r="I1385" s="2">
        <f t="array" ref="I1385">SUMPRODUCT(B1369:B1388, (ROW(B1369:B1388)-ROW(B1369)+1)) / (20*21/2)</f>
        <v>44.513142857142867</v>
      </c>
      <c r="J1385" s="2">
        <f t="shared" si="170"/>
        <v>44.836743978836751</v>
      </c>
      <c r="K1385" s="2">
        <f t="shared" si="164"/>
        <v>45.288492686893228</v>
      </c>
    </row>
    <row r="1386" spans="1:11" ht="13.5" x14ac:dyDescent="0.25">
      <c r="A1386" s="3">
        <f>TITRES_STAT!B1389</f>
        <v>44333</v>
      </c>
      <c r="B1386" s="6">
        <f>TITRES_STAT!D1389</f>
        <v>44.28</v>
      </c>
      <c r="C1386" s="2">
        <f t="shared" si="165"/>
        <v>0</v>
      </c>
      <c r="D1386" s="2">
        <f t="shared" si="166"/>
        <v>44.28</v>
      </c>
      <c r="E1386" s="2">
        <f t="shared" si="168"/>
        <v>44.279999999999994</v>
      </c>
      <c r="F1386" s="2">
        <f t="shared" si="169"/>
        <v>44.959999999999987</v>
      </c>
      <c r="G1386" s="2">
        <f t="shared" si="163"/>
        <v>45.368000000000045</v>
      </c>
      <c r="H1386" s="2">
        <f t="shared" si="167"/>
        <v>41.186000000000092</v>
      </c>
      <c r="I1386" s="2">
        <f t="array" ref="I1386">SUMPRODUCT(B1370:B1389, (ROW(B1370:B1389)-ROW(B1370)+1)) / (20*21/2)</f>
        <v>44.461333333333336</v>
      </c>
      <c r="J1386" s="2">
        <f t="shared" si="170"/>
        <v>44.783720742757055</v>
      </c>
      <c r="K1386" s="2">
        <f t="shared" si="164"/>
        <v>45.248943954073887</v>
      </c>
    </row>
    <row r="1387" spans="1:11" ht="13.5" x14ac:dyDescent="0.25">
      <c r="A1387" s="3">
        <f>TITRES_STAT!B1390</f>
        <v>44334</v>
      </c>
      <c r="B1387" s="6">
        <f>TITRES_STAT!D1390</f>
        <v>44.28</v>
      </c>
      <c r="C1387" s="2">
        <f t="shared" si="165"/>
        <v>0</v>
      </c>
      <c r="D1387" s="2">
        <f t="shared" si="166"/>
        <v>44.28</v>
      </c>
      <c r="E1387" s="2">
        <f t="shared" si="168"/>
        <v>44.279999999999994</v>
      </c>
      <c r="F1387" s="2">
        <f t="shared" si="169"/>
        <v>44.891999999999982</v>
      </c>
      <c r="G1387" s="2">
        <f t="shared" si="163"/>
        <v>45.340800000000044</v>
      </c>
      <c r="H1387" s="2">
        <f t="shared" si="167"/>
        <v>41.265850000000093</v>
      </c>
      <c r="I1387" s="2">
        <f t="array" ref="I1387">SUMPRODUCT(B1371:B1390, (ROW(B1371:B1390)-ROW(B1371)+1)) / (20*21/2)</f>
        <v>44.226476190476191</v>
      </c>
      <c r="J1387" s="2">
        <f t="shared" si="170"/>
        <v>44.735747338684959</v>
      </c>
      <c r="K1387" s="2">
        <f t="shared" si="164"/>
        <v>45.210946151953344</v>
      </c>
    </row>
    <row r="1388" spans="1:11" ht="13.5" x14ac:dyDescent="0.25">
      <c r="A1388" s="3">
        <f>TITRES_STAT!B1391</f>
        <v>44335</v>
      </c>
      <c r="B1388" s="6">
        <f>TITRES_STAT!D1391</f>
        <v>44.28</v>
      </c>
      <c r="C1388" s="2">
        <f t="shared" si="165"/>
        <v>0</v>
      </c>
      <c r="D1388" s="2">
        <f t="shared" si="166"/>
        <v>44.28</v>
      </c>
      <c r="E1388" s="2">
        <f t="shared" si="168"/>
        <v>44.279999999999994</v>
      </c>
      <c r="F1388" s="2">
        <f t="shared" si="169"/>
        <v>44.823999999999984</v>
      </c>
      <c r="G1388" s="2">
        <f t="shared" si="163"/>
        <v>45.313600000000044</v>
      </c>
      <c r="H1388" s="2">
        <f t="shared" si="167"/>
        <v>41.3457000000001</v>
      </c>
      <c r="I1388" s="2">
        <f t="array" ref="I1388">SUMPRODUCT(B1372:B1391, (ROW(B1372:B1391)-ROW(B1372)+1)) / (20*21/2)</f>
        <v>44.007571428571424</v>
      </c>
      <c r="J1388" s="2">
        <f t="shared" si="170"/>
        <v>44.692342830238772</v>
      </c>
      <c r="K1388" s="2">
        <f t="shared" si="164"/>
        <v>45.17443845971988</v>
      </c>
    </row>
    <row r="1389" spans="1:11" ht="13.5" x14ac:dyDescent="0.25">
      <c r="A1389" s="3">
        <f>TITRES_STAT!B1392</f>
        <v>44336</v>
      </c>
      <c r="B1389" s="6">
        <f>TITRES_STAT!D1392</f>
        <v>44.28</v>
      </c>
      <c r="C1389" s="2">
        <f t="shared" si="165"/>
        <v>0</v>
      </c>
      <c r="D1389" s="2">
        <f t="shared" si="166"/>
        <v>44.28</v>
      </c>
      <c r="E1389" s="2">
        <f t="shared" si="168"/>
        <v>44.279999999999994</v>
      </c>
      <c r="F1389" s="2">
        <f t="shared" si="169"/>
        <v>44.755999999999986</v>
      </c>
      <c r="G1389" s="2">
        <f t="shared" si="163"/>
        <v>45.286400000000043</v>
      </c>
      <c r="H1389" s="2">
        <f t="shared" si="167"/>
        <v>41.425550000000094</v>
      </c>
      <c r="I1389" s="2">
        <f t="array" ref="I1389">SUMPRODUCT(B1373:B1392, (ROW(B1373:B1392)-ROW(B1373)+1)) / (20*21/2)</f>
        <v>43.804619047619042</v>
      </c>
      <c r="J1389" s="2">
        <f t="shared" si="170"/>
        <v>44.653072084501744</v>
      </c>
      <c r="K1389" s="2">
        <f t="shared" si="164"/>
        <v>45.139362441691652</v>
      </c>
    </row>
    <row r="1390" spans="1:11" ht="13.5" x14ac:dyDescent="0.25">
      <c r="A1390" s="3">
        <f>TITRES_STAT!B1393</f>
        <v>44337</v>
      </c>
      <c r="B1390" s="6">
        <f>TITRES_STAT!D1393</f>
        <v>42.29</v>
      </c>
      <c r="C1390" s="2">
        <f t="shared" si="165"/>
        <v>-1.990000000000002</v>
      </c>
      <c r="D1390" s="2">
        <f t="shared" si="166"/>
        <v>43.881999999999998</v>
      </c>
      <c r="E1390" s="2">
        <f t="shared" si="168"/>
        <v>44.081000000000003</v>
      </c>
      <c r="F1390" s="2">
        <f t="shared" si="169"/>
        <v>44.588499999999982</v>
      </c>
      <c r="G1390" s="2">
        <f t="shared" si="163"/>
        <v>45.219400000000036</v>
      </c>
      <c r="H1390" s="2">
        <f t="shared" si="167"/>
        <v>41.495450000000098</v>
      </c>
      <c r="I1390" s="2">
        <f t="array" ref="I1390">SUMPRODUCT(B1374:B1393, (ROW(B1374:B1393)-ROW(B1374)+1)) / (20*21/2)</f>
        <v>43.617619047619044</v>
      </c>
      <c r="J1390" s="2">
        <f t="shared" si="170"/>
        <v>44.42801760026348</v>
      </c>
      <c r="K1390" s="2">
        <f t="shared" si="164"/>
        <v>45.0276227380959</v>
      </c>
    </row>
    <row r="1391" spans="1:11" ht="13.5" x14ac:dyDescent="0.25">
      <c r="A1391" s="3">
        <f>TITRES_STAT!B1394</f>
        <v>44340</v>
      </c>
      <c r="B1391" s="6">
        <f>TITRES_STAT!D1394</f>
        <v>42.29</v>
      </c>
      <c r="C1391" s="2">
        <f t="shared" si="165"/>
        <v>0</v>
      </c>
      <c r="D1391" s="2">
        <f t="shared" si="166"/>
        <v>43.483999999999995</v>
      </c>
      <c r="E1391" s="2">
        <f t="shared" si="168"/>
        <v>43.882000000000005</v>
      </c>
      <c r="F1391" s="2">
        <f t="shared" si="169"/>
        <v>44.420999999999978</v>
      </c>
      <c r="G1391" s="2">
        <f t="shared" si="163"/>
        <v>45.152400000000029</v>
      </c>
      <c r="H1391" s="2">
        <f t="shared" si="167"/>
        <v>41.565350000000102</v>
      </c>
      <c r="I1391" s="2">
        <f t="array" ref="I1391">SUMPRODUCT(B1375:B1394, (ROW(B1375:B1394)-ROW(B1375)+1)) / (20*21/2)</f>
        <v>43.446571428571424</v>
      </c>
      <c r="J1391" s="2">
        <f t="shared" si="170"/>
        <v>44.224396876428862</v>
      </c>
      <c r="K1391" s="2">
        <f t="shared" si="164"/>
        <v>44.920264983660765</v>
      </c>
    </row>
    <row r="1392" spans="1:11" ht="13.5" x14ac:dyDescent="0.25">
      <c r="A1392" s="3">
        <f>TITRES_STAT!B1395</f>
        <v>44341</v>
      </c>
      <c r="B1392" s="6">
        <f>TITRES_STAT!D1395</f>
        <v>42.29</v>
      </c>
      <c r="C1392" s="2">
        <f t="shared" si="165"/>
        <v>0</v>
      </c>
      <c r="D1392" s="2">
        <f t="shared" si="166"/>
        <v>43.085999999999999</v>
      </c>
      <c r="E1392" s="2">
        <f t="shared" si="168"/>
        <v>43.683000000000007</v>
      </c>
      <c r="F1392" s="2">
        <f t="shared" si="169"/>
        <v>44.253499999999981</v>
      </c>
      <c r="G1392" s="2">
        <f t="shared" si="163"/>
        <v>45.085400000000021</v>
      </c>
      <c r="H1392" s="2">
        <f t="shared" si="167"/>
        <v>41.635250000000106</v>
      </c>
      <c r="I1392" s="2">
        <f t="array" ref="I1392">SUMPRODUCT(B1376:B1395, (ROW(B1376:B1395)-ROW(B1376)+1)) / (20*21/2)</f>
        <v>43.291476190476196</v>
      </c>
      <c r="J1392" s="2">
        <f t="shared" si="170"/>
        <v>44.040168602483256</v>
      </c>
      <c r="K1392" s="2">
        <f t="shared" si="164"/>
        <v>44.817117337242692</v>
      </c>
    </row>
    <row r="1393" spans="1:11" ht="13.5" x14ac:dyDescent="0.25">
      <c r="A1393" s="3">
        <f>TITRES_STAT!B1396</f>
        <v>44342</v>
      </c>
      <c r="B1393" s="6">
        <f>TITRES_STAT!D1396</f>
        <v>42.29</v>
      </c>
      <c r="C1393" s="2">
        <f t="shared" si="165"/>
        <v>0</v>
      </c>
      <c r="D1393" s="2">
        <f t="shared" si="166"/>
        <v>42.687999999999995</v>
      </c>
      <c r="E1393" s="2">
        <f t="shared" si="168"/>
        <v>43.484000000000009</v>
      </c>
      <c r="F1393" s="2">
        <f t="shared" si="169"/>
        <v>44.085999999999977</v>
      </c>
      <c r="G1393" s="2">
        <f t="shared" si="163"/>
        <v>45.018400000000014</v>
      </c>
      <c r="H1393" s="2">
        <f t="shared" si="167"/>
        <v>41.705150000000103</v>
      </c>
      <c r="I1393" s="2">
        <f t="array" ref="I1393">SUMPRODUCT(B1377:B1396, (ROW(B1377:B1396)-ROW(B1377)+1)) / (20*21/2)</f>
        <v>43.152333333333331</v>
      </c>
      <c r="J1393" s="2">
        <f t="shared" si="170"/>
        <v>43.873485878437229</v>
      </c>
      <c r="K1393" s="2">
        <f t="shared" si="164"/>
        <v>44.718014696566506</v>
      </c>
    </row>
    <row r="1394" spans="1:11" ht="13.5" x14ac:dyDescent="0.25">
      <c r="A1394" s="3">
        <f>TITRES_STAT!B1397</f>
        <v>44343</v>
      </c>
      <c r="B1394" s="6">
        <f>TITRES_STAT!D1397</f>
        <v>42.29</v>
      </c>
      <c r="C1394" s="2">
        <f t="shared" si="165"/>
        <v>0</v>
      </c>
      <c r="D1394" s="2">
        <f t="shared" si="166"/>
        <v>42.29</v>
      </c>
      <c r="E1394" s="2">
        <f t="shared" si="168"/>
        <v>43.285000000000011</v>
      </c>
      <c r="F1394" s="2">
        <f t="shared" si="169"/>
        <v>43.91849999999998</v>
      </c>
      <c r="G1394" s="2">
        <f t="shared" ref="G1394:G1457" si="171">AVERAGE(B1345:B1394)</f>
        <v>44.951400000000007</v>
      </c>
      <c r="H1394" s="2">
        <f t="shared" si="167"/>
        <v>41.7750500000001</v>
      </c>
      <c r="I1394" s="2">
        <f t="array" ref="I1394">SUMPRODUCT(B1378:B1397, (ROW(B1378:B1397)-ROW(B1378)+1)) / (20*21/2)</f>
        <v>43.029142857142858</v>
      </c>
      <c r="J1394" s="2">
        <f t="shared" si="170"/>
        <v>43.722677699538444</v>
      </c>
      <c r="K1394" s="2">
        <f t="shared" si="164"/>
        <v>44.622798433956056</v>
      </c>
    </row>
    <row r="1395" spans="1:11" ht="13.5" x14ac:dyDescent="0.25">
      <c r="A1395" s="3">
        <f>TITRES_STAT!B1398</f>
        <v>44344</v>
      </c>
      <c r="B1395" s="6">
        <f>TITRES_STAT!D1398</f>
        <v>42.29</v>
      </c>
      <c r="C1395" s="2">
        <f t="shared" si="165"/>
        <v>0</v>
      </c>
      <c r="D1395" s="2">
        <f t="shared" si="166"/>
        <v>42.29</v>
      </c>
      <c r="E1395" s="2">
        <f t="shared" si="168"/>
        <v>43.086000000000006</v>
      </c>
      <c r="F1395" s="2">
        <f t="shared" si="169"/>
        <v>43.750999999999976</v>
      </c>
      <c r="G1395" s="2">
        <f t="shared" si="171"/>
        <v>44.884400000000007</v>
      </c>
      <c r="H1395" s="2">
        <f t="shared" si="167"/>
        <v>41.844950000000111</v>
      </c>
      <c r="I1395" s="2">
        <f t="array" ref="I1395">SUMPRODUCT(B1379:B1398, (ROW(B1379:B1398)-ROW(B1379)+1)) / (20*21/2)</f>
        <v>42.915428571428578</v>
      </c>
      <c r="J1395" s="2">
        <f t="shared" si="170"/>
        <v>43.586232204344306</v>
      </c>
      <c r="K1395" s="2">
        <f t="shared" ref="K1395:K1458" si="172">$K$4*B1395+(1-$K$4)*K1394</f>
        <v>44.531316142428366</v>
      </c>
    </row>
    <row r="1396" spans="1:11" ht="13.5" x14ac:dyDescent="0.25">
      <c r="A1396" s="3">
        <f>TITRES_STAT!B1399</f>
        <v>44347</v>
      </c>
      <c r="B1396" s="6">
        <f>TITRES_STAT!D1399</f>
        <v>42.29</v>
      </c>
      <c r="C1396" s="2">
        <f t="shared" si="165"/>
        <v>0</v>
      </c>
      <c r="D1396" s="2">
        <f t="shared" si="166"/>
        <v>42.29</v>
      </c>
      <c r="E1396" s="2">
        <f t="shared" si="168"/>
        <v>42.887000000000008</v>
      </c>
      <c r="F1396" s="2">
        <f t="shared" si="169"/>
        <v>43.583499999999979</v>
      </c>
      <c r="G1396" s="2">
        <f t="shared" si="171"/>
        <v>44.817399999999999</v>
      </c>
      <c r="H1396" s="2">
        <f t="shared" si="167"/>
        <v>41.914850000000108</v>
      </c>
      <c r="I1396" s="2">
        <f t="array" ref="I1396">SUMPRODUCT(B1380:B1399, (ROW(B1380:B1399)-ROW(B1380)+1)) / (20*21/2)</f>
        <v>42.811190476190475</v>
      </c>
      <c r="J1396" s="2">
        <f t="shared" si="170"/>
        <v>43.462781518216275</v>
      </c>
      <c r="K1396" s="2">
        <f t="shared" si="172"/>
        <v>44.443421391744899</v>
      </c>
    </row>
    <row r="1397" spans="1:11" ht="13.5" x14ac:dyDescent="0.25">
      <c r="A1397" s="3">
        <f>TITRES_STAT!B1400</f>
        <v>44348</v>
      </c>
      <c r="B1397" s="6">
        <f>TITRES_STAT!D1400</f>
        <v>42.29</v>
      </c>
      <c r="C1397" s="2">
        <f t="shared" si="165"/>
        <v>0</v>
      </c>
      <c r="D1397" s="2">
        <f t="shared" si="166"/>
        <v>42.29</v>
      </c>
      <c r="E1397" s="2">
        <f t="shared" si="168"/>
        <v>42.688000000000002</v>
      </c>
      <c r="F1397" s="2">
        <f t="shared" si="169"/>
        <v>43.48399999999998</v>
      </c>
      <c r="G1397" s="2">
        <f t="shared" si="171"/>
        <v>44.750399999999999</v>
      </c>
      <c r="H1397" s="2">
        <f t="shared" si="167"/>
        <v>41.9805500000001</v>
      </c>
      <c r="I1397" s="2">
        <f t="array" ref="I1397">SUMPRODUCT(B1381:B1400, (ROW(B1381:B1400)-ROW(B1381)+1)) / (20*21/2)</f>
        <v>42.716428571428573</v>
      </c>
      <c r="J1397" s="2">
        <f t="shared" si="170"/>
        <v>43.351088040290918</v>
      </c>
      <c r="K1397" s="2">
        <f t="shared" si="172"/>
        <v>44.358973494029414</v>
      </c>
    </row>
    <row r="1398" spans="1:11" ht="13.5" x14ac:dyDescent="0.25">
      <c r="A1398" s="3">
        <f>TITRES_STAT!B1401</f>
        <v>44349</v>
      </c>
      <c r="B1398" s="6">
        <f>TITRES_STAT!D1401</f>
        <v>42.29</v>
      </c>
      <c r="C1398" s="2">
        <f t="shared" si="165"/>
        <v>0</v>
      </c>
      <c r="D1398" s="2">
        <f t="shared" si="166"/>
        <v>42.29</v>
      </c>
      <c r="E1398" s="2">
        <f t="shared" si="168"/>
        <v>42.489000000000004</v>
      </c>
      <c r="F1398" s="2">
        <f t="shared" si="169"/>
        <v>43.384499999999981</v>
      </c>
      <c r="G1398" s="2">
        <f t="shared" si="171"/>
        <v>44.683399999999992</v>
      </c>
      <c r="H1398" s="2">
        <f t="shared" si="167"/>
        <v>42.046250000000107</v>
      </c>
      <c r="I1398" s="2">
        <f t="array" ref="I1398">SUMPRODUCT(B1382:B1401, (ROW(B1382:B1401)-ROW(B1382)+1)) / (20*21/2)</f>
        <v>42.631142857142862</v>
      </c>
      <c r="J1398" s="2">
        <f t="shared" si="170"/>
        <v>43.250032036453689</v>
      </c>
      <c r="K1398" s="2">
        <f t="shared" si="172"/>
        <v>44.27783727857728</v>
      </c>
    </row>
    <row r="1399" spans="1:11" ht="13.5" x14ac:dyDescent="0.25">
      <c r="A1399" s="3">
        <f>TITRES_STAT!B1402</f>
        <v>44350</v>
      </c>
      <c r="B1399" s="6">
        <f>TITRES_STAT!D1402</f>
        <v>42.29</v>
      </c>
      <c r="C1399" s="2">
        <f t="shared" si="165"/>
        <v>0</v>
      </c>
      <c r="D1399" s="2">
        <f t="shared" si="166"/>
        <v>42.29</v>
      </c>
      <c r="E1399" s="2">
        <f t="shared" si="168"/>
        <v>42.290000000000006</v>
      </c>
      <c r="F1399" s="2">
        <f t="shared" si="169"/>
        <v>43.284999999999982</v>
      </c>
      <c r="G1399" s="2">
        <f t="shared" si="171"/>
        <v>44.616399999999992</v>
      </c>
      <c r="H1399" s="2">
        <f t="shared" si="167"/>
        <v>42.107600000000112</v>
      </c>
      <c r="I1399" s="2">
        <f t="array" ref="I1399">SUMPRODUCT(B1383:B1402, (ROW(B1383:B1402)-ROW(B1383)+1)) / (20*21/2)</f>
        <v>42.555333333333337</v>
      </c>
      <c r="J1399" s="2">
        <f t="shared" si="170"/>
        <v>43.158600413934288</v>
      </c>
      <c r="K1399" s="2">
        <f t="shared" si="172"/>
        <v>44.199882875495817</v>
      </c>
    </row>
    <row r="1400" spans="1:11" ht="13.5" x14ac:dyDescent="0.25">
      <c r="A1400" s="3">
        <f>TITRES_STAT!B1403</f>
        <v>44351</v>
      </c>
      <c r="B1400" s="6">
        <f>TITRES_STAT!D1403</f>
        <v>42.29</v>
      </c>
      <c r="C1400" s="2">
        <f t="shared" si="165"/>
        <v>0</v>
      </c>
      <c r="D1400" s="2">
        <f t="shared" si="166"/>
        <v>42.29</v>
      </c>
      <c r="E1400" s="2">
        <f t="shared" si="168"/>
        <v>42.290000000000006</v>
      </c>
      <c r="F1400" s="2">
        <f t="shared" si="169"/>
        <v>43.185499999999983</v>
      </c>
      <c r="G1400" s="2">
        <f t="shared" si="171"/>
        <v>44.549399999999984</v>
      </c>
      <c r="H1400" s="2">
        <f t="shared" si="167"/>
        <v>42.164450000000109</v>
      </c>
      <c r="I1400" s="2">
        <f t="array" ref="I1400">SUMPRODUCT(B1384:B1403, (ROW(B1384:B1403)-ROW(B1384)+1)) / (20*21/2)</f>
        <v>42.489000000000004</v>
      </c>
      <c r="J1400" s="2">
        <f t="shared" si="170"/>
        <v>43.075876564988164</v>
      </c>
      <c r="K1400" s="2">
        <f t="shared" si="172"/>
        <v>44.124985507829315</v>
      </c>
    </row>
    <row r="1401" spans="1:11" ht="13.5" x14ac:dyDescent="0.25">
      <c r="A1401" s="3">
        <f>TITRES_STAT!B1404</f>
        <v>44354</v>
      </c>
      <c r="B1401" s="6">
        <f>TITRES_STAT!D1404</f>
        <v>42.29</v>
      </c>
      <c r="C1401" s="2">
        <f t="shared" si="165"/>
        <v>0</v>
      </c>
      <c r="D1401" s="2">
        <f t="shared" si="166"/>
        <v>42.29</v>
      </c>
      <c r="E1401" s="2">
        <f t="shared" si="168"/>
        <v>42.290000000000006</v>
      </c>
      <c r="F1401" s="2">
        <f t="shared" si="169"/>
        <v>43.085999999999991</v>
      </c>
      <c r="G1401" s="2">
        <f t="shared" si="171"/>
        <v>44.482399999999991</v>
      </c>
      <c r="H1401" s="2">
        <f t="shared" si="167"/>
        <v>42.21670000000011</v>
      </c>
      <c r="I1401" s="2">
        <f t="array" ref="I1401">SUMPRODUCT(B1385:B1404, (ROW(B1385:B1404)-ROW(B1385)+1)) / (20*21/2)</f>
        <v>42.432142857142864</v>
      </c>
      <c r="J1401" s="2">
        <f t="shared" si="170"/>
        <v>43.001031177846436</v>
      </c>
      <c r="K1401" s="2">
        <f t="shared" si="172"/>
        <v>44.053025291836008</v>
      </c>
    </row>
    <row r="1402" spans="1:11" ht="13.5" x14ac:dyDescent="0.25">
      <c r="A1402" s="3">
        <f>TITRES_STAT!B1405</f>
        <v>44355</v>
      </c>
      <c r="B1402" s="6">
        <f>TITRES_STAT!D1405</f>
        <v>42.29</v>
      </c>
      <c r="C1402" s="2">
        <f t="shared" si="165"/>
        <v>0</v>
      </c>
      <c r="D1402" s="2">
        <f t="shared" si="166"/>
        <v>42.29</v>
      </c>
      <c r="E1402" s="2">
        <f t="shared" si="168"/>
        <v>42.290000000000006</v>
      </c>
      <c r="F1402" s="2">
        <f t="shared" si="169"/>
        <v>42.986499999999992</v>
      </c>
      <c r="G1402" s="2">
        <f t="shared" si="171"/>
        <v>44.415399999999984</v>
      </c>
      <c r="H1402" s="2">
        <f t="shared" si="167"/>
        <v>42.26895000000011</v>
      </c>
      <c r="I1402" s="2">
        <f t="array" ref="I1402">SUMPRODUCT(B1386:B1405, (ROW(B1386:B1405)-ROW(B1386)+1)) / (20*21/2)</f>
        <v>42.384761904761909</v>
      </c>
      <c r="J1402" s="2">
        <f t="shared" si="170"/>
        <v>42.93331392281344</v>
      </c>
      <c r="K1402" s="2">
        <f t="shared" si="172"/>
        <v>43.98388704509734</v>
      </c>
    </row>
    <row r="1403" spans="1:11" ht="13.5" x14ac:dyDescent="0.25">
      <c r="A1403" s="3">
        <f>TITRES_STAT!B1406</f>
        <v>44356</v>
      </c>
      <c r="B1403" s="6">
        <f>TITRES_STAT!D1406</f>
        <v>42.29</v>
      </c>
      <c r="C1403" s="2">
        <f t="shared" si="165"/>
        <v>0</v>
      </c>
      <c r="D1403" s="2">
        <f t="shared" si="166"/>
        <v>42.29</v>
      </c>
      <c r="E1403" s="2">
        <f t="shared" si="168"/>
        <v>42.290000000000006</v>
      </c>
      <c r="F1403" s="2">
        <f t="shared" si="169"/>
        <v>42.886999999999986</v>
      </c>
      <c r="G1403" s="2">
        <f t="shared" si="171"/>
        <v>44.348399999999984</v>
      </c>
      <c r="H1403" s="2">
        <f t="shared" si="167"/>
        <v>42.316450000000117</v>
      </c>
      <c r="I1403" s="2">
        <f t="array" ref="I1403">SUMPRODUCT(B1387:B1406, (ROW(B1387:B1406)-ROW(B1387)+1)) / (20*21/2)</f>
        <v>42.346857142857147</v>
      </c>
      <c r="J1403" s="2">
        <f t="shared" si="170"/>
        <v>42.872045930164539</v>
      </c>
      <c r="K1403" s="2">
        <f t="shared" si="172"/>
        <v>43.917460102152347</v>
      </c>
    </row>
    <row r="1404" spans="1:11" ht="13.5" x14ac:dyDescent="0.25">
      <c r="A1404" s="3">
        <f>TITRES_STAT!B1407</f>
        <v>44357</v>
      </c>
      <c r="B1404" s="6">
        <f>TITRES_STAT!D1407</f>
        <v>42.29</v>
      </c>
      <c r="C1404" s="2">
        <f t="shared" si="165"/>
        <v>0</v>
      </c>
      <c r="D1404" s="2">
        <f t="shared" si="166"/>
        <v>42.29</v>
      </c>
      <c r="E1404" s="2">
        <f t="shared" si="168"/>
        <v>42.290000000000006</v>
      </c>
      <c r="F1404" s="2">
        <f t="shared" si="169"/>
        <v>42.787499999999987</v>
      </c>
      <c r="G1404" s="2">
        <f t="shared" si="171"/>
        <v>44.281399999999984</v>
      </c>
      <c r="H1404" s="2">
        <f t="shared" si="167"/>
        <v>42.363950000000116</v>
      </c>
      <c r="I1404" s="2">
        <f t="array" ref="I1404">SUMPRODUCT(B1388:B1407, (ROW(B1388:B1407)-ROW(B1388)+1)) / (20*21/2)</f>
        <v>42.318428571428576</v>
      </c>
      <c r="J1404" s="2">
        <f t="shared" si="170"/>
        <v>42.816612984434585</v>
      </c>
      <c r="K1404" s="2">
        <f t="shared" si="172"/>
        <v>43.853638137362061</v>
      </c>
    </row>
    <row r="1405" spans="1:11" ht="13.5" x14ac:dyDescent="0.25">
      <c r="A1405" s="3">
        <f>TITRES_STAT!B1408</f>
        <v>44358</v>
      </c>
      <c r="B1405" s="6">
        <f>TITRES_STAT!D1408</f>
        <v>42.29</v>
      </c>
      <c r="C1405" s="2">
        <f t="shared" si="165"/>
        <v>0</v>
      </c>
      <c r="D1405" s="2">
        <f t="shared" si="166"/>
        <v>42.29</v>
      </c>
      <c r="E1405" s="2">
        <f t="shared" si="168"/>
        <v>42.290000000000006</v>
      </c>
      <c r="F1405" s="2">
        <f t="shared" si="169"/>
        <v>42.687999999999988</v>
      </c>
      <c r="G1405" s="2">
        <f t="shared" si="171"/>
        <v>44.214399999999976</v>
      </c>
      <c r="H1405" s="2">
        <f t="shared" si="167"/>
        <v>42.411450000000116</v>
      </c>
      <c r="I1405" s="2">
        <f t="array" ref="I1405">SUMPRODUCT(B1389:B1408, (ROW(B1389:B1408)-ROW(B1389)+1)) / (20*21/2)</f>
        <v>42.299476190476199</v>
      </c>
      <c r="J1405" s="2">
        <f t="shared" si="170"/>
        <v>42.766459366869384</v>
      </c>
      <c r="K1405" s="2">
        <f t="shared" si="172"/>
        <v>43.792318994720411</v>
      </c>
    </row>
    <row r="1406" spans="1:11" ht="13.5" x14ac:dyDescent="0.25">
      <c r="A1406" s="3">
        <f>TITRES_STAT!B1409</f>
        <v>44361</v>
      </c>
      <c r="B1406" s="6">
        <f>TITRES_STAT!D1409</f>
        <v>42.29</v>
      </c>
      <c r="C1406" s="2">
        <f t="shared" si="165"/>
        <v>0</v>
      </c>
      <c r="D1406" s="2">
        <f t="shared" si="166"/>
        <v>42.29</v>
      </c>
      <c r="E1406" s="2">
        <f t="shared" si="168"/>
        <v>42.290000000000006</v>
      </c>
      <c r="F1406" s="2">
        <f t="shared" si="169"/>
        <v>42.588499999999989</v>
      </c>
      <c r="G1406" s="2">
        <f t="shared" si="171"/>
        <v>44.147399999999976</v>
      </c>
      <c r="H1406" s="2">
        <f t="shared" si="167"/>
        <v>42.458950000000115</v>
      </c>
      <c r="I1406" s="2">
        <f t="array" ref="I1406">SUMPRODUCT(B1390:B1409, (ROW(B1390:B1409)-ROW(B1390)+1)) / (20*21/2)</f>
        <v>42.290000000000006</v>
      </c>
      <c r="J1406" s="2">
        <f t="shared" si="170"/>
        <v>42.721082284310398</v>
      </c>
      <c r="K1406" s="2">
        <f t="shared" si="172"/>
        <v>43.733404524339214</v>
      </c>
    </row>
    <row r="1407" spans="1:11" ht="13.5" x14ac:dyDescent="0.25">
      <c r="A1407" s="3">
        <f>TITRES_STAT!B1410</f>
        <v>44362</v>
      </c>
      <c r="B1407" s="6">
        <f>TITRES_STAT!D1410</f>
        <v>42.29</v>
      </c>
      <c r="C1407" s="2">
        <f t="shared" si="165"/>
        <v>0</v>
      </c>
      <c r="D1407" s="2">
        <f t="shared" si="166"/>
        <v>42.29</v>
      </c>
      <c r="E1407" s="2">
        <f t="shared" si="168"/>
        <v>42.290000000000006</v>
      </c>
      <c r="F1407" s="2">
        <f t="shared" si="169"/>
        <v>42.48899999999999</v>
      </c>
      <c r="G1407" s="2">
        <f t="shared" si="171"/>
        <v>44.080399999999983</v>
      </c>
      <c r="H1407" s="2">
        <f t="shared" si="167"/>
        <v>42.501550000000115</v>
      </c>
      <c r="I1407" s="2">
        <f t="array" ref="I1407">SUMPRODUCT(B1391:B1410, (ROW(B1391:B1410)-ROW(B1391)+1)) / (20*21/2)</f>
        <v>42.290000000000006</v>
      </c>
      <c r="J1407" s="2">
        <f t="shared" si="170"/>
        <v>42.680026828661788</v>
      </c>
      <c r="K1407" s="2">
        <f t="shared" si="172"/>
        <v>43.676800425345519</v>
      </c>
    </row>
    <row r="1408" spans="1:11" ht="13.5" x14ac:dyDescent="0.25">
      <c r="A1408" s="3">
        <f>TITRES_STAT!B1411</f>
        <v>44363</v>
      </c>
      <c r="B1408" s="6">
        <f>TITRES_STAT!D1411</f>
        <v>42.29</v>
      </c>
      <c r="C1408" s="2">
        <f t="shared" si="165"/>
        <v>0</v>
      </c>
      <c r="D1408" s="2">
        <f t="shared" si="166"/>
        <v>42.29</v>
      </c>
      <c r="E1408" s="2">
        <f t="shared" si="168"/>
        <v>42.290000000000006</v>
      </c>
      <c r="F1408" s="2">
        <f t="shared" si="169"/>
        <v>42.389499999999991</v>
      </c>
      <c r="G1408" s="2">
        <f t="shared" si="171"/>
        <v>44.013399999999983</v>
      </c>
      <c r="H1408" s="2">
        <f t="shared" si="167"/>
        <v>42.544150000000116</v>
      </c>
      <c r="I1408" s="2">
        <f t="array" ref="I1408">SUMPRODUCT(B1392:B1411, (ROW(B1392:B1411)-ROW(B1392)+1)) / (20*21/2)</f>
        <v>42.290000000000006</v>
      </c>
      <c r="J1408" s="2">
        <f t="shared" si="170"/>
        <v>42.642881416408287</v>
      </c>
      <c r="K1408" s="2">
        <f t="shared" si="172"/>
        <v>43.622416094939808</v>
      </c>
    </row>
    <row r="1409" spans="1:11" ht="13.5" x14ac:dyDescent="0.25">
      <c r="A1409" s="3">
        <f>TITRES_STAT!B1412</f>
        <v>44364</v>
      </c>
      <c r="B1409" s="6">
        <f>TITRES_STAT!D1412</f>
        <v>42.29</v>
      </c>
      <c r="C1409" s="2">
        <f t="shared" si="165"/>
        <v>0</v>
      </c>
      <c r="D1409" s="2">
        <f t="shared" si="166"/>
        <v>42.29</v>
      </c>
      <c r="E1409" s="2">
        <f t="shared" si="168"/>
        <v>42.290000000000006</v>
      </c>
      <c r="F1409" s="2">
        <f t="shared" si="169"/>
        <v>42.289999999999992</v>
      </c>
      <c r="G1409" s="2">
        <f t="shared" si="171"/>
        <v>43.946399999999976</v>
      </c>
      <c r="H1409" s="2">
        <f t="shared" si="167"/>
        <v>42.586750000000109</v>
      </c>
      <c r="I1409" s="2">
        <f t="array" ref="I1409">SUMPRODUCT(B1393:B1412, (ROW(B1393:B1412)-ROW(B1393)+1)) / (20*21/2)</f>
        <v>42.290000000000006</v>
      </c>
      <c r="J1409" s="2">
        <f t="shared" si="170"/>
        <v>42.609273662464638</v>
      </c>
      <c r="K1409" s="2">
        <f t="shared" si="172"/>
        <v>43.570164483373539</v>
      </c>
    </row>
    <row r="1410" spans="1:11" ht="13.5" x14ac:dyDescent="0.25">
      <c r="A1410" s="3">
        <f>TITRES_STAT!B1413</f>
        <v>44365</v>
      </c>
      <c r="B1410" s="6">
        <f>TITRES_STAT!D1413</f>
        <v>42.29</v>
      </c>
      <c r="C1410" s="2">
        <f t="shared" si="165"/>
        <v>0</v>
      </c>
      <c r="D1410" s="2">
        <f t="shared" si="166"/>
        <v>42.29</v>
      </c>
      <c r="E1410" s="2">
        <f t="shared" si="168"/>
        <v>42.290000000000006</v>
      </c>
      <c r="F1410" s="2">
        <f t="shared" si="169"/>
        <v>42.289999999999992</v>
      </c>
      <c r="G1410" s="2">
        <f t="shared" si="171"/>
        <v>43.879399999999976</v>
      </c>
      <c r="H1410" s="2">
        <f t="shared" si="167"/>
        <v>42.629350000000116</v>
      </c>
      <c r="I1410" s="2">
        <f t="array" ref="I1410">SUMPRODUCT(B1394:B1413, (ROW(B1394:B1413)-ROW(B1394)+1)) / (20*21/2)</f>
        <v>42.290000000000006</v>
      </c>
      <c r="J1410" s="2">
        <f t="shared" si="170"/>
        <v>42.578866646991813</v>
      </c>
      <c r="K1410" s="2">
        <f t="shared" si="172"/>
        <v>43.519961954613791</v>
      </c>
    </row>
    <row r="1411" spans="1:11" ht="13.5" x14ac:dyDescent="0.25">
      <c r="A1411" s="3">
        <f>TITRES_STAT!B1414</f>
        <v>44368</v>
      </c>
      <c r="B1411" s="6">
        <f>TITRES_STAT!D1414</f>
        <v>42.29</v>
      </c>
      <c r="C1411" s="2">
        <f t="shared" si="165"/>
        <v>0</v>
      </c>
      <c r="D1411" s="2">
        <f t="shared" si="166"/>
        <v>42.29</v>
      </c>
      <c r="E1411" s="2">
        <f t="shared" si="168"/>
        <v>42.290000000000006</v>
      </c>
      <c r="F1411" s="2">
        <f t="shared" si="169"/>
        <v>42.289999999999992</v>
      </c>
      <c r="G1411" s="2">
        <f t="shared" si="171"/>
        <v>43.812399999999982</v>
      </c>
      <c r="H1411" s="2">
        <f t="shared" si="167"/>
        <v>42.671950000000116</v>
      </c>
      <c r="I1411" s="2">
        <f t="array" ref="I1411">SUMPRODUCT(B1395:B1414, (ROW(B1395:B1414)-ROW(B1395)+1)) / (20*21/2)</f>
        <v>42.290000000000006</v>
      </c>
      <c r="J1411" s="2">
        <f t="shared" si="170"/>
        <v>42.551355537754496</v>
      </c>
      <c r="K1411" s="2">
        <f t="shared" si="172"/>
        <v>43.471728152472075</v>
      </c>
    </row>
    <row r="1412" spans="1:11" ht="13.5" x14ac:dyDescent="0.25">
      <c r="A1412" s="3">
        <f>TITRES_STAT!B1415</f>
        <v>44369</v>
      </c>
      <c r="B1412" s="6">
        <f>TITRES_STAT!D1415</f>
        <v>42.29</v>
      </c>
      <c r="C1412" s="2">
        <f t="shared" ref="C1412:C1475" si="173">B1412-B1411</f>
        <v>0</v>
      </c>
      <c r="D1412" s="2">
        <f t="shared" si="166"/>
        <v>42.29</v>
      </c>
      <c r="E1412" s="2">
        <f t="shared" si="168"/>
        <v>42.290000000000006</v>
      </c>
      <c r="F1412" s="2">
        <f t="shared" si="169"/>
        <v>42.289999999999992</v>
      </c>
      <c r="G1412" s="2">
        <f t="shared" si="171"/>
        <v>43.745399999999982</v>
      </c>
      <c r="H1412" s="2">
        <f t="shared" si="167"/>
        <v>42.714550000000116</v>
      </c>
      <c r="I1412" s="2">
        <f t="array" ref="I1412">SUMPRODUCT(B1396:B1415, (ROW(B1396:B1415)-ROW(B1396)+1)) / (20*21/2)</f>
        <v>42.290000000000006</v>
      </c>
      <c r="J1412" s="2">
        <f t="shared" si="170"/>
        <v>42.526464534158833</v>
      </c>
      <c r="K1412" s="2">
        <f t="shared" si="172"/>
        <v>43.425385871982975</v>
      </c>
    </row>
    <row r="1413" spans="1:11" ht="13.5" x14ac:dyDescent="0.25">
      <c r="A1413" s="3">
        <f>TITRES_STAT!B1416</f>
        <v>44370</v>
      </c>
      <c r="B1413" s="6">
        <f>TITRES_STAT!D1416</f>
        <v>42.29</v>
      </c>
      <c r="C1413" s="2">
        <f t="shared" si="173"/>
        <v>0</v>
      </c>
      <c r="D1413" s="2">
        <f t="shared" si="166"/>
        <v>42.29</v>
      </c>
      <c r="E1413" s="2">
        <f t="shared" si="168"/>
        <v>42.290000000000006</v>
      </c>
      <c r="F1413" s="2">
        <f t="shared" si="169"/>
        <v>42.289999999999992</v>
      </c>
      <c r="G1413" s="2">
        <f t="shared" si="171"/>
        <v>43.678399999999975</v>
      </c>
      <c r="H1413" s="2">
        <f t="shared" si="167"/>
        <v>42.757150000000117</v>
      </c>
      <c r="I1413" s="2">
        <f t="array" ref="I1413">SUMPRODUCT(B1397:B1416, (ROW(B1397:B1416)-ROW(B1397)+1)) / (20*21/2)</f>
        <v>42.290000000000006</v>
      </c>
      <c r="J1413" s="2">
        <f t="shared" si="170"/>
        <v>42.503944102334181</v>
      </c>
      <c r="K1413" s="2">
        <f t="shared" si="172"/>
        <v>43.380860935826782</v>
      </c>
    </row>
    <row r="1414" spans="1:11" ht="13.5" x14ac:dyDescent="0.25">
      <c r="A1414" s="3">
        <f>TITRES_STAT!B1417</f>
        <v>44371</v>
      </c>
      <c r="B1414" s="6">
        <f>TITRES_STAT!D1417</f>
        <v>42.29</v>
      </c>
      <c r="C1414" s="2">
        <f t="shared" si="173"/>
        <v>0</v>
      </c>
      <c r="D1414" s="2">
        <f t="shared" ref="D1414:D1477" si="174">AVERAGE(B1410:B1414)</f>
        <v>42.29</v>
      </c>
      <c r="E1414" s="2">
        <f t="shared" si="168"/>
        <v>42.290000000000006</v>
      </c>
      <c r="F1414" s="2">
        <f t="shared" si="169"/>
        <v>42.289999999999992</v>
      </c>
      <c r="G1414" s="2">
        <f t="shared" si="171"/>
        <v>43.611399999999975</v>
      </c>
      <c r="H1414" s="2">
        <f t="shared" si="167"/>
        <v>42.799750000000124</v>
      </c>
      <c r="I1414" s="2">
        <f t="array" ref="I1414">SUMPRODUCT(B1398:B1417, (ROW(B1398:B1417)-ROW(B1398)+1)) / (20*21/2)</f>
        <v>42.290000000000006</v>
      </c>
      <c r="J1414" s="2">
        <f t="shared" si="170"/>
        <v>42.483568473540451</v>
      </c>
      <c r="K1414" s="2">
        <f t="shared" si="172"/>
        <v>43.33808207559828</v>
      </c>
    </row>
    <row r="1415" spans="1:11" ht="13.5" x14ac:dyDescent="0.25">
      <c r="A1415" s="3">
        <f>TITRES_STAT!B1418</f>
        <v>44372</v>
      </c>
      <c r="B1415" s="6">
        <f>TITRES_STAT!D1418</f>
        <v>42.29</v>
      </c>
      <c r="C1415" s="2">
        <f t="shared" si="173"/>
        <v>0</v>
      </c>
      <c r="D1415" s="2">
        <f t="shared" si="174"/>
        <v>42.29</v>
      </c>
      <c r="E1415" s="2">
        <f t="shared" si="168"/>
        <v>42.290000000000006</v>
      </c>
      <c r="F1415" s="2">
        <f t="shared" si="169"/>
        <v>42.289999999999992</v>
      </c>
      <c r="G1415" s="2">
        <f t="shared" si="171"/>
        <v>43.544399999999975</v>
      </c>
      <c r="H1415" s="2">
        <f t="shared" si="167"/>
        <v>42.842350000000117</v>
      </c>
      <c r="I1415" s="2">
        <f t="array" ref="I1415">SUMPRODUCT(B1399:B1418, (ROW(B1399:B1418)-ROW(B1399)+1)) / (20*21/2)</f>
        <v>42.290000000000006</v>
      </c>
      <c r="J1415" s="2">
        <f t="shared" si="170"/>
        <v>42.465133380822316</v>
      </c>
      <c r="K1415" s="2">
        <f t="shared" si="172"/>
        <v>43.296980817731679</v>
      </c>
    </row>
    <row r="1416" spans="1:11" ht="13.5" x14ac:dyDescent="0.25">
      <c r="A1416" s="3">
        <f>TITRES_STAT!B1419</f>
        <v>44375</v>
      </c>
      <c r="B1416" s="6">
        <f>TITRES_STAT!D1419</f>
        <v>42.29</v>
      </c>
      <c r="C1416" s="2">
        <f t="shared" si="173"/>
        <v>0</v>
      </c>
      <c r="D1416" s="2">
        <f t="shared" si="174"/>
        <v>42.29</v>
      </c>
      <c r="E1416" s="2">
        <f t="shared" si="168"/>
        <v>42.290000000000006</v>
      </c>
      <c r="F1416" s="2">
        <f t="shared" si="169"/>
        <v>42.289999999999992</v>
      </c>
      <c r="G1416" s="2">
        <f t="shared" si="171"/>
        <v>43.477399999999982</v>
      </c>
      <c r="H1416" s="2">
        <f t="shared" si="167"/>
        <v>42.884950000000124</v>
      </c>
      <c r="I1416" s="2">
        <f t="array" ref="I1416">SUMPRODUCT(B1400:B1419, (ROW(B1400:B1419)-ROW(B1400)+1)) / (20*21/2)</f>
        <v>42.290000000000006</v>
      </c>
      <c r="J1416" s="2">
        <f t="shared" si="170"/>
        <v>42.448454011220193</v>
      </c>
      <c r="K1416" s="2">
        <f t="shared" si="172"/>
        <v>43.257491373899065</v>
      </c>
    </row>
    <row r="1417" spans="1:11" ht="13.5" x14ac:dyDescent="0.25">
      <c r="A1417" s="3">
        <f>TITRES_STAT!B1420</f>
        <v>44376</v>
      </c>
      <c r="B1417" s="6">
        <f>TITRES_STAT!D1420</f>
        <v>42.29</v>
      </c>
      <c r="C1417" s="2">
        <f t="shared" si="173"/>
        <v>0</v>
      </c>
      <c r="D1417" s="2">
        <f t="shared" si="174"/>
        <v>42.29</v>
      </c>
      <c r="E1417" s="2">
        <f t="shared" si="168"/>
        <v>42.290000000000006</v>
      </c>
      <c r="F1417" s="2">
        <f t="shared" si="169"/>
        <v>42.289999999999992</v>
      </c>
      <c r="G1417" s="2">
        <f t="shared" si="171"/>
        <v>43.410399999999974</v>
      </c>
      <c r="H1417" s="2">
        <f t="shared" si="167"/>
        <v>42.927550000000132</v>
      </c>
      <c r="I1417" s="2">
        <f t="array" ref="I1417">SUMPRODUCT(B1401:B1420, (ROW(B1401:B1420)-ROW(B1401)+1)) / (20*21/2)</f>
        <v>42.290000000000006</v>
      </c>
      <c r="J1417" s="2">
        <f t="shared" si="170"/>
        <v>42.433363153008749</v>
      </c>
      <c r="K1417" s="2">
        <f t="shared" si="172"/>
        <v>43.219550535706944</v>
      </c>
    </row>
    <row r="1418" spans="1:11" ht="13.5" x14ac:dyDescent="0.25">
      <c r="A1418" s="3">
        <f>TITRES_STAT!B1421</f>
        <v>44377</v>
      </c>
      <c r="B1418" s="6">
        <f>TITRES_STAT!D1421</f>
        <v>42.29</v>
      </c>
      <c r="C1418" s="2">
        <f t="shared" si="173"/>
        <v>0</v>
      </c>
      <c r="D1418" s="2">
        <f t="shared" si="174"/>
        <v>42.29</v>
      </c>
      <c r="E1418" s="2">
        <f t="shared" si="168"/>
        <v>42.290000000000006</v>
      </c>
      <c r="F1418" s="2">
        <f t="shared" si="169"/>
        <v>42.289999999999992</v>
      </c>
      <c r="G1418" s="2">
        <f t="shared" si="171"/>
        <v>43.343399999999974</v>
      </c>
      <c r="H1418" s="2">
        <f t="shared" ref="H1418:H1481" si="175">AVERAGE(B1219:B1418)</f>
        <v>42.970150000000132</v>
      </c>
      <c r="I1418" s="2">
        <f t="array" ref="I1418">SUMPRODUCT(B1402:B1421, (ROW(B1402:B1421)-ROW(B1402)+1)) / (20*21/2)</f>
        <v>42.290000000000006</v>
      </c>
      <c r="J1418" s="2">
        <f t="shared" si="170"/>
        <v>42.419709519388867</v>
      </c>
      <c r="K1418" s="2">
        <f t="shared" si="172"/>
        <v>43.18309757352236</v>
      </c>
    </row>
    <row r="1419" spans="1:11" ht="13.5" x14ac:dyDescent="0.25">
      <c r="A1419" s="3">
        <f>TITRES_STAT!B1422</f>
        <v>44378</v>
      </c>
      <c r="B1419" s="6">
        <f>TITRES_STAT!D1422</f>
        <v>42.29</v>
      </c>
      <c r="C1419" s="2">
        <f t="shared" si="173"/>
        <v>0</v>
      </c>
      <c r="D1419" s="2">
        <f t="shared" si="174"/>
        <v>42.29</v>
      </c>
      <c r="E1419" s="2">
        <f t="shared" si="168"/>
        <v>42.290000000000006</v>
      </c>
      <c r="F1419" s="2">
        <f t="shared" si="169"/>
        <v>42.289999999999992</v>
      </c>
      <c r="G1419" s="2">
        <f t="shared" si="171"/>
        <v>43.276399999999974</v>
      </c>
      <c r="H1419" s="2">
        <f t="shared" si="175"/>
        <v>43.012750000000125</v>
      </c>
      <c r="I1419" s="2">
        <f t="array" ref="I1419">SUMPRODUCT(B1403:B1422, (ROW(B1403:B1422)-ROW(B1403)+1)) / (20*21/2)</f>
        <v>42.290000000000006</v>
      </c>
      <c r="J1419" s="2">
        <f t="shared" si="170"/>
        <v>42.407356231828025</v>
      </c>
      <c r="K1419" s="2">
        <f t="shared" si="172"/>
        <v>43.148074139266583</v>
      </c>
    </row>
    <row r="1420" spans="1:11" ht="13.5" x14ac:dyDescent="0.25">
      <c r="A1420" s="3">
        <f>TITRES_STAT!B1423</f>
        <v>44379</v>
      </c>
      <c r="B1420" s="6">
        <f>TITRES_STAT!D1423</f>
        <v>42.29</v>
      </c>
      <c r="C1420" s="2">
        <f t="shared" si="173"/>
        <v>0</v>
      </c>
      <c r="D1420" s="2">
        <f t="shared" si="174"/>
        <v>42.29</v>
      </c>
      <c r="E1420" s="2">
        <f t="shared" ref="E1420:E1483" si="176">AVERAGE(B1411:B1420)</f>
        <v>42.290000000000006</v>
      </c>
      <c r="F1420" s="2">
        <f t="shared" si="169"/>
        <v>42.289999999999992</v>
      </c>
      <c r="G1420" s="2">
        <f t="shared" si="171"/>
        <v>43.209399999999981</v>
      </c>
      <c r="H1420" s="2">
        <f t="shared" si="175"/>
        <v>43.055350000000125</v>
      </c>
      <c r="I1420" s="2">
        <f t="array" ref="I1420">SUMPRODUCT(B1404:B1423, (ROW(B1404:B1423)-ROW(B1404)+1)) / (20*21/2)</f>
        <v>42.290000000000006</v>
      </c>
      <c r="J1420" s="2">
        <f t="shared" si="170"/>
        <v>42.396179447844403</v>
      </c>
      <c r="K1420" s="2">
        <f t="shared" si="172"/>
        <v>43.114424173020836</v>
      </c>
    </row>
    <row r="1421" spans="1:11" ht="13.5" x14ac:dyDescent="0.25">
      <c r="A1421" s="3">
        <f>TITRES_STAT!B1424</f>
        <v>44382</v>
      </c>
      <c r="B1421" s="6">
        <f>TITRES_STAT!D1424</f>
        <v>42.29</v>
      </c>
      <c r="C1421" s="2">
        <f t="shared" si="173"/>
        <v>0</v>
      </c>
      <c r="D1421" s="2">
        <f t="shared" si="174"/>
        <v>42.29</v>
      </c>
      <c r="E1421" s="2">
        <f t="shared" si="176"/>
        <v>42.290000000000006</v>
      </c>
      <c r="F1421" s="2">
        <f t="shared" si="169"/>
        <v>42.289999999999992</v>
      </c>
      <c r="G1421" s="2">
        <f t="shared" si="171"/>
        <v>43.142399999999974</v>
      </c>
      <c r="H1421" s="2">
        <f t="shared" si="175"/>
        <v>43.097950000000125</v>
      </c>
      <c r="I1421" s="2">
        <f t="array" ref="I1421">SUMPRODUCT(B1405:B1424, (ROW(B1405:B1424)-ROW(B1405)+1)) / (20*21/2)</f>
        <v>42.290000000000006</v>
      </c>
      <c r="J1421" s="2">
        <f t="shared" si="170"/>
        <v>42.38606711947827</v>
      </c>
      <c r="K1421" s="2">
        <f t="shared" si="172"/>
        <v>43.082093813294527</v>
      </c>
    </row>
    <row r="1422" spans="1:11" ht="13.5" x14ac:dyDescent="0.25">
      <c r="A1422" s="3">
        <f>TITRES_STAT!B1425</f>
        <v>44383</v>
      </c>
      <c r="B1422" s="6">
        <f>TITRES_STAT!D1425</f>
        <v>42.29</v>
      </c>
      <c r="C1422" s="2">
        <f t="shared" si="173"/>
        <v>0</v>
      </c>
      <c r="D1422" s="2">
        <f t="shared" si="174"/>
        <v>42.29</v>
      </c>
      <c r="E1422" s="2">
        <f t="shared" si="176"/>
        <v>42.290000000000006</v>
      </c>
      <c r="F1422" s="2">
        <f t="shared" si="169"/>
        <v>42.289999999999992</v>
      </c>
      <c r="G1422" s="2">
        <f t="shared" si="171"/>
        <v>43.075399999999973</v>
      </c>
      <c r="H1422" s="2">
        <f t="shared" si="175"/>
        <v>43.145400000000137</v>
      </c>
      <c r="I1422" s="2">
        <f t="array" ref="I1422">SUMPRODUCT(B1406:B1425, (ROW(B1406:B1425)-ROW(B1406)+1)) / (20*21/2)</f>
        <v>42.290000000000006</v>
      </c>
      <c r="J1422" s="2">
        <f t="shared" si="170"/>
        <v>42.376917870004149</v>
      </c>
      <c r="K1422" s="2">
        <f t="shared" si="172"/>
        <v>43.051031310812391</v>
      </c>
    </row>
    <row r="1423" spans="1:11" ht="13.5" x14ac:dyDescent="0.25">
      <c r="A1423" s="3">
        <f>TITRES_STAT!B1426</f>
        <v>44384</v>
      </c>
      <c r="B1423" s="6">
        <f>TITRES_STAT!D1426</f>
        <v>42.29</v>
      </c>
      <c r="C1423" s="2">
        <f t="shared" si="173"/>
        <v>0</v>
      </c>
      <c r="D1423" s="2">
        <f t="shared" si="174"/>
        <v>42.29</v>
      </c>
      <c r="E1423" s="2">
        <f t="shared" si="176"/>
        <v>42.290000000000006</v>
      </c>
      <c r="F1423" s="2">
        <f t="shared" si="169"/>
        <v>42.289999999999992</v>
      </c>
      <c r="G1423" s="2">
        <f t="shared" si="171"/>
        <v>43.008399999999973</v>
      </c>
      <c r="H1423" s="2">
        <f t="shared" si="175"/>
        <v>43.185500000000133</v>
      </c>
      <c r="I1423" s="2">
        <f t="array" ref="I1423">SUMPRODUCT(B1407:B1426, (ROW(B1407:B1426)-ROW(B1407)+1)) / (20*21/2)</f>
        <v>42.290000000000006</v>
      </c>
      <c r="J1423" s="2">
        <f t="shared" si="170"/>
        <v>42.368639977622806</v>
      </c>
      <c r="K1423" s="2">
        <f t="shared" si="172"/>
        <v>43.021186945682494</v>
      </c>
    </row>
    <row r="1424" spans="1:11" ht="13.5" x14ac:dyDescent="0.25">
      <c r="A1424" s="3">
        <f>TITRES_STAT!B1427</f>
        <v>44385</v>
      </c>
      <c r="B1424" s="6">
        <f>TITRES_STAT!D1427</f>
        <v>42.29</v>
      </c>
      <c r="C1424" s="2">
        <f t="shared" si="173"/>
        <v>0</v>
      </c>
      <c r="D1424" s="2">
        <f t="shared" si="174"/>
        <v>42.29</v>
      </c>
      <c r="E1424" s="2">
        <f t="shared" si="176"/>
        <v>42.290000000000006</v>
      </c>
      <c r="F1424" s="2">
        <f t="shared" si="169"/>
        <v>42.289999999999992</v>
      </c>
      <c r="G1424" s="2">
        <f t="shared" si="171"/>
        <v>42.941399999999973</v>
      </c>
      <c r="H1424" s="2">
        <f t="shared" si="175"/>
        <v>43.225600000000128</v>
      </c>
      <c r="I1424" s="2">
        <f t="array" ref="I1424">SUMPRODUCT(B1408:B1427, (ROW(B1408:B1427)-ROW(B1408)+1)) / (20*21/2)</f>
        <v>42.290000000000006</v>
      </c>
      <c r="J1424" s="2">
        <f t="shared" si="170"/>
        <v>42.361150455944447</v>
      </c>
      <c r="K1424" s="2">
        <f t="shared" si="172"/>
        <v>42.992512947812592</v>
      </c>
    </row>
    <row r="1425" spans="1:11" ht="13.5" x14ac:dyDescent="0.25">
      <c r="A1425" s="3">
        <f>TITRES_STAT!B1428</f>
        <v>44386</v>
      </c>
      <c r="B1425" s="6">
        <f>TITRES_STAT!D1428</f>
        <v>42.29</v>
      </c>
      <c r="C1425" s="2">
        <f t="shared" si="173"/>
        <v>0</v>
      </c>
      <c r="D1425" s="2">
        <f t="shared" si="174"/>
        <v>42.29</v>
      </c>
      <c r="E1425" s="2">
        <f t="shared" si="176"/>
        <v>42.290000000000006</v>
      </c>
      <c r="F1425" s="2">
        <f t="shared" si="169"/>
        <v>42.289999999999992</v>
      </c>
      <c r="G1425" s="2">
        <f t="shared" si="171"/>
        <v>42.874399999999966</v>
      </c>
      <c r="H1425" s="2">
        <f t="shared" si="175"/>
        <v>43.26570000000013</v>
      </c>
      <c r="I1425" s="2">
        <f t="array" ref="I1425">SUMPRODUCT(B1409:B1428, (ROW(B1409:B1428)-ROW(B1409)+1)) / (20*21/2)</f>
        <v>42.290000000000006</v>
      </c>
      <c r="J1425" s="2">
        <f t="shared" si="170"/>
        <v>42.354374222044974</v>
      </c>
      <c r="K1425" s="2">
        <f t="shared" si="172"/>
        <v>42.96496342044739</v>
      </c>
    </row>
    <row r="1426" spans="1:11" ht="13.5" x14ac:dyDescent="0.25">
      <c r="A1426" s="3">
        <f>TITRES_STAT!B1429</f>
        <v>44389</v>
      </c>
      <c r="B1426" s="6">
        <f>TITRES_STAT!D1429</f>
        <v>42.29</v>
      </c>
      <c r="C1426" s="2">
        <f t="shared" si="173"/>
        <v>0</v>
      </c>
      <c r="D1426" s="2">
        <f t="shared" si="174"/>
        <v>42.29</v>
      </c>
      <c r="E1426" s="2">
        <f t="shared" si="176"/>
        <v>42.290000000000006</v>
      </c>
      <c r="F1426" s="2">
        <f t="shared" si="169"/>
        <v>42.289999999999992</v>
      </c>
      <c r="G1426" s="2">
        <f t="shared" si="171"/>
        <v>42.807399999999973</v>
      </c>
      <c r="H1426" s="2">
        <f t="shared" si="175"/>
        <v>43.305800000000133</v>
      </c>
      <c r="I1426" s="2">
        <f t="array" ref="I1426">SUMPRODUCT(B1410:B1429, (ROW(B1410:B1429)-ROW(B1410)+1)) / (20*21/2)</f>
        <v>42.290000000000006</v>
      </c>
      <c r="J1426" s="2">
        <f t="shared" si="170"/>
        <v>42.34824334375498</v>
      </c>
      <c r="K1426" s="2">
        <f t="shared" si="172"/>
        <v>42.938494266704353</v>
      </c>
    </row>
    <row r="1427" spans="1:11" ht="13.5" x14ac:dyDescent="0.25">
      <c r="A1427" s="3">
        <f>TITRES_STAT!B1430</f>
        <v>44390</v>
      </c>
      <c r="B1427" s="6">
        <f>TITRES_STAT!D1430</f>
        <v>42.29</v>
      </c>
      <c r="C1427" s="2">
        <f t="shared" si="173"/>
        <v>0</v>
      </c>
      <c r="D1427" s="2">
        <f t="shared" si="174"/>
        <v>42.29</v>
      </c>
      <c r="E1427" s="2">
        <f t="shared" si="176"/>
        <v>42.290000000000006</v>
      </c>
      <c r="F1427" s="2">
        <f t="shared" si="169"/>
        <v>42.289999999999992</v>
      </c>
      <c r="G1427" s="2">
        <f t="shared" si="171"/>
        <v>42.767599999999973</v>
      </c>
      <c r="H1427" s="2">
        <f t="shared" si="175"/>
        <v>43.345900000000135</v>
      </c>
      <c r="I1427" s="2">
        <f t="array" ref="I1427">SUMPRODUCT(B1411:B1430, (ROW(B1411:B1430)-ROW(B1411)+1)) / (20*21/2)</f>
        <v>42.290000000000006</v>
      </c>
      <c r="J1427" s="2">
        <f t="shared" si="170"/>
        <v>42.342696358635457</v>
      </c>
      <c r="K1427" s="2">
        <f t="shared" si="172"/>
        <v>42.913063118990458</v>
      </c>
    </row>
    <row r="1428" spans="1:11" ht="13.5" x14ac:dyDescent="0.25">
      <c r="A1428" s="3">
        <f>TITRES_STAT!B1431</f>
        <v>44391</v>
      </c>
      <c r="B1428" s="6">
        <f>TITRES_STAT!D1431</f>
        <v>42.29</v>
      </c>
      <c r="C1428" s="2">
        <f t="shared" si="173"/>
        <v>0</v>
      </c>
      <c r="D1428" s="2">
        <f t="shared" si="174"/>
        <v>42.29</v>
      </c>
      <c r="E1428" s="2">
        <f t="shared" si="176"/>
        <v>42.290000000000006</v>
      </c>
      <c r="F1428" s="2">
        <f t="shared" ref="F1428:F1491" si="177">AVERAGE(B1409:B1428)</f>
        <v>42.289999999999992</v>
      </c>
      <c r="G1428" s="2">
        <f t="shared" si="171"/>
        <v>42.727799999999974</v>
      </c>
      <c r="H1428" s="2">
        <f t="shared" si="175"/>
        <v>43.386000000000131</v>
      </c>
      <c r="I1428" s="2">
        <f t="array" ref="I1428">SUMPRODUCT(B1412:B1431, (ROW(B1412:B1431)-ROW(B1412)+1)) / (20*21/2)</f>
        <v>42.290000000000006</v>
      </c>
      <c r="J1428" s="2">
        <f t="shared" si="170"/>
        <v>42.337677657813032</v>
      </c>
      <c r="K1428" s="2">
        <f t="shared" si="172"/>
        <v>42.888629271186907</v>
      </c>
    </row>
    <row r="1429" spans="1:11" ht="13.5" x14ac:dyDescent="0.25">
      <c r="A1429" s="3">
        <f>TITRES_STAT!B1432</f>
        <v>44392</v>
      </c>
      <c r="B1429" s="6">
        <f>TITRES_STAT!D1432</f>
        <v>42.29</v>
      </c>
      <c r="C1429" s="2">
        <f t="shared" si="173"/>
        <v>0</v>
      </c>
      <c r="D1429" s="2">
        <f t="shared" si="174"/>
        <v>42.29</v>
      </c>
      <c r="E1429" s="2">
        <f t="shared" si="176"/>
        <v>42.290000000000006</v>
      </c>
      <c r="F1429" s="2">
        <f t="shared" si="177"/>
        <v>42.289999999999992</v>
      </c>
      <c r="G1429" s="2">
        <f t="shared" si="171"/>
        <v>42.687999999999974</v>
      </c>
      <c r="H1429" s="2">
        <f t="shared" si="175"/>
        <v>43.426100000000126</v>
      </c>
      <c r="I1429" s="2">
        <f t="array" ref="I1429">SUMPRODUCT(B1413:B1432, (ROW(B1413:B1432)-ROW(B1413)+1)) / (20*21/2)</f>
        <v>42.290000000000006</v>
      </c>
      <c r="J1429" s="2">
        <f t="shared" ref="J1429:J1492" si="178">$J$4*B1429+J1428*(1-$J$4)</f>
        <v>42.333136928497503</v>
      </c>
      <c r="K1429" s="2">
        <f t="shared" si="172"/>
        <v>42.865153613493305</v>
      </c>
    </row>
    <row r="1430" spans="1:11" ht="13.5" x14ac:dyDescent="0.25">
      <c r="A1430" s="3">
        <f>TITRES_STAT!B1433</f>
        <v>44393</v>
      </c>
      <c r="B1430" s="6">
        <f>TITRES_STAT!D1433</f>
        <v>42.29</v>
      </c>
      <c r="C1430" s="2">
        <f t="shared" si="173"/>
        <v>0</v>
      </c>
      <c r="D1430" s="2">
        <f t="shared" si="174"/>
        <v>42.29</v>
      </c>
      <c r="E1430" s="2">
        <f t="shared" si="176"/>
        <v>42.290000000000006</v>
      </c>
      <c r="F1430" s="2">
        <f t="shared" si="177"/>
        <v>42.289999999999992</v>
      </c>
      <c r="G1430" s="2">
        <f t="shared" si="171"/>
        <v>42.648199999999981</v>
      </c>
      <c r="H1430" s="2">
        <f t="shared" si="175"/>
        <v>43.466200000000129</v>
      </c>
      <c r="I1430" s="2">
        <f t="array" ref="I1430">SUMPRODUCT(B1414:B1433, (ROW(B1414:B1433)-ROW(B1414)+1)) / (20*21/2)</f>
        <v>42.290000000000006</v>
      </c>
      <c r="J1430" s="2">
        <f t="shared" si="178"/>
        <v>42.329028649592978</v>
      </c>
      <c r="K1430" s="2">
        <f t="shared" si="172"/>
        <v>42.842598569826897</v>
      </c>
    </row>
    <row r="1431" spans="1:11" ht="13.5" x14ac:dyDescent="0.25">
      <c r="A1431" s="3">
        <f>TITRES_STAT!B1434</f>
        <v>44396</v>
      </c>
      <c r="B1431" s="6">
        <f>TITRES_STAT!D1434</f>
        <v>42.29</v>
      </c>
      <c r="C1431" s="2">
        <f t="shared" si="173"/>
        <v>0</v>
      </c>
      <c r="D1431" s="2">
        <f t="shared" si="174"/>
        <v>42.29</v>
      </c>
      <c r="E1431" s="2">
        <f t="shared" si="176"/>
        <v>42.290000000000006</v>
      </c>
      <c r="F1431" s="2">
        <f t="shared" si="177"/>
        <v>42.289999999999992</v>
      </c>
      <c r="G1431" s="2">
        <f t="shared" si="171"/>
        <v>42.608399999999975</v>
      </c>
      <c r="H1431" s="2">
        <f t="shared" si="175"/>
        <v>43.506300000000131</v>
      </c>
      <c r="I1431" s="2">
        <f t="array" ref="I1431">SUMPRODUCT(B1415:B1434, (ROW(B1415:B1434)-ROW(B1415)+1)) / (20*21/2)</f>
        <v>42.290000000000006</v>
      </c>
      <c r="J1431" s="2">
        <f t="shared" si="178"/>
        <v>42.325311635346026</v>
      </c>
      <c r="K1431" s="2">
        <f t="shared" si="172"/>
        <v>42.820928037676822</v>
      </c>
    </row>
    <row r="1432" spans="1:11" ht="13.5" x14ac:dyDescent="0.25">
      <c r="A1432" s="3">
        <f>TITRES_STAT!B1435</f>
        <v>44399</v>
      </c>
      <c r="B1432" s="6">
        <f>TITRES_STAT!D1435</f>
        <v>42.29</v>
      </c>
      <c r="C1432" s="2">
        <f t="shared" si="173"/>
        <v>0</v>
      </c>
      <c r="D1432" s="2">
        <f t="shared" si="174"/>
        <v>42.29</v>
      </c>
      <c r="E1432" s="2">
        <f t="shared" si="176"/>
        <v>42.290000000000006</v>
      </c>
      <c r="F1432" s="2">
        <f t="shared" si="177"/>
        <v>42.289999999999992</v>
      </c>
      <c r="G1432" s="2">
        <f t="shared" si="171"/>
        <v>42.568599999999975</v>
      </c>
      <c r="H1432" s="2">
        <f t="shared" si="175"/>
        <v>43.546400000000133</v>
      </c>
      <c r="I1432" s="2">
        <f t="array" ref="I1432">SUMPRODUCT(B1416:B1435, (ROW(B1416:B1435)-ROW(B1416)+1)) / (20*21/2)</f>
        <v>42.290000000000006</v>
      </c>
      <c r="J1432" s="2">
        <f t="shared" si="178"/>
        <v>42.321948622455928</v>
      </c>
      <c r="K1432" s="2">
        <f t="shared" si="172"/>
        <v>42.800107330316948</v>
      </c>
    </row>
    <row r="1433" spans="1:11" ht="13.5" x14ac:dyDescent="0.25">
      <c r="A1433" s="3">
        <f>TITRES_STAT!B1436</f>
        <v>44400</v>
      </c>
      <c r="B1433" s="6">
        <f>TITRES_STAT!D1436</f>
        <v>42.29</v>
      </c>
      <c r="C1433" s="2">
        <f t="shared" si="173"/>
        <v>0</v>
      </c>
      <c r="D1433" s="2">
        <f t="shared" si="174"/>
        <v>42.29</v>
      </c>
      <c r="E1433" s="2">
        <f t="shared" si="176"/>
        <v>42.290000000000006</v>
      </c>
      <c r="F1433" s="2">
        <f t="shared" si="177"/>
        <v>42.289999999999992</v>
      </c>
      <c r="G1433" s="2">
        <f t="shared" si="171"/>
        <v>42.528799999999976</v>
      </c>
      <c r="H1433" s="2">
        <f t="shared" si="175"/>
        <v>43.586500000000122</v>
      </c>
      <c r="I1433" s="2">
        <f t="array" ref="I1433">SUMPRODUCT(B1417:B1436, (ROW(B1417:B1436)-ROW(B1417)+1)) / (20*21/2)</f>
        <v>42.290000000000006</v>
      </c>
      <c r="J1433" s="2">
        <f t="shared" si="178"/>
        <v>42.318905896507744</v>
      </c>
      <c r="K1433" s="2">
        <f t="shared" si="172"/>
        <v>42.78010312128491</v>
      </c>
    </row>
    <row r="1434" spans="1:11" ht="13.5" x14ac:dyDescent="0.25">
      <c r="A1434" s="3">
        <f>TITRES_STAT!B1437</f>
        <v>44403</v>
      </c>
      <c r="B1434" s="6">
        <f>TITRES_STAT!D1437</f>
        <v>42.29</v>
      </c>
      <c r="C1434" s="2">
        <f t="shared" si="173"/>
        <v>0</v>
      </c>
      <c r="D1434" s="2">
        <f t="shared" si="174"/>
        <v>42.29</v>
      </c>
      <c r="E1434" s="2">
        <f t="shared" si="176"/>
        <v>42.290000000000006</v>
      </c>
      <c r="F1434" s="2">
        <f t="shared" si="177"/>
        <v>42.289999999999992</v>
      </c>
      <c r="G1434" s="2">
        <f t="shared" si="171"/>
        <v>42.488999999999976</v>
      </c>
      <c r="H1434" s="2">
        <f t="shared" si="175"/>
        <v>43.626600000000124</v>
      </c>
      <c r="I1434" s="2">
        <f t="array" ref="I1434">SUMPRODUCT(B1418:B1437, (ROW(B1418:B1437)-ROW(B1418)+1)) / (20*21/2)</f>
        <v>42.290000000000006</v>
      </c>
      <c r="J1434" s="2">
        <f t="shared" si="178"/>
        <v>42.316152953983199</v>
      </c>
      <c r="K1434" s="2">
        <f t="shared" si="172"/>
        <v>42.76088339103844</v>
      </c>
    </row>
    <row r="1435" spans="1:11" ht="13.5" x14ac:dyDescent="0.25">
      <c r="A1435" s="3">
        <f>TITRES_STAT!B1438</f>
        <v>44404</v>
      </c>
      <c r="B1435" s="6">
        <f>TITRES_STAT!D1438</f>
        <v>42.29</v>
      </c>
      <c r="C1435" s="2">
        <f t="shared" si="173"/>
        <v>0</v>
      </c>
      <c r="D1435" s="2">
        <f t="shared" si="174"/>
        <v>42.29</v>
      </c>
      <c r="E1435" s="2">
        <f t="shared" si="176"/>
        <v>42.290000000000006</v>
      </c>
      <c r="F1435" s="2">
        <f t="shared" si="177"/>
        <v>42.289999999999992</v>
      </c>
      <c r="G1435" s="2">
        <f t="shared" si="171"/>
        <v>42.449199999999976</v>
      </c>
      <c r="H1435" s="2">
        <f t="shared" si="175"/>
        <v>43.66670000000012</v>
      </c>
      <c r="I1435" s="2">
        <f t="array" ref="I1435">SUMPRODUCT(B1419:B1438, (ROW(B1419:B1438)-ROW(B1419)+1)) / (20*21/2)</f>
        <v>42.290000000000006</v>
      </c>
      <c r="J1435" s="2">
        <f t="shared" si="178"/>
        <v>42.313662196460989</v>
      </c>
      <c r="K1435" s="2">
        <f t="shared" si="172"/>
        <v>42.742417375703596</v>
      </c>
    </row>
    <row r="1436" spans="1:11" ht="13.5" x14ac:dyDescent="0.25">
      <c r="A1436" s="3">
        <f>TITRES_STAT!B1439</f>
        <v>44405</v>
      </c>
      <c r="B1436" s="6">
        <f>TITRES_STAT!D1439</f>
        <v>42.29</v>
      </c>
      <c r="C1436" s="2">
        <f t="shared" si="173"/>
        <v>0</v>
      </c>
      <c r="D1436" s="2">
        <f t="shared" si="174"/>
        <v>42.29</v>
      </c>
      <c r="E1436" s="2">
        <f t="shared" si="176"/>
        <v>42.290000000000006</v>
      </c>
      <c r="F1436" s="2">
        <f t="shared" si="177"/>
        <v>42.289999999999992</v>
      </c>
      <c r="G1436" s="2">
        <f t="shared" si="171"/>
        <v>42.409399999999977</v>
      </c>
      <c r="H1436" s="2">
        <f t="shared" si="175"/>
        <v>43.706800000000122</v>
      </c>
      <c r="I1436" s="2">
        <f t="array" ref="I1436">SUMPRODUCT(B1420:B1439, (ROW(B1420:B1439)-ROW(B1420)+1)) / (20*21/2)</f>
        <v>42.290000000000006</v>
      </c>
      <c r="J1436" s="2">
        <f t="shared" si="178"/>
        <v>42.311408653940894</v>
      </c>
      <c r="K1436" s="2">
        <f t="shared" si="172"/>
        <v>42.724675517832864</v>
      </c>
    </row>
    <row r="1437" spans="1:11" ht="13.5" x14ac:dyDescent="0.25">
      <c r="A1437" s="3">
        <f>TITRES_STAT!B1440</f>
        <v>44406</v>
      </c>
      <c r="B1437" s="6">
        <f>TITRES_STAT!D1440</f>
        <v>42.29</v>
      </c>
      <c r="C1437" s="2">
        <f t="shared" si="173"/>
        <v>0</v>
      </c>
      <c r="D1437" s="2">
        <f t="shared" si="174"/>
        <v>42.29</v>
      </c>
      <c r="E1437" s="2">
        <f t="shared" si="176"/>
        <v>42.290000000000006</v>
      </c>
      <c r="F1437" s="2">
        <f t="shared" si="177"/>
        <v>42.289999999999992</v>
      </c>
      <c r="G1437" s="2">
        <f t="shared" si="171"/>
        <v>42.369599999999984</v>
      </c>
      <c r="H1437" s="2">
        <f t="shared" si="175"/>
        <v>43.746900000000124</v>
      </c>
      <c r="I1437" s="2">
        <f t="array" ref="I1437">SUMPRODUCT(B1421:B1440, (ROW(B1421:B1440)-ROW(B1421)+1)) / (20*21/2)</f>
        <v>42.17</v>
      </c>
      <c r="J1437" s="2">
        <f t="shared" si="178"/>
        <v>42.309369734517951</v>
      </c>
      <c r="K1437" s="2">
        <f t="shared" si="172"/>
        <v>42.707629419094317</v>
      </c>
    </row>
    <row r="1438" spans="1:11" ht="13.5" x14ac:dyDescent="0.25">
      <c r="A1438" s="3">
        <f>TITRES_STAT!B1441</f>
        <v>44407</v>
      </c>
      <c r="B1438" s="6">
        <f>TITRES_STAT!D1441</f>
        <v>42.29</v>
      </c>
      <c r="C1438" s="2">
        <f t="shared" si="173"/>
        <v>0</v>
      </c>
      <c r="D1438" s="2">
        <f t="shared" si="174"/>
        <v>42.29</v>
      </c>
      <c r="E1438" s="2">
        <f t="shared" si="176"/>
        <v>42.290000000000006</v>
      </c>
      <c r="F1438" s="2">
        <f t="shared" si="177"/>
        <v>42.289999999999992</v>
      </c>
      <c r="G1438" s="2">
        <f t="shared" si="171"/>
        <v>42.329799999999977</v>
      </c>
      <c r="H1438" s="2">
        <f t="shared" si="175"/>
        <v>43.787000000000127</v>
      </c>
      <c r="I1438" s="2">
        <f t="array" ref="I1438">SUMPRODUCT(B1422:B1441, (ROW(B1422:B1441)-ROW(B1422)+1)) / (20*21/2)</f>
        <v>42.056000000000004</v>
      </c>
      <c r="J1438" s="2">
        <f t="shared" si="178"/>
        <v>42.307524997897197</v>
      </c>
      <c r="K1438" s="2">
        <f t="shared" si="172"/>
        <v>42.691251794816111</v>
      </c>
    </row>
    <row r="1439" spans="1:11" ht="13.5" x14ac:dyDescent="0.25">
      <c r="A1439" s="3">
        <f>TITRES_STAT!B1442</f>
        <v>44410</v>
      </c>
      <c r="B1439" s="6">
        <f>TITRES_STAT!D1442</f>
        <v>42.29</v>
      </c>
      <c r="C1439" s="2">
        <f t="shared" si="173"/>
        <v>0</v>
      </c>
      <c r="D1439" s="2">
        <f t="shared" si="174"/>
        <v>42.29</v>
      </c>
      <c r="E1439" s="2">
        <f t="shared" si="176"/>
        <v>42.290000000000006</v>
      </c>
      <c r="F1439" s="2">
        <f t="shared" si="177"/>
        <v>42.289999999999992</v>
      </c>
      <c r="G1439" s="2">
        <f t="shared" si="171"/>
        <v>42.289999999999985</v>
      </c>
      <c r="H1439" s="2">
        <f t="shared" si="175"/>
        <v>43.827100000000115</v>
      </c>
      <c r="I1439" s="2">
        <f t="array" ref="I1439">SUMPRODUCT(B1423:B1442, (ROW(B1423:B1442)-ROW(B1423)+1)) / (20*21/2)</f>
        <v>41.948</v>
      </c>
      <c r="J1439" s="2">
        <f t="shared" si="178"/>
        <v>42.305855950478417</v>
      </c>
      <c r="K1439" s="2">
        <f t="shared" si="172"/>
        <v>42.675516430313515</v>
      </c>
    </row>
    <row r="1440" spans="1:11" ht="13.5" x14ac:dyDescent="0.25">
      <c r="A1440" s="3">
        <f>TITRES_STAT!B1443</f>
        <v>44411</v>
      </c>
      <c r="B1440" s="6">
        <f>TITRES_STAT!D1443</f>
        <v>41.03</v>
      </c>
      <c r="C1440" s="2">
        <f t="shared" si="173"/>
        <v>-1.259999999999998</v>
      </c>
      <c r="D1440" s="2">
        <f t="shared" si="174"/>
        <v>42.037999999999997</v>
      </c>
      <c r="E1440" s="2">
        <f t="shared" si="176"/>
        <v>42.164000000000001</v>
      </c>
      <c r="F1440" s="2">
        <f t="shared" si="177"/>
        <v>42.22699999999999</v>
      </c>
      <c r="G1440" s="2">
        <f t="shared" si="171"/>
        <v>42.264799999999987</v>
      </c>
      <c r="H1440" s="2">
        <f t="shared" si="175"/>
        <v>43.860900000000122</v>
      </c>
      <c r="I1440" s="2">
        <f t="array" ref="I1440">SUMPRODUCT(B1424:B1443, (ROW(B1424:B1443)-ROW(B1424)+1)) / (20*21/2)</f>
        <v>41.845999999999997</v>
      </c>
      <c r="J1440" s="2">
        <f t="shared" si="178"/>
        <v>42.184345859956665</v>
      </c>
      <c r="K1440" s="2">
        <f t="shared" si="172"/>
        <v>42.61098637422279</v>
      </c>
    </row>
    <row r="1441" spans="1:11" ht="13.5" x14ac:dyDescent="0.25">
      <c r="A1441" s="3">
        <f>TITRES_STAT!B1444</f>
        <v>44412</v>
      </c>
      <c r="B1441" s="6">
        <f>TITRES_STAT!D1444</f>
        <v>41.03</v>
      </c>
      <c r="C1441" s="2">
        <f t="shared" si="173"/>
        <v>0</v>
      </c>
      <c r="D1441" s="2">
        <f t="shared" si="174"/>
        <v>41.786000000000001</v>
      </c>
      <c r="E1441" s="2">
        <f t="shared" si="176"/>
        <v>42.037999999999997</v>
      </c>
      <c r="F1441" s="2">
        <f t="shared" si="177"/>
        <v>42.163999999999994</v>
      </c>
      <c r="G1441" s="2">
        <f t="shared" si="171"/>
        <v>42.239599999999982</v>
      </c>
      <c r="H1441" s="2">
        <f t="shared" si="175"/>
        <v>43.894700000000114</v>
      </c>
      <c r="I1441" s="2">
        <f t="array" ref="I1441">SUMPRODUCT(B1425:B1444, (ROW(B1425:B1444)-ROW(B1425)+1)) / (20*21/2)</f>
        <v>41.75</v>
      </c>
      <c r="J1441" s="2">
        <f t="shared" si="178"/>
        <v>42.074408159008414</v>
      </c>
      <c r="K1441" s="2">
        <f t="shared" si="172"/>
        <v>42.548986908566995</v>
      </c>
    </row>
    <row r="1442" spans="1:11" ht="13.5" x14ac:dyDescent="0.25">
      <c r="A1442" s="3">
        <f>TITRES_STAT!B1445</f>
        <v>44413</v>
      </c>
      <c r="B1442" s="6">
        <f>TITRES_STAT!D1445</f>
        <v>41.03</v>
      </c>
      <c r="C1442" s="2">
        <f t="shared" si="173"/>
        <v>0</v>
      </c>
      <c r="D1442" s="2">
        <f t="shared" si="174"/>
        <v>41.533999999999999</v>
      </c>
      <c r="E1442" s="2">
        <f t="shared" si="176"/>
        <v>41.911999999999992</v>
      </c>
      <c r="F1442" s="2">
        <f t="shared" si="177"/>
        <v>42.100999999999992</v>
      </c>
      <c r="G1442" s="2">
        <f t="shared" si="171"/>
        <v>42.214399999999983</v>
      </c>
      <c r="H1442" s="2">
        <f t="shared" si="175"/>
        <v>43.933200000000113</v>
      </c>
      <c r="I1442" s="2">
        <f t="array" ref="I1442">SUMPRODUCT(B1426:B1445, (ROW(B1426:B1445)-ROW(B1426)+1)) / (20*21/2)</f>
        <v>41.66</v>
      </c>
      <c r="J1442" s="2">
        <f t="shared" si="178"/>
        <v>41.974940715293329</v>
      </c>
      <c r="K1442" s="2">
        <f t="shared" si="172"/>
        <v>42.489418794505546</v>
      </c>
    </row>
    <row r="1443" spans="1:11" ht="13.5" x14ac:dyDescent="0.25">
      <c r="A1443" s="3">
        <f>TITRES_STAT!B1446</f>
        <v>44414</v>
      </c>
      <c r="B1443" s="6">
        <f>TITRES_STAT!D1446</f>
        <v>41.03</v>
      </c>
      <c r="C1443" s="2">
        <f t="shared" si="173"/>
        <v>0</v>
      </c>
      <c r="D1443" s="2">
        <f t="shared" si="174"/>
        <v>41.281999999999996</v>
      </c>
      <c r="E1443" s="2">
        <f t="shared" si="176"/>
        <v>41.785999999999987</v>
      </c>
      <c r="F1443" s="2">
        <f t="shared" si="177"/>
        <v>42.037999999999997</v>
      </c>
      <c r="G1443" s="2">
        <f t="shared" si="171"/>
        <v>42.189199999999985</v>
      </c>
      <c r="H1443" s="2">
        <f t="shared" si="175"/>
        <v>43.971700000000112</v>
      </c>
      <c r="I1443" s="2">
        <f t="array" ref="I1443">SUMPRODUCT(B1427:B1446, (ROW(B1427:B1446)-ROW(B1427)+1)) / (20*21/2)</f>
        <v>41.575999999999993</v>
      </c>
      <c r="J1443" s="2">
        <f t="shared" si="178"/>
        <v>41.884946361455874</v>
      </c>
      <c r="K1443" s="2">
        <f t="shared" si="172"/>
        <v>42.432186684917092</v>
      </c>
    </row>
    <row r="1444" spans="1:11" ht="13.5" x14ac:dyDescent="0.25">
      <c r="A1444" s="3">
        <f>TITRES_STAT!B1447</f>
        <v>44417</v>
      </c>
      <c r="B1444" s="6">
        <f>TITRES_STAT!D1447</f>
        <v>41.03</v>
      </c>
      <c r="C1444" s="2">
        <f t="shared" si="173"/>
        <v>0</v>
      </c>
      <c r="D1444" s="2">
        <f t="shared" si="174"/>
        <v>41.03</v>
      </c>
      <c r="E1444" s="2">
        <f t="shared" si="176"/>
        <v>41.659999999999989</v>
      </c>
      <c r="F1444" s="2">
        <f t="shared" si="177"/>
        <v>41.974999999999994</v>
      </c>
      <c r="G1444" s="2">
        <f t="shared" si="171"/>
        <v>42.163999999999987</v>
      </c>
      <c r="H1444" s="2">
        <f t="shared" si="175"/>
        <v>44.010200000000104</v>
      </c>
      <c r="I1444" s="2">
        <f t="array" ref="I1444">SUMPRODUCT(B1428:B1447, (ROW(B1428:B1447)-ROW(B1428)+1)) / (20*21/2)</f>
        <v>41.497999999999998</v>
      </c>
      <c r="J1444" s="2">
        <f t="shared" si="178"/>
        <v>41.803522898460081</v>
      </c>
      <c r="K1444" s="2">
        <f t="shared" si="172"/>
        <v>42.377198971783088</v>
      </c>
    </row>
    <row r="1445" spans="1:11" ht="13.5" x14ac:dyDescent="0.25">
      <c r="A1445" s="3">
        <f>TITRES_STAT!B1448</f>
        <v>44419</v>
      </c>
      <c r="B1445" s="6">
        <f>TITRES_STAT!D1448</f>
        <v>41.03</v>
      </c>
      <c r="C1445" s="2">
        <f t="shared" si="173"/>
        <v>0</v>
      </c>
      <c r="D1445" s="2">
        <f t="shared" si="174"/>
        <v>41.03</v>
      </c>
      <c r="E1445" s="2">
        <f t="shared" si="176"/>
        <v>41.533999999999992</v>
      </c>
      <c r="F1445" s="2">
        <f t="shared" si="177"/>
        <v>41.911999999999992</v>
      </c>
      <c r="G1445" s="2">
        <f t="shared" si="171"/>
        <v>42.138799999999982</v>
      </c>
      <c r="H1445" s="2">
        <f t="shared" si="175"/>
        <v>44.048700000000096</v>
      </c>
      <c r="I1445" s="2">
        <f t="array" ref="I1445">SUMPRODUCT(B1429:B1448, (ROW(B1429:B1448)-ROW(B1429)+1)) / (20*21/2)</f>
        <v>41.425999999999995</v>
      </c>
      <c r="J1445" s="2">
        <f t="shared" si="178"/>
        <v>41.729854050987697</v>
      </c>
      <c r="K1445" s="2">
        <f t="shared" si="172"/>
        <v>42.3243676395563</v>
      </c>
    </row>
    <row r="1446" spans="1:11" ht="13.5" x14ac:dyDescent="0.25">
      <c r="A1446" s="3">
        <f>TITRES_STAT!B1449</f>
        <v>44420</v>
      </c>
      <c r="B1446" s="6">
        <f>TITRES_STAT!D1449</f>
        <v>41.03</v>
      </c>
      <c r="C1446" s="2">
        <f t="shared" si="173"/>
        <v>0</v>
      </c>
      <c r="D1446" s="2">
        <f t="shared" si="174"/>
        <v>41.03</v>
      </c>
      <c r="E1446" s="2">
        <f t="shared" si="176"/>
        <v>41.407999999999994</v>
      </c>
      <c r="F1446" s="2">
        <f t="shared" si="177"/>
        <v>41.848999999999997</v>
      </c>
      <c r="G1446" s="2">
        <f t="shared" si="171"/>
        <v>42.113599999999991</v>
      </c>
      <c r="H1446" s="2">
        <f t="shared" si="175"/>
        <v>44.087200000000095</v>
      </c>
      <c r="I1446" s="2">
        <f t="array" ref="I1446">SUMPRODUCT(B1430:B1449, (ROW(B1430:B1449)-ROW(B1430)+1)) / (20*21/2)</f>
        <v>41.359999999999992</v>
      </c>
      <c r="J1446" s="2">
        <f t="shared" si="178"/>
        <v>41.663201284226965</v>
      </c>
      <c r="K1446" s="2">
        <f t="shared" si="172"/>
        <v>42.273608124279583</v>
      </c>
    </row>
    <row r="1447" spans="1:11" ht="13.5" x14ac:dyDescent="0.25">
      <c r="A1447" s="3">
        <f>TITRES_STAT!B1450</f>
        <v>44424</v>
      </c>
      <c r="B1447" s="6">
        <f>TITRES_STAT!D1450</f>
        <v>41.03</v>
      </c>
      <c r="C1447" s="2">
        <f t="shared" si="173"/>
        <v>0</v>
      </c>
      <c r="D1447" s="2">
        <f t="shared" si="174"/>
        <v>41.03</v>
      </c>
      <c r="E1447" s="2">
        <f t="shared" si="176"/>
        <v>41.281999999999996</v>
      </c>
      <c r="F1447" s="2">
        <f t="shared" si="177"/>
        <v>41.785999999999994</v>
      </c>
      <c r="G1447" s="2">
        <f t="shared" si="171"/>
        <v>42.088399999999986</v>
      </c>
      <c r="H1447" s="2">
        <f t="shared" si="175"/>
        <v>44.125700000000094</v>
      </c>
      <c r="I1447" s="2">
        <f t="array" ref="I1447">SUMPRODUCT(B1431:B1450, (ROW(B1431:B1450)-ROW(B1431)+1)) / (20*21/2)</f>
        <v>41.3</v>
      </c>
      <c r="J1447" s="2">
        <f t="shared" si="178"/>
        <v>41.602896400014878</v>
      </c>
      <c r="K1447" s="2">
        <f t="shared" si="172"/>
        <v>42.224839178229402</v>
      </c>
    </row>
    <row r="1448" spans="1:11" ht="13.5" x14ac:dyDescent="0.25">
      <c r="A1448" s="3">
        <f>TITRES_STAT!B1451</f>
        <v>44425</v>
      </c>
      <c r="B1448" s="6">
        <f>TITRES_STAT!D1451</f>
        <v>41.03</v>
      </c>
      <c r="C1448" s="2">
        <f t="shared" si="173"/>
        <v>0</v>
      </c>
      <c r="D1448" s="2">
        <f t="shared" si="174"/>
        <v>41.03</v>
      </c>
      <c r="E1448" s="2">
        <f t="shared" si="176"/>
        <v>41.155999999999992</v>
      </c>
      <c r="F1448" s="2">
        <f t="shared" si="177"/>
        <v>41.722999999999992</v>
      </c>
      <c r="G1448" s="2">
        <f t="shared" si="171"/>
        <v>42.063199999999988</v>
      </c>
      <c r="H1448" s="2">
        <f t="shared" si="175"/>
        <v>44.164350000000098</v>
      </c>
      <c r="I1448" s="2">
        <f t="array" ref="I1448">SUMPRODUCT(B1432:B1451, (ROW(B1432:B1451)-ROW(B1432)+1)) / (20*21/2)</f>
        <v>41.246000000000002</v>
      </c>
      <c r="J1448" s="2">
        <f t="shared" si="178"/>
        <v>41.548334838108701</v>
      </c>
      <c r="K1448" s="2">
        <f t="shared" si="172"/>
        <v>42.177982739867467</v>
      </c>
    </row>
    <row r="1449" spans="1:11" ht="13.5" x14ac:dyDescent="0.25">
      <c r="A1449" s="3">
        <f>TITRES_STAT!B1452</f>
        <v>44426</v>
      </c>
      <c r="B1449" s="6">
        <f>TITRES_STAT!D1452</f>
        <v>41.03</v>
      </c>
      <c r="C1449" s="2">
        <f t="shared" si="173"/>
        <v>0</v>
      </c>
      <c r="D1449" s="2">
        <f t="shared" si="174"/>
        <v>41.03</v>
      </c>
      <c r="E1449" s="2">
        <f t="shared" si="176"/>
        <v>41.029999999999994</v>
      </c>
      <c r="F1449" s="2">
        <f t="shared" si="177"/>
        <v>41.659999999999989</v>
      </c>
      <c r="G1449" s="2">
        <f t="shared" si="171"/>
        <v>42.037999999999982</v>
      </c>
      <c r="H1449" s="2">
        <f t="shared" si="175"/>
        <v>44.203000000000095</v>
      </c>
      <c r="I1449" s="2">
        <f t="array" ref="I1449">SUMPRODUCT(B1433:B1452, (ROW(B1433:B1452)-ROW(B1433)+1)) / (20*21/2)</f>
        <v>41.198</v>
      </c>
      <c r="J1449" s="2">
        <f t="shared" si="178"/>
        <v>41.498969615431683</v>
      </c>
      <c r="K1449" s="2">
        <f t="shared" si="172"/>
        <v>42.132963808892271</v>
      </c>
    </row>
    <row r="1450" spans="1:11" ht="13.5" x14ac:dyDescent="0.25">
      <c r="A1450" s="3">
        <f>TITRES_STAT!B1453</f>
        <v>44427</v>
      </c>
      <c r="B1450" s="6">
        <f>TITRES_STAT!D1453</f>
        <v>41.03</v>
      </c>
      <c r="C1450" s="2">
        <f t="shared" si="173"/>
        <v>0</v>
      </c>
      <c r="D1450" s="2">
        <f t="shared" si="174"/>
        <v>41.03</v>
      </c>
      <c r="E1450" s="2">
        <f t="shared" si="176"/>
        <v>41.029999999999994</v>
      </c>
      <c r="F1450" s="2">
        <f t="shared" si="177"/>
        <v>41.596999999999987</v>
      </c>
      <c r="G1450" s="2">
        <f t="shared" si="171"/>
        <v>42.012799999999991</v>
      </c>
      <c r="H1450" s="2">
        <f t="shared" si="175"/>
        <v>44.241600000000091</v>
      </c>
      <c r="I1450" s="2">
        <f t="array" ref="I1450">SUMPRODUCT(B1434:B1453, (ROW(B1434:B1453)-ROW(B1434)+1)) / (20*21/2)</f>
        <v>41.155999999999999</v>
      </c>
      <c r="J1450" s="2">
        <f t="shared" si="178"/>
        <v>41.454305842533429</v>
      </c>
      <c r="K1450" s="2">
        <f t="shared" si="172"/>
        <v>42.089710326190612</v>
      </c>
    </row>
    <row r="1451" spans="1:11" ht="13.5" x14ac:dyDescent="0.25">
      <c r="A1451" s="3">
        <f>TITRES_STAT!B1454</f>
        <v>44428</v>
      </c>
      <c r="B1451" s="6">
        <f>TITRES_STAT!D1454</f>
        <v>41.03</v>
      </c>
      <c r="C1451" s="2">
        <f t="shared" si="173"/>
        <v>0</v>
      </c>
      <c r="D1451" s="2">
        <f t="shared" si="174"/>
        <v>41.03</v>
      </c>
      <c r="E1451" s="2">
        <f t="shared" si="176"/>
        <v>41.029999999999994</v>
      </c>
      <c r="F1451" s="2">
        <f t="shared" si="177"/>
        <v>41.533999999999985</v>
      </c>
      <c r="G1451" s="2">
        <f t="shared" si="171"/>
        <v>41.987599999999986</v>
      </c>
      <c r="H1451" s="2">
        <f t="shared" si="175"/>
        <v>44.280200000000086</v>
      </c>
      <c r="I1451" s="2">
        <f t="array" ref="I1451">SUMPRODUCT(B1435:B1454, (ROW(B1435:B1454)-ROW(B1435)+1)) / (20*21/2)</f>
        <v>41.12</v>
      </c>
      <c r="J1451" s="2">
        <f t="shared" si="178"/>
        <v>41.413895762292157</v>
      </c>
      <c r="K1451" s="2">
        <f t="shared" si="172"/>
        <v>42.048153058496865</v>
      </c>
    </row>
    <row r="1452" spans="1:11" ht="13.5" x14ac:dyDescent="0.25">
      <c r="A1452" s="3">
        <f>TITRES_STAT!B1455</f>
        <v>44431</v>
      </c>
      <c r="B1452" s="6">
        <f>TITRES_STAT!D1455</f>
        <v>41.03</v>
      </c>
      <c r="C1452" s="2">
        <f t="shared" si="173"/>
        <v>0</v>
      </c>
      <c r="D1452" s="2">
        <f t="shared" si="174"/>
        <v>41.03</v>
      </c>
      <c r="E1452" s="2">
        <f t="shared" si="176"/>
        <v>41.029999999999994</v>
      </c>
      <c r="F1452" s="2">
        <f t="shared" si="177"/>
        <v>41.470999999999982</v>
      </c>
      <c r="G1452" s="2">
        <f t="shared" si="171"/>
        <v>41.962399999999988</v>
      </c>
      <c r="H1452" s="2">
        <f t="shared" si="175"/>
        <v>44.318800000000081</v>
      </c>
      <c r="I1452" s="2">
        <f t="array" ref="I1452">SUMPRODUCT(B1436:B1455, (ROW(B1436:B1455)-ROW(B1436)+1)) / (20*21/2)</f>
        <v>41.089999999999996</v>
      </c>
      <c r="J1452" s="2">
        <f t="shared" si="178"/>
        <v>41.377334261121476</v>
      </c>
      <c r="K1452" s="2">
        <f t="shared" si="172"/>
        <v>42.008225487575423</v>
      </c>
    </row>
    <row r="1453" spans="1:11" ht="13.5" x14ac:dyDescent="0.25">
      <c r="A1453" s="3">
        <f>TITRES_STAT!B1456</f>
        <v>44432</v>
      </c>
      <c r="B1453" s="6">
        <f>TITRES_STAT!D1456</f>
        <v>41.03</v>
      </c>
      <c r="C1453" s="2">
        <f t="shared" si="173"/>
        <v>0</v>
      </c>
      <c r="D1453" s="2">
        <f t="shared" si="174"/>
        <v>41.03</v>
      </c>
      <c r="E1453" s="2">
        <f t="shared" si="176"/>
        <v>41.029999999999994</v>
      </c>
      <c r="F1453" s="2">
        <f t="shared" si="177"/>
        <v>41.40799999999998</v>
      </c>
      <c r="G1453" s="2">
        <f t="shared" si="171"/>
        <v>41.937199999999983</v>
      </c>
      <c r="H1453" s="2">
        <f t="shared" si="175"/>
        <v>44.357400000000077</v>
      </c>
      <c r="I1453" s="2">
        <f t="array" ref="I1453">SUMPRODUCT(B1437:B1456, (ROW(B1437:B1456)-ROW(B1437)+1)) / (20*21/2)</f>
        <v>41.065999999999995</v>
      </c>
      <c r="J1453" s="2">
        <f t="shared" si="178"/>
        <v>41.344254807681338</v>
      </c>
      <c r="K1453" s="2">
        <f t="shared" si="172"/>
        <v>41.969863703748935</v>
      </c>
    </row>
    <row r="1454" spans="1:11" ht="13.5" x14ac:dyDescent="0.25">
      <c r="A1454" s="3">
        <f>TITRES_STAT!B1457</f>
        <v>44433</v>
      </c>
      <c r="B1454" s="6">
        <f>TITRES_STAT!D1457</f>
        <v>41.03</v>
      </c>
      <c r="C1454" s="2">
        <f t="shared" si="173"/>
        <v>0</v>
      </c>
      <c r="D1454" s="2">
        <f t="shared" si="174"/>
        <v>41.03</v>
      </c>
      <c r="E1454" s="2">
        <f t="shared" si="176"/>
        <v>41.029999999999994</v>
      </c>
      <c r="F1454" s="2">
        <f t="shared" si="177"/>
        <v>41.344999999999985</v>
      </c>
      <c r="G1454" s="2">
        <f t="shared" si="171"/>
        <v>41.911999999999992</v>
      </c>
      <c r="H1454" s="2">
        <f t="shared" si="175"/>
        <v>44.396000000000079</v>
      </c>
      <c r="I1454" s="2">
        <f t="array" ref="I1454">SUMPRODUCT(B1438:B1457, (ROW(B1438:B1457)-ROW(B1438)+1)) / (20*21/2)</f>
        <v>41.048000000000002</v>
      </c>
      <c r="J1454" s="2">
        <f t="shared" si="178"/>
        <v>41.314325778378354</v>
      </c>
      <c r="K1454" s="2">
        <f t="shared" si="172"/>
        <v>41.933006303601921</v>
      </c>
    </row>
    <row r="1455" spans="1:11" ht="13.5" x14ac:dyDescent="0.25">
      <c r="A1455" s="3">
        <f>TITRES_STAT!B1458</f>
        <v>44434</v>
      </c>
      <c r="B1455" s="6">
        <f>TITRES_STAT!D1458</f>
        <v>41.03</v>
      </c>
      <c r="C1455" s="2">
        <f t="shared" si="173"/>
        <v>0</v>
      </c>
      <c r="D1455" s="2">
        <f t="shared" si="174"/>
        <v>41.03</v>
      </c>
      <c r="E1455" s="2">
        <f t="shared" si="176"/>
        <v>41.029999999999994</v>
      </c>
      <c r="F1455" s="2">
        <f t="shared" si="177"/>
        <v>41.281999999999982</v>
      </c>
      <c r="G1455" s="2">
        <f t="shared" si="171"/>
        <v>41.886799999999987</v>
      </c>
      <c r="H1455" s="2">
        <f t="shared" si="175"/>
        <v>44.429400000000072</v>
      </c>
      <c r="I1455" s="2">
        <f t="array" ref="I1455">SUMPRODUCT(B1439:B1458, (ROW(B1439:B1458)-ROW(B1439)+1)) / (20*21/2)</f>
        <v>41.035999999999994</v>
      </c>
      <c r="J1455" s="2">
        <f t="shared" si="178"/>
        <v>41.287247132818514</v>
      </c>
      <c r="K1455" s="2">
        <f t="shared" si="172"/>
        <v>41.897594291695967</v>
      </c>
    </row>
    <row r="1456" spans="1:11" ht="13.5" x14ac:dyDescent="0.25">
      <c r="A1456" s="3">
        <f>TITRES_STAT!B1459</f>
        <v>44435</v>
      </c>
      <c r="B1456" s="6">
        <f>TITRES_STAT!D1459</f>
        <v>41.03</v>
      </c>
      <c r="C1456" s="2">
        <f t="shared" si="173"/>
        <v>0</v>
      </c>
      <c r="D1456" s="2">
        <f t="shared" si="174"/>
        <v>41.03</v>
      </c>
      <c r="E1456" s="2">
        <f t="shared" si="176"/>
        <v>41.029999999999994</v>
      </c>
      <c r="F1456" s="2">
        <f t="shared" si="177"/>
        <v>41.21899999999998</v>
      </c>
      <c r="G1456" s="2">
        <f t="shared" si="171"/>
        <v>41.861599999999989</v>
      </c>
      <c r="H1456" s="2">
        <f t="shared" si="175"/>
        <v>44.462800000000072</v>
      </c>
      <c r="I1456" s="2">
        <f t="array" ref="I1456">SUMPRODUCT(B1440:B1459, (ROW(B1440:B1459)-ROW(B1440)+1)) / (20*21/2)</f>
        <v>41.029999999999994</v>
      </c>
      <c r="J1456" s="2">
        <f t="shared" si="178"/>
        <v>41.262747405883424</v>
      </c>
      <c r="K1456" s="2">
        <f t="shared" si="172"/>
        <v>41.863570986139266</v>
      </c>
    </row>
    <row r="1457" spans="1:11" ht="13.5" x14ac:dyDescent="0.25">
      <c r="A1457" s="3">
        <f>TITRES_STAT!B1460</f>
        <v>44438</v>
      </c>
      <c r="B1457" s="6">
        <f>TITRES_STAT!D1460</f>
        <v>41.03</v>
      </c>
      <c r="C1457" s="2">
        <f t="shared" si="173"/>
        <v>0</v>
      </c>
      <c r="D1457" s="2">
        <f t="shared" si="174"/>
        <v>41.03</v>
      </c>
      <c r="E1457" s="2">
        <f t="shared" si="176"/>
        <v>41.029999999999994</v>
      </c>
      <c r="F1457" s="2">
        <f t="shared" si="177"/>
        <v>41.155999999999985</v>
      </c>
      <c r="G1457" s="2">
        <f t="shared" si="171"/>
        <v>41.836399999999983</v>
      </c>
      <c r="H1457" s="2">
        <f t="shared" si="175"/>
        <v>44.496200000000073</v>
      </c>
      <c r="I1457" s="2">
        <f t="array" ref="I1457">SUMPRODUCT(B1441:B1460, (ROW(B1441:B1460)-ROW(B1441)+1)) / (20*21/2)</f>
        <v>41.029999999999994</v>
      </c>
      <c r="J1457" s="2">
        <f t="shared" si="178"/>
        <v>41.240580986275482</v>
      </c>
      <c r="K1457" s="2">
        <f t="shared" si="172"/>
        <v>41.830881927859295</v>
      </c>
    </row>
    <row r="1458" spans="1:11" ht="13.5" x14ac:dyDescent="0.25">
      <c r="A1458" s="3">
        <f>TITRES_STAT!B1461</f>
        <v>44439</v>
      </c>
      <c r="B1458" s="6">
        <f>TITRES_STAT!D1461</f>
        <v>41.03</v>
      </c>
      <c r="C1458" s="2">
        <f t="shared" si="173"/>
        <v>0</v>
      </c>
      <c r="D1458" s="2">
        <f t="shared" si="174"/>
        <v>41.03</v>
      </c>
      <c r="E1458" s="2">
        <f t="shared" si="176"/>
        <v>41.029999999999994</v>
      </c>
      <c r="F1458" s="2">
        <f t="shared" si="177"/>
        <v>41.092999999999982</v>
      </c>
      <c r="G1458" s="2">
        <f t="shared" ref="G1458:G1521" si="179">AVERAGE(B1409:B1458)</f>
        <v>41.811199999999992</v>
      </c>
      <c r="H1458" s="2">
        <f t="shared" si="175"/>
        <v>44.529600000000066</v>
      </c>
      <c r="I1458" s="2">
        <f t="array" ref="I1458">SUMPRODUCT(B1442:B1461, (ROW(B1442:B1461)-ROW(B1442)+1)) / (20*21/2)</f>
        <v>41.029999999999994</v>
      </c>
      <c r="J1458" s="2">
        <f t="shared" si="178"/>
        <v>41.220525654249251</v>
      </c>
      <c r="K1458" s="2">
        <f t="shared" si="172"/>
        <v>41.79947479343344</v>
      </c>
    </row>
    <row r="1459" spans="1:11" ht="13.5" x14ac:dyDescent="0.25">
      <c r="A1459" s="3">
        <f>TITRES_STAT!B1462</f>
        <v>44440</v>
      </c>
      <c r="B1459" s="6">
        <f>TITRES_STAT!D1462</f>
        <v>41.03</v>
      </c>
      <c r="C1459" s="2">
        <f t="shared" si="173"/>
        <v>0</v>
      </c>
      <c r="D1459" s="2">
        <f t="shared" si="174"/>
        <v>41.03</v>
      </c>
      <c r="E1459" s="2">
        <f t="shared" si="176"/>
        <v>41.029999999999994</v>
      </c>
      <c r="F1459" s="2">
        <f t="shared" si="177"/>
        <v>41.029999999999987</v>
      </c>
      <c r="G1459" s="2">
        <f t="shared" si="179"/>
        <v>41.785999999999987</v>
      </c>
      <c r="H1459" s="2">
        <f t="shared" si="175"/>
        <v>44.557850000000059</v>
      </c>
      <c r="I1459" s="2">
        <f t="array" ref="I1459">SUMPRODUCT(B1443:B1462, (ROW(B1443:B1462)-ROW(B1443)+1)) / (20*21/2)</f>
        <v>41.029999999999994</v>
      </c>
      <c r="J1459" s="2">
        <f t="shared" si="178"/>
        <v>41.202380353844561</v>
      </c>
      <c r="K1459" s="2">
        <f t="shared" ref="K1459:K1522" si="180">$K$4*B1459+(1-$K$4)*K1458</f>
        <v>41.76929931133801</v>
      </c>
    </row>
    <row r="1460" spans="1:11" ht="13.5" x14ac:dyDescent="0.25">
      <c r="A1460" s="3">
        <f>TITRES_STAT!B1463</f>
        <v>44441</v>
      </c>
      <c r="B1460" s="6">
        <f>TITRES_STAT!D1463</f>
        <v>41.03</v>
      </c>
      <c r="C1460" s="2">
        <f t="shared" si="173"/>
        <v>0</v>
      </c>
      <c r="D1460" s="2">
        <f t="shared" si="174"/>
        <v>41.03</v>
      </c>
      <c r="E1460" s="2">
        <f t="shared" si="176"/>
        <v>41.029999999999994</v>
      </c>
      <c r="F1460" s="2">
        <f t="shared" si="177"/>
        <v>41.029999999999987</v>
      </c>
      <c r="G1460" s="2">
        <f t="shared" si="179"/>
        <v>41.760799999999982</v>
      </c>
      <c r="H1460" s="2">
        <f t="shared" si="175"/>
        <v>44.578150000000058</v>
      </c>
      <c r="I1460" s="2">
        <f t="array" ref="I1460">SUMPRODUCT(B1444:B1463, (ROW(B1444:B1463)-ROW(B1444)+1)) / (20*21/2)</f>
        <v>41.029999999999994</v>
      </c>
      <c r="J1460" s="2">
        <f t="shared" si="178"/>
        <v>41.185963177287938</v>
      </c>
      <c r="K1460" s="2">
        <f t="shared" si="180"/>
        <v>41.740307181481619</v>
      </c>
    </row>
    <row r="1461" spans="1:11" ht="13.5" x14ac:dyDescent="0.25">
      <c r="A1461" s="3">
        <f>TITRES_STAT!B1464</f>
        <v>44442</v>
      </c>
      <c r="B1461" s="6">
        <f>TITRES_STAT!D1464</f>
        <v>41.03</v>
      </c>
      <c r="C1461" s="2">
        <f t="shared" si="173"/>
        <v>0</v>
      </c>
      <c r="D1461" s="2">
        <f t="shared" si="174"/>
        <v>41.03</v>
      </c>
      <c r="E1461" s="2">
        <f t="shared" si="176"/>
        <v>41.029999999999994</v>
      </c>
      <c r="F1461" s="2">
        <f t="shared" si="177"/>
        <v>41.029999999999987</v>
      </c>
      <c r="G1461" s="2">
        <f t="shared" si="179"/>
        <v>41.735599999999984</v>
      </c>
      <c r="H1461" s="2">
        <f t="shared" si="175"/>
        <v>44.590150000000051</v>
      </c>
      <c r="I1461" s="2">
        <f t="array" ref="I1461">SUMPRODUCT(B1445:B1464, (ROW(B1445:B1464)-ROW(B1445)+1)) / (20*21/2)</f>
        <v>41.029999999999994</v>
      </c>
      <c r="J1461" s="2">
        <f t="shared" si="178"/>
        <v>41.171109541355754</v>
      </c>
      <c r="K1461" s="2">
        <f t="shared" si="180"/>
        <v>41.712451997894107</v>
      </c>
    </row>
    <row r="1462" spans="1:11" ht="13.5" x14ac:dyDescent="0.25">
      <c r="A1462" s="3">
        <f>TITRES_STAT!B1465</f>
        <v>44445</v>
      </c>
      <c r="B1462" s="6">
        <f>TITRES_STAT!D1465</f>
        <v>41.03</v>
      </c>
      <c r="C1462" s="2">
        <f t="shared" si="173"/>
        <v>0</v>
      </c>
      <c r="D1462" s="2">
        <f t="shared" si="174"/>
        <v>41.03</v>
      </c>
      <c r="E1462" s="2">
        <f t="shared" si="176"/>
        <v>41.029999999999994</v>
      </c>
      <c r="F1462" s="2">
        <f t="shared" si="177"/>
        <v>41.029999999999987</v>
      </c>
      <c r="G1462" s="2">
        <f t="shared" si="179"/>
        <v>41.710399999999979</v>
      </c>
      <c r="H1462" s="2">
        <f t="shared" si="175"/>
        <v>44.593500000000049</v>
      </c>
      <c r="I1462" s="2">
        <f t="array" ref="I1462">SUMPRODUCT(B1446:B1465, (ROW(B1446:B1465)-ROW(B1446)+1)) / (20*21/2)</f>
        <v>41.029999999999994</v>
      </c>
      <c r="J1462" s="2">
        <f t="shared" si="178"/>
        <v>41.157670537417111</v>
      </c>
      <c r="K1462" s="2">
        <f t="shared" si="180"/>
        <v>41.685689174447283</v>
      </c>
    </row>
    <row r="1463" spans="1:11" ht="13.5" x14ac:dyDescent="0.25">
      <c r="A1463" s="3">
        <f>TITRES_STAT!B1466</f>
        <v>44446</v>
      </c>
      <c r="B1463" s="6">
        <f>TITRES_STAT!D1466</f>
        <v>41.03</v>
      </c>
      <c r="C1463" s="2">
        <f t="shared" si="173"/>
        <v>0</v>
      </c>
      <c r="D1463" s="2">
        <f t="shared" si="174"/>
        <v>41.03</v>
      </c>
      <c r="E1463" s="2">
        <f t="shared" si="176"/>
        <v>41.029999999999994</v>
      </c>
      <c r="F1463" s="2">
        <f t="shared" si="177"/>
        <v>41.029999999999987</v>
      </c>
      <c r="G1463" s="2">
        <f t="shared" si="179"/>
        <v>41.685199999999988</v>
      </c>
      <c r="H1463" s="2">
        <f t="shared" si="175"/>
        <v>44.590800000000044</v>
      </c>
      <c r="I1463" s="2">
        <f t="array" ref="I1463">SUMPRODUCT(B1447:B1466, (ROW(B1447:B1466)-ROW(B1447)+1)) / (20*21/2)</f>
        <v>41.029999999999994</v>
      </c>
      <c r="J1463" s="2">
        <f t="shared" si="178"/>
        <v>41.145511438615486</v>
      </c>
      <c r="K1463" s="2">
        <f t="shared" si="180"/>
        <v>41.65997587348857</v>
      </c>
    </row>
    <row r="1464" spans="1:11" ht="13.5" x14ac:dyDescent="0.25">
      <c r="A1464" s="3">
        <f>TITRES_STAT!B1467</f>
        <v>44447</v>
      </c>
      <c r="B1464" s="6">
        <f>TITRES_STAT!D1467</f>
        <v>41.03</v>
      </c>
      <c r="C1464" s="2">
        <f t="shared" si="173"/>
        <v>0</v>
      </c>
      <c r="D1464" s="2">
        <f t="shared" si="174"/>
        <v>41.03</v>
      </c>
      <c r="E1464" s="2">
        <f t="shared" si="176"/>
        <v>41.029999999999994</v>
      </c>
      <c r="F1464" s="2">
        <f t="shared" si="177"/>
        <v>41.029999999999987</v>
      </c>
      <c r="G1464" s="2">
        <f t="shared" si="179"/>
        <v>41.659999999999982</v>
      </c>
      <c r="H1464" s="2">
        <f t="shared" si="175"/>
        <v>44.58210000000004</v>
      </c>
      <c r="I1464" s="2">
        <f t="array" ref="I1464">SUMPRODUCT(B1448:B1467, (ROW(B1448:B1467)-ROW(B1448)+1)) / (20*21/2)</f>
        <v>41.029999999999994</v>
      </c>
      <c r="J1464" s="2">
        <f t="shared" si="178"/>
        <v>41.13451034922354</v>
      </c>
      <c r="K1464" s="2">
        <f t="shared" si="180"/>
        <v>41.635270937273333</v>
      </c>
    </row>
    <row r="1465" spans="1:11" ht="13.5" x14ac:dyDescent="0.25">
      <c r="A1465" s="3">
        <f>TITRES_STAT!B1468</f>
        <v>44448</v>
      </c>
      <c r="B1465" s="6">
        <f>TITRES_STAT!D1468</f>
        <v>41.03</v>
      </c>
      <c r="C1465" s="2">
        <f t="shared" si="173"/>
        <v>0</v>
      </c>
      <c r="D1465" s="2">
        <f t="shared" si="174"/>
        <v>41.03</v>
      </c>
      <c r="E1465" s="2">
        <f t="shared" si="176"/>
        <v>41.029999999999994</v>
      </c>
      <c r="F1465" s="2">
        <f t="shared" si="177"/>
        <v>41.029999999999987</v>
      </c>
      <c r="G1465" s="2">
        <f t="shared" si="179"/>
        <v>41.634799999999984</v>
      </c>
      <c r="H1465" s="2">
        <f t="shared" si="175"/>
        <v>44.573400000000035</v>
      </c>
      <c r="I1465" s="2">
        <f t="array" ref="I1465">SUMPRODUCT(B1449:B1468, (ROW(B1449:B1468)-ROW(B1449)+1)) / (20*21/2)</f>
        <v>41.029999999999994</v>
      </c>
      <c r="J1465" s="2">
        <f t="shared" si="178"/>
        <v>41.124556982630821</v>
      </c>
      <c r="K1465" s="2">
        <f t="shared" si="180"/>
        <v>41.611534822086142</v>
      </c>
    </row>
    <row r="1466" spans="1:11" ht="13.5" x14ac:dyDescent="0.25">
      <c r="A1466" s="3">
        <f>TITRES_STAT!B1469</f>
        <v>44449</v>
      </c>
      <c r="B1466" s="6">
        <f>TITRES_STAT!D1469</f>
        <v>41.03</v>
      </c>
      <c r="C1466" s="2">
        <f t="shared" si="173"/>
        <v>0</v>
      </c>
      <c r="D1466" s="2">
        <f t="shared" si="174"/>
        <v>41.03</v>
      </c>
      <c r="E1466" s="2">
        <f t="shared" si="176"/>
        <v>41.029999999999994</v>
      </c>
      <c r="F1466" s="2">
        <f t="shared" si="177"/>
        <v>41.029999999999987</v>
      </c>
      <c r="G1466" s="2">
        <f t="shared" si="179"/>
        <v>41.609599999999979</v>
      </c>
      <c r="H1466" s="2">
        <f t="shared" si="175"/>
        <v>44.562250000000034</v>
      </c>
      <c r="I1466" s="2">
        <f t="array" ref="I1466">SUMPRODUCT(B1450:B1469, (ROW(B1450:B1469)-ROW(B1450)+1)) / (20*21/2)</f>
        <v>41.027142857142863</v>
      </c>
      <c r="J1466" s="2">
        <f t="shared" si="178"/>
        <v>41.115551555713601</v>
      </c>
      <c r="K1466" s="2">
        <f t="shared" si="180"/>
        <v>41.588729534945507</v>
      </c>
    </row>
    <row r="1467" spans="1:11" ht="13.5" x14ac:dyDescent="0.25">
      <c r="A1467" s="3">
        <f>TITRES_STAT!B1470</f>
        <v>44452</v>
      </c>
      <c r="B1467" s="6">
        <f>TITRES_STAT!D1470</f>
        <v>41.03</v>
      </c>
      <c r="C1467" s="2">
        <f t="shared" si="173"/>
        <v>0</v>
      </c>
      <c r="D1467" s="2">
        <f t="shared" si="174"/>
        <v>41.03</v>
      </c>
      <c r="E1467" s="2">
        <f t="shared" si="176"/>
        <v>41.029999999999994</v>
      </c>
      <c r="F1467" s="2">
        <f t="shared" si="177"/>
        <v>41.029999999999987</v>
      </c>
      <c r="G1467" s="2">
        <f t="shared" si="179"/>
        <v>41.584399999999988</v>
      </c>
      <c r="H1467" s="2">
        <f t="shared" si="175"/>
        <v>44.551100000000027</v>
      </c>
      <c r="I1467" s="2">
        <f t="array" ref="I1467">SUMPRODUCT(B1451:B1470, (ROW(B1451:B1470)-ROW(B1451)+1)) / (20*21/2)</f>
        <v>41.024428571428579</v>
      </c>
      <c r="J1467" s="2">
        <f t="shared" si="178"/>
        <v>41.107403788502786</v>
      </c>
      <c r="K1467" s="2">
        <f t="shared" si="180"/>
        <v>41.56681857279078</v>
      </c>
    </row>
    <row r="1468" spans="1:11" ht="13.5" x14ac:dyDescent="0.25">
      <c r="A1468" s="3">
        <f>TITRES_STAT!B1471</f>
        <v>44453</v>
      </c>
      <c r="B1468" s="6">
        <f>TITRES_STAT!D1471</f>
        <v>41.03</v>
      </c>
      <c r="C1468" s="2">
        <f t="shared" si="173"/>
        <v>0</v>
      </c>
      <c r="D1468" s="2">
        <f t="shared" si="174"/>
        <v>41.03</v>
      </c>
      <c r="E1468" s="2">
        <f t="shared" si="176"/>
        <v>41.029999999999994</v>
      </c>
      <c r="F1468" s="2">
        <f t="shared" si="177"/>
        <v>41.029999999999987</v>
      </c>
      <c r="G1468" s="2">
        <f t="shared" si="179"/>
        <v>41.559199999999983</v>
      </c>
      <c r="H1468" s="2">
        <f t="shared" si="175"/>
        <v>44.533500000000025</v>
      </c>
      <c r="I1468" s="2">
        <f t="array" ref="I1468">SUMPRODUCT(B1452:B1471, (ROW(B1452:B1471)-ROW(B1452)+1)) / (20*21/2)</f>
        <v>41.021857142857144</v>
      </c>
      <c r="J1468" s="2">
        <f t="shared" si="178"/>
        <v>41.100031999121569</v>
      </c>
      <c r="K1468" s="2">
        <f t="shared" si="180"/>
        <v>41.545766864053888</v>
      </c>
    </row>
    <row r="1469" spans="1:11" ht="13.5" x14ac:dyDescent="0.25">
      <c r="A1469" s="3">
        <f>TITRES_STAT!B1472</f>
        <v>44454</v>
      </c>
      <c r="B1469" s="6">
        <f>TITRES_STAT!D1472</f>
        <v>41</v>
      </c>
      <c r="C1469" s="2">
        <f t="shared" si="173"/>
        <v>-3.0000000000001137E-2</v>
      </c>
      <c r="D1469" s="2">
        <f t="shared" si="174"/>
        <v>41.024000000000001</v>
      </c>
      <c r="E1469" s="2">
        <f t="shared" si="176"/>
        <v>41.027000000000001</v>
      </c>
      <c r="F1469" s="2">
        <f t="shared" si="177"/>
        <v>41.028499999999987</v>
      </c>
      <c r="G1469" s="2">
        <f t="shared" si="179"/>
        <v>41.533399999999986</v>
      </c>
      <c r="H1469" s="2">
        <f t="shared" si="175"/>
        <v>44.515750000000018</v>
      </c>
      <c r="I1469" s="2">
        <f t="array" ref="I1469">SUMPRODUCT(B1453:B1472, (ROW(B1453:B1472)-ROW(B1453)+1)) / (20*21/2)</f>
        <v>41.01942857142857</v>
      </c>
      <c r="J1469" s="2">
        <f t="shared" si="178"/>
        <v>41.090505142062369</v>
      </c>
      <c r="K1469" s="2">
        <f t="shared" si="180"/>
        <v>41.52436424193413</v>
      </c>
    </row>
    <row r="1470" spans="1:11" ht="13.5" x14ac:dyDescent="0.25">
      <c r="A1470" s="3">
        <f>TITRES_STAT!B1473</f>
        <v>44455</v>
      </c>
      <c r="B1470" s="6">
        <f>TITRES_STAT!D1473</f>
        <v>41</v>
      </c>
      <c r="C1470" s="2">
        <f t="shared" si="173"/>
        <v>0</v>
      </c>
      <c r="D1470" s="2">
        <f t="shared" si="174"/>
        <v>41.018000000000001</v>
      </c>
      <c r="E1470" s="2">
        <f t="shared" si="176"/>
        <v>41.024000000000001</v>
      </c>
      <c r="F1470" s="2">
        <f t="shared" si="177"/>
        <v>41.026999999999987</v>
      </c>
      <c r="G1470" s="2">
        <f t="shared" si="179"/>
        <v>41.507599999999982</v>
      </c>
      <c r="H1470" s="2">
        <f t="shared" si="175"/>
        <v>44.498000000000012</v>
      </c>
      <c r="I1470" s="2">
        <f t="array" ref="I1470">SUMPRODUCT(B1454:B1473, (ROW(B1454:B1473)-ROW(B1454)+1)) / (20*21/2)</f>
        <v>41.017142857142851</v>
      </c>
      <c r="J1470" s="2">
        <f t="shared" si="178"/>
        <v>41.081885604723098</v>
      </c>
      <c r="K1470" s="2">
        <f t="shared" si="180"/>
        <v>41.503800938328872</v>
      </c>
    </row>
    <row r="1471" spans="1:11" ht="13.5" x14ac:dyDescent="0.25">
      <c r="A1471" s="3">
        <f>TITRES_STAT!B1474</f>
        <v>44456</v>
      </c>
      <c r="B1471" s="6">
        <f>TITRES_STAT!D1474</f>
        <v>41</v>
      </c>
      <c r="C1471" s="2">
        <f t="shared" si="173"/>
        <v>0</v>
      </c>
      <c r="D1471" s="2">
        <f t="shared" si="174"/>
        <v>41.012</v>
      </c>
      <c r="E1471" s="2">
        <f t="shared" si="176"/>
        <v>41.021000000000001</v>
      </c>
      <c r="F1471" s="2">
        <f t="shared" si="177"/>
        <v>41.025499999999987</v>
      </c>
      <c r="G1471" s="2">
        <f t="shared" si="179"/>
        <v>41.481799999999986</v>
      </c>
      <c r="H1471" s="2">
        <f t="shared" si="175"/>
        <v>44.473600000000005</v>
      </c>
      <c r="I1471" s="2">
        <f t="array" ref="I1471">SUMPRODUCT(B1455:B1474, (ROW(B1455:B1474)-ROW(B1455)+1)) / (20*21/2)</f>
        <v>40.872142857142855</v>
      </c>
      <c r="J1471" s="2">
        <f t="shared" si="178"/>
        <v>41.074086975701853</v>
      </c>
      <c r="K1471" s="2">
        <f t="shared" si="180"/>
        <v>41.484044038786564</v>
      </c>
    </row>
    <row r="1472" spans="1:11" ht="13.5" x14ac:dyDescent="0.25">
      <c r="A1472" s="3">
        <f>TITRES_STAT!B1475</f>
        <v>44459</v>
      </c>
      <c r="B1472" s="6">
        <f>TITRES_STAT!D1475</f>
        <v>41</v>
      </c>
      <c r="C1472" s="2">
        <f t="shared" si="173"/>
        <v>0</v>
      </c>
      <c r="D1472" s="2">
        <f t="shared" si="174"/>
        <v>41.006</v>
      </c>
      <c r="E1472" s="2">
        <f t="shared" si="176"/>
        <v>41.018000000000001</v>
      </c>
      <c r="F1472" s="2">
        <f t="shared" si="177"/>
        <v>41.023999999999987</v>
      </c>
      <c r="G1472" s="2">
        <f t="shared" si="179"/>
        <v>41.455999999999989</v>
      </c>
      <c r="H1472" s="2">
        <f t="shared" si="175"/>
        <v>44.443599999999989</v>
      </c>
      <c r="I1472" s="2">
        <f t="array" ref="I1472">SUMPRODUCT(B1456:B1475, (ROW(B1456:B1475)-ROW(B1456)+1)) / (20*21/2)</f>
        <v>40.734428571428566</v>
      </c>
      <c r="J1472" s="2">
        <f t="shared" si="178"/>
        <v>41.067031073254057</v>
      </c>
      <c r="K1472" s="2">
        <f t="shared" si="180"/>
        <v>41.465061919618464</v>
      </c>
    </row>
    <row r="1473" spans="1:11" ht="13.5" x14ac:dyDescent="0.25">
      <c r="A1473" s="3">
        <f>TITRES_STAT!B1476</f>
        <v>44460</v>
      </c>
      <c r="B1473" s="6">
        <f>TITRES_STAT!D1476</f>
        <v>41</v>
      </c>
      <c r="C1473" s="2">
        <f t="shared" si="173"/>
        <v>0</v>
      </c>
      <c r="D1473" s="2">
        <f t="shared" si="174"/>
        <v>41</v>
      </c>
      <c r="E1473" s="2">
        <f t="shared" si="176"/>
        <v>41.015000000000001</v>
      </c>
      <c r="F1473" s="2">
        <f t="shared" si="177"/>
        <v>41.022499999999994</v>
      </c>
      <c r="G1473" s="2">
        <f t="shared" si="179"/>
        <v>41.430199999999985</v>
      </c>
      <c r="H1473" s="2">
        <f t="shared" si="175"/>
        <v>44.41364999999999</v>
      </c>
      <c r="I1473" s="2">
        <f t="array" ref="I1473">SUMPRODUCT(B1457:B1476, (ROW(B1457:B1476)-ROW(B1457)+1)) / (20*21/2)</f>
        <v>40.575428571428574</v>
      </c>
      <c r="J1473" s="2">
        <f t="shared" si="178"/>
        <v>41.060647161515575</v>
      </c>
      <c r="K1473" s="2">
        <f t="shared" si="180"/>
        <v>41.446824197280485</v>
      </c>
    </row>
    <row r="1474" spans="1:11" ht="13.5" x14ac:dyDescent="0.25">
      <c r="A1474" s="3">
        <f>TITRES_STAT!B1477</f>
        <v>44461</v>
      </c>
      <c r="B1474" s="6">
        <f>TITRES_STAT!D1477</f>
        <v>39.5</v>
      </c>
      <c r="C1474" s="2">
        <f t="shared" si="173"/>
        <v>-1.5</v>
      </c>
      <c r="D1474" s="2">
        <f t="shared" si="174"/>
        <v>40.700000000000003</v>
      </c>
      <c r="E1474" s="2">
        <f t="shared" si="176"/>
        <v>40.862000000000002</v>
      </c>
      <c r="F1474" s="2">
        <f t="shared" si="177"/>
        <v>40.945999999999991</v>
      </c>
      <c r="G1474" s="2">
        <f t="shared" si="179"/>
        <v>41.374399999999987</v>
      </c>
      <c r="H1474" s="2">
        <f t="shared" si="175"/>
        <v>44.376199999999983</v>
      </c>
      <c r="I1474" s="2">
        <f t="array" ref="I1474">SUMPRODUCT(B1458:B1477, (ROW(B1458:B1477)-ROW(B1458)+1)) / (20*21/2)</f>
        <v>40.406095238095233</v>
      </c>
      <c r="J1474" s="2">
        <f t="shared" si="178"/>
        <v>40.912014098514092</v>
      </c>
      <c r="K1474" s="2">
        <f t="shared" si="180"/>
        <v>41.37047815032831</v>
      </c>
    </row>
    <row r="1475" spans="1:11" ht="13.5" x14ac:dyDescent="0.25">
      <c r="A1475" s="3">
        <f>TITRES_STAT!B1478</f>
        <v>44462</v>
      </c>
      <c r="B1475" s="6">
        <f>TITRES_STAT!D1478</f>
        <v>39.5</v>
      </c>
      <c r="C1475" s="2">
        <f t="shared" si="173"/>
        <v>0</v>
      </c>
      <c r="D1475" s="2">
        <f t="shared" si="174"/>
        <v>40.4</v>
      </c>
      <c r="E1475" s="2">
        <f t="shared" si="176"/>
        <v>40.709000000000003</v>
      </c>
      <c r="F1475" s="2">
        <f t="shared" si="177"/>
        <v>40.869499999999995</v>
      </c>
      <c r="G1475" s="2">
        <f t="shared" si="179"/>
        <v>41.318599999999989</v>
      </c>
      <c r="H1475" s="2">
        <f t="shared" si="175"/>
        <v>44.338749999999976</v>
      </c>
      <c r="I1475" s="2">
        <f t="array" ref="I1475">SUMPRODUCT(B1459:B1478, (ROW(B1459:B1478)-ROW(B1459)+1)) / (20*21/2)</f>
        <v>40.113095238095241</v>
      </c>
      <c r="J1475" s="2">
        <f t="shared" si="178"/>
        <v>40.777536565322272</v>
      </c>
      <c r="K1475" s="2">
        <f t="shared" si="180"/>
        <v>41.297126066001709</v>
      </c>
    </row>
    <row r="1476" spans="1:11" ht="13.5" x14ac:dyDescent="0.25">
      <c r="A1476" s="3">
        <f>TITRES_STAT!B1479</f>
        <v>44463</v>
      </c>
      <c r="B1476" s="6">
        <f>TITRES_STAT!D1479</f>
        <v>39.200000000000003</v>
      </c>
      <c r="C1476" s="2">
        <f t="shared" ref="C1476:C1539" si="181">B1476-B1475</f>
        <v>-0.29999999999999716</v>
      </c>
      <c r="D1476" s="2">
        <f t="shared" si="174"/>
        <v>40.04</v>
      </c>
      <c r="E1476" s="2">
        <f t="shared" si="176"/>
        <v>40.525999999999996</v>
      </c>
      <c r="F1476" s="2">
        <f t="shared" si="177"/>
        <v>40.777999999999999</v>
      </c>
      <c r="G1476" s="2">
        <f t="shared" si="179"/>
        <v>41.256799999999984</v>
      </c>
      <c r="H1476" s="2">
        <f t="shared" si="175"/>
        <v>44.299799999999969</v>
      </c>
      <c r="I1476" s="2">
        <f t="array" ref="I1476">SUMPRODUCT(B1460:B1479, (ROW(B1460:B1479)-ROW(B1460)+1)) / (20*21/2)</f>
        <v>39.83642857142857</v>
      </c>
      <c r="J1476" s="2">
        <f t="shared" si="178"/>
        <v>40.627294987672535</v>
      </c>
      <c r="K1476" s="2">
        <f t="shared" si="180"/>
        <v>41.214885828119293</v>
      </c>
    </row>
    <row r="1477" spans="1:11" ht="13.5" x14ac:dyDescent="0.25">
      <c r="A1477" s="3">
        <f>TITRES_STAT!B1480</f>
        <v>44466</v>
      </c>
      <c r="B1477" s="6">
        <f>TITRES_STAT!D1480</f>
        <v>39</v>
      </c>
      <c r="C1477" s="2">
        <f t="shared" si="181"/>
        <v>-0.20000000000000284</v>
      </c>
      <c r="D1477" s="2">
        <f t="shared" si="174"/>
        <v>39.64</v>
      </c>
      <c r="E1477" s="2">
        <f t="shared" si="176"/>
        <v>40.322999999999993</v>
      </c>
      <c r="F1477" s="2">
        <f t="shared" si="177"/>
        <v>40.676499999999997</v>
      </c>
      <c r="G1477" s="2">
        <f t="shared" si="179"/>
        <v>41.190999999999988</v>
      </c>
      <c r="H1477" s="2">
        <f t="shared" si="175"/>
        <v>44.260299999999958</v>
      </c>
      <c r="I1477" s="2">
        <f t="array" ref="I1477">SUMPRODUCT(B1461:B1480, (ROW(B1461:B1480)-ROW(B1461)+1)) / (20*21/2)</f>
        <v>39.576095238095235</v>
      </c>
      <c r="J1477" s="2">
        <f t="shared" si="178"/>
        <v>40.472314512656105</v>
      </c>
      <c r="K1477" s="2">
        <f t="shared" si="180"/>
        <v>41.128027560349913</v>
      </c>
    </row>
    <row r="1478" spans="1:11" ht="13.5" x14ac:dyDescent="0.25">
      <c r="A1478" s="3">
        <f>TITRES_STAT!B1481</f>
        <v>44467</v>
      </c>
      <c r="B1478" s="6">
        <f>TITRES_STAT!D1481</f>
        <v>37.6</v>
      </c>
      <c r="C1478" s="2">
        <f t="shared" si="181"/>
        <v>-1.3999999999999986</v>
      </c>
      <c r="D1478" s="2">
        <f t="shared" ref="D1478:D1541" si="182">AVERAGE(B1474:B1478)</f>
        <v>38.959999999999994</v>
      </c>
      <c r="E1478" s="2">
        <f t="shared" si="176"/>
        <v>39.980000000000004</v>
      </c>
      <c r="F1478" s="2">
        <f t="shared" si="177"/>
        <v>40.505000000000003</v>
      </c>
      <c r="G1478" s="2">
        <f t="shared" si="179"/>
        <v>41.097199999999987</v>
      </c>
      <c r="H1478" s="2">
        <f t="shared" si="175"/>
        <v>44.208299999999952</v>
      </c>
      <c r="I1478" s="2">
        <f t="array" ref="I1478">SUMPRODUCT(B1462:B1481, (ROW(B1462:B1481)-ROW(B1462)+1)) / (20*21/2)</f>
        <v>39.332095238095235</v>
      </c>
      <c r="J1478" s="2">
        <f t="shared" si="178"/>
        <v>40.198760749546004</v>
      </c>
      <c r="K1478" s="2">
        <f t="shared" si="180"/>
        <v>40.989673538375413</v>
      </c>
    </row>
    <row r="1479" spans="1:11" ht="13.5" x14ac:dyDescent="0.25">
      <c r="A1479" s="3">
        <f>TITRES_STAT!B1482</f>
        <v>44468</v>
      </c>
      <c r="B1479" s="6">
        <f>TITRES_STAT!D1482</f>
        <v>37.6</v>
      </c>
      <c r="C1479" s="2">
        <f t="shared" si="181"/>
        <v>0</v>
      </c>
      <c r="D1479" s="2">
        <f t="shared" si="182"/>
        <v>38.58</v>
      </c>
      <c r="E1479" s="2">
        <f t="shared" si="176"/>
        <v>39.64</v>
      </c>
      <c r="F1479" s="2">
        <f t="shared" si="177"/>
        <v>40.333500000000001</v>
      </c>
      <c r="G1479" s="2">
        <f t="shared" si="179"/>
        <v>41.003399999999985</v>
      </c>
      <c r="H1479" s="2">
        <f t="shared" si="175"/>
        <v>44.156299999999945</v>
      </c>
      <c r="I1479" s="2">
        <f t="array" ref="I1479">SUMPRODUCT(B1463:B1482, (ROW(B1463:B1482)-ROW(B1463)+1)) / (20*21/2)</f>
        <v>39.104428571428571</v>
      </c>
      <c r="J1479" s="2">
        <f t="shared" si="178"/>
        <v>39.951259725779721</v>
      </c>
      <c r="K1479" s="2">
        <f t="shared" si="180"/>
        <v>40.856745164321481</v>
      </c>
    </row>
    <row r="1480" spans="1:11" ht="13.5" x14ac:dyDescent="0.25">
      <c r="A1480" s="3">
        <f>TITRES_STAT!B1483</f>
        <v>44469</v>
      </c>
      <c r="B1480" s="6">
        <f>TITRES_STAT!D1483</f>
        <v>37.6</v>
      </c>
      <c r="C1480" s="2">
        <f t="shared" si="181"/>
        <v>0</v>
      </c>
      <c r="D1480" s="2">
        <f t="shared" si="182"/>
        <v>38.200000000000003</v>
      </c>
      <c r="E1480" s="2">
        <f t="shared" si="176"/>
        <v>39.300000000000004</v>
      </c>
      <c r="F1480" s="2">
        <f t="shared" si="177"/>
        <v>40.162000000000006</v>
      </c>
      <c r="G1480" s="2">
        <f t="shared" si="179"/>
        <v>40.909599999999983</v>
      </c>
      <c r="H1480" s="2">
        <f t="shared" si="175"/>
        <v>44.105299999999943</v>
      </c>
      <c r="I1480" s="2">
        <f t="array" ref="I1480">SUMPRODUCT(B1464:B1483, (ROW(B1464:B1483)-ROW(B1464)+1)) / (20*21/2)</f>
        <v>38.893095238095235</v>
      </c>
      <c r="J1480" s="2">
        <f t="shared" si="178"/>
        <v>39.727330228086416</v>
      </c>
      <c r="K1480" s="2">
        <f t="shared" si="180"/>
        <v>40.729029667681424</v>
      </c>
    </row>
    <row r="1481" spans="1:11" ht="13.5" x14ac:dyDescent="0.25">
      <c r="A1481" s="3">
        <f>TITRES_STAT!B1484</f>
        <v>44470</v>
      </c>
      <c r="B1481" s="6">
        <f>TITRES_STAT!D1484</f>
        <v>37.6</v>
      </c>
      <c r="C1481" s="2">
        <f t="shared" si="181"/>
        <v>0</v>
      </c>
      <c r="D1481" s="2">
        <f t="shared" si="182"/>
        <v>37.879999999999995</v>
      </c>
      <c r="E1481" s="2">
        <f t="shared" si="176"/>
        <v>38.960000000000008</v>
      </c>
      <c r="F1481" s="2">
        <f t="shared" si="177"/>
        <v>39.990500000000011</v>
      </c>
      <c r="G1481" s="2">
        <f t="shared" si="179"/>
        <v>40.815799999999982</v>
      </c>
      <c r="H1481" s="2">
        <f t="shared" si="175"/>
        <v>44.061449999999944</v>
      </c>
      <c r="I1481" s="2">
        <f t="array" ref="I1481">SUMPRODUCT(B1465:B1484, (ROW(B1465:B1484)-ROW(B1465)+1)) / (20*21/2)</f>
        <v>38.698095238095242</v>
      </c>
      <c r="J1481" s="2">
        <f t="shared" si="178"/>
        <v>39.524727349221045</v>
      </c>
      <c r="K1481" s="2">
        <f t="shared" si="180"/>
        <v>40.606322621890001</v>
      </c>
    </row>
    <row r="1482" spans="1:11" ht="13.5" x14ac:dyDescent="0.25">
      <c r="A1482" s="3">
        <f>TITRES_STAT!B1485</f>
        <v>44473</v>
      </c>
      <c r="B1482" s="6">
        <f>TITRES_STAT!D1485</f>
        <v>37.6</v>
      </c>
      <c r="C1482" s="2">
        <f t="shared" si="181"/>
        <v>0</v>
      </c>
      <c r="D1482" s="2">
        <f t="shared" si="182"/>
        <v>37.6</v>
      </c>
      <c r="E1482" s="2">
        <f t="shared" si="176"/>
        <v>38.620000000000005</v>
      </c>
      <c r="F1482" s="2">
        <f t="shared" si="177"/>
        <v>39.81900000000001</v>
      </c>
      <c r="G1482" s="2">
        <f t="shared" si="179"/>
        <v>40.721999999999973</v>
      </c>
      <c r="H1482" s="2">
        <f t="shared" ref="H1482:H1545" si="183">AVERAGE(B1283:B1482)</f>
        <v>44.010449999999935</v>
      </c>
      <c r="I1482" s="2">
        <f t="array" ref="I1482">SUMPRODUCT(B1466:B1485, (ROW(B1466:B1485)-ROW(B1466)+1)) / (20*21/2)</f>
        <v>38.367047619047618</v>
      </c>
      <c r="J1482" s="2">
        <f t="shared" si="178"/>
        <v>39.341419982628565</v>
      </c>
      <c r="K1482" s="2">
        <f t="shared" si="180"/>
        <v>40.488427617110005</v>
      </c>
    </row>
    <row r="1483" spans="1:11" ht="13.5" x14ac:dyDescent="0.25">
      <c r="A1483" s="3">
        <f>TITRES_STAT!B1486</f>
        <v>44474</v>
      </c>
      <c r="B1483" s="6">
        <f>TITRES_STAT!D1486</f>
        <v>37.6</v>
      </c>
      <c r="C1483" s="2">
        <f t="shared" si="181"/>
        <v>0</v>
      </c>
      <c r="D1483" s="2">
        <f t="shared" si="182"/>
        <v>37.6</v>
      </c>
      <c r="E1483" s="2">
        <f t="shared" si="176"/>
        <v>38.280000000000008</v>
      </c>
      <c r="F1483" s="2">
        <f t="shared" si="177"/>
        <v>39.647500000000008</v>
      </c>
      <c r="G1483" s="2">
        <f t="shared" si="179"/>
        <v>40.628199999999971</v>
      </c>
      <c r="H1483" s="2">
        <f t="shared" si="183"/>
        <v>43.970199999999934</v>
      </c>
      <c r="I1483" s="2">
        <f t="array" ref="I1483">SUMPRODUCT(B1467:B1486, (ROW(B1467:B1486)-ROW(B1467)+1)) / (20*21/2)</f>
        <v>38.055190476190475</v>
      </c>
      <c r="J1483" s="2">
        <f t="shared" si="178"/>
        <v>39.175570460473466</v>
      </c>
      <c r="K1483" s="2">
        <f t="shared" si="180"/>
        <v>40.375155945850793</v>
      </c>
    </row>
    <row r="1484" spans="1:11" ht="13.5" x14ac:dyDescent="0.25">
      <c r="A1484" s="3">
        <f>TITRES_STAT!B1487</f>
        <v>44475</v>
      </c>
      <c r="B1484" s="6">
        <f>TITRES_STAT!D1487</f>
        <v>37.6</v>
      </c>
      <c r="C1484" s="2">
        <f t="shared" si="181"/>
        <v>0</v>
      </c>
      <c r="D1484" s="2">
        <f t="shared" si="182"/>
        <v>37.6</v>
      </c>
      <c r="E1484" s="2">
        <f t="shared" ref="E1484:E1547" si="184">AVERAGE(B1475:B1484)</f>
        <v>38.090000000000011</v>
      </c>
      <c r="F1484" s="2">
        <f t="shared" si="177"/>
        <v>39.476000000000006</v>
      </c>
      <c r="G1484" s="2">
        <f t="shared" si="179"/>
        <v>40.534399999999977</v>
      </c>
      <c r="H1484" s="2">
        <f t="shared" si="183"/>
        <v>43.919699999999928</v>
      </c>
      <c r="I1484" s="2">
        <f t="array" ref="I1484">SUMPRODUCT(B1468:B1487, (ROW(B1468:B1487)-ROW(B1468)+1)) / (20*21/2)</f>
        <v>37.767523809523809</v>
      </c>
      <c r="J1484" s="2">
        <f t="shared" si="178"/>
        <v>39.025516130904563</v>
      </c>
      <c r="K1484" s="2">
        <f t="shared" si="180"/>
        <v>40.266326300915473</v>
      </c>
    </row>
    <row r="1485" spans="1:11" ht="13.5" x14ac:dyDescent="0.25">
      <c r="A1485" s="3">
        <f>TITRES_STAT!B1488</f>
        <v>44476</v>
      </c>
      <c r="B1485" s="6">
        <f>TITRES_STAT!D1488</f>
        <v>36</v>
      </c>
      <c r="C1485" s="2">
        <f t="shared" si="181"/>
        <v>-1.6000000000000014</v>
      </c>
      <c r="D1485" s="2">
        <f t="shared" si="182"/>
        <v>37.28</v>
      </c>
      <c r="E1485" s="2">
        <f t="shared" si="184"/>
        <v>37.74</v>
      </c>
      <c r="F1485" s="2">
        <f t="shared" si="177"/>
        <v>39.224500000000006</v>
      </c>
      <c r="G1485" s="2">
        <f t="shared" si="179"/>
        <v>40.408599999999971</v>
      </c>
      <c r="H1485" s="2">
        <f t="shared" si="183"/>
        <v>43.86069999999993</v>
      </c>
      <c r="I1485" s="2">
        <f t="array" ref="I1485">SUMPRODUCT(B1469:B1488, (ROW(B1469:B1488)-ROW(B1469)+1)) / (20*21/2)</f>
        <v>37.537380952380957</v>
      </c>
      <c r="J1485" s="2">
        <f t="shared" si="178"/>
        <v>38.737371737485084</v>
      </c>
      <c r="K1485" s="2">
        <f t="shared" si="180"/>
        <v>40.099019387154087</v>
      </c>
    </row>
    <row r="1486" spans="1:11" ht="13.5" x14ac:dyDescent="0.25">
      <c r="A1486" s="3">
        <f>TITRES_STAT!B1489</f>
        <v>44477</v>
      </c>
      <c r="B1486" s="6">
        <f>TITRES_STAT!D1489</f>
        <v>35.950000000000003</v>
      </c>
      <c r="C1486" s="2">
        <f t="shared" si="181"/>
        <v>-4.9999999999997158E-2</v>
      </c>
      <c r="D1486" s="2">
        <f t="shared" si="182"/>
        <v>36.950000000000003</v>
      </c>
      <c r="E1486" s="2">
        <f t="shared" si="184"/>
        <v>37.414999999999999</v>
      </c>
      <c r="F1486" s="2">
        <f t="shared" si="177"/>
        <v>38.970500000000008</v>
      </c>
      <c r="G1486" s="2">
        <f t="shared" si="179"/>
        <v>40.281799999999976</v>
      </c>
      <c r="H1486" s="2">
        <f t="shared" si="183"/>
        <v>43.812199999999933</v>
      </c>
      <c r="I1486" s="2">
        <f t="array" ref="I1486">SUMPRODUCT(B1470:B1489, (ROW(B1470:B1489)-ROW(B1470)+1)) / (20*21/2)</f>
        <v>37.329761904761909</v>
      </c>
      <c r="J1486" s="2">
        <f t="shared" si="178"/>
        <v>38.471907762486502</v>
      </c>
      <c r="K1486" s="2">
        <f t="shared" si="180"/>
        <v>39.936312744520592</v>
      </c>
    </row>
    <row r="1487" spans="1:11" ht="13.5" x14ac:dyDescent="0.25">
      <c r="A1487" s="3">
        <f>TITRES_STAT!B1490</f>
        <v>44480</v>
      </c>
      <c r="B1487" s="6">
        <f>TITRES_STAT!D1490</f>
        <v>35.950000000000003</v>
      </c>
      <c r="C1487" s="2">
        <f t="shared" si="181"/>
        <v>0</v>
      </c>
      <c r="D1487" s="2">
        <f t="shared" si="182"/>
        <v>36.620000000000005</v>
      </c>
      <c r="E1487" s="2">
        <f t="shared" si="184"/>
        <v>37.11</v>
      </c>
      <c r="F1487" s="2">
        <f t="shared" si="177"/>
        <v>38.716500000000011</v>
      </c>
      <c r="G1487" s="2">
        <f t="shared" si="179"/>
        <v>40.15499999999998</v>
      </c>
      <c r="H1487" s="2">
        <f t="shared" si="183"/>
        <v>43.763899999999929</v>
      </c>
      <c r="I1487" s="2">
        <f t="array" ref="I1487">SUMPRODUCT(B1471:B1490, (ROW(B1471:B1490)-ROW(B1471)+1)) / (20*21/2)</f>
        <v>37.144523809523804</v>
      </c>
      <c r="J1487" s="2">
        <f t="shared" si="178"/>
        <v>38.231726070821125</v>
      </c>
      <c r="K1487" s="2">
        <f t="shared" si="180"/>
        <v>39.779986754539387</v>
      </c>
    </row>
    <row r="1488" spans="1:11" ht="13.5" x14ac:dyDescent="0.25">
      <c r="A1488" s="3">
        <f>TITRES_STAT!B1491</f>
        <v>44481</v>
      </c>
      <c r="B1488" s="6">
        <f>TITRES_STAT!D1491</f>
        <v>36.299999999999997</v>
      </c>
      <c r="C1488" s="2">
        <f t="shared" si="181"/>
        <v>0.34999999999999432</v>
      </c>
      <c r="D1488" s="2">
        <f t="shared" si="182"/>
        <v>36.36</v>
      </c>
      <c r="E1488" s="2">
        <f t="shared" si="184"/>
        <v>36.980000000000004</v>
      </c>
      <c r="F1488" s="2">
        <f t="shared" si="177"/>
        <v>38.480000000000004</v>
      </c>
      <c r="G1488" s="2">
        <f t="shared" si="179"/>
        <v>40.035199999999975</v>
      </c>
      <c r="H1488" s="2">
        <f t="shared" si="183"/>
        <v>43.707099999999926</v>
      </c>
      <c r="I1488" s="2">
        <f t="array" ref="I1488">SUMPRODUCT(B1472:B1491, (ROW(B1472:B1491)-ROW(B1472)+1)) / (20*21/2)</f>
        <v>36.981666666666662</v>
      </c>
      <c r="J1488" s="2">
        <f t="shared" si="178"/>
        <v>38.047752159314349</v>
      </c>
      <c r="K1488" s="2">
        <f t="shared" si="180"/>
        <v>39.643516685733921</v>
      </c>
    </row>
    <row r="1489" spans="1:11" ht="13.5" x14ac:dyDescent="0.25">
      <c r="A1489" s="3">
        <f>TITRES_STAT!B1492</f>
        <v>44482</v>
      </c>
      <c r="B1489" s="6">
        <f>TITRES_STAT!D1492</f>
        <v>36.299999999999997</v>
      </c>
      <c r="C1489" s="2">
        <f t="shared" si="181"/>
        <v>0</v>
      </c>
      <c r="D1489" s="2">
        <f t="shared" si="182"/>
        <v>36.1</v>
      </c>
      <c r="E1489" s="2">
        <f t="shared" si="184"/>
        <v>36.85</v>
      </c>
      <c r="F1489" s="2">
        <f t="shared" si="177"/>
        <v>38.245000000000005</v>
      </c>
      <c r="G1489" s="2">
        <f t="shared" si="179"/>
        <v>39.915399999999977</v>
      </c>
      <c r="H1489" s="2">
        <f t="shared" si="183"/>
        <v>43.649599999999928</v>
      </c>
      <c r="I1489" s="2">
        <f t="array" ref="I1489">SUMPRODUCT(B1473:B1492, (ROW(B1473:B1492)-ROW(B1473)+1)) / (20*21/2)</f>
        <v>36.841190476190476</v>
      </c>
      <c r="J1489" s="2">
        <f t="shared" si="178"/>
        <v>37.881299572712983</v>
      </c>
      <c r="K1489" s="2">
        <f t="shared" si="180"/>
        <v>39.512398384332592</v>
      </c>
    </row>
    <row r="1490" spans="1:11" ht="13.5" x14ac:dyDescent="0.25">
      <c r="A1490" s="3">
        <f>TITRES_STAT!B1493</f>
        <v>44483</v>
      </c>
      <c r="B1490" s="6">
        <f>TITRES_STAT!D1493</f>
        <v>36.299999999999997</v>
      </c>
      <c r="C1490" s="2">
        <f t="shared" si="181"/>
        <v>0</v>
      </c>
      <c r="D1490" s="2">
        <f t="shared" si="182"/>
        <v>36.160000000000004</v>
      </c>
      <c r="E1490" s="2">
        <f t="shared" si="184"/>
        <v>36.720000000000006</v>
      </c>
      <c r="F1490" s="2">
        <f t="shared" si="177"/>
        <v>38.010000000000005</v>
      </c>
      <c r="G1490" s="2">
        <f t="shared" si="179"/>
        <v>39.820799999999977</v>
      </c>
      <c r="H1490" s="2">
        <f t="shared" si="183"/>
        <v>43.592099999999931</v>
      </c>
      <c r="I1490" s="2">
        <f t="array" ref="I1490">SUMPRODUCT(B1474:B1493, (ROW(B1474:B1493)-ROW(B1474)+1)) / (20*21/2)</f>
        <v>36.694523809523808</v>
      </c>
      <c r="J1490" s="2">
        <f t="shared" si="178"/>
        <v>37.730699613406983</v>
      </c>
      <c r="K1490" s="2">
        <f t="shared" si="180"/>
        <v>39.386421977103865</v>
      </c>
    </row>
    <row r="1491" spans="1:11" ht="13.5" x14ac:dyDescent="0.25">
      <c r="A1491" s="3">
        <f>TITRES_STAT!B1494</f>
        <v>44488</v>
      </c>
      <c r="B1491" s="6">
        <f>TITRES_STAT!D1494</f>
        <v>36.299999999999997</v>
      </c>
      <c r="C1491" s="2">
        <f t="shared" si="181"/>
        <v>0</v>
      </c>
      <c r="D1491" s="2">
        <f t="shared" si="182"/>
        <v>36.229999999999997</v>
      </c>
      <c r="E1491" s="2">
        <f t="shared" si="184"/>
        <v>36.590000000000003</v>
      </c>
      <c r="F1491" s="2">
        <f t="shared" si="177"/>
        <v>37.774999999999999</v>
      </c>
      <c r="G1491" s="2">
        <f t="shared" si="179"/>
        <v>39.726199999999977</v>
      </c>
      <c r="H1491" s="2">
        <f t="shared" si="183"/>
        <v>43.534599999999926</v>
      </c>
      <c r="I1491" s="2">
        <f t="array" ref="I1491">SUMPRODUCT(B1475:B1494, (ROW(B1475:B1494)-ROW(B1475)+1)) / (20*21/2)</f>
        <v>36.571666666666665</v>
      </c>
      <c r="J1491" s="2">
        <f t="shared" si="178"/>
        <v>37.594442507368221</v>
      </c>
      <c r="K1491" s="2">
        <f t="shared" si="180"/>
        <v>39.265385821139006</v>
      </c>
    </row>
    <row r="1492" spans="1:11" ht="13.5" x14ac:dyDescent="0.25">
      <c r="A1492" s="3">
        <f>TITRES_STAT!B1495</f>
        <v>44489</v>
      </c>
      <c r="B1492" s="6">
        <f>TITRES_STAT!D1495</f>
        <v>36.299999999999997</v>
      </c>
      <c r="C1492" s="2">
        <f t="shared" si="181"/>
        <v>0</v>
      </c>
      <c r="D1492" s="2">
        <f t="shared" si="182"/>
        <v>36.299999999999997</v>
      </c>
      <c r="E1492" s="2">
        <f t="shared" si="184"/>
        <v>36.460000000000008</v>
      </c>
      <c r="F1492" s="2">
        <f t="shared" ref="F1492:F1555" si="185">AVERAGE(B1473:B1492)</f>
        <v>37.54</v>
      </c>
      <c r="G1492" s="2">
        <f t="shared" si="179"/>
        <v>39.631599999999978</v>
      </c>
      <c r="H1492" s="2">
        <f t="shared" si="183"/>
        <v>43.477099999999929</v>
      </c>
      <c r="I1492" s="2">
        <f t="array" ref="I1492">SUMPRODUCT(B1476:B1495, (ROW(B1476:B1495)-ROW(B1476)+1)) / (20*21/2)</f>
        <v>36.465476190476188</v>
      </c>
      <c r="J1492" s="2">
        <f t="shared" si="178"/>
        <v>37.471162268571248</v>
      </c>
      <c r="K1492" s="2">
        <f t="shared" si="180"/>
        <v>39.149096181094336</v>
      </c>
    </row>
    <row r="1493" spans="1:11" ht="13.5" x14ac:dyDescent="0.25">
      <c r="A1493" s="3">
        <f>TITRES_STAT!B1496</f>
        <v>44490</v>
      </c>
      <c r="B1493" s="6">
        <f>TITRES_STAT!D1496</f>
        <v>36</v>
      </c>
      <c r="C1493" s="2">
        <f t="shared" si="181"/>
        <v>-0.29999999999999716</v>
      </c>
      <c r="D1493" s="2">
        <f t="shared" si="182"/>
        <v>36.239999999999995</v>
      </c>
      <c r="E1493" s="2">
        <f t="shared" si="184"/>
        <v>36.300000000000004</v>
      </c>
      <c r="F1493" s="2">
        <f t="shared" si="185"/>
        <v>37.289999999999992</v>
      </c>
      <c r="G1493" s="2">
        <f t="shared" si="179"/>
        <v>39.530999999999977</v>
      </c>
      <c r="H1493" s="2">
        <f t="shared" si="183"/>
        <v>43.418099999999932</v>
      </c>
      <c r="I1493" s="2">
        <f t="array" ref="I1493">SUMPRODUCT(B1477:B1496, (ROW(B1477:B1496)-ROW(B1477)+1)) / (20*21/2)</f>
        <v>36.375952380952377</v>
      </c>
      <c r="J1493" s="2">
        <f t="shared" ref="J1493:J1556" si="186">$J$4*B1493+J1492*(1-$J$4)</f>
        <v>37.331051576326367</v>
      </c>
      <c r="K1493" s="2">
        <f t="shared" si="180"/>
        <v>39.025602213208288</v>
      </c>
    </row>
    <row r="1494" spans="1:11" ht="13.5" x14ac:dyDescent="0.25">
      <c r="A1494" s="3">
        <f>TITRES_STAT!B1497</f>
        <v>44491</v>
      </c>
      <c r="B1494" s="6">
        <f>TITRES_STAT!D1497</f>
        <v>36</v>
      </c>
      <c r="C1494" s="2">
        <f t="shared" si="181"/>
        <v>0</v>
      </c>
      <c r="D1494" s="2">
        <f t="shared" si="182"/>
        <v>36.179999999999993</v>
      </c>
      <c r="E1494" s="2">
        <f t="shared" si="184"/>
        <v>36.14</v>
      </c>
      <c r="F1494" s="2">
        <f t="shared" si="185"/>
        <v>37.114999999999995</v>
      </c>
      <c r="G1494" s="2">
        <f t="shared" si="179"/>
        <v>39.430399999999977</v>
      </c>
      <c r="H1494" s="2">
        <f t="shared" si="183"/>
        <v>43.359099999999934</v>
      </c>
      <c r="I1494" s="2">
        <f t="array" ref="I1494">SUMPRODUCT(B1478:B1497, (ROW(B1478:B1497)-ROW(B1478)+1)) / (20*21/2)</f>
        <v>36.301666666666662</v>
      </c>
      <c r="J1494" s="2">
        <f t="shared" si="186"/>
        <v>37.20428475953338</v>
      </c>
      <c r="K1494" s="2">
        <f t="shared" si="180"/>
        <v>38.906951146023651</v>
      </c>
    </row>
    <row r="1495" spans="1:11" ht="13.5" x14ac:dyDescent="0.25">
      <c r="A1495" s="3">
        <f>TITRES_STAT!B1498</f>
        <v>44494</v>
      </c>
      <c r="B1495" s="6">
        <f>TITRES_STAT!D1498</f>
        <v>36</v>
      </c>
      <c r="C1495" s="2">
        <f t="shared" si="181"/>
        <v>0</v>
      </c>
      <c r="D1495" s="2">
        <f t="shared" si="182"/>
        <v>36.119999999999997</v>
      </c>
      <c r="E1495" s="2">
        <f t="shared" si="184"/>
        <v>36.14</v>
      </c>
      <c r="F1495" s="2">
        <f t="shared" si="185"/>
        <v>36.939999999999991</v>
      </c>
      <c r="G1495" s="2">
        <f t="shared" si="179"/>
        <v>39.329799999999977</v>
      </c>
      <c r="H1495" s="2">
        <f t="shared" si="183"/>
        <v>43.300099999999937</v>
      </c>
      <c r="I1495" s="2">
        <f t="array" ref="I1495">SUMPRODUCT(B1479:B1498, (ROW(B1479:B1498)-ROW(B1479)+1)) / (20*21/2)</f>
        <v>36.241666666666667</v>
      </c>
      <c r="J1495" s="2">
        <f t="shared" si="186"/>
        <v>37.089590972911154</v>
      </c>
      <c r="K1495" s="2">
        <f t="shared" si="180"/>
        <v>38.792953061865866</v>
      </c>
    </row>
    <row r="1496" spans="1:11" ht="13.5" x14ac:dyDescent="0.25">
      <c r="A1496" s="3">
        <f>TITRES_STAT!B1499</f>
        <v>44495</v>
      </c>
      <c r="B1496" s="6">
        <f>TITRES_STAT!D1499</f>
        <v>36</v>
      </c>
      <c r="C1496" s="2">
        <f t="shared" si="181"/>
        <v>0</v>
      </c>
      <c r="D1496" s="2">
        <f t="shared" si="182"/>
        <v>36.06</v>
      </c>
      <c r="E1496" s="2">
        <f t="shared" si="184"/>
        <v>36.144999999999996</v>
      </c>
      <c r="F1496" s="2">
        <f t="shared" si="185"/>
        <v>36.779999999999994</v>
      </c>
      <c r="G1496" s="2">
        <f t="shared" si="179"/>
        <v>39.229199999999977</v>
      </c>
      <c r="H1496" s="2">
        <f t="shared" si="183"/>
        <v>43.241099999999939</v>
      </c>
      <c r="I1496" s="2">
        <f t="array" ref="I1496">SUMPRODUCT(B1480:B1499, (ROW(B1480:B1499)-ROW(B1480)+1)) / (20*21/2)</f>
        <v>36.189285714285717</v>
      </c>
      <c r="J1496" s="2">
        <f t="shared" si="186"/>
        <v>36.985820404062473</v>
      </c>
      <c r="K1496" s="2">
        <f t="shared" si="180"/>
        <v>38.683425490812304</v>
      </c>
    </row>
    <row r="1497" spans="1:11" ht="13.5" x14ac:dyDescent="0.25">
      <c r="A1497" s="3">
        <f>TITRES_STAT!B1500</f>
        <v>44496</v>
      </c>
      <c r="B1497" s="6">
        <f>TITRES_STAT!D1500</f>
        <v>36</v>
      </c>
      <c r="C1497" s="2">
        <f t="shared" si="181"/>
        <v>0</v>
      </c>
      <c r="D1497" s="2">
        <f t="shared" si="182"/>
        <v>36</v>
      </c>
      <c r="E1497" s="2">
        <f t="shared" si="184"/>
        <v>36.15</v>
      </c>
      <c r="F1497" s="2">
        <f t="shared" si="185"/>
        <v>36.629999999999995</v>
      </c>
      <c r="G1497" s="2">
        <f t="shared" si="179"/>
        <v>39.128599999999977</v>
      </c>
      <c r="H1497" s="2">
        <f t="shared" si="183"/>
        <v>43.182099999999949</v>
      </c>
      <c r="I1497" s="2">
        <f t="array" ref="I1497">SUMPRODUCT(B1481:B1500, (ROW(B1481:B1500)-ROW(B1481)+1)) / (20*21/2)</f>
        <v>36.144523809523811</v>
      </c>
      <c r="J1497" s="2">
        <f t="shared" si="186"/>
        <v>36.891932746532717</v>
      </c>
      <c r="K1497" s="2">
        <f t="shared" si="180"/>
        <v>38.578193118623588</v>
      </c>
    </row>
    <row r="1498" spans="1:11" ht="13.5" x14ac:dyDescent="0.25">
      <c r="A1498" s="3">
        <f>TITRES_STAT!B1501</f>
        <v>44497</v>
      </c>
      <c r="B1498" s="6">
        <f>TITRES_STAT!D1501</f>
        <v>36</v>
      </c>
      <c r="C1498" s="2">
        <f t="shared" si="181"/>
        <v>0</v>
      </c>
      <c r="D1498" s="2">
        <f t="shared" si="182"/>
        <v>36</v>
      </c>
      <c r="E1498" s="2">
        <f t="shared" si="184"/>
        <v>36.119999999999997</v>
      </c>
      <c r="F1498" s="2">
        <f t="shared" si="185"/>
        <v>36.549999999999997</v>
      </c>
      <c r="G1498" s="2">
        <f t="shared" si="179"/>
        <v>39.027999999999977</v>
      </c>
      <c r="H1498" s="2">
        <f t="shared" si="183"/>
        <v>43.123099999999937</v>
      </c>
      <c r="I1498" s="2">
        <f t="array" ref="I1498">SUMPRODUCT(B1482:B1501, (ROW(B1482:B1501)-ROW(B1482)+1)) / (20*21/2)</f>
        <v>36.10738095238095</v>
      </c>
      <c r="J1498" s="2">
        <f t="shared" si="186"/>
        <v>36.806986770672459</v>
      </c>
      <c r="K1498" s="2">
        <f t="shared" si="180"/>
        <v>38.477087506128548</v>
      </c>
    </row>
    <row r="1499" spans="1:11" ht="13.5" x14ac:dyDescent="0.25">
      <c r="A1499" s="3">
        <f>TITRES_STAT!B1502</f>
        <v>44498</v>
      </c>
      <c r="B1499" s="6">
        <f>TITRES_STAT!D1502</f>
        <v>36</v>
      </c>
      <c r="C1499" s="2">
        <f t="shared" si="181"/>
        <v>0</v>
      </c>
      <c r="D1499" s="2">
        <f t="shared" si="182"/>
        <v>36</v>
      </c>
      <c r="E1499" s="2">
        <f t="shared" si="184"/>
        <v>36.089999999999996</v>
      </c>
      <c r="F1499" s="2">
        <f t="shared" si="185"/>
        <v>36.470000000000006</v>
      </c>
      <c r="G1499" s="2">
        <f t="shared" si="179"/>
        <v>38.927399999999977</v>
      </c>
      <c r="H1499" s="2">
        <f t="shared" si="183"/>
        <v>43.064099999999947</v>
      </c>
      <c r="I1499" s="2">
        <f t="array" ref="I1499">SUMPRODUCT(B1483:B1502, (ROW(B1483:B1502)-ROW(B1483)+1)) / (20*21/2)</f>
        <v>36.077857142857141</v>
      </c>
      <c r="J1499" s="2">
        <f t="shared" si="186"/>
        <v>36.730130887751272</v>
      </c>
      <c r="K1499" s="2">
        <f t="shared" si="180"/>
        <v>38.379946819613707</v>
      </c>
    </row>
    <row r="1500" spans="1:11" ht="13.5" x14ac:dyDescent="0.25">
      <c r="A1500" s="3">
        <f>TITRES_STAT!B1503</f>
        <v>44501</v>
      </c>
      <c r="B1500" s="6">
        <f>TITRES_STAT!D1503</f>
        <v>36</v>
      </c>
      <c r="C1500" s="2">
        <f t="shared" si="181"/>
        <v>0</v>
      </c>
      <c r="D1500" s="2">
        <f t="shared" si="182"/>
        <v>36</v>
      </c>
      <c r="E1500" s="2">
        <f t="shared" si="184"/>
        <v>36.06</v>
      </c>
      <c r="F1500" s="2">
        <f t="shared" si="185"/>
        <v>36.39</v>
      </c>
      <c r="G1500" s="2">
        <f t="shared" si="179"/>
        <v>38.826799999999977</v>
      </c>
      <c r="H1500" s="2">
        <f t="shared" si="183"/>
        <v>43.005099999999956</v>
      </c>
      <c r="I1500" s="2">
        <f t="array" ref="I1500">SUMPRODUCT(B1484:B1503, (ROW(B1484:B1503)-ROW(B1484)+1)) / (20*21/2)</f>
        <v>36.151190476190479</v>
      </c>
      <c r="J1500" s="2">
        <f t="shared" si="186"/>
        <v>36.660594612727344</v>
      </c>
      <c r="K1500" s="2">
        <f t="shared" si="180"/>
        <v>38.286615571785724</v>
      </c>
    </row>
    <row r="1501" spans="1:11" ht="13.5" x14ac:dyDescent="0.25">
      <c r="A1501" s="3">
        <f>TITRES_STAT!B1504</f>
        <v>44502</v>
      </c>
      <c r="B1501" s="6">
        <f>TITRES_STAT!D1504</f>
        <v>36</v>
      </c>
      <c r="C1501" s="2">
        <f t="shared" si="181"/>
        <v>0</v>
      </c>
      <c r="D1501" s="2">
        <f t="shared" si="182"/>
        <v>36</v>
      </c>
      <c r="E1501" s="2">
        <f t="shared" si="184"/>
        <v>36.03</v>
      </c>
      <c r="F1501" s="2">
        <f t="shared" si="185"/>
        <v>36.31</v>
      </c>
      <c r="G1501" s="2">
        <f t="shared" si="179"/>
        <v>38.726199999999977</v>
      </c>
      <c r="H1501" s="2">
        <f t="shared" si="183"/>
        <v>42.946099999999959</v>
      </c>
      <c r="I1501" s="2">
        <f t="array" ref="I1501">SUMPRODUCT(B1485:B1504, (ROW(B1485:B1504)-ROW(B1485)+1)) / (20*21/2)</f>
        <v>36.13214285714286</v>
      </c>
      <c r="J1501" s="2">
        <f t="shared" si="186"/>
        <v>36.597680840086646</v>
      </c>
      <c r="K1501" s="2">
        <f t="shared" si="180"/>
        <v>38.196944372892169</v>
      </c>
    </row>
    <row r="1502" spans="1:11" ht="13.5" x14ac:dyDescent="0.25">
      <c r="A1502" s="3">
        <f>TITRES_STAT!B1505</f>
        <v>44503</v>
      </c>
      <c r="B1502" s="6">
        <f>TITRES_STAT!D1505</f>
        <v>36</v>
      </c>
      <c r="C1502" s="2">
        <f t="shared" si="181"/>
        <v>0</v>
      </c>
      <c r="D1502" s="2">
        <f t="shared" si="182"/>
        <v>36</v>
      </c>
      <c r="E1502" s="2">
        <f t="shared" si="184"/>
        <v>36</v>
      </c>
      <c r="F1502" s="2">
        <f t="shared" si="185"/>
        <v>36.230000000000004</v>
      </c>
      <c r="G1502" s="2">
        <f t="shared" si="179"/>
        <v>38.625599999999984</v>
      </c>
      <c r="H1502" s="2">
        <f t="shared" si="183"/>
        <v>42.887099999999975</v>
      </c>
      <c r="I1502" s="2">
        <f t="array" ref="I1502">SUMPRODUCT(B1486:B1505, (ROW(B1486:B1505)-ROW(B1486)+1)) / (20*21/2)</f>
        <v>36.120714285714286</v>
      </c>
      <c r="J1502" s="2">
        <f t="shared" si="186"/>
        <v>36.54075885531649</v>
      </c>
      <c r="K1502" s="2">
        <f t="shared" si="180"/>
        <v>38.110789691602285</v>
      </c>
    </row>
    <row r="1503" spans="1:11" ht="13.5" x14ac:dyDescent="0.25">
      <c r="A1503" s="3">
        <f>TITRES_STAT!B1506</f>
        <v>44504</v>
      </c>
      <c r="B1503" s="6">
        <f>TITRES_STAT!D1506</f>
        <v>37</v>
      </c>
      <c r="C1503" s="2">
        <f t="shared" si="181"/>
        <v>1</v>
      </c>
      <c r="D1503" s="2">
        <f t="shared" si="182"/>
        <v>36.200000000000003</v>
      </c>
      <c r="E1503" s="2">
        <f t="shared" si="184"/>
        <v>36.1</v>
      </c>
      <c r="F1503" s="2">
        <f t="shared" si="185"/>
        <v>36.200000000000003</v>
      </c>
      <c r="G1503" s="2">
        <f t="shared" si="179"/>
        <v>38.544999999999987</v>
      </c>
      <c r="H1503" s="2">
        <f t="shared" si="183"/>
        <v>42.833099999999973</v>
      </c>
      <c r="I1503" s="2">
        <f t="array" ref="I1503">SUMPRODUCT(B1487:B1506, (ROW(B1487:B1506)-ROW(B1487)+1)) / (20*21/2)</f>
        <v>36.109285714285711</v>
      </c>
      <c r="J1503" s="2">
        <f t="shared" si="186"/>
        <v>36.584496107191114</v>
      </c>
      <c r="K1503" s="2">
        <f t="shared" si="180"/>
        <v>38.067229311539457</v>
      </c>
    </row>
    <row r="1504" spans="1:11" ht="13.5" x14ac:dyDescent="0.25">
      <c r="A1504" s="3">
        <f>TITRES_STAT!B1507</f>
        <v>44505</v>
      </c>
      <c r="B1504" s="6">
        <f>TITRES_STAT!D1507</f>
        <v>36</v>
      </c>
      <c r="C1504" s="2">
        <f t="shared" si="181"/>
        <v>-1</v>
      </c>
      <c r="D1504" s="2">
        <f t="shared" si="182"/>
        <v>36.200000000000003</v>
      </c>
      <c r="E1504" s="2">
        <f t="shared" si="184"/>
        <v>36.1</v>
      </c>
      <c r="F1504" s="2">
        <f t="shared" si="185"/>
        <v>36.120000000000005</v>
      </c>
      <c r="G1504" s="2">
        <f t="shared" si="179"/>
        <v>38.444399999999987</v>
      </c>
      <c r="H1504" s="2">
        <f t="shared" si="183"/>
        <v>42.774099999999983</v>
      </c>
      <c r="I1504" s="2">
        <f t="array" ref="I1504">SUMPRODUCT(B1488:B1507, (ROW(B1488:B1507)-ROW(B1488)+1)) / (20*21/2)</f>
        <v>36.097619047619048</v>
      </c>
      <c r="J1504" s="2">
        <f t="shared" si="186"/>
        <v>36.528829811268153</v>
      </c>
      <c r="K1504" s="2">
        <f t="shared" si="180"/>
        <v>37.986161495400658</v>
      </c>
    </row>
    <row r="1505" spans="1:11" ht="13.5" x14ac:dyDescent="0.25">
      <c r="A1505" s="3">
        <f>TITRES_STAT!B1508</f>
        <v>44508</v>
      </c>
      <c r="B1505" s="6">
        <f>TITRES_STAT!D1508</f>
        <v>36</v>
      </c>
      <c r="C1505" s="2">
        <f t="shared" si="181"/>
        <v>0</v>
      </c>
      <c r="D1505" s="2">
        <f t="shared" si="182"/>
        <v>36.200000000000003</v>
      </c>
      <c r="E1505" s="2">
        <f t="shared" si="184"/>
        <v>36.1</v>
      </c>
      <c r="F1505" s="2">
        <f t="shared" si="185"/>
        <v>36.120000000000005</v>
      </c>
      <c r="G1505" s="2">
        <f t="shared" si="179"/>
        <v>38.343799999999995</v>
      </c>
      <c r="H1505" s="2">
        <f t="shared" si="183"/>
        <v>42.715099999999978</v>
      </c>
      <c r="I1505" s="2">
        <f t="array" ref="I1505">SUMPRODUCT(B1489:B1508, (ROW(B1489:B1508)-ROW(B1489)+1)) / (20*21/2)</f>
        <v>36.085714285714289</v>
      </c>
      <c r="J1505" s="2">
        <f t="shared" si="186"/>
        <v>36.478465067337858</v>
      </c>
      <c r="K1505" s="2">
        <f t="shared" si="180"/>
        <v>37.908272809306517</v>
      </c>
    </row>
    <row r="1506" spans="1:11" ht="13.5" x14ac:dyDescent="0.25">
      <c r="A1506" s="3">
        <f>TITRES_STAT!B1509</f>
        <v>44509</v>
      </c>
      <c r="B1506" s="6">
        <f>TITRES_STAT!D1509</f>
        <v>36</v>
      </c>
      <c r="C1506" s="2">
        <f t="shared" si="181"/>
        <v>0</v>
      </c>
      <c r="D1506" s="2">
        <f t="shared" si="182"/>
        <v>36.200000000000003</v>
      </c>
      <c r="E1506" s="2">
        <f t="shared" si="184"/>
        <v>36.1</v>
      </c>
      <c r="F1506" s="2">
        <f t="shared" si="185"/>
        <v>36.122500000000002</v>
      </c>
      <c r="G1506" s="2">
        <f t="shared" si="179"/>
        <v>38.243199999999995</v>
      </c>
      <c r="H1506" s="2">
        <f t="shared" si="183"/>
        <v>42.656099999999981</v>
      </c>
      <c r="I1506" s="2">
        <f t="array" ref="I1506">SUMPRODUCT(B1490:B1509, (ROW(B1490:B1509)-ROW(B1490)+1)) / (20*21/2)</f>
        <v>36.075238095238099</v>
      </c>
      <c r="J1506" s="2">
        <f t="shared" si="186"/>
        <v>36.432896965686638</v>
      </c>
      <c r="K1506" s="2">
        <f t="shared" si="180"/>
        <v>37.833438581490576</v>
      </c>
    </row>
    <row r="1507" spans="1:11" ht="13.5" x14ac:dyDescent="0.25">
      <c r="A1507" s="3">
        <f>TITRES_STAT!B1510</f>
        <v>44510</v>
      </c>
      <c r="B1507" s="6">
        <f>TITRES_STAT!D1510</f>
        <v>36</v>
      </c>
      <c r="C1507" s="2">
        <f t="shared" si="181"/>
        <v>0</v>
      </c>
      <c r="D1507" s="2">
        <f t="shared" si="182"/>
        <v>36.200000000000003</v>
      </c>
      <c r="E1507" s="2">
        <f t="shared" si="184"/>
        <v>36.1</v>
      </c>
      <c r="F1507" s="2">
        <f t="shared" si="185"/>
        <v>36.125</v>
      </c>
      <c r="G1507" s="2">
        <f t="shared" si="179"/>
        <v>38.142599999999995</v>
      </c>
      <c r="H1507" s="2">
        <f t="shared" si="183"/>
        <v>42.597099999999976</v>
      </c>
      <c r="I1507" s="2">
        <f t="array" ref="I1507">SUMPRODUCT(B1491:B1510, (ROW(B1491:B1510)-ROW(B1491)+1)) / (20*21/2)</f>
        <v>36.066190476190478</v>
      </c>
      <c r="J1507" s="2">
        <f t="shared" si="186"/>
        <v>36.39166868324029</v>
      </c>
      <c r="K1507" s="2">
        <f t="shared" si="180"/>
        <v>37.761539029275262</v>
      </c>
    </row>
    <row r="1508" spans="1:11" ht="13.5" x14ac:dyDescent="0.25">
      <c r="A1508" s="3">
        <f>TITRES_STAT!B1511</f>
        <v>44511</v>
      </c>
      <c r="B1508" s="6">
        <f>TITRES_STAT!D1511</f>
        <v>36</v>
      </c>
      <c r="C1508" s="2">
        <f t="shared" si="181"/>
        <v>0</v>
      </c>
      <c r="D1508" s="2">
        <f t="shared" si="182"/>
        <v>36</v>
      </c>
      <c r="E1508" s="2">
        <f t="shared" si="184"/>
        <v>36.1</v>
      </c>
      <c r="F1508" s="2">
        <f t="shared" si="185"/>
        <v>36.11</v>
      </c>
      <c r="G1508" s="2">
        <f t="shared" si="179"/>
        <v>38.042000000000002</v>
      </c>
      <c r="H1508" s="2">
        <f t="shared" si="183"/>
        <v>42.538099999999979</v>
      </c>
      <c r="I1508" s="2">
        <f t="array" ref="I1508">SUMPRODUCT(B1492:B1511, (ROW(B1492:B1511)-ROW(B1492)+1)) / (20*21/2)</f>
        <v>36.058571428571426</v>
      </c>
      <c r="J1508" s="2">
        <f t="shared" si="186"/>
        <v>36.354366903884078</v>
      </c>
      <c r="K1508" s="2">
        <f t="shared" si="180"/>
        <v>37.692459067342902</v>
      </c>
    </row>
    <row r="1509" spans="1:11" ht="13.5" x14ac:dyDescent="0.25">
      <c r="A1509" s="3">
        <f>TITRES_STAT!B1512</f>
        <v>44512</v>
      </c>
      <c r="B1509" s="6">
        <f>TITRES_STAT!D1512</f>
        <v>36</v>
      </c>
      <c r="C1509" s="2">
        <f t="shared" si="181"/>
        <v>0</v>
      </c>
      <c r="D1509" s="2">
        <f t="shared" si="182"/>
        <v>36</v>
      </c>
      <c r="E1509" s="2">
        <f t="shared" si="184"/>
        <v>36.1</v>
      </c>
      <c r="F1509" s="2">
        <f t="shared" si="185"/>
        <v>36.094999999999999</v>
      </c>
      <c r="G1509" s="2">
        <f t="shared" si="179"/>
        <v>37.941400000000002</v>
      </c>
      <c r="H1509" s="2">
        <f t="shared" si="183"/>
        <v>42.479099999999981</v>
      </c>
      <c r="I1509" s="2">
        <f t="array" ref="I1509">SUMPRODUCT(B1493:B1512, (ROW(B1493:B1512)-ROW(B1493)+1)) / (20*21/2)</f>
        <v>36.05238095238095</v>
      </c>
      <c r="J1509" s="2">
        <f t="shared" si="186"/>
        <v>36.320617674942739</v>
      </c>
      <c r="K1509" s="2">
        <f t="shared" si="180"/>
        <v>37.626088123525534</v>
      </c>
    </row>
    <row r="1510" spans="1:11" ht="13.5" x14ac:dyDescent="0.25">
      <c r="A1510" s="3">
        <f>TITRES_STAT!B1513</f>
        <v>44515</v>
      </c>
      <c r="B1510" s="6">
        <f>TITRES_STAT!D1513</f>
        <v>36</v>
      </c>
      <c r="C1510" s="2">
        <f t="shared" si="181"/>
        <v>0</v>
      </c>
      <c r="D1510" s="2">
        <f t="shared" si="182"/>
        <v>36</v>
      </c>
      <c r="E1510" s="2">
        <f t="shared" si="184"/>
        <v>36.1</v>
      </c>
      <c r="F1510" s="2">
        <f t="shared" si="185"/>
        <v>36.08</v>
      </c>
      <c r="G1510" s="2">
        <f t="shared" si="179"/>
        <v>37.840800000000002</v>
      </c>
      <c r="H1510" s="2">
        <f t="shared" si="183"/>
        <v>42.420099999999984</v>
      </c>
      <c r="I1510" s="2">
        <f t="array" ref="I1510">SUMPRODUCT(B1494:B1513, (ROW(B1494:B1513)-ROW(B1494)+1)) / (20*21/2)</f>
        <v>36.047619047619051</v>
      </c>
      <c r="J1510" s="2">
        <f t="shared" si="186"/>
        <v>36.290082658281527</v>
      </c>
      <c r="K1510" s="2">
        <f t="shared" si="180"/>
        <v>37.562319961818652</v>
      </c>
    </row>
    <row r="1511" spans="1:11" ht="13.5" x14ac:dyDescent="0.25">
      <c r="A1511" s="3">
        <f>TITRES_STAT!B1514</f>
        <v>44516</v>
      </c>
      <c r="B1511" s="6">
        <f>TITRES_STAT!D1514</f>
        <v>36</v>
      </c>
      <c r="C1511" s="2">
        <f t="shared" si="181"/>
        <v>0</v>
      </c>
      <c r="D1511" s="2">
        <f t="shared" si="182"/>
        <v>36</v>
      </c>
      <c r="E1511" s="2">
        <f t="shared" si="184"/>
        <v>36.1</v>
      </c>
      <c r="F1511" s="2">
        <f t="shared" si="185"/>
        <v>36.064999999999998</v>
      </c>
      <c r="G1511" s="2">
        <f t="shared" si="179"/>
        <v>37.740200000000002</v>
      </c>
      <c r="H1511" s="2">
        <f t="shared" si="183"/>
        <v>42.361099999999979</v>
      </c>
      <c r="I1511" s="2">
        <f t="array" ref="I1511">SUMPRODUCT(B1495:B1514, (ROW(B1495:B1514)-ROW(B1495)+1)) / (20*21/2)</f>
        <v>36.042857142857144</v>
      </c>
      <c r="J1511" s="2">
        <f t="shared" si="186"/>
        <v>36.26245573844519</v>
      </c>
      <c r="K1511" s="2">
        <f t="shared" si="180"/>
        <v>37.501052512335569</v>
      </c>
    </row>
    <row r="1512" spans="1:11" ht="13.5" x14ac:dyDescent="0.25">
      <c r="A1512" s="3">
        <f>TITRES_STAT!B1515</f>
        <v>44517</v>
      </c>
      <c r="B1512" s="6">
        <f>TITRES_STAT!D1515</f>
        <v>36</v>
      </c>
      <c r="C1512" s="2">
        <f t="shared" si="181"/>
        <v>0</v>
      </c>
      <c r="D1512" s="2">
        <f t="shared" si="182"/>
        <v>36</v>
      </c>
      <c r="E1512" s="2">
        <f t="shared" si="184"/>
        <v>36.1</v>
      </c>
      <c r="F1512" s="2">
        <f t="shared" si="185"/>
        <v>36.049999999999997</v>
      </c>
      <c r="G1512" s="2">
        <f t="shared" si="179"/>
        <v>37.639600000000002</v>
      </c>
      <c r="H1512" s="2">
        <f t="shared" si="183"/>
        <v>42.302099999999982</v>
      </c>
      <c r="I1512" s="2">
        <f t="array" ref="I1512">SUMPRODUCT(B1496:B1515, (ROW(B1496:B1515)-ROW(B1496)+1)) / (20*21/2)</f>
        <v>36.038095238095238</v>
      </c>
      <c r="J1512" s="2">
        <f t="shared" si="186"/>
        <v>36.237459953831362</v>
      </c>
      <c r="K1512" s="2">
        <f t="shared" si="180"/>
        <v>37.442187707930259</v>
      </c>
    </row>
    <row r="1513" spans="1:11" ht="13.5" x14ac:dyDescent="0.25">
      <c r="A1513" s="3">
        <f>TITRES_STAT!B1516</f>
        <v>44518</v>
      </c>
      <c r="B1513" s="6">
        <f>TITRES_STAT!D1516</f>
        <v>36</v>
      </c>
      <c r="C1513" s="2">
        <f t="shared" si="181"/>
        <v>0</v>
      </c>
      <c r="D1513" s="2">
        <f t="shared" si="182"/>
        <v>36</v>
      </c>
      <c r="E1513" s="2">
        <f t="shared" si="184"/>
        <v>36</v>
      </c>
      <c r="F1513" s="2">
        <f t="shared" si="185"/>
        <v>36.049999999999997</v>
      </c>
      <c r="G1513" s="2">
        <f t="shared" si="179"/>
        <v>37.539000000000001</v>
      </c>
      <c r="H1513" s="2">
        <f t="shared" si="183"/>
        <v>42.243149999999986</v>
      </c>
      <c r="I1513" s="2">
        <f t="array" ref="I1513">SUMPRODUCT(B1497:B1516, (ROW(B1497:B1516)-ROW(B1497)+1)) / (20*21/2)</f>
        <v>36.033333333333331</v>
      </c>
      <c r="J1513" s="2">
        <f t="shared" si="186"/>
        <v>36.214844720133136</v>
      </c>
      <c r="K1513" s="2">
        <f t="shared" si="180"/>
        <v>37.385631327227117</v>
      </c>
    </row>
    <row r="1514" spans="1:11" ht="13.5" x14ac:dyDescent="0.25">
      <c r="A1514" s="3">
        <f>TITRES_STAT!B1517</f>
        <v>44519</v>
      </c>
      <c r="B1514" s="6">
        <f>TITRES_STAT!D1517</f>
        <v>36</v>
      </c>
      <c r="C1514" s="2">
        <f t="shared" si="181"/>
        <v>0</v>
      </c>
      <c r="D1514" s="2">
        <f t="shared" si="182"/>
        <v>36</v>
      </c>
      <c r="E1514" s="2">
        <f t="shared" si="184"/>
        <v>36</v>
      </c>
      <c r="F1514" s="2">
        <f t="shared" si="185"/>
        <v>36.049999999999997</v>
      </c>
      <c r="G1514" s="2">
        <f t="shared" si="179"/>
        <v>37.438400000000001</v>
      </c>
      <c r="H1514" s="2">
        <f t="shared" si="183"/>
        <v>42.184199999999983</v>
      </c>
      <c r="I1514" s="2">
        <f t="array" ref="I1514">SUMPRODUCT(B1498:B1517, (ROW(B1498:B1517)-ROW(B1498)+1)) / (20*21/2)</f>
        <v>36.028571428571432</v>
      </c>
      <c r="J1514" s="2">
        <f t="shared" si="186"/>
        <v>36.194383318215699</v>
      </c>
      <c r="K1514" s="2">
        <f t="shared" si="180"/>
        <v>37.331292843806452</v>
      </c>
    </row>
    <row r="1515" spans="1:11" ht="13.5" x14ac:dyDescent="0.25">
      <c r="A1515" s="3">
        <f>TITRES_STAT!B1518</f>
        <v>44522</v>
      </c>
      <c r="B1515" s="6">
        <f>TITRES_STAT!D1518</f>
        <v>36</v>
      </c>
      <c r="C1515" s="2">
        <f t="shared" si="181"/>
        <v>0</v>
      </c>
      <c r="D1515" s="2">
        <f t="shared" si="182"/>
        <v>36</v>
      </c>
      <c r="E1515" s="2">
        <f t="shared" si="184"/>
        <v>36</v>
      </c>
      <c r="F1515" s="2">
        <f t="shared" si="185"/>
        <v>36.049999999999997</v>
      </c>
      <c r="G1515" s="2">
        <f t="shared" si="179"/>
        <v>37.337800000000001</v>
      </c>
      <c r="H1515" s="2">
        <f t="shared" si="183"/>
        <v>42.12524999999998</v>
      </c>
      <c r="I1515" s="2">
        <f t="array" ref="I1515">SUMPRODUCT(B1499:B1518, (ROW(B1499:B1518)-ROW(B1499)+1)) / (20*21/2)</f>
        <v>36.11904761904762</v>
      </c>
      <c r="J1515" s="2">
        <f t="shared" si="186"/>
        <v>36.17587062124278</v>
      </c>
      <c r="K1515" s="2">
        <f t="shared" si="180"/>
        <v>37.279085281304241</v>
      </c>
    </row>
    <row r="1516" spans="1:11" ht="13.5" x14ac:dyDescent="0.25">
      <c r="A1516" s="3">
        <f>TITRES_STAT!B1519</f>
        <v>44523</v>
      </c>
      <c r="B1516" s="6">
        <f>TITRES_STAT!D1519</f>
        <v>36</v>
      </c>
      <c r="C1516" s="2">
        <f t="shared" si="181"/>
        <v>0</v>
      </c>
      <c r="D1516" s="2">
        <f t="shared" si="182"/>
        <v>36</v>
      </c>
      <c r="E1516" s="2">
        <f t="shared" si="184"/>
        <v>36</v>
      </c>
      <c r="F1516" s="2">
        <f t="shared" si="185"/>
        <v>36.049999999999997</v>
      </c>
      <c r="G1516" s="2">
        <f t="shared" si="179"/>
        <v>37.237200000000001</v>
      </c>
      <c r="H1516" s="2">
        <f t="shared" si="183"/>
        <v>42.066299999999984</v>
      </c>
      <c r="I1516" s="2">
        <f t="array" ref="I1516">SUMPRODUCT(B1500:B1519, (ROW(B1500:B1519)-ROW(B1500)+1)) / (20*21/2)</f>
        <v>36.204761904761902</v>
      </c>
      <c r="J1516" s="2">
        <f t="shared" si="186"/>
        <v>36.15912103826728</v>
      </c>
      <c r="K1516" s="2">
        <f t="shared" si="180"/>
        <v>37.228925074194272</v>
      </c>
    </row>
    <row r="1517" spans="1:11" ht="13.5" x14ac:dyDescent="0.25">
      <c r="A1517" s="3">
        <f>TITRES_STAT!B1520</f>
        <v>44524</v>
      </c>
      <c r="B1517" s="6">
        <f>TITRES_STAT!D1520</f>
        <v>36</v>
      </c>
      <c r="C1517" s="2">
        <f t="shared" si="181"/>
        <v>0</v>
      </c>
      <c r="D1517" s="2">
        <f t="shared" si="182"/>
        <v>36</v>
      </c>
      <c r="E1517" s="2">
        <f t="shared" si="184"/>
        <v>36</v>
      </c>
      <c r="F1517" s="2">
        <f t="shared" si="185"/>
        <v>36.049999999999997</v>
      </c>
      <c r="G1517" s="2">
        <f t="shared" si="179"/>
        <v>37.136600000000001</v>
      </c>
      <c r="H1517" s="2">
        <f t="shared" si="183"/>
        <v>42.007349999999988</v>
      </c>
      <c r="I1517" s="2">
        <f t="array" ref="I1517">SUMPRODUCT(B1501:B1520, (ROW(B1501:B1520)-ROW(B1501)+1)) / (20*21/2)</f>
        <v>36.38095238095238</v>
      </c>
      <c r="J1517" s="2">
        <f t="shared" si="186"/>
        <v>36.143966653670397</v>
      </c>
      <c r="K1517" s="2">
        <f t="shared" si="180"/>
        <v>37.180731934029794</v>
      </c>
    </row>
    <row r="1518" spans="1:11" ht="13.5" x14ac:dyDescent="0.25">
      <c r="A1518" s="3">
        <f>TITRES_STAT!B1521</f>
        <v>44525</v>
      </c>
      <c r="B1518" s="6">
        <f>TITRES_STAT!D1521</f>
        <v>37</v>
      </c>
      <c r="C1518" s="2">
        <f t="shared" si="181"/>
        <v>1</v>
      </c>
      <c r="D1518" s="2">
        <f t="shared" si="182"/>
        <v>36.200000000000003</v>
      </c>
      <c r="E1518" s="2">
        <f t="shared" si="184"/>
        <v>36.1</v>
      </c>
      <c r="F1518" s="2">
        <f t="shared" si="185"/>
        <v>36.1</v>
      </c>
      <c r="G1518" s="2">
        <f t="shared" si="179"/>
        <v>37.055999999999997</v>
      </c>
      <c r="H1518" s="2">
        <f t="shared" si="183"/>
        <v>41.953399999999981</v>
      </c>
      <c r="I1518" s="2">
        <f t="array" ref="I1518">SUMPRODUCT(B1502:B1521, (ROW(B1502:B1521)-ROW(B1502)+1)) / (20*21/2)</f>
        <v>36.547619047619051</v>
      </c>
      <c r="J1518" s="2">
        <f t="shared" si="186"/>
        <v>36.225493639035122</v>
      </c>
      <c r="K1518" s="2">
        <f t="shared" si="180"/>
        <v>37.173644407205096</v>
      </c>
    </row>
    <row r="1519" spans="1:11" ht="13.5" x14ac:dyDescent="0.25">
      <c r="A1519" s="3">
        <f>TITRES_STAT!B1522</f>
        <v>44526</v>
      </c>
      <c r="B1519" s="6">
        <f>TITRES_STAT!D1522</f>
        <v>37</v>
      </c>
      <c r="C1519" s="2">
        <f t="shared" si="181"/>
        <v>0</v>
      </c>
      <c r="D1519" s="2">
        <f t="shared" si="182"/>
        <v>36.4</v>
      </c>
      <c r="E1519" s="2">
        <f t="shared" si="184"/>
        <v>36.200000000000003</v>
      </c>
      <c r="F1519" s="2">
        <f t="shared" si="185"/>
        <v>36.15</v>
      </c>
      <c r="G1519" s="2">
        <f t="shared" si="179"/>
        <v>36.975999999999999</v>
      </c>
      <c r="H1519" s="2">
        <f t="shared" si="183"/>
        <v>41.89944999999998</v>
      </c>
      <c r="I1519" s="2">
        <f t="array" ref="I1519">SUMPRODUCT(B1503:B1522, (ROW(B1503:B1522)-ROW(B1503)+1)) / (20*21/2)</f>
        <v>36.704761904761902</v>
      </c>
      <c r="J1519" s="2">
        <f t="shared" si="186"/>
        <v>36.29925614960321</v>
      </c>
      <c r="K1519" s="2">
        <f t="shared" si="180"/>
        <v>37.16683482260882</v>
      </c>
    </row>
    <row r="1520" spans="1:11" ht="13.5" x14ac:dyDescent="0.25">
      <c r="A1520" s="3">
        <f>TITRES_STAT!B1523</f>
        <v>44529</v>
      </c>
      <c r="B1520" s="6">
        <f>TITRES_STAT!D1523</f>
        <v>38</v>
      </c>
      <c r="C1520" s="2">
        <f t="shared" si="181"/>
        <v>1</v>
      </c>
      <c r="D1520" s="2">
        <f t="shared" si="182"/>
        <v>36.799999999999997</v>
      </c>
      <c r="E1520" s="2">
        <f t="shared" si="184"/>
        <v>36.4</v>
      </c>
      <c r="F1520" s="2">
        <f t="shared" si="185"/>
        <v>36.25</v>
      </c>
      <c r="G1520" s="2">
        <f t="shared" si="179"/>
        <v>36.915999999999997</v>
      </c>
      <c r="H1520" s="2">
        <f t="shared" si="183"/>
        <v>41.850499999999982</v>
      </c>
      <c r="I1520" s="2">
        <f t="array" ref="I1520">SUMPRODUCT(B1504:B1523, (ROW(B1504:B1523)-ROW(B1504)+1)) / (20*21/2)</f>
        <v>36.852380952380955</v>
      </c>
      <c r="J1520" s="2">
        <f t="shared" si="186"/>
        <v>36.461231754402903</v>
      </c>
      <c r="K1520" s="2">
        <f t="shared" si="180"/>
        <v>37.199507966820242</v>
      </c>
    </row>
    <row r="1521" spans="1:11" ht="13.5" x14ac:dyDescent="0.25">
      <c r="A1521" s="3">
        <f>TITRES_STAT!B1524</f>
        <v>44530</v>
      </c>
      <c r="B1521" s="6">
        <f>TITRES_STAT!D1524</f>
        <v>38</v>
      </c>
      <c r="C1521" s="2">
        <f t="shared" si="181"/>
        <v>0</v>
      </c>
      <c r="D1521" s="2">
        <f t="shared" si="182"/>
        <v>37.200000000000003</v>
      </c>
      <c r="E1521" s="2">
        <f t="shared" si="184"/>
        <v>36.6</v>
      </c>
      <c r="F1521" s="2">
        <f t="shared" si="185"/>
        <v>36.35</v>
      </c>
      <c r="G1521" s="2">
        <f t="shared" si="179"/>
        <v>36.856000000000002</v>
      </c>
      <c r="H1521" s="2">
        <f t="shared" si="183"/>
        <v>41.801549999999992</v>
      </c>
      <c r="I1521" s="2">
        <f t="array" ref="I1521">SUMPRODUCT(B1505:B1524, (ROW(B1505:B1524)-ROW(B1505)+1)) / (20*21/2)</f>
        <v>36.995238095238093</v>
      </c>
      <c r="J1521" s="2">
        <f t="shared" si="186"/>
        <v>36.607781111126435</v>
      </c>
      <c r="K1521" s="2">
        <f t="shared" si="180"/>
        <v>37.230899811258666</v>
      </c>
    </row>
    <row r="1522" spans="1:11" ht="13.5" x14ac:dyDescent="0.25">
      <c r="A1522" s="3">
        <f>TITRES_STAT!B1525</f>
        <v>44531</v>
      </c>
      <c r="B1522" s="6">
        <f>TITRES_STAT!D1525</f>
        <v>38</v>
      </c>
      <c r="C1522" s="2">
        <f t="shared" si="181"/>
        <v>0</v>
      </c>
      <c r="D1522" s="2">
        <f t="shared" si="182"/>
        <v>37.6</v>
      </c>
      <c r="E1522" s="2">
        <f t="shared" si="184"/>
        <v>36.799999999999997</v>
      </c>
      <c r="F1522" s="2">
        <f t="shared" si="185"/>
        <v>36.450000000000003</v>
      </c>
      <c r="G1522" s="2">
        <f t="shared" ref="G1522:G1585" si="187">AVERAGE(B1473:B1522)</f>
        <v>36.795999999999999</v>
      </c>
      <c r="H1522" s="2">
        <f t="shared" si="183"/>
        <v>41.752599999999987</v>
      </c>
      <c r="I1522" s="2">
        <f t="array" ref="I1522">SUMPRODUCT(B1506:B1525, (ROW(B1506:B1525)-ROW(B1506)+1)) / (20*21/2)</f>
        <v>37.128571428571426</v>
      </c>
      <c r="J1522" s="2">
        <f t="shared" si="186"/>
        <v>36.740373386257254</v>
      </c>
      <c r="K1522" s="2">
        <f t="shared" si="180"/>
        <v>37.261060602974013</v>
      </c>
    </row>
    <row r="1523" spans="1:11" ht="13.5" x14ac:dyDescent="0.25">
      <c r="A1523" s="3">
        <f>TITRES_STAT!B1526</f>
        <v>44532</v>
      </c>
      <c r="B1523" s="6">
        <f>TITRES_STAT!D1526</f>
        <v>38</v>
      </c>
      <c r="C1523" s="2">
        <f t="shared" si="181"/>
        <v>0</v>
      </c>
      <c r="D1523" s="2">
        <f t="shared" si="182"/>
        <v>37.799999999999997</v>
      </c>
      <c r="E1523" s="2">
        <f t="shared" si="184"/>
        <v>37</v>
      </c>
      <c r="F1523" s="2">
        <f t="shared" si="185"/>
        <v>36.5</v>
      </c>
      <c r="G1523" s="2">
        <f t="shared" si="187"/>
        <v>36.735999999999997</v>
      </c>
      <c r="H1523" s="2">
        <f t="shared" si="183"/>
        <v>41.703649999999989</v>
      </c>
      <c r="I1523" s="2">
        <f t="array" ref="I1523">SUMPRODUCT(B1507:B1526, (ROW(B1507:B1526)-ROW(B1507)+1)) / (20*21/2)</f>
        <v>37.252380952380953</v>
      </c>
      <c r="J1523" s="2">
        <f t="shared" si="186"/>
        <v>36.860337825661325</v>
      </c>
      <c r="K1523" s="2">
        <f t="shared" ref="K1523:K1586" si="188">$K$4*B1523+(1-$K$4)*K1522</f>
        <v>37.290038618543662</v>
      </c>
    </row>
    <row r="1524" spans="1:11" ht="13.5" x14ac:dyDescent="0.25">
      <c r="A1524" s="3">
        <f>TITRES_STAT!B1527</f>
        <v>44533</v>
      </c>
      <c r="B1524" s="6">
        <f>TITRES_STAT!D1527</f>
        <v>38</v>
      </c>
      <c r="C1524" s="2">
        <f t="shared" si="181"/>
        <v>0</v>
      </c>
      <c r="D1524" s="2">
        <f t="shared" si="182"/>
        <v>38</v>
      </c>
      <c r="E1524" s="2">
        <f t="shared" si="184"/>
        <v>37.200000000000003</v>
      </c>
      <c r="F1524" s="2">
        <f t="shared" si="185"/>
        <v>36.6</v>
      </c>
      <c r="G1524" s="2">
        <f t="shared" si="187"/>
        <v>36.705999999999996</v>
      </c>
      <c r="H1524" s="2">
        <f t="shared" si="183"/>
        <v>41.665449999999986</v>
      </c>
      <c r="I1524" s="2">
        <f t="array" ref="I1524">SUMPRODUCT(B1508:B1527, (ROW(B1508:B1527)-ROW(B1508)+1)) / (20*21/2)</f>
        <v>37.366666666666667</v>
      </c>
      <c r="J1524" s="2">
        <f t="shared" si="186"/>
        <v>36.968877080360251</v>
      </c>
      <c r="K1524" s="2">
        <f t="shared" si="188"/>
        <v>37.317880241345875</v>
      </c>
    </row>
    <row r="1525" spans="1:11" ht="13.5" x14ac:dyDescent="0.25">
      <c r="A1525" s="3">
        <f>TITRES_STAT!B1528</f>
        <v>44536</v>
      </c>
      <c r="B1525" s="6">
        <f>TITRES_STAT!D1528</f>
        <v>38</v>
      </c>
      <c r="C1525" s="2">
        <f t="shared" si="181"/>
        <v>0</v>
      </c>
      <c r="D1525" s="2">
        <f t="shared" si="182"/>
        <v>38</v>
      </c>
      <c r="E1525" s="2">
        <f t="shared" si="184"/>
        <v>37.4</v>
      </c>
      <c r="F1525" s="2">
        <f t="shared" si="185"/>
        <v>36.700000000000003</v>
      </c>
      <c r="G1525" s="2">
        <f t="shared" si="187"/>
        <v>36.675999999999995</v>
      </c>
      <c r="H1525" s="2">
        <f t="shared" si="183"/>
        <v>41.627249999999982</v>
      </c>
      <c r="I1525" s="2">
        <f t="array" ref="I1525">SUMPRODUCT(B1509:B1528, (ROW(B1509:B1528)-ROW(B1509)+1)) / (20*21/2)</f>
        <v>37.471428571428568</v>
      </c>
      <c r="J1525" s="2">
        <f t="shared" si="186"/>
        <v>37.067079263183089</v>
      </c>
      <c r="K1525" s="2">
        <f t="shared" si="188"/>
        <v>37.344630035802901</v>
      </c>
    </row>
    <row r="1526" spans="1:11" ht="13.5" x14ac:dyDescent="0.25">
      <c r="A1526" s="3">
        <f>TITRES_STAT!B1529</f>
        <v>44537</v>
      </c>
      <c r="B1526" s="6">
        <f>TITRES_STAT!D1529</f>
        <v>38</v>
      </c>
      <c r="C1526" s="2">
        <f t="shared" si="181"/>
        <v>0</v>
      </c>
      <c r="D1526" s="2">
        <f t="shared" si="182"/>
        <v>38</v>
      </c>
      <c r="E1526" s="2">
        <f t="shared" si="184"/>
        <v>37.6</v>
      </c>
      <c r="F1526" s="2">
        <f t="shared" si="185"/>
        <v>36.799999999999997</v>
      </c>
      <c r="G1526" s="2">
        <f t="shared" si="187"/>
        <v>36.652000000000001</v>
      </c>
      <c r="H1526" s="2">
        <f t="shared" si="183"/>
        <v>41.589049999999986</v>
      </c>
      <c r="I1526" s="2">
        <f t="array" ref="I1526">SUMPRODUCT(B1510:B1529, (ROW(B1510:B1529)-ROW(B1510)+1)) / (20*21/2)</f>
        <v>37.56666666666667</v>
      </c>
      <c r="J1526" s="2">
        <f t="shared" si="186"/>
        <v>37.155928857165655</v>
      </c>
      <c r="K1526" s="2">
        <f t="shared" si="188"/>
        <v>37.370330818712596</v>
      </c>
    </row>
    <row r="1527" spans="1:11" ht="13.5" x14ac:dyDescent="0.25">
      <c r="A1527" s="3">
        <f>TITRES_STAT!B1530</f>
        <v>44538</v>
      </c>
      <c r="B1527" s="6">
        <f>TITRES_STAT!D1530</f>
        <v>38</v>
      </c>
      <c r="C1527" s="2">
        <f t="shared" si="181"/>
        <v>0</v>
      </c>
      <c r="D1527" s="2">
        <f t="shared" si="182"/>
        <v>38</v>
      </c>
      <c r="E1527" s="2">
        <f t="shared" si="184"/>
        <v>37.799999999999997</v>
      </c>
      <c r="F1527" s="2">
        <f t="shared" si="185"/>
        <v>36.9</v>
      </c>
      <c r="G1527" s="2">
        <f t="shared" si="187"/>
        <v>36.631999999999998</v>
      </c>
      <c r="H1527" s="2">
        <f t="shared" si="183"/>
        <v>41.55084999999999</v>
      </c>
      <c r="I1527" s="2">
        <f t="array" ref="I1527">SUMPRODUCT(B1511:B1530, (ROW(B1511:B1530)-ROW(B1511)+1)) / (20*21/2)</f>
        <v>37.652380952380952</v>
      </c>
      <c r="J1527" s="2">
        <f t="shared" si="186"/>
        <v>37.236316585054645</v>
      </c>
      <c r="K1527" s="2">
        <f t="shared" si="188"/>
        <v>37.395023727782693</v>
      </c>
    </row>
    <row r="1528" spans="1:11" ht="13.5" x14ac:dyDescent="0.25">
      <c r="A1528" s="3">
        <f>TITRES_STAT!B1531</f>
        <v>44539</v>
      </c>
      <c r="B1528" s="6">
        <f>TITRES_STAT!D1531</f>
        <v>38</v>
      </c>
      <c r="C1528" s="2">
        <f t="shared" si="181"/>
        <v>0</v>
      </c>
      <c r="D1528" s="2">
        <f t="shared" si="182"/>
        <v>38</v>
      </c>
      <c r="E1528" s="2">
        <f t="shared" si="184"/>
        <v>37.9</v>
      </c>
      <c r="F1528" s="2">
        <f t="shared" si="185"/>
        <v>37</v>
      </c>
      <c r="G1528" s="2">
        <f t="shared" si="187"/>
        <v>36.64</v>
      </c>
      <c r="H1528" s="2">
        <f t="shared" si="183"/>
        <v>41.512649999999994</v>
      </c>
      <c r="I1528" s="2">
        <f t="array" ref="I1528">SUMPRODUCT(B1512:B1531, (ROW(B1512:B1531)-ROW(B1512)+1)) / (20*21/2)</f>
        <v>37.728571428571428</v>
      </c>
      <c r="J1528" s="2">
        <f t="shared" si="186"/>
        <v>37.309048338858965</v>
      </c>
      <c r="K1528" s="2">
        <f t="shared" si="188"/>
        <v>37.418748287477491</v>
      </c>
    </row>
    <row r="1529" spans="1:11" ht="13.5" x14ac:dyDescent="0.25">
      <c r="A1529" s="3">
        <f>TITRES_STAT!B1532</f>
        <v>44540</v>
      </c>
      <c r="B1529" s="6">
        <f>TITRES_STAT!D1532</f>
        <v>38</v>
      </c>
      <c r="C1529" s="2">
        <f t="shared" si="181"/>
        <v>0</v>
      </c>
      <c r="D1529" s="2">
        <f t="shared" si="182"/>
        <v>38</v>
      </c>
      <c r="E1529" s="2">
        <f t="shared" si="184"/>
        <v>38</v>
      </c>
      <c r="F1529" s="2">
        <f t="shared" si="185"/>
        <v>37.1</v>
      </c>
      <c r="G1529" s="2">
        <f t="shared" si="187"/>
        <v>36.648000000000003</v>
      </c>
      <c r="H1529" s="2">
        <f t="shared" si="183"/>
        <v>41.474449999999997</v>
      </c>
      <c r="I1529" s="2">
        <f t="array" ref="I1529">SUMPRODUCT(B1513:B1532, (ROW(B1513:B1532)-ROW(B1513)+1)) / (20*21/2)</f>
        <v>37.795238095238098</v>
      </c>
      <c r="J1529" s="2">
        <f t="shared" si="186"/>
        <v>37.374853258967633</v>
      </c>
      <c r="K1529" s="2">
        <f t="shared" si="188"/>
        <v>37.4415424722823</v>
      </c>
    </row>
    <row r="1530" spans="1:11" ht="13.5" x14ac:dyDescent="0.25">
      <c r="A1530" s="3">
        <f>TITRES_STAT!B1533</f>
        <v>44543</v>
      </c>
      <c r="B1530" s="6">
        <f>TITRES_STAT!D1533</f>
        <v>38</v>
      </c>
      <c r="C1530" s="2">
        <f t="shared" si="181"/>
        <v>0</v>
      </c>
      <c r="D1530" s="2">
        <f t="shared" si="182"/>
        <v>38</v>
      </c>
      <c r="E1530" s="2">
        <f t="shared" si="184"/>
        <v>38</v>
      </c>
      <c r="F1530" s="2">
        <f t="shared" si="185"/>
        <v>37.200000000000003</v>
      </c>
      <c r="G1530" s="2">
        <f t="shared" si="187"/>
        <v>36.656000000000006</v>
      </c>
      <c r="H1530" s="2">
        <f t="shared" si="183"/>
        <v>41.436249999999994</v>
      </c>
      <c r="I1530" s="2">
        <f t="array" ref="I1530">SUMPRODUCT(B1514:B1533, (ROW(B1514:B1533)-ROW(B1514)+1)) / (20*21/2)</f>
        <v>37.852380952380955</v>
      </c>
      <c r="J1530" s="2">
        <f t="shared" si="186"/>
        <v>37.434391043827858</v>
      </c>
      <c r="K1530" s="2">
        <f t="shared" si="188"/>
        <v>37.463442767486917</v>
      </c>
    </row>
    <row r="1531" spans="1:11" ht="13.5" x14ac:dyDescent="0.25">
      <c r="A1531" s="3">
        <f>TITRES_STAT!B1534</f>
        <v>44544</v>
      </c>
      <c r="B1531" s="6">
        <f>TITRES_STAT!D1534</f>
        <v>38</v>
      </c>
      <c r="C1531" s="2">
        <f t="shared" si="181"/>
        <v>0</v>
      </c>
      <c r="D1531" s="2">
        <f t="shared" si="182"/>
        <v>38</v>
      </c>
      <c r="E1531" s="2">
        <f t="shared" si="184"/>
        <v>38</v>
      </c>
      <c r="F1531" s="2">
        <f t="shared" si="185"/>
        <v>37.299999999999997</v>
      </c>
      <c r="G1531" s="2">
        <f t="shared" si="187"/>
        <v>36.664000000000001</v>
      </c>
      <c r="H1531" s="2">
        <f t="shared" si="183"/>
        <v>41.398049999999991</v>
      </c>
      <c r="I1531" s="2">
        <f t="array" ref="I1531">SUMPRODUCT(B1515:B1534, (ROW(B1515:B1534)-ROW(B1515)+1)) / (20*21/2)</f>
        <v>37.9</v>
      </c>
      <c r="J1531" s="2">
        <f t="shared" si="186"/>
        <v>37.488258563463305</v>
      </c>
      <c r="K1531" s="2">
        <f t="shared" si="188"/>
        <v>37.484484227585476</v>
      </c>
    </row>
    <row r="1532" spans="1:11" ht="13.5" x14ac:dyDescent="0.25">
      <c r="A1532" s="3">
        <f>TITRES_STAT!B1535</f>
        <v>44545</v>
      </c>
      <c r="B1532" s="6">
        <f>TITRES_STAT!D1535</f>
        <v>38</v>
      </c>
      <c r="C1532" s="2">
        <f t="shared" si="181"/>
        <v>0</v>
      </c>
      <c r="D1532" s="2">
        <f t="shared" si="182"/>
        <v>38</v>
      </c>
      <c r="E1532" s="2">
        <f t="shared" si="184"/>
        <v>38</v>
      </c>
      <c r="F1532" s="2">
        <f t="shared" si="185"/>
        <v>37.4</v>
      </c>
      <c r="G1532" s="2">
        <f t="shared" si="187"/>
        <v>36.672000000000004</v>
      </c>
      <c r="H1532" s="2">
        <f t="shared" si="183"/>
        <v>41.359849999999987</v>
      </c>
      <c r="I1532" s="2">
        <f t="array" ref="I1532">SUMPRODUCT(B1516:B1535, (ROW(B1516:B1535)-ROW(B1516)+1)) / (20*21/2)</f>
        <v>37.938095238095237</v>
      </c>
      <c r="J1532" s="2">
        <f t="shared" si="186"/>
        <v>37.536995843133468</v>
      </c>
      <c r="K1532" s="2">
        <f t="shared" si="188"/>
        <v>37.504700532386046</v>
      </c>
    </row>
    <row r="1533" spans="1:11" ht="13.5" x14ac:dyDescent="0.25">
      <c r="A1533" s="3">
        <f>TITRES_STAT!B1536</f>
        <v>44546</v>
      </c>
      <c r="B1533" s="6">
        <f>TITRES_STAT!D1536</f>
        <v>38</v>
      </c>
      <c r="C1533" s="2">
        <f t="shared" si="181"/>
        <v>0</v>
      </c>
      <c r="D1533" s="2">
        <f t="shared" si="182"/>
        <v>38</v>
      </c>
      <c r="E1533" s="2">
        <f t="shared" si="184"/>
        <v>38</v>
      </c>
      <c r="F1533" s="2">
        <f t="shared" si="185"/>
        <v>37.5</v>
      </c>
      <c r="G1533" s="2">
        <f t="shared" si="187"/>
        <v>36.68</v>
      </c>
      <c r="H1533" s="2">
        <f t="shared" si="183"/>
        <v>41.321649999999991</v>
      </c>
      <c r="I1533" s="2">
        <f t="array" ref="I1533">SUMPRODUCT(B1517:B1536, (ROW(B1517:B1536)-ROW(B1517)+1)) / (20*21/2)</f>
        <v>37.966666666666669</v>
      </c>
      <c r="J1533" s="2">
        <f t="shared" si="186"/>
        <v>37.581091477120758</v>
      </c>
      <c r="K1533" s="2">
        <f t="shared" si="188"/>
        <v>37.524124040919929</v>
      </c>
    </row>
    <row r="1534" spans="1:11" ht="13.5" x14ac:dyDescent="0.25">
      <c r="A1534" s="3">
        <f>TITRES_STAT!B1537</f>
        <v>44550</v>
      </c>
      <c r="B1534" s="6">
        <f>TITRES_STAT!D1537</f>
        <v>38</v>
      </c>
      <c r="C1534" s="2">
        <f t="shared" si="181"/>
        <v>0</v>
      </c>
      <c r="D1534" s="2">
        <f t="shared" si="182"/>
        <v>38</v>
      </c>
      <c r="E1534" s="2">
        <f t="shared" si="184"/>
        <v>38</v>
      </c>
      <c r="F1534" s="2">
        <f t="shared" si="185"/>
        <v>37.6</v>
      </c>
      <c r="G1534" s="2">
        <f t="shared" si="187"/>
        <v>36.688000000000002</v>
      </c>
      <c r="H1534" s="2">
        <f t="shared" si="183"/>
        <v>41.283449999999995</v>
      </c>
      <c r="I1534" s="2">
        <f t="array" ref="I1534">SUMPRODUCT(B1518:B1537, (ROW(B1518:B1537)-ROW(B1518)+1)) / (20*21/2)</f>
        <v>37.985714285714288</v>
      </c>
      <c r="J1534" s="2">
        <f t="shared" si="186"/>
        <v>37.620987526918782</v>
      </c>
      <c r="K1534" s="2">
        <f t="shared" si="188"/>
        <v>37.5427858432368</v>
      </c>
    </row>
    <row r="1535" spans="1:11" ht="13.5" x14ac:dyDescent="0.25">
      <c r="A1535" s="3">
        <f>TITRES_STAT!B1538</f>
        <v>44551</v>
      </c>
      <c r="B1535" s="6">
        <f>TITRES_STAT!D1538</f>
        <v>38</v>
      </c>
      <c r="C1535" s="2">
        <f t="shared" si="181"/>
        <v>0</v>
      </c>
      <c r="D1535" s="2">
        <f t="shared" si="182"/>
        <v>38</v>
      </c>
      <c r="E1535" s="2">
        <f t="shared" si="184"/>
        <v>38</v>
      </c>
      <c r="F1535" s="2">
        <f t="shared" si="185"/>
        <v>37.700000000000003</v>
      </c>
      <c r="G1535" s="2">
        <f t="shared" si="187"/>
        <v>36.728000000000002</v>
      </c>
      <c r="H1535" s="2">
        <f t="shared" si="183"/>
        <v>41.245249999999984</v>
      </c>
      <c r="I1535" s="2">
        <f t="array" ref="I1535">SUMPRODUCT(B1519:B1538, (ROW(B1519:B1538)-ROW(B1519)+1)) / (20*21/2)</f>
        <v>37.995238095238093</v>
      </c>
      <c r="J1535" s="2">
        <f t="shared" si="186"/>
        <v>37.65708395292652</v>
      </c>
      <c r="K1535" s="2">
        <f t="shared" si="188"/>
        <v>37.560715810168695</v>
      </c>
    </row>
    <row r="1536" spans="1:11" ht="13.5" x14ac:dyDescent="0.25">
      <c r="A1536" s="3">
        <f>TITRES_STAT!B1539</f>
        <v>44552</v>
      </c>
      <c r="B1536" s="6">
        <f>TITRES_STAT!D1539</f>
        <v>38</v>
      </c>
      <c r="C1536" s="2">
        <f t="shared" si="181"/>
        <v>0</v>
      </c>
      <c r="D1536" s="2">
        <f t="shared" si="182"/>
        <v>38</v>
      </c>
      <c r="E1536" s="2">
        <f t="shared" si="184"/>
        <v>38</v>
      </c>
      <c r="F1536" s="2">
        <f t="shared" si="185"/>
        <v>37.799999999999997</v>
      </c>
      <c r="G1536" s="2">
        <f t="shared" si="187"/>
        <v>36.768999999999998</v>
      </c>
      <c r="H1536" s="2">
        <f t="shared" si="183"/>
        <v>41.207049999999981</v>
      </c>
      <c r="I1536" s="2">
        <f t="array" ref="I1536">SUMPRODUCT(B1520:B1539, (ROW(B1520:B1539)-ROW(B1520)+1)) / (20*21/2)</f>
        <v>38</v>
      </c>
      <c r="J1536" s="2">
        <f t="shared" si="186"/>
        <v>37.689742624076374</v>
      </c>
      <c r="K1536" s="2">
        <f t="shared" si="188"/>
        <v>37.577942641142478</v>
      </c>
    </row>
    <row r="1537" spans="1:11" ht="13.5" x14ac:dyDescent="0.25">
      <c r="A1537" s="3">
        <f>TITRES_STAT!B1540</f>
        <v>44553</v>
      </c>
      <c r="B1537" s="6">
        <f>TITRES_STAT!D1540</f>
        <v>38</v>
      </c>
      <c r="C1537" s="2">
        <f t="shared" si="181"/>
        <v>0</v>
      </c>
      <c r="D1537" s="2">
        <f t="shared" si="182"/>
        <v>38</v>
      </c>
      <c r="E1537" s="2">
        <f t="shared" si="184"/>
        <v>38</v>
      </c>
      <c r="F1537" s="2">
        <f t="shared" si="185"/>
        <v>37.9</v>
      </c>
      <c r="G1537" s="2">
        <f t="shared" si="187"/>
        <v>36.81</v>
      </c>
      <c r="H1537" s="2">
        <f t="shared" si="183"/>
        <v>41.168849999999985</v>
      </c>
      <c r="I1537" s="2">
        <f t="array" ref="I1537">SUMPRODUCT(B1521:B1540, (ROW(B1521:B1540)-ROW(B1521)+1)) / (20*21/2)</f>
        <v>38</v>
      </c>
      <c r="J1537" s="2">
        <f t="shared" si="186"/>
        <v>37.71929094559291</v>
      </c>
      <c r="K1537" s="2">
        <f t="shared" si="188"/>
        <v>37.594493910117286</v>
      </c>
    </row>
    <row r="1538" spans="1:11" ht="13.5" x14ac:dyDescent="0.25">
      <c r="A1538" s="3">
        <f>TITRES_STAT!B1541</f>
        <v>44554</v>
      </c>
      <c r="B1538" s="6">
        <f>TITRES_STAT!D1541</f>
        <v>38</v>
      </c>
      <c r="C1538" s="2">
        <f t="shared" si="181"/>
        <v>0</v>
      </c>
      <c r="D1538" s="2">
        <f t="shared" si="182"/>
        <v>38</v>
      </c>
      <c r="E1538" s="2">
        <f t="shared" si="184"/>
        <v>38</v>
      </c>
      <c r="F1538" s="2">
        <f t="shared" si="185"/>
        <v>37.950000000000003</v>
      </c>
      <c r="G1538" s="2">
        <f t="shared" si="187"/>
        <v>36.844000000000001</v>
      </c>
      <c r="H1538" s="2">
        <f t="shared" si="183"/>
        <v>41.130649999999989</v>
      </c>
      <c r="I1538" s="2">
        <f t="array" ref="I1538">SUMPRODUCT(B1522:B1541, (ROW(B1522:B1541)-ROW(B1522)+1)) / (20*21/2)</f>
        <v>38</v>
      </c>
      <c r="J1538" s="2">
        <f t="shared" si="186"/>
        <v>37.746025141250726</v>
      </c>
      <c r="K1538" s="2">
        <f t="shared" si="188"/>
        <v>37.610396109720533</v>
      </c>
    </row>
    <row r="1539" spans="1:11" ht="13.5" x14ac:dyDescent="0.25">
      <c r="A1539" s="3">
        <f>TITRES_STAT!B1542</f>
        <v>44557</v>
      </c>
      <c r="B1539" s="6">
        <f>TITRES_STAT!D1542</f>
        <v>38</v>
      </c>
      <c r="C1539" s="2">
        <f t="shared" si="181"/>
        <v>0</v>
      </c>
      <c r="D1539" s="2">
        <f t="shared" si="182"/>
        <v>38</v>
      </c>
      <c r="E1539" s="2">
        <f t="shared" si="184"/>
        <v>38</v>
      </c>
      <c r="F1539" s="2">
        <f t="shared" si="185"/>
        <v>38</v>
      </c>
      <c r="G1539" s="2">
        <f t="shared" si="187"/>
        <v>36.878</v>
      </c>
      <c r="H1539" s="2">
        <f t="shared" si="183"/>
        <v>41.092449999999978</v>
      </c>
      <c r="I1539" s="2">
        <f t="array" ref="I1539">SUMPRODUCT(B1523:B1542, (ROW(B1523:B1542)-ROW(B1523)+1)) / (20*21/2)</f>
        <v>38.162857142857142</v>
      </c>
      <c r="J1539" s="2">
        <f t="shared" si="186"/>
        <v>37.770213223036372</v>
      </c>
      <c r="K1539" s="2">
        <f t="shared" si="188"/>
        <v>37.62567469365306</v>
      </c>
    </row>
    <row r="1540" spans="1:11" ht="13.5" x14ac:dyDescent="0.25">
      <c r="A1540" s="3">
        <f>TITRES_STAT!B1543</f>
        <v>44558</v>
      </c>
      <c r="B1540" s="6">
        <f>TITRES_STAT!D1543</f>
        <v>38</v>
      </c>
      <c r="C1540" s="2">
        <f t="shared" ref="C1540:C1603" si="189">B1540-B1539</f>
        <v>0</v>
      </c>
      <c r="D1540" s="2">
        <f t="shared" si="182"/>
        <v>38</v>
      </c>
      <c r="E1540" s="2">
        <f t="shared" si="184"/>
        <v>38</v>
      </c>
      <c r="F1540" s="2">
        <f t="shared" si="185"/>
        <v>38</v>
      </c>
      <c r="G1540" s="2">
        <f t="shared" si="187"/>
        <v>36.911999999999999</v>
      </c>
      <c r="H1540" s="2">
        <f t="shared" si="183"/>
        <v>41.054249999999975</v>
      </c>
      <c r="I1540" s="2">
        <f t="array" ref="I1540">SUMPRODUCT(B1524:B1543, (ROW(B1524:B1543)-ROW(B1524)+1)) / (20*21/2)</f>
        <v>38.487095238095236</v>
      </c>
      <c r="J1540" s="2">
        <f t="shared" si="186"/>
        <v>37.792097677985289</v>
      </c>
      <c r="K1540" s="2">
        <f t="shared" si="188"/>
        <v>37.640354117431372</v>
      </c>
    </row>
    <row r="1541" spans="1:11" ht="13.5" x14ac:dyDescent="0.25">
      <c r="A1541" s="3">
        <f>TITRES_STAT!B1544</f>
        <v>44559</v>
      </c>
      <c r="B1541" s="6">
        <f>TITRES_STAT!D1544</f>
        <v>38</v>
      </c>
      <c r="C1541" s="2">
        <f t="shared" si="189"/>
        <v>0</v>
      </c>
      <c r="D1541" s="2">
        <f t="shared" si="182"/>
        <v>38</v>
      </c>
      <c r="E1541" s="2">
        <f t="shared" si="184"/>
        <v>38</v>
      </c>
      <c r="F1541" s="2">
        <f t="shared" si="185"/>
        <v>38</v>
      </c>
      <c r="G1541" s="2">
        <f t="shared" si="187"/>
        <v>36.945999999999998</v>
      </c>
      <c r="H1541" s="2">
        <f t="shared" si="183"/>
        <v>41.016049999999979</v>
      </c>
      <c r="I1541" s="2">
        <f t="array" ref="I1541">SUMPRODUCT(B1525:B1544, (ROW(B1525:B1544)-ROW(B1525)+1)) / (20*21/2)</f>
        <v>38.794714285714285</v>
      </c>
      <c r="J1541" s="2">
        <f t="shared" si="186"/>
        <v>37.811897899129548</v>
      </c>
      <c r="K1541" s="2">
        <f t="shared" si="188"/>
        <v>37.654457877532103</v>
      </c>
    </row>
    <row r="1542" spans="1:11" ht="13.5" x14ac:dyDescent="0.25">
      <c r="A1542" s="3">
        <f>TITRES_STAT!B1545</f>
        <v>44560</v>
      </c>
      <c r="B1542" s="6">
        <f>TITRES_STAT!D1545</f>
        <v>39.71</v>
      </c>
      <c r="C1542" s="2">
        <f t="shared" si="189"/>
        <v>1.7100000000000009</v>
      </c>
      <c r="D1542" s="2">
        <f t="shared" ref="D1542:D1605" si="190">AVERAGE(B1538:B1542)</f>
        <v>38.341999999999999</v>
      </c>
      <c r="E1542" s="2">
        <f t="shared" si="184"/>
        <v>38.170999999999999</v>
      </c>
      <c r="F1542" s="2">
        <f t="shared" si="185"/>
        <v>38.085500000000003</v>
      </c>
      <c r="G1542" s="2">
        <f t="shared" si="187"/>
        <v>37.014200000000002</v>
      </c>
      <c r="H1542" s="2">
        <f t="shared" si="183"/>
        <v>40.986399999999975</v>
      </c>
      <c r="I1542" s="2">
        <f t="array" ref="I1542">SUMPRODUCT(B1526:B1545, (ROW(B1526:B1545)-ROW(B1526)+1)) / (20*21/2)</f>
        <v>39.085714285714289</v>
      </c>
      <c r="J1542" s="2">
        <f t="shared" si="186"/>
        <v>37.992669527783875</v>
      </c>
      <c r="K1542" s="2">
        <f t="shared" si="188"/>
        <v>37.735067372530843</v>
      </c>
    </row>
    <row r="1543" spans="1:11" ht="13.5" x14ac:dyDescent="0.25">
      <c r="A1543" s="3">
        <f>TITRES_STAT!B1546</f>
        <v>44561</v>
      </c>
      <c r="B1543" s="6">
        <f>TITRES_STAT!D1546</f>
        <v>41.49</v>
      </c>
      <c r="C1543" s="2">
        <f t="shared" si="189"/>
        <v>1.7800000000000011</v>
      </c>
      <c r="D1543" s="2">
        <f t="shared" si="190"/>
        <v>39.040000000000006</v>
      </c>
      <c r="E1543" s="2">
        <f t="shared" si="184"/>
        <v>38.519999999999996</v>
      </c>
      <c r="F1543" s="2">
        <f t="shared" si="185"/>
        <v>38.260000000000005</v>
      </c>
      <c r="G1543" s="2">
        <f t="shared" si="187"/>
        <v>37.124000000000002</v>
      </c>
      <c r="H1543" s="2">
        <f t="shared" si="183"/>
        <v>40.965649999999975</v>
      </c>
      <c r="I1543" s="2">
        <f t="array" ref="I1543">SUMPRODUCT(B1527:B1546, (ROW(B1527:B1546)-ROW(B1527)+1)) / (20*21/2)</f>
        <v>39.523904761904767</v>
      </c>
      <c r="J1543" s="2">
        <f t="shared" si="186"/>
        <v>38.32574862037589</v>
      </c>
      <c r="K1543" s="2">
        <f t="shared" si="188"/>
        <v>37.882319632431596</v>
      </c>
    </row>
    <row r="1544" spans="1:11" ht="13.5" x14ac:dyDescent="0.25">
      <c r="A1544" s="3">
        <f>TITRES_STAT!B1547</f>
        <v>44564</v>
      </c>
      <c r="B1544" s="6">
        <f>TITRES_STAT!D1547</f>
        <v>41.49</v>
      </c>
      <c r="C1544" s="2">
        <f t="shared" si="189"/>
        <v>0</v>
      </c>
      <c r="D1544" s="2">
        <f t="shared" si="190"/>
        <v>39.738000000000007</v>
      </c>
      <c r="E1544" s="2">
        <f t="shared" si="184"/>
        <v>38.869</v>
      </c>
      <c r="F1544" s="2">
        <f t="shared" si="185"/>
        <v>38.4345</v>
      </c>
      <c r="G1544" s="2">
        <f t="shared" si="187"/>
        <v>37.233800000000002</v>
      </c>
      <c r="H1544" s="2">
        <f t="shared" si="183"/>
        <v>40.944899999999969</v>
      </c>
      <c r="I1544" s="2">
        <f t="array" ref="I1544">SUMPRODUCT(B1528:B1547, (ROW(B1528:B1547)-ROW(B1528)+1)) / (20*21/2)</f>
        <v>39.93633333333333</v>
      </c>
      <c r="J1544" s="2">
        <f t="shared" si="186"/>
        <v>38.627105894625807</v>
      </c>
      <c r="K1544" s="2">
        <f t="shared" si="188"/>
        <v>38.023797293904863</v>
      </c>
    </row>
    <row r="1545" spans="1:11" ht="13.5" x14ac:dyDescent="0.25">
      <c r="A1545" s="3">
        <f>TITRES_STAT!B1548</f>
        <v>44565</v>
      </c>
      <c r="B1545" s="6">
        <f>TITRES_STAT!D1548</f>
        <v>41.49</v>
      </c>
      <c r="C1545" s="2">
        <f t="shared" si="189"/>
        <v>0</v>
      </c>
      <c r="D1545" s="2">
        <f t="shared" si="190"/>
        <v>40.436000000000007</v>
      </c>
      <c r="E1545" s="2">
        <f t="shared" si="184"/>
        <v>39.218000000000004</v>
      </c>
      <c r="F1545" s="2">
        <f t="shared" si="185"/>
        <v>38.609000000000002</v>
      </c>
      <c r="G1545" s="2">
        <f t="shared" si="187"/>
        <v>37.343600000000002</v>
      </c>
      <c r="H1545" s="2">
        <f t="shared" si="183"/>
        <v>40.924149999999969</v>
      </c>
      <c r="I1545" s="2">
        <f t="array" ref="I1545">SUMPRODUCT(B1529:B1548, (ROW(B1529:B1548)-ROW(B1529)+1)) / (20*21/2)</f>
        <v>40.324000000000005</v>
      </c>
      <c r="J1545" s="2">
        <f t="shared" si="186"/>
        <v>38.899762476090018</v>
      </c>
      <c r="K1545" s="2">
        <f t="shared" si="188"/>
        <v>38.159726811790946</v>
      </c>
    </row>
    <row r="1546" spans="1:11" ht="13.5" x14ac:dyDescent="0.25">
      <c r="A1546" s="3">
        <f>TITRES_STAT!B1549</f>
        <v>44566</v>
      </c>
      <c r="B1546" s="6">
        <f>TITRES_STAT!D1549</f>
        <v>43.21</v>
      </c>
      <c r="C1546" s="2">
        <f t="shared" si="189"/>
        <v>1.7199999999999989</v>
      </c>
      <c r="D1546" s="2">
        <f t="shared" si="190"/>
        <v>41.478000000000002</v>
      </c>
      <c r="E1546" s="2">
        <f t="shared" si="184"/>
        <v>39.738999999999997</v>
      </c>
      <c r="F1546" s="2">
        <f t="shared" si="185"/>
        <v>38.869500000000002</v>
      </c>
      <c r="G1546" s="2">
        <f t="shared" si="187"/>
        <v>37.4878</v>
      </c>
      <c r="H1546" s="2">
        <f t="shared" ref="H1546:H1609" si="191">AVERAGE(B1347:B1546)</f>
        <v>40.911999999999964</v>
      </c>
      <c r="I1546" s="2">
        <f t="array" ref="I1546">SUMPRODUCT(B1530:B1549, (ROW(B1530:B1549)-ROW(B1530)+1)) / (20*21/2)</f>
        <v>40.686904761904763</v>
      </c>
      <c r="J1546" s="2">
        <f t="shared" si="186"/>
        <v>39.310261287890974</v>
      </c>
      <c r="K1546" s="2">
        <f t="shared" si="188"/>
        <v>38.35777674074032</v>
      </c>
    </row>
    <row r="1547" spans="1:11" ht="13.5" x14ac:dyDescent="0.25">
      <c r="A1547" s="3">
        <f>TITRES_STAT!B1550</f>
        <v>44567</v>
      </c>
      <c r="B1547" s="6">
        <f>TITRES_STAT!D1550</f>
        <v>43.2</v>
      </c>
      <c r="C1547" s="2">
        <f t="shared" si="189"/>
        <v>-9.9999999999980105E-3</v>
      </c>
      <c r="D1547" s="2">
        <f t="shared" si="190"/>
        <v>42.176000000000002</v>
      </c>
      <c r="E1547" s="2">
        <f t="shared" si="184"/>
        <v>40.259</v>
      </c>
      <c r="F1547" s="2">
        <f t="shared" si="185"/>
        <v>39.129500000000007</v>
      </c>
      <c r="G1547" s="2">
        <f t="shared" si="187"/>
        <v>37.631800000000005</v>
      </c>
      <c r="H1547" s="2">
        <f t="shared" si="191"/>
        <v>40.899799999999971</v>
      </c>
      <c r="I1547" s="2">
        <f t="array" ref="I1547">SUMPRODUCT(B1531:B1550, (ROW(B1531:B1550)-ROW(B1531)+1)) / (20*21/2)</f>
        <v>41.025047619047626</v>
      </c>
      <c r="J1547" s="2">
        <f t="shared" si="186"/>
        <v>39.68071259380612</v>
      </c>
      <c r="K1547" s="2">
        <f t="shared" si="188"/>
        <v>38.547667848946581</v>
      </c>
    </row>
    <row r="1548" spans="1:11" ht="13.5" x14ac:dyDescent="0.25">
      <c r="A1548" s="3">
        <f>TITRES_STAT!B1551</f>
        <v>44568</v>
      </c>
      <c r="B1548" s="6">
        <f>TITRES_STAT!D1551</f>
        <v>43.2</v>
      </c>
      <c r="C1548" s="2">
        <f t="shared" si="189"/>
        <v>0</v>
      </c>
      <c r="D1548" s="2">
        <f t="shared" si="190"/>
        <v>42.517999999999994</v>
      </c>
      <c r="E1548" s="2">
        <f t="shared" ref="E1548:E1611" si="192">AVERAGE(B1539:B1548)</f>
        <v>40.778999999999996</v>
      </c>
      <c r="F1548" s="2">
        <f t="shared" si="185"/>
        <v>39.389500000000012</v>
      </c>
      <c r="G1548" s="2">
        <f t="shared" si="187"/>
        <v>37.775800000000004</v>
      </c>
      <c r="H1548" s="2">
        <f t="shared" si="191"/>
        <v>40.887599999999971</v>
      </c>
      <c r="I1548" s="2">
        <f t="array" ref="I1548">SUMPRODUCT(B1532:B1551, (ROW(B1532:B1551)-ROW(B1532)+1)) / (20*21/2)</f>
        <v>41.338428571428572</v>
      </c>
      <c r="J1548" s="2">
        <f t="shared" si="186"/>
        <v>40.015882822967441</v>
      </c>
      <c r="K1548" s="2">
        <f t="shared" si="188"/>
        <v>38.730112247027108</v>
      </c>
    </row>
    <row r="1549" spans="1:11" ht="13.5" x14ac:dyDescent="0.25">
      <c r="A1549" s="3">
        <f>TITRES_STAT!B1552</f>
        <v>44571</v>
      </c>
      <c r="B1549" s="6">
        <f>TITRES_STAT!D1552</f>
        <v>43.2</v>
      </c>
      <c r="C1549" s="2">
        <f t="shared" si="189"/>
        <v>0</v>
      </c>
      <c r="D1549" s="2">
        <f t="shared" si="190"/>
        <v>42.86</v>
      </c>
      <c r="E1549" s="2">
        <f t="shared" si="192"/>
        <v>41.298999999999999</v>
      </c>
      <c r="F1549" s="2">
        <f t="shared" si="185"/>
        <v>39.649500000000003</v>
      </c>
      <c r="G1549" s="2">
        <f t="shared" si="187"/>
        <v>37.919800000000002</v>
      </c>
      <c r="H1549" s="2">
        <f t="shared" si="191"/>
        <v>40.875399999999971</v>
      </c>
      <c r="I1549" s="2">
        <f t="array" ref="I1549">SUMPRODUCT(B1533:B1552, (ROW(B1533:B1552)-ROW(B1533)+1)) / (20*21/2)</f>
        <v>41.627047619047623</v>
      </c>
      <c r="J1549" s="2">
        <f t="shared" si="186"/>
        <v>40.319132077922923</v>
      </c>
      <c r="K1549" s="2">
        <f t="shared" si="188"/>
        <v>38.90540196282997</v>
      </c>
    </row>
    <row r="1550" spans="1:11" ht="13.5" x14ac:dyDescent="0.25">
      <c r="A1550" s="3">
        <f>TITRES_STAT!B1553</f>
        <v>44572</v>
      </c>
      <c r="B1550" s="6">
        <f>TITRES_STAT!D1553</f>
        <v>43.2</v>
      </c>
      <c r="C1550" s="2">
        <f t="shared" si="189"/>
        <v>0</v>
      </c>
      <c r="D1550" s="2">
        <f t="shared" si="190"/>
        <v>43.201999999999998</v>
      </c>
      <c r="E1550" s="2">
        <f t="shared" si="192"/>
        <v>41.819000000000003</v>
      </c>
      <c r="F1550" s="2">
        <f t="shared" si="185"/>
        <v>39.909500000000008</v>
      </c>
      <c r="G1550" s="2">
        <f t="shared" si="187"/>
        <v>38.063800000000008</v>
      </c>
      <c r="H1550" s="2">
        <f t="shared" si="191"/>
        <v>40.863199999999978</v>
      </c>
      <c r="I1550" s="2">
        <f t="array" ref="I1550">SUMPRODUCT(B1534:B1553, (ROW(B1534:B1553)-ROW(B1534)+1)) / (20*21/2)</f>
        <v>41.890904761904764</v>
      </c>
      <c r="J1550" s="2">
        <f t="shared" si="186"/>
        <v>40.593500451454076</v>
      </c>
      <c r="K1550" s="2">
        <f t="shared" si="188"/>
        <v>39.073817572130757</v>
      </c>
    </row>
    <row r="1551" spans="1:11" ht="13.5" x14ac:dyDescent="0.25">
      <c r="A1551" s="3">
        <f>TITRES_STAT!B1554</f>
        <v>44573</v>
      </c>
      <c r="B1551" s="6">
        <f>TITRES_STAT!D1554</f>
        <v>43.2</v>
      </c>
      <c r="C1551" s="2">
        <f t="shared" si="189"/>
        <v>0</v>
      </c>
      <c r="D1551" s="2">
        <f t="shared" si="190"/>
        <v>43.2</v>
      </c>
      <c r="E1551" s="2">
        <f t="shared" si="192"/>
        <v>42.338999999999999</v>
      </c>
      <c r="F1551" s="2">
        <f t="shared" si="185"/>
        <v>40.169500000000014</v>
      </c>
      <c r="G1551" s="2">
        <f t="shared" si="187"/>
        <v>38.207800000000006</v>
      </c>
      <c r="H1551" s="2">
        <f t="shared" si="191"/>
        <v>40.850999999999978</v>
      </c>
      <c r="I1551" s="2">
        <f t="array" ref="I1551">SUMPRODUCT(B1535:B1554, (ROW(B1535:B1554)-ROW(B1535)+1)) / (20*21/2)</f>
        <v>42.129999999999995</v>
      </c>
      <c r="J1551" s="2">
        <f t="shared" si="186"/>
        <v>40.841738503696547</v>
      </c>
      <c r="K1551" s="2">
        <f t="shared" si="188"/>
        <v>39.235628647733478</v>
      </c>
    </row>
    <row r="1552" spans="1:11" ht="13.5" x14ac:dyDescent="0.25">
      <c r="A1552" s="3">
        <f>TITRES_STAT!B1555</f>
        <v>44574</v>
      </c>
      <c r="B1552" s="6">
        <f>TITRES_STAT!D1555</f>
        <v>43.2</v>
      </c>
      <c r="C1552" s="2">
        <f t="shared" si="189"/>
        <v>0</v>
      </c>
      <c r="D1552" s="2">
        <f t="shared" si="190"/>
        <v>43.2</v>
      </c>
      <c r="E1552" s="2">
        <f t="shared" si="192"/>
        <v>42.687999999999995</v>
      </c>
      <c r="F1552" s="2">
        <f t="shared" si="185"/>
        <v>40.429500000000012</v>
      </c>
      <c r="G1552" s="2">
        <f t="shared" si="187"/>
        <v>38.351800000000004</v>
      </c>
      <c r="H1552" s="2">
        <f t="shared" si="191"/>
        <v>40.838799999999971</v>
      </c>
      <c r="I1552" s="2">
        <f t="array" ref="I1552">SUMPRODUCT(B1536:B1555, (ROW(B1536:B1555)-ROW(B1536)+1)) / (20*21/2)</f>
        <v>42.159571428571432</v>
      </c>
      <c r="J1552" s="2">
        <f t="shared" si="186"/>
        <v>41.066334836677825</v>
      </c>
      <c r="K1552" s="2">
        <f t="shared" si="188"/>
        <v>39.39109419095962</v>
      </c>
    </row>
    <row r="1553" spans="1:11" ht="13.5" x14ac:dyDescent="0.25">
      <c r="A1553" s="3">
        <f>TITRES_STAT!B1556</f>
        <v>44575</v>
      </c>
      <c r="B1553" s="6">
        <f>TITRES_STAT!D1556</f>
        <v>43.2</v>
      </c>
      <c r="C1553" s="2">
        <f t="shared" si="189"/>
        <v>0</v>
      </c>
      <c r="D1553" s="2">
        <f t="shared" si="190"/>
        <v>43.2</v>
      </c>
      <c r="E1553" s="2">
        <f t="shared" si="192"/>
        <v>42.858999999999995</v>
      </c>
      <c r="F1553" s="2">
        <f t="shared" si="185"/>
        <v>40.689500000000017</v>
      </c>
      <c r="G1553" s="2">
        <f t="shared" si="187"/>
        <v>38.475800000000007</v>
      </c>
      <c r="H1553" s="2">
        <f t="shared" si="191"/>
        <v>40.826599999999978</v>
      </c>
      <c r="I1553" s="2">
        <f t="array" ref="I1553">SUMPRODUCT(B1537:B1556, (ROW(B1537:B1556)-ROW(B1537)+1)) / (20*21/2)</f>
        <v>42.111714285714292</v>
      </c>
      <c r="J1553" s="2">
        <f t="shared" si="186"/>
        <v>41.269541042708511</v>
      </c>
      <c r="K1553" s="2">
        <f t="shared" si="188"/>
        <v>39.540463046216111</v>
      </c>
    </row>
    <row r="1554" spans="1:11" ht="13.5" x14ac:dyDescent="0.25">
      <c r="A1554" s="3">
        <f>TITRES_STAT!B1557</f>
        <v>44578</v>
      </c>
      <c r="B1554" s="6">
        <f>TITRES_STAT!D1557</f>
        <v>43.2</v>
      </c>
      <c r="C1554" s="2">
        <f t="shared" si="189"/>
        <v>0</v>
      </c>
      <c r="D1554" s="2">
        <f t="shared" si="190"/>
        <v>43.2</v>
      </c>
      <c r="E1554" s="2">
        <f t="shared" si="192"/>
        <v>43.029999999999994</v>
      </c>
      <c r="F1554" s="2">
        <f t="shared" si="185"/>
        <v>40.949500000000015</v>
      </c>
      <c r="G1554" s="2">
        <f t="shared" si="187"/>
        <v>38.619800000000012</v>
      </c>
      <c r="H1554" s="2">
        <f t="shared" si="191"/>
        <v>40.814399999999978</v>
      </c>
      <c r="I1554" s="2">
        <f t="array" ref="I1554">SUMPRODUCT(B1538:B1557, (ROW(B1538:B1557)-ROW(B1538)+1)) / (20*21/2)</f>
        <v>42.051428571428573</v>
      </c>
      <c r="J1554" s="2">
        <f t="shared" si="186"/>
        <v>41.453394276736269</v>
      </c>
      <c r="K1554" s="2">
        <f t="shared" si="188"/>
        <v>39.683974299305675</v>
      </c>
    </row>
    <row r="1555" spans="1:11" ht="13.5" x14ac:dyDescent="0.25">
      <c r="A1555" s="3">
        <f>TITRES_STAT!B1558</f>
        <v>44579</v>
      </c>
      <c r="B1555" s="6">
        <f>TITRES_STAT!D1558</f>
        <v>41.26</v>
      </c>
      <c r="C1555" s="2">
        <f t="shared" si="189"/>
        <v>-1.9400000000000048</v>
      </c>
      <c r="D1555" s="2">
        <f t="shared" si="190"/>
        <v>42.811999999999998</v>
      </c>
      <c r="E1555" s="2">
        <f t="shared" si="192"/>
        <v>43.006999999999991</v>
      </c>
      <c r="F1555" s="2">
        <f t="shared" si="185"/>
        <v>41.112500000000011</v>
      </c>
      <c r="G1555" s="2">
        <f t="shared" si="187"/>
        <v>38.725000000000009</v>
      </c>
      <c r="H1555" s="2">
        <f t="shared" si="191"/>
        <v>40.792499999999983</v>
      </c>
      <c r="I1555" s="2">
        <f t="array" ref="I1555">SUMPRODUCT(B1539:B1558, (ROW(B1539:B1558)-ROW(B1539)+1)) / (20*21/2)</f>
        <v>41.97871428571429</v>
      </c>
      <c r="J1555" s="2">
        <f t="shared" si="186"/>
        <v>41.434975774189958</v>
      </c>
      <c r="K1555" s="2">
        <f t="shared" si="188"/>
        <v>39.745779228744667</v>
      </c>
    </row>
    <row r="1556" spans="1:11" ht="13.5" x14ac:dyDescent="0.25">
      <c r="A1556" s="3">
        <f>TITRES_STAT!B1559</f>
        <v>44580</v>
      </c>
      <c r="B1556" s="6">
        <f>TITRES_STAT!D1559</f>
        <v>40.61</v>
      </c>
      <c r="C1556" s="2">
        <f t="shared" si="189"/>
        <v>-0.64999999999999858</v>
      </c>
      <c r="D1556" s="2">
        <f t="shared" si="190"/>
        <v>42.294000000000004</v>
      </c>
      <c r="E1556" s="2">
        <f t="shared" si="192"/>
        <v>42.747</v>
      </c>
      <c r="F1556" s="2">
        <f t="shared" ref="F1556:F1619" si="193">AVERAGE(B1537:B1556)</f>
        <v>41.243000000000009</v>
      </c>
      <c r="G1556" s="2">
        <f t="shared" si="187"/>
        <v>38.817200000000007</v>
      </c>
      <c r="H1556" s="2">
        <f t="shared" si="191"/>
        <v>40.767349999999986</v>
      </c>
      <c r="I1556" s="2">
        <f t="array" ref="I1556">SUMPRODUCT(B1540:B1559, (ROW(B1540:B1559)-ROW(B1540)+1)) / (20*21/2)</f>
        <v>41.893571428571434</v>
      </c>
      <c r="J1556" s="2">
        <f t="shared" si="186"/>
        <v>41.35640665283853</v>
      </c>
      <c r="K1556" s="2">
        <f t="shared" si="188"/>
        <v>39.779670239382135</v>
      </c>
    </row>
    <row r="1557" spans="1:11" ht="13.5" x14ac:dyDescent="0.25">
      <c r="A1557" s="3">
        <f>TITRES_STAT!B1560</f>
        <v>44581</v>
      </c>
      <c r="B1557" s="6">
        <f>TITRES_STAT!D1560</f>
        <v>40.61</v>
      </c>
      <c r="C1557" s="2">
        <f t="shared" si="189"/>
        <v>0</v>
      </c>
      <c r="D1557" s="2">
        <f t="shared" si="190"/>
        <v>41.775999999999996</v>
      </c>
      <c r="E1557" s="2">
        <f t="shared" si="192"/>
        <v>42.488</v>
      </c>
      <c r="F1557" s="2">
        <f t="shared" si="193"/>
        <v>41.373500000000007</v>
      </c>
      <c r="G1557" s="2">
        <f t="shared" si="187"/>
        <v>38.909400000000005</v>
      </c>
      <c r="H1557" s="2">
        <f t="shared" si="191"/>
        <v>40.742199999999983</v>
      </c>
      <c r="I1557" s="2">
        <f t="array" ref="I1557">SUMPRODUCT(B1541:B1560, (ROW(B1541:B1560)-ROW(B1541)+1)) / (20*21/2)</f>
        <v>41.795999999999999</v>
      </c>
      <c r="J1557" s="2">
        <f t="shared" ref="J1557:J1620" si="194">$J$4*B1557+J1556*(1-$J$4)</f>
        <v>41.285320304949146</v>
      </c>
      <c r="K1557" s="2">
        <f t="shared" si="188"/>
        <v>39.812232190778914</v>
      </c>
    </row>
    <row r="1558" spans="1:11" ht="13.5" x14ac:dyDescent="0.25">
      <c r="A1558" s="3">
        <f>TITRES_STAT!B1561</f>
        <v>44582</v>
      </c>
      <c r="B1558" s="6">
        <f>TITRES_STAT!D1561</f>
        <v>40.61</v>
      </c>
      <c r="C1558" s="2">
        <f t="shared" si="189"/>
        <v>0</v>
      </c>
      <c r="D1558" s="2">
        <f t="shared" si="190"/>
        <v>41.258000000000003</v>
      </c>
      <c r="E1558" s="2">
        <f t="shared" si="192"/>
        <v>42.228999999999999</v>
      </c>
      <c r="F1558" s="2">
        <f t="shared" si="193"/>
        <v>41.504000000000005</v>
      </c>
      <c r="G1558" s="2">
        <f t="shared" si="187"/>
        <v>39.001600000000003</v>
      </c>
      <c r="H1558" s="2">
        <f t="shared" si="191"/>
        <v>40.717049999999986</v>
      </c>
      <c r="I1558" s="2">
        <f t="array" ref="I1558">SUMPRODUCT(B1542:B1561, (ROW(B1542:B1561)-ROW(B1542)+1)) / (20*21/2)</f>
        <v>41.686000000000007</v>
      </c>
      <c r="J1558" s="2">
        <f t="shared" si="194"/>
        <v>41.221004085430174</v>
      </c>
      <c r="K1558" s="2">
        <f t="shared" si="188"/>
        <v>39.843517202905232</v>
      </c>
    </row>
    <row r="1559" spans="1:11" ht="13.5" x14ac:dyDescent="0.25">
      <c r="A1559" s="3">
        <f>TITRES_STAT!B1562</f>
        <v>44585</v>
      </c>
      <c r="B1559" s="6">
        <f>TITRES_STAT!D1562</f>
        <v>40.61</v>
      </c>
      <c r="C1559" s="2">
        <f t="shared" si="189"/>
        <v>0</v>
      </c>
      <c r="D1559" s="2">
        <f t="shared" si="190"/>
        <v>40.739999999999995</v>
      </c>
      <c r="E1559" s="2">
        <f t="shared" si="192"/>
        <v>41.970000000000006</v>
      </c>
      <c r="F1559" s="2">
        <f t="shared" si="193"/>
        <v>41.63450000000001</v>
      </c>
      <c r="G1559" s="2">
        <f t="shared" si="187"/>
        <v>39.093800000000002</v>
      </c>
      <c r="H1559" s="2">
        <f t="shared" si="191"/>
        <v>40.69189999999999</v>
      </c>
      <c r="I1559" s="2">
        <f t="array" ref="I1559">SUMPRODUCT(B1543:B1562, (ROW(B1543:B1562)-ROW(B1543)+1)) / (20*21/2)</f>
        <v>41.563571428571429</v>
      </c>
      <c r="J1559" s="2">
        <f t="shared" si="194"/>
        <v>41.162813220151108</v>
      </c>
      <c r="K1559" s="2">
        <f t="shared" si="188"/>
        <v>39.873575351810914</v>
      </c>
    </row>
    <row r="1560" spans="1:11" ht="13.5" x14ac:dyDescent="0.25">
      <c r="A1560" s="3">
        <f>TITRES_STAT!B1563</f>
        <v>44586</v>
      </c>
      <c r="B1560" s="6">
        <f>TITRES_STAT!D1563</f>
        <v>40.61</v>
      </c>
      <c r="C1560" s="2">
        <f t="shared" si="189"/>
        <v>0</v>
      </c>
      <c r="D1560" s="2">
        <f t="shared" si="190"/>
        <v>40.61</v>
      </c>
      <c r="E1560" s="2">
        <f t="shared" si="192"/>
        <v>41.711000000000006</v>
      </c>
      <c r="F1560" s="2">
        <f t="shared" si="193"/>
        <v>41.765000000000001</v>
      </c>
      <c r="G1560" s="2">
        <f t="shared" si="187"/>
        <v>39.186</v>
      </c>
      <c r="H1560" s="2">
        <f t="shared" si="191"/>
        <v>40.666749999999986</v>
      </c>
      <c r="I1560" s="2">
        <f t="array" ref="I1560">SUMPRODUCT(B1544:B1563, (ROW(B1544:B1563)-ROW(B1544)+1)) / (20*21/2)</f>
        <v>41.436857142857143</v>
      </c>
      <c r="J1560" s="2">
        <f t="shared" si="194"/>
        <v>41.110164342041479</v>
      </c>
      <c r="K1560" s="2">
        <f t="shared" si="188"/>
        <v>39.902454749779118</v>
      </c>
    </row>
    <row r="1561" spans="1:11" ht="13.5" x14ac:dyDescent="0.25">
      <c r="A1561" s="3">
        <f>TITRES_STAT!B1564</f>
        <v>44587</v>
      </c>
      <c r="B1561" s="6">
        <f>TITRES_STAT!D1564</f>
        <v>40.61</v>
      </c>
      <c r="C1561" s="2">
        <f t="shared" si="189"/>
        <v>0</v>
      </c>
      <c r="D1561" s="2">
        <f t="shared" si="190"/>
        <v>40.61</v>
      </c>
      <c r="E1561" s="2">
        <f t="shared" si="192"/>
        <v>41.452000000000012</v>
      </c>
      <c r="F1561" s="2">
        <f t="shared" si="193"/>
        <v>41.895500000000006</v>
      </c>
      <c r="G1561" s="2">
        <f t="shared" si="187"/>
        <v>39.278199999999998</v>
      </c>
      <c r="H1561" s="2">
        <f t="shared" si="191"/>
        <v>40.64159999999999</v>
      </c>
      <c r="I1561" s="2">
        <f t="array" ref="I1561">SUMPRODUCT(B1545:B1564, (ROW(B1545:B1564)-ROW(B1545)+1)) / (20*21/2)</f>
        <v>41.314333333333344</v>
      </c>
      <c r="J1561" s="2">
        <f t="shared" si="194"/>
        <v>41.062529642799433</v>
      </c>
      <c r="K1561" s="2">
        <f t="shared" si="188"/>
        <v>39.930201622336803</v>
      </c>
    </row>
    <row r="1562" spans="1:11" ht="13.5" x14ac:dyDescent="0.25">
      <c r="A1562" s="3">
        <f>TITRES_STAT!B1565</f>
        <v>44588</v>
      </c>
      <c r="B1562" s="6">
        <f>TITRES_STAT!D1565</f>
        <v>40.61</v>
      </c>
      <c r="C1562" s="2">
        <f t="shared" si="189"/>
        <v>0</v>
      </c>
      <c r="D1562" s="2">
        <f t="shared" si="190"/>
        <v>40.61</v>
      </c>
      <c r="E1562" s="2">
        <f t="shared" si="192"/>
        <v>41.193000000000005</v>
      </c>
      <c r="F1562" s="2">
        <f t="shared" si="193"/>
        <v>41.9405</v>
      </c>
      <c r="G1562" s="2">
        <f t="shared" si="187"/>
        <v>39.370399999999997</v>
      </c>
      <c r="H1562" s="2">
        <f t="shared" si="191"/>
        <v>40.616449999999993</v>
      </c>
      <c r="I1562" s="2">
        <f t="array" ref="I1562">SUMPRODUCT(B1546:B1565, (ROW(B1546:B1565)-ROW(B1546)+1)) / (20*21/2)</f>
        <v>41.196000000000005</v>
      </c>
      <c r="J1562" s="2">
        <f t="shared" si="194"/>
        <v>41.019431581580434</v>
      </c>
      <c r="K1562" s="2">
        <f t="shared" si="188"/>
        <v>39.956860382245168</v>
      </c>
    </row>
    <row r="1563" spans="1:11" ht="13.5" x14ac:dyDescent="0.25">
      <c r="A1563" s="3">
        <f>TITRES_STAT!B1566</f>
        <v>44589</v>
      </c>
      <c r="B1563" s="6">
        <f>TITRES_STAT!D1566</f>
        <v>40.61</v>
      </c>
      <c r="C1563" s="2">
        <f t="shared" si="189"/>
        <v>0</v>
      </c>
      <c r="D1563" s="2">
        <f t="shared" si="190"/>
        <v>40.61</v>
      </c>
      <c r="E1563" s="2">
        <f t="shared" si="192"/>
        <v>40.934000000000012</v>
      </c>
      <c r="F1563" s="2">
        <f t="shared" si="193"/>
        <v>41.896500000000003</v>
      </c>
      <c r="G1563" s="2">
        <f t="shared" si="187"/>
        <v>39.462599999999995</v>
      </c>
      <c r="H1563" s="2">
        <f t="shared" si="191"/>
        <v>40.59129999999999</v>
      </c>
      <c r="I1563" s="2">
        <f t="array" ref="I1563">SUMPRODUCT(B1547:B1566, (ROW(B1547:B1566)-ROW(B1547)+1)) / (20*21/2)</f>
        <v>41.081857142857146</v>
      </c>
      <c r="J1563" s="2">
        <f t="shared" si="194"/>
        <v>40.980438097620393</v>
      </c>
      <c r="K1563" s="2">
        <f t="shared" si="188"/>
        <v>39.9824737005885</v>
      </c>
    </row>
    <row r="1564" spans="1:11" ht="13.5" x14ac:dyDescent="0.25">
      <c r="A1564" s="3">
        <f>TITRES_STAT!B1567</f>
        <v>44592</v>
      </c>
      <c r="B1564" s="6">
        <f>TITRES_STAT!D1567</f>
        <v>40.61</v>
      </c>
      <c r="C1564" s="2">
        <f t="shared" si="189"/>
        <v>0</v>
      </c>
      <c r="D1564" s="2">
        <f t="shared" si="190"/>
        <v>40.61</v>
      </c>
      <c r="E1564" s="2">
        <f t="shared" si="192"/>
        <v>40.675000000000004</v>
      </c>
      <c r="F1564" s="2">
        <f t="shared" si="193"/>
        <v>41.852500000000006</v>
      </c>
      <c r="G1564" s="2">
        <f t="shared" si="187"/>
        <v>39.554799999999993</v>
      </c>
      <c r="H1564" s="2">
        <f t="shared" si="191"/>
        <v>40.566149999999986</v>
      </c>
      <c r="I1564" s="2">
        <f t="array" ref="I1564">SUMPRODUCT(B1548:B1567, (ROW(B1548:B1567)-ROW(B1548)+1)) / (20*21/2)</f>
        <v>40.980095238095245</v>
      </c>
      <c r="J1564" s="2">
        <f t="shared" si="194"/>
        <v>40.945158278799397</v>
      </c>
      <c r="K1564" s="2">
        <f t="shared" si="188"/>
        <v>40.007082575075231</v>
      </c>
    </row>
    <row r="1565" spans="1:11" ht="13.5" x14ac:dyDescent="0.25">
      <c r="A1565" s="3">
        <f>TITRES_STAT!B1568</f>
        <v>44593</v>
      </c>
      <c r="B1565" s="6">
        <f>TITRES_STAT!D1568</f>
        <v>40.61</v>
      </c>
      <c r="C1565" s="2">
        <f t="shared" si="189"/>
        <v>0</v>
      </c>
      <c r="D1565" s="2">
        <f t="shared" si="190"/>
        <v>40.61</v>
      </c>
      <c r="E1565" s="2">
        <f t="shared" si="192"/>
        <v>40.610000000000007</v>
      </c>
      <c r="F1565" s="2">
        <f t="shared" si="193"/>
        <v>41.808500000000002</v>
      </c>
      <c r="G1565" s="2">
        <f t="shared" si="187"/>
        <v>39.646999999999991</v>
      </c>
      <c r="H1565" s="2">
        <f t="shared" si="191"/>
        <v>40.540999999999997</v>
      </c>
      <c r="I1565" s="2">
        <f t="array" ref="I1565">SUMPRODUCT(B1549:B1568, (ROW(B1549:B1568)-ROW(B1549)+1)) / (20*21/2)</f>
        <v>40.890666666666668</v>
      </c>
      <c r="J1565" s="2">
        <f t="shared" si="194"/>
        <v>40.913238442723262</v>
      </c>
      <c r="K1565" s="2">
        <f t="shared" si="188"/>
        <v>40.030726395660515</v>
      </c>
    </row>
    <row r="1566" spans="1:11" ht="13.5" x14ac:dyDescent="0.25">
      <c r="A1566" s="3">
        <f>TITRES_STAT!B1569</f>
        <v>44594</v>
      </c>
      <c r="B1566" s="6">
        <f>TITRES_STAT!D1569</f>
        <v>40.61</v>
      </c>
      <c r="C1566" s="2">
        <f t="shared" si="189"/>
        <v>0</v>
      </c>
      <c r="D1566" s="2">
        <f t="shared" si="190"/>
        <v>40.61</v>
      </c>
      <c r="E1566" s="2">
        <f t="shared" si="192"/>
        <v>40.610000000000007</v>
      </c>
      <c r="F1566" s="2">
        <f t="shared" si="193"/>
        <v>41.6785</v>
      </c>
      <c r="G1566" s="2">
        <f t="shared" si="187"/>
        <v>39.73919999999999</v>
      </c>
      <c r="H1566" s="2">
        <f t="shared" si="191"/>
        <v>40.515849999999993</v>
      </c>
      <c r="I1566" s="2">
        <f t="array" ref="I1566">SUMPRODUCT(B1550:B1569, (ROW(B1550:B1569)-ROW(B1550)+1)) / (20*21/2)</f>
        <v>40.813571428571429</v>
      </c>
      <c r="J1566" s="2">
        <f t="shared" si="194"/>
        <v>40.88435859103533</v>
      </c>
      <c r="K1566" s="2">
        <f t="shared" si="188"/>
        <v>40.053443007595398</v>
      </c>
    </row>
    <row r="1567" spans="1:11" ht="13.5" x14ac:dyDescent="0.25">
      <c r="A1567" s="3">
        <f>TITRES_STAT!B1570</f>
        <v>44595</v>
      </c>
      <c r="B1567" s="6">
        <f>TITRES_STAT!D1570</f>
        <v>40.61</v>
      </c>
      <c r="C1567" s="2">
        <f t="shared" si="189"/>
        <v>0</v>
      </c>
      <c r="D1567" s="2">
        <f t="shared" si="190"/>
        <v>40.61</v>
      </c>
      <c r="E1567" s="2">
        <f t="shared" si="192"/>
        <v>40.610000000000007</v>
      </c>
      <c r="F1567" s="2">
        <f t="shared" si="193"/>
        <v>41.549000000000007</v>
      </c>
      <c r="G1567" s="2">
        <f t="shared" si="187"/>
        <v>39.831399999999988</v>
      </c>
      <c r="H1567" s="2">
        <f t="shared" si="191"/>
        <v>40.49069999999999</v>
      </c>
      <c r="I1567" s="2">
        <f t="array" ref="I1567">SUMPRODUCT(B1551:B1570, (ROW(B1551:B1570)-ROW(B1551)+1)) / (20*21/2)</f>
        <v>40.748809523809534</v>
      </c>
      <c r="J1567" s="2">
        <f t="shared" si="194"/>
        <v>40.858229201412911</v>
      </c>
      <c r="K1567" s="2">
        <f t="shared" si="188"/>
        <v>40.075268772003426</v>
      </c>
    </row>
    <row r="1568" spans="1:11" ht="13.5" x14ac:dyDescent="0.25">
      <c r="A1568" s="3">
        <f>TITRES_STAT!B1571</f>
        <v>44596</v>
      </c>
      <c r="B1568" s="6">
        <f>TITRES_STAT!D1571</f>
        <v>40.61</v>
      </c>
      <c r="C1568" s="2">
        <f t="shared" si="189"/>
        <v>0</v>
      </c>
      <c r="D1568" s="2">
        <f t="shared" si="190"/>
        <v>40.61</v>
      </c>
      <c r="E1568" s="2">
        <f t="shared" si="192"/>
        <v>40.610000000000007</v>
      </c>
      <c r="F1568" s="2">
        <f t="shared" si="193"/>
        <v>41.419500000000006</v>
      </c>
      <c r="G1568" s="2">
        <f t="shared" si="187"/>
        <v>39.903599999999983</v>
      </c>
      <c r="H1568" s="2">
        <f t="shared" si="191"/>
        <v>40.465549999999993</v>
      </c>
      <c r="I1568" s="2">
        <f t="array" ref="I1568">SUMPRODUCT(B1552:B1571, (ROW(B1552:B1571)-ROW(B1552)+1)) / (20*21/2)</f>
        <v>40.696380952380963</v>
      </c>
      <c r="J1568" s="2">
        <f t="shared" si="194"/>
        <v>40.834588325087871</v>
      </c>
      <c r="K1568" s="2">
        <f t="shared" si="188"/>
        <v>40.096238624081728</v>
      </c>
    </row>
    <row r="1569" spans="1:11" ht="13.5" x14ac:dyDescent="0.25">
      <c r="A1569" s="3">
        <f>TITRES_STAT!B1572</f>
        <v>44599</v>
      </c>
      <c r="B1569" s="6">
        <f>TITRES_STAT!D1572</f>
        <v>40.61</v>
      </c>
      <c r="C1569" s="2">
        <f t="shared" si="189"/>
        <v>0</v>
      </c>
      <c r="D1569" s="2">
        <f t="shared" si="190"/>
        <v>40.61</v>
      </c>
      <c r="E1569" s="2">
        <f t="shared" si="192"/>
        <v>40.610000000000007</v>
      </c>
      <c r="F1569" s="2">
        <f t="shared" si="193"/>
        <v>41.290000000000006</v>
      </c>
      <c r="G1569" s="2">
        <f t="shared" si="187"/>
        <v>39.975799999999978</v>
      </c>
      <c r="H1569" s="2">
        <f t="shared" si="191"/>
        <v>40.440399999999997</v>
      </c>
      <c r="I1569" s="2">
        <f t="array" ref="I1569">SUMPRODUCT(B1553:B1572, (ROW(B1553:B1572)-ROW(B1553)+1)) / (20*21/2)</f>
        <v>40.656285714285723</v>
      </c>
      <c r="J1569" s="2">
        <f t="shared" si="194"/>
        <v>40.813198960793784</v>
      </c>
      <c r="K1569" s="2">
        <f t="shared" si="188"/>
        <v>40.116386129019702</v>
      </c>
    </row>
    <row r="1570" spans="1:11" ht="13.5" x14ac:dyDescent="0.25">
      <c r="A1570" s="3">
        <f>TITRES_STAT!B1573</f>
        <v>44600</v>
      </c>
      <c r="B1570" s="6">
        <f>TITRES_STAT!D1573</f>
        <v>40.61</v>
      </c>
      <c r="C1570" s="2">
        <f t="shared" si="189"/>
        <v>0</v>
      </c>
      <c r="D1570" s="2">
        <f t="shared" si="190"/>
        <v>40.61</v>
      </c>
      <c r="E1570" s="2">
        <f t="shared" si="192"/>
        <v>40.610000000000007</v>
      </c>
      <c r="F1570" s="2">
        <f t="shared" si="193"/>
        <v>41.160500000000006</v>
      </c>
      <c r="G1570" s="2">
        <f t="shared" si="187"/>
        <v>40.027999999999977</v>
      </c>
      <c r="H1570" s="2">
        <f t="shared" si="191"/>
        <v>40.415249999999993</v>
      </c>
      <c r="I1570" s="2">
        <f t="array" ref="I1570">SUMPRODUCT(B1554:B1573, (ROW(B1554:B1573)-ROW(B1554)+1)) / (20*21/2)</f>
        <v>40.62852380952382</v>
      </c>
      <c r="J1570" s="2">
        <f t="shared" si="194"/>
        <v>40.793846678813424</v>
      </c>
      <c r="K1570" s="2">
        <f t="shared" si="188"/>
        <v>40.135743535724814</v>
      </c>
    </row>
    <row r="1571" spans="1:11" ht="13.5" x14ac:dyDescent="0.25">
      <c r="A1571" s="3">
        <f>TITRES_STAT!B1574</f>
        <v>44601</v>
      </c>
      <c r="B1571" s="6">
        <f>TITRES_STAT!D1574</f>
        <v>40.61</v>
      </c>
      <c r="C1571" s="2">
        <f t="shared" si="189"/>
        <v>0</v>
      </c>
      <c r="D1571" s="2">
        <f t="shared" si="190"/>
        <v>40.61</v>
      </c>
      <c r="E1571" s="2">
        <f t="shared" si="192"/>
        <v>40.610000000000007</v>
      </c>
      <c r="F1571" s="2">
        <f t="shared" si="193"/>
        <v>41.031000000000013</v>
      </c>
      <c r="G1571" s="2">
        <f t="shared" si="187"/>
        <v>40.080199999999977</v>
      </c>
      <c r="H1571" s="2">
        <f t="shared" si="191"/>
        <v>40.390099999999997</v>
      </c>
      <c r="I1571" s="2">
        <f t="array" ref="I1571">SUMPRODUCT(B1555:B1574, (ROW(B1555:B1574)-ROW(B1555)+1)) / (20*21/2)</f>
        <v>40.613095238095248</v>
      </c>
      <c r="J1571" s="2">
        <f t="shared" si="194"/>
        <v>40.776337471307379</v>
      </c>
      <c r="K1571" s="2">
        <f t="shared" si="188"/>
        <v>40.154341828441488</v>
      </c>
    </row>
    <row r="1572" spans="1:11" ht="13.5" x14ac:dyDescent="0.25">
      <c r="A1572" s="3">
        <f>TITRES_STAT!B1575</f>
        <v>44602</v>
      </c>
      <c r="B1572" s="6">
        <f>TITRES_STAT!D1575</f>
        <v>40.61</v>
      </c>
      <c r="C1572" s="2">
        <f t="shared" si="189"/>
        <v>0</v>
      </c>
      <c r="D1572" s="2">
        <f t="shared" si="190"/>
        <v>40.61</v>
      </c>
      <c r="E1572" s="2">
        <f t="shared" si="192"/>
        <v>40.610000000000007</v>
      </c>
      <c r="F1572" s="2">
        <f t="shared" si="193"/>
        <v>40.901500000000013</v>
      </c>
      <c r="G1572" s="2">
        <f t="shared" si="187"/>
        <v>40.132399999999976</v>
      </c>
      <c r="H1572" s="2">
        <f t="shared" si="191"/>
        <v>40.364949999999993</v>
      </c>
      <c r="I1572" s="2">
        <f t="array" ref="I1572">SUMPRODUCT(B1556:B1575, (ROW(B1556:B1575)-ROW(B1556)+1)) / (20*21/2)</f>
        <v>40.61</v>
      </c>
      <c r="J1572" s="2">
        <f t="shared" si="194"/>
        <v>40.760495807373339</v>
      </c>
      <c r="K1572" s="2">
        <f t="shared" si="188"/>
        <v>40.172210776345743</v>
      </c>
    </row>
    <row r="1573" spans="1:11" ht="13.5" x14ac:dyDescent="0.25">
      <c r="A1573" s="3">
        <f>TITRES_STAT!B1576</f>
        <v>44603</v>
      </c>
      <c r="B1573" s="6">
        <f>TITRES_STAT!D1576</f>
        <v>40.61</v>
      </c>
      <c r="C1573" s="2">
        <f t="shared" si="189"/>
        <v>0</v>
      </c>
      <c r="D1573" s="2">
        <f t="shared" si="190"/>
        <v>40.61</v>
      </c>
      <c r="E1573" s="2">
        <f t="shared" si="192"/>
        <v>40.610000000000007</v>
      </c>
      <c r="F1573" s="2">
        <f t="shared" si="193"/>
        <v>40.772000000000006</v>
      </c>
      <c r="G1573" s="2">
        <f t="shared" si="187"/>
        <v>40.184599999999975</v>
      </c>
      <c r="H1573" s="2">
        <f t="shared" si="191"/>
        <v>40.339799999999997</v>
      </c>
      <c r="I1573" s="2">
        <f t="array" ref="I1573">SUMPRODUCT(B1557:B1576, (ROW(B1557:B1576)-ROW(B1557)+1)) / (20*21/2)</f>
        <v>40.43666666666666</v>
      </c>
      <c r="J1573" s="2">
        <f t="shared" si="194"/>
        <v>40.746162873337781</v>
      </c>
      <c r="K1573" s="2">
        <f t="shared" si="188"/>
        <v>40.189378981194935</v>
      </c>
    </row>
    <row r="1574" spans="1:11" ht="13.5" x14ac:dyDescent="0.25">
      <c r="A1574" s="3">
        <f>TITRES_STAT!B1577</f>
        <v>44606</v>
      </c>
      <c r="B1574" s="6">
        <f>TITRES_STAT!D1577</f>
        <v>40.61</v>
      </c>
      <c r="C1574" s="2">
        <f t="shared" si="189"/>
        <v>0</v>
      </c>
      <c r="D1574" s="2">
        <f t="shared" si="190"/>
        <v>40.61</v>
      </c>
      <c r="E1574" s="2">
        <f t="shared" si="192"/>
        <v>40.610000000000007</v>
      </c>
      <c r="F1574" s="2">
        <f t="shared" si="193"/>
        <v>40.642500000000005</v>
      </c>
      <c r="G1574" s="2">
        <f t="shared" si="187"/>
        <v>40.236799999999974</v>
      </c>
      <c r="H1574" s="2">
        <f t="shared" si="191"/>
        <v>40.31465</v>
      </c>
      <c r="I1574" s="2">
        <f t="array" ref="I1574">SUMPRODUCT(B1558:B1577, (ROW(B1558:B1577)-ROW(B1558)+1)) / (20*21/2)</f>
        <v>40.106285714285711</v>
      </c>
      <c r="J1574" s="2">
        <f t="shared" si="194"/>
        <v>40.733194980638942</v>
      </c>
      <c r="K1574" s="2">
        <f t="shared" si="188"/>
        <v>40.205873923108861</v>
      </c>
    </row>
    <row r="1575" spans="1:11" ht="13.5" x14ac:dyDescent="0.25">
      <c r="A1575" s="3">
        <f>TITRES_STAT!B1578</f>
        <v>44607</v>
      </c>
      <c r="B1575" s="6">
        <f>TITRES_STAT!D1578</f>
        <v>40.61</v>
      </c>
      <c r="C1575" s="2">
        <f t="shared" si="189"/>
        <v>0</v>
      </c>
      <c r="D1575" s="2">
        <f t="shared" si="190"/>
        <v>40.61</v>
      </c>
      <c r="E1575" s="2">
        <f t="shared" si="192"/>
        <v>40.610000000000007</v>
      </c>
      <c r="F1575" s="2">
        <f t="shared" si="193"/>
        <v>40.610000000000007</v>
      </c>
      <c r="G1575" s="2">
        <f t="shared" si="187"/>
        <v>40.288999999999966</v>
      </c>
      <c r="H1575" s="2">
        <f t="shared" si="191"/>
        <v>40.28949999999999</v>
      </c>
      <c r="I1575" s="2">
        <f t="array" ref="I1575">SUMPRODUCT(B1559:B1578, (ROW(B1559:B1578)-ROW(B1559)+1)) / (20*21/2)</f>
        <v>39.740476190476187</v>
      </c>
      <c r="J1575" s="2">
        <f t="shared" si="194"/>
        <v>40.72146212533999</v>
      </c>
      <c r="K1575" s="2">
        <f t="shared" si="188"/>
        <v>40.221722004555573</v>
      </c>
    </row>
    <row r="1576" spans="1:11" ht="13.5" x14ac:dyDescent="0.25">
      <c r="A1576" s="3">
        <f>TITRES_STAT!B1579</f>
        <v>44608</v>
      </c>
      <c r="B1576" s="6">
        <f>TITRES_STAT!D1579</f>
        <v>38.79</v>
      </c>
      <c r="C1576" s="2">
        <f t="shared" si="189"/>
        <v>-1.8200000000000003</v>
      </c>
      <c r="D1576" s="2">
        <f t="shared" si="190"/>
        <v>40.245999999999995</v>
      </c>
      <c r="E1576" s="2">
        <f t="shared" si="192"/>
        <v>40.428000000000011</v>
      </c>
      <c r="F1576" s="2">
        <f t="shared" si="193"/>
        <v>40.519000000000005</v>
      </c>
      <c r="G1576" s="2">
        <f t="shared" si="187"/>
        <v>40.304799999999972</v>
      </c>
      <c r="H1576" s="2">
        <f t="shared" si="191"/>
        <v>40.25524999999999</v>
      </c>
      <c r="I1576" s="2">
        <f t="array" ref="I1576">SUMPRODUCT(B1560:B1579, (ROW(B1560:B1579)-ROW(B1560)+1)) / (20*21/2)</f>
        <v>39.394238095238101</v>
      </c>
      <c r="J1576" s="2">
        <f t="shared" si="194"/>
        <v>40.537513351498085</v>
      </c>
      <c r="K1576" s="2">
        <f t="shared" si="188"/>
        <v>40.165576043592615</v>
      </c>
    </row>
    <row r="1577" spans="1:11" ht="13.5" x14ac:dyDescent="0.25">
      <c r="A1577" s="3">
        <f>TITRES_STAT!B1580</f>
        <v>44609</v>
      </c>
      <c r="B1577" s="6">
        <f>TITRES_STAT!D1580</f>
        <v>37.049999999999997</v>
      </c>
      <c r="C1577" s="2">
        <f t="shared" si="189"/>
        <v>-1.740000000000002</v>
      </c>
      <c r="D1577" s="2">
        <f t="shared" si="190"/>
        <v>39.534000000000006</v>
      </c>
      <c r="E1577" s="2">
        <f t="shared" si="192"/>
        <v>40.07200000000001</v>
      </c>
      <c r="F1577" s="2">
        <f t="shared" si="193"/>
        <v>40.341000000000001</v>
      </c>
      <c r="G1577" s="2">
        <f t="shared" si="187"/>
        <v>40.285799999999966</v>
      </c>
      <c r="H1577" s="2">
        <f t="shared" si="191"/>
        <v>40.219099999999997</v>
      </c>
      <c r="I1577" s="2">
        <f t="array" ref="I1577">SUMPRODUCT(B1561:B1580, (ROW(B1561:B1580)-ROW(B1561)+1)) / (20*21/2)</f>
        <v>39.067571428571434</v>
      </c>
      <c r="J1577" s="2">
        <f t="shared" si="194"/>
        <v>40.205369222783979</v>
      </c>
      <c r="K1577" s="2">
        <f t="shared" si="188"/>
        <v>40.043396590902709</v>
      </c>
    </row>
    <row r="1578" spans="1:11" ht="13.5" x14ac:dyDescent="0.25">
      <c r="A1578" s="3">
        <f>TITRES_STAT!B1581</f>
        <v>44610</v>
      </c>
      <c r="B1578" s="6">
        <f>TITRES_STAT!D1581</f>
        <v>36.5</v>
      </c>
      <c r="C1578" s="2">
        <f t="shared" si="189"/>
        <v>-0.54999999999999716</v>
      </c>
      <c r="D1578" s="2">
        <f t="shared" si="190"/>
        <v>38.712000000000003</v>
      </c>
      <c r="E1578" s="2">
        <f t="shared" si="192"/>
        <v>39.661000000000008</v>
      </c>
      <c r="F1578" s="2">
        <f t="shared" si="193"/>
        <v>40.1355</v>
      </c>
      <c r="G1578" s="2">
        <f t="shared" si="187"/>
        <v>40.255799999999965</v>
      </c>
      <c r="H1578" s="2">
        <f t="shared" si="191"/>
        <v>40.180199999999992</v>
      </c>
      <c r="I1578" s="2">
        <f t="array" ref="I1578">SUMPRODUCT(B1562:B1581, (ROW(B1562:B1581)-ROW(B1562)+1)) / (20*21/2)</f>
        <v>38.760476190476197</v>
      </c>
      <c r="J1578" s="2">
        <f t="shared" si="194"/>
        <v>39.852476915852172</v>
      </c>
      <c r="K1578" s="2">
        <f t="shared" si="188"/>
        <v>39.904439861847699</v>
      </c>
    </row>
    <row r="1579" spans="1:11" ht="13.5" x14ac:dyDescent="0.25">
      <c r="A1579" s="3">
        <f>TITRES_STAT!B1582</f>
        <v>44613</v>
      </c>
      <c r="B1579" s="6">
        <f>TITRES_STAT!D1582</f>
        <v>36.5</v>
      </c>
      <c r="C1579" s="2">
        <f t="shared" si="189"/>
        <v>0</v>
      </c>
      <c r="D1579" s="2">
        <f t="shared" si="190"/>
        <v>37.89</v>
      </c>
      <c r="E1579" s="2">
        <f t="shared" si="192"/>
        <v>39.250000000000007</v>
      </c>
      <c r="F1579" s="2">
        <f t="shared" si="193"/>
        <v>39.93</v>
      </c>
      <c r="G1579" s="2">
        <f t="shared" si="187"/>
        <v>40.225799999999964</v>
      </c>
      <c r="H1579" s="2">
        <f t="shared" si="191"/>
        <v>40.141299999999994</v>
      </c>
      <c r="I1579" s="2">
        <f t="array" ref="I1579">SUMPRODUCT(B1563:B1582, (ROW(B1563:B1582)-ROW(B1563)+1)) / (20*21/2)</f>
        <v>38.472952380952378</v>
      </c>
      <c r="J1579" s="2">
        <f t="shared" si="194"/>
        <v>39.533193400056724</v>
      </c>
      <c r="K1579" s="2">
        <f t="shared" si="188"/>
        <v>39.770932416285042</v>
      </c>
    </row>
    <row r="1580" spans="1:11" ht="13.5" x14ac:dyDescent="0.25">
      <c r="A1580" s="3">
        <f>TITRES_STAT!B1583</f>
        <v>44614</v>
      </c>
      <c r="B1580" s="6">
        <f>TITRES_STAT!D1583</f>
        <v>36.5</v>
      </c>
      <c r="C1580" s="2">
        <f t="shared" si="189"/>
        <v>0</v>
      </c>
      <c r="D1580" s="2">
        <f t="shared" si="190"/>
        <v>37.067999999999998</v>
      </c>
      <c r="E1580" s="2">
        <f t="shared" si="192"/>
        <v>38.838999999999999</v>
      </c>
      <c r="F1580" s="2">
        <f t="shared" si="193"/>
        <v>39.724499999999999</v>
      </c>
      <c r="G1580" s="2">
        <f t="shared" si="187"/>
        <v>40.19579999999997</v>
      </c>
      <c r="H1580" s="2">
        <f t="shared" si="191"/>
        <v>40.102399999999996</v>
      </c>
      <c r="I1580" s="2">
        <f t="array" ref="I1580">SUMPRODUCT(B1564:B1583, (ROW(B1564:B1583)-ROW(B1564)+1)) / (20*21/2)</f>
        <v>38.204999999999998</v>
      </c>
      <c r="J1580" s="2">
        <f t="shared" si="194"/>
        <v>39.244317838146557</v>
      </c>
      <c r="K1580" s="2">
        <f t="shared" si="188"/>
        <v>39.642660556822882</v>
      </c>
    </row>
    <row r="1581" spans="1:11" ht="13.5" x14ac:dyDescent="0.25">
      <c r="A1581" s="3">
        <f>TITRES_STAT!B1584</f>
        <v>44615</v>
      </c>
      <c r="B1581" s="6">
        <f>TITRES_STAT!D1584</f>
        <v>36.5</v>
      </c>
      <c r="C1581" s="2">
        <f t="shared" si="189"/>
        <v>0</v>
      </c>
      <c r="D1581" s="2">
        <f t="shared" si="190"/>
        <v>36.61</v>
      </c>
      <c r="E1581" s="2">
        <f t="shared" si="192"/>
        <v>38.427999999999997</v>
      </c>
      <c r="F1581" s="2">
        <f t="shared" si="193"/>
        <v>39.518999999999998</v>
      </c>
      <c r="G1581" s="2">
        <f t="shared" si="187"/>
        <v>40.165799999999969</v>
      </c>
      <c r="H1581" s="2">
        <f t="shared" si="191"/>
        <v>40.063499999999991</v>
      </c>
      <c r="I1581" s="2">
        <f t="array" ref="I1581">SUMPRODUCT(B1565:B1584, (ROW(B1565:B1584)-ROW(B1565)+1)) / (20*21/2)</f>
        <v>37.95661904761905</v>
      </c>
      <c r="J1581" s="2">
        <f t="shared" si="194"/>
        <v>38.982954234513549</v>
      </c>
      <c r="K1581" s="2">
        <f t="shared" si="188"/>
        <v>39.51941896635924</v>
      </c>
    </row>
    <row r="1582" spans="1:11" ht="13.5" x14ac:dyDescent="0.25">
      <c r="A1582" s="3">
        <f>TITRES_STAT!B1585</f>
        <v>44616</v>
      </c>
      <c r="B1582" s="6">
        <f>TITRES_STAT!D1585</f>
        <v>36.5</v>
      </c>
      <c r="C1582" s="2">
        <f t="shared" si="189"/>
        <v>0</v>
      </c>
      <c r="D1582" s="2">
        <f t="shared" si="190"/>
        <v>36.5</v>
      </c>
      <c r="E1582" s="2">
        <f t="shared" si="192"/>
        <v>38.017000000000003</v>
      </c>
      <c r="F1582" s="2">
        <f t="shared" si="193"/>
        <v>39.313499999999998</v>
      </c>
      <c r="G1582" s="2">
        <f t="shared" si="187"/>
        <v>40.135799999999975</v>
      </c>
      <c r="H1582" s="2">
        <f t="shared" si="191"/>
        <v>40.024599999999985</v>
      </c>
      <c r="I1582" s="2">
        <f t="array" ref="I1582">SUMPRODUCT(B1566:B1585, (ROW(B1566:B1585)-ROW(B1566)+1)) / (20*21/2)</f>
        <v>37.884</v>
      </c>
      <c r="J1582" s="2">
        <f t="shared" si="194"/>
        <v>38.746482402655111</v>
      </c>
      <c r="K1582" s="2">
        <f t="shared" si="188"/>
        <v>39.401010379443193</v>
      </c>
    </row>
    <row r="1583" spans="1:11" ht="13.5" x14ac:dyDescent="0.25">
      <c r="A1583" s="3">
        <f>TITRES_STAT!B1586</f>
        <v>44617</v>
      </c>
      <c r="B1583" s="6">
        <f>TITRES_STAT!D1586</f>
        <v>36.5</v>
      </c>
      <c r="C1583" s="2">
        <f t="shared" si="189"/>
        <v>0</v>
      </c>
      <c r="D1583" s="2">
        <f t="shared" si="190"/>
        <v>36.5</v>
      </c>
      <c r="E1583" s="2">
        <f t="shared" si="192"/>
        <v>37.606000000000002</v>
      </c>
      <c r="F1583" s="2">
        <f t="shared" si="193"/>
        <v>39.108000000000004</v>
      </c>
      <c r="G1583" s="2">
        <f t="shared" si="187"/>
        <v>40.105799999999974</v>
      </c>
      <c r="H1583" s="2">
        <f t="shared" si="191"/>
        <v>39.98569999999998</v>
      </c>
      <c r="I1583" s="2">
        <f t="array" ref="I1583">SUMPRODUCT(B1567:B1586, (ROW(B1567:B1586)-ROW(B1567)+1)) / (20*21/2)</f>
        <v>37.823142857142855</v>
      </c>
      <c r="J1583" s="2">
        <f t="shared" si="194"/>
        <v>38.532531697640337</v>
      </c>
      <c r="K1583" s="2">
        <f t="shared" si="188"/>
        <v>39.287245266523854</v>
      </c>
    </row>
    <row r="1584" spans="1:11" ht="13.5" x14ac:dyDescent="0.25">
      <c r="A1584" s="3">
        <f>TITRES_STAT!B1587</f>
        <v>44620</v>
      </c>
      <c r="B1584" s="6">
        <f>TITRES_STAT!D1587</f>
        <v>36.5</v>
      </c>
      <c r="C1584" s="2">
        <f t="shared" si="189"/>
        <v>0</v>
      </c>
      <c r="D1584" s="2">
        <f t="shared" si="190"/>
        <v>36.5</v>
      </c>
      <c r="E1584" s="2">
        <f t="shared" si="192"/>
        <v>37.195</v>
      </c>
      <c r="F1584" s="2">
        <f t="shared" si="193"/>
        <v>38.902500000000003</v>
      </c>
      <c r="G1584" s="2">
        <f t="shared" si="187"/>
        <v>40.07579999999998</v>
      </c>
      <c r="H1584" s="2">
        <f t="shared" si="191"/>
        <v>39.946799999999982</v>
      </c>
      <c r="I1584" s="2">
        <f t="array" ref="I1584">SUMPRODUCT(B1568:B1587, (ROW(B1568:B1587)-ROW(B1568)+1)) / (20*21/2)</f>
        <v>37.774047619047622</v>
      </c>
      <c r="J1584" s="2">
        <f t="shared" si="194"/>
        <v>38.338957250246018</v>
      </c>
      <c r="K1584" s="2">
        <f t="shared" si="188"/>
        <v>39.177941530581741</v>
      </c>
    </row>
    <row r="1585" spans="1:11" ht="13.5" x14ac:dyDescent="0.25">
      <c r="A1585" s="3">
        <f>TITRES_STAT!B1588</f>
        <v>44621</v>
      </c>
      <c r="B1585" s="6">
        <f>TITRES_STAT!D1588</f>
        <v>38.14</v>
      </c>
      <c r="C1585" s="2">
        <f t="shared" si="189"/>
        <v>1.6400000000000006</v>
      </c>
      <c r="D1585" s="2">
        <f t="shared" si="190"/>
        <v>36.827999999999996</v>
      </c>
      <c r="E1585" s="2">
        <f t="shared" si="192"/>
        <v>36.948</v>
      </c>
      <c r="F1585" s="2">
        <f t="shared" si="193"/>
        <v>38.779000000000003</v>
      </c>
      <c r="G1585" s="2">
        <f t="shared" si="187"/>
        <v>40.078599999999973</v>
      </c>
      <c r="H1585" s="2">
        <f t="shared" si="191"/>
        <v>39.916099999999986</v>
      </c>
      <c r="I1585" s="2">
        <f t="array" ref="I1585">SUMPRODUCT(B1569:B1588, (ROW(B1569:B1588)-ROW(B1569)+1)) / (20*21/2)</f>
        <v>37.736714285714285</v>
      </c>
      <c r="J1585" s="2">
        <f t="shared" si="194"/>
        <v>38.320008940698784</v>
      </c>
      <c r="K1585" s="2">
        <f t="shared" si="188"/>
        <v>39.137237941147163</v>
      </c>
    </row>
    <row r="1586" spans="1:11" ht="13.5" x14ac:dyDescent="0.25">
      <c r="A1586" s="3">
        <f>TITRES_STAT!B1589</f>
        <v>44622</v>
      </c>
      <c r="B1586" s="6">
        <f>TITRES_STAT!D1589</f>
        <v>38.14</v>
      </c>
      <c r="C1586" s="2">
        <f t="shared" si="189"/>
        <v>0</v>
      </c>
      <c r="D1586" s="2">
        <f t="shared" si="190"/>
        <v>37.155999999999992</v>
      </c>
      <c r="E1586" s="2">
        <f t="shared" si="192"/>
        <v>36.882999999999996</v>
      </c>
      <c r="F1586" s="2">
        <f t="shared" si="193"/>
        <v>38.655500000000004</v>
      </c>
      <c r="G1586" s="2">
        <f t="shared" ref="G1586:G1649" si="195">AVERAGE(B1537:B1586)</f>
        <v>40.081399999999981</v>
      </c>
      <c r="H1586" s="2">
        <f t="shared" si="191"/>
        <v>39.885399999999983</v>
      </c>
      <c r="I1586" s="2">
        <f t="array" ref="I1586">SUMPRODUCT(B1570:B1589, (ROW(B1570:B1589)-ROW(B1570)+1)) / (20*21/2)</f>
        <v>37.711142857142853</v>
      </c>
      <c r="J1586" s="2">
        <f t="shared" si="194"/>
        <v>38.30286523206081</v>
      </c>
      <c r="K1586" s="2">
        <f t="shared" si="188"/>
        <v>39.098130570906093</v>
      </c>
    </row>
    <row r="1587" spans="1:11" ht="13.5" x14ac:dyDescent="0.25">
      <c r="A1587" s="3">
        <f>TITRES_STAT!B1590</f>
        <v>44623</v>
      </c>
      <c r="B1587" s="6">
        <f>TITRES_STAT!D1590</f>
        <v>38.14</v>
      </c>
      <c r="C1587" s="2">
        <f t="shared" si="189"/>
        <v>0</v>
      </c>
      <c r="D1587" s="2">
        <f t="shared" si="190"/>
        <v>37.484000000000002</v>
      </c>
      <c r="E1587" s="2">
        <f t="shared" si="192"/>
        <v>36.991999999999997</v>
      </c>
      <c r="F1587" s="2">
        <f t="shared" si="193"/>
        <v>38.531999999999996</v>
      </c>
      <c r="G1587" s="2">
        <f t="shared" si="195"/>
        <v>40.084199999999981</v>
      </c>
      <c r="H1587" s="2">
        <f t="shared" si="191"/>
        <v>39.854699999999987</v>
      </c>
      <c r="I1587" s="2">
        <f t="array" ref="I1587">SUMPRODUCT(B1571:B1590, (ROW(B1571:B1590)-ROW(B1571)+1)) / (20*21/2)</f>
        <v>37.697333333333333</v>
      </c>
      <c r="J1587" s="2">
        <f t="shared" si="194"/>
        <v>38.287354257578826</v>
      </c>
      <c r="K1587" s="2">
        <f t="shared" ref="K1587:K1650" si="196">$K$4*B1587+(1-$K$4)*K1586</f>
        <v>39.060556823027419</v>
      </c>
    </row>
    <row r="1588" spans="1:11" ht="13.5" x14ac:dyDescent="0.25">
      <c r="A1588" s="3">
        <f>TITRES_STAT!B1591</f>
        <v>44624</v>
      </c>
      <c r="B1588" s="6">
        <f>TITRES_STAT!D1591</f>
        <v>38.14</v>
      </c>
      <c r="C1588" s="2">
        <f t="shared" si="189"/>
        <v>0</v>
      </c>
      <c r="D1588" s="2">
        <f t="shared" si="190"/>
        <v>37.811999999999998</v>
      </c>
      <c r="E1588" s="2">
        <f t="shared" si="192"/>
        <v>37.155999999999992</v>
      </c>
      <c r="F1588" s="2">
        <f t="shared" si="193"/>
        <v>38.408500000000004</v>
      </c>
      <c r="G1588" s="2">
        <f t="shared" si="195"/>
        <v>40.086999999999982</v>
      </c>
      <c r="H1588" s="2">
        <f t="shared" si="191"/>
        <v>39.823999999999984</v>
      </c>
      <c r="I1588" s="2">
        <f t="array" ref="I1588">SUMPRODUCT(B1572:B1591, (ROW(B1572:B1591)-ROW(B1572)+1)) / (20*21/2)</f>
        <v>37.69528571428571</v>
      </c>
      <c r="J1588" s="2">
        <f t="shared" si="194"/>
        <v>38.273320518761793</v>
      </c>
      <c r="K1588" s="2">
        <f t="shared" si="196"/>
        <v>39.024456555457711</v>
      </c>
    </row>
    <row r="1589" spans="1:11" ht="13.5" x14ac:dyDescent="0.25">
      <c r="A1589" s="3">
        <f>TITRES_STAT!B1592</f>
        <v>44627</v>
      </c>
      <c r="B1589" s="6">
        <f>TITRES_STAT!D1592</f>
        <v>38.14</v>
      </c>
      <c r="C1589" s="2">
        <f t="shared" si="189"/>
        <v>0</v>
      </c>
      <c r="D1589" s="2">
        <f t="shared" si="190"/>
        <v>38.14</v>
      </c>
      <c r="E1589" s="2">
        <f t="shared" si="192"/>
        <v>37.319999999999993</v>
      </c>
      <c r="F1589" s="2">
        <f t="shared" si="193"/>
        <v>38.284999999999997</v>
      </c>
      <c r="G1589" s="2">
        <f t="shared" si="195"/>
        <v>40.08979999999999</v>
      </c>
      <c r="H1589" s="2">
        <f t="shared" si="191"/>
        <v>39.793299999999988</v>
      </c>
      <c r="I1589" s="2">
        <f t="array" ref="I1589">SUMPRODUCT(B1573:B1592, (ROW(B1573:B1592)-ROW(B1573)+1)) / (20*21/2)</f>
        <v>37.704999999999998</v>
      </c>
      <c r="J1589" s="2">
        <f t="shared" si="194"/>
        <v>38.260623326498759</v>
      </c>
      <c r="K1589" s="2">
        <f t="shared" si="196"/>
        <v>38.989771984655448</v>
      </c>
    </row>
    <row r="1590" spans="1:11" ht="13.5" x14ac:dyDescent="0.25">
      <c r="A1590" s="3">
        <f>TITRES_STAT!B1593</f>
        <v>44628</v>
      </c>
      <c r="B1590" s="6">
        <f>TITRES_STAT!D1593</f>
        <v>38.14</v>
      </c>
      <c r="C1590" s="2">
        <f t="shared" si="189"/>
        <v>0</v>
      </c>
      <c r="D1590" s="2">
        <f t="shared" si="190"/>
        <v>38.14</v>
      </c>
      <c r="E1590" s="2">
        <f t="shared" si="192"/>
        <v>37.483999999999995</v>
      </c>
      <c r="F1590" s="2">
        <f t="shared" si="193"/>
        <v>38.161499999999997</v>
      </c>
      <c r="G1590" s="2">
        <f t="shared" si="195"/>
        <v>40.09259999999999</v>
      </c>
      <c r="H1590" s="2">
        <f t="shared" si="191"/>
        <v>39.772549999999995</v>
      </c>
      <c r="I1590" s="2">
        <f t="array" ref="I1590">SUMPRODUCT(B1574:B1593, (ROW(B1574:B1593)-ROW(B1574)+1)) / (20*21/2)</f>
        <v>37.726476190476191</v>
      </c>
      <c r="J1590" s="2">
        <f t="shared" si="194"/>
        <v>38.24913539064174</v>
      </c>
      <c r="K1590" s="2">
        <f t="shared" si="196"/>
        <v>38.956447593100329</v>
      </c>
    </row>
    <row r="1591" spans="1:11" ht="13.5" x14ac:dyDescent="0.25">
      <c r="A1591" s="3">
        <f>TITRES_STAT!B1594</f>
        <v>44629</v>
      </c>
      <c r="B1591" s="6">
        <f>TITRES_STAT!D1594</f>
        <v>38.14</v>
      </c>
      <c r="C1591" s="2">
        <f t="shared" si="189"/>
        <v>0</v>
      </c>
      <c r="D1591" s="2">
        <f t="shared" si="190"/>
        <v>38.14</v>
      </c>
      <c r="E1591" s="2">
        <f t="shared" si="192"/>
        <v>37.647999999999989</v>
      </c>
      <c r="F1591" s="2">
        <f t="shared" si="193"/>
        <v>38.037999999999997</v>
      </c>
      <c r="G1591" s="2">
        <f t="shared" si="195"/>
        <v>40.095399999999998</v>
      </c>
      <c r="H1591" s="2">
        <f t="shared" si="191"/>
        <v>39.751799999999989</v>
      </c>
      <c r="I1591" s="2">
        <f t="array" ref="I1591">SUMPRODUCT(B1575:B1594, (ROW(B1575:B1594)-ROW(B1575)+1)) / (20*21/2)</f>
        <v>37.759714285714288</v>
      </c>
      <c r="J1591" s="2">
        <f t="shared" si="194"/>
        <v>38.23874154391396</v>
      </c>
      <c r="K1591" s="2">
        <f t="shared" si="196"/>
        <v>38.924430040429726</v>
      </c>
    </row>
    <row r="1592" spans="1:11" ht="13.5" x14ac:dyDescent="0.25">
      <c r="A1592" s="3">
        <f>TITRES_STAT!B1595</f>
        <v>44630</v>
      </c>
      <c r="B1592" s="6">
        <f>TITRES_STAT!D1595</f>
        <v>38.14</v>
      </c>
      <c r="C1592" s="2">
        <f t="shared" si="189"/>
        <v>0</v>
      </c>
      <c r="D1592" s="2">
        <f t="shared" si="190"/>
        <v>38.14</v>
      </c>
      <c r="E1592" s="2">
        <f t="shared" si="192"/>
        <v>37.811999999999998</v>
      </c>
      <c r="F1592" s="2">
        <f t="shared" si="193"/>
        <v>37.914499999999997</v>
      </c>
      <c r="G1592" s="2">
        <f t="shared" si="195"/>
        <v>40.064</v>
      </c>
      <c r="H1592" s="2">
        <f t="shared" si="191"/>
        <v>39.731049999999996</v>
      </c>
      <c r="I1592" s="2">
        <f t="array" ref="I1592">SUMPRODUCT(B1576:B1595, (ROW(B1576:B1595)-ROW(B1576)+1)) / (20*21/2)</f>
        <v>37.80471428571429</v>
      </c>
      <c r="J1592" s="2">
        <f t="shared" si="194"/>
        <v>38.229337587350727</v>
      </c>
      <c r="K1592" s="2">
        <f t="shared" si="196"/>
        <v>38.893668078059932</v>
      </c>
    </row>
    <row r="1593" spans="1:11" ht="13.5" x14ac:dyDescent="0.25">
      <c r="A1593" s="3">
        <f>TITRES_STAT!B1596</f>
        <v>44631</v>
      </c>
      <c r="B1593" s="6">
        <f>TITRES_STAT!D1596</f>
        <v>38.14</v>
      </c>
      <c r="C1593" s="2">
        <f t="shared" si="189"/>
        <v>0</v>
      </c>
      <c r="D1593" s="2">
        <f t="shared" si="190"/>
        <v>38.14</v>
      </c>
      <c r="E1593" s="2">
        <f t="shared" si="192"/>
        <v>37.975999999999992</v>
      </c>
      <c r="F1593" s="2">
        <f t="shared" si="193"/>
        <v>37.790999999999997</v>
      </c>
      <c r="G1593" s="2">
        <f t="shared" si="195"/>
        <v>39.997</v>
      </c>
      <c r="H1593" s="2">
        <f t="shared" si="191"/>
        <v>39.710299999999989</v>
      </c>
      <c r="I1593" s="2">
        <f t="array" ref="I1593">SUMPRODUCT(B1577:B1596, (ROW(B1577:B1596)-ROW(B1577)+1)) / (20*21/2)</f>
        <v>37.861476190476196</v>
      </c>
      <c r="J1593" s="2">
        <f t="shared" si="194"/>
        <v>38.220829245698283</v>
      </c>
      <c r="K1593" s="2">
        <f t="shared" si="196"/>
        <v>38.864112467155621</v>
      </c>
    </row>
    <row r="1594" spans="1:11" ht="13.5" x14ac:dyDescent="0.25">
      <c r="A1594" s="3">
        <f>TITRES_STAT!B1597</f>
        <v>44634</v>
      </c>
      <c r="B1594" s="6">
        <f>TITRES_STAT!D1597</f>
        <v>38.14</v>
      </c>
      <c r="C1594" s="2">
        <f t="shared" si="189"/>
        <v>0</v>
      </c>
      <c r="D1594" s="2">
        <f t="shared" si="190"/>
        <v>38.14</v>
      </c>
      <c r="E1594" s="2">
        <f t="shared" si="192"/>
        <v>38.139999999999993</v>
      </c>
      <c r="F1594" s="2">
        <f t="shared" si="193"/>
        <v>37.667499999999997</v>
      </c>
      <c r="G1594" s="2">
        <f t="shared" si="195"/>
        <v>39.930000000000007</v>
      </c>
      <c r="H1594" s="2">
        <f t="shared" si="191"/>
        <v>39.689549999999997</v>
      </c>
      <c r="I1594" s="2">
        <f t="array" ref="I1594">SUMPRODUCT(B1578:B1597, (ROW(B1578:B1597)-ROW(B1578)+1)) / (20*21/2)</f>
        <v>37.921333333333337</v>
      </c>
      <c r="J1594" s="2">
        <f t="shared" si="194"/>
        <v>38.213131222298443</v>
      </c>
      <c r="K1594" s="2">
        <f t="shared" si="196"/>
        <v>38.835715899816186</v>
      </c>
    </row>
    <row r="1595" spans="1:11" ht="13.5" x14ac:dyDescent="0.25">
      <c r="A1595" s="3">
        <f>TITRES_STAT!B1598</f>
        <v>44635</v>
      </c>
      <c r="B1595" s="6">
        <f>TITRES_STAT!D1598</f>
        <v>38.14</v>
      </c>
      <c r="C1595" s="2">
        <f t="shared" si="189"/>
        <v>0</v>
      </c>
      <c r="D1595" s="2">
        <f t="shared" si="190"/>
        <v>38.14</v>
      </c>
      <c r="E1595" s="2">
        <f t="shared" si="192"/>
        <v>38.139999999999993</v>
      </c>
      <c r="F1595" s="2">
        <f t="shared" si="193"/>
        <v>37.543999999999997</v>
      </c>
      <c r="G1595" s="2">
        <f t="shared" si="195"/>
        <v>39.863000000000014</v>
      </c>
      <c r="H1595" s="2">
        <f t="shared" si="191"/>
        <v>39.668799999999997</v>
      </c>
      <c r="I1595" s="2">
        <f t="array" ref="I1595">SUMPRODUCT(B1579:B1598, (ROW(B1579:B1598)-ROW(B1579)+1)) / (20*21/2)</f>
        <v>37.975999999999999</v>
      </c>
      <c r="J1595" s="2">
        <f t="shared" si="194"/>
        <v>38.206166343984307</v>
      </c>
      <c r="K1595" s="2">
        <f t="shared" si="196"/>
        <v>38.808432923352804</v>
      </c>
    </row>
    <row r="1596" spans="1:11" ht="13.5" x14ac:dyDescent="0.25">
      <c r="A1596" s="3">
        <f>TITRES_STAT!B1599</f>
        <v>44636</v>
      </c>
      <c r="B1596" s="6">
        <f>TITRES_STAT!D1599</f>
        <v>38.14</v>
      </c>
      <c r="C1596" s="2">
        <f t="shared" si="189"/>
        <v>0</v>
      </c>
      <c r="D1596" s="2">
        <f t="shared" si="190"/>
        <v>38.14</v>
      </c>
      <c r="E1596" s="2">
        <f t="shared" si="192"/>
        <v>38.139999999999993</v>
      </c>
      <c r="F1596" s="2">
        <f t="shared" si="193"/>
        <v>37.511499999999998</v>
      </c>
      <c r="G1596" s="2">
        <f t="shared" si="195"/>
        <v>39.761600000000016</v>
      </c>
      <c r="H1596" s="2">
        <f t="shared" si="191"/>
        <v>39.648049999999991</v>
      </c>
      <c r="I1596" s="2">
        <f t="array" ref="I1596">SUMPRODUCT(B1580:B1599, (ROW(B1580:B1599)-ROW(B1580)+1)) / (20*21/2)</f>
        <v>38.022857142857141</v>
      </c>
      <c r="J1596" s="2">
        <f t="shared" si="194"/>
        <v>38.19986478741437</v>
      </c>
      <c r="K1596" s="2">
        <f t="shared" si="196"/>
        <v>38.782219867535048</v>
      </c>
    </row>
    <row r="1597" spans="1:11" ht="13.5" x14ac:dyDescent="0.25">
      <c r="A1597" s="3">
        <f>TITRES_STAT!B1600</f>
        <v>44637</v>
      </c>
      <c r="B1597" s="6">
        <f>TITRES_STAT!D1600</f>
        <v>38.14</v>
      </c>
      <c r="C1597" s="2">
        <f t="shared" si="189"/>
        <v>0</v>
      </c>
      <c r="D1597" s="2">
        <f t="shared" si="190"/>
        <v>38.14</v>
      </c>
      <c r="E1597" s="2">
        <f t="shared" si="192"/>
        <v>38.139999999999993</v>
      </c>
      <c r="F1597" s="2">
        <f t="shared" si="193"/>
        <v>37.565999999999988</v>
      </c>
      <c r="G1597" s="2">
        <f t="shared" si="195"/>
        <v>39.660400000000024</v>
      </c>
      <c r="H1597" s="2">
        <f t="shared" si="191"/>
        <v>39.627299999999998</v>
      </c>
      <c r="I1597" s="2">
        <f t="array" ref="I1597">SUMPRODUCT(B1581:B1600, (ROW(B1581:B1600)-ROW(B1581)+1)) / (20*21/2)</f>
        <v>38.061904761904756</v>
      </c>
      <c r="J1597" s="2">
        <f t="shared" si="194"/>
        <v>38.19416337908919</v>
      </c>
      <c r="K1597" s="2">
        <f t="shared" si="196"/>
        <v>38.757034774690531</v>
      </c>
    </row>
    <row r="1598" spans="1:11" ht="13.5" x14ac:dyDescent="0.25">
      <c r="A1598" s="3">
        <f>TITRES_STAT!B1601</f>
        <v>44638</v>
      </c>
      <c r="B1598" s="6">
        <f>TITRES_STAT!D1601</f>
        <v>38.14</v>
      </c>
      <c r="C1598" s="2">
        <f t="shared" si="189"/>
        <v>0</v>
      </c>
      <c r="D1598" s="2">
        <f t="shared" si="190"/>
        <v>38.14</v>
      </c>
      <c r="E1598" s="2">
        <f t="shared" si="192"/>
        <v>38.139999999999993</v>
      </c>
      <c r="F1598" s="2">
        <f t="shared" si="193"/>
        <v>37.647999999999989</v>
      </c>
      <c r="G1598" s="2">
        <f t="shared" si="195"/>
        <v>39.559200000000025</v>
      </c>
      <c r="H1598" s="2">
        <f t="shared" si="191"/>
        <v>39.606549999999999</v>
      </c>
      <c r="I1598" s="2">
        <f t="array" ref="I1598">SUMPRODUCT(B1582:B1601, (ROW(B1582:B1601)-ROW(B1582)+1)) / (20*21/2)</f>
        <v>38.093142857142858</v>
      </c>
      <c r="J1598" s="2">
        <f t="shared" si="194"/>
        <v>38.189004962033081</v>
      </c>
      <c r="K1598" s="2">
        <f t="shared" si="196"/>
        <v>38.732837332545806</v>
      </c>
    </row>
    <row r="1599" spans="1:11" ht="13.5" x14ac:dyDescent="0.25">
      <c r="A1599" s="3">
        <f>TITRES_STAT!B1602</f>
        <v>44641</v>
      </c>
      <c r="B1599" s="6">
        <f>TITRES_STAT!D1602</f>
        <v>38.14</v>
      </c>
      <c r="C1599" s="2">
        <f t="shared" si="189"/>
        <v>0</v>
      </c>
      <c r="D1599" s="2">
        <f t="shared" si="190"/>
        <v>38.14</v>
      </c>
      <c r="E1599" s="2">
        <f t="shared" si="192"/>
        <v>38.139999999999993</v>
      </c>
      <c r="F1599" s="2">
        <f t="shared" si="193"/>
        <v>37.72999999999999</v>
      </c>
      <c r="G1599" s="2">
        <f t="shared" si="195"/>
        <v>39.458000000000027</v>
      </c>
      <c r="H1599" s="2">
        <f t="shared" si="191"/>
        <v>39.585799999999992</v>
      </c>
      <c r="I1599" s="2">
        <f t="array" ref="I1599">SUMPRODUCT(B1583:B1602, (ROW(B1583:B1602)-ROW(B1583)+1)) / (20*21/2)</f>
        <v>38.116571428571433</v>
      </c>
      <c r="J1599" s="2">
        <f t="shared" si="194"/>
        <v>38.184337822791832</v>
      </c>
      <c r="K1599" s="2">
        <f t="shared" si="196"/>
        <v>38.709588809700868</v>
      </c>
    </row>
    <row r="1600" spans="1:11" ht="13.5" x14ac:dyDescent="0.25">
      <c r="A1600" s="3">
        <f>TITRES_STAT!B1603</f>
        <v>44642</v>
      </c>
      <c r="B1600" s="6">
        <f>TITRES_STAT!D1603</f>
        <v>38.14</v>
      </c>
      <c r="C1600" s="2">
        <f t="shared" si="189"/>
        <v>0</v>
      </c>
      <c r="D1600" s="2">
        <f t="shared" si="190"/>
        <v>38.14</v>
      </c>
      <c r="E1600" s="2">
        <f t="shared" si="192"/>
        <v>38.139999999999993</v>
      </c>
      <c r="F1600" s="2">
        <f t="shared" si="193"/>
        <v>37.811999999999991</v>
      </c>
      <c r="G1600" s="2">
        <f t="shared" si="195"/>
        <v>39.356800000000035</v>
      </c>
      <c r="H1600" s="2">
        <f t="shared" si="191"/>
        <v>39.565049999999999</v>
      </c>
      <c r="I1600" s="2">
        <f t="array" ref="I1600">SUMPRODUCT(B1584:B1603, (ROW(B1584:B1603)-ROW(B1584)+1)) / (20*21/2)</f>
        <v>38.132190476190473</v>
      </c>
      <c r="J1600" s="2">
        <f t="shared" si="194"/>
        <v>38.180115173002136</v>
      </c>
      <c r="K1600" s="2">
        <f t="shared" si="196"/>
        <v>38.687251993634163</v>
      </c>
    </row>
    <row r="1601" spans="1:11" ht="13.5" x14ac:dyDescent="0.25">
      <c r="A1601" s="3">
        <f>TITRES_STAT!B1604</f>
        <v>44643</v>
      </c>
      <c r="B1601" s="6">
        <f>TITRES_STAT!D1604</f>
        <v>38.14</v>
      </c>
      <c r="C1601" s="2">
        <f t="shared" si="189"/>
        <v>0</v>
      </c>
      <c r="D1601" s="2">
        <f t="shared" si="190"/>
        <v>38.14</v>
      </c>
      <c r="E1601" s="2">
        <f t="shared" si="192"/>
        <v>38.139999999999993</v>
      </c>
      <c r="F1601" s="2">
        <f t="shared" si="193"/>
        <v>37.893999999999991</v>
      </c>
      <c r="G1601" s="2">
        <f t="shared" si="195"/>
        <v>39.255600000000044</v>
      </c>
      <c r="H1601" s="2">
        <f t="shared" si="191"/>
        <v>39.5443</v>
      </c>
      <c r="I1601" s="2">
        <f t="array" ref="I1601">SUMPRODUCT(B1585:B1604, (ROW(B1585:B1604)-ROW(B1585)+1)) / (20*21/2)</f>
        <v>38.14</v>
      </c>
      <c r="J1601" s="2">
        <f t="shared" si="194"/>
        <v>38.176294680335261</v>
      </c>
      <c r="K1601" s="2">
        <f t="shared" si="196"/>
        <v>38.665791131138704</v>
      </c>
    </row>
    <row r="1602" spans="1:11" ht="13.5" x14ac:dyDescent="0.25">
      <c r="A1602" s="3">
        <f>TITRES_STAT!B1605</f>
        <v>44644</v>
      </c>
      <c r="B1602" s="6">
        <f>TITRES_STAT!D1605</f>
        <v>38.14</v>
      </c>
      <c r="C1602" s="2">
        <f t="shared" si="189"/>
        <v>0</v>
      </c>
      <c r="D1602" s="2">
        <f t="shared" si="190"/>
        <v>38.14</v>
      </c>
      <c r="E1602" s="2">
        <f t="shared" si="192"/>
        <v>38.139999999999993</v>
      </c>
      <c r="F1602" s="2">
        <f t="shared" si="193"/>
        <v>37.975999999999992</v>
      </c>
      <c r="G1602" s="2">
        <f t="shared" si="195"/>
        <v>39.154400000000038</v>
      </c>
      <c r="H1602" s="2">
        <f t="shared" si="191"/>
        <v>39.52355</v>
      </c>
      <c r="I1602" s="2">
        <f t="array" ref="I1602">SUMPRODUCT(B1586:B1605, (ROW(B1586:B1605)-ROW(B1586)+1)) / (20*21/2)</f>
        <v>38.14</v>
      </c>
      <c r="J1602" s="2">
        <f t="shared" si="194"/>
        <v>38.172838044112851</v>
      </c>
      <c r="K1602" s="2">
        <f t="shared" si="196"/>
        <v>38.64517187109405</v>
      </c>
    </row>
    <row r="1603" spans="1:11" ht="13.5" x14ac:dyDescent="0.25">
      <c r="A1603" s="3">
        <f>TITRES_STAT!B1606</f>
        <v>44645</v>
      </c>
      <c r="B1603" s="6">
        <f>TITRES_STAT!D1606</f>
        <v>38.14</v>
      </c>
      <c r="C1603" s="2">
        <f t="shared" si="189"/>
        <v>0</v>
      </c>
      <c r="D1603" s="2">
        <f t="shared" si="190"/>
        <v>38.14</v>
      </c>
      <c r="E1603" s="2">
        <f t="shared" si="192"/>
        <v>38.139999999999993</v>
      </c>
      <c r="F1603" s="2">
        <f t="shared" si="193"/>
        <v>38.057999999999993</v>
      </c>
      <c r="G1603" s="2">
        <f t="shared" si="195"/>
        <v>39.053200000000039</v>
      </c>
      <c r="H1603" s="2">
        <f t="shared" si="191"/>
        <v>39.502800000000001</v>
      </c>
      <c r="I1603" s="2">
        <f t="array" ref="I1603">SUMPRODUCT(B1587:B1606, (ROW(B1587:B1606)-ROW(B1587)+1)) / (20*21/2)</f>
        <v>38.14</v>
      </c>
      <c r="J1603" s="2">
        <f t="shared" si="194"/>
        <v>38.169710611340193</v>
      </c>
      <c r="K1603" s="2">
        <f t="shared" si="196"/>
        <v>38.625361209482513</v>
      </c>
    </row>
    <row r="1604" spans="1:11" ht="13.5" x14ac:dyDescent="0.25">
      <c r="A1604" s="3">
        <f>TITRES_STAT!B1607</f>
        <v>44648</v>
      </c>
      <c r="B1604" s="6">
        <f>TITRES_STAT!D1607</f>
        <v>38.14</v>
      </c>
      <c r="C1604" s="2">
        <f t="shared" ref="C1604:C1667" si="197">B1604-B1603</f>
        <v>0</v>
      </c>
      <c r="D1604" s="2">
        <f t="shared" si="190"/>
        <v>38.14</v>
      </c>
      <c r="E1604" s="2">
        <f t="shared" si="192"/>
        <v>38.139999999999993</v>
      </c>
      <c r="F1604" s="2">
        <f t="shared" si="193"/>
        <v>38.139999999999993</v>
      </c>
      <c r="G1604" s="2">
        <f t="shared" si="195"/>
        <v>38.952000000000041</v>
      </c>
      <c r="H1604" s="2">
        <f t="shared" si="191"/>
        <v>39.482050000000001</v>
      </c>
      <c r="I1604" s="2">
        <f t="array" ref="I1604">SUMPRODUCT(B1588:B1607, (ROW(B1588:B1607)-ROW(B1588)+1)) / (20*21/2)</f>
        <v>38.14</v>
      </c>
      <c r="J1604" s="2">
        <f t="shared" si="194"/>
        <v>38.166881029307788</v>
      </c>
      <c r="K1604" s="2">
        <f t="shared" si="196"/>
        <v>38.606327436561628</v>
      </c>
    </row>
    <row r="1605" spans="1:11" ht="13.5" x14ac:dyDescent="0.25">
      <c r="A1605" s="3">
        <f>TITRES_STAT!B1608</f>
        <v>44649</v>
      </c>
      <c r="B1605" s="6">
        <f>TITRES_STAT!D1608</f>
        <v>38.14</v>
      </c>
      <c r="C1605" s="2">
        <f t="shared" si="197"/>
        <v>0</v>
      </c>
      <c r="D1605" s="2">
        <f t="shared" si="190"/>
        <v>38.14</v>
      </c>
      <c r="E1605" s="2">
        <f t="shared" si="192"/>
        <v>38.139999999999993</v>
      </c>
      <c r="F1605" s="2">
        <f t="shared" si="193"/>
        <v>38.139999999999993</v>
      </c>
      <c r="G1605" s="2">
        <f t="shared" si="195"/>
        <v>38.889600000000044</v>
      </c>
      <c r="H1605" s="2">
        <f t="shared" si="191"/>
        <v>39.461300000000001</v>
      </c>
      <c r="I1605" s="2">
        <f t="array" ref="I1605">SUMPRODUCT(B1589:B1608, (ROW(B1589:B1608)-ROW(B1589)+1)) / (20*21/2)</f>
        <v>38.14</v>
      </c>
      <c r="J1605" s="2">
        <f t="shared" si="194"/>
        <v>38.164320931278482</v>
      </c>
      <c r="K1605" s="2">
        <f t="shared" si="196"/>
        <v>38.588040086108229</v>
      </c>
    </row>
    <row r="1606" spans="1:11" ht="13.5" x14ac:dyDescent="0.25">
      <c r="A1606" s="3">
        <f>TITRES_STAT!B1609</f>
        <v>44650</v>
      </c>
      <c r="B1606" s="6">
        <f>TITRES_STAT!D1609</f>
        <v>38.14</v>
      </c>
      <c r="C1606" s="2">
        <f t="shared" si="197"/>
        <v>0</v>
      </c>
      <c r="D1606" s="2">
        <f t="shared" ref="D1606:D1669" si="198">AVERAGE(B1602:B1606)</f>
        <v>38.14</v>
      </c>
      <c r="E1606" s="2">
        <f t="shared" si="192"/>
        <v>38.139999999999993</v>
      </c>
      <c r="F1606" s="2">
        <f t="shared" si="193"/>
        <v>38.139999999999993</v>
      </c>
      <c r="G1606" s="2">
        <f t="shared" si="195"/>
        <v>38.840200000000046</v>
      </c>
      <c r="H1606" s="2">
        <f t="shared" si="191"/>
        <v>39.440550000000002</v>
      </c>
      <c r="I1606" s="2">
        <f t="array" ref="I1606">SUMPRODUCT(B1590:B1609, (ROW(B1590:B1609)-ROW(B1590)+1)) / (20*21/2)</f>
        <v>38.14</v>
      </c>
      <c r="J1606" s="2">
        <f t="shared" si="194"/>
        <v>38.162004652109104</v>
      </c>
      <c r="K1606" s="2">
        <f t="shared" si="196"/>
        <v>38.570469886653001</v>
      </c>
    </row>
    <row r="1607" spans="1:11" ht="13.5" x14ac:dyDescent="0.25">
      <c r="A1607" s="3">
        <f>TITRES_STAT!B1610</f>
        <v>44651</v>
      </c>
      <c r="B1607" s="6">
        <f>TITRES_STAT!D1610</f>
        <v>38.14</v>
      </c>
      <c r="C1607" s="2">
        <f t="shared" si="197"/>
        <v>0</v>
      </c>
      <c r="D1607" s="2">
        <f t="shared" si="198"/>
        <v>38.14</v>
      </c>
      <c r="E1607" s="2">
        <f t="shared" si="192"/>
        <v>38.139999999999993</v>
      </c>
      <c r="F1607" s="2">
        <f t="shared" si="193"/>
        <v>38.139999999999993</v>
      </c>
      <c r="G1607" s="2">
        <f t="shared" si="195"/>
        <v>38.790800000000047</v>
      </c>
      <c r="H1607" s="2">
        <f t="shared" si="191"/>
        <v>39.419800000000002</v>
      </c>
      <c r="I1607" s="2">
        <f t="array" ref="I1607">SUMPRODUCT(B1591:B1610, (ROW(B1591:B1610)-ROW(B1591)+1)) / (20*21/2)</f>
        <v>37.983809523809526</v>
      </c>
      <c r="J1607" s="2">
        <f t="shared" si="194"/>
        <v>38.159908970955854</v>
      </c>
      <c r="K1607" s="2">
        <f t="shared" si="196"/>
        <v>38.553588714627388</v>
      </c>
    </row>
    <row r="1608" spans="1:11" ht="13.5" x14ac:dyDescent="0.25">
      <c r="A1608" s="3">
        <f>TITRES_STAT!B1611</f>
        <v>44652</v>
      </c>
      <c r="B1608" s="6">
        <f>TITRES_STAT!D1611</f>
        <v>38.14</v>
      </c>
      <c r="C1608" s="2">
        <f t="shared" si="197"/>
        <v>0</v>
      </c>
      <c r="D1608" s="2">
        <f t="shared" si="198"/>
        <v>38.14</v>
      </c>
      <c r="E1608" s="2">
        <f t="shared" si="192"/>
        <v>38.139999999999993</v>
      </c>
      <c r="F1608" s="2">
        <f t="shared" si="193"/>
        <v>38.139999999999993</v>
      </c>
      <c r="G1608" s="2">
        <f t="shared" si="195"/>
        <v>38.741400000000048</v>
      </c>
      <c r="H1608" s="2">
        <f t="shared" si="191"/>
        <v>39.39905000000001</v>
      </c>
      <c r="I1608" s="2">
        <f t="array" ref="I1608">SUMPRODUCT(B1592:B1611, (ROW(B1592:B1611)-ROW(B1592)+1)) / (20*21/2)</f>
        <v>37.835428571428572</v>
      </c>
      <c r="J1608" s="2">
        <f t="shared" si="194"/>
        <v>38.158012878483873</v>
      </c>
      <c r="K1608" s="2">
        <f t="shared" si="196"/>
        <v>38.537369549347879</v>
      </c>
    </row>
    <row r="1609" spans="1:11" ht="13.5" x14ac:dyDescent="0.25">
      <c r="A1609" s="3">
        <f>TITRES_STAT!B1612</f>
        <v>44655</v>
      </c>
      <c r="B1609" s="6">
        <f>TITRES_STAT!D1612</f>
        <v>38.14</v>
      </c>
      <c r="C1609" s="2">
        <f t="shared" si="197"/>
        <v>0</v>
      </c>
      <c r="D1609" s="2">
        <f t="shared" si="198"/>
        <v>38.14</v>
      </c>
      <c r="E1609" s="2">
        <f t="shared" si="192"/>
        <v>38.139999999999993</v>
      </c>
      <c r="F1609" s="2">
        <f t="shared" si="193"/>
        <v>38.139999999999993</v>
      </c>
      <c r="G1609" s="2">
        <f t="shared" si="195"/>
        <v>38.69200000000005</v>
      </c>
      <c r="H1609" s="2">
        <f t="shared" si="191"/>
        <v>39.378300000000003</v>
      </c>
      <c r="I1609" s="2">
        <f t="array" ref="I1609">SUMPRODUCT(B1593:B1612, (ROW(B1593:B1612)-ROW(B1593)+1)) / (20*21/2)</f>
        <v>37.694857142857146</v>
      </c>
      <c r="J1609" s="2">
        <f t="shared" si="194"/>
        <v>38.156297366247315</v>
      </c>
      <c r="K1609" s="2">
        <f t="shared" si="196"/>
        <v>38.521786429765605</v>
      </c>
    </row>
    <row r="1610" spans="1:11" ht="13.5" x14ac:dyDescent="0.25">
      <c r="A1610" s="3">
        <f>TITRES_STAT!B1613</f>
        <v>44656</v>
      </c>
      <c r="B1610" s="6">
        <f>TITRES_STAT!D1613</f>
        <v>36.5</v>
      </c>
      <c r="C1610" s="2">
        <f t="shared" si="197"/>
        <v>-1.6400000000000006</v>
      </c>
      <c r="D1610" s="2">
        <f t="shared" si="198"/>
        <v>37.811999999999998</v>
      </c>
      <c r="E1610" s="2">
        <f t="shared" si="192"/>
        <v>37.975999999999992</v>
      </c>
      <c r="F1610" s="2">
        <f t="shared" si="193"/>
        <v>38.057999999999993</v>
      </c>
      <c r="G1610" s="2">
        <f t="shared" si="195"/>
        <v>38.609800000000043</v>
      </c>
      <c r="H1610" s="2">
        <f t="shared" ref="H1610:H1673" si="199">AVERAGE(B1411:B1610)</f>
        <v>39.349350000000001</v>
      </c>
      <c r="I1610" s="2">
        <f t="array" ref="I1610">SUMPRODUCT(B1594:B1613, (ROW(B1594:B1613)-ROW(B1594)+1)) / (20*21/2)</f>
        <v>37.562095238095239</v>
      </c>
      <c r="J1610" s="2">
        <f t="shared" si="194"/>
        <v>37.998554759938045</v>
      </c>
      <c r="K1610" s="2">
        <f t="shared" si="196"/>
        <v>38.442500687421855</v>
      </c>
    </row>
    <row r="1611" spans="1:11" ht="13.5" x14ac:dyDescent="0.25">
      <c r="A1611" s="3">
        <f>TITRES_STAT!B1614</f>
        <v>44657</v>
      </c>
      <c r="B1611" s="6">
        <f>TITRES_STAT!D1614</f>
        <v>36.5</v>
      </c>
      <c r="C1611" s="2">
        <f t="shared" si="197"/>
        <v>0</v>
      </c>
      <c r="D1611" s="2">
        <f t="shared" si="198"/>
        <v>37.484000000000002</v>
      </c>
      <c r="E1611" s="2">
        <f t="shared" si="192"/>
        <v>37.811999999999998</v>
      </c>
      <c r="F1611" s="2">
        <f t="shared" si="193"/>
        <v>37.975999999999992</v>
      </c>
      <c r="G1611" s="2">
        <f t="shared" si="195"/>
        <v>38.527600000000042</v>
      </c>
      <c r="H1611" s="2">
        <f t="shared" si="199"/>
        <v>39.320400000000006</v>
      </c>
      <c r="I1611" s="2">
        <f t="array" ref="I1611">SUMPRODUCT(B1595:B1614, (ROW(B1595:B1614)-ROW(B1595)+1)) / (20*21/2)</f>
        <v>37.437142857142859</v>
      </c>
      <c r="J1611" s="2">
        <f t="shared" si="194"/>
        <v>37.855835258991561</v>
      </c>
      <c r="K1611" s="2">
        <f t="shared" si="196"/>
        <v>38.366324189875897</v>
      </c>
    </row>
    <row r="1612" spans="1:11" ht="13.5" x14ac:dyDescent="0.25">
      <c r="A1612" s="3">
        <f>TITRES_STAT!B1615</f>
        <v>44658</v>
      </c>
      <c r="B1612" s="6">
        <f>TITRES_STAT!D1615</f>
        <v>36.5</v>
      </c>
      <c r="C1612" s="2">
        <f t="shared" si="197"/>
        <v>0</v>
      </c>
      <c r="D1612" s="2">
        <f t="shared" si="198"/>
        <v>37.155999999999999</v>
      </c>
      <c r="E1612" s="2">
        <f t="shared" ref="E1612:E1675" si="200">AVERAGE(B1603:B1612)</f>
        <v>37.647999999999996</v>
      </c>
      <c r="F1612" s="2">
        <f t="shared" si="193"/>
        <v>37.893999999999991</v>
      </c>
      <c r="G1612" s="2">
        <f t="shared" si="195"/>
        <v>38.445400000000042</v>
      </c>
      <c r="H1612" s="2">
        <f t="shared" si="199"/>
        <v>39.291449999999998</v>
      </c>
      <c r="I1612" s="2">
        <f t="array" ref="I1612">SUMPRODUCT(B1596:B1615, (ROW(B1596:B1615)-ROW(B1596)+1)) / (20*21/2)</f>
        <v>37.32</v>
      </c>
      <c r="J1612" s="2">
        <f t="shared" si="194"/>
        <v>37.726708091468552</v>
      </c>
      <c r="K1612" s="2">
        <f t="shared" si="196"/>
        <v>38.293135005959194</v>
      </c>
    </row>
    <row r="1613" spans="1:11" ht="13.5" x14ac:dyDescent="0.25">
      <c r="A1613" s="3">
        <f>TITRES_STAT!B1616</f>
        <v>44659</v>
      </c>
      <c r="B1613" s="6">
        <f>TITRES_STAT!D1616</f>
        <v>36.5</v>
      </c>
      <c r="C1613" s="2">
        <f t="shared" si="197"/>
        <v>0</v>
      </c>
      <c r="D1613" s="2">
        <f t="shared" si="198"/>
        <v>36.827999999999996</v>
      </c>
      <c r="E1613" s="2">
        <f t="shared" si="200"/>
        <v>37.483999999999995</v>
      </c>
      <c r="F1613" s="2">
        <f t="shared" si="193"/>
        <v>37.811999999999998</v>
      </c>
      <c r="G1613" s="2">
        <f t="shared" si="195"/>
        <v>38.363200000000035</v>
      </c>
      <c r="H1613" s="2">
        <f t="shared" si="199"/>
        <v>39.262500000000003</v>
      </c>
      <c r="I1613" s="2">
        <f t="array" ref="I1613">SUMPRODUCT(B1597:B1616, (ROW(B1597:B1616)-ROW(B1597)+1)) / (20*21/2)</f>
        <v>37.210666666666668</v>
      </c>
      <c r="J1613" s="2">
        <f t="shared" si="194"/>
        <v>37.609878749423928</v>
      </c>
      <c r="K1613" s="2">
        <f t="shared" si="196"/>
        <v>38.222815986117659</v>
      </c>
    </row>
    <row r="1614" spans="1:11" ht="13.5" x14ac:dyDescent="0.25">
      <c r="A1614" s="3">
        <f>TITRES_STAT!B1617</f>
        <v>44662</v>
      </c>
      <c r="B1614" s="6">
        <f>TITRES_STAT!D1617</f>
        <v>36.5</v>
      </c>
      <c r="C1614" s="2">
        <f t="shared" si="197"/>
        <v>0</v>
      </c>
      <c r="D1614" s="2">
        <f t="shared" si="198"/>
        <v>36.5</v>
      </c>
      <c r="E1614" s="2">
        <f t="shared" si="200"/>
        <v>37.32</v>
      </c>
      <c r="F1614" s="2">
        <f t="shared" si="193"/>
        <v>37.729999999999997</v>
      </c>
      <c r="G1614" s="2">
        <f t="shared" si="195"/>
        <v>38.281000000000034</v>
      </c>
      <c r="H1614" s="2">
        <f t="shared" si="199"/>
        <v>39.233550000000001</v>
      </c>
      <c r="I1614" s="2">
        <f t="array" ref="I1614">SUMPRODUCT(B1598:B1617, (ROW(B1598:B1617)-ROW(B1598)+1)) / (20*21/2)</f>
        <v>37.109142857142857</v>
      </c>
      <c r="J1614" s="2">
        <f t="shared" si="194"/>
        <v>37.504176011383549</v>
      </c>
      <c r="K1614" s="2">
        <f t="shared" si="196"/>
        <v>38.155254574897356</v>
      </c>
    </row>
    <row r="1615" spans="1:11" ht="13.5" x14ac:dyDescent="0.25">
      <c r="A1615" s="3">
        <f>TITRES_STAT!B1618</f>
        <v>44663</v>
      </c>
      <c r="B1615" s="6">
        <f>TITRES_STAT!D1618</f>
        <v>36.5</v>
      </c>
      <c r="C1615" s="2">
        <f t="shared" si="197"/>
        <v>0</v>
      </c>
      <c r="D1615" s="2">
        <f t="shared" si="198"/>
        <v>36.5</v>
      </c>
      <c r="E1615" s="2">
        <f t="shared" si="200"/>
        <v>37.155999999999999</v>
      </c>
      <c r="F1615" s="2">
        <f t="shared" si="193"/>
        <v>37.647999999999996</v>
      </c>
      <c r="G1615" s="2">
        <f t="shared" si="195"/>
        <v>38.198800000000034</v>
      </c>
      <c r="H1615" s="2">
        <f t="shared" si="199"/>
        <v>39.204599999999999</v>
      </c>
      <c r="I1615" s="2">
        <f t="array" ref="I1615">SUMPRODUCT(B1599:B1618, (ROW(B1599:B1618)-ROW(B1599)+1)) / (20*21/2)</f>
        <v>37.015428571428572</v>
      </c>
      <c r="J1615" s="2">
        <f t="shared" si="194"/>
        <v>37.40854020077559</v>
      </c>
      <c r="K1615" s="2">
        <f t="shared" si="196"/>
        <v>38.090342630783731</v>
      </c>
    </row>
    <row r="1616" spans="1:11" ht="13.5" x14ac:dyDescent="0.25">
      <c r="A1616" s="3">
        <f>TITRES_STAT!B1619</f>
        <v>44664</v>
      </c>
      <c r="B1616" s="6">
        <f>TITRES_STAT!D1619</f>
        <v>36.5</v>
      </c>
      <c r="C1616" s="2">
        <f t="shared" si="197"/>
        <v>0</v>
      </c>
      <c r="D1616" s="2">
        <f t="shared" si="198"/>
        <v>36.5</v>
      </c>
      <c r="E1616" s="2">
        <f t="shared" si="200"/>
        <v>36.992000000000004</v>
      </c>
      <c r="F1616" s="2">
        <f t="shared" si="193"/>
        <v>37.565999999999995</v>
      </c>
      <c r="G1616" s="2">
        <f t="shared" si="195"/>
        <v>38.116600000000034</v>
      </c>
      <c r="H1616" s="2">
        <f t="shared" si="199"/>
        <v>39.175649999999997</v>
      </c>
      <c r="I1616" s="2">
        <f t="array" ref="I1616">SUMPRODUCT(B1600:B1619, (ROW(B1600:B1619)-ROW(B1600)+1)) / (20*21/2)</f>
        <v>36.929523809523808</v>
      </c>
      <c r="J1616" s="2">
        <f t="shared" si="194"/>
        <v>37.322012562606488</v>
      </c>
      <c r="K1616" s="2">
        <f t="shared" si="196"/>
        <v>38.02797625310594</v>
      </c>
    </row>
    <row r="1617" spans="1:11" ht="13.5" x14ac:dyDescent="0.25">
      <c r="A1617" s="3">
        <f>TITRES_STAT!B1620</f>
        <v>44665</v>
      </c>
      <c r="B1617" s="6">
        <f>TITRES_STAT!D1620</f>
        <v>36.5</v>
      </c>
      <c r="C1617" s="2">
        <f t="shared" si="197"/>
        <v>0</v>
      </c>
      <c r="D1617" s="2">
        <f t="shared" si="198"/>
        <v>36.5</v>
      </c>
      <c r="E1617" s="2">
        <f t="shared" si="200"/>
        <v>36.827999999999996</v>
      </c>
      <c r="F1617" s="2">
        <f t="shared" si="193"/>
        <v>37.483999999999995</v>
      </c>
      <c r="G1617" s="2">
        <f t="shared" si="195"/>
        <v>38.034400000000026</v>
      </c>
      <c r="H1617" s="2">
        <f t="shared" si="199"/>
        <v>39.146699999999996</v>
      </c>
      <c r="I1617" s="2">
        <f t="array" ref="I1617">SUMPRODUCT(B1601:B1620, (ROW(B1601:B1620)-ROW(B1601)+1)) / (20*21/2)</f>
        <v>36.803809523809527</v>
      </c>
      <c r="J1617" s="2">
        <f t="shared" si="194"/>
        <v>37.243725651882059</v>
      </c>
      <c r="K1617" s="2">
        <f t="shared" si="196"/>
        <v>37.968055615729234</v>
      </c>
    </row>
    <row r="1618" spans="1:11" ht="13.5" x14ac:dyDescent="0.25">
      <c r="A1618" s="3">
        <f>TITRES_STAT!B1621</f>
        <v>44666</v>
      </c>
      <c r="B1618" s="6">
        <f>TITRES_STAT!D1621</f>
        <v>36.5</v>
      </c>
      <c r="C1618" s="2">
        <f t="shared" si="197"/>
        <v>0</v>
      </c>
      <c r="D1618" s="2">
        <f t="shared" si="198"/>
        <v>36.5</v>
      </c>
      <c r="E1618" s="2">
        <f t="shared" si="200"/>
        <v>36.664000000000001</v>
      </c>
      <c r="F1618" s="2">
        <f t="shared" si="193"/>
        <v>37.402000000000001</v>
      </c>
      <c r="G1618" s="2">
        <f t="shared" si="195"/>
        <v>37.952200000000033</v>
      </c>
      <c r="H1618" s="2">
        <f t="shared" si="199"/>
        <v>39.117749999999994</v>
      </c>
      <c r="I1618" s="2">
        <f t="array" ref="I1618">SUMPRODUCT(B1602:B1621, (ROW(B1602:B1621)-ROW(B1602)+1)) / (20*21/2)</f>
        <v>36.688285714285712</v>
      </c>
      <c r="J1618" s="2">
        <f t="shared" si="194"/>
        <v>37.172894637417102</v>
      </c>
      <c r="K1618" s="2">
        <f t="shared" si="196"/>
        <v>37.910484807269263</v>
      </c>
    </row>
    <row r="1619" spans="1:11" ht="13.5" x14ac:dyDescent="0.25">
      <c r="A1619" s="3">
        <f>TITRES_STAT!B1622</f>
        <v>44669</v>
      </c>
      <c r="B1619" s="6">
        <f>TITRES_STAT!D1622</f>
        <v>36.5</v>
      </c>
      <c r="C1619" s="2">
        <f t="shared" si="197"/>
        <v>0</v>
      </c>
      <c r="D1619" s="2">
        <f t="shared" si="198"/>
        <v>36.5</v>
      </c>
      <c r="E1619" s="2">
        <f t="shared" si="200"/>
        <v>36.5</v>
      </c>
      <c r="F1619" s="2">
        <f t="shared" si="193"/>
        <v>37.319999999999993</v>
      </c>
      <c r="G1619" s="2">
        <f t="shared" si="195"/>
        <v>37.870000000000026</v>
      </c>
      <c r="H1619" s="2">
        <f t="shared" si="199"/>
        <v>39.088799999999999</v>
      </c>
      <c r="I1619" s="2">
        <f t="array" ref="I1619">SUMPRODUCT(B1603:B1622, (ROW(B1603:B1622)-ROW(B1603)+1)) / (20*21/2)</f>
        <v>36.582952380952378</v>
      </c>
      <c r="J1619" s="2">
        <f t="shared" si="194"/>
        <v>37.108809433853565</v>
      </c>
      <c r="K1619" s="2">
        <f t="shared" si="196"/>
        <v>37.855171677572429</v>
      </c>
    </row>
    <row r="1620" spans="1:11" ht="13.5" x14ac:dyDescent="0.25">
      <c r="A1620" s="3">
        <f>TITRES_STAT!B1623</f>
        <v>44670</v>
      </c>
      <c r="B1620" s="6">
        <f>TITRES_STAT!D1623</f>
        <v>36</v>
      </c>
      <c r="C1620" s="2">
        <f t="shared" si="197"/>
        <v>-0.5</v>
      </c>
      <c r="D1620" s="2">
        <f t="shared" si="198"/>
        <v>36.4</v>
      </c>
      <c r="E1620" s="2">
        <f t="shared" si="200"/>
        <v>36.450000000000003</v>
      </c>
      <c r="F1620" s="2">
        <f t="shared" ref="F1620:F1683" si="201">AVERAGE(B1601:B1620)</f>
        <v>37.213000000000001</v>
      </c>
      <c r="G1620" s="2">
        <f t="shared" si="195"/>
        <v>37.77780000000002</v>
      </c>
      <c r="H1620" s="2">
        <f t="shared" si="199"/>
        <v>39.057349999999992</v>
      </c>
      <c r="I1620" s="2">
        <f t="array" ref="I1620">SUMPRODUCT(B1604:B1623, (ROW(B1604:B1623)-ROW(B1604)+1)) / (20*21/2)</f>
        <v>36.487809523809524</v>
      </c>
      <c r="J1620" s="2">
        <f t="shared" si="194"/>
        <v>37.003208535391323</v>
      </c>
      <c r="K1620" s="2">
        <f t="shared" si="196"/>
        <v>37.782419847079396</v>
      </c>
    </row>
    <row r="1621" spans="1:11" ht="13.5" x14ac:dyDescent="0.25">
      <c r="A1621" s="3">
        <f>TITRES_STAT!B1624</f>
        <v>44671</v>
      </c>
      <c r="B1621" s="6">
        <f>TITRES_STAT!D1624</f>
        <v>36</v>
      </c>
      <c r="C1621" s="2">
        <f t="shared" si="197"/>
        <v>0</v>
      </c>
      <c r="D1621" s="2">
        <f t="shared" si="198"/>
        <v>36.299999999999997</v>
      </c>
      <c r="E1621" s="2">
        <f t="shared" si="200"/>
        <v>36.4</v>
      </c>
      <c r="F1621" s="2">
        <f t="shared" si="201"/>
        <v>37.105999999999995</v>
      </c>
      <c r="G1621" s="2">
        <f t="shared" si="195"/>
        <v>37.685600000000015</v>
      </c>
      <c r="H1621" s="2">
        <f t="shared" si="199"/>
        <v>39.0259</v>
      </c>
      <c r="I1621" s="2">
        <f t="array" ref="I1621">SUMPRODUCT(B1605:B1624, (ROW(B1605:B1624)-ROW(B1605)+1)) / (20*21/2)</f>
        <v>36.402857142857144</v>
      </c>
      <c r="J1621" s="2">
        <f t="shared" ref="J1621:J1684" si="202">$J$4*B1621+J1620*(1-$J$4)</f>
        <v>36.907664865354057</v>
      </c>
      <c r="K1621" s="2">
        <f t="shared" si="196"/>
        <v>37.71252102954687</v>
      </c>
    </row>
    <row r="1622" spans="1:11" ht="13.5" x14ac:dyDescent="0.25">
      <c r="A1622" s="3">
        <f>TITRES_STAT!B1625</f>
        <v>44672</v>
      </c>
      <c r="B1622" s="6">
        <f>TITRES_STAT!D1625</f>
        <v>36</v>
      </c>
      <c r="C1622" s="2">
        <f t="shared" si="197"/>
        <v>0</v>
      </c>
      <c r="D1622" s="2">
        <f t="shared" si="198"/>
        <v>36.200000000000003</v>
      </c>
      <c r="E1622" s="2">
        <f t="shared" si="200"/>
        <v>36.35</v>
      </c>
      <c r="F1622" s="2">
        <f t="shared" si="201"/>
        <v>36.999000000000002</v>
      </c>
      <c r="G1622" s="2">
        <f t="shared" si="195"/>
        <v>37.593400000000017</v>
      </c>
      <c r="H1622" s="2">
        <f t="shared" si="199"/>
        <v>38.994449999999993</v>
      </c>
      <c r="I1622" s="2">
        <f t="array" ref="I1622">SUMPRODUCT(B1606:B1625, (ROW(B1606:B1625)-ROW(B1606)+1)) / (20*21/2)</f>
        <v>36.173809523809524</v>
      </c>
      <c r="J1622" s="2">
        <f t="shared" si="202"/>
        <v>36.821220592463199</v>
      </c>
      <c r="K1622" s="2">
        <f t="shared" si="196"/>
        <v>37.645363342113662</v>
      </c>
    </row>
    <row r="1623" spans="1:11" ht="13.5" x14ac:dyDescent="0.25">
      <c r="A1623" s="3">
        <f>TITRES_STAT!B1626</f>
        <v>44673</v>
      </c>
      <c r="B1623" s="6">
        <f>TITRES_STAT!D1626</f>
        <v>36</v>
      </c>
      <c r="C1623" s="2">
        <f t="shared" si="197"/>
        <v>0</v>
      </c>
      <c r="D1623" s="2">
        <f t="shared" si="198"/>
        <v>36.1</v>
      </c>
      <c r="E1623" s="2">
        <f t="shared" si="200"/>
        <v>36.299999999999997</v>
      </c>
      <c r="F1623" s="2">
        <f t="shared" si="201"/>
        <v>36.891999999999996</v>
      </c>
      <c r="G1623" s="2">
        <f t="shared" si="195"/>
        <v>37.501200000000011</v>
      </c>
      <c r="H1623" s="2">
        <f t="shared" si="199"/>
        <v>38.962999999999994</v>
      </c>
      <c r="I1623" s="2">
        <f t="array" ref="I1623">SUMPRODUCT(B1607:B1626, (ROW(B1607:B1626)-ROW(B1607)+1)) / (20*21/2)</f>
        <v>35.962666666666671</v>
      </c>
      <c r="J1623" s="2">
        <f t="shared" si="202"/>
        <v>36.743009107466705</v>
      </c>
      <c r="K1623" s="2">
        <f t="shared" si="196"/>
        <v>37.580839289481759</v>
      </c>
    </row>
    <row r="1624" spans="1:11" ht="13.5" x14ac:dyDescent="0.25">
      <c r="A1624" s="3">
        <f>TITRES_STAT!B1627</f>
        <v>44676</v>
      </c>
      <c r="B1624" s="6">
        <f>TITRES_STAT!D1627</f>
        <v>36</v>
      </c>
      <c r="C1624" s="2">
        <f t="shared" si="197"/>
        <v>0</v>
      </c>
      <c r="D1624" s="2">
        <f t="shared" si="198"/>
        <v>36</v>
      </c>
      <c r="E1624" s="2">
        <f t="shared" si="200"/>
        <v>36.25</v>
      </c>
      <c r="F1624" s="2">
        <f t="shared" si="201"/>
        <v>36.785000000000004</v>
      </c>
      <c r="G1624" s="2">
        <f t="shared" si="195"/>
        <v>37.409000000000013</v>
      </c>
      <c r="H1624" s="2">
        <f t="shared" si="199"/>
        <v>38.931549999999994</v>
      </c>
      <c r="I1624" s="2">
        <f t="array" ref="I1624">SUMPRODUCT(B1608:B1627, (ROW(B1608:B1627)-ROW(B1608)+1)) / (20*21/2)</f>
        <v>35.769428571428577</v>
      </c>
      <c r="J1624" s="2">
        <f t="shared" si="202"/>
        <v>36.672246335327024</v>
      </c>
      <c r="K1624" s="2">
        <f t="shared" si="196"/>
        <v>37.518845591855026</v>
      </c>
    </row>
    <row r="1625" spans="1:11" ht="13.5" x14ac:dyDescent="0.25">
      <c r="A1625" s="3">
        <f>TITRES_STAT!B1628</f>
        <v>44677</v>
      </c>
      <c r="B1625" s="6">
        <f>TITRES_STAT!D1628</f>
        <v>34.380000000000003</v>
      </c>
      <c r="C1625" s="2">
        <f t="shared" si="197"/>
        <v>-1.6199999999999974</v>
      </c>
      <c r="D1625" s="2">
        <f t="shared" si="198"/>
        <v>35.676000000000002</v>
      </c>
      <c r="E1625" s="2">
        <f t="shared" si="200"/>
        <v>36.037999999999997</v>
      </c>
      <c r="F1625" s="2">
        <f t="shared" si="201"/>
        <v>36.596999999999994</v>
      </c>
      <c r="G1625" s="2">
        <f t="shared" si="195"/>
        <v>37.284400000000012</v>
      </c>
      <c r="H1625" s="2">
        <f t="shared" si="199"/>
        <v>38.891999999999996</v>
      </c>
      <c r="I1625" s="2">
        <f t="array" ref="I1625">SUMPRODUCT(B1609:B1628, (ROW(B1609:B1628)-ROW(B1609)+1)) / (20*21/2)</f>
        <v>35.594095238095242</v>
      </c>
      <c r="J1625" s="2">
        <f t="shared" si="202"/>
        <v>36.453937160533975</v>
      </c>
      <c r="K1625" s="2">
        <f t="shared" si="196"/>
        <v>37.395753607860712</v>
      </c>
    </row>
    <row r="1626" spans="1:11" ht="13.5" x14ac:dyDescent="0.25">
      <c r="A1626" s="3">
        <f>TITRES_STAT!B1629</f>
        <v>44678</v>
      </c>
      <c r="B1626" s="6">
        <f>TITRES_STAT!D1629</f>
        <v>34.380000000000003</v>
      </c>
      <c r="C1626" s="2">
        <f t="shared" si="197"/>
        <v>0</v>
      </c>
      <c r="D1626" s="2">
        <f t="shared" si="198"/>
        <v>35.351999999999997</v>
      </c>
      <c r="E1626" s="2">
        <f t="shared" si="200"/>
        <v>35.826000000000001</v>
      </c>
      <c r="F1626" s="2">
        <f t="shared" si="201"/>
        <v>36.409000000000006</v>
      </c>
      <c r="G1626" s="2">
        <f t="shared" si="195"/>
        <v>37.196200000000012</v>
      </c>
      <c r="H1626" s="2">
        <f t="shared" si="199"/>
        <v>38.852449999999997</v>
      </c>
      <c r="I1626" s="2">
        <f t="array" ref="I1626">SUMPRODUCT(B1610:B1629, (ROW(B1610:B1629)-ROW(B1610)+1)) / (20*21/2)</f>
        <v>35.436666666666667</v>
      </c>
      <c r="J1626" s="2">
        <f t="shared" si="202"/>
        <v>36.256419335721219</v>
      </c>
      <c r="K1626" s="2">
        <f t="shared" si="196"/>
        <v>37.277488760493632</v>
      </c>
    </row>
    <row r="1627" spans="1:11" ht="13.5" x14ac:dyDescent="0.25">
      <c r="A1627" s="3">
        <f>TITRES_STAT!B1630</f>
        <v>44679</v>
      </c>
      <c r="B1627" s="6">
        <f>TITRES_STAT!D1630</f>
        <v>34.380000000000003</v>
      </c>
      <c r="C1627" s="2">
        <f t="shared" si="197"/>
        <v>0</v>
      </c>
      <c r="D1627" s="2">
        <f t="shared" si="198"/>
        <v>35.027999999999999</v>
      </c>
      <c r="E1627" s="2">
        <f t="shared" si="200"/>
        <v>35.613999999999997</v>
      </c>
      <c r="F1627" s="2">
        <f t="shared" si="201"/>
        <v>36.220999999999997</v>
      </c>
      <c r="G1627" s="2">
        <f t="shared" si="195"/>
        <v>37.142800000000008</v>
      </c>
      <c r="H1627" s="2">
        <f t="shared" si="199"/>
        <v>38.812899999999999</v>
      </c>
      <c r="I1627" s="2">
        <f t="array" ref="I1627">SUMPRODUCT(B1611:B1630, (ROW(B1611:B1630)-ROW(B1611)+1)) / (20*21/2)</f>
        <v>35.297142857142859</v>
      </c>
      <c r="J1627" s="2">
        <f t="shared" si="202"/>
        <v>36.077712732319199</v>
      </c>
      <c r="K1627" s="2">
        <f t="shared" si="196"/>
        <v>37.163861750278201</v>
      </c>
    </row>
    <row r="1628" spans="1:11" ht="13.5" x14ac:dyDescent="0.25">
      <c r="A1628" s="3">
        <f>TITRES_STAT!B1631</f>
        <v>44680</v>
      </c>
      <c r="B1628" s="6">
        <f>TITRES_STAT!D1631</f>
        <v>34.380000000000003</v>
      </c>
      <c r="C1628" s="2">
        <f t="shared" si="197"/>
        <v>0</v>
      </c>
      <c r="D1628" s="2">
        <f t="shared" si="198"/>
        <v>34.703999999999994</v>
      </c>
      <c r="E1628" s="2">
        <f t="shared" si="200"/>
        <v>35.402000000000001</v>
      </c>
      <c r="F1628" s="2">
        <f t="shared" si="201"/>
        <v>36.033000000000001</v>
      </c>
      <c r="G1628" s="2">
        <f t="shared" si="195"/>
        <v>37.100400000000008</v>
      </c>
      <c r="H1628" s="2">
        <f t="shared" si="199"/>
        <v>38.773349999999994</v>
      </c>
      <c r="I1628" s="2">
        <f t="array" ref="I1628">SUMPRODUCT(B1612:B1631, (ROW(B1612:B1631)-ROW(B1612)+1)) / (20*21/2)</f>
        <v>35.274380952380959</v>
      </c>
      <c r="J1628" s="2">
        <f t="shared" si="202"/>
        <v>35.916025805431659</v>
      </c>
      <c r="K1628" s="2">
        <f t="shared" si="196"/>
        <v>37.054690701247686</v>
      </c>
    </row>
    <row r="1629" spans="1:11" ht="13.5" x14ac:dyDescent="0.25">
      <c r="A1629" s="3">
        <f>TITRES_STAT!B1632</f>
        <v>44685</v>
      </c>
      <c r="B1629" s="6">
        <f>TITRES_STAT!D1632</f>
        <v>34.380000000000003</v>
      </c>
      <c r="C1629" s="2">
        <f t="shared" si="197"/>
        <v>0</v>
      </c>
      <c r="D1629" s="2">
        <f t="shared" si="198"/>
        <v>34.380000000000003</v>
      </c>
      <c r="E1629" s="2">
        <f t="shared" si="200"/>
        <v>35.19</v>
      </c>
      <c r="F1629" s="2">
        <f t="shared" si="201"/>
        <v>35.844999999999999</v>
      </c>
      <c r="G1629" s="2">
        <f t="shared" si="195"/>
        <v>37.058000000000014</v>
      </c>
      <c r="H1629" s="2">
        <f t="shared" si="199"/>
        <v>38.733800000000002</v>
      </c>
      <c r="I1629" s="2">
        <f t="array" ref="I1629">SUMPRODUCT(B1613:B1632, (ROW(B1613:B1632)-ROW(B1613)+1)) / (20*21/2)</f>
        <v>35.256380952380951</v>
      </c>
      <c r="J1629" s="2">
        <f t="shared" si="202"/>
        <v>35.769737633485789</v>
      </c>
      <c r="K1629" s="2">
        <f t="shared" si="196"/>
        <v>36.949800869826213</v>
      </c>
    </row>
    <row r="1630" spans="1:11" ht="13.5" x14ac:dyDescent="0.25">
      <c r="A1630" s="3">
        <f>TITRES_STAT!B1633</f>
        <v>44686</v>
      </c>
      <c r="B1630" s="6">
        <f>TITRES_STAT!D1633</f>
        <v>34.380000000000003</v>
      </c>
      <c r="C1630" s="2">
        <f t="shared" si="197"/>
        <v>0</v>
      </c>
      <c r="D1630" s="2">
        <f t="shared" si="198"/>
        <v>34.380000000000003</v>
      </c>
      <c r="E1630" s="2">
        <f t="shared" si="200"/>
        <v>35.027999999999999</v>
      </c>
      <c r="F1630" s="2">
        <f t="shared" si="201"/>
        <v>35.738999999999997</v>
      </c>
      <c r="G1630" s="2">
        <f t="shared" si="195"/>
        <v>37.015600000000006</v>
      </c>
      <c r="H1630" s="2">
        <f t="shared" si="199"/>
        <v>38.694249999999997</v>
      </c>
      <c r="I1630" s="2">
        <f t="array" ref="I1630">SUMPRODUCT(B1614:B1633, (ROW(B1614:B1633)-ROW(B1614)+1)) / (20*21/2)</f>
        <v>35.243142857142857</v>
      </c>
      <c r="J1630" s="2">
        <f t="shared" si="202"/>
        <v>35.63738166839191</v>
      </c>
      <c r="K1630" s="2">
        <f t="shared" si="196"/>
        <v>36.84902436512715</v>
      </c>
    </row>
    <row r="1631" spans="1:11" ht="13.5" x14ac:dyDescent="0.25">
      <c r="A1631" s="3">
        <f>TITRES_STAT!B1634</f>
        <v>44687</v>
      </c>
      <c r="B1631" s="6">
        <f>TITRES_STAT!D1634</f>
        <v>35.5</v>
      </c>
      <c r="C1631" s="2">
        <f t="shared" si="197"/>
        <v>1.1199999999999974</v>
      </c>
      <c r="D1631" s="2">
        <f t="shared" si="198"/>
        <v>34.603999999999999</v>
      </c>
      <c r="E1631" s="2">
        <f t="shared" si="200"/>
        <v>34.977999999999994</v>
      </c>
      <c r="F1631" s="2">
        <f t="shared" si="201"/>
        <v>35.689</v>
      </c>
      <c r="G1631" s="2">
        <f t="shared" si="195"/>
        <v>36.99560000000001</v>
      </c>
      <c r="H1631" s="2">
        <f t="shared" si="199"/>
        <v>38.660299999999999</v>
      </c>
      <c r="I1631" s="2">
        <f t="array" ref="I1631">SUMPRODUCT(B1615:B1634, (ROW(B1615:B1634)-ROW(B1615)+1)) / (20*21/2)</f>
        <v>35.234666666666662</v>
      </c>
      <c r="J1631" s="2">
        <f t="shared" si="202"/>
        <v>35.624297699973631</v>
      </c>
      <c r="K1631" s="2">
        <f t="shared" si="196"/>
        <v>36.79612144884765</v>
      </c>
    </row>
    <row r="1632" spans="1:11" ht="13.5" x14ac:dyDescent="0.25">
      <c r="A1632" s="3">
        <f>TITRES_STAT!B1635</f>
        <v>44690</v>
      </c>
      <c r="B1632" s="6">
        <f>TITRES_STAT!D1635</f>
        <v>35.5</v>
      </c>
      <c r="C1632" s="2">
        <f t="shared" si="197"/>
        <v>0</v>
      </c>
      <c r="D1632" s="2">
        <f t="shared" si="198"/>
        <v>34.828000000000003</v>
      </c>
      <c r="E1632" s="2">
        <f t="shared" si="200"/>
        <v>34.927999999999997</v>
      </c>
      <c r="F1632" s="2">
        <f t="shared" si="201"/>
        <v>35.638999999999996</v>
      </c>
      <c r="G1632" s="2">
        <f t="shared" si="195"/>
        <v>36.975600000000007</v>
      </c>
      <c r="H1632" s="2">
        <f t="shared" si="199"/>
        <v>38.626349999999995</v>
      </c>
      <c r="I1632" s="2">
        <f t="array" ref="I1632">SUMPRODUCT(B1616:B1635, (ROW(B1616:B1635)-ROW(B1616)+1)) / (20*21/2)</f>
        <v>35.230952380952381</v>
      </c>
      <c r="J1632" s="2">
        <f t="shared" si="202"/>
        <v>35.612459823785663</v>
      </c>
      <c r="K1632" s="2">
        <f t="shared" si="196"/>
        <v>36.745293156735976</v>
      </c>
    </row>
    <row r="1633" spans="1:11" ht="13.5" x14ac:dyDescent="0.25">
      <c r="A1633" s="3">
        <f>TITRES_STAT!B1636</f>
        <v>44691</v>
      </c>
      <c r="B1633" s="6">
        <f>TITRES_STAT!D1636</f>
        <v>35.5</v>
      </c>
      <c r="C1633" s="2">
        <f t="shared" si="197"/>
        <v>0</v>
      </c>
      <c r="D1633" s="2">
        <f t="shared" si="198"/>
        <v>35.052</v>
      </c>
      <c r="E1633" s="2">
        <f t="shared" si="200"/>
        <v>34.878</v>
      </c>
      <c r="F1633" s="2">
        <f t="shared" si="201"/>
        <v>35.588999999999999</v>
      </c>
      <c r="G1633" s="2">
        <f t="shared" si="195"/>
        <v>36.955600000000011</v>
      </c>
      <c r="H1633" s="2">
        <f t="shared" si="199"/>
        <v>38.592400000000005</v>
      </c>
      <c r="I1633" s="2">
        <f t="array" ref="I1633">SUMPRODUCT(B1617:B1636, (ROW(B1617:B1636)-ROW(B1617)+1)) / (20*21/2)</f>
        <v>35.231999999999999</v>
      </c>
      <c r="J1633" s="2">
        <f t="shared" si="202"/>
        <v>35.601749364377504</v>
      </c>
      <c r="K1633" s="2">
        <f t="shared" si="196"/>
        <v>36.696458130981625</v>
      </c>
    </row>
    <row r="1634" spans="1:11" ht="13.5" x14ac:dyDescent="0.25">
      <c r="A1634" s="3">
        <f>TITRES_STAT!B1637</f>
        <v>44692</v>
      </c>
      <c r="B1634" s="6">
        <f>TITRES_STAT!D1637</f>
        <v>35.5</v>
      </c>
      <c r="C1634" s="2">
        <f t="shared" si="197"/>
        <v>0</v>
      </c>
      <c r="D1634" s="2">
        <f t="shared" si="198"/>
        <v>35.275999999999996</v>
      </c>
      <c r="E1634" s="2">
        <f t="shared" si="200"/>
        <v>34.827999999999996</v>
      </c>
      <c r="F1634" s="2">
        <f t="shared" si="201"/>
        <v>35.539000000000001</v>
      </c>
      <c r="G1634" s="2">
        <f t="shared" si="195"/>
        <v>36.935600000000008</v>
      </c>
      <c r="H1634" s="2">
        <f t="shared" si="199"/>
        <v>38.558450000000001</v>
      </c>
      <c r="I1634" s="2">
        <f t="array" ref="I1634">SUMPRODUCT(B1618:B1637, (ROW(B1618:B1637)-ROW(B1618)+1)) / (20*21/2)</f>
        <v>35.237809523809524</v>
      </c>
      <c r="J1634" s="2">
        <f t="shared" si="202"/>
        <v>35.592058948722503</v>
      </c>
      <c r="K1634" s="2">
        <f t="shared" si="196"/>
        <v>36.64953820427646</v>
      </c>
    </row>
    <row r="1635" spans="1:11" ht="13.5" x14ac:dyDescent="0.25">
      <c r="A1635" s="3">
        <f>TITRES_STAT!B1638</f>
        <v>44693</v>
      </c>
      <c r="B1635" s="6">
        <f>TITRES_STAT!D1638</f>
        <v>35.5</v>
      </c>
      <c r="C1635" s="2">
        <f t="shared" si="197"/>
        <v>0</v>
      </c>
      <c r="D1635" s="2">
        <f t="shared" si="198"/>
        <v>35.5</v>
      </c>
      <c r="E1635" s="2">
        <f t="shared" si="200"/>
        <v>34.94</v>
      </c>
      <c r="F1635" s="2">
        <f t="shared" si="201"/>
        <v>35.488999999999997</v>
      </c>
      <c r="G1635" s="2">
        <f t="shared" si="195"/>
        <v>36.882800000000003</v>
      </c>
      <c r="H1635" s="2">
        <f t="shared" si="199"/>
        <v>38.524499999999996</v>
      </c>
      <c r="I1635" s="2">
        <f t="array" ref="I1635">SUMPRODUCT(B1619:B1638, (ROW(B1619:B1638)-ROW(B1619)+1)) / (20*21/2)</f>
        <v>35.248380952380948</v>
      </c>
      <c r="J1635" s="2">
        <f t="shared" si="202"/>
        <v>35.583291429796546</v>
      </c>
      <c r="K1635" s="2">
        <f t="shared" si="196"/>
        <v>36.604458274696988</v>
      </c>
    </row>
    <row r="1636" spans="1:11" ht="13.5" x14ac:dyDescent="0.25">
      <c r="A1636" s="3">
        <f>TITRES_STAT!B1639</f>
        <v>44694</v>
      </c>
      <c r="B1636" s="6">
        <f>TITRES_STAT!D1639</f>
        <v>35.5</v>
      </c>
      <c r="C1636" s="2">
        <f t="shared" si="197"/>
        <v>0</v>
      </c>
      <c r="D1636" s="2">
        <f t="shared" si="198"/>
        <v>35.5</v>
      </c>
      <c r="E1636" s="2">
        <f t="shared" si="200"/>
        <v>35.052</v>
      </c>
      <c r="F1636" s="2">
        <f t="shared" si="201"/>
        <v>35.439</v>
      </c>
      <c r="G1636" s="2">
        <f t="shared" si="195"/>
        <v>36.830000000000013</v>
      </c>
      <c r="H1636" s="2">
        <f t="shared" si="199"/>
        <v>38.490550000000006</v>
      </c>
      <c r="I1636" s="2">
        <f t="array" ref="I1636">SUMPRODUCT(B1620:B1639, (ROW(B1620:B1639)-ROW(B1620)+1)) / (20*21/2)</f>
        <v>35.263714285714286</v>
      </c>
      <c r="J1636" s="2">
        <f t="shared" si="202"/>
        <v>35.575358912673067</v>
      </c>
      <c r="K1636" s="2">
        <f t="shared" si="196"/>
        <v>36.561146185493186</v>
      </c>
    </row>
    <row r="1637" spans="1:11" ht="13.5" x14ac:dyDescent="0.25">
      <c r="A1637" s="3">
        <f>TITRES_STAT!B1640</f>
        <v>44697</v>
      </c>
      <c r="B1637" s="6">
        <f>TITRES_STAT!D1640</f>
        <v>35.5</v>
      </c>
      <c r="C1637" s="2">
        <f t="shared" si="197"/>
        <v>0</v>
      </c>
      <c r="D1637" s="2">
        <f t="shared" si="198"/>
        <v>35.5</v>
      </c>
      <c r="E1637" s="2">
        <f t="shared" si="200"/>
        <v>35.164000000000001</v>
      </c>
      <c r="F1637" s="2">
        <f t="shared" si="201"/>
        <v>35.388999999999996</v>
      </c>
      <c r="G1637" s="2">
        <f t="shared" si="195"/>
        <v>36.777200000000015</v>
      </c>
      <c r="H1637" s="2">
        <f t="shared" si="199"/>
        <v>38.456600000000002</v>
      </c>
      <c r="I1637" s="2">
        <f t="array" ref="I1637">SUMPRODUCT(B1621:B1640, (ROW(B1621:B1640)-ROW(B1621)+1)) / (20*21/2)</f>
        <v>35.279047619047624</v>
      </c>
      <c r="J1637" s="2">
        <f t="shared" si="202"/>
        <v>35.568181873370868</v>
      </c>
      <c r="K1637" s="2">
        <f t="shared" si="196"/>
        <v>36.519532609591494</v>
      </c>
    </row>
    <row r="1638" spans="1:11" ht="13.5" x14ac:dyDescent="0.25">
      <c r="A1638" s="3">
        <f>TITRES_STAT!B1641</f>
        <v>44698</v>
      </c>
      <c r="B1638" s="6">
        <f>TITRES_STAT!D1641</f>
        <v>35.5</v>
      </c>
      <c r="C1638" s="2">
        <f t="shared" si="197"/>
        <v>0</v>
      </c>
      <c r="D1638" s="2">
        <f t="shared" si="198"/>
        <v>35.5</v>
      </c>
      <c r="E1638" s="2">
        <f t="shared" si="200"/>
        <v>35.275999999999996</v>
      </c>
      <c r="F1638" s="2">
        <f t="shared" si="201"/>
        <v>35.338999999999999</v>
      </c>
      <c r="G1638" s="2">
        <f t="shared" si="195"/>
        <v>36.72440000000001</v>
      </c>
      <c r="H1638" s="2">
        <f t="shared" si="199"/>
        <v>38.422649999999997</v>
      </c>
      <c r="I1638" s="2">
        <f t="array" ref="I1638">SUMPRODUCT(B1622:B1641, (ROW(B1622:B1641)-ROW(B1622)+1)) / (20*21/2)</f>
        <v>35.296999999999997</v>
      </c>
      <c r="J1638" s="2">
        <f t="shared" si="202"/>
        <v>35.561688361621258</v>
      </c>
      <c r="K1638" s="2">
        <f t="shared" si="196"/>
        <v>36.479550938627121</v>
      </c>
    </row>
    <row r="1639" spans="1:11" ht="13.5" x14ac:dyDescent="0.25">
      <c r="A1639" s="3">
        <f>TITRES_STAT!B1642</f>
        <v>44699</v>
      </c>
      <c r="B1639" s="6">
        <f>TITRES_STAT!D1642</f>
        <v>35.5</v>
      </c>
      <c r="C1639" s="2">
        <f t="shared" si="197"/>
        <v>0</v>
      </c>
      <c r="D1639" s="2">
        <f t="shared" si="198"/>
        <v>35.5</v>
      </c>
      <c r="E1639" s="2">
        <f t="shared" si="200"/>
        <v>35.387999999999998</v>
      </c>
      <c r="F1639" s="2">
        <f t="shared" si="201"/>
        <v>35.289000000000001</v>
      </c>
      <c r="G1639" s="2">
        <f t="shared" si="195"/>
        <v>36.671600000000005</v>
      </c>
      <c r="H1639" s="2">
        <f t="shared" si="199"/>
        <v>38.3887</v>
      </c>
      <c r="I1639" s="2">
        <f t="array" ref="I1639">SUMPRODUCT(B1623:B1642, (ROW(B1623:B1642)-ROW(B1623)+1)) / (20*21/2)</f>
        <v>35.317571428571434</v>
      </c>
      <c r="J1639" s="2">
        <f t="shared" si="202"/>
        <v>35.555813279562088</v>
      </c>
      <c r="K1639" s="2">
        <f t="shared" si="196"/>
        <v>36.44113717632802</v>
      </c>
    </row>
    <row r="1640" spans="1:11" ht="13.5" x14ac:dyDescent="0.25">
      <c r="A1640" s="3">
        <f>TITRES_STAT!B1643</f>
        <v>44700</v>
      </c>
      <c r="B1640" s="6">
        <f>TITRES_STAT!D1643</f>
        <v>35.450000000000003</v>
      </c>
      <c r="C1640" s="2">
        <f t="shared" si="197"/>
        <v>-4.9999999999997158E-2</v>
      </c>
      <c r="D1640" s="2">
        <f t="shared" si="198"/>
        <v>35.489999999999995</v>
      </c>
      <c r="E1640" s="2">
        <f t="shared" si="200"/>
        <v>35.494999999999997</v>
      </c>
      <c r="F1640" s="2">
        <f t="shared" si="201"/>
        <v>35.261499999999998</v>
      </c>
      <c r="G1640" s="2">
        <f t="shared" si="195"/>
        <v>36.61780000000001</v>
      </c>
      <c r="H1640" s="2">
        <f t="shared" si="199"/>
        <v>38.360799999999998</v>
      </c>
      <c r="I1640" s="2">
        <f t="array" ref="I1640">SUMPRODUCT(B1624:B1643, (ROW(B1624:B1643)-ROW(B1624)+1)) / (20*21/2)</f>
        <v>35.297904761904761</v>
      </c>
      <c r="J1640" s="2">
        <f t="shared" si="202"/>
        <v>35.545735824365693</v>
      </c>
      <c r="K1640" s="2">
        <f t="shared" si="196"/>
        <v>36.40226905176614</v>
      </c>
    </row>
    <row r="1641" spans="1:11" ht="13.5" x14ac:dyDescent="0.25">
      <c r="A1641" s="3">
        <f>TITRES_STAT!B1644</f>
        <v>44701</v>
      </c>
      <c r="B1641" s="6">
        <f>TITRES_STAT!D1644</f>
        <v>35.450000000000003</v>
      </c>
      <c r="C1641" s="2">
        <f t="shared" si="197"/>
        <v>0</v>
      </c>
      <c r="D1641" s="2">
        <f t="shared" si="198"/>
        <v>35.479999999999997</v>
      </c>
      <c r="E1641" s="2">
        <f t="shared" si="200"/>
        <v>35.489999999999995</v>
      </c>
      <c r="F1641" s="2">
        <f t="shared" si="201"/>
        <v>35.234000000000002</v>
      </c>
      <c r="G1641" s="2">
        <f t="shared" si="195"/>
        <v>36.564000000000014</v>
      </c>
      <c r="H1641" s="2">
        <f t="shared" si="199"/>
        <v>38.332899999999995</v>
      </c>
      <c r="I1641" s="2">
        <f t="array" ref="I1641">SUMPRODUCT(B1625:B1644, (ROW(B1625:B1644)-ROW(B1625)+1)) / (20*21/2)</f>
        <v>35.283000000000001</v>
      </c>
      <c r="J1641" s="2">
        <f t="shared" si="202"/>
        <v>35.536618126807049</v>
      </c>
      <c r="K1641" s="2">
        <f t="shared" si="196"/>
        <v>36.364925167383156</v>
      </c>
    </row>
    <row r="1642" spans="1:11" ht="13.5" x14ac:dyDescent="0.25">
      <c r="A1642" s="3">
        <f>TITRES_STAT!B1645</f>
        <v>44704</v>
      </c>
      <c r="B1642" s="6">
        <f>TITRES_STAT!D1645</f>
        <v>35.450000000000003</v>
      </c>
      <c r="C1642" s="2">
        <f t="shared" si="197"/>
        <v>0</v>
      </c>
      <c r="D1642" s="2">
        <f t="shared" si="198"/>
        <v>35.470000000000006</v>
      </c>
      <c r="E1642" s="2">
        <f t="shared" si="200"/>
        <v>35.484999999999999</v>
      </c>
      <c r="F1642" s="2">
        <f t="shared" si="201"/>
        <v>35.206500000000005</v>
      </c>
      <c r="G1642" s="2">
        <f t="shared" si="195"/>
        <v>36.510200000000012</v>
      </c>
      <c r="H1642" s="2">
        <f t="shared" si="199"/>
        <v>38.304999999999993</v>
      </c>
      <c r="I1642" s="2">
        <f t="array" ref="I1642">SUMPRODUCT(B1626:B1645, (ROW(B1626:B1645)-ROW(B1626)+1)) / (20*21/2)</f>
        <v>35.272857142857141</v>
      </c>
      <c r="J1642" s="2">
        <f t="shared" si="202"/>
        <v>35.52836878139685</v>
      </c>
      <c r="K1642" s="2">
        <f t="shared" si="196"/>
        <v>36.329045749054409</v>
      </c>
    </row>
    <row r="1643" spans="1:11" ht="13.5" x14ac:dyDescent="0.25">
      <c r="A1643" s="3">
        <f>TITRES_STAT!B1646</f>
        <v>44705</v>
      </c>
      <c r="B1643" s="6">
        <f>TITRES_STAT!D1646</f>
        <v>35</v>
      </c>
      <c r="C1643" s="2">
        <f t="shared" si="197"/>
        <v>-0.45000000000000284</v>
      </c>
      <c r="D1643" s="2">
        <f t="shared" si="198"/>
        <v>35.370000000000005</v>
      </c>
      <c r="E1643" s="2">
        <f t="shared" si="200"/>
        <v>35.434999999999995</v>
      </c>
      <c r="F1643" s="2">
        <f t="shared" si="201"/>
        <v>35.156500000000008</v>
      </c>
      <c r="G1643" s="2">
        <f t="shared" si="195"/>
        <v>36.447400000000009</v>
      </c>
      <c r="H1643" s="2">
        <f t="shared" si="199"/>
        <v>38.274849999999994</v>
      </c>
      <c r="I1643" s="2">
        <f t="array" ref="I1643">SUMPRODUCT(B1627:B1646, (ROW(B1627:B1646)-ROW(B1627)+1)) / (20*21/2)</f>
        <v>35.259761904761909</v>
      </c>
      <c r="J1643" s="2">
        <f t="shared" si="202"/>
        <v>35.478047945073342</v>
      </c>
      <c r="K1643" s="2">
        <f t="shared" si="196"/>
        <v>36.276926307915026</v>
      </c>
    </row>
    <row r="1644" spans="1:11" ht="13.5" x14ac:dyDescent="0.25">
      <c r="A1644" s="3">
        <f>TITRES_STAT!B1647</f>
        <v>44706</v>
      </c>
      <c r="B1644" s="6">
        <f>TITRES_STAT!D1647</f>
        <v>35</v>
      </c>
      <c r="C1644" s="2">
        <f t="shared" si="197"/>
        <v>0</v>
      </c>
      <c r="D1644" s="2">
        <f t="shared" si="198"/>
        <v>35.270000000000003</v>
      </c>
      <c r="E1644" s="2">
        <f t="shared" si="200"/>
        <v>35.384999999999998</v>
      </c>
      <c r="F1644" s="2">
        <f t="shared" si="201"/>
        <v>35.106500000000004</v>
      </c>
      <c r="G1644" s="2">
        <f t="shared" si="195"/>
        <v>36.384600000000013</v>
      </c>
      <c r="H1644" s="2">
        <f t="shared" si="199"/>
        <v>38.244699999999995</v>
      </c>
      <c r="I1644" s="2">
        <f t="array" ref="I1644">SUMPRODUCT(B1628:B1647, (ROW(B1628:B1647)-ROW(B1628)+1)) / (20*21/2)</f>
        <v>35.24371428571429</v>
      </c>
      <c r="J1644" s="2">
        <f t="shared" si="202"/>
        <v>35.432519569352074</v>
      </c>
      <c r="K1644" s="2">
        <f t="shared" si="196"/>
        <v>36.226850766428164</v>
      </c>
    </row>
    <row r="1645" spans="1:11" ht="13.5" x14ac:dyDescent="0.25">
      <c r="A1645" s="3">
        <f>TITRES_STAT!B1648</f>
        <v>44707</v>
      </c>
      <c r="B1645" s="6">
        <f>TITRES_STAT!D1648</f>
        <v>35</v>
      </c>
      <c r="C1645" s="2">
        <f t="shared" si="197"/>
        <v>0</v>
      </c>
      <c r="D1645" s="2">
        <f t="shared" si="198"/>
        <v>35.18</v>
      </c>
      <c r="E1645" s="2">
        <f t="shared" si="200"/>
        <v>35.334999999999994</v>
      </c>
      <c r="F1645" s="2">
        <f t="shared" si="201"/>
        <v>35.137500000000003</v>
      </c>
      <c r="G1645" s="2">
        <f t="shared" si="195"/>
        <v>36.321800000000017</v>
      </c>
      <c r="H1645" s="2">
        <f t="shared" si="199"/>
        <v>38.214549999999996</v>
      </c>
      <c r="I1645" s="2">
        <f t="array" ref="I1645">SUMPRODUCT(B1629:B1648, (ROW(B1629:B1648)-ROW(B1629)+1)) / (20*21/2)</f>
        <v>35.224714285714285</v>
      </c>
      <c r="J1645" s="2">
        <f t="shared" si="202"/>
        <v>35.391327229413783</v>
      </c>
      <c r="K1645" s="2">
        <f t="shared" si="196"/>
        <v>36.178738971666277</v>
      </c>
    </row>
    <row r="1646" spans="1:11" ht="13.5" x14ac:dyDescent="0.25">
      <c r="A1646" s="3">
        <f>TITRES_STAT!B1649</f>
        <v>44708</v>
      </c>
      <c r="B1646" s="6">
        <f>TITRES_STAT!D1649</f>
        <v>35</v>
      </c>
      <c r="C1646" s="2">
        <f t="shared" si="197"/>
        <v>0</v>
      </c>
      <c r="D1646" s="2">
        <f t="shared" si="198"/>
        <v>35.089999999999996</v>
      </c>
      <c r="E1646" s="2">
        <f t="shared" si="200"/>
        <v>35.284999999999997</v>
      </c>
      <c r="F1646" s="2">
        <f t="shared" si="201"/>
        <v>35.168500000000002</v>
      </c>
      <c r="G1646" s="2">
        <f t="shared" si="195"/>
        <v>36.259000000000015</v>
      </c>
      <c r="H1646" s="2">
        <f t="shared" si="199"/>
        <v>38.184399999999997</v>
      </c>
      <c r="I1646" s="2">
        <f t="array" ref="I1646">SUMPRODUCT(B1630:B1649, (ROW(B1630:B1649)-ROW(B1630)+1)) / (20*21/2)</f>
        <v>35.202761904761907</v>
      </c>
      <c r="J1646" s="2">
        <f t="shared" si="202"/>
        <v>35.354057969469615</v>
      </c>
      <c r="K1646" s="2">
        <f t="shared" si="196"/>
        <v>36.132513913953879</v>
      </c>
    </row>
    <row r="1647" spans="1:11" ht="13.5" x14ac:dyDescent="0.25">
      <c r="A1647" s="3">
        <f>TITRES_STAT!B1650</f>
        <v>44711</v>
      </c>
      <c r="B1647" s="6">
        <f>TITRES_STAT!D1650</f>
        <v>35</v>
      </c>
      <c r="C1647" s="2">
        <f t="shared" si="197"/>
        <v>0</v>
      </c>
      <c r="D1647" s="2">
        <f t="shared" si="198"/>
        <v>35</v>
      </c>
      <c r="E1647" s="2">
        <f t="shared" si="200"/>
        <v>35.234999999999999</v>
      </c>
      <c r="F1647" s="2">
        <f t="shared" si="201"/>
        <v>35.1995</v>
      </c>
      <c r="G1647" s="2">
        <f t="shared" si="195"/>
        <v>36.196200000000012</v>
      </c>
      <c r="H1647" s="2">
        <f t="shared" si="199"/>
        <v>38.154249999999998</v>
      </c>
      <c r="I1647" s="2">
        <f t="array" ref="I1647">SUMPRODUCT(B1631:B1650, (ROW(B1631:B1650)-ROW(B1631)+1)) / (20*21/2)</f>
        <v>35.177857142857142</v>
      </c>
      <c r="J1647" s="2">
        <f t="shared" si="202"/>
        <v>35.32033816285346</v>
      </c>
      <c r="K1647" s="2">
        <f t="shared" si="196"/>
        <v>36.088101603602752</v>
      </c>
    </row>
    <row r="1648" spans="1:11" ht="13.5" x14ac:dyDescent="0.25">
      <c r="A1648" s="3">
        <f>TITRES_STAT!B1651</f>
        <v>44712</v>
      </c>
      <c r="B1648" s="6">
        <f>TITRES_STAT!D1651</f>
        <v>35</v>
      </c>
      <c r="C1648" s="2">
        <f t="shared" si="197"/>
        <v>0</v>
      </c>
      <c r="D1648" s="2">
        <f t="shared" si="198"/>
        <v>35</v>
      </c>
      <c r="E1648" s="2">
        <f t="shared" si="200"/>
        <v>35.185000000000002</v>
      </c>
      <c r="F1648" s="2">
        <f t="shared" si="201"/>
        <v>35.230499999999992</v>
      </c>
      <c r="G1648" s="2">
        <f t="shared" si="195"/>
        <v>36.133400000000009</v>
      </c>
      <c r="H1648" s="2">
        <f t="shared" si="199"/>
        <v>38.124099999999991</v>
      </c>
      <c r="I1648" s="2">
        <f t="array" ref="I1648">SUMPRODUCT(B1632:B1651, (ROW(B1632:B1651)-ROW(B1632)+1)) / (20*21/2)</f>
        <v>35.15</v>
      </c>
      <c r="J1648" s="2">
        <f t="shared" si="202"/>
        <v>35.289829766391229</v>
      </c>
      <c r="K1648" s="2">
        <f t="shared" si="196"/>
        <v>36.045430952481077</v>
      </c>
    </row>
    <row r="1649" spans="1:11" ht="13.5" x14ac:dyDescent="0.25">
      <c r="A1649" s="3">
        <f>TITRES_STAT!B1652</f>
        <v>44713</v>
      </c>
      <c r="B1649" s="6">
        <f>TITRES_STAT!D1652</f>
        <v>35</v>
      </c>
      <c r="C1649" s="2">
        <f t="shared" si="197"/>
        <v>0</v>
      </c>
      <c r="D1649" s="2">
        <f t="shared" si="198"/>
        <v>35</v>
      </c>
      <c r="E1649" s="2">
        <f t="shared" si="200"/>
        <v>35.135000000000005</v>
      </c>
      <c r="F1649" s="2">
        <f t="shared" si="201"/>
        <v>35.261499999999998</v>
      </c>
      <c r="G1649" s="2">
        <f t="shared" si="195"/>
        <v>36.070600000000006</v>
      </c>
      <c r="H1649" s="2">
        <f t="shared" si="199"/>
        <v>38.093949999999992</v>
      </c>
      <c r="I1649" s="2">
        <f t="array" ref="I1649">SUMPRODUCT(B1633:B1652, (ROW(B1633:B1652)-ROW(B1633)+1)) / (20*21/2)</f>
        <v>35.124523809523808</v>
      </c>
      <c r="J1649" s="2">
        <f t="shared" si="202"/>
        <v>35.262226931496826</v>
      </c>
      <c r="K1649" s="2">
        <f t="shared" si="196"/>
        <v>36.004433660226923</v>
      </c>
    </row>
    <row r="1650" spans="1:11" ht="13.5" x14ac:dyDescent="0.25">
      <c r="A1650" s="3">
        <f>TITRES_STAT!B1653</f>
        <v>44714</v>
      </c>
      <c r="B1650" s="6">
        <f>TITRES_STAT!D1653</f>
        <v>35</v>
      </c>
      <c r="C1650" s="2">
        <f t="shared" si="197"/>
        <v>0</v>
      </c>
      <c r="D1650" s="2">
        <f t="shared" si="198"/>
        <v>35</v>
      </c>
      <c r="E1650" s="2">
        <f t="shared" si="200"/>
        <v>35.089999999999996</v>
      </c>
      <c r="F1650" s="2">
        <f t="shared" si="201"/>
        <v>35.292499999999997</v>
      </c>
      <c r="G1650" s="2">
        <f t="shared" ref="G1650:G1713" si="203">AVERAGE(B1601:B1650)</f>
        <v>36.007800000000003</v>
      </c>
      <c r="H1650" s="2">
        <f t="shared" si="199"/>
        <v>38.063799999999993</v>
      </c>
      <c r="I1650" s="2">
        <f t="array" ref="I1650">SUMPRODUCT(B1634:B1653, (ROW(B1634:B1653)-ROW(B1634)+1)) / (20*21/2)</f>
        <v>35.101428571428571</v>
      </c>
      <c r="J1650" s="2">
        <f t="shared" si="202"/>
        <v>35.237252938020937</v>
      </c>
      <c r="K1650" s="2">
        <f t="shared" si="196"/>
        <v>35.965044104923912</v>
      </c>
    </row>
    <row r="1651" spans="1:11" ht="13.5" x14ac:dyDescent="0.25">
      <c r="A1651" s="3">
        <f>TITRES_STAT!B1654</f>
        <v>44715</v>
      </c>
      <c r="B1651" s="6">
        <f>TITRES_STAT!D1654</f>
        <v>35</v>
      </c>
      <c r="C1651" s="2">
        <f t="shared" si="197"/>
        <v>0</v>
      </c>
      <c r="D1651" s="2">
        <f t="shared" si="198"/>
        <v>35</v>
      </c>
      <c r="E1651" s="2">
        <f t="shared" si="200"/>
        <v>35.045000000000002</v>
      </c>
      <c r="F1651" s="2">
        <f t="shared" si="201"/>
        <v>35.267499999999998</v>
      </c>
      <c r="G1651" s="2">
        <f t="shared" si="203"/>
        <v>35.945</v>
      </c>
      <c r="H1651" s="2">
        <f t="shared" si="199"/>
        <v>38.033649999999994</v>
      </c>
      <c r="I1651" s="2">
        <f t="array" ref="I1651">SUMPRODUCT(B1635:B1654, (ROW(B1635:B1654)-ROW(B1635)+1)) / (20*21/2)</f>
        <v>35.128333333333337</v>
      </c>
      <c r="J1651" s="2">
        <f t="shared" si="202"/>
        <v>35.214657420114179</v>
      </c>
      <c r="K1651" s="2">
        <f t="shared" ref="K1651:K1714" si="204">$K$4*B1651+(1-$K$4)*K1650</f>
        <v>35.927199238064155</v>
      </c>
    </row>
    <row r="1652" spans="1:11" ht="13.5" x14ac:dyDescent="0.25">
      <c r="A1652" s="3">
        <f>TITRES_STAT!B1655</f>
        <v>44718</v>
      </c>
      <c r="B1652" s="6">
        <f>TITRES_STAT!D1655</f>
        <v>35</v>
      </c>
      <c r="C1652" s="2">
        <f t="shared" si="197"/>
        <v>0</v>
      </c>
      <c r="D1652" s="2">
        <f t="shared" si="198"/>
        <v>35</v>
      </c>
      <c r="E1652" s="2">
        <f t="shared" si="200"/>
        <v>35</v>
      </c>
      <c r="F1652" s="2">
        <f t="shared" si="201"/>
        <v>35.242499999999993</v>
      </c>
      <c r="G1652" s="2">
        <f t="shared" si="203"/>
        <v>35.882200000000005</v>
      </c>
      <c r="H1652" s="2">
        <f t="shared" si="199"/>
        <v>38.003500000000003</v>
      </c>
      <c r="I1652" s="2">
        <f t="array" ref="I1652">SUMPRODUCT(B1636:B1655, (ROW(B1636:B1655)-ROW(B1636)+1)) / (20*21/2)</f>
        <v>35.155238095238097</v>
      </c>
      <c r="J1652" s="2">
        <f t="shared" si="202"/>
        <v>35.194213856293779</v>
      </c>
      <c r="K1652" s="2">
        <f t="shared" si="204"/>
        <v>35.890838483630269</v>
      </c>
    </row>
    <row r="1653" spans="1:11" ht="13.5" x14ac:dyDescent="0.25">
      <c r="A1653" s="3">
        <f>TITRES_STAT!B1656</f>
        <v>44719</v>
      </c>
      <c r="B1653" s="6">
        <f>TITRES_STAT!D1656</f>
        <v>35</v>
      </c>
      <c r="C1653" s="2">
        <f t="shared" si="197"/>
        <v>0</v>
      </c>
      <c r="D1653" s="2">
        <f t="shared" si="198"/>
        <v>35</v>
      </c>
      <c r="E1653" s="2">
        <f t="shared" si="200"/>
        <v>35</v>
      </c>
      <c r="F1653" s="2">
        <f t="shared" si="201"/>
        <v>35.217499999999994</v>
      </c>
      <c r="G1653" s="2">
        <f t="shared" si="203"/>
        <v>35.819400000000002</v>
      </c>
      <c r="H1653" s="2">
        <f t="shared" si="199"/>
        <v>37.973350000000003</v>
      </c>
      <c r="I1653" s="2">
        <f t="array" ref="I1653">SUMPRODUCT(B1637:B1656, (ROW(B1637:B1656)-ROW(B1637)+1)) / (20*21/2)</f>
        <v>35.182142857142857</v>
      </c>
      <c r="J1653" s="2">
        <f t="shared" si="202"/>
        <v>35.175717298551511</v>
      </c>
      <c r="K1653" s="2">
        <f t="shared" si="204"/>
        <v>35.855903641134965</v>
      </c>
    </row>
    <row r="1654" spans="1:11" ht="13.5" x14ac:dyDescent="0.25">
      <c r="A1654" s="3">
        <f>TITRES_STAT!B1657</f>
        <v>44720</v>
      </c>
      <c r="B1654" s="6">
        <f>TITRES_STAT!D1657</f>
        <v>35.5</v>
      </c>
      <c r="C1654" s="2">
        <f t="shared" si="197"/>
        <v>0.5</v>
      </c>
      <c r="D1654" s="2">
        <f t="shared" si="198"/>
        <v>35.1</v>
      </c>
      <c r="E1654" s="2">
        <f t="shared" si="200"/>
        <v>35.049999999999997</v>
      </c>
      <c r="F1654" s="2">
        <f t="shared" si="201"/>
        <v>35.217499999999994</v>
      </c>
      <c r="G1654" s="2">
        <f t="shared" si="203"/>
        <v>35.766600000000004</v>
      </c>
      <c r="H1654" s="2">
        <f t="shared" si="199"/>
        <v>37.945700000000009</v>
      </c>
      <c r="I1654" s="2">
        <f t="array" ref="I1654">SUMPRODUCT(B1638:B1657, (ROW(B1638:B1657)-ROW(B1638)+1)) / (20*21/2)</f>
        <v>35.209047619047617</v>
      </c>
      <c r="J1654" s="2">
        <f t="shared" si="202"/>
        <v>35.206601365356128</v>
      </c>
      <c r="K1654" s="2">
        <f t="shared" si="204"/>
        <v>35.841946635600259</v>
      </c>
    </row>
    <row r="1655" spans="1:11" ht="13.5" x14ac:dyDescent="0.25">
      <c r="A1655" s="3">
        <f>TITRES_STAT!B1658</f>
        <v>44721</v>
      </c>
      <c r="B1655" s="6">
        <f>TITRES_STAT!D1658</f>
        <v>35.5</v>
      </c>
      <c r="C1655" s="2">
        <f t="shared" si="197"/>
        <v>0</v>
      </c>
      <c r="D1655" s="2">
        <f t="shared" si="198"/>
        <v>35.200000000000003</v>
      </c>
      <c r="E1655" s="2">
        <f t="shared" si="200"/>
        <v>35.1</v>
      </c>
      <c r="F1655" s="2">
        <f t="shared" si="201"/>
        <v>35.217499999999994</v>
      </c>
      <c r="G1655" s="2">
        <f t="shared" si="203"/>
        <v>35.713799999999999</v>
      </c>
      <c r="H1655" s="2">
        <f t="shared" si="199"/>
        <v>37.918050000000015</v>
      </c>
      <c r="I1655" s="2">
        <f t="array" ref="I1655">SUMPRODUCT(B1639:B1658, (ROW(B1639:B1658)-ROW(B1639)+1)) / (20*21/2)</f>
        <v>35.084523809523809</v>
      </c>
      <c r="J1655" s="2">
        <f t="shared" si="202"/>
        <v>35.234544092465072</v>
      </c>
      <c r="K1655" s="2">
        <f t="shared" si="204"/>
        <v>35.828536963615932</v>
      </c>
    </row>
    <row r="1656" spans="1:11" ht="13.5" x14ac:dyDescent="0.25">
      <c r="A1656" s="3">
        <f>TITRES_STAT!B1659</f>
        <v>44722</v>
      </c>
      <c r="B1656" s="6">
        <f>TITRES_STAT!D1659</f>
        <v>35.5</v>
      </c>
      <c r="C1656" s="2">
        <f t="shared" si="197"/>
        <v>0</v>
      </c>
      <c r="D1656" s="2">
        <f t="shared" si="198"/>
        <v>35.299999999999997</v>
      </c>
      <c r="E1656" s="2">
        <f t="shared" si="200"/>
        <v>35.15</v>
      </c>
      <c r="F1656" s="2">
        <f t="shared" si="201"/>
        <v>35.217499999999994</v>
      </c>
      <c r="G1656" s="2">
        <f t="shared" si="203"/>
        <v>35.661000000000001</v>
      </c>
      <c r="H1656" s="2">
        <f t="shared" si="199"/>
        <v>37.890400000000014</v>
      </c>
      <c r="I1656" s="2">
        <f t="array" ref="I1656">SUMPRODUCT(B1640:B1659, (ROW(B1640:B1659)-ROW(B1640)+1)) / (20*21/2)</f>
        <v>34.967571428571425</v>
      </c>
      <c r="J1656" s="2">
        <f t="shared" si="202"/>
        <v>35.2598256074684</v>
      </c>
      <c r="K1656" s="2">
        <f t="shared" si="204"/>
        <v>35.81565316112119</v>
      </c>
    </row>
    <row r="1657" spans="1:11" ht="13.5" x14ac:dyDescent="0.25">
      <c r="A1657" s="3">
        <f>TITRES_STAT!B1660</f>
        <v>44725</v>
      </c>
      <c r="B1657" s="6">
        <f>TITRES_STAT!D1660</f>
        <v>35.5</v>
      </c>
      <c r="C1657" s="2">
        <f t="shared" si="197"/>
        <v>0</v>
      </c>
      <c r="D1657" s="2">
        <f t="shared" si="198"/>
        <v>35.4</v>
      </c>
      <c r="E1657" s="2">
        <f t="shared" si="200"/>
        <v>35.200000000000003</v>
      </c>
      <c r="F1657" s="2">
        <f t="shared" si="201"/>
        <v>35.217500000000001</v>
      </c>
      <c r="G1657" s="2">
        <f t="shared" si="203"/>
        <v>35.608200000000004</v>
      </c>
      <c r="H1657" s="2">
        <f t="shared" si="199"/>
        <v>37.86275000000002</v>
      </c>
      <c r="I1657" s="2">
        <f t="array" ref="I1657">SUMPRODUCT(B1641:B1660, (ROW(B1641:B1660)-ROW(B1641)+1)) / (20*21/2)</f>
        <v>34.85819047619048</v>
      </c>
      <c r="J1657" s="2">
        <f t="shared" si="202"/>
        <v>35.282699359138078</v>
      </c>
      <c r="K1657" s="2">
        <f t="shared" si="204"/>
        <v>35.803274605783102</v>
      </c>
    </row>
    <row r="1658" spans="1:11" ht="13.5" x14ac:dyDescent="0.25">
      <c r="A1658" s="3">
        <f>TITRES_STAT!B1661</f>
        <v>44726</v>
      </c>
      <c r="B1658" s="6">
        <f>TITRES_STAT!D1661</f>
        <v>33.909999999999997</v>
      </c>
      <c r="C1658" s="2">
        <f t="shared" si="197"/>
        <v>-1.5900000000000034</v>
      </c>
      <c r="D1658" s="2">
        <f t="shared" si="198"/>
        <v>35.182000000000002</v>
      </c>
      <c r="E1658" s="2">
        <f t="shared" si="200"/>
        <v>35.090999999999994</v>
      </c>
      <c r="F1658" s="2">
        <f t="shared" si="201"/>
        <v>35.137999999999998</v>
      </c>
      <c r="G1658" s="2">
        <f t="shared" si="203"/>
        <v>35.523600000000009</v>
      </c>
      <c r="H1658" s="2">
        <f t="shared" si="199"/>
        <v>37.827150000000017</v>
      </c>
      <c r="I1658" s="2">
        <f t="array" ref="I1658">SUMPRODUCT(B1642:B1661, (ROW(B1642:B1661)-ROW(B1642)+1)) / (20*21/2)</f>
        <v>34.756142857142855</v>
      </c>
      <c r="J1658" s="2">
        <f t="shared" si="202"/>
        <v>35.151966086839217</v>
      </c>
      <c r="K1658" s="2">
        <f t="shared" si="204"/>
        <v>35.729028542811214</v>
      </c>
    </row>
    <row r="1659" spans="1:11" ht="13.5" x14ac:dyDescent="0.25">
      <c r="A1659" s="3">
        <f>TITRES_STAT!B1662</f>
        <v>44727</v>
      </c>
      <c r="B1659" s="6">
        <f>TITRES_STAT!D1662</f>
        <v>33.909999999999997</v>
      </c>
      <c r="C1659" s="2">
        <f t="shared" si="197"/>
        <v>0</v>
      </c>
      <c r="D1659" s="2">
        <f t="shared" si="198"/>
        <v>34.863999999999997</v>
      </c>
      <c r="E1659" s="2">
        <f t="shared" si="200"/>
        <v>34.981999999999992</v>
      </c>
      <c r="F1659" s="2">
        <f t="shared" si="201"/>
        <v>35.058499999999995</v>
      </c>
      <c r="G1659" s="2">
        <f t="shared" si="203"/>
        <v>35.439000000000007</v>
      </c>
      <c r="H1659" s="2">
        <f t="shared" si="199"/>
        <v>37.791550000000022</v>
      </c>
      <c r="I1659" s="2">
        <f t="array" ref="I1659">SUMPRODUCT(B1643:B1662, (ROW(B1643:B1662)-ROW(B1643)+1)) / (20*21/2)</f>
        <v>34.661428571428573</v>
      </c>
      <c r="J1659" s="2">
        <f t="shared" si="202"/>
        <v>35.033683602378339</v>
      </c>
      <c r="K1659" s="2">
        <f t="shared" si="204"/>
        <v>35.657694090151949</v>
      </c>
    </row>
    <row r="1660" spans="1:11" ht="13.5" x14ac:dyDescent="0.25">
      <c r="A1660" s="3">
        <f>TITRES_STAT!B1663</f>
        <v>44728</v>
      </c>
      <c r="B1660" s="6">
        <f>TITRES_STAT!D1663</f>
        <v>33.909999999999997</v>
      </c>
      <c r="C1660" s="2">
        <f t="shared" si="197"/>
        <v>0</v>
      </c>
      <c r="D1660" s="2">
        <f t="shared" si="198"/>
        <v>34.545999999999999</v>
      </c>
      <c r="E1660" s="2">
        <f t="shared" si="200"/>
        <v>34.87299999999999</v>
      </c>
      <c r="F1660" s="2">
        <f t="shared" si="201"/>
        <v>34.981499999999997</v>
      </c>
      <c r="G1660" s="2">
        <f t="shared" si="203"/>
        <v>35.387200000000007</v>
      </c>
      <c r="H1660" s="2">
        <f t="shared" si="199"/>
        <v>37.755950000000027</v>
      </c>
      <c r="I1660" s="2">
        <f t="array" ref="I1660">SUMPRODUCT(B1644:B1663, (ROW(B1644:B1663)-ROW(B1644)+1)) / (20*21/2)</f>
        <v>34.574047619047619</v>
      </c>
      <c r="J1660" s="2">
        <f t="shared" si="202"/>
        <v>34.926666116437545</v>
      </c>
      <c r="K1660" s="2">
        <f t="shared" si="204"/>
        <v>35.589157067008735</v>
      </c>
    </row>
    <row r="1661" spans="1:11" ht="13.5" x14ac:dyDescent="0.25">
      <c r="A1661" s="3">
        <f>TITRES_STAT!B1664</f>
        <v>44729</v>
      </c>
      <c r="B1661" s="6">
        <f>TITRES_STAT!D1664</f>
        <v>33.909999999999997</v>
      </c>
      <c r="C1661" s="2">
        <f t="shared" si="197"/>
        <v>0</v>
      </c>
      <c r="D1661" s="2">
        <f t="shared" si="198"/>
        <v>34.227999999999994</v>
      </c>
      <c r="E1661" s="2">
        <f t="shared" si="200"/>
        <v>34.763999999999996</v>
      </c>
      <c r="F1661" s="2">
        <f t="shared" si="201"/>
        <v>34.904499999999999</v>
      </c>
      <c r="G1661" s="2">
        <f t="shared" si="203"/>
        <v>35.335400000000007</v>
      </c>
      <c r="H1661" s="2">
        <f t="shared" si="199"/>
        <v>37.720350000000025</v>
      </c>
      <c r="I1661" s="2">
        <f t="array" ref="I1661">SUMPRODUCT(B1645:B1664, (ROW(B1645:B1664)-ROW(B1645)+1)) / (20*21/2)</f>
        <v>34.491857142857135</v>
      </c>
      <c r="J1661" s="2">
        <f t="shared" si="202"/>
        <v>34.829840772014926</v>
      </c>
      <c r="K1661" s="2">
        <f t="shared" si="204"/>
        <v>35.523307770263294</v>
      </c>
    </row>
    <row r="1662" spans="1:11" ht="13.5" x14ac:dyDescent="0.25">
      <c r="A1662" s="3">
        <f>TITRES_STAT!B1665</f>
        <v>44732</v>
      </c>
      <c r="B1662" s="6">
        <f>TITRES_STAT!D1665</f>
        <v>33.909999999999997</v>
      </c>
      <c r="C1662" s="2">
        <f t="shared" si="197"/>
        <v>0</v>
      </c>
      <c r="D1662" s="2">
        <f t="shared" si="198"/>
        <v>33.909999999999997</v>
      </c>
      <c r="E1662" s="2">
        <f t="shared" si="200"/>
        <v>34.654999999999994</v>
      </c>
      <c r="F1662" s="2">
        <f t="shared" si="201"/>
        <v>34.827499999999993</v>
      </c>
      <c r="G1662" s="2">
        <f t="shared" si="203"/>
        <v>35.283600000000007</v>
      </c>
      <c r="H1662" s="2">
        <f t="shared" si="199"/>
        <v>37.68475000000003</v>
      </c>
      <c r="I1662" s="2">
        <f t="array" ref="I1662">SUMPRODUCT(B1646:B1665, (ROW(B1646:B1665)-ROW(B1646)+1)) / (20*21/2)</f>
        <v>34.414857142857137</v>
      </c>
      <c r="J1662" s="2">
        <f t="shared" si="202"/>
        <v>34.742236888965884</v>
      </c>
      <c r="K1662" s="2">
        <f t="shared" si="204"/>
        <v>35.460040798880421</v>
      </c>
    </row>
    <row r="1663" spans="1:11" ht="13.5" x14ac:dyDescent="0.25">
      <c r="A1663" s="3">
        <f>TITRES_STAT!B1666</f>
        <v>44733</v>
      </c>
      <c r="B1663" s="6">
        <f>TITRES_STAT!D1666</f>
        <v>33.909999999999997</v>
      </c>
      <c r="C1663" s="2">
        <f t="shared" si="197"/>
        <v>0</v>
      </c>
      <c r="D1663" s="2">
        <f t="shared" si="198"/>
        <v>33.909999999999997</v>
      </c>
      <c r="E1663" s="2">
        <f t="shared" si="200"/>
        <v>34.545999999999992</v>
      </c>
      <c r="F1663" s="2">
        <f t="shared" si="201"/>
        <v>34.772999999999989</v>
      </c>
      <c r="G1663" s="2">
        <f t="shared" si="203"/>
        <v>35.231800000000014</v>
      </c>
      <c r="H1663" s="2">
        <f t="shared" si="199"/>
        <v>37.649150000000027</v>
      </c>
      <c r="I1663" s="2">
        <f t="array" ref="I1663">SUMPRODUCT(B1647:B1666, (ROW(B1647:B1666)-ROW(B1647)+1)) / (20*21/2)</f>
        <v>34.343047619047617</v>
      </c>
      <c r="J1663" s="2">
        <f t="shared" si="202"/>
        <v>34.662976232873895</v>
      </c>
      <c r="K1663" s="2">
        <f t="shared" si="204"/>
        <v>35.399254885198836</v>
      </c>
    </row>
    <row r="1664" spans="1:11" ht="13.5" x14ac:dyDescent="0.25">
      <c r="A1664" s="3">
        <f>TITRES_STAT!B1667</f>
        <v>44734</v>
      </c>
      <c r="B1664" s="6">
        <f>TITRES_STAT!D1667</f>
        <v>33.909999999999997</v>
      </c>
      <c r="C1664" s="2">
        <f t="shared" si="197"/>
        <v>0</v>
      </c>
      <c r="D1664" s="2">
        <f t="shared" si="198"/>
        <v>33.909999999999997</v>
      </c>
      <c r="E1664" s="2">
        <f t="shared" si="200"/>
        <v>34.386999999999986</v>
      </c>
      <c r="F1664" s="2">
        <f t="shared" si="201"/>
        <v>34.718499999999992</v>
      </c>
      <c r="G1664" s="2">
        <f t="shared" si="203"/>
        <v>35.180000000000014</v>
      </c>
      <c r="H1664" s="2">
        <f t="shared" si="199"/>
        <v>37.613550000000032</v>
      </c>
      <c r="I1664" s="2">
        <f t="array" ref="I1664">SUMPRODUCT(B1648:B1667, (ROW(B1648:B1667)-ROW(B1648)+1)) / (20*21/2)</f>
        <v>34.276428571428568</v>
      </c>
      <c r="J1664" s="2">
        <f t="shared" si="202"/>
        <v>34.591264210695428</v>
      </c>
      <c r="K1664" s="2">
        <f t="shared" si="204"/>
        <v>35.340852732838094</v>
      </c>
    </row>
    <row r="1665" spans="1:11" ht="13.5" x14ac:dyDescent="0.25">
      <c r="A1665" s="3">
        <f>TITRES_STAT!B1668</f>
        <v>44735</v>
      </c>
      <c r="B1665" s="6">
        <f>TITRES_STAT!D1668</f>
        <v>33.909999999999997</v>
      </c>
      <c r="C1665" s="2">
        <f t="shared" si="197"/>
        <v>0</v>
      </c>
      <c r="D1665" s="2">
        <f t="shared" si="198"/>
        <v>33.909999999999997</v>
      </c>
      <c r="E1665" s="2">
        <f t="shared" si="200"/>
        <v>34.227999999999994</v>
      </c>
      <c r="F1665" s="2">
        <f t="shared" si="201"/>
        <v>34.663999999999987</v>
      </c>
      <c r="G1665" s="2">
        <f t="shared" si="203"/>
        <v>35.128200000000014</v>
      </c>
      <c r="H1665" s="2">
        <f t="shared" si="199"/>
        <v>37.57795000000003</v>
      </c>
      <c r="I1665" s="2">
        <f t="array" ref="I1665">SUMPRODUCT(B1649:B1668, (ROW(B1649:B1668)-ROW(B1649)+1)) / (20*21/2)</f>
        <v>34.214047619047619</v>
      </c>
      <c r="J1665" s="2">
        <f t="shared" si="202"/>
        <v>34.526381904914913</v>
      </c>
      <c r="K1665" s="2">
        <f t="shared" si="204"/>
        <v>35.284740860962089</v>
      </c>
    </row>
    <row r="1666" spans="1:11" ht="13.5" x14ac:dyDescent="0.25">
      <c r="A1666" s="3">
        <f>TITRES_STAT!B1669</f>
        <v>44736</v>
      </c>
      <c r="B1666" s="6">
        <f>TITRES_STAT!D1669</f>
        <v>33.909999999999997</v>
      </c>
      <c r="C1666" s="2">
        <f t="shared" si="197"/>
        <v>0</v>
      </c>
      <c r="D1666" s="2">
        <f t="shared" si="198"/>
        <v>33.909999999999997</v>
      </c>
      <c r="E1666" s="2">
        <f t="shared" si="200"/>
        <v>34.068999999999996</v>
      </c>
      <c r="F1666" s="2">
        <f t="shared" si="201"/>
        <v>34.609499999999983</v>
      </c>
      <c r="G1666" s="2">
        <f t="shared" si="203"/>
        <v>35.076400000000014</v>
      </c>
      <c r="H1666" s="2">
        <f t="shared" si="199"/>
        <v>37.542350000000035</v>
      </c>
      <c r="I1666" s="2">
        <f t="array" ref="I1666">SUMPRODUCT(B1650:B1669, (ROW(B1650:B1669)-ROW(B1650)+1)) / (20*21/2)</f>
        <v>34.156904761904762</v>
      </c>
      <c r="J1666" s="2">
        <f t="shared" si="202"/>
        <v>34.467678866351591</v>
      </c>
      <c r="K1666" s="2">
        <f t="shared" si="204"/>
        <v>35.23082945464985</v>
      </c>
    </row>
    <row r="1667" spans="1:11" ht="13.5" x14ac:dyDescent="0.25">
      <c r="A1667" s="3">
        <f>TITRES_STAT!B1670</f>
        <v>44739</v>
      </c>
      <c r="B1667" s="6">
        <f>TITRES_STAT!D1670</f>
        <v>33.909999999999997</v>
      </c>
      <c r="C1667" s="2">
        <f t="shared" si="197"/>
        <v>0</v>
      </c>
      <c r="D1667" s="2">
        <f t="shared" si="198"/>
        <v>33.909999999999997</v>
      </c>
      <c r="E1667" s="2">
        <f t="shared" si="200"/>
        <v>33.909999999999989</v>
      </c>
      <c r="F1667" s="2">
        <f t="shared" si="201"/>
        <v>34.554999999999986</v>
      </c>
      <c r="G1667" s="2">
        <f t="shared" si="203"/>
        <v>35.024600000000021</v>
      </c>
      <c r="H1667" s="2">
        <f t="shared" si="199"/>
        <v>37.506750000000032</v>
      </c>
      <c r="I1667" s="2">
        <f t="array" ref="I1667">SUMPRODUCT(B1651:B1670, (ROW(B1651:B1670)-ROW(B1651)+1)) / (20*21/2)</f>
        <v>34.104999999999997</v>
      </c>
      <c r="J1667" s="2">
        <f t="shared" si="202"/>
        <v>34.414566593365727</v>
      </c>
      <c r="K1667" s="2">
        <f t="shared" si="204"/>
        <v>35.179032221134172</v>
      </c>
    </row>
    <row r="1668" spans="1:11" ht="13.5" x14ac:dyDescent="0.25">
      <c r="A1668" s="3">
        <f>TITRES_STAT!B1671</f>
        <v>44740</v>
      </c>
      <c r="B1668" s="6">
        <f>TITRES_STAT!D1671</f>
        <v>33.9</v>
      </c>
      <c r="C1668" s="2">
        <f t="shared" ref="C1668:C1731" si="205">B1668-B1667</f>
        <v>-9.9999999999980105E-3</v>
      </c>
      <c r="D1668" s="2">
        <f t="shared" si="198"/>
        <v>33.908000000000001</v>
      </c>
      <c r="E1668" s="2">
        <f t="shared" si="200"/>
        <v>33.908999999999992</v>
      </c>
      <c r="F1668" s="2">
        <f t="shared" si="201"/>
        <v>34.499999999999986</v>
      </c>
      <c r="G1668" s="2">
        <f t="shared" si="203"/>
        <v>34.972600000000021</v>
      </c>
      <c r="H1668" s="2">
        <f t="shared" si="199"/>
        <v>37.471100000000035</v>
      </c>
      <c r="I1668" s="2">
        <f t="array" ref="I1668">SUMPRODUCT(B1652:B1671, (ROW(B1652:B1671)-ROW(B1652)+1)) / (20*21/2)</f>
        <v>34.05833333333333</v>
      </c>
      <c r="J1668" s="2">
        <f t="shared" si="202"/>
        <v>34.365560251140423</v>
      </c>
      <c r="K1668" s="2">
        <f t="shared" si="204"/>
        <v>35.128874094815181</v>
      </c>
    </row>
    <row r="1669" spans="1:11" ht="13.5" x14ac:dyDescent="0.25">
      <c r="A1669" s="3">
        <f>TITRES_STAT!B1672</f>
        <v>44741</v>
      </c>
      <c r="B1669" s="6">
        <f>TITRES_STAT!D1672</f>
        <v>33.9</v>
      </c>
      <c r="C1669" s="2">
        <f t="shared" si="205"/>
        <v>0</v>
      </c>
      <c r="D1669" s="2">
        <f t="shared" si="198"/>
        <v>33.905999999999999</v>
      </c>
      <c r="E1669" s="2">
        <f t="shared" si="200"/>
        <v>33.907999999999994</v>
      </c>
      <c r="F1669" s="2">
        <f t="shared" si="201"/>
        <v>34.444999999999979</v>
      </c>
      <c r="G1669" s="2">
        <f t="shared" si="203"/>
        <v>34.920600000000022</v>
      </c>
      <c r="H1669" s="2">
        <f t="shared" si="199"/>
        <v>37.435600000000036</v>
      </c>
      <c r="I1669" s="2">
        <f t="array" ref="I1669">SUMPRODUCT(B1653:B1672, (ROW(B1653:B1672)-ROW(B1653)+1)) / (20*21/2)</f>
        <v>34.016904761904762</v>
      </c>
      <c r="J1669" s="2">
        <f t="shared" si="202"/>
        <v>34.321221179603242</v>
      </c>
      <c r="K1669" s="2">
        <f t="shared" si="204"/>
        <v>35.080682953842036</v>
      </c>
    </row>
    <row r="1670" spans="1:11" ht="13.5" x14ac:dyDescent="0.25">
      <c r="A1670" s="3">
        <f>TITRES_STAT!B1673</f>
        <v>44742</v>
      </c>
      <c r="B1670" s="6">
        <f>TITRES_STAT!D1673</f>
        <v>33.9</v>
      </c>
      <c r="C1670" s="2">
        <f t="shared" si="205"/>
        <v>0</v>
      </c>
      <c r="D1670" s="2">
        <f t="shared" ref="D1670:D1733" si="206">AVERAGE(B1666:B1670)</f>
        <v>33.904000000000003</v>
      </c>
      <c r="E1670" s="2">
        <f t="shared" si="200"/>
        <v>33.906999999999996</v>
      </c>
      <c r="F1670" s="2">
        <f t="shared" si="201"/>
        <v>34.389999999999979</v>
      </c>
      <c r="G1670" s="2">
        <f t="shared" si="203"/>
        <v>34.878600000000027</v>
      </c>
      <c r="H1670" s="2">
        <f t="shared" si="199"/>
        <v>37.400100000000037</v>
      </c>
      <c r="I1670" s="2">
        <f t="array" ref="I1670">SUMPRODUCT(B1654:B1673, (ROW(B1654:B1673)-ROW(B1654)+1)) / (20*21/2)</f>
        <v>33.835952380952385</v>
      </c>
      <c r="J1670" s="2">
        <f t="shared" si="202"/>
        <v>34.281104876783886</v>
      </c>
      <c r="K1670" s="2">
        <f t="shared" si="204"/>
        <v>35.034381661534503</v>
      </c>
    </row>
    <row r="1671" spans="1:11" ht="13.5" x14ac:dyDescent="0.25">
      <c r="A1671" s="3">
        <f>TITRES_STAT!B1674</f>
        <v>44743</v>
      </c>
      <c r="B1671" s="6">
        <f>TITRES_STAT!D1674</f>
        <v>33.9</v>
      </c>
      <c r="C1671" s="2">
        <f t="shared" si="205"/>
        <v>0</v>
      </c>
      <c r="D1671" s="2">
        <f t="shared" si="206"/>
        <v>33.902000000000001</v>
      </c>
      <c r="E1671" s="2">
        <f t="shared" si="200"/>
        <v>33.905999999999992</v>
      </c>
      <c r="F1671" s="2">
        <f t="shared" si="201"/>
        <v>34.334999999999987</v>
      </c>
      <c r="G1671" s="2">
        <f t="shared" si="203"/>
        <v>34.836600000000026</v>
      </c>
      <c r="H1671" s="2">
        <f t="shared" si="199"/>
        <v>37.364600000000031</v>
      </c>
      <c r="I1671" s="2">
        <f t="array" ref="I1671">SUMPRODUCT(B1655:B1674, (ROW(B1655:B1674)-ROW(B1655)+1)) / (20*21/2)</f>
        <v>33.667476190476194</v>
      </c>
      <c r="J1671" s="2">
        <f t="shared" si="202"/>
        <v>34.24480917423304</v>
      </c>
      <c r="K1671" s="2">
        <f t="shared" si="204"/>
        <v>34.989896106180211</v>
      </c>
    </row>
    <row r="1672" spans="1:11" ht="13.5" x14ac:dyDescent="0.25">
      <c r="A1672" s="3">
        <f>TITRES_STAT!B1675</f>
        <v>44746</v>
      </c>
      <c r="B1672" s="6">
        <f>TITRES_STAT!D1675</f>
        <v>33.9</v>
      </c>
      <c r="C1672" s="2">
        <f t="shared" si="205"/>
        <v>0</v>
      </c>
      <c r="D1672" s="2">
        <f t="shared" si="206"/>
        <v>33.9</v>
      </c>
      <c r="E1672" s="2">
        <f t="shared" si="200"/>
        <v>33.904999999999994</v>
      </c>
      <c r="F1672" s="2">
        <f t="shared" si="201"/>
        <v>34.279999999999987</v>
      </c>
      <c r="G1672" s="2">
        <f t="shared" si="203"/>
        <v>34.794600000000031</v>
      </c>
      <c r="H1672" s="2">
        <f t="shared" si="199"/>
        <v>37.329100000000032</v>
      </c>
      <c r="I1672" s="2">
        <f t="array" ref="I1672">SUMPRODUCT(B1656:B1675, (ROW(B1656:B1675)-ROW(B1656)+1)) / (20*21/2)</f>
        <v>33.513857142857148</v>
      </c>
      <c r="J1672" s="2">
        <f t="shared" si="202"/>
        <v>34.211970205258467</v>
      </c>
      <c r="K1672" s="2">
        <f t="shared" si="204"/>
        <v>34.947155082408436</v>
      </c>
    </row>
    <row r="1673" spans="1:11" ht="13.5" x14ac:dyDescent="0.25">
      <c r="A1673" s="3">
        <f>TITRES_STAT!B1676</f>
        <v>44747</v>
      </c>
      <c r="B1673" s="6">
        <f>TITRES_STAT!D1676</f>
        <v>32.380000000000003</v>
      </c>
      <c r="C1673" s="2">
        <f t="shared" si="205"/>
        <v>-1.519999999999996</v>
      </c>
      <c r="D1673" s="2">
        <f t="shared" si="206"/>
        <v>33.595999999999997</v>
      </c>
      <c r="E1673" s="2">
        <f t="shared" si="200"/>
        <v>33.751999999999995</v>
      </c>
      <c r="F1673" s="2">
        <f t="shared" si="201"/>
        <v>34.148999999999987</v>
      </c>
      <c r="G1673" s="2">
        <f t="shared" si="203"/>
        <v>34.722200000000029</v>
      </c>
      <c r="H1673" s="2">
        <f t="shared" si="199"/>
        <v>37.28600000000003</v>
      </c>
      <c r="I1673" s="2">
        <f t="array" ref="I1673">SUMPRODUCT(B1657:B1676, (ROW(B1657:B1676)-ROW(B1657)+1)) / (20*21/2)</f>
        <v>33.375095238095241</v>
      </c>
      <c r="J1673" s="2">
        <f t="shared" si="202"/>
        <v>34.037496852376705</v>
      </c>
      <c r="K1673" s="2">
        <f t="shared" si="204"/>
        <v>34.846482334078701</v>
      </c>
    </row>
    <row r="1674" spans="1:11" ht="13.5" x14ac:dyDescent="0.25">
      <c r="A1674" s="3">
        <f>TITRES_STAT!B1677</f>
        <v>44748</v>
      </c>
      <c r="B1674" s="6">
        <f>TITRES_STAT!D1677</f>
        <v>32.380000000000003</v>
      </c>
      <c r="C1674" s="2">
        <f t="shared" si="205"/>
        <v>0</v>
      </c>
      <c r="D1674" s="2">
        <f t="shared" si="206"/>
        <v>33.291999999999994</v>
      </c>
      <c r="E1674" s="2">
        <f t="shared" si="200"/>
        <v>33.599000000000004</v>
      </c>
      <c r="F1674" s="2">
        <f t="shared" si="201"/>
        <v>33.992999999999981</v>
      </c>
      <c r="G1674" s="2">
        <f t="shared" si="203"/>
        <v>34.649800000000035</v>
      </c>
      <c r="H1674" s="2">
        <f t="shared" ref="H1674:H1737" si="207">AVERAGE(B1475:B1674)</f>
        <v>37.250400000000027</v>
      </c>
      <c r="I1674" s="2">
        <f t="array" ref="I1674">SUMPRODUCT(B1658:B1677, (ROW(B1658:B1677)-ROW(B1658)+1)) / (20*21/2)</f>
        <v>33.25119047619048</v>
      </c>
      <c r="J1674" s="2">
        <f t="shared" si="202"/>
        <v>33.879640009293212</v>
      </c>
      <c r="K1674" s="2">
        <f t="shared" si="204"/>
        <v>34.749757536663857</v>
      </c>
    </row>
    <row r="1675" spans="1:11" ht="13.5" x14ac:dyDescent="0.25">
      <c r="A1675" s="3">
        <f>TITRES_STAT!B1678</f>
        <v>44749</v>
      </c>
      <c r="B1675" s="6">
        <f>TITRES_STAT!D1678</f>
        <v>32.380000000000003</v>
      </c>
      <c r="C1675" s="2">
        <f t="shared" si="205"/>
        <v>0</v>
      </c>
      <c r="D1675" s="2">
        <f t="shared" si="206"/>
        <v>32.988</v>
      </c>
      <c r="E1675" s="2">
        <f t="shared" si="200"/>
        <v>33.446000000000005</v>
      </c>
      <c r="F1675" s="2">
        <f t="shared" si="201"/>
        <v>33.836999999999989</v>
      </c>
      <c r="G1675" s="2">
        <f t="shared" si="203"/>
        <v>34.609800000000035</v>
      </c>
      <c r="H1675" s="2">
        <f t="shared" si="207"/>
        <v>37.214800000000025</v>
      </c>
      <c r="I1675" s="2">
        <f t="array" ref="I1675">SUMPRODUCT(B1659:B1678, (ROW(B1659:B1678)-ROW(B1659)+1)) / (20*21/2)</f>
        <v>33.142142857142858</v>
      </c>
      <c r="J1675" s="2">
        <f t="shared" si="202"/>
        <v>33.736817151265285</v>
      </c>
      <c r="K1675" s="2">
        <f t="shared" si="204"/>
        <v>34.656825868559395</v>
      </c>
    </row>
    <row r="1676" spans="1:11" ht="13.5" x14ac:dyDescent="0.25">
      <c r="A1676" s="3">
        <f>TITRES_STAT!B1679</f>
        <v>44750</v>
      </c>
      <c r="B1676" s="6">
        <f>TITRES_STAT!D1679</f>
        <v>32.380000000000003</v>
      </c>
      <c r="C1676" s="2">
        <f t="shared" si="205"/>
        <v>0</v>
      </c>
      <c r="D1676" s="2">
        <f t="shared" si="206"/>
        <v>32.683999999999997</v>
      </c>
      <c r="E1676" s="2">
        <f t="shared" ref="E1676:E1739" si="208">AVERAGE(B1667:B1676)</f>
        <v>33.292999999999999</v>
      </c>
      <c r="F1676" s="2">
        <f t="shared" si="201"/>
        <v>33.68099999999999</v>
      </c>
      <c r="G1676" s="2">
        <f t="shared" si="203"/>
        <v>34.569800000000029</v>
      </c>
      <c r="H1676" s="2">
        <f t="shared" si="207"/>
        <v>37.18070000000003</v>
      </c>
      <c r="I1676" s="2">
        <f t="array" ref="I1676">SUMPRODUCT(B1660:B1679, (ROW(B1660:B1679)-ROW(B1660)+1)) / (20*21/2)</f>
        <v>33.040380952380957</v>
      </c>
      <c r="J1676" s="2">
        <f t="shared" si="202"/>
        <v>33.607596470192398</v>
      </c>
      <c r="K1676" s="2">
        <f t="shared" si="204"/>
        <v>34.567538579596288</v>
      </c>
    </row>
    <row r="1677" spans="1:11" ht="13.5" x14ac:dyDescent="0.25">
      <c r="A1677" s="3">
        <f>TITRES_STAT!B1680</f>
        <v>44753</v>
      </c>
      <c r="B1677" s="6">
        <f>TITRES_STAT!D1680</f>
        <v>32.380000000000003</v>
      </c>
      <c r="C1677" s="2">
        <f t="shared" si="205"/>
        <v>0</v>
      </c>
      <c r="D1677" s="2">
        <f t="shared" si="206"/>
        <v>32.380000000000003</v>
      </c>
      <c r="E1677" s="2">
        <f t="shared" si="208"/>
        <v>33.14</v>
      </c>
      <c r="F1677" s="2">
        <f t="shared" si="201"/>
        <v>33.524999999999991</v>
      </c>
      <c r="G1677" s="2">
        <f t="shared" si="203"/>
        <v>34.529800000000037</v>
      </c>
      <c r="H1677" s="2">
        <f t="shared" si="207"/>
        <v>37.147600000000033</v>
      </c>
      <c r="I1677" s="2">
        <f t="array" ref="I1677">SUMPRODUCT(B1661:B1680, (ROW(B1661:B1680)-ROW(B1661)+1)) / (20*21/2)</f>
        <v>32.945904761904764</v>
      </c>
      <c r="J1677" s="2">
        <f t="shared" si="202"/>
        <v>33.49068252065026</v>
      </c>
      <c r="K1677" s="2">
        <f t="shared" si="204"/>
        <v>34.481752752945461</v>
      </c>
    </row>
    <row r="1678" spans="1:11" ht="13.5" x14ac:dyDescent="0.25">
      <c r="A1678" s="3">
        <f>TITRES_STAT!B1681</f>
        <v>44754</v>
      </c>
      <c r="B1678" s="6">
        <f>TITRES_STAT!D1681</f>
        <v>32.380000000000003</v>
      </c>
      <c r="C1678" s="2">
        <f t="shared" si="205"/>
        <v>0</v>
      </c>
      <c r="D1678" s="2">
        <f t="shared" si="206"/>
        <v>32.380000000000003</v>
      </c>
      <c r="E1678" s="2">
        <f t="shared" si="208"/>
        <v>32.988</v>
      </c>
      <c r="F1678" s="2">
        <f t="shared" si="201"/>
        <v>33.448499999999989</v>
      </c>
      <c r="G1678" s="2">
        <f t="shared" si="203"/>
        <v>34.489800000000038</v>
      </c>
      <c r="H1678" s="2">
        <f t="shared" si="207"/>
        <v>37.121500000000033</v>
      </c>
      <c r="I1678" s="2">
        <f t="array" ref="I1678">SUMPRODUCT(B1662:B1681, (ROW(B1662:B1681)-ROW(B1662)+1)) / (20*21/2)</f>
        <v>32.858714285714292</v>
      </c>
      <c r="J1678" s="2">
        <f t="shared" si="202"/>
        <v>33.384903232969279</v>
      </c>
      <c r="K1678" s="2">
        <f t="shared" si="204"/>
        <v>34.399331076359367</v>
      </c>
    </row>
    <row r="1679" spans="1:11" ht="13.5" x14ac:dyDescent="0.25">
      <c r="A1679" s="3">
        <f>TITRES_STAT!B1682</f>
        <v>44755</v>
      </c>
      <c r="B1679" s="6">
        <f>TITRES_STAT!D1682</f>
        <v>32.380000000000003</v>
      </c>
      <c r="C1679" s="2">
        <f t="shared" si="205"/>
        <v>0</v>
      </c>
      <c r="D1679" s="2">
        <f t="shared" si="206"/>
        <v>32.380000000000003</v>
      </c>
      <c r="E1679" s="2">
        <f t="shared" si="208"/>
        <v>32.835999999999999</v>
      </c>
      <c r="F1679" s="2">
        <f t="shared" si="201"/>
        <v>33.371999999999993</v>
      </c>
      <c r="G1679" s="2">
        <f t="shared" si="203"/>
        <v>34.449800000000039</v>
      </c>
      <c r="H1679" s="2">
        <f t="shared" si="207"/>
        <v>37.095400000000033</v>
      </c>
      <c r="I1679" s="2">
        <f t="array" ref="I1679">SUMPRODUCT(B1663:B1682, (ROW(B1663:B1682)-ROW(B1663)+1)) / (20*21/2)</f>
        <v>32.778809523809528</v>
      </c>
      <c r="J1679" s="2">
        <f t="shared" si="202"/>
        <v>33.289198163162681</v>
      </c>
      <c r="K1679" s="2">
        <f t="shared" si="204"/>
        <v>34.320141622384497</v>
      </c>
    </row>
    <row r="1680" spans="1:11" ht="13.5" x14ac:dyDescent="0.25">
      <c r="A1680" s="3">
        <f>TITRES_STAT!B1683</f>
        <v>44756</v>
      </c>
      <c r="B1680" s="6">
        <f>TITRES_STAT!D1683</f>
        <v>32.380000000000003</v>
      </c>
      <c r="C1680" s="2">
        <f t="shared" si="205"/>
        <v>0</v>
      </c>
      <c r="D1680" s="2">
        <f t="shared" si="206"/>
        <v>32.380000000000003</v>
      </c>
      <c r="E1680" s="2">
        <f t="shared" si="208"/>
        <v>32.683999999999997</v>
      </c>
      <c r="F1680" s="2">
        <f t="shared" si="201"/>
        <v>33.29549999999999</v>
      </c>
      <c r="G1680" s="2">
        <f t="shared" si="203"/>
        <v>34.40980000000004</v>
      </c>
      <c r="H1680" s="2">
        <f t="shared" si="207"/>
        <v>37.069300000000027</v>
      </c>
      <c r="I1680" s="2">
        <f t="array" ref="I1680">SUMPRODUCT(B1664:B1683, (ROW(B1664:B1683)-ROW(B1664)+1)) / (20*21/2)</f>
        <v>32.706190476190478</v>
      </c>
      <c r="J1680" s="2">
        <f t="shared" si="202"/>
        <v>33.202607861909094</v>
      </c>
      <c r="K1680" s="2">
        <f t="shared" si="204"/>
        <v>34.244057637192952</v>
      </c>
    </row>
    <row r="1681" spans="1:11" ht="13.5" x14ac:dyDescent="0.25">
      <c r="A1681" s="3">
        <f>TITRES_STAT!B1684</f>
        <v>44757</v>
      </c>
      <c r="B1681" s="6">
        <f>TITRES_STAT!D1684</f>
        <v>32.380000000000003</v>
      </c>
      <c r="C1681" s="2">
        <f t="shared" si="205"/>
        <v>0</v>
      </c>
      <c r="D1681" s="2">
        <f t="shared" si="206"/>
        <v>32.380000000000003</v>
      </c>
      <c r="E1681" s="2">
        <f t="shared" si="208"/>
        <v>32.531999999999996</v>
      </c>
      <c r="F1681" s="2">
        <f t="shared" si="201"/>
        <v>33.218999999999994</v>
      </c>
      <c r="G1681" s="2">
        <f t="shared" si="203"/>
        <v>34.347400000000036</v>
      </c>
      <c r="H1681" s="2">
        <f t="shared" si="207"/>
        <v>37.043200000000027</v>
      </c>
      <c r="I1681" s="2">
        <f t="array" ref="I1681">SUMPRODUCT(B1665:B1684, (ROW(B1665:B1684)-ROW(B1665)+1)) / (20*21/2)</f>
        <v>32.640857142857143</v>
      </c>
      <c r="J1681" s="2">
        <f t="shared" si="202"/>
        <v>33.124264256012985</v>
      </c>
      <c r="K1681" s="2">
        <f t="shared" si="204"/>
        <v>34.170957337695192</v>
      </c>
    </row>
    <row r="1682" spans="1:11" ht="13.5" x14ac:dyDescent="0.25">
      <c r="A1682" s="3">
        <f>TITRES_STAT!B1685</f>
        <v>44760</v>
      </c>
      <c r="B1682" s="6">
        <f>TITRES_STAT!D1685</f>
        <v>32.380000000000003</v>
      </c>
      <c r="C1682" s="2">
        <f t="shared" si="205"/>
        <v>0</v>
      </c>
      <c r="D1682" s="2">
        <f t="shared" si="206"/>
        <v>32.380000000000003</v>
      </c>
      <c r="E1682" s="2">
        <f t="shared" si="208"/>
        <v>32.380000000000003</v>
      </c>
      <c r="F1682" s="2">
        <f t="shared" si="201"/>
        <v>33.142499999999998</v>
      </c>
      <c r="G1682" s="2">
        <f t="shared" si="203"/>
        <v>34.285000000000039</v>
      </c>
      <c r="H1682" s="2">
        <f t="shared" si="207"/>
        <v>37.017100000000028</v>
      </c>
      <c r="I1682" s="2">
        <f t="array" ref="I1682">SUMPRODUCT(B1666:B1685, (ROW(B1666:B1685)-ROW(B1666)+1)) / (20*21/2)</f>
        <v>32.58280952380953</v>
      </c>
      <c r="J1682" s="2">
        <f t="shared" si="202"/>
        <v>33.053381945916506</v>
      </c>
      <c r="K1682" s="2">
        <f t="shared" si="204"/>
        <v>34.10072371660911</v>
      </c>
    </row>
    <row r="1683" spans="1:11" ht="13.5" x14ac:dyDescent="0.25">
      <c r="A1683" s="3">
        <f>TITRES_STAT!B1686</f>
        <v>44761</v>
      </c>
      <c r="B1683" s="6">
        <f>TITRES_STAT!D1686</f>
        <v>32.380000000000003</v>
      </c>
      <c r="C1683" s="2">
        <f t="shared" si="205"/>
        <v>0</v>
      </c>
      <c r="D1683" s="2">
        <f t="shared" si="206"/>
        <v>32.380000000000003</v>
      </c>
      <c r="E1683" s="2">
        <f t="shared" si="208"/>
        <v>32.380000000000003</v>
      </c>
      <c r="F1683" s="2">
        <f t="shared" si="201"/>
        <v>33.065999999999995</v>
      </c>
      <c r="G1683" s="2">
        <f t="shared" si="203"/>
        <v>34.222600000000035</v>
      </c>
      <c r="H1683" s="2">
        <f t="shared" si="207"/>
        <v>36.991000000000021</v>
      </c>
      <c r="I1683" s="2">
        <f t="array" ref="I1683">SUMPRODUCT(B1667:B1686, (ROW(B1667:B1686)-ROW(B1667)+1)) / (20*21/2)</f>
        <v>32.532047619047624</v>
      </c>
      <c r="J1683" s="2">
        <f t="shared" si="202"/>
        <v>32.989250332019694</v>
      </c>
      <c r="K1683" s="2">
        <f t="shared" si="204"/>
        <v>34.033244355173466</v>
      </c>
    </row>
    <row r="1684" spans="1:11" ht="13.5" x14ac:dyDescent="0.25">
      <c r="A1684" s="3">
        <f>TITRES_STAT!B1687</f>
        <v>44762</v>
      </c>
      <c r="B1684" s="6">
        <f>TITRES_STAT!D1687</f>
        <v>32.380000000000003</v>
      </c>
      <c r="C1684" s="2">
        <f t="shared" si="205"/>
        <v>0</v>
      </c>
      <c r="D1684" s="2">
        <f t="shared" si="206"/>
        <v>32.380000000000003</v>
      </c>
      <c r="E1684" s="2">
        <f t="shared" si="208"/>
        <v>32.380000000000003</v>
      </c>
      <c r="F1684" s="2">
        <f t="shared" ref="F1684:F1747" si="209">AVERAGE(B1665:B1684)</f>
        <v>32.9895</v>
      </c>
      <c r="G1684" s="2">
        <f t="shared" si="203"/>
        <v>34.160200000000039</v>
      </c>
      <c r="H1684" s="2">
        <f t="shared" si="207"/>
        <v>36.964900000000021</v>
      </c>
      <c r="I1684" s="2">
        <f t="array" ref="I1684">SUMPRODUCT(B1668:B1687, (ROW(B1668:B1687)-ROW(B1668)+1)) / (20*21/2)</f>
        <v>32.488571428571433</v>
      </c>
      <c r="J1684" s="2">
        <f t="shared" si="202"/>
        <v>32.931226490874963</v>
      </c>
      <c r="K1684" s="2">
        <f t="shared" si="204"/>
        <v>33.968411243205885</v>
      </c>
    </row>
    <row r="1685" spans="1:11" ht="13.5" x14ac:dyDescent="0.25">
      <c r="A1685" s="3">
        <f>TITRES_STAT!B1688</f>
        <v>44763</v>
      </c>
      <c r="B1685" s="6">
        <f>TITRES_STAT!D1688</f>
        <v>32.380000000000003</v>
      </c>
      <c r="C1685" s="2">
        <f t="shared" si="205"/>
        <v>0</v>
      </c>
      <c r="D1685" s="2">
        <f t="shared" si="206"/>
        <v>32.380000000000003</v>
      </c>
      <c r="E1685" s="2">
        <f t="shared" si="208"/>
        <v>32.380000000000003</v>
      </c>
      <c r="F1685" s="2">
        <f t="shared" si="209"/>
        <v>32.912999999999997</v>
      </c>
      <c r="G1685" s="2">
        <f t="shared" si="203"/>
        <v>34.097800000000035</v>
      </c>
      <c r="H1685" s="2">
        <f t="shared" si="207"/>
        <v>36.946800000000025</v>
      </c>
      <c r="I1685" s="2">
        <f t="array" ref="I1685">SUMPRODUCT(B1669:B1688, (ROW(B1669:B1688)-ROW(B1669)+1)) / (20*21/2)</f>
        <v>32.320952380952384</v>
      </c>
      <c r="J1685" s="2">
        <f t="shared" ref="J1685:J1748" si="210">$J$4*B1685+J1684*(1-$J$4)</f>
        <v>32.878728729839253</v>
      </c>
      <c r="K1685" s="2">
        <f t="shared" si="204"/>
        <v>33.906120606217421</v>
      </c>
    </row>
    <row r="1686" spans="1:11" ht="13.5" x14ac:dyDescent="0.25">
      <c r="A1686" s="3">
        <f>TITRES_STAT!B1689</f>
        <v>44764</v>
      </c>
      <c r="B1686" s="6">
        <f>TITRES_STAT!D1689</f>
        <v>32.380000000000003</v>
      </c>
      <c r="C1686" s="2">
        <f t="shared" si="205"/>
        <v>0</v>
      </c>
      <c r="D1686" s="2">
        <f t="shared" si="206"/>
        <v>32.380000000000003</v>
      </c>
      <c r="E1686" s="2">
        <f t="shared" si="208"/>
        <v>32.380000000000003</v>
      </c>
      <c r="F1686" s="2">
        <f t="shared" si="209"/>
        <v>32.836500000000001</v>
      </c>
      <c r="G1686" s="2">
        <f t="shared" si="203"/>
        <v>34.035400000000038</v>
      </c>
      <c r="H1686" s="2">
        <f t="shared" si="207"/>
        <v>36.928950000000015</v>
      </c>
      <c r="I1686" s="2">
        <f t="array" ref="I1686">SUMPRODUCT(B1670:B1689, (ROW(B1670:B1689)-ROW(B1670)+1)) / (20*21/2)</f>
        <v>32.167142857142856</v>
      </c>
      <c r="J1686" s="2">
        <f t="shared" si="210"/>
        <v>32.831230755568846</v>
      </c>
      <c r="K1686" s="2">
        <f t="shared" si="204"/>
        <v>33.84627273930694</v>
      </c>
    </row>
    <row r="1687" spans="1:11" ht="13.5" x14ac:dyDescent="0.25">
      <c r="A1687" s="3">
        <f>TITRES_STAT!B1690</f>
        <v>44768</v>
      </c>
      <c r="B1687" s="6">
        <f>TITRES_STAT!D1690</f>
        <v>32.380000000000003</v>
      </c>
      <c r="C1687" s="2">
        <f t="shared" si="205"/>
        <v>0</v>
      </c>
      <c r="D1687" s="2">
        <f t="shared" si="206"/>
        <v>32.380000000000003</v>
      </c>
      <c r="E1687" s="2">
        <f t="shared" si="208"/>
        <v>32.380000000000003</v>
      </c>
      <c r="F1687" s="2">
        <f t="shared" si="209"/>
        <v>32.76</v>
      </c>
      <c r="G1687" s="2">
        <f t="shared" si="203"/>
        <v>33.973000000000042</v>
      </c>
      <c r="H1687" s="2">
        <f t="shared" si="207"/>
        <v>36.911100000000012</v>
      </c>
      <c r="I1687" s="2">
        <f t="array" ref="I1687">SUMPRODUCT(B1671:B1690, (ROW(B1671:B1690)-ROW(B1671)+1)) / (20*21/2)</f>
        <v>32.027142857142856</v>
      </c>
      <c r="J1687" s="2">
        <f t="shared" si="210"/>
        <v>32.788256397895623</v>
      </c>
      <c r="K1687" s="2">
        <f t="shared" si="204"/>
        <v>33.788771847569414</v>
      </c>
    </row>
    <row r="1688" spans="1:11" ht="13.5" x14ac:dyDescent="0.25">
      <c r="A1688" s="3">
        <f>TITRES_STAT!B1691</f>
        <v>44769</v>
      </c>
      <c r="B1688" s="6">
        <f>TITRES_STAT!D1691</f>
        <v>31</v>
      </c>
      <c r="C1688" s="2">
        <f t="shared" si="205"/>
        <v>-1.3800000000000026</v>
      </c>
      <c r="D1688" s="2">
        <f t="shared" si="206"/>
        <v>32.103999999999999</v>
      </c>
      <c r="E1688" s="2">
        <f t="shared" si="208"/>
        <v>32.242000000000004</v>
      </c>
      <c r="F1688" s="2">
        <f t="shared" si="209"/>
        <v>32.614999999999995</v>
      </c>
      <c r="G1688" s="2">
        <f t="shared" si="203"/>
        <v>33.883000000000031</v>
      </c>
      <c r="H1688" s="2">
        <f t="shared" si="207"/>
        <v>36.884600000000013</v>
      </c>
      <c r="I1688" s="2">
        <f t="array" ref="I1688">SUMPRODUCT(B1672:B1691, (ROW(B1672:B1691)-ROW(B1672)+1)) / (20*21/2)</f>
        <v>31.900952380952379</v>
      </c>
      <c r="J1688" s="2">
        <f t="shared" si="210"/>
        <v>32.617946264762708</v>
      </c>
      <c r="K1688" s="2">
        <f t="shared" si="204"/>
        <v>33.679408245703954</v>
      </c>
    </row>
    <row r="1689" spans="1:11" ht="13.5" x14ac:dyDescent="0.25">
      <c r="A1689" s="3">
        <f>TITRES_STAT!B1692</f>
        <v>44770</v>
      </c>
      <c r="B1689" s="6">
        <f>TITRES_STAT!D1692</f>
        <v>31</v>
      </c>
      <c r="C1689" s="2">
        <f t="shared" si="205"/>
        <v>0</v>
      </c>
      <c r="D1689" s="2">
        <f t="shared" si="206"/>
        <v>31.828000000000003</v>
      </c>
      <c r="E1689" s="2">
        <f t="shared" si="208"/>
        <v>32.103999999999999</v>
      </c>
      <c r="F1689" s="2">
        <f t="shared" si="209"/>
        <v>32.47</v>
      </c>
      <c r="G1689" s="2">
        <f t="shared" si="203"/>
        <v>33.793000000000035</v>
      </c>
      <c r="H1689" s="2">
        <f t="shared" si="207"/>
        <v>36.858100000000015</v>
      </c>
      <c r="I1689" s="2">
        <f t="array" ref="I1689">SUMPRODUCT(B1673:B1692, (ROW(B1673:B1692)-ROW(B1673)+1)) / (20*21/2)</f>
        <v>31.78857142857143</v>
      </c>
      <c r="J1689" s="2">
        <f t="shared" si="210"/>
        <v>32.463856144309112</v>
      </c>
      <c r="K1689" s="2">
        <f t="shared" si="204"/>
        <v>33.574333412539097</v>
      </c>
    </row>
    <row r="1690" spans="1:11" ht="13.5" x14ac:dyDescent="0.25">
      <c r="A1690" s="3">
        <f>TITRES_STAT!B1693</f>
        <v>44771</v>
      </c>
      <c r="B1690" s="6">
        <f>TITRES_STAT!D1693</f>
        <v>31</v>
      </c>
      <c r="C1690" s="2">
        <f t="shared" si="205"/>
        <v>0</v>
      </c>
      <c r="D1690" s="2">
        <f t="shared" si="206"/>
        <v>31.552</v>
      </c>
      <c r="E1690" s="2">
        <f t="shared" si="208"/>
        <v>31.965999999999998</v>
      </c>
      <c r="F1690" s="2">
        <f t="shared" si="209"/>
        <v>32.325000000000003</v>
      </c>
      <c r="G1690" s="2">
        <f t="shared" si="203"/>
        <v>33.704000000000029</v>
      </c>
      <c r="H1690" s="2">
        <f t="shared" si="207"/>
        <v>36.831600000000009</v>
      </c>
      <c r="I1690" s="2">
        <f t="array" ref="I1690">SUMPRODUCT(B1674:B1693, (ROW(B1674:B1693)-ROW(B1674)+1)) / (20*21/2)</f>
        <v>31.689999999999998</v>
      </c>
      <c r="J1690" s="2">
        <f t="shared" si="210"/>
        <v>32.324441273422529</v>
      </c>
      <c r="K1690" s="2">
        <f t="shared" si="204"/>
        <v>33.47337916106698</v>
      </c>
    </row>
    <row r="1691" spans="1:11" ht="13.5" x14ac:dyDescent="0.25">
      <c r="A1691" s="3">
        <f>TITRES_STAT!B1694</f>
        <v>44774</v>
      </c>
      <c r="B1691" s="6">
        <f>TITRES_STAT!D1694</f>
        <v>31</v>
      </c>
      <c r="C1691" s="2">
        <f t="shared" si="205"/>
        <v>0</v>
      </c>
      <c r="D1691" s="2">
        <f t="shared" si="206"/>
        <v>31.276</v>
      </c>
      <c r="E1691" s="2">
        <f t="shared" si="208"/>
        <v>31.827999999999996</v>
      </c>
      <c r="F1691" s="2">
        <f t="shared" si="209"/>
        <v>32.18</v>
      </c>
      <c r="G1691" s="2">
        <f t="shared" si="203"/>
        <v>33.61500000000003</v>
      </c>
      <c r="H1691" s="2">
        <f t="shared" si="207"/>
        <v>36.80510000000001</v>
      </c>
      <c r="I1691" s="2">
        <f t="array" ref="I1691">SUMPRODUCT(B1675:B1694, (ROW(B1675:B1694)-ROW(B1675)+1)) / (20*21/2)</f>
        <v>31.730380952380951</v>
      </c>
      <c r="J1691" s="2">
        <f t="shared" si="210"/>
        <v>32.19830400928705</v>
      </c>
      <c r="K1691" s="2">
        <f t="shared" si="204"/>
        <v>33.376383899848669</v>
      </c>
    </row>
    <row r="1692" spans="1:11" ht="13.5" x14ac:dyDescent="0.25">
      <c r="A1692" s="3">
        <f>TITRES_STAT!B1695</f>
        <v>44775</v>
      </c>
      <c r="B1692" s="6">
        <f>TITRES_STAT!D1695</f>
        <v>31</v>
      </c>
      <c r="C1692" s="2">
        <f t="shared" si="205"/>
        <v>0</v>
      </c>
      <c r="D1692" s="2">
        <f t="shared" si="206"/>
        <v>31</v>
      </c>
      <c r="E1692" s="2">
        <f t="shared" si="208"/>
        <v>31.689999999999998</v>
      </c>
      <c r="F1692" s="2">
        <f t="shared" si="209"/>
        <v>32.035000000000004</v>
      </c>
      <c r="G1692" s="2">
        <f t="shared" si="203"/>
        <v>33.526000000000025</v>
      </c>
      <c r="H1692" s="2">
        <f t="shared" si="207"/>
        <v>36.778600000000012</v>
      </c>
      <c r="I1692" s="2">
        <f t="array" ref="I1692">SUMPRODUCT(B1676:B1695, (ROW(B1676:B1695)-ROW(B1676)+1)) / (20*21/2)</f>
        <v>31.770714285714284</v>
      </c>
      <c r="J1692" s="2">
        <f t="shared" si="210"/>
        <v>32.084179817926376</v>
      </c>
      <c r="K1692" s="2">
        <f t="shared" si="204"/>
        <v>33.283192374364411</v>
      </c>
    </row>
    <row r="1693" spans="1:11" ht="13.5" x14ac:dyDescent="0.25">
      <c r="A1693" s="3">
        <f>TITRES_STAT!B1696</f>
        <v>44776</v>
      </c>
      <c r="B1693" s="6">
        <f>TITRES_STAT!D1696</f>
        <v>31</v>
      </c>
      <c r="C1693" s="2">
        <f t="shared" si="205"/>
        <v>0</v>
      </c>
      <c r="D1693" s="2">
        <f t="shared" si="206"/>
        <v>31</v>
      </c>
      <c r="E1693" s="2">
        <f t="shared" si="208"/>
        <v>31.552</v>
      </c>
      <c r="F1693" s="2">
        <f t="shared" si="209"/>
        <v>31.965999999999998</v>
      </c>
      <c r="G1693" s="2">
        <f t="shared" si="203"/>
        <v>33.446000000000019</v>
      </c>
      <c r="H1693" s="2">
        <f t="shared" si="207"/>
        <v>36.753600000000006</v>
      </c>
      <c r="I1693" s="2">
        <f t="array" ref="I1693">SUMPRODUCT(B1677:B1696, (ROW(B1677:B1696)-ROW(B1677)+1)) / (20*21/2)</f>
        <v>31.811000000000003</v>
      </c>
      <c r="J1693" s="2">
        <f t="shared" si="210"/>
        <v>31.980924597171484</v>
      </c>
      <c r="K1693" s="2">
        <f t="shared" si="204"/>
        <v>33.193655418506985</v>
      </c>
    </row>
    <row r="1694" spans="1:11" ht="13.5" x14ac:dyDescent="0.25">
      <c r="A1694" s="3">
        <f>TITRES_STAT!B1697</f>
        <v>44777</v>
      </c>
      <c r="B1694" s="6">
        <f>TITRES_STAT!D1697</f>
        <v>32.39</v>
      </c>
      <c r="C1694" s="2">
        <f t="shared" si="205"/>
        <v>1.3900000000000006</v>
      </c>
      <c r="D1694" s="2">
        <f t="shared" si="206"/>
        <v>31.277999999999999</v>
      </c>
      <c r="E1694" s="2">
        <f t="shared" si="208"/>
        <v>31.552999999999997</v>
      </c>
      <c r="F1694" s="2">
        <f t="shared" si="209"/>
        <v>31.966500000000003</v>
      </c>
      <c r="G1694" s="2">
        <f t="shared" si="203"/>
        <v>33.393800000000027</v>
      </c>
      <c r="H1694" s="2">
        <f t="shared" si="207"/>
        <v>36.735550000000011</v>
      </c>
      <c r="I1694" s="2">
        <f t="array" ref="I1694">SUMPRODUCT(B1678:B1697, (ROW(B1678:B1697)-ROW(B1678)+1)) / (20*21/2)</f>
        <v>31.851238095238092</v>
      </c>
      <c r="J1694" s="2">
        <f t="shared" si="210"/>
        <v>32.019884159345629</v>
      </c>
      <c r="K1694" s="2">
        <f t="shared" si="204"/>
        <v>33.162139519742006</v>
      </c>
    </row>
    <row r="1695" spans="1:11" ht="13.5" x14ac:dyDescent="0.25">
      <c r="A1695" s="3">
        <f>TITRES_STAT!B1698</f>
        <v>44778</v>
      </c>
      <c r="B1695" s="6">
        <f>TITRES_STAT!D1698</f>
        <v>32.39</v>
      </c>
      <c r="C1695" s="2">
        <f t="shared" si="205"/>
        <v>0</v>
      </c>
      <c r="D1695" s="2">
        <f t="shared" si="206"/>
        <v>31.556000000000001</v>
      </c>
      <c r="E1695" s="2">
        <f t="shared" si="208"/>
        <v>31.553999999999995</v>
      </c>
      <c r="F1695" s="2">
        <f t="shared" si="209"/>
        <v>31.966999999999995</v>
      </c>
      <c r="G1695" s="2">
        <f t="shared" si="203"/>
        <v>33.341600000000021</v>
      </c>
      <c r="H1695" s="2">
        <f t="shared" si="207"/>
        <v>36.717500000000008</v>
      </c>
      <c r="I1695" s="2">
        <f t="array" ref="I1695">SUMPRODUCT(B1679:B1698, (ROW(B1679:B1698)-ROW(B1679)+1)) / (20*21/2)</f>
        <v>31.89142857142857</v>
      </c>
      <c r="J1695" s="2">
        <f t="shared" si="210"/>
        <v>32.055133287026997</v>
      </c>
      <c r="K1695" s="2">
        <f t="shared" si="204"/>
        <v>33.131859538575654</v>
      </c>
    </row>
    <row r="1696" spans="1:11" ht="13.5" x14ac:dyDescent="0.25">
      <c r="A1696" s="3">
        <f>TITRES_STAT!B1699</f>
        <v>44781</v>
      </c>
      <c r="B1696" s="6">
        <f>TITRES_STAT!D1699</f>
        <v>32.39</v>
      </c>
      <c r="C1696" s="2">
        <f t="shared" si="205"/>
        <v>0</v>
      </c>
      <c r="D1696" s="2">
        <f t="shared" si="206"/>
        <v>31.834000000000003</v>
      </c>
      <c r="E1696" s="2">
        <f t="shared" si="208"/>
        <v>31.554999999999996</v>
      </c>
      <c r="F1696" s="2">
        <f t="shared" si="209"/>
        <v>31.967500000000001</v>
      </c>
      <c r="G1696" s="2">
        <f t="shared" si="203"/>
        <v>33.289400000000022</v>
      </c>
      <c r="H1696" s="2">
        <f t="shared" si="207"/>
        <v>36.699450000000013</v>
      </c>
      <c r="I1696" s="2">
        <f t="array" ref="I1696">SUMPRODUCT(B1680:B1699, (ROW(B1680:B1699)-ROW(B1680)+1)) / (20*21/2)</f>
        <v>31.931571428571431</v>
      </c>
      <c r="J1696" s="2">
        <f t="shared" si="210"/>
        <v>32.087025354929189</v>
      </c>
      <c r="K1696" s="2">
        <f t="shared" si="204"/>
        <v>33.102767007651117</v>
      </c>
    </row>
    <row r="1697" spans="1:11" ht="13.5" x14ac:dyDescent="0.25">
      <c r="A1697" s="3">
        <f>TITRES_STAT!B1700</f>
        <v>44782</v>
      </c>
      <c r="B1697" s="6">
        <f>TITRES_STAT!D1700</f>
        <v>32.39</v>
      </c>
      <c r="C1697" s="2">
        <f t="shared" si="205"/>
        <v>0</v>
      </c>
      <c r="D1697" s="2">
        <f t="shared" si="206"/>
        <v>32.112000000000002</v>
      </c>
      <c r="E1697" s="2">
        <f t="shared" si="208"/>
        <v>31.555999999999994</v>
      </c>
      <c r="F1697" s="2">
        <f t="shared" si="209"/>
        <v>31.968</v>
      </c>
      <c r="G1697" s="2">
        <f t="shared" si="203"/>
        <v>33.237200000000023</v>
      </c>
      <c r="H1697" s="2">
        <f t="shared" si="207"/>
        <v>36.681400000000011</v>
      </c>
      <c r="I1697" s="2">
        <f t="array" ref="I1697">SUMPRODUCT(B1681:B1700, (ROW(B1681:B1700)-ROW(B1681)+1)) / (20*21/2)</f>
        <v>31.971666666666668</v>
      </c>
      <c r="J1697" s="2">
        <f t="shared" si="210"/>
        <v>32.115880083031172</v>
      </c>
      <c r="K1697" s="2">
        <f t="shared" si="204"/>
        <v>33.074815360292249</v>
      </c>
    </row>
    <row r="1698" spans="1:11" ht="13.5" x14ac:dyDescent="0.25">
      <c r="A1698" s="3">
        <f>TITRES_STAT!B1701</f>
        <v>44783</v>
      </c>
      <c r="B1698" s="6">
        <f>TITRES_STAT!D1701</f>
        <v>32.39</v>
      </c>
      <c r="C1698" s="2">
        <f t="shared" si="205"/>
        <v>0</v>
      </c>
      <c r="D1698" s="2">
        <f t="shared" si="206"/>
        <v>32.39</v>
      </c>
      <c r="E1698" s="2">
        <f t="shared" si="208"/>
        <v>31.694999999999993</v>
      </c>
      <c r="F1698" s="2">
        <f t="shared" si="209"/>
        <v>31.968499999999999</v>
      </c>
      <c r="G1698" s="2">
        <f t="shared" si="203"/>
        <v>33.185000000000016</v>
      </c>
      <c r="H1698" s="2">
        <f t="shared" si="207"/>
        <v>36.663350000000008</v>
      </c>
      <c r="I1698" s="2">
        <f t="array" ref="I1698">SUMPRODUCT(B1682:B1701, (ROW(B1682:B1701)-ROW(B1682)+1)) / (20*21/2)</f>
        <v>32.011714285714284</v>
      </c>
      <c r="J1698" s="2">
        <f t="shared" si="210"/>
        <v>32.141986741790106</v>
      </c>
      <c r="K1698" s="2">
        <f t="shared" si="204"/>
        <v>33.047959855967065</v>
      </c>
    </row>
    <row r="1699" spans="1:11" ht="13.5" x14ac:dyDescent="0.25">
      <c r="A1699" s="3">
        <f>TITRES_STAT!B1702</f>
        <v>44784</v>
      </c>
      <c r="B1699" s="6">
        <f>TITRES_STAT!D1702</f>
        <v>32.39</v>
      </c>
      <c r="C1699" s="2">
        <f t="shared" si="205"/>
        <v>0</v>
      </c>
      <c r="D1699" s="2">
        <f t="shared" si="206"/>
        <v>32.39</v>
      </c>
      <c r="E1699" s="2">
        <f t="shared" si="208"/>
        <v>31.833999999999993</v>
      </c>
      <c r="F1699" s="2">
        <f t="shared" si="209"/>
        <v>31.969000000000001</v>
      </c>
      <c r="G1699" s="2">
        <f t="shared" si="203"/>
        <v>33.132800000000017</v>
      </c>
      <c r="H1699" s="2">
        <f t="shared" si="207"/>
        <v>36.645300000000013</v>
      </c>
      <c r="I1699" s="2">
        <f t="array" ref="I1699">SUMPRODUCT(B1683:B1702, (ROW(B1683:B1702)-ROW(B1683)+1)) / (20*21/2)</f>
        <v>32.157428571428568</v>
      </c>
      <c r="J1699" s="2">
        <f t="shared" si="210"/>
        <v>32.165607052095808</v>
      </c>
      <c r="K1699" s="2">
        <f t="shared" si="204"/>
        <v>33.02215750867424</v>
      </c>
    </row>
    <row r="1700" spans="1:11" ht="13.5" x14ac:dyDescent="0.25">
      <c r="A1700" s="3">
        <f>TITRES_STAT!B1703</f>
        <v>44785</v>
      </c>
      <c r="B1700" s="6">
        <f>TITRES_STAT!D1703</f>
        <v>32.39</v>
      </c>
      <c r="C1700" s="2">
        <f t="shared" si="205"/>
        <v>0</v>
      </c>
      <c r="D1700" s="2">
        <f t="shared" si="206"/>
        <v>32.39</v>
      </c>
      <c r="E1700" s="2">
        <f t="shared" si="208"/>
        <v>31.972999999999995</v>
      </c>
      <c r="F1700" s="2">
        <f t="shared" si="209"/>
        <v>31.969499999999993</v>
      </c>
      <c r="G1700" s="2">
        <f t="shared" si="203"/>
        <v>33.080600000000018</v>
      </c>
      <c r="H1700" s="2">
        <f t="shared" si="207"/>
        <v>36.627250000000011</v>
      </c>
      <c r="I1700" s="2">
        <f t="array" ref="I1700">SUMPRODUCT(B1684:B1703, (ROW(B1684:B1703)-ROW(B1684)+1)) / (20*21/2)</f>
        <v>32.297809523809526</v>
      </c>
      <c r="J1700" s="2">
        <f t="shared" si="210"/>
        <v>32.186977809039064</v>
      </c>
      <c r="K1700" s="2">
        <f t="shared" si="204"/>
        <v>32.997367018138</v>
      </c>
    </row>
    <row r="1701" spans="1:11" ht="13.5" x14ac:dyDescent="0.25">
      <c r="A1701" s="3">
        <f>TITRES_STAT!B1704</f>
        <v>44788</v>
      </c>
      <c r="B1701" s="6">
        <f>TITRES_STAT!D1704</f>
        <v>32.39</v>
      </c>
      <c r="C1701" s="2">
        <f t="shared" si="205"/>
        <v>0</v>
      </c>
      <c r="D1701" s="2">
        <f t="shared" si="206"/>
        <v>32.39</v>
      </c>
      <c r="E1701" s="2">
        <f t="shared" si="208"/>
        <v>32.111999999999995</v>
      </c>
      <c r="F1701" s="2">
        <f t="shared" si="209"/>
        <v>31.969999999999992</v>
      </c>
      <c r="G1701" s="2">
        <f t="shared" si="203"/>
        <v>33.028400000000019</v>
      </c>
      <c r="H1701" s="2">
        <f t="shared" si="207"/>
        <v>36.609200000000008</v>
      </c>
      <c r="I1701" s="2">
        <f t="array" ref="I1701">SUMPRODUCT(B1685:B1704, (ROW(B1685:B1704)-ROW(B1685)+1)) / (20*21/2)</f>
        <v>32.432857142857138</v>
      </c>
      <c r="J1701" s="2">
        <f t="shared" si="210"/>
        <v>32.206313255797248</v>
      </c>
      <c r="K1701" s="2">
        <f t="shared" si="204"/>
        <v>32.973548703701219</v>
      </c>
    </row>
    <row r="1702" spans="1:11" ht="13.5" x14ac:dyDescent="0.25">
      <c r="A1702" s="3">
        <f>TITRES_STAT!B1705</f>
        <v>44789</v>
      </c>
      <c r="B1702" s="6">
        <f>TITRES_STAT!D1705</f>
        <v>33.5</v>
      </c>
      <c r="C1702" s="2">
        <f t="shared" si="205"/>
        <v>1.1099999999999994</v>
      </c>
      <c r="D1702" s="2">
        <f t="shared" si="206"/>
        <v>32.612000000000002</v>
      </c>
      <c r="E1702" s="2">
        <f t="shared" si="208"/>
        <v>32.361999999999995</v>
      </c>
      <c r="F1702" s="2">
        <f t="shared" si="209"/>
        <v>32.025999999999996</v>
      </c>
      <c r="G1702" s="2">
        <f t="shared" si="203"/>
        <v>32.998400000000018</v>
      </c>
      <c r="H1702" s="2">
        <f t="shared" si="207"/>
        <v>36.596700000000013</v>
      </c>
      <c r="I1702" s="2">
        <f t="array" ref="I1702">SUMPRODUCT(B1686:B1705, (ROW(B1686:B1705)-ROW(B1686)+1)) / (20*21/2)</f>
        <v>32.562571428571424</v>
      </c>
      <c r="J1702" s="2">
        <f t="shared" si="210"/>
        <v>32.329521517149892</v>
      </c>
      <c r="K1702" s="2">
        <f t="shared" si="204"/>
        <v>32.994193852575684</v>
      </c>
    </row>
    <row r="1703" spans="1:11" ht="13.5" x14ac:dyDescent="0.25">
      <c r="A1703" s="3">
        <f>TITRES_STAT!B1706</f>
        <v>44790</v>
      </c>
      <c r="B1703" s="6">
        <f>TITRES_STAT!D1706</f>
        <v>33.5</v>
      </c>
      <c r="C1703" s="2">
        <f t="shared" si="205"/>
        <v>0</v>
      </c>
      <c r="D1703" s="2">
        <f t="shared" si="206"/>
        <v>32.834000000000003</v>
      </c>
      <c r="E1703" s="2">
        <f t="shared" si="208"/>
        <v>32.611999999999995</v>
      </c>
      <c r="F1703" s="2">
        <f t="shared" si="209"/>
        <v>32.081999999999994</v>
      </c>
      <c r="G1703" s="2">
        <f t="shared" si="203"/>
        <v>32.968400000000017</v>
      </c>
      <c r="H1703" s="2">
        <f t="shared" si="207"/>
        <v>36.579200000000007</v>
      </c>
      <c r="I1703" s="2">
        <f t="array" ref="I1703">SUMPRODUCT(B1687:B1706, (ROW(B1687:B1706)-ROW(B1687)+1)) / (20*21/2)</f>
        <v>32.686952380952384</v>
      </c>
      <c r="J1703" s="2">
        <f t="shared" si="210"/>
        <v>32.440995658373716</v>
      </c>
      <c r="K1703" s="2">
        <f t="shared" si="204"/>
        <v>33.014029387768794</v>
      </c>
    </row>
    <row r="1704" spans="1:11" ht="13.5" x14ac:dyDescent="0.25">
      <c r="A1704" s="3">
        <f>TITRES_STAT!B1707</f>
        <v>44791</v>
      </c>
      <c r="B1704" s="6">
        <f>TITRES_STAT!D1707</f>
        <v>33.5</v>
      </c>
      <c r="C1704" s="2">
        <f t="shared" si="205"/>
        <v>0</v>
      </c>
      <c r="D1704" s="2">
        <f t="shared" si="206"/>
        <v>33.055999999999997</v>
      </c>
      <c r="E1704" s="2">
        <f t="shared" si="208"/>
        <v>32.722999999999999</v>
      </c>
      <c r="F1704" s="2">
        <f t="shared" si="209"/>
        <v>32.137999999999991</v>
      </c>
      <c r="G1704" s="2">
        <f t="shared" si="203"/>
        <v>32.928400000000018</v>
      </c>
      <c r="H1704" s="2">
        <f t="shared" si="207"/>
        <v>36.566699999999997</v>
      </c>
      <c r="I1704" s="2">
        <f t="array" ref="I1704">SUMPRODUCT(B1688:B1707, (ROW(B1688:B1707)-ROW(B1688)+1)) / (20*21/2)</f>
        <v>32.806000000000004</v>
      </c>
      <c r="J1704" s="2">
        <f t="shared" si="210"/>
        <v>32.541853214719076</v>
      </c>
      <c r="K1704" s="2">
        <f t="shared" si="204"/>
        <v>33.033087058836685</v>
      </c>
    </row>
    <row r="1705" spans="1:11" ht="13.5" x14ac:dyDescent="0.25">
      <c r="A1705" s="3">
        <f>TITRES_STAT!B1708</f>
        <v>44792</v>
      </c>
      <c r="B1705" s="6">
        <f>TITRES_STAT!D1708</f>
        <v>33.5</v>
      </c>
      <c r="C1705" s="2">
        <f t="shared" si="205"/>
        <v>0</v>
      </c>
      <c r="D1705" s="2">
        <f t="shared" si="206"/>
        <v>33.277999999999999</v>
      </c>
      <c r="E1705" s="2">
        <f t="shared" si="208"/>
        <v>32.833999999999996</v>
      </c>
      <c r="F1705" s="2">
        <f t="shared" si="209"/>
        <v>32.193999999999996</v>
      </c>
      <c r="G1705" s="2">
        <f t="shared" si="203"/>
        <v>32.888400000000019</v>
      </c>
      <c r="H1705" s="2">
        <f t="shared" si="207"/>
        <v>36.554200000000002</v>
      </c>
      <c r="I1705" s="2">
        <f t="array" ref="I1705">SUMPRODUCT(B1689:B1708, (ROW(B1689:B1708)-ROW(B1689)+1)) / (20*21/2)</f>
        <v>32.919714285714285</v>
      </c>
      <c r="J1705" s="2">
        <f t="shared" si="210"/>
        <v>32.633105289507739</v>
      </c>
      <c r="K1705" s="2">
        <f t="shared" si="204"/>
        <v>33.051397370254854</v>
      </c>
    </row>
    <row r="1706" spans="1:11" ht="13.5" x14ac:dyDescent="0.25">
      <c r="A1706" s="3">
        <f>TITRES_STAT!B1709</f>
        <v>44795</v>
      </c>
      <c r="B1706" s="6">
        <f>TITRES_STAT!D1709</f>
        <v>33.5</v>
      </c>
      <c r="C1706" s="2">
        <f t="shared" si="205"/>
        <v>0</v>
      </c>
      <c r="D1706" s="2">
        <f t="shared" si="206"/>
        <v>33.5</v>
      </c>
      <c r="E1706" s="2">
        <f t="shared" si="208"/>
        <v>32.945</v>
      </c>
      <c r="F1706" s="2">
        <f t="shared" si="209"/>
        <v>32.249999999999993</v>
      </c>
      <c r="G1706" s="2">
        <f t="shared" si="203"/>
        <v>32.848400000000012</v>
      </c>
      <c r="H1706" s="2">
        <f t="shared" si="207"/>
        <v>36.541699999999999</v>
      </c>
      <c r="I1706" s="2">
        <f t="array" ref="I1706">SUMPRODUCT(B1690:B1709, (ROW(B1690:B1709)-ROW(B1690)+1)) / (20*21/2)</f>
        <v>33.021523809523806</v>
      </c>
      <c r="J1706" s="2">
        <f t="shared" si="210"/>
        <v>32.715666690507007</v>
      </c>
      <c r="K1706" s="2">
        <f t="shared" si="204"/>
        <v>33.068989630244864</v>
      </c>
    </row>
    <row r="1707" spans="1:11" ht="13.5" x14ac:dyDescent="0.25">
      <c r="A1707" s="3">
        <f>TITRES_STAT!B1710</f>
        <v>44796</v>
      </c>
      <c r="B1707" s="6">
        <f>TITRES_STAT!D1710</f>
        <v>33.5</v>
      </c>
      <c r="C1707" s="2">
        <f t="shared" si="205"/>
        <v>0</v>
      </c>
      <c r="D1707" s="2">
        <f t="shared" si="206"/>
        <v>33.5</v>
      </c>
      <c r="E1707" s="2">
        <f t="shared" si="208"/>
        <v>33.055999999999997</v>
      </c>
      <c r="F1707" s="2">
        <f t="shared" si="209"/>
        <v>32.305999999999997</v>
      </c>
      <c r="G1707" s="2">
        <f t="shared" si="203"/>
        <v>32.808400000000013</v>
      </c>
      <c r="H1707" s="2">
        <f t="shared" si="207"/>
        <v>36.529200000000003</v>
      </c>
      <c r="I1707" s="2">
        <f t="array" ref="I1707">SUMPRODUCT(B1691:B1710, (ROW(B1691:B1710)-ROW(B1691)+1)) / (20*21/2)</f>
        <v>33.147619047619045</v>
      </c>
      <c r="J1707" s="2">
        <f t="shared" si="210"/>
        <v>32.790365100934913</v>
      </c>
      <c r="K1707" s="2">
        <f t="shared" si="204"/>
        <v>33.085891997686247</v>
      </c>
    </row>
    <row r="1708" spans="1:11" ht="13.5" x14ac:dyDescent="0.25">
      <c r="A1708" s="3">
        <f>TITRES_STAT!B1711</f>
        <v>44797</v>
      </c>
      <c r="B1708" s="6">
        <f>TITRES_STAT!D1711</f>
        <v>33.5</v>
      </c>
      <c r="C1708" s="2">
        <f t="shared" si="205"/>
        <v>0</v>
      </c>
      <c r="D1708" s="2">
        <f t="shared" si="206"/>
        <v>33.5</v>
      </c>
      <c r="E1708" s="2">
        <f t="shared" si="208"/>
        <v>33.167000000000002</v>
      </c>
      <c r="F1708" s="2">
        <f t="shared" si="209"/>
        <v>32.430999999999997</v>
      </c>
      <c r="G1708" s="2">
        <f t="shared" si="203"/>
        <v>32.800200000000011</v>
      </c>
      <c r="H1708" s="2">
        <f t="shared" si="207"/>
        <v>36.5167</v>
      </c>
      <c r="I1708" s="2">
        <f t="array" ref="I1708">SUMPRODUCT(B1692:B1711, (ROW(B1692:B1711)-ROW(B1692)+1)) / (20*21/2)</f>
        <v>33.260000000000005</v>
      </c>
      <c r="J1708" s="2">
        <f t="shared" si="210"/>
        <v>32.857949377036348</v>
      </c>
      <c r="K1708" s="2">
        <f t="shared" si="204"/>
        <v>33.102131527188746</v>
      </c>
    </row>
    <row r="1709" spans="1:11" ht="13.5" x14ac:dyDescent="0.25">
      <c r="A1709" s="3">
        <f>TITRES_STAT!B1712</f>
        <v>44798</v>
      </c>
      <c r="B1709" s="6">
        <f>TITRES_STAT!D1712</f>
        <v>33.5</v>
      </c>
      <c r="C1709" s="2">
        <f t="shared" si="205"/>
        <v>0</v>
      </c>
      <c r="D1709" s="2">
        <f t="shared" si="206"/>
        <v>33.5</v>
      </c>
      <c r="E1709" s="2">
        <f t="shared" si="208"/>
        <v>33.277999999999999</v>
      </c>
      <c r="F1709" s="2">
        <f t="shared" si="209"/>
        <v>32.555999999999997</v>
      </c>
      <c r="G1709" s="2">
        <f t="shared" si="203"/>
        <v>32.792000000000009</v>
      </c>
      <c r="H1709" s="2">
        <f t="shared" si="207"/>
        <v>36.504199999999997</v>
      </c>
      <c r="I1709" s="2">
        <f t="array" ref="I1709">SUMPRODUCT(B1693:B1712, (ROW(B1693:B1712)-ROW(B1693)+1)) / (20*21/2)</f>
        <v>33.358666666666672</v>
      </c>
      <c r="J1709" s="2">
        <f t="shared" si="210"/>
        <v>32.919097055413843</v>
      </c>
      <c r="K1709" s="2">
        <f t="shared" si="204"/>
        <v>33.117734212397032</v>
      </c>
    </row>
    <row r="1710" spans="1:11" ht="13.5" x14ac:dyDescent="0.25">
      <c r="A1710" s="3">
        <f>TITRES_STAT!B1713</f>
        <v>44799</v>
      </c>
      <c r="B1710" s="6">
        <f>TITRES_STAT!D1713</f>
        <v>33.880000000000003</v>
      </c>
      <c r="C1710" s="2">
        <f t="shared" si="205"/>
        <v>0.38000000000000256</v>
      </c>
      <c r="D1710" s="2">
        <f t="shared" si="206"/>
        <v>33.576000000000001</v>
      </c>
      <c r="E1710" s="2">
        <f t="shared" si="208"/>
        <v>33.427</v>
      </c>
      <c r="F1710" s="2">
        <f t="shared" si="209"/>
        <v>32.699999999999996</v>
      </c>
      <c r="G1710" s="2">
        <f t="shared" si="203"/>
        <v>32.79140000000001</v>
      </c>
      <c r="H1710" s="2">
        <f t="shared" si="207"/>
        <v>36.493599999999994</v>
      </c>
      <c r="I1710" s="2">
        <f t="array" ref="I1710">SUMPRODUCT(B1694:B1713, (ROW(B1694:B1713)-ROW(B1694)+1)) / (20*21/2)</f>
        <v>33.443619047619052</v>
      </c>
      <c r="J1710" s="2">
        <f t="shared" si="210"/>
        <v>33.010611621564905</v>
      </c>
      <c r="K1710" s="2">
        <f t="shared" si="204"/>
        <v>33.147626988381461</v>
      </c>
    </row>
    <row r="1711" spans="1:11" ht="13.5" x14ac:dyDescent="0.25">
      <c r="A1711" s="3">
        <f>TITRES_STAT!B1714</f>
        <v>44802</v>
      </c>
      <c r="B1711" s="6">
        <f>TITRES_STAT!D1714</f>
        <v>33.880000000000003</v>
      </c>
      <c r="C1711" s="2">
        <f t="shared" si="205"/>
        <v>0</v>
      </c>
      <c r="D1711" s="2">
        <f t="shared" si="206"/>
        <v>33.652000000000001</v>
      </c>
      <c r="E1711" s="2">
        <f t="shared" si="208"/>
        <v>33.576000000000001</v>
      </c>
      <c r="F1711" s="2">
        <f t="shared" si="209"/>
        <v>32.843999999999994</v>
      </c>
      <c r="G1711" s="2">
        <f t="shared" si="203"/>
        <v>32.790800000000019</v>
      </c>
      <c r="H1711" s="2">
        <f t="shared" si="207"/>
        <v>36.482999999999997</v>
      </c>
      <c r="I1711" s="2">
        <f t="array" ref="I1711">SUMPRODUCT(B1695:B1714, (ROW(B1695:B1714)-ROW(B1695)+1)) / (20*21/2)</f>
        <v>33.514857142857146</v>
      </c>
      <c r="J1711" s="2">
        <f t="shared" si="210"/>
        <v>33.093410514749195</v>
      </c>
      <c r="K1711" s="2">
        <f t="shared" si="204"/>
        <v>33.176347498641015</v>
      </c>
    </row>
    <row r="1712" spans="1:11" ht="13.5" x14ac:dyDescent="0.25">
      <c r="A1712" s="3">
        <f>TITRES_STAT!B1715</f>
        <v>44803</v>
      </c>
      <c r="B1712" s="6">
        <f>TITRES_STAT!D1715</f>
        <v>33.880000000000003</v>
      </c>
      <c r="C1712" s="2">
        <f t="shared" si="205"/>
        <v>0</v>
      </c>
      <c r="D1712" s="2">
        <f t="shared" si="206"/>
        <v>33.727999999999994</v>
      </c>
      <c r="E1712" s="2">
        <f t="shared" si="208"/>
        <v>33.613999999999997</v>
      </c>
      <c r="F1712" s="2">
        <f t="shared" si="209"/>
        <v>32.987999999999992</v>
      </c>
      <c r="G1712" s="2">
        <f t="shared" si="203"/>
        <v>32.79020000000002</v>
      </c>
      <c r="H1712" s="2">
        <f t="shared" si="207"/>
        <v>36.4724</v>
      </c>
      <c r="I1712" s="2">
        <f t="array" ref="I1712">SUMPRODUCT(B1696:B1715, (ROW(B1696:B1715)-ROW(B1696)+1)) / (20*21/2)</f>
        <v>33.579000000000008</v>
      </c>
      <c r="J1712" s="2">
        <f t="shared" si="210"/>
        <v>33.168323799058797</v>
      </c>
      <c r="K1712" s="2">
        <f t="shared" si="204"/>
        <v>33.203941714380584</v>
      </c>
    </row>
    <row r="1713" spans="1:11" ht="13.5" x14ac:dyDescent="0.25">
      <c r="A1713" s="3">
        <f>TITRES_STAT!B1716</f>
        <v>44804</v>
      </c>
      <c r="B1713" s="6">
        <f>TITRES_STAT!D1716</f>
        <v>33.880000000000003</v>
      </c>
      <c r="C1713" s="2">
        <f t="shared" si="205"/>
        <v>0</v>
      </c>
      <c r="D1713" s="2">
        <f t="shared" si="206"/>
        <v>33.803999999999995</v>
      </c>
      <c r="E1713" s="2">
        <f t="shared" si="208"/>
        <v>33.652000000000001</v>
      </c>
      <c r="F1713" s="2">
        <f t="shared" si="209"/>
        <v>33.131999999999991</v>
      </c>
      <c r="G1713" s="2">
        <f t="shared" si="203"/>
        <v>32.789600000000021</v>
      </c>
      <c r="H1713" s="2">
        <f t="shared" si="207"/>
        <v>36.461799999999997</v>
      </c>
      <c r="I1713" s="2">
        <f t="array" ref="I1713">SUMPRODUCT(B1697:B1716, (ROW(B1697:B1716)-ROW(B1697)+1)) / (20*21/2)</f>
        <v>33.636047619047623</v>
      </c>
      <c r="J1713" s="2">
        <f t="shared" si="210"/>
        <v>33.23610248486272</v>
      </c>
      <c r="K1713" s="2">
        <f t="shared" si="204"/>
        <v>33.230453804012718</v>
      </c>
    </row>
    <row r="1714" spans="1:11" ht="13.5" x14ac:dyDescent="0.25">
      <c r="A1714" s="3">
        <f>TITRES_STAT!B1717</f>
        <v>44805</v>
      </c>
      <c r="B1714" s="6">
        <f>TITRES_STAT!D1717</f>
        <v>33.880000000000003</v>
      </c>
      <c r="C1714" s="2">
        <f t="shared" si="205"/>
        <v>0</v>
      </c>
      <c r="D1714" s="2">
        <f t="shared" si="206"/>
        <v>33.880000000000003</v>
      </c>
      <c r="E1714" s="2">
        <f t="shared" si="208"/>
        <v>33.69</v>
      </c>
      <c r="F1714" s="2">
        <f t="shared" si="209"/>
        <v>33.206499999999998</v>
      </c>
      <c r="G1714" s="2">
        <f t="shared" ref="G1714:G1777" si="211">AVERAGE(B1665:B1714)</f>
        <v>32.789000000000016</v>
      </c>
      <c r="H1714" s="2">
        <f t="shared" si="207"/>
        <v>36.451199999999993</v>
      </c>
      <c r="I1714" s="2">
        <f t="array" ref="I1714">SUMPRODUCT(B1698:B1717, (ROW(B1698:B1717)-ROW(B1698)+1)) / (20*21/2)</f>
        <v>33.686000000000007</v>
      </c>
      <c r="J1714" s="2">
        <f t="shared" si="210"/>
        <v>33.297426057732935</v>
      </c>
      <c r="K1714" s="2">
        <f t="shared" si="204"/>
        <v>33.25592620385536</v>
      </c>
    </row>
    <row r="1715" spans="1:11" ht="13.5" x14ac:dyDescent="0.25">
      <c r="A1715" s="3">
        <f>TITRES_STAT!B1718</f>
        <v>44806</v>
      </c>
      <c r="B1715" s="6">
        <f>TITRES_STAT!D1718</f>
        <v>33.880000000000003</v>
      </c>
      <c r="C1715" s="2">
        <f t="shared" si="205"/>
        <v>0</v>
      </c>
      <c r="D1715" s="2">
        <f t="shared" si="206"/>
        <v>33.880000000000003</v>
      </c>
      <c r="E1715" s="2">
        <f t="shared" si="208"/>
        <v>33.727999999999994</v>
      </c>
      <c r="F1715" s="2">
        <f t="shared" si="209"/>
        <v>33.280999999999999</v>
      </c>
      <c r="G1715" s="2">
        <f t="shared" si="211"/>
        <v>32.788400000000017</v>
      </c>
      <c r="H1715" s="2">
        <f t="shared" si="207"/>
        <v>36.440599999999996</v>
      </c>
      <c r="I1715" s="2">
        <f t="array" ref="I1715">SUMPRODUCT(B1699:B1718, (ROW(B1699:B1718)-ROW(B1699)+1)) / (20*21/2)</f>
        <v>33.728857142857152</v>
      </c>
      <c r="J1715" s="2">
        <f t="shared" si="210"/>
        <v>33.352909290329798</v>
      </c>
      <c r="K1715" s="2">
        <f t="shared" ref="K1715:K1778" si="212">$K$4*B1715+(1-$K$4)*K1714</f>
        <v>33.280399686057116</v>
      </c>
    </row>
    <row r="1716" spans="1:11" ht="13.5" x14ac:dyDescent="0.25">
      <c r="A1716" s="3">
        <f>TITRES_STAT!B1719</f>
        <v>44809</v>
      </c>
      <c r="B1716" s="6">
        <f>TITRES_STAT!D1719</f>
        <v>33.880000000000003</v>
      </c>
      <c r="C1716" s="2">
        <f t="shared" si="205"/>
        <v>0</v>
      </c>
      <c r="D1716" s="2">
        <f t="shared" si="206"/>
        <v>33.880000000000003</v>
      </c>
      <c r="E1716" s="2">
        <f t="shared" si="208"/>
        <v>33.765999999999998</v>
      </c>
      <c r="F1716" s="2">
        <f t="shared" si="209"/>
        <v>33.355499999999999</v>
      </c>
      <c r="G1716" s="2">
        <f t="shared" si="211"/>
        <v>32.787800000000018</v>
      </c>
      <c r="H1716" s="2">
        <f t="shared" si="207"/>
        <v>36.429999999999993</v>
      </c>
      <c r="I1716" s="2">
        <f t="array" ref="I1716">SUMPRODUCT(B1700:B1719, (ROW(B1700:B1719)-ROW(B1700)+1)) / (20*21/2)</f>
        <v>33.76461904761905</v>
      </c>
      <c r="J1716" s="2">
        <f t="shared" si="210"/>
        <v>33.403108405536486</v>
      </c>
      <c r="K1716" s="2">
        <f t="shared" si="212"/>
        <v>33.303913423858802</v>
      </c>
    </row>
    <row r="1717" spans="1:11" ht="13.5" x14ac:dyDescent="0.25">
      <c r="A1717" s="3">
        <f>TITRES_STAT!B1720</f>
        <v>44810</v>
      </c>
      <c r="B1717" s="6">
        <f>TITRES_STAT!D1720</f>
        <v>33.880000000000003</v>
      </c>
      <c r="C1717" s="2">
        <f t="shared" si="205"/>
        <v>0</v>
      </c>
      <c r="D1717" s="2">
        <f t="shared" si="206"/>
        <v>33.880000000000003</v>
      </c>
      <c r="E1717" s="2">
        <f t="shared" si="208"/>
        <v>33.803999999999995</v>
      </c>
      <c r="F1717" s="2">
        <f t="shared" si="209"/>
        <v>33.43</v>
      </c>
      <c r="G1717" s="2">
        <f t="shared" si="211"/>
        <v>32.78720000000002</v>
      </c>
      <c r="H1717" s="2">
        <f t="shared" si="207"/>
        <v>36.419399999999996</v>
      </c>
      <c r="I1717" s="2">
        <f t="array" ref="I1717">SUMPRODUCT(B1701:B1720, (ROW(B1701:B1720)-ROW(B1701)+1)) / (20*21/2)</f>
        <v>33.793285714285716</v>
      </c>
      <c r="J1717" s="2">
        <f t="shared" si="210"/>
        <v>33.448526652628246</v>
      </c>
      <c r="K1717" s="2">
        <f t="shared" si="212"/>
        <v>33.326505054295716</v>
      </c>
    </row>
    <row r="1718" spans="1:11" ht="13.5" x14ac:dyDescent="0.25">
      <c r="A1718" s="3">
        <f>TITRES_STAT!B1721</f>
        <v>44811</v>
      </c>
      <c r="B1718" s="6">
        <f>TITRES_STAT!D1721</f>
        <v>33.880000000000003</v>
      </c>
      <c r="C1718" s="2">
        <f t="shared" si="205"/>
        <v>0</v>
      </c>
      <c r="D1718" s="2">
        <f t="shared" si="206"/>
        <v>33.880000000000003</v>
      </c>
      <c r="E1718" s="2">
        <f t="shared" si="208"/>
        <v>33.841999999999999</v>
      </c>
      <c r="F1718" s="2">
        <f t="shared" si="209"/>
        <v>33.5045</v>
      </c>
      <c r="G1718" s="2">
        <f t="shared" si="211"/>
        <v>32.786800000000021</v>
      </c>
      <c r="H1718" s="2">
        <f t="shared" si="207"/>
        <v>36.403799999999997</v>
      </c>
      <c r="I1718" s="2">
        <f t="array" ref="I1718">SUMPRODUCT(B1702:B1721, (ROW(B1702:B1721)-ROW(B1702)+1)) / (20*21/2)</f>
        <v>33.81485714285715</v>
      </c>
      <c r="J1718" s="2">
        <f t="shared" si="210"/>
        <v>33.489619352377936</v>
      </c>
      <c r="K1718" s="2">
        <f t="shared" si="212"/>
        <v>33.348210738440983</v>
      </c>
    </row>
    <row r="1719" spans="1:11" ht="13.5" x14ac:dyDescent="0.25">
      <c r="A1719" s="3">
        <f>TITRES_STAT!B1722</f>
        <v>44812</v>
      </c>
      <c r="B1719" s="6">
        <f>TITRES_STAT!D1722</f>
        <v>33.880000000000003</v>
      </c>
      <c r="C1719" s="2">
        <f t="shared" si="205"/>
        <v>0</v>
      </c>
      <c r="D1719" s="2">
        <f t="shared" si="206"/>
        <v>33.880000000000003</v>
      </c>
      <c r="E1719" s="2">
        <f t="shared" si="208"/>
        <v>33.880000000000003</v>
      </c>
      <c r="F1719" s="2">
        <f t="shared" si="209"/>
        <v>33.578999999999994</v>
      </c>
      <c r="G1719" s="2">
        <f t="shared" si="211"/>
        <v>32.786400000000022</v>
      </c>
      <c r="H1719" s="2">
        <f t="shared" si="207"/>
        <v>36.388199999999991</v>
      </c>
      <c r="I1719" s="2">
        <f t="array" ref="I1719">SUMPRODUCT(B1703:B1722, (ROW(B1703:B1722)-ROW(B1703)+1)) / (20*21/2)</f>
        <v>33.829333333333338</v>
      </c>
      <c r="J1719" s="2">
        <f t="shared" si="210"/>
        <v>33.526798461675277</v>
      </c>
      <c r="K1719" s="2">
        <f t="shared" si="212"/>
        <v>33.369065219286433</v>
      </c>
    </row>
    <row r="1720" spans="1:11" ht="13.5" x14ac:dyDescent="0.25">
      <c r="A1720" s="3">
        <f>TITRES_STAT!B1723</f>
        <v>44813</v>
      </c>
      <c r="B1720" s="6">
        <f>TITRES_STAT!D1723</f>
        <v>33.880000000000003</v>
      </c>
      <c r="C1720" s="2">
        <f t="shared" si="205"/>
        <v>0</v>
      </c>
      <c r="D1720" s="2">
        <f t="shared" si="206"/>
        <v>33.880000000000003</v>
      </c>
      <c r="E1720" s="2">
        <f t="shared" si="208"/>
        <v>33.880000000000003</v>
      </c>
      <c r="F1720" s="2">
        <f t="shared" si="209"/>
        <v>33.653499999999994</v>
      </c>
      <c r="G1720" s="2">
        <f t="shared" si="211"/>
        <v>32.786000000000023</v>
      </c>
      <c r="H1720" s="2">
        <f t="shared" si="207"/>
        <v>36.367599999999996</v>
      </c>
      <c r="I1720" s="2">
        <f t="array" ref="I1720">SUMPRODUCT(B1704:B1723, (ROW(B1704:B1723)-ROW(B1704)+1)) / (20*21/2)</f>
        <v>33.947714285714291</v>
      </c>
      <c r="J1720" s="2">
        <f t="shared" si="210"/>
        <v>33.560436703420493</v>
      </c>
      <c r="K1720" s="2">
        <f t="shared" si="212"/>
        <v>33.389101877353632</v>
      </c>
    </row>
    <row r="1721" spans="1:11" ht="13.5" x14ac:dyDescent="0.25">
      <c r="A1721" s="3">
        <f>TITRES_STAT!B1724</f>
        <v>44816</v>
      </c>
      <c r="B1721" s="6">
        <f>TITRES_STAT!D1724</f>
        <v>33.880000000000003</v>
      </c>
      <c r="C1721" s="2">
        <f t="shared" si="205"/>
        <v>0</v>
      </c>
      <c r="D1721" s="2">
        <f t="shared" si="206"/>
        <v>33.880000000000003</v>
      </c>
      <c r="E1721" s="2">
        <f t="shared" si="208"/>
        <v>33.880000000000003</v>
      </c>
      <c r="F1721" s="2">
        <f t="shared" si="209"/>
        <v>33.727999999999994</v>
      </c>
      <c r="G1721" s="2">
        <f t="shared" si="211"/>
        <v>32.785600000000024</v>
      </c>
      <c r="H1721" s="2">
        <f t="shared" si="207"/>
        <v>36.346999999999987</v>
      </c>
      <c r="I1721" s="2">
        <f t="array" ref="I1721">SUMPRODUCT(B1705:B1724, (ROW(B1705:B1724)-ROW(B1705)+1)) / (20*21/2)</f>
        <v>33.964714285714294</v>
      </c>
      <c r="J1721" s="2">
        <f t="shared" si="210"/>
        <v>33.59087130309473</v>
      </c>
      <c r="K1721" s="2">
        <f t="shared" si="212"/>
        <v>33.408352784124077</v>
      </c>
    </row>
    <row r="1722" spans="1:11" ht="13.5" x14ac:dyDescent="0.25">
      <c r="A1722" s="3">
        <f>TITRES_STAT!B1725</f>
        <v>44817</v>
      </c>
      <c r="B1722" s="6">
        <f>TITRES_STAT!D1725</f>
        <v>33.880000000000003</v>
      </c>
      <c r="C1722" s="2">
        <f t="shared" si="205"/>
        <v>0</v>
      </c>
      <c r="D1722" s="2">
        <f t="shared" si="206"/>
        <v>33.880000000000003</v>
      </c>
      <c r="E1722" s="2">
        <f t="shared" si="208"/>
        <v>33.880000000000003</v>
      </c>
      <c r="F1722" s="2">
        <f t="shared" si="209"/>
        <v>33.747</v>
      </c>
      <c r="G1722" s="2">
        <f t="shared" si="211"/>
        <v>32.785200000000025</v>
      </c>
      <c r="H1722" s="2">
        <f t="shared" si="207"/>
        <v>36.326399999999992</v>
      </c>
      <c r="I1722" s="2">
        <f t="array" ref="I1722">SUMPRODUCT(B1706:B1725, (ROW(B1706:B1725)-ROW(B1706)+1)) / (20*21/2)</f>
        <v>33.979333333333329</v>
      </c>
      <c r="J1722" s="2">
        <f t="shared" si="210"/>
        <v>33.618407369466659</v>
      </c>
      <c r="K1722" s="2">
        <f t="shared" si="212"/>
        <v>33.426848753374117</v>
      </c>
    </row>
    <row r="1723" spans="1:11" ht="13.5" x14ac:dyDescent="0.25">
      <c r="A1723" s="3">
        <f>TITRES_STAT!B1726</f>
        <v>44818</v>
      </c>
      <c r="B1723" s="6">
        <f>TITRES_STAT!D1726</f>
        <v>34.99</v>
      </c>
      <c r="C1723" s="2">
        <f t="shared" si="205"/>
        <v>1.1099999999999994</v>
      </c>
      <c r="D1723" s="2">
        <f t="shared" si="206"/>
        <v>34.102000000000004</v>
      </c>
      <c r="E1723" s="2">
        <f t="shared" si="208"/>
        <v>33.991</v>
      </c>
      <c r="F1723" s="2">
        <f t="shared" si="209"/>
        <v>33.8215</v>
      </c>
      <c r="G1723" s="2">
        <f t="shared" si="211"/>
        <v>32.837400000000024</v>
      </c>
      <c r="H1723" s="2">
        <f t="shared" si="207"/>
        <v>36.31134999999999</v>
      </c>
      <c r="I1723" s="2">
        <f t="array" ref="I1723">SUMPRODUCT(B1707:B1726, (ROW(B1707:B1726)-ROW(B1707)+1)) / (20*21/2)</f>
        <v>33.943952380952382</v>
      </c>
      <c r="J1723" s="2">
        <f t="shared" si="210"/>
        <v>33.749035239041262</v>
      </c>
      <c r="K1723" s="2">
        <f t="shared" si="212"/>
        <v>33.488148802261406</v>
      </c>
    </row>
    <row r="1724" spans="1:11" ht="13.5" x14ac:dyDescent="0.25">
      <c r="A1724" s="3">
        <f>TITRES_STAT!B1727</f>
        <v>44819</v>
      </c>
      <c r="B1724" s="6">
        <f>TITRES_STAT!D1727</f>
        <v>34</v>
      </c>
      <c r="C1724" s="2">
        <f t="shared" si="205"/>
        <v>-0.99000000000000199</v>
      </c>
      <c r="D1724" s="2">
        <f t="shared" si="206"/>
        <v>34.126000000000005</v>
      </c>
      <c r="E1724" s="2">
        <f t="shared" si="208"/>
        <v>34.003</v>
      </c>
      <c r="F1724" s="2">
        <f t="shared" si="209"/>
        <v>33.846499999999999</v>
      </c>
      <c r="G1724" s="2">
        <f t="shared" si="211"/>
        <v>32.869800000000026</v>
      </c>
      <c r="H1724" s="2">
        <f t="shared" si="207"/>
        <v>36.291349999999987</v>
      </c>
      <c r="I1724" s="2">
        <f t="array" ref="I1724">SUMPRODUCT(B1708:B1727, (ROW(B1708:B1727)-ROW(B1708)+1)) / (20*21/2)</f>
        <v>33.908571428571427</v>
      </c>
      <c r="J1724" s="2">
        <f t="shared" si="210"/>
        <v>33.772936644846858</v>
      </c>
      <c r="K1724" s="2">
        <f t="shared" si="212"/>
        <v>33.508221398251159</v>
      </c>
    </row>
    <row r="1725" spans="1:11" ht="13.5" x14ac:dyDescent="0.25">
      <c r="A1725" s="3">
        <f>TITRES_STAT!B1728</f>
        <v>44820</v>
      </c>
      <c r="B1725" s="6">
        <f>TITRES_STAT!D1728</f>
        <v>34</v>
      </c>
      <c r="C1725" s="2">
        <f t="shared" si="205"/>
        <v>0</v>
      </c>
      <c r="D1725" s="2">
        <f t="shared" si="206"/>
        <v>34.15</v>
      </c>
      <c r="E1725" s="2">
        <f t="shared" si="208"/>
        <v>34.015000000000001</v>
      </c>
      <c r="F1725" s="2">
        <f t="shared" si="209"/>
        <v>33.871499999999997</v>
      </c>
      <c r="G1725" s="2">
        <f t="shared" si="211"/>
        <v>32.902200000000022</v>
      </c>
      <c r="H1725" s="2">
        <f t="shared" si="207"/>
        <v>36.271349999999991</v>
      </c>
      <c r="I1725" s="2">
        <f t="array" ref="I1725">SUMPRODUCT(B1709:B1728, (ROW(B1709:B1728)-ROW(B1709)+1)) / (20*21/2)</f>
        <v>33.730333333333334</v>
      </c>
      <c r="J1725" s="2">
        <f t="shared" si="210"/>
        <v>33.794561726290013</v>
      </c>
      <c r="K1725" s="2">
        <f t="shared" si="212"/>
        <v>33.527506833613863</v>
      </c>
    </row>
    <row r="1726" spans="1:11" ht="13.5" x14ac:dyDescent="0.25">
      <c r="A1726" s="3">
        <f>TITRES_STAT!B1729</f>
        <v>44823</v>
      </c>
      <c r="B1726" s="6">
        <f>TITRES_STAT!D1729</f>
        <v>33.5</v>
      </c>
      <c r="C1726" s="2">
        <f t="shared" si="205"/>
        <v>-0.5</v>
      </c>
      <c r="D1726" s="2">
        <f t="shared" si="206"/>
        <v>34.073999999999998</v>
      </c>
      <c r="E1726" s="2">
        <f t="shared" si="208"/>
        <v>33.976999999999997</v>
      </c>
      <c r="F1726" s="2">
        <f t="shared" si="209"/>
        <v>33.871499999999997</v>
      </c>
      <c r="G1726" s="2">
        <f t="shared" si="211"/>
        <v>32.924600000000027</v>
      </c>
      <c r="H1726" s="2">
        <f t="shared" si="207"/>
        <v>36.24884999999999</v>
      </c>
      <c r="I1726" s="2">
        <f t="array" ref="I1726">SUMPRODUCT(B1710:B1729, (ROW(B1710:B1729)-ROW(B1710)+1)) / (20*21/2)</f>
        <v>33.435428571428574</v>
      </c>
      <c r="J1726" s="2">
        <f t="shared" si="210"/>
        <v>33.766508228548105</v>
      </c>
      <c r="K1726" s="2">
        <f t="shared" si="212"/>
        <v>33.526428134256456</v>
      </c>
    </row>
    <row r="1727" spans="1:11" ht="13.5" x14ac:dyDescent="0.25">
      <c r="A1727" s="3">
        <f>TITRES_STAT!B1730</f>
        <v>44824</v>
      </c>
      <c r="B1727" s="6">
        <f>TITRES_STAT!D1730</f>
        <v>33.5</v>
      </c>
      <c r="C1727" s="2">
        <f t="shared" si="205"/>
        <v>0</v>
      </c>
      <c r="D1727" s="2">
        <f t="shared" si="206"/>
        <v>33.998000000000005</v>
      </c>
      <c r="E1727" s="2">
        <f t="shared" si="208"/>
        <v>33.939</v>
      </c>
      <c r="F1727" s="2">
        <f t="shared" si="209"/>
        <v>33.871499999999997</v>
      </c>
      <c r="G1727" s="2">
        <f t="shared" si="211"/>
        <v>32.947000000000031</v>
      </c>
      <c r="H1727" s="2">
        <f t="shared" si="207"/>
        <v>36.226349999999989</v>
      </c>
      <c r="I1727" s="2">
        <f t="array" ref="I1727">SUMPRODUCT(B1711:B1730, (ROW(B1711:B1730)-ROW(B1711)+1)) / (20*21/2)</f>
        <v>33.039571428571428</v>
      </c>
      <c r="J1727" s="2">
        <f t="shared" si="210"/>
        <v>33.741126492495908</v>
      </c>
      <c r="K1727" s="2">
        <f t="shared" si="212"/>
        <v>33.525391736834635</v>
      </c>
    </row>
    <row r="1728" spans="1:11" ht="13.5" x14ac:dyDescent="0.25">
      <c r="A1728" s="3">
        <f>TITRES_STAT!B1731</f>
        <v>44825</v>
      </c>
      <c r="B1728" s="6">
        <f>TITRES_STAT!D1731</f>
        <v>32</v>
      </c>
      <c r="C1728" s="2">
        <f t="shared" si="205"/>
        <v>-1.5</v>
      </c>
      <c r="D1728" s="2">
        <f t="shared" si="206"/>
        <v>33.4</v>
      </c>
      <c r="E1728" s="2">
        <f t="shared" si="208"/>
        <v>33.750999999999998</v>
      </c>
      <c r="F1728" s="2">
        <f t="shared" si="209"/>
        <v>33.796499999999995</v>
      </c>
      <c r="G1728" s="2">
        <f t="shared" si="211"/>
        <v>32.939400000000028</v>
      </c>
      <c r="H1728" s="2">
        <f t="shared" si="207"/>
        <v>36.196349999999988</v>
      </c>
      <c r="I1728" s="2">
        <f t="array" ref="I1728">SUMPRODUCT(B1712:B1731, (ROW(B1712:B1731)-ROW(B1712)+1)) / (20*21/2)</f>
        <v>32.664571428571428</v>
      </c>
      <c r="J1728" s="2">
        <f t="shared" si="210"/>
        <v>33.575304921782013</v>
      </c>
      <c r="K1728" s="2">
        <f t="shared" si="212"/>
        <v>33.465572453037204</v>
      </c>
    </row>
    <row r="1729" spans="1:11" ht="13.5" x14ac:dyDescent="0.25">
      <c r="A1729" s="3">
        <f>TITRES_STAT!B1732</f>
        <v>44826</v>
      </c>
      <c r="B1729" s="6">
        <f>TITRES_STAT!D1732</f>
        <v>30.7</v>
      </c>
      <c r="C1729" s="2">
        <f t="shared" si="205"/>
        <v>-1.3000000000000007</v>
      </c>
      <c r="D1729" s="2">
        <f t="shared" si="206"/>
        <v>32.739999999999995</v>
      </c>
      <c r="E1729" s="2">
        <f t="shared" si="208"/>
        <v>33.433</v>
      </c>
      <c r="F1729" s="2">
        <f t="shared" si="209"/>
        <v>33.656500000000008</v>
      </c>
      <c r="G1729" s="2">
        <f t="shared" si="211"/>
        <v>32.905800000000028</v>
      </c>
      <c r="H1729" s="2">
        <f t="shared" si="207"/>
        <v>36.159849999999985</v>
      </c>
      <c r="I1729" s="2">
        <f t="array" ref="I1729">SUMPRODUCT(B1713:B1732, (ROW(B1713:B1732)-ROW(B1713)+1)) / (20*21/2)</f>
        <v>32.310428571428567</v>
      </c>
      <c r="J1729" s="2">
        <f t="shared" si="210"/>
        <v>33.301466357802774</v>
      </c>
      <c r="K1729" s="2">
        <f t="shared" si="212"/>
        <v>33.357118631349472</v>
      </c>
    </row>
    <row r="1730" spans="1:11" ht="13.5" x14ac:dyDescent="0.25">
      <c r="A1730" s="3">
        <f>TITRES_STAT!B1733</f>
        <v>44827</v>
      </c>
      <c r="B1730" s="6">
        <f>TITRES_STAT!D1733</f>
        <v>29.5</v>
      </c>
      <c r="C1730" s="2">
        <f t="shared" si="205"/>
        <v>-1.1999999999999993</v>
      </c>
      <c r="D1730" s="2">
        <f t="shared" si="206"/>
        <v>31.839999999999996</v>
      </c>
      <c r="E1730" s="2">
        <f t="shared" si="208"/>
        <v>32.994999999999997</v>
      </c>
      <c r="F1730" s="2">
        <f t="shared" si="209"/>
        <v>33.4375</v>
      </c>
      <c r="G1730" s="2">
        <f t="shared" si="211"/>
        <v>32.84820000000002</v>
      </c>
      <c r="H1730" s="2">
        <f t="shared" si="207"/>
        <v>36.117349999999988</v>
      </c>
      <c r="I1730" s="2">
        <f t="array" ref="I1730">SUMPRODUCT(B1714:B1733, (ROW(B1714:B1733)-ROW(B1714)+1)) / (20*21/2)</f>
        <v>31.977142857142855</v>
      </c>
      <c r="J1730" s="2">
        <f t="shared" si="210"/>
        <v>32.93942194277394</v>
      </c>
      <c r="K1730" s="2">
        <f t="shared" si="212"/>
        <v>33.205859077178907</v>
      </c>
    </row>
    <row r="1731" spans="1:11" ht="13.5" x14ac:dyDescent="0.25">
      <c r="A1731" s="3">
        <f>TITRES_STAT!B1734</f>
        <v>44830</v>
      </c>
      <c r="B1731" s="6">
        <f>TITRES_STAT!D1734</f>
        <v>29.5</v>
      </c>
      <c r="C1731" s="2">
        <f t="shared" si="205"/>
        <v>0</v>
      </c>
      <c r="D1731" s="2">
        <f t="shared" si="206"/>
        <v>31.04</v>
      </c>
      <c r="E1731" s="2">
        <f t="shared" si="208"/>
        <v>32.557000000000002</v>
      </c>
      <c r="F1731" s="2">
        <f t="shared" si="209"/>
        <v>33.218500000000006</v>
      </c>
      <c r="G1731" s="2">
        <f t="shared" si="211"/>
        <v>32.790600000000019</v>
      </c>
      <c r="H1731" s="2">
        <f t="shared" si="207"/>
        <v>36.074849999999991</v>
      </c>
      <c r="I1731" s="2">
        <f t="array" ref="I1731">SUMPRODUCT(B1715:B1734, (ROW(B1715:B1734)-ROW(B1715)+1)) / (20*21/2)</f>
        <v>31.664714285714286</v>
      </c>
      <c r="J1731" s="2">
        <f t="shared" si="210"/>
        <v>32.611857948224042</v>
      </c>
      <c r="K1731" s="2">
        <f t="shared" si="212"/>
        <v>33.060531270230719</v>
      </c>
    </row>
    <row r="1732" spans="1:11" ht="13.5" x14ac:dyDescent="0.25">
      <c r="A1732" s="3">
        <f>TITRES_STAT!B1735</f>
        <v>44831</v>
      </c>
      <c r="B1732" s="6">
        <f>TITRES_STAT!D1735</f>
        <v>29.5</v>
      </c>
      <c r="C1732" s="2">
        <f t="shared" ref="C1732:C1795" si="213">B1732-B1731</f>
        <v>0</v>
      </c>
      <c r="D1732" s="2">
        <f t="shared" si="206"/>
        <v>30.24</v>
      </c>
      <c r="E1732" s="2">
        <f t="shared" si="208"/>
        <v>32.119</v>
      </c>
      <c r="F1732" s="2">
        <f t="shared" si="209"/>
        <v>32.999499999999998</v>
      </c>
      <c r="G1732" s="2">
        <f t="shared" si="211"/>
        <v>32.733000000000018</v>
      </c>
      <c r="H1732" s="2">
        <f t="shared" si="207"/>
        <v>36.032349999999987</v>
      </c>
      <c r="I1732" s="2">
        <f t="array" ref="I1732">SUMPRODUCT(B1716:B1735, (ROW(B1716:B1735)-ROW(B1716)+1)) / (20*21/2)</f>
        <v>31.373142857142859</v>
      </c>
      <c r="J1732" s="2">
        <f t="shared" si="210"/>
        <v>32.315490524583659</v>
      </c>
      <c r="K1732" s="2">
        <f t="shared" si="212"/>
        <v>32.920902592966769</v>
      </c>
    </row>
    <row r="1733" spans="1:11" ht="13.5" x14ac:dyDescent="0.25">
      <c r="A1733" s="3">
        <f>TITRES_STAT!B1736</f>
        <v>44832</v>
      </c>
      <c r="B1733" s="6">
        <f>TITRES_STAT!D1736</f>
        <v>29.5</v>
      </c>
      <c r="C1733" s="2">
        <f t="shared" si="213"/>
        <v>0</v>
      </c>
      <c r="D1733" s="2">
        <f t="shared" si="206"/>
        <v>29.74</v>
      </c>
      <c r="E1733" s="2">
        <f t="shared" si="208"/>
        <v>31.57</v>
      </c>
      <c r="F1733" s="2">
        <f t="shared" si="209"/>
        <v>32.780500000000004</v>
      </c>
      <c r="G1733" s="2">
        <f t="shared" si="211"/>
        <v>32.67540000000001</v>
      </c>
      <c r="H1733" s="2">
        <f t="shared" si="207"/>
        <v>35.98984999999999</v>
      </c>
      <c r="I1733" s="2">
        <f t="array" ref="I1733">SUMPRODUCT(B1717:B1736, (ROW(B1717:B1736)-ROW(B1717)+1)) / (20*21/2)</f>
        <v>31.102428571428572</v>
      </c>
      <c r="J1733" s="2">
        <f t="shared" si="210"/>
        <v>32.047348569861406</v>
      </c>
      <c r="K1733" s="2">
        <f t="shared" si="212"/>
        <v>32.786749550105327</v>
      </c>
    </row>
    <row r="1734" spans="1:11" ht="13.5" x14ac:dyDescent="0.25">
      <c r="A1734" s="3">
        <f>TITRES_STAT!B1737</f>
        <v>44833</v>
      </c>
      <c r="B1734" s="6">
        <f>TITRES_STAT!D1737</f>
        <v>29.5</v>
      </c>
      <c r="C1734" s="2">
        <f t="shared" si="213"/>
        <v>0</v>
      </c>
      <c r="D1734" s="2">
        <f t="shared" ref="D1734:D1797" si="214">AVERAGE(B1730:B1734)</f>
        <v>29.5</v>
      </c>
      <c r="E1734" s="2">
        <f t="shared" si="208"/>
        <v>31.119999999999997</v>
      </c>
      <c r="F1734" s="2">
        <f t="shared" si="209"/>
        <v>32.561500000000002</v>
      </c>
      <c r="G1734" s="2">
        <f t="shared" si="211"/>
        <v>32.61780000000001</v>
      </c>
      <c r="H1734" s="2">
        <f t="shared" si="207"/>
        <v>35.947349999999993</v>
      </c>
      <c r="I1734" s="2">
        <f t="array" ref="I1734">SUMPRODUCT(B1718:B1737, (ROW(B1718:B1737)-ROW(B1718)+1)) / (20*21/2)</f>
        <v>30.852571428571434</v>
      </c>
      <c r="J1734" s="2">
        <f t="shared" si="210"/>
        <v>31.804743944160322</v>
      </c>
      <c r="K1734" s="2">
        <f t="shared" si="212"/>
        <v>32.657857410885512</v>
      </c>
    </row>
    <row r="1735" spans="1:11" ht="13.5" x14ac:dyDescent="0.25">
      <c r="A1735" s="3">
        <f>TITRES_STAT!B1738</f>
        <v>44834</v>
      </c>
      <c r="B1735" s="6">
        <f>TITRES_STAT!D1738</f>
        <v>29.5</v>
      </c>
      <c r="C1735" s="2">
        <f t="shared" si="213"/>
        <v>0</v>
      </c>
      <c r="D1735" s="2">
        <f t="shared" si="214"/>
        <v>29.5</v>
      </c>
      <c r="E1735" s="2">
        <f t="shared" si="208"/>
        <v>30.669999999999998</v>
      </c>
      <c r="F1735" s="2">
        <f t="shared" si="209"/>
        <v>32.342499999999994</v>
      </c>
      <c r="G1735" s="2">
        <f t="shared" si="211"/>
        <v>32.560200000000009</v>
      </c>
      <c r="H1735" s="2">
        <f t="shared" si="207"/>
        <v>35.904849999999989</v>
      </c>
      <c r="I1735" s="2">
        <f t="array" ref="I1735">SUMPRODUCT(B1719:B1738, (ROW(B1719:B1738)-ROW(B1719)+1)) / (20*21/2)</f>
        <v>30.623571428571427</v>
      </c>
      <c r="J1735" s="2">
        <f t="shared" si="210"/>
        <v>31.585244520906958</v>
      </c>
      <c r="K1735" s="2">
        <f t="shared" si="212"/>
        <v>32.534019865360591</v>
      </c>
    </row>
    <row r="1736" spans="1:11" ht="13.5" x14ac:dyDescent="0.25">
      <c r="A1736" s="3">
        <f>TITRES_STAT!B1739</f>
        <v>44837</v>
      </c>
      <c r="B1736" s="6">
        <f>TITRES_STAT!D1739</f>
        <v>29.5</v>
      </c>
      <c r="C1736" s="2">
        <f t="shared" si="213"/>
        <v>0</v>
      </c>
      <c r="D1736" s="2">
        <f t="shared" si="214"/>
        <v>29.5</v>
      </c>
      <c r="E1736" s="2">
        <f t="shared" si="208"/>
        <v>30.27</v>
      </c>
      <c r="F1736" s="2">
        <f t="shared" si="209"/>
        <v>32.1235</v>
      </c>
      <c r="G1736" s="2">
        <f t="shared" si="211"/>
        <v>32.502600000000008</v>
      </c>
      <c r="H1736" s="2">
        <f t="shared" si="207"/>
        <v>35.862349999999992</v>
      </c>
      <c r="I1736" s="2">
        <f t="array" ref="I1736">SUMPRODUCT(B1720:B1739, (ROW(B1720:B1739)-ROW(B1720)+1)) / (20*21/2)</f>
        <v>30.415428571428571</v>
      </c>
      <c r="J1736" s="2">
        <f t="shared" si="210"/>
        <v>31.386649804630107</v>
      </c>
      <c r="K1736" s="2">
        <f t="shared" si="212"/>
        <v>32.415038694169979</v>
      </c>
    </row>
    <row r="1737" spans="1:11" ht="13.5" x14ac:dyDescent="0.25">
      <c r="A1737" s="3">
        <f>TITRES_STAT!B1740</f>
        <v>44838</v>
      </c>
      <c r="B1737" s="6">
        <f>TITRES_STAT!D1740</f>
        <v>29.5</v>
      </c>
      <c r="C1737" s="2">
        <f t="shared" si="213"/>
        <v>0</v>
      </c>
      <c r="D1737" s="2">
        <f t="shared" si="214"/>
        <v>29.5</v>
      </c>
      <c r="E1737" s="2">
        <f t="shared" si="208"/>
        <v>29.869999999999997</v>
      </c>
      <c r="F1737" s="2">
        <f t="shared" si="209"/>
        <v>31.904499999999995</v>
      </c>
      <c r="G1737" s="2">
        <f t="shared" si="211"/>
        <v>32.445000000000007</v>
      </c>
      <c r="H1737" s="2">
        <f t="shared" si="207"/>
        <v>35.819849999999995</v>
      </c>
      <c r="I1737" s="2">
        <f t="array" ref="I1737">SUMPRODUCT(B1721:B1740, (ROW(B1721:B1740)-ROW(B1721)+1)) / (20*21/2)</f>
        <v>30.228142857142856</v>
      </c>
      <c r="J1737" s="2">
        <f t="shared" si="210"/>
        <v>31.20696887085581</v>
      </c>
      <c r="K1737" s="2">
        <f t="shared" si="212"/>
        <v>32.300723451261355</v>
      </c>
    </row>
    <row r="1738" spans="1:11" ht="13.5" x14ac:dyDescent="0.25">
      <c r="A1738" s="3">
        <f>TITRES_STAT!B1741</f>
        <v>44839</v>
      </c>
      <c r="B1738" s="6">
        <f>TITRES_STAT!D1741</f>
        <v>29.5</v>
      </c>
      <c r="C1738" s="2">
        <f t="shared" si="213"/>
        <v>0</v>
      </c>
      <c r="D1738" s="2">
        <f t="shared" si="214"/>
        <v>29.5</v>
      </c>
      <c r="E1738" s="2">
        <f t="shared" si="208"/>
        <v>29.619999999999997</v>
      </c>
      <c r="F1738" s="2">
        <f t="shared" si="209"/>
        <v>31.685500000000001</v>
      </c>
      <c r="G1738" s="2">
        <f t="shared" si="211"/>
        <v>32.415000000000006</v>
      </c>
      <c r="H1738" s="2">
        <f t="shared" ref="H1738:H1801" si="215">AVERAGE(B1539:B1738)</f>
        <v>35.777349999999991</v>
      </c>
      <c r="I1738" s="2">
        <f t="array" ref="I1738">SUMPRODUCT(B1722:B1741, (ROW(B1722:B1741)-ROW(B1722)+1)) / (20*21/2)</f>
        <v>30.061714285714285</v>
      </c>
      <c r="J1738" s="2">
        <f t="shared" si="210"/>
        <v>31.044400406964783</v>
      </c>
      <c r="K1738" s="2">
        <f t="shared" si="212"/>
        <v>32.190891159055028</v>
      </c>
    </row>
    <row r="1739" spans="1:11" ht="13.5" x14ac:dyDescent="0.25">
      <c r="A1739" s="3">
        <f>TITRES_STAT!B1742</f>
        <v>44840</v>
      </c>
      <c r="B1739" s="6">
        <f>TITRES_STAT!D1742</f>
        <v>29.5</v>
      </c>
      <c r="C1739" s="2">
        <f t="shared" si="213"/>
        <v>0</v>
      </c>
      <c r="D1739" s="2">
        <f t="shared" si="214"/>
        <v>29.5</v>
      </c>
      <c r="E1739" s="2">
        <f t="shared" si="208"/>
        <v>29.5</v>
      </c>
      <c r="F1739" s="2">
        <f t="shared" si="209"/>
        <v>31.466499999999996</v>
      </c>
      <c r="G1739" s="2">
        <f t="shared" si="211"/>
        <v>32.384999999999998</v>
      </c>
      <c r="H1739" s="2">
        <f t="shared" si="215"/>
        <v>35.734849999999994</v>
      </c>
      <c r="I1739" s="2">
        <f t="array" ref="I1739">SUMPRODUCT(B1723:B1742, (ROW(B1723:B1742)-ROW(B1723)+1)) / (20*21/2)</f>
        <v>29.916142857142855</v>
      </c>
      <c r="J1739" s="2">
        <f t="shared" si="210"/>
        <v>30.897314653920517</v>
      </c>
      <c r="K1739" s="2">
        <f t="shared" si="212"/>
        <v>32.085366015562677</v>
      </c>
    </row>
    <row r="1740" spans="1:11" ht="13.5" x14ac:dyDescent="0.25">
      <c r="A1740" s="3">
        <f>TITRES_STAT!B1743</f>
        <v>44841</v>
      </c>
      <c r="B1740" s="6">
        <f>TITRES_STAT!D1743</f>
        <v>29.5</v>
      </c>
      <c r="C1740" s="2">
        <f t="shared" si="213"/>
        <v>0</v>
      </c>
      <c r="D1740" s="2">
        <f t="shared" si="214"/>
        <v>29.5</v>
      </c>
      <c r="E1740" s="2">
        <f t="shared" ref="E1740:E1803" si="216">AVERAGE(B1731:B1740)</f>
        <v>29.5</v>
      </c>
      <c r="F1740" s="2">
        <f t="shared" si="209"/>
        <v>31.247500000000002</v>
      </c>
      <c r="G1740" s="2">
        <f t="shared" si="211"/>
        <v>32.354999999999997</v>
      </c>
      <c r="H1740" s="2">
        <f t="shared" si="215"/>
        <v>35.692350000000005</v>
      </c>
      <c r="I1740" s="2">
        <f t="array" ref="I1740">SUMPRODUCT(B1724:B1743, (ROW(B1724:B1743)-ROW(B1724)+1)) / (20*21/2)</f>
        <v>29.791428571428572</v>
      </c>
      <c r="J1740" s="2">
        <f t="shared" si="210"/>
        <v>30.764237067832848</v>
      </c>
      <c r="K1740" s="2">
        <f t="shared" si="212"/>
        <v>31.983979112991591</v>
      </c>
    </row>
    <row r="1741" spans="1:11" ht="13.5" x14ac:dyDescent="0.25">
      <c r="A1741" s="3">
        <f>TITRES_STAT!B1744</f>
        <v>44844</v>
      </c>
      <c r="B1741" s="6">
        <f>TITRES_STAT!D1744</f>
        <v>29.5</v>
      </c>
      <c r="C1741" s="2">
        <f t="shared" si="213"/>
        <v>0</v>
      </c>
      <c r="D1741" s="2">
        <f t="shared" si="214"/>
        <v>29.5</v>
      </c>
      <c r="E1741" s="2">
        <f t="shared" si="216"/>
        <v>29.5</v>
      </c>
      <c r="F1741" s="2">
        <f t="shared" si="209"/>
        <v>31.028499999999998</v>
      </c>
      <c r="G1741" s="2">
        <f t="shared" si="211"/>
        <v>32.325000000000003</v>
      </c>
      <c r="H1741" s="2">
        <f t="shared" si="215"/>
        <v>35.649850000000001</v>
      </c>
      <c r="I1741" s="2">
        <f t="array" ref="I1741">SUMPRODUCT(B1725:B1744, (ROW(B1725:B1744)-ROW(B1725)+1)) / (20*21/2)</f>
        <v>29.692857142857143</v>
      </c>
      <c r="J1741" s="2">
        <f t="shared" si="210"/>
        <v>30.643833537563054</v>
      </c>
      <c r="K1741" s="2">
        <f t="shared" si="212"/>
        <v>31.886568167384077</v>
      </c>
    </row>
    <row r="1742" spans="1:11" ht="13.5" x14ac:dyDescent="0.25">
      <c r="A1742" s="3">
        <f>TITRES_STAT!B1745</f>
        <v>44845</v>
      </c>
      <c r="B1742" s="6">
        <f>TITRES_STAT!D1745</f>
        <v>29.5</v>
      </c>
      <c r="C1742" s="2">
        <f t="shared" si="213"/>
        <v>0</v>
      </c>
      <c r="D1742" s="2">
        <f t="shared" si="214"/>
        <v>29.5</v>
      </c>
      <c r="E1742" s="2">
        <f t="shared" si="216"/>
        <v>29.5</v>
      </c>
      <c r="F1742" s="2">
        <f t="shared" si="209"/>
        <v>30.809500000000003</v>
      </c>
      <c r="G1742" s="2">
        <f t="shared" si="211"/>
        <v>32.294999999999995</v>
      </c>
      <c r="H1742" s="2">
        <f t="shared" si="215"/>
        <v>35.598800000000004</v>
      </c>
      <c r="I1742" s="2">
        <f t="array" ref="I1742">SUMPRODUCT(B1726:B1745, (ROW(B1726:B1745)-ROW(B1726)+1)) / (20*21/2)</f>
        <v>29.615714285714287</v>
      </c>
      <c r="J1742" s="2">
        <f t="shared" si="210"/>
        <v>30.534897010176099</v>
      </c>
      <c r="K1742" s="2">
        <f t="shared" si="212"/>
        <v>31.79297725885921</v>
      </c>
    </row>
    <row r="1743" spans="1:11" ht="13.5" x14ac:dyDescent="0.25">
      <c r="A1743" s="3">
        <f>TITRES_STAT!B1746</f>
        <v>44846</v>
      </c>
      <c r="B1743" s="6">
        <f>TITRES_STAT!D1746</f>
        <v>29.5</v>
      </c>
      <c r="C1743" s="2">
        <f t="shared" si="213"/>
        <v>0</v>
      </c>
      <c r="D1743" s="2">
        <f t="shared" si="214"/>
        <v>29.5</v>
      </c>
      <c r="E1743" s="2">
        <f t="shared" si="216"/>
        <v>29.5</v>
      </c>
      <c r="F1743" s="2">
        <f t="shared" si="209"/>
        <v>30.535000000000004</v>
      </c>
      <c r="G1743" s="2">
        <f t="shared" si="211"/>
        <v>32.264999999999993</v>
      </c>
      <c r="H1743" s="2">
        <f t="shared" si="215"/>
        <v>35.538850000000004</v>
      </c>
      <c r="I1743" s="2">
        <f t="array" ref="I1743">SUMPRODUCT(B1727:B1746, (ROW(B1727:B1746)-ROW(B1727)+1)) / (20*21/2)</f>
        <v>29.560952380952383</v>
      </c>
      <c r="J1743" s="2">
        <f t="shared" si="210"/>
        <v>30.436335390159329</v>
      </c>
      <c r="K1743" s="2">
        <f t="shared" si="212"/>
        <v>31.703056582041203</v>
      </c>
    </row>
    <row r="1744" spans="1:11" ht="13.5" x14ac:dyDescent="0.25">
      <c r="A1744" s="3">
        <f>TITRES_STAT!B1747</f>
        <v>44847</v>
      </c>
      <c r="B1744" s="6">
        <f>TITRES_STAT!D1747</f>
        <v>29.5</v>
      </c>
      <c r="C1744" s="2">
        <f t="shared" si="213"/>
        <v>0</v>
      </c>
      <c r="D1744" s="2">
        <f t="shared" si="214"/>
        <v>29.5</v>
      </c>
      <c r="E1744" s="2">
        <f t="shared" si="216"/>
        <v>29.5</v>
      </c>
      <c r="F1744" s="2">
        <f t="shared" si="209"/>
        <v>30.310000000000002</v>
      </c>
      <c r="G1744" s="2">
        <f t="shared" si="211"/>
        <v>32.2072</v>
      </c>
      <c r="H1744" s="2">
        <f t="shared" si="215"/>
        <v>35.47890000000001</v>
      </c>
      <c r="I1744" s="2">
        <f t="array" ref="I1744">SUMPRODUCT(B1728:B1747, (ROW(B1728:B1747)-ROW(B1728)+1)) / (20*21/2)</f>
        <v>29.524238095238097</v>
      </c>
      <c r="J1744" s="2">
        <f t="shared" si="210"/>
        <v>30.347160591096536</v>
      </c>
      <c r="K1744" s="2">
        <f t="shared" si="212"/>
        <v>31.616662206274881</v>
      </c>
    </row>
    <row r="1745" spans="1:11" ht="13.5" x14ac:dyDescent="0.25">
      <c r="A1745" s="3">
        <f>TITRES_STAT!B1748</f>
        <v>44848</v>
      </c>
      <c r="B1745" s="6">
        <f>TITRES_STAT!D1748</f>
        <v>29.5</v>
      </c>
      <c r="C1745" s="2">
        <f t="shared" si="213"/>
        <v>0</v>
      </c>
      <c r="D1745" s="2">
        <f t="shared" si="214"/>
        <v>29.5</v>
      </c>
      <c r="E1745" s="2">
        <f t="shared" si="216"/>
        <v>29.5</v>
      </c>
      <c r="F1745" s="2">
        <f t="shared" si="209"/>
        <v>30.085000000000001</v>
      </c>
      <c r="G1745" s="2">
        <f t="shared" si="211"/>
        <v>32.1494</v>
      </c>
      <c r="H1745" s="2">
        <f t="shared" si="215"/>
        <v>35.418950000000009</v>
      </c>
      <c r="I1745" s="2">
        <f t="array" ref="I1745">SUMPRODUCT(B1729:B1748, (ROW(B1729:B1748)-ROW(B1729)+1)) / (20*21/2)</f>
        <v>29.50657142857143</v>
      </c>
      <c r="J1745" s="2">
        <f t="shared" si="210"/>
        <v>30.266478630039725</v>
      </c>
      <c r="K1745" s="2">
        <f t="shared" si="212"/>
        <v>31.533655845244493</v>
      </c>
    </row>
    <row r="1746" spans="1:11" ht="13.5" x14ac:dyDescent="0.25">
      <c r="A1746" s="3">
        <f>TITRES_STAT!B1749</f>
        <v>44851</v>
      </c>
      <c r="B1746" s="6">
        <f>TITRES_STAT!D1749</f>
        <v>29.51</v>
      </c>
      <c r="C1746" s="2">
        <f t="shared" si="213"/>
        <v>1.0000000000001563E-2</v>
      </c>
      <c r="D1746" s="2">
        <f t="shared" si="214"/>
        <v>29.501999999999999</v>
      </c>
      <c r="E1746" s="2">
        <f t="shared" si="216"/>
        <v>29.500999999999998</v>
      </c>
      <c r="F1746" s="2">
        <f t="shared" si="209"/>
        <v>29.8855</v>
      </c>
      <c r="G1746" s="2">
        <f t="shared" si="211"/>
        <v>32.091800000000006</v>
      </c>
      <c r="H1746" s="2">
        <f t="shared" si="215"/>
        <v>35.350450000000009</v>
      </c>
      <c r="I1746" s="2">
        <f t="array" ref="I1746">SUMPRODUCT(B1730:B1749, (ROW(B1730:B1749)-ROW(B1730)+1)) / (20*21/2)</f>
        <v>29.500809523809526</v>
      </c>
      <c r="J1746" s="2">
        <f t="shared" si="210"/>
        <v>30.194433046226418</v>
      </c>
      <c r="K1746" s="2">
        <f t="shared" si="212"/>
        <v>31.454296792489806</v>
      </c>
    </row>
    <row r="1747" spans="1:11" ht="13.5" x14ac:dyDescent="0.25">
      <c r="A1747" s="3">
        <f>TITRES_STAT!B1750</f>
        <v>44852</v>
      </c>
      <c r="B1747" s="6">
        <f>TITRES_STAT!D1750</f>
        <v>29.5</v>
      </c>
      <c r="C1747" s="2">
        <f t="shared" si="213"/>
        <v>-1.0000000000001563E-2</v>
      </c>
      <c r="D1747" s="2">
        <f t="shared" si="214"/>
        <v>29.501999999999999</v>
      </c>
      <c r="E1747" s="2">
        <f t="shared" si="216"/>
        <v>29.500999999999998</v>
      </c>
      <c r="F1747" s="2">
        <f t="shared" si="209"/>
        <v>29.685500000000001</v>
      </c>
      <c r="G1747" s="2">
        <f t="shared" si="211"/>
        <v>32.033999999999999</v>
      </c>
      <c r="H1747" s="2">
        <f t="shared" si="215"/>
        <v>35.281950000000009</v>
      </c>
      <c r="I1747" s="2">
        <f t="array" ref="I1747">SUMPRODUCT(B1731:B1750, (ROW(B1731:B1750)-ROW(B1731)+1)) / (20*21/2)</f>
        <v>29.500761904761905</v>
      </c>
      <c r="J1747" s="2">
        <f t="shared" si="210"/>
        <v>30.128296565633427</v>
      </c>
      <c r="K1747" s="2">
        <f t="shared" si="212"/>
        <v>31.377657702588245</v>
      </c>
    </row>
    <row r="1748" spans="1:11" ht="13.5" x14ac:dyDescent="0.25">
      <c r="A1748" s="3">
        <f>TITRES_STAT!B1751</f>
        <v>44853</v>
      </c>
      <c r="B1748" s="6">
        <f>TITRES_STAT!D1751</f>
        <v>29.5</v>
      </c>
      <c r="C1748" s="2">
        <f t="shared" si="213"/>
        <v>0</v>
      </c>
      <c r="D1748" s="2">
        <f t="shared" si="214"/>
        <v>29.501999999999999</v>
      </c>
      <c r="E1748" s="2">
        <f t="shared" si="216"/>
        <v>29.500999999999998</v>
      </c>
      <c r="F1748" s="2">
        <f t="shared" ref="F1748:F1811" si="217">AVERAGE(B1729:B1748)</f>
        <v>29.560500000000001</v>
      </c>
      <c r="G1748" s="2">
        <f t="shared" si="211"/>
        <v>31.976199999999999</v>
      </c>
      <c r="H1748" s="2">
        <f t="shared" si="215"/>
        <v>35.213450000000009</v>
      </c>
      <c r="I1748" s="2">
        <f t="array" ref="I1748">SUMPRODUCT(B1732:B1751, (ROW(B1732:B1751)-ROW(B1732)+1)) / (20*21/2)</f>
        <v>29.500714285714285</v>
      </c>
      <c r="J1748" s="2">
        <f t="shared" si="210"/>
        <v>30.068458797477863</v>
      </c>
      <c r="K1748" s="2">
        <f t="shared" si="212"/>
        <v>31.304024067192628</v>
      </c>
    </row>
    <row r="1749" spans="1:11" ht="13.5" x14ac:dyDescent="0.25">
      <c r="A1749" s="3">
        <f>TITRES_STAT!B1752</f>
        <v>44854</v>
      </c>
      <c r="B1749" s="6">
        <f>TITRES_STAT!D1752</f>
        <v>29.5</v>
      </c>
      <c r="C1749" s="2">
        <f t="shared" si="213"/>
        <v>0</v>
      </c>
      <c r="D1749" s="2">
        <f t="shared" si="214"/>
        <v>29.501999999999999</v>
      </c>
      <c r="E1749" s="2">
        <f t="shared" si="216"/>
        <v>29.500999999999998</v>
      </c>
      <c r="F1749" s="2">
        <f t="shared" si="217"/>
        <v>29.500499999999999</v>
      </c>
      <c r="G1749" s="2">
        <f t="shared" si="211"/>
        <v>31.918399999999998</v>
      </c>
      <c r="H1749" s="2">
        <f t="shared" si="215"/>
        <v>35.144950000000016</v>
      </c>
      <c r="I1749" s="2">
        <f t="array" ref="I1749">SUMPRODUCT(B1733:B1752, (ROW(B1733:B1752)-ROW(B1733)+1)) / (20*21/2)</f>
        <v>29.500666666666664</v>
      </c>
      <c r="J1749" s="2">
        <f t="shared" ref="J1749:J1812" si="218">$J$4*B1749+J1748*(1-$J$4)</f>
        <v>30.014319864384735</v>
      </c>
      <c r="K1749" s="2">
        <f t="shared" si="212"/>
        <v>31.233278025341939</v>
      </c>
    </row>
    <row r="1750" spans="1:11" ht="13.5" x14ac:dyDescent="0.25">
      <c r="A1750" s="3">
        <f>TITRES_STAT!B1753</f>
        <v>44855</v>
      </c>
      <c r="B1750" s="6">
        <f>TITRES_STAT!D1753</f>
        <v>29.5</v>
      </c>
      <c r="C1750" s="2">
        <f t="shared" si="213"/>
        <v>0</v>
      </c>
      <c r="D1750" s="2">
        <f t="shared" si="214"/>
        <v>29.501999999999999</v>
      </c>
      <c r="E1750" s="2">
        <f t="shared" si="216"/>
        <v>29.500999999999998</v>
      </c>
      <c r="F1750" s="2">
        <f t="shared" si="217"/>
        <v>29.500499999999999</v>
      </c>
      <c r="G1750" s="2">
        <f t="shared" si="211"/>
        <v>31.860599999999998</v>
      </c>
      <c r="H1750" s="2">
        <f t="shared" si="215"/>
        <v>35.076450000000015</v>
      </c>
      <c r="I1750" s="2">
        <f t="array" ref="I1750">SUMPRODUCT(B1734:B1753, (ROW(B1734:B1753)-ROW(B1734)+1)) / (20*21/2)</f>
        <v>29.500619047619047</v>
      </c>
      <c r="J1750" s="2">
        <f t="shared" si="218"/>
        <v>29.965337020157619</v>
      </c>
      <c r="K1750" s="2">
        <f t="shared" si="212"/>
        <v>31.165306338073627</v>
      </c>
    </row>
    <row r="1751" spans="1:11" ht="13.5" x14ac:dyDescent="0.25">
      <c r="A1751" s="3">
        <f>TITRES_STAT!B1754</f>
        <v>44858</v>
      </c>
      <c r="B1751" s="6">
        <f>TITRES_STAT!D1754</f>
        <v>29.5</v>
      </c>
      <c r="C1751" s="2">
        <f t="shared" si="213"/>
        <v>0</v>
      </c>
      <c r="D1751" s="2">
        <f t="shared" si="214"/>
        <v>29.5</v>
      </c>
      <c r="E1751" s="2">
        <f t="shared" si="216"/>
        <v>29.500999999999998</v>
      </c>
      <c r="F1751" s="2">
        <f t="shared" si="217"/>
        <v>29.500499999999999</v>
      </c>
      <c r="G1751" s="2">
        <f t="shared" si="211"/>
        <v>31.802800000000001</v>
      </c>
      <c r="H1751" s="2">
        <f t="shared" si="215"/>
        <v>35.007950000000022</v>
      </c>
      <c r="I1751" s="2">
        <f t="array" ref="I1751">SUMPRODUCT(B1735:B1754, (ROW(B1735:B1754)-ROW(B1735)+1)) / (20*21/2)</f>
        <v>29.50057142857143</v>
      </c>
      <c r="J1751" s="2">
        <f t="shared" si="218"/>
        <v>29.921019208714039</v>
      </c>
      <c r="K1751" s="2">
        <f t="shared" si="212"/>
        <v>31.10000020716878</v>
      </c>
    </row>
    <row r="1752" spans="1:11" ht="13.5" x14ac:dyDescent="0.25">
      <c r="A1752" s="3">
        <f>TITRES_STAT!B1755</f>
        <v>44859</v>
      </c>
      <c r="B1752" s="6">
        <f>TITRES_STAT!D1755</f>
        <v>29.5</v>
      </c>
      <c r="C1752" s="2">
        <f t="shared" si="213"/>
        <v>0</v>
      </c>
      <c r="D1752" s="2">
        <f t="shared" si="214"/>
        <v>29.5</v>
      </c>
      <c r="E1752" s="2">
        <f t="shared" si="216"/>
        <v>29.500999999999998</v>
      </c>
      <c r="F1752" s="2">
        <f t="shared" si="217"/>
        <v>29.500499999999999</v>
      </c>
      <c r="G1752" s="2">
        <f t="shared" si="211"/>
        <v>31.722800000000003</v>
      </c>
      <c r="H1752" s="2">
        <f t="shared" si="215"/>
        <v>34.939450000000022</v>
      </c>
      <c r="I1752" s="2">
        <f t="array" ref="I1752">SUMPRODUCT(B1736:B1755, (ROW(B1736:B1755)-ROW(B1736)+1)) / (20*21/2)</f>
        <v>29.500523809523813</v>
      </c>
      <c r="J1752" s="2">
        <f t="shared" si="218"/>
        <v>29.880922141217464</v>
      </c>
      <c r="K1752" s="2">
        <f t="shared" si="212"/>
        <v>31.037255101005297</v>
      </c>
    </row>
    <row r="1753" spans="1:11" ht="13.5" x14ac:dyDescent="0.25">
      <c r="A1753" s="3">
        <f>TITRES_STAT!B1756</f>
        <v>44860</v>
      </c>
      <c r="B1753" s="6">
        <f>TITRES_STAT!D1756</f>
        <v>29.5</v>
      </c>
      <c r="C1753" s="2">
        <f t="shared" si="213"/>
        <v>0</v>
      </c>
      <c r="D1753" s="2">
        <f t="shared" si="214"/>
        <v>29.5</v>
      </c>
      <c r="E1753" s="2">
        <f t="shared" si="216"/>
        <v>29.500999999999998</v>
      </c>
      <c r="F1753" s="2">
        <f t="shared" si="217"/>
        <v>29.500499999999999</v>
      </c>
      <c r="G1753" s="2">
        <f t="shared" si="211"/>
        <v>31.642800000000001</v>
      </c>
      <c r="H1753" s="2">
        <f t="shared" si="215"/>
        <v>34.870950000000022</v>
      </c>
      <c r="I1753" s="2">
        <f t="array" ref="I1753">SUMPRODUCT(B1737:B1756, (ROW(B1737:B1756)-ROW(B1737)+1)) / (20*21/2)</f>
        <v>29.500476190476192</v>
      </c>
      <c r="J1753" s="2">
        <f t="shared" si="218"/>
        <v>29.844643842053898</v>
      </c>
      <c r="K1753" s="2">
        <f t="shared" si="212"/>
        <v>30.976970587240384</v>
      </c>
    </row>
    <row r="1754" spans="1:11" ht="13.5" x14ac:dyDescent="0.25">
      <c r="A1754" s="3">
        <f>TITRES_STAT!B1757</f>
        <v>44861</v>
      </c>
      <c r="B1754" s="6">
        <f>TITRES_STAT!D1757</f>
        <v>29.5</v>
      </c>
      <c r="C1754" s="2">
        <f t="shared" si="213"/>
        <v>0</v>
      </c>
      <c r="D1754" s="2">
        <f t="shared" si="214"/>
        <v>29.5</v>
      </c>
      <c r="E1754" s="2">
        <f t="shared" si="216"/>
        <v>29.500999999999998</v>
      </c>
      <c r="F1754" s="2">
        <f t="shared" si="217"/>
        <v>29.500499999999999</v>
      </c>
      <c r="G1754" s="2">
        <f t="shared" si="211"/>
        <v>31.562800000000003</v>
      </c>
      <c r="H1754" s="2">
        <f t="shared" si="215"/>
        <v>34.802450000000022</v>
      </c>
      <c r="I1754" s="2">
        <f t="array" ref="I1754">SUMPRODUCT(B1738:B1757, (ROW(B1738:B1757)-ROW(B1738)+1)) / (20*21/2)</f>
        <v>29.500428571428571</v>
      </c>
      <c r="J1754" s="2">
        <f t="shared" si="218"/>
        <v>29.811820619001146</v>
      </c>
      <c r="K1754" s="2">
        <f t="shared" si="212"/>
        <v>30.919050172054487</v>
      </c>
    </row>
    <row r="1755" spans="1:11" ht="13.5" x14ac:dyDescent="0.25">
      <c r="A1755" s="3">
        <f>TITRES_STAT!B1758</f>
        <v>44862</v>
      </c>
      <c r="B1755" s="6">
        <f>TITRES_STAT!D1758</f>
        <v>29.5</v>
      </c>
      <c r="C1755" s="2">
        <f t="shared" si="213"/>
        <v>0</v>
      </c>
      <c r="D1755" s="2">
        <f t="shared" si="214"/>
        <v>29.5</v>
      </c>
      <c r="E1755" s="2">
        <f t="shared" si="216"/>
        <v>29.500999999999998</v>
      </c>
      <c r="F1755" s="2">
        <f t="shared" si="217"/>
        <v>29.500499999999999</v>
      </c>
      <c r="G1755" s="2">
        <f t="shared" si="211"/>
        <v>31.482800000000001</v>
      </c>
      <c r="H1755" s="2">
        <f t="shared" si="215"/>
        <v>34.743650000000024</v>
      </c>
      <c r="I1755" s="2">
        <f t="array" ref="I1755">SUMPRODUCT(B1739:B1758, (ROW(B1739:B1758)-ROW(B1739)+1)) / (20*21/2)</f>
        <v>29.500380952380951</v>
      </c>
      <c r="J1755" s="2">
        <f t="shared" si="218"/>
        <v>29.782123417191514</v>
      </c>
      <c r="K1755" s="2">
        <f t="shared" si="212"/>
        <v>30.86340114569941</v>
      </c>
    </row>
    <row r="1756" spans="1:11" ht="13.5" x14ac:dyDescent="0.25">
      <c r="A1756" s="3">
        <f>TITRES_STAT!B1759</f>
        <v>44865</v>
      </c>
      <c r="B1756" s="6">
        <f>TITRES_STAT!D1759</f>
        <v>29.5</v>
      </c>
      <c r="C1756" s="2">
        <f t="shared" si="213"/>
        <v>0</v>
      </c>
      <c r="D1756" s="2">
        <f t="shared" si="214"/>
        <v>29.5</v>
      </c>
      <c r="E1756" s="2">
        <f t="shared" si="216"/>
        <v>29.5</v>
      </c>
      <c r="F1756" s="2">
        <f t="shared" si="217"/>
        <v>29.500499999999999</v>
      </c>
      <c r="G1756" s="2">
        <f t="shared" si="211"/>
        <v>31.402800000000003</v>
      </c>
      <c r="H1756" s="2">
        <f t="shared" si="215"/>
        <v>34.688100000000027</v>
      </c>
      <c r="I1756" s="2">
        <f t="array" ref="I1756">SUMPRODUCT(B1740:B1759, (ROW(B1740:B1759)-ROW(B1740)+1)) / (20*21/2)</f>
        <v>29.50033333333333</v>
      </c>
      <c r="J1756" s="2">
        <f t="shared" si="218"/>
        <v>29.755254520316132</v>
      </c>
      <c r="K1756" s="2">
        <f t="shared" si="212"/>
        <v>30.809934434103354</v>
      </c>
    </row>
    <row r="1757" spans="1:11" ht="13.5" x14ac:dyDescent="0.25">
      <c r="A1757" s="3">
        <f>TITRES_STAT!B1760</f>
        <v>44866</v>
      </c>
      <c r="B1757" s="6">
        <f>TITRES_STAT!D1760</f>
        <v>29.5</v>
      </c>
      <c r="C1757" s="2">
        <f t="shared" si="213"/>
        <v>0</v>
      </c>
      <c r="D1757" s="2">
        <f t="shared" si="214"/>
        <v>29.5</v>
      </c>
      <c r="E1757" s="2">
        <f t="shared" si="216"/>
        <v>29.5</v>
      </c>
      <c r="F1757" s="2">
        <f t="shared" si="217"/>
        <v>29.500499999999999</v>
      </c>
      <c r="G1757" s="2">
        <f t="shared" si="211"/>
        <v>31.322800000000001</v>
      </c>
      <c r="H1757" s="2">
        <f t="shared" si="215"/>
        <v>34.63255000000003</v>
      </c>
      <c r="I1757" s="2">
        <f t="array" ref="I1757">SUMPRODUCT(B1741:B1760, (ROW(B1741:B1760)-ROW(B1741)+1)) / (20*21/2)</f>
        <v>29.500285714285713</v>
      </c>
      <c r="J1757" s="2">
        <f t="shared" si="218"/>
        <v>29.730944566000311</v>
      </c>
      <c r="K1757" s="2">
        <f t="shared" si="212"/>
        <v>30.758564456295382</v>
      </c>
    </row>
    <row r="1758" spans="1:11" ht="13.5" x14ac:dyDescent="0.25">
      <c r="A1758" s="3">
        <f>TITRES_STAT!B1761</f>
        <v>44867</v>
      </c>
      <c r="B1758" s="6">
        <f>TITRES_STAT!D1761</f>
        <v>29.5</v>
      </c>
      <c r="C1758" s="2">
        <f t="shared" si="213"/>
        <v>0</v>
      </c>
      <c r="D1758" s="2">
        <f t="shared" si="214"/>
        <v>29.5</v>
      </c>
      <c r="E1758" s="2">
        <f t="shared" si="216"/>
        <v>29.5</v>
      </c>
      <c r="F1758" s="2">
        <f t="shared" si="217"/>
        <v>29.500499999999999</v>
      </c>
      <c r="G1758" s="2">
        <f t="shared" si="211"/>
        <v>31.242800000000003</v>
      </c>
      <c r="H1758" s="2">
        <f t="shared" si="215"/>
        <v>34.577000000000027</v>
      </c>
      <c r="I1758" s="2">
        <f t="array" ref="I1758">SUMPRODUCT(B1742:B1761, (ROW(B1742:B1761)-ROW(B1742)+1)) / (20*21/2)</f>
        <v>29.500238095238096</v>
      </c>
      <c r="J1758" s="2">
        <f t="shared" si="218"/>
        <v>29.708949845428855</v>
      </c>
      <c r="K1758" s="2">
        <f t="shared" si="212"/>
        <v>30.709208987421054</v>
      </c>
    </row>
    <row r="1759" spans="1:11" ht="13.5" x14ac:dyDescent="0.25">
      <c r="A1759" s="3">
        <f>TITRES_STAT!B1762</f>
        <v>44868</v>
      </c>
      <c r="B1759" s="6">
        <f>TITRES_STAT!D1762</f>
        <v>29.5</v>
      </c>
      <c r="C1759" s="2">
        <f t="shared" si="213"/>
        <v>0</v>
      </c>
      <c r="D1759" s="2">
        <f t="shared" si="214"/>
        <v>29.5</v>
      </c>
      <c r="E1759" s="2">
        <f t="shared" si="216"/>
        <v>29.5</v>
      </c>
      <c r="F1759" s="2">
        <f t="shared" si="217"/>
        <v>29.500499999999999</v>
      </c>
      <c r="G1759" s="2">
        <f t="shared" si="211"/>
        <v>31.162800000000001</v>
      </c>
      <c r="H1759" s="2">
        <f t="shared" si="215"/>
        <v>34.52145000000003</v>
      </c>
      <c r="I1759" s="2">
        <f t="array" ref="I1759">SUMPRODUCT(B1743:B1762, (ROW(B1743:B1762)-ROW(B1743)+1)) / (20*21/2)</f>
        <v>29.500190476190475</v>
      </c>
      <c r="J1759" s="2">
        <f t="shared" si="218"/>
        <v>29.689049860149918</v>
      </c>
      <c r="K1759" s="2">
        <f t="shared" si="212"/>
        <v>30.661789027130034</v>
      </c>
    </row>
    <row r="1760" spans="1:11" ht="13.5" x14ac:dyDescent="0.25">
      <c r="A1760" s="3">
        <f>TITRES_STAT!B1763</f>
        <v>44869</v>
      </c>
      <c r="B1760" s="6">
        <f>TITRES_STAT!D1763</f>
        <v>29.5</v>
      </c>
      <c r="C1760" s="2">
        <f t="shared" si="213"/>
        <v>0</v>
      </c>
      <c r="D1760" s="2">
        <f t="shared" si="214"/>
        <v>29.5</v>
      </c>
      <c r="E1760" s="2">
        <f t="shared" si="216"/>
        <v>29.5</v>
      </c>
      <c r="F1760" s="2">
        <f t="shared" si="217"/>
        <v>29.500499999999999</v>
      </c>
      <c r="G1760" s="2">
        <f t="shared" si="211"/>
        <v>31.075199999999999</v>
      </c>
      <c r="H1760" s="2">
        <f t="shared" si="215"/>
        <v>34.465900000000033</v>
      </c>
      <c r="I1760" s="2">
        <f t="array" ref="I1760">SUMPRODUCT(B1744:B1763, (ROW(B1744:B1763)-ROW(B1744)+1)) / (20*21/2)</f>
        <v>29.500142857142855</v>
      </c>
      <c r="J1760" s="2">
        <f t="shared" si="218"/>
        <v>29.671045111564212</v>
      </c>
      <c r="K1760" s="2">
        <f t="shared" si="212"/>
        <v>30.616228673124933</v>
      </c>
    </row>
    <row r="1761" spans="1:11" ht="13.5" x14ac:dyDescent="0.25">
      <c r="A1761" s="3">
        <f>TITRES_STAT!B1764</f>
        <v>44872</v>
      </c>
      <c r="B1761" s="6">
        <f>TITRES_STAT!D1764</f>
        <v>29.5</v>
      </c>
      <c r="C1761" s="2">
        <f t="shared" si="213"/>
        <v>0</v>
      </c>
      <c r="D1761" s="2">
        <f t="shared" si="214"/>
        <v>29.5</v>
      </c>
      <c r="E1761" s="2">
        <f t="shared" si="216"/>
        <v>29.5</v>
      </c>
      <c r="F1761" s="2">
        <f t="shared" si="217"/>
        <v>29.500499999999999</v>
      </c>
      <c r="G1761" s="2">
        <f t="shared" si="211"/>
        <v>30.9876</v>
      </c>
      <c r="H1761" s="2">
        <f t="shared" si="215"/>
        <v>34.41035000000003</v>
      </c>
      <c r="I1761" s="2">
        <f t="array" ref="I1761">SUMPRODUCT(B1745:B1764, (ROW(B1745:B1764)-ROW(B1745)+1)) / (20*21/2)</f>
        <v>29.405809523809523</v>
      </c>
      <c r="J1761" s="2">
        <f t="shared" si="218"/>
        <v>29.654755100939049</v>
      </c>
      <c r="K1761" s="2">
        <f t="shared" si="212"/>
        <v>30.572454999669052</v>
      </c>
    </row>
    <row r="1762" spans="1:11" ht="13.5" x14ac:dyDescent="0.25">
      <c r="A1762" s="3">
        <f>TITRES_STAT!B1765</f>
        <v>44873</v>
      </c>
      <c r="B1762" s="6">
        <f>TITRES_STAT!D1765</f>
        <v>29.5</v>
      </c>
      <c r="C1762" s="2">
        <f t="shared" si="213"/>
        <v>0</v>
      </c>
      <c r="D1762" s="2">
        <f t="shared" si="214"/>
        <v>29.5</v>
      </c>
      <c r="E1762" s="2">
        <f t="shared" si="216"/>
        <v>29.5</v>
      </c>
      <c r="F1762" s="2">
        <f t="shared" si="217"/>
        <v>29.500499999999999</v>
      </c>
      <c r="G1762" s="2">
        <f t="shared" si="211"/>
        <v>30.9</v>
      </c>
      <c r="H1762" s="2">
        <f t="shared" si="215"/>
        <v>34.354800000000033</v>
      </c>
      <c r="I1762" s="2">
        <f t="array" ref="I1762">SUMPRODUCT(B1746:B1765, (ROW(B1746:B1765)-ROW(B1746)+1)) / (20*21/2)</f>
        <v>29.316190476190478</v>
      </c>
      <c r="J1762" s="2">
        <f t="shared" si="218"/>
        <v>29.640016519897234</v>
      </c>
      <c r="K1762" s="2">
        <f t="shared" si="212"/>
        <v>30.530397940858503</v>
      </c>
    </row>
    <row r="1763" spans="1:11" ht="13.5" x14ac:dyDescent="0.25">
      <c r="A1763" s="3">
        <f>TITRES_STAT!B1766</f>
        <v>44874</v>
      </c>
      <c r="B1763" s="6">
        <f>TITRES_STAT!D1766</f>
        <v>29.5</v>
      </c>
      <c r="C1763" s="2">
        <f t="shared" si="213"/>
        <v>0</v>
      </c>
      <c r="D1763" s="2">
        <f t="shared" si="214"/>
        <v>29.5</v>
      </c>
      <c r="E1763" s="2">
        <f t="shared" si="216"/>
        <v>29.5</v>
      </c>
      <c r="F1763" s="2">
        <f t="shared" si="217"/>
        <v>29.500499999999999</v>
      </c>
      <c r="G1763" s="2">
        <f t="shared" si="211"/>
        <v>30.812400000000004</v>
      </c>
      <c r="H1763" s="2">
        <f t="shared" si="215"/>
        <v>34.299250000000029</v>
      </c>
      <c r="I1763" s="2">
        <f t="array" ref="I1763">SUMPRODUCT(B1747:B1766, (ROW(B1747:B1766)-ROW(B1747)+1)) / (20*21/2)</f>
        <v>29.231285714285718</v>
      </c>
      <c r="J1763" s="2">
        <f t="shared" si="218"/>
        <v>29.626681613240354</v>
      </c>
      <c r="K1763" s="2">
        <f t="shared" si="212"/>
        <v>30.489990178471896</v>
      </c>
    </row>
    <row r="1764" spans="1:11" ht="13.5" x14ac:dyDescent="0.25">
      <c r="A1764" s="3">
        <f>TITRES_STAT!B1767</f>
        <v>44875</v>
      </c>
      <c r="B1764" s="6">
        <f>TITRES_STAT!D1767</f>
        <v>28.51</v>
      </c>
      <c r="C1764" s="2">
        <f t="shared" si="213"/>
        <v>-0.98999999999999844</v>
      </c>
      <c r="D1764" s="2">
        <f t="shared" si="214"/>
        <v>29.302</v>
      </c>
      <c r="E1764" s="2">
        <f t="shared" si="216"/>
        <v>29.401</v>
      </c>
      <c r="F1764" s="2">
        <f t="shared" si="217"/>
        <v>29.451000000000001</v>
      </c>
      <c r="G1764" s="2">
        <f t="shared" si="211"/>
        <v>30.704999999999998</v>
      </c>
      <c r="H1764" s="2">
        <f t="shared" si="215"/>
        <v>34.238750000000032</v>
      </c>
      <c r="I1764" s="2">
        <f t="array" ref="I1764">SUMPRODUCT(B1748:B1767, (ROW(B1748:B1767)-ROW(B1748)+1)) / (20*21/2)</f>
        <v>29.151142857142862</v>
      </c>
      <c r="J1764" s="2">
        <f t="shared" si="218"/>
        <v>29.520330983407941</v>
      </c>
      <c r="K1764" s="2">
        <f t="shared" si="212"/>
        <v>30.41234350480633</v>
      </c>
    </row>
    <row r="1765" spans="1:11" ht="13.5" x14ac:dyDescent="0.25">
      <c r="A1765" s="3">
        <f>TITRES_STAT!B1768</f>
        <v>44876</v>
      </c>
      <c r="B1765" s="6">
        <f>TITRES_STAT!D1768</f>
        <v>28.51</v>
      </c>
      <c r="C1765" s="2">
        <f t="shared" si="213"/>
        <v>0</v>
      </c>
      <c r="D1765" s="2">
        <f t="shared" si="214"/>
        <v>29.104000000000003</v>
      </c>
      <c r="E1765" s="2">
        <f t="shared" si="216"/>
        <v>29.302</v>
      </c>
      <c r="F1765" s="2">
        <f t="shared" si="217"/>
        <v>29.401499999999999</v>
      </c>
      <c r="G1765" s="2">
        <f t="shared" si="211"/>
        <v>30.597599999999996</v>
      </c>
      <c r="H1765" s="2">
        <f t="shared" si="215"/>
        <v>34.178250000000027</v>
      </c>
      <c r="I1765" s="2">
        <f t="array" ref="I1765">SUMPRODUCT(B1749:B1768, (ROW(B1749:B1768)-ROW(B1749)+1)) / (20*21/2)</f>
        <v>29.075714285714287</v>
      </c>
      <c r="J1765" s="2">
        <f t="shared" si="218"/>
        <v>29.424108984988138</v>
      </c>
      <c r="K1765" s="2">
        <f t="shared" si="212"/>
        <v>30.337741798735493</v>
      </c>
    </row>
    <row r="1766" spans="1:11" ht="13.5" x14ac:dyDescent="0.25">
      <c r="A1766" s="3">
        <f>TITRES_STAT!B1769</f>
        <v>44879</v>
      </c>
      <c r="B1766" s="6">
        <f>TITRES_STAT!D1769</f>
        <v>28.51</v>
      </c>
      <c r="C1766" s="2">
        <f t="shared" si="213"/>
        <v>0</v>
      </c>
      <c r="D1766" s="2">
        <f t="shared" si="214"/>
        <v>28.905999999999999</v>
      </c>
      <c r="E1766" s="2">
        <f t="shared" si="216"/>
        <v>29.202999999999996</v>
      </c>
      <c r="F1766" s="2">
        <f t="shared" si="217"/>
        <v>29.351499999999998</v>
      </c>
      <c r="G1766" s="2">
        <f t="shared" si="211"/>
        <v>30.490200000000002</v>
      </c>
      <c r="H1766" s="2">
        <f t="shared" si="215"/>
        <v>34.117750000000029</v>
      </c>
      <c r="I1766" s="2">
        <f t="array" ref="I1766">SUMPRODUCT(B1750:B1769, (ROW(B1750:B1769)-ROW(B1750)+1)) / (20*21/2)</f>
        <v>29.005000000000003</v>
      </c>
      <c r="J1766" s="2">
        <f t="shared" si="218"/>
        <v>29.337050986417839</v>
      </c>
      <c r="K1766" s="2">
        <f t="shared" si="212"/>
        <v>30.266065649765473</v>
      </c>
    </row>
    <row r="1767" spans="1:11" ht="13.5" x14ac:dyDescent="0.25">
      <c r="A1767" s="3">
        <f>TITRES_STAT!B1770</f>
        <v>44880</v>
      </c>
      <c r="B1767" s="6">
        <f>TITRES_STAT!D1770</f>
        <v>28.51</v>
      </c>
      <c r="C1767" s="2">
        <f t="shared" si="213"/>
        <v>0</v>
      </c>
      <c r="D1767" s="2">
        <f t="shared" si="214"/>
        <v>28.708000000000006</v>
      </c>
      <c r="E1767" s="2">
        <f t="shared" si="216"/>
        <v>29.103999999999996</v>
      </c>
      <c r="F1767" s="2">
        <f t="shared" si="217"/>
        <v>29.302</v>
      </c>
      <c r="G1767" s="2">
        <f t="shared" si="211"/>
        <v>30.382799999999996</v>
      </c>
      <c r="H1767" s="2">
        <f t="shared" si="215"/>
        <v>34.057250000000032</v>
      </c>
      <c r="I1767" s="2">
        <f t="array" ref="I1767">SUMPRODUCT(B1751:B1770, (ROW(B1751:B1770)-ROW(B1751)+1)) / (20*21/2)</f>
        <v>28.938999999999997</v>
      </c>
      <c r="J1767" s="2">
        <f t="shared" si="218"/>
        <v>29.258284225806616</v>
      </c>
      <c r="K1767" s="2">
        <f t="shared" si="212"/>
        <v>30.197200330166826</v>
      </c>
    </row>
    <row r="1768" spans="1:11" ht="13.5" x14ac:dyDescent="0.25">
      <c r="A1768" s="3">
        <f>TITRES_STAT!B1771</f>
        <v>44881</v>
      </c>
      <c r="B1768" s="6">
        <f>TITRES_STAT!D1771</f>
        <v>28.51</v>
      </c>
      <c r="C1768" s="2">
        <f t="shared" si="213"/>
        <v>0</v>
      </c>
      <c r="D1768" s="2">
        <f t="shared" si="214"/>
        <v>28.51</v>
      </c>
      <c r="E1768" s="2">
        <f t="shared" si="216"/>
        <v>29.004999999999995</v>
      </c>
      <c r="F1768" s="2">
        <f t="shared" si="217"/>
        <v>29.252499999999998</v>
      </c>
      <c r="G1768" s="2">
        <f t="shared" si="211"/>
        <v>30.275400000000001</v>
      </c>
      <c r="H1768" s="2">
        <f t="shared" si="215"/>
        <v>33.996750000000034</v>
      </c>
      <c r="I1768" s="2">
        <f t="array" ref="I1768">SUMPRODUCT(B1752:B1771, (ROW(B1752:B1771)-ROW(B1752)+1)) / (20*21/2)</f>
        <v>28.877714285714287</v>
      </c>
      <c r="J1768" s="2">
        <f t="shared" si="218"/>
        <v>29.187019061444083</v>
      </c>
      <c r="K1768" s="2">
        <f t="shared" si="212"/>
        <v>30.131035611336756</v>
      </c>
    </row>
    <row r="1769" spans="1:11" ht="13.5" x14ac:dyDescent="0.25">
      <c r="A1769" s="3">
        <f>TITRES_STAT!B1772</f>
        <v>44882</v>
      </c>
      <c r="B1769" s="6">
        <f>TITRES_STAT!D1772</f>
        <v>28.51</v>
      </c>
      <c r="C1769" s="2">
        <f t="shared" si="213"/>
        <v>0</v>
      </c>
      <c r="D1769" s="2">
        <f t="shared" si="214"/>
        <v>28.51</v>
      </c>
      <c r="E1769" s="2">
        <f t="shared" si="216"/>
        <v>28.905999999999995</v>
      </c>
      <c r="F1769" s="2">
        <f t="shared" si="217"/>
        <v>29.202999999999996</v>
      </c>
      <c r="G1769" s="2">
        <f t="shared" si="211"/>
        <v>30.167999999999996</v>
      </c>
      <c r="H1769" s="2">
        <f t="shared" si="215"/>
        <v>33.93625000000003</v>
      </c>
      <c r="I1769" s="2">
        <f t="array" ref="I1769">SUMPRODUCT(B1753:B1772, (ROW(B1753:B1772)-ROW(B1753)+1)) / (20*21/2)</f>
        <v>28.943047619047618</v>
      </c>
      <c r="J1769" s="2">
        <f t="shared" si="218"/>
        <v>29.122541055592265</v>
      </c>
      <c r="K1769" s="2">
        <f t="shared" si="212"/>
        <v>30.067465587362765</v>
      </c>
    </row>
    <row r="1770" spans="1:11" ht="13.5" x14ac:dyDescent="0.25">
      <c r="A1770" s="3">
        <f>TITRES_STAT!B1773</f>
        <v>44883</v>
      </c>
      <c r="B1770" s="6">
        <f>TITRES_STAT!D1773</f>
        <v>28.51</v>
      </c>
      <c r="C1770" s="2">
        <f t="shared" si="213"/>
        <v>0</v>
      </c>
      <c r="D1770" s="2">
        <f t="shared" si="214"/>
        <v>28.51</v>
      </c>
      <c r="E1770" s="2">
        <f t="shared" si="216"/>
        <v>28.806999999999999</v>
      </c>
      <c r="F1770" s="2">
        <f t="shared" si="217"/>
        <v>29.153499999999998</v>
      </c>
      <c r="G1770" s="2">
        <f t="shared" si="211"/>
        <v>30.060600000000001</v>
      </c>
      <c r="H1770" s="2">
        <f t="shared" si="215"/>
        <v>33.875750000000032</v>
      </c>
      <c r="I1770" s="2">
        <f t="array" ref="I1770">SUMPRODUCT(B1754:B1773, (ROW(B1754:B1773)-ROW(B1754)+1)) / (20*21/2)</f>
        <v>29.134619047619051</v>
      </c>
      <c r="J1770" s="2">
        <f t="shared" si="218"/>
        <v>29.064203812202525</v>
      </c>
      <c r="K1770" s="2">
        <f t="shared" si="212"/>
        <v>30.006388505505402</v>
      </c>
    </row>
    <row r="1771" spans="1:11" ht="13.5" x14ac:dyDescent="0.25">
      <c r="A1771" s="3">
        <f>TITRES_STAT!B1774</f>
        <v>44886</v>
      </c>
      <c r="B1771" s="6">
        <f>TITRES_STAT!D1774</f>
        <v>28.51</v>
      </c>
      <c r="C1771" s="2">
        <f t="shared" si="213"/>
        <v>0</v>
      </c>
      <c r="D1771" s="2">
        <f t="shared" si="214"/>
        <v>28.51</v>
      </c>
      <c r="E1771" s="2">
        <f t="shared" si="216"/>
        <v>28.707999999999998</v>
      </c>
      <c r="F1771" s="2">
        <f t="shared" si="217"/>
        <v>29.103999999999996</v>
      </c>
      <c r="G1771" s="2">
        <f t="shared" si="211"/>
        <v>29.953199999999995</v>
      </c>
      <c r="H1771" s="2">
        <f t="shared" si="215"/>
        <v>33.815250000000034</v>
      </c>
      <c r="I1771" s="2">
        <f t="array" ref="I1771">SUMPRODUCT(B1755:B1774, (ROW(B1755:B1774)-ROW(B1755)+1)) / (20*21/2)</f>
        <v>29.448904761904764</v>
      </c>
      <c r="J1771" s="2">
        <f t="shared" si="218"/>
        <v>29.011422496754665</v>
      </c>
      <c r="K1771" s="2">
        <f t="shared" si="212"/>
        <v>29.947706603328719</v>
      </c>
    </row>
    <row r="1772" spans="1:11" ht="13.5" x14ac:dyDescent="0.25">
      <c r="A1772" s="3">
        <f>TITRES_STAT!B1775</f>
        <v>44887</v>
      </c>
      <c r="B1772" s="6">
        <f>TITRES_STAT!D1775</f>
        <v>29.79</v>
      </c>
      <c r="C1772" s="2">
        <f t="shared" si="213"/>
        <v>1.2799999999999976</v>
      </c>
      <c r="D1772" s="2">
        <f t="shared" si="214"/>
        <v>28.766000000000002</v>
      </c>
      <c r="E1772" s="2">
        <f t="shared" si="216"/>
        <v>28.737000000000002</v>
      </c>
      <c r="F1772" s="2">
        <f t="shared" si="217"/>
        <v>29.118499999999994</v>
      </c>
      <c r="G1772" s="2">
        <f t="shared" si="211"/>
        <v>29.871399999999998</v>
      </c>
      <c r="H1772" s="2">
        <f t="shared" si="215"/>
        <v>33.761150000000036</v>
      </c>
      <c r="I1772" s="2">
        <f t="array" ref="I1772">SUMPRODUCT(B1756:B1775, (ROW(B1756:B1775)-ROW(B1756)+1)) / (20*21/2)</f>
        <v>29.84414285714286</v>
      </c>
      <c r="J1772" s="2">
        <f t="shared" si="218"/>
        <v>29.085572735158983</v>
      </c>
      <c r="K1772" s="2">
        <f t="shared" si="212"/>
        <v>29.941522030649161</v>
      </c>
    </row>
    <row r="1773" spans="1:11" ht="13.5" x14ac:dyDescent="0.25">
      <c r="A1773" s="3">
        <f>TITRES_STAT!B1776</f>
        <v>44888</v>
      </c>
      <c r="B1773" s="6">
        <f>TITRES_STAT!D1776</f>
        <v>31.13</v>
      </c>
      <c r="C1773" s="2">
        <f t="shared" si="213"/>
        <v>1.3399999999999999</v>
      </c>
      <c r="D1773" s="2">
        <f t="shared" si="214"/>
        <v>29.29</v>
      </c>
      <c r="E1773" s="2">
        <f t="shared" si="216"/>
        <v>28.9</v>
      </c>
      <c r="F1773" s="2">
        <f t="shared" si="217"/>
        <v>29.199999999999996</v>
      </c>
      <c r="G1773" s="2">
        <f t="shared" si="211"/>
        <v>29.7942</v>
      </c>
      <c r="H1773" s="2">
        <f t="shared" si="215"/>
        <v>33.713750000000033</v>
      </c>
      <c r="I1773" s="2">
        <f t="array" ref="I1773">SUMPRODUCT(B1757:B1776, (ROW(B1757:B1776)-ROW(B1757)+1)) / (20*21/2)</f>
        <v>30.220333333333336</v>
      </c>
      <c r="J1773" s="2">
        <f t="shared" si="218"/>
        <v>29.28028009371527</v>
      </c>
      <c r="K1773" s="2">
        <f t="shared" si="212"/>
        <v>29.98812900983939</v>
      </c>
    </row>
    <row r="1774" spans="1:11" ht="13.5" x14ac:dyDescent="0.25">
      <c r="A1774" s="3">
        <f>TITRES_STAT!B1777</f>
        <v>44889</v>
      </c>
      <c r="B1774" s="6">
        <f>TITRES_STAT!D1777</f>
        <v>32.5</v>
      </c>
      <c r="C1774" s="2">
        <f t="shared" si="213"/>
        <v>1.370000000000001</v>
      </c>
      <c r="D1774" s="2">
        <f t="shared" si="214"/>
        <v>30.088000000000001</v>
      </c>
      <c r="E1774" s="2">
        <f t="shared" si="216"/>
        <v>29.298999999999999</v>
      </c>
      <c r="F1774" s="2">
        <f t="shared" si="217"/>
        <v>29.349999999999994</v>
      </c>
      <c r="G1774" s="2">
        <f t="shared" si="211"/>
        <v>29.764200000000002</v>
      </c>
      <c r="H1774" s="2">
        <f t="shared" si="215"/>
        <v>33.673200000000037</v>
      </c>
      <c r="I1774" s="2">
        <f t="array" ref="I1774">SUMPRODUCT(B1758:B1777, (ROW(B1758:B1777)-ROW(B1758)+1)) / (20*21/2)</f>
        <v>30.577476190476194</v>
      </c>
      <c r="J1774" s="2">
        <f t="shared" si="218"/>
        <v>29.586920084790005</v>
      </c>
      <c r="K1774" s="2">
        <f t="shared" si="212"/>
        <v>30.086633754551571</v>
      </c>
    </row>
    <row r="1775" spans="1:11" ht="13.5" x14ac:dyDescent="0.25">
      <c r="A1775" s="3">
        <f>TITRES_STAT!B1778</f>
        <v>44890</v>
      </c>
      <c r="B1775" s="6">
        <f>TITRES_STAT!D1778</f>
        <v>33.5</v>
      </c>
      <c r="C1775" s="2">
        <f t="shared" si="213"/>
        <v>1</v>
      </c>
      <c r="D1775" s="2">
        <f t="shared" si="214"/>
        <v>31.086000000000002</v>
      </c>
      <c r="E1775" s="2">
        <f t="shared" si="216"/>
        <v>29.798000000000002</v>
      </c>
      <c r="F1775" s="2">
        <f t="shared" si="217"/>
        <v>29.55</v>
      </c>
      <c r="G1775" s="2">
        <f t="shared" si="211"/>
        <v>29.754200000000001</v>
      </c>
      <c r="H1775" s="2">
        <f t="shared" si="215"/>
        <v>33.637650000000029</v>
      </c>
      <c r="I1775" s="2">
        <f t="array" ref="I1775">SUMPRODUCT(B1759:B1778, (ROW(B1759:B1778)-ROW(B1759)+1)) / (20*21/2)</f>
        <v>30.915571428571429</v>
      </c>
      <c r="J1775" s="2">
        <f t="shared" si="218"/>
        <v>29.959594362429051</v>
      </c>
      <c r="K1775" s="2">
        <f t="shared" si="212"/>
        <v>30.220491254373076</v>
      </c>
    </row>
    <row r="1776" spans="1:11" ht="13.5" x14ac:dyDescent="0.25">
      <c r="A1776" s="3">
        <f>TITRES_STAT!B1779</f>
        <v>44893</v>
      </c>
      <c r="B1776" s="6">
        <f>TITRES_STAT!D1779</f>
        <v>33.5</v>
      </c>
      <c r="C1776" s="2">
        <f t="shared" si="213"/>
        <v>0</v>
      </c>
      <c r="D1776" s="2">
        <f t="shared" si="214"/>
        <v>32.084000000000003</v>
      </c>
      <c r="E1776" s="2">
        <f t="shared" si="216"/>
        <v>30.297000000000004</v>
      </c>
      <c r="F1776" s="2">
        <f t="shared" si="217"/>
        <v>29.75</v>
      </c>
      <c r="G1776" s="2">
        <f t="shared" si="211"/>
        <v>29.754200000000001</v>
      </c>
      <c r="H1776" s="2">
        <f t="shared" si="215"/>
        <v>33.611200000000032</v>
      </c>
      <c r="I1776" s="2">
        <f t="array" ref="I1776">SUMPRODUCT(B1760:B1779, (ROW(B1760:B1779)-ROW(B1760)+1)) / (20*21/2)</f>
        <v>31.234619047619049</v>
      </c>
      <c r="J1776" s="2">
        <f t="shared" si="218"/>
        <v>30.296775851721524</v>
      </c>
      <c r="K1776" s="2">
        <f t="shared" si="212"/>
        <v>30.349099440476092</v>
      </c>
    </row>
    <row r="1777" spans="1:11" ht="13.5" x14ac:dyDescent="0.25">
      <c r="A1777" s="3">
        <f>TITRES_STAT!B1780</f>
        <v>44894</v>
      </c>
      <c r="B1777" s="6">
        <f>TITRES_STAT!D1780</f>
        <v>33.5</v>
      </c>
      <c r="C1777" s="2">
        <f t="shared" si="213"/>
        <v>0</v>
      </c>
      <c r="D1777" s="2">
        <f t="shared" si="214"/>
        <v>32.826000000000001</v>
      </c>
      <c r="E1777" s="2">
        <f t="shared" si="216"/>
        <v>30.796000000000003</v>
      </c>
      <c r="F1777" s="2">
        <f t="shared" si="217"/>
        <v>29.95</v>
      </c>
      <c r="G1777" s="2">
        <f t="shared" si="211"/>
        <v>29.754200000000001</v>
      </c>
      <c r="H1777" s="2">
        <f t="shared" si="215"/>
        <v>33.593450000000033</v>
      </c>
      <c r="I1777" s="2">
        <f t="array" ref="I1777">SUMPRODUCT(B1761:B1780, (ROW(B1761:B1780)-ROW(B1761)+1)) / (20*21/2)</f>
        <v>31.534619047619049</v>
      </c>
      <c r="J1777" s="2">
        <f t="shared" si="218"/>
        <v>30.601844818224237</v>
      </c>
      <c r="K1777" s="2">
        <f t="shared" si="212"/>
        <v>30.472664168300557</v>
      </c>
    </row>
    <row r="1778" spans="1:11" ht="13.5" x14ac:dyDescent="0.25">
      <c r="A1778" s="3">
        <f>TITRES_STAT!B1781</f>
        <v>44895</v>
      </c>
      <c r="B1778" s="6">
        <f>TITRES_STAT!D1781</f>
        <v>33.5</v>
      </c>
      <c r="C1778" s="2">
        <f t="shared" si="213"/>
        <v>0</v>
      </c>
      <c r="D1778" s="2">
        <f t="shared" si="214"/>
        <v>33.299999999999997</v>
      </c>
      <c r="E1778" s="2">
        <f t="shared" si="216"/>
        <v>31.294999999999998</v>
      </c>
      <c r="F1778" s="2">
        <f t="shared" si="217"/>
        <v>30.15</v>
      </c>
      <c r="G1778" s="2">
        <f t="shared" ref="G1778:G1841" si="219">AVERAGE(B1729:B1778)</f>
        <v>29.784200000000002</v>
      </c>
      <c r="H1778" s="2">
        <f t="shared" si="215"/>
        <v>33.578450000000032</v>
      </c>
      <c r="I1778" s="2">
        <f t="array" ref="I1778">SUMPRODUCT(B1762:B1781, (ROW(B1762:B1781)-ROW(B1762)+1)) / (20*21/2)</f>
        <v>31.958428571428573</v>
      </c>
      <c r="J1778" s="2">
        <f t="shared" si="218"/>
        <v>30.877859597440974</v>
      </c>
      <c r="K1778" s="2">
        <f t="shared" si="212"/>
        <v>30.591383220524065</v>
      </c>
    </row>
    <row r="1779" spans="1:11" ht="13.5" x14ac:dyDescent="0.25">
      <c r="A1779" s="3">
        <f>TITRES_STAT!B1782</f>
        <v>44896</v>
      </c>
      <c r="B1779" s="6">
        <f>TITRES_STAT!D1782</f>
        <v>33.5</v>
      </c>
      <c r="C1779" s="2">
        <f t="shared" si="213"/>
        <v>0</v>
      </c>
      <c r="D1779" s="2">
        <f t="shared" si="214"/>
        <v>33.5</v>
      </c>
      <c r="E1779" s="2">
        <f t="shared" si="216"/>
        <v>31.794</v>
      </c>
      <c r="F1779" s="2">
        <f t="shared" si="217"/>
        <v>30.35</v>
      </c>
      <c r="G1779" s="2">
        <f t="shared" si="219"/>
        <v>29.840199999999999</v>
      </c>
      <c r="H1779" s="2">
        <f t="shared" si="215"/>
        <v>33.563450000000024</v>
      </c>
      <c r="I1779" s="2">
        <f t="array" ref="I1779">SUMPRODUCT(B1763:B1782, (ROW(B1763:B1782)-ROW(B1763)+1)) / (20*21/2)</f>
        <v>32.356047619047622</v>
      </c>
      <c r="J1779" s="2">
        <f t="shared" si="218"/>
        <v>31.127587254827546</v>
      </c>
      <c r="K1779" s="2">
        <f t="shared" ref="K1779:K1842" si="220">$K$4*B1779+(1-$K$4)*K1778</f>
        <v>30.705446623640768</v>
      </c>
    </row>
    <row r="1780" spans="1:11" ht="13.5" x14ac:dyDescent="0.25">
      <c r="A1780" s="3">
        <f>TITRES_STAT!B1783</f>
        <v>44897</v>
      </c>
      <c r="B1780" s="6">
        <f>TITRES_STAT!D1783</f>
        <v>33.5</v>
      </c>
      <c r="C1780" s="2">
        <f t="shared" si="213"/>
        <v>0</v>
      </c>
      <c r="D1780" s="2">
        <f t="shared" si="214"/>
        <v>33.5</v>
      </c>
      <c r="E1780" s="2">
        <f t="shared" si="216"/>
        <v>32.292999999999999</v>
      </c>
      <c r="F1780" s="2">
        <f t="shared" si="217"/>
        <v>30.55</v>
      </c>
      <c r="G1780" s="2">
        <f t="shared" si="219"/>
        <v>29.920200000000001</v>
      </c>
      <c r="H1780" s="2">
        <f t="shared" si="215"/>
        <v>33.548450000000024</v>
      </c>
      <c r="I1780" s="2">
        <f t="array" ref="I1780">SUMPRODUCT(B1764:B1783, (ROW(B1764:B1783)-ROW(B1764)+1)) / (20*21/2)</f>
        <v>32.774142857142863</v>
      </c>
      <c r="J1780" s="2">
        <f t="shared" si="218"/>
        <v>31.35353132579635</v>
      </c>
      <c r="K1780" s="2">
        <f t="shared" si="220"/>
        <v>30.815036952125443</v>
      </c>
    </row>
    <row r="1781" spans="1:11" ht="13.5" x14ac:dyDescent="0.25">
      <c r="A1781" s="3">
        <f>TITRES_STAT!B1784</f>
        <v>44900</v>
      </c>
      <c r="B1781" s="6">
        <f>TITRES_STAT!D1784</f>
        <v>35</v>
      </c>
      <c r="C1781" s="2">
        <f t="shared" si="213"/>
        <v>1.5</v>
      </c>
      <c r="D1781" s="2">
        <f t="shared" si="214"/>
        <v>33.799999999999997</v>
      </c>
      <c r="E1781" s="2">
        <f t="shared" si="216"/>
        <v>32.942</v>
      </c>
      <c r="F1781" s="2">
        <f t="shared" si="217"/>
        <v>30.824999999999999</v>
      </c>
      <c r="G1781" s="2">
        <f t="shared" si="219"/>
        <v>30.030200000000001</v>
      </c>
      <c r="H1781" s="2">
        <f t="shared" si="215"/>
        <v>33.540950000000024</v>
      </c>
      <c r="I1781" s="2">
        <f t="array" ref="I1781">SUMPRODUCT(B1765:B1784, (ROW(B1765:B1784)-ROW(B1765)+1)) / (20*21/2)</f>
        <v>33.012285714285717</v>
      </c>
      <c r="J1781" s="2">
        <f t="shared" si="218"/>
        <v>31.700814056672886</v>
      </c>
      <c r="K1781" s="2">
        <f t="shared" si="220"/>
        <v>30.979153150081306</v>
      </c>
    </row>
    <row r="1782" spans="1:11" ht="13.5" x14ac:dyDescent="0.25">
      <c r="A1782" s="3">
        <f>TITRES_STAT!B1785</f>
        <v>44901</v>
      </c>
      <c r="B1782" s="6">
        <f>TITRES_STAT!D1785</f>
        <v>35</v>
      </c>
      <c r="C1782" s="2">
        <f t="shared" si="213"/>
        <v>0</v>
      </c>
      <c r="D1782" s="2">
        <f t="shared" si="214"/>
        <v>34.1</v>
      </c>
      <c r="E1782" s="2">
        <f t="shared" si="216"/>
        <v>33.463000000000001</v>
      </c>
      <c r="F1782" s="2">
        <f t="shared" si="217"/>
        <v>31.1</v>
      </c>
      <c r="G1782" s="2">
        <f t="shared" si="219"/>
        <v>30.1402</v>
      </c>
      <c r="H1782" s="2">
        <f t="shared" si="215"/>
        <v>33.533450000000023</v>
      </c>
      <c r="I1782" s="2">
        <f t="array" ref="I1782">SUMPRODUCT(B1766:B1785, (ROW(B1766:B1785)-ROW(B1766)+1)) / (20*21/2)</f>
        <v>33.186666666666667</v>
      </c>
      <c r="J1782" s="2">
        <f t="shared" si="218"/>
        <v>32.015022241751659</v>
      </c>
      <c r="K1782" s="2">
        <f t="shared" si="220"/>
        <v>31.136833418705567</v>
      </c>
    </row>
    <row r="1783" spans="1:11" ht="13.5" x14ac:dyDescent="0.25">
      <c r="A1783" s="3">
        <f>TITRES_STAT!B1786</f>
        <v>44902</v>
      </c>
      <c r="B1783" s="6">
        <f>TITRES_STAT!D1786</f>
        <v>35.49</v>
      </c>
      <c r="C1783" s="2">
        <f t="shared" si="213"/>
        <v>0.49000000000000199</v>
      </c>
      <c r="D1783" s="2">
        <f t="shared" si="214"/>
        <v>34.498000000000005</v>
      </c>
      <c r="E1783" s="2">
        <f t="shared" si="216"/>
        <v>33.899000000000001</v>
      </c>
      <c r="F1783" s="2">
        <f t="shared" si="217"/>
        <v>31.3995</v>
      </c>
      <c r="G1783" s="2">
        <f t="shared" si="219"/>
        <v>30.26</v>
      </c>
      <c r="H1783" s="2">
        <f t="shared" si="215"/>
        <v>33.528400000000012</v>
      </c>
      <c r="I1783" s="2">
        <f t="array" ref="I1783">SUMPRODUCT(B1767:B1786, (ROW(B1767:B1786)-ROW(B1767)+1)) / (20*21/2)</f>
        <v>33.480142857142859</v>
      </c>
      <c r="J1783" s="2">
        <f t="shared" si="218"/>
        <v>32.345972504441981</v>
      </c>
      <c r="K1783" s="2">
        <f t="shared" si="220"/>
        <v>31.307545833658288</v>
      </c>
    </row>
    <row r="1784" spans="1:11" ht="13.5" x14ac:dyDescent="0.25">
      <c r="A1784" s="3">
        <f>TITRES_STAT!B1787</f>
        <v>44903</v>
      </c>
      <c r="B1784" s="6">
        <f>TITRES_STAT!D1787</f>
        <v>33.9</v>
      </c>
      <c r="C1784" s="2">
        <f t="shared" si="213"/>
        <v>-1.5900000000000034</v>
      </c>
      <c r="D1784" s="2">
        <f t="shared" si="214"/>
        <v>34.578000000000003</v>
      </c>
      <c r="E1784" s="2">
        <f t="shared" si="216"/>
        <v>34.039000000000001</v>
      </c>
      <c r="F1784" s="2">
        <f t="shared" si="217"/>
        <v>31.669</v>
      </c>
      <c r="G1784" s="2">
        <f t="shared" si="219"/>
        <v>30.348000000000003</v>
      </c>
      <c r="H1784" s="2">
        <f t="shared" si="215"/>
        <v>33.515400000000014</v>
      </c>
      <c r="I1784" s="2">
        <f t="array" ref="I1784">SUMPRODUCT(B1768:B1787, (ROW(B1768:B1787)-ROW(B1768)+1)) / (20*21/2)</f>
        <v>33.789380952380952</v>
      </c>
      <c r="J1784" s="2">
        <f t="shared" si="218"/>
        <v>32.493975123066555</v>
      </c>
      <c r="K1784" s="2">
        <f t="shared" si="220"/>
        <v>31.40921070292659</v>
      </c>
    </row>
    <row r="1785" spans="1:11" ht="13.5" x14ac:dyDescent="0.25">
      <c r="A1785" s="3">
        <f>TITRES_STAT!B1788</f>
        <v>44904</v>
      </c>
      <c r="B1785" s="6">
        <f>TITRES_STAT!D1788</f>
        <v>33.5</v>
      </c>
      <c r="C1785" s="2">
        <f t="shared" si="213"/>
        <v>-0.39999999999999858</v>
      </c>
      <c r="D1785" s="2">
        <f t="shared" si="214"/>
        <v>34.578000000000003</v>
      </c>
      <c r="E1785" s="2">
        <f t="shared" si="216"/>
        <v>34.039000000000001</v>
      </c>
      <c r="F1785" s="2">
        <f t="shared" si="217"/>
        <v>31.918500000000002</v>
      </c>
      <c r="G1785" s="2">
        <f t="shared" si="219"/>
        <v>30.428000000000001</v>
      </c>
      <c r="H1785" s="2">
        <f t="shared" si="215"/>
        <v>33.492200000000011</v>
      </c>
      <c r="I1785" s="2">
        <f t="array" ref="I1785">SUMPRODUCT(B1769:B1788, (ROW(B1769:B1788)-ROW(B1769)+1)) / (20*21/2)</f>
        <v>33.913952380952381</v>
      </c>
      <c r="J1785" s="2">
        <f t="shared" si="218"/>
        <v>32.589787016107834</v>
      </c>
      <c r="K1785" s="2">
        <f t="shared" si="220"/>
        <v>31.491202440066722</v>
      </c>
    </row>
    <row r="1786" spans="1:11" ht="13.5" x14ac:dyDescent="0.25">
      <c r="A1786" s="3">
        <f>TITRES_STAT!B1789</f>
        <v>44907</v>
      </c>
      <c r="B1786" s="6">
        <f>TITRES_STAT!D1789</f>
        <v>35</v>
      </c>
      <c r="C1786" s="2">
        <f t="shared" si="213"/>
        <v>1.5</v>
      </c>
      <c r="D1786" s="2">
        <f t="shared" si="214"/>
        <v>34.578000000000003</v>
      </c>
      <c r="E1786" s="2">
        <f t="shared" si="216"/>
        <v>34.189</v>
      </c>
      <c r="F1786" s="2">
        <f t="shared" si="217"/>
        <v>32.243000000000002</v>
      </c>
      <c r="G1786" s="2">
        <f t="shared" si="219"/>
        <v>30.538</v>
      </c>
      <c r="H1786" s="2">
        <f t="shared" si="215"/>
        <v>33.476500000000016</v>
      </c>
      <c r="I1786" s="2">
        <f t="array" ref="I1786">SUMPRODUCT(B1770:B1789, (ROW(B1770:B1789)-ROW(B1770)+1)) / (20*21/2)</f>
        <v>34.15761904761905</v>
      </c>
      <c r="J1786" s="2">
        <f t="shared" si="218"/>
        <v>32.819331109811849</v>
      </c>
      <c r="K1786" s="2">
        <f t="shared" si="220"/>
        <v>31.628802344377831</v>
      </c>
    </row>
    <row r="1787" spans="1:11" ht="13.5" x14ac:dyDescent="0.25">
      <c r="A1787" s="3">
        <f>TITRES_STAT!B1790</f>
        <v>44908</v>
      </c>
      <c r="B1787" s="6">
        <f>TITRES_STAT!D1790</f>
        <v>35.49</v>
      </c>
      <c r="C1787" s="2">
        <f t="shared" si="213"/>
        <v>0.49000000000000199</v>
      </c>
      <c r="D1787" s="2">
        <f t="shared" si="214"/>
        <v>34.676000000000002</v>
      </c>
      <c r="E1787" s="2">
        <f t="shared" si="216"/>
        <v>34.387999999999998</v>
      </c>
      <c r="F1787" s="2">
        <f t="shared" si="217"/>
        <v>32.591999999999999</v>
      </c>
      <c r="G1787" s="2">
        <f t="shared" si="219"/>
        <v>30.657800000000002</v>
      </c>
      <c r="H1787" s="2">
        <f t="shared" si="215"/>
        <v>33.463250000000016</v>
      </c>
      <c r="I1787" s="2">
        <f t="array" ref="I1787">SUMPRODUCT(B1771:B1790, (ROW(B1771:B1790)-ROW(B1771)+1)) / (20*21/2)</f>
        <v>34.216952380952378</v>
      </c>
      <c r="J1787" s="2">
        <f t="shared" si="218"/>
        <v>33.073680527925006</v>
      </c>
      <c r="K1787" s="2">
        <f t="shared" si="220"/>
        <v>31.780221860284584</v>
      </c>
    </row>
    <row r="1788" spans="1:11" ht="13.5" x14ac:dyDescent="0.25">
      <c r="A1788" s="3">
        <f>TITRES_STAT!B1791</f>
        <v>44909</v>
      </c>
      <c r="B1788" s="6">
        <f>TITRES_STAT!D1791</f>
        <v>33.9</v>
      </c>
      <c r="C1788" s="2">
        <f t="shared" si="213"/>
        <v>-1.5900000000000034</v>
      </c>
      <c r="D1788" s="2">
        <f t="shared" si="214"/>
        <v>34.358000000000004</v>
      </c>
      <c r="E1788" s="2">
        <f t="shared" si="216"/>
        <v>34.427999999999997</v>
      </c>
      <c r="F1788" s="2">
        <f t="shared" si="217"/>
        <v>32.861499999999999</v>
      </c>
      <c r="G1788" s="2">
        <f t="shared" si="219"/>
        <v>30.745800000000003</v>
      </c>
      <c r="H1788" s="2">
        <f t="shared" si="215"/>
        <v>33.442050000000009</v>
      </c>
      <c r="I1788" s="2">
        <f t="array" ref="I1788">SUMPRODUCT(B1772:B1791, (ROW(B1772:B1791)-ROW(B1772)+1)) / (20*21/2)</f>
        <v>34.250952380952384</v>
      </c>
      <c r="J1788" s="2">
        <f t="shared" si="218"/>
        <v>33.152377620503579</v>
      </c>
      <c r="K1788" s="2">
        <f t="shared" si="220"/>
        <v>31.863350414783227</v>
      </c>
    </row>
    <row r="1789" spans="1:11" ht="13.5" x14ac:dyDescent="0.25">
      <c r="A1789" s="3">
        <f>TITRES_STAT!B1792</f>
        <v>44910</v>
      </c>
      <c r="B1789" s="6">
        <f>TITRES_STAT!D1792</f>
        <v>35.42</v>
      </c>
      <c r="C1789" s="2">
        <f t="shared" si="213"/>
        <v>1.5200000000000031</v>
      </c>
      <c r="D1789" s="2">
        <f t="shared" si="214"/>
        <v>34.661999999999999</v>
      </c>
      <c r="E1789" s="2">
        <f t="shared" si="216"/>
        <v>34.619999999999997</v>
      </c>
      <c r="F1789" s="2">
        <f t="shared" si="217"/>
        <v>33.206999999999994</v>
      </c>
      <c r="G1789" s="2">
        <f t="shared" si="219"/>
        <v>30.8642</v>
      </c>
      <c r="H1789" s="2">
        <f t="shared" si="215"/>
        <v>33.428450000000012</v>
      </c>
      <c r="I1789" s="2">
        <f t="array" ref="I1789">SUMPRODUCT(B1773:B1792, (ROW(B1773:B1792)-ROW(B1773)+1)) / (20*21/2)</f>
        <v>34.259619047619047</v>
      </c>
      <c r="J1789" s="2">
        <f t="shared" si="218"/>
        <v>33.368341656646095</v>
      </c>
      <c r="K1789" s="2">
        <f t="shared" si="220"/>
        <v>32.002826869105455</v>
      </c>
    </row>
    <row r="1790" spans="1:11" ht="13.5" x14ac:dyDescent="0.25">
      <c r="A1790" s="3">
        <f>TITRES_STAT!B1793</f>
        <v>44911</v>
      </c>
      <c r="B1790" s="6">
        <f>TITRES_STAT!D1793</f>
        <v>33.83</v>
      </c>
      <c r="C1790" s="2">
        <f t="shared" si="213"/>
        <v>-1.5900000000000034</v>
      </c>
      <c r="D1790" s="2">
        <f t="shared" si="214"/>
        <v>34.727999999999994</v>
      </c>
      <c r="E1790" s="2">
        <f t="shared" si="216"/>
        <v>34.653000000000006</v>
      </c>
      <c r="F1790" s="2">
        <f t="shared" si="217"/>
        <v>33.472999999999999</v>
      </c>
      <c r="G1790" s="2">
        <f t="shared" si="219"/>
        <v>30.950800000000001</v>
      </c>
      <c r="H1790" s="2">
        <f t="shared" si="215"/>
        <v>33.406900000000014</v>
      </c>
      <c r="I1790" s="2">
        <f t="array" ref="I1790">SUMPRODUCT(B1774:B1793, (ROW(B1774:B1793)-ROW(B1774)+1)) / (20*21/2)</f>
        <v>34.393809523809516</v>
      </c>
      <c r="J1790" s="2">
        <f t="shared" si="218"/>
        <v>33.412309117917893</v>
      </c>
      <c r="K1790" s="2">
        <f t="shared" si="220"/>
        <v>32.074480717375828</v>
      </c>
    </row>
    <row r="1791" spans="1:11" ht="13.5" x14ac:dyDescent="0.25">
      <c r="A1791" s="3">
        <f>TITRES_STAT!B1794</f>
        <v>44914</v>
      </c>
      <c r="B1791" s="6">
        <f>TITRES_STAT!D1794</f>
        <v>33.83</v>
      </c>
      <c r="C1791" s="2">
        <f t="shared" si="213"/>
        <v>0</v>
      </c>
      <c r="D1791" s="2">
        <f t="shared" si="214"/>
        <v>34.493999999999993</v>
      </c>
      <c r="E1791" s="2">
        <f t="shared" si="216"/>
        <v>34.536000000000001</v>
      </c>
      <c r="F1791" s="2">
        <f t="shared" si="217"/>
        <v>33.738999999999997</v>
      </c>
      <c r="G1791" s="2">
        <f t="shared" si="219"/>
        <v>31.037399999999998</v>
      </c>
      <c r="H1791" s="2">
        <f t="shared" si="215"/>
        <v>33.38535000000001</v>
      </c>
      <c r="I1791" s="2">
        <f t="array" ref="I1791">SUMPRODUCT(B1775:B1794, (ROW(B1775:B1794)-ROW(B1775)+1)) / (20*21/2)</f>
        <v>34.35647619047618</v>
      </c>
      <c r="J1791" s="2">
        <f t="shared" si="218"/>
        <v>33.452089201925716</v>
      </c>
      <c r="K1791" s="2">
        <f t="shared" si="220"/>
        <v>32.143324610812073</v>
      </c>
    </row>
    <row r="1792" spans="1:11" ht="13.5" x14ac:dyDescent="0.25">
      <c r="A1792" s="3">
        <f>TITRES_STAT!B1795</f>
        <v>44915</v>
      </c>
      <c r="B1792" s="6">
        <f>TITRES_STAT!D1795</f>
        <v>33.83</v>
      </c>
      <c r="C1792" s="2">
        <f t="shared" si="213"/>
        <v>0</v>
      </c>
      <c r="D1792" s="2">
        <f t="shared" si="214"/>
        <v>34.161999999999999</v>
      </c>
      <c r="E1792" s="2">
        <f t="shared" si="216"/>
        <v>34.418999999999997</v>
      </c>
      <c r="F1792" s="2">
        <f t="shared" si="217"/>
        <v>33.941000000000003</v>
      </c>
      <c r="G1792" s="2">
        <f t="shared" si="219"/>
        <v>31.123999999999995</v>
      </c>
      <c r="H1792" s="2">
        <f t="shared" si="215"/>
        <v>33.363800000000012</v>
      </c>
      <c r="I1792" s="2">
        <f t="array" ref="I1792">SUMPRODUCT(B1776:B1795, (ROW(B1776:B1795)-ROW(B1776)+1)) / (20*21/2)</f>
        <v>34.45695238095238</v>
      </c>
      <c r="J1792" s="2">
        <f t="shared" si="218"/>
        <v>33.488080706504221</v>
      </c>
      <c r="K1792" s="2">
        <f t="shared" si="220"/>
        <v>32.209468743721402</v>
      </c>
    </row>
    <row r="1793" spans="1:11" ht="13.5" x14ac:dyDescent="0.25">
      <c r="A1793" s="3">
        <f>TITRES_STAT!B1796</f>
        <v>44916</v>
      </c>
      <c r="B1793" s="6">
        <f>TITRES_STAT!D1796</f>
        <v>35.35</v>
      </c>
      <c r="C1793" s="2">
        <f t="shared" si="213"/>
        <v>1.5200000000000031</v>
      </c>
      <c r="D1793" s="2">
        <f t="shared" si="214"/>
        <v>34.451999999999998</v>
      </c>
      <c r="E1793" s="2">
        <f t="shared" si="216"/>
        <v>34.405000000000001</v>
      </c>
      <c r="F1793" s="2">
        <f t="shared" si="217"/>
        <v>34.152000000000001</v>
      </c>
      <c r="G1793" s="2">
        <f t="shared" si="219"/>
        <v>31.240999999999996</v>
      </c>
      <c r="H1793" s="2">
        <f t="shared" si="215"/>
        <v>33.349850000000011</v>
      </c>
      <c r="I1793" s="2">
        <f t="array" ref="I1793">SUMPRODUCT(B1777:B1796, (ROW(B1777:B1796)-ROW(B1777)+1)) / (20*21/2)</f>
        <v>34.561380952380951</v>
      </c>
      <c r="J1793" s="2">
        <f t="shared" si="218"/>
        <v>33.665406353503819</v>
      </c>
      <c r="K1793" s="2">
        <f t="shared" si="220"/>
        <v>32.332626832202912</v>
      </c>
    </row>
    <row r="1794" spans="1:11" ht="13.5" x14ac:dyDescent="0.25">
      <c r="A1794" s="3">
        <f>TITRES_STAT!B1797</f>
        <v>44917</v>
      </c>
      <c r="B1794" s="6">
        <f>TITRES_STAT!D1797</f>
        <v>33.76</v>
      </c>
      <c r="C1794" s="2">
        <f t="shared" si="213"/>
        <v>-1.5900000000000034</v>
      </c>
      <c r="D1794" s="2">
        <f t="shared" si="214"/>
        <v>34.119999999999997</v>
      </c>
      <c r="E1794" s="2">
        <f t="shared" si="216"/>
        <v>34.390999999999998</v>
      </c>
      <c r="F1794" s="2">
        <f t="shared" si="217"/>
        <v>34.215000000000003</v>
      </c>
      <c r="G1794" s="2">
        <f t="shared" si="219"/>
        <v>31.326199999999993</v>
      </c>
      <c r="H1794" s="2">
        <f t="shared" si="215"/>
        <v>33.327950000000008</v>
      </c>
      <c r="I1794" s="2">
        <f t="array" ref="I1794">SUMPRODUCT(B1778:B1797, (ROW(B1778:B1797)-ROW(B1778)+1)) / (20*21/2)</f>
        <v>34.656761904761908</v>
      </c>
      <c r="J1794" s="2">
        <f t="shared" si="218"/>
        <v>33.674415272217743</v>
      </c>
      <c r="K1794" s="2">
        <f t="shared" si="220"/>
        <v>32.388602250547898</v>
      </c>
    </row>
    <row r="1795" spans="1:11" ht="13.5" x14ac:dyDescent="0.25">
      <c r="A1795" s="3">
        <f>TITRES_STAT!B1798</f>
        <v>44918</v>
      </c>
      <c r="B1795" s="6">
        <f>TITRES_STAT!D1798</f>
        <v>35.270000000000003</v>
      </c>
      <c r="C1795" s="2">
        <f t="shared" si="213"/>
        <v>1.5100000000000051</v>
      </c>
      <c r="D1795" s="2">
        <f t="shared" si="214"/>
        <v>34.408000000000001</v>
      </c>
      <c r="E1795" s="2">
        <f t="shared" si="216"/>
        <v>34.567999999999998</v>
      </c>
      <c r="F1795" s="2">
        <f t="shared" si="217"/>
        <v>34.3035</v>
      </c>
      <c r="G1795" s="2">
        <f t="shared" si="219"/>
        <v>31.441599999999994</v>
      </c>
      <c r="H1795" s="2">
        <f t="shared" si="215"/>
        <v>33.313600000000015</v>
      </c>
      <c r="I1795" s="2">
        <f t="array" ref="I1795">SUMPRODUCT(B1779:B1798, (ROW(B1779:B1798)-ROW(B1779)+1)) / (20*21/2)</f>
        <v>34.743095238095236</v>
      </c>
      <c r="J1795" s="2">
        <f t="shared" si="218"/>
        <v>33.826375722482723</v>
      </c>
      <c r="K1795" s="2">
        <f t="shared" si="220"/>
        <v>32.501598240722494</v>
      </c>
    </row>
    <row r="1796" spans="1:11" ht="13.5" x14ac:dyDescent="0.25">
      <c r="A1796" s="3">
        <f>TITRES_STAT!B1799</f>
        <v>44921</v>
      </c>
      <c r="B1796" s="6">
        <f>TITRES_STAT!D1799</f>
        <v>35.4</v>
      </c>
      <c r="C1796" s="2">
        <f t="shared" ref="C1796:C1859" si="221">B1796-B1795</f>
        <v>0.12999999999999545</v>
      </c>
      <c r="D1796" s="2">
        <f t="shared" si="214"/>
        <v>34.722000000000001</v>
      </c>
      <c r="E1796" s="2">
        <f t="shared" si="216"/>
        <v>34.60799999999999</v>
      </c>
      <c r="F1796" s="2">
        <f t="shared" si="217"/>
        <v>34.398499999999999</v>
      </c>
      <c r="G1796" s="2">
        <f t="shared" si="219"/>
        <v>31.5594</v>
      </c>
      <c r="H1796" s="2">
        <f t="shared" si="215"/>
        <v>33.299900000000008</v>
      </c>
      <c r="I1796" s="2">
        <f t="array" ref="I1796">SUMPRODUCT(B1780:B1799, (ROW(B1780:B1799)-ROW(B1780)+1)) / (20*21/2)</f>
        <v>34.687047619047618</v>
      </c>
      <c r="J1796" s="2">
        <f t="shared" si="218"/>
        <v>33.976244701293894</v>
      </c>
      <c r="K1796" s="2">
        <f t="shared" si="220"/>
        <v>32.61526105481181</v>
      </c>
    </row>
    <row r="1797" spans="1:11" ht="13.5" x14ac:dyDescent="0.25">
      <c r="A1797" s="3">
        <f>TITRES_STAT!B1800</f>
        <v>44922</v>
      </c>
      <c r="B1797" s="6">
        <f>TITRES_STAT!D1800</f>
        <v>35.4</v>
      </c>
      <c r="C1797" s="2">
        <f t="shared" si="221"/>
        <v>0</v>
      </c>
      <c r="D1797" s="2">
        <f t="shared" si="214"/>
        <v>35.036000000000001</v>
      </c>
      <c r="E1797" s="2">
        <f t="shared" si="216"/>
        <v>34.598999999999997</v>
      </c>
      <c r="F1797" s="2">
        <f t="shared" si="217"/>
        <v>34.493499999999997</v>
      </c>
      <c r="G1797" s="2">
        <f t="shared" si="219"/>
        <v>31.677400000000002</v>
      </c>
      <c r="H1797" s="2">
        <f t="shared" si="215"/>
        <v>33.286200000000008</v>
      </c>
      <c r="I1797" s="2">
        <f t="array" ref="I1797">SUMPRODUCT(B1781:B1800, (ROW(B1781:B1800)-ROW(B1781)+1)) / (20*21/2)</f>
        <v>34.774333333333331</v>
      </c>
      <c r="J1797" s="2">
        <f t="shared" si="218"/>
        <v>34.111840444027806</v>
      </c>
      <c r="K1797" s="2">
        <f t="shared" si="220"/>
        <v>32.724466503642724</v>
      </c>
    </row>
    <row r="1798" spans="1:11" ht="13.5" x14ac:dyDescent="0.25">
      <c r="A1798" s="3">
        <f>TITRES_STAT!B1801</f>
        <v>44923</v>
      </c>
      <c r="B1798" s="6">
        <f>TITRES_STAT!D1801</f>
        <v>35.4</v>
      </c>
      <c r="C1798" s="2">
        <f t="shared" si="221"/>
        <v>0</v>
      </c>
      <c r="D1798" s="2">
        <f t="shared" ref="D1798:D1861" si="222">AVERAGE(B1794:B1798)</f>
        <v>35.046000000000006</v>
      </c>
      <c r="E1798" s="2">
        <f t="shared" si="216"/>
        <v>34.748999999999995</v>
      </c>
      <c r="F1798" s="2">
        <f t="shared" si="217"/>
        <v>34.588499999999996</v>
      </c>
      <c r="G1798" s="2">
        <f t="shared" si="219"/>
        <v>31.795400000000004</v>
      </c>
      <c r="H1798" s="2">
        <f t="shared" si="215"/>
        <v>33.272500000000008</v>
      </c>
      <c r="I1798" s="2">
        <f t="array" ref="I1798">SUMPRODUCT(B1782:B1801, (ROW(B1782:B1801)-ROW(B1782)+1)) / (20*21/2)</f>
        <v>34.801476190476194</v>
      </c>
      <c r="J1798" s="2">
        <f t="shared" si="218"/>
        <v>34.234522306501347</v>
      </c>
      <c r="K1798" s="2">
        <f t="shared" si="220"/>
        <v>32.829389385852814</v>
      </c>
    </row>
    <row r="1799" spans="1:11" ht="13.5" x14ac:dyDescent="0.25">
      <c r="A1799" s="3">
        <f>TITRES_STAT!B1802</f>
        <v>44924</v>
      </c>
      <c r="B1799" s="6">
        <f>TITRES_STAT!D1802</f>
        <v>34</v>
      </c>
      <c r="C1799" s="2">
        <f t="shared" si="221"/>
        <v>-1.3999999999999986</v>
      </c>
      <c r="D1799" s="2">
        <f t="shared" si="222"/>
        <v>35.094000000000001</v>
      </c>
      <c r="E1799" s="2">
        <f t="shared" si="216"/>
        <v>34.606999999999999</v>
      </c>
      <c r="F1799" s="2">
        <f t="shared" si="217"/>
        <v>34.613499999999995</v>
      </c>
      <c r="G1799" s="2">
        <f t="shared" si="219"/>
        <v>31.885400000000001</v>
      </c>
      <c r="H1799" s="2">
        <f t="shared" si="215"/>
        <v>33.25180000000001</v>
      </c>
      <c r="I1799" s="2">
        <f t="array" ref="I1799">SUMPRODUCT(B1783:B1802, (ROW(B1783:B1802)-ROW(B1783)+1)) / (20*21/2)</f>
        <v>34.828619047619043</v>
      </c>
      <c r="J1799" s="2">
        <f t="shared" si="218"/>
        <v>34.212186848739314</v>
      </c>
      <c r="K1799" s="2">
        <f t="shared" si="220"/>
        <v>32.875295684446826</v>
      </c>
    </row>
    <row r="1800" spans="1:11" ht="13.5" x14ac:dyDescent="0.25">
      <c r="A1800" s="3">
        <f>TITRES_STAT!B1803</f>
        <v>44925</v>
      </c>
      <c r="B1800" s="6">
        <f>TITRES_STAT!D1803</f>
        <v>35.53</v>
      </c>
      <c r="C1800" s="2">
        <f t="shared" si="221"/>
        <v>1.5300000000000011</v>
      </c>
      <c r="D1800" s="2">
        <f t="shared" si="222"/>
        <v>35.146000000000001</v>
      </c>
      <c r="E1800" s="2">
        <f t="shared" si="216"/>
        <v>34.777000000000001</v>
      </c>
      <c r="F1800" s="2">
        <f t="shared" si="217"/>
        <v>34.714999999999996</v>
      </c>
      <c r="G1800" s="2">
        <f t="shared" si="219"/>
        <v>32.006</v>
      </c>
      <c r="H1800" s="2">
        <f t="shared" si="215"/>
        <v>33.238750000000003</v>
      </c>
      <c r="I1800" s="2">
        <f t="array" ref="I1800">SUMPRODUCT(B1784:B1803, (ROW(B1784:B1803)-ROW(B1784)+1)) / (20*21/2)</f>
        <v>34.855761904761899</v>
      </c>
      <c r="J1800" s="2">
        <f t="shared" si="218"/>
        <v>34.337692863145094</v>
      </c>
      <c r="K1800" s="2">
        <f t="shared" si="220"/>
        <v>32.979401736037147</v>
      </c>
    </row>
    <row r="1801" spans="1:11" ht="13.5" x14ac:dyDescent="0.25">
      <c r="A1801" s="3">
        <f>TITRES_STAT!B1804</f>
        <v>44928</v>
      </c>
      <c r="B1801" s="6">
        <f>TITRES_STAT!D1804</f>
        <v>35</v>
      </c>
      <c r="C1801" s="2">
        <f t="shared" si="221"/>
        <v>-0.53000000000000114</v>
      </c>
      <c r="D1801" s="2">
        <f t="shared" si="222"/>
        <v>35.065999999999995</v>
      </c>
      <c r="E1801" s="2">
        <f t="shared" si="216"/>
        <v>34.894000000000005</v>
      </c>
      <c r="F1801" s="2">
        <f t="shared" si="217"/>
        <v>34.714999999999996</v>
      </c>
      <c r="G1801" s="2">
        <f t="shared" si="219"/>
        <v>32.116</v>
      </c>
      <c r="H1801" s="2">
        <f t="shared" si="215"/>
        <v>33.223050000000008</v>
      </c>
      <c r="I1801" s="2">
        <f t="array" ref="I1801">SUMPRODUCT(B1785:B1804, (ROW(B1785:B1804)-ROW(B1785)+1)) / (20*21/2)</f>
        <v>34.885238095238094</v>
      </c>
      <c r="J1801" s="2">
        <f t="shared" si="218"/>
        <v>34.400769733321752</v>
      </c>
      <c r="K1801" s="2">
        <f t="shared" si="220"/>
        <v>33.058640883643534</v>
      </c>
    </row>
    <row r="1802" spans="1:11" ht="13.5" x14ac:dyDescent="0.25">
      <c r="A1802" s="3">
        <f>TITRES_STAT!B1805</f>
        <v>44929</v>
      </c>
      <c r="B1802" s="6">
        <f>TITRES_STAT!D1805</f>
        <v>35</v>
      </c>
      <c r="C1802" s="2">
        <f t="shared" si="221"/>
        <v>0</v>
      </c>
      <c r="D1802" s="2">
        <f t="shared" si="222"/>
        <v>34.986000000000004</v>
      </c>
      <c r="E1802" s="2">
        <f t="shared" si="216"/>
        <v>35.011000000000003</v>
      </c>
      <c r="F1802" s="2">
        <f t="shared" si="217"/>
        <v>34.714999999999989</v>
      </c>
      <c r="G1802" s="2">
        <f t="shared" si="219"/>
        <v>32.225999999999999</v>
      </c>
      <c r="H1802" s="2">
        <f t="shared" ref="H1802:H1865" si="223">AVERAGE(B1603:B1802)</f>
        <v>33.207350000000005</v>
      </c>
      <c r="I1802" s="2">
        <f t="array" ref="I1802">SUMPRODUCT(B1786:B1805, (ROW(B1786:B1805)-ROW(B1786)+1)) / (20*21/2)</f>
        <v>34.909476190476191</v>
      </c>
      <c r="J1802" s="2">
        <f t="shared" si="218"/>
        <v>34.457839282529207</v>
      </c>
      <c r="K1802" s="2">
        <f t="shared" si="220"/>
        <v>33.134772613696732</v>
      </c>
    </row>
    <row r="1803" spans="1:11" ht="13.5" x14ac:dyDescent="0.25">
      <c r="A1803" s="3">
        <f>TITRES_STAT!B1806</f>
        <v>44930</v>
      </c>
      <c r="B1803" s="6">
        <f>TITRES_STAT!D1806</f>
        <v>35</v>
      </c>
      <c r="C1803" s="2">
        <f t="shared" si="221"/>
        <v>0</v>
      </c>
      <c r="D1803" s="2">
        <f t="shared" si="222"/>
        <v>34.905999999999999</v>
      </c>
      <c r="E1803" s="2">
        <f t="shared" si="216"/>
        <v>34.975999999999999</v>
      </c>
      <c r="F1803" s="2">
        <f t="shared" si="217"/>
        <v>34.6905</v>
      </c>
      <c r="G1803" s="2">
        <f t="shared" si="219"/>
        <v>32.335999999999999</v>
      </c>
      <c r="H1803" s="2">
        <f t="shared" si="223"/>
        <v>33.19165000000001</v>
      </c>
      <c r="I1803" s="2">
        <f t="array" ref="I1803">SUMPRODUCT(B1787:B1806, (ROW(B1787:B1806)-ROW(B1787)+1)) / (20*21/2)</f>
        <v>34.926571428571428</v>
      </c>
      <c r="J1803" s="2">
        <f t="shared" si="218"/>
        <v>34.509473636574043</v>
      </c>
      <c r="K1803" s="2">
        <f t="shared" si="220"/>
        <v>33.207918785708628</v>
      </c>
    </row>
    <row r="1804" spans="1:11" ht="13.5" x14ac:dyDescent="0.25">
      <c r="A1804" s="3">
        <f>TITRES_STAT!B1807</f>
        <v>44931</v>
      </c>
      <c r="B1804" s="6">
        <f>TITRES_STAT!D1807</f>
        <v>35</v>
      </c>
      <c r="C1804" s="2">
        <f t="shared" si="221"/>
        <v>0</v>
      </c>
      <c r="D1804" s="2">
        <f t="shared" si="222"/>
        <v>35.106000000000002</v>
      </c>
      <c r="E1804" s="2">
        <f t="shared" ref="E1804:E1867" si="224">AVERAGE(B1795:B1804)</f>
        <v>35.1</v>
      </c>
      <c r="F1804" s="2">
        <f t="shared" si="217"/>
        <v>34.745499999999993</v>
      </c>
      <c r="G1804" s="2">
        <f t="shared" si="219"/>
        <v>32.445999999999998</v>
      </c>
      <c r="H1804" s="2">
        <f t="shared" si="223"/>
        <v>33.175950000000014</v>
      </c>
      <c r="I1804" s="2">
        <f t="array" ref="I1804">SUMPRODUCT(B1788:B1807, (ROW(B1788:B1807)-ROW(B1788)+1)) / (20*21/2)</f>
        <v>34.84842857142857</v>
      </c>
      <c r="J1804" s="2">
        <f t="shared" si="218"/>
        <v>34.556190433090805</v>
      </c>
      <c r="K1804" s="2">
        <f t="shared" si="220"/>
        <v>33.278196480386725</v>
      </c>
    </row>
    <row r="1805" spans="1:11" ht="13.5" x14ac:dyDescent="0.25">
      <c r="A1805" s="3">
        <f>TITRES_STAT!B1808</f>
        <v>44932</v>
      </c>
      <c r="B1805" s="6">
        <f>TITRES_STAT!D1808</f>
        <v>35</v>
      </c>
      <c r="C1805" s="2">
        <f t="shared" si="221"/>
        <v>0</v>
      </c>
      <c r="D1805" s="2">
        <f t="shared" si="222"/>
        <v>35</v>
      </c>
      <c r="E1805" s="2">
        <f t="shared" si="224"/>
        <v>35.073</v>
      </c>
      <c r="F1805" s="2">
        <f t="shared" si="217"/>
        <v>34.820499999999996</v>
      </c>
      <c r="G1805" s="2">
        <f t="shared" si="219"/>
        <v>32.555999999999997</v>
      </c>
      <c r="H1805" s="2">
        <f t="shared" si="223"/>
        <v>33.160250000000012</v>
      </c>
      <c r="I1805" s="2">
        <f t="array" ref="I1805">SUMPRODUCT(B1789:B1808, (ROW(B1789:B1808)-ROW(B1789)+1)) / (20*21/2)</f>
        <v>34.777380952380952</v>
      </c>
      <c r="J1805" s="2">
        <f t="shared" si="218"/>
        <v>34.598458010891683</v>
      </c>
      <c r="K1805" s="2">
        <f t="shared" si="220"/>
        <v>33.34571818703823</v>
      </c>
    </row>
    <row r="1806" spans="1:11" ht="13.5" x14ac:dyDescent="0.25">
      <c r="A1806" s="3">
        <f>TITRES_STAT!B1809</f>
        <v>44935</v>
      </c>
      <c r="B1806" s="6">
        <f>TITRES_STAT!D1809</f>
        <v>35</v>
      </c>
      <c r="C1806" s="2">
        <f t="shared" si="221"/>
        <v>0</v>
      </c>
      <c r="D1806" s="2">
        <f t="shared" si="222"/>
        <v>35</v>
      </c>
      <c r="E1806" s="2">
        <f t="shared" si="224"/>
        <v>35.033000000000001</v>
      </c>
      <c r="F1806" s="2">
        <f t="shared" si="217"/>
        <v>34.820499999999996</v>
      </c>
      <c r="G1806" s="2">
        <f t="shared" si="219"/>
        <v>32.665999999999997</v>
      </c>
      <c r="H1806" s="2">
        <f t="shared" si="223"/>
        <v>33.14455000000001</v>
      </c>
      <c r="I1806" s="2">
        <f t="array" ref="I1806">SUMPRODUCT(B1790:B1809, (ROW(B1790:B1809)-ROW(B1790)+1)) / (20*21/2)</f>
        <v>34.705857142857141</v>
      </c>
      <c r="J1806" s="2">
        <f t="shared" si="218"/>
        <v>34.636700105092473</v>
      </c>
      <c r="K1806" s="2">
        <f t="shared" si="220"/>
        <v>33.410591983624968</v>
      </c>
    </row>
    <row r="1807" spans="1:11" ht="13.5" x14ac:dyDescent="0.25">
      <c r="A1807" s="3">
        <f>TITRES_STAT!B1810</f>
        <v>44936</v>
      </c>
      <c r="B1807" s="6">
        <f>TITRES_STAT!D1810</f>
        <v>34</v>
      </c>
      <c r="C1807" s="2">
        <f t="shared" si="221"/>
        <v>-1</v>
      </c>
      <c r="D1807" s="2">
        <f t="shared" si="222"/>
        <v>34.799999999999997</v>
      </c>
      <c r="E1807" s="2">
        <f t="shared" si="224"/>
        <v>34.893000000000001</v>
      </c>
      <c r="F1807" s="2">
        <f t="shared" si="217"/>
        <v>34.745999999999995</v>
      </c>
      <c r="G1807" s="2">
        <f t="shared" si="219"/>
        <v>32.756</v>
      </c>
      <c r="H1807" s="2">
        <f t="shared" si="223"/>
        <v>33.123850000000012</v>
      </c>
      <c r="I1807" s="2">
        <f t="array" ref="I1807">SUMPRODUCT(B1791:B1810, (ROW(B1791:B1810)-ROW(B1791)+1)) / (20*21/2)</f>
        <v>34.641095238095239</v>
      </c>
      <c r="J1807" s="2">
        <f t="shared" si="218"/>
        <v>34.576061999845571</v>
      </c>
      <c r="K1807" s="2">
        <f t="shared" si="220"/>
        <v>33.433706023482813</v>
      </c>
    </row>
    <row r="1808" spans="1:11" ht="13.5" x14ac:dyDescent="0.25">
      <c r="A1808" s="3">
        <f>TITRES_STAT!B1811</f>
        <v>44937</v>
      </c>
      <c r="B1808" s="6">
        <f>TITRES_STAT!D1811</f>
        <v>34</v>
      </c>
      <c r="C1808" s="2">
        <f t="shared" si="221"/>
        <v>0</v>
      </c>
      <c r="D1808" s="2">
        <f t="shared" si="222"/>
        <v>34.6</v>
      </c>
      <c r="E1808" s="2">
        <f t="shared" si="224"/>
        <v>34.753</v>
      </c>
      <c r="F1808" s="2">
        <f t="shared" si="217"/>
        <v>34.750999999999998</v>
      </c>
      <c r="G1808" s="2">
        <f t="shared" si="219"/>
        <v>32.845999999999997</v>
      </c>
      <c r="H1808" s="2">
        <f t="shared" si="223"/>
        <v>33.103150000000021</v>
      </c>
      <c r="I1808" s="2">
        <f t="array" ref="I1808">SUMPRODUCT(B1792:B1811, (ROW(B1792:B1811)-ROW(B1792)+1)) / (20*21/2)</f>
        <v>34.575523809523808</v>
      </c>
      <c r="J1808" s="2">
        <f t="shared" si="218"/>
        <v>34.521198952241235</v>
      </c>
      <c r="K1808" s="2">
        <f t="shared" si="220"/>
        <v>33.455913630405057</v>
      </c>
    </row>
    <row r="1809" spans="1:11" ht="13.5" x14ac:dyDescent="0.25">
      <c r="A1809" s="3">
        <f>TITRES_STAT!B1812</f>
        <v>44938</v>
      </c>
      <c r="B1809" s="6">
        <f>TITRES_STAT!D1812</f>
        <v>34</v>
      </c>
      <c r="C1809" s="2">
        <f t="shared" si="221"/>
        <v>0</v>
      </c>
      <c r="D1809" s="2">
        <f t="shared" si="222"/>
        <v>34.4</v>
      </c>
      <c r="E1809" s="2">
        <f t="shared" si="224"/>
        <v>34.753</v>
      </c>
      <c r="F1809" s="2">
        <f t="shared" si="217"/>
        <v>34.68</v>
      </c>
      <c r="G1809" s="2">
        <f t="shared" si="219"/>
        <v>32.936000000000007</v>
      </c>
      <c r="H1809" s="2">
        <f t="shared" si="223"/>
        <v>33.082450000000016</v>
      </c>
      <c r="I1809" s="2">
        <f t="array" ref="I1809">SUMPRODUCT(B1793:B1812, (ROW(B1793:B1812)-ROW(B1793)+1)) / (20*21/2)</f>
        <v>34.509142857142855</v>
      </c>
      <c r="J1809" s="2">
        <f t="shared" si="218"/>
        <v>34.471560956789688</v>
      </c>
      <c r="K1809" s="2">
        <f t="shared" si="220"/>
        <v>33.477250350781333</v>
      </c>
    </row>
    <row r="1810" spans="1:11" ht="13.5" x14ac:dyDescent="0.25">
      <c r="A1810" s="3">
        <f>TITRES_STAT!B1813</f>
        <v>44939</v>
      </c>
      <c r="B1810" s="6">
        <f>TITRES_STAT!D1813</f>
        <v>34</v>
      </c>
      <c r="C1810" s="2">
        <f t="shared" si="221"/>
        <v>0</v>
      </c>
      <c r="D1810" s="2">
        <f t="shared" si="222"/>
        <v>34.200000000000003</v>
      </c>
      <c r="E1810" s="2">
        <f t="shared" si="224"/>
        <v>34.6</v>
      </c>
      <c r="F1810" s="2">
        <f t="shared" si="217"/>
        <v>34.688499999999998</v>
      </c>
      <c r="G1810" s="2">
        <f t="shared" si="219"/>
        <v>33.026000000000003</v>
      </c>
      <c r="H1810" s="2">
        <f t="shared" si="223"/>
        <v>33.06995000000002</v>
      </c>
      <c r="I1810" s="2">
        <f t="array" ref="I1810">SUMPRODUCT(B1794:B1813, (ROW(B1794:B1813)-ROW(B1794)+1)) / (20*21/2)</f>
        <v>34.44195238095238</v>
      </c>
      <c r="J1810" s="2">
        <f t="shared" si="218"/>
        <v>34.426650389476386</v>
      </c>
      <c r="K1810" s="2">
        <f t="shared" si="220"/>
        <v>33.497750337025202</v>
      </c>
    </row>
    <row r="1811" spans="1:11" ht="13.5" x14ac:dyDescent="0.25">
      <c r="A1811" s="3">
        <f>TITRES_STAT!B1814</f>
        <v>44942</v>
      </c>
      <c r="B1811" s="6">
        <f>TITRES_STAT!D1814</f>
        <v>34</v>
      </c>
      <c r="C1811" s="2">
        <f t="shared" si="221"/>
        <v>0</v>
      </c>
      <c r="D1811" s="2">
        <f t="shared" si="222"/>
        <v>34</v>
      </c>
      <c r="E1811" s="2">
        <f t="shared" si="224"/>
        <v>34.5</v>
      </c>
      <c r="F1811" s="2">
        <f t="shared" si="217"/>
        <v>34.697000000000003</v>
      </c>
      <c r="G1811" s="2">
        <f t="shared" si="219"/>
        <v>33.116000000000007</v>
      </c>
      <c r="H1811" s="2">
        <f t="shared" si="223"/>
        <v>33.057450000000017</v>
      </c>
      <c r="I1811" s="2">
        <f t="array" ref="I1811">SUMPRODUCT(B1795:B1814, (ROW(B1795:B1814)-ROW(B1795)+1)) / (20*21/2)</f>
        <v>34.381190476190476</v>
      </c>
      <c r="J1811" s="2">
        <f t="shared" si="218"/>
        <v>34.386017019050065</v>
      </c>
      <c r="K1811" s="2">
        <f t="shared" si="220"/>
        <v>33.517446402239905</v>
      </c>
    </row>
    <row r="1812" spans="1:11" ht="13.5" x14ac:dyDescent="0.25">
      <c r="A1812" s="3">
        <f>TITRES_STAT!B1815</f>
        <v>44943</v>
      </c>
      <c r="B1812" s="6">
        <f>TITRES_STAT!D1815</f>
        <v>34</v>
      </c>
      <c r="C1812" s="2">
        <f t="shared" si="221"/>
        <v>0</v>
      </c>
      <c r="D1812" s="2">
        <f t="shared" si="222"/>
        <v>34</v>
      </c>
      <c r="E1812" s="2">
        <f t="shared" si="224"/>
        <v>34.4</v>
      </c>
      <c r="F1812" s="2">
        <f t="shared" ref="F1812:F1875" si="225">AVERAGE(B1793:B1812)</f>
        <v>34.705500000000001</v>
      </c>
      <c r="G1812" s="2">
        <f t="shared" si="219"/>
        <v>33.20600000000001</v>
      </c>
      <c r="H1812" s="2">
        <f t="shared" si="223"/>
        <v>33.044950000000014</v>
      </c>
      <c r="I1812" s="2">
        <f t="array" ref="I1812">SUMPRODUCT(B1796:B1815, (ROW(B1796:B1815)-ROW(B1796)+1)) / (20*21/2)</f>
        <v>34.319285714285712</v>
      </c>
      <c r="J1812" s="2">
        <f t="shared" si="218"/>
        <v>34.349253493426254</v>
      </c>
      <c r="K1812" s="2">
        <f t="shared" si="220"/>
        <v>33.536370072740304</v>
      </c>
    </row>
    <row r="1813" spans="1:11" ht="13.5" x14ac:dyDescent="0.25">
      <c r="A1813" s="3">
        <f>TITRES_STAT!B1816</f>
        <v>44944</v>
      </c>
      <c r="B1813" s="6">
        <f>TITRES_STAT!D1816</f>
        <v>34</v>
      </c>
      <c r="C1813" s="2">
        <f t="shared" si="221"/>
        <v>0</v>
      </c>
      <c r="D1813" s="2">
        <f t="shared" si="222"/>
        <v>34</v>
      </c>
      <c r="E1813" s="2">
        <f t="shared" si="224"/>
        <v>34.299999999999997</v>
      </c>
      <c r="F1813" s="2">
        <f t="shared" si="225"/>
        <v>34.637999999999998</v>
      </c>
      <c r="G1813" s="2">
        <f t="shared" si="219"/>
        <v>33.296000000000006</v>
      </c>
      <c r="H1813" s="2">
        <f t="shared" si="223"/>
        <v>33.032450000000019</v>
      </c>
      <c r="I1813" s="2">
        <f t="array" ref="I1813">SUMPRODUCT(B1797:B1816, (ROW(B1797:B1816)-ROW(B1797)+1)) / (20*21/2)</f>
        <v>34.26342857142857</v>
      </c>
      <c r="J1813" s="2">
        <f t="shared" ref="J1813:J1876" si="226">$J$4*B1813+J1812*(1-$J$4)</f>
        <v>34.315991255957087</v>
      </c>
      <c r="K1813" s="2">
        <f t="shared" si="220"/>
        <v>33.5545516385152</v>
      </c>
    </row>
    <row r="1814" spans="1:11" ht="13.5" x14ac:dyDescent="0.25">
      <c r="A1814" s="3">
        <f>TITRES_STAT!B1817</f>
        <v>44945</v>
      </c>
      <c r="B1814" s="6">
        <f>TITRES_STAT!D1817</f>
        <v>34</v>
      </c>
      <c r="C1814" s="2">
        <f t="shared" si="221"/>
        <v>0</v>
      </c>
      <c r="D1814" s="2">
        <f t="shared" si="222"/>
        <v>34</v>
      </c>
      <c r="E1814" s="2">
        <f t="shared" si="224"/>
        <v>34.200000000000003</v>
      </c>
      <c r="F1814" s="2">
        <f t="shared" si="225"/>
        <v>34.65</v>
      </c>
      <c r="G1814" s="2">
        <f t="shared" si="219"/>
        <v>33.405800000000006</v>
      </c>
      <c r="H1814" s="2">
        <f t="shared" si="223"/>
        <v>33.019950000000016</v>
      </c>
      <c r="I1814" s="2">
        <f t="array" ref="I1814">SUMPRODUCT(B1798:B1817, (ROW(B1798:B1817)-ROW(B1798)+1)) / (20*21/2)</f>
        <v>34.214238095238095</v>
      </c>
      <c r="J1814" s="2">
        <f t="shared" si="226"/>
        <v>34.285896850627843</v>
      </c>
      <c r="K1814" s="2">
        <f t="shared" si="220"/>
        <v>33.572020201710686</v>
      </c>
    </row>
    <row r="1815" spans="1:11" ht="13.5" x14ac:dyDescent="0.25">
      <c r="A1815" s="3">
        <f>TITRES_STAT!B1818</f>
        <v>44946</v>
      </c>
      <c r="B1815" s="6">
        <f>TITRES_STAT!D1818</f>
        <v>34</v>
      </c>
      <c r="C1815" s="2">
        <f t="shared" si="221"/>
        <v>0</v>
      </c>
      <c r="D1815" s="2">
        <f t="shared" si="222"/>
        <v>34</v>
      </c>
      <c r="E1815" s="2">
        <f t="shared" si="224"/>
        <v>34.1</v>
      </c>
      <c r="F1815" s="2">
        <f t="shared" si="225"/>
        <v>34.586500000000001</v>
      </c>
      <c r="G1815" s="2">
        <f t="shared" si="219"/>
        <v>33.515600000000006</v>
      </c>
      <c r="H1815" s="2">
        <f t="shared" si="223"/>
        <v>33.00745000000002</v>
      </c>
      <c r="I1815" s="2">
        <f t="array" ref="I1815">SUMPRODUCT(B1799:B1818, (ROW(B1799:B1818)-ROW(B1799)+1)) / (20*21/2)</f>
        <v>34.17171428571428</v>
      </c>
      <c r="J1815" s="2">
        <f t="shared" si="226"/>
        <v>34.258668579139481</v>
      </c>
      <c r="K1815" s="2">
        <f t="shared" si="220"/>
        <v>33.58880372321223</v>
      </c>
    </row>
    <row r="1816" spans="1:11" ht="13.5" x14ac:dyDescent="0.25">
      <c r="A1816" s="3">
        <f>TITRES_STAT!B1819</f>
        <v>44949</v>
      </c>
      <c r="B1816" s="6">
        <f>TITRES_STAT!D1819</f>
        <v>34</v>
      </c>
      <c r="C1816" s="2">
        <f t="shared" si="221"/>
        <v>0</v>
      </c>
      <c r="D1816" s="2">
        <f t="shared" si="222"/>
        <v>34</v>
      </c>
      <c r="E1816" s="2">
        <f t="shared" si="224"/>
        <v>34</v>
      </c>
      <c r="F1816" s="2">
        <f t="shared" si="225"/>
        <v>34.516499999999994</v>
      </c>
      <c r="G1816" s="2">
        <f t="shared" si="219"/>
        <v>33.625400000000006</v>
      </c>
      <c r="H1816" s="2">
        <f t="shared" si="223"/>
        <v>32.994950000000017</v>
      </c>
      <c r="I1816" s="2">
        <f t="array" ref="I1816">SUMPRODUCT(B1800:B1819, (ROW(B1800:B1819)-ROW(B1800)+1)) / (20*21/2)</f>
        <v>34.135857142857141</v>
      </c>
      <c r="J1816" s="2">
        <f t="shared" si="226"/>
        <v>34.234033476364296</v>
      </c>
      <c r="K1816" s="2">
        <f t="shared" si="220"/>
        <v>33.604929067399986</v>
      </c>
    </row>
    <row r="1817" spans="1:11" ht="13.5" x14ac:dyDescent="0.25">
      <c r="A1817" s="3">
        <f>TITRES_STAT!B1820</f>
        <v>44950</v>
      </c>
      <c r="B1817" s="6">
        <f>TITRES_STAT!D1820</f>
        <v>34</v>
      </c>
      <c r="C1817" s="2">
        <f t="shared" si="221"/>
        <v>0</v>
      </c>
      <c r="D1817" s="2">
        <f t="shared" si="222"/>
        <v>34</v>
      </c>
      <c r="E1817" s="2">
        <f t="shared" si="224"/>
        <v>34</v>
      </c>
      <c r="F1817" s="2">
        <f t="shared" si="225"/>
        <v>34.4465</v>
      </c>
      <c r="G1817" s="2">
        <f t="shared" si="219"/>
        <v>33.735199999999999</v>
      </c>
      <c r="H1817" s="2">
        <f t="shared" si="223"/>
        <v>32.982450000000014</v>
      </c>
      <c r="I1817" s="2">
        <f t="array" ref="I1817">SUMPRODUCT(B1801:B1820, (ROW(B1801:B1820)-ROW(B1801)+1)) / (20*21/2)</f>
        <v>34.1</v>
      </c>
      <c r="J1817" s="2">
        <f t="shared" si="226"/>
        <v>34.211744573853409</v>
      </c>
      <c r="K1817" s="2">
        <f t="shared" si="220"/>
        <v>33.620422045149013</v>
      </c>
    </row>
    <row r="1818" spans="1:11" ht="13.5" x14ac:dyDescent="0.25">
      <c r="A1818" s="3">
        <f>TITRES_STAT!B1821</f>
        <v>44951</v>
      </c>
      <c r="B1818" s="6">
        <f>TITRES_STAT!D1821</f>
        <v>34</v>
      </c>
      <c r="C1818" s="2">
        <f t="shared" si="221"/>
        <v>0</v>
      </c>
      <c r="D1818" s="2">
        <f t="shared" si="222"/>
        <v>34</v>
      </c>
      <c r="E1818" s="2">
        <f t="shared" si="224"/>
        <v>34</v>
      </c>
      <c r="F1818" s="2">
        <f t="shared" si="225"/>
        <v>34.3765</v>
      </c>
      <c r="G1818" s="2">
        <f t="shared" si="219"/>
        <v>33.844999999999999</v>
      </c>
      <c r="H1818" s="2">
        <f t="shared" si="223"/>
        <v>32.969950000000019</v>
      </c>
      <c r="I1818" s="2">
        <f t="array" ref="I1818">SUMPRODUCT(B1802:B1821, (ROW(B1802:B1821)-ROW(B1802)+1)) / (20*21/2)</f>
        <v>34.071428571428569</v>
      </c>
      <c r="J1818" s="2">
        <f t="shared" si="226"/>
        <v>34.191578423962611</v>
      </c>
      <c r="K1818" s="2">
        <f t="shared" si="220"/>
        <v>33.63530745514317</v>
      </c>
    </row>
    <row r="1819" spans="1:11" ht="13.5" x14ac:dyDescent="0.25">
      <c r="A1819" s="3">
        <f>TITRES_STAT!B1822</f>
        <v>44952</v>
      </c>
      <c r="B1819" s="6">
        <f>TITRES_STAT!D1822</f>
        <v>34</v>
      </c>
      <c r="C1819" s="2">
        <f t="shared" si="221"/>
        <v>0</v>
      </c>
      <c r="D1819" s="2">
        <f t="shared" si="222"/>
        <v>34</v>
      </c>
      <c r="E1819" s="2">
        <f t="shared" si="224"/>
        <v>34</v>
      </c>
      <c r="F1819" s="2">
        <f t="shared" si="225"/>
        <v>34.3765</v>
      </c>
      <c r="G1819" s="2">
        <f t="shared" si="219"/>
        <v>33.954799999999999</v>
      </c>
      <c r="H1819" s="2">
        <f t="shared" si="223"/>
        <v>32.957450000000016</v>
      </c>
      <c r="I1819" s="2">
        <f t="array" ref="I1819">SUMPRODUCT(B1803:B1822, (ROW(B1803:B1822)-ROW(B1803)+1)) / (20*21/2)</f>
        <v>34.047619047619051</v>
      </c>
      <c r="J1819" s="2">
        <f t="shared" si="226"/>
        <v>34.173332859775698</v>
      </c>
      <c r="K1819" s="2">
        <f t="shared" si="220"/>
        <v>33.649609123568929</v>
      </c>
    </row>
    <row r="1820" spans="1:11" ht="13.5" x14ac:dyDescent="0.25">
      <c r="A1820" s="3">
        <f>TITRES_STAT!B1823</f>
        <v>44953</v>
      </c>
      <c r="B1820" s="6">
        <f>TITRES_STAT!D1823</f>
        <v>34</v>
      </c>
      <c r="C1820" s="2">
        <f t="shared" si="221"/>
        <v>0</v>
      </c>
      <c r="D1820" s="2">
        <f t="shared" si="222"/>
        <v>34</v>
      </c>
      <c r="E1820" s="2">
        <f t="shared" si="224"/>
        <v>34</v>
      </c>
      <c r="F1820" s="2">
        <f t="shared" si="225"/>
        <v>34.299999999999997</v>
      </c>
      <c r="G1820" s="2">
        <f t="shared" si="219"/>
        <v>34.064599999999999</v>
      </c>
      <c r="H1820" s="2">
        <f t="shared" si="223"/>
        <v>32.947450000000018</v>
      </c>
      <c r="I1820" s="2">
        <f t="array" ref="I1820">SUMPRODUCT(B1804:B1823, (ROW(B1804:B1823)-ROW(B1804)+1)) / (20*21/2)</f>
        <v>34.028571428571432</v>
      </c>
      <c r="J1820" s="2">
        <f t="shared" si="226"/>
        <v>34.15682496836849</v>
      </c>
      <c r="K1820" s="2">
        <f t="shared" si="220"/>
        <v>33.663349942252502</v>
      </c>
    </row>
    <row r="1821" spans="1:11" ht="13.5" x14ac:dyDescent="0.25">
      <c r="A1821" s="3">
        <f>TITRES_STAT!B1824</f>
        <v>44956</v>
      </c>
      <c r="B1821" s="6">
        <f>TITRES_STAT!D1824</f>
        <v>34</v>
      </c>
      <c r="C1821" s="2">
        <f t="shared" si="221"/>
        <v>0</v>
      </c>
      <c r="D1821" s="2">
        <f t="shared" si="222"/>
        <v>34</v>
      </c>
      <c r="E1821" s="2">
        <f t="shared" si="224"/>
        <v>34</v>
      </c>
      <c r="F1821" s="2">
        <f t="shared" si="225"/>
        <v>34.25</v>
      </c>
      <c r="G1821" s="2">
        <f t="shared" si="219"/>
        <v>34.174399999999999</v>
      </c>
      <c r="H1821" s="2">
        <f t="shared" si="223"/>
        <v>32.93745000000002</v>
      </c>
      <c r="I1821" s="2">
        <f t="array" ref="I1821">SUMPRODUCT(B1805:B1824, (ROW(B1805:B1824)-ROW(B1805)+1)) / (20*21/2)</f>
        <v>34.014285714285712</v>
      </c>
      <c r="J1821" s="2">
        <f t="shared" si="226"/>
        <v>34.141889257095301</v>
      </c>
      <c r="K1821" s="2">
        <f t="shared" si="220"/>
        <v>33.67655190530143</v>
      </c>
    </row>
    <row r="1822" spans="1:11" ht="13.5" x14ac:dyDescent="0.25">
      <c r="A1822" s="3">
        <f>TITRES_STAT!B1825</f>
        <v>44957</v>
      </c>
      <c r="B1822" s="6">
        <f>TITRES_STAT!D1825</f>
        <v>34</v>
      </c>
      <c r="C1822" s="2">
        <f t="shared" si="221"/>
        <v>0</v>
      </c>
      <c r="D1822" s="2">
        <f t="shared" si="222"/>
        <v>34</v>
      </c>
      <c r="E1822" s="2">
        <f t="shared" si="224"/>
        <v>34</v>
      </c>
      <c r="F1822" s="2">
        <f t="shared" si="225"/>
        <v>34.200000000000003</v>
      </c>
      <c r="G1822" s="2">
        <f t="shared" si="219"/>
        <v>34.258599999999994</v>
      </c>
      <c r="H1822" s="2">
        <f t="shared" si="223"/>
        <v>32.927450000000015</v>
      </c>
      <c r="I1822" s="2">
        <f t="array" ref="I1822">SUMPRODUCT(B1806:B1825, (ROW(B1806:B1825)-ROW(B1806)+1)) / (20*21/2)</f>
        <v>34.004761904761907</v>
      </c>
      <c r="J1822" s="2">
        <f t="shared" si="226"/>
        <v>34.128375994514798</v>
      </c>
      <c r="K1822" s="2">
        <f t="shared" si="220"/>
        <v>33.68923614430922</v>
      </c>
    </row>
    <row r="1823" spans="1:11" ht="13.5" x14ac:dyDescent="0.25">
      <c r="A1823" s="3">
        <f>TITRES_STAT!B1826</f>
        <v>44958</v>
      </c>
      <c r="B1823" s="6">
        <f>TITRES_STAT!D1826</f>
        <v>34</v>
      </c>
      <c r="C1823" s="2">
        <f t="shared" si="221"/>
        <v>0</v>
      </c>
      <c r="D1823" s="2">
        <f t="shared" si="222"/>
        <v>34</v>
      </c>
      <c r="E1823" s="2">
        <f t="shared" si="224"/>
        <v>34</v>
      </c>
      <c r="F1823" s="2">
        <f t="shared" si="225"/>
        <v>34.15</v>
      </c>
      <c r="G1823" s="2">
        <f t="shared" si="219"/>
        <v>34.316000000000003</v>
      </c>
      <c r="H1823" s="2">
        <f t="shared" si="223"/>
        <v>32.917450000000017</v>
      </c>
      <c r="I1823" s="2">
        <f t="array" ref="I1823">SUMPRODUCT(B1807:B1826, (ROW(B1807:B1826)-ROW(B1807)+1)) / (20*21/2)</f>
        <v>34.142857142857146</v>
      </c>
      <c r="J1823" s="2">
        <f t="shared" si="226"/>
        <v>34.116149709322912</v>
      </c>
      <c r="K1823" s="2">
        <f t="shared" si="220"/>
        <v>33.70142296217945</v>
      </c>
    </row>
    <row r="1824" spans="1:11" ht="13.5" x14ac:dyDescent="0.25">
      <c r="A1824" s="3">
        <f>TITRES_STAT!B1827</f>
        <v>44959</v>
      </c>
      <c r="B1824" s="6">
        <f>TITRES_STAT!D1827</f>
        <v>34</v>
      </c>
      <c r="C1824" s="2">
        <f t="shared" si="221"/>
        <v>0</v>
      </c>
      <c r="D1824" s="2">
        <f t="shared" si="222"/>
        <v>34</v>
      </c>
      <c r="E1824" s="2">
        <f t="shared" si="224"/>
        <v>34</v>
      </c>
      <c r="F1824" s="2">
        <f t="shared" si="225"/>
        <v>34.1</v>
      </c>
      <c r="G1824" s="2">
        <f t="shared" si="219"/>
        <v>34.345999999999997</v>
      </c>
      <c r="H1824" s="2">
        <f t="shared" si="223"/>
        <v>32.907450000000019</v>
      </c>
      <c r="I1824" s="2">
        <f t="array" ref="I1824">SUMPRODUCT(B1808:B1827, (ROW(B1808:B1827)-ROW(B1808)+1)) / (20*21/2)</f>
        <v>34.278571428571432</v>
      </c>
      <c r="J1824" s="2">
        <f t="shared" si="226"/>
        <v>34.105087832244543</v>
      </c>
      <c r="K1824" s="2">
        <f t="shared" si="220"/>
        <v>33.713131865623396</v>
      </c>
    </row>
    <row r="1825" spans="1:11" ht="13.5" x14ac:dyDescent="0.25">
      <c r="A1825" s="3">
        <f>TITRES_STAT!B1828</f>
        <v>44960</v>
      </c>
      <c r="B1825" s="6">
        <f>TITRES_STAT!D1828</f>
        <v>34</v>
      </c>
      <c r="C1825" s="2">
        <f t="shared" si="221"/>
        <v>0</v>
      </c>
      <c r="D1825" s="2">
        <f t="shared" si="222"/>
        <v>34</v>
      </c>
      <c r="E1825" s="2">
        <f t="shared" si="224"/>
        <v>34</v>
      </c>
      <c r="F1825" s="2">
        <f t="shared" si="225"/>
        <v>34.049999999999997</v>
      </c>
      <c r="G1825" s="2">
        <f t="shared" si="219"/>
        <v>34.356000000000002</v>
      </c>
      <c r="H1825" s="2">
        <f t="shared" si="223"/>
        <v>32.905550000000019</v>
      </c>
      <c r="I1825" s="2">
        <f t="array" ref="I1825">SUMPRODUCT(B1809:B1828, (ROW(B1809:B1828)-ROW(B1809)+1)) / (20*21/2)</f>
        <v>34.407142857142858</v>
      </c>
      <c r="J1825" s="2">
        <f t="shared" si="226"/>
        <v>34.095079467268874</v>
      </c>
      <c r="K1825" s="2">
        <f t="shared" si="220"/>
        <v>33.724381596383267</v>
      </c>
    </row>
    <row r="1826" spans="1:11" ht="13.5" x14ac:dyDescent="0.25">
      <c r="A1826" s="3">
        <f>TITRES_STAT!B1829</f>
        <v>44963</v>
      </c>
      <c r="B1826" s="6">
        <f>TITRES_STAT!D1829</f>
        <v>35.5</v>
      </c>
      <c r="C1826" s="2">
        <f t="shared" si="221"/>
        <v>1.5</v>
      </c>
      <c r="D1826" s="2">
        <f t="shared" si="222"/>
        <v>34.299999999999997</v>
      </c>
      <c r="E1826" s="2">
        <f t="shared" si="224"/>
        <v>34.15</v>
      </c>
      <c r="F1826" s="2">
        <f t="shared" si="225"/>
        <v>34.075000000000003</v>
      </c>
      <c r="G1826" s="2">
        <f t="shared" si="219"/>
        <v>34.396000000000001</v>
      </c>
      <c r="H1826" s="2">
        <f t="shared" si="223"/>
        <v>32.911150000000013</v>
      </c>
      <c r="I1826" s="2">
        <f t="array" ref="I1826">SUMPRODUCT(B1810:B1829, (ROW(B1810:B1829)-ROW(B1810)+1)) / (20*21/2)</f>
        <v>34.528571428571432</v>
      </c>
      <c r="J1826" s="2">
        <f t="shared" si="226"/>
        <v>34.228881422767074</v>
      </c>
      <c r="K1826" s="2">
        <f t="shared" si="220"/>
        <v>33.79401369064275</v>
      </c>
    </row>
    <row r="1827" spans="1:11" ht="13.5" x14ac:dyDescent="0.25">
      <c r="A1827" s="3">
        <f>TITRES_STAT!B1830</f>
        <v>44964</v>
      </c>
      <c r="B1827" s="6">
        <f>TITRES_STAT!D1830</f>
        <v>35.5</v>
      </c>
      <c r="C1827" s="2">
        <f t="shared" si="221"/>
        <v>0</v>
      </c>
      <c r="D1827" s="2">
        <f t="shared" si="222"/>
        <v>34.6</v>
      </c>
      <c r="E1827" s="2">
        <f t="shared" si="224"/>
        <v>34.299999999999997</v>
      </c>
      <c r="F1827" s="2">
        <f t="shared" si="225"/>
        <v>34.15</v>
      </c>
      <c r="G1827" s="2">
        <f t="shared" si="219"/>
        <v>34.435999999999993</v>
      </c>
      <c r="H1827" s="2">
        <f t="shared" si="223"/>
        <v>32.916750000000015</v>
      </c>
      <c r="I1827" s="2">
        <f t="array" ref="I1827">SUMPRODUCT(B1811:B1830, (ROW(B1811:B1830)-ROW(B1811)+1)) / (20*21/2)</f>
        <v>34.642857142857146</v>
      </c>
      <c r="J1827" s="2">
        <f t="shared" si="226"/>
        <v>34.349940334884494</v>
      </c>
      <c r="K1827" s="2">
        <f t="shared" si="220"/>
        <v>33.860915114539111</v>
      </c>
    </row>
    <row r="1828" spans="1:11" ht="13.5" x14ac:dyDescent="0.25">
      <c r="A1828" s="3">
        <f>TITRES_STAT!B1831</f>
        <v>44965</v>
      </c>
      <c r="B1828" s="6">
        <f>TITRES_STAT!D1831</f>
        <v>35.5</v>
      </c>
      <c r="C1828" s="2">
        <f t="shared" si="221"/>
        <v>0</v>
      </c>
      <c r="D1828" s="2">
        <f t="shared" si="222"/>
        <v>34.9</v>
      </c>
      <c r="E1828" s="2">
        <f t="shared" si="224"/>
        <v>34.450000000000003</v>
      </c>
      <c r="F1828" s="2">
        <f t="shared" si="225"/>
        <v>34.225000000000001</v>
      </c>
      <c r="G1828" s="2">
        <f t="shared" si="219"/>
        <v>34.475999999999992</v>
      </c>
      <c r="H1828" s="2">
        <f t="shared" si="223"/>
        <v>32.922350000000016</v>
      </c>
      <c r="I1828" s="2">
        <f t="array" ref="I1828">SUMPRODUCT(B1812:B1831, (ROW(B1812:B1831)-ROW(B1812)+1)) / (20*21/2)</f>
        <v>34.75</v>
      </c>
      <c r="J1828" s="2">
        <f t="shared" si="226"/>
        <v>34.459469826800259</v>
      </c>
      <c r="K1828" s="2">
        <f t="shared" si="220"/>
        <v>33.925192953184634</v>
      </c>
    </row>
    <row r="1829" spans="1:11" ht="13.5" x14ac:dyDescent="0.25">
      <c r="A1829" s="3">
        <f>TITRES_STAT!B1832</f>
        <v>44966</v>
      </c>
      <c r="B1829" s="6">
        <f>TITRES_STAT!D1832</f>
        <v>35.5</v>
      </c>
      <c r="C1829" s="2">
        <f t="shared" si="221"/>
        <v>0</v>
      </c>
      <c r="D1829" s="2">
        <f t="shared" si="222"/>
        <v>35.200000000000003</v>
      </c>
      <c r="E1829" s="2">
        <f t="shared" si="224"/>
        <v>34.6</v>
      </c>
      <c r="F1829" s="2">
        <f t="shared" si="225"/>
        <v>34.299999999999997</v>
      </c>
      <c r="G1829" s="2">
        <f t="shared" si="219"/>
        <v>34.515999999999991</v>
      </c>
      <c r="H1829" s="2">
        <f t="shared" si="223"/>
        <v>32.927950000000017</v>
      </c>
      <c r="I1829" s="2">
        <f t="array" ref="I1829">SUMPRODUCT(B1813:B1832, (ROW(B1813:B1832)-ROW(B1813)+1)) / (20*21/2)</f>
        <v>34.85</v>
      </c>
      <c r="J1829" s="2">
        <f t="shared" si="226"/>
        <v>34.558567938533571</v>
      </c>
      <c r="K1829" s="2">
        <f t="shared" si="220"/>
        <v>33.986950092275436</v>
      </c>
    </row>
    <row r="1830" spans="1:11" ht="13.5" x14ac:dyDescent="0.25">
      <c r="A1830" s="3">
        <f>TITRES_STAT!B1833</f>
        <v>44967</v>
      </c>
      <c r="B1830" s="6">
        <f>TITRES_STAT!D1833</f>
        <v>35.5</v>
      </c>
      <c r="C1830" s="2">
        <f t="shared" si="221"/>
        <v>0</v>
      </c>
      <c r="D1830" s="2">
        <f t="shared" si="222"/>
        <v>35.5</v>
      </c>
      <c r="E1830" s="2">
        <f t="shared" si="224"/>
        <v>34.75</v>
      </c>
      <c r="F1830" s="2">
        <f t="shared" si="225"/>
        <v>34.375</v>
      </c>
      <c r="G1830" s="2">
        <f t="shared" si="219"/>
        <v>34.555999999999997</v>
      </c>
      <c r="H1830" s="2">
        <f t="shared" si="223"/>
        <v>32.933550000000011</v>
      </c>
      <c r="I1830" s="2">
        <f t="array" ref="I1830">SUMPRODUCT(B1814:B1833, (ROW(B1814:B1833)-ROW(B1814)+1)) / (20*21/2)</f>
        <v>34.942857142857143</v>
      </c>
      <c r="J1830" s="2">
        <f t="shared" si="226"/>
        <v>34.648228134863707</v>
      </c>
      <c r="K1830" s="2">
        <f t="shared" si="220"/>
        <v>34.046285382774435</v>
      </c>
    </row>
    <row r="1831" spans="1:11" ht="13.5" x14ac:dyDescent="0.25">
      <c r="A1831" s="3">
        <f>TITRES_STAT!B1834</f>
        <v>44970</v>
      </c>
      <c r="B1831" s="6">
        <f>TITRES_STAT!D1834</f>
        <v>35.5</v>
      </c>
      <c r="C1831" s="2">
        <f t="shared" si="221"/>
        <v>0</v>
      </c>
      <c r="D1831" s="2">
        <f t="shared" si="222"/>
        <v>35.5</v>
      </c>
      <c r="E1831" s="2">
        <f t="shared" si="224"/>
        <v>34.9</v>
      </c>
      <c r="F1831" s="2">
        <f t="shared" si="225"/>
        <v>34.450000000000003</v>
      </c>
      <c r="G1831" s="2">
        <f t="shared" si="219"/>
        <v>34.566000000000003</v>
      </c>
      <c r="H1831" s="2">
        <f t="shared" si="223"/>
        <v>32.933550000000011</v>
      </c>
      <c r="I1831" s="2">
        <f t="array" ref="I1831">SUMPRODUCT(B1815:B1834, (ROW(B1815:B1834)-ROW(B1815)+1)) / (20*21/2)</f>
        <v>35.028571428571432</v>
      </c>
      <c r="J1831" s="2">
        <f t="shared" si="226"/>
        <v>34.729349264876689</v>
      </c>
      <c r="K1831" s="2">
        <f t="shared" si="220"/>
        <v>34.103293799136225</v>
      </c>
    </row>
    <row r="1832" spans="1:11" ht="13.5" x14ac:dyDescent="0.25">
      <c r="A1832" s="3">
        <f>TITRES_STAT!B1835</f>
        <v>44971</v>
      </c>
      <c r="B1832" s="6">
        <f>TITRES_STAT!D1835</f>
        <v>35.5</v>
      </c>
      <c r="C1832" s="2">
        <f t="shared" si="221"/>
        <v>0</v>
      </c>
      <c r="D1832" s="2">
        <f t="shared" si="222"/>
        <v>35.5</v>
      </c>
      <c r="E1832" s="2">
        <f t="shared" si="224"/>
        <v>35.049999999999997</v>
      </c>
      <c r="F1832" s="2">
        <f t="shared" si="225"/>
        <v>34.524999999999999</v>
      </c>
      <c r="G1832" s="2">
        <f t="shared" si="219"/>
        <v>34.575999999999993</v>
      </c>
      <c r="H1832" s="2">
        <f t="shared" si="223"/>
        <v>32.933550000000011</v>
      </c>
      <c r="I1832" s="2">
        <f t="array" ref="I1832">SUMPRODUCT(B1816:B1835, (ROW(B1816:B1835)-ROW(B1816)+1)) / (20*21/2)</f>
        <v>35.107142857142854</v>
      </c>
      <c r="J1832" s="2">
        <f t="shared" si="226"/>
        <v>34.80274457298367</v>
      </c>
      <c r="K1832" s="2">
        <f t="shared" si="220"/>
        <v>34.158066591326957</v>
      </c>
    </row>
    <row r="1833" spans="1:11" ht="13.5" x14ac:dyDescent="0.25">
      <c r="A1833" s="3">
        <f>TITRES_STAT!B1836</f>
        <v>44972</v>
      </c>
      <c r="B1833" s="6">
        <f>TITRES_STAT!D1836</f>
        <v>35.5</v>
      </c>
      <c r="C1833" s="2">
        <f t="shared" si="221"/>
        <v>0</v>
      </c>
      <c r="D1833" s="2">
        <f t="shared" si="222"/>
        <v>35.5</v>
      </c>
      <c r="E1833" s="2">
        <f t="shared" si="224"/>
        <v>35.200000000000003</v>
      </c>
      <c r="F1833" s="2">
        <f t="shared" si="225"/>
        <v>34.6</v>
      </c>
      <c r="G1833" s="2">
        <f t="shared" si="219"/>
        <v>34.5762</v>
      </c>
      <c r="H1833" s="2">
        <f t="shared" si="223"/>
        <v>32.933550000000011</v>
      </c>
      <c r="I1833" s="2">
        <f t="array" ref="I1833">SUMPRODUCT(B1817:B1836, (ROW(B1817:B1836)-ROW(B1817)+1)) / (20*21/2)</f>
        <v>35.178571428571431</v>
      </c>
      <c r="J1833" s="2">
        <f t="shared" si="226"/>
        <v>34.869149851747132</v>
      </c>
      <c r="K1833" s="2">
        <f t="shared" si="220"/>
        <v>34.210691430882761</v>
      </c>
    </row>
    <row r="1834" spans="1:11" ht="13.5" x14ac:dyDescent="0.25">
      <c r="A1834" s="3">
        <f>TITRES_STAT!B1837</f>
        <v>44973</v>
      </c>
      <c r="B1834" s="6">
        <f>TITRES_STAT!D1837</f>
        <v>35.5</v>
      </c>
      <c r="C1834" s="2">
        <f t="shared" si="221"/>
        <v>0</v>
      </c>
      <c r="D1834" s="2">
        <f t="shared" si="222"/>
        <v>35.5</v>
      </c>
      <c r="E1834" s="2">
        <f t="shared" si="224"/>
        <v>35.35</v>
      </c>
      <c r="F1834" s="2">
        <f t="shared" si="225"/>
        <v>34.674999999999997</v>
      </c>
      <c r="G1834" s="2">
        <f t="shared" si="219"/>
        <v>34.608199999999997</v>
      </c>
      <c r="H1834" s="2">
        <f t="shared" si="223"/>
        <v>32.933550000000011</v>
      </c>
      <c r="I1834" s="2">
        <f t="array" ref="I1834">SUMPRODUCT(B1818:B1837, (ROW(B1818:B1837)-ROW(B1818)+1)) / (20*21/2)</f>
        <v>35.24285714285714</v>
      </c>
      <c r="J1834" s="2">
        <f t="shared" si="226"/>
        <v>34.929230818247404</v>
      </c>
      <c r="K1834" s="2">
        <f t="shared" si="220"/>
        <v>34.261252551240297</v>
      </c>
    </row>
    <row r="1835" spans="1:11" ht="13.5" x14ac:dyDescent="0.25">
      <c r="A1835" s="3">
        <f>TITRES_STAT!B1838</f>
        <v>44974</v>
      </c>
      <c r="B1835" s="6">
        <f>TITRES_STAT!D1838</f>
        <v>35.5</v>
      </c>
      <c r="C1835" s="2">
        <f t="shared" si="221"/>
        <v>0</v>
      </c>
      <c r="D1835" s="2">
        <f t="shared" si="222"/>
        <v>35.5</v>
      </c>
      <c r="E1835" s="2">
        <f t="shared" si="224"/>
        <v>35.5</v>
      </c>
      <c r="F1835" s="2">
        <f t="shared" si="225"/>
        <v>34.75</v>
      </c>
      <c r="G1835" s="2">
        <f t="shared" si="219"/>
        <v>34.648199999999996</v>
      </c>
      <c r="H1835" s="2">
        <f t="shared" si="223"/>
        <v>32.933550000000011</v>
      </c>
      <c r="I1835" s="2">
        <f t="array" ref="I1835">SUMPRODUCT(B1819:B1838, (ROW(B1819:B1838)-ROW(B1819)+1)) / (20*21/2)</f>
        <v>35.299999999999997</v>
      </c>
      <c r="J1835" s="2">
        <f t="shared" si="226"/>
        <v>34.983589787938129</v>
      </c>
      <c r="K1835" s="2">
        <f t="shared" si="220"/>
        <v>34.309830882564206</v>
      </c>
    </row>
    <row r="1836" spans="1:11" ht="13.5" x14ac:dyDescent="0.25">
      <c r="A1836" s="3">
        <f>TITRES_STAT!B1839</f>
        <v>44977</v>
      </c>
      <c r="B1836" s="6">
        <f>TITRES_STAT!D1839</f>
        <v>35.5</v>
      </c>
      <c r="C1836" s="2">
        <f t="shared" si="221"/>
        <v>0</v>
      </c>
      <c r="D1836" s="2">
        <f t="shared" si="222"/>
        <v>35.5</v>
      </c>
      <c r="E1836" s="2">
        <f t="shared" si="224"/>
        <v>35.5</v>
      </c>
      <c r="F1836" s="2">
        <f t="shared" si="225"/>
        <v>34.825000000000003</v>
      </c>
      <c r="G1836" s="2">
        <f t="shared" si="219"/>
        <v>34.658199999999994</v>
      </c>
      <c r="H1836" s="2">
        <f t="shared" si="223"/>
        <v>32.933550000000018</v>
      </c>
      <c r="I1836" s="2">
        <f t="array" ref="I1836">SUMPRODUCT(B1820:B1839, (ROW(B1820:B1839)-ROW(B1820)+1)) / (20*21/2)</f>
        <v>35.35</v>
      </c>
      <c r="J1836" s="2">
        <f t="shared" si="226"/>
        <v>35.032771712896405</v>
      </c>
      <c r="K1836" s="2">
        <f t="shared" si="220"/>
        <v>34.356504181287178</v>
      </c>
    </row>
    <row r="1837" spans="1:11" ht="13.5" x14ac:dyDescent="0.25">
      <c r="A1837" s="3">
        <f>TITRES_STAT!B1840</f>
        <v>44978</v>
      </c>
      <c r="B1837" s="6">
        <f>TITRES_STAT!D1840</f>
        <v>35.5</v>
      </c>
      <c r="C1837" s="2">
        <f t="shared" si="221"/>
        <v>0</v>
      </c>
      <c r="D1837" s="2">
        <f t="shared" si="222"/>
        <v>35.5</v>
      </c>
      <c r="E1837" s="2">
        <f t="shared" si="224"/>
        <v>35.5</v>
      </c>
      <c r="F1837" s="2">
        <f t="shared" si="225"/>
        <v>34.9</v>
      </c>
      <c r="G1837" s="2">
        <f t="shared" si="219"/>
        <v>34.6584</v>
      </c>
      <c r="H1837" s="2">
        <f t="shared" si="223"/>
        <v>32.933550000000018</v>
      </c>
      <c r="I1837" s="2">
        <f t="array" ref="I1837">SUMPRODUCT(B1821:B1840, (ROW(B1821:B1840)-ROW(B1821)+1)) / (20*21/2)</f>
        <v>35.392857142857146</v>
      </c>
      <c r="J1837" s="2">
        <f t="shared" si="226"/>
        <v>35.077269645001508</v>
      </c>
      <c r="K1837" s="2">
        <f t="shared" si="220"/>
        <v>34.401347154570033</v>
      </c>
    </row>
    <row r="1838" spans="1:11" ht="13.5" x14ac:dyDescent="0.25">
      <c r="A1838" s="3">
        <f>TITRES_STAT!B1841</f>
        <v>44979</v>
      </c>
      <c r="B1838" s="6">
        <f>TITRES_STAT!D1841</f>
        <v>35.5</v>
      </c>
      <c r="C1838" s="2">
        <f t="shared" si="221"/>
        <v>0</v>
      </c>
      <c r="D1838" s="2">
        <f t="shared" si="222"/>
        <v>35.5</v>
      </c>
      <c r="E1838" s="2">
        <f t="shared" si="224"/>
        <v>35.5</v>
      </c>
      <c r="F1838" s="2">
        <f t="shared" si="225"/>
        <v>34.975000000000001</v>
      </c>
      <c r="G1838" s="2">
        <f t="shared" si="219"/>
        <v>34.690399999999997</v>
      </c>
      <c r="H1838" s="2">
        <f t="shared" si="223"/>
        <v>32.933550000000018</v>
      </c>
      <c r="I1838" s="2">
        <f t="array" ref="I1838">SUMPRODUCT(B1822:B1841, (ROW(B1822:B1841)-ROW(B1822)+1)) / (20*21/2)</f>
        <v>35.428571428571431</v>
      </c>
      <c r="J1838" s="2">
        <f t="shared" si="226"/>
        <v>35.117529678810889</v>
      </c>
      <c r="K1838" s="2">
        <f t="shared" si="220"/>
        <v>34.444431579881012</v>
      </c>
    </row>
    <row r="1839" spans="1:11" ht="13.5" x14ac:dyDescent="0.25">
      <c r="A1839" s="3">
        <f>TITRES_STAT!B1842</f>
        <v>44980</v>
      </c>
      <c r="B1839" s="6">
        <f>TITRES_STAT!D1842</f>
        <v>35.5</v>
      </c>
      <c r="C1839" s="2">
        <f t="shared" si="221"/>
        <v>0</v>
      </c>
      <c r="D1839" s="2">
        <f t="shared" si="222"/>
        <v>35.5</v>
      </c>
      <c r="E1839" s="2">
        <f t="shared" si="224"/>
        <v>35.5</v>
      </c>
      <c r="F1839" s="2">
        <f t="shared" si="225"/>
        <v>35.049999999999997</v>
      </c>
      <c r="G1839" s="2">
        <f t="shared" si="219"/>
        <v>34.692</v>
      </c>
      <c r="H1839" s="2">
        <f t="shared" si="223"/>
        <v>32.933550000000018</v>
      </c>
      <c r="I1839" s="2">
        <f t="array" ref="I1839">SUMPRODUCT(B1823:B1842, (ROW(B1823:B1842)-ROW(B1823)+1)) / (20*21/2)</f>
        <v>35.457142857142856</v>
      </c>
      <c r="J1839" s="2">
        <f t="shared" si="226"/>
        <v>35.153955423686043</v>
      </c>
      <c r="K1839" s="2">
        <f t="shared" si="220"/>
        <v>34.485826419885676</v>
      </c>
    </row>
    <row r="1840" spans="1:11" ht="13.5" x14ac:dyDescent="0.25">
      <c r="A1840" s="3">
        <f>TITRES_STAT!B1843</f>
        <v>44981</v>
      </c>
      <c r="B1840" s="6">
        <f>TITRES_STAT!D1843</f>
        <v>35.5</v>
      </c>
      <c r="C1840" s="2">
        <f t="shared" si="221"/>
        <v>0</v>
      </c>
      <c r="D1840" s="2">
        <f t="shared" si="222"/>
        <v>35.5</v>
      </c>
      <c r="E1840" s="2">
        <f t="shared" si="224"/>
        <v>35.5</v>
      </c>
      <c r="F1840" s="2">
        <f t="shared" si="225"/>
        <v>35.125</v>
      </c>
      <c r="G1840" s="2">
        <f t="shared" si="219"/>
        <v>34.7254</v>
      </c>
      <c r="H1840" s="2">
        <f t="shared" si="223"/>
        <v>32.933800000000019</v>
      </c>
      <c r="I1840" s="2">
        <f t="array" ref="I1840">SUMPRODUCT(B1824:B1843, (ROW(B1824:B1843)-ROW(B1824)+1)) / (20*21/2)</f>
        <v>35.478571428571428</v>
      </c>
      <c r="J1840" s="2">
        <f t="shared" si="226"/>
        <v>35.186912050001659</v>
      </c>
      <c r="K1840" s="2">
        <f t="shared" si="220"/>
        <v>34.525597932831339</v>
      </c>
    </row>
    <row r="1841" spans="1:11" ht="13.5" x14ac:dyDescent="0.25">
      <c r="A1841" s="3">
        <f>TITRES_STAT!B1844</f>
        <v>44984</v>
      </c>
      <c r="B1841" s="6">
        <f>TITRES_STAT!D1844</f>
        <v>35.5</v>
      </c>
      <c r="C1841" s="2">
        <f t="shared" si="221"/>
        <v>0</v>
      </c>
      <c r="D1841" s="2">
        <f t="shared" si="222"/>
        <v>35.5</v>
      </c>
      <c r="E1841" s="2">
        <f t="shared" si="224"/>
        <v>35.5</v>
      </c>
      <c r="F1841" s="2">
        <f t="shared" si="225"/>
        <v>35.200000000000003</v>
      </c>
      <c r="G1841" s="2">
        <f t="shared" si="219"/>
        <v>34.758800000000001</v>
      </c>
      <c r="H1841" s="2">
        <f t="shared" si="223"/>
        <v>32.934050000000013</v>
      </c>
      <c r="I1841" s="2">
        <f t="array" ref="I1841">SUMPRODUCT(B1825:B1844, (ROW(B1825:B1844)-ROW(B1825)+1)) / (20*21/2)</f>
        <v>35.49285714285714</v>
      </c>
      <c r="J1841" s="2">
        <f t="shared" si="226"/>
        <v>35.216729950001501</v>
      </c>
      <c r="K1841" s="2">
        <f t="shared" si="220"/>
        <v>34.563809778602661</v>
      </c>
    </row>
    <row r="1842" spans="1:11" ht="13.5" x14ac:dyDescent="0.25">
      <c r="A1842" s="3">
        <f>TITRES_STAT!B1845</f>
        <v>44985</v>
      </c>
      <c r="B1842" s="6">
        <f>TITRES_STAT!D1845</f>
        <v>35.5</v>
      </c>
      <c r="C1842" s="2">
        <f t="shared" si="221"/>
        <v>0</v>
      </c>
      <c r="D1842" s="2">
        <f t="shared" si="222"/>
        <v>35.5</v>
      </c>
      <c r="E1842" s="2">
        <f t="shared" si="224"/>
        <v>35.5</v>
      </c>
      <c r="F1842" s="2">
        <f t="shared" si="225"/>
        <v>35.274999999999999</v>
      </c>
      <c r="G1842" s="2">
        <f t="shared" ref="G1842:G1905" si="227">AVERAGE(B1793:B1842)</f>
        <v>34.792200000000001</v>
      </c>
      <c r="H1842" s="2">
        <f t="shared" si="223"/>
        <v>32.934300000000015</v>
      </c>
      <c r="I1842" s="2">
        <f t="array" ref="I1842">SUMPRODUCT(B1826:B1845, (ROW(B1826:B1845)-ROW(B1826)+1)) / (20*21/2)</f>
        <v>35.5</v>
      </c>
      <c r="J1842" s="2">
        <f t="shared" si="226"/>
        <v>35.243708050001359</v>
      </c>
      <c r="K1842" s="2">
        <f t="shared" si="220"/>
        <v>34.600523120618242</v>
      </c>
    </row>
    <row r="1843" spans="1:11" ht="13.5" x14ac:dyDescent="0.25">
      <c r="A1843" s="3">
        <f>TITRES_STAT!B1846</f>
        <v>44986</v>
      </c>
      <c r="B1843" s="6">
        <f>TITRES_STAT!D1846</f>
        <v>35.5</v>
      </c>
      <c r="C1843" s="2">
        <f t="shared" si="221"/>
        <v>0</v>
      </c>
      <c r="D1843" s="2">
        <f t="shared" si="222"/>
        <v>35.5</v>
      </c>
      <c r="E1843" s="2">
        <f t="shared" si="224"/>
        <v>35.5</v>
      </c>
      <c r="F1843" s="2">
        <f t="shared" si="225"/>
        <v>35.35</v>
      </c>
      <c r="G1843" s="2">
        <f t="shared" si="227"/>
        <v>34.795200000000001</v>
      </c>
      <c r="H1843" s="2">
        <f t="shared" si="223"/>
        <v>32.936800000000019</v>
      </c>
      <c r="I1843" s="2">
        <f t="array" ref="I1843">SUMPRODUCT(B1827:B1846, (ROW(B1827:B1846)-ROW(B1827)+1)) / (20*21/2)</f>
        <v>35.5</v>
      </c>
      <c r="J1843" s="2">
        <f t="shared" si="226"/>
        <v>35.268116807144089</v>
      </c>
      <c r="K1843" s="2">
        <f t="shared" ref="K1843:K1906" si="228">$K$4*B1843+(1-$K$4)*K1842</f>
        <v>34.635796723731254</v>
      </c>
    </row>
    <row r="1844" spans="1:11" ht="13.5" x14ac:dyDescent="0.25">
      <c r="A1844" s="3">
        <f>TITRES_STAT!B1847</f>
        <v>44987</v>
      </c>
      <c r="B1844" s="6">
        <f>TITRES_STAT!D1847</f>
        <v>35.5</v>
      </c>
      <c r="C1844" s="2">
        <f t="shared" si="221"/>
        <v>0</v>
      </c>
      <c r="D1844" s="2">
        <f t="shared" si="222"/>
        <v>35.5</v>
      </c>
      <c r="E1844" s="2">
        <f t="shared" si="224"/>
        <v>35.5</v>
      </c>
      <c r="F1844" s="2">
        <f t="shared" si="225"/>
        <v>35.424999999999997</v>
      </c>
      <c r="G1844" s="2">
        <f t="shared" si="227"/>
        <v>34.83</v>
      </c>
      <c r="H1844" s="2">
        <f t="shared" si="223"/>
        <v>32.939300000000017</v>
      </c>
      <c r="I1844" s="2">
        <f t="array" ref="I1844">SUMPRODUCT(B1828:B1847, (ROW(B1828:B1847)-ROW(B1828)+1)) / (20*21/2)</f>
        <v>35.5</v>
      </c>
      <c r="J1844" s="2">
        <f t="shared" si="226"/>
        <v>35.290200920749413</v>
      </c>
      <c r="K1844" s="2">
        <f t="shared" si="228"/>
        <v>34.669687048290811</v>
      </c>
    </row>
    <row r="1845" spans="1:11" ht="13.5" x14ac:dyDescent="0.25">
      <c r="A1845" s="3">
        <f>TITRES_STAT!B1848</f>
        <v>44988</v>
      </c>
      <c r="B1845" s="6">
        <f>TITRES_STAT!D1848</f>
        <v>35.5</v>
      </c>
      <c r="C1845" s="2">
        <f t="shared" si="221"/>
        <v>0</v>
      </c>
      <c r="D1845" s="2">
        <f t="shared" si="222"/>
        <v>35.5</v>
      </c>
      <c r="E1845" s="2">
        <f t="shared" si="224"/>
        <v>35.5</v>
      </c>
      <c r="F1845" s="2">
        <f t="shared" si="225"/>
        <v>35.5</v>
      </c>
      <c r="G1845" s="2">
        <f t="shared" si="227"/>
        <v>34.834600000000002</v>
      </c>
      <c r="H1845" s="2">
        <f t="shared" si="223"/>
        <v>32.941800000000015</v>
      </c>
      <c r="I1845" s="2">
        <f t="array" ref="I1845">SUMPRODUCT(B1829:B1848, (ROW(B1829:B1848)-ROW(B1829)+1)) / (20*21/2)</f>
        <v>35.5</v>
      </c>
      <c r="J1845" s="2">
        <f t="shared" si="226"/>
        <v>35.310181785439944</v>
      </c>
      <c r="K1845" s="2">
        <f t="shared" si="228"/>
        <v>34.7022483405147</v>
      </c>
    </row>
    <row r="1846" spans="1:11" ht="13.5" x14ac:dyDescent="0.25">
      <c r="A1846" s="3">
        <f>TITRES_STAT!B1849</f>
        <v>44991</v>
      </c>
      <c r="B1846" s="6">
        <f>TITRES_STAT!D1849</f>
        <v>35.5</v>
      </c>
      <c r="C1846" s="2">
        <f t="shared" si="221"/>
        <v>0</v>
      </c>
      <c r="D1846" s="2">
        <f t="shared" si="222"/>
        <v>35.5</v>
      </c>
      <c r="E1846" s="2">
        <f t="shared" si="224"/>
        <v>35.5</v>
      </c>
      <c r="F1846" s="2">
        <f t="shared" si="225"/>
        <v>35.5</v>
      </c>
      <c r="G1846" s="2">
        <f t="shared" si="227"/>
        <v>34.836599999999997</v>
      </c>
      <c r="H1846" s="2">
        <f t="shared" si="223"/>
        <v>32.94430000000002</v>
      </c>
      <c r="I1846" s="2">
        <f t="array" ref="I1846">SUMPRODUCT(B1830:B1849, (ROW(B1830:B1849)-ROW(B1830)+1)) / (20*21/2)</f>
        <v>35.5</v>
      </c>
      <c r="J1846" s="2">
        <f t="shared" si="226"/>
        <v>35.328259710636139</v>
      </c>
      <c r="K1846" s="2">
        <f t="shared" si="228"/>
        <v>34.733532719318042</v>
      </c>
    </row>
    <row r="1847" spans="1:11" ht="13.5" x14ac:dyDescent="0.25">
      <c r="A1847" s="3">
        <f>TITRES_STAT!B1850</f>
        <v>44992</v>
      </c>
      <c r="B1847" s="6">
        <f>TITRES_STAT!D1850</f>
        <v>35.5</v>
      </c>
      <c r="C1847" s="2">
        <f t="shared" si="221"/>
        <v>0</v>
      </c>
      <c r="D1847" s="2">
        <f t="shared" si="222"/>
        <v>35.5</v>
      </c>
      <c r="E1847" s="2">
        <f t="shared" si="224"/>
        <v>35.5</v>
      </c>
      <c r="F1847" s="2">
        <f t="shared" si="225"/>
        <v>35.5</v>
      </c>
      <c r="G1847" s="2">
        <f t="shared" si="227"/>
        <v>34.8386</v>
      </c>
      <c r="H1847" s="2">
        <f t="shared" si="223"/>
        <v>32.946800000000017</v>
      </c>
      <c r="I1847" s="2">
        <f t="array" ref="I1847">SUMPRODUCT(B1831:B1850, (ROW(B1831:B1850)-ROW(B1831)+1)) / (20*21/2)</f>
        <v>35.5</v>
      </c>
      <c r="J1847" s="2">
        <f t="shared" si="226"/>
        <v>35.344615928670791</v>
      </c>
      <c r="K1847" s="2">
        <f t="shared" si="228"/>
        <v>34.763590259736944</v>
      </c>
    </row>
    <row r="1848" spans="1:11" ht="13.5" x14ac:dyDescent="0.25">
      <c r="A1848" s="3">
        <f>TITRES_STAT!B1851</f>
        <v>44993</v>
      </c>
      <c r="B1848" s="6">
        <f>TITRES_STAT!D1851</f>
        <v>35.5</v>
      </c>
      <c r="C1848" s="2">
        <f t="shared" si="221"/>
        <v>0</v>
      </c>
      <c r="D1848" s="2">
        <f t="shared" si="222"/>
        <v>35.5</v>
      </c>
      <c r="E1848" s="2">
        <f t="shared" si="224"/>
        <v>35.5</v>
      </c>
      <c r="F1848" s="2">
        <f t="shared" si="225"/>
        <v>35.5</v>
      </c>
      <c r="G1848" s="2">
        <f t="shared" si="227"/>
        <v>34.840600000000002</v>
      </c>
      <c r="H1848" s="2">
        <f t="shared" si="223"/>
        <v>32.949300000000015</v>
      </c>
      <c r="I1848" s="2">
        <f t="array" ref="I1848">SUMPRODUCT(B1832:B1851, (ROW(B1832:B1851)-ROW(B1832)+1)) / (20*21/2)</f>
        <v>35.5</v>
      </c>
      <c r="J1848" s="2">
        <f t="shared" si="226"/>
        <v>35.359414411654527</v>
      </c>
      <c r="K1848" s="2">
        <f t="shared" si="228"/>
        <v>34.792469073080589</v>
      </c>
    </row>
    <row r="1849" spans="1:11" ht="13.5" x14ac:dyDescent="0.25">
      <c r="A1849" s="3">
        <f>TITRES_STAT!B1852</f>
        <v>44994</v>
      </c>
      <c r="B1849" s="6">
        <f>TITRES_STAT!D1852</f>
        <v>35.5</v>
      </c>
      <c r="C1849" s="2">
        <f t="shared" si="221"/>
        <v>0</v>
      </c>
      <c r="D1849" s="2">
        <f t="shared" si="222"/>
        <v>35.5</v>
      </c>
      <c r="E1849" s="2">
        <f t="shared" si="224"/>
        <v>35.5</v>
      </c>
      <c r="F1849" s="2">
        <f t="shared" si="225"/>
        <v>35.5</v>
      </c>
      <c r="G1849" s="2">
        <f t="shared" si="227"/>
        <v>34.870599999999996</v>
      </c>
      <c r="H1849" s="2">
        <f t="shared" si="223"/>
        <v>32.951800000000013</v>
      </c>
      <c r="I1849" s="2">
        <f t="array" ref="I1849">SUMPRODUCT(B1833:B1852, (ROW(B1833:B1852)-ROW(B1833)+1)) / (20*21/2)</f>
        <v>35.5</v>
      </c>
      <c r="J1849" s="2">
        <f t="shared" si="226"/>
        <v>35.372803515306479</v>
      </c>
      <c r="K1849" s="2">
        <f t="shared" si="228"/>
        <v>34.820215383940173</v>
      </c>
    </row>
    <row r="1850" spans="1:11" ht="13.5" x14ac:dyDescent="0.25">
      <c r="A1850" s="3">
        <f>TITRES_STAT!B1853</f>
        <v>44995</v>
      </c>
      <c r="B1850" s="6">
        <f>TITRES_STAT!D1853</f>
        <v>35.5</v>
      </c>
      <c r="C1850" s="2">
        <f t="shared" si="221"/>
        <v>0</v>
      </c>
      <c r="D1850" s="2">
        <f t="shared" si="222"/>
        <v>35.5</v>
      </c>
      <c r="E1850" s="2">
        <f t="shared" si="224"/>
        <v>35.5</v>
      </c>
      <c r="F1850" s="2">
        <f t="shared" si="225"/>
        <v>35.5</v>
      </c>
      <c r="G1850" s="2">
        <f t="shared" si="227"/>
        <v>34.869999999999997</v>
      </c>
      <c r="H1850" s="2">
        <f t="shared" si="223"/>
        <v>32.954300000000011</v>
      </c>
      <c r="I1850" s="2">
        <f t="array" ref="I1850">SUMPRODUCT(B1834:B1853, (ROW(B1834:B1853)-ROW(B1834)+1)) / (20*21/2)</f>
        <v>35.5</v>
      </c>
      <c r="J1850" s="2">
        <f t="shared" si="226"/>
        <v>35.384917466229673</v>
      </c>
      <c r="K1850" s="2">
        <f t="shared" si="228"/>
        <v>34.846873604177816</v>
      </c>
    </row>
    <row r="1851" spans="1:11" ht="13.5" x14ac:dyDescent="0.25">
      <c r="A1851" s="3">
        <f>TITRES_STAT!B1854</f>
        <v>44998</v>
      </c>
      <c r="B1851" s="6">
        <f>TITRES_STAT!D1854</f>
        <v>35.5</v>
      </c>
      <c r="C1851" s="2">
        <f t="shared" si="221"/>
        <v>0</v>
      </c>
      <c r="D1851" s="2">
        <f t="shared" si="222"/>
        <v>35.5</v>
      </c>
      <c r="E1851" s="2">
        <f t="shared" si="224"/>
        <v>35.5</v>
      </c>
      <c r="F1851" s="2">
        <f t="shared" si="225"/>
        <v>35.5</v>
      </c>
      <c r="G1851" s="2">
        <f t="shared" si="227"/>
        <v>34.880000000000003</v>
      </c>
      <c r="H1851" s="2">
        <f t="shared" si="223"/>
        <v>32.956800000000015</v>
      </c>
      <c r="I1851" s="2">
        <f t="array" ref="I1851">SUMPRODUCT(B1835:B1854, (ROW(B1835:B1854)-ROW(B1835)+1)) / (20*21/2)</f>
        <v>35.5</v>
      </c>
      <c r="J1851" s="2">
        <f t="shared" si="226"/>
        <v>35.395877707541132</v>
      </c>
      <c r="K1851" s="2">
        <f t="shared" si="228"/>
        <v>34.872486404013976</v>
      </c>
    </row>
    <row r="1852" spans="1:11" ht="13.5" x14ac:dyDescent="0.25">
      <c r="A1852" s="3">
        <f>TITRES_STAT!B1855</f>
        <v>44999</v>
      </c>
      <c r="B1852" s="6">
        <f>TITRES_STAT!D1855</f>
        <v>35.5</v>
      </c>
      <c r="C1852" s="2">
        <f t="shared" si="221"/>
        <v>0</v>
      </c>
      <c r="D1852" s="2">
        <f t="shared" si="222"/>
        <v>35.5</v>
      </c>
      <c r="E1852" s="2">
        <f t="shared" si="224"/>
        <v>35.5</v>
      </c>
      <c r="F1852" s="2">
        <f t="shared" si="225"/>
        <v>35.5</v>
      </c>
      <c r="G1852" s="2">
        <f t="shared" si="227"/>
        <v>34.89</v>
      </c>
      <c r="H1852" s="2">
        <f t="shared" si="223"/>
        <v>32.959300000000013</v>
      </c>
      <c r="I1852" s="2">
        <f t="array" ref="I1852">SUMPRODUCT(B1836:B1855, (ROW(B1836:B1855)-ROW(B1836)+1)) / (20*21/2)</f>
        <v>35.5</v>
      </c>
      <c r="J1852" s="2">
        <f t="shared" si="226"/>
        <v>35.40579411634674</v>
      </c>
      <c r="K1852" s="2">
        <f t="shared" si="228"/>
        <v>34.897094780327151</v>
      </c>
    </row>
    <row r="1853" spans="1:11" ht="13.5" x14ac:dyDescent="0.25">
      <c r="A1853" s="3">
        <f>TITRES_STAT!B1856</f>
        <v>45000</v>
      </c>
      <c r="B1853" s="6">
        <f>TITRES_STAT!D1856</f>
        <v>35.5</v>
      </c>
      <c r="C1853" s="2">
        <f t="shared" si="221"/>
        <v>0</v>
      </c>
      <c r="D1853" s="2">
        <f t="shared" si="222"/>
        <v>35.5</v>
      </c>
      <c r="E1853" s="2">
        <f t="shared" si="224"/>
        <v>35.5</v>
      </c>
      <c r="F1853" s="2">
        <f t="shared" si="225"/>
        <v>35.5</v>
      </c>
      <c r="G1853" s="2">
        <f t="shared" si="227"/>
        <v>34.9</v>
      </c>
      <c r="H1853" s="2">
        <f t="shared" si="223"/>
        <v>32.961800000000011</v>
      </c>
      <c r="I1853" s="2">
        <f t="array" ref="I1853">SUMPRODUCT(B1837:B1856, (ROW(B1837:B1856)-ROW(B1837)+1)) / (20*21/2)</f>
        <v>35.5</v>
      </c>
      <c r="J1853" s="2">
        <f t="shared" si="226"/>
        <v>35.414766105266096</v>
      </c>
      <c r="K1853" s="2">
        <f t="shared" si="228"/>
        <v>34.920738122275104</v>
      </c>
    </row>
    <row r="1854" spans="1:11" ht="13.5" x14ac:dyDescent="0.25">
      <c r="A1854" s="3">
        <f>TITRES_STAT!B1857</f>
        <v>45001</v>
      </c>
      <c r="B1854" s="6">
        <f>TITRES_STAT!D1857</f>
        <v>35.5</v>
      </c>
      <c r="C1854" s="2">
        <f t="shared" si="221"/>
        <v>0</v>
      </c>
      <c r="D1854" s="2">
        <f t="shared" si="222"/>
        <v>35.5</v>
      </c>
      <c r="E1854" s="2">
        <f t="shared" si="224"/>
        <v>35.5</v>
      </c>
      <c r="F1854" s="2">
        <f t="shared" si="225"/>
        <v>35.5</v>
      </c>
      <c r="G1854" s="2">
        <f t="shared" si="227"/>
        <v>34.909999999999997</v>
      </c>
      <c r="H1854" s="2">
        <f t="shared" si="223"/>
        <v>32.961800000000011</v>
      </c>
      <c r="I1854" s="2">
        <f t="array" ref="I1854">SUMPRODUCT(B1838:B1857, (ROW(B1838:B1857)-ROW(B1838)+1)) / (20*21/2)</f>
        <v>35.5</v>
      </c>
      <c r="J1854" s="2">
        <f t="shared" si="226"/>
        <v>35.422883619050275</v>
      </c>
      <c r="K1854" s="2">
        <f t="shared" si="228"/>
        <v>34.943454274342749</v>
      </c>
    </row>
    <row r="1855" spans="1:11" ht="13.5" x14ac:dyDescent="0.25">
      <c r="A1855" s="3">
        <f>TITRES_STAT!B1858</f>
        <v>45002</v>
      </c>
      <c r="B1855" s="6">
        <f>TITRES_STAT!D1858</f>
        <v>35.5</v>
      </c>
      <c r="C1855" s="2">
        <f t="shared" si="221"/>
        <v>0</v>
      </c>
      <c r="D1855" s="2">
        <f t="shared" si="222"/>
        <v>35.5</v>
      </c>
      <c r="E1855" s="2">
        <f t="shared" si="224"/>
        <v>35.5</v>
      </c>
      <c r="F1855" s="2">
        <f t="shared" si="225"/>
        <v>35.5</v>
      </c>
      <c r="G1855" s="2">
        <f t="shared" si="227"/>
        <v>34.92</v>
      </c>
      <c r="H1855" s="2">
        <f t="shared" si="223"/>
        <v>32.961800000000011</v>
      </c>
      <c r="I1855" s="2">
        <f t="array" ref="I1855">SUMPRODUCT(B1839:B1858, (ROW(B1839:B1858)-ROW(B1839)+1)) / (20*21/2)</f>
        <v>35.5</v>
      </c>
      <c r="J1855" s="2">
        <f t="shared" si="226"/>
        <v>35.43022803628358</v>
      </c>
      <c r="K1855" s="2">
        <f t="shared" si="228"/>
        <v>34.96527959691754</v>
      </c>
    </row>
    <row r="1856" spans="1:11" ht="13.5" x14ac:dyDescent="0.25">
      <c r="A1856" s="3">
        <f>TITRES_STAT!B1859</f>
        <v>45006</v>
      </c>
      <c r="B1856" s="6">
        <f>TITRES_STAT!D1859</f>
        <v>35.5</v>
      </c>
      <c r="C1856" s="2">
        <f t="shared" si="221"/>
        <v>0</v>
      </c>
      <c r="D1856" s="2">
        <f t="shared" si="222"/>
        <v>35.5</v>
      </c>
      <c r="E1856" s="2">
        <f t="shared" si="224"/>
        <v>35.5</v>
      </c>
      <c r="F1856" s="2">
        <f t="shared" si="225"/>
        <v>35.5</v>
      </c>
      <c r="G1856" s="2">
        <f t="shared" si="227"/>
        <v>34.93</v>
      </c>
      <c r="H1856" s="2">
        <f t="shared" si="223"/>
        <v>32.961800000000011</v>
      </c>
      <c r="I1856" s="2">
        <f t="array" ref="I1856">SUMPRODUCT(B1840:B1859, (ROW(B1840:B1859)-ROW(B1840)+1)) / (20*21/2)</f>
        <v>35.5</v>
      </c>
      <c r="J1856" s="2">
        <f t="shared" si="226"/>
        <v>35.43687298520895</v>
      </c>
      <c r="K1856" s="2">
        <f t="shared" si="228"/>
        <v>34.986249024489403</v>
      </c>
    </row>
    <row r="1857" spans="1:11" ht="13.5" x14ac:dyDescent="0.25">
      <c r="A1857" s="3">
        <f>TITRES_STAT!B1860</f>
        <v>45007</v>
      </c>
      <c r="B1857" s="6">
        <f>TITRES_STAT!D1860</f>
        <v>35.5</v>
      </c>
      <c r="C1857" s="2">
        <f t="shared" si="221"/>
        <v>0</v>
      </c>
      <c r="D1857" s="2">
        <f t="shared" si="222"/>
        <v>35.5</v>
      </c>
      <c r="E1857" s="2">
        <f t="shared" si="224"/>
        <v>35.5</v>
      </c>
      <c r="F1857" s="2">
        <f t="shared" si="225"/>
        <v>35.5</v>
      </c>
      <c r="G1857" s="2">
        <f t="shared" si="227"/>
        <v>34.96</v>
      </c>
      <c r="H1857" s="2">
        <f t="shared" si="223"/>
        <v>32.961800000000011</v>
      </c>
      <c r="I1857" s="2">
        <f t="array" ref="I1857">SUMPRODUCT(B1841:B1860, (ROW(B1841:B1860)-ROW(B1841)+1)) / (20*21/2)</f>
        <v>35.5</v>
      </c>
      <c r="J1857" s="2">
        <f t="shared" si="226"/>
        <v>35.442885081855714</v>
      </c>
      <c r="K1857" s="2">
        <f t="shared" si="228"/>
        <v>35.006396121568251</v>
      </c>
    </row>
    <row r="1858" spans="1:11" ht="13.5" x14ac:dyDescent="0.25">
      <c r="A1858" s="3">
        <f>TITRES_STAT!B1861</f>
        <v>45008</v>
      </c>
      <c r="B1858" s="6">
        <f>TITRES_STAT!D1861</f>
        <v>35.5</v>
      </c>
      <c r="C1858" s="2">
        <f t="shared" si="221"/>
        <v>0</v>
      </c>
      <c r="D1858" s="2">
        <f t="shared" si="222"/>
        <v>35.5</v>
      </c>
      <c r="E1858" s="2">
        <f t="shared" si="224"/>
        <v>35.5</v>
      </c>
      <c r="F1858" s="2">
        <f t="shared" si="225"/>
        <v>35.5</v>
      </c>
      <c r="G1858" s="2">
        <f t="shared" si="227"/>
        <v>34.99</v>
      </c>
      <c r="H1858" s="2">
        <f t="shared" si="223"/>
        <v>32.969750000000012</v>
      </c>
      <c r="I1858" s="2">
        <f t="array" ref="I1858">SUMPRODUCT(B1842:B1861, (ROW(B1842:B1861)-ROW(B1842)+1)) / (20*21/2)</f>
        <v>35.5</v>
      </c>
      <c r="J1858" s="2">
        <f t="shared" si="226"/>
        <v>35.448324597869451</v>
      </c>
      <c r="K1858" s="2">
        <f t="shared" si="228"/>
        <v>35.02575313640871</v>
      </c>
    </row>
    <row r="1859" spans="1:11" ht="13.5" x14ac:dyDescent="0.25">
      <c r="A1859" s="3">
        <f>TITRES_STAT!B1862</f>
        <v>45009</v>
      </c>
      <c r="B1859" s="6">
        <f>TITRES_STAT!D1862</f>
        <v>35.5</v>
      </c>
      <c r="C1859" s="2">
        <f t="shared" si="221"/>
        <v>0</v>
      </c>
      <c r="D1859" s="2">
        <f t="shared" si="222"/>
        <v>35.5</v>
      </c>
      <c r="E1859" s="2">
        <f t="shared" si="224"/>
        <v>35.5</v>
      </c>
      <c r="F1859" s="2">
        <f t="shared" si="225"/>
        <v>35.5</v>
      </c>
      <c r="G1859" s="2">
        <f t="shared" si="227"/>
        <v>35.020000000000003</v>
      </c>
      <c r="H1859" s="2">
        <f t="shared" si="223"/>
        <v>32.977700000000013</v>
      </c>
      <c r="I1859" s="2">
        <f t="array" ref="I1859">SUMPRODUCT(B1843:B1862, (ROW(B1843:B1862)-ROW(B1843)+1)) / (20*21/2)</f>
        <v>35.5</v>
      </c>
      <c r="J1859" s="2">
        <f t="shared" si="226"/>
        <v>35.453246064739027</v>
      </c>
      <c r="K1859" s="2">
        <f t="shared" si="228"/>
        <v>35.044351052627974</v>
      </c>
    </row>
    <row r="1860" spans="1:11" ht="13.5" x14ac:dyDescent="0.25">
      <c r="A1860" s="3">
        <f>TITRES_STAT!B1863</f>
        <v>45012</v>
      </c>
      <c r="B1860" s="6">
        <f>TITRES_STAT!D1863</f>
        <v>35.5</v>
      </c>
      <c r="C1860" s="2">
        <f t="shared" ref="C1860:C1923" si="229">B1860-B1859</f>
        <v>0</v>
      </c>
      <c r="D1860" s="2">
        <f t="shared" si="222"/>
        <v>35.5</v>
      </c>
      <c r="E1860" s="2">
        <f t="shared" si="224"/>
        <v>35.5</v>
      </c>
      <c r="F1860" s="2">
        <f t="shared" si="225"/>
        <v>35.5</v>
      </c>
      <c r="G1860" s="2">
        <f t="shared" si="227"/>
        <v>35.049999999999997</v>
      </c>
      <c r="H1860" s="2">
        <f t="shared" si="223"/>
        <v>32.985650000000014</v>
      </c>
      <c r="I1860" s="2">
        <f t="array" ref="I1860">SUMPRODUCT(B1844:B1863, (ROW(B1844:B1863)-ROW(B1844)+1)) / (20*21/2)</f>
        <v>35.5</v>
      </c>
      <c r="J1860" s="2">
        <f t="shared" si="226"/>
        <v>35.457698820478164</v>
      </c>
      <c r="K1860" s="2">
        <f t="shared" si="228"/>
        <v>35.062219638799426</v>
      </c>
    </row>
    <row r="1861" spans="1:11" ht="13.5" x14ac:dyDescent="0.25">
      <c r="A1861" s="3">
        <f>TITRES_STAT!B1864</f>
        <v>45013</v>
      </c>
      <c r="B1861" s="6">
        <f>TITRES_STAT!D1864</f>
        <v>35.5</v>
      </c>
      <c r="C1861" s="2">
        <f t="shared" si="229"/>
        <v>0</v>
      </c>
      <c r="D1861" s="2">
        <f t="shared" si="222"/>
        <v>35.5</v>
      </c>
      <c r="E1861" s="2">
        <f t="shared" si="224"/>
        <v>35.5</v>
      </c>
      <c r="F1861" s="2">
        <f t="shared" si="225"/>
        <v>35.5</v>
      </c>
      <c r="G1861" s="2">
        <f t="shared" si="227"/>
        <v>35.08</v>
      </c>
      <c r="H1861" s="2">
        <f t="shared" si="223"/>
        <v>32.993600000000015</v>
      </c>
      <c r="I1861" s="2">
        <f t="array" ref="I1861">SUMPRODUCT(B1845:B1864, (ROW(B1845:B1864)-ROW(B1845)+1)) / (20*21/2)</f>
        <v>35.5</v>
      </c>
      <c r="J1861" s="2">
        <f t="shared" si="226"/>
        <v>35.461727504242148</v>
      </c>
      <c r="K1861" s="2">
        <f t="shared" si="228"/>
        <v>35.079387496101411</v>
      </c>
    </row>
    <row r="1862" spans="1:11" ht="13.5" x14ac:dyDescent="0.25">
      <c r="A1862" s="3">
        <f>TITRES_STAT!B1865</f>
        <v>45014</v>
      </c>
      <c r="B1862" s="6">
        <f>TITRES_STAT!D1865</f>
        <v>35.5</v>
      </c>
      <c r="C1862" s="2">
        <f t="shared" si="229"/>
        <v>0</v>
      </c>
      <c r="D1862" s="2">
        <f t="shared" ref="D1862:D1925" si="230">AVERAGE(B1858:B1862)</f>
        <v>35.5</v>
      </c>
      <c r="E1862" s="2">
        <f t="shared" si="224"/>
        <v>35.5</v>
      </c>
      <c r="F1862" s="2">
        <f t="shared" si="225"/>
        <v>35.5</v>
      </c>
      <c r="G1862" s="2">
        <f t="shared" si="227"/>
        <v>35.11</v>
      </c>
      <c r="H1862" s="2">
        <f t="shared" si="223"/>
        <v>33.001550000000016</v>
      </c>
      <c r="I1862" s="2">
        <f t="array" ref="I1862">SUMPRODUCT(B1846:B1865, (ROW(B1846:B1865)-ROW(B1846)+1)) / (20*21/2)</f>
        <v>35.5</v>
      </c>
      <c r="J1862" s="2">
        <f t="shared" si="226"/>
        <v>35.465372503838132</v>
      </c>
      <c r="K1862" s="2">
        <f t="shared" si="228"/>
        <v>35.095882104097434</v>
      </c>
    </row>
    <row r="1863" spans="1:11" ht="13.5" x14ac:dyDescent="0.25">
      <c r="A1863" s="3">
        <f>TITRES_STAT!B1866</f>
        <v>45015</v>
      </c>
      <c r="B1863" s="6">
        <f>TITRES_STAT!D1866</f>
        <v>35.5</v>
      </c>
      <c r="C1863" s="2">
        <f t="shared" si="229"/>
        <v>0</v>
      </c>
      <c r="D1863" s="2">
        <f t="shared" si="230"/>
        <v>35.5</v>
      </c>
      <c r="E1863" s="2">
        <f t="shared" si="224"/>
        <v>35.5</v>
      </c>
      <c r="F1863" s="2">
        <f t="shared" si="225"/>
        <v>35.5</v>
      </c>
      <c r="G1863" s="2">
        <f t="shared" si="227"/>
        <v>35.14</v>
      </c>
      <c r="H1863" s="2">
        <f t="shared" si="223"/>
        <v>33.009500000000017</v>
      </c>
      <c r="I1863" s="2">
        <f t="array" ref="I1863">SUMPRODUCT(B1847:B1866, (ROW(B1847:B1866)-ROW(B1847)+1)) / (20*21/2)</f>
        <v>35.5</v>
      </c>
      <c r="J1863" s="2">
        <f t="shared" si="226"/>
        <v>35.468670360615455</v>
      </c>
      <c r="K1863" s="2">
        <f t="shared" si="228"/>
        <v>35.111729864721063</v>
      </c>
    </row>
    <row r="1864" spans="1:11" ht="13.5" x14ac:dyDescent="0.25">
      <c r="A1864" s="3">
        <f>TITRES_STAT!B1867</f>
        <v>45016</v>
      </c>
      <c r="B1864" s="6">
        <f>TITRES_STAT!D1867</f>
        <v>35.5</v>
      </c>
      <c r="C1864" s="2">
        <f t="shared" si="229"/>
        <v>0</v>
      </c>
      <c r="D1864" s="2">
        <f t="shared" si="230"/>
        <v>35.5</v>
      </c>
      <c r="E1864" s="2">
        <f t="shared" si="224"/>
        <v>35.5</v>
      </c>
      <c r="F1864" s="2">
        <f t="shared" si="225"/>
        <v>35.5</v>
      </c>
      <c r="G1864" s="2">
        <f t="shared" si="227"/>
        <v>35.17</v>
      </c>
      <c r="H1864" s="2">
        <f t="shared" si="223"/>
        <v>33.017450000000011</v>
      </c>
      <c r="I1864" s="2">
        <f t="array" ref="I1864">SUMPRODUCT(B1848:B1867, (ROW(B1848:B1867)-ROW(B1848)+1)) / (20*21/2)</f>
        <v>35.5</v>
      </c>
      <c r="J1864" s="2">
        <f t="shared" si="226"/>
        <v>35.471654135794935</v>
      </c>
      <c r="K1864" s="2">
        <f t="shared" si="228"/>
        <v>35.126956144535924</v>
      </c>
    </row>
    <row r="1865" spans="1:11" ht="13.5" x14ac:dyDescent="0.25">
      <c r="A1865" s="3">
        <f>TITRES_STAT!B1868</f>
        <v>45019</v>
      </c>
      <c r="B1865" s="6">
        <f>TITRES_STAT!D1868</f>
        <v>35.5</v>
      </c>
      <c r="C1865" s="2">
        <f t="shared" si="229"/>
        <v>0</v>
      </c>
      <c r="D1865" s="2">
        <f t="shared" si="230"/>
        <v>35.5</v>
      </c>
      <c r="E1865" s="2">
        <f t="shared" si="224"/>
        <v>35.5</v>
      </c>
      <c r="F1865" s="2">
        <f t="shared" si="225"/>
        <v>35.5</v>
      </c>
      <c r="G1865" s="2">
        <f t="shared" si="227"/>
        <v>35.200000000000003</v>
      </c>
      <c r="H1865" s="2">
        <f t="shared" si="223"/>
        <v>33.025400000000012</v>
      </c>
      <c r="I1865" s="2">
        <f t="array" ref="I1865">SUMPRODUCT(B1849:B1868, (ROW(B1849:B1868)-ROW(B1849)+1)) / (20*21/2)</f>
        <v>35.5</v>
      </c>
      <c r="J1865" s="2">
        <f t="shared" si="226"/>
        <v>35.474353741909702</v>
      </c>
      <c r="K1865" s="2">
        <f t="shared" si="228"/>
        <v>35.141585315338439</v>
      </c>
    </row>
    <row r="1866" spans="1:11" ht="13.5" x14ac:dyDescent="0.25">
      <c r="A1866" s="3">
        <f>TITRES_STAT!B1869</f>
        <v>45020</v>
      </c>
      <c r="B1866" s="6">
        <f>TITRES_STAT!D1869</f>
        <v>35.5</v>
      </c>
      <c r="C1866" s="2">
        <f t="shared" si="229"/>
        <v>0</v>
      </c>
      <c r="D1866" s="2">
        <f t="shared" si="230"/>
        <v>35.5</v>
      </c>
      <c r="E1866" s="2">
        <f t="shared" si="224"/>
        <v>35.5</v>
      </c>
      <c r="F1866" s="2">
        <f t="shared" si="225"/>
        <v>35.5</v>
      </c>
      <c r="G1866" s="2">
        <f t="shared" si="227"/>
        <v>35.229999999999997</v>
      </c>
      <c r="H1866" s="2">
        <f t="shared" ref="H1866:H1929" si="231">AVERAGE(B1667:B1866)</f>
        <v>33.033350000000013</v>
      </c>
      <c r="I1866" s="2">
        <f t="array" ref="I1866">SUMPRODUCT(B1850:B1869, (ROW(B1850:B1869)-ROW(B1850)+1)) / (20*21/2)</f>
        <v>35.5</v>
      </c>
      <c r="J1866" s="2">
        <f t="shared" si="226"/>
        <v>35.476796242680209</v>
      </c>
      <c r="K1866" s="2">
        <f t="shared" si="228"/>
        <v>35.155640793168303</v>
      </c>
    </row>
    <row r="1867" spans="1:11" ht="13.5" x14ac:dyDescent="0.25">
      <c r="A1867" s="3">
        <f>TITRES_STAT!B1870</f>
        <v>45021</v>
      </c>
      <c r="B1867" s="6">
        <f>TITRES_STAT!D1870</f>
        <v>35.5</v>
      </c>
      <c r="C1867" s="2">
        <f t="shared" si="229"/>
        <v>0</v>
      </c>
      <c r="D1867" s="2">
        <f t="shared" si="230"/>
        <v>35.5</v>
      </c>
      <c r="E1867" s="2">
        <f t="shared" si="224"/>
        <v>35.5</v>
      </c>
      <c r="F1867" s="2">
        <f t="shared" si="225"/>
        <v>35.5</v>
      </c>
      <c r="G1867" s="2">
        <f t="shared" si="227"/>
        <v>35.26</v>
      </c>
      <c r="H1867" s="2">
        <f t="shared" si="231"/>
        <v>33.041300000000007</v>
      </c>
      <c r="I1867" s="2">
        <f t="array" ref="I1867">SUMPRODUCT(B1851:B1870, (ROW(B1851:B1870)-ROW(B1851)+1)) / (20*21/2)</f>
        <v>35.5</v>
      </c>
      <c r="J1867" s="2">
        <f t="shared" si="226"/>
        <v>35.479006124329715</v>
      </c>
      <c r="K1867" s="2">
        <f t="shared" si="228"/>
        <v>35.169145075789153</v>
      </c>
    </row>
    <row r="1868" spans="1:11" ht="13.5" x14ac:dyDescent="0.25">
      <c r="A1868" s="3">
        <f>TITRES_STAT!B1871</f>
        <v>45022</v>
      </c>
      <c r="B1868" s="6">
        <f>TITRES_STAT!D1871</f>
        <v>35.5</v>
      </c>
      <c r="C1868" s="2">
        <f t="shared" si="229"/>
        <v>0</v>
      </c>
      <c r="D1868" s="2">
        <f t="shared" si="230"/>
        <v>35.5</v>
      </c>
      <c r="E1868" s="2">
        <f t="shared" ref="E1868:E1931" si="232">AVERAGE(B1859:B1868)</f>
        <v>35.5</v>
      </c>
      <c r="F1868" s="2">
        <f t="shared" si="225"/>
        <v>35.5</v>
      </c>
      <c r="G1868" s="2">
        <f t="shared" si="227"/>
        <v>35.29</v>
      </c>
      <c r="H1868" s="2">
        <f t="shared" si="231"/>
        <v>33.049300000000009</v>
      </c>
      <c r="I1868" s="2">
        <f t="array" ref="I1868">SUMPRODUCT(B1852:B1871, (ROW(B1852:B1871)-ROW(B1852)+1)) / (20*21/2)</f>
        <v>35.5</v>
      </c>
      <c r="J1868" s="2">
        <f t="shared" si="226"/>
        <v>35.48100554106022</v>
      </c>
      <c r="K1868" s="2">
        <f t="shared" si="228"/>
        <v>35.182119778699381</v>
      </c>
    </row>
    <row r="1869" spans="1:11" ht="13.5" x14ac:dyDescent="0.25">
      <c r="A1869" s="3">
        <f>TITRES_STAT!B1872</f>
        <v>45023</v>
      </c>
      <c r="B1869" s="6">
        <f>TITRES_STAT!D1872</f>
        <v>35.5</v>
      </c>
      <c r="C1869" s="2">
        <f t="shared" si="229"/>
        <v>0</v>
      </c>
      <c r="D1869" s="2">
        <f t="shared" si="230"/>
        <v>35.5</v>
      </c>
      <c r="E1869" s="2">
        <f t="shared" si="232"/>
        <v>35.5</v>
      </c>
      <c r="F1869" s="2">
        <f t="shared" si="225"/>
        <v>35.5</v>
      </c>
      <c r="G1869" s="2">
        <f t="shared" si="227"/>
        <v>35.32</v>
      </c>
      <c r="H1869" s="2">
        <f t="shared" si="231"/>
        <v>33.057300000000012</v>
      </c>
      <c r="I1869" s="2">
        <f t="array" ref="I1869">SUMPRODUCT(B1853:B1872, (ROW(B1853:B1872)-ROW(B1853)+1)) / (20*21/2)</f>
        <v>35.5</v>
      </c>
      <c r="J1869" s="2">
        <f t="shared" si="226"/>
        <v>35.482814537149721</v>
      </c>
      <c r="K1869" s="2">
        <f t="shared" si="228"/>
        <v>35.194585669730778</v>
      </c>
    </row>
    <row r="1870" spans="1:11" ht="13.5" x14ac:dyDescent="0.25">
      <c r="A1870" s="3">
        <f>TITRES_STAT!B1873</f>
        <v>45026</v>
      </c>
      <c r="B1870" s="6">
        <f>TITRES_STAT!D1873</f>
        <v>35.5</v>
      </c>
      <c r="C1870" s="2">
        <f t="shared" si="229"/>
        <v>0</v>
      </c>
      <c r="D1870" s="2">
        <f t="shared" si="230"/>
        <v>35.5</v>
      </c>
      <c r="E1870" s="2">
        <f t="shared" si="232"/>
        <v>35.5</v>
      </c>
      <c r="F1870" s="2">
        <f t="shared" si="225"/>
        <v>35.5</v>
      </c>
      <c r="G1870" s="2">
        <f t="shared" si="227"/>
        <v>35.35</v>
      </c>
      <c r="H1870" s="2">
        <f t="shared" si="231"/>
        <v>33.065300000000015</v>
      </c>
      <c r="I1870" s="2">
        <f t="array" ref="I1870">SUMPRODUCT(B1854:B1873, (ROW(B1854:B1873)-ROW(B1854)+1)) / (20*21/2)</f>
        <v>35.5</v>
      </c>
      <c r="J1870" s="2">
        <f t="shared" si="226"/>
        <v>35.484451247897368</v>
      </c>
      <c r="K1870" s="2">
        <f t="shared" si="228"/>
        <v>35.206562702290356</v>
      </c>
    </row>
    <row r="1871" spans="1:11" ht="13.5" x14ac:dyDescent="0.25">
      <c r="A1871" s="3">
        <f>TITRES_STAT!B1874</f>
        <v>45027</v>
      </c>
      <c r="B1871" s="6">
        <f>TITRES_STAT!D1874</f>
        <v>35.5</v>
      </c>
      <c r="C1871" s="2">
        <f t="shared" si="229"/>
        <v>0</v>
      </c>
      <c r="D1871" s="2">
        <f t="shared" si="230"/>
        <v>35.5</v>
      </c>
      <c r="E1871" s="2">
        <f t="shared" si="232"/>
        <v>35.5</v>
      </c>
      <c r="F1871" s="2">
        <f t="shared" si="225"/>
        <v>35.5</v>
      </c>
      <c r="G1871" s="2">
        <f t="shared" si="227"/>
        <v>35.380000000000003</v>
      </c>
      <c r="H1871" s="2">
        <f t="shared" si="231"/>
        <v>33.073300000000017</v>
      </c>
      <c r="I1871" s="2">
        <f t="array" ref="I1871">SUMPRODUCT(B1855:B1874, (ROW(B1855:B1874)-ROW(B1855)+1)) / (20*21/2)</f>
        <v>35.5</v>
      </c>
      <c r="J1871" s="2">
        <f t="shared" si="226"/>
        <v>35.485932081430953</v>
      </c>
      <c r="K1871" s="2">
        <f t="shared" si="228"/>
        <v>35.218070047298575</v>
      </c>
    </row>
    <row r="1872" spans="1:11" ht="13.5" x14ac:dyDescent="0.25">
      <c r="A1872" s="3">
        <f>TITRES_STAT!B1875</f>
        <v>45028</v>
      </c>
      <c r="B1872" s="6">
        <f>TITRES_STAT!D1875</f>
        <v>35.5</v>
      </c>
      <c r="C1872" s="2">
        <f t="shared" si="229"/>
        <v>0</v>
      </c>
      <c r="D1872" s="2">
        <f t="shared" si="230"/>
        <v>35.5</v>
      </c>
      <c r="E1872" s="2">
        <f t="shared" si="232"/>
        <v>35.5</v>
      </c>
      <c r="F1872" s="2">
        <f t="shared" si="225"/>
        <v>35.5</v>
      </c>
      <c r="G1872" s="2">
        <f t="shared" si="227"/>
        <v>35.409999999999997</v>
      </c>
      <c r="H1872" s="2">
        <f t="shared" si="231"/>
        <v>33.08130000000002</v>
      </c>
      <c r="I1872" s="2">
        <f t="array" ref="I1872">SUMPRODUCT(B1856:B1875, (ROW(B1856:B1875)-ROW(B1856)+1)) / (20*21/2)</f>
        <v>35.5</v>
      </c>
      <c r="J1872" s="2">
        <f t="shared" si="226"/>
        <v>35.487271883199433</v>
      </c>
      <c r="K1872" s="2">
        <f t="shared" si="228"/>
        <v>35.229126123875098</v>
      </c>
    </row>
    <row r="1873" spans="1:11" ht="13.5" x14ac:dyDescent="0.25">
      <c r="A1873" s="3">
        <f>TITRES_STAT!B1876</f>
        <v>45029</v>
      </c>
      <c r="B1873" s="6">
        <f>TITRES_STAT!D1876</f>
        <v>35.5</v>
      </c>
      <c r="C1873" s="2">
        <f t="shared" si="229"/>
        <v>0</v>
      </c>
      <c r="D1873" s="2">
        <f t="shared" si="230"/>
        <v>35.5</v>
      </c>
      <c r="E1873" s="2">
        <f t="shared" si="232"/>
        <v>35.5</v>
      </c>
      <c r="F1873" s="2">
        <f t="shared" si="225"/>
        <v>35.5</v>
      </c>
      <c r="G1873" s="2">
        <f t="shared" si="227"/>
        <v>35.44</v>
      </c>
      <c r="H1873" s="2">
        <f t="shared" si="231"/>
        <v>33.096900000000019</v>
      </c>
      <c r="I1873" s="2">
        <f t="array" ref="I1873">SUMPRODUCT(B1857:B1876, (ROW(B1857:B1876)-ROW(B1857)+1)) / (20*21/2)</f>
        <v>35.5</v>
      </c>
      <c r="J1873" s="2">
        <f t="shared" si="226"/>
        <v>35.488484084799488</v>
      </c>
      <c r="K1873" s="2">
        <f t="shared" si="228"/>
        <v>35.239748628821175</v>
      </c>
    </row>
    <row r="1874" spans="1:11" ht="13.5" x14ac:dyDescent="0.25">
      <c r="A1874" s="3">
        <f>TITRES_STAT!B1877</f>
        <v>45030</v>
      </c>
      <c r="B1874" s="6">
        <f>TITRES_STAT!D1877</f>
        <v>35.5</v>
      </c>
      <c r="C1874" s="2">
        <f t="shared" si="229"/>
        <v>0</v>
      </c>
      <c r="D1874" s="2">
        <f t="shared" si="230"/>
        <v>35.5</v>
      </c>
      <c r="E1874" s="2">
        <f t="shared" si="232"/>
        <v>35.5</v>
      </c>
      <c r="F1874" s="2">
        <f t="shared" si="225"/>
        <v>35.5</v>
      </c>
      <c r="G1874" s="2">
        <f t="shared" si="227"/>
        <v>35.47</v>
      </c>
      <c r="H1874" s="2">
        <f t="shared" si="231"/>
        <v>33.112500000000018</v>
      </c>
      <c r="I1874" s="2">
        <f t="array" ref="I1874">SUMPRODUCT(B1858:B1877, (ROW(B1858:B1877)-ROW(B1858)+1)) / (20*21/2)</f>
        <v>35.5</v>
      </c>
      <c r="J1874" s="2">
        <f t="shared" si="226"/>
        <v>35.489580838628108</v>
      </c>
      <c r="K1874" s="2">
        <f t="shared" si="228"/>
        <v>35.249954564945831</v>
      </c>
    </row>
    <row r="1875" spans="1:11" ht="13.5" x14ac:dyDescent="0.25">
      <c r="A1875" s="3">
        <f>TITRES_STAT!B1878</f>
        <v>45033</v>
      </c>
      <c r="B1875" s="6">
        <f>TITRES_STAT!D1878</f>
        <v>35.5</v>
      </c>
      <c r="C1875" s="2">
        <f t="shared" si="229"/>
        <v>0</v>
      </c>
      <c r="D1875" s="2">
        <f t="shared" si="230"/>
        <v>35.5</v>
      </c>
      <c r="E1875" s="2">
        <f t="shared" si="232"/>
        <v>35.5</v>
      </c>
      <c r="F1875" s="2">
        <f t="shared" si="225"/>
        <v>35.5</v>
      </c>
      <c r="G1875" s="2">
        <f t="shared" si="227"/>
        <v>35.5</v>
      </c>
      <c r="H1875" s="2">
        <f t="shared" si="231"/>
        <v>33.128100000000018</v>
      </c>
      <c r="I1875" s="2">
        <f t="array" ref="I1875">SUMPRODUCT(B1859:B1878, (ROW(B1859:B1878)-ROW(B1859)+1)) / (20*21/2)</f>
        <v>35.5</v>
      </c>
      <c r="J1875" s="2">
        <f t="shared" si="226"/>
        <v>35.490573139711145</v>
      </c>
      <c r="K1875" s="2">
        <f t="shared" si="228"/>
        <v>35.259760268281291</v>
      </c>
    </row>
    <row r="1876" spans="1:11" ht="13.5" x14ac:dyDescent="0.25">
      <c r="A1876" s="3">
        <f>TITRES_STAT!B1879</f>
        <v>45034</v>
      </c>
      <c r="B1876" s="6">
        <f>TITRES_STAT!D1879</f>
        <v>35.5</v>
      </c>
      <c r="C1876" s="2">
        <f t="shared" si="229"/>
        <v>0</v>
      </c>
      <c r="D1876" s="2">
        <f t="shared" si="230"/>
        <v>35.5</v>
      </c>
      <c r="E1876" s="2">
        <f t="shared" si="232"/>
        <v>35.5</v>
      </c>
      <c r="F1876" s="2">
        <f t="shared" ref="F1876:F1939" si="233">AVERAGE(B1857:B1876)</f>
        <v>35.5</v>
      </c>
      <c r="G1876" s="2">
        <f t="shared" si="227"/>
        <v>35.5</v>
      </c>
      <c r="H1876" s="2">
        <f t="shared" si="231"/>
        <v>33.143700000000017</v>
      </c>
      <c r="I1876" s="2">
        <f t="array" ref="I1876">SUMPRODUCT(B1860:B1879, (ROW(B1860:B1879)-ROW(B1860)+1)) / (20*21/2)</f>
        <v>35.5</v>
      </c>
      <c r="J1876" s="2">
        <f t="shared" si="226"/>
        <v>35.491470935929129</v>
      </c>
      <c r="K1876" s="2">
        <f t="shared" si="228"/>
        <v>35.269181434231044</v>
      </c>
    </row>
    <row r="1877" spans="1:11" ht="13.5" x14ac:dyDescent="0.25">
      <c r="A1877" s="3">
        <f>TITRES_STAT!B1880</f>
        <v>45035</v>
      </c>
      <c r="B1877" s="6">
        <f>TITRES_STAT!D1880</f>
        <v>35.5</v>
      </c>
      <c r="C1877" s="2">
        <f t="shared" si="229"/>
        <v>0</v>
      </c>
      <c r="D1877" s="2">
        <f t="shared" si="230"/>
        <v>35.5</v>
      </c>
      <c r="E1877" s="2">
        <f t="shared" si="232"/>
        <v>35.5</v>
      </c>
      <c r="F1877" s="2">
        <f t="shared" si="233"/>
        <v>35.5</v>
      </c>
      <c r="G1877" s="2">
        <f t="shared" si="227"/>
        <v>35.5</v>
      </c>
      <c r="H1877" s="2">
        <f t="shared" si="231"/>
        <v>33.159300000000023</v>
      </c>
      <c r="I1877" s="2">
        <f t="array" ref="I1877">SUMPRODUCT(B1861:B1880, (ROW(B1861:B1880)-ROW(B1861)+1)) / (20*21/2)</f>
        <v>35.5</v>
      </c>
      <c r="J1877" s="2">
        <f t="shared" ref="J1877:J1940" si="234">$J$4*B1877+J1876*(1-$J$4)</f>
        <v>35.492283227745403</v>
      </c>
      <c r="K1877" s="2">
        <f t="shared" si="228"/>
        <v>35.278233142692571</v>
      </c>
    </row>
    <row r="1878" spans="1:11" ht="13.5" x14ac:dyDescent="0.25">
      <c r="A1878" s="3">
        <f>TITRES_STAT!B1881</f>
        <v>45036</v>
      </c>
      <c r="B1878" s="6">
        <f>TITRES_STAT!D1881</f>
        <v>35.5</v>
      </c>
      <c r="C1878" s="2">
        <f t="shared" si="229"/>
        <v>0</v>
      </c>
      <c r="D1878" s="2">
        <f t="shared" si="230"/>
        <v>35.5</v>
      </c>
      <c r="E1878" s="2">
        <f t="shared" si="232"/>
        <v>35.5</v>
      </c>
      <c r="F1878" s="2">
        <f t="shared" si="233"/>
        <v>35.5</v>
      </c>
      <c r="G1878" s="2">
        <f t="shared" si="227"/>
        <v>35.5</v>
      </c>
      <c r="H1878" s="2">
        <f t="shared" si="231"/>
        <v>33.174900000000015</v>
      </c>
      <c r="I1878" s="2">
        <f t="array" ref="I1878">SUMPRODUCT(B1862:B1881, (ROW(B1862:B1881)-ROW(B1862)+1)) / (20*21/2)</f>
        <v>35.5</v>
      </c>
      <c r="J1878" s="2">
        <f t="shared" si="234"/>
        <v>35.493018158436314</v>
      </c>
      <c r="K1878" s="2">
        <f t="shared" si="228"/>
        <v>35.286929882194819</v>
      </c>
    </row>
    <row r="1879" spans="1:11" ht="13.5" x14ac:dyDescent="0.25">
      <c r="A1879" s="3">
        <f>TITRES_STAT!B1882</f>
        <v>45040</v>
      </c>
      <c r="B1879" s="6">
        <f>TITRES_STAT!D1882</f>
        <v>35.5</v>
      </c>
      <c r="C1879" s="2">
        <f t="shared" si="229"/>
        <v>0</v>
      </c>
      <c r="D1879" s="2">
        <f t="shared" si="230"/>
        <v>35.5</v>
      </c>
      <c r="E1879" s="2">
        <f t="shared" si="232"/>
        <v>35.5</v>
      </c>
      <c r="F1879" s="2">
        <f t="shared" si="233"/>
        <v>35.5</v>
      </c>
      <c r="G1879" s="2">
        <f t="shared" si="227"/>
        <v>35.5</v>
      </c>
      <c r="H1879" s="2">
        <f t="shared" si="231"/>
        <v>33.190500000000021</v>
      </c>
      <c r="I1879" s="2">
        <f t="array" ref="I1879">SUMPRODUCT(B1863:B1882, (ROW(B1863:B1882)-ROW(B1863)+1)) / (20*21/2)</f>
        <v>35.5</v>
      </c>
      <c r="J1879" s="2">
        <f t="shared" si="234"/>
        <v>35.493683095728095</v>
      </c>
      <c r="K1879" s="2">
        <f t="shared" si="228"/>
        <v>35.295285573089139</v>
      </c>
    </row>
    <row r="1880" spans="1:11" ht="13.5" x14ac:dyDescent="0.25">
      <c r="A1880" s="3">
        <f>TITRES_STAT!B1883</f>
        <v>45041</v>
      </c>
      <c r="B1880" s="6">
        <f>TITRES_STAT!D1883</f>
        <v>35.5</v>
      </c>
      <c r="C1880" s="2">
        <f t="shared" si="229"/>
        <v>0</v>
      </c>
      <c r="D1880" s="2">
        <f t="shared" si="230"/>
        <v>35.5</v>
      </c>
      <c r="E1880" s="2">
        <f t="shared" si="232"/>
        <v>35.5</v>
      </c>
      <c r="F1880" s="2">
        <f t="shared" si="233"/>
        <v>35.5</v>
      </c>
      <c r="G1880" s="2">
        <f t="shared" si="227"/>
        <v>35.5</v>
      </c>
      <c r="H1880" s="2">
        <f t="shared" si="231"/>
        <v>33.206100000000013</v>
      </c>
      <c r="I1880" s="2">
        <f t="array" ref="I1880">SUMPRODUCT(B1864:B1883, (ROW(B1864:B1883)-ROW(B1864)+1)) / (20*21/2)</f>
        <v>35.5</v>
      </c>
      <c r="J1880" s="2">
        <f t="shared" si="234"/>
        <v>35.49428470565875</v>
      </c>
      <c r="K1880" s="2">
        <f t="shared" si="228"/>
        <v>35.303313589830744</v>
      </c>
    </row>
    <row r="1881" spans="1:11" ht="13.5" x14ac:dyDescent="0.25">
      <c r="A1881" s="3">
        <f>TITRES_STAT!B1884</f>
        <v>45042</v>
      </c>
      <c r="B1881" s="6">
        <f>TITRES_STAT!D1884</f>
        <v>35.5</v>
      </c>
      <c r="C1881" s="2">
        <f t="shared" si="229"/>
        <v>0</v>
      </c>
      <c r="D1881" s="2">
        <f t="shared" si="230"/>
        <v>35.5</v>
      </c>
      <c r="E1881" s="2">
        <f t="shared" si="232"/>
        <v>35.5</v>
      </c>
      <c r="F1881" s="2">
        <f t="shared" si="233"/>
        <v>35.5</v>
      </c>
      <c r="G1881" s="2">
        <f t="shared" si="227"/>
        <v>35.5</v>
      </c>
      <c r="H1881" s="2">
        <f t="shared" si="231"/>
        <v>33.221700000000013</v>
      </c>
      <c r="I1881" s="2">
        <f t="array" ref="I1881">SUMPRODUCT(B1865:B1884, (ROW(B1865:B1884)-ROW(B1865)+1)) / (20*21/2)</f>
        <v>35.5</v>
      </c>
      <c r="J1881" s="2">
        <f t="shared" si="234"/>
        <v>35.494829019405536</v>
      </c>
      <c r="K1881" s="2">
        <f t="shared" si="228"/>
        <v>35.311026782386399</v>
      </c>
    </row>
    <row r="1882" spans="1:11" ht="13.5" x14ac:dyDescent="0.25">
      <c r="A1882" s="3">
        <f>TITRES_STAT!B1885</f>
        <v>45043</v>
      </c>
      <c r="B1882" s="6">
        <f>TITRES_STAT!D1885</f>
        <v>35.5</v>
      </c>
      <c r="C1882" s="2">
        <f t="shared" si="229"/>
        <v>0</v>
      </c>
      <c r="D1882" s="2">
        <f t="shared" si="230"/>
        <v>35.5</v>
      </c>
      <c r="E1882" s="2">
        <f t="shared" si="232"/>
        <v>35.5</v>
      </c>
      <c r="F1882" s="2">
        <f t="shared" si="233"/>
        <v>35.5</v>
      </c>
      <c r="G1882" s="2">
        <f t="shared" si="227"/>
        <v>35.5</v>
      </c>
      <c r="H1882" s="2">
        <f t="shared" si="231"/>
        <v>33.237300000000012</v>
      </c>
      <c r="I1882" s="2">
        <f t="array" ref="I1882">SUMPRODUCT(B1866:B1885, (ROW(B1866:B1885)-ROW(B1866)+1)) / (20*21/2)</f>
        <v>35.5</v>
      </c>
      <c r="J1882" s="2">
        <f t="shared" si="234"/>
        <v>35.495321493747866</v>
      </c>
      <c r="K1882" s="2">
        <f t="shared" si="228"/>
        <v>35.318437496802616</v>
      </c>
    </row>
    <row r="1883" spans="1:11" ht="13.5" x14ac:dyDescent="0.25">
      <c r="A1883" s="3">
        <f>TITRES_STAT!B1886</f>
        <v>45044</v>
      </c>
      <c r="B1883" s="6">
        <f>TITRES_STAT!D1886</f>
        <v>35.5</v>
      </c>
      <c r="C1883" s="2">
        <f t="shared" si="229"/>
        <v>0</v>
      </c>
      <c r="D1883" s="2">
        <f t="shared" si="230"/>
        <v>35.5</v>
      </c>
      <c r="E1883" s="2">
        <f t="shared" si="232"/>
        <v>35.5</v>
      </c>
      <c r="F1883" s="2">
        <f t="shared" si="233"/>
        <v>35.5</v>
      </c>
      <c r="G1883" s="2">
        <f t="shared" si="227"/>
        <v>35.5</v>
      </c>
      <c r="H1883" s="2">
        <f t="shared" si="231"/>
        <v>33.252900000000011</v>
      </c>
      <c r="I1883" s="2">
        <f t="array" ref="I1883">SUMPRODUCT(B1867:B1886, (ROW(B1867:B1886)-ROW(B1867)+1)) / (20*21/2)</f>
        <v>35.5</v>
      </c>
      <c r="J1883" s="2">
        <f t="shared" si="234"/>
        <v>35.495767065771879</v>
      </c>
      <c r="K1883" s="2">
        <f t="shared" si="228"/>
        <v>35.325557594967222</v>
      </c>
    </row>
    <row r="1884" spans="1:11" ht="13.5" x14ac:dyDescent="0.25">
      <c r="A1884" s="3">
        <f>TITRES_STAT!B1887</f>
        <v>45048</v>
      </c>
      <c r="B1884" s="6">
        <f>TITRES_STAT!D1887</f>
        <v>35.5</v>
      </c>
      <c r="C1884" s="2">
        <f t="shared" si="229"/>
        <v>0</v>
      </c>
      <c r="D1884" s="2">
        <f t="shared" si="230"/>
        <v>35.5</v>
      </c>
      <c r="E1884" s="2">
        <f t="shared" si="232"/>
        <v>35.5</v>
      </c>
      <c r="F1884" s="2">
        <f t="shared" si="233"/>
        <v>35.5</v>
      </c>
      <c r="G1884" s="2">
        <f t="shared" si="227"/>
        <v>35.5</v>
      </c>
      <c r="H1884" s="2">
        <f t="shared" si="231"/>
        <v>33.26850000000001</v>
      </c>
      <c r="I1884" s="2">
        <f t="array" ref="I1884">SUMPRODUCT(B1868:B1887, (ROW(B1868:B1887)-ROW(B1868)+1)) / (20*21/2)</f>
        <v>35.5</v>
      </c>
      <c r="J1884" s="2">
        <f t="shared" si="234"/>
        <v>35.496170202365036</v>
      </c>
      <c r="K1884" s="2">
        <f t="shared" si="228"/>
        <v>35.332398473595958</v>
      </c>
    </row>
    <row r="1885" spans="1:11" ht="13.5" x14ac:dyDescent="0.25">
      <c r="A1885" s="3">
        <f>TITRES_STAT!B1888</f>
        <v>45049</v>
      </c>
      <c r="B1885" s="6">
        <f>TITRES_STAT!D1888</f>
        <v>35.5</v>
      </c>
      <c r="C1885" s="2">
        <f t="shared" si="229"/>
        <v>0</v>
      </c>
      <c r="D1885" s="2">
        <f t="shared" si="230"/>
        <v>35.5</v>
      </c>
      <c r="E1885" s="2">
        <f t="shared" si="232"/>
        <v>35.5</v>
      </c>
      <c r="F1885" s="2">
        <f t="shared" si="233"/>
        <v>35.5</v>
      </c>
      <c r="G1885" s="2">
        <f t="shared" si="227"/>
        <v>35.5</v>
      </c>
      <c r="H1885" s="2">
        <f t="shared" si="231"/>
        <v>33.284100000000009</v>
      </c>
      <c r="I1885" s="2">
        <f t="array" ref="I1885">SUMPRODUCT(B1869:B1888, (ROW(B1869:B1888)-ROW(B1869)+1)) / (20*21/2)</f>
        <v>35.5</v>
      </c>
      <c r="J1885" s="2">
        <f t="shared" si="234"/>
        <v>35.496534944996938</v>
      </c>
      <c r="K1885" s="2">
        <f t="shared" si="228"/>
        <v>35.338971082474551</v>
      </c>
    </row>
    <row r="1886" spans="1:11" ht="13.5" x14ac:dyDescent="0.25">
      <c r="A1886" s="3">
        <f>TITRES_STAT!B1889</f>
        <v>45050</v>
      </c>
      <c r="B1886" s="6">
        <f>TITRES_STAT!D1889</f>
        <v>35.5</v>
      </c>
      <c r="C1886" s="2">
        <f t="shared" si="229"/>
        <v>0</v>
      </c>
      <c r="D1886" s="2">
        <f t="shared" si="230"/>
        <v>35.5</v>
      </c>
      <c r="E1886" s="2">
        <f t="shared" si="232"/>
        <v>35.5</v>
      </c>
      <c r="F1886" s="2">
        <f t="shared" si="233"/>
        <v>35.5</v>
      </c>
      <c r="G1886" s="2">
        <f t="shared" si="227"/>
        <v>35.5</v>
      </c>
      <c r="H1886" s="2">
        <f t="shared" si="231"/>
        <v>33.299700000000009</v>
      </c>
      <c r="I1886" s="2">
        <f t="array" ref="I1886">SUMPRODUCT(B1870:B1889, (ROW(B1870:B1889)-ROW(B1870)+1)) / (20*21/2)</f>
        <v>35.5</v>
      </c>
      <c r="J1886" s="2">
        <f t="shared" si="234"/>
        <v>35.496864950235327</v>
      </c>
      <c r="K1886" s="2">
        <f t="shared" si="228"/>
        <v>35.345285941985352</v>
      </c>
    </row>
    <row r="1887" spans="1:11" ht="13.5" x14ac:dyDescent="0.25">
      <c r="A1887" s="3">
        <f>TITRES_STAT!B1890</f>
        <v>45051</v>
      </c>
      <c r="B1887" s="6">
        <f>TITRES_STAT!D1890</f>
        <v>35.5</v>
      </c>
      <c r="C1887" s="2">
        <f t="shared" si="229"/>
        <v>0</v>
      </c>
      <c r="D1887" s="2">
        <f t="shared" si="230"/>
        <v>35.5</v>
      </c>
      <c r="E1887" s="2">
        <f t="shared" si="232"/>
        <v>35.5</v>
      </c>
      <c r="F1887" s="2">
        <f t="shared" si="233"/>
        <v>35.5</v>
      </c>
      <c r="G1887" s="2">
        <f t="shared" si="227"/>
        <v>35.5</v>
      </c>
      <c r="H1887" s="2">
        <f t="shared" si="231"/>
        <v>33.315300000000008</v>
      </c>
      <c r="I1887" s="2">
        <f t="array" ref="I1887">SUMPRODUCT(B1871:B1890, (ROW(B1871:B1890)-ROW(B1871)+1)) / (20*21/2)</f>
        <v>35.5</v>
      </c>
      <c r="J1887" s="2">
        <f t="shared" si="234"/>
        <v>35.497163526403391</v>
      </c>
      <c r="K1887" s="2">
        <f t="shared" si="228"/>
        <v>35.351353159946711</v>
      </c>
    </row>
    <row r="1888" spans="1:11" ht="13.5" x14ac:dyDescent="0.25">
      <c r="A1888" s="3">
        <f>TITRES_STAT!B1891</f>
        <v>45054</v>
      </c>
      <c r="B1888" s="6">
        <f>TITRES_STAT!D1891</f>
        <v>35.5</v>
      </c>
      <c r="C1888" s="2">
        <f t="shared" si="229"/>
        <v>0</v>
      </c>
      <c r="D1888" s="2">
        <f t="shared" si="230"/>
        <v>35.5</v>
      </c>
      <c r="E1888" s="2">
        <f t="shared" si="232"/>
        <v>35.5</v>
      </c>
      <c r="F1888" s="2">
        <f t="shared" si="233"/>
        <v>35.5</v>
      </c>
      <c r="G1888" s="2">
        <f t="shared" si="227"/>
        <v>35.5</v>
      </c>
      <c r="H1888" s="2">
        <f t="shared" si="231"/>
        <v>33.337800000000009</v>
      </c>
      <c r="I1888" s="2">
        <f t="array" ref="I1888">SUMPRODUCT(B1872:B1891, (ROW(B1872:B1891)-ROW(B1872)+1)) / (20*21/2)</f>
        <v>35.5</v>
      </c>
      <c r="J1888" s="2">
        <f t="shared" si="234"/>
        <v>35.497433666745927</v>
      </c>
      <c r="K1888" s="2">
        <f t="shared" si="228"/>
        <v>35.357182447791935</v>
      </c>
    </row>
    <row r="1889" spans="1:11" ht="13.5" x14ac:dyDescent="0.25">
      <c r="A1889" s="3">
        <f>TITRES_STAT!B1892</f>
        <v>45055</v>
      </c>
      <c r="B1889" s="6">
        <f>TITRES_STAT!D1892</f>
        <v>35.5</v>
      </c>
      <c r="C1889" s="2">
        <f t="shared" si="229"/>
        <v>0</v>
      </c>
      <c r="D1889" s="2">
        <f t="shared" si="230"/>
        <v>35.5</v>
      </c>
      <c r="E1889" s="2">
        <f t="shared" si="232"/>
        <v>35.5</v>
      </c>
      <c r="F1889" s="2">
        <f t="shared" si="233"/>
        <v>35.5</v>
      </c>
      <c r="G1889" s="2">
        <f t="shared" si="227"/>
        <v>35.5</v>
      </c>
      <c r="H1889" s="2">
        <f t="shared" si="231"/>
        <v>33.360300000000009</v>
      </c>
      <c r="I1889" s="2">
        <f t="array" ref="I1889">SUMPRODUCT(B1873:B1892, (ROW(B1873:B1892)-ROW(B1873)+1)) / (20*21/2)</f>
        <v>35.5</v>
      </c>
      <c r="J1889" s="2">
        <f t="shared" si="234"/>
        <v>35.497678079436788</v>
      </c>
      <c r="K1889" s="2">
        <f t="shared" si="228"/>
        <v>35.362783136113819</v>
      </c>
    </row>
    <row r="1890" spans="1:11" ht="13.5" x14ac:dyDescent="0.25">
      <c r="A1890" s="3">
        <f>TITRES_STAT!B1893</f>
        <v>45056</v>
      </c>
      <c r="B1890" s="6">
        <f>TITRES_STAT!D1893</f>
        <v>35.5</v>
      </c>
      <c r="C1890" s="2">
        <f t="shared" si="229"/>
        <v>0</v>
      </c>
      <c r="D1890" s="2">
        <f t="shared" si="230"/>
        <v>35.5</v>
      </c>
      <c r="E1890" s="2">
        <f t="shared" si="232"/>
        <v>35.5</v>
      </c>
      <c r="F1890" s="2">
        <f t="shared" si="233"/>
        <v>35.5</v>
      </c>
      <c r="G1890" s="2">
        <f t="shared" si="227"/>
        <v>35.5</v>
      </c>
      <c r="H1890" s="2">
        <f t="shared" si="231"/>
        <v>33.38280000000001</v>
      </c>
      <c r="I1890" s="2">
        <f t="array" ref="I1890">SUMPRODUCT(B1874:B1893, (ROW(B1874:B1893)-ROW(B1874)+1)) / (20*21/2)</f>
        <v>35.5</v>
      </c>
      <c r="J1890" s="2">
        <f t="shared" si="234"/>
        <v>35.49789921472852</v>
      </c>
      <c r="K1890" s="2">
        <f t="shared" si="228"/>
        <v>35.368164189599554</v>
      </c>
    </row>
    <row r="1891" spans="1:11" ht="13.5" x14ac:dyDescent="0.25">
      <c r="A1891" s="3">
        <f>TITRES_STAT!B1894</f>
        <v>45057</v>
      </c>
      <c r="B1891" s="6">
        <f>TITRES_STAT!D1894</f>
        <v>35.5</v>
      </c>
      <c r="C1891" s="2">
        <f t="shared" si="229"/>
        <v>0</v>
      </c>
      <c r="D1891" s="2">
        <f t="shared" si="230"/>
        <v>35.5</v>
      </c>
      <c r="E1891" s="2">
        <f t="shared" si="232"/>
        <v>35.5</v>
      </c>
      <c r="F1891" s="2">
        <f t="shared" si="233"/>
        <v>35.5</v>
      </c>
      <c r="G1891" s="2">
        <f t="shared" si="227"/>
        <v>35.5</v>
      </c>
      <c r="H1891" s="2">
        <f t="shared" si="231"/>
        <v>33.405300000000011</v>
      </c>
      <c r="I1891" s="2">
        <f t="array" ref="I1891">SUMPRODUCT(B1875:B1894, (ROW(B1875:B1894)-ROW(B1875)+1)) / (20*21/2)</f>
        <v>35.348571428571425</v>
      </c>
      <c r="J1891" s="2">
        <f t="shared" si="234"/>
        <v>35.498099289516276</v>
      </c>
      <c r="K1891" s="2">
        <f t="shared" si="228"/>
        <v>35.373334221379963</v>
      </c>
    </row>
    <row r="1892" spans="1:11" ht="13.5" x14ac:dyDescent="0.25">
      <c r="A1892" s="3">
        <f>TITRES_STAT!B1895</f>
        <v>45058</v>
      </c>
      <c r="B1892" s="6">
        <f>TITRES_STAT!D1895</f>
        <v>35.5</v>
      </c>
      <c r="C1892" s="2">
        <f t="shared" si="229"/>
        <v>0</v>
      </c>
      <c r="D1892" s="2">
        <f t="shared" si="230"/>
        <v>35.5</v>
      </c>
      <c r="E1892" s="2">
        <f t="shared" si="232"/>
        <v>35.5</v>
      </c>
      <c r="F1892" s="2">
        <f t="shared" si="233"/>
        <v>35.5</v>
      </c>
      <c r="G1892" s="2">
        <f t="shared" si="227"/>
        <v>35.5</v>
      </c>
      <c r="H1892" s="2">
        <f t="shared" si="231"/>
        <v>33.427800000000005</v>
      </c>
      <c r="I1892" s="2">
        <f t="array" ref="I1892">SUMPRODUCT(B1876:B1895, (ROW(B1876:B1895)-ROW(B1876)+1)) / (20*21/2)</f>
        <v>35.059952380952382</v>
      </c>
      <c r="J1892" s="2">
        <f t="shared" si="234"/>
        <v>35.498280309562347</v>
      </c>
      <c r="K1892" s="2">
        <f t="shared" si="228"/>
        <v>35.378301506816044</v>
      </c>
    </row>
    <row r="1893" spans="1:11" ht="13.5" x14ac:dyDescent="0.25">
      <c r="A1893" s="3">
        <f>TITRES_STAT!B1896</f>
        <v>45061</v>
      </c>
      <c r="B1893" s="6">
        <f>TITRES_STAT!D1896</f>
        <v>35.5</v>
      </c>
      <c r="C1893" s="2">
        <f t="shared" si="229"/>
        <v>0</v>
      </c>
      <c r="D1893" s="2">
        <f t="shared" si="230"/>
        <v>35.5</v>
      </c>
      <c r="E1893" s="2">
        <f t="shared" si="232"/>
        <v>35.5</v>
      </c>
      <c r="F1893" s="2">
        <f t="shared" si="233"/>
        <v>35.5</v>
      </c>
      <c r="G1893" s="2">
        <f t="shared" si="227"/>
        <v>35.5</v>
      </c>
      <c r="H1893" s="2">
        <f t="shared" si="231"/>
        <v>33.450300000000006</v>
      </c>
      <c r="I1893" s="2">
        <f t="array" ref="I1893">SUMPRODUCT(B1877:B1896, (ROW(B1877:B1896)-ROW(B1877)+1)) / (20*21/2)</f>
        <v>34.648047619047617</v>
      </c>
      <c r="J1893" s="2">
        <f t="shared" si="234"/>
        <v>35.498444089604028</v>
      </c>
      <c r="K1893" s="2">
        <f t="shared" si="228"/>
        <v>35.383073996744827</v>
      </c>
    </row>
    <row r="1894" spans="1:11" ht="13.5" x14ac:dyDescent="0.25">
      <c r="A1894" s="3">
        <f>TITRES_STAT!B1897</f>
        <v>45062</v>
      </c>
      <c r="B1894" s="6">
        <f>TITRES_STAT!D1897</f>
        <v>33.909999999999997</v>
      </c>
      <c r="C1894" s="2">
        <f t="shared" si="229"/>
        <v>-1.5900000000000034</v>
      </c>
      <c r="D1894" s="2">
        <f t="shared" si="230"/>
        <v>35.182000000000002</v>
      </c>
      <c r="E1894" s="2">
        <f t="shared" si="232"/>
        <v>35.340999999999994</v>
      </c>
      <c r="F1894" s="2">
        <f t="shared" si="233"/>
        <v>35.420499999999997</v>
      </c>
      <c r="G1894" s="2">
        <f t="shared" si="227"/>
        <v>35.468200000000003</v>
      </c>
      <c r="H1894" s="2">
        <f t="shared" si="231"/>
        <v>33.457900000000009</v>
      </c>
      <c r="I1894" s="2">
        <f t="array" ref="I1894">SUMPRODUCT(B1878:B1897, (ROW(B1878:B1897)-ROW(B1878)+1)) / (20*21/2)</f>
        <v>34.390238095238089</v>
      </c>
      <c r="J1894" s="2">
        <f t="shared" si="234"/>
        <v>35.347163700117932</v>
      </c>
      <c r="K1894" s="2">
        <f t="shared" si="228"/>
        <v>35.325306389029343</v>
      </c>
    </row>
    <row r="1895" spans="1:11" ht="13.5" x14ac:dyDescent="0.25">
      <c r="A1895" s="3">
        <f>TITRES_STAT!B1898</f>
        <v>45063</v>
      </c>
      <c r="B1895" s="6">
        <f>TITRES_STAT!D1898</f>
        <v>32.39</v>
      </c>
      <c r="C1895" s="2">
        <f t="shared" si="229"/>
        <v>-1.519999999999996</v>
      </c>
      <c r="D1895" s="2">
        <f t="shared" si="230"/>
        <v>34.56</v>
      </c>
      <c r="E1895" s="2">
        <f t="shared" si="232"/>
        <v>35.029999999999994</v>
      </c>
      <c r="F1895" s="2">
        <f t="shared" si="233"/>
        <v>35.265000000000001</v>
      </c>
      <c r="G1895" s="2">
        <f t="shared" si="227"/>
        <v>35.406000000000006</v>
      </c>
      <c r="H1895" s="2">
        <f t="shared" si="231"/>
        <v>33.457900000000016</v>
      </c>
      <c r="I1895" s="2">
        <f t="array" ref="I1895">SUMPRODUCT(B1879:B1898, (ROW(B1879:B1898)-ROW(B1879)+1)) / (20*21/2)</f>
        <v>34.285619047619043</v>
      </c>
      <c r="J1895" s="2">
        <f t="shared" si="234"/>
        <v>35.065529062011464</v>
      </c>
      <c r="K1895" s="2">
        <f t="shared" si="228"/>
        <v>35.210196334557608</v>
      </c>
    </row>
    <row r="1896" spans="1:11" ht="13.5" x14ac:dyDescent="0.25">
      <c r="A1896" s="3">
        <f>TITRES_STAT!B1899</f>
        <v>45064</v>
      </c>
      <c r="B1896" s="6">
        <f>TITRES_STAT!D1899</f>
        <v>30.94</v>
      </c>
      <c r="C1896" s="2">
        <f t="shared" si="229"/>
        <v>-1.4499999999999993</v>
      </c>
      <c r="D1896" s="2">
        <f t="shared" si="230"/>
        <v>33.648000000000003</v>
      </c>
      <c r="E1896" s="2">
        <f t="shared" si="232"/>
        <v>34.573999999999998</v>
      </c>
      <c r="F1896" s="2">
        <f t="shared" si="233"/>
        <v>35.036999999999999</v>
      </c>
      <c r="G1896" s="2">
        <f t="shared" si="227"/>
        <v>35.314800000000005</v>
      </c>
      <c r="H1896" s="2">
        <f t="shared" si="231"/>
        <v>33.45065000000001</v>
      </c>
      <c r="I1896" s="2">
        <f t="array" ref="I1896">SUMPRODUCT(B1880:B1899, (ROW(B1880:B1899)-ROW(B1880)+1)) / (20*21/2)</f>
        <v>34.333952380952375</v>
      </c>
      <c r="J1896" s="2">
        <f t="shared" si="234"/>
        <v>34.672621532296084</v>
      </c>
      <c r="K1896" s="2">
        <f t="shared" si="228"/>
        <v>35.042737654771031</v>
      </c>
    </row>
    <row r="1897" spans="1:11" ht="13.5" x14ac:dyDescent="0.25">
      <c r="A1897" s="3">
        <f>TITRES_STAT!B1900</f>
        <v>45065</v>
      </c>
      <c r="B1897" s="6">
        <f>TITRES_STAT!D1900</f>
        <v>32.33</v>
      </c>
      <c r="C1897" s="2">
        <f t="shared" si="229"/>
        <v>1.389999999999997</v>
      </c>
      <c r="D1897" s="2">
        <f t="shared" si="230"/>
        <v>33.013999999999996</v>
      </c>
      <c r="E1897" s="2">
        <f t="shared" si="232"/>
        <v>34.256999999999998</v>
      </c>
      <c r="F1897" s="2">
        <f t="shared" si="233"/>
        <v>34.878500000000003</v>
      </c>
      <c r="G1897" s="2">
        <f t="shared" si="227"/>
        <v>35.251400000000004</v>
      </c>
      <c r="H1897" s="2">
        <f t="shared" si="231"/>
        <v>33.450350000000007</v>
      </c>
      <c r="I1897" s="2">
        <f t="array" ref="I1897">SUMPRODUCT(B1881:B1900, (ROW(B1881:B1900)-ROW(B1881)+1)) / (20*21/2)</f>
        <v>34.383238095238092</v>
      </c>
      <c r="J1897" s="2">
        <f t="shared" si="234"/>
        <v>34.44951471969646</v>
      </c>
      <c r="K1897" s="2">
        <f t="shared" si="228"/>
        <v>34.936355785956479</v>
      </c>
    </row>
    <row r="1898" spans="1:11" ht="13.5" x14ac:dyDescent="0.25">
      <c r="A1898" s="3">
        <f>TITRES_STAT!B1901</f>
        <v>45068</v>
      </c>
      <c r="B1898" s="6">
        <f>TITRES_STAT!D1901</f>
        <v>33.78</v>
      </c>
      <c r="C1898" s="2">
        <f t="shared" si="229"/>
        <v>1.4500000000000028</v>
      </c>
      <c r="D1898" s="2">
        <f t="shared" si="230"/>
        <v>32.67</v>
      </c>
      <c r="E1898" s="2">
        <f t="shared" si="232"/>
        <v>34.085000000000001</v>
      </c>
      <c r="F1898" s="2">
        <f t="shared" si="233"/>
        <v>34.792500000000004</v>
      </c>
      <c r="G1898" s="2">
        <f t="shared" si="227"/>
        <v>35.217000000000006</v>
      </c>
      <c r="H1898" s="2">
        <f t="shared" si="231"/>
        <v>33.457300000000011</v>
      </c>
      <c r="I1898" s="2">
        <f t="array" ref="I1898">SUMPRODUCT(B1882:B1901, (ROW(B1882:B1901)-ROW(B1882)+1)) / (20*21/2)</f>
        <v>34.433476190476192</v>
      </c>
      <c r="J1898" s="2">
        <f t="shared" si="234"/>
        <v>34.385751413058699</v>
      </c>
      <c r="K1898" s="2">
        <f t="shared" si="228"/>
        <v>34.891008500232701</v>
      </c>
    </row>
    <row r="1899" spans="1:11" ht="13.5" x14ac:dyDescent="0.25">
      <c r="A1899" s="3">
        <f>TITRES_STAT!B1902</f>
        <v>45069</v>
      </c>
      <c r="B1899" s="6">
        <f>TITRES_STAT!D1902</f>
        <v>35.299999999999997</v>
      </c>
      <c r="C1899" s="2">
        <f t="shared" si="229"/>
        <v>1.519999999999996</v>
      </c>
      <c r="D1899" s="2">
        <f t="shared" si="230"/>
        <v>32.948</v>
      </c>
      <c r="E1899" s="2">
        <f t="shared" si="232"/>
        <v>34.065000000000005</v>
      </c>
      <c r="F1899" s="2">
        <f t="shared" si="233"/>
        <v>34.782499999999999</v>
      </c>
      <c r="G1899" s="2">
        <f t="shared" si="227"/>
        <v>35.213000000000001</v>
      </c>
      <c r="H1899" s="2">
        <f t="shared" si="231"/>
        <v>33.471850000000003</v>
      </c>
      <c r="I1899" s="2">
        <f t="array" ref="I1899">SUMPRODUCT(B1883:B1902, (ROW(B1883:B1902)-ROW(B1883)+1)) / (20*21/2)</f>
        <v>34.484666666666662</v>
      </c>
      <c r="J1899" s="2">
        <f t="shared" si="234"/>
        <v>34.472822707053112</v>
      </c>
      <c r="K1899" s="2">
        <f t="shared" si="228"/>
        <v>34.907047382576515</v>
      </c>
    </row>
    <row r="1900" spans="1:11" ht="13.5" x14ac:dyDescent="0.25">
      <c r="A1900" s="3">
        <f>TITRES_STAT!B1903</f>
        <v>45070</v>
      </c>
      <c r="B1900" s="6">
        <f>TITRES_STAT!D1903</f>
        <v>35.299999999999997</v>
      </c>
      <c r="C1900" s="2">
        <f t="shared" si="229"/>
        <v>0</v>
      </c>
      <c r="D1900" s="2">
        <f t="shared" si="230"/>
        <v>33.529999999999994</v>
      </c>
      <c r="E1900" s="2">
        <f t="shared" si="232"/>
        <v>34.045000000000002</v>
      </c>
      <c r="F1900" s="2">
        <f t="shared" si="233"/>
        <v>34.772499999999994</v>
      </c>
      <c r="G1900" s="2">
        <f t="shared" si="227"/>
        <v>35.209000000000003</v>
      </c>
      <c r="H1900" s="2">
        <f t="shared" si="231"/>
        <v>33.48640000000001</v>
      </c>
      <c r="I1900" s="2">
        <f t="array" ref="I1900">SUMPRODUCT(B1884:B1903, (ROW(B1884:B1903)-ROW(B1884)+1)) / (20*21/2)</f>
        <v>34.536809523809517</v>
      </c>
      <c r="J1900" s="2">
        <f t="shared" si="234"/>
        <v>34.551601496857579</v>
      </c>
      <c r="K1900" s="2">
        <f t="shared" si="228"/>
        <v>34.922457289142145</v>
      </c>
    </row>
    <row r="1901" spans="1:11" ht="13.5" x14ac:dyDescent="0.25">
      <c r="A1901" s="3">
        <f>TITRES_STAT!B1904</f>
        <v>45071</v>
      </c>
      <c r="B1901" s="6">
        <f>TITRES_STAT!D1904</f>
        <v>35.299999999999997</v>
      </c>
      <c r="C1901" s="2">
        <f t="shared" si="229"/>
        <v>0</v>
      </c>
      <c r="D1901" s="2">
        <f t="shared" si="230"/>
        <v>34.402000000000001</v>
      </c>
      <c r="E1901" s="2">
        <f t="shared" si="232"/>
        <v>34.024999999999999</v>
      </c>
      <c r="F1901" s="2">
        <f t="shared" si="233"/>
        <v>34.762499999999996</v>
      </c>
      <c r="G1901" s="2">
        <f t="shared" si="227"/>
        <v>35.204999999999998</v>
      </c>
      <c r="H1901" s="2">
        <f t="shared" si="231"/>
        <v>33.50095000000001</v>
      </c>
      <c r="I1901" s="2">
        <f t="array" ref="I1901">SUMPRODUCT(B1885:B1904, (ROW(B1885:B1904)-ROW(B1885)+1)) / (20*21/2)</f>
        <v>34.589904761904762</v>
      </c>
      <c r="J1901" s="2">
        <f t="shared" si="234"/>
        <v>34.622877544775903</v>
      </c>
      <c r="K1901" s="2">
        <f t="shared" si="228"/>
        <v>34.937262885646376</v>
      </c>
    </row>
    <row r="1902" spans="1:11" ht="13.5" x14ac:dyDescent="0.25">
      <c r="A1902" s="3">
        <f>TITRES_STAT!B1905</f>
        <v>45072</v>
      </c>
      <c r="B1902" s="6">
        <f>TITRES_STAT!D1905</f>
        <v>35.299999999999997</v>
      </c>
      <c r="C1902" s="2">
        <f t="shared" si="229"/>
        <v>0</v>
      </c>
      <c r="D1902" s="2">
        <f t="shared" si="230"/>
        <v>34.996000000000002</v>
      </c>
      <c r="E1902" s="2">
        <f t="shared" si="232"/>
        <v>34.005000000000003</v>
      </c>
      <c r="F1902" s="2">
        <f t="shared" si="233"/>
        <v>34.752499999999984</v>
      </c>
      <c r="G1902" s="2">
        <f t="shared" si="227"/>
        <v>35.201000000000001</v>
      </c>
      <c r="H1902" s="2">
        <f t="shared" si="231"/>
        <v>33.509950000000003</v>
      </c>
      <c r="I1902" s="2">
        <f t="array" ref="I1902">SUMPRODUCT(B1886:B1905, (ROW(B1886:B1905)-ROW(B1886)+1)) / (20*21/2)</f>
        <v>34.643952380952378</v>
      </c>
      <c r="J1902" s="2">
        <f t="shared" si="234"/>
        <v>34.687365397654389</v>
      </c>
      <c r="K1902" s="2">
        <f t="shared" si="228"/>
        <v>34.951487870522989</v>
      </c>
    </row>
    <row r="1903" spans="1:11" ht="13.5" x14ac:dyDescent="0.25">
      <c r="A1903" s="3">
        <f>TITRES_STAT!B1906</f>
        <v>45075</v>
      </c>
      <c r="B1903" s="6">
        <f>TITRES_STAT!D1906</f>
        <v>35.299999999999997</v>
      </c>
      <c r="C1903" s="2">
        <f t="shared" si="229"/>
        <v>0</v>
      </c>
      <c r="D1903" s="2">
        <f t="shared" si="230"/>
        <v>35.299999999999997</v>
      </c>
      <c r="E1903" s="2">
        <f t="shared" si="232"/>
        <v>33.984999999999999</v>
      </c>
      <c r="F1903" s="2">
        <f t="shared" si="233"/>
        <v>34.742499999999986</v>
      </c>
      <c r="G1903" s="2">
        <f t="shared" si="227"/>
        <v>35.196999999999996</v>
      </c>
      <c r="H1903" s="2">
        <f t="shared" si="231"/>
        <v>33.518950000000004</v>
      </c>
      <c r="I1903" s="2">
        <f t="array" ref="I1903">SUMPRODUCT(B1887:B1906, (ROW(B1887:B1906)-ROW(B1887)+1)) / (20*21/2)</f>
        <v>34.698952380952377</v>
      </c>
      <c r="J1903" s="2">
        <f t="shared" si="234"/>
        <v>34.745711550258733</v>
      </c>
      <c r="K1903" s="2">
        <f t="shared" si="228"/>
        <v>34.965155012855419</v>
      </c>
    </row>
    <row r="1904" spans="1:11" ht="13.5" x14ac:dyDescent="0.25">
      <c r="A1904" s="3">
        <f>TITRES_STAT!B1907</f>
        <v>45076</v>
      </c>
      <c r="B1904" s="6">
        <f>TITRES_STAT!D1907</f>
        <v>35.299999999999997</v>
      </c>
      <c r="C1904" s="2">
        <f t="shared" si="229"/>
        <v>0</v>
      </c>
      <c r="D1904" s="2">
        <f t="shared" si="230"/>
        <v>35.299999999999997</v>
      </c>
      <c r="E1904" s="2">
        <f t="shared" si="232"/>
        <v>34.124000000000009</v>
      </c>
      <c r="F1904" s="2">
        <f t="shared" si="233"/>
        <v>34.73249999999998</v>
      </c>
      <c r="G1904" s="2">
        <f t="shared" si="227"/>
        <v>35.192999999999998</v>
      </c>
      <c r="H1904" s="2">
        <f t="shared" si="231"/>
        <v>33.527950000000004</v>
      </c>
      <c r="I1904" s="2">
        <f t="array" ref="I1904">SUMPRODUCT(B1888:B1907, (ROW(B1888:B1907)-ROW(B1888)+1)) / (20*21/2)</f>
        <v>34.754904761904761</v>
      </c>
      <c r="J1904" s="2">
        <f t="shared" si="234"/>
        <v>34.798500926424566</v>
      </c>
      <c r="K1904" s="2">
        <f t="shared" si="228"/>
        <v>34.978286188821876</v>
      </c>
    </row>
    <row r="1905" spans="1:11" ht="13.5" x14ac:dyDescent="0.25">
      <c r="A1905" s="3">
        <f>TITRES_STAT!B1908</f>
        <v>45077</v>
      </c>
      <c r="B1905" s="6">
        <f>TITRES_STAT!D1908</f>
        <v>35.299999999999997</v>
      </c>
      <c r="C1905" s="2">
        <f t="shared" si="229"/>
        <v>0</v>
      </c>
      <c r="D1905" s="2">
        <f t="shared" si="230"/>
        <v>35.299999999999997</v>
      </c>
      <c r="E1905" s="2">
        <f t="shared" si="232"/>
        <v>34.415000000000006</v>
      </c>
      <c r="F1905" s="2">
        <f t="shared" si="233"/>
        <v>34.722499999999982</v>
      </c>
      <c r="G1905" s="2">
        <f t="shared" si="227"/>
        <v>35.188999999999993</v>
      </c>
      <c r="H1905" s="2">
        <f t="shared" si="231"/>
        <v>33.536950000000004</v>
      </c>
      <c r="I1905" s="2">
        <f t="array" ref="I1905">SUMPRODUCT(B1889:B1908, (ROW(B1889:B1908)-ROW(B1889)+1)) / (20*21/2)</f>
        <v>34.811809523809515</v>
      </c>
      <c r="J1905" s="2">
        <f t="shared" si="234"/>
        <v>34.84626274295556</v>
      </c>
      <c r="K1905" s="2">
        <f t="shared" si="228"/>
        <v>34.990902416711215</v>
      </c>
    </row>
    <row r="1906" spans="1:11" ht="13.5" x14ac:dyDescent="0.25">
      <c r="A1906" s="3">
        <f>TITRES_STAT!B1909</f>
        <v>45078</v>
      </c>
      <c r="B1906" s="6">
        <f>TITRES_STAT!D1909</f>
        <v>35.299999999999997</v>
      </c>
      <c r="C1906" s="2">
        <f t="shared" si="229"/>
        <v>0</v>
      </c>
      <c r="D1906" s="2">
        <f t="shared" si="230"/>
        <v>35.299999999999997</v>
      </c>
      <c r="E1906" s="2">
        <f t="shared" si="232"/>
        <v>34.851000000000006</v>
      </c>
      <c r="F1906" s="2">
        <f t="shared" si="233"/>
        <v>34.712499999999984</v>
      </c>
      <c r="G1906" s="2">
        <f t="shared" ref="G1906:G1969" si="235">AVERAGE(B1857:B1906)</f>
        <v>35.184999999999995</v>
      </c>
      <c r="H1906" s="2">
        <f t="shared" si="231"/>
        <v>33.545950000000005</v>
      </c>
      <c r="I1906" s="2">
        <f t="array" ref="I1906">SUMPRODUCT(B1890:B1909, (ROW(B1890:B1909)-ROW(B1890)+1)) / (20*21/2)</f>
        <v>34.869666666666667</v>
      </c>
      <c r="J1906" s="2">
        <f t="shared" si="234"/>
        <v>34.889475815055029</v>
      </c>
      <c r="K1906" s="2">
        <f t="shared" si="228"/>
        <v>35.003023890565679</v>
      </c>
    </row>
    <row r="1907" spans="1:11" ht="13.5" x14ac:dyDescent="0.25">
      <c r="A1907" s="3">
        <f>TITRES_STAT!B1910</f>
        <v>45079</v>
      </c>
      <c r="B1907" s="6">
        <f>TITRES_STAT!D1910</f>
        <v>35.299999999999997</v>
      </c>
      <c r="C1907" s="2">
        <f t="shared" si="229"/>
        <v>0</v>
      </c>
      <c r="D1907" s="2">
        <f t="shared" si="230"/>
        <v>35.299999999999997</v>
      </c>
      <c r="E1907" s="2">
        <f t="shared" si="232"/>
        <v>35.14800000000001</v>
      </c>
      <c r="F1907" s="2">
        <f t="shared" si="233"/>
        <v>34.702499999999993</v>
      </c>
      <c r="G1907" s="2">
        <f t="shared" si="235"/>
        <v>35.180999999999997</v>
      </c>
      <c r="H1907" s="2">
        <f t="shared" si="231"/>
        <v>33.554950000000005</v>
      </c>
      <c r="I1907" s="2">
        <f t="array" ref="I1907">SUMPRODUCT(B1891:B1910, (ROW(B1891:B1910)-ROW(B1891)+1)) / (20*21/2)</f>
        <v>34.928476190476182</v>
      </c>
      <c r="J1907" s="2">
        <f t="shared" si="234"/>
        <v>34.92857335647836</v>
      </c>
      <c r="K1907" s="2">
        <f t="shared" ref="K1907:K1970" si="236">$K$4*B1907+(1-$K$4)*K1906</f>
        <v>35.014670012504283</v>
      </c>
    </row>
    <row r="1908" spans="1:11" ht="13.5" x14ac:dyDescent="0.25">
      <c r="A1908" s="3">
        <f>TITRES_STAT!B1911</f>
        <v>45082</v>
      </c>
      <c r="B1908" s="6">
        <f>TITRES_STAT!D1911</f>
        <v>35.299999999999997</v>
      </c>
      <c r="C1908" s="2">
        <f t="shared" si="229"/>
        <v>0</v>
      </c>
      <c r="D1908" s="2">
        <f t="shared" si="230"/>
        <v>35.299999999999997</v>
      </c>
      <c r="E1908" s="2">
        <f t="shared" si="232"/>
        <v>35.300000000000004</v>
      </c>
      <c r="F1908" s="2">
        <f t="shared" si="233"/>
        <v>34.692499999999988</v>
      </c>
      <c r="G1908" s="2">
        <f t="shared" si="235"/>
        <v>35.176999999999992</v>
      </c>
      <c r="H1908" s="2">
        <f t="shared" si="231"/>
        <v>33.563950000000006</v>
      </c>
      <c r="I1908" s="2">
        <f t="array" ref="I1908">SUMPRODUCT(B1892:B1911, (ROW(B1892:B1911)-ROW(B1892)+1)) / (20*21/2)</f>
        <v>34.988238095238096</v>
      </c>
      <c r="J1908" s="2">
        <f t="shared" si="234"/>
        <v>34.963947322528043</v>
      </c>
      <c r="K1908" s="2">
        <f t="shared" si="236"/>
        <v>35.025859423778627</v>
      </c>
    </row>
    <row r="1909" spans="1:11" ht="13.5" x14ac:dyDescent="0.25">
      <c r="A1909" s="3">
        <f>TITRES_STAT!B1912</f>
        <v>45083</v>
      </c>
      <c r="B1909" s="6">
        <f>TITRES_STAT!D1912</f>
        <v>35.299999999999997</v>
      </c>
      <c r="C1909" s="2">
        <f t="shared" si="229"/>
        <v>0</v>
      </c>
      <c r="D1909" s="2">
        <f t="shared" si="230"/>
        <v>35.299999999999997</v>
      </c>
      <c r="E1909" s="2">
        <f t="shared" si="232"/>
        <v>35.300000000000004</v>
      </c>
      <c r="F1909" s="2">
        <f t="shared" si="233"/>
        <v>34.68249999999999</v>
      </c>
      <c r="G1909" s="2">
        <f t="shared" si="235"/>
        <v>35.172999999999995</v>
      </c>
      <c r="H1909" s="2">
        <f t="shared" si="231"/>
        <v>33.572950000000013</v>
      </c>
      <c r="I1909" s="2">
        <f t="array" ref="I1909">SUMPRODUCT(B1893:B1912, (ROW(B1893:B1912)-ROW(B1893)+1)) / (20*21/2)</f>
        <v>35.048952380952379</v>
      </c>
      <c r="J1909" s="2">
        <f t="shared" si="234"/>
        <v>34.995952339430133</v>
      </c>
      <c r="K1909" s="2">
        <f t="shared" si="236"/>
        <v>35.036610034610838</v>
      </c>
    </row>
    <row r="1910" spans="1:11" ht="13.5" x14ac:dyDescent="0.25">
      <c r="A1910" s="3">
        <f>TITRES_STAT!B1913</f>
        <v>45084</v>
      </c>
      <c r="B1910" s="6">
        <f>TITRES_STAT!D1913</f>
        <v>35.299999999999997</v>
      </c>
      <c r="C1910" s="2">
        <f t="shared" si="229"/>
        <v>0</v>
      </c>
      <c r="D1910" s="2">
        <f t="shared" si="230"/>
        <v>35.299999999999997</v>
      </c>
      <c r="E1910" s="2">
        <f t="shared" si="232"/>
        <v>35.300000000000004</v>
      </c>
      <c r="F1910" s="2">
        <f t="shared" si="233"/>
        <v>34.672499999999992</v>
      </c>
      <c r="G1910" s="2">
        <f t="shared" si="235"/>
        <v>35.16899999999999</v>
      </c>
      <c r="H1910" s="2">
        <f t="shared" si="231"/>
        <v>33.580050000000007</v>
      </c>
      <c r="I1910" s="2">
        <f t="array" ref="I1910">SUMPRODUCT(B1894:B1913, (ROW(B1894:B1913)-ROW(B1894)+1)) / (20*21/2)</f>
        <v>35.110619047619039</v>
      </c>
      <c r="J1910" s="2">
        <f t="shared" si="234"/>
        <v>35.02490925948441</v>
      </c>
      <c r="K1910" s="2">
        <f t="shared" si="236"/>
        <v>35.04693905286139</v>
      </c>
    </row>
    <row r="1911" spans="1:11" ht="13.5" x14ac:dyDescent="0.25">
      <c r="A1911" s="3">
        <f>TITRES_STAT!B1914</f>
        <v>45085</v>
      </c>
      <c r="B1911" s="6">
        <f>TITRES_STAT!D1914</f>
        <v>35.299999999999997</v>
      </c>
      <c r="C1911" s="2">
        <f t="shared" si="229"/>
        <v>0</v>
      </c>
      <c r="D1911" s="2">
        <f t="shared" si="230"/>
        <v>35.299999999999997</v>
      </c>
      <c r="E1911" s="2">
        <f t="shared" si="232"/>
        <v>35.300000000000004</v>
      </c>
      <c r="F1911" s="2">
        <f t="shared" si="233"/>
        <v>34.662499999999987</v>
      </c>
      <c r="G1911" s="2">
        <f t="shared" si="235"/>
        <v>35.164999999999992</v>
      </c>
      <c r="H1911" s="2">
        <f t="shared" si="231"/>
        <v>33.587150000000008</v>
      </c>
      <c r="I1911" s="2">
        <f t="array" ref="I1911">SUMPRODUCT(B1895:B1914, (ROW(B1895:B1914)-ROW(B1895)+1)) / (20*21/2)</f>
        <v>35.173238095238084</v>
      </c>
      <c r="J1911" s="2">
        <f t="shared" si="234"/>
        <v>35.051108377628751</v>
      </c>
      <c r="K1911" s="2">
        <f t="shared" si="236"/>
        <v>35.056863011572709</v>
      </c>
    </row>
    <row r="1912" spans="1:11" ht="13.5" x14ac:dyDescent="0.25">
      <c r="A1912" s="3">
        <f>TITRES_STAT!B1915</f>
        <v>45086</v>
      </c>
      <c r="B1912" s="6">
        <f>TITRES_STAT!D1915</f>
        <v>35.299999999999997</v>
      </c>
      <c r="C1912" s="2">
        <f t="shared" si="229"/>
        <v>0</v>
      </c>
      <c r="D1912" s="2">
        <f t="shared" si="230"/>
        <v>35.299999999999997</v>
      </c>
      <c r="E1912" s="2">
        <f t="shared" si="232"/>
        <v>35.300000000000004</v>
      </c>
      <c r="F1912" s="2">
        <f t="shared" si="233"/>
        <v>34.652499999999989</v>
      </c>
      <c r="G1912" s="2">
        <f t="shared" si="235"/>
        <v>35.160999999999987</v>
      </c>
      <c r="H1912" s="2">
        <f t="shared" si="231"/>
        <v>33.594250000000009</v>
      </c>
      <c r="I1912" s="2">
        <f t="array" ref="I1912">SUMPRODUCT(B1896:B1915, (ROW(B1896:B1915)-ROW(B1896)+1)) / (20*21/2)</f>
        <v>35.229238095238088</v>
      </c>
      <c r="J1912" s="2">
        <f t="shared" si="234"/>
        <v>35.074812341664106</v>
      </c>
      <c r="K1912" s="2">
        <f t="shared" si="236"/>
        <v>35.0663977954326</v>
      </c>
    </row>
    <row r="1913" spans="1:11" ht="13.5" x14ac:dyDescent="0.25">
      <c r="A1913" s="3">
        <f>TITRES_STAT!B1916</f>
        <v>45089</v>
      </c>
      <c r="B1913" s="6">
        <f>TITRES_STAT!D1916</f>
        <v>35.299999999999997</v>
      </c>
      <c r="C1913" s="2">
        <f t="shared" si="229"/>
        <v>0</v>
      </c>
      <c r="D1913" s="2">
        <f t="shared" si="230"/>
        <v>35.299999999999997</v>
      </c>
      <c r="E1913" s="2">
        <f t="shared" si="232"/>
        <v>35.300000000000004</v>
      </c>
      <c r="F1913" s="2">
        <f t="shared" si="233"/>
        <v>34.642499999999991</v>
      </c>
      <c r="G1913" s="2">
        <f t="shared" si="235"/>
        <v>35.156999999999989</v>
      </c>
      <c r="H1913" s="2">
        <f t="shared" si="231"/>
        <v>33.601350000000011</v>
      </c>
      <c r="I1913" s="2">
        <f t="array" ref="I1913">SUMPRODUCT(B1897:B1916, (ROW(B1897:B1916)-ROW(B1897)+1)) / (20*21/2)</f>
        <v>35.271380952380945</v>
      </c>
      <c r="J1913" s="2">
        <f t="shared" si="234"/>
        <v>35.096258785315143</v>
      </c>
      <c r="K1913" s="2">
        <f t="shared" si="236"/>
        <v>35.075558666199946</v>
      </c>
    </row>
    <row r="1914" spans="1:11" ht="13.5" x14ac:dyDescent="0.25">
      <c r="A1914" s="3">
        <f>TITRES_STAT!B1917</f>
        <v>45090</v>
      </c>
      <c r="B1914" s="6">
        <f>TITRES_STAT!D1917</f>
        <v>35.299999999999997</v>
      </c>
      <c r="C1914" s="2">
        <f t="shared" si="229"/>
        <v>0</v>
      </c>
      <c r="D1914" s="2">
        <f t="shared" si="230"/>
        <v>35.299999999999997</v>
      </c>
      <c r="E1914" s="2">
        <f t="shared" si="232"/>
        <v>35.300000000000004</v>
      </c>
      <c r="F1914" s="2">
        <f t="shared" si="233"/>
        <v>34.711999999999996</v>
      </c>
      <c r="G1914" s="2">
        <f t="shared" si="235"/>
        <v>35.152999999999992</v>
      </c>
      <c r="H1914" s="2">
        <f t="shared" si="231"/>
        <v>33.608450000000012</v>
      </c>
      <c r="I1914" s="2">
        <f t="array" ref="I1914">SUMPRODUCT(B1898:B1917, (ROW(B1898:B1917)-ROW(B1898)+1)) / (20*21/2)</f>
        <v>35.292761904761896</v>
      </c>
      <c r="J1914" s="2">
        <f t="shared" si="234"/>
        <v>35.115662710523225</v>
      </c>
      <c r="K1914" s="2">
        <f t="shared" si="236"/>
        <v>35.084360287133279</v>
      </c>
    </row>
    <row r="1915" spans="1:11" ht="13.5" x14ac:dyDescent="0.25">
      <c r="A1915" s="3">
        <f>TITRES_STAT!B1918</f>
        <v>45091</v>
      </c>
      <c r="B1915" s="6">
        <f>TITRES_STAT!D1918</f>
        <v>35.299999999999997</v>
      </c>
      <c r="C1915" s="2">
        <f t="shared" si="229"/>
        <v>0</v>
      </c>
      <c r="D1915" s="2">
        <f t="shared" si="230"/>
        <v>35.299999999999997</v>
      </c>
      <c r="E1915" s="2">
        <f t="shared" si="232"/>
        <v>35.300000000000004</v>
      </c>
      <c r="F1915" s="2">
        <f t="shared" si="233"/>
        <v>34.857499999999995</v>
      </c>
      <c r="G1915" s="2">
        <f t="shared" si="235"/>
        <v>35.148999999999987</v>
      </c>
      <c r="H1915" s="2">
        <f t="shared" si="231"/>
        <v>33.615550000000013</v>
      </c>
      <c r="I1915" s="2">
        <f t="array" ref="I1915">SUMPRODUCT(B1899:B1918, (ROW(B1899:B1918)-ROW(B1899)+1)) / (20*21/2)</f>
        <v>35.299999999999997</v>
      </c>
      <c r="J1915" s="2">
        <f t="shared" si="234"/>
        <v>35.133218642854345</v>
      </c>
      <c r="K1915" s="2">
        <f t="shared" si="236"/>
        <v>35.092816746461388</v>
      </c>
    </row>
    <row r="1916" spans="1:11" ht="13.5" x14ac:dyDescent="0.25">
      <c r="A1916" s="3">
        <f>TITRES_STAT!B1919</f>
        <v>45092</v>
      </c>
      <c r="B1916" s="6">
        <f>TITRES_STAT!D1919</f>
        <v>35.299999999999997</v>
      </c>
      <c r="C1916" s="2">
        <f t="shared" si="229"/>
        <v>0</v>
      </c>
      <c r="D1916" s="2">
        <f t="shared" si="230"/>
        <v>35.299999999999997</v>
      </c>
      <c r="E1916" s="2">
        <f t="shared" si="232"/>
        <v>35.300000000000004</v>
      </c>
      <c r="F1916" s="2">
        <f t="shared" si="233"/>
        <v>35.075499999999991</v>
      </c>
      <c r="G1916" s="2">
        <f t="shared" si="235"/>
        <v>35.144999999999982</v>
      </c>
      <c r="H1916" s="2">
        <f t="shared" si="231"/>
        <v>33.622650000000014</v>
      </c>
      <c r="I1916" s="2">
        <f t="array" ref="I1916">SUMPRODUCT(B1900:B1919, (ROW(B1900:B1919)-ROW(B1900)+1)) / (20*21/2)</f>
        <v>35.299999999999997</v>
      </c>
      <c r="J1916" s="2">
        <f t="shared" si="234"/>
        <v>35.149102581630125</v>
      </c>
      <c r="K1916" s="2">
        <f t="shared" si="236"/>
        <v>35.10094157993349</v>
      </c>
    </row>
    <row r="1917" spans="1:11" ht="13.5" x14ac:dyDescent="0.25">
      <c r="A1917" s="3">
        <f>TITRES_STAT!B1920</f>
        <v>45093</v>
      </c>
      <c r="B1917" s="6">
        <f>TITRES_STAT!D1920</f>
        <v>35.299999999999997</v>
      </c>
      <c r="C1917" s="2">
        <f t="shared" si="229"/>
        <v>0</v>
      </c>
      <c r="D1917" s="2">
        <f t="shared" si="230"/>
        <v>35.299999999999997</v>
      </c>
      <c r="E1917" s="2">
        <f t="shared" si="232"/>
        <v>35.300000000000004</v>
      </c>
      <c r="F1917" s="2">
        <f t="shared" si="233"/>
        <v>35.223999999999997</v>
      </c>
      <c r="G1917" s="2">
        <f t="shared" si="235"/>
        <v>35.140999999999984</v>
      </c>
      <c r="H1917" s="2">
        <f t="shared" si="231"/>
        <v>33.629750000000016</v>
      </c>
      <c r="I1917" s="2">
        <f t="array" ref="I1917">SUMPRODUCT(B1901:B1920, (ROW(B1901:B1920)-ROW(B1901)+1)) / (20*21/2)</f>
        <v>35.299999999999997</v>
      </c>
      <c r="J1917" s="2">
        <f t="shared" si="234"/>
        <v>35.163473764332018</v>
      </c>
      <c r="K1917" s="2">
        <f t="shared" si="236"/>
        <v>35.108747792485119</v>
      </c>
    </row>
    <row r="1918" spans="1:11" ht="13.5" x14ac:dyDescent="0.25">
      <c r="A1918" s="3">
        <f>TITRES_STAT!B1921</f>
        <v>45096</v>
      </c>
      <c r="B1918" s="6">
        <f>TITRES_STAT!D1921</f>
        <v>35.299999999999997</v>
      </c>
      <c r="C1918" s="2">
        <f t="shared" si="229"/>
        <v>0</v>
      </c>
      <c r="D1918" s="2">
        <f t="shared" si="230"/>
        <v>35.299999999999997</v>
      </c>
      <c r="E1918" s="2">
        <f t="shared" si="232"/>
        <v>35.300000000000004</v>
      </c>
      <c r="F1918" s="2">
        <f t="shared" si="233"/>
        <v>35.299999999999997</v>
      </c>
      <c r="G1918" s="2">
        <f t="shared" si="235"/>
        <v>35.136999999999986</v>
      </c>
      <c r="H1918" s="2">
        <f t="shared" si="231"/>
        <v>33.636850000000017</v>
      </c>
      <c r="I1918" s="2">
        <f t="array" ref="I1918">SUMPRODUCT(B1902:B1921, (ROW(B1902:B1921)-ROW(B1902)+1)) / (20*21/2)</f>
        <v>35.299999999999997</v>
      </c>
      <c r="J1918" s="2">
        <f t="shared" si="234"/>
        <v>35.176476262967064</v>
      </c>
      <c r="K1918" s="2">
        <f t="shared" si="236"/>
        <v>35.116247879054328</v>
      </c>
    </row>
    <row r="1919" spans="1:11" ht="13.5" x14ac:dyDescent="0.25">
      <c r="A1919" s="3">
        <f>TITRES_STAT!B1922</f>
        <v>45097</v>
      </c>
      <c r="B1919" s="6">
        <f>TITRES_STAT!D1922</f>
        <v>35.299999999999997</v>
      </c>
      <c r="C1919" s="2">
        <f t="shared" si="229"/>
        <v>0</v>
      </c>
      <c r="D1919" s="2">
        <f t="shared" si="230"/>
        <v>35.299999999999997</v>
      </c>
      <c r="E1919" s="2">
        <f t="shared" si="232"/>
        <v>35.300000000000004</v>
      </c>
      <c r="F1919" s="2">
        <f t="shared" si="233"/>
        <v>35.299999999999997</v>
      </c>
      <c r="G1919" s="2">
        <f t="shared" si="235"/>
        <v>35.132999999999981</v>
      </c>
      <c r="H1919" s="2">
        <f t="shared" si="231"/>
        <v>33.643950000000018</v>
      </c>
      <c r="I1919" s="2">
        <f t="array" ref="I1919">SUMPRODUCT(B1903:B1922, (ROW(B1903:B1922)-ROW(B1903)+1)) / (20*21/2)</f>
        <v>35.299999999999997</v>
      </c>
      <c r="J1919" s="2">
        <f t="shared" si="234"/>
        <v>35.188240428398771</v>
      </c>
      <c r="K1919" s="2">
        <f t="shared" si="236"/>
        <v>35.123453844581611</v>
      </c>
    </row>
    <row r="1920" spans="1:11" ht="13.5" x14ac:dyDescent="0.25">
      <c r="A1920" s="3">
        <f>TITRES_STAT!B1923</f>
        <v>45098</v>
      </c>
      <c r="B1920" s="6">
        <f>TITRES_STAT!D1923</f>
        <v>35.299999999999997</v>
      </c>
      <c r="C1920" s="2">
        <f t="shared" si="229"/>
        <v>0</v>
      </c>
      <c r="D1920" s="2">
        <f t="shared" si="230"/>
        <v>35.299999999999997</v>
      </c>
      <c r="E1920" s="2">
        <f t="shared" si="232"/>
        <v>35.300000000000004</v>
      </c>
      <c r="F1920" s="2">
        <f t="shared" si="233"/>
        <v>35.299999999999997</v>
      </c>
      <c r="G1920" s="2">
        <f t="shared" si="235"/>
        <v>35.128999999999984</v>
      </c>
      <c r="H1920" s="2">
        <f t="shared" si="231"/>
        <v>33.651050000000019</v>
      </c>
      <c r="I1920" s="2">
        <f t="array" ref="I1920">SUMPRODUCT(B1904:B1923, (ROW(B1904:B1923)-ROW(B1904)+1)) / (20*21/2)</f>
        <v>35.299999999999997</v>
      </c>
      <c r="J1920" s="2">
        <f t="shared" si="234"/>
        <v>35.198884197122702</v>
      </c>
      <c r="K1920" s="2">
        <f t="shared" si="236"/>
        <v>35.130377223225466</v>
      </c>
    </row>
    <row r="1921" spans="1:11" ht="13.5" x14ac:dyDescent="0.25">
      <c r="A1921" s="3">
        <f>TITRES_STAT!B1924</f>
        <v>45099</v>
      </c>
      <c r="B1921" s="6">
        <f>TITRES_STAT!D1924</f>
        <v>35.299999999999997</v>
      </c>
      <c r="C1921" s="2">
        <f t="shared" si="229"/>
        <v>0</v>
      </c>
      <c r="D1921" s="2">
        <f t="shared" si="230"/>
        <v>35.299999999999997</v>
      </c>
      <c r="E1921" s="2">
        <f t="shared" si="232"/>
        <v>35.300000000000004</v>
      </c>
      <c r="F1921" s="2">
        <f t="shared" si="233"/>
        <v>35.299999999999997</v>
      </c>
      <c r="G1921" s="2">
        <f t="shared" si="235"/>
        <v>35.124999999999979</v>
      </c>
      <c r="H1921" s="2">
        <f t="shared" si="231"/>
        <v>33.65815000000002</v>
      </c>
      <c r="I1921" s="2">
        <f t="array" ref="I1921">SUMPRODUCT(B1905:B1924, (ROW(B1905:B1924)-ROW(B1905)+1)) / (20*21/2)</f>
        <v>35.299999999999997</v>
      </c>
      <c r="J1921" s="2">
        <f t="shared" si="234"/>
        <v>35.208514273587205</v>
      </c>
      <c r="K1921" s="2">
        <f t="shared" si="236"/>
        <v>35.13702909682447</v>
      </c>
    </row>
    <row r="1922" spans="1:11" ht="13.5" x14ac:dyDescent="0.25">
      <c r="A1922" s="3">
        <f>TITRES_STAT!B1925</f>
        <v>45100</v>
      </c>
      <c r="B1922" s="6">
        <f>TITRES_STAT!D1925</f>
        <v>35.299999999999997</v>
      </c>
      <c r="C1922" s="2">
        <f t="shared" si="229"/>
        <v>0</v>
      </c>
      <c r="D1922" s="2">
        <f t="shared" si="230"/>
        <v>35.299999999999997</v>
      </c>
      <c r="E1922" s="2">
        <f t="shared" si="232"/>
        <v>35.300000000000004</v>
      </c>
      <c r="F1922" s="2">
        <f t="shared" si="233"/>
        <v>35.299999999999997</v>
      </c>
      <c r="G1922" s="2">
        <f t="shared" si="235"/>
        <v>35.120999999999981</v>
      </c>
      <c r="H1922" s="2">
        <f t="shared" si="231"/>
        <v>33.665250000000022</v>
      </c>
      <c r="I1922" s="2">
        <f t="array" ref="I1922">SUMPRODUCT(B1906:B1925, (ROW(B1906:B1925)-ROW(B1906)+1)) / (20*21/2)</f>
        <v>35.299999999999997</v>
      </c>
      <c r="J1922" s="2">
        <f t="shared" si="234"/>
        <v>35.217227199912237</v>
      </c>
      <c r="K1922" s="2">
        <f t="shared" si="236"/>
        <v>35.143420112635276</v>
      </c>
    </row>
    <row r="1923" spans="1:11" ht="13.5" x14ac:dyDescent="0.25">
      <c r="A1923" s="3">
        <f>TITRES_STAT!B1926</f>
        <v>45103</v>
      </c>
      <c r="B1923" s="6">
        <f>TITRES_STAT!D1926</f>
        <v>35.299999999999997</v>
      </c>
      <c r="C1923" s="2">
        <f t="shared" si="229"/>
        <v>0</v>
      </c>
      <c r="D1923" s="2">
        <f t="shared" si="230"/>
        <v>35.299999999999997</v>
      </c>
      <c r="E1923" s="2">
        <f t="shared" si="232"/>
        <v>35.300000000000004</v>
      </c>
      <c r="F1923" s="2">
        <f t="shared" si="233"/>
        <v>35.299999999999997</v>
      </c>
      <c r="G1923" s="2">
        <f t="shared" si="235"/>
        <v>35.116999999999983</v>
      </c>
      <c r="H1923" s="2">
        <f t="shared" si="231"/>
        <v>33.666800000000023</v>
      </c>
      <c r="I1923" s="2">
        <f t="array" ref="I1923">SUMPRODUCT(B1907:B1926, (ROW(B1907:B1926)-ROW(B1907)+1)) / (20*21/2)</f>
        <v>35.299999999999997</v>
      </c>
      <c r="J1923" s="2">
        <f t="shared" si="234"/>
        <v>35.225110323730121</v>
      </c>
      <c r="K1923" s="2">
        <f t="shared" si="236"/>
        <v>35.149560500375067</v>
      </c>
    </row>
    <row r="1924" spans="1:11" ht="13.5" x14ac:dyDescent="0.25">
      <c r="A1924" s="3">
        <f>TITRES_STAT!B1927</f>
        <v>45104</v>
      </c>
      <c r="B1924" s="6">
        <f>TITRES_STAT!D1927</f>
        <v>35.299999999999997</v>
      </c>
      <c r="C1924" s="2">
        <f t="shared" ref="C1924:C1987" si="237">B1924-B1923</f>
        <v>0</v>
      </c>
      <c r="D1924" s="2">
        <f t="shared" si="230"/>
        <v>35.299999999999997</v>
      </c>
      <c r="E1924" s="2">
        <f t="shared" si="232"/>
        <v>35.300000000000004</v>
      </c>
      <c r="F1924" s="2">
        <f t="shared" si="233"/>
        <v>35.299999999999997</v>
      </c>
      <c r="G1924" s="2">
        <f t="shared" si="235"/>
        <v>35.112999999999978</v>
      </c>
      <c r="H1924" s="2">
        <f t="shared" si="231"/>
        <v>33.673300000000019</v>
      </c>
      <c r="I1924" s="2">
        <f t="array" ref="I1924">SUMPRODUCT(B1908:B1927, (ROW(B1908:B1927)-ROW(B1908)+1)) / (20*21/2)</f>
        <v>35.299999999999997</v>
      </c>
      <c r="J1924" s="2">
        <f t="shared" si="234"/>
        <v>35.232242673851061</v>
      </c>
      <c r="K1924" s="2">
        <f t="shared" si="236"/>
        <v>35.155460088595653</v>
      </c>
    </row>
    <row r="1925" spans="1:11" ht="13.5" x14ac:dyDescent="0.25">
      <c r="A1925" s="3">
        <f>TITRES_STAT!B1928</f>
        <v>45107</v>
      </c>
      <c r="B1925" s="6">
        <f>TITRES_STAT!D1928</f>
        <v>35.299999999999997</v>
      </c>
      <c r="C1925" s="2">
        <f t="shared" si="237"/>
        <v>0</v>
      </c>
      <c r="D1925" s="2">
        <f t="shared" si="230"/>
        <v>35.299999999999997</v>
      </c>
      <c r="E1925" s="2">
        <f t="shared" si="232"/>
        <v>35.300000000000004</v>
      </c>
      <c r="F1925" s="2">
        <f t="shared" si="233"/>
        <v>35.299999999999997</v>
      </c>
      <c r="G1925" s="2">
        <f t="shared" si="235"/>
        <v>35.10899999999998</v>
      </c>
      <c r="H1925" s="2">
        <f t="shared" si="231"/>
        <v>33.679800000000021</v>
      </c>
      <c r="I1925" s="2">
        <f t="array" ref="I1925">SUMPRODUCT(B1909:B1928, (ROW(B1909:B1928)-ROW(B1909)+1)) / (20*21/2)</f>
        <v>35.299999999999997</v>
      </c>
      <c r="J1925" s="2">
        <f t="shared" si="234"/>
        <v>35.23869575253191</v>
      </c>
      <c r="K1925" s="2">
        <f t="shared" si="236"/>
        <v>35.161128320415429</v>
      </c>
    </row>
    <row r="1926" spans="1:11" ht="13.5" x14ac:dyDescent="0.25">
      <c r="A1926" s="3">
        <f>TITRES_STAT!B1929</f>
        <v>45110</v>
      </c>
      <c r="B1926" s="6">
        <f>TITRES_STAT!D1929</f>
        <v>35.299999999999997</v>
      </c>
      <c r="C1926" s="2">
        <f t="shared" si="237"/>
        <v>0</v>
      </c>
      <c r="D1926" s="2">
        <f t="shared" ref="D1926:D1989" si="238">AVERAGE(B1922:B1926)</f>
        <v>35.299999999999997</v>
      </c>
      <c r="E1926" s="2">
        <f t="shared" si="232"/>
        <v>35.300000000000004</v>
      </c>
      <c r="F1926" s="2">
        <f t="shared" si="233"/>
        <v>35.299999999999997</v>
      </c>
      <c r="G1926" s="2">
        <f t="shared" si="235"/>
        <v>35.104999999999976</v>
      </c>
      <c r="H1926" s="2">
        <f t="shared" si="231"/>
        <v>33.688800000000022</v>
      </c>
      <c r="I1926" s="2">
        <f t="array" ref="I1926">SUMPRODUCT(B1910:B1929, (ROW(B1910:B1929)-ROW(B1910)+1)) / (20*21/2)</f>
        <v>35.299999999999997</v>
      </c>
      <c r="J1926" s="2">
        <f t="shared" si="234"/>
        <v>35.244534252290777</v>
      </c>
      <c r="K1926" s="2">
        <f t="shared" si="236"/>
        <v>35.166574268634434</v>
      </c>
    </row>
    <row r="1927" spans="1:11" ht="13.5" x14ac:dyDescent="0.25">
      <c r="A1927" s="3">
        <f>TITRES_STAT!B1930</f>
        <v>45111</v>
      </c>
      <c r="B1927" s="6">
        <f>TITRES_STAT!D1930</f>
        <v>35.299999999999997</v>
      </c>
      <c r="C1927" s="2">
        <f t="shared" si="237"/>
        <v>0</v>
      </c>
      <c r="D1927" s="2">
        <f t="shared" si="238"/>
        <v>35.299999999999997</v>
      </c>
      <c r="E1927" s="2">
        <f t="shared" si="232"/>
        <v>35.300000000000004</v>
      </c>
      <c r="F1927" s="2">
        <f t="shared" si="233"/>
        <v>35.299999999999997</v>
      </c>
      <c r="G1927" s="2">
        <f t="shared" si="235"/>
        <v>35.100999999999978</v>
      </c>
      <c r="H1927" s="2">
        <f t="shared" si="231"/>
        <v>33.697800000000022</v>
      </c>
      <c r="I1927" s="2">
        <f t="array" ref="I1927">SUMPRODUCT(B1911:B1930, (ROW(B1911:B1930)-ROW(B1911)+1)) / (20*21/2)</f>
        <v>35.299999999999997</v>
      </c>
      <c r="J1927" s="2">
        <f t="shared" si="234"/>
        <v>35.249816704453558</v>
      </c>
      <c r="K1927" s="2">
        <f t="shared" si="236"/>
        <v>35.171806650256613</v>
      </c>
    </row>
    <row r="1928" spans="1:11" ht="13.5" x14ac:dyDescent="0.25">
      <c r="A1928" s="3">
        <f>TITRES_STAT!B1931</f>
        <v>45112</v>
      </c>
      <c r="B1928" s="6">
        <f>TITRES_STAT!D1931</f>
        <v>35.299999999999997</v>
      </c>
      <c r="C1928" s="2">
        <f t="shared" si="237"/>
        <v>0</v>
      </c>
      <c r="D1928" s="2">
        <f t="shared" si="238"/>
        <v>35.299999999999997</v>
      </c>
      <c r="E1928" s="2">
        <f t="shared" si="232"/>
        <v>35.300000000000004</v>
      </c>
      <c r="F1928" s="2">
        <f t="shared" si="233"/>
        <v>35.299999999999997</v>
      </c>
      <c r="G1928" s="2">
        <f t="shared" si="235"/>
        <v>35.096999999999973</v>
      </c>
      <c r="H1928" s="2">
        <f t="shared" si="231"/>
        <v>33.714300000000023</v>
      </c>
      <c r="I1928" s="2">
        <f t="array" ref="I1928">SUMPRODUCT(B1912:B1931, (ROW(B1912:B1931)-ROW(B1912)+1)) / (20*21/2)</f>
        <v>35.299999999999997</v>
      </c>
      <c r="J1928" s="2">
        <f t="shared" si="234"/>
        <v>35.254596065934173</v>
      </c>
      <c r="K1928" s="2">
        <f t="shared" si="236"/>
        <v>35.176833840442626</v>
      </c>
    </row>
    <row r="1929" spans="1:11" ht="13.5" x14ac:dyDescent="0.25">
      <c r="A1929" s="3">
        <f>TITRES_STAT!B1932</f>
        <v>45113</v>
      </c>
      <c r="B1929" s="6">
        <f>TITRES_STAT!D1932</f>
        <v>35.299999999999997</v>
      </c>
      <c r="C1929" s="2">
        <f t="shared" si="237"/>
        <v>0</v>
      </c>
      <c r="D1929" s="2">
        <f t="shared" si="238"/>
        <v>35.299999999999997</v>
      </c>
      <c r="E1929" s="2">
        <f t="shared" si="232"/>
        <v>35.300000000000004</v>
      </c>
      <c r="F1929" s="2">
        <f t="shared" si="233"/>
        <v>35.299999999999997</v>
      </c>
      <c r="G1929" s="2">
        <f t="shared" si="235"/>
        <v>35.092999999999975</v>
      </c>
      <c r="H1929" s="2">
        <f t="shared" si="231"/>
        <v>33.737300000000026</v>
      </c>
      <c r="I1929" s="2">
        <f t="array" ref="I1929">SUMPRODUCT(B1913:B1932, (ROW(B1913:B1932)-ROW(B1913)+1)) / (20*21/2)</f>
        <v>35.299999999999997</v>
      </c>
      <c r="J1929" s="2">
        <f t="shared" si="234"/>
        <v>35.25892025013092</v>
      </c>
      <c r="K1929" s="2">
        <f t="shared" si="236"/>
        <v>35.181663885915462</v>
      </c>
    </row>
    <row r="1930" spans="1:11" ht="13.5" x14ac:dyDescent="0.25">
      <c r="A1930" s="3">
        <f>TITRES_STAT!B1933</f>
        <v>45114</v>
      </c>
      <c r="B1930" s="6">
        <f>TITRES_STAT!D1933</f>
        <v>35.299999999999997</v>
      </c>
      <c r="C1930" s="2">
        <f t="shared" si="237"/>
        <v>0</v>
      </c>
      <c r="D1930" s="2">
        <f t="shared" si="238"/>
        <v>35.299999999999997</v>
      </c>
      <c r="E1930" s="2">
        <f t="shared" si="232"/>
        <v>35.300000000000004</v>
      </c>
      <c r="F1930" s="2">
        <f t="shared" si="233"/>
        <v>35.299999999999997</v>
      </c>
      <c r="G1930" s="2">
        <f t="shared" si="235"/>
        <v>35.08899999999997</v>
      </c>
      <c r="H1930" s="2">
        <f t="shared" ref="H1930:H1993" si="239">AVERAGE(B1731:B1930)</f>
        <v>33.76630000000003</v>
      </c>
      <c r="I1930" s="2">
        <f t="array" ref="I1930">SUMPRODUCT(B1914:B1933, (ROW(B1914:B1933)-ROW(B1914)+1)) / (20*21/2)</f>
        <v>35.299999999999997</v>
      </c>
      <c r="J1930" s="2">
        <f t="shared" si="234"/>
        <v>35.262832607261309</v>
      </c>
      <c r="K1930" s="2">
        <f t="shared" si="236"/>
        <v>35.186304517840348</v>
      </c>
    </row>
    <row r="1931" spans="1:11" ht="13.5" x14ac:dyDescent="0.25">
      <c r="A1931" s="3">
        <f>TITRES_STAT!B1934</f>
        <v>45117</v>
      </c>
      <c r="B1931" s="6">
        <f>TITRES_STAT!D1934</f>
        <v>35.299999999999997</v>
      </c>
      <c r="C1931" s="2">
        <f t="shared" si="237"/>
        <v>0</v>
      </c>
      <c r="D1931" s="2">
        <f t="shared" si="238"/>
        <v>35.299999999999997</v>
      </c>
      <c r="E1931" s="2">
        <f t="shared" si="232"/>
        <v>35.300000000000004</v>
      </c>
      <c r="F1931" s="2">
        <f t="shared" si="233"/>
        <v>35.299999999999997</v>
      </c>
      <c r="G1931" s="2">
        <f t="shared" si="235"/>
        <v>35.084999999999972</v>
      </c>
      <c r="H1931" s="2">
        <f t="shared" si="239"/>
        <v>33.795300000000026</v>
      </c>
      <c r="I1931" s="2">
        <f t="array" ref="I1931">SUMPRODUCT(B1915:B1934, (ROW(B1915:B1934)-ROW(B1915)+1)) / (20*21/2)</f>
        <v>35.299999999999997</v>
      </c>
      <c r="J1931" s="2">
        <f t="shared" si="234"/>
        <v>35.266372358950711</v>
      </c>
      <c r="K1931" s="2">
        <f t="shared" si="236"/>
        <v>35.190763164199552</v>
      </c>
    </row>
    <row r="1932" spans="1:11" ht="13.5" x14ac:dyDescent="0.25">
      <c r="A1932" s="3">
        <f>TITRES_STAT!B1935</f>
        <v>45118</v>
      </c>
      <c r="B1932" s="6">
        <f>TITRES_STAT!D1935</f>
        <v>35.299999999999997</v>
      </c>
      <c r="C1932" s="2">
        <f t="shared" si="237"/>
        <v>0</v>
      </c>
      <c r="D1932" s="2">
        <f t="shared" si="238"/>
        <v>35.299999999999997</v>
      </c>
      <c r="E1932" s="2">
        <f t="shared" ref="E1932:E1995" si="240">AVERAGE(B1923:B1932)</f>
        <v>35.300000000000004</v>
      </c>
      <c r="F1932" s="2">
        <f t="shared" si="233"/>
        <v>35.299999999999997</v>
      </c>
      <c r="G1932" s="2">
        <f t="shared" si="235"/>
        <v>35.080999999999968</v>
      </c>
      <c r="H1932" s="2">
        <f t="shared" si="239"/>
        <v>33.824300000000029</v>
      </c>
      <c r="I1932" s="2">
        <f t="array" ref="I1932">SUMPRODUCT(B1916:B1935, (ROW(B1916:B1935)-ROW(B1916)+1)) / (20*21/2)</f>
        <v>35.299999999999997</v>
      </c>
      <c r="J1932" s="2">
        <f t="shared" si="234"/>
        <v>35.269574991431597</v>
      </c>
      <c r="K1932" s="2">
        <f t="shared" si="236"/>
        <v>35.195046961681925</v>
      </c>
    </row>
    <row r="1933" spans="1:11" ht="13.5" x14ac:dyDescent="0.25">
      <c r="A1933" s="3">
        <f>TITRES_STAT!B1936</f>
        <v>45119</v>
      </c>
      <c r="B1933" s="6">
        <f>TITRES_STAT!D1936</f>
        <v>35.299999999999997</v>
      </c>
      <c r="C1933" s="2">
        <f t="shared" si="237"/>
        <v>0</v>
      </c>
      <c r="D1933" s="2">
        <f t="shared" si="238"/>
        <v>35.299999999999997</v>
      </c>
      <c r="E1933" s="2">
        <f t="shared" si="240"/>
        <v>35.300000000000004</v>
      </c>
      <c r="F1933" s="2">
        <f t="shared" si="233"/>
        <v>35.299999999999997</v>
      </c>
      <c r="G1933" s="2">
        <f t="shared" si="235"/>
        <v>35.07699999999997</v>
      </c>
      <c r="H1933" s="2">
        <f t="shared" si="239"/>
        <v>33.853300000000033</v>
      </c>
      <c r="I1933" s="2">
        <f t="array" ref="I1933">SUMPRODUCT(B1917:B1936, (ROW(B1917:B1936)-ROW(B1917)+1)) / (20*21/2)</f>
        <v>35.299999999999997</v>
      </c>
      <c r="J1933" s="2">
        <f t="shared" si="234"/>
        <v>35.272472611295257</v>
      </c>
      <c r="K1933" s="2">
        <f t="shared" si="236"/>
        <v>35.199162767106159</v>
      </c>
    </row>
    <row r="1934" spans="1:11" ht="13.5" x14ac:dyDescent="0.25">
      <c r="A1934" s="3">
        <f>TITRES_STAT!B1937</f>
        <v>45120</v>
      </c>
      <c r="B1934" s="6">
        <f>TITRES_STAT!D1937</f>
        <v>35.299999999999997</v>
      </c>
      <c r="C1934" s="2">
        <f t="shared" si="237"/>
        <v>0</v>
      </c>
      <c r="D1934" s="2">
        <f t="shared" si="238"/>
        <v>35.299999999999997</v>
      </c>
      <c r="E1934" s="2">
        <f t="shared" si="240"/>
        <v>35.300000000000004</v>
      </c>
      <c r="F1934" s="2">
        <f t="shared" si="233"/>
        <v>35.299999999999997</v>
      </c>
      <c r="G1934" s="2">
        <f t="shared" si="235"/>
        <v>35.072999999999965</v>
      </c>
      <c r="H1934" s="2">
        <f t="shared" si="239"/>
        <v>33.882300000000029</v>
      </c>
      <c r="I1934" s="2">
        <f t="array" ref="I1934">SUMPRODUCT(B1918:B1937, (ROW(B1918:B1937)-ROW(B1918)+1)) / (20*21/2)</f>
        <v>35.299999999999997</v>
      </c>
      <c r="J1934" s="2">
        <f t="shared" si="234"/>
        <v>35.275094267362377</v>
      </c>
      <c r="K1934" s="2">
        <f t="shared" si="236"/>
        <v>35.203117168396112</v>
      </c>
    </row>
    <row r="1935" spans="1:11" ht="13.5" x14ac:dyDescent="0.25">
      <c r="A1935" s="3">
        <f>TITRES_STAT!B1938</f>
        <v>45121</v>
      </c>
      <c r="B1935" s="6">
        <f>TITRES_STAT!D1938</f>
        <v>35.299999999999997</v>
      </c>
      <c r="C1935" s="2">
        <f t="shared" si="237"/>
        <v>0</v>
      </c>
      <c r="D1935" s="2">
        <f t="shared" si="238"/>
        <v>35.299999999999997</v>
      </c>
      <c r="E1935" s="2">
        <f t="shared" si="240"/>
        <v>35.300000000000004</v>
      </c>
      <c r="F1935" s="2">
        <f t="shared" si="233"/>
        <v>35.299999999999997</v>
      </c>
      <c r="G1935" s="2">
        <f t="shared" si="235"/>
        <v>35.068999999999967</v>
      </c>
      <c r="H1935" s="2">
        <f t="shared" si="239"/>
        <v>33.911300000000033</v>
      </c>
      <c r="I1935" s="2">
        <f t="array" ref="I1935">SUMPRODUCT(B1919:B1938, (ROW(B1919:B1938)-ROW(B1919)+1)) / (20*21/2)</f>
        <v>35.299999999999997</v>
      </c>
      <c r="J1935" s="2">
        <f t="shared" si="234"/>
        <v>35.277466241899297</v>
      </c>
      <c r="K1935" s="2">
        <f t="shared" si="236"/>
        <v>35.206916495125675</v>
      </c>
    </row>
    <row r="1936" spans="1:11" ht="13.5" x14ac:dyDescent="0.25">
      <c r="A1936" s="3">
        <f>TITRES_STAT!B1939</f>
        <v>45124</v>
      </c>
      <c r="B1936" s="6">
        <f>TITRES_STAT!D1939</f>
        <v>35.299999999999997</v>
      </c>
      <c r="C1936" s="2">
        <f t="shared" si="237"/>
        <v>0</v>
      </c>
      <c r="D1936" s="2">
        <f t="shared" si="238"/>
        <v>35.299999999999997</v>
      </c>
      <c r="E1936" s="2">
        <f t="shared" si="240"/>
        <v>35.300000000000004</v>
      </c>
      <c r="F1936" s="2">
        <f t="shared" si="233"/>
        <v>35.299999999999997</v>
      </c>
      <c r="G1936" s="2">
        <f t="shared" si="235"/>
        <v>35.064999999999969</v>
      </c>
      <c r="H1936" s="2">
        <f t="shared" si="239"/>
        <v>33.940300000000036</v>
      </c>
      <c r="I1936" s="2">
        <f t="array" ref="I1936">SUMPRODUCT(B1920:B1939, (ROW(B1920:B1939)-ROW(B1920)+1)) / (20*21/2)</f>
        <v>35.299999999999997</v>
      </c>
      <c r="J1936" s="2">
        <f t="shared" si="234"/>
        <v>35.279612314099367</v>
      </c>
      <c r="K1936" s="2">
        <f t="shared" si="236"/>
        <v>35.210566828650158</v>
      </c>
    </row>
    <row r="1937" spans="1:11" ht="13.5" x14ac:dyDescent="0.25">
      <c r="A1937" s="3">
        <f>TITRES_STAT!B1940</f>
        <v>45125</v>
      </c>
      <c r="B1937" s="6">
        <f>TITRES_STAT!D1940</f>
        <v>35.299999999999997</v>
      </c>
      <c r="C1937" s="2">
        <f t="shared" si="237"/>
        <v>0</v>
      </c>
      <c r="D1937" s="2">
        <f t="shared" si="238"/>
        <v>35.299999999999997</v>
      </c>
      <c r="E1937" s="2">
        <f t="shared" si="240"/>
        <v>35.300000000000004</v>
      </c>
      <c r="F1937" s="2">
        <f t="shared" si="233"/>
        <v>35.299999999999997</v>
      </c>
      <c r="G1937" s="2">
        <f t="shared" si="235"/>
        <v>35.060999999999972</v>
      </c>
      <c r="H1937" s="2">
        <f t="shared" si="239"/>
        <v>33.969300000000032</v>
      </c>
      <c r="I1937" s="2">
        <f t="array" ref="I1937">SUMPRODUCT(B1921:B1940, (ROW(B1921:B1940)-ROW(B1921)+1)) / (20*21/2)</f>
        <v>35.299999999999997</v>
      </c>
      <c r="J1937" s="2">
        <f t="shared" si="234"/>
        <v>35.281553998470855</v>
      </c>
      <c r="K1937" s="2">
        <f t="shared" si="236"/>
        <v>35.214074011840346</v>
      </c>
    </row>
    <row r="1938" spans="1:11" ht="13.5" x14ac:dyDescent="0.25">
      <c r="A1938" s="3">
        <f>TITRES_STAT!B1941</f>
        <v>45127</v>
      </c>
      <c r="B1938" s="6">
        <f>TITRES_STAT!D1941</f>
        <v>35.299999999999997</v>
      </c>
      <c r="C1938" s="2">
        <f t="shared" si="237"/>
        <v>0</v>
      </c>
      <c r="D1938" s="2">
        <f t="shared" si="238"/>
        <v>35.299999999999997</v>
      </c>
      <c r="E1938" s="2">
        <f t="shared" si="240"/>
        <v>35.300000000000004</v>
      </c>
      <c r="F1938" s="2">
        <f t="shared" si="233"/>
        <v>35.299999999999997</v>
      </c>
      <c r="G1938" s="2">
        <f t="shared" si="235"/>
        <v>35.056999999999974</v>
      </c>
      <c r="H1938" s="2">
        <f t="shared" si="239"/>
        <v>33.998300000000036</v>
      </c>
      <c r="I1938" s="2">
        <f t="array" ref="I1938">SUMPRODUCT(B1922:B1941, (ROW(B1922:B1941)-ROW(B1922)+1)) / (20*21/2)</f>
        <v>35.149523809523807</v>
      </c>
      <c r="J1938" s="2">
        <f t="shared" si="234"/>
        <v>35.283310760521253</v>
      </c>
      <c r="K1938" s="2">
        <f t="shared" si="236"/>
        <v>35.217443658434838</v>
      </c>
    </row>
    <row r="1939" spans="1:11" ht="13.5" x14ac:dyDescent="0.25">
      <c r="A1939" s="3">
        <f>TITRES_STAT!B1942</f>
        <v>45128</v>
      </c>
      <c r="B1939" s="6">
        <f>TITRES_STAT!D1942</f>
        <v>35.299999999999997</v>
      </c>
      <c r="C1939" s="2">
        <f t="shared" si="237"/>
        <v>0</v>
      </c>
      <c r="D1939" s="2">
        <f t="shared" si="238"/>
        <v>35.299999999999997</v>
      </c>
      <c r="E1939" s="2">
        <f t="shared" si="240"/>
        <v>35.300000000000004</v>
      </c>
      <c r="F1939" s="2">
        <f t="shared" si="233"/>
        <v>35.299999999999997</v>
      </c>
      <c r="G1939" s="2">
        <f t="shared" si="235"/>
        <v>35.052999999999969</v>
      </c>
      <c r="H1939" s="2">
        <f t="shared" si="239"/>
        <v>34.027300000000032</v>
      </c>
      <c r="I1939" s="2">
        <f t="array" ref="I1939">SUMPRODUCT(B1923:B1942, (ROW(B1923:B1942)-ROW(B1923)+1)) / (20*21/2)</f>
        <v>35.006571428571426</v>
      </c>
      <c r="J1939" s="2">
        <f t="shared" si="234"/>
        <v>35.28490021190018</v>
      </c>
      <c r="K1939" s="2">
        <f t="shared" si="236"/>
        <v>35.220681162025627</v>
      </c>
    </row>
    <row r="1940" spans="1:11" ht="13.5" x14ac:dyDescent="0.25">
      <c r="A1940" s="3">
        <f>TITRES_STAT!B1943</f>
        <v>45131</v>
      </c>
      <c r="B1940" s="6">
        <f>TITRES_STAT!D1943</f>
        <v>35.299999999999997</v>
      </c>
      <c r="C1940" s="2">
        <f t="shared" si="237"/>
        <v>0</v>
      </c>
      <c r="D1940" s="2">
        <f t="shared" si="238"/>
        <v>35.299999999999997</v>
      </c>
      <c r="E1940" s="2">
        <f t="shared" si="240"/>
        <v>35.300000000000004</v>
      </c>
      <c r="F1940" s="2">
        <f t="shared" ref="F1940:F2003" si="241">AVERAGE(B1921:B1940)</f>
        <v>35.299999999999997</v>
      </c>
      <c r="G1940" s="2">
        <f t="shared" si="235"/>
        <v>35.048999999999971</v>
      </c>
      <c r="H1940" s="2">
        <f t="shared" si="239"/>
        <v>34.056300000000036</v>
      </c>
      <c r="I1940" s="2">
        <f t="array" ref="I1940">SUMPRODUCT(B1924:B1943, (ROW(B1924:B1943)-ROW(B1924)+1)) / (20*21/2)</f>
        <v>34.871142857142857</v>
      </c>
      <c r="J1940" s="2">
        <f t="shared" si="234"/>
        <v>35.286338286957303</v>
      </c>
      <c r="K1940" s="2">
        <f t="shared" si="236"/>
        <v>35.223791704691287</v>
      </c>
    </row>
    <row r="1941" spans="1:11" ht="13.5" x14ac:dyDescent="0.25">
      <c r="A1941" s="3">
        <f>TITRES_STAT!B1944</f>
        <v>45133</v>
      </c>
      <c r="B1941" s="6">
        <f>TITRES_STAT!D1944</f>
        <v>33.72</v>
      </c>
      <c r="C1941" s="2">
        <f t="shared" si="237"/>
        <v>-1.5799999999999983</v>
      </c>
      <c r="D1941" s="2">
        <f t="shared" si="238"/>
        <v>34.983999999999995</v>
      </c>
      <c r="E1941" s="2">
        <f t="shared" si="240"/>
        <v>35.14200000000001</v>
      </c>
      <c r="F1941" s="2">
        <f t="shared" si="241"/>
        <v>35.220999999999997</v>
      </c>
      <c r="G1941" s="2">
        <f t="shared" si="235"/>
        <v>35.013399999999969</v>
      </c>
      <c r="H1941" s="2">
        <f t="shared" si="239"/>
        <v>34.077400000000033</v>
      </c>
      <c r="I1941" s="2">
        <f t="array" ref="I1941">SUMPRODUCT(B1925:B1944, (ROW(B1925:B1944)-ROW(B1925)+1)) / (20*21/2)</f>
        <v>34.743238095238098</v>
      </c>
      <c r="J1941" s="2">
        <f t="shared" ref="J1941:J2004" si="242">$J$4*B1941+J1940*(1-$J$4)</f>
        <v>35.137163212008986</v>
      </c>
      <c r="K1941" s="2">
        <f t="shared" si="236"/>
        <v>35.164819480977904</v>
      </c>
    </row>
    <row r="1942" spans="1:11" ht="13.5" x14ac:dyDescent="0.25">
      <c r="A1942" s="3">
        <f>TITRES_STAT!B1945</f>
        <v>45134</v>
      </c>
      <c r="B1942" s="6">
        <f>TITRES_STAT!D1945</f>
        <v>33.72</v>
      </c>
      <c r="C1942" s="2">
        <f t="shared" si="237"/>
        <v>0</v>
      </c>
      <c r="D1942" s="2">
        <f t="shared" si="238"/>
        <v>34.667999999999999</v>
      </c>
      <c r="E1942" s="2">
        <f t="shared" si="240"/>
        <v>34.984000000000002</v>
      </c>
      <c r="F1942" s="2">
        <f t="shared" si="241"/>
        <v>35.142000000000003</v>
      </c>
      <c r="G1942" s="2">
        <f t="shared" si="235"/>
        <v>34.977799999999974</v>
      </c>
      <c r="H1942" s="2">
        <f t="shared" si="239"/>
        <v>34.098500000000037</v>
      </c>
      <c r="I1942" s="2">
        <f t="array" ref="I1942">SUMPRODUCT(B1926:B1945, (ROW(B1926:B1945)-ROW(B1926)+1)) / (20*21/2)</f>
        <v>34.622857142857143</v>
      </c>
      <c r="J1942" s="2">
        <f t="shared" si="242"/>
        <v>35.002195287055748</v>
      </c>
      <c r="K1942" s="2">
        <f t="shared" si="236"/>
        <v>35.108159893488576</v>
      </c>
    </row>
    <row r="1943" spans="1:11" ht="13.5" x14ac:dyDescent="0.25">
      <c r="A1943" s="3">
        <f>TITRES_STAT!B1946</f>
        <v>45135</v>
      </c>
      <c r="B1943" s="6">
        <f>TITRES_STAT!D1946</f>
        <v>33.72</v>
      </c>
      <c r="C1943" s="2">
        <f t="shared" si="237"/>
        <v>0</v>
      </c>
      <c r="D1943" s="2">
        <f t="shared" si="238"/>
        <v>34.351999999999997</v>
      </c>
      <c r="E1943" s="2">
        <f t="shared" si="240"/>
        <v>34.826000000000008</v>
      </c>
      <c r="F1943" s="2">
        <f t="shared" si="241"/>
        <v>35.063000000000002</v>
      </c>
      <c r="G1943" s="2">
        <f t="shared" si="235"/>
        <v>34.942199999999978</v>
      </c>
      <c r="H1943" s="2">
        <f t="shared" si="239"/>
        <v>34.119600000000034</v>
      </c>
      <c r="I1943" s="2">
        <f t="array" ref="I1943">SUMPRODUCT(B1927:B1946, (ROW(B1927:B1946)-ROW(B1927)+1)) / (20*21/2)</f>
        <v>34.51</v>
      </c>
      <c r="J1943" s="2">
        <f t="shared" si="242"/>
        <v>34.880081450193295</v>
      </c>
      <c r="K1943" s="2">
        <f t="shared" si="236"/>
        <v>35.053722250606668</v>
      </c>
    </row>
    <row r="1944" spans="1:11" ht="13.5" x14ac:dyDescent="0.25">
      <c r="A1944" s="3">
        <f>TITRES_STAT!B1947</f>
        <v>45138</v>
      </c>
      <c r="B1944" s="6">
        <f>TITRES_STAT!D1947</f>
        <v>33.72</v>
      </c>
      <c r="C1944" s="2">
        <f t="shared" si="237"/>
        <v>0</v>
      </c>
      <c r="D1944" s="2">
        <f t="shared" si="238"/>
        <v>34.035999999999994</v>
      </c>
      <c r="E1944" s="2">
        <f t="shared" si="240"/>
        <v>34.668000000000006</v>
      </c>
      <c r="F1944" s="2">
        <f t="shared" si="241"/>
        <v>34.984000000000009</v>
      </c>
      <c r="G1944" s="2">
        <f t="shared" si="235"/>
        <v>34.93839999999998</v>
      </c>
      <c r="H1944" s="2">
        <f t="shared" si="239"/>
        <v>34.140700000000038</v>
      </c>
      <c r="I1944" s="2">
        <f t="array" ref="I1944">SUMPRODUCT(B1928:B1947, (ROW(B1928:B1947)-ROW(B1928)+1)) / (20*21/2)</f>
        <v>34.404666666666657</v>
      </c>
      <c r="J1944" s="2">
        <f t="shared" si="242"/>
        <v>34.76959750255584</v>
      </c>
      <c r="K1944" s="2">
        <f t="shared" si="236"/>
        <v>35.001419417249544</v>
      </c>
    </row>
    <row r="1945" spans="1:11" ht="13.5" x14ac:dyDescent="0.25">
      <c r="A1945" s="3">
        <f>TITRES_STAT!B1948</f>
        <v>45139</v>
      </c>
      <c r="B1945" s="6">
        <f>TITRES_STAT!D1948</f>
        <v>33.72</v>
      </c>
      <c r="C1945" s="2">
        <f t="shared" si="237"/>
        <v>0</v>
      </c>
      <c r="D1945" s="2">
        <f t="shared" si="238"/>
        <v>33.72</v>
      </c>
      <c r="E1945" s="2">
        <f t="shared" si="240"/>
        <v>34.510000000000005</v>
      </c>
      <c r="F1945" s="2">
        <f t="shared" si="241"/>
        <v>34.905000000000015</v>
      </c>
      <c r="G1945" s="2">
        <f t="shared" si="235"/>
        <v>34.964999999999975</v>
      </c>
      <c r="H1945" s="2">
        <f t="shared" si="239"/>
        <v>34.161800000000042</v>
      </c>
      <c r="I1945" s="2">
        <f t="array" ref="I1945">SUMPRODUCT(B1929:B1948, (ROW(B1929:B1948)-ROW(B1929)+1)) / (20*21/2)</f>
        <v>34.30685714285714</v>
      </c>
      <c r="J1945" s="2">
        <f t="shared" si="242"/>
        <v>34.669635835645764</v>
      </c>
      <c r="K1945" s="2">
        <f t="shared" si="236"/>
        <v>34.951167675396619</v>
      </c>
    </row>
    <row r="1946" spans="1:11" ht="13.5" x14ac:dyDescent="0.25">
      <c r="A1946" s="3">
        <f>TITRES_STAT!B1949</f>
        <v>45140</v>
      </c>
      <c r="B1946" s="6">
        <f>TITRES_STAT!D1949</f>
        <v>33.72</v>
      </c>
      <c r="C1946" s="2">
        <f t="shared" si="237"/>
        <v>0</v>
      </c>
      <c r="D1946" s="2">
        <f t="shared" si="238"/>
        <v>33.72</v>
      </c>
      <c r="E1946" s="2">
        <f t="shared" si="240"/>
        <v>34.351999999999997</v>
      </c>
      <c r="F1946" s="2">
        <f t="shared" si="241"/>
        <v>34.826000000000008</v>
      </c>
      <c r="G1946" s="2">
        <f t="shared" si="235"/>
        <v>35.02059999999998</v>
      </c>
      <c r="H1946" s="2">
        <f t="shared" si="239"/>
        <v>34.182850000000045</v>
      </c>
      <c r="I1946" s="2">
        <f t="array" ref="I1946">SUMPRODUCT(B1930:B1949, (ROW(B1930:B1949)-ROW(B1930)+1)) / (20*21/2)</f>
        <v>34.21657142857142</v>
      </c>
      <c r="J1946" s="2">
        <f t="shared" si="242"/>
        <v>34.579194327489027</v>
      </c>
      <c r="K1946" s="2">
        <f t="shared" si="236"/>
        <v>34.902886590086943</v>
      </c>
    </row>
    <row r="1947" spans="1:11" ht="13.5" x14ac:dyDescent="0.25">
      <c r="A1947" s="3">
        <f>TITRES_STAT!B1950</f>
        <v>45141</v>
      </c>
      <c r="B1947" s="6">
        <f>TITRES_STAT!D1950</f>
        <v>33.72</v>
      </c>
      <c r="C1947" s="2">
        <f t="shared" si="237"/>
        <v>0</v>
      </c>
      <c r="D1947" s="2">
        <f t="shared" si="238"/>
        <v>33.72</v>
      </c>
      <c r="E1947" s="2">
        <f t="shared" si="240"/>
        <v>34.194000000000003</v>
      </c>
      <c r="F1947" s="2">
        <f t="shared" si="241"/>
        <v>34.747000000000014</v>
      </c>
      <c r="G1947" s="2">
        <f t="shared" si="235"/>
        <v>35.048399999999987</v>
      </c>
      <c r="H1947" s="2">
        <f t="shared" si="239"/>
        <v>34.203950000000049</v>
      </c>
      <c r="I1947" s="2">
        <f t="array" ref="I1947">SUMPRODUCT(B1931:B1950, (ROW(B1931:B1950)-ROW(B1931)+1)) / (20*21/2)</f>
        <v>34.133809523809518</v>
      </c>
      <c r="J1947" s="2">
        <f t="shared" si="242"/>
        <v>34.497366296299596</v>
      </c>
      <c r="K1947" s="2">
        <f t="shared" si="236"/>
        <v>34.856498880671765</v>
      </c>
    </row>
    <row r="1948" spans="1:11" ht="13.5" x14ac:dyDescent="0.25">
      <c r="A1948" s="3">
        <f>TITRES_STAT!B1951</f>
        <v>45142</v>
      </c>
      <c r="B1948" s="6">
        <f>TITRES_STAT!D1951</f>
        <v>33.72</v>
      </c>
      <c r="C1948" s="2">
        <f t="shared" si="237"/>
        <v>0</v>
      </c>
      <c r="D1948" s="2">
        <f t="shared" si="238"/>
        <v>33.72</v>
      </c>
      <c r="E1948" s="2">
        <f t="shared" si="240"/>
        <v>34.036000000000001</v>
      </c>
      <c r="F1948" s="2">
        <f t="shared" si="241"/>
        <v>34.668000000000013</v>
      </c>
      <c r="G1948" s="2">
        <f t="shared" si="235"/>
        <v>35.047199999999982</v>
      </c>
      <c r="H1948" s="2">
        <f t="shared" si="239"/>
        <v>34.225050000000046</v>
      </c>
      <c r="I1948" s="2">
        <f t="array" ref="I1948">SUMPRODUCT(B1932:B1951, (ROW(B1932:B1951)-ROW(B1932)+1)) / (20*21/2)</f>
        <v>34.058571428571426</v>
      </c>
      <c r="J1948" s="2">
        <f t="shared" si="242"/>
        <v>34.423331410937728</v>
      </c>
      <c r="K1948" s="2">
        <f t="shared" si="236"/>
        <v>34.811930297116007</v>
      </c>
    </row>
    <row r="1949" spans="1:11" ht="13.5" x14ac:dyDescent="0.25">
      <c r="A1949" s="3">
        <f>TITRES_STAT!B1952</f>
        <v>45145</v>
      </c>
      <c r="B1949" s="6">
        <f>TITRES_STAT!D1952</f>
        <v>33.72</v>
      </c>
      <c r="C1949" s="2">
        <f t="shared" si="237"/>
        <v>0</v>
      </c>
      <c r="D1949" s="2">
        <f t="shared" si="238"/>
        <v>33.72</v>
      </c>
      <c r="E1949" s="2">
        <f t="shared" si="240"/>
        <v>33.878</v>
      </c>
      <c r="F1949" s="2">
        <f t="shared" si="241"/>
        <v>34.589000000000013</v>
      </c>
      <c r="G1949" s="2">
        <f t="shared" si="235"/>
        <v>35.015599999999985</v>
      </c>
      <c r="H1949" s="2">
        <f t="shared" si="239"/>
        <v>34.24615000000005</v>
      </c>
      <c r="I1949" s="2">
        <f t="array" ref="I1949">SUMPRODUCT(B1933:B1952, (ROW(B1933:B1952)-ROW(B1933)+1)) / (20*21/2)</f>
        <v>33.990857142857138</v>
      </c>
      <c r="J1949" s="2">
        <f t="shared" si="242"/>
        <v>34.356347467038894</v>
      </c>
      <c r="K1949" s="2">
        <f t="shared" si="236"/>
        <v>34.769109501150673</v>
      </c>
    </row>
    <row r="1950" spans="1:11" ht="13.5" x14ac:dyDescent="0.25">
      <c r="A1950" s="3">
        <f>TITRES_STAT!B1953</f>
        <v>45146</v>
      </c>
      <c r="B1950" s="6">
        <f>TITRES_STAT!D1953</f>
        <v>33.72</v>
      </c>
      <c r="C1950" s="2">
        <f t="shared" si="237"/>
        <v>0</v>
      </c>
      <c r="D1950" s="2">
        <f t="shared" si="238"/>
        <v>33.72</v>
      </c>
      <c r="E1950" s="2">
        <f t="shared" si="240"/>
        <v>33.720000000000006</v>
      </c>
      <c r="F1950" s="2">
        <f t="shared" si="241"/>
        <v>34.510000000000012</v>
      </c>
      <c r="G1950" s="2">
        <f t="shared" si="235"/>
        <v>34.983999999999988</v>
      </c>
      <c r="H1950" s="2">
        <f t="shared" si="239"/>
        <v>34.267250000000047</v>
      </c>
      <c r="I1950" s="2">
        <f t="array" ref="I1950">SUMPRODUCT(B1934:B1953, (ROW(B1934:B1953)-ROW(B1934)+1)) / (20*21/2)</f>
        <v>33.930666666666667</v>
      </c>
      <c r="J1950" s="2">
        <f t="shared" si="242"/>
        <v>34.295742946368527</v>
      </c>
      <c r="K1950" s="2">
        <f t="shared" si="236"/>
        <v>34.72796795208594</v>
      </c>
    </row>
    <row r="1951" spans="1:11" ht="13.5" x14ac:dyDescent="0.25">
      <c r="A1951" s="3">
        <f>TITRES_STAT!B1954</f>
        <v>45147</v>
      </c>
      <c r="B1951" s="6">
        <f>TITRES_STAT!D1954</f>
        <v>33.72</v>
      </c>
      <c r="C1951" s="2">
        <f t="shared" si="237"/>
        <v>0</v>
      </c>
      <c r="D1951" s="2">
        <f t="shared" si="238"/>
        <v>33.72</v>
      </c>
      <c r="E1951" s="2">
        <f t="shared" si="240"/>
        <v>33.720000000000006</v>
      </c>
      <c r="F1951" s="2">
        <f t="shared" si="241"/>
        <v>34.431000000000019</v>
      </c>
      <c r="G1951" s="2">
        <f t="shared" si="235"/>
        <v>34.95239999999999</v>
      </c>
      <c r="H1951" s="2">
        <f t="shared" si="239"/>
        <v>34.288350000000051</v>
      </c>
      <c r="I1951" s="2">
        <f t="array" ref="I1951">SUMPRODUCT(B1935:B1954, (ROW(B1935:B1954)-ROW(B1935)+1)) / (20*21/2)</f>
        <v>33.878</v>
      </c>
      <c r="J1951" s="2">
        <f t="shared" si="242"/>
        <v>34.240910284809623</v>
      </c>
      <c r="K1951" s="2">
        <f t="shared" si="236"/>
        <v>34.688439797102177</v>
      </c>
    </row>
    <row r="1952" spans="1:11" ht="13.5" x14ac:dyDescent="0.25">
      <c r="A1952" s="3">
        <f>TITRES_STAT!B1955</f>
        <v>45148</v>
      </c>
      <c r="B1952" s="6">
        <f>TITRES_STAT!D1955</f>
        <v>33.72</v>
      </c>
      <c r="C1952" s="2">
        <f t="shared" si="237"/>
        <v>0</v>
      </c>
      <c r="D1952" s="2">
        <f t="shared" si="238"/>
        <v>33.72</v>
      </c>
      <c r="E1952" s="2">
        <f t="shared" si="240"/>
        <v>33.720000000000006</v>
      </c>
      <c r="F1952" s="2">
        <f t="shared" si="241"/>
        <v>34.352000000000018</v>
      </c>
      <c r="G1952" s="2">
        <f t="shared" si="235"/>
        <v>34.920799999999993</v>
      </c>
      <c r="H1952" s="2">
        <f t="shared" si="239"/>
        <v>34.309450000000055</v>
      </c>
      <c r="I1952" s="2">
        <f t="array" ref="I1952">SUMPRODUCT(B1936:B1955, (ROW(B1936:B1955)-ROW(B1936)+1)) / (20*21/2)</f>
        <v>33.832857142857137</v>
      </c>
      <c r="J1952" s="2">
        <f t="shared" si="242"/>
        <v>34.191299781494422</v>
      </c>
      <c r="K1952" s="2">
        <f t="shared" si="236"/>
        <v>34.650461765843268</v>
      </c>
    </row>
    <row r="1953" spans="1:11" ht="13.5" x14ac:dyDescent="0.25">
      <c r="A1953" s="3">
        <f>TITRES_STAT!B1956</f>
        <v>45149</v>
      </c>
      <c r="B1953" s="6">
        <f>TITRES_STAT!D1956</f>
        <v>33.72</v>
      </c>
      <c r="C1953" s="2">
        <f t="shared" si="237"/>
        <v>0</v>
      </c>
      <c r="D1953" s="2">
        <f t="shared" si="238"/>
        <v>33.72</v>
      </c>
      <c r="E1953" s="2">
        <f t="shared" si="240"/>
        <v>33.720000000000006</v>
      </c>
      <c r="F1953" s="2">
        <f t="shared" si="241"/>
        <v>34.273000000000017</v>
      </c>
      <c r="G1953" s="2">
        <f t="shared" si="235"/>
        <v>34.889199999999988</v>
      </c>
      <c r="H1953" s="2">
        <f t="shared" si="239"/>
        <v>34.330550000000052</v>
      </c>
      <c r="I1953" s="2">
        <f t="array" ref="I1953">SUMPRODUCT(B1937:B1956, (ROW(B1937:B1956)-ROW(B1937)+1)) / (20*21/2)</f>
        <v>33.795238095238091</v>
      </c>
      <c r="J1953" s="2">
        <f t="shared" si="242"/>
        <v>34.146414088018766</v>
      </c>
      <c r="K1953" s="2">
        <f t="shared" si="236"/>
        <v>34.613973069143533</v>
      </c>
    </row>
    <row r="1954" spans="1:11" ht="13.5" x14ac:dyDescent="0.25">
      <c r="A1954" s="3">
        <f>TITRES_STAT!B1957</f>
        <v>45152</v>
      </c>
      <c r="B1954" s="6">
        <f>TITRES_STAT!D1957</f>
        <v>33.72</v>
      </c>
      <c r="C1954" s="2">
        <f t="shared" si="237"/>
        <v>0</v>
      </c>
      <c r="D1954" s="2">
        <f t="shared" si="238"/>
        <v>33.72</v>
      </c>
      <c r="E1954" s="2">
        <f t="shared" si="240"/>
        <v>33.720000000000006</v>
      </c>
      <c r="F1954" s="2">
        <f t="shared" si="241"/>
        <v>34.194000000000017</v>
      </c>
      <c r="G1954" s="2">
        <f t="shared" si="235"/>
        <v>34.857599999999991</v>
      </c>
      <c r="H1954" s="2">
        <f t="shared" si="239"/>
        <v>34.351650000000056</v>
      </c>
      <c r="I1954" s="2">
        <f t="array" ref="I1954">SUMPRODUCT(B1938:B1957, (ROW(B1938:B1957)-ROW(B1938)+1)) / (20*21/2)</f>
        <v>33.765142857142855</v>
      </c>
      <c r="J1954" s="2">
        <f t="shared" si="242"/>
        <v>34.105803222493172</v>
      </c>
      <c r="K1954" s="2">
        <f t="shared" si="236"/>
        <v>34.578915301726141</v>
      </c>
    </row>
    <row r="1955" spans="1:11" ht="13.5" x14ac:dyDescent="0.25">
      <c r="A1955" s="3">
        <f>TITRES_STAT!B1958</f>
        <v>45153</v>
      </c>
      <c r="B1955" s="6">
        <f>TITRES_STAT!D1958</f>
        <v>33.72</v>
      </c>
      <c r="C1955" s="2">
        <f t="shared" si="237"/>
        <v>0</v>
      </c>
      <c r="D1955" s="2">
        <f t="shared" si="238"/>
        <v>33.72</v>
      </c>
      <c r="E1955" s="2">
        <f t="shared" si="240"/>
        <v>33.720000000000006</v>
      </c>
      <c r="F1955" s="2">
        <f t="shared" si="241"/>
        <v>34.115000000000016</v>
      </c>
      <c r="G1955" s="2">
        <f t="shared" si="235"/>
        <v>34.825999999999993</v>
      </c>
      <c r="H1955" s="2">
        <f t="shared" si="239"/>
        <v>34.372750000000053</v>
      </c>
      <c r="I1955" s="2">
        <f t="array" ref="I1955">SUMPRODUCT(B1939:B1958, (ROW(B1939:B1958)-ROW(B1939)+1)) / (20*21/2)</f>
        <v>33.742571428571424</v>
      </c>
      <c r="J1955" s="2">
        <f t="shared" si="242"/>
        <v>34.069060058446205</v>
      </c>
      <c r="K1955" s="2">
        <f t="shared" si="236"/>
        <v>34.545232348717271</v>
      </c>
    </row>
    <row r="1956" spans="1:11" ht="13.5" x14ac:dyDescent="0.25">
      <c r="A1956" s="3">
        <f>TITRES_STAT!B1959</f>
        <v>45154</v>
      </c>
      <c r="B1956" s="6">
        <f>TITRES_STAT!D1959</f>
        <v>33.72</v>
      </c>
      <c r="C1956" s="2">
        <f t="shared" si="237"/>
        <v>0</v>
      </c>
      <c r="D1956" s="2">
        <f t="shared" si="238"/>
        <v>33.72</v>
      </c>
      <c r="E1956" s="2">
        <f t="shared" si="240"/>
        <v>33.720000000000006</v>
      </c>
      <c r="F1956" s="2">
        <f t="shared" si="241"/>
        <v>34.036000000000016</v>
      </c>
      <c r="G1956" s="2">
        <f t="shared" si="235"/>
        <v>34.794399999999996</v>
      </c>
      <c r="H1956" s="2">
        <f t="shared" si="239"/>
        <v>34.393850000000057</v>
      </c>
      <c r="I1956" s="2">
        <f t="array" ref="I1956">SUMPRODUCT(B1940:B1959, (ROW(B1940:B1959)-ROW(B1940)+1)) / (20*21/2)</f>
        <v>33.727523809523809</v>
      </c>
      <c r="J1956" s="2">
        <f t="shared" si="242"/>
        <v>34.035816243356088</v>
      </c>
      <c r="K1956" s="2">
        <f t="shared" si="236"/>
        <v>34.512870295826396</v>
      </c>
    </row>
    <row r="1957" spans="1:11" ht="13.5" x14ac:dyDescent="0.25">
      <c r="A1957" s="3">
        <f>TITRES_STAT!B1960</f>
        <v>45155</v>
      </c>
      <c r="B1957" s="6">
        <f>TITRES_STAT!D1960</f>
        <v>33.72</v>
      </c>
      <c r="C1957" s="2">
        <f t="shared" si="237"/>
        <v>0</v>
      </c>
      <c r="D1957" s="2">
        <f t="shared" si="238"/>
        <v>33.72</v>
      </c>
      <c r="E1957" s="2">
        <f t="shared" si="240"/>
        <v>33.720000000000006</v>
      </c>
      <c r="F1957" s="2">
        <f t="shared" si="241"/>
        <v>33.957000000000015</v>
      </c>
      <c r="G1957" s="2">
        <f t="shared" si="235"/>
        <v>34.762799999999999</v>
      </c>
      <c r="H1957" s="2">
        <f t="shared" si="239"/>
        <v>34.414950000000061</v>
      </c>
      <c r="I1957" s="2">
        <f t="array" ref="I1957">SUMPRODUCT(B1941:B1960, (ROW(B1941:B1960)-ROW(B1941)+1)) / (20*21/2)</f>
        <v>33.72</v>
      </c>
      <c r="J1957" s="2">
        <f t="shared" si="242"/>
        <v>34.005738505893603</v>
      </c>
      <c r="K1957" s="2">
        <f t="shared" si="236"/>
        <v>34.48177734304889</v>
      </c>
    </row>
    <row r="1958" spans="1:11" ht="13.5" x14ac:dyDescent="0.25">
      <c r="A1958" s="3">
        <f>TITRES_STAT!B1961</f>
        <v>45156</v>
      </c>
      <c r="B1958" s="6">
        <f>TITRES_STAT!D1961</f>
        <v>33.72</v>
      </c>
      <c r="C1958" s="2">
        <f t="shared" si="237"/>
        <v>0</v>
      </c>
      <c r="D1958" s="2">
        <f t="shared" si="238"/>
        <v>33.72</v>
      </c>
      <c r="E1958" s="2">
        <f t="shared" si="240"/>
        <v>33.720000000000006</v>
      </c>
      <c r="F1958" s="2">
        <f t="shared" si="241"/>
        <v>33.878000000000014</v>
      </c>
      <c r="G1958" s="2">
        <f t="shared" si="235"/>
        <v>34.731200000000001</v>
      </c>
      <c r="H1958" s="2">
        <f t="shared" si="239"/>
        <v>34.436050000000058</v>
      </c>
      <c r="I1958" s="2">
        <f t="array" ref="I1958">SUMPRODUCT(B1942:B1961, (ROW(B1942:B1961)-ROW(B1942)+1)) / (20*21/2)</f>
        <v>33.72</v>
      </c>
      <c r="J1958" s="2">
        <f t="shared" si="242"/>
        <v>33.978525314856121</v>
      </c>
      <c r="K1958" s="2">
        <f t="shared" si="236"/>
        <v>34.451903721752856</v>
      </c>
    </row>
    <row r="1959" spans="1:11" ht="13.5" x14ac:dyDescent="0.25">
      <c r="A1959" s="3">
        <f>TITRES_STAT!B1962</f>
        <v>45159</v>
      </c>
      <c r="B1959" s="6">
        <f>TITRES_STAT!D1962</f>
        <v>33.72</v>
      </c>
      <c r="C1959" s="2">
        <f t="shared" si="237"/>
        <v>0</v>
      </c>
      <c r="D1959" s="2">
        <f t="shared" si="238"/>
        <v>33.72</v>
      </c>
      <c r="E1959" s="2">
        <f t="shared" si="240"/>
        <v>33.720000000000006</v>
      </c>
      <c r="F1959" s="2">
        <f t="shared" si="241"/>
        <v>33.799000000000014</v>
      </c>
      <c r="G1959" s="2">
        <f t="shared" si="235"/>
        <v>34.699600000000004</v>
      </c>
      <c r="H1959" s="2">
        <f t="shared" si="239"/>
        <v>34.457150000000063</v>
      </c>
      <c r="I1959" s="2">
        <f t="array" ref="I1959">SUMPRODUCT(B1943:B1962, (ROW(B1943:B1962)-ROW(B1943)+1)) / (20*21/2)</f>
        <v>33.72</v>
      </c>
      <c r="J1959" s="2">
        <f t="shared" si="242"/>
        <v>33.953903856298396</v>
      </c>
      <c r="K1959" s="2">
        <f t="shared" si="236"/>
        <v>34.423201615017447</v>
      </c>
    </row>
    <row r="1960" spans="1:11" ht="13.5" x14ac:dyDescent="0.25">
      <c r="A1960" s="3">
        <f>TITRES_STAT!B1963</f>
        <v>45160</v>
      </c>
      <c r="B1960" s="6">
        <f>TITRES_STAT!D1963</f>
        <v>33.72</v>
      </c>
      <c r="C1960" s="2">
        <f t="shared" si="237"/>
        <v>0</v>
      </c>
      <c r="D1960" s="2">
        <f t="shared" si="238"/>
        <v>33.72</v>
      </c>
      <c r="E1960" s="2">
        <f t="shared" si="240"/>
        <v>33.720000000000006</v>
      </c>
      <c r="F1960" s="2">
        <f t="shared" si="241"/>
        <v>33.720000000000013</v>
      </c>
      <c r="G1960" s="2">
        <f t="shared" si="235"/>
        <v>34.667999999999999</v>
      </c>
      <c r="H1960" s="2">
        <f t="shared" si="239"/>
        <v>34.47825000000006</v>
      </c>
      <c r="I1960" s="2">
        <f t="array" ref="I1960">SUMPRODUCT(B1944:B1963, (ROW(B1944:B1963)-ROW(B1944)+1)) / (20*21/2)</f>
        <v>33.72</v>
      </c>
      <c r="J1960" s="2">
        <f t="shared" si="242"/>
        <v>33.931627298555689</v>
      </c>
      <c r="K1960" s="2">
        <f t="shared" si="236"/>
        <v>34.395625081095197</v>
      </c>
    </row>
    <row r="1961" spans="1:11" ht="13.5" x14ac:dyDescent="0.25">
      <c r="A1961" s="3">
        <f>TITRES_STAT!B1964</f>
        <v>45161</v>
      </c>
      <c r="B1961" s="6">
        <f>TITRES_STAT!D1964</f>
        <v>33.72</v>
      </c>
      <c r="C1961" s="2">
        <f t="shared" si="237"/>
        <v>0</v>
      </c>
      <c r="D1961" s="2">
        <f t="shared" si="238"/>
        <v>33.72</v>
      </c>
      <c r="E1961" s="2">
        <f t="shared" si="240"/>
        <v>33.720000000000006</v>
      </c>
      <c r="F1961" s="2">
        <f t="shared" si="241"/>
        <v>33.720000000000013</v>
      </c>
      <c r="G1961" s="2">
        <f t="shared" si="235"/>
        <v>34.636400000000002</v>
      </c>
      <c r="H1961" s="2">
        <f t="shared" si="239"/>
        <v>34.499350000000064</v>
      </c>
      <c r="I1961" s="2">
        <f t="array" ref="I1961">SUMPRODUCT(B1945:B1964, (ROW(B1945:B1964)-ROW(B1945)+1)) / (20*21/2)</f>
        <v>33.584761904761905</v>
      </c>
      <c r="J1961" s="2">
        <f t="shared" si="242"/>
        <v>33.911472317740859</v>
      </c>
      <c r="K1961" s="2">
        <f t="shared" si="236"/>
        <v>34.36912997987578</v>
      </c>
    </row>
    <row r="1962" spans="1:11" ht="13.5" x14ac:dyDescent="0.25">
      <c r="A1962" s="3">
        <f>TITRES_STAT!B1965</f>
        <v>45162</v>
      </c>
      <c r="B1962" s="6">
        <f>TITRES_STAT!D1965</f>
        <v>33.72</v>
      </c>
      <c r="C1962" s="2">
        <f t="shared" si="237"/>
        <v>0</v>
      </c>
      <c r="D1962" s="2">
        <f t="shared" si="238"/>
        <v>33.72</v>
      </c>
      <c r="E1962" s="2">
        <f t="shared" si="240"/>
        <v>33.720000000000006</v>
      </c>
      <c r="F1962" s="2">
        <f t="shared" si="241"/>
        <v>33.720000000000013</v>
      </c>
      <c r="G1962" s="2">
        <f t="shared" si="235"/>
        <v>34.604799999999997</v>
      </c>
      <c r="H1962" s="2">
        <f t="shared" si="239"/>
        <v>34.520450000000068</v>
      </c>
      <c r="I1962" s="2">
        <f t="array" ref="I1962">SUMPRODUCT(B1946:B1965, (ROW(B1946:B1965)-ROW(B1946)+1)) / (20*21/2)</f>
        <v>33.456285714285713</v>
      </c>
      <c r="J1962" s="2">
        <f t="shared" si="242"/>
        <v>33.893236858908395</v>
      </c>
      <c r="K1962" s="2">
        <f t="shared" si="236"/>
        <v>34.34367390223359</v>
      </c>
    </row>
    <row r="1963" spans="1:11" ht="13.5" x14ac:dyDescent="0.25">
      <c r="A1963" s="3">
        <f>TITRES_STAT!B1966</f>
        <v>45163</v>
      </c>
      <c r="B1963" s="6">
        <f>TITRES_STAT!D1966</f>
        <v>33.72</v>
      </c>
      <c r="C1963" s="2">
        <f t="shared" si="237"/>
        <v>0</v>
      </c>
      <c r="D1963" s="2">
        <f t="shared" si="238"/>
        <v>33.72</v>
      </c>
      <c r="E1963" s="2">
        <f t="shared" si="240"/>
        <v>33.720000000000006</v>
      </c>
      <c r="F1963" s="2">
        <f t="shared" si="241"/>
        <v>33.720000000000013</v>
      </c>
      <c r="G1963" s="2">
        <f t="shared" si="235"/>
        <v>34.5732</v>
      </c>
      <c r="H1963" s="2">
        <f t="shared" si="239"/>
        <v>34.541550000000065</v>
      </c>
      <c r="I1963" s="2">
        <f t="array" ref="I1963">SUMPRODUCT(B1947:B1966, (ROW(B1947:B1966)-ROW(B1947)+1)) / (20*21/2)</f>
        <v>33.334571428571422</v>
      </c>
      <c r="J1963" s="2">
        <f t="shared" si="242"/>
        <v>33.876738110440932</v>
      </c>
      <c r="K1963" s="2">
        <f t="shared" si="236"/>
        <v>34.319216102145994</v>
      </c>
    </row>
    <row r="1964" spans="1:11" ht="13.5" x14ac:dyDescent="0.25">
      <c r="A1964" s="3">
        <f>TITRES_STAT!B1967</f>
        <v>45166</v>
      </c>
      <c r="B1964" s="6">
        <f>TITRES_STAT!D1967</f>
        <v>32.299999999999997</v>
      </c>
      <c r="C1964" s="2">
        <f t="shared" si="237"/>
        <v>-1.4200000000000017</v>
      </c>
      <c r="D1964" s="2">
        <f t="shared" si="238"/>
        <v>33.436</v>
      </c>
      <c r="E1964" s="2">
        <f t="shared" si="240"/>
        <v>33.578000000000003</v>
      </c>
      <c r="F1964" s="2">
        <f t="shared" si="241"/>
        <v>33.649000000000015</v>
      </c>
      <c r="G1964" s="2">
        <f t="shared" si="235"/>
        <v>34.513200000000005</v>
      </c>
      <c r="H1964" s="2">
        <f t="shared" si="239"/>
        <v>34.560500000000069</v>
      </c>
      <c r="I1964" s="2">
        <f t="array" ref="I1964">SUMPRODUCT(B1948:B1967, (ROW(B1948:B1967)-ROW(B1948)+1)) / (20*21/2)</f>
        <v>33.219619047619048</v>
      </c>
      <c r="J1964" s="2">
        <f t="shared" si="242"/>
        <v>33.726572576113227</v>
      </c>
      <c r="K1964" s="2">
        <f t="shared" si="236"/>
        <v>34.240031156963795</v>
      </c>
    </row>
    <row r="1965" spans="1:11" ht="13.5" x14ac:dyDescent="0.25">
      <c r="A1965" s="3">
        <f>TITRES_STAT!B1968</f>
        <v>45167</v>
      </c>
      <c r="B1965" s="6">
        <f>TITRES_STAT!D1968</f>
        <v>32.299999999999997</v>
      </c>
      <c r="C1965" s="2">
        <f t="shared" si="237"/>
        <v>0</v>
      </c>
      <c r="D1965" s="2">
        <f t="shared" si="238"/>
        <v>33.152000000000001</v>
      </c>
      <c r="E1965" s="2">
        <f t="shared" si="240"/>
        <v>33.436</v>
      </c>
      <c r="F1965" s="2">
        <f t="shared" si="241"/>
        <v>33.57800000000001</v>
      </c>
      <c r="G1965" s="2">
        <f t="shared" si="235"/>
        <v>34.453200000000002</v>
      </c>
      <c r="H1965" s="2">
        <f t="shared" si="239"/>
        <v>34.579450000000072</v>
      </c>
      <c r="I1965" s="2">
        <f t="array" ref="I1965">SUMPRODUCT(B1949:B1968, (ROW(B1949:B1968)-ROW(B1949)+1)) / (20*21/2)</f>
        <v>33.111428571428569</v>
      </c>
      <c r="J1965" s="2">
        <f t="shared" si="242"/>
        <v>33.590708521245304</v>
      </c>
      <c r="K1965" s="2">
        <f t="shared" si="236"/>
        <v>34.16395150374953</v>
      </c>
    </row>
    <row r="1966" spans="1:11" ht="13.5" x14ac:dyDescent="0.25">
      <c r="A1966" s="3">
        <f>TITRES_STAT!B1969</f>
        <v>45168</v>
      </c>
      <c r="B1966" s="6">
        <f>TITRES_STAT!D1969</f>
        <v>32.299999999999997</v>
      </c>
      <c r="C1966" s="2">
        <f t="shared" si="237"/>
        <v>0</v>
      </c>
      <c r="D1966" s="2">
        <f t="shared" si="238"/>
        <v>32.867999999999995</v>
      </c>
      <c r="E1966" s="2">
        <f t="shared" si="240"/>
        <v>33.293999999999997</v>
      </c>
      <c r="F1966" s="2">
        <f t="shared" si="241"/>
        <v>33.507000000000005</v>
      </c>
      <c r="G1966" s="2">
        <f t="shared" si="235"/>
        <v>34.3932</v>
      </c>
      <c r="H1966" s="2">
        <f t="shared" si="239"/>
        <v>34.598400000000069</v>
      </c>
      <c r="I1966" s="2">
        <f t="array" ref="I1966">SUMPRODUCT(B1950:B1969, (ROW(B1950:B1969)-ROW(B1950)+1)) / (20*21/2)</f>
        <v>33.01</v>
      </c>
      <c r="J1966" s="2">
        <f t="shared" si="242"/>
        <v>33.467783900174325</v>
      </c>
      <c r="K1966" s="2">
        <f t="shared" si="236"/>
        <v>34.09085536634759</v>
      </c>
    </row>
    <row r="1967" spans="1:11" ht="13.5" x14ac:dyDescent="0.25">
      <c r="A1967" s="3">
        <f>TITRES_STAT!B1970</f>
        <v>45169</v>
      </c>
      <c r="B1967" s="6">
        <f>TITRES_STAT!D1970</f>
        <v>32.299999999999997</v>
      </c>
      <c r="C1967" s="2">
        <f t="shared" si="237"/>
        <v>0</v>
      </c>
      <c r="D1967" s="2">
        <f t="shared" si="238"/>
        <v>32.584000000000003</v>
      </c>
      <c r="E1967" s="2">
        <f t="shared" si="240"/>
        <v>33.152000000000001</v>
      </c>
      <c r="F1967" s="2">
        <f t="shared" si="241"/>
        <v>33.436</v>
      </c>
      <c r="G1967" s="2">
        <f t="shared" si="235"/>
        <v>34.333200000000005</v>
      </c>
      <c r="H1967" s="2">
        <f t="shared" si="239"/>
        <v>34.617350000000073</v>
      </c>
      <c r="I1967" s="2">
        <f t="array" ref="I1967">SUMPRODUCT(B1951:B1970, (ROW(B1951:B1970)-ROW(B1951)+1)) / (20*21/2)</f>
        <v>32.77723809523809</v>
      </c>
      <c r="J1967" s="2">
        <f t="shared" si="242"/>
        <v>33.356566385872007</v>
      </c>
      <c r="K1967" s="2">
        <f t="shared" si="236"/>
        <v>34.020625744137881</v>
      </c>
    </row>
    <row r="1968" spans="1:11" ht="13.5" x14ac:dyDescent="0.25">
      <c r="A1968" s="3">
        <f>TITRES_STAT!B1971</f>
        <v>45170</v>
      </c>
      <c r="B1968" s="6">
        <f>TITRES_STAT!D1971</f>
        <v>32.299999999999997</v>
      </c>
      <c r="C1968" s="2">
        <f t="shared" si="237"/>
        <v>0</v>
      </c>
      <c r="D1968" s="2">
        <f t="shared" si="238"/>
        <v>32.299999999999997</v>
      </c>
      <c r="E1968" s="2">
        <f t="shared" si="240"/>
        <v>33.010000000000005</v>
      </c>
      <c r="F1968" s="2">
        <f t="shared" si="241"/>
        <v>33.364999999999995</v>
      </c>
      <c r="G1968" s="2">
        <f t="shared" si="235"/>
        <v>34.273200000000003</v>
      </c>
      <c r="H1968" s="2">
        <f t="shared" si="239"/>
        <v>34.63630000000007</v>
      </c>
      <c r="I1968" s="2">
        <f t="array" ref="I1968">SUMPRODUCT(B1952:B1971, (ROW(B1952:B1971)-ROW(B1952)+1)) / (20*21/2)</f>
        <v>32.477190476190472</v>
      </c>
      <c r="J1968" s="2">
        <f t="shared" si="242"/>
        <v>33.255941015788963</v>
      </c>
      <c r="K1968" s="2">
        <f t="shared" si="236"/>
        <v>33.953150224759924</v>
      </c>
    </row>
    <row r="1969" spans="1:11" ht="13.5" x14ac:dyDescent="0.25">
      <c r="A1969" s="3">
        <f>TITRES_STAT!B1972</f>
        <v>45173</v>
      </c>
      <c r="B1969" s="6">
        <f>TITRES_STAT!D1972</f>
        <v>32.299999999999997</v>
      </c>
      <c r="C1969" s="2">
        <f t="shared" si="237"/>
        <v>0</v>
      </c>
      <c r="D1969" s="2">
        <f t="shared" si="238"/>
        <v>32.299999999999997</v>
      </c>
      <c r="E1969" s="2">
        <f t="shared" si="240"/>
        <v>32.868000000000009</v>
      </c>
      <c r="F1969" s="2">
        <f t="shared" si="241"/>
        <v>33.293999999999997</v>
      </c>
      <c r="G1969" s="2">
        <f t="shared" si="235"/>
        <v>34.213200000000001</v>
      </c>
      <c r="H1969" s="2">
        <f t="shared" si="239"/>
        <v>34.655250000000066</v>
      </c>
      <c r="I1969" s="2">
        <f t="array" ref="I1969">SUMPRODUCT(B1953:B1972, (ROW(B1953:B1972)-ROW(B1953)+1)) / (20*21/2)</f>
        <v>32.194857142857138</v>
      </c>
      <c r="J1969" s="2">
        <f t="shared" si="242"/>
        <v>33.164899014285254</v>
      </c>
      <c r="K1969" s="2">
        <f t="shared" si="236"/>
        <v>33.888320804181106</v>
      </c>
    </row>
    <row r="1970" spans="1:11" ht="13.5" x14ac:dyDescent="0.25">
      <c r="A1970" s="3">
        <f>TITRES_STAT!B1973</f>
        <v>45174</v>
      </c>
      <c r="B1970" s="6">
        <f>TITRES_STAT!D1973</f>
        <v>30.85</v>
      </c>
      <c r="C1970" s="2">
        <f t="shared" si="237"/>
        <v>-1.4499999999999957</v>
      </c>
      <c r="D1970" s="2">
        <f t="shared" si="238"/>
        <v>32.01</v>
      </c>
      <c r="E1970" s="2">
        <f t="shared" si="240"/>
        <v>32.581000000000003</v>
      </c>
      <c r="F1970" s="2">
        <f t="shared" si="241"/>
        <v>33.150500000000001</v>
      </c>
      <c r="G1970" s="2">
        <f t="shared" ref="G1970:G2033" si="243">AVERAGE(B1921:B1970)</f>
        <v>34.124200000000002</v>
      </c>
      <c r="H1970" s="2">
        <f t="shared" si="239"/>
        <v>34.666950000000071</v>
      </c>
      <c r="I1970" s="2">
        <f t="array" ref="I1970">SUMPRODUCT(B1954:B1973, (ROW(B1954:B1973)-ROW(B1954)+1)) / (20*21/2)</f>
        <v>31.930238095238092</v>
      </c>
      <c r="J1970" s="2">
        <f t="shared" si="242"/>
        <v>32.944432441496183</v>
      </c>
      <c r="K1970" s="2">
        <f t="shared" si="236"/>
        <v>33.769170968723024</v>
      </c>
    </row>
    <row r="1971" spans="1:11" ht="13.5" x14ac:dyDescent="0.25">
      <c r="A1971" s="3">
        <f>TITRES_STAT!B1974</f>
        <v>45175</v>
      </c>
      <c r="B1971" s="6">
        <f>TITRES_STAT!D1974</f>
        <v>30</v>
      </c>
      <c r="C1971" s="2">
        <f t="shared" si="237"/>
        <v>-0.85000000000000142</v>
      </c>
      <c r="D1971" s="2">
        <f t="shared" si="238"/>
        <v>31.55</v>
      </c>
      <c r="E1971" s="2">
        <f t="shared" si="240"/>
        <v>32.209000000000003</v>
      </c>
      <c r="F1971" s="2">
        <f t="shared" si="241"/>
        <v>32.964500000000001</v>
      </c>
      <c r="G1971" s="2">
        <f t="shared" si="243"/>
        <v>34.0182</v>
      </c>
      <c r="H1971" s="2">
        <f t="shared" si="239"/>
        <v>34.67440000000007</v>
      </c>
      <c r="I1971" s="2">
        <f t="array" ref="I1971">SUMPRODUCT(B1955:B1974, (ROW(B1955:B1974)-ROW(B1955)+1)) / (20*21/2)</f>
        <v>31.683333333333334</v>
      </c>
      <c r="J1971" s="2">
        <f t="shared" si="242"/>
        <v>32.664010304210834</v>
      </c>
      <c r="K1971" s="2">
        <f t="shared" ref="K1971:K2034" si="244">$K$4*B1971+(1-$K$4)*K1970</f>
        <v>33.621360342498598</v>
      </c>
    </row>
    <row r="1972" spans="1:11" ht="13.5" x14ac:dyDescent="0.25">
      <c r="A1972" s="3">
        <f>TITRES_STAT!B1975</f>
        <v>45176</v>
      </c>
      <c r="B1972" s="6">
        <f>TITRES_STAT!D1975</f>
        <v>30</v>
      </c>
      <c r="C1972" s="2">
        <f t="shared" si="237"/>
        <v>0</v>
      </c>
      <c r="D1972" s="2">
        <f t="shared" si="238"/>
        <v>31.089999999999996</v>
      </c>
      <c r="E1972" s="2">
        <f t="shared" si="240"/>
        <v>31.837000000000007</v>
      </c>
      <c r="F1972" s="2">
        <f t="shared" si="241"/>
        <v>32.778500000000001</v>
      </c>
      <c r="G1972" s="2">
        <f t="shared" si="243"/>
        <v>33.912200000000006</v>
      </c>
      <c r="H1972" s="2">
        <f t="shared" si="239"/>
        <v>34.675450000000076</v>
      </c>
      <c r="I1972" s="2">
        <f t="array" ref="I1972">SUMPRODUCT(B1956:B1975, (ROW(B1956:B1975)-ROW(B1956)+1)) / (20*21/2)</f>
        <v>31.454142857142855</v>
      </c>
      <c r="J1972" s="2">
        <f t="shared" si="242"/>
        <v>32.410295037143136</v>
      </c>
      <c r="K1972" s="2">
        <f t="shared" si="244"/>
        <v>33.479346211420228</v>
      </c>
    </row>
    <row r="1973" spans="1:11" ht="13.5" x14ac:dyDescent="0.25">
      <c r="A1973" s="3">
        <f>TITRES_STAT!B1976</f>
        <v>45177</v>
      </c>
      <c r="B1973" s="6">
        <f>TITRES_STAT!D1976</f>
        <v>30</v>
      </c>
      <c r="C1973" s="2">
        <f t="shared" si="237"/>
        <v>0</v>
      </c>
      <c r="D1973" s="2">
        <f t="shared" si="238"/>
        <v>30.630000000000003</v>
      </c>
      <c r="E1973" s="2">
        <f t="shared" si="240"/>
        <v>31.464999999999996</v>
      </c>
      <c r="F1973" s="2">
        <f t="shared" si="241"/>
        <v>32.592500000000008</v>
      </c>
      <c r="G1973" s="2">
        <f t="shared" si="243"/>
        <v>33.806200000000004</v>
      </c>
      <c r="H1973" s="2">
        <f t="shared" si="239"/>
        <v>34.669800000000073</v>
      </c>
      <c r="I1973" s="2">
        <f t="array" ref="I1973">SUMPRODUCT(B1957:B1976, (ROW(B1957:B1976)-ROW(B1957)+1)) / (20*21/2)</f>
        <v>31.242666666666668</v>
      </c>
      <c r="J1973" s="2">
        <f t="shared" si="242"/>
        <v>32.180743128843787</v>
      </c>
      <c r="K1973" s="2">
        <f t="shared" si="244"/>
        <v>33.342901261952775</v>
      </c>
    </row>
    <row r="1974" spans="1:11" ht="13.5" x14ac:dyDescent="0.25">
      <c r="A1974" s="3">
        <f>TITRES_STAT!B1977</f>
        <v>45180</v>
      </c>
      <c r="B1974" s="6">
        <f>TITRES_STAT!D1977</f>
        <v>30</v>
      </c>
      <c r="C1974" s="2">
        <f t="shared" si="237"/>
        <v>0</v>
      </c>
      <c r="D1974" s="2">
        <f t="shared" si="238"/>
        <v>30.169999999999998</v>
      </c>
      <c r="E1974" s="2">
        <f t="shared" si="240"/>
        <v>31.235000000000003</v>
      </c>
      <c r="F1974" s="2">
        <f t="shared" si="241"/>
        <v>32.406500000000008</v>
      </c>
      <c r="G1974" s="2">
        <f t="shared" si="243"/>
        <v>33.700200000000002</v>
      </c>
      <c r="H1974" s="2">
        <f t="shared" si="239"/>
        <v>34.65730000000007</v>
      </c>
      <c r="I1974" s="2">
        <f t="array" ref="I1974">SUMPRODUCT(B1958:B1977, (ROW(B1958:B1977)-ROW(B1958)+1)) / (20*21/2)</f>
        <v>31.048904761904765</v>
      </c>
      <c r="J1974" s="2">
        <f t="shared" si="242"/>
        <v>31.973053307049142</v>
      </c>
      <c r="K1974" s="2">
        <f t="shared" si="244"/>
        <v>33.211807094817374</v>
      </c>
    </row>
    <row r="1975" spans="1:11" ht="13.5" x14ac:dyDescent="0.25">
      <c r="A1975" s="3">
        <f>TITRES_STAT!B1978</f>
        <v>45181</v>
      </c>
      <c r="B1975" s="6">
        <f>TITRES_STAT!D1978</f>
        <v>30</v>
      </c>
      <c r="C1975" s="2">
        <f t="shared" si="237"/>
        <v>0</v>
      </c>
      <c r="D1975" s="2">
        <f t="shared" si="238"/>
        <v>30</v>
      </c>
      <c r="E1975" s="2">
        <f t="shared" si="240"/>
        <v>31.004999999999995</v>
      </c>
      <c r="F1975" s="2">
        <f t="shared" si="241"/>
        <v>32.220500000000001</v>
      </c>
      <c r="G1975" s="2">
        <f t="shared" si="243"/>
        <v>33.594200000000008</v>
      </c>
      <c r="H1975" s="2">
        <f t="shared" si="239"/>
        <v>34.639800000000072</v>
      </c>
      <c r="I1975" s="2">
        <f t="array" ref="I1975">SUMPRODUCT(B1959:B1978, (ROW(B1959:B1978)-ROW(B1959)+1)) / (20*21/2)</f>
        <v>30.872857142857143</v>
      </c>
      <c r="J1975" s="2">
        <f t="shared" si="242"/>
        <v>31.785143468282559</v>
      </c>
      <c r="K1975" s="2">
        <f t="shared" si="244"/>
        <v>33.085853875412774</v>
      </c>
    </row>
    <row r="1976" spans="1:11" ht="13.5" x14ac:dyDescent="0.25">
      <c r="A1976" s="3">
        <f>TITRES_STAT!B1979</f>
        <v>45182</v>
      </c>
      <c r="B1976" s="6">
        <f>TITRES_STAT!D1979</f>
        <v>30</v>
      </c>
      <c r="C1976" s="2">
        <f t="shared" si="237"/>
        <v>0</v>
      </c>
      <c r="D1976" s="2">
        <f t="shared" si="238"/>
        <v>30</v>
      </c>
      <c r="E1976" s="2">
        <f t="shared" si="240"/>
        <v>30.774999999999999</v>
      </c>
      <c r="F1976" s="2">
        <f t="shared" si="241"/>
        <v>32.034500000000001</v>
      </c>
      <c r="G1976" s="2">
        <f t="shared" si="243"/>
        <v>33.488200000000006</v>
      </c>
      <c r="H1976" s="2">
        <f t="shared" si="239"/>
        <v>34.622300000000074</v>
      </c>
      <c r="I1976" s="2">
        <f t="array" ref="I1976">SUMPRODUCT(B1960:B1979, (ROW(B1960:B1979)-ROW(B1960)+1)) / (20*21/2)</f>
        <v>30.714523809523811</v>
      </c>
      <c r="J1976" s="2">
        <f t="shared" si="242"/>
        <v>31.615129804636602</v>
      </c>
      <c r="K1976" s="2">
        <f t="shared" si="244"/>
        <v>32.96483999794561</v>
      </c>
    </row>
    <row r="1977" spans="1:11" ht="13.5" x14ac:dyDescent="0.25">
      <c r="A1977" s="3">
        <f>TITRES_STAT!B1980</f>
        <v>45183</v>
      </c>
      <c r="B1977" s="6">
        <f>TITRES_STAT!D1980</f>
        <v>30</v>
      </c>
      <c r="C1977" s="2">
        <f t="shared" si="237"/>
        <v>0</v>
      </c>
      <c r="D1977" s="2">
        <f t="shared" si="238"/>
        <v>30</v>
      </c>
      <c r="E1977" s="2">
        <f t="shared" si="240"/>
        <v>30.544999999999998</v>
      </c>
      <c r="F1977" s="2">
        <f t="shared" si="241"/>
        <v>31.848500000000001</v>
      </c>
      <c r="G1977" s="2">
        <f t="shared" si="243"/>
        <v>33.382200000000005</v>
      </c>
      <c r="H1977" s="2">
        <f t="shared" si="239"/>
        <v>34.604800000000075</v>
      </c>
      <c r="I1977" s="2">
        <f t="array" ref="I1977">SUMPRODUCT(B1961:B1980, (ROW(B1961:B1980)-ROW(B1961)+1)) / (20*21/2)</f>
        <v>30.57390476190476</v>
      </c>
      <c r="J1977" s="2">
        <f t="shared" si="242"/>
        <v>31.461307918480735</v>
      </c>
      <c r="K1977" s="2">
        <f t="shared" si="244"/>
        <v>32.848571762732057</v>
      </c>
    </row>
    <row r="1978" spans="1:11" ht="13.5" x14ac:dyDescent="0.25">
      <c r="A1978" s="3">
        <f>TITRES_STAT!B1981</f>
        <v>45184</v>
      </c>
      <c r="B1978" s="6">
        <f>TITRES_STAT!D1981</f>
        <v>30</v>
      </c>
      <c r="C1978" s="2">
        <f t="shared" si="237"/>
        <v>0</v>
      </c>
      <c r="D1978" s="2">
        <f t="shared" si="238"/>
        <v>30</v>
      </c>
      <c r="E1978" s="2">
        <f t="shared" si="240"/>
        <v>30.314999999999998</v>
      </c>
      <c r="F1978" s="2">
        <f t="shared" si="241"/>
        <v>31.662500000000001</v>
      </c>
      <c r="G1978" s="2">
        <f t="shared" si="243"/>
        <v>33.276200000000003</v>
      </c>
      <c r="H1978" s="2">
        <f t="shared" si="239"/>
        <v>34.58730000000007</v>
      </c>
      <c r="I1978" s="2">
        <f t="array" ref="I1978">SUMPRODUCT(B1962:B1981, (ROW(B1962:B1981)-ROW(B1962)+1)) / (20*21/2)</f>
        <v>30.451000000000001</v>
      </c>
      <c r="J1978" s="2">
        <f t="shared" si="242"/>
        <v>31.322135735768285</v>
      </c>
      <c r="K1978" s="2">
        <f t="shared" si="244"/>
        <v>32.736863066154328</v>
      </c>
    </row>
    <row r="1979" spans="1:11" ht="13.5" x14ac:dyDescent="0.25">
      <c r="A1979" s="3">
        <f>TITRES_STAT!B1982</f>
        <v>45187</v>
      </c>
      <c r="B1979" s="6">
        <f>TITRES_STAT!D1982</f>
        <v>30</v>
      </c>
      <c r="C1979" s="2">
        <f t="shared" si="237"/>
        <v>0</v>
      </c>
      <c r="D1979" s="2">
        <f t="shared" si="238"/>
        <v>30</v>
      </c>
      <c r="E1979" s="2">
        <f t="shared" si="240"/>
        <v>30.085000000000001</v>
      </c>
      <c r="F1979" s="2">
        <f t="shared" si="241"/>
        <v>31.476500000000005</v>
      </c>
      <c r="G1979" s="2">
        <f t="shared" si="243"/>
        <v>33.170200000000001</v>
      </c>
      <c r="H1979" s="2">
        <f t="shared" si="239"/>
        <v>34.569800000000072</v>
      </c>
      <c r="I1979" s="2">
        <f t="array" ref="I1979">SUMPRODUCT(B1963:B1982, (ROW(B1963:B1982)-ROW(B1963)+1)) / (20*21/2)</f>
        <v>30.345809523809525</v>
      </c>
      <c r="J1979" s="2">
        <f t="shared" si="242"/>
        <v>31.196218046647495</v>
      </c>
      <c r="K1979" s="2">
        <f t="shared" si="244"/>
        <v>32.629535102775726</v>
      </c>
    </row>
    <row r="1980" spans="1:11" ht="13.5" x14ac:dyDescent="0.25">
      <c r="A1980" s="3">
        <f>TITRES_STAT!B1983</f>
        <v>45188</v>
      </c>
      <c r="B1980" s="6">
        <f>TITRES_STAT!D1983</f>
        <v>30</v>
      </c>
      <c r="C1980" s="2">
        <f t="shared" si="237"/>
        <v>0</v>
      </c>
      <c r="D1980" s="2">
        <f t="shared" si="238"/>
        <v>30</v>
      </c>
      <c r="E1980" s="2">
        <f t="shared" si="240"/>
        <v>30</v>
      </c>
      <c r="F1980" s="2">
        <f t="shared" si="241"/>
        <v>31.290500000000002</v>
      </c>
      <c r="G1980" s="2">
        <f t="shared" si="243"/>
        <v>33.064200000000007</v>
      </c>
      <c r="H1980" s="2">
        <f t="shared" si="239"/>
        <v>34.552300000000074</v>
      </c>
      <c r="I1980" s="2">
        <f t="array" ref="I1980">SUMPRODUCT(B1964:B1983, (ROW(B1964:B1983)-ROW(B1964)+1)) / (20*21/2)</f>
        <v>30.258333333333333</v>
      </c>
      <c r="J1980" s="2">
        <f t="shared" si="242"/>
        <v>31.082292518395352</v>
      </c>
      <c r="K1980" s="2">
        <f t="shared" si="244"/>
        <v>32.526416079137462</v>
      </c>
    </row>
    <row r="1981" spans="1:11" ht="13.5" x14ac:dyDescent="0.25">
      <c r="A1981" s="3">
        <f>TITRES_STAT!B1984</f>
        <v>45189</v>
      </c>
      <c r="B1981" s="6">
        <f>TITRES_STAT!D1984</f>
        <v>30</v>
      </c>
      <c r="C1981" s="2">
        <f t="shared" si="237"/>
        <v>0</v>
      </c>
      <c r="D1981" s="2">
        <f t="shared" si="238"/>
        <v>30</v>
      </c>
      <c r="E1981" s="2">
        <f t="shared" si="240"/>
        <v>30</v>
      </c>
      <c r="F1981" s="2">
        <f t="shared" si="241"/>
        <v>31.104500000000002</v>
      </c>
      <c r="G1981" s="2">
        <f t="shared" si="243"/>
        <v>32.958200000000005</v>
      </c>
      <c r="H1981" s="2">
        <f t="shared" si="239"/>
        <v>34.527300000000075</v>
      </c>
      <c r="I1981" s="2">
        <f t="array" ref="I1981">SUMPRODUCT(B1965:B1984, (ROW(B1965:B1984)-ROW(B1965)+1)) / (20*21/2)</f>
        <v>30.188571428571429</v>
      </c>
      <c r="J1981" s="2">
        <f t="shared" si="242"/>
        <v>30.979217040452937</v>
      </c>
      <c r="K1981" s="2">
        <f t="shared" si="244"/>
        <v>32.427340938779132</v>
      </c>
    </row>
    <row r="1982" spans="1:11" ht="13.5" x14ac:dyDescent="0.25">
      <c r="A1982" s="3">
        <f>TITRES_STAT!B1985</f>
        <v>45190</v>
      </c>
      <c r="B1982" s="6">
        <f>TITRES_STAT!D1985</f>
        <v>30</v>
      </c>
      <c r="C1982" s="2">
        <f t="shared" si="237"/>
        <v>0</v>
      </c>
      <c r="D1982" s="2">
        <f t="shared" si="238"/>
        <v>30</v>
      </c>
      <c r="E1982" s="2">
        <f t="shared" si="240"/>
        <v>30</v>
      </c>
      <c r="F1982" s="2">
        <f t="shared" si="241"/>
        <v>30.918500000000005</v>
      </c>
      <c r="G1982" s="2">
        <f t="shared" si="243"/>
        <v>32.852200000000003</v>
      </c>
      <c r="H1982" s="2">
        <f t="shared" si="239"/>
        <v>34.502300000000076</v>
      </c>
      <c r="I1982" s="2">
        <f t="array" ref="I1982">SUMPRODUCT(B1966:B1985, (ROW(B1966:B1985)-ROW(B1966)+1)) / (20*21/2)</f>
        <v>30.129761904761907</v>
      </c>
      <c r="J1982" s="2">
        <f t="shared" si="242"/>
        <v>30.885958274695515</v>
      </c>
      <c r="K1982" s="2">
        <f t="shared" si="244"/>
        <v>32.332151098042701</v>
      </c>
    </row>
    <row r="1983" spans="1:11" ht="13.5" x14ac:dyDescent="0.25">
      <c r="A1983" s="3">
        <f>TITRES_STAT!B1986</f>
        <v>45191</v>
      </c>
      <c r="B1983" s="6">
        <f>TITRES_STAT!D1986</f>
        <v>30</v>
      </c>
      <c r="C1983" s="2">
        <f t="shared" si="237"/>
        <v>0</v>
      </c>
      <c r="D1983" s="2">
        <f t="shared" si="238"/>
        <v>30</v>
      </c>
      <c r="E1983" s="2">
        <f t="shared" si="240"/>
        <v>30</v>
      </c>
      <c r="F1983" s="2">
        <f t="shared" si="241"/>
        <v>30.732499999999998</v>
      </c>
      <c r="G1983" s="2">
        <f t="shared" si="243"/>
        <v>32.746200000000009</v>
      </c>
      <c r="H1983" s="2">
        <f t="shared" si="239"/>
        <v>34.474850000000075</v>
      </c>
      <c r="I1983" s="2">
        <f t="array" ref="I1983">SUMPRODUCT(B1967:B1986, (ROW(B1967:B1986)-ROW(B1967)+1)) / (20*21/2)</f>
        <v>30.081904761904759</v>
      </c>
      <c r="J1983" s="2">
        <f t="shared" si="242"/>
        <v>30.801581296153085</v>
      </c>
      <c r="K1983" s="2">
        <f t="shared" si="244"/>
        <v>32.240694192237108</v>
      </c>
    </row>
    <row r="1984" spans="1:11" ht="13.5" x14ac:dyDescent="0.25">
      <c r="A1984" s="3">
        <f>TITRES_STAT!B1987</f>
        <v>45194</v>
      </c>
      <c r="B1984" s="6">
        <f>TITRES_STAT!D1987</f>
        <v>30</v>
      </c>
      <c r="C1984" s="2">
        <f t="shared" si="237"/>
        <v>0</v>
      </c>
      <c r="D1984" s="2">
        <f t="shared" si="238"/>
        <v>30</v>
      </c>
      <c r="E1984" s="2">
        <f t="shared" si="240"/>
        <v>30</v>
      </c>
      <c r="F1984" s="2">
        <f t="shared" si="241"/>
        <v>30.6175</v>
      </c>
      <c r="G1984" s="2">
        <f t="shared" si="243"/>
        <v>32.640200000000007</v>
      </c>
      <c r="H1984" s="2">
        <f t="shared" si="239"/>
        <v>34.455350000000074</v>
      </c>
      <c r="I1984" s="2">
        <f t="array" ref="I1984">SUMPRODUCT(B1968:B1987, (ROW(B1968:B1987)-ROW(B1968)+1)) / (20*21/2)</f>
        <v>30.044999999999998</v>
      </c>
      <c r="J1984" s="2">
        <f t="shared" si="242"/>
        <v>30.725240220328981</v>
      </c>
      <c r="K1984" s="2">
        <f t="shared" si="244"/>
        <v>32.152823831757225</v>
      </c>
    </row>
    <row r="1985" spans="1:11" ht="13.5" x14ac:dyDescent="0.25">
      <c r="A1985" s="3">
        <f>TITRES_STAT!B1988</f>
        <v>45195</v>
      </c>
      <c r="B1985" s="6">
        <f>TITRES_STAT!D1988</f>
        <v>30</v>
      </c>
      <c r="C1985" s="2">
        <f t="shared" si="237"/>
        <v>0</v>
      </c>
      <c r="D1985" s="2">
        <f t="shared" si="238"/>
        <v>30</v>
      </c>
      <c r="E1985" s="2">
        <f t="shared" si="240"/>
        <v>30</v>
      </c>
      <c r="F1985" s="2">
        <f t="shared" si="241"/>
        <v>30.502499999999998</v>
      </c>
      <c r="G1985" s="2">
        <f t="shared" si="243"/>
        <v>32.534200000000006</v>
      </c>
      <c r="H1985" s="2">
        <f t="shared" si="239"/>
        <v>34.437850000000068</v>
      </c>
      <c r="I1985" s="2">
        <f t="array" ref="I1985">SUMPRODUCT(B1969:B1988, (ROW(B1969:B1988)-ROW(B1969)+1)) / (20*21/2)</f>
        <v>30.019047619047619</v>
      </c>
      <c r="J1985" s="2">
        <f t="shared" si="242"/>
        <v>30.656169723154793</v>
      </c>
      <c r="K1985" s="2">
        <f t="shared" si="244"/>
        <v>32.068399367766744</v>
      </c>
    </row>
    <row r="1986" spans="1:11" ht="13.5" x14ac:dyDescent="0.25">
      <c r="A1986" s="3">
        <f>TITRES_STAT!B1989</f>
        <v>45197</v>
      </c>
      <c r="B1986" s="6">
        <f>TITRES_STAT!D1989</f>
        <v>30</v>
      </c>
      <c r="C1986" s="2">
        <f t="shared" si="237"/>
        <v>0</v>
      </c>
      <c r="D1986" s="2">
        <f t="shared" si="238"/>
        <v>30</v>
      </c>
      <c r="E1986" s="2">
        <f t="shared" si="240"/>
        <v>30</v>
      </c>
      <c r="F1986" s="2">
        <f t="shared" si="241"/>
        <v>30.387499999999999</v>
      </c>
      <c r="G1986" s="2">
        <f t="shared" si="243"/>
        <v>32.428200000000004</v>
      </c>
      <c r="H1986" s="2">
        <f t="shared" si="239"/>
        <v>34.41285000000007</v>
      </c>
      <c r="I1986" s="2">
        <f t="array" ref="I1986">SUMPRODUCT(B1970:B1989, (ROW(B1970:B1989)-ROW(B1970)+1)) / (20*21/2)</f>
        <v>30.004047619047622</v>
      </c>
      <c r="J1986" s="2">
        <f t="shared" si="242"/>
        <v>30.593677368568624</v>
      </c>
      <c r="K1986" s="2">
        <f t="shared" si="244"/>
        <v>31.987285667070008</v>
      </c>
    </row>
    <row r="1987" spans="1:11" ht="13.5" x14ac:dyDescent="0.25">
      <c r="A1987" s="3">
        <f>TITRES_STAT!B1990</f>
        <v>45198</v>
      </c>
      <c r="B1987" s="6">
        <f>TITRES_STAT!D1990</f>
        <v>30</v>
      </c>
      <c r="C1987" s="2">
        <f t="shared" si="237"/>
        <v>0</v>
      </c>
      <c r="D1987" s="2">
        <f t="shared" si="238"/>
        <v>30</v>
      </c>
      <c r="E1987" s="2">
        <f t="shared" si="240"/>
        <v>30</v>
      </c>
      <c r="F1987" s="2">
        <f t="shared" si="241"/>
        <v>30.272500000000001</v>
      </c>
      <c r="G1987" s="2">
        <f t="shared" si="243"/>
        <v>32.322200000000002</v>
      </c>
      <c r="H1987" s="2">
        <f t="shared" si="239"/>
        <v>34.385400000000075</v>
      </c>
      <c r="I1987" s="2">
        <f t="array" ref="I1987">SUMPRODUCT(B1971:B1990, (ROW(B1971:B1990)-ROW(B1971)+1)) / (20*21/2)</f>
        <v>30</v>
      </c>
      <c r="J1987" s="2">
        <f t="shared" si="242"/>
        <v>30.537136666800183</v>
      </c>
      <c r="K1987" s="2">
        <f t="shared" si="244"/>
        <v>31.909352895812361</v>
      </c>
    </row>
    <row r="1988" spans="1:11" ht="13.5" x14ac:dyDescent="0.25">
      <c r="A1988" s="3">
        <f>TITRES_STAT!B1991</f>
        <v>45201</v>
      </c>
      <c r="B1988" s="6">
        <f>TITRES_STAT!D1991</f>
        <v>30</v>
      </c>
      <c r="C1988" s="2">
        <f t="shared" ref="C1988:C2051" si="245">B1988-B1987</f>
        <v>0</v>
      </c>
      <c r="D1988" s="2">
        <f t="shared" si="238"/>
        <v>30</v>
      </c>
      <c r="E1988" s="2">
        <f t="shared" si="240"/>
        <v>30</v>
      </c>
      <c r="F1988" s="2">
        <f t="shared" si="241"/>
        <v>30.157499999999999</v>
      </c>
      <c r="G1988" s="2">
        <f t="shared" si="243"/>
        <v>32.216200000000001</v>
      </c>
      <c r="H1988" s="2">
        <f t="shared" si="239"/>
        <v>34.365900000000074</v>
      </c>
      <c r="I1988" s="2">
        <f t="array" ref="I1988">SUMPRODUCT(B1972:B1991, (ROW(B1972:B1991)-ROW(B1972)+1)) / (20*21/2)</f>
        <v>29.990476190476191</v>
      </c>
      <c r="J1988" s="2">
        <f t="shared" si="242"/>
        <v>30.485980793771596</v>
      </c>
      <c r="K1988" s="2">
        <f t="shared" si="244"/>
        <v>31.834476311662858</v>
      </c>
    </row>
    <row r="1989" spans="1:11" ht="13.5" x14ac:dyDescent="0.25">
      <c r="A1989" s="3">
        <f>TITRES_STAT!B1992</f>
        <v>45202</v>
      </c>
      <c r="B1989" s="6">
        <f>TITRES_STAT!D1992</f>
        <v>30</v>
      </c>
      <c r="C1989" s="2">
        <f t="shared" si="245"/>
        <v>0</v>
      </c>
      <c r="D1989" s="2">
        <f t="shared" si="238"/>
        <v>30</v>
      </c>
      <c r="E1989" s="2">
        <f t="shared" si="240"/>
        <v>30</v>
      </c>
      <c r="F1989" s="2">
        <f t="shared" si="241"/>
        <v>30.0425</v>
      </c>
      <c r="G1989" s="2">
        <f t="shared" si="243"/>
        <v>32.110199999999999</v>
      </c>
      <c r="H1989" s="2">
        <f t="shared" si="239"/>
        <v>34.338800000000077</v>
      </c>
      <c r="I1989" s="2">
        <f t="array" ref="I1989">SUMPRODUCT(B1973:B1992, (ROW(B1973:B1992)-ROW(B1973)+1)) / (20*21/2)</f>
        <v>29.990952380952383</v>
      </c>
      <c r="J1989" s="2">
        <f t="shared" si="242"/>
        <v>30.439696908650493</v>
      </c>
      <c r="K1989" s="2">
        <f t="shared" si="244"/>
        <v>31.762536064146669</v>
      </c>
    </row>
    <row r="1990" spans="1:11" ht="13.5" x14ac:dyDescent="0.25">
      <c r="A1990" s="3">
        <f>TITRES_STAT!B1993</f>
        <v>45203</v>
      </c>
      <c r="B1990" s="6">
        <f>TITRES_STAT!D1993</f>
        <v>30</v>
      </c>
      <c r="C1990" s="2">
        <f t="shared" si="245"/>
        <v>0</v>
      </c>
      <c r="D1990" s="2">
        <f t="shared" ref="D1990:D2053" si="246">AVERAGE(B1986:B1990)</f>
        <v>30</v>
      </c>
      <c r="E1990" s="2">
        <f t="shared" si="240"/>
        <v>30</v>
      </c>
      <c r="F1990" s="2">
        <f t="shared" si="241"/>
        <v>30</v>
      </c>
      <c r="G1990" s="2">
        <f t="shared" si="243"/>
        <v>32.004199999999997</v>
      </c>
      <c r="H1990" s="2">
        <f t="shared" si="239"/>
        <v>34.319650000000074</v>
      </c>
      <c r="I1990" s="2">
        <f t="array" ref="I1990">SUMPRODUCT(B1974:B1993, (ROW(B1974:B1993)-ROW(B1974)+1)) / (20*21/2)</f>
        <v>29.991428571428571</v>
      </c>
      <c r="J1990" s="2">
        <f t="shared" si="242"/>
        <v>30.39782101258854</v>
      </c>
      <c r="K1990" s="2">
        <f t="shared" si="244"/>
        <v>31.693417002807585</v>
      </c>
    </row>
    <row r="1991" spans="1:11" ht="13.5" x14ac:dyDescent="0.25">
      <c r="A1991" s="3">
        <f>TITRES_STAT!B1994</f>
        <v>45204</v>
      </c>
      <c r="B1991" s="6">
        <f>TITRES_STAT!D1994</f>
        <v>29.9</v>
      </c>
      <c r="C1991" s="2">
        <f t="shared" si="245"/>
        <v>-0.10000000000000142</v>
      </c>
      <c r="D1991" s="2">
        <f t="shared" si="246"/>
        <v>29.98</v>
      </c>
      <c r="E1991" s="2">
        <f t="shared" si="240"/>
        <v>29.99</v>
      </c>
      <c r="F1991" s="2">
        <f t="shared" si="241"/>
        <v>29.994999999999997</v>
      </c>
      <c r="G1991" s="2">
        <f t="shared" si="243"/>
        <v>31.927800000000005</v>
      </c>
      <c r="H1991" s="2">
        <f t="shared" si="239"/>
        <v>34.300000000000075</v>
      </c>
      <c r="I1991" s="2">
        <f t="array" ref="I1991">SUMPRODUCT(B1975:B1994, (ROW(B1975:B1994)-ROW(B1975)+1)) / (20*21/2)</f>
        <v>29.991904761904763</v>
      </c>
      <c r="J1991" s="2">
        <f t="shared" si="242"/>
        <v>30.350409487580109</v>
      </c>
      <c r="K1991" s="2">
        <f t="shared" si="244"/>
        <v>31.623086924266111</v>
      </c>
    </row>
    <row r="1992" spans="1:11" ht="13.5" x14ac:dyDescent="0.25">
      <c r="A1992" s="3">
        <f>TITRES_STAT!B1995</f>
        <v>45205</v>
      </c>
      <c r="B1992" s="6">
        <f>TITRES_STAT!D1995</f>
        <v>30</v>
      </c>
      <c r="C1992" s="2">
        <f t="shared" si="245"/>
        <v>0.10000000000000142</v>
      </c>
      <c r="D1992" s="2">
        <f t="shared" si="246"/>
        <v>29.98</v>
      </c>
      <c r="E1992" s="2">
        <f t="shared" si="240"/>
        <v>29.99</v>
      </c>
      <c r="F1992" s="2">
        <f t="shared" si="241"/>
        <v>29.994999999999997</v>
      </c>
      <c r="G1992" s="2">
        <f t="shared" si="243"/>
        <v>31.853400000000001</v>
      </c>
      <c r="H1992" s="2">
        <f t="shared" si="239"/>
        <v>34.280850000000072</v>
      </c>
      <c r="I1992" s="2">
        <f t="array" ref="I1992">SUMPRODUCT(B1976:B1995, (ROW(B1976:B1995)-ROW(B1976)+1)) / (20*21/2)</f>
        <v>29.992380952380952</v>
      </c>
      <c r="J1992" s="2">
        <f t="shared" si="242"/>
        <v>30.317037155429624</v>
      </c>
      <c r="K1992" s="2">
        <f t="shared" si="244"/>
        <v>31.559436456647834</v>
      </c>
    </row>
    <row r="1993" spans="1:11" ht="13.5" x14ac:dyDescent="0.25">
      <c r="A1993" s="3">
        <f>TITRES_STAT!B1996</f>
        <v>45208</v>
      </c>
      <c r="B1993" s="6">
        <f>TITRES_STAT!D1996</f>
        <v>30</v>
      </c>
      <c r="C1993" s="2">
        <f t="shared" si="245"/>
        <v>0</v>
      </c>
      <c r="D1993" s="2">
        <f t="shared" si="246"/>
        <v>29.98</v>
      </c>
      <c r="E1993" s="2">
        <f t="shared" si="240"/>
        <v>29.99</v>
      </c>
      <c r="F1993" s="2">
        <f t="shared" si="241"/>
        <v>29.994999999999997</v>
      </c>
      <c r="G1993" s="2">
        <f t="shared" si="243"/>
        <v>31.779000000000007</v>
      </c>
      <c r="H1993" s="2">
        <f t="shared" si="239"/>
        <v>34.254100000000072</v>
      </c>
      <c r="I1993" s="2">
        <f t="array" ref="I1993">SUMPRODUCT(B1977:B1996, (ROW(B1977:B1996)-ROW(B1977)+1)) / (20*21/2)</f>
        <v>29.983333333333334</v>
      </c>
      <c r="J1993" s="2">
        <f t="shared" si="242"/>
        <v>30.286843140626804</v>
      </c>
      <c r="K1993" s="2">
        <f t="shared" si="244"/>
        <v>31.498282085798898</v>
      </c>
    </row>
    <row r="1994" spans="1:11" ht="13.5" x14ac:dyDescent="0.25">
      <c r="A1994" s="3">
        <f>TITRES_STAT!B1997</f>
        <v>45209</v>
      </c>
      <c r="B1994" s="6">
        <f>TITRES_STAT!D1997</f>
        <v>30</v>
      </c>
      <c r="C1994" s="2">
        <f t="shared" si="245"/>
        <v>0</v>
      </c>
      <c r="D1994" s="2">
        <f t="shared" si="246"/>
        <v>29.98</v>
      </c>
      <c r="E1994" s="2">
        <f t="shared" si="240"/>
        <v>29.99</v>
      </c>
      <c r="F1994" s="2">
        <f t="shared" si="241"/>
        <v>29.994999999999997</v>
      </c>
      <c r="G1994" s="2">
        <f t="shared" si="243"/>
        <v>31.704599999999999</v>
      </c>
      <c r="H1994" s="2">
        <f t="shared" ref="H1994:H2057" si="247">AVERAGE(B1795:B1994)</f>
        <v>34.235300000000073</v>
      </c>
      <c r="I1994" s="2">
        <f t="array" ref="I1994">SUMPRODUCT(B1978:B1997, (ROW(B1978:B1997)-ROW(B1978)+1)) / (20*21/2)</f>
        <v>29.974761904761909</v>
      </c>
      <c r="J1994" s="2">
        <f t="shared" si="242"/>
        <v>30.259524746281393</v>
      </c>
      <c r="K1994" s="2">
        <f t="shared" si="244"/>
        <v>31.439525925571491</v>
      </c>
    </row>
    <row r="1995" spans="1:11" ht="13.5" x14ac:dyDescent="0.25">
      <c r="A1995" s="3">
        <f>TITRES_STAT!B1998</f>
        <v>45210</v>
      </c>
      <c r="B1995" s="6">
        <f>TITRES_STAT!D1998</f>
        <v>30</v>
      </c>
      <c r="C1995" s="2">
        <f t="shared" si="245"/>
        <v>0</v>
      </c>
      <c r="D1995" s="2">
        <f t="shared" si="246"/>
        <v>29.98</v>
      </c>
      <c r="E1995" s="2">
        <f t="shared" si="240"/>
        <v>29.99</v>
      </c>
      <c r="F1995" s="2">
        <f t="shared" si="241"/>
        <v>29.994999999999997</v>
      </c>
      <c r="G1995" s="2">
        <f t="shared" si="243"/>
        <v>31.630200000000006</v>
      </c>
      <c r="H1995" s="2">
        <f t="shared" si="247"/>
        <v>34.208950000000073</v>
      </c>
      <c r="I1995" s="2">
        <f t="array" ref="I1995">SUMPRODUCT(B1979:B1998, (ROW(B1979:B1998)-ROW(B1979)+1)) / (20*21/2)</f>
        <v>29.966666666666665</v>
      </c>
      <c r="J1995" s="2">
        <f t="shared" si="242"/>
        <v>30.234808103778406</v>
      </c>
      <c r="K1995" s="2">
        <f t="shared" si="244"/>
        <v>31.383073928490255</v>
      </c>
    </row>
    <row r="1996" spans="1:11" ht="13.5" x14ac:dyDescent="0.25">
      <c r="A1996" s="3">
        <f>TITRES_STAT!B1999</f>
        <v>45211</v>
      </c>
      <c r="B1996" s="6">
        <f>TITRES_STAT!D1999</f>
        <v>29.9</v>
      </c>
      <c r="C1996" s="2">
        <f t="shared" si="245"/>
        <v>-0.10000000000000142</v>
      </c>
      <c r="D1996" s="2">
        <f t="shared" si="246"/>
        <v>29.98</v>
      </c>
      <c r="E1996" s="2">
        <f t="shared" ref="E1996:E2059" si="248">AVERAGE(B1987:B1996)</f>
        <v>29.979999999999997</v>
      </c>
      <c r="F1996" s="2">
        <f t="shared" si="241"/>
        <v>29.99</v>
      </c>
      <c r="G1996" s="2">
        <f t="shared" si="243"/>
        <v>31.553800000000003</v>
      </c>
      <c r="H1996" s="2">
        <f t="shared" si="247"/>
        <v>34.181450000000069</v>
      </c>
      <c r="I1996" s="2">
        <f t="array" ref="I1996">SUMPRODUCT(B1980:B1999, (ROW(B1980:B1999)-ROW(B1980)+1)) / (20*21/2)</f>
        <v>29.95904761904762</v>
      </c>
      <c r="J1996" s="2">
        <f t="shared" si="242"/>
        <v>30.202921617704273</v>
      </c>
      <c r="K1996" s="2">
        <f t="shared" si="244"/>
        <v>31.324914166588677</v>
      </c>
    </row>
    <row r="1997" spans="1:11" ht="13.5" x14ac:dyDescent="0.25">
      <c r="A1997" s="3">
        <f>TITRES_STAT!B2000</f>
        <v>45212</v>
      </c>
      <c r="B1997" s="6">
        <f>TITRES_STAT!D2000</f>
        <v>29.9</v>
      </c>
      <c r="C1997" s="2">
        <f t="shared" si="245"/>
        <v>0</v>
      </c>
      <c r="D1997" s="2">
        <f t="shared" si="246"/>
        <v>29.96</v>
      </c>
      <c r="E1997" s="2">
        <f t="shared" si="248"/>
        <v>29.97</v>
      </c>
      <c r="F1997" s="2">
        <f t="shared" si="241"/>
        <v>29.984999999999996</v>
      </c>
      <c r="G1997" s="2">
        <f t="shared" si="243"/>
        <v>31.477400000000006</v>
      </c>
      <c r="H1997" s="2">
        <f t="shared" si="247"/>
        <v>34.153950000000066</v>
      </c>
      <c r="I1997" s="2">
        <f t="array" ref="I1997">SUMPRODUCT(B1981:B2000, (ROW(B1981:B2000)-ROW(B1981)+1)) / (20*21/2)</f>
        <v>29.866190476190479</v>
      </c>
      <c r="J1997" s="2">
        <f t="shared" si="242"/>
        <v>30.174071939827677</v>
      </c>
      <c r="K1997" s="2">
        <f t="shared" si="244"/>
        <v>31.269035179663632</v>
      </c>
    </row>
    <row r="1998" spans="1:11" ht="13.5" x14ac:dyDescent="0.25">
      <c r="A1998" s="3">
        <f>TITRES_STAT!B2001</f>
        <v>45215</v>
      </c>
      <c r="B1998" s="6">
        <f>TITRES_STAT!D2001</f>
        <v>29.9</v>
      </c>
      <c r="C1998" s="2">
        <f t="shared" si="245"/>
        <v>0</v>
      </c>
      <c r="D1998" s="2">
        <f t="shared" si="246"/>
        <v>29.940000000000005</v>
      </c>
      <c r="E1998" s="2">
        <f t="shared" si="248"/>
        <v>29.959999999999997</v>
      </c>
      <c r="F1998" s="2">
        <f t="shared" si="241"/>
        <v>29.979999999999997</v>
      </c>
      <c r="G1998" s="2">
        <f t="shared" si="243"/>
        <v>31.401000000000003</v>
      </c>
      <c r="H1998" s="2">
        <f t="shared" si="247"/>
        <v>34.126450000000062</v>
      </c>
      <c r="I1998" s="2">
        <f t="array" ref="I1998">SUMPRODUCT(B1982:B2001, (ROW(B1982:B2001)-ROW(B1982)+1)) / (20*21/2)</f>
        <v>29.778095238095236</v>
      </c>
      <c r="J1998" s="2">
        <f t="shared" si="242"/>
        <v>30.14796985032028</v>
      </c>
      <c r="K1998" s="2">
        <f t="shared" si="244"/>
        <v>31.215347525559178</v>
      </c>
    </row>
    <row r="1999" spans="1:11" ht="13.5" x14ac:dyDescent="0.25">
      <c r="A1999" s="3">
        <f>TITRES_STAT!B2002</f>
        <v>45216</v>
      </c>
      <c r="B1999" s="6">
        <f>TITRES_STAT!D2002</f>
        <v>29.9</v>
      </c>
      <c r="C1999" s="2">
        <f t="shared" si="245"/>
        <v>0</v>
      </c>
      <c r="D1999" s="2">
        <f t="shared" si="246"/>
        <v>29.919999999999998</v>
      </c>
      <c r="E1999" s="2">
        <f t="shared" si="248"/>
        <v>29.95</v>
      </c>
      <c r="F1999" s="2">
        <f t="shared" si="241"/>
        <v>29.974999999999994</v>
      </c>
      <c r="G1999" s="2">
        <f t="shared" si="243"/>
        <v>31.324600000000011</v>
      </c>
      <c r="H1999" s="2">
        <f t="shared" si="247"/>
        <v>34.105950000000064</v>
      </c>
      <c r="I1999" s="2">
        <f t="array" ref="I1999">SUMPRODUCT(B1983:B2002, (ROW(B1983:B2002)-ROW(B1983)+1)) / (20*21/2)</f>
        <v>29.79</v>
      </c>
      <c r="J1999" s="2">
        <f t="shared" si="242"/>
        <v>30.1243536740993</v>
      </c>
      <c r="K1999" s="2">
        <f t="shared" si="244"/>
        <v>31.163765269654895</v>
      </c>
    </row>
    <row r="2000" spans="1:11" ht="13.5" x14ac:dyDescent="0.25">
      <c r="A2000" s="3">
        <f>TITRES_STAT!B2003</f>
        <v>45217</v>
      </c>
      <c r="B2000" s="6">
        <f>TITRES_STAT!D2003</f>
        <v>29</v>
      </c>
      <c r="C2000" s="2">
        <f t="shared" si="245"/>
        <v>-0.89999999999999858</v>
      </c>
      <c r="D2000" s="2">
        <f t="shared" si="246"/>
        <v>29.72</v>
      </c>
      <c r="E2000" s="2">
        <f t="shared" si="248"/>
        <v>29.85</v>
      </c>
      <c r="F2000" s="2">
        <f t="shared" si="241"/>
        <v>29.924999999999994</v>
      </c>
      <c r="G2000" s="2">
        <f t="shared" si="243"/>
        <v>31.230200000000011</v>
      </c>
      <c r="H2000" s="2">
        <f t="shared" si="247"/>
        <v>34.07330000000006</v>
      </c>
      <c r="I2000" s="2">
        <f t="array" ref="I2000">SUMPRODUCT(B1984:B2003, (ROW(B1984:B2003)-ROW(B1984)+1)) / (20*21/2)</f>
        <v>29.801904761904762</v>
      </c>
      <c r="J2000" s="2">
        <f t="shared" si="242"/>
        <v>30.017272371804129</v>
      </c>
      <c r="K2000" s="2">
        <f t="shared" si="244"/>
        <v>31.07891172966843</v>
      </c>
    </row>
    <row r="2001" spans="1:11" ht="13.5" x14ac:dyDescent="0.25">
      <c r="A2001" s="3">
        <f>TITRES_STAT!B2004</f>
        <v>45218</v>
      </c>
      <c r="B2001" s="6">
        <f>TITRES_STAT!D2004</f>
        <v>29</v>
      </c>
      <c r="C2001" s="2">
        <f t="shared" si="245"/>
        <v>0</v>
      </c>
      <c r="D2001" s="2">
        <f t="shared" si="246"/>
        <v>29.54</v>
      </c>
      <c r="E2001" s="2">
        <f t="shared" si="248"/>
        <v>29.76</v>
      </c>
      <c r="F2001" s="2">
        <f t="shared" si="241"/>
        <v>29.874999999999993</v>
      </c>
      <c r="G2001" s="2">
        <f t="shared" si="243"/>
        <v>31.135800000000007</v>
      </c>
      <c r="H2001" s="2">
        <f t="shared" si="247"/>
        <v>34.043300000000066</v>
      </c>
      <c r="I2001" s="2">
        <f t="array" ref="I2001">SUMPRODUCT(B1985:B2004, (ROW(B1985:B2004)-ROW(B1985)+1)) / (20*21/2)</f>
        <v>29.813809523809521</v>
      </c>
      <c r="J2001" s="2">
        <f t="shared" si="242"/>
        <v>29.920389288775166</v>
      </c>
      <c r="K2001" s="2">
        <f t="shared" si="244"/>
        <v>30.997385779485356</v>
      </c>
    </row>
    <row r="2002" spans="1:11" ht="13.5" x14ac:dyDescent="0.25">
      <c r="A2002" s="3">
        <f>TITRES_STAT!B2005</f>
        <v>45219</v>
      </c>
      <c r="B2002" s="6">
        <f>TITRES_STAT!D2005</f>
        <v>30</v>
      </c>
      <c r="C2002" s="2">
        <f t="shared" si="245"/>
        <v>1</v>
      </c>
      <c r="D2002" s="2">
        <f t="shared" si="246"/>
        <v>29.560000000000002</v>
      </c>
      <c r="E2002" s="2">
        <f t="shared" si="248"/>
        <v>29.76</v>
      </c>
      <c r="F2002" s="2">
        <f t="shared" si="241"/>
        <v>29.874999999999993</v>
      </c>
      <c r="G2002" s="2">
        <f t="shared" si="243"/>
        <v>31.061400000000013</v>
      </c>
      <c r="H2002" s="2">
        <f t="shared" si="247"/>
        <v>34.01830000000006</v>
      </c>
      <c r="I2002" s="2">
        <f t="array" ref="I2002">SUMPRODUCT(B1986:B2005, (ROW(B1986:B2005)-ROW(B1986)+1)) / (20*21/2)</f>
        <v>29.730476190476189</v>
      </c>
      <c r="J2002" s="2">
        <f t="shared" si="242"/>
        <v>29.92797126127277</v>
      </c>
      <c r="K2002" s="2">
        <f t="shared" si="244"/>
        <v>30.958272611662402</v>
      </c>
    </row>
    <row r="2003" spans="1:11" ht="13.5" x14ac:dyDescent="0.25">
      <c r="A2003" s="3">
        <f>TITRES_STAT!B2006</f>
        <v>45222</v>
      </c>
      <c r="B2003" s="6">
        <f>TITRES_STAT!D2006</f>
        <v>30</v>
      </c>
      <c r="C2003" s="2">
        <f t="shared" si="245"/>
        <v>0</v>
      </c>
      <c r="D2003" s="2">
        <f t="shared" si="246"/>
        <v>29.580000000000002</v>
      </c>
      <c r="E2003" s="2">
        <f t="shared" si="248"/>
        <v>29.76</v>
      </c>
      <c r="F2003" s="2">
        <f t="shared" si="241"/>
        <v>29.874999999999993</v>
      </c>
      <c r="G2003" s="2">
        <f t="shared" si="243"/>
        <v>30.987000000000013</v>
      </c>
      <c r="H2003" s="2">
        <f t="shared" si="247"/>
        <v>33.993300000000062</v>
      </c>
      <c r="I2003" s="2">
        <f t="array" ref="I2003">SUMPRODUCT(B1987:B2006, (ROW(B1987:B2006)-ROW(B1987)+1)) / (20*21/2)</f>
        <v>29.528095238095236</v>
      </c>
      <c r="J2003" s="2">
        <f t="shared" si="242"/>
        <v>29.934831141151555</v>
      </c>
      <c r="K2003" s="2">
        <f t="shared" si="244"/>
        <v>30.920693293557996</v>
      </c>
    </row>
    <row r="2004" spans="1:11" ht="13.5" x14ac:dyDescent="0.25">
      <c r="A2004" s="3">
        <f>TITRES_STAT!B2007</f>
        <v>45223</v>
      </c>
      <c r="B2004" s="6">
        <f>TITRES_STAT!D2007</f>
        <v>30</v>
      </c>
      <c r="C2004" s="2">
        <f t="shared" si="245"/>
        <v>0</v>
      </c>
      <c r="D2004" s="2">
        <f t="shared" si="246"/>
        <v>29.6</v>
      </c>
      <c r="E2004" s="2">
        <f t="shared" si="248"/>
        <v>29.76</v>
      </c>
      <c r="F2004" s="2">
        <f t="shared" ref="F2004:F2067" si="249">AVERAGE(B1985:B2004)</f>
        <v>29.874999999999993</v>
      </c>
      <c r="G2004" s="2">
        <f t="shared" si="243"/>
        <v>30.912600000000012</v>
      </c>
      <c r="H2004" s="2">
        <f t="shared" si="247"/>
        <v>33.968300000000063</v>
      </c>
      <c r="I2004" s="2">
        <f t="array" ref="I2004">SUMPRODUCT(B1988:B2007, (ROW(B1988:B2007)-ROW(B1988)+1)) / (20*21/2)</f>
        <v>29.218571428571426</v>
      </c>
      <c r="J2004" s="2">
        <f t="shared" si="242"/>
        <v>29.941037699137123</v>
      </c>
      <c r="K2004" s="2">
        <f t="shared" si="244"/>
        <v>30.884587674202781</v>
      </c>
    </row>
    <row r="2005" spans="1:11" ht="13.5" x14ac:dyDescent="0.25">
      <c r="A2005" s="3">
        <f>TITRES_STAT!B2008</f>
        <v>45224</v>
      </c>
      <c r="B2005" s="6">
        <f>TITRES_STAT!D2008</f>
        <v>29</v>
      </c>
      <c r="C2005" s="2">
        <f t="shared" si="245"/>
        <v>-1</v>
      </c>
      <c r="D2005" s="2">
        <f t="shared" si="246"/>
        <v>29.6</v>
      </c>
      <c r="E2005" s="2">
        <f t="shared" si="248"/>
        <v>29.660000000000004</v>
      </c>
      <c r="F2005" s="2">
        <f t="shared" si="249"/>
        <v>29.824999999999996</v>
      </c>
      <c r="G2005" s="2">
        <f t="shared" si="243"/>
        <v>30.818200000000012</v>
      </c>
      <c r="H2005" s="2">
        <f t="shared" si="247"/>
        <v>33.938300000000062</v>
      </c>
      <c r="I2005" s="2">
        <f t="array" ref="I2005">SUMPRODUCT(B1989:B2008, (ROW(B1989:B2008)-ROW(B1989)+1)) / (20*21/2)</f>
        <v>28.824952380952379</v>
      </c>
      <c r="J2005" s="2">
        <f t="shared" ref="J2005:J2068" si="250">$J$4*B2005+J2004*(1-$J$4)</f>
        <v>29.851415061124065</v>
      </c>
      <c r="K2005" s="2">
        <f t="shared" si="244"/>
        <v>30.810682275214436</v>
      </c>
    </row>
    <row r="2006" spans="1:11" ht="13.5" x14ac:dyDescent="0.25">
      <c r="A2006" s="3">
        <f>TITRES_STAT!B2009</f>
        <v>45225</v>
      </c>
      <c r="B2006" s="6">
        <f>TITRES_STAT!D2009</f>
        <v>27.7</v>
      </c>
      <c r="C2006" s="2">
        <f t="shared" si="245"/>
        <v>-1.3000000000000007</v>
      </c>
      <c r="D2006" s="2">
        <f t="shared" si="246"/>
        <v>29.339999999999996</v>
      </c>
      <c r="E2006" s="2">
        <f t="shared" si="248"/>
        <v>29.439999999999998</v>
      </c>
      <c r="F2006" s="2">
        <f t="shared" si="249"/>
        <v>29.709999999999997</v>
      </c>
      <c r="G2006" s="2">
        <f t="shared" si="243"/>
        <v>30.697800000000012</v>
      </c>
      <c r="H2006" s="2">
        <f t="shared" si="247"/>
        <v>33.901800000000065</v>
      </c>
      <c r="I2006" s="2">
        <f t="array" ref="I2006">SUMPRODUCT(B1990:B2009, (ROW(B1990:B2009)-ROW(B1990)+1)) / (20*21/2)</f>
        <v>28.561809523809522</v>
      </c>
      <c r="J2006" s="2">
        <f t="shared" si="250"/>
        <v>29.646518388636061</v>
      </c>
      <c r="K2006" s="2">
        <f t="shared" si="244"/>
        <v>30.68869473500995</v>
      </c>
    </row>
    <row r="2007" spans="1:11" ht="13.5" x14ac:dyDescent="0.25">
      <c r="A2007" s="3">
        <f>TITRES_STAT!B2010</f>
        <v>45226</v>
      </c>
      <c r="B2007" s="6">
        <f>TITRES_STAT!D2010</f>
        <v>26.46</v>
      </c>
      <c r="C2007" s="2">
        <f t="shared" si="245"/>
        <v>-1.2399999999999984</v>
      </c>
      <c r="D2007" s="2">
        <f t="shared" si="246"/>
        <v>28.631999999999998</v>
      </c>
      <c r="E2007" s="2">
        <f t="shared" si="248"/>
        <v>29.095999999999997</v>
      </c>
      <c r="F2007" s="2">
        <f t="shared" si="249"/>
        <v>29.533000000000005</v>
      </c>
      <c r="G2007" s="2">
        <f t="shared" si="243"/>
        <v>30.552600000000012</v>
      </c>
      <c r="H2007" s="2">
        <f t="shared" si="247"/>
        <v>33.864100000000064</v>
      </c>
      <c r="I2007" s="2">
        <f t="array" ref="I2007">SUMPRODUCT(B1991:B2010, (ROW(B1991:B2010)-ROW(B1991)+1)) / (20*21/2)</f>
        <v>28.428476190476189</v>
      </c>
      <c r="J2007" s="2">
        <f t="shared" si="250"/>
        <v>29.343040446861199</v>
      </c>
      <c r="K2007" s="2">
        <f t="shared" si="244"/>
        <v>30.522863568931129</v>
      </c>
    </row>
    <row r="2008" spans="1:11" ht="13.5" x14ac:dyDescent="0.25">
      <c r="A2008" s="3">
        <f>TITRES_STAT!B2011</f>
        <v>45229</v>
      </c>
      <c r="B2008" s="6">
        <f>TITRES_STAT!D2011</f>
        <v>25.4</v>
      </c>
      <c r="C2008" s="2">
        <f t="shared" si="245"/>
        <v>-1.0600000000000023</v>
      </c>
      <c r="D2008" s="2">
        <f t="shared" si="246"/>
        <v>27.712</v>
      </c>
      <c r="E2008" s="2">
        <f t="shared" si="248"/>
        <v>28.645999999999997</v>
      </c>
      <c r="F2008" s="2">
        <f t="shared" si="249"/>
        <v>29.302999999999997</v>
      </c>
      <c r="G2008" s="2">
        <f t="shared" si="243"/>
        <v>30.386200000000013</v>
      </c>
      <c r="H2008" s="2">
        <f t="shared" si="247"/>
        <v>33.821100000000058</v>
      </c>
      <c r="I2008" s="2">
        <f t="array" ref="I2008">SUMPRODUCT(B1992:B2011, (ROW(B1992:B2011)-ROW(B1992)+1)) / (20*21/2)</f>
        <v>28.424047619047617</v>
      </c>
      <c r="J2008" s="2">
        <f t="shared" si="250"/>
        <v>28.967512785255369</v>
      </c>
      <c r="K2008" s="2">
        <f t="shared" si="244"/>
        <v>30.321966958384809</v>
      </c>
    </row>
    <row r="2009" spans="1:11" ht="13.5" x14ac:dyDescent="0.25">
      <c r="A2009" s="3">
        <f>TITRES_STAT!B2012</f>
        <v>45230</v>
      </c>
      <c r="B2009" s="6">
        <f>TITRES_STAT!D2012</f>
        <v>26.54</v>
      </c>
      <c r="C2009" s="2">
        <f t="shared" si="245"/>
        <v>1.1400000000000006</v>
      </c>
      <c r="D2009" s="2">
        <f t="shared" si="246"/>
        <v>27.02</v>
      </c>
      <c r="E2009" s="2">
        <f t="shared" si="248"/>
        <v>28.310000000000002</v>
      </c>
      <c r="F2009" s="2">
        <f t="shared" si="249"/>
        <v>29.129999999999995</v>
      </c>
      <c r="G2009" s="2">
        <f t="shared" si="243"/>
        <v>30.24260000000001</v>
      </c>
      <c r="H2009" s="2">
        <f t="shared" si="247"/>
        <v>33.783800000000063</v>
      </c>
      <c r="I2009" s="2">
        <f t="array" ref="I2009">SUMPRODUCT(B1993:B2012, (ROW(B1993:B2012)-ROW(B1993)+1)) / (20*21/2)</f>
        <v>28.424047619047624</v>
      </c>
      <c r="J2009" s="2">
        <f t="shared" si="250"/>
        <v>28.736321091421527</v>
      </c>
      <c r="K2009" s="2">
        <f t="shared" si="244"/>
        <v>30.173654528644228</v>
      </c>
    </row>
    <row r="2010" spans="1:11" ht="13.5" x14ac:dyDescent="0.25">
      <c r="A2010" s="3">
        <f>TITRES_STAT!B2013</f>
        <v>45231</v>
      </c>
      <c r="B2010" s="6">
        <f>TITRES_STAT!D2013</f>
        <v>27.73</v>
      </c>
      <c r="C2010" s="2">
        <f t="shared" si="245"/>
        <v>1.1900000000000013</v>
      </c>
      <c r="D2010" s="2">
        <f t="shared" si="246"/>
        <v>26.765999999999998</v>
      </c>
      <c r="E2010" s="2">
        <f t="shared" si="248"/>
        <v>28.183</v>
      </c>
      <c r="F2010" s="2">
        <f t="shared" si="249"/>
        <v>29.016499999999997</v>
      </c>
      <c r="G2010" s="2">
        <f t="shared" si="243"/>
        <v>30.122800000000012</v>
      </c>
      <c r="H2010" s="2">
        <f t="shared" si="247"/>
        <v>33.75245000000006</v>
      </c>
      <c r="I2010" s="2">
        <f t="array" ref="I2010">SUMPRODUCT(B1994:B2013, (ROW(B1994:B2013)-ROW(B1994)+1)) / (20*21/2)</f>
        <v>28.428952380952381</v>
      </c>
      <c r="J2010" s="2">
        <f t="shared" si="250"/>
        <v>28.640480987476618</v>
      </c>
      <c r="K2010" s="2">
        <f t="shared" si="244"/>
        <v>30.07782493928563</v>
      </c>
    </row>
    <row r="2011" spans="1:11" ht="13.5" x14ac:dyDescent="0.25">
      <c r="A2011" s="3">
        <f>TITRES_STAT!B2014</f>
        <v>45232</v>
      </c>
      <c r="B2011" s="6">
        <f>TITRES_STAT!D2014</f>
        <v>28.97</v>
      </c>
      <c r="C2011" s="2">
        <f t="shared" si="245"/>
        <v>1.2399999999999984</v>
      </c>
      <c r="D2011" s="2">
        <f t="shared" si="246"/>
        <v>27.020000000000003</v>
      </c>
      <c r="E2011" s="2">
        <f t="shared" si="248"/>
        <v>28.179999999999996</v>
      </c>
      <c r="F2011" s="2">
        <f t="shared" si="249"/>
        <v>28.97</v>
      </c>
      <c r="G2011" s="2">
        <f t="shared" si="243"/>
        <v>30.02780000000001</v>
      </c>
      <c r="H2011" s="2">
        <f t="shared" si="247"/>
        <v>33.727300000000056</v>
      </c>
      <c r="I2011" s="2">
        <f t="array" ref="I2011">SUMPRODUCT(B1995:B2014, (ROW(B1995:B2014)-ROW(B1995)+1)) / (20*21/2)</f>
        <v>28.536857142857141</v>
      </c>
      <c r="J2011" s="2">
        <f t="shared" si="250"/>
        <v>28.671863750574083</v>
      </c>
      <c r="K2011" s="2">
        <f t="shared" si="244"/>
        <v>30.034380824019529</v>
      </c>
    </row>
    <row r="2012" spans="1:11" ht="13.5" x14ac:dyDescent="0.25">
      <c r="A2012" s="3">
        <f>TITRES_STAT!B2015</f>
        <v>45233</v>
      </c>
      <c r="B2012" s="6">
        <f>TITRES_STAT!D2015</f>
        <v>28.97</v>
      </c>
      <c r="C2012" s="2">
        <f t="shared" si="245"/>
        <v>0</v>
      </c>
      <c r="D2012" s="2">
        <f t="shared" si="246"/>
        <v>27.522000000000002</v>
      </c>
      <c r="E2012" s="2">
        <f t="shared" si="248"/>
        <v>28.076999999999998</v>
      </c>
      <c r="F2012" s="2">
        <f t="shared" si="249"/>
        <v>28.918500000000002</v>
      </c>
      <c r="G2012" s="2">
        <f t="shared" si="243"/>
        <v>29.932800000000011</v>
      </c>
      <c r="H2012" s="2">
        <f t="shared" si="247"/>
        <v>33.70215000000006</v>
      </c>
      <c r="I2012" s="2">
        <f t="array" ref="I2012">SUMPRODUCT(B1996:B2015, (ROW(B1996:B2015)-ROW(B1996)+1)) / (20*21/2)</f>
        <v>28.644761904761904</v>
      </c>
      <c r="J2012" s="2">
        <f t="shared" si="250"/>
        <v>28.700257679090836</v>
      </c>
      <c r="K2012" s="2">
        <f t="shared" si="244"/>
        <v>29.992640399548176</v>
      </c>
    </row>
    <row r="2013" spans="1:11" ht="13.5" x14ac:dyDescent="0.25">
      <c r="A2013" s="3">
        <f>TITRES_STAT!B2016</f>
        <v>45236</v>
      </c>
      <c r="B2013" s="6">
        <f>TITRES_STAT!D2016</f>
        <v>28.97</v>
      </c>
      <c r="C2013" s="2">
        <f t="shared" si="245"/>
        <v>0</v>
      </c>
      <c r="D2013" s="2">
        <f t="shared" si="246"/>
        <v>28.236000000000001</v>
      </c>
      <c r="E2013" s="2">
        <f t="shared" si="248"/>
        <v>27.974</v>
      </c>
      <c r="F2013" s="2">
        <f t="shared" si="249"/>
        <v>28.867000000000001</v>
      </c>
      <c r="G2013" s="2">
        <f t="shared" si="243"/>
        <v>29.837800000000005</v>
      </c>
      <c r="H2013" s="2">
        <f t="shared" si="247"/>
        <v>33.677000000000064</v>
      </c>
      <c r="I2013" s="2">
        <f t="array" ref="I2013">SUMPRODUCT(B1997:B2016, (ROW(B1997:B2016)-ROW(B1997)+1)) / (20*21/2)</f>
        <v>28.75266666666667</v>
      </c>
      <c r="J2013" s="2">
        <f t="shared" si="250"/>
        <v>28.725947423939328</v>
      </c>
      <c r="K2013" s="2">
        <f t="shared" si="244"/>
        <v>29.952536854467855</v>
      </c>
    </row>
    <row r="2014" spans="1:11" ht="13.5" x14ac:dyDescent="0.25">
      <c r="A2014" s="3">
        <f>TITRES_STAT!B2017</f>
        <v>45237</v>
      </c>
      <c r="B2014" s="6">
        <f>TITRES_STAT!D2017</f>
        <v>30</v>
      </c>
      <c r="C2014" s="2">
        <f t="shared" si="245"/>
        <v>1.0300000000000011</v>
      </c>
      <c r="D2014" s="2">
        <f t="shared" si="246"/>
        <v>28.927999999999997</v>
      </c>
      <c r="E2014" s="2">
        <f t="shared" si="248"/>
        <v>27.974</v>
      </c>
      <c r="F2014" s="2">
        <f t="shared" si="249"/>
        <v>28.867000000000001</v>
      </c>
      <c r="G2014" s="2">
        <f t="shared" si="243"/>
        <v>29.791800000000009</v>
      </c>
      <c r="H2014" s="2">
        <f t="shared" si="247"/>
        <v>33.65700000000006</v>
      </c>
      <c r="I2014" s="2">
        <f t="array" ref="I2014">SUMPRODUCT(B1998:B2017, (ROW(B1998:B2017)-ROW(B1998)+1)) / (20*21/2)</f>
        <v>28.860095238095241</v>
      </c>
      <c r="J2014" s="2">
        <f t="shared" si="250"/>
        <v>28.847285764516535</v>
      </c>
      <c r="K2014" s="2">
        <f t="shared" si="244"/>
        <v>29.954398154292644</v>
      </c>
    </row>
    <row r="2015" spans="1:11" ht="13.5" x14ac:dyDescent="0.25">
      <c r="A2015" s="3">
        <f>TITRES_STAT!B2018</f>
        <v>45238</v>
      </c>
      <c r="B2015" s="6">
        <f>TITRES_STAT!D2018</f>
        <v>30</v>
      </c>
      <c r="C2015" s="2">
        <f t="shared" si="245"/>
        <v>0</v>
      </c>
      <c r="D2015" s="2">
        <f t="shared" si="246"/>
        <v>29.381999999999998</v>
      </c>
      <c r="E2015" s="2">
        <f t="shared" si="248"/>
        <v>28.074000000000002</v>
      </c>
      <c r="F2015" s="2">
        <f t="shared" si="249"/>
        <v>28.867000000000001</v>
      </c>
      <c r="G2015" s="2">
        <f t="shared" si="243"/>
        <v>29.745800000000003</v>
      </c>
      <c r="H2015" s="2">
        <f t="shared" si="247"/>
        <v>33.637000000000064</v>
      </c>
      <c r="I2015" s="2">
        <f t="array" ref="I2015">SUMPRODUCT(B1999:B2018, (ROW(B1999:B2018)-ROW(B1999)+1)) / (20*21/2)</f>
        <v>28.967047619047619</v>
      </c>
      <c r="J2015" s="2">
        <f t="shared" si="250"/>
        <v>28.957068072657819</v>
      </c>
      <c r="K2015" s="2">
        <f t="shared" si="244"/>
        <v>29.956186461967441</v>
      </c>
    </row>
    <row r="2016" spans="1:11" ht="13.5" x14ac:dyDescent="0.25">
      <c r="A2016" s="3">
        <f>TITRES_STAT!B2019</f>
        <v>45239</v>
      </c>
      <c r="B2016" s="6">
        <f>TITRES_STAT!D2019</f>
        <v>30</v>
      </c>
      <c r="C2016" s="2">
        <f t="shared" si="245"/>
        <v>0</v>
      </c>
      <c r="D2016" s="2">
        <f t="shared" si="246"/>
        <v>29.588000000000001</v>
      </c>
      <c r="E2016" s="2">
        <f t="shared" si="248"/>
        <v>28.304000000000002</v>
      </c>
      <c r="F2016" s="2">
        <f t="shared" si="249"/>
        <v>28.872000000000003</v>
      </c>
      <c r="G2016" s="2">
        <f t="shared" si="243"/>
        <v>29.699800000000003</v>
      </c>
      <c r="H2016" s="2">
        <f t="shared" si="247"/>
        <v>33.617000000000061</v>
      </c>
      <c r="I2016" s="2">
        <f t="array" ref="I2016">SUMPRODUCT(B2000:B2019, (ROW(B2000:B2019)-ROW(B2000)+1)) / (20*21/2)</f>
        <v>29.073523809523813</v>
      </c>
      <c r="J2016" s="2">
        <f t="shared" si="250"/>
        <v>29.056394922880884</v>
      </c>
      <c r="K2016" s="2">
        <f t="shared" si="244"/>
        <v>29.957904639929502</v>
      </c>
    </row>
    <row r="2017" spans="1:11" ht="13.5" x14ac:dyDescent="0.25">
      <c r="A2017" s="3">
        <f>TITRES_STAT!B2020</f>
        <v>45240</v>
      </c>
      <c r="B2017" s="6">
        <f>TITRES_STAT!D2020</f>
        <v>30</v>
      </c>
      <c r="C2017" s="2">
        <f t="shared" si="245"/>
        <v>0</v>
      </c>
      <c r="D2017" s="2">
        <f t="shared" si="246"/>
        <v>29.794</v>
      </c>
      <c r="E2017" s="2">
        <f t="shared" si="248"/>
        <v>28.658000000000005</v>
      </c>
      <c r="F2017" s="2">
        <f t="shared" si="249"/>
        <v>28.877000000000002</v>
      </c>
      <c r="G2017" s="2">
        <f t="shared" si="243"/>
        <v>29.6538</v>
      </c>
      <c r="H2017" s="2">
        <f t="shared" si="247"/>
        <v>33.597000000000065</v>
      </c>
      <c r="I2017" s="2">
        <f t="array" ref="I2017">SUMPRODUCT(B2001:B2020, (ROW(B2001:B2020)-ROW(B2001)+1)) / (20*21/2)</f>
        <v>29.179523809523808</v>
      </c>
      <c r="J2017" s="2">
        <f t="shared" si="250"/>
        <v>29.146262073082706</v>
      </c>
      <c r="K2017" s="2">
        <f t="shared" si="244"/>
        <v>29.95955543836364</v>
      </c>
    </row>
    <row r="2018" spans="1:11" ht="13.5" x14ac:dyDescent="0.25">
      <c r="A2018" s="3">
        <f>TITRES_STAT!B2021</f>
        <v>45243</v>
      </c>
      <c r="B2018" s="6">
        <f>TITRES_STAT!D2021</f>
        <v>30</v>
      </c>
      <c r="C2018" s="2">
        <f t="shared" si="245"/>
        <v>0</v>
      </c>
      <c r="D2018" s="2">
        <f t="shared" si="246"/>
        <v>30</v>
      </c>
      <c r="E2018" s="2">
        <f t="shared" si="248"/>
        <v>29.118000000000002</v>
      </c>
      <c r="F2018" s="2">
        <f t="shared" si="249"/>
        <v>28.882000000000005</v>
      </c>
      <c r="G2018" s="2">
        <f t="shared" si="243"/>
        <v>29.607800000000001</v>
      </c>
      <c r="H2018" s="2">
        <f t="shared" si="247"/>
        <v>33.577000000000062</v>
      </c>
      <c r="I2018" s="2">
        <f t="array" ref="I2018">SUMPRODUCT(B2002:B2021, (ROW(B2002:B2021)-ROW(B2002)+1)) / (20*21/2)</f>
        <v>29.280761904761899</v>
      </c>
      <c r="J2018" s="2">
        <f t="shared" si="250"/>
        <v>29.227570447074829</v>
      </c>
      <c r="K2018" s="2">
        <f t="shared" si="244"/>
        <v>29.961141499604281</v>
      </c>
    </row>
    <row r="2019" spans="1:11" ht="13.5" x14ac:dyDescent="0.25">
      <c r="A2019" s="3">
        <f>TITRES_STAT!B2022</f>
        <v>45244</v>
      </c>
      <c r="B2019" s="6">
        <f>TITRES_STAT!D2022</f>
        <v>30</v>
      </c>
      <c r="C2019" s="2">
        <f t="shared" si="245"/>
        <v>0</v>
      </c>
      <c r="D2019" s="2">
        <f t="shared" si="246"/>
        <v>30</v>
      </c>
      <c r="E2019" s="2">
        <f t="shared" si="248"/>
        <v>29.463999999999999</v>
      </c>
      <c r="F2019" s="2">
        <f t="shared" si="249"/>
        <v>28.887000000000008</v>
      </c>
      <c r="G2019" s="2">
        <f t="shared" si="243"/>
        <v>29.561800000000002</v>
      </c>
      <c r="H2019" s="2">
        <f t="shared" si="247"/>
        <v>33.557000000000059</v>
      </c>
      <c r="I2019" s="2">
        <f t="array" ref="I2019">SUMPRODUCT(B2003:B2022, (ROW(B2003:B2022)-ROW(B2003)+1)) / (20*21/2)</f>
        <v>29.377238095238091</v>
      </c>
      <c r="J2019" s="2">
        <f t="shared" si="250"/>
        <v>29.301135166401036</v>
      </c>
      <c r="K2019" s="2">
        <f t="shared" si="244"/>
        <v>29.962665362364898</v>
      </c>
    </row>
    <row r="2020" spans="1:11" ht="13.5" x14ac:dyDescent="0.25">
      <c r="A2020" s="3">
        <f>TITRES_STAT!B2023</f>
        <v>45245</v>
      </c>
      <c r="B2020" s="6">
        <f>TITRES_STAT!D2023</f>
        <v>30</v>
      </c>
      <c r="C2020" s="2">
        <f t="shared" si="245"/>
        <v>0</v>
      </c>
      <c r="D2020" s="2">
        <f t="shared" si="246"/>
        <v>30</v>
      </c>
      <c r="E2020" s="2">
        <f t="shared" si="248"/>
        <v>29.690999999999995</v>
      </c>
      <c r="F2020" s="2">
        <f t="shared" si="249"/>
        <v>28.937000000000001</v>
      </c>
      <c r="G2020" s="2">
        <f t="shared" si="243"/>
        <v>29.544800000000006</v>
      </c>
      <c r="H2020" s="2">
        <f t="shared" si="247"/>
        <v>33.537000000000063</v>
      </c>
      <c r="I2020" s="2">
        <f t="array" ref="I2020">SUMPRODUCT(B2004:B2023, (ROW(B2004:B2023)-ROW(B2004)+1)) / (20*21/2)</f>
        <v>29.473714285714287</v>
      </c>
      <c r="J2020" s="2">
        <f t="shared" si="250"/>
        <v>29.36769372198189</v>
      </c>
      <c r="K2020" s="2">
        <f t="shared" si="244"/>
        <v>29.96412946580157</v>
      </c>
    </row>
    <row r="2021" spans="1:11" ht="13.5" x14ac:dyDescent="0.25">
      <c r="A2021" s="3">
        <f>TITRES_STAT!B2024</f>
        <v>45246</v>
      </c>
      <c r="B2021" s="6">
        <f>TITRES_STAT!D2024</f>
        <v>30</v>
      </c>
      <c r="C2021" s="2">
        <f t="shared" si="245"/>
        <v>0</v>
      </c>
      <c r="D2021" s="2">
        <f t="shared" si="246"/>
        <v>30</v>
      </c>
      <c r="E2021" s="2">
        <f t="shared" si="248"/>
        <v>29.794</v>
      </c>
      <c r="F2021" s="2">
        <f t="shared" si="249"/>
        <v>28.987000000000002</v>
      </c>
      <c r="G2021" s="2">
        <f t="shared" si="243"/>
        <v>29.544799999999999</v>
      </c>
      <c r="H2021" s="2">
        <f t="shared" si="247"/>
        <v>33.51700000000006</v>
      </c>
      <c r="I2021" s="2">
        <f t="array" ref="I2021">SUMPRODUCT(B2005:B2024, (ROW(B2005:B2024)-ROW(B2005)+1)) / (20*21/2)</f>
        <v>29.570190476190476</v>
      </c>
      <c r="J2021" s="2">
        <f t="shared" si="250"/>
        <v>29.427913367507426</v>
      </c>
      <c r="K2021" s="2">
        <f t="shared" si="244"/>
        <v>29.965536153417194</v>
      </c>
    </row>
    <row r="2022" spans="1:11" ht="13.5" x14ac:dyDescent="0.25">
      <c r="A2022" s="3">
        <f>TITRES_STAT!B2025</f>
        <v>45247</v>
      </c>
      <c r="B2022" s="6">
        <f>TITRES_STAT!D2025</f>
        <v>30</v>
      </c>
      <c r="C2022" s="2">
        <f t="shared" si="245"/>
        <v>0</v>
      </c>
      <c r="D2022" s="2">
        <f t="shared" si="246"/>
        <v>30</v>
      </c>
      <c r="E2022" s="2">
        <f t="shared" si="248"/>
        <v>29.897000000000002</v>
      </c>
      <c r="F2022" s="2">
        <f t="shared" si="249"/>
        <v>28.987000000000002</v>
      </c>
      <c r="G2022" s="2">
        <f t="shared" si="243"/>
        <v>29.544799999999999</v>
      </c>
      <c r="H2022" s="2">
        <f t="shared" si="247"/>
        <v>33.497000000000064</v>
      </c>
      <c r="I2022" s="2">
        <f t="array" ref="I2022">SUMPRODUCT(B2006:B2025, (ROW(B2006:B2025)-ROW(B2006)+1)) / (20*21/2)</f>
        <v>29.666666666666668</v>
      </c>
      <c r="J2022" s="2">
        <f t="shared" si="250"/>
        <v>29.482397808697197</v>
      </c>
      <c r="K2022" s="2">
        <f t="shared" si="244"/>
        <v>29.966887676812597</v>
      </c>
    </row>
    <row r="2023" spans="1:11" ht="13.5" x14ac:dyDescent="0.25">
      <c r="A2023" s="3">
        <f>TITRES_STAT!B2026</f>
        <v>45250</v>
      </c>
      <c r="B2023" s="6">
        <f>TITRES_STAT!D2026</f>
        <v>30</v>
      </c>
      <c r="C2023" s="2">
        <f t="shared" si="245"/>
        <v>0</v>
      </c>
      <c r="D2023" s="2">
        <f t="shared" si="246"/>
        <v>30</v>
      </c>
      <c r="E2023" s="2">
        <f t="shared" si="248"/>
        <v>30</v>
      </c>
      <c r="F2023" s="2">
        <f t="shared" si="249"/>
        <v>28.987000000000002</v>
      </c>
      <c r="G2023" s="2">
        <f t="shared" si="243"/>
        <v>29.544799999999999</v>
      </c>
      <c r="H2023" s="2">
        <f t="shared" si="247"/>
        <v>33.477000000000061</v>
      </c>
      <c r="I2023" s="2">
        <f t="array" ref="I2023">SUMPRODUCT(B2007:B2026, (ROW(B2007:B2026)-ROW(B2007)+1)) / (20*21/2)</f>
        <v>29.758380952380953</v>
      </c>
      <c r="J2023" s="2">
        <f t="shared" si="250"/>
        <v>29.531693255487941</v>
      </c>
      <c r="K2023" s="2">
        <f t="shared" si="244"/>
        <v>29.968186199290535</v>
      </c>
    </row>
    <row r="2024" spans="1:11" ht="13.5" x14ac:dyDescent="0.25">
      <c r="A2024" s="3">
        <f>TITRES_STAT!B2027</f>
        <v>45251</v>
      </c>
      <c r="B2024" s="6">
        <f>TITRES_STAT!D2027</f>
        <v>30</v>
      </c>
      <c r="C2024" s="2">
        <f t="shared" si="245"/>
        <v>0</v>
      </c>
      <c r="D2024" s="2">
        <f t="shared" si="246"/>
        <v>30</v>
      </c>
      <c r="E2024" s="2">
        <f t="shared" si="248"/>
        <v>30</v>
      </c>
      <c r="F2024" s="2">
        <f t="shared" si="249"/>
        <v>28.987000000000002</v>
      </c>
      <c r="G2024" s="2">
        <f t="shared" si="243"/>
        <v>29.544799999999999</v>
      </c>
      <c r="H2024" s="2">
        <f t="shared" si="247"/>
        <v>33.457000000000065</v>
      </c>
      <c r="I2024" s="2">
        <f t="array" ref="I2024">SUMPRODUCT(B2008:B2027, (ROW(B2008:B2027)-ROW(B2008)+1)) / (20*21/2)</f>
        <v>29.839142857142857</v>
      </c>
      <c r="J2024" s="2">
        <f t="shared" si="250"/>
        <v>29.576293897822424</v>
      </c>
      <c r="K2024" s="2">
        <f t="shared" si="244"/>
        <v>29.969433799318359</v>
      </c>
    </row>
    <row r="2025" spans="1:11" ht="13.5" x14ac:dyDescent="0.25">
      <c r="A2025" s="3">
        <f>TITRES_STAT!B2028</f>
        <v>45252</v>
      </c>
      <c r="B2025" s="6">
        <f>TITRES_STAT!D2028</f>
        <v>30</v>
      </c>
      <c r="C2025" s="2">
        <f t="shared" si="245"/>
        <v>0</v>
      </c>
      <c r="D2025" s="2">
        <f t="shared" si="246"/>
        <v>30</v>
      </c>
      <c r="E2025" s="2">
        <f t="shared" si="248"/>
        <v>30</v>
      </c>
      <c r="F2025" s="2">
        <f t="shared" si="249"/>
        <v>29.036999999999999</v>
      </c>
      <c r="G2025" s="2">
        <f t="shared" si="243"/>
        <v>29.544799999999999</v>
      </c>
      <c r="H2025" s="2">
        <f t="shared" si="247"/>
        <v>33.437000000000062</v>
      </c>
      <c r="I2025" s="2">
        <f t="array" ref="I2025">SUMPRODUCT(B2009:B2028, (ROW(B2009:B2028)-ROW(B2009)+1)) / (20*21/2)</f>
        <v>29.903047619047616</v>
      </c>
      <c r="J2025" s="2">
        <f t="shared" si="250"/>
        <v>29.616646859934576</v>
      </c>
      <c r="K2025" s="2">
        <f t="shared" si="244"/>
        <v>29.970632473854895</v>
      </c>
    </row>
    <row r="2026" spans="1:11" ht="13.5" x14ac:dyDescent="0.25">
      <c r="A2026" s="3">
        <f>TITRES_STAT!B2029</f>
        <v>45253</v>
      </c>
      <c r="B2026" s="6">
        <f>TITRES_STAT!D2029</f>
        <v>30</v>
      </c>
      <c r="C2026" s="2">
        <f t="shared" si="245"/>
        <v>0</v>
      </c>
      <c r="D2026" s="2">
        <f t="shared" si="246"/>
        <v>30</v>
      </c>
      <c r="E2026" s="2">
        <f t="shared" si="248"/>
        <v>30</v>
      </c>
      <c r="F2026" s="2">
        <f t="shared" si="249"/>
        <v>29.151999999999997</v>
      </c>
      <c r="G2026" s="2">
        <f t="shared" si="243"/>
        <v>29.544799999999999</v>
      </c>
      <c r="H2026" s="2">
        <f t="shared" si="247"/>
        <v>33.409500000000058</v>
      </c>
      <c r="I2026" s="2">
        <f t="array" ref="I2026">SUMPRODUCT(B2010:B2029, (ROW(B2010:B2029)-ROW(B2010)+1)) / (20*21/2)</f>
        <v>29.945047619047621</v>
      </c>
      <c r="J2026" s="2">
        <f t="shared" si="250"/>
        <v>29.653156682797949</v>
      </c>
      <c r="K2026" s="2">
        <f t="shared" si="244"/>
        <v>29.971784141546859</v>
      </c>
    </row>
    <row r="2027" spans="1:11" ht="13.5" x14ac:dyDescent="0.25">
      <c r="A2027" s="3">
        <f>TITRES_STAT!B2030</f>
        <v>45254</v>
      </c>
      <c r="B2027" s="6">
        <f>TITRES_STAT!D2030</f>
        <v>30</v>
      </c>
      <c r="C2027" s="2">
        <f t="shared" si="245"/>
        <v>0</v>
      </c>
      <c r="D2027" s="2">
        <f t="shared" si="246"/>
        <v>30</v>
      </c>
      <c r="E2027" s="2">
        <f t="shared" si="248"/>
        <v>30</v>
      </c>
      <c r="F2027" s="2">
        <f t="shared" si="249"/>
        <v>29.329000000000001</v>
      </c>
      <c r="G2027" s="2">
        <f t="shared" si="243"/>
        <v>29.544799999999999</v>
      </c>
      <c r="H2027" s="2">
        <f t="shared" si="247"/>
        <v>33.382000000000055</v>
      </c>
      <c r="I2027" s="2">
        <f t="array" ref="I2027">SUMPRODUCT(B2011:B2030, (ROW(B2011:B2030)-ROW(B2011)+1)) / (20*21/2)</f>
        <v>29.970571428571429</v>
      </c>
      <c r="J2027" s="2">
        <f t="shared" si="250"/>
        <v>29.686189379674335</v>
      </c>
      <c r="K2027" s="2">
        <f t="shared" si="244"/>
        <v>29.972890645799925</v>
      </c>
    </row>
    <row r="2028" spans="1:11" ht="13.5" x14ac:dyDescent="0.25">
      <c r="A2028" s="3">
        <f>TITRES_STAT!B2031</f>
        <v>45257</v>
      </c>
      <c r="B2028" s="6">
        <f>TITRES_STAT!D2031</f>
        <v>30</v>
      </c>
      <c r="C2028" s="2">
        <f t="shared" si="245"/>
        <v>0</v>
      </c>
      <c r="D2028" s="2">
        <f t="shared" si="246"/>
        <v>30</v>
      </c>
      <c r="E2028" s="2">
        <f t="shared" si="248"/>
        <v>30</v>
      </c>
      <c r="F2028" s="2">
        <f t="shared" si="249"/>
        <v>29.559000000000005</v>
      </c>
      <c r="G2028" s="2">
        <f t="shared" si="243"/>
        <v>29.544799999999999</v>
      </c>
      <c r="H2028" s="2">
        <f t="shared" si="247"/>
        <v>33.354500000000051</v>
      </c>
      <c r="I2028" s="2">
        <f t="array" ref="I2028">SUMPRODUCT(B2012:B2031, (ROW(B2012:B2031)-ROW(B2012)+1)) / (20*21/2)</f>
        <v>29.985285714285713</v>
      </c>
      <c r="J2028" s="2">
        <f t="shared" si="250"/>
        <v>29.716076105419639</v>
      </c>
      <c r="K2028" s="2">
        <f t="shared" si="244"/>
        <v>29.97395375772934</v>
      </c>
    </row>
    <row r="2029" spans="1:11" ht="13.5" x14ac:dyDescent="0.25">
      <c r="A2029" s="3">
        <f>TITRES_STAT!B2032</f>
        <v>45258</v>
      </c>
      <c r="B2029" s="6">
        <f>TITRES_STAT!D2032</f>
        <v>30</v>
      </c>
      <c r="C2029" s="2">
        <f t="shared" si="245"/>
        <v>0</v>
      </c>
      <c r="D2029" s="2">
        <f t="shared" si="246"/>
        <v>30</v>
      </c>
      <c r="E2029" s="2">
        <f t="shared" si="248"/>
        <v>30</v>
      </c>
      <c r="F2029" s="2">
        <f t="shared" si="249"/>
        <v>29.731999999999999</v>
      </c>
      <c r="G2029" s="2">
        <f t="shared" si="243"/>
        <v>29.544799999999999</v>
      </c>
      <c r="H2029" s="2">
        <f t="shared" si="247"/>
        <v>33.327000000000055</v>
      </c>
      <c r="I2029" s="2">
        <f t="array" ref="I2029">SUMPRODUCT(B2013:B2032, (ROW(B2013:B2032)-ROW(B2013)+1)) / (20*21/2)</f>
        <v>29.995095238095239</v>
      </c>
      <c r="J2029" s="2">
        <f t="shared" si="250"/>
        <v>29.743116476332055</v>
      </c>
      <c r="K2029" s="2">
        <f t="shared" si="244"/>
        <v>29.974975178994857</v>
      </c>
    </row>
    <row r="2030" spans="1:11" ht="13.5" x14ac:dyDescent="0.25">
      <c r="A2030" s="3">
        <f>TITRES_STAT!B2033</f>
        <v>45259</v>
      </c>
      <c r="B2030" s="6">
        <f>TITRES_STAT!D2033</f>
        <v>30</v>
      </c>
      <c r="C2030" s="2">
        <f t="shared" si="245"/>
        <v>0</v>
      </c>
      <c r="D2030" s="2">
        <f t="shared" si="246"/>
        <v>30</v>
      </c>
      <c r="E2030" s="2">
        <f t="shared" si="248"/>
        <v>30</v>
      </c>
      <c r="F2030" s="2">
        <f t="shared" si="249"/>
        <v>29.845499999999998</v>
      </c>
      <c r="G2030" s="2">
        <f t="shared" si="243"/>
        <v>29.544799999999999</v>
      </c>
      <c r="H2030" s="2">
        <f t="shared" si="247"/>
        <v>33.299500000000052</v>
      </c>
      <c r="I2030" s="2">
        <f t="array" ref="I2030">SUMPRODUCT(B2014:B2033, (ROW(B2014:B2033)-ROW(B2014)+1)) / (20*21/2)</f>
        <v>30</v>
      </c>
      <c r="J2030" s="2">
        <f t="shared" si="250"/>
        <v>29.767581573824241</v>
      </c>
      <c r="K2030" s="2">
        <f t="shared" si="244"/>
        <v>29.975956544524472</v>
      </c>
    </row>
    <row r="2031" spans="1:11" ht="13.5" x14ac:dyDescent="0.25">
      <c r="A2031" s="3">
        <f>TITRES_STAT!B2034</f>
        <v>45260</v>
      </c>
      <c r="B2031" s="6">
        <f>TITRES_STAT!D2034</f>
        <v>30</v>
      </c>
      <c r="C2031" s="2">
        <f t="shared" si="245"/>
        <v>0</v>
      </c>
      <c r="D2031" s="2">
        <f t="shared" si="246"/>
        <v>30</v>
      </c>
      <c r="E2031" s="2">
        <f t="shared" si="248"/>
        <v>30</v>
      </c>
      <c r="F2031" s="2">
        <f t="shared" si="249"/>
        <v>29.897000000000002</v>
      </c>
      <c r="G2031" s="2">
        <f t="shared" si="243"/>
        <v>29.544799999999999</v>
      </c>
      <c r="H2031" s="2">
        <f t="shared" si="247"/>
        <v>33.272000000000048</v>
      </c>
      <c r="I2031" s="2">
        <f t="array" ref="I2031">SUMPRODUCT(B2015:B2034, (ROW(B2015:B2034)-ROW(B2015)+1)) / (20*21/2)</f>
        <v>30</v>
      </c>
      <c r="J2031" s="2">
        <f t="shared" si="250"/>
        <v>29.789716662031456</v>
      </c>
      <c r="K2031" s="2">
        <f t="shared" si="244"/>
        <v>29.976899425131357</v>
      </c>
    </row>
    <row r="2032" spans="1:11" ht="13.5" x14ac:dyDescent="0.25">
      <c r="A2032" s="3">
        <f>TITRES_STAT!B2035</f>
        <v>45261</v>
      </c>
      <c r="B2032" s="6">
        <f>TITRES_STAT!D2035</f>
        <v>30</v>
      </c>
      <c r="C2032" s="2">
        <f t="shared" si="245"/>
        <v>0</v>
      </c>
      <c r="D2032" s="2">
        <f t="shared" si="246"/>
        <v>30</v>
      </c>
      <c r="E2032" s="2">
        <f t="shared" si="248"/>
        <v>30</v>
      </c>
      <c r="F2032" s="2">
        <f t="shared" si="249"/>
        <v>29.948500000000003</v>
      </c>
      <c r="G2032" s="2">
        <f t="shared" si="243"/>
        <v>29.544799999999999</v>
      </c>
      <c r="H2032" s="2">
        <f t="shared" si="247"/>
        <v>33.244500000000045</v>
      </c>
      <c r="I2032" s="2">
        <f t="array" ref="I2032">SUMPRODUCT(B2016:B2035, (ROW(B2016:B2035)-ROW(B2016)+1)) / (20*21/2)</f>
        <v>29.87142857142857</v>
      </c>
      <c r="J2032" s="2">
        <f t="shared" si="250"/>
        <v>29.809743646599888</v>
      </c>
      <c r="K2032" s="2">
        <f t="shared" si="244"/>
        <v>29.977805330028168</v>
      </c>
    </row>
    <row r="2033" spans="1:11" ht="13.5" x14ac:dyDescent="0.25">
      <c r="A2033" s="3">
        <f>TITRES_STAT!B2036</f>
        <v>45264</v>
      </c>
      <c r="B2033" s="6">
        <f>TITRES_STAT!D2036</f>
        <v>30</v>
      </c>
      <c r="C2033" s="2">
        <f t="shared" si="245"/>
        <v>0</v>
      </c>
      <c r="D2033" s="2">
        <f t="shared" si="246"/>
        <v>30</v>
      </c>
      <c r="E2033" s="2">
        <f t="shared" si="248"/>
        <v>30</v>
      </c>
      <c r="F2033" s="2">
        <f t="shared" si="249"/>
        <v>30</v>
      </c>
      <c r="G2033" s="2">
        <f t="shared" si="243"/>
        <v>29.544799999999999</v>
      </c>
      <c r="H2033" s="2">
        <f t="shared" si="247"/>
        <v>33.217000000000041</v>
      </c>
      <c r="I2033" s="2">
        <f t="array" ref="I2033">SUMPRODUCT(B2017:B2036, (ROW(B2017:B2036)-ROW(B2017)+1)) / (20*21/2)</f>
        <v>29.627380952380953</v>
      </c>
      <c r="J2033" s="2">
        <f t="shared" si="250"/>
        <v>29.82786329930466</v>
      </c>
      <c r="K2033" s="2">
        <f t="shared" si="244"/>
        <v>29.978675709242751</v>
      </c>
    </row>
    <row r="2034" spans="1:11" ht="13.5" x14ac:dyDescent="0.25">
      <c r="A2034" s="3">
        <f>TITRES_STAT!B2037</f>
        <v>45265</v>
      </c>
      <c r="B2034" s="6">
        <f>TITRES_STAT!D2037</f>
        <v>30</v>
      </c>
      <c r="C2034" s="2">
        <f t="shared" si="245"/>
        <v>0</v>
      </c>
      <c r="D2034" s="2">
        <f t="shared" si="246"/>
        <v>30</v>
      </c>
      <c r="E2034" s="2">
        <f t="shared" si="248"/>
        <v>30</v>
      </c>
      <c r="F2034" s="2">
        <f t="shared" si="249"/>
        <v>30</v>
      </c>
      <c r="G2034" s="2">
        <f t="shared" ref="G2034:G2097" si="251">AVERAGE(B1985:B2034)</f>
        <v>29.544799999999999</v>
      </c>
      <c r="H2034" s="2">
        <f t="shared" si="247"/>
        <v>33.189500000000038</v>
      </c>
      <c r="I2034" s="2">
        <f t="array" ref="I2034">SUMPRODUCT(B2018:B2037, (ROW(B2018:B2037)-ROW(B2018)+1)) / (20*21/2)</f>
        <v>29.278714285714283</v>
      </c>
      <c r="J2034" s="2">
        <f t="shared" si="250"/>
        <v>29.844257270799456</v>
      </c>
      <c r="K2034" s="2">
        <f t="shared" si="244"/>
        <v>29.979511955939113</v>
      </c>
    </row>
    <row r="2035" spans="1:11" ht="13.5" x14ac:dyDescent="0.25">
      <c r="A2035" s="3">
        <f>TITRES_STAT!B2038</f>
        <v>45266</v>
      </c>
      <c r="B2035" s="6">
        <f>TITRES_STAT!D2038</f>
        <v>28.65</v>
      </c>
      <c r="C2035" s="2">
        <f t="shared" si="245"/>
        <v>-1.3500000000000014</v>
      </c>
      <c r="D2035" s="2">
        <f t="shared" si="246"/>
        <v>29.73</v>
      </c>
      <c r="E2035" s="2">
        <f t="shared" si="248"/>
        <v>29.864999999999998</v>
      </c>
      <c r="F2035" s="2">
        <f t="shared" si="249"/>
        <v>29.932499999999997</v>
      </c>
      <c r="G2035" s="2">
        <f t="shared" si="251"/>
        <v>29.517800000000001</v>
      </c>
      <c r="H2035" s="2">
        <f t="shared" si="247"/>
        <v>33.155250000000038</v>
      </c>
      <c r="I2035" s="2">
        <f t="array" ref="I2035">SUMPRODUCT(B2019:B2038, (ROW(B2019:B2038)-ROW(B2019)+1)) / (20*21/2)</f>
        <v>29.05985714285714</v>
      </c>
      <c r="J2035" s="2">
        <f t="shared" si="250"/>
        <v>29.730518483104269</v>
      </c>
      <c r="K2035" s="2">
        <f t="shared" ref="K2035:K2098" si="252">$K$4*B2035+(1-$K$4)*K2034</f>
        <v>29.927374232176795</v>
      </c>
    </row>
    <row r="2036" spans="1:11" ht="13.5" x14ac:dyDescent="0.25">
      <c r="A2036" s="3">
        <f>TITRES_STAT!B2039</f>
        <v>45267</v>
      </c>
      <c r="B2036" s="6">
        <f>TITRES_STAT!D2039</f>
        <v>27.37</v>
      </c>
      <c r="C2036" s="2">
        <f t="shared" si="245"/>
        <v>-1.2799999999999976</v>
      </c>
      <c r="D2036" s="2">
        <f t="shared" si="246"/>
        <v>29.204000000000001</v>
      </c>
      <c r="E2036" s="2">
        <f t="shared" si="248"/>
        <v>29.601999999999997</v>
      </c>
      <c r="F2036" s="2">
        <f t="shared" si="249"/>
        <v>29.800999999999998</v>
      </c>
      <c r="G2036" s="2">
        <f t="shared" si="251"/>
        <v>29.465199999999999</v>
      </c>
      <c r="H2036" s="2">
        <f t="shared" si="247"/>
        <v>33.114600000000031</v>
      </c>
      <c r="I2036" s="2">
        <f t="array" ref="I2036">SUMPRODUCT(B2020:B2039, (ROW(B2020:B2039)-ROW(B2020)+1)) / (20*21/2)</f>
        <v>28.97000000000001</v>
      </c>
      <c r="J2036" s="2">
        <f t="shared" si="250"/>
        <v>29.505707198999101</v>
      </c>
      <c r="K2036" s="2">
        <f t="shared" si="252"/>
        <v>29.827085046601237</v>
      </c>
    </row>
    <row r="2037" spans="1:11" ht="13.5" x14ac:dyDescent="0.25">
      <c r="A2037" s="3">
        <f>TITRES_STAT!B2040</f>
        <v>45268</v>
      </c>
      <c r="B2037" s="6">
        <f>TITRES_STAT!D2040</f>
        <v>26.14</v>
      </c>
      <c r="C2037" s="2">
        <f t="shared" si="245"/>
        <v>-1.2300000000000004</v>
      </c>
      <c r="D2037" s="2">
        <f t="shared" si="246"/>
        <v>28.432000000000006</v>
      </c>
      <c r="E2037" s="2">
        <f t="shared" si="248"/>
        <v>29.215999999999998</v>
      </c>
      <c r="F2037" s="2">
        <f t="shared" si="249"/>
        <v>29.607999999999997</v>
      </c>
      <c r="G2037" s="2">
        <f t="shared" si="251"/>
        <v>29.388000000000005</v>
      </c>
      <c r="H2037" s="2">
        <f t="shared" si="247"/>
        <v>33.067800000000034</v>
      </c>
      <c r="I2037" s="2">
        <f t="array" ref="I2037">SUMPRODUCT(B2021:B2040, (ROW(B2021:B2040)-ROW(B2021)+1)) / (20*21/2)</f>
        <v>28.886190476190475</v>
      </c>
      <c r="J2037" s="2">
        <f t="shared" si="250"/>
        <v>29.185163656237282</v>
      </c>
      <c r="K2037" s="2">
        <f t="shared" si="252"/>
        <v>29.682493476146284</v>
      </c>
    </row>
    <row r="2038" spans="1:11" ht="13.5" x14ac:dyDescent="0.25">
      <c r="A2038" s="3">
        <f>TITRES_STAT!B2041</f>
        <v>45271</v>
      </c>
      <c r="B2038" s="6">
        <f>TITRES_STAT!D2041</f>
        <v>27.31</v>
      </c>
      <c r="C2038" s="2">
        <f t="shared" si="245"/>
        <v>1.1699999999999982</v>
      </c>
      <c r="D2038" s="2">
        <f t="shared" si="246"/>
        <v>27.893999999999998</v>
      </c>
      <c r="E2038" s="2">
        <f t="shared" si="248"/>
        <v>28.947000000000003</v>
      </c>
      <c r="F2038" s="2">
        <f t="shared" si="249"/>
        <v>29.473499999999994</v>
      </c>
      <c r="G2038" s="2">
        <f t="shared" si="251"/>
        <v>29.334199999999999</v>
      </c>
      <c r="H2038" s="2">
        <f t="shared" si="247"/>
        <v>33.026850000000039</v>
      </c>
      <c r="I2038" s="2">
        <f t="array" ref="I2038">SUMPRODUCT(B2022:B2041, (ROW(B2022:B2041)-ROW(B2022)+1)) / (20*21/2)</f>
        <v>28.68752380952381</v>
      </c>
      <c r="J2038" s="2">
        <f t="shared" si="250"/>
        <v>29.006576641357544</v>
      </c>
      <c r="K2038" s="2">
        <f t="shared" si="252"/>
        <v>29.589454516297412</v>
      </c>
    </row>
    <row r="2039" spans="1:11" ht="13.5" x14ac:dyDescent="0.25">
      <c r="A2039" s="3">
        <f>TITRES_STAT!B2042</f>
        <v>45272</v>
      </c>
      <c r="B2039" s="6">
        <f>TITRES_STAT!D2042</f>
        <v>28.53</v>
      </c>
      <c r="C2039" s="2">
        <f t="shared" si="245"/>
        <v>1.2200000000000024</v>
      </c>
      <c r="D2039" s="2">
        <f t="shared" si="246"/>
        <v>27.6</v>
      </c>
      <c r="E2039" s="2">
        <f t="shared" si="248"/>
        <v>28.8</v>
      </c>
      <c r="F2039" s="2">
        <f t="shared" si="249"/>
        <v>29.399999999999995</v>
      </c>
      <c r="G2039" s="2">
        <f t="shared" si="251"/>
        <v>29.3048</v>
      </c>
      <c r="H2039" s="2">
        <f t="shared" si="247"/>
        <v>32.992000000000033</v>
      </c>
      <c r="I2039" s="2">
        <f t="array" ref="I2039">SUMPRODUCT(B2023:B2042, (ROW(B2023:B2042)-ROW(B2023)+1)) / (20*21/2)</f>
        <v>28.501999999999995</v>
      </c>
      <c r="J2039" s="2">
        <f t="shared" si="250"/>
        <v>28.961188389799684</v>
      </c>
      <c r="K2039" s="2">
        <f t="shared" si="252"/>
        <v>29.547907280364178</v>
      </c>
    </row>
    <row r="2040" spans="1:11" ht="13.5" x14ac:dyDescent="0.25">
      <c r="A2040" s="3">
        <f>TITRES_STAT!B2043</f>
        <v>45273</v>
      </c>
      <c r="B2040" s="6">
        <f>TITRES_STAT!D2043</f>
        <v>28.52</v>
      </c>
      <c r="C2040" s="2">
        <f t="shared" si="245"/>
        <v>-1.0000000000001563E-2</v>
      </c>
      <c r="D2040" s="2">
        <f t="shared" si="246"/>
        <v>27.574000000000002</v>
      </c>
      <c r="E2040" s="2">
        <f t="shared" si="248"/>
        <v>28.651999999999997</v>
      </c>
      <c r="F2040" s="2">
        <f t="shared" si="249"/>
        <v>29.325999999999993</v>
      </c>
      <c r="G2040" s="2">
        <f t="shared" si="251"/>
        <v>29.275199999999998</v>
      </c>
      <c r="H2040" s="2">
        <f t="shared" si="247"/>
        <v>32.957100000000025</v>
      </c>
      <c r="I2040" s="2">
        <f t="array" ref="I2040">SUMPRODUCT(B2024:B2043, (ROW(B2024:B2043)-ROW(B2024)+1)) / (20*21/2)</f>
        <v>28.329619047619047</v>
      </c>
      <c r="J2040" s="2">
        <f t="shared" si="250"/>
        <v>28.919170447913999</v>
      </c>
      <c r="K2040" s="2">
        <f t="shared" si="252"/>
        <v>29.507597190938132</v>
      </c>
    </row>
    <row r="2041" spans="1:11" ht="13.5" x14ac:dyDescent="0.25">
      <c r="A2041" s="3">
        <f>TITRES_STAT!B2044</f>
        <v>45274</v>
      </c>
      <c r="B2041" s="6">
        <f>TITRES_STAT!D2044</f>
        <v>27.24</v>
      </c>
      <c r="C2041" s="2">
        <f t="shared" si="245"/>
        <v>-1.2800000000000011</v>
      </c>
      <c r="D2041" s="2">
        <f t="shared" si="246"/>
        <v>27.548000000000002</v>
      </c>
      <c r="E2041" s="2">
        <f t="shared" si="248"/>
        <v>28.376000000000005</v>
      </c>
      <c r="F2041" s="2">
        <f t="shared" si="249"/>
        <v>29.187999999999999</v>
      </c>
      <c r="G2041" s="2">
        <f t="shared" si="251"/>
        <v>29.222000000000001</v>
      </c>
      <c r="H2041" s="2">
        <f t="shared" si="247"/>
        <v>32.915800000000026</v>
      </c>
      <c r="I2041" s="2">
        <f t="array" ref="I2041">SUMPRODUCT(B2025:B2044, (ROW(B2025:B2044)-ROW(B2025)+1)) / (20*21/2)</f>
        <v>28.17038095238096</v>
      </c>
      <c r="J2041" s="2">
        <f t="shared" si="250"/>
        <v>28.75924945287457</v>
      </c>
      <c r="K2041" s="2">
        <f t="shared" si="252"/>
        <v>29.418671810901341</v>
      </c>
    </row>
    <row r="2042" spans="1:11" ht="13.5" x14ac:dyDescent="0.25">
      <c r="A2042" s="3">
        <f>TITRES_STAT!B2045</f>
        <v>45275</v>
      </c>
      <c r="B2042" s="6">
        <f>TITRES_STAT!D2045</f>
        <v>27.24</v>
      </c>
      <c r="C2042" s="2">
        <f t="shared" si="245"/>
        <v>0</v>
      </c>
      <c r="D2042" s="2">
        <f t="shared" si="246"/>
        <v>27.768000000000001</v>
      </c>
      <c r="E2042" s="2">
        <f t="shared" si="248"/>
        <v>28.100000000000005</v>
      </c>
      <c r="F2042" s="2">
        <f t="shared" si="249"/>
        <v>29.05</v>
      </c>
      <c r="G2042" s="2">
        <f t="shared" si="251"/>
        <v>29.166800000000002</v>
      </c>
      <c r="H2042" s="2">
        <f t="shared" si="247"/>
        <v>32.874500000000019</v>
      </c>
      <c r="I2042" s="2">
        <f t="array" ref="I2042">SUMPRODUCT(B2026:B2045, (ROW(B2026:B2045)-ROW(B2026)+1)) / (20*21/2)</f>
        <v>28.02428571428571</v>
      </c>
      <c r="J2042" s="2">
        <f t="shared" si="250"/>
        <v>28.614559028791277</v>
      </c>
      <c r="K2042" s="2">
        <f t="shared" si="252"/>
        <v>29.333233700669915</v>
      </c>
    </row>
    <row r="2043" spans="1:11" ht="13.5" x14ac:dyDescent="0.25">
      <c r="A2043" s="3">
        <f>TITRES_STAT!B2046</f>
        <v>45278</v>
      </c>
      <c r="B2043" s="6">
        <f>TITRES_STAT!D2046</f>
        <v>27.24</v>
      </c>
      <c r="C2043" s="2">
        <f t="shared" si="245"/>
        <v>0</v>
      </c>
      <c r="D2043" s="2">
        <f t="shared" si="246"/>
        <v>27.753999999999998</v>
      </c>
      <c r="E2043" s="2">
        <f t="shared" si="248"/>
        <v>27.824000000000002</v>
      </c>
      <c r="F2043" s="2">
        <f t="shared" si="249"/>
        <v>28.911999999999999</v>
      </c>
      <c r="G2043" s="2">
        <f t="shared" si="251"/>
        <v>29.111600000000003</v>
      </c>
      <c r="H2043" s="2">
        <f t="shared" si="247"/>
        <v>32.833200000000012</v>
      </c>
      <c r="I2043" s="2">
        <f t="array" ref="I2043">SUMPRODUCT(B2027:B2046, (ROW(B2027:B2046)-ROW(B2027)+1)) / (20*21/2)</f>
        <v>27.782761904761902</v>
      </c>
      <c r="J2043" s="2">
        <f t="shared" si="250"/>
        <v>28.483648645096871</v>
      </c>
      <c r="K2043" s="2">
        <f t="shared" si="252"/>
        <v>29.251146104565212</v>
      </c>
    </row>
    <row r="2044" spans="1:11" ht="13.5" x14ac:dyDescent="0.25">
      <c r="A2044" s="3">
        <f>TITRES_STAT!B2047</f>
        <v>45279</v>
      </c>
      <c r="B2044" s="6">
        <f>TITRES_STAT!D2047</f>
        <v>27.24</v>
      </c>
      <c r="C2044" s="2">
        <f t="shared" si="245"/>
        <v>0</v>
      </c>
      <c r="D2044" s="2">
        <f t="shared" si="246"/>
        <v>27.495999999999999</v>
      </c>
      <c r="E2044" s="2">
        <f t="shared" si="248"/>
        <v>27.548000000000002</v>
      </c>
      <c r="F2044" s="2">
        <f t="shared" si="249"/>
        <v>28.774000000000001</v>
      </c>
      <c r="G2044" s="2">
        <f t="shared" si="251"/>
        <v>29.056400000000004</v>
      </c>
      <c r="H2044" s="2">
        <f t="shared" si="247"/>
        <v>32.791900000000012</v>
      </c>
      <c r="I2044" s="2">
        <f t="array" ref="I2044">SUMPRODUCT(B2028:B2047, (ROW(B2028:B2047)-ROW(B2028)+1)) / (20*21/2)</f>
        <v>27.671238095238092</v>
      </c>
      <c r="J2044" s="2">
        <f t="shared" si="250"/>
        <v>28.365205916992409</v>
      </c>
      <c r="K2044" s="2">
        <f t="shared" si="252"/>
        <v>29.17227762987638</v>
      </c>
    </row>
    <row r="2045" spans="1:11" ht="13.5" x14ac:dyDescent="0.25">
      <c r="A2045" s="3">
        <f>TITRES_STAT!B2048</f>
        <v>45280</v>
      </c>
      <c r="B2045" s="6">
        <f>TITRES_STAT!D2048</f>
        <v>27.24</v>
      </c>
      <c r="C2045" s="2">
        <f t="shared" si="245"/>
        <v>0</v>
      </c>
      <c r="D2045" s="2">
        <f t="shared" si="246"/>
        <v>27.24</v>
      </c>
      <c r="E2045" s="2">
        <f t="shared" si="248"/>
        <v>27.407000000000004</v>
      </c>
      <c r="F2045" s="2">
        <f t="shared" si="249"/>
        <v>28.636000000000003</v>
      </c>
      <c r="G2045" s="2">
        <f t="shared" si="251"/>
        <v>29.001200000000004</v>
      </c>
      <c r="H2045" s="2">
        <f t="shared" si="247"/>
        <v>32.750600000000006</v>
      </c>
      <c r="I2045" s="2">
        <f t="array" ref="I2045">SUMPRODUCT(B2029:B2048, (ROW(B2029:B2048)-ROW(B2029)+1)) / (20*21/2)</f>
        <v>27.572714285714284</v>
      </c>
      <c r="J2045" s="2">
        <f t="shared" si="250"/>
        <v>28.258043448707419</v>
      </c>
      <c r="K2045" s="2">
        <f t="shared" si="252"/>
        <v>29.096502036547893</v>
      </c>
    </row>
    <row r="2046" spans="1:11" ht="13.5" x14ac:dyDescent="0.25">
      <c r="A2046" s="3">
        <f>TITRES_STAT!B2049</f>
        <v>45281</v>
      </c>
      <c r="B2046" s="6">
        <f>TITRES_STAT!D2049</f>
        <v>26.1</v>
      </c>
      <c r="C2046" s="2">
        <f t="shared" si="245"/>
        <v>-1.139999999999997</v>
      </c>
      <c r="D2046" s="2">
        <f t="shared" si="246"/>
        <v>27.012</v>
      </c>
      <c r="E2046" s="2">
        <f t="shared" si="248"/>
        <v>27.280000000000008</v>
      </c>
      <c r="F2046" s="2">
        <f t="shared" si="249"/>
        <v>28.441000000000003</v>
      </c>
      <c r="G2046" s="2">
        <f t="shared" si="251"/>
        <v>28.9252</v>
      </c>
      <c r="H2046" s="2">
        <f t="shared" si="247"/>
        <v>32.703600000000002</v>
      </c>
      <c r="I2046" s="2">
        <f t="array" ref="I2046">SUMPRODUCT(B2030:B2049, (ROW(B2030:B2049)-ROW(B2030)+1)) / (20*21/2)</f>
        <v>27.487190476190474</v>
      </c>
      <c r="J2046" s="2">
        <f t="shared" si="250"/>
        <v>28.052515501211474</v>
      </c>
      <c r="K2046" s="2">
        <f t="shared" si="252"/>
        <v>28.978992152761702</v>
      </c>
    </row>
    <row r="2047" spans="1:11" ht="13.5" x14ac:dyDescent="0.25">
      <c r="A2047" s="3">
        <f>TITRES_STAT!B2050</f>
        <v>45282</v>
      </c>
      <c r="B2047" s="6">
        <f>TITRES_STAT!D2050</f>
        <v>27.27</v>
      </c>
      <c r="C2047" s="2">
        <f t="shared" si="245"/>
        <v>1.1699999999999982</v>
      </c>
      <c r="D2047" s="2">
        <f t="shared" si="246"/>
        <v>27.018000000000001</v>
      </c>
      <c r="E2047" s="2">
        <f t="shared" si="248"/>
        <v>27.393000000000001</v>
      </c>
      <c r="F2047" s="2">
        <f t="shared" si="249"/>
        <v>28.304500000000001</v>
      </c>
      <c r="G2047" s="2">
        <f t="shared" si="251"/>
        <v>28.872599999999998</v>
      </c>
      <c r="H2047" s="2">
        <f t="shared" si="247"/>
        <v>32.662450000000007</v>
      </c>
      <c r="I2047" s="2">
        <f t="array" ref="I2047">SUMPRODUCT(B2031:B2050, (ROW(B2031:B2050)-ROW(B2031)+1)) / (20*21/2)</f>
        <v>27.414666666666662</v>
      </c>
      <c r="J2047" s="2">
        <f t="shared" si="250"/>
        <v>27.977990215381809</v>
      </c>
      <c r="K2047" s="2">
        <f t="shared" si="252"/>
        <v>28.911972852653403</v>
      </c>
    </row>
    <row r="2048" spans="1:11" ht="13.5" x14ac:dyDescent="0.25">
      <c r="A2048" s="3">
        <f>TITRES_STAT!B2051</f>
        <v>45285</v>
      </c>
      <c r="B2048" s="6">
        <f>TITRES_STAT!D2051</f>
        <v>27.27</v>
      </c>
      <c r="C2048" s="2">
        <f t="shared" si="245"/>
        <v>0</v>
      </c>
      <c r="D2048" s="2">
        <f t="shared" si="246"/>
        <v>27.024000000000001</v>
      </c>
      <c r="E2048" s="2">
        <f t="shared" si="248"/>
        <v>27.388999999999999</v>
      </c>
      <c r="F2048" s="2">
        <f t="shared" si="249"/>
        <v>28.167999999999999</v>
      </c>
      <c r="G2048" s="2">
        <f t="shared" si="251"/>
        <v>28.82</v>
      </c>
      <c r="H2048" s="2">
        <f t="shared" si="247"/>
        <v>32.621300000000005</v>
      </c>
      <c r="I2048" s="2">
        <f t="array" ref="I2048">SUMPRODUCT(B2032:B2051, (ROW(B2032:B2051)-ROW(B2032)+1)) / (20*21/2)</f>
        <v>27.471333333333334</v>
      </c>
      <c r="J2048" s="2">
        <f t="shared" si="250"/>
        <v>27.910562575821636</v>
      </c>
      <c r="K2048" s="2">
        <f t="shared" si="252"/>
        <v>28.847581760392487</v>
      </c>
    </row>
    <row r="2049" spans="1:11" ht="13.5" x14ac:dyDescent="0.25">
      <c r="A2049" s="3">
        <f>TITRES_STAT!B2052</f>
        <v>45286</v>
      </c>
      <c r="B2049" s="6">
        <f>TITRES_STAT!D2052</f>
        <v>27.27</v>
      </c>
      <c r="C2049" s="2">
        <f t="shared" si="245"/>
        <v>0</v>
      </c>
      <c r="D2049" s="2">
        <f t="shared" si="246"/>
        <v>27.03</v>
      </c>
      <c r="E2049" s="2">
        <f t="shared" si="248"/>
        <v>27.262999999999998</v>
      </c>
      <c r="F2049" s="2">
        <f t="shared" si="249"/>
        <v>28.031500000000001</v>
      </c>
      <c r="G2049" s="2">
        <f t="shared" si="251"/>
        <v>28.767400000000002</v>
      </c>
      <c r="H2049" s="2">
        <f t="shared" si="247"/>
        <v>32.58015000000001</v>
      </c>
      <c r="I2049" s="2">
        <f t="array" ref="I2049">SUMPRODUCT(B2033:B2052, (ROW(B2033:B2052)-ROW(B2033)+1)) / (20*21/2)</f>
        <v>27.657095238095238</v>
      </c>
      <c r="J2049" s="2">
        <f t="shared" si="250"/>
        <v>27.849556616219576</v>
      </c>
      <c r="K2049" s="2">
        <f t="shared" si="252"/>
        <v>28.785715809004547</v>
      </c>
    </row>
    <row r="2050" spans="1:11" ht="13.5" x14ac:dyDescent="0.25">
      <c r="A2050" s="3">
        <f>TITRES_STAT!B2053</f>
        <v>45287</v>
      </c>
      <c r="B2050" s="6">
        <f>TITRES_STAT!D2053</f>
        <v>27.27</v>
      </c>
      <c r="C2050" s="2">
        <f t="shared" si="245"/>
        <v>0</v>
      </c>
      <c r="D2050" s="2">
        <f t="shared" si="246"/>
        <v>27.036000000000001</v>
      </c>
      <c r="E2050" s="2">
        <f t="shared" si="248"/>
        <v>27.137999999999998</v>
      </c>
      <c r="F2050" s="2">
        <f t="shared" si="249"/>
        <v>27.895</v>
      </c>
      <c r="G2050" s="2">
        <f t="shared" si="251"/>
        <v>28.732799999999997</v>
      </c>
      <c r="H2050" s="2">
        <f t="shared" si="247"/>
        <v>32.539000000000009</v>
      </c>
      <c r="I2050" s="2">
        <f t="array" ref="I2050">SUMPRODUCT(B2034:B2053, (ROW(B2034:B2053)-ROW(B2034)+1)) / (20*21/2)</f>
        <v>27.865857142857141</v>
      </c>
      <c r="J2050" s="2">
        <f t="shared" si="250"/>
        <v>27.794360748008188</v>
      </c>
      <c r="K2050" s="2">
        <f t="shared" si="252"/>
        <v>28.726275973357311</v>
      </c>
    </row>
    <row r="2051" spans="1:11" ht="13.5" x14ac:dyDescent="0.25">
      <c r="A2051" s="3">
        <f>TITRES_STAT!B2054</f>
        <v>45288</v>
      </c>
      <c r="B2051" s="6">
        <f>TITRES_STAT!D2054</f>
        <v>28.49</v>
      </c>
      <c r="C2051" s="2">
        <f t="shared" si="245"/>
        <v>1.2199999999999989</v>
      </c>
      <c r="D2051" s="2">
        <f t="shared" si="246"/>
        <v>27.513999999999999</v>
      </c>
      <c r="E2051" s="2">
        <f t="shared" si="248"/>
        <v>27.263000000000005</v>
      </c>
      <c r="F2051" s="2">
        <f t="shared" si="249"/>
        <v>27.819500000000005</v>
      </c>
      <c r="G2051" s="2">
        <f t="shared" si="251"/>
        <v>28.722599999999996</v>
      </c>
      <c r="H2051" s="2">
        <f t="shared" si="247"/>
        <v>32.503950000000003</v>
      </c>
      <c r="I2051" s="2">
        <f t="array" ref="I2051">SUMPRODUCT(B2035:B2054, (ROW(B2035:B2054)-ROW(B2035)+1)) / (20*21/2)</f>
        <v>28.073666666666668</v>
      </c>
      <c r="J2051" s="2">
        <f t="shared" si="250"/>
        <v>27.860612105340742</v>
      </c>
      <c r="K2051" s="2">
        <f t="shared" si="252"/>
        <v>28.717010248911926</v>
      </c>
    </row>
    <row r="2052" spans="1:11" ht="13.5" x14ac:dyDescent="0.25">
      <c r="A2052" s="3">
        <f>TITRES_STAT!B2055</f>
        <v>45289</v>
      </c>
      <c r="B2052" s="6">
        <f>TITRES_STAT!D2055</f>
        <v>29.77</v>
      </c>
      <c r="C2052" s="2">
        <f t="shared" ref="C2052:C2115" si="253">B2052-B2051</f>
        <v>1.2800000000000011</v>
      </c>
      <c r="D2052" s="2">
        <f t="shared" si="246"/>
        <v>28.013999999999999</v>
      </c>
      <c r="E2052" s="2">
        <f t="shared" si="248"/>
        <v>27.516000000000002</v>
      </c>
      <c r="F2052" s="2">
        <f t="shared" si="249"/>
        <v>27.808</v>
      </c>
      <c r="G2052" s="2">
        <f t="shared" si="251"/>
        <v>28.717999999999996</v>
      </c>
      <c r="H2052" s="2">
        <f t="shared" si="247"/>
        <v>32.475300000000004</v>
      </c>
      <c r="I2052" s="2">
        <f t="array" ref="I2052">SUMPRODUCT(B2036:B2055, (ROW(B2036:B2055)-ROW(B2036)+1)) / (20*21/2)</f>
        <v>28.281523809523808</v>
      </c>
      <c r="J2052" s="2">
        <f t="shared" si="250"/>
        <v>28.04245857149877</v>
      </c>
      <c r="K2052" s="2">
        <f t="shared" si="252"/>
        <v>28.75830396464087</v>
      </c>
    </row>
    <row r="2053" spans="1:11" ht="13.5" x14ac:dyDescent="0.25">
      <c r="A2053" s="3">
        <f>TITRES_STAT!B2056</f>
        <v>45293</v>
      </c>
      <c r="B2053" s="6">
        <f>TITRES_STAT!D2056</f>
        <v>30</v>
      </c>
      <c r="C2053" s="2">
        <f t="shared" si="253"/>
        <v>0.23000000000000043</v>
      </c>
      <c r="D2053" s="2">
        <f t="shared" si="246"/>
        <v>28.560000000000002</v>
      </c>
      <c r="E2053" s="2">
        <f t="shared" si="248"/>
        <v>27.792000000000009</v>
      </c>
      <c r="F2053" s="2">
        <f t="shared" si="249"/>
        <v>27.808</v>
      </c>
      <c r="G2053" s="2">
        <f t="shared" si="251"/>
        <v>28.717999999999996</v>
      </c>
      <c r="H2053" s="2">
        <f t="shared" si="247"/>
        <v>32.447800000000008</v>
      </c>
      <c r="I2053" s="2">
        <f t="array" ref="I2053">SUMPRODUCT(B2037:B2056, (ROW(B2037:B2056)-ROW(B2037)+1)) / (20*21/2)</f>
        <v>28.482999999999997</v>
      </c>
      <c r="J2053" s="2">
        <f t="shared" si="250"/>
        <v>28.228891088498887</v>
      </c>
      <c r="K2053" s="2">
        <f t="shared" si="252"/>
        <v>28.806997926811817</v>
      </c>
    </row>
    <row r="2054" spans="1:11" ht="13.5" x14ac:dyDescent="0.25">
      <c r="A2054" s="3">
        <f>TITRES_STAT!B2057</f>
        <v>45294</v>
      </c>
      <c r="B2054" s="6">
        <f>TITRES_STAT!D2057</f>
        <v>29.99</v>
      </c>
      <c r="C2054" s="2">
        <f t="shared" si="253"/>
        <v>-1.0000000000001563E-2</v>
      </c>
      <c r="D2054" s="2">
        <f t="shared" ref="D2054:D2117" si="254">AVERAGE(B2050:B2054)</f>
        <v>29.104000000000003</v>
      </c>
      <c r="E2054" s="2">
        <f t="shared" si="248"/>
        <v>28.067</v>
      </c>
      <c r="F2054" s="2">
        <f t="shared" si="249"/>
        <v>27.807499999999997</v>
      </c>
      <c r="G2054" s="2">
        <f t="shared" si="251"/>
        <v>28.717799999999997</v>
      </c>
      <c r="H2054" s="2">
        <f t="shared" si="247"/>
        <v>32.420250000000003</v>
      </c>
      <c r="I2054" s="2">
        <f t="array" ref="I2054">SUMPRODUCT(B2038:B2057, (ROW(B2038:B2057)-ROW(B2038)+1)) / (20*21/2)</f>
        <v>28.544380952380951</v>
      </c>
      <c r="J2054" s="2">
        <f t="shared" si="250"/>
        <v>28.396615746737091</v>
      </c>
      <c r="K2054" s="2">
        <f t="shared" si="252"/>
        <v>28.853390164976062</v>
      </c>
    </row>
    <row r="2055" spans="1:11" ht="13.5" x14ac:dyDescent="0.25">
      <c r="A2055" s="3">
        <f>TITRES_STAT!B2058</f>
        <v>45295</v>
      </c>
      <c r="B2055" s="6">
        <f>TITRES_STAT!D2058</f>
        <v>29.99</v>
      </c>
      <c r="C2055" s="2">
        <f t="shared" si="253"/>
        <v>0</v>
      </c>
      <c r="D2055" s="2">
        <f t="shared" si="254"/>
        <v>29.647999999999996</v>
      </c>
      <c r="E2055" s="2">
        <f t="shared" si="248"/>
        <v>28.342000000000002</v>
      </c>
      <c r="F2055" s="2">
        <f t="shared" si="249"/>
        <v>27.874500000000001</v>
      </c>
      <c r="G2055" s="2">
        <f t="shared" si="251"/>
        <v>28.737599999999993</v>
      </c>
      <c r="H2055" s="2">
        <f t="shared" si="247"/>
        <v>32.392699999999998</v>
      </c>
      <c r="I2055" s="2">
        <f t="array" ref="I2055">SUMPRODUCT(B2039:B2058, (ROW(B2039:B2058)-ROW(B2039)+1)) / (20*21/2)</f>
        <v>28.593809523809522</v>
      </c>
      <c r="J2055" s="2">
        <f t="shared" si="250"/>
        <v>28.548366628000228</v>
      </c>
      <c r="K2055" s="2">
        <f t="shared" si="252"/>
        <v>28.897963099682883</v>
      </c>
    </row>
    <row r="2056" spans="1:11" ht="13.5" x14ac:dyDescent="0.25">
      <c r="A2056" s="3">
        <f>TITRES_STAT!B2059</f>
        <v>45296</v>
      </c>
      <c r="B2056" s="6">
        <f>TITRES_STAT!D2059</f>
        <v>29.99</v>
      </c>
      <c r="C2056" s="2">
        <f t="shared" si="253"/>
        <v>0</v>
      </c>
      <c r="D2056" s="2">
        <f t="shared" si="254"/>
        <v>29.947999999999997</v>
      </c>
      <c r="E2056" s="2">
        <f t="shared" si="248"/>
        <v>28.731000000000002</v>
      </c>
      <c r="F2056" s="2">
        <f t="shared" si="249"/>
        <v>28.005500000000001</v>
      </c>
      <c r="G2056" s="2">
        <f t="shared" si="251"/>
        <v>28.783399999999993</v>
      </c>
      <c r="H2056" s="2">
        <f t="shared" si="247"/>
        <v>32.365149999999993</v>
      </c>
      <c r="I2056" s="2">
        <f t="array" ref="I2056">SUMPRODUCT(B2040:B2059, (ROW(B2040:B2059)-ROW(B2040)+1)) / (20*21/2)</f>
        <v>28.636857142857146</v>
      </c>
      <c r="J2056" s="2">
        <f t="shared" si="250"/>
        <v>28.68566504438116</v>
      </c>
      <c r="K2056" s="2">
        <f t="shared" si="252"/>
        <v>28.940788076165909</v>
      </c>
    </row>
    <row r="2057" spans="1:11" ht="13.5" x14ac:dyDescent="0.25">
      <c r="A2057" s="3">
        <f>TITRES_STAT!B2060</f>
        <v>45299</v>
      </c>
      <c r="B2057" s="6">
        <f>TITRES_STAT!D2060</f>
        <v>28.65</v>
      </c>
      <c r="C2057" s="2">
        <f t="shared" si="253"/>
        <v>-1.3399999999999999</v>
      </c>
      <c r="D2057" s="2">
        <f t="shared" si="254"/>
        <v>29.723999999999997</v>
      </c>
      <c r="E2057" s="2">
        <f t="shared" si="248"/>
        <v>28.869</v>
      </c>
      <c r="F2057" s="2">
        <f t="shared" si="249"/>
        <v>28.130999999999993</v>
      </c>
      <c r="G2057" s="2">
        <f t="shared" si="251"/>
        <v>28.827199999999998</v>
      </c>
      <c r="H2057" s="2">
        <f t="shared" si="247"/>
        <v>32.330899999999993</v>
      </c>
      <c r="I2057" s="2">
        <f t="array" ref="I2057">SUMPRODUCT(B2041:B2060, (ROW(B2041:B2060)-ROW(B2041)+1)) / (20*21/2)</f>
        <v>28.679333333333336</v>
      </c>
      <c r="J2057" s="2">
        <f t="shared" si="250"/>
        <v>28.682268373487716</v>
      </c>
      <c r="K2057" s="2">
        <f t="shared" si="252"/>
        <v>28.929384622198619</v>
      </c>
    </row>
    <row r="2058" spans="1:11" ht="13.5" x14ac:dyDescent="0.25">
      <c r="A2058" s="3">
        <f>TITRES_STAT!B2061</f>
        <v>45300</v>
      </c>
      <c r="B2058" s="6">
        <f>TITRES_STAT!D2061</f>
        <v>28.65</v>
      </c>
      <c r="C2058" s="2">
        <f t="shared" si="253"/>
        <v>0</v>
      </c>
      <c r="D2058" s="2">
        <f t="shared" si="254"/>
        <v>29.454000000000001</v>
      </c>
      <c r="E2058" s="2">
        <f t="shared" si="248"/>
        <v>29.006999999999998</v>
      </c>
      <c r="F2058" s="2">
        <f t="shared" si="249"/>
        <v>28.197999999999997</v>
      </c>
      <c r="G2058" s="2">
        <f t="shared" si="251"/>
        <v>28.892199999999999</v>
      </c>
      <c r="H2058" s="2">
        <f t="shared" ref="H2058:H2121" si="255">AVERAGE(B1859:B2058)</f>
        <v>32.296649999999993</v>
      </c>
      <c r="I2058" s="2">
        <f t="array" ref="I2058">SUMPRODUCT(B2042:B2061, (ROW(B2042:B2061)-ROW(B2042)+1)) / (20*21/2)</f>
        <v>28.721190476190475</v>
      </c>
      <c r="J2058" s="2">
        <f t="shared" si="250"/>
        <v>28.679195195060313</v>
      </c>
      <c r="K2058" s="2">
        <f t="shared" si="252"/>
        <v>28.918428362504557</v>
      </c>
    </row>
    <row r="2059" spans="1:11" ht="13.5" x14ac:dyDescent="0.25">
      <c r="A2059" s="3">
        <f>TITRES_STAT!B2062</f>
        <v>45301</v>
      </c>
      <c r="B2059" s="6">
        <f>TITRES_STAT!D2062</f>
        <v>28.65</v>
      </c>
      <c r="C2059" s="2">
        <f t="shared" si="253"/>
        <v>0</v>
      </c>
      <c r="D2059" s="2">
        <f t="shared" si="254"/>
        <v>29.186</v>
      </c>
      <c r="E2059" s="2">
        <f t="shared" si="248"/>
        <v>29.145</v>
      </c>
      <c r="F2059" s="2">
        <f t="shared" si="249"/>
        <v>28.203999999999997</v>
      </c>
      <c r="G2059" s="2">
        <f t="shared" si="251"/>
        <v>28.9344</v>
      </c>
      <c r="H2059" s="2">
        <f t="shared" si="255"/>
        <v>32.262399999999985</v>
      </c>
      <c r="I2059" s="2">
        <f t="array" ref="I2059">SUMPRODUCT(B2043:B2062, (ROW(B2043:B2062)-ROW(B2043)+1)) / (20*21/2)</f>
        <v>28.756333333333334</v>
      </c>
      <c r="J2059" s="2">
        <f t="shared" si="250"/>
        <v>28.676414700292664</v>
      </c>
      <c r="K2059" s="2">
        <f t="shared" si="252"/>
        <v>28.907901760053399</v>
      </c>
    </row>
    <row r="2060" spans="1:11" ht="13.5" x14ac:dyDescent="0.25">
      <c r="A2060" s="3">
        <f>TITRES_STAT!B2063</f>
        <v>45302</v>
      </c>
      <c r="B2060" s="6">
        <f>TITRES_STAT!D2063</f>
        <v>28.65</v>
      </c>
      <c r="C2060" s="2">
        <f t="shared" si="253"/>
        <v>0</v>
      </c>
      <c r="D2060" s="2">
        <f t="shared" si="254"/>
        <v>28.917999999999999</v>
      </c>
      <c r="E2060" s="2">
        <f t="shared" ref="E2060:E2123" si="256">AVERAGE(B2051:B2060)</f>
        <v>29.282999999999998</v>
      </c>
      <c r="F2060" s="2">
        <f t="shared" si="249"/>
        <v>28.210499999999996</v>
      </c>
      <c r="G2060" s="2">
        <f t="shared" si="251"/>
        <v>28.952800000000003</v>
      </c>
      <c r="H2060" s="2">
        <f t="shared" si="255"/>
        <v>32.228149999999985</v>
      </c>
      <c r="I2060" s="2">
        <f t="array" ref="I2060">SUMPRODUCT(B2044:B2063, (ROW(B2044:B2063)-ROW(B2044)+1)) / (20*21/2)</f>
        <v>28.784761904761904</v>
      </c>
      <c r="J2060" s="2">
        <f t="shared" si="250"/>
        <v>28.673899014550503</v>
      </c>
      <c r="K2060" s="2">
        <f t="shared" si="252"/>
        <v>28.897787965541504</v>
      </c>
    </row>
    <row r="2061" spans="1:11" ht="13.5" x14ac:dyDescent="0.25">
      <c r="A2061" s="3">
        <f>TITRES_STAT!B2064</f>
        <v>45303</v>
      </c>
      <c r="B2061" s="6">
        <f>TITRES_STAT!D2064</f>
        <v>28.65</v>
      </c>
      <c r="C2061" s="2">
        <f t="shared" si="253"/>
        <v>0</v>
      </c>
      <c r="D2061" s="2">
        <f t="shared" si="254"/>
        <v>28.65</v>
      </c>
      <c r="E2061" s="2">
        <f t="shared" si="256"/>
        <v>29.298999999999996</v>
      </c>
      <c r="F2061" s="2">
        <f t="shared" si="249"/>
        <v>28.280999999999999</v>
      </c>
      <c r="G2061" s="2">
        <f t="shared" si="251"/>
        <v>28.946400000000008</v>
      </c>
      <c r="H2061" s="2">
        <f t="shared" si="255"/>
        <v>32.193899999999985</v>
      </c>
      <c r="I2061" s="2">
        <f t="array" ref="I2061">SUMPRODUCT(B2045:B2064, (ROW(B2045:B2064)-ROW(B2045)+1)) / (20*21/2)</f>
        <v>28.806476190476189</v>
      </c>
      <c r="J2061" s="2">
        <f t="shared" si="250"/>
        <v>28.671622917926644</v>
      </c>
      <c r="K2061" s="2">
        <f t="shared" si="252"/>
        <v>28.88807079042223</v>
      </c>
    </row>
    <row r="2062" spans="1:11" ht="13.5" x14ac:dyDescent="0.25">
      <c r="A2062" s="3">
        <f>TITRES_STAT!B2065</f>
        <v>45306</v>
      </c>
      <c r="B2062" s="6">
        <f>TITRES_STAT!D2065</f>
        <v>28.65</v>
      </c>
      <c r="C2062" s="2">
        <f t="shared" si="253"/>
        <v>0</v>
      </c>
      <c r="D2062" s="2">
        <f t="shared" si="254"/>
        <v>28.65</v>
      </c>
      <c r="E2062" s="2">
        <f t="shared" si="256"/>
        <v>29.186999999999994</v>
      </c>
      <c r="F2062" s="2">
        <f t="shared" si="249"/>
        <v>28.351499999999998</v>
      </c>
      <c r="G2062" s="2">
        <f t="shared" si="251"/>
        <v>28.940000000000008</v>
      </c>
      <c r="H2062" s="2">
        <f t="shared" si="255"/>
        <v>32.159649999999978</v>
      </c>
      <c r="I2062" s="2">
        <f t="array" ref="I2062">SUMPRODUCT(B2046:B2065, (ROW(B2046:B2065)-ROW(B2046)+1)) / (20*21/2)</f>
        <v>28.82147619047619</v>
      </c>
      <c r="J2062" s="2">
        <f t="shared" si="250"/>
        <v>28.669563592409819</v>
      </c>
      <c r="K2062" s="2">
        <f t="shared" si="252"/>
        <v>28.878734680993908</v>
      </c>
    </row>
    <row r="2063" spans="1:11" ht="13.5" x14ac:dyDescent="0.25">
      <c r="A2063" s="3">
        <f>TITRES_STAT!B2066</f>
        <v>45307</v>
      </c>
      <c r="B2063" s="6">
        <f>TITRES_STAT!D2066</f>
        <v>28.65</v>
      </c>
      <c r="C2063" s="2">
        <f t="shared" si="253"/>
        <v>0</v>
      </c>
      <c r="D2063" s="2">
        <f t="shared" si="254"/>
        <v>28.65</v>
      </c>
      <c r="E2063" s="2">
        <f t="shared" si="256"/>
        <v>29.052</v>
      </c>
      <c r="F2063" s="2">
        <f t="shared" si="249"/>
        <v>28.421999999999997</v>
      </c>
      <c r="G2063" s="2">
        <f t="shared" si="251"/>
        <v>28.933600000000009</v>
      </c>
      <c r="H2063" s="2">
        <f t="shared" si="255"/>
        <v>32.125399999999978</v>
      </c>
      <c r="I2063" s="2">
        <f t="array" ref="I2063">SUMPRODUCT(B2047:B2066, (ROW(B2047:B2066)-ROW(B2047)+1)) / (20*21/2)</f>
        <v>28.70785714285714</v>
      </c>
      <c r="J2063" s="2">
        <f t="shared" si="250"/>
        <v>28.667700393132694</v>
      </c>
      <c r="K2063" s="2">
        <f t="shared" si="252"/>
        <v>28.869764693503953</v>
      </c>
    </row>
    <row r="2064" spans="1:11" ht="13.5" x14ac:dyDescent="0.25">
      <c r="A2064" s="3">
        <f>TITRES_STAT!B2067</f>
        <v>45308</v>
      </c>
      <c r="B2064" s="6">
        <f>TITRES_STAT!D2067</f>
        <v>28.65</v>
      </c>
      <c r="C2064" s="2">
        <f t="shared" si="253"/>
        <v>0</v>
      </c>
      <c r="D2064" s="2">
        <f t="shared" si="254"/>
        <v>28.65</v>
      </c>
      <c r="E2064" s="2">
        <f t="shared" si="256"/>
        <v>28.917999999999999</v>
      </c>
      <c r="F2064" s="2">
        <f t="shared" si="249"/>
        <v>28.492499999999996</v>
      </c>
      <c r="G2064" s="2">
        <f t="shared" si="251"/>
        <v>28.906600000000012</v>
      </c>
      <c r="H2064" s="2">
        <f t="shared" si="255"/>
        <v>32.091149999999971</v>
      </c>
      <c r="I2064" s="2">
        <f t="array" ref="I2064">SUMPRODUCT(B2048:B2067, (ROW(B2048:B2067)-ROW(B2048)+1)) / (20*21/2)</f>
        <v>28.471047619047621</v>
      </c>
      <c r="J2064" s="2">
        <f t="shared" si="250"/>
        <v>28.66601464140577</v>
      </c>
      <c r="K2064" s="2">
        <f t="shared" si="252"/>
        <v>28.86114647022929</v>
      </c>
    </row>
    <row r="2065" spans="1:11" ht="13.5" x14ac:dyDescent="0.25">
      <c r="A2065" s="3">
        <f>TITRES_STAT!B2068</f>
        <v>45309</v>
      </c>
      <c r="B2065" s="6">
        <f>TITRES_STAT!D2068</f>
        <v>28.65</v>
      </c>
      <c r="C2065" s="2">
        <f t="shared" si="253"/>
        <v>0</v>
      </c>
      <c r="D2065" s="2">
        <f t="shared" si="254"/>
        <v>28.65</v>
      </c>
      <c r="E2065" s="2">
        <f t="shared" si="256"/>
        <v>28.783999999999999</v>
      </c>
      <c r="F2065" s="2">
        <f t="shared" si="249"/>
        <v>28.562999999999995</v>
      </c>
      <c r="G2065" s="2">
        <f t="shared" si="251"/>
        <v>28.879600000000014</v>
      </c>
      <c r="H2065" s="2">
        <f t="shared" si="255"/>
        <v>32.05689999999997</v>
      </c>
      <c r="I2065" s="2">
        <f t="array" ref="I2065">SUMPRODUCT(B2049:B2068, (ROW(B2049:B2068)-ROW(B2049)+1)) / (20*21/2)</f>
        <v>28.128190476190472</v>
      </c>
      <c r="J2065" s="2">
        <f t="shared" si="250"/>
        <v>28.664489437462361</v>
      </c>
      <c r="K2065" s="2">
        <f t="shared" si="252"/>
        <v>28.85286621649481</v>
      </c>
    </row>
    <row r="2066" spans="1:11" ht="13.5" x14ac:dyDescent="0.25">
      <c r="A2066" s="3">
        <f>TITRES_STAT!B2069</f>
        <v>45310</v>
      </c>
      <c r="B2066" s="6">
        <f>TITRES_STAT!D2069</f>
        <v>27.37</v>
      </c>
      <c r="C2066" s="2">
        <f t="shared" si="253"/>
        <v>-1.2799999999999976</v>
      </c>
      <c r="D2066" s="2">
        <f t="shared" si="254"/>
        <v>28.393999999999998</v>
      </c>
      <c r="E2066" s="2">
        <f t="shared" si="256"/>
        <v>28.522000000000002</v>
      </c>
      <c r="F2066" s="2">
        <f t="shared" si="249"/>
        <v>28.626499999999993</v>
      </c>
      <c r="G2066" s="2">
        <f t="shared" si="251"/>
        <v>28.827000000000012</v>
      </c>
      <c r="H2066" s="2">
        <f t="shared" si="255"/>
        <v>32.016249999999971</v>
      </c>
      <c r="I2066" s="2">
        <f t="array" ref="I2066">SUMPRODUCT(B2050:B2069, (ROW(B2050:B2069)-ROW(B2050)+1)) / (20*21/2)</f>
        <v>27.689619047619047</v>
      </c>
      <c r="J2066" s="2">
        <f t="shared" si="250"/>
        <v>28.541204729132613</v>
      </c>
      <c r="K2066" s="2">
        <f t="shared" si="252"/>
        <v>28.794714600161683</v>
      </c>
    </row>
    <row r="2067" spans="1:11" ht="13.5" x14ac:dyDescent="0.25">
      <c r="A2067" s="3">
        <f>TITRES_STAT!B2070</f>
        <v>45313</v>
      </c>
      <c r="B2067" s="6">
        <f>TITRES_STAT!D2070</f>
        <v>26.14</v>
      </c>
      <c r="C2067" s="2">
        <f t="shared" si="253"/>
        <v>-1.2300000000000004</v>
      </c>
      <c r="D2067" s="2">
        <f t="shared" si="254"/>
        <v>27.891999999999996</v>
      </c>
      <c r="E2067" s="2">
        <f t="shared" si="256"/>
        <v>28.270999999999997</v>
      </c>
      <c r="F2067" s="2">
        <f t="shared" si="249"/>
        <v>28.569999999999993</v>
      </c>
      <c r="G2067" s="2">
        <f t="shared" si="251"/>
        <v>28.749800000000015</v>
      </c>
      <c r="H2067" s="2">
        <f t="shared" si="255"/>
        <v>31.96944999999997</v>
      </c>
      <c r="I2067" s="2">
        <f t="array" ref="I2067">SUMPRODUCT(B2051:B2070, (ROW(B2051:B2070)-ROW(B2051)+1)) / (20*21/2)</f>
        <v>27.165428571428567</v>
      </c>
      <c r="J2067" s="2">
        <f t="shared" si="250"/>
        <v>28.312518564453317</v>
      </c>
      <c r="K2067" s="2">
        <f t="shared" si="252"/>
        <v>28.690608145253382</v>
      </c>
    </row>
    <row r="2068" spans="1:11" ht="13.5" x14ac:dyDescent="0.25">
      <c r="A2068" s="3">
        <f>TITRES_STAT!B2071</f>
        <v>45314</v>
      </c>
      <c r="B2068" s="6">
        <f>TITRES_STAT!D2071</f>
        <v>24.97</v>
      </c>
      <c r="C2068" s="2">
        <f t="shared" si="253"/>
        <v>-1.1700000000000017</v>
      </c>
      <c r="D2068" s="2">
        <f t="shared" si="254"/>
        <v>27.155999999999999</v>
      </c>
      <c r="E2068" s="2">
        <f t="shared" si="256"/>
        <v>27.902999999999999</v>
      </c>
      <c r="F2068" s="2">
        <f t="shared" ref="F2068:F2131" si="257">AVERAGE(B2049:B2068)</f>
        <v>28.454999999999991</v>
      </c>
      <c r="G2068" s="2">
        <f t="shared" si="251"/>
        <v>28.649200000000015</v>
      </c>
      <c r="H2068" s="2">
        <f t="shared" si="255"/>
        <v>31.91679999999997</v>
      </c>
      <c r="I2068" s="2">
        <f t="array" ref="I2068">SUMPRODUCT(B2052:B2071, (ROW(B2052:B2071)-ROW(B2052)+1)) / (20*21/2)</f>
        <v>26.662619047619046</v>
      </c>
      <c r="J2068" s="2">
        <f t="shared" si="250"/>
        <v>27.994183463076812</v>
      </c>
      <c r="K2068" s="2">
        <f t="shared" si="252"/>
        <v>28.544701943478742</v>
      </c>
    </row>
    <row r="2069" spans="1:11" ht="13.5" x14ac:dyDescent="0.25">
      <c r="A2069" s="3">
        <f>TITRES_STAT!B2072</f>
        <v>45315</v>
      </c>
      <c r="B2069" s="6">
        <f>TITRES_STAT!D2072</f>
        <v>23.85</v>
      </c>
      <c r="C2069" s="2">
        <f t="shared" si="253"/>
        <v>-1.1199999999999974</v>
      </c>
      <c r="D2069" s="2">
        <f t="shared" si="254"/>
        <v>26.195999999999998</v>
      </c>
      <c r="E2069" s="2">
        <f t="shared" si="256"/>
        <v>27.423000000000002</v>
      </c>
      <c r="F2069" s="2">
        <f t="shared" si="257"/>
        <v>28.283999999999999</v>
      </c>
      <c r="G2069" s="2">
        <f t="shared" si="251"/>
        <v>28.526200000000014</v>
      </c>
      <c r="H2069" s="2">
        <f t="shared" si="255"/>
        <v>31.858549999999973</v>
      </c>
      <c r="I2069" s="2">
        <f t="array" ref="I2069">SUMPRODUCT(B2053:B2072, (ROW(B2053:B2072)-ROW(B2053)+1)) / (20*21/2)</f>
        <v>26.186999999999998</v>
      </c>
      <c r="J2069" s="2">
        <f t="shared" ref="J2069:J2132" si="258">$J$4*B2069+J2068*(1-$J$4)</f>
        <v>27.599499323736165</v>
      </c>
      <c r="K2069" s="2">
        <f t="shared" si="252"/>
        <v>28.360595984910947</v>
      </c>
    </row>
    <row r="2070" spans="1:11" ht="13.5" x14ac:dyDescent="0.25">
      <c r="A2070" s="3">
        <f>TITRES_STAT!B2073</f>
        <v>45316</v>
      </c>
      <c r="B2070" s="6">
        <f>TITRES_STAT!D2073</f>
        <v>22.78</v>
      </c>
      <c r="C2070" s="2">
        <f t="shared" si="253"/>
        <v>-1.0700000000000003</v>
      </c>
      <c r="D2070" s="2">
        <f t="shared" si="254"/>
        <v>25.022000000000002</v>
      </c>
      <c r="E2070" s="2">
        <f t="shared" si="256"/>
        <v>26.836000000000002</v>
      </c>
      <c r="F2070" s="2">
        <f t="shared" si="257"/>
        <v>28.059499999999993</v>
      </c>
      <c r="G2070" s="2">
        <f t="shared" si="251"/>
        <v>28.381800000000013</v>
      </c>
      <c r="H2070" s="2">
        <f t="shared" si="255"/>
        <v>31.794949999999972</v>
      </c>
      <c r="I2070" s="2">
        <f t="array" ref="I2070">SUMPRODUCT(B2054:B2073, (ROW(B2054:B2073)-ROW(B2054)+1)) / (20*21/2)</f>
        <v>25.744666666666664</v>
      </c>
      <c r="J2070" s="2">
        <f t="shared" si="258"/>
        <v>27.140499388142246</v>
      </c>
      <c r="K2070" s="2">
        <f t="shared" si="252"/>
        <v>28.141749083541892</v>
      </c>
    </row>
    <row r="2071" spans="1:11" ht="13.5" x14ac:dyDescent="0.25">
      <c r="A2071" s="3">
        <f>TITRES_STAT!B2074</f>
        <v>45317</v>
      </c>
      <c r="B2071" s="6">
        <f>TITRES_STAT!D2074</f>
        <v>22.78</v>
      </c>
      <c r="C2071" s="2">
        <f t="shared" si="253"/>
        <v>0</v>
      </c>
      <c r="D2071" s="2">
        <f t="shared" si="254"/>
        <v>24.104000000000003</v>
      </c>
      <c r="E2071" s="2">
        <f t="shared" si="256"/>
        <v>26.249000000000002</v>
      </c>
      <c r="F2071" s="2">
        <f t="shared" si="257"/>
        <v>27.77399999999999</v>
      </c>
      <c r="G2071" s="2">
        <f t="shared" si="251"/>
        <v>28.237400000000012</v>
      </c>
      <c r="H2071" s="2">
        <f t="shared" si="255"/>
        <v>31.731349999999971</v>
      </c>
      <c r="I2071" s="2">
        <f t="array" ref="I2071">SUMPRODUCT(B2055:B2074, (ROW(B2055:B2074)-ROW(B2055)+1)) / (20*21/2)</f>
        <v>25.336714285714287</v>
      </c>
      <c r="J2071" s="2">
        <f t="shared" si="258"/>
        <v>26.725213732128697</v>
      </c>
      <c r="K2071" s="2">
        <f t="shared" si="252"/>
        <v>27.931484413599076</v>
      </c>
    </row>
    <row r="2072" spans="1:11" ht="13.5" x14ac:dyDescent="0.25">
      <c r="A2072" s="3">
        <f>TITRES_STAT!B2075</f>
        <v>45320</v>
      </c>
      <c r="B2072" s="6">
        <f>TITRES_STAT!D2075</f>
        <v>22.78</v>
      </c>
      <c r="C2072" s="2">
        <f t="shared" si="253"/>
        <v>0</v>
      </c>
      <c r="D2072" s="2">
        <f t="shared" si="254"/>
        <v>23.431999999999999</v>
      </c>
      <c r="E2072" s="2">
        <f t="shared" si="256"/>
        <v>25.661999999999999</v>
      </c>
      <c r="F2072" s="2">
        <f t="shared" si="257"/>
        <v>27.424499999999988</v>
      </c>
      <c r="G2072" s="2">
        <f t="shared" si="251"/>
        <v>28.093000000000011</v>
      </c>
      <c r="H2072" s="2">
        <f t="shared" si="255"/>
        <v>31.667749999999966</v>
      </c>
      <c r="I2072" s="2">
        <f t="array" ref="I2072">SUMPRODUCT(B2056:B2075, (ROW(B2056:B2075)-ROW(B2056)+1)) / (20*21/2)</f>
        <v>24.963095238095239</v>
      </c>
      <c r="J2072" s="2">
        <f t="shared" si="258"/>
        <v>26.349479090973585</v>
      </c>
      <c r="K2072" s="2">
        <f t="shared" si="252"/>
        <v>27.729465416987349</v>
      </c>
    </row>
    <row r="2073" spans="1:11" ht="13.5" x14ac:dyDescent="0.25">
      <c r="A2073" s="3">
        <f>TITRES_STAT!B2076</f>
        <v>45321</v>
      </c>
      <c r="B2073" s="6">
        <f>TITRES_STAT!D2076</f>
        <v>22.78</v>
      </c>
      <c r="C2073" s="2">
        <f t="shared" si="253"/>
        <v>0</v>
      </c>
      <c r="D2073" s="2">
        <f t="shared" si="254"/>
        <v>22.994</v>
      </c>
      <c r="E2073" s="2">
        <f t="shared" si="256"/>
        <v>25.074999999999999</v>
      </c>
      <c r="F2073" s="2">
        <f t="shared" si="257"/>
        <v>27.063499999999994</v>
      </c>
      <c r="G2073" s="2">
        <f t="shared" si="251"/>
        <v>27.948600000000006</v>
      </c>
      <c r="H2073" s="2">
        <f t="shared" si="255"/>
        <v>31.604149999999962</v>
      </c>
      <c r="I2073" s="2">
        <f t="array" ref="I2073">SUMPRODUCT(B2057:B2076, (ROW(B2057:B2076)-ROW(B2057)+1)) / (20*21/2)</f>
        <v>24.623809523809523</v>
      </c>
      <c r="J2073" s="2">
        <f t="shared" si="258"/>
        <v>26.009528701357052</v>
      </c>
      <c r="K2073" s="2">
        <f t="shared" si="252"/>
        <v>27.535368733968237</v>
      </c>
    </row>
    <row r="2074" spans="1:11" ht="13.5" x14ac:dyDescent="0.25">
      <c r="A2074" s="3">
        <f>TITRES_STAT!B2077</f>
        <v>45322</v>
      </c>
      <c r="B2074" s="6">
        <f>TITRES_STAT!D2077</f>
        <v>22.78</v>
      </c>
      <c r="C2074" s="2">
        <f t="shared" si="253"/>
        <v>0</v>
      </c>
      <c r="D2074" s="2">
        <f t="shared" si="254"/>
        <v>22.78</v>
      </c>
      <c r="E2074" s="2">
        <f t="shared" si="256"/>
        <v>24.488</v>
      </c>
      <c r="F2074" s="2">
        <f t="shared" si="257"/>
        <v>26.702999999999992</v>
      </c>
      <c r="G2074" s="2">
        <f t="shared" si="251"/>
        <v>27.804200000000005</v>
      </c>
      <c r="H2074" s="2">
        <f t="shared" si="255"/>
        <v>31.540549999999961</v>
      </c>
      <c r="I2074" s="2">
        <f t="array" ref="I2074">SUMPRODUCT(B2058:B2077, (ROW(B2058:B2077)-ROW(B2058)+1)) / (20*21/2)</f>
        <v>24.318857142857144</v>
      </c>
      <c r="J2074" s="2">
        <f t="shared" si="258"/>
        <v>25.701954539323047</v>
      </c>
      <c r="K2074" s="2">
        <f t="shared" si="252"/>
        <v>27.348883685577327</v>
      </c>
    </row>
    <row r="2075" spans="1:11" ht="13.5" x14ac:dyDescent="0.25">
      <c r="A2075" s="3">
        <f>TITRES_STAT!B2078</f>
        <v>45323</v>
      </c>
      <c r="B2075" s="6">
        <f>TITRES_STAT!D2078</f>
        <v>22.78</v>
      </c>
      <c r="C2075" s="2">
        <f t="shared" si="253"/>
        <v>0</v>
      </c>
      <c r="D2075" s="2">
        <f t="shared" si="254"/>
        <v>22.78</v>
      </c>
      <c r="E2075" s="2">
        <f t="shared" si="256"/>
        <v>23.901000000000003</v>
      </c>
      <c r="F2075" s="2">
        <f t="shared" si="257"/>
        <v>26.34249999999999</v>
      </c>
      <c r="G2075" s="2">
        <f t="shared" si="251"/>
        <v>27.659800000000001</v>
      </c>
      <c r="H2075" s="2">
        <f t="shared" si="255"/>
        <v>31.476949999999967</v>
      </c>
      <c r="I2075" s="2">
        <f t="array" ref="I2075">SUMPRODUCT(B2059:B2078, (ROW(B2059:B2078)-ROW(B2059)+1)) / (20*21/2)</f>
        <v>24.041857142857143</v>
      </c>
      <c r="J2075" s="2">
        <f t="shared" si="258"/>
        <v>25.423673154625615</v>
      </c>
      <c r="K2075" s="2">
        <f t="shared" si="252"/>
        <v>27.169711776339003</v>
      </c>
    </row>
    <row r="2076" spans="1:11" ht="13.5" x14ac:dyDescent="0.25">
      <c r="A2076" s="3">
        <f>TITRES_STAT!B2079</f>
        <v>45324</v>
      </c>
      <c r="B2076" s="6">
        <f>TITRES_STAT!D2079</f>
        <v>22.78</v>
      </c>
      <c r="C2076" s="2">
        <f t="shared" si="253"/>
        <v>0</v>
      </c>
      <c r="D2076" s="2">
        <f t="shared" si="254"/>
        <v>22.78</v>
      </c>
      <c r="E2076" s="2">
        <f t="shared" si="256"/>
        <v>23.442</v>
      </c>
      <c r="F2076" s="2">
        <f t="shared" si="257"/>
        <v>25.981999999999992</v>
      </c>
      <c r="G2076" s="2">
        <f t="shared" si="251"/>
        <v>27.5154</v>
      </c>
      <c r="H2076" s="2">
        <f t="shared" si="255"/>
        <v>31.413349999999966</v>
      </c>
      <c r="I2076" s="2">
        <f t="array" ref="I2076">SUMPRODUCT(B2060:B2079, (ROW(B2060:B2079)-ROW(B2060)+1)) / (20*21/2)</f>
        <v>23.792809523809524</v>
      </c>
      <c r="J2076" s="2">
        <f t="shared" si="258"/>
        <v>25.171894758946983</v>
      </c>
      <c r="K2076" s="2">
        <f t="shared" si="252"/>
        <v>26.997566216482575</v>
      </c>
    </row>
    <row r="2077" spans="1:11" ht="13.5" x14ac:dyDescent="0.25">
      <c r="A2077" s="3">
        <f>TITRES_STAT!B2080</f>
        <v>45327</v>
      </c>
      <c r="B2077" s="6">
        <f>TITRES_STAT!D2080</f>
        <v>22.78</v>
      </c>
      <c r="C2077" s="2">
        <f t="shared" si="253"/>
        <v>0</v>
      </c>
      <c r="D2077" s="2">
        <f t="shared" si="254"/>
        <v>22.78</v>
      </c>
      <c r="E2077" s="2">
        <f t="shared" si="256"/>
        <v>23.106000000000002</v>
      </c>
      <c r="F2077" s="2">
        <f t="shared" si="257"/>
        <v>25.688499999999987</v>
      </c>
      <c r="G2077" s="2">
        <f t="shared" si="251"/>
        <v>27.370999999999995</v>
      </c>
      <c r="H2077" s="2">
        <f t="shared" si="255"/>
        <v>31.349749999999961</v>
      </c>
      <c r="I2077" s="2">
        <f t="array" ref="I2077">SUMPRODUCT(B2061:B2080, (ROW(B2061:B2080)-ROW(B2061)+1)) / (20*21/2)</f>
        <v>23.571714285714283</v>
      </c>
      <c r="J2077" s="2">
        <f t="shared" si="258"/>
        <v>24.94409525809489</v>
      </c>
      <c r="K2077" s="2">
        <f t="shared" si="252"/>
        <v>26.832171462895026</v>
      </c>
    </row>
    <row r="2078" spans="1:11" ht="13.5" x14ac:dyDescent="0.25">
      <c r="A2078" s="3">
        <f>TITRES_STAT!B2081</f>
        <v>45328</v>
      </c>
      <c r="B2078" s="6">
        <f>TITRES_STAT!D2081</f>
        <v>22.78</v>
      </c>
      <c r="C2078" s="2">
        <f t="shared" si="253"/>
        <v>0</v>
      </c>
      <c r="D2078" s="2">
        <f t="shared" si="254"/>
        <v>22.78</v>
      </c>
      <c r="E2078" s="2">
        <f t="shared" si="256"/>
        <v>22.887</v>
      </c>
      <c r="F2078" s="2">
        <f t="shared" si="257"/>
        <v>25.394999999999989</v>
      </c>
      <c r="G2078" s="2">
        <f t="shared" si="251"/>
        <v>27.226599999999994</v>
      </c>
      <c r="H2078" s="2">
        <f t="shared" si="255"/>
        <v>31.28614999999996</v>
      </c>
      <c r="I2078" s="2">
        <f t="array" ref="I2078">SUMPRODUCT(B2062:B2081, (ROW(B2062:B2081)-ROW(B2062)+1)) / (20*21/2)</f>
        <v>23.37857142857143</v>
      </c>
      <c r="J2078" s="2">
        <f t="shared" si="258"/>
        <v>24.737990947800139</v>
      </c>
      <c r="K2078" s="2">
        <f t="shared" si="252"/>
        <v>26.673262778075614</v>
      </c>
    </row>
    <row r="2079" spans="1:11" ht="13.5" x14ac:dyDescent="0.25">
      <c r="A2079" s="3">
        <f>TITRES_STAT!B2082</f>
        <v>45329</v>
      </c>
      <c r="B2079" s="6">
        <f>TITRES_STAT!D2082</f>
        <v>22.78</v>
      </c>
      <c r="C2079" s="2">
        <f t="shared" si="253"/>
        <v>0</v>
      </c>
      <c r="D2079" s="2">
        <f t="shared" si="254"/>
        <v>22.78</v>
      </c>
      <c r="E2079" s="2">
        <f t="shared" si="256"/>
        <v>22.78</v>
      </c>
      <c r="F2079" s="2">
        <f t="shared" si="257"/>
        <v>25.101499999999987</v>
      </c>
      <c r="G2079" s="2">
        <f t="shared" si="251"/>
        <v>27.08219999999999</v>
      </c>
      <c r="H2079" s="2">
        <f t="shared" si="255"/>
        <v>31.222549999999959</v>
      </c>
      <c r="I2079" s="2">
        <f t="array" ref="I2079">SUMPRODUCT(B2063:B2082, (ROW(B2063:B2082)-ROW(B2063)+1)) / (20*21/2)</f>
        <v>23.213380952380948</v>
      </c>
      <c r="J2079" s="2">
        <f t="shared" si="258"/>
        <v>24.55151561943822</v>
      </c>
      <c r="K2079" s="2">
        <f t="shared" si="252"/>
        <v>26.520585806386375</v>
      </c>
    </row>
    <row r="2080" spans="1:11" ht="13.5" x14ac:dyDescent="0.25">
      <c r="A2080" s="3">
        <f>TITRES_STAT!B2083</f>
        <v>45330</v>
      </c>
      <c r="B2080" s="6">
        <f>TITRES_STAT!D2083</f>
        <v>22.78</v>
      </c>
      <c r="C2080" s="2">
        <f t="shared" si="253"/>
        <v>0</v>
      </c>
      <c r="D2080" s="2">
        <f t="shared" si="254"/>
        <v>22.78</v>
      </c>
      <c r="E2080" s="2">
        <f t="shared" si="256"/>
        <v>22.78</v>
      </c>
      <c r="F2080" s="2">
        <f t="shared" si="257"/>
        <v>24.807999999999986</v>
      </c>
      <c r="G2080" s="2">
        <f t="shared" si="251"/>
        <v>26.937799999999989</v>
      </c>
      <c r="H2080" s="2">
        <f t="shared" si="255"/>
        <v>31.158949999999955</v>
      </c>
      <c r="I2080" s="2">
        <f t="array" ref="I2080">SUMPRODUCT(B2064:B2083, (ROW(B2064:B2083)-ROW(B2064)+1)) / (20*21/2)</f>
        <v>23.076142857142855</v>
      </c>
      <c r="J2080" s="2">
        <f t="shared" si="258"/>
        <v>24.382799846158388</v>
      </c>
      <c r="K2080" s="2">
        <f t="shared" si="252"/>
        <v>26.373896166920243</v>
      </c>
    </row>
    <row r="2081" spans="1:11" ht="13.5" x14ac:dyDescent="0.25">
      <c r="A2081" s="3">
        <f>TITRES_STAT!B2084</f>
        <v>45331</v>
      </c>
      <c r="B2081" s="6">
        <f>TITRES_STAT!D2084</f>
        <v>22.78</v>
      </c>
      <c r="C2081" s="2">
        <f t="shared" si="253"/>
        <v>0</v>
      </c>
      <c r="D2081" s="2">
        <f t="shared" si="254"/>
        <v>22.78</v>
      </c>
      <c r="E2081" s="2">
        <f t="shared" si="256"/>
        <v>22.78</v>
      </c>
      <c r="F2081" s="2">
        <f t="shared" si="257"/>
        <v>24.514499999999988</v>
      </c>
      <c r="G2081" s="2">
        <f t="shared" si="251"/>
        <v>26.793399999999988</v>
      </c>
      <c r="H2081" s="2">
        <f t="shared" si="255"/>
        <v>31.095349999999954</v>
      </c>
      <c r="I2081" s="2">
        <f t="array" ref="I2081">SUMPRODUCT(B2065:B2084, (ROW(B2065:B2084)-ROW(B2065)+1)) / (20*21/2)</f>
        <v>23.055428571428568</v>
      </c>
      <c r="J2081" s="2">
        <f t="shared" si="258"/>
        <v>24.230152241762351</v>
      </c>
      <c r="K2081" s="2">
        <f t="shared" si="252"/>
        <v>26.232959062335137</v>
      </c>
    </row>
    <row r="2082" spans="1:11" ht="13.5" x14ac:dyDescent="0.25">
      <c r="A2082" s="3">
        <f>TITRES_STAT!B2085</f>
        <v>45334</v>
      </c>
      <c r="B2082" s="6">
        <f>TITRES_STAT!D2085</f>
        <v>22.78</v>
      </c>
      <c r="C2082" s="2">
        <f t="shared" si="253"/>
        <v>0</v>
      </c>
      <c r="D2082" s="2">
        <f t="shared" si="254"/>
        <v>22.78</v>
      </c>
      <c r="E2082" s="2">
        <f t="shared" si="256"/>
        <v>22.78</v>
      </c>
      <c r="F2082" s="2">
        <f t="shared" si="257"/>
        <v>24.220999999999986</v>
      </c>
      <c r="G2082" s="2">
        <f t="shared" si="251"/>
        <v>26.648999999999987</v>
      </c>
      <c r="H2082" s="2">
        <f t="shared" si="255"/>
        <v>31.031749999999953</v>
      </c>
      <c r="I2082" s="2">
        <f t="array" ref="I2082">SUMPRODUCT(B2066:B2085, (ROW(B2066:B2085)-ROW(B2066)+1)) / (20*21/2)</f>
        <v>23.058238095238092</v>
      </c>
      <c r="J2082" s="2">
        <f t="shared" si="258"/>
        <v>24.092042504451651</v>
      </c>
      <c r="K2082" s="2">
        <f t="shared" si="252"/>
        <v>26.097548903027878</v>
      </c>
    </row>
    <row r="2083" spans="1:11" ht="13.5" x14ac:dyDescent="0.25">
      <c r="A2083" s="3">
        <f>TITRES_STAT!B2086</f>
        <v>45335</v>
      </c>
      <c r="B2083" s="6">
        <f>TITRES_STAT!D2086</f>
        <v>22.78</v>
      </c>
      <c r="C2083" s="2">
        <f t="shared" si="253"/>
        <v>0</v>
      </c>
      <c r="D2083" s="2">
        <f t="shared" si="254"/>
        <v>22.78</v>
      </c>
      <c r="E2083" s="2">
        <f t="shared" si="256"/>
        <v>22.78</v>
      </c>
      <c r="F2083" s="2">
        <f t="shared" si="257"/>
        <v>23.927499999999988</v>
      </c>
      <c r="G2083" s="2">
        <f t="shared" si="251"/>
        <v>26.504599999999993</v>
      </c>
      <c r="H2083" s="2">
        <f t="shared" si="255"/>
        <v>30.968149999999952</v>
      </c>
      <c r="I2083" s="2">
        <f t="array" ref="I2083">SUMPRODUCT(B2067:B2086, (ROW(B2067:B2086)-ROW(B2067)+1)) / (20*21/2)</f>
        <v>23.084571428571429</v>
      </c>
      <c r="J2083" s="2">
        <f t="shared" si="258"/>
        <v>23.967086075456255</v>
      </c>
      <c r="K2083" s="2">
        <f t="shared" si="252"/>
        <v>25.967448946046396</v>
      </c>
    </row>
    <row r="2084" spans="1:11" ht="13.5" x14ac:dyDescent="0.25">
      <c r="A2084" s="3">
        <f>TITRES_STAT!B2087</f>
        <v>45336</v>
      </c>
      <c r="B2084" s="6">
        <f>TITRES_STAT!D2087</f>
        <v>23.71</v>
      </c>
      <c r="C2084" s="2">
        <f t="shared" si="253"/>
        <v>0.92999999999999972</v>
      </c>
      <c r="D2084" s="2">
        <f t="shared" si="254"/>
        <v>22.966000000000001</v>
      </c>
      <c r="E2084" s="2">
        <f t="shared" si="256"/>
        <v>22.873000000000001</v>
      </c>
      <c r="F2084" s="2">
        <f t="shared" si="257"/>
        <v>23.680499999999988</v>
      </c>
      <c r="G2084" s="2">
        <f t="shared" si="251"/>
        <v>26.378799999999991</v>
      </c>
      <c r="H2084" s="2">
        <f t="shared" si="255"/>
        <v>30.909199999999956</v>
      </c>
      <c r="I2084" s="2">
        <f t="array" ref="I2084">SUMPRODUCT(B2068:B2087, (ROW(B2068:B2087)-ROW(B2068)+1)) / (20*21/2)</f>
        <v>23.128333333333337</v>
      </c>
      <c r="J2084" s="2">
        <f t="shared" si="258"/>
        <v>23.942601687317563</v>
      </c>
      <c r="K2084" s="2">
        <f t="shared" si="252"/>
        <v>25.878921536397517</v>
      </c>
    </row>
    <row r="2085" spans="1:11" ht="13.5" x14ac:dyDescent="0.25">
      <c r="A2085" s="3">
        <f>TITRES_STAT!B2088</f>
        <v>45337</v>
      </c>
      <c r="B2085" s="6">
        <f>TITRES_STAT!D2088</f>
        <v>23.71</v>
      </c>
      <c r="C2085" s="2">
        <f t="shared" si="253"/>
        <v>0</v>
      </c>
      <c r="D2085" s="2">
        <f t="shared" si="254"/>
        <v>23.152000000000005</v>
      </c>
      <c r="E2085" s="2">
        <f t="shared" si="256"/>
        <v>22.966000000000001</v>
      </c>
      <c r="F2085" s="2">
        <f t="shared" si="257"/>
        <v>23.433499999999992</v>
      </c>
      <c r="G2085" s="2">
        <f t="shared" si="251"/>
        <v>26.27999999999999</v>
      </c>
      <c r="H2085" s="2">
        <f t="shared" si="255"/>
        <v>30.850249999999956</v>
      </c>
      <c r="I2085" s="2">
        <f t="array" ref="I2085">SUMPRODUCT(B2069:B2088, (ROW(B2069:B2088)-ROW(B2069)+1)) / (20*21/2)</f>
        <v>23.183666666666671</v>
      </c>
      <c r="J2085" s="2">
        <f t="shared" si="258"/>
        <v>23.920449145668268</v>
      </c>
      <c r="K2085" s="2">
        <f t="shared" si="252"/>
        <v>25.793865789872125</v>
      </c>
    </row>
    <row r="2086" spans="1:11" ht="13.5" x14ac:dyDescent="0.25">
      <c r="A2086" s="3">
        <f>TITRES_STAT!B2089</f>
        <v>45338</v>
      </c>
      <c r="B2086" s="6">
        <f>TITRES_STAT!D2089</f>
        <v>23.71</v>
      </c>
      <c r="C2086" s="2">
        <f t="shared" si="253"/>
        <v>0</v>
      </c>
      <c r="D2086" s="2">
        <f t="shared" si="254"/>
        <v>23.338000000000005</v>
      </c>
      <c r="E2086" s="2">
        <f t="shared" si="256"/>
        <v>23.059000000000005</v>
      </c>
      <c r="F2086" s="2">
        <f t="shared" si="257"/>
        <v>23.250499999999992</v>
      </c>
      <c r="G2086" s="2">
        <f t="shared" si="251"/>
        <v>26.206799999999994</v>
      </c>
      <c r="H2086" s="2">
        <f t="shared" si="255"/>
        <v>30.791299999999961</v>
      </c>
      <c r="I2086" s="2">
        <f t="array" ref="I2086">SUMPRODUCT(B2070:B2089, (ROW(B2070:B2089)-ROW(B2070)+1)) / (20*21/2)</f>
        <v>23.245000000000005</v>
      </c>
      <c r="J2086" s="2">
        <f t="shared" si="258"/>
        <v>23.900406369890337</v>
      </c>
      <c r="K2086" s="2">
        <f t="shared" si="252"/>
        <v>25.712145562818318</v>
      </c>
    </row>
    <row r="2087" spans="1:11" ht="13.5" x14ac:dyDescent="0.25">
      <c r="A2087" s="3">
        <f>TITRES_STAT!B2090</f>
        <v>45341</v>
      </c>
      <c r="B2087" s="6">
        <f>TITRES_STAT!D2090</f>
        <v>23.71</v>
      </c>
      <c r="C2087" s="2">
        <f t="shared" si="253"/>
        <v>0</v>
      </c>
      <c r="D2087" s="2">
        <f t="shared" si="254"/>
        <v>23.524000000000001</v>
      </c>
      <c r="E2087" s="2">
        <f t="shared" si="256"/>
        <v>23.152000000000005</v>
      </c>
      <c r="F2087" s="2">
        <f t="shared" si="257"/>
        <v>23.128999999999991</v>
      </c>
      <c r="G2087" s="2">
        <f t="shared" si="251"/>
        <v>26.158199999999994</v>
      </c>
      <c r="H2087" s="2">
        <f t="shared" si="255"/>
        <v>30.732349999999961</v>
      </c>
      <c r="I2087" s="2">
        <f t="array" ref="I2087">SUMPRODUCT(B2071:B2090, (ROW(B2071:B2090)-ROW(B2071)+1)) / (20*21/2)</f>
        <v>23.307000000000002</v>
      </c>
      <c r="J2087" s="2">
        <f t="shared" si="258"/>
        <v>23.88227242990078</v>
      </c>
      <c r="K2087" s="2">
        <f t="shared" si="252"/>
        <v>25.633630050550934</v>
      </c>
    </row>
    <row r="2088" spans="1:11" ht="13.5" x14ac:dyDescent="0.25">
      <c r="A2088" s="3">
        <f>TITRES_STAT!B2091</f>
        <v>45342</v>
      </c>
      <c r="B2088" s="6">
        <f>TITRES_STAT!D2091</f>
        <v>23.71</v>
      </c>
      <c r="C2088" s="2">
        <f t="shared" si="253"/>
        <v>0</v>
      </c>
      <c r="D2088" s="2">
        <f t="shared" si="254"/>
        <v>23.71</v>
      </c>
      <c r="E2088" s="2">
        <f t="shared" si="256"/>
        <v>23.245000000000005</v>
      </c>
      <c r="F2088" s="2">
        <f t="shared" si="257"/>
        <v>23.065999999999995</v>
      </c>
      <c r="G2088" s="2">
        <f t="shared" si="251"/>
        <v>26.086199999999995</v>
      </c>
      <c r="H2088" s="2">
        <f t="shared" si="255"/>
        <v>30.673399999999955</v>
      </c>
      <c r="I2088" s="2">
        <f t="array" ref="I2088">SUMPRODUCT(B2072:B2091, (ROW(B2072:B2091)-ROW(B2072)+1)) / (20*21/2)</f>
        <v>23.364571428571431</v>
      </c>
      <c r="J2088" s="2">
        <f t="shared" si="258"/>
        <v>23.86586553181499</v>
      </c>
      <c r="K2088" s="2">
        <f t="shared" si="252"/>
        <v>25.558193577980308</v>
      </c>
    </row>
    <row r="2089" spans="1:11" ht="13.5" x14ac:dyDescent="0.25">
      <c r="A2089" s="3">
        <f>TITRES_STAT!B2092</f>
        <v>45343</v>
      </c>
      <c r="B2089" s="6">
        <f>TITRES_STAT!D2092</f>
        <v>23.71</v>
      </c>
      <c r="C2089" s="2">
        <f t="shared" si="253"/>
        <v>0</v>
      </c>
      <c r="D2089" s="2">
        <f t="shared" si="254"/>
        <v>23.71</v>
      </c>
      <c r="E2089" s="2">
        <f t="shared" si="256"/>
        <v>23.338000000000005</v>
      </c>
      <c r="F2089" s="2">
        <f t="shared" si="257"/>
        <v>23.05899999999999</v>
      </c>
      <c r="G2089" s="2">
        <f t="shared" si="251"/>
        <v>25.989799999999995</v>
      </c>
      <c r="H2089" s="2">
        <f t="shared" si="255"/>
        <v>30.614449999999955</v>
      </c>
      <c r="I2089" s="2">
        <f t="array" ref="I2089">SUMPRODUCT(B2073:B2092, (ROW(B2073:B2092)-ROW(B2073)+1)) / (20*21/2)</f>
        <v>23.416761904761906</v>
      </c>
      <c r="J2089" s="2">
        <f t="shared" si="258"/>
        <v>23.851021195451658</v>
      </c>
      <c r="K2089" s="2">
        <f t="shared" si="252"/>
        <v>25.485715398451671</v>
      </c>
    </row>
    <row r="2090" spans="1:11" ht="13.5" x14ac:dyDescent="0.25">
      <c r="A2090" s="3">
        <f>TITRES_STAT!B2093</f>
        <v>45344</v>
      </c>
      <c r="B2090" s="6">
        <f>TITRES_STAT!D2093</f>
        <v>23.71</v>
      </c>
      <c r="C2090" s="2">
        <f t="shared" si="253"/>
        <v>0</v>
      </c>
      <c r="D2090" s="2">
        <f t="shared" si="254"/>
        <v>23.71</v>
      </c>
      <c r="E2090" s="2">
        <f t="shared" si="256"/>
        <v>23.431000000000004</v>
      </c>
      <c r="F2090" s="2">
        <f t="shared" si="257"/>
        <v>23.105499999999992</v>
      </c>
      <c r="G2090" s="2">
        <f t="shared" si="251"/>
        <v>25.893599999999996</v>
      </c>
      <c r="H2090" s="2">
        <f t="shared" si="255"/>
        <v>30.555499999999956</v>
      </c>
      <c r="I2090" s="2">
        <f t="array" ref="I2090">SUMPRODUCT(B2074:B2093, (ROW(B2074:B2093)-ROW(B2074)+1)) / (20*21/2)</f>
        <v>23.464571428571432</v>
      </c>
      <c r="J2090" s="2">
        <f t="shared" si="258"/>
        <v>23.837590605408643</v>
      </c>
      <c r="K2090" s="2">
        <f t="shared" si="252"/>
        <v>25.416079500473174</v>
      </c>
    </row>
    <row r="2091" spans="1:11" ht="13.5" x14ac:dyDescent="0.25">
      <c r="A2091" s="3">
        <f>TITRES_STAT!B2094</f>
        <v>45345</v>
      </c>
      <c r="B2091" s="6">
        <f>TITRES_STAT!D2094</f>
        <v>23.71</v>
      </c>
      <c r="C2091" s="2">
        <f t="shared" si="253"/>
        <v>0</v>
      </c>
      <c r="D2091" s="2">
        <f t="shared" si="254"/>
        <v>23.71</v>
      </c>
      <c r="E2091" s="2">
        <f t="shared" si="256"/>
        <v>23.524000000000008</v>
      </c>
      <c r="F2091" s="2">
        <f t="shared" si="257"/>
        <v>23.151999999999994</v>
      </c>
      <c r="G2091" s="2">
        <f t="shared" si="251"/>
        <v>25.822999999999997</v>
      </c>
      <c r="H2091" s="2">
        <f t="shared" si="255"/>
        <v>30.49654999999996</v>
      </c>
      <c r="I2091" s="2">
        <f t="array" ref="I2091">SUMPRODUCT(B2075:B2094, (ROW(B2075:B2094)-ROW(B2075)+1)) / (20*21/2)</f>
        <v>23.508000000000003</v>
      </c>
      <c r="J2091" s="2">
        <f t="shared" si="258"/>
        <v>23.825439119179247</v>
      </c>
      <c r="K2091" s="2">
        <f t="shared" si="252"/>
        <v>25.349174422023246</v>
      </c>
    </row>
    <row r="2092" spans="1:11" ht="13.5" x14ac:dyDescent="0.25">
      <c r="A2092" s="3">
        <f>TITRES_STAT!B2095</f>
        <v>45348</v>
      </c>
      <c r="B2092" s="6">
        <f>TITRES_STAT!D2095</f>
        <v>23.7</v>
      </c>
      <c r="C2092" s="2">
        <f t="shared" si="253"/>
        <v>-1.0000000000001563E-2</v>
      </c>
      <c r="D2092" s="2">
        <f t="shared" si="254"/>
        <v>23.708000000000002</v>
      </c>
      <c r="E2092" s="2">
        <f t="shared" si="256"/>
        <v>23.616000000000003</v>
      </c>
      <c r="F2092" s="2">
        <f t="shared" si="257"/>
        <v>23.197999999999993</v>
      </c>
      <c r="G2092" s="2">
        <f t="shared" si="251"/>
        <v>25.752199999999998</v>
      </c>
      <c r="H2092" s="2">
        <f t="shared" si="255"/>
        <v>30.437549999999966</v>
      </c>
      <c r="I2092" s="2">
        <f t="array" ref="I2092">SUMPRODUCT(B2076:B2095, (ROW(B2076:B2095)-ROW(B2076)+1)) / (20*21/2)</f>
        <v>23.547047619047621</v>
      </c>
      <c r="J2092" s="2">
        <f t="shared" si="258"/>
        <v>23.813492536400272</v>
      </c>
      <c r="K2092" s="2">
        <f t="shared" si="252"/>
        <v>25.284500915277238</v>
      </c>
    </row>
    <row r="2093" spans="1:11" ht="13.5" x14ac:dyDescent="0.25">
      <c r="A2093" s="3">
        <f>TITRES_STAT!B2096</f>
        <v>45349</v>
      </c>
      <c r="B2093" s="6">
        <f>TITRES_STAT!D2096</f>
        <v>23.7</v>
      </c>
      <c r="C2093" s="2">
        <f t="shared" si="253"/>
        <v>0</v>
      </c>
      <c r="D2093" s="2">
        <f t="shared" si="254"/>
        <v>23.706</v>
      </c>
      <c r="E2093" s="2">
        <f t="shared" si="256"/>
        <v>23.708000000000002</v>
      </c>
      <c r="F2093" s="2">
        <f t="shared" si="257"/>
        <v>23.243999999999993</v>
      </c>
      <c r="G2093" s="2">
        <f t="shared" si="251"/>
        <v>25.6814</v>
      </c>
      <c r="H2093" s="2">
        <f t="shared" si="255"/>
        <v>30.378549999999965</v>
      </c>
      <c r="I2093" s="2">
        <f t="array" ref="I2093">SUMPRODUCT(B2077:B2096, (ROW(B2077:B2096)-ROW(B2077)+1)) / (20*21/2)</f>
        <v>23.581714285714284</v>
      </c>
      <c r="J2093" s="2">
        <f t="shared" si="258"/>
        <v>23.802683723409768</v>
      </c>
      <c r="K2093" s="2">
        <f t="shared" si="252"/>
        <v>25.222363624482053</v>
      </c>
    </row>
    <row r="2094" spans="1:11" ht="13.5" x14ac:dyDescent="0.25">
      <c r="A2094" s="3">
        <f>TITRES_STAT!B2097</f>
        <v>45350</v>
      </c>
      <c r="B2094" s="6">
        <f>TITRES_STAT!D2097</f>
        <v>23.7</v>
      </c>
      <c r="C2094" s="2">
        <f t="shared" si="253"/>
        <v>0</v>
      </c>
      <c r="D2094" s="2">
        <f t="shared" si="254"/>
        <v>23.704000000000001</v>
      </c>
      <c r="E2094" s="2">
        <f t="shared" si="256"/>
        <v>23.707000000000001</v>
      </c>
      <c r="F2094" s="2">
        <f t="shared" si="257"/>
        <v>23.289999999999996</v>
      </c>
      <c r="G2094" s="2">
        <f t="shared" si="251"/>
        <v>25.610599999999998</v>
      </c>
      <c r="H2094" s="2">
        <f t="shared" si="255"/>
        <v>30.327499999999965</v>
      </c>
      <c r="I2094" s="2">
        <f t="array" ref="I2094">SUMPRODUCT(B2078:B2097, (ROW(B2078:B2097)-ROW(B2078)+1)) / (20*21/2)</f>
        <v>23.611999999999998</v>
      </c>
      <c r="J2094" s="2">
        <f t="shared" si="258"/>
        <v>23.792904321180266</v>
      </c>
      <c r="K2094" s="2">
        <f t="shared" si="252"/>
        <v>25.162663090188641</v>
      </c>
    </row>
    <row r="2095" spans="1:11" ht="13.5" x14ac:dyDescent="0.25">
      <c r="A2095" s="3">
        <f>TITRES_STAT!B2098</f>
        <v>45351</v>
      </c>
      <c r="B2095" s="6">
        <f>TITRES_STAT!D2098</f>
        <v>23.7</v>
      </c>
      <c r="C2095" s="2">
        <f t="shared" si="253"/>
        <v>0</v>
      </c>
      <c r="D2095" s="2">
        <f t="shared" si="254"/>
        <v>23.702000000000002</v>
      </c>
      <c r="E2095" s="2">
        <f t="shared" si="256"/>
        <v>23.705999999999996</v>
      </c>
      <c r="F2095" s="2">
        <f t="shared" si="257"/>
        <v>23.335999999999995</v>
      </c>
      <c r="G2095" s="2">
        <f t="shared" si="251"/>
        <v>25.5398</v>
      </c>
      <c r="H2095" s="2">
        <f t="shared" si="255"/>
        <v>30.284049999999965</v>
      </c>
      <c r="I2095" s="2">
        <f t="array" ref="I2095">SUMPRODUCT(B2079:B2098, (ROW(B2079:B2098)-ROW(B2079)+1)) / (20*21/2)</f>
        <v>23.63790476190476</v>
      </c>
      <c r="J2095" s="2">
        <f t="shared" si="258"/>
        <v>23.784056290591668</v>
      </c>
      <c r="K2095" s="2">
        <f t="shared" si="252"/>
        <v>25.105303753318498</v>
      </c>
    </row>
    <row r="2096" spans="1:11" ht="13.5" x14ac:dyDescent="0.25">
      <c r="A2096" s="3">
        <f>TITRES_STAT!B2099</f>
        <v>45352</v>
      </c>
      <c r="B2096" s="6">
        <f>TITRES_STAT!D2099</f>
        <v>23.7</v>
      </c>
      <c r="C2096" s="2">
        <f t="shared" si="253"/>
        <v>0</v>
      </c>
      <c r="D2096" s="2">
        <f t="shared" si="254"/>
        <v>23.7</v>
      </c>
      <c r="E2096" s="2">
        <f t="shared" si="256"/>
        <v>23.704999999999995</v>
      </c>
      <c r="F2096" s="2">
        <f t="shared" si="257"/>
        <v>23.381999999999998</v>
      </c>
      <c r="G2096" s="2">
        <f t="shared" si="251"/>
        <v>25.491799999999998</v>
      </c>
      <c r="H2096" s="2">
        <f t="shared" si="255"/>
        <v>30.247849999999961</v>
      </c>
      <c r="I2096" s="2">
        <f t="array" ref="I2096">SUMPRODUCT(B2080:B2099, (ROW(B2080:B2099)-ROW(B2080)+1)) / (20*21/2)</f>
        <v>23.65942857142857</v>
      </c>
      <c r="J2096" s="2">
        <f t="shared" si="258"/>
        <v>23.776050929582937</v>
      </c>
      <c r="K2096" s="2">
        <f t="shared" si="252"/>
        <v>25.050193802207971</v>
      </c>
    </row>
    <row r="2097" spans="1:11" ht="13.5" x14ac:dyDescent="0.25">
      <c r="A2097" s="3">
        <f>TITRES_STAT!B2100</f>
        <v>45355</v>
      </c>
      <c r="B2097" s="6">
        <f>TITRES_STAT!D2100</f>
        <v>23.7</v>
      </c>
      <c r="C2097" s="2">
        <f t="shared" si="253"/>
        <v>0</v>
      </c>
      <c r="D2097" s="2">
        <f t="shared" si="254"/>
        <v>23.7</v>
      </c>
      <c r="E2097" s="2">
        <f t="shared" si="256"/>
        <v>23.703999999999997</v>
      </c>
      <c r="F2097" s="2">
        <f t="shared" si="257"/>
        <v>23.427999999999997</v>
      </c>
      <c r="G2097" s="2">
        <f t="shared" si="251"/>
        <v>25.420400000000001</v>
      </c>
      <c r="H2097" s="2">
        <f t="shared" si="255"/>
        <v>30.20469999999996</v>
      </c>
      <c r="I2097" s="2">
        <f t="array" ref="I2097">SUMPRODUCT(B2081:B2100, (ROW(B2081:B2100)-ROW(B2081)+1)) / (20*21/2)</f>
        <v>23.628952380952381</v>
      </c>
      <c r="J2097" s="2">
        <f t="shared" si="258"/>
        <v>23.768807983908371</v>
      </c>
      <c r="K2097" s="2">
        <f t="shared" si="252"/>
        <v>24.997245025650798</v>
      </c>
    </row>
    <row r="2098" spans="1:11" ht="13.5" x14ac:dyDescent="0.25">
      <c r="A2098" s="3">
        <f>TITRES_STAT!B2101</f>
        <v>45356</v>
      </c>
      <c r="B2098" s="6">
        <f>TITRES_STAT!D2101</f>
        <v>23.7</v>
      </c>
      <c r="C2098" s="2">
        <f t="shared" si="253"/>
        <v>0</v>
      </c>
      <c r="D2098" s="2">
        <f t="shared" si="254"/>
        <v>23.7</v>
      </c>
      <c r="E2098" s="2">
        <f t="shared" si="256"/>
        <v>23.702999999999996</v>
      </c>
      <c r="F2098" s="2">
        <f t="shared" si="257"/>
        <v>23.473999999999997</v>
      </c>
      <c r="G2098" s="2">
        <f t="shared" ref="G2098:G2161" si="259">AVERAGE(B2049:B2098)</f>
        <v>25.349</v>
      </c>
      <c r="H2098" s="2">
        <f t="shared" si="255"/>
        <v>30.154299999999967</v>
      </c>
      <c r="I2098" s="2">
        <f t="array" ref="I2098">SUMPRODUCT(B2082:B2101, (ROW(B2082:B2101)-ROW(B2082)+1)) / (20*21/2)</f>
        <v>23.596476190476192</v>
      </c>
      <c r="J2098" s="2">
        <f t="shared" si="258"/>
        <v>23.762254842583761</v>
      </c>
      <c r="K2098" s="2">
        <f t="shared" si="252"/>
        <v>24.94637267170371</v>
      </c>
    </row>
    <row r="2099" spans="1:11" ht="13.5" x14ac:dyDescent="0.25">
      <c r="A2099" s="3">
        <f>TITRES_STAT!B2102</f>
        <v>45357</v>
      </c>
      <c r="B2099" s="6">
        <f>TITRES_STAT!D2102</f>
        <v>23.7</v>
      </c>
      <c r="C2099" s="2">
        <f t="shared" si="253"/>
        <v>0</v>
      </c>
      <c r="D2099" s="2">
        <f t="shared" si="254"/>
        <v>23.7</v>
      </c>
      <c r="E2099" s="2">
        <f t="shared" si="256"/>
        <v>23.701999999999995</v>
      </c>
      <c r="F2099" s="2">
        <f t="shared" si="257"/>
        <v>23.519999999999996</v>
      </c>
      <c r="G2099" s="2">
        <f t="shared" si="259"/>
        <v>25.277600000000003</v>
      </c>
      <c r="H2099" s="2">
        <f t="shared" si="255"/>
        <v>30.096299999999964</v>
      </c>
      <c r="I2099" s="2">
        <f t="array" ref="I2099">SUMPRODUCT(B2083:B2102, (ROW(B2083:B2102)-ROW(B2083)+1)) / (20*21/2)</f>
        <v>23.562000000000001</v>
      </c>
      <c r="J2099" s="2">
        <f t="shared" si="258"/>
        <v>23.756325809956735</v>
      </c>
      <c r="K2099" s="2">
        <f t="shared" ref="K2099:K2162" si="260">$K$4*B2099+(1-$K$4)*K2098</f>
        <v>24.897495312029054</v>
      </c>
    </row>
    <row r="2100" spans="1:11" ht="13.5" x14ac:dyDescent="0.25">
      <c r="A2100" s="3">
        <f>TITRES_STAT!B2103</f>
        <v>45358</v>
      </c>
      <c r="B2100" s="6">
        <f>TITRES_STAT!D2103</f>
        <v>23.2</v>
      </c>
      <c r="C2100" s="2">
        <f t="shared" si="253"/>
        <v>-0.5</v>
      </c>
      <c r="D2100" s="2">
        <f t="shared" si="254"/>
        <v>23.6</v>
      </c>
      <c r="E2100" s="2">
        <f t="shared" si="256"/>
        <v>23.650999999999996</v>
      </c>
      <c r="F2100" s="2">
        <f t="shared" si="257"/>
        <v>23.540999999999997</v>
      </c>
      <c r="G2100" s="2">
        <f t="shared" si="259"/>
        <v>25.196200000000005</v>
      </c>
      <c r="H2100" s="2">
        <f t="shared" si="255"/>
        <v>30.035799999999963</v>
      </c>
      <c r="I2100" s="2">
        <f t="array" ref="I2100">SUMPRODUCT(B2084:B2103, (ROW(B2084:B2103)-ROW(B2084)+1)) / (20*21/2)</f>
        <v>23.525523809523808</v>
      </c>
      <c r="J2100" s="2">
        <f t="shared" si="258"/>
        <v>23.703342399484665</v>
      </c>
      <c r="K2100" s="2">
        <f t="shared" si="260"/>
        <v>24.830926868420072</v>
      </c>
    </row>
    <row r="2101" spans="1:11" ht="13.5" x14ac:dyDescent="0.25">
      <c r="A2101" s="3">
        <f>TITRES_STAT!B2104</f>
        <v>45359</v>
      </c>
      <c r="B2101" s="6">
        <f>TITRES_STAT!D2104</f>
        <v>23.2</v>
      </c>
      <c r="C2101" s="2">
        <f t="shared" si="253"/>
        <v>0</v>
      </c>
      <c r="D2101" s="2">
        <f t="shared" si="254"/>
        <v>23.5</v>
      </c>
      <c r="E2101" s="2">
        <f t="shared" si="256"/>
        <v>23.599999999999994</v>
      </c>
      <c r="F2101" s="2">
        <f t="shared" si="257"/>
        <v>23.561999999999998</v>
      </c>
      <c r="G2101" s="2">
        <f t="shared" si="259"/>
        <v>25.090400000000002</v>
      </c>
      <c r="H2101" s="2">
        <f t="shared" si="255"/>
        <v>29.975299999999965</v>
      </c>
      <c r="I2101" s="2">
        <f t="array" ref="I2101">SUMPRODUCT(B2085:B2104, (ROW(B2085:B2104)-ROW(B2085)+1)) / (20*21/2)</f>
        <v>23.487047619047619</v>
      </c>
      <c r="J2101" s="2">
        <f t="shared" si="258"/>
        <v>23.655405028105172</v>
      </c>
      <c r="K2101" s="2">
        <f t="shared" si="260"/>
        <v>24.766968952011442</v>
      </c>
    </row>
    <row r="2102" spans="1:11" ht="13.5" x14ac:dyDescent="0.25">
      <c r="A2102" s="3">
        <f>TITRES_STAT!B2105</f>
        <v>45362</v>
      </c>
      <c r="B2102" s="6">
        <f>TITRES_STAT!D2105</f>
        <v>23.2</v>
      </c>
      <c r="C2102" s="2">
        <f t="shared" si="253"/>
        <v>0</v>
      </c>
      <c r="D2102" s="2">
        <f t="shared" si="254"/>
        <v>23.4</v>
      </c>
      <c r="E2102" s="2">
        <f t="shared" si="256"/>
        <v>23.549999999999994</v>
      </c>
      <c r="F2102" s="2">
        <f t="shared" si="257"/>
        <v>23.582999999999995</v>
      </c>
      <c r="G2102" s="2">
        <f t="shared" si="259"/>
        <v>24.959000000000007</v>
      </c>
      <c r="H2102" s="2">
        <f t="shared" si="255"/>
        <v>29.914799999999968</v>
      </c>
      <c r="I2102" s="2">
        <f t="array" ref="I2102">SUMPRODUCT(B2086:B2105, (ROW(B2086:B2105)-ROW(B2086)+1)) / (20*21/2)</f>
        <v>23.451000000000001</v>
      </c>
      <c r="J2102" s="2">
        <f t="shared" si="258"/>
        <v>23.612033120666585</v>
      </c>
      <c r="K2102" s="2">
        <f t="shared" si="260"/>
        <v>24.705519189187466</v>
      </c>
    </row>
    <row r="2103" spans="1:11" ht="13.5" x14ac:dyDescent="0.25">
      <c r="A2103" s="3">
        <f>TITRES_STAT!B2106</f>
        <v>45363</v>
      </c>
      <c r="B2103" s="6">
        <f>TITRES_STAT!D2106</f>
        <v>23.2</v>
      </c>
      <c r="C2103" s="2">
        <f t="shared" si="253"/>
        <v>0</v>
      </c>
      <c r="D2103" s="2">
        <f t="shared" si="254"/>
        <v>23.3</v>
      </c>
      <c r="E2103" s="2">
        <f t="shared" si="256"/>
        <v>23.499999999999993</v>
      </c>
      <c r="F2103" s="2">
        <f t="shared" si="257"/>
        <v>23.603999999999996</v>
      </c>
      <c r="G2103" s="2">
        <f t="shared" si="259"/>
        <v>24.823000000000008</v>
      </c>
      <c r="H2103" s="2">
        <f t="shared" si="255"/>
        <v>29.85429999999997</v>
      </c>
      <c r="I2103" s="2">
        <f t="array" ref="I2103">SUMPRODUCT(B2087:B2106, (ROW(B2087:B2106)-ROW(B2087)+1)) / (20*21/2)</f>
        <v>23.417380952380952</v>
      </c>
      <c r="J2103" s="2">
        <f t="shared" si="258"/>
        <v>23.572791871079289</v>
      </c>
      <c r="K2103" s="2">
        <f t="shared" si="260"/>
        <v>24.646479220984038</v>
      </c>
    </row>
    <row r="2104" spans="1:11" ht="13.5" x14ac:dyDescent="0.25">
      <c r="A2104" s="3">
        <f>TITRES_STAT!B2107</f>
        <v>45364</v>
      </c>
      <c r="B2104" s="6">
        <f>TITRES_STAT!D2107</f>
        <v>23.2</v>
      </c>
      <c r="C2104" s="2">
        <f t="shared" si="253"/>
        <v>0</v>
      </c>
      <c r="D2104" s="2">
        <f t="shared" si="254"/>
        <v>23.2</v>
      </c>
      <c r="E2104" s="2">
        <f t="shared" si="256"/>
        <v>23.449999999999996</v>
      </c>
      <c r="F2104" s="2">
        <f t="shared" si="257"/>
        <v>23.578499999999995</v>
      </c>
      <c r="G2104" s="2">
        <f t="shared" si="259"/>
        <v>24.687200000000008</v>
      </c>
      <c r="H2104" s="2">
        <f t="shared" si="255"/>
        <v>29.793799999999965</v>
      </c>
      <c r="I2104" s="2">
        <f t="array" ref="I2104">SUMPRODUCT(B2088:B2107, (ROW(B2088:B2107)-ROW(B2088)+1)) / (20*21/2)</f>
        <v>23.386190476190478</v>
      </c>
      <c r="J2104" s="2">
        <f t="shared" si="258"/>
        <v>23.53728788335745</v>
      </c>
      <c r="K2104" s="2">
        <f t="shared" si="260"/>
        <v>24.589754545651331</v>
      </c>
    </row>
    <row r="2105" spans="1:11" ht="13.5" x14ac:dyDescent="0.25">
      <c r="A2105" s="3">
        <f>TITRES_STAT!B2108</f>
        <v>45365</v>
      </c>
      <c r="B2105" s="6">
        <f>TITRES_STAT!D2108</f>
        <v>23.2</v>
      </c>
      <c r="C2105" s="2">
        <f t="shared" si="253"/>
        <v>0</v>
      </c>
      <c r="D2105" s="2">
        <f t="shared" si="254"/>
        <v>23.2</v>
      </c>
      <c r="E2105" s="2">
        <f t="shared" si="256"/>
        <v>23.399999999999995</v>
      </c>
      <c r="F2105" s="2">
        <f t="shared" si="257"/>
        <v>23.552999999999994</v>
      </c>
      <c r="G2105" s="2">
        <f t="shared" si="259"/>
        <v>24.551400000000008</v>
      </c>
      <c r="H2105" s="2">
        <f t="shared" si="255"/>
        <v>29.733299999999968</v>
      </c>
      <c r="I2105" s="2">
        <f t="array" ref="I2105">SUMPRODUCT(B2089:B2108, (ROW(B2089:B2108)-ROW(B2089)+1)) / (20*21/2)</f>
        <v>23.357428571428571</v>
      </c>
      <c r="J2105" s="2">
        <f t="shared" si="258"/>
        <v>23.505165227799598</v>
      </c>
      <c r="K2105" s="2">
        <f t="shared" si="260"/>
        <v>24.535254367390497</v>
      </c>
    </row>
    <row r="2106" spans="1:11" ht="13.5" x14ac:dyDescent="0.25">
      <c r="A2106" s="3">
        <f>TITRES_STAT!B2109</f>
        <v>45366</v>
      </c>
      <c r="B2106" s="6">
        <f>TITRES_STAT!D2109</f>
        <v>23.2</v>
      </c>
      <c r="C2106" s="2">
        <f t="shared" si="253"/>
        <v>0</v>
      </c>
      <c r="D2106" s="2">
        <f t="shared" si="254"/>
        <v>23.2</v>
      </c>
      <c r="E2106" s="2">
        <f t="shared" si="256"/>
        <v>23.349999999999994</v>
      </c>
      <c r="F2106" s="2">
        <f t="shared" si="257"/>
        <v>23.527499999999993</v>
      </c>
      <c r="G2106" s="2">
        <f t="shared" si="259"/>
        <v>24.415600000000012</v>
      </c>
      <c r="H2106" s="2">
        <f t="shared" si="255"/>
        <v>29.67279999999996</v>
      </c>
      <c r="I2106" s="2">
        <f t="array" ref="I2106">SUMPRODUCT(B2090:B2109, (ROW(B2090:B2109)-ROW(B2090)+1)) / (20*21/2)</f>
        <v>23.331095238095237</v>
      </c>
      <c r="J2106" s="2">
        <f t="shared" si="258"/>
        <v>23.476101872771064</v>
      </c>
      <c r="K2106" s="2">
        <f t="shared" si="260"/>
        <v>24.482891451022244</v>
      </c>
    </row>
    <row r="2107" spans="1:11" ht="13.5" x14ac:dyDescent="0.25">
      <c r="A2107" s="3">
        <f>TITRES_STAT!B2110</f>
        <v>45369</v>
      </c>
      <c r="B2107" s="6">
        <f>TITRES_STAT!D2110</f>
        <v>23.2</v>
      </c>
      <c r="C2107" s="2">
        <f t="shared" si="253"/>
        <v>0</v>
      </c>
      <c r="D2107" s="2">
        <f t="shared" si="254"/>
        <v>23.2</v>
      </c>
      <c r="E2107" s="2">
        <f t="shared" si="256"/>
        <v>23.299999999999994</v>
      </c>
      <c r="F2107" s="2">
        <f t="shared" si="257"/>
        <v>23.501999999999992</v>
      </c>
      <c r="G2107" s="2">
        <f t="shared" si="259"/>
        <v>24.306600000000014</v>
      </c>
      <c r="H2107" s="2">
        <f t="shared" si="255"/>
        <v>29.612299999999962</v>
      </c>
      <c r="I2107" s="2">
        <f t="array" ref="I2107">SUMPRODUCT(B2091:B2110, (ROW(B2091:B2110)-ROW(B2091)+1)) / (20*21/2)</f>
        <v>23.307190476190478</v>
      </c>
      <c r="J2107" s="2">
        <f t="shared" si="258"/>
        <v>23.449806456316676</v>
      </c>
      <c r="K2107" s="2">
        <f t="shared" si="260"/>
        <v>24.432581982354705</v>
      </c>
    </row>
    <row r="2108" spans="1:11" ht="13.5" x14ac:dyDescent="0.25">
      <c r="A2108" s="3">
        <f>TITRES_STAT!B2111</f>
        <v>45370</v>
      </c>
      <c r="B2108" s="6">
        <f>TITRES_STAT!D2111</f>
        <v>23.2</v>
      </c>
      <c r="C2108" s="2">
        <f t="shared" si="253"/>
        <v>0</v>
      </c>
      <c r="D2108" s="2">
        <f t="shared" si="254"/>
        <v>23.2</v>
      </c>
      <c r="E2108" s="2">
        <f t="shared" si="256"/>
        <v>23.249999999999993</v>
      </c>
      <c r="F2108" s="2">
        <f t="shared" si="257"/>
        <v>23.476499999999994</v>
      </c>
      <c r="G2108" s="2">
        <f t="shared" si="259"/>
        <v>24.197600000000012</v>
      </c>
      <c r="H2108" s="2">
        <f t="shared" si="255"/>
        <v>29.551799999999961</v>
      </c>
      <c r="I2108" s="2">
        <f t="array" ref="I2108">SUMPRODUCT(B2092:B2111, (ROW(B2092:B2111)-ROW(B2092)+1)) / (20*21/2)</f>
        <v>23.285714285714285</v>
      </c>
      <c r="J2108" s="2">
        <f t="shared" si="258"/>
        <v>23.426015365238896</v>
      </c>
      <c r="K2108" s="2">
        <f t="shared" si="260"/>
        <v>24.384245434027072</v>
      </c>
    </row>
    <row r="2109" spans="1:11" ht="13.5" x14ac:dyDescent="0.25">
      <c r="A2109" s="3">
        <f>TITRES_STAT!B2112</f>
        <v>45372</v>
      </c>
      <c r="B2109" s="6">
        <f>TITRES_STAT!D2112</f>
        <v>23.2</v>
      </c>
      <c r="C2109" s="2">
        <f t="shared" si="253"/>
        <v>0</v>
      </c>
      <c r="D2109" s="2">
        <f t="shared" si="254"/>
        <v>23.2</v>
      </c>
      <c r="E2109" s="2">
        <f t="shared" si="256"/>
        <v>23.199999999999996</v>
      </c>
      <c r="F2109" s="2">
        <f t="shared" si="257"/>
        <v>23.450999999999993</v>
      </c>
      <c r="G2109" s="2">
        <f t="shared" si="259"/>
        <v>24.088600000000014</v>
      </c>
      <c r="H2109" s="2">
        <f t="shared" si="255"/>
        <v>29.491299999999956</v>
      </c>
      <c r="I2109" s="2">
        <f t="array" ref="I2109">SUMPRODUCT(B2093:B2112, (ROW(B2093:B2112)-ROW(B2093)+1)) / (20*21/2)</f>
        <v>23.266666666666666</v>
      </c>
      <c r="J2109" s="2">
        <f t="shared" si="258"/>
        <v>23.404490092359001</v>
      </c>
      <c r="K2109" s="2">
        <f t="shared" si="260"/>
        <v>24.337804436614245</v>
      </c>
    </row>
    <row r="2110" spans="1:11" ht="13.5" x14ac:dyDescent="0.25">
      <c r="A2110" s="3">
        <f>TITRES_STAT!B2113</f>
        <v>45373</v>
      </c>
      <c r="B2110" s="6">
        <f>TITRES_STAT!D2113</f>
        <v>23.2</v>
      </c>
      <c r="C2110" s="2">
        <f t="shared" si="253"/>
        <v>0</v>
      </c>
      <c r="D2110" s="2">
        <f t="shared" si="254"/>
        <v>23.2</v>
      </c>
      <c r="E2110" s="2">
        <f t="shared" si="256"/>
        <v>23.199999999999996</v>
      </c>
      <c r="F2110" s="2">
        <f t="shared" si="257"/>
        <v>23.425499999999992</v>
      </c>
      <c r="G2110" s="2">
        <f t="shared" si="259"/>
        <v>23.979600000000016</v>
      </c>
      <c r="H2110" s="2">
        <f t="shared" si="255"/>
        <v>29.430799999999959</v>
      </c>
      <c r="I2110" s="2">
        <f t="array" ref="I2110">SUMPRODUCT(B2094:B2113, (ROW(B2094:B2113)-ROW(B2094)+1)) / (20*21/2)</f>
        <v>23.25</v>
      </c>
      <c r="J2110" s="2">
        <f t="shared" si="258"/>
        <v>23.385014845467666</v>
      </c>
      <c r="K2110" s="2">
        <f t="shared" si="260"/>
        <v>24.293184654786238</v>
      </c>
    </row>
    <row r="2111" spans="1:11" ht="13.5" x14ac:dyDescent="0.25">
      <c r="A2111" s="3">
        <f>TITRES_STAT!B2114</f>
        <v>45376</v>
      </c>
      <c r="B2111" s="6">
        <f>TITRES_STAT!D2114</f>
        <v>23.2</v>
      </c>
      <c r="C2111" s="2">
        <f t="shared" si="253"/>
        <v>0</v>
      </c>
      <c r="D2111" s="2">
        <f t="shared" si="254"/>
        <v>23.2</v>
      </c>
      <c r="E2111" s="2">
        <f t="shared" si="256"/>
        <v>23.199999999999996</v>
      </c>
      <c r="F2111" s="2">
        <f t="shared" si="257"/>
        <v>23.399999999999991</v>
      </c>
      <c r="G2111" s="2">
        <f t="shared" si="259"/>
        <v>23.870600000000017</v>
      </c>
      <c r="H2111" s="2">
        <f t="shared" si="255"/>
        <v>29.370299999999958</v>
      </c>
      <c r="I2111" s="2">
        <f t="array" ref="I2111">SUMPRODUCT(B2095:B2114, (ROW(B2095:B2114)-ROW(B2095)+1)) / (20*21/2)</f>
        <v>23.235714285714284</v>
      </c>
      <c r="J2111" s="2">
        <f t="shared" si="258"/>
        <v>23.367394383994554</v>
      </c>
      <c r="K2111" s="2">
        <f t="shared" si="260"/>
        <v>24.250314668324034</v>
      </c>
    </row>
    <row r="2112" spans="1:11" ht="13.5" x14ac:dyDescent="0.25">
      <c r="A2112" s="3">
        <f>TITRES_STAT!B2115</f>
        <v>45377</v>
      </c>
      <c r="B2112" s="6">
        <f>TITRES_STAT!D2115</f>
        <v>23.2</v>
      </c>
      <c r="C2112" s="2">
        <f t="shared" si="253"/>
        <v>0</v>
      </c>
      <c r="D2112" s="2">
        <f t="shared" si="254"/>
        <v>23.2</v>
      </c>
      <c r="E2112" s="2">
        <f t="shared" si="256"/>
        <v>23.199999999999996</v>
      </c>
      <c r="F2112" s="2">
        <f t="shared" si="257"/>
        <v>23.374999999999993</v>
      </c>
      <c r="G2112" s="2">
        <f t="shared" si="259"/>
        <v>23.761600000000016</v>
      </c>
      <c r="H2112" s="2">
        <f t="shared" si="255"/>
        <v>29.309799999999953</v>
      </c>
      <c r="I2112" s="2">
        <f t="array" ref="I2112">SUMPRODUCT(B2096:B2115, (ROW(B2096:B2115)-ROW(B2096)+1)) / (20*21/2)</f>
        <v>23.223809523809525</v>
      </c>
      <c r="J2112" s="2">
        <f t="shared" si="258"/>
        <v>23.351452061709359</v>
      </c>
      <c r="K2112" s="2">
        <f t="shared" si="260"/>
        <v>24.209125857801524</v>
      </c>
    </row>
    <row r="2113" spans="1:11" ht="13.5" x14ac:dyDescent="0.25">
      <c r="A2113" s="3">
        <f>TITRES_STAT!B2116</f>
        <v>45378</v>
      </c>
      <c r="B2113" s="6">
        <f>TITRES_STAT!D2116</f>
        <v>23.2</v>
      </c>
      <c r="C2113" s="2">
        <f t="shared" si="253"/>
        <v>0</v>
      </c>
      <c r="D2113" s="2">
        <f t="shared" si="254"/>
        <v>23.2</v>
      </c>
      <c r="E2113" s="2">
        <f t="shared" si="256"/>
        <v>23.199999999999996</v>
      </c>
      <c r="F2113" s="2">
        <f t="shared" si="257"/>
        <v>23.349999999999991</v>
      </c>
      <c r="G2113" s="2">
        <f t="shared" si="259"/>
        <v>23.652600000000017</v>
      </c>
      <c r="H2113" s="2">
        <f t="shared" si="255"/>
        <v>29.249299999999952</v>
      </c>
      <c r="I2113" s="2">
        <f t="array" ref="I2113">SUMPRODUCT(B2097:B2116, (ROW(B2097:B2116)-ROW(B2097)+1)) / (20*21/2)</f>
        <v>23.214285714285715</v>
      </c>
      <c r="J2113" s="2">
        <f t="shared" si="258"/>
        <v>23.337028055832278</v>
      </c>
      <c r="K2113" s="2">
        <f t="shared" si="260"/>
        <v>24.169552294750485</v>
      </c>
    </row>
    <row r="2114" spans="1:11" ht="13.5" x14ac:dyDescent="0.25">
      <c r="A2114" s="3">
        <f>TITRES_STAT!B2117</f>
        <v>45379</v>
      </c>
      <c r="B2114" s="6">
        <f>TITRES_STAT!D2117</f>
        <v>23.2</v>
      </c>
      <c r="C2114" s="2">
        <f t="shared" si="253"/>
        <v>0</v>
      </c>
      <c r="D2114" s="2">
        <f t="shared" si="254"/>
        <v>23.2</v>
      </c>
      <c r="E2114" s="2">
        <f t="shared" si="256"/>
        <v>23.199999999999996</v>
      </c>
      <c r="F2114" s="2">
        <f t="shared" si="257"/>
        <v>23.324999999999992</v>
      </c>
      <c r="G2114" s="2">
        <f t="shared" si="259"/>
        <v>23.543600000000019</v>
      </c>
      <c r="H2114" s="2">
        <f t="shared" si="255"/>
        <v>29.188799999999951</v>
      </c>
      <c r="I2114" s="2">
        <f t="array" ref="I2114">SUMPRODUCT(B2098:B2117, (ROW(B2098:B2117)-ROW(B2098)+1)) / (20*21/2)</f>
        <v>23.207142857142856</v>
      </c>
      <c r="J2114" s="2">
        <f t="shared" si="258"/>
        <v>23.323977764800631</v>
      </c>
      <c r="K2114" s="2">
        <f t="shared" si="260"/>
        <v>24.131530636132819</v>
      </c>
    </row>
    <row r="2115" spans="1:11" ht="13.5" x14ac:dyDescent="0.25">
      <c r="A2115" s="3">
        <f>TITRES_STAT!B2118</f>
        <v>45380</v>
      </c>
      <c r="B2115" s="6">
        <f>TITRES_STAT!D2118</f>
        <v>23.2</v>
      </c>
      <c r="C2115" s="2">
        <f t="shared" si="253"/>
        <v>0</v>
      </c>
      <c r="D2115" s="2">
        <f t="shared" si="254"/>
        <v>23.2</v>
      </c>
      <c r="E2115" s="2">
        <f t="shared" si="256"/>
        <v>23.199999999999996</v>
      </c>
      <c r="F2115" s="2">
        <f t="shared" si="257"/>
        <v>23.29999999999999</v>
      </c>
      <c r="G2115" s="2">
        <f t="shared" si="259"/>
        <v>23.434600000000017</v>
      </c>
      <c r="H2115" s="2">
        <f t="shared" si="255"/>
        <v>29.12829999999995</v>
      </c>
      <c r="I2115" s="2">
        <f t="array" ref="I2115">SUMPRODUCT(B2099:B2118, (ROW(B2099:B2118)-ROW(B2099)+1)) / (20*21/2)</f>
        <v>23.202380952380953</v>
      </c>
      <c r="J2115" s="2">
        <f t="shared" si="258"/>
        <v>23.312170358629142</v>
      </c>
      <c r="K2115" s="2">
        <f t="shared" si="260"/>
        <v>24.09500002295114</v>
      </c>
    </row>
    <row r="2116" spans="1:11" ht="13.5" x14ac:dyDescent="0.25">
      <c r="A2116" s="3">
        <f>TITRES_STAT!B2119</f>
        <v>45383</v>
      </c>
      <c r="B2116" s="6">
        <f>TITRES_STAT!D2119</f>
        <v>23.2</v>
      </c>
      <c r="C2116" s="2">
        <f t="shared" ref="C2116:C2179" si="261">B2116-B2115</f>
        <v>0</v>
      </c>
      <c r="D2116" s="2">
        <f t="shared" si="254"/>
        <v>23.2</v>
      </c>
      <c r="E2116" s="2">
        <f t="shared" si="256"/>
        <v>23.199999999999996</v>
      </c>
      <c r="F2116" s="2">
        <f t="shared" si="257"/>
        <v>23.274999999999991</v>
      </c>
      <c r="G2116" s="2">
        <f t="shared" si="259"/>
        <v>23.35120000000002</v>
      </c>
      <c r="H2116" s="2">
        <f t="shared" si="255"/>
        <v>29.067799999999949</v>
      </c>
      <c r="I2116" s="2">
        <f t="array" ref="I2116">SUMPRODUCT(B2100:B2119, (ROW(B2100:B2119)-ROW(B2100)+1)) / (20*21/2)</f>
        <v>23.2</v>
      </c>
      <c r="J2116" s="2">
        <f t="shared" si="258"/>
        <v>23.301487467331128</v>
      </c>
      <c r="K2116" s="2">
        <f t="shared" si="260"/>
        <v>24.059901982835409</v>
      </c>
    </row>
    <row r="2117" spans="1:11" ht="13.5" x14ac:dyDescent="0.25">
      <c r="A2117" s="3">
        <f>TITRES_STAT!B2120</f>
        <v>45384</v>
      </c>
      <c r="B2117" s="6">
        <f>TITRES_STAT!D2120</f>
        <v>23.2</v>
      </c>
      <c r="C2117" s="2">
        <f t="shared" si="261"/>
        <v>0</v>
      </c>
      <c r="D2117" s="2">
        <f t="shared" si="254"/>
        <v>23.2</v>
      </c>
      <c r="E2117" s="2">
        <f t="shared" si="256"/>
        <v>23.199999999999996</v>
      </c>
      <c r="F2117" s="2">
        <f t="shared" si="257"/>
        <v>23.249999999999993</v>
      </c>
      <c r="G2117" s="2">
        <f t="shared" si="259"/>
        <v>23.292400000000022</v>
      </c>
      <c r="H2117" s="2">
        <f t="shared" si="255"/>
        <v>29.00729999999994</v>
      </c>
      <c r="I2117" s="2">
        <f t="array" ref="I2117">SUMPRODUCT(B2101:B2120, (ROW(B2101:B2120)-ROW(B2101)+1)) / (20*21/2)</f>
        <v>23.2</v>
      </c>
      <c r="J2117" s="2">
        <f t="shared" si="258"/>
        <v>23.291821994251972</v>
      </c>
      <c r="K2117" s="2">
        <f t="shared" si="260"/>
        <v>24.026180336449709</v>
      </c>
    </row>
    <row r="2118" spans="1:11" ht="13.5" x14ac:dyDescent="0.25">
      <c r="A2118" s="3">
        <f>TITRES_STAT!B2121</f>
        <v>45385</v>
      </c>
      <c r="B2118" s="6">
        <f>TITRES_STAT!D2121</f>
        <v>23.2</v>
      </c>
      <c r="C2118" s="2">
        <f t="shared" si="261"/>
        <v>0</v>
      </c>
      <c r="D2118" s="2">
        <f t="shared" ref="D2118:D2181" si="262">AVERAGE(B2114:B2118)</f>
        <v>23.2</v>
      </c>
      <c r="E2118" s="2">
        <f t="shared" si="256"/>
        <v>23.199999999999996</v>
      </c>
      <c r="F2118" s="2">
        <f t="shared" si="257"/>
        <v>23.224999999999991</v>
      </c>
      <c r="G2118" s="2">
        <f t="shared" si="259"/>
        <v>23.257000000000019</v>
      </c>
      <c r="H2118" s="2">
        <f t="shared" si="255"/>
        <v>28.946799999999939</v>
      </c>
      <c r="I2118" s="2">
        <f t="array" ref="I2118">SUMPRODUCT(B2102:B2121, (ROW(B2102:B2121)-ROW(B2102)+1)) / (20*21/2)</f>
        <v>23.199047619047619</v>
      </c>
      <c r="J2118" s="2">
        <f t="shared" si="258"/>
        <v>23.283077042418451</v>
      </c>
      <c r="K2118" s="2">
        <f t="shared" si="260"/>
        <v>23.99378110756933</v>
      </c>
    </row>
    <row r="2119" spans="1:11" ht="13.5" x14ac:dyDescent="0.25">
      <c r="A2119" s="3">
        <f>TITRES_STAT!B2122</f>
        <v>45386</v>
      </c>
      <c r="B2119" s="6">
        <f>TITRES_STAT!D2122</f>
        <v>23.2</v>
      </c>
      <c r="C2119" s="2">
        <f t="shared" si="261"/>
        <v>0</v>
      </c>
      <c r="D2119" s="2">
        <f t="shared" si="262"/>
        <v>23.2</v>
      </c>
      <c r="E2119" s="2">
        <f t="shared" si="256"/>
        <v>23.199999999999996</v>
      </c>
      <c r="F2119" s="2">
        <f t="shared" si="257"/>
        <v>23.199999999999992</v>
      </c>
      <c r="G2119" s="2">
        <f t="shared" si="259"/>
        <v>23.244000000000018</v>
      </c>
      <c r="H2119" s="2">
        <f t="shared" si="255"/>
        <v>28.886299999999938</v>
      </c>
      <c r="I2119" s="2">
        <f t="array" ref="I2119">SUMPRODUCT(B2103:B2122, (ROW(B2103:B2122)-ROW(B2103)+1)) / (20*21/2)</f>
        <v>23.199095238095236</v>
      </c>
      <c r="J2119" s="2">
        <f t="shared" si="258"/>
        <v>23.275164943140503</v>
      </c>
      <c r="K2119" s="2">
        <f t="shared" si="260"/>
        <v>23.962652436684259</v>
      </c>
    </row>
    <row r="2120" spans="1:11" ht="13.5" x14ac:dyDescent="0.25">
      <c r="A2120" s="3">
        <f>TITRES_STAT!B2123</f>
        <v>45387</v>
      </c>
      <c r="B2120" s="6">
        <f>TITRES_STAT!D2123</f>
        <v>23.2</v>
      </c>
      <c r="C2120" s="2">
        <f t="shared" si="261"/>
        <v>0</v>
      </c>
      <c r="D2120" s="2">
        <f t="shared" si="262"/>
        <v>23.2</v>
      </c>
      <c r="E2120" s="2">
        <f t="shared" si="256"/>
        <v>23.199999999999996</v>
      </c>
      <c r="F2120" s="2">
        <f t="shared" si="257"/>
        <v>23.199999999999992</v>
      </c>
      <c r="G2120" s="2">
        <f t="shared" si="259"/>
        <v>23.252400000000019</v>
      </c>
      <c r="H2120" s="2">
        <f t="shared" si="255"/>
        <v>28.825799999999937</v>
      </c>
      <c r="I2120" s="2">
        <f t="array" ref="I2120">SUMPRODUCT(B2104:B2123, (ROW(B2104:B2123)-ROW(B2104)+1)) / (20*21/2)</f>
        <v>23.199142857142856</v>
      </c>
      <c r="J2120" s="2">
        <f t="shared" si="258"/>
        <v>23.268006377127122</v>
      </c>
      <c r="K2120" s="2">
        <f t="shared" si="260"/>
        <v>23.932744497990761</v>
      </c>
    </row>
    <row r="2121" spans="1:11" ht="13.5" x14ac:dyDescent="0.25">
      <c r="A2121" s="3">
        <f>TITRES_STAT!B2124</f>
        <v>45390</v>
      </c>
      <c r="B2121" s="6">
        <f>TITRES_STAT!D2124</f>
        <v>23.19</v>
      </c>
      <c r="C2121" s="2">
        <f t="shared" si="261"/>
        <v>-9.9999999999980105E-3</v>
      </c>
      <c r="D2121" s="2">
        <f t="shared" si="262"/>
        <v>23.198</v>
      </c>
      <c r="E2121" s="2">
        <f t="shared" si="256"/>
        <v>23.198999999999995</v>
      </c>
      <c r="F2121" s="2">
        <f t="shared" si="257"/>
        <v>23.199499999999993</v>
      </c>
      <c r="G2121" s="2">
        <f t="shared" si="259"/>
        <v>23.260600000000021</v>
      </c>
      <c r="H2121" s="2">
        <f t="shared" si="255"/>
        <v>28.765249999999934</v>
      </c>
      <c r="I2121" s="2">
        <f t="array" ref="I2121">SUMPRODUCT(B2105:B2124, (ROW(B2105:B2124)-ROW(B2105)+1)) / (20*21/2)</f>
        <v>23.199190476190477</v>
      </c>
      <c r="J2121" s="2">
        <f t="shared" si="258"/>
        <v>23.260577198353111</v>
      </c>
      <c r="K2121" s="2">
        <f t="shared" si="260"/>
        <v>23.903617262775438</v>
      </c>
    </row>
    <row r="2122" spans="1:11" ht="13.5" x14ac:dyDescent="0.25">
      <c r="A2122" s="3">
        <f>TITRES_STAT!B2125</f>
        <v>45394</v>
      </c>
      <c r="B2122" s="6">
        <f>TITRES_STAT!D2125</f>
        <v>23.2</v>
      </c>
      <c r="C2122" s="2">
        <f t="shared" si="261"/>
        <v>9.9999999999980105E-3</v>
      </c>
      <c r="D2122" s="2">
        <f t="shared" si="262"/>
        <v>23.198</v>
      </c>
      <c r="E2122" s="2">
        <f t="shared" si="256"/>
        <v>23.198999999999995</v>
      </c>
      <c r="F2122" s="2">
        <f t="shared" si="257"/>
        <v>23.199499999999993</v>
      </c>
      <c r="G2122" s="2">
        <f t="shared" si="259"/>
        <v>23.26900000000002</v>
      </c>
      <c r="H2122" s="2">
        <f t="shared" ref="H2122:H2185" si="263">AVERAGE(B1923:B2122)</f>
        <v>28.70474999999993</v>
      </c>
      <c r="I2122" s="2">
        <f t="array" ref="I2122">SUMPRODUCT(B2106:B2125, (ROW(B2106:B2125)-ROW(B2106)+1)) / (20*21/2)</f>
        <v>23.100190476190477</v>
      </c>
      <c r="J2122" s="2">
        <f t="shared" si="258"/>
        <v>23.254807941367101</v>
      </c>
      <c r="K2122" s="2">
        <f t="shared" si="260"/>
        <v>23.876024428941108</v>
      </c>
    </row>
    <row r="2123" spans="1:11" ht="13.5" x14ac:dyDescent="0.25">
      <c r="A2123" s="3">
        <f>TITRES_STAT!B2126</f>
        <v>45397</v>
      </c>
      <c r="B2123" s="6">
        <f>TITRES_STAT!D2126</f>
        <v>23.2</v>
      </c>
      <c r="C2123" s="2">
        <f t="shared" si="261"/>
        <v>0</v>
      </c>
      <c r="D2123" s="2">
        <f t="shared" si="262"/>
        <v>23.198</v>
      </c>
      <c r="E2123" s="2">
        <f t="shared" si="256"/>
        <v>23.198999999999995</v>
      </c>
      <c r="F2123" s="2">
        <f t="shared" si="257"/>
        <v>23.199499999999993</v>
      </c>
      <c r="G2123" s="2">
        <f t="shared" si="259"/>
        <v>23.277400000000021</v>
      </c>
      <c r="H2123" s="2">
        <f t="shared" si="263"/>
        <v>28.644249999999932</v>
      </c>
      <c r="I2123" s="2">
        <f t="array" ref="I2123">SUMPRODUCT(B2107:B2126, (ROW(B2107:B2126)-ROW(B2107)+1)) / (20*21/2)</f>
        <v>22.911857142857141</v>
      </c>
      <c r="J2123" s="2">
        <f t="shared" si="258"/>
        <v>23.249588137427377</v>
      </c>
      <c r="K2123" s="2">
        <f t="shared" si="260"/>
        <v>23.849513667021849</v>
      </c>
    </row>
    <row r="2124" spans="1:11" ht="13.5" x14ac:dyDescent="0.25">
      <c r="A2124" s="3">
        <f>TITRES_STAT!B2127</f>
        <v>45398</v>
      </c>
      <c r="B2124" s="6">
        <f>TITRES_STAT!D2127</f>
        <v>23.2</v>
      </c>
      <c r="C2124" s="2">
        <f t="shared" si="261"/>
        <v>0</v>
      </c>
      <c r="D2124" s="2">
        <f t="shared" si="262"/>
        <v>23.198</v>
      </c>
      <c r="E2124" s="2">
        <f t="shared" ref="E2124:E2187" si="264">AVERAGE(B2115:B2124)</f>
        <v>23.198999999999995</v>
      </c>
      <c r="F2124" s="2">
        <f t="shared" si="257"/>
        <v>23.199499999999993</v>
      </c>
      <c r="G2124" s="2">
        <f t="shared" si="259"/>
        <v>23.285800000000023</v>
      </c>
      <c r="H2124" s="2">
        <f t="shared" si="263"/>
        <v>28.583749999999931</v>
      </c>
      <c r="I2124" s="2">
        <f t="array" ref="I2124">SUMPRODUCT(B2108:B2127, (ROW(B2108:B2127)-ROW(B2108)+1)) / (20*21/2)</f>
        <v>22.716999999999999</v>
      </c>
      <c r="J2124" s="2">
        <f t="shared" si="258"/>
        <v>23.24486545767239</v>
      </c>
      <c r="K2124" s="2">
        <f t="shared" si="260"/>
        <v>23.824042542824916</v>
      </c>
    </row>
    <row r="2125" spans="1:11" ht="13.5" x14ac:dyDescent="0.25">
      <c r="A2125" s="3">
        <f>TITRES_STAT!B2128</f>
        <v>45399</v>
      </c>
      <c r="B2125" s="6">
        <f>TITRES_STAT!D2128</f>
        <v>22.16</v>
      </c>
      <c r="C2125" s="2">
        <f t="shared" si="261"/>
        <v>-1.0399999999999991</v>
      </c>
      <c r="D2125" s="2">
        <f t="shared" si="262"/>
        <v>22.990000000000002</v>
      </c>
      <c r="E2125" s="2">
        <f t="shared" si="264"/>
        <v>23.094999999999995</v>
      </c>
      <c r="F2125" s="2">
        <f t="shared" si="257"/>
        <v>23.147499999999994</v>
      </c>
      <c r="G2125" s="2">
        <f t="shared" si="259"/>
        <v>23.273400000000024</v>
      </c>
      <c r="H2125" s="2">
        <f t="shared" si="263"/>
        <v>28.518049999999931</v>
      </c>
      <c r="I2125" s="2">
        <f t="array" ref="I2125">SUMPRODUCT(B2109:B2128, (ROW(B2109:B2128)-ROW(B2109)+1)) / (20*21/2)</f>
        <v>22.534523809523808</v>
      </c>
      <c r="J2125" s="2">
        <f t="shared" si="258"/>
        <v>23.141544937894068</v>
      </c>
      <c r="K2125" s="2">
        <f t="shared" si="260"/>
        <v>23.758785972518055</v>
      </c>
    </row>
    <row r="2126" spans="1:11" ht="13.5" x14ac:dyDescent="0.25">
      <c r="A2126" s="3">
        <f>TITRES_STAT!B2129</f>
        <v>45400</v>
      </c>
      <c r="B2126" s="6">
        <f>TITRES_STAT!D2129</f>
        <v>21.17</v>
      </c>
      <c r="C2126" s="2">
        <f t="shared" si="261"/>
        <v>-0.98999999999999844</v>
      </c>
      <c r="D2126" s="2">
        <f t="shared" si="262"/>
        <v>22.585999999999999</v>
      </c>
      <c r="E2126" s="2">
        <f t="shared" si="264"/>
        <v>22.891999999999996</v>
      </c>
      <c r="F2126" s="2">
        <f t="shared" si="257"/>
        <v>23.045999999999996</v>
      </c>
      <c r="G2126" s="2">
        <f t="shared" si="259"/>
        <v>23.241200000000028</v>
      </c>
      <c r="H2126" s="2">
        <f t="shared" si="263"/>
        <v>28.447399999999938</v>
      </c>
      <c r="I2126" s="2">
        <f t="array" ref="I2126">SUMPRODUCT(B2110:B2129, (ROW(B2110:B2129)-ROW(B2110)+1)) / (20*21/2)</f>
        <v>22.36242857142857</v>
      </c>
      <c r="J2126" s="2">
        <f t="shared" si="258"/>
        <v>22.953778753332728</v>
      </c>
      <c r="K2126" s="2">
        <f t="shared" si="260"/>
        <v>23.657264953987937</v>
      </c>
    </row>
    <row r="2127" spans="1:11" ht="13.5" x14ac:dyDescent="0.25">
      <c r="A2127" s="3">
        <f>TITRES_STAT!B2130</f>
        <v>45401</v>
      </c>
      <c r="B2127" s="6">
        <f>TITRES_STAT!D2130</f>
        <v>21</v>
      </c>
      <c r="C2127" s="2">
        <f t="shared" si="261"/>
        <v>-0.17000000000000171</v>
      </c>
      <c r="D2127" s="2">
        <f t="shared" si="262"/>
        <v>22.146000000000001</v>
      </c>
      <c r="E2127" s="2">
        <f t="shared" si="264"/>
        <v>22.671999999999997</v>
      </c>
      <c r="F2127" s="2">
        <f t="shared" si="257"/>
        <v>22.935999999999996</v>
      </c>
      <c r="G2127" s="2">
        <f t="shared" si="259"/>
        <v>23.205600000000022</v>
      </c>
      <c r="H2127" s="2">
        <f t="shared" si="263"/>
        <v>28.375899999999941</v>
      </c>
      <c r="I2127" s="2">
        <f t="array" ref="I2127">SUMPRODUCT(B2111:B2130, (ROW(B2111:B2130)-ROW(B2111)+1)) / (20*21/2)</f>
        <v>22.200714285714284</v>
      </c>
      <c r="J2127" s="2">
        <f t="shared" si="258"/>
        <v>22.767704586348657</v>
      </c>
      <c r="K2127" s="2">
        <f t="shared" si="260"/>
        <v>23.553058485204097</v>
      </c>
    </row>
    <row r="2128" spans="1:11" ht="13.5" x14ac:dyDescent="0.25">
      <c r="A2128" s="3">
        <f>TITRES_STAT!B2131</f>
        <v>45404</v>
      </c>
      <c r="B2128" s="6">
        <f>TITRES_STAT!D2131</f>
        <v>21.02</v>
      </c>
      <c r="C2128" s="2">
        <f t="shared" si="261"/>
        <v>1.9999999999999574E-2</v>
      </c>
      <c r="D2128" s="2">
        <f t="shared" si="262"/>
        <v>21.71</v>
      </c>
      <c r="E2128" s="2">
        <f t="shared" si="264"/>
        <v>22.454000000000001</v>
      </c>
      <c r="F2128" s="2">
        <f t="shared" si="257"/>
        <v>22.826999999999995</v>
      </c>
      <c r="G2128" s="2">
        <f t="shared" si="259"/>
        <v>23.170400000000022</v>
      </c>
      <c r="H2128" s="2">
        <f t="shared" si="263"/>
        <v>28.304499999999944</v>
      </c>
      <c r="I2128" s="2">
        <f t="array" ref="I2128">SUMPRODUCT(B2112:B2131, (ROW(B2112:B2131)-ROW(B2112)+1)) / (20*21/2)</f>
        <v>22.04938095238095</v>
      </c>
      <c r="J2128" s="2">
        <f t="shared" si="258"/>
        <v>22.601256530505928</v>
      </c>
      <c r="K2128" s="2">
        <f t="shared" si="260"/>
        <v>23.45372285833335</v>
      </c>
    </row>
    <row r="2129" spans="1:11" ht="13.5" x14ac:dyDescent="0.25">
      <c r="A2129" s="3">
        <f>TITRES_STAT!B2132</f>
        <v>45405</v>
      </c>
      <c r="B2129" s="6">
        <f>TITRES_STAT!D2132</f>
        <v>21.02</v>
      </c>
      <c r="C2129" s="2">
        <f t="shared" si="261"/>
        <v>0</v>
      </c>
      <c r="D2129" s="2">
        <f t="shared" si="262"/>
        <v>21.273999999999997</v>
      </c>
      <c r="E2129" s="2">
        <f t="shared" si="264"/>
        <v>22.236000000000001</v>
      </c>
      <c r="F2129" s="2">
        <f t="shared" si="257"/>
        <v>22.717999999999996</v>
      </c>
      <c r="G2129" s="2">
        <f t="shared" si="259"/>
        <v>23.135200000000022</v>
      </c>
      <c r="H2129" s="2">
        <f t="shared" si="263"/>
        <v>28.233099999999951</v>
      </c>
      <c r="I2129" s="2">
        <f t="array" ref="I2129">SUMPRODUCT(B2113:B2132, (ROW(B2113:B2132)-ROW(B2113)+1)) / (20*21/2)</f>
        <v>21.908428571428573</v>
      </c>
      <c r="J2129" s="2">
        <f t="shared" si="258"/>
        <v>22.450660670457744</v>
      </c>
      <c r="K2129" s="2">
        <f t="shared" si="260"/>
        <v>23.358282746241848</v>
      </c>
    </row>
    <row r="2130" spans="1:11" ht="13.5" x14ac:dyDescent="0.25">
      <c r="A2130" s="3">
        <f>TITRES_STAT!B2133</f>
        <v>45406</v>
      </c>
      <c r="B2130" s="6">
        <f>TITRES_STAT!D2133</f>
        <v>21.02</v>
      </c>
      <c r="C2130" s="2">
        <f t="shared" si="261"/>
        <v>0</v>
      </c>
      <c r="D2130" s="2">
        <f t="shared" si="262"/>
        <v>21.045999999999999</v>
      </c>
      <c r="E2130" s="2">
        <f t="shared" si="264"/>
        <v>22.018000000000004</v>
      </c>
      <c r="F2130" s="2">
        <f t="shared" si="257"/>
        <v>22.608999999999995</v>
      </c>
      <c r="G2130" s="2">
        <f t="shared" si="259"/>
        <v>23.100000000000019</v>
      </c>
      <c r="H2130" s="2">
        <f t="shared" si="263"/>
        <v>28.161699999999954</v>
      </c>
      <c r="I2130" s="2">
        <f t="array" ref="I2130">SUMPRODUCT(B2114:B2133, (ROW(B2114:B2133)-ROW(B2114)+1)) / (20*21/2)</f>
        <v>21.777857142857144</v>
      </c>
      <c r="J2130" s="2">
        <f t="shared" si="258"/>
        <v>22.314407273271293</v>
      </c>
      <c r="K2130" s="2">
        <f t="shared" si="260"/>
        <v>23.266585383644127</v>
      </c>
    </row>
    <row r="2131" spans="1:11" ht="13.5" x14ac:dyDescent="0.25">
      <c r="A2131" s="3">
        <f>TITRES_STAT!B2134</f>
        <v>45407</v>
      </c>
      <c r="B2131" s="6">
        <f>TITRES_STAT!D2134</f>
        <v>21.02</v>
      </c>
      <c r="C2131" s="2">
        <f t="shared" si="261"/>
        <v>0</v>
      </c>
      <c r="D2131" s="2">
        <f t="shared" si="262"/>
        <v>21.015999999999998</v>
      </c>
      <c r="E2131" s="2">
        <f t="shared" si="264"/>
        <v>21.801000000000005</v>
      </c>
      <c r="F2131" s="2">
        <f t="shared" si="257"/>
        <v>22.499999999999993</v>
      </c>
      <c r="G2131" s="2">
        <f t="shared" si="259"/>
        <v>23.06480000000002</v>
      </c>
      <c r="H2131" s="2">
        <f t="shared" si="263"/>
        <v>28.09029999999996</v>
      </c>
      <c r="I2131" s="2">
        <f t="array" ref="I2131">SUMPRODUCT(B2115:B2134, (ROW(B2115:B2134)-ROW(B2115)+1)) / (20*21/2)</f>
        <v>21.657666666666671</v>
      </c>
      <c r="J2131" s="2">
        <f t="shared" si="258"/>
        <v>22.191130390102597</v>
      </c>
      <c r="K2131" s="2">
        <f t="shared" si="260"/>
        <v>23.17848399605024</v>
      </c>
    </row>
    <row r="2132" spans="1:11" ht="13.5" x14ac:dyDescent="0.25">
      <c r="A2132" s="3">
        <f>TITRES_STAT!B2135</f>
        <v>45408</v>
      </c>
      <c r="B2132" s="6">
        <f>TITRES_STAT!D2135</f>
        <v>21.02</v>
      </c>
      <c r="C2132" s="2">
        <f t="shared" si="261"/>
        <v>0</v>
      </c>
      <c r="D2132" s="2">
        <f t="shared" si="262"/>
        <v>21.02</v>
      </c>
      <c r="E2132" s="2">
        <f t="shared" si="264"/>
        <v>21.583000000000006</v>
      </c>
      <c r="F2132" s="2">
        <f t="shared" ref="F2132:F2195" si="265">AVERAGE(B2113:B2132)</f>
        <v>22.390999999999995</v>
      </c>
      <c r="G2132" s="2">
        <f t="shared" si="259"/>
        <v>23.029600000000013</v>
      </c>
      <c r="H2132" s="2">
        <f t="shared" si="263"/>
        <v>28.01889999999996</v>
      </c>
      <c r="I2132" s="2">
        <f t="array" ref="I2132">SUMPRODUCT(B2116:B2135, (ROW(B2116:B2135)-ROW(B2116)+1)) / (20*21/2)</f>
        <v>21.547857142857143</v>
      </c>
      <c r="J2132" s="2">
        <f t="shared" si="258"/>
        <v>22.079594162473779</v>
      </c>
      <c r="K2132" s="2">
        <f t="shared" si="260"/>
        <v>23.093837564832583</v>
      </c>
    </row>
    <row r="2133" spans="1:11" ht="13.5" x14ac:dyDescent="0.25">
      <c r="A2133" s="3">
        <f>TITRES_STAT!B2136</f>
        <v>45411</v>
      </c>
      <c r="B2133" s="6">
        <f>TITRES_STAT!D2136</f>
        <v>21.02</v>
      </c>
      <c r="C2133" s="2">
        <f t="shared" si="261"/>
        <v>0</v>
      </c>
      <c r="D2133" s="2">
        <f t="shared" si="262"/>
        <v>21.02</v>
      </c>
      <c r="E2133" s="2">
        <f t="shared" si="264"/>
        <v>21.365000000000002</v>
      </c>
      <c r="F2133" s="2">
        <f t="shared" si="265"/>
        <v>22.281999999999993</v>
      </c>
      <c r="G2133" s="2">
        <f t="shared" si="259"/>
        <v>22.994400000000013</v>
      </c>
      <c r="H2133" s="2">
        <f t="shared" si="263"/>
        <v>27.947499999999959</v>
      </c>
      <c r="I2133" s="2">
        <f t="array" ref="I2133">SUMPRODUCT(B2117:B2136, (ROW(B2117:B2136)-ROW(B2117)+1)) / (20*21/2)</f>
        <v>21.446523809523811</v>
      </c>
      <c r="J2133" s="2">
        <f t="shared" ref="J2133:J2196" si="266">$J$4*B2133+J2132*(1-$J$4)</f>
        <v>21.97868043271437</v>
      </c>
      <c r="K2133" s="2">
        <f t="shared" si="260"/>
        <v>23.012510601505817</v>
      </c>
    </row>
    <row r="2134" spans="1:11" ht="13.5" x14ac:dyDescent="0.25">
      <c r="A2134" s="3">
        <f>TITRES_STAT!B2137</f>
        <v>45412</v>
      </c>
      <c r="B2134" s="6">
        <f>TITRES_STAT!D2137</f>
        <v>21.02</v>
      </c>
      <c r="C2134" s="2">
        <f t="shared" si="261"/>
        <v>0</v>
      </c>
      <c r="D2134" s="2">
        <f t="shared" si="262"/>
        <v>21.02</v>
      </c>
      <c r="E2134" s="2">
        <f t="shared" si="264"/>
        <v>21.147000000000002</v>
      </c>
      <c r="F2134" s="2">
        <f t="shared" si="265"/>
        <v>22.172999999999991</v>
      </c>
      <c r="G2134" s="2">
        <f t="shared" si="259"/>
        <v>22.940600000000014</v>
      </c>
      <c r="H2134" s="2">
        <f t="shared" si="263"/>
        <v>27.876099999999962</v>
      </c>
      <c r="I2134" s="2">
        <f t="array" ref="I2134">SUMPRODUCT(B2118:B2137, (ROW(B2118:B2137)-ROW(B2118)+1)) / (20*21/2)</f>
        <v>21.355666666666668</v>
      </c>
      <c r="J2134" s="2">
        <f t="shared" si="266"/>
        <v>21.887377534360621</v>
      </c>
      <c r="K2134" s="2">
        <f t="shared" si="260"/>
        <v>22.93437293085853</v>
      </c>
    </row>
    <row r="2135" spans="1:11" ht="13.5" x14ac:dyDescent="0.25">
      <c r="A2135" s="3">
        <f>TITRES_STAT!B2138</f>
        <v>45414</v>
      </c>
      <c r="B2135" s="6">
        <f>TITRES_STAT!D2138</f>
        <v>21.02</v>
      </c>
      <c r="C2135" s="2">
        <f t="shared" si="261"/>
        <v>0</v>
      </c>
      <c r="D2135" s="2">
        <f t="shared" si="262"/>
        <v>21.02</v>
      </c>
      <c r="E2135" s="2">
        <f t="shared" si="264"/>
        <v>21.033000000000001</v>
      </c>
      <c r="F2135" s="2">
        <f t="shared" si="265"/>
        <v>22.063999999999989</v>
      </c>
      <c r="G2135" s="2">
        <f t="shared" si="259"/>
        <v>22.886800000000012</v>
      </c>
      <c r="H2135" s="2">
        <f t="shared" si="263"/>
        <v>27.804699999999965</v>
      </c>
      <c r="I2135" s="2">
        <f t="array" ref="I2135">SUMPRODUCT(B2119:B2138, (ROW(B2119:B2138)-ROW(B2119)+1)) / (20*21/2)</f>
        <v>21.275285714285715</v>
      </c>
      <c r="J2135" s="2">
        <f t="shared" si="266"/>
        <v>21.804770150135798</v>
      </c>
      <c r="K2135" s="2">
        <f t="shared" si="260"/>
        <v>22.859299482589567</v>
      </c>
    </row>
    <row r="2136" spans="1:11" ht="13.5" x14ac:dyDescent="0.25">
      <c r="A2136" s="3">
        <f>TITRES_STAT!B2139</f>
        <v>45415</v>
      </c>
      <c r="B2136" s="6">
        <f>TITRES_STAT!D2139</f>
        <v>21</v>
      </c>
      <c r="C2136" s="2">
        <f t="shared" si="261"/>
        <v>-1.9999999999999574E-2</v>
      </c>
      <c r="D2136" s="2">
        <f t="shared" si="262"/>
        <v>21.015999999999998</v>
      </c>
      <c r="E2136" s="2">
        <f t="shared" si="264"/>
        <v>21.015999999999998</v>
      </c>
      <c r="F2136" s="2">
        <f t="shared" si="265"/>
        <v>21.95399999999999</v>
      </c>
      <c r="G2136" s="2">
        <f t="shared" si="259"/>
        <v>22.832600000000006</v>
      </c>
      <c r="H2136" s="2">
        <f t="shared" si="263"/>
        <v>27.733199999999968</v>
      </c>
      <c r="I2136" s="2">
        <f t="array" ref="I2136">SUMPRODUCT(B2120:B2139, (ROW(B2120:B2139)-ROW(B2120)+1)) / (20*21/2)</f>
        <v>21.205380952380956</v>
      </c>
      <c r="J2136" s="2">
        <f t="shared" si="266"/>
        <v>21.728125373932389</v>
      </c>
      <c r="K2136" s="2">
        <f t="shared" si="260"/>
        <v>22.786385777389977</v>
      </c>
    </row>
    <row r="2137" spans="1:11" ht="13.5" x14ac:dyDescent="0.25">
      <c r="A2137" s="3">
        <f>TITRES_STAT!B2140</f>
        <v>45418</v>
      </c>
      <c r="B2137" s="6">
        <f>TITRES_STAT!D2140</f>
        <v>21</v>
      </c>
      <c r="C2137" s="2">
        <f t="shared" si="261"/>
        <v>0</v>
      </c>
      <c r="D2137" s="2">
        <f t="shared" si="262"/>
        <v>21.012</v>
      </c>
      <c r="E2137" s="2">
        <f t="shared" si="264"/>
        <v>21.015999999999998</v>
      </c>
      <c r="F2137" s="2">
        <f t="shared" si="265"/>
        <v>21.843999999999994</v>
      </c>
      <c r="G2137" s="2">
        <f t="shared" si="259"/>
        <v>22.778400000000005</v>
      </c>
      <c r="H2137" s="2">
        <f t="shared" si="263"/>
        <v>27.661699999999975</v>
      </c>
      <c r="I2137" s="2">
        <f t="array" ref="I2137">SUMPRODUCT(B2121:B2140, (ROW(B2121:B2140)-ROW(B2121)+1)) / (20*21/2)</f>
        <v>21.145952380952384</v>
      </c>
      <c r="J2137" s="2">
        <f t="shared" si="266"/>
        <v>21.658780100224543</v>
      </c>
      <c r="K2137" s="2">
        <f t="shared" si="260"/>
        <v>22.716331433178606</v>
      </c>
    </row>
    <row r="2138" spans="1:11" ht="13.5" x14ac:dyDescent="0.25">
      <c r="A2138" s="3">
        <f>TITRES_STAT!B2141</f>
        <v>45419</v>
      </c>
      <c r="B2138" s="6">
        <f>TITRES_STAT!D2141</f>
        <v>21</v>
      </c>
      <c r="C2138" s="2">
        <f t="shared" si="261"/>
        <v>0</v>
      </c>
      <c r="D2138" s="2">
        <f t="shared" si="262"/>
        <v>21.007999999999999</v>
      </c>
      <c r="E2138" s="2">
        <f t="shared" si="264"/>
        <v>21.013999999999999</v>
      </c>
      <c r="F2138" s="2">
        <f t="shared" si="265"/>
        <v>21.733999999999995</v>
      </c>
      <c r="G2138" s="2">
        <f t="shared" si="259"/>
        <v>22.724200000000007</v>
      </c>
      <c r="H2138" s="2">
        <f t="shared" si="263"/>
        <v>27.590199999999971</v>
      </c>
      <c r="I2138" s="2">
        <f t="array" ref="I2138">SUMPRODUCT(B2122:B2141, (ROW(B2122:B2141)-ROW(B2122)+1)) / (20*21/2)</f>
        <v>21.096999999999998</v>
      </c>
      <c r="J2138" s="2">
        <f t="shared" si="266"/>
        <v>21.596039138298398</v>
      </c>
      <c r="K2138" s="2">
        <f t="shared" si="260"/>
        <v>22.649024318151994</v>
      </c>
    </row>
    <row r="2139" spans="1:11" ht="13.5" x14ac:dyDescent="0.25">
      <c r="A2139" s="3">
        <f>TITRES_STAT!B2142</f>
        <v>45420</v>
      </c>
      <c r="B2139" s="6">
        <f>TITRES_STAT!D2142</f>
        <v>21</v>
      </c>
      <c r="C2139" s="2">
        <f t="shared" si="261"/>
        <v>0</v>
      </c>
      <c r="D2139" s="2">
        <f t="shared" si="262"/>
        <v>21.003999999999998</v>
      </c>
      <c r="E2139" s="2">
        <f t="shared" si="264"/>
        <v>21.012</v>
      </c>
      <c r="F2139" s="2">
        <f t="shared" si="265"/>
        <v>21.623999999999999</v>
      </c>
      <c r="G2139" s="2">
        <f t="shared" si="259"/>
        <v>22.670000000000005</v>
      </c>
      <c r="H2139" s="2">
        <f t="shared" si="263"/>
        <v>27.518699999999978</v>
      </c>
      <c r="I2139" s="2">
        <f t="array" ref="I2139">SUMPRODUCT(B2123:B2142, (ROW(B2123:B2142)-ROW(B2123)+1)) / (20*21/2)</f>
        <v>21.058476190476188</v>
      </c>
      <c r="J2139" s="2">
        <f t="shared" si="266"/>
        <v>21.539273506079503</v>
      </c>
      <c r="K2139" s="2">
        <f t="shared" si="260"/>
        <v>22.584356697832309</v>
      </c>
    </row>
    <row r="2140" spans="1:11" ht="13.5" x14ac:dyDescent="0.25">
      <c r="A2140" s="3">
        <f>TITRES_STAT!B2143</f>
        <v>45421</v>
      </c>
      <c r="B2140" s="6">
        <f>TITRES_STAT!D2143</f>
        <v>21</v>
      </c>
      <c r="C2140" s="2">
        <f t="shared" si="261"/>
        <v>0</v>
      </c>
      <c r="D2140" s="2">
        <f t="shared" si="262"/>
        <v>21</v>
      </c>
      <c r="E2140" s="2">
        <f t="shared" si="264"/>
        <v>21.009999999999998</v>
      </c>
      <c r="F2140" s="2">
        <f t="shared" si="265"/>
        <v>21.513999999999999</v>
      </c>
      <c r="G2140" s="2">
        <f t="shared" si="259"/>
        <v>22.615800000000004</v>
      </c>
      <c r="H2140" s="2">
        <f t="shared" si="263"/>
        <v>27.447199999999981</v>
      </c>
      <c r="I2140" s="2">
        <f t="array" ref="I2140">SUMPRODUCT(B2124:B2143, (ROW(B2124:B2143)-ROW(B2124)+1)) / (20*21/2)</f>
        <v>21.030428571428573</v>
      </c>
      <c r="J2140" s="2">
        <f t="shared" si="266"/>
        <v>21.487914124548123</v>
      </c>
      <c r="K2140" s="2">
        <f t="shared" si="260"/>
        <v>22.5222250626232</v>
      </c>
    </row>
    <row r="2141" spans="1:11" ht="13.5" x14ac:dyDescent="0.25">
      <c r="A2141" s="3">
        <f>TITRES_STAT!B2144</f>
        <v>45422</v>
      </c>
      <c r="B2141" s="6">
        <f>TITRES_STAT!D2144</f>
        <v>21</v>
      </c>
      <c r="C2141" s="2">
        <f t="shared" si="261"/>
        <v>0</v>
      </c>
      <c r="D2141" s="2">
        <f t="shared" si="262"/>
        <v>21</v>
      </c>
      <c r="E2141" s="2">
        <f t="shared" si="264"/>
        <v>21.007999999999999</v>
      </c>
      <c r="F2141" s="2">
        <f t="shared" si="265"/>
        <v>21.404500000000002</v>
      </c>
      <c r="G2141" s="2">
        <f t="shared" si="259"/>
        <v>22.561600000000002</v>
      </c>
      <c r="H2141" s="2">
        <f t="shared" si="263"/>
        <v>27.383599999999987</v>
      </c>
      <c r="I2141" s="2">
        <f t="array" ref="I2141">SUMPRODUCT(B2125:B2144, (ROW(B2125:B2144)-ROW(B2125)+1)) / (20*21/2)</f>
        <v>20.936666666666667</v>
      </c>
      <c r="J2141" s="2">
        <f t="shared" si="266"/>
        <v>21.441446112686396</v>
      </c>
      <c r="K2141" s="2">
        <f t="shared" si="260"/>
        <v>22.462529962128173</v>
      </c>
    </row>
    <row r="2142" spans="1:11" ht="13.5" x14ac:dyDescent="0.25">
      <c r="A2142" s="3">
        <f>TITRES_STAT!B2145</f>
        <v>45425</v>
      </c>
      <c r="B2142" s="6">
        <f>TITRES_STAT!D2145</f>
        <v>21</v>
      </c>
      <c r="C2142" s="2">
        <f t="shared" si="261"/>
        <v>0</v>
      </c>
      <c r="D2142" s="2">
        <f t="shared" si="262"/>
        <v>21</v>
      </c>
      <c r="E2142" s="2">
        <f t="shared" si="264"/>
        <v>21.006</v>
      </c>
      <c r="F2142" s="2">
        <f t="shared" si="265"/>
        <v>21.294500000000003</v>
      </c>
      <c r="G2142" s="2">
        <f t="shared" si="259"/>
        <v>22.507600000000004</v>
      </c>
      <c r="H2142" s="2">
        <f t="shared" si="263"/>
        <v>27.319999999999986</v>
      </c>
      <c r="I2142" s="2">
        <f t="array" ref="I2142">SUMPRODUCT(B2126:B2145, (ROW(B2126:B2145)-ROW(B2126)+1)) / (20*21/2)</f>
        <v>20.857190476190478</v>
      </c>
      <c r="J2142" s="2">
        <f t="shared" si="266"/>
        <v>21.399403625763881</v>
      </c>
      <c r="K2142" s="2">
        <f t="shared" si="260"/>
        <v>22.405175845966284</v>
      </c>
    </row>
    <row r="2143" spans="1:11" ht="13.5" x14ac:dyDescent="0.25">
      <c r="A2143" s="3">
        <f>TITRES_STAT!B2146</f>
        <v>45426</v>
      </c>
      <c r="B2143" s="6">
        <f>TITRES_STAT!D2146</f>
        <v>21</v>
      </c>
      <c r="C2143" s="2">
        <f t="shared" si="261"/>
        <v>0</v>
      </c>
      <c r="D2143" s="2">
        <f t="shared" si="262"/>
        <v>21</v>
      </c>
      <c r="E2143" s="2">
        <f t="shared" si="264"/>
        <v>21.003999999999998</v>
      </c>
      <c r="F2143" s="2">
        <f t="shared" si="265"/>
        <v>21.184500000000003</v>
      </c>
      <c r="G2143" s="2">
        <f t="shared" si="259"/>
        <v>22.453600000000002</v>
      </c>
      <c r="H2143" s="2">
        <f t="shared" si="263"/>
        <v>27.256399999999996</v>
      </c>
      <c r="I2143" s="2">
        <f t="array" ref="I2143">SUMPRODUCT(B2127:B2146, (ROW(B2127:B2146)-ROW(B2127)+1)) / (20*21/2)</f>
        <v>20.787047619047623</v>
      </c>
      <c r="J2143" s="2">
        <f t="shared" si="266"/>
        <v>21.36136518521494</v>
      </c>
      <c r="K2143" s="2">
        <f t="shared" si="260"/>
        <v>22.35007091083035</v>
      </c>
    </row>
    <row r="2144" spans="1:11" ht="13.5" x14ac:dyDescent="0.25">
      <c r="A2144" s="3">
        <f>TITRES_STAT!B2147</f>
        <v>45427</v>
      </c>
      <c r="B2144" s="6">
        <f>TITRES_STAT!D2147</f>
        <v>20.2</v>
      </c>
      <c r="C2144" s="2">
        <f t="shared" si="261"/>
        <v>-0.80000000000000071</v>
      </c>
      <c r="D2144" s="2">
        <f t="shared" si="262"/>
        <v>20.84</v>
      </c>
      <c r="E2144" s="2">
        <f t="shared" si="264"/>
        <v>20.921999999999997</v>
      </c>
      <c r="F2144" s="2">
        <f t="shared" si="265"/>
        <v>21.034500000000001</v>
      </c>
      <c r="G2144" s="2">
        <f t="shared" si="259"/>
        <v>22.383600000000001</v>
      </c>
      <c r="H2144" s="2">
        <f t="shared" si="263"/>
        <v>27.188799999999993</v>
      </c>
      <c r="I2144" s="2">
        <f t="array" ref="I2144">SUMPRODUCT(B2128:B2147, (ROW(B2128:B2147)-ROW(B2128)+1)) / (20*21/2)</f>
        <v>20.721523809523813</v>
      </c>
      <c r="J2144" s="2">
        <f t="shared" si="266"/>
        <v>21.250758977099231</v>
      </c>
      <c r="K2144" s="2">
        <f t="shared" si="260"/>
        <v>22.265754404523278</v>
      </c>
    </row>
    <row r="2145" spans="1:11" ht="13.5" x14ac:dyDescent="0.25">
      <c r="A2145" s="3">
        <f>TITRES_STAT!B2148</f>
        <v>45428</v>
      </c>
      <c r="B2145" s="6">
        <f>TITRES_STAT!D2148</f>
        <v>20.2</v>
      </c>
      <c r="C2145" s="2">
        <f t="shared" si="261"/>
        <v>0</v>
      </c>
      <c r="D2145" s="2">
        <f t="shared" si="262"/>
        <v>20.68</v>
      </c>
      <c r="E2145" s="2">
        <f t="shared" si="264"/>
        <v>20.839999999999996</v>
      </c>
      <c r="F2145" s="2">
        <f t="shared" si="265"/>
        <v>20.936500000000002</v>
      </c>
      <c r="G2145" s="2">
        <f t="shared" si="259"/>
        <v>22.313600000000001</v>
      </c>
      <c r="H2145" s="2">
        <f t="shared" si="263"/>
        <v>27.121199999999991</v>
      </c>
      <c r="I2145" s="2">
        <f t="array" ref="I2145">SUMPRODUCT(B2129:B2148, (ROW(B2129:B2148)-ROW(B2129)+1)) / (20*21/2)</f>
        <v>20.659809523809521</v>
      </c>
      <c r="J2145" s="2">
        <f t="shared" si="266"/>
        <v>21.150686693565973</v>
      </c>
      <c r="K2145" s="2">
        <f t="shared" si="260"/>
        <v>22.184744427875309</v>
      </c>
    </row>
    <row r="2146" spans="1:11" ht="13.5" x14ac:dyDescent="0.25">
      <c r="A2146" s="3">
        <f>TITRES_STAT!B2149</f>
        <v>45429</v>
      </c>
      <c r="B2146" s="6">
        <f>TITRES_STAT!D2149</f>
        <v>20.2</v>
      </c>
      <c r="C2146" s="2">
        <f t="shared" si="261"/>
        <v>0</v>
      </c>
      <c r="D2146" s="2">
        <f t="shared" si="262"/>
        <v>20.520000000000003</v>
      </c>
      <c r="E2146" s="2">
        <f t="shared" si="264"/>
        <v>20.759999999999998</v>
      </c>
      <c r="F2146" s="2">
        <f t="shared" si="265"/>
        <v>20.887999999999998</v>
      </c>
      <c r="G2146" s="2">
        <f t="shared" si="259"/>
        <v>22.243600000000001</v>
      </c>
      <c r="H2146" s="2">
        <f t="shared" si="263"/>
        <v>27.053599999999992</v>
      </c>
      <c r="I2146" s="2">
        <f t="array" ref="I2146">SUMPRODUCT(B2130:B2149, (ROW(B2130:B2149)-ROW(B2130)+1)) / (20*21/2)</f>
        <v>20.602</v>
      </c>
      <c r="J2146" s="2">
        <f t="shared" si="266"/>
        <v>21.060145103702549</v>
      </c>
      <c r="K2146" s="2">
        <f t="shared" si="260"/>
        <v>22.106911313056671</v>
      </c>
    </row>
    <row r="2147" spans="1:11" ht="13.5" x14ac:dyDescent="0.25">
      <c r="A2147" s="3">
        <f>TITRES_STAT!B2150</f>
        <v>45432</v>
      </c>
      <c r="B2147" s="6">
        <f>TITRES_STAT!D2150</f>
        <v>20.2</v>
      </c>
      <c r="C2147" s="2">
        <f t="shared" si="261"/>
        <v>0</v>
      </c>
      <c r="D2147" s="2">
        <f t="shared" si="262"/>
        <v>20.360000000000003</v>
      </c>
      <c r="E2147" s="2">
        <f t="shared" si="264"/>
        <v>20.679999999999996</v>
      </c>
      <c r="F2147" s="2">
        <f t="shared" si="265"/>
        <v>20.847999999999995</v>
      </c>
      <c r="G2147" s="2">
        <f t="shared" si="259"/>
        <v>22.173599999999997</v>
      </c>
      <c r="H2147" s="2">
        <f t="shared" si="263"/>
        <v>26.98599999999999</v>
      </c>
      <c r="I2147" s="2">
        <f t="array" ref="I2147">SUMPRODUCT(B2131:B2150, (ROW(B2131:B2150)-ROW(B2131)+1)) / (20*21/2)</f>
        <v>20.54809523809524</v>
      </c>
      <c r="J2147" s="2">
        <f t="shared" si="266"/>
        <v>20.978226522397545</v>
      </c>
      <c r="K2147" s="2">
        <f t="shared" si="260"/>
        <v>22.032130477250529</v>
      </c>
    </row>
    <row r="2148" spans="1:11" ht="13.5" x14ac:dyDescent="0.25">
      <c r="A2148" s="3">
        <f>TITRES_STAT!B2151</f>
        <v>45433</v>
      </c>
      <c r="B2148" s="6">
        <f>TITRES_STAT!D2151</f>
        <v>20.2</v>
      </c>
      <c r="C2148" s="2">
        <f t="shared" si="261"/>
        <v>0</v>
      </c>
      <c r="D2148" s="2">
        <f t="shared" si="262"/>
        <v>20.2</v>
      </c>
      <c r="E2148" s="2">
        <f t="shared" si="264"/>
        <v>20.599999999999998</v>
      </c>
      <c r="F2148" s="2">
        <f t="shared" si="265"/>
        <v>20.806999999999995</v>
      </c>
      <c r="G2148" s="2">
        <f t="shared" si="259"/>
        <v>22.103599999999997</v>
      </c>
      <c r="H2148" s="2">
        <f t="shared" si="263"/>
        <v>26.918399999999988</v>
      </c>
      <c r="I2148" s="2">
        <f t="array" ref="I2148">SUMPRODUCT(B2132:B2151, (ROW(B2132:B2151)-ROW(B2132)+1)) / (20*21/2)</f>
        <v>20.426666666666669</v>
      </c>
      <c r="J2148" s="2">
        <f t="shared" si="266"/>
        <v>20.904109710740638</v>
      </c>
      <c r="K2148" s="2">
        <f t="shared" si="260"/>
        <v>21.960282223240707</v>
      </c>
    </row>
    <row r="2149" spans="1:11" ht="13.5" x14ac:dyDescent="0.25">
      <c r="A2149" s="3">
        <f>TITRES_STAT!B2152</f>
        <v>45434</v>
      </c>
      <c r="B2149" s="6">
        <f>TITRES_STAT!D2152</f>
        <v>20.2</v>
      </c>
      <c r="C2149" s="2">
        <f t="shared" si="261"/>
        <v>0</v>
      </c>
      <c r="D2149" s="2">
        <f t="shared" si="262"/>
        <v>20.2</v>
      </c>
      <c r="E2149" s="2">
        <f t="shared" si="264"/>
        <v>20.519999999999996</v>
      </c>
      <c r="F2149" s="2">
        <f t="shared" si="265"/>
        <v>20.765999999999998</v>
      </c>
      <c r="G2149" s="2">
        <f t="shared" si="259"/>
        <v>22.033599999999996</v>
      </c>
      <c r="H2149" s="2">
        <f t="shared" si="263"/>
        <v>26.850799999999989</v>
      </c>
      <c r="I2149" s="2">
        <f t="array" ref="I2149">SUMPRODUCT(B2133:B2152, (ROW(B2133:B2152)-ROW(B2133)+1)) / (20*21/2)</f>
        <v>20.307952380952383</v>
      </c>
      <c r="J2149" s="2">
        <f t="shared" si="266"/>
        <v>20.837051643051055</v>
      </c>
      <c r="K2149" s="2">
        <f t="shared" si="260"/>
        <v>21.891251547819504</v>
      </c>
    </row>
    <row r="2150" spans="1:11" ht="13.5" x14ac:dyDescent="0.25">
      <c r="A2150" s="3">
        <f>TITRES_STAT!B2153</f>
        <v>45435</v>
      </c>
      <c r="B2150" s="6">
        <f>TITRES_STAT!D2153</f>
        <v>20.2</v>
      </c>
      <c r="C2150" s="2">
        <f t="shared" si="261"/>
        <v>0</v>
      </c>
      <c r="D2150" s="2">
        <f t="shared" si="262"/>
        <v>20.2</v>
      </c>
      <c r="E2150" s="2">
        <f t="shared" si="264"/>
        <v>20.439999999999998</v>
      </c>
      <c r="F2150" s="2">
        <f t="shared" si="265"/>
        <v>20.724999999999998</v>
      </c>
      <c r="G2150" s="2">
        <f t="shared" si="259"/>
        <v>21.973599999999998</v>
      </c>
      <c r="H2150" s="2">
        <f t="shared" si="263"/>
        <v>26.783199999999994</v>
      </c>
      <c r="I2150" s="2">
        <f t="array" ref="I2150">SUMPRODUCT(B2134:B2153, (ROW(B2134:B2153)-ROW(B2134)+1)) / (20*21/2)</f>
        <v>20.201714285714285</v>
      </c>
      <c r="J2150" s="2">
        <f t="shared" si="266"/>
        <v>20.776380057998573</v>
      </c>
      <c r="K2150" s="2">
        <f t="shared" si="260"/>
        <v>21.824927957708937</v>
      </c>
    </row>
    <row r="2151" spans="1:11" ht="13.5" x14ac:dyDescent="0.25">
      <c r="A2151" s="3">
        <f>TITRES_STAT!B2154</f>
        <v>45436</v>
      </c>
      <c r="B2151" s="6">
        <f>TITRES_STAT!D2154</f>
        <v>19.45</v>
      </c>
      <c r="C2151" s="2">
        <f t="shared" si="261"/>
        <v>-0.75</v>
      </c>
      <c r="D2151" s="2">
        <f t="shared" si="262"/>
        <v>20.05</v>
      </c>
      <c r="E2151" s="2">
        <f t="shared" si="264"/>
        <v>20.284999999999997</v>
      </c>
      <c r="F2151" s="2">
        <f t="shared" si="265"/>
        <v>20.646499999999996</v>
      </c>
      <c r="G2151" s="2">
        <f t="shared" si="259"/>
        <v>21.898599999999998</v>
      </c>
      <c r="H2151" s="2">
        <f t="shared" si="263"/>
        <v>26.711849999999991</v>
      </c>
      <c r="I2151" s="2">
        <f t="array" ref="I2151">SUMPRODUCT(B2135:B2154, (ROW(B2135:B2154)-ROW(B2135)+1)) / (20*21/2)</f>
        <v>20.102952380952381</v>
      </c>
      <c r="J2151" s="2">
        <f t="shared" si="266"/>
        <v>20.650058147712993</v>
      </c>
      <c r="K2151" s="2">
        <f t="shared" si="260"/>
        <v>21.73179352799486</v>
      </c>
    </row>
    <row r="2152" spans="1:11" ht="13.5" x14ac:dyDescent="0.25">
      <c r="A2152" s="3">
        <f>TITRES_STAT!B2155</f>
        <v>45439</v>
      </c>
      <c r="B2152" s="6">
        <f>TITRES_STAT!D2155</f>
        <v>19.399999999999999</v>
      </c>
      <c r="C2152" s="2">
        <f t="shared" si="261"/>
        <v>-5.0000000000000711E-2</v>
      </c>
      <c r="D2152" s="2">
        <f t="shared" si="262"/>
        <v>19.889999999999997</v>
      </c>
      <c r="E2152" s="2">
        <f t="shared" si="264"/>
        <v>20.125</v>
      </c>
      <c r="F2152" s="2">
        <f t="shared" si="265"/>
        <v>20.565499999999993</v>
      </c>
      <c r="G2152" s="2">
        <f t="shared" si="259"/>
        <v>21.822600000000001</v>
      </c>
      <c r="H2152" s="2">
        <f t="shared" si="263"/>
        <v>26.640249999999988</v>
      </c>
      <c r="I2152" s="2">
        <f t="array" ref="I2152">SUMPRODUCT(B2136:B2155, (ROW(B2136:B2155)-ROW(B2136)+1)) / (20*21/2)</f>
        <v>20.01166666666667</v>
      </c>
      <c r="J2152" s="2">
        <f t="shared" si="266"/>
        <v>20.531004990787949</v>
      </c>
      <c r="K2152" s="2">
        <f t="shared" si="260"/>
        <v>21.640350644544082</v>
      </c>
    </row>
    <row r="2153" spans="1:11" ht="13.5" x14ac:dyDescent="0.25">
      <c r="A2153" s="3">
        <f>TITRES_STAT!B2156</f>
        <v>45440</v>
      </c>
      <c r="B2153" s="6">
        <f>TITRES_STAT!D2156</f>
        <v>19.45</v>
      </c>
      <c r="C2153" s="2">
        <f t="shared" si="261"/>
        <v>5.0000000000000711E-2</v>
      </c>
      <c r="D2153" s="2">
        <f t="shared" si="262"/>
        <v>19.740000000000002</v>
      </c>
      <c r="E2153" s="2">
        <f t="shared" si="264"/>
        <v>19.97</v>
      </c>
      <c r="F2153" s="2">
        <f t="shared" si="265"/>
        <v>20.486999999999995</v>
      </c>
      <c r="G2153" s="2">
        <f t="shared" si="259"/>
        <v>21.747600000000002</v>
      </c>
      <c r="H2153" s="2">
        <f t="shared" si="263"/>
        <v>26.568899999999989</v>
      </c>
      <c r="I2153" s="2">
        <f t="array" ref="I2153">SUMPRODUCT(B2137:B2156, (ROW(B2137:B2156)-ROW(B2137)+1)) / (20*21/2)</f>
        <v>19.927857142857146</v>
      </c>
      <c r="J2153" s="2">
        <f t="shared" si="266"/>
        <v>20.428052134522428</v>
      </c>
      <c r="K2153" s="2">
        <f t="shared" si="260"/>
        <v>21.55445454083647</v>
      </c>
    </row>
    <row r="2154" spans="1:11" ht="13.5" x14ac:dyDescent="0.25">
      <c r="A2154" s="3">
        <f>TITRES_STAT!B2157</f>
        <v>45441</v>
      </c>
      <c r="B2154" s="6">
        <f>TITRES_STAT!D2157</f>
        <v>19.45</v>
      </c>
      <c r="C2154" s="2">
        <f t="shared" si="261"/>
        <v>0</v>
      </c>
      <c r="D2154" s="2">
        <f t="shared" si="262"/>
        <v>19.59</v>
      </c>
      <c r="E2154" s="2">
        <f t="shared" si="264"/>
        <v>19.895</v>
      </c>
      <c r="F2154" s="2">
        <f t="shared" si="265"/>
        <v>20.408499999999993</v>
      </c>
      <c r="G2154" s="2">
        <f t="shared" si="259"/>
        <v>21.672600000000006</v>
      </c>
      <c r="H2154" s="2">
        <f t="shared" si="263"/>
        <v>26.497549999999986</v>
      </c>
      <c r="I2154" s="2">
        <f t="array" ref="I2154">SUMPRODUCT(B2138:B2157, (ROW(B2138:B2157)-ROW(B2138)+1)) / (20*21/2)</f>
        <v>19.76857142857143</v>
      </c>
      <c r="J2154" s="2">
        <f t="shared" si="266"/>
        <v>20.334904312186957</v>
      </c>
      <c r="K2154" s="2">
        <f t="shared" si="260"/>
        <v>21.47192691178406</v>
      </c>
    </row>
    <row r="2155" spans="1:11" ht="13.5" x14ac:dyDescent="0.25">
      <c r="A2155" s="3">
        <f>TITRES_STAT!B2158</f>
        <v>45442</v>
      </c>
      <c r="B2155" s="6">
        <f>TITRES_STAT!D2158</f>
        <v>19.45</v>
      </c>
      <c r="C2155" s="2">
        <f t="shared" si="261"/>
        <v>0</v>
      </c>
      <c r="D2155" s="2">
        <f t="shared" si="262"/>
        <v>19.440000000000001</v>
      </c>
      <c r="E2155" s="2">
        <f t="shared" si="264"/>
        <v>19.819999999999997</v>
      </c>
      <c r="F2155" s="2">
        <f t="shared" si="265"/>
        <v>20.329999999999991</v>
      </c>
      <c r="G2155" s="2">
        <f t="shared" si="259"/>
        <v>21.597600000000003</v>
      </c>
      <c r="H2155" s="2">
        <f t="shared" si="263"/>
        <v>26.426199999999984</v>
      </c>
      <c r="I2155" s="2">
        <f t="array" ref="I2155">SUMPRODUCT(B2139:B2158, (ROW(B2139:B2158)-ROW(B2139)+1)) / (20*21/2)</f>
        <v>19.613190476190475</v>
      </c>
      <c r="J2155" s="2">
        <f t="shared" si="266"/>
        <v>20.250627711026294</v>
      </c>
      <c r="K2155" s="2">
        <f t="shared" si="260"/>
        <v>21.392635660341547</v>
      </c>
    </row>
    <row r="2156" spans="1:11" ht="13.5" x14ac:dyDescent="0.25">
      <c r="A2156" s="3">
        <f>TITRES_STAT!B2159</f>
        <v>45443</v>
      </c>
      <c r="B2156" s="6">
        <f>TITRES_STAT!D2159</f>
        <v>19.45</v>
      </c>
      <c r="C2156" s="2">
        <f t="shared" si="261"/>
        <v>0</v>
      </c>
      <c r="D2156" s="2">
        <f t="shared" si="262"/>
        <v>19.440000000000001</v>
      </c>
      <c r="E2156" s="2">
        <f t="shared" si="264"/>
        <v>19.744999999999997</v>
      </c>
      <c r="F2156" s="2">
        <f t="shared" si="265"/>
        <v>20.252499999999991</v>
      </c>
      <c r="G2156" s="2">
        <f t="shared" si="259"/>
        <v>21.522600000000008</v>
      </c>
      <c r="H2156" s="2">
        <f t="shared" si="263"/>
        <v>26.354849999999985</v>
      </c>
      <c r="I2156" s="2">
        <f t="array" ref="I2156">SUMPRODUCT(B2140:B2159, (ROW(B2140:B2159)-ROW(B2140)+1)) / (20*21/2)</f>
        <v>19.469714285714286</v>
      </c>
      <c r="J2156" s="2">
        <f t="shared" si="266"/>
        <v>20.174377452833312</v>
      </c>
      <c r="K2156" s="2">
        <f t="shared" si="260"/>
        <v>21.316453869739917</v>
      </c>
    </row>
    <row r="2157" spans="1:11" ht="13.5" x14ac:dyDescent="0.25">
      <c r="A2157" s="3">
        <f>TITRES_STAT!B2160</f>
        <v>45446</v>
      </c>
      <c r="B2157" s="6">
        <f>TITRES_STAT!D2160</f>
        <v>18.579999999999998</v>
      </c>
      <c r="C2157" s="2">
        <f t="shared" si="261"/>
        <v>-0.87000000000000099</v>
      </c>
      <c r="D2157" s="2">
        <f t="shared" si="262"/>
        <v>19.276</v>
      </c>
      <c r="E2157" s="2">
        <f t="shared" si="264"/>
        <v>19.582999999999998</v>
      </c>
      <c r="F2157" s="2">
        <f t="shared" si="265"/>
        <v>20.131499999999992</v>
      </c>
      <c r="G2157" s="2">
        <f t="shared" si="259"/>
        <v>21.430200000000003</v>
      </c>
      <c r="H2157" s="2">
        <f t="shared" si="263"/>
        <v>26.279149999999987</v>
      </c>
      <c r="I2157" s="2">
        <f t="array" ref="I2157">SUMPRODUCT(B2141:B2160, (ROW(B2141:B2160)-ROW(B2141)+1)) / (20*21/2)</f>
        <v>19.338142857142856</v>
      </c>
      <c r="J2157" s="2">
        <f t="shared" si="266"/>
        <v>20.022531981134904</v>
      </c>
      <c r="K2157" s="2">
        <f t="shared" si="260"/>
        <v>21.209141953279527</v>
      </c>
    </row>
    <row r="2158" spans="1:11" ht="13.5" x14ac:dyDescent="0.25">
      <c r="A2158" s="3">
        <f>TITRES_STAT!B2161</f>
        <v>45447</v>
      </c>
      <c r="B2158" s="6">
        <f>TITRES_STAT!D2161</f>
        <v>18.5</v>
      </c>
      <c r="C2158" s="2">
        <f t="shared" si="261"/>
        <v>-7.9999999999998295E-2</v>
      </c>
      <c r="D2158" s="2">
        <f t="shared" si="262"/>
        <v>19.085999999999999</v>
      </c>
      <c r="E2158" s="2">
        <f t="shared" si="264"/>
        <v>19.413</v>
      </c>
      <c r="F2158" s="2">
        <f t="shared" si="265"/>
        <v>20.006499999999996</v>
      </c>
      <c r="G2158" s="2">
        <f t="shared" si="259"/>
        <v>21.336200000000005</v>
      </c>
      <c r="H2158" s="2">
        <f t="shared" si="263"/>
        <v>26.203049999999983</v>
      </c>
      <c r="I2158" s="2">
        <f t="array" ref="I2158">SUMPRODUCT(B2142:B2161, (ROW(B2142:B2161)-ROW(B2142)+1)) / (20*21/2)</f>
        <v>19.170857142857145</v>
      </c>
      <c r="J2158" s="2">
        <f t="shared" si="266"/>
        <v>19.877528935312533</v>
      </c>
      <c r="K2158" s="2">
        <f t="shared" si="260"/>
        <v>21.102901092366608</v>
      </c>
    </row>
    <row r="2159" spans="1:11" ht="13.5" x14ac:dyDescent="0.25">
      <c r="A2159" s="3">
        <f>TITRES_STAT!B2162</f>
        <v>45448</v>
      </c>
      <c r="B2159" s="6">
        <f>TITRES_STAT!D2162</f>
        <v>18.5</v>
      </c>
      <c r="C2159" s="2">
        <f t="shared" si="261"/>
        <v>0</v>
      </c>
      <c r="D2159" s="2">
        <f t="shared" si="262"/>
        <v>18.895999999999997</v>
      </c>
      <c r="E2159" s="2">
        <f t="shared" si="264"/>
        <v>19.243000000000002</v>
      </c>
      <c r="F2159" s="2">
        <f t="shared" si="265"/>
        <v>19.881499999999996</v>
      </c>
      <c r="G2159" s="2">
        <f t="shared" si="259"/>
        <v>21.242200000000008</v>
      </c>
      <c r="H2159" s="2">
        <f t="shared" si="263"/>
        <v>26.126949999999983</v>
      </c>
      <c r="I2159" s="2">
        <f t="array" ref="I2159">SUMPRODUCT(B2143:B2162, (ROW(B2143:B2162)-ROW(B2143)+1)) / (20*21/2)</f>
        <v>19.017857142857142</v>
      </c>
      <c r="J2159" s="2">
        <f t="shared" si="266"/>
        <v>19.746335703378008</v>
      </c>
      <c r="K2159" s="2">
        <f t="shared" si="260"/>
        <v>21.00082653972478</v>
      </c>
    </row>
    <row r="2160" spans="1:11" ht="13.5" x14ac:dyDescent="0.25">
      <c r="A2160" s="3">
        <f>TITRES_STAT!B2163</f>
        <v>45449</v>
      </c>
      <c r="B2160" s="6">
        <f>TITRES_STAT!D2163</f>
        <v>18.5</v>
      </c>
      <c r="C2160" s="2">
        <f t="shared" si="261"/>
        <v>0</v>
      </c>
      <c r="D2160" s="2">
        <f t="shared" si="262"/>
        <v>18.706</v>
      </c>
      <c r="E2160" s="2">
        <f t="shared" si="264"/>
        <v>19.073</v>
      </c>
      <c r="F2160" s="2">
        <f t="shared" si="265"/>
        <v>19.756499999999996</v>
      </c>
      <c r="G2160" s="2">
        <f t="shared" si="259"/>
        <v>21.148200000000006</v>
      </c>
      <c r="H2160" s="2">
        <f t="shared" si="263"/>
        <v>26.050849999999983</v>
      </c>
      <c r="I2160" s="2">
        <f t="array" ref="I2160">SUMPRODUCT(B2144:B2163, (ROW(B2144:B2163)-ROW(B2144)+1)) / (20*21/2)</f>
        <v>18.879142857142856</v>
      </c>
      <c r="J2160" s="2">
        <f t="shared" si="266"/>
        <v>19.627637064961057</v>
      </c>
      <c r="K2160" s="2">
        <f t="shared" si="260"/>
        <v>20.902754910715966</v>
      </c>
    </row>
    <row r="2161" spans="1:11" ht="13.5" x14ac:dyDescent="0.25">
      <c r="A2161" s="3">
        <f>TITRES_STAT!B2164</f>
        <v>45450</v>
      </c>
      <c r="B2161" s="6">
        <f>TITRES_STAT!D2164</f>
        <v>18</v>
      </c>
      <c r="C2161" s="2">
        <f t="shared" si="261"/>
        <v>-0.5</v>
      </c>
      <c r="D2161" s="2">
        <f t="shared" si="262"/>
        <v>18.416</v>
      </c>
      <c r="E2161" s="2">
        <f t="shared" si="264"/>
        <v>18.928000000000001</v>
      </c>
      <c r="F2161" s="2">
        <f t="shared" si="265"/>
        <v>19.606499999999997</v>
      </c>
      <c r="G2161" s="2">
        <f t="shared" si="259"/>
        <v>21.044200000000011</v>
      </c>
      <c r="H2161" s="2">
        <f t="shared" si="263"/>
        <v>25.972249999999985</v>
      </c>
      <c r="I2161" s="2">
        <f t="array" ref="I2161">SUMPRODUCT(B2145:B2164, (ROW(B2145:B2164)-ROW(B2145)+1)) / (20*21/2)</f>
        <v>18.754714285714286</v>
      </c>
      <c r="J2161" s="2">
        <f t="shared" si="266"/>
        <v>19.472624011155244</v>
      </c>
      <c r="K2161" s="2">
        <f t="shared" si="260"/>
        <v>20.788921384805537</v>
      </c>
    </row>
    <row r="2162" spans="1:11" ht="13.5" x14ac:dyDescent="0.25">
      <c r="A2162" s="3">
        <f>TITRES_STAT!B2165</f>
        <v>45453</v>
      </c>
      <c r="B2162" s="6">
        <f>TITRES_STAT!D2165</f>
        <v>18</v>
      </c>
      <c r="C2162" s="2">
        <f t="shared" si="261"/>
        <v>0</v>
      </c>
      <c r="D2162" s="2">
        <f t="shared" si="262"/>
        <v>18.3</v>
      </c>
      <c r="E2162" s="2">
        <f t="shared" si="264"/>
        <v>18.788</v>
      </c>
      <c r="F2162" s="2">
        <f t="shared" si="265"/>
        <v>19.456499999999998</v>
      </c>
      <c r="G2162" s="2">
        <f t="shared" ref="G2162:G2225" si="267">AVERAGE(B2113:B2162)</f>
        <v>20.940200000000008</v>
      </c>
      <c r="H2162" s="2">
        <f t="shared" si="263"/>
        <v>25.893649999999983</v>
      </c>
      <c r="I2162" s="2">
        <f t="array" ref="I2162">SUMPRODUCT(B2146:B2165, (ROW(B2146:B2165)-ROW(B2146)+1)) / (20*21/2)</f>
        <v>18.640761904761906</v>
      </c>
      <c r="J2162" s="2">
        <f t="shared" si="266"/>
        <v>19.332374105330935</v>
      </c>
      <c r="K2162" s="2">
        <f t="shared" si="260"/>
        <v>20.679551918734735</v>
      </c>
    </row>
    <row r="2163" spans="1:11" ht="13.5" x14ac:dyDescent="0.25">
      <c r="A2163" s="3">
        <f>TITRES_STAT!B2166</f>
        <v>45454</v>
      </c>
      <c r="B2163" s="6">
        <f>TITRES_STAT!D2166</f>
        <v>18</v>
      </c>
      <c r="C2163" s="2">
        <f t="shared" si="261"/>
        <v>0</v>
      </c>
      <c r="D2163" s="2">
        <f t="shared" si="262"/>
        <v>18.2</v>
      </c>
      <c r="E2163" s="2">
        <f t="shared" si="264"/>
        <v>18.643000000000001</v>
      </c>
      <c r="F2163" s="2">
        <f t="shared" si="265"/>
        <v>19.306499999999996</v>
      </c>
      <c r="G2163" s="2">
        <f t="shared" si="267"/>
        <v>20.836200000000009</v>
      </c>
      <c r="H2163" s="2">
        <f t="shared" si="263"/>
        <v>25.815049999999982</v>
      </c>
      <c r="I2163" s="2">
        <f t="array" ref="I2163">SUMPRODUCT(B2147:B2166, (ROW(B2147:B2166)-ROW(B2147)+1)) / (20*21/2)</f>
        <v>18.537285714285716</v>
      </c>
      <c r="J2163" s="2">
        <f t="shared" si="266"/>
        <v>19.205481333394655</v>
      </c>
      <c r="K2163" s="2">
        <f t="shared" ref="K2163:K2226" si="268">$K$4*B2163+(1-$K$4)*K2162</f>
        <v>20.574471451333373</v>
      </c>
    </row>
    <row r="2164" spans="1:11" ht="13.5" x14ac:dyDescent="0.25">
      <c r="A2164" s="3">
        <f>TITRES_STAT!B2167</f>
        <v>45455</v>
      </c>
      <c r="B2164" s="6">
        <f>TITRES_STAT!D2167</f>
        <v>18</v>
      </c>
      <c r="C2164" s="2">
        <f t="shared" si="261"/>
        <v>0</v>
      </c>
      <c r="D2164" s="2">
        <f t="shared" si="262"/>
        <v>18.100000000000001</v>
      </c>
      <c r="E2164" s="2">
        <f t="shared" si="264"/>
        <v>18.497999999999998</v>
      </c>
      <c r="F2164" s="2">
        <f t="shared" si="265"/>
        <v>19.196499999999997</v>
      </c>
      <c r="G2164" s="2">
        <f t="shared" si="267"/>
        <v>20.732200000000006</v>
      </c>
      <c r="H2164" s="2">
        <f t="shared" si="263"/>
        <v>25.743549999999981</v>
      </c>
      <c r="I2164" s="2">
        <f t="array" ref="I2164">SUMPRODUCT(B2148:B2167, (ROW(B2148:B2167)-ROW(B2148)+1)) / (20*21/2)</f>
        <v>18.444285714285716</v>
      </c>
      <c r="J2164" s="2">
        <f t="shared" si="266"/>
        <v>19.09067358735707</v>
      </c>
      <c r="K2164" s="2">
        <f t="shared" si="268"/>
        <v>20.473511786575202</v>
      </c>
    </row>
    <row r="2165" spans="1:11" ht="13.5" x14ac:dyDescent="0.25">
      <c r="A2165" s="3">
        <f>TITRES_STAT!B2168</f>
        <v>45456</v>
      </c>
      <c r="B2165" s="6">
        <f>TITRES_STAT!D2168</f>
        <v>18</v>
      </c>
      <c r="C2165" s="2">
        <f t="shared" si="261"/>
        <v>0</v>
      </c>
      <c r="D2165" s="2">
        <f t="shared" si="262"/>
        <v>18</v>
      </c>
      <c r="E2165" s="2">
        <f t="shared" si="264"/>
        <v>18.353000000000002</v>
      </c>
      <c r="F2165" s="2">
        <f t="shared" si="265"/>
        <v>19.086499999999997</v>
      </c>
      <c r="G2165" s="2">
        <f t="shared" si="267"/>
        <v>20.628200000000007</v>
      </c>
      <c r="H2165" s="2">
        <f t="shared" si="263"/>
        <v>25.672049999999981</v>
      </c>
      <c r="I2165" s="2">
        <f t="array" ref="I2165">SUMPRODUCT(B2149:B2168, (ROW(B2149:B2168)-ROW(B2149)+1)) / (20*21/2)</f>
        <v>18.361761904761906</v>
      </c>
      <c r="J2165" s="2">
        <f t="shared" si="266"/>
        <v>18.986799912370685</v>
      </c>
      <c r="K2165" s="2">
        <f t="shared" si="268"/>
        <v>20.376511324356567</v>
      </c>
    </row>
    <row r="2166" spans="1:11" ht="13.5" x14ac:dyDescent="0.25">
      <c r="A2166" s="3">
        <f>TITRES_STAT!B2169</f>
        <v>45457</v>
      </c>
      <c r="B2166" s="6">
        <f>TITRES_STAT!D2169</f>
        <v>18</v>
      </c>
      <c r="C2166" s="2">
        <f t="shared" si="261"/>
        <v>0</v>
      </c>
      <c r="D2166" s="2">
        <f t="shared" si="262"/>
        <v>18</v>
      </c>
      <c r="E2166" s="2">
        <f t="shared" si="264"/>
        <v>18.207999999999998</v>
      </c>
      <c r="F2166" s="2">
        <f t="shared" si="265"/>
        <v>18.976499999999998</v>
      </c>
      <c r="G2166" s="2">
        <f t="shared" si="267"/>
        <v>20.524200000000011</v>
      </c>
      <c r="H2166" s="2">
        <f t="shared" si="263"/>
        <v>25.600549999999981</v>
      </c>
      <c r="I2166" s="2">
        <f t="array" ref="I2166">SUMPRODUCT(B2150:B2169, (ROW(B2150:B2169)-ROW(B2150)+1)) / (20*21/2)</f>
        <v>18.289714285714286</v>
      </c>
      <c r="J2166" s="2">
        <f t="shared" si="266"/>
        <v>18.892818968335384</v>
      </c>
      <c r="K2166" s="2">
        <f t="shared" si="268"/>
        <v>20.28331480183278</v>
      </c>
    </row>
    <row r="2167" spans="1:11" ht="13.5" x14ac:dyDescent="0.25">
      <c r="A2167" s="3">
        <f>TITRES_STAT!B2170</f>
        <v>45461</v>
      </c>
      <c r="B2167" s="6">
        <f>TITRES_STAT!D2170</f>
        <v>18</v>
      </c>
      <c r="C2167" s="2">
        <f t="shared" si="261"/>
        <v>0</v>
      </c>
      <c r="D2167" s="2">
        <f t="shared" si="262"/>
        <v>18</v>
      </c>
      <c r="E2167" s="2">
        <f t="shared" si="264"/>
        <v>18.149999999999999</v>
      </c>
      <c r="F2167" s="2">
        <f t="shared" si="265"/>
        <v>18.866499999999998</v>
      </c>
      <c r="G2167" s="2">
        <f t="shared" si="267"/>
        <v>20.420200000000008</v>
      </c>
      <c r="H2167" s="2">
        <f t="shared" si="263"/>
        <v>25.52904999999998</v>
      </c>
      <c r="I2167" s="2">
        <f t="array" ref="I2167">SUMPRODUCT(B2151:B2170, (ROW(B2151:B2170)-ROW(B2151)+1)) / (20*21/2)</f>
        <v>18.228142857142856</v>
      </c>
      <c r="J2167" s="2">
        <f t="shared" si="266"/>
        <v>18.807788590398683</v>
      </c>
      <c r="K2167" s="2">
        <f t="shared" si="268"/>
        <v>20.193773044898162</v>
      </c>
    </row>
    <row r="2168" spans="1:11" ht="13.5" x14ac:dyDescent="0.25">
      <c r="A2168" s="3">
        <f>TITRES_STAT!B2171</f>
        <v>45462</v>
      </c>
      <c r="B2168" s="6">
        <f>TITRES_STAT!D2171</f>
        <v>18</v>
      </c>
      <c r="C2168" s="2">
        <f t="shared" si="261"/>
        <v>0</v>
      </c>
      <c r="D2168" s="2">
        <f t="shared" si="262"/>
        <v>18</v>
      </c>
      <c r="E2168" s="2">
        <f t="shared" si="264"/>
        <v>18.100000000000001</v>
      </c>
      <c r="F2168" s="2">
        <f t="shared" si="265"/>
        <v>18.756499999999999</v>
      </c>
      <c r="G2168" s="2">
        <f t="shared" si="267"/>
        <v>20.316200000000009</v>
      </c>
      <c r="H2168" s="2">
        <f t="shared" si="263"/>
        <v>25.457549999999983</v>
      </c>
      <c r="I2168" s="2">
        <f t="array" ref="I2168">SUMPRODUCT(B2152:B2171, (ROW(B2152:B2171)-ROW(B2152)+1)) / (20*21/2)</f>
        <v>18.177047619047617</v>
      </c>
      <c r="J2168" s="2">
        <f t="shared" si="266"/>
        <v>18.730856343694047</v>
      </c>
      <c r="K2168" s="2">
        <f t="shared" si="268"/>
        <v>20.10774272941196</v>
      </c>
    </row>
    <row r="2169" spans="1:11" ht="13.5" x14ac:dyDescent="0.25">
      <c r="A2169" s="3">
        <f>TITRES_STAT!B2172</f>
        <v>45463</v>
      </c>
      <c r="B2169" s="6">
        <f>TITRES_STAT!D2172</f>
        <v>18</v>
      </c>
      <c r="C2169" s="2">
        <f t="shared" si="261"/>
        <v>0</v>
      </c>
      <c r="D2169" s="2">
        <f t="shared" si="262"/>
        <v>18</v>
      </c>
      <c r="E2169" s="2">
        <f t="shared" si="264"/>
        <v>18.05</v>
      </c>
      <c r="F2169" s="2">
        <f t="shared" si="265"/>
        <v>18.6465</v>
      </c>
      <c r="G2169" s="2">
        <f t="shared" si="267"/>
        <v>20.21220000000001</v>
      </c>
      <c r="H2169" s="2">
        <f t="shared" si="263"/>
        <v>25.386049999999983</v>
      </c>
      <c r="I2169" s="2">
        <f t="array" ref="I2169">SUMPRODUCT(B2153:B2172, (ROW(B2153:B2172)-ROW(B2153)+1)) / (20*21/2)</f>
        <v>18.132857142857144</v>
      </c>
      <c r="J2169" s="2">
        <f t="shared" si="266"/>
        <v>18.661250977627947</v>
      </c>
      <c r="K2169" s="2">
        <f t="shared" si="268"/>
        <v>20.025086151787963</v>
      </c>
    </row>
    <row r="2170" spans="1:11" ht="13.5" x14ac:dyDescent="0.25">
      <c r="A2170" s="3">
        <f>TITRES_STAT!B2173</f>
        <v>45464</v>
      </c>
      <c r="B2170" s="6">
        <f>TITRES_STAT!D2173</f>
        <v>18</v>
      </c>
      <c r="C2170" s="2">
        <f t="shared" si="261"/>
        <v>0</v>
      </c>
      <c r="D2170" s="2">
        <f t="shared" si="262"/>
        <v>18</v>
      </c>
      <c r="E2170" s="2">
        <f t="shared" si="264"/>
        <v>18</v>
      </c>
      <c r="F2170" s="2">
        <f t="shared" si="265"/>
        <v>18.5365</v>
      </c>
      <c r="G2170" s="2">
        <f t="shared" si="267"/>
        <v>20.108200000000011</v>
      </c>
      <c r="H2170" s="2">
        <f t="shared" si="263"/>
        <v>25.321799999999985</v>
      </c>
      <c r="I2170" s="2">
        <f t="array" ref="I2170">SUMPRODUCT(B2154:B2173, (ROW(B2154:B2173)-ROW(B2154)+1)) / (20*21/2)</f>
        <v>18.095333333333333</v>
      </c>
      <c r="J2170" s="2">
        <f t="shared" si="266"/>
        <v>18.598274694044335</v>
      </c>
      <c r="K2170" s="2">
        <f t="shared" si="268"/>
        <v>19.945671008580593</v>
      </c>
    </row>
    <row r="2171" spans="1:11" ht="13.5" x14ac:dyDescent="0.25">
      <c r="A2171" s="3">
        <f>TITRES_STAT!B2174</f>
        <v>45467</v>
      </c>
      <c r="B2171" s="6">
        <f>TITRES_STAT!D2174</f>
        <v>18</v>
      </c>
      <c r="C2171" s="2">
        <f t="shared" si="261"/>
        <v>0</v>
      </c>
      <c r="D2171" s="2">
        <f t="shared" si="262"/>
        <v>18</v>
      </c>
      <c r="E2171" s="2">
        <f t="shared" si="264"/>
        <v>18</v>
      </c>
      <c r="F2171" s="2">
        <f t="shared" si="265"/>
        <v>18.463999999999999</v>
      </c>
      <c r="G2171" s="2">
        <f t="shared" si="267"/>
        <v>20.004400000000011</v>
      </c>
      <c r="H2171" s="2">
        <f t="shared" si="263"/>
        <v>25.261799999999983</v>
      </c>
      <c r="I2171" s="2">
        <f t="array" ref="I2171">SUMPRODUCT(B2155:B2174, (ROW(B2155:B2174)-ROW(B2155)+1)) / (20*21/2)</f>
        <v>18.064714285714288</v>
      </c>
      <c r="J2171" s="2">
        <f t="shared" si="266"/>
        <v>18.541296151754398</v>
      </c>
      <c r="K2171" s="2">
        <f t="shared" si="268"/>
        <v>19.86937018471469</v>
      </c>
    </row>
    <row r="2172" spans="1:11" ht="13.5" x14ac:dyDescent="0.25">
      <c r="A2172" s="3">
        <f>TITRES_STAT!B2175</f>
        <v>45468</v>
      </c>
      <c r="B2172" s="6">
        <f>TITRES_STAT!D2175</f>
        <v>18</v>
      </c>
      <c r="C2172" s="2">
        <f t="shared" si="261"/>
        <v>0</v>
      </c>
      <c r="D2172" s="2">
        <f t="shared" si="262"/>
        <v>18</v>
      </c>
      <c r="E2172" s="2">
        <f t="shared" si="264"/>
        <v>18</v>
      </c>
      <c r="F2172" s="2">
        <f t="shared" si="265"/>
        <v>18.393999999999998</v>
      </c>
      <c r="G2172" s="2">
        <f t="shared" si="267"/>
        <v>19.900400000000008</v>
      </c>
      <c r="H2172" s="2">
        <f t="shared" si="263"/>
        <v>25.201799999999984</v>
      </c>
      <c r="I2172" s="2">
        <f t="array" ref="I2172">SUMPRODUCT(B2156:B2175, (ROW(B2156:B2175)-ROW(B2156)+1)) / (20*21/2)</f>
        <v>18.041</v>
      </c>
      <c r="J2172" s="2">
        <f t="shared" si="266"/>
        <v>18.489744137301599</v>
      </c>
      <c r="K2172" s="2">
        <f t="shared" si="268"/>
        <v>19.796061550019999</v>
      </c>
    </row>
    <row r="2173" spans="1:11" ht="13.5" x14ac:dyDescent="0.25">
      <c r="A2173" s="3">
        <f>TITRES_STAT!B2176</f>
        <v>45469</v>
      </c>
      <c r="B2173" s="6">
        <f>TITRES_STAT!D2176</f>
        <v>18</v>
      </c>
      <c r="C2173" s="2">
        <f t="shared" si="261"/>
        <v>0</v>
      </c>
      <c r="D2173" s="2">
        <f t="shared" si="262"/>
        <v>18</v>
      </c>
      <c r="E2173" s="2">
        <f t="shared" si="264"/>
        <v>18</v>
      </c>
      <c r="F2173" s="2">
        <f t="shared" si="265"/>
        <v>18.3215</v>
      </c>
      <c r="G2173" s="2">
        <f t="shared" si="267"/>
        <v>19.796400000000009</v>
      </c>
      <c r="H2173" s="2">
        <f t="shared" si="263"/>
        <v>25.141799999999986</v>
      </c>
      <c r="I2173" s="2">
        <f t="array" ref="I2173">SUMPRODUCT(B2157:B2176, (ROW(B2157:B2176)-ROW(B2157)+1)) / (20*21/2)</f>
        <v>18.024190476190476</v>
      </c>
      <c r="J2173" s="2">
        <f t="shared" si="266"/>
        <v>18.443101838510973</v>
      </c>
      <c r="K2173" s="2">
        <f t="shared" si="268"/>
        <v>19.725627763744708</v>
      </c>
    </row>
    <row r="2174" spans="1:11" ht="13.5" x14ac:dyDescent="0.25">
      <c r="A2174" s="3">
        <f>TITRES_STAT!B2177</f>
        <v>45470</v>
      </c>
      <c r="B2174" s="6">
        <f>TITRES_STAT!D2177</f>
        <v>18</v>
      </c>
      <c r="C2174" s="2">
        <f t="shared" si="261"/>
        <v>0</v>
      </c>
      <c r="D2174" s="2">
        <f t="shared" si="262"/>
        <v>18</v>
      </c>
      <c r="E2174" s="2">
        <f t="shared" si="264"/>
        <v>18</v>
      </c>
      <c r="F2174" s="2">
        <f t="shared" si="265"/>
        <v>18.249000000000002</v>
      </c>
      <c r="G2174" s="2">
        <f t="shared" si="267"/>
        <v>19.692400000000006</v>
      </c>
      <c r="H2174" s="2">
        <f t="shared" si="263"/>
        <v>25.081799999999983</v>
      </c>
      <c r="I2174" s="2">
        <f t="array" ref="I2174">SUMPRODUCT(B2158:B2177, (ROW(B2158:B2177)-ROW(B2158)+1)) / (20*21/2)</f>
        <v>18.014285714285716</v>
      </c>
      <c r="J2174" s="2">
        <f t="shared" si="266"/>
        <v>18.40090166341469</v>
      </c>
      <c r="K2174" s="2">
        <f t="shared" si="268"/>
        <v>19.657956086735112</v>
      </c>
    </row>
    <row r="2175" spans="1:11" ht="13.5" x14ac:dyDescent="0.25">
      <c r="A2175" s="3">
        <f>TITRES_STAT!B2178</f>
        <v>45471</v>
      </c>
      <c r="B2175" s="6">
        <f>TITRES_STAT!D2178</f>
        <v>18</v>
      </c>
      <c r="C2175" s="2">
        <f t="shared" si="261"/>
        <v>0</v>
      </c>
      <c r="D2175" s="2">
        <f t="shared" si="262"/>
        <v>18</v>
      </c>
      <c r="E2175" s="2">
        <f t="shared" si="264"/>
        <v>18</v>
      </c>
      <c r="F2175" s="2">
        <f t="shared" si="265"/>
        <v>18.176499999999997</v>
      </c>
      <c r="G2175" s="2">
        <f t="shared" si="267"/>
        <v>19.609200000000005</v>
      </c>
      <c r="H2175" s="2">
        <f t="shared" si="263"/>
        <v>25.021799999999985</v>
      </c>
      <c r="I2175" s="2">
        <f t="array" ref="I2175">SUMPRODUCT(B2159:B2178, (ROW(B2159:B2178)-ROW(B2159)+1)) / (20*21/2)</f>
        <v>18.007142857142856</v>
      </c>
      <c r="J2175" s="2">
        <f t="shared" si="266"/>
        <v>18.362720552613293</v>
      </c>
      <c r="K2175" s="2">
        <f t="shared" si="268"/>
        <v>19.592938200980797</v>
      </c>
    </row>
    <row r="2176" spans="1:11" ht="13.5" x14ac:dyDescent="0.25">
      <c r="A2176" s="3">
        <f>TITRES_STAT!B2179</f>
        <v>45474</v>
      </c>
      <c r="B2176" s="6">
        <f>TITRES_STAT!D2179</f>
        <v>18</v>
      </c>
      <c r="C2176" s="2">
        <f t="shared" si="261"/>
        <v>0</v>
      </c>
      <c r="D2176" s="2">
        <f t="shared" si="262"/>
        <v>18</v>
      </c>
      <c r="E2176" s="2">
        <f t="shared" si="264"/>
        <v>18</v>
      </c>
      <c r="F2176" s="2">
        <f t="shared" si="265"/>
        <v>18.103999999999999</v>
      </c>
      <c r="G2176" s="2">
        <f t="shared" si="267"/>
        <v>19.5458</v>
      </c>
      <c r="H2176" s="2">
        <f t="shared" si="263"/>
        <v>24.961799999999979</v>
      </c>
      <c r="I2176" s="2">
        <f t="array" ref="I2176">SUMPRODUCT(B2160:B2179, (ROW(B2160:B2179)-ROW(B2160)+1)) / (20*21/2)</f>
        <v>18.002380952380953</v>
      </c>
      <c r="J2176" s="2">
        <f t="shared" si="266"/>
        <v>18.328175738078695</v>
      </c>
      <c r="K2176" s="2">
        <f t="shared" si="268"/>
        <v>19.530470036236455</v>
      </c>
    </row>
    <row r="2177" spans="1:11" ht="13.5" x14ac:dyDescent="0.25">
      <c r="A2177" s="3">
        <f>TITRES_STAT!B2180</f>
        <v>45475</v>
      </c>
      <c r="B2177" s="6">
        <f>TITRES_STAT!D2180</f>
        <v>18</v>
      </c>
      <c r="C2177" s="2">
        <f t="shared" si="261"/>
        <v>0</v>
      </c>
      <c r="D2177" s="2">
        <f t="shared" si="262"/>
        <v>18</v>
      </c>
      <c r="E2177" s="2">
        <f t="shared" si="264"/>
        <v>18</v>
      </c>
      <c r="F2177" s="2">
        <f t="shared" si="265"/>
        <v>18.074999999999999</v>
      </c>
      <c r="G2177" s="2">
        <f t="shared" si="267"/>
        <v>19.485800000000001</v>
      </c>
      <c r="H2177" s="2">
        <f t="shared" si="263"/>
        <v>24.901799999999977</v>
      </c>
      <c r="I2177" s="2">
        <f t="array" ref="I2177">SUMPRODUCT(B2161:B2180, (ROW(B2161:B2180)-ROW(B2161)+1)) / (20*21/2)</f>
        <v>18</v>
      </c>
      <c r="J2177" s="2">
        <f t="shared" si="266"/>
        <v>18.296920905880725</v>
      </c>
      <c r="K2177" s="2">
        <f t="shared" si="268"/>
        <v>19.470451603442871</v>
      </c>
    </row>
    <row r="2178" spans="1:11" ht="13.5" x14ac:dyDescent="0.25">
      <c r="A2178" s="3">
        <f>TITRES_STAT!B2181</f>
        <v>45476</v>
      </c>
      <c r="B2178" s="6">
        <f>TITRES_STAT!D2181</f>
        <v>18</v>
      </c>
      <c r="C2178" s="2">
        <f t="shared" si="261"/>
        <v>0</v>
      </c>
      <c r="D2178" s="2">
        <f t="shared" si="262"/>
        <v>18</v>
      </c>
      <c r="E2178" s="2">
        <f t="shared" si="264"/>
        <v>18</v>
      </c>
      <c r="F2178" s="2">
        <f t="shared" si="265"/>
        <v>18.05</v>
      </c>
      <c r="G2178" s="2">
        <f t="shared" si="267"/>
        <v>19.425400000000003</v>
      </c>
      <c r="H2178" s="2">
        <f t="shared" si="263"/>
        <v>24.841799999999974</v>
      </c>
      <c r="I2178" s="2">
        <f t="array" ref="I2178">SUMPRODUCT(B2162:B2181, (ROW(B2162:B2181)-ROW(B2162)+1)) / (20*21/2)</f>
        <v>18</v>
      </c>
      <c r="J2178" s="2">
        <f t="shared" si="266"/>
        <v>18.268642724368277</v>
      </c>
      <c r="K2178" s="2">
        <f t="shared" si="268"/>
        <v>19.412786834680407</v>
      </c>
    </row>
    <row r="2179" spans="1:11" ht="13.5" x14ac:dyDescent="0.25">
      <c r="A2179" s="3">
        <f>TITRES_STAT!B2182</f>
        <v>45477</v>
      </c>
      <c r="B2179" s="6">
        <f>TITRES_STAT!D2182</f>
        <v>18</v>
      </c>
      <c r="C2179" s="2">
        <f t="shared" si="261"/>
        <v>0</v>
      </c>
      <c r="D2179" s="2">
        <f t="shared" si="262"/>
        <v>18</v>
      </c>
      <c r="E2179" s="2">
        <f t="shared" si="264"/>
        <v>18</v>
      </c>
      <c r="F2179" s="2">
        <f t="shared" si="265"/>
        <v>18.024999999999999</v>
      </c>
      <c r="G2179" s="2">
        <f t="shared" si="267"/>
        <v>19.364999999999998</v>
      </c>
      <c r="H2179" s="2">
        <f t="shared" si="263"/>
        <v>24.781799999999972</v>
      </c>
      <c r="I2179" s="2">
        <f t="array" ref="I2179">SUMPRODUCT(B2163:B2182, (ROW(B2163:B2182)-ROW(B2163)+1)) / (20*21/2)</f>
        <v>18</v>
      </c>
      <c r="J2179" s="2">
        <f t="shared" si="266"/>
        <v>18.24305770299987</v>
      </c>
      <c r="K2179" s="2">
        <f t="shared" si="268"/>
        <v>19.357383429398823</v>
      </c>
    </row>
    <row r="2180" spans="1:11" ht="13.5" x14ac:dyDescent="0.25">
      <c r="A2180" s="3">
        <f>TITRES_STAT!B2183</f>
        <v>45478</v>
      </c>
      <c r="B2180" s="6">
        <f>TITRES_STAT!D2183</f>
        <v>18</v>
      </c>
      <c r="C2180" s="2">
        <f t="shared" ref="C2180:C2243" si="269">B2180-B2179</f>
        <v>0</v>
      </c>
      <c r="D2180" s="2">
        <f t="shared" si="262"/>
        <v>18</v>
      </c>
      <c r="E2180" s="2">
        <f t="shared" si="264"/>
        <v>18</v>
      </c>
      <c r="F2180" s="2">
        <f t="shared" si="265"/>
        <v>18</v>
      </c>
      <c r="G2180" s="2">
        <f t="shared" si="267"/>
        <v>19.304599999999997</v>
      </c>
      <c r="H2180" s="2">
        <f t="shared" si="263"/>
        <v>24.721799999999966</v>
      </c>
      <c r="I2180" s="2">
        <f t="array" ref="I2180">SUMPRODUCT(B2164:B2183, (ROW(B2164:B2183)-ROW(B2164)+1)) / (20*21/2)</f>
        <v>18</v>
      </c>
      <c r="J2180" s="2">
        <f t="shared" si="266"/>
        <v>18.219909350333218</v>
      </c>
      <c r="K2180" s="2">
        <f t="shared" si="268"/>
        <v>19.304152706677304</v>
      </c>
    </row>
    <row r="2181" spans="1:11" ht="13.5" x14ac:dyDescent="0.25">
      <c r="A2181" s="3">
        <f>TITRES_STAT!B2184</f>
        <v>45481</v>
      </c>
      <c r="B2181" s="6">
        <f>TITRES_STAT!D2184</f>
        <v>18</v>
      </c>
      <c r="C2181" s="2">
        <f t="shared" si="269"/>
        <v>0</v>
      </c>
      <c r="D2181" s="2">
        <f t="shared" si="262"/>
        <v>18</v>
      </c>
      <c r="E2181" s="2">
        <f t="shared" si="264"/>
        <v>18</v>
      </c>
      <c r="F2181" s="2">
        <f t="shared" si="265"/>
        <v>18</v>
      </c>
      <c r="G2181" s="2">
        <f t="shared" si="267"/>
        <v>19.244199999999996</v>
      </c>
      <c r="H2181" s="2">
        <f t="shared" si="263"/>
        <v>24.661799999999971</v>
      </c>
      <c r="I2181" s="2">
        <f t="array" ref="I2181">SUMPRODUCT(B2165:B2184, (ROW(B2165:B2184)-ROW(B2165)+1)) / (20*21/2)</f>
        <v>18</v>
      </c>
      <c r="J2181" s="2">
        <f t="shared" si="266"/>
        <v>18.198965602682435</v>
      </c>
      <c r="K2181" s="2">
        <f t="shared" si="268"/>
        <v>19.253009463278197</v>
      </c>
    </row>
    <row r="2182" spans="1:11" ht="13.5" x14ac:dyDescent="0.25">
      <c r="A2182" s="3">
        <f>TITRES_STAT!B2185</f>
        <v>45482</v>
      </c>
      <c r="B2182" s="6">
        <f>TITRES_STAT!D2185</f>
        <v>18</v>
      </c>
      <c r="C2182" s="2">
        <f t="shared" si="269"/>
        <v>0</v>
      </c>
      <c r="D2182" s="2">
        <f t="shared" ref="D2182:D2245" si="270">AVERAGE(B2178:B2182)</f>
        <v>18</v>
      </c>
      <c r="E2182" s="2">
        <f t="shared" si="264"/>
        <v>18</v>
      </c>
      <c r="F2182" s="2">
        <f t="shared" si="265"/>
        <v>18</v>
      </c>
      <c r="G2182" s="2">
        <f t="shared" si="267"/>
        <v>19.183799999999998</v>
      </c>
      <c r="H2182" s="2">
        <f t="shared" si="263"/>
        <v>24.601799999999965</v>
      </c>
      <c r="I2182" s="2">
        <f t="array" ref="I2182">SUMPRODUCT(B2166:B2185, (ROW(B2166:B2185)-ROW(B2166)+1)) / (20*21/2)</f>
        <v>18</v>
      </c>
      <c r="J2182" s="2">
        <f t="shared" si="266"/>
        <v>18.180016497665061</v>
      </c>
      <c r="K2182" s="2">
        <f t="shared" si="268"/>
        <v>19.20387183726729</v>
      </c>
    </row>
    <row r="2183" spans="1:11" ht="13.5" x14ac:dyDescent="0.25">
      <c r="A2183" s="3">
        <f>TITRES_STAT!B2186</f>
        <v>45483</v>
      </c>
      <c r="B2183" s="6">
        <f>TITRES_STAT!D2186</f>
        <v>18</v>
      </c>
      <c r="C2183" s="2">
        <f t="shared" si="269"/>
        <v>0</v>
      </c>
      <c r="D2183" s="2">
        <f t="shared" si="270"/>
        <v>18</v>
      </c>
      <c r="E2183" s="2">
        <f t="shared" si="264"/>
        <v>18</v>
      </c>
      <c r="F2183" s="2">
        <f t="shared" si="265"/>
        <v>18</v>
      </c>
      <c r="G2183" s="2">
        <f t="shared" si="267"/>
        <v>19.123399999999997</v>
      </c>
      <c r="H2183" s="2">
        <f t="shared" si="263"/>
        <v>24.54179999999997</v>
      </c>
      <c r="I2183" s="2">
        <f t="array" ref="I2183">SUMPRODUCT(B2167:B2186, (ROW(B2167:B2186)-ROW(B2167)+1)) / (20*21/2)</f>
        <v>18</v>
      </c>
      <c r="J2183" s="2">
        <f t="shared" si="266"/>
        <v>18.162872069316009</v>
      </c>
      <c r="K2183" s="2">
        <f t="shared" si="268"/>
        <v>19.156661176982301</v>
      </c>
    </row>
    <row r="2184" spans="1:11" ht="13.5" x14ac:dyDescent="0.25">
      <c r="A2184" s="3">
        <f>TITRES_STAT!B2187</f>
        <v>45484</v>
      </c>
      <c r="B2184" s="6">
        <f>TITRES_STAT!D2187</f>
        <v>18</v>
      </c>
      <c r="C2184" s="2">
        <f t="shared" si="269"/>
        <v>0</v>
      </c>
      <c r="D2184" s="2">
        <f t="shared" si="270"/>
        <v>18</v>
      </c>
      <c r="E2184" s="2">
        <f t="shared" si="264"/>
        <v>18</v>
      </c>
      <c r="F2184" s="2">
        <f t="shared" si="265"/>
        <v>18</v>
      </c>
      <c r="G2184" s="2">
        <f t="shared" si="267"/>
        <v>19.062999999999999</v>
      </c>
      <c r="H2184" s="2">
        <f t="shared" si="263"/>
        <v>24.481799999999971</v>
      </c>
      <c r="I2184" s="2">
        <f t="array" ref="I2184">SUMPRODUCT(B2168:B2187, (ROW(B2168:B2187)-ROW(B2168)+1)) / (20*21/2)</f>
        <v>17.923809523809524</v>
      </c>
      <c r="J2184" s="2">
        <f t="shared" si="266"/>
        <v>18.147360443666866</v>
      </c>
      <c r="K2184" s="2">
        <f t="shared" si="268"/>
        <v>19.111301915139858</v>
      </c>
    </row>
    <row r="2185" spans="1:11" ht="13.5" x14ac:dyDescent="0.25">
      <c r="A2185" s="3">
        <f>TITRES_STAT!B2188</f>
        <v>45485</v>
      </c>
      <c r="B2185" s="6">
        <f>TITRES_STAT!D2188</f>
        <v>18</v>
      </c>
      <c r="C2185" s="2">
        <f t="shared" si="269"/>
        <v>0</v>
      </c>
      <c r="D2185" s="2">
        <f t="shared" si="270"/>
        <v>18</v>
      </c>
      <c r="E2185" s="2">
        <f t="shared" si="264"/>
        <v>18</v>
      </c>
      <c r="F2185" s="2">
        <f t="shared" si="265"/>
        <v>18</v>
      </c>
      <c r="G2185" s="2">
        <f t="shared" si="267"/>
        <v>19.002599999999997</v>
      </c>
      <c r="H2185" s="2">
        <f t="shared" si="263"/>
        <v>24.421799999999976</v>
      </c>
      <c r="I2185" s="2">
        <f t="array" ref="I2185">SUMPRODUCT(B2169:B2188, (ROW(B2169:B2188)-ROW(B2169)+1)) / (20*21/2)</f>
        <v>17.851428571428571</v>
      </c>
      <c r="J2185" s="2">
        <f t="shared" si="266"/>
        <v>18.133326115698594</v>
      </c>
      <c r="K2185" s="2">
        <f t="shared" si="268"/>
        <v>19.067721447879475</v>
      </c>
    </row>
    <row r="2186" spans="1:11" ht="13.5" x14ac:dyDescent="0.25">
      <c r="A2186" s="3">
        <f>TITRES_STAT!B2189</f>
        <v>45488</v>
      </c>
      <c r="B2186" s="6">
        <f>TITRES_STAT!D2189</f>
        <v>18</v>
      </c>
      <c r="C2186" s="2">
        <f t="shared" si="269"/>
        <v>0</v>
      </c>
      <c r="D2186" s="2">
        <f t="shared" si="270"/>
        <v>18</v>
      </c>
      <c r="E2186" s="2">
        <f t="shared" si="264"/>
        <v>18</v>
      </c>
      <c r="F2186" s="2">
        <f t="shared" si="265"/>
        <v>18</v>
      </c>
      <c r="G2186" s="2">
        <f t="shared" si="267"/>
        <v>18.942599999999999</v>
      </c>
      <c r="H2186" s="2">
        <f t="shared" ref="H2186:H2249" si="271">AVERAGE(B1987:B2186)</f>
        <v>24.361799999999974</v>
      </c>
      <c r="I2186" s="2">
        <f t="array" ref="I2186">SUMPRODUCT(B2170:B2189, (ROW(B2170:B2189)-ROW(B2170)+1)) / (20*21/2)</f>
        <v>17.782857142857143</v>
      </c>
      <c r="J2186" s="2">
        <f t="shared" si="266"/>
        <v>18.120628390393968</v>
      </c>
      <c r="K2186" s="2">
        <f t="shared" si="268"/>
        <v>19.025850018550869</v>
      </c>
    </row>
    <row r="2187" spans="1:11" ht="13.5" x14ac:dyDescent="0.25">
      <c r="A2187" s="3">
        <f>TITRES_STAT!B2190</f>
        <v>45489</v>
      </c>
      <c r="B2187" s="6">
        <f>TITRES_STAT!D2190</f>
        <v>17.2</v>
      </c>
      <c r="C2187" s="2">
        <f t="shared" si="269"/>
        <v>-0.80000000000000071</v>
      </c>
      <c r="D2187" s="2">
        <f t="shared" si="270"/>
        <v>17.84</v>
      </c>
      <c r="E2187" s="2">
        <f t="shared" si="264"/>
        <v>17.919999999999998</v>
      </c>
      <c r="F2187" s="2">
        <f t="shared" si="265"/>
        <v>17.96</v>
      </c>
      <c r="G2187" s="2">
        <f t="shared" si="267"/>
        <v>18.866599999999998</v>
      </c>
      <c r="H2187" s="2">
        <f t="shared" si="271"/>
        <v>24.297799999999974</v>
      </c>
      <c r="I2187" s="2">
        <f t="array" ref="I2187">SUMPRODUCT(B2171:B2190, (ROW(B2171:B2190)-ROW(B2171)+1)) / (20*21/2)</f>
        <v>17.718095238095238</v>
      </c>
      <c r="J2187" s="2">
        <f t="shared" si="266"/>
        <v>18.032949496070735</v>
      </c>
      <c r="K2187" s="2">
        <f t="shared" si="268"/>
        <v>18.954248057039074</v>
      </c>
    </row>
    <row r="2188" spans="1:11" ht="13.5" x14ac:dyDescent="0.25">
      <c r="A2188" s="3">
        <f>TITRES_STAT!B2191</f>
        <v>45490</v>
      </c>
      <c r="B2188" s="6">
        <f>TITRES_STAT!D2191</f>
        <v>17.2</v>
      </c>
      <c r="C2188" s="2">
        <f t="shared" si="269"/>
        <v>0</v>
      </c>
      <c r="D2188" s="2">
        <f t="shared" si="270"/>
        <v>17.68</v>
      </c>
      <c r="E2188" s="2">
        <f t="shared" ref="E2188:E2251" si="272">AVERAGE(B2179:B2188)</f>
        <v>17.839999999999996</v>
      </c>
      <c r="F2188" s="2">
        <f t="shared" si="265"/>
        <v>17.919999999999998</v>
      </c>
      <c r="G2188" s="2">
        <f t="shared" si="267"/>
        <v>18.790599999999998</v>
      </c>
      <c r="H2188" s="2">
        <f t="shared" si="271"/>
        <v>24.233799999999974</v>
      </c>
      <c r="I2188" s="2">
        <f t="array" ref="I2188">SUMPRODUCT(B2172:B2191, (ROW(B2172:B2191)-ROW(B2172)+1)) / (20*21/2)</f>
        <v>17.657142857142858</v>
      </c>
      <c r="J2188" s="2">
        <f t="shared" si="266"/>
        <v>17.953620972635427</v>
      </c>
      <c r="K2188" s="2">
        <f t="shared" si="268"/>
        <v>18.885454015586564</v>
      </c>
    </row>
    <row r="2189" spans="1:11" ht="13.5" x14ac:dyDescent="0.25">
      <c r="A2189" s="3">
        <f>TITRES_STAT!B2192</f>
        <v>45491</v>
      </c>
      <c r="B2189" s="6">
        <f>TITRES_STAT!D2192</f>
        <v>17.2</v>
      </c>
      <c r="C2189" s="2">
        <f t="shared" si="269"/>
        <v>0</v>
      </c>
      <c r="D2189" s="2">
        <f t="shared" si="270"/>
        <v>17.520000000000003</v>
      </c>
      <c r="E2189" s="2">
        <f t="shared" si="272"/>
        <v>17.759999999999998</v>
      </c>
      <c r="F2189" s="2">
        <f t="shared" si="265"/>
        <v>17.88</v>
      </c>
      <c r="G2189" s="2">
        <f t="shared" si="267"/>
        <v>18.714600000000001</v>
      </c>
      <c r="H2189" s="2">
        <f t="shared" si="271"/>
        <v>24.169799999999974</v>
      </c>
      <c r="I2189" s="2">
        <f t="array" ref="I2189">SUMPRODUCT(B2173:B2192, (ROW(B2173:B2192)-ROW(B2173)+1)) / (20*21/2)</f>
        <v>17.600000000000001</v>
      </c>
      <c r="J2189" s="2">
        <f t="shared" si="266"/>
        <v>17.881847546670151</v>
      </c>
      <c r="K2189" s="2">
        <f t="shared" si="268"/>
        <v>18.819357779681212</v>
      </c>
    </row>
    <row r="2190" spans="1:11" ht="13.5" x14ac:dyDescent="0.25">
      <c r="A2190" s="3">
        <f>TITRES_STAT!B2193</f>
        <v>45492</v>
      </c>
      <c r="B2190" s="6">
        <f>TITRES_STAT!D2193</f>
        <v>17.2</v>
      </c>
      <c r="C2190" s="2">
        <f t="shared" si="269"/>
        <v>0</v>
      </c>
      <c r="D2190" s="2">
        <f t="shared" si="270"/>
        <v>17.360000000000003</v>
      </c>
      <c r="E2190" s="2">
        <f t="shared" si="272"/>
        <v>17.68</v>
      </c>
      <c r="F2190" s="2">
        <f t="shared" si="265"/>
        <v>17.839999999999996</v>
      </c>
      <c r="G2190" s="2">
        <f t="shared" si="267"/>
        <v>18.6386</v>
      </c>
      <c r="H2190" s="2">
        <f t="shared" si="271"/>
        <v>24.105799999999974</v>
      </c>
      <c r="I2190" s="2">
        <f t="array" ref="I2190">SUMPRODUCT(B2174:B2193, (ROW(B2174:B2193)-ROW(B2174)+1)) / (20*21/2)</f>
        <v>17.546666666666667</v>
      </c>
      <c r="J2190" s="2">
        <f t="shared" si="266"/>
        <v>17.816909685082518</v>
      </c>
      <c r="K2190" s="2">
        <f t="shared" si="268"/>
        <v>18.755853553027048</v>
      </c>
    </row>
    <row r="2191" spans="1:11" ht="13.5" x14ac:dyDescent="0.25">
      <c r="A2191" s="3">
        <f>TITRES_STAT!B2194</f>
        <v>45495</v>
      </c>
      <c r="B2191" s="6">
        <f>TITRES_STAT!D2194</f>
        <v>17.2</v>
      </c>
      <c r="C2191" s="2">
        <f t="shared" si="269"/>
        <v>0</v>
      </c>
      <c r="D2191" s="2">
        <f t="shared" si="270"/>
        <v>17.2</v>
      </c>
      <c r="E2191" s="2">
        <f t="shared" si="272"/>
        <v>17.599999999999998</v>
      </c>
      <c r="F2191" s="2">
        <f t="shared" si="265"/>
        <v>17.799999999999997</v>
      </c>
      <c r="G2191" s="2">
        <f t="shared" si="267"/>
        <v>18.562600000000003</v>
      </c>
      <c r="H2191" s="2">
        <f t="shared" si="271"/>
        <v>24.042299999999969</v>
      </c>
      <c r="I2191" s="2">
        <f t="array" ref="I2191">SUMPRODUCT(B2175:B2194, (ROW(B2175:B2194)-ROW(B2175)+1)) / (20*21/2)</f>
        <v>17.497142857142855</v>
      </c>
      <c r="J2191" s="2">
        <f t="shared" si="266"/>
        <v>17.758156381741326</v>
      </c>
      <c r="K2191" s="2">
        <f t="shared" si="268"/>
        <v>18.69483968820246</v>
      </c>
    </row>
    <row r="2192" spans="1:11" ht="13.5" x14ac:dyDescent="0.25">
      <c r="A2192" s="3">
        <f>TITRES_STAT!B2195</f>
        <v>45496</v>
      </c>
      <c r="B2192" s="6">
        <f>TITRES_STAT!D2195</f>
        <v>17.2</v>
      </c>
      <c r="C2192" s="2">
        <f t="shared" si="269"/>
        <v>0</v>
      </c>
      <c r="D2192" s="2">
        <f t="shared" si="270"/>
        <v>17.2</v>
      </c>
      <c r="E2192" s="2">
        <f t="shared" si="272"/>
        <v>17.52</v>
      </c>
      <c r="F2192" s="2">
        <f t="shared" si="265"/>
        <v>17.759999999999998</v>
      </c>
      <c r="G2192" s="2">
        <f t="shared" si="267"/>
        <v>18.486600000000003</v>
      </c>
      <c r="H2192" s="2">
        <f t="shared" si="271"/>
        <v>23.978299999999972</v>
      </c>
      <c r="I2192" s="2">
        <f t="array" ref="I2192">SUMPRODUCT(B2176:B2195, (ROW(B2176:B2195)-ROW(B2176)+1)) / (20*21/2)</f>
        <v>17.451428571428572</v>
      </c>
      <c r="J2192" s="2">
        <f t="shared" si="266"/>
        <v>17.704998631099297</v>
      </c>
      <c r="K2192" s="2">
        <f t="shared" si="268"/>
        <v>18.636218523959229</v>
      </c>
    </row>
    <row r="2193" spans="1:11" ht="13.5" x14ac:dyDescent="0.25">
      <c r="A2193" s="3">
        <f>TITRES_STAT!B2196</f>
        <v>45497</v>
      </c>
      <c r="B2193" s="6">
        <f>TITRES_STAT!D2196</f>
        <v>17.2</v>
      </c>
      <c r="C2193" s="2">
        <f t="shared" si="269"/>
        <v>0</v>
      </c>
      <c r="D2193" s="2">
        <f t="shared" si="270"/>
        <v>17.2</v>
      </c>
      <c r="E2193" s="2">
        <f t="shared" si="272"/>
        <v>17.439999999999998</v>
      </c>
      <c r="F2193" s="2">
        <f t="shared" si="265"/>
        <v>17.719999999999995</v>
      </c>
      <c r="G2193" s="2">
        <f t="shared" si="267"/>
        <v>18.410600000000002</v>
      </c>
      <c r="H2193" s="2">
        <f t="shared" si="271"/>
        <v>23.914299999999972</v>
      </c>
      <c r="I2193" s="2">
        <f t="array" ref="I2193">SUMPRODUCT(B2177:B2196, (ROW(B2177:B2196)-ROW(B2177)+1)) / (20*21/2)</f>
        <v>17.409523809523808</v>
      </c>
      <c r="J2193" s="2">
        <f t="shared" si="266"/>
        <v>17.656903523375554</v>
      </c>
      <c r="K2193" s="2">
        <f t="shared" si="268"/>
        <v>18.579896228902005</v>
      </c>
    </row>
    <row r="2194" spans="1:11" ht="13.5" x14ac:dyDescent="0.25">
      <c r="A2194" s="3">
        <f>TITRES_STAT!B2197</f>
        <v>45499</v>
      </c>
      <c r="B2194" s="6">
        <f>TITRES_STAT!D2197</f>
        <v>17.2</v>
      </c>
      <c r="C2194" s="2">
        <f t="shared" si="269"/>
        <v>0</v>
      </c>
      <c r="D2194" s="2">
        <f t="shared" si="270"/>
        <v>17.2</v>
      </c>
      <c r="E2194" s="2">
        <f t="shared" si="272"/>
        <v>17.36</v>
      </c>
      <c r="F2194" s="2">
        <f t="shared" si="265"/>
        <v>17.679999999999996</v>
      </c>
      <c r="G2194" s="2">
        <f t="shared" si="267"/>
        <v>18.350600000000007</v>
      </c>
      <c r="H2194" s="2">
        <f t="shared" si="271"/>
        <v>23.850299999999969</v>
      </c>
      <c r="I2194" s="2">
        <f t="array" ref="I2194">SUMPRODUCT(B2178:B2197, (ROW(B2178:B2197)-ROW(B2178)+1)) / (20*21/2)</f>
        <v>17.37142857142857</v>
      </c>
      <c r="J2194" s="2">
        <f t="shared" si="266"/>
        <v>17.613388902101693</v>
      </c>
      <c r="K2194" s="2">
        <f t="shared" si="268"/>
        <v>18.525782651298005</v>
      </c>
    </row>
    <row r="2195" spans="1:11" ht="13.5" x14ac:dyDescent="0.25">
      <c r="A2195" s="3">
        <f>TITRES_STAT!B2198</f>
        <v>45502</v>
      </c>
      <c r="B2195" s="6">
        <f>TITRES_STAT!D2198</f>
        <v>17.2</v>
      </c>
      <c r="C2195" s="2">
        <f t="shared" si="269"/>
        <v>0</v>
      </c>
      <c r="D2195" s="2">
        <f t="shared" si="270"/>
        <v>17.2</v>
      </c>
      <c r="E2195" s="2">
        <f t="shared" si="272"/>
        <v>17.279999999999998</v>
      </c>
      <c r="F2195" s="2">
        <f t="shared" si="265"/>
        <v>17.639999999999993</v>
      </c>
      <c r="G2195" s="2">
        <f t="shared" si="267"/>
        <v>18.290600000000008</v>
      </c>
      <c r="H2195" s="2">
        <f t="shared" si="271"/>
        <v>23.786299999999969</v>
      </c>
      <c r="I2195" s="2">
        <f t="array" ref="I2195">SUMPRODUCT(B2179:B2198, (ROW(B2179:B2198)-ROW(B2179)+1)) / (20*21/2)</f>
        <v>17.337142857142858</v>
      </c>
      <c r="J2195" s="2">
        <f t="shared" si="266"/>
        <v>17.574018530472962</v>
      </c>
      <c r="K2195" s="2">
        <f t="shared" si="268"/>
        <v>18.473791174776515</v>
      </c>
    </row>
    <row r="2196" spans="1:11" ht="13.5" x14ac:dyDescent="0.25">
      <c r="A2196" s="3">
        <f>TITRES_STAT!B2199</f>
        <v>45503</v>
      </c>
      <c r="B2196" s="6">
        <f>TITRES_STAT!D2199</f>
        <v>17.2</v>
      </c>
      <c r="C2196" s="2">
        <f t="shared" si="269"/>
        <v>0</v>
      </c>
      <c r="D2196" s="2">
        <f t="shared" si="270"/>
        <v>17.2</v>
      </c>
      <c r="E2196" s="2">
        <f t="shared" si="272"/>
        <v>17.199999999999996</v>
      </c>
      <c r="F2196" s="2">
        <f t="shared" ref="F2196:F2259" si="273">AVERAGE(B2177:B2196)</f>
        <v>17.599999999999994</v>
      </c>
      <c r="G2196" s="2">
        <f t="shared" si="267"/>
        <v>18.23060000000001</v>
      </c>
      <c r="H2196" s="2">
        <f t="shared" si="271"/>
        <v>23.722799999999971</v>
      </c>
      <c r="I2196" s="2">
        <f t="array" ref="I2196">SUMPRODUCT(B2180:B2199, (ROW(B2180:B2199)-ROW(B2180)+1)) / (20*21/2)</f>
        <v>17.306666666666665</v>
      </c>
      <c r="J2196" s="2">
        <f t="shared" si="266"/>
        <v>17.538397718046966</v>
      </c>
      <c r="K2196" s="2">
        <f t="shared" si="268"/>
        <v>18.423838579687242</v>
      </c>
    </row>
    <row r="2197" spans="1:11" ht="13.5" x14ac:dyDescent="0.25">
      <c r="A2197" s="3">
        <f>TITRES_STAT!B2200</f>
        <v>45504</v>
      </c>
      <c r="B2197" s="6">
        <f>TITRES_STAT!D2200</f>
        <v>17.2</v>
      </c>
      <c r="C2197" s="2">
        <f t="shared" si="269"/>
        <v>0</v>
      </c>
      <c r="D2197" s="2">
        <f t="shared" si="270"/>
        <v>17.2</v>
      </c>
      <c r="E2197" s="2">
        <f t="shared" si="272"/>
        <v>17.199999999999996</v>
      </c>
      <c r="F2197" s="2">
        <f t="shared" si="273"/>
        <v>17.559999999999995</v>
      </c>
      <c r="G2197" s="2">
        <f t="shared" si="267"/>
        <v>18.170600000000007</v>
      </c>
      <c r="H2197" s="2">
        <f t="shared" si="271"/>
        <v>23.65929999999997</v>
      </c>
      <c r="I2197" s="2">
        <f t="array" ref="I2197">SUMPRODUCT(B2181:B2200, (ROW(B2181:B2200)-ROW(B2181)+1)) / (20*21/2)</f>
        <v>17.28</v>
      </c>
      <c r="J2197" s="2">
        <f t="shared" ref="J2197:J2260" si="274">$J$4*B2197+J2196*(1-$J$4)</f>
        <v>17.506169363947254</v>
      </c>
      <c r="K2197" s="2">
        <f t="shared" si="268"/>
        <v>18.375844909895587</v>
      </c>
    </row>
    <row r="2198" spans="1:11" ht="13.5" x14ac:dyDescent="0.25">
      <c r="A2198" s="3">
        <f>TITRES_STAT!B2201</f>
        <v>45505</v>
      </c>
      <c r="B2198" s="6">
        <f>TITRES_STAT!D2201</f>
        <v>17.2</v>
      </c>
      <c r="C2198" s="2">
        <f t="shared" si="269"/>
        <v>0</v>
      </c>
      <c r="D2198" s="2">
        <f t="shared" si="270"/>
        <v>17.2</v>
      </c>
      <c r="E2198" s="2">
        <f t="shared" si="272"/>
        <v>17.199999999999996</v>
      </c>
      <c r="F2198" s="2">
        <f t="shared" si="273"/>
        <v>17.519999999999992</v>
      </c>
      <c r="G2198" s="2">
        <f t="shared" si="267"/>
        <v>18.110600000000012</v>
      </c>
      <c r="H2198" s="2">
        <f t="shared" si="271"/>
        <v>23.595799999999969</v>
      </c>
      <c r="I2198" s="2">
        <f t="array" ref="I2198">SUMPRODUCT(B2182:B2201, (ROW(B2182:B2201)-ROW(B2182)+1)) / (20*21/2)</f>
        <v>17.257142857142856</v>
      </c>
      <c r="J2198" s="2">
        <f t="shared" si="274"/>
        <v>17.477010376904659</v>
      </c>
      <c r="K2198" s="2">
        <f t="shared" si="268"/>
        <v>18.329733344801646</v>
      </c>
    </row>
    <row r="2199" spans="1:11" ht="13.5" x14ac:dyDescent="0.25">
      <c r="A2199" s="3">
        <f>TITRES_STAT!B2202</f>
        <v>45506</v>
      </c>
      <c r="B2199" s="6">
        <f>TITRES_STAT!D2202</f>
        <v>17.2</v>
      </c>
      <c r="C2199" s="2">
        <f t="shared" si="269"/>
        <v>0</v>
      </c>
      <c r="D2199" s="2">
        <f t="shared" si="270"/>
        <v>17.2</v>
      </c>
      <c r="E2199" s="2">
        <f t="shared" si="272"/>
        <v>17.199999999999996</v>
      </c>
      <c r="F2199" s="2">
        <f t="shared" si="273"/>
        <v>17.479999999999993</v>
      </c>
      <c r="G2199" s="2">
        <f t="shared" si="267"/>
        <v>18.050600000000014</v>
      </c>
      <c r="H2199" s="2">
        <f t="shared" si="271"/>
        <v>23.532299999999964</v>
      </c>
      <c r="I2199" s="2">
        <f t="array" ref="I2199">SUMPRODUCT(B2183:B2202, (ROW(B2183:B2202)-ROW(B2183)+1)) / (20*21/2)</f>
        <v>17.238095238095237</v>
      </c>
      <c r="J2199" s="2">
        <f t="shared" si="274"/>
        <v>17.450628436247072</v>
      </c>
      <c r="K2199" s="2">
        <f t="shared" si="268"/>
        <v>18.285430076378052</v>
      </c>
    </row>
    <row r="2200" spans="1:11" ht="13.5" x14ac:dyDescent="0.25">
      <c r="A2200" s="3">
        <f>TITRES_STAT!B2203</f>
        <v>45509</v>
      </c>
      <c r="B2200" s="6">
        <f>TITRES_STAT!D2203</f>
        <v>17.2</v>
      </c>
      <c r="C2200" s="2">
        <f t="shared" si="269"/>
        <v>0</v>
      </c>
      <c r="D2200" s="2">
        <f t="shared" si="270"/>
        <v>17.2</v>
      </c>
      <c r="E2200" s="2">
        <f t="shared" si="272"/>
        <v>17.199999999999996</v>
      </c>
      <c r="F2200" s="2">
        <f t="shared" si="273"/>
        <v>17.439999999999994</v>
      </c>
      <c r="G2200" s="2">
        <f t="shared" si="267"/>
        <v>17.990600000000015</v>
      </c>
      <c r="H2200" s="2">
        <f t="shared" si="271"/>
        <v>23.473299999999963</v>
      </c>
      <c r="I2200" s="2">
        <f t="array" ref="I2200">SUMPRODUCT(B2184:B2203, (ROW(B2184:B2203)-ROW(B2184)+1)) / (20*21/2)</f>
        <v>17.222857142857144</v>
      </c>
      <c r="J2200" s="2">
        <f t="shared" si="274"/>
        <v>17.426759061366401</v>
      </c>
      <c r="K2200" s="2">
        <f t="shared" si="268"/>
        <v>18.242864191029895</v>
      </c>
    </row>
    <row r="2201" spans="1:11" ht="13.5" x14ac:dyDescent="0.25">
      <c r="A2201" s="3">
        <f>TITRES_STAT!B2204</f>
        <v>45510</v>
      </c>
      <c r="B2201" s="6">
        <f>TITRES_STAT!D2204</f>
        <v>17.2</v>
      </c>
      <c r="C2201" s="2">
        <f t="shared" si="269"/>
        <v>0</v>
      </c>
      <c r="D2201" s="2">
        <f t="shared" si="270"/>
        <v>17.2</v>
      </c>
      <c r="E2201" s="2">
        <f t="shared" si="272"/>
        <v>17.199999999999996</v>
      </c>
      <c r="F2201" s="2">
        <f t="shared" si="273"/>
        <v>17.399999999999995</v>
      </c>
      <c r="G2201" s="2">
        <f t="shared" si="267"/>
        <v>17.945600000000013</v>
      </c>
      <c r="H2201" s="2">
        <f t="shared" si="271"/>
        <v>23.414299999999962</v>
      </c>
      <c r="I2201" s="2">
        <f t="array" ref="I2201">SUMPRODUCT(B2185:B2204, (ROW(B2185:B2204)-ROW(B2185)+1)) / (20*21/2)</f>
        <v>17.21142857142857</v>
      </c>
      <c r="J2201" s="2">
        <f t="shared" si="274"/>
        <v>17.405162960283885</v>
      </c>
      <c r="K2201" s="2">
        <f t="shared" si="268"/>
        <v>18.201967556087549</v>
      </c>
    </row>
    <row r="2202" spans="1:11" ht="13.5" x14ac:dyDescent="0.25">
      <c r="A2202" s="3">
        <f>TITRES_STAT!B2205</f>
        <v>45511</v>
      </c>
      <c r="B2202" s="6">
        <f>TITRES_STAT!D2205</f>
        <v>17.2</v>
      </c>
      <c r="C2202" s="2">
        <f t="shared" si="269"/>
        <v>0</v>
      </c>
      <c r="D2202" s="2">
        <f t="shared" si="270"/>
        <v>17.2</v>
      </c>
      <c r="E2202" s="2">
        <f t="shared" si="272"/>
        <v>17.199999999999996</v>
      </c>
      <c r="F2202" s="2">
        <f t="shared" si="273"/>
        <v>17.359999999999992</v>
      </c>
      <c r="G2202" s="2">
        <f t="shared" si="267"/>
        <v>17.901600000000016</v>
      </c>
      <c r="H2202" s="2">
        <f t="shared" si="271"/>
        <v>23.350299999999958</v>
      </c>
      <c r="I2202" s="2">
        <f t="array" ref="I2202">SUMPRODUCT(B2186:B2205, (ROW(B2186:B2205)-ROW(B2186)+1)) / (20*21/2)</f>
        <v>17.203809523809525</v>
      </c>
      <c r="J2202" s="2">
        <f t="shared" si="274"/>
        <v>17.38562363073304</v>
      </c>
      <c r="K2202" s="2">
        <f t="shared" si="268"/>
        <v>18.162674710750785</v>
      </c>
    </row>
    <row r="2203" spans="1:11" ht="13.5" x14ac:dyDescent="0.25">
      <c r="A2203" s="3">
        <f>TITRES_STAT!B2206</f>
        <v>45512</v>
      </c>
      <c r="B2203" s="6">
        <f>TITRES_STAT!D2206</f>
        <v>17.2</v>
      </c>
      <c r="C2203" s="2">
        <f t="shared" si="269"/>
        <v>0</v>
      </c>
      <c r="D2203" s="2">
        <f t="shared" si="270"/>
        <v>17.2</v>
      </c>
      <c r="E2203" s="2">
        <f t="shared" si="272"/>
        <v>17.199999999999996</v>
      </c>
      <c r="F2203" s="2">
        <f t="shared" si="273"/>
        <v>17.319999999999993</v>
      </c>
      <c r="G2203" s="2">
        <f t="shared" si="267"/>
        <v>17.856600000000018</v>
      </c>
      <c r="H2203" s="2">
        <f t="shared" si="271"/>
        <v>23.286299999999951</v>
      </c>
      <c r="I2203" s="2">
        <f t="array" ref="I2203">SUMPRODUCT(B2187:B2206, (ROW(B2187:B2206)-ROW(B2187)+1)) / (20*21/2)</f>
        <v>17.2</v>
      </c>
      <c r="J2203" s="2">
        <f t="shared" si="274"/>
        <v>17.367945189710845</v>
      </c>
      <c r="K2203" s="2">
        <f t="shared" si="268"/>
        <v>18.12492276130958</v>
      </c>
    </row>
    <row r="2204" spans="1:11" ht="13.5" x14ac:dyDescent="0.25">
      <c r="A2204" s="3">
        <f>TITRES_STAT!B2207</f>
        <v>45513</v>
      </c>
      <c r="B2204" s="6">
        <f>TITRES_STAT!D2207</f>
        <v>17.2</v>
      </c>
      <c r="C2204" s="2">
        <f t="shared" si="269"/>
        <v>0</v>
      </c>
      <c r="D2204" s="2">
        <f t="shared" si="270"/>
        <v>17.2</v>
      </c>
      <c r="E2204" s="2">
        <f t="shared" si="272"/>
        <v>17.199999999999996</v>
      </c>
      <c r="F2204" s="2">
        <f t="shared" si="273"/>
        <v>17.279999999999994</v>
      </c>
      <c r="G2204" s="2">
        <f t="shared" si="267"/>
        <v>17.811600000000016</v>
      </c>
      <c r="H2204" s="2">
        <f t="shared" si="271"/>
        <v>23.222299999999951</v>
      </c>
      <c r="I2204" s="2">
        <f t="array" ref="I2204">SUMPRODUCT(B2188:B2207, (ROW(B2188:B2207)-ROW(B2188)+1)) / (20*21/2)</f>
        <v>17.2</v>
      </c>
      <c r="J2204" s="2">
        <f t="shared" si="274"/>
        <v>17.351950409738382</v>
      </c>
      <c r="K2204" s="2">
        <f t="shared" si="268"/>
        <v>18.088651280473911</v>
      </c>
    </row>
    <row r="2205" spans="1:11" ht="13.5" x14ac:dyDescent="0.25">
      <c r="A2205" s="3">
        <f>TITRES_STAT!B2208</f>
        <v>45516</v>
      </c>
      <c r="B2205" s="6">
        <f>TITRES_STAT!D2208</f>
        <v>17.2</v>
      </c>
      <c r="C2205" s="2">
        <f t="shared" si="269"/>
        <v>0</v>
      </c>
      <c r="D2205" s="2">
        <f t="shared" si="270"/>
        <v>17.2</v>
      </c>
      <c r="E2205" s="2">
        <f t="shared" si="272"/>
        <v>17.199999999999996</v>
      </c>
      <c r="F2205" s="2">
        <f t="shared" si="273"/>
        <v>17.239999999999995</v>
      </c>
      <c r="G2205" s="2">
        <f t="shared" si="267"/>
        <v>17.766600000000018</v>
      </c>
      <c r="H2205" s="2">
        <f t="shared" si="271"/>
        <v>23.16329999999995</v>
      </c>
      <c r="I2205" s="2">
        <f t="array" ref="I2205">SUMPRODUCT(B2189:B2208, (ROW(B2189:B2208)-ROW(B2189)+1)) / (20*21/2)</f>
        <v>17.18095238095238</v>
      </c>
      <c r="J2205" s="2">
        <f t="shared" si="274"/>
        <v>17.337478942144251</v>
      </c>
      <c r="K2205" s="2">
        <f t="shared" si="268"/>
        <v>18.053802210651405</v>
      </c>
    </row>
    <row r="2206" spans="1:11" ht="13.5" x14ac:dyDescent="0.25">
      <c r="A2206" s="3">
        <f>TITRES_STAT!B2209</f>
        <v>45518</v>
      </c>
      <c r="B2206" s="6">
        <f>TITRES_STAT!D2209</f>
        <v>17.2</v>
      </c>
      <c r="C2206" s="2">
        <f t="shared" si="269"/>
        <v>0</v>
      </c>
      <c r="D2206" s="2">
        <f t="shared" si="270"/>
        <v>17.2</v>
      </c>
      <c r="E2206" s="2">
        <f t="shared" si="272"/>
        <v>17.199999999999996</v>
      </c>
      <c r="F2206" s="2">
        <f t="shared" si="273"/>
        <v>17.199999999999996</v>
      </c>
      <c r="G2206" s="2">
        <f t="shared" si="267"/>
        <v>17.721600000000016</v>
      </c>
      <c r="H2206" s="2">
        <f t="shared" si="271"/>
        <v>23.110799999999944</v>
      </c>
      <c r="I2206" s="2">
        <f t="array" ref="I2206">SUMPRODUCT(B2190:B2209, (ROW(B2190:B2209)-ROW(B2190)+1)) / (20*21/2)</f>
        <v>17.162857142857142</v>
      </c>
      <c r="J2206" s="2">
        <f t="shared" si="274"/>
        <v>17.324385709559085</v>
      </c>
      <c r="K2206" s="2">
        <f t="shared" si="268"/>
        <v>18.02031977101802</v>
      </c>
    </row>
    <row r="2207" spans="1:11" ht="13.5" x14ac:dyDescent="0.25">
      <c r="A2207" s="3">
        <f>TITRES_STAT!B2210</f>
        <v>45519</v>
      </c>
      <c r="B2207" s="6">
        <f>TITRES_STAT!D2210</f>
        <v>17.2</v>
      </c>
      <c r="C2207" s="2">
        <f t="shared" si="269"/>
        <v>0</v>
      </c>
      <c r="D2207" s="2">
        <f t="shared" si="270"/>
        <v>17.2</v>
      </c>
      <c r="E2207" s="2">
        <f t="shared" si="272"/>
        <v>17.199999999999996</v>
      </c>
      <c r="F2207" s="2">
        <f t="shared" si="273"/>
        <v>17.199999999999996</v>
      </c>
      <c r="G2207" s="2">
        <f t="shared" si="267"/>
        <v>17.69400000000002</v>
      </c>
      <c r="H2207" s="2">
        <f t="shared" si="271"/>
        <v>23.064499999999942</v>
      </c>
      <c r="I2207" s="2">
        <f t="array" ref="I2207">SUMPRODUCT(B2191:B2210, (ROW(B2191:B2210)-ROW(B2191)+1)) / (20*21/2)</f>
        <v>17.145714285714284</v>
      </c>
      <c r="J2207" s="2">
        <f t="shared" si="274"/>
        <v>17.312539451505838</v>
      </c>
      <c r="K2207" s="2">
        <f t="shared" si="268"/>
        <v>17.988150368233001</v>
      </c>
    </row>
    <row r="2208" spans="1:11" ht="13.5" x14ac:dyDescent="0.25">
      <c r="A2208" s="3">
        <f>TITRES_STAT!B2211</f>
        <v>45520</v>
      </c>
      <c r="B2208" s="6">
        <f>TITRES_STAT!D2211</f>
        <v>17</v>
      </c>
      <c r="C2208" s="2">
        <f t="shared" si="269"/>
        <v>-0.19999999999999929</v>
      </c>
      <c r="D2208" s="2">
        <f t="shared" si="270"/>
        <v>17.16</v>
      </c>
      <c r="E2208" s="2">
        <f t="shared" si="272"/>
        <v>17.18</v>
      </c>
      <c r="F2208" s="2">
        <f t="shared" si="273"/>
        <v>17.189999999999994</v>
      </c>
      <c r="G2208" s="2">
        <f t="shared" si="267"/>
        <v>17.664000000000019</v>
      </c>
      <c r="H2208" s="2">
        <f t="shared" si="271"/>
        <v>23.02249999999994</v>
      </c>
      <c r="I2208" s="2">
        <f t="array" ref="I2208">SUMPRODUCT(B2192:B2211, (ROW(B2192:B2211)-ROW(B2192)+1)) / (20*21/2)</f>
        <v>17.129523809523807</v>
      </c>
      <c r="J2208" s="2">
        <f t="shared" si="274"/>
        <v>17.282773789457664</v>
      </c>
      <c r="K2208" s="2">
        <f t="shared" si="268"/>
        <v>17.949399373400336</v>
      </c>
    </row>
    <row r="2209" spans="1:11" ht="13.5" x14ac:dyDescent="0.25">
      <c r="A2209" s="3">
        <f>TITRES_STAT!B2212</f>
        <v>45523</v>
      </c>
      <c r="B2209" s="6">
        <f>TITRES_STAT!D2212</f>
        <v>17</v>
      </c>
      <c r="C2209" s="2">
        <f t="shared" si="269"/>
        <v>0</v>
      </c>
      <c r="D2209" s="2">
        <f t="shared" si="270"/>
        <v>17.119999999999997</v>
      </c>
      <c r="E2209" s="2">
        <f t="shared" si="272"/>
        <v>17.16</v>
      </c>
      <c r="F2209" s="2">
        <f t="shared" si="273"/>
        <v>17.179999999999996</v>
      </c>
      <c r="G2209" s="2">
        <f t="shared" si="267"/>
        <v>17.634000000000018</v>
      </c>
      <c r="H2209" s="2">
        <f t="shared" si="271"/>
        <v>22.974799999999941</v>
      </c>
      <c r="I2209" s="2">
        <f t="array" ref="I2209">SUMPRODUCT(B2193:B2212, (ROW(B2193:B2212)-ROW(B2193)+1)) / (20*21/2)</f>
        <v>17.114285714285714</v>
      </c>
      <c r="J2209" s="2">
        <f t="shared" si="274"/>
        <v>17.255842952366457</v>
      </c>
      <c r="K2209" s="2">
        <f t="shared" si="268"/>
        <v>17.912168025423853</v>
      </c>
    </row>
    <row r="2210" spans="1:11" ht="13.5" x14ac:dyDescent="0.25">
      <c r="A2210" s="3">
        <f>TITRES_STAT!B2213</f>
        <v>45524</v>
      </c>
      <c r="B2210" s="6">
        <f>TITRES_STAT!D2213</f>
        <v>17</v>
      </c>
      <c r="C2210" s="2">
        <f t="shared" si="269"/>
        <v>0</v>
      </c>
      <c r="D2210" s="2">
        <f t="shared" si="270"/>
        <v>17.080000000000002</v>
      </c>
      <c r="E2210" s="2">
        <f t="shared" si="272"/>
        <v>17.14</v>
      </c>
      <c r="F2210" s="2">
        <f t="shared" si="273"/>
        <v>17.169999999999995</v>
      </c>
      <c r="G2210" s="2">
        <f t="shared" si="267"/>
        <v>17.604000000000017</v>
      </c>
      <c r="H2210" s="2">
        <f t="shared" si="271"/>
        <v>22.92114999999994</v>
      </c>
      <c r="I2210" s="2">
        <f t="array" ref="I2210">SUMPRODUCT(B2194:B2213, (ROW(B2194:B2213)-ROW(B2194)+1)) / (20*21/2)</f>
        <v>17.100000000000001</v>
      </c>
      <c r="J2210" s="2">
        <f t="shared" si="274"/>
        <v>17.231476956902984</v>
      </c>
      <c r="K2210" s="2">
        <f t="shared" si="268"/>
        <v>17.876396730309192</v>
      </c>
    </row>
    <row r="2211" spans="1:11" ht="13.5" x14ac:dyDescent="0.25">
      <c r="A2211" s="3">
        <f>TITRES_STAT!B2214</f>
        <v>45525</v>
      </c>
      <c r="B2211" s="6">
        <f>TITRES_STAT!D2214</f>
        <v>17</v>
      </c>
      <c r="C2211" s="2">
        <f t="shared" si="269"/>
        <v>0</v>
      </c>
      <c r="D2211" s="2">
        <f t="shared" si="270"/>
        <v>17.04</v>
      </c>
      <c r="E2211" s="2">
        <f t="shared" si="272"/>
        <v>17.119999999999997</v>
      </c>
      <c r="F2211" s="2">
        <f t="shared" si="273"/>
        <v>17.159999999999997</v>
      </c>
      <c r="G2211" s="2">
        <f t="shared" si="267"/>
        <v>17.584000000000014</v>
      </c>
      <c r="H2211" s="2">
        <f t="shared" si="271"/>
        <v>22.861299999999943</v>
      </c>
      <c r="I2211" s="2">
        <f t="array" ref="I2211">SUMPRODUCT(B2195:B2214, (ROW(B2195:B2214)-ROW(B2195)+1)) / (20*21/2)</f>
        <v>17.086666666666666</v>
      </c>
      <c r="J2211" s="2">
        <f t="shared" si="274"/>
        <v>17.209431532436035</v>
      </c>
      <c r="K2211" s="2">
        <f t="shared" si="268"/>
        <v>17.842028231081382</v>
      </c>
    </row>
    <row r="2212" spans="1:11" ht="13.5" x14ac:dyDescent="0.25">
      <c r="A2212" s="3">
        <f>TITRES_STAT!B2215</f>
        <v>45526</v>
      </c>
      <c r="B2212" s="6">
        <f>TITRES_STAT!D2215</f>
        <v>17</v>
      </c>
      <c r="C2212" s="2">
        <f t="shared" si="269"/>
        <v>0</v>
      </c>
      <c r="D2212" s="2">
        <f t="shared" si="270"/>
        <v>17</v>
      </c>
      <c r="E2212" s="2">
        <f t="shared" si="272"/>
        <v>17.100000000000001</v>
      </c>
      <c r="F2212" s="2">
        <f t="shared" si="273"/>
        <v>17.149999999999999</v>
      </c>
      <c r="G2212" s="2">
        <f t="shared" si="267"/>
        <v>17.564000000000014</v>
      </c>
      <c r="H2212" s="2">
        <f t="shared" si="271"/>
        <v>22.801449999999946</v>
      </c>
      <c r="I2212" s="2">
        <f t="array" ref="I2212">SUMPRODUCT(B2196:B2215, (ROW(B2196:B2215)-ROW(B2196)+1)) / (20*21/2)</f>
        <v>17.146666666666668</v>
      </c>
      <c r="J2212" s="2">
        <f t="shared" si="274"/>
        <v>17.189485672204032</v>
      </c>
      <c r="K2212" s="2">
        <f t="shared" si="268"/>
        <v>17.809007516137015</v>
      </c>
    </row>
    <row r="2213" spans="1:11" ht="13.5" x14ac:dyDescent="0.25">
      <c r="A2213" s="3">
        <f>TITRES_STAT!B2216</f>
        <v>45527</v>
      </c>
      <c r="B2213" s="6">
        <f>TITRES_STAT!D2216</f>
        <v>17</v>
      </c>
      <c r="C2213" s="2">
        <f t="shared" si="269"/>
        <v>0</v>
      </c>
      <c r="D2213" s="2">
        <f t="shared" si="270"/>
        <v>17</v>
      </c>
      <c r="E2213" s="2">
        <f t="shared" si="272"/>
        <v>17.080000000000002</v>
      </c>
      <c r="F2213" s="2">
        <f t="shared" si="273"/>
        <v>17.139999999999997</v>
      </c>
      <c r="G2213" s="2">
        <f t="shared" si="267"/>
        <v>17.544000000000011</v>
      </c>
      <c r="H2213" s="2">
        <f t="shared" si="271"/>
        <v>22.741599999999945</v>
      </c>
      <c r="I2213" s="2">
        <f t="array" ref="I2213">SUMPRODUCT(B2197:B2216, (ROW(B2197:B2216)-ROW(B2197)+1)) / (20*21/2)</f>
        <v>17.204000000000001</v>
      </c>
      <c r="J2213" s="2">
        <f t="shared" si="274"/>
        <v>17.17143941770841</v>
      </c>
      <c r="K2213" s="2">
        <f t="shared" si="268"/>
        <v>17.777281731190467</v>
      </c>
    </row>
    <row r="2214" spans="1:11" ht="13.5" x14ac:dyDescent="0.25">
      <c r="A2214" s="3">
        <f>TITRES_STAT!B2217</f>
        <v>45530</v>
      </c>
      <c r="B2214" s="6">
        <f>TITRES_STAT!D2217</f>
        <v>17</v>
      </c>
      <c r="C2214" s="2">
        <f t="shared" si="269"/>
        <v>0</v>
      </c>
      <c r="D2214" s="2">
        <f t="shared" si="270"/>
        <v>17</v>
      </c>
      <c r="E2214" s="2">
        <f t="shared" si="272"/>
        <v>17.059999999999999</v>
      </c>
      <c r="F2214" s="2">
        <f t="shared" si="273"/>
        <v>17.129999999999995</v>
      </c>
      <c r="G2214" s="2">
        <f t="shared" si="267"/>
        <v>17.524000000000012</v>
      </c>
      <c r="H2214" s="2">
        <f t="shared" si="271"/>
        <v>22.676599999999944</v>
      </c>
      <c r="I2214" s="2">
        <f t="array" ref="I2214">SUMPRODUCT(B2198:B2217, (ROW(B2198:B2217)-ROW(B2198)+1)) / (20*21/2)</f>
        <v>17.258666666666667</v>
      </c>
      <c r="J2214" s="2">
        <f t="shared" si="274"/>
        <v>17.155111854117134</v>
      </c>
      <c r="K2214" s="2">
        <f t="shared" si="268"/>
        <v>17.746800094673194</v>
      </c>
    </row>
    <row r="2215" spans="1:11" ht="13.5" x14ac:dyDescent="0.25">
      <c r="A2215" s="3">
        <f>TITRES_STAT!B2218</f>
        <v>45531</v>
      </c>
      <c r="B2215" s="6">
        <f>TITRES_STAT!D2218</f>
        <v>17.760000000000002</v>
      </c>
      <c r="C2215" s="2">
        <f t="shared" si="269"/>
        <v>0.76000000000000156</v>
      </c>
      <c r="D2215" s="2">
        <f t="shared" si="270"/>
        <v>17.152000000000001</v>
      </c>
      <c r="E2215" s="2">
        <f t="shared" si="272"/>
        <v>17.116</v>
      </c>
      <c r="F2215" s="2">
        <f t="shared" si="273"/>
        <v>17.157999999999998</v>
      </c>
      <c r="G2215" s="2">
        <f t="shared" si="267"/>
        <v>17.519200000000009</v>
      </c>
      <c r="H2215" s="2">
        <f t="shared" si="271"/>
        <v>22.615399999999944</v>
      </c>
      <c r="I2215" s="2">
        <f t="array" ref="I2215">SUMPRODUCT(B2199:B2218, (ROW(B2199:B2218)-ROW(B2199)+1)) / (20*21/2)</f>
        <v>17.310666666666666</v>
      </c>
      <c r="J2215" s="2">
        <f t="shared" si="274"/>
        <v>17.212720248963123</v>
      </c>
      <c r="K2215" s="2">
        <f t="shared" si="268"/>
        <v>17.747317738019344</v>
      </c>
    </row>
    <row r="2216" spans="1:11" ht="13.5" x14ac:dyDescent="0.25">
      <c r="A2216" s="3">
        <f>TITRES_STAT!B2219</f>
        <v>45532</v>
      </c>
      <c r="B2216" s="6">
        <f>TITRES_STAT!D2219</f>
        <v>17.760000000000002</v>
      </c>
      <c r="C2216" s="2">
        <f t="shared" si="269"/>
        <v>0</v>
      </c>
      <c r="D2216" s="2">
        <f t="shared" si="270"/>
        <v>17.304000000000002</v>
      </c>
      <c r="E2216" s="2">
        <f t="shared" si="272"/>
        <v>17.171999999999997</v>
      </c>
      <c r="F2216" s="2">
        <f t="shared" si="273"/>
        <v>17.185999999999996</v>
      </c>
      <c r="G2216" s="2">
        <f t="shared" si="267"/>
        <v>17.514400000000009</v>
      </c>
      <c r="H2216" s="2">
        <f t="shared" si="271"/>
        <v>22.554199999999945</v>
      </c>
      <c r="I2216" s="2">
        <f t="array" ref="I2216">SUMPRODUCT(B2200:B2219, (ROW(B2200:B2219)-ROW(B2200)+1)) / (20*21/2)</f>
        <v>17.359999999999996</v>
      </c>
      <c r="J2216" s="2">
        <f t="shared" si="274"/>
        <v>17.264842130014255</v>
      </c>
      <c r="K2216" s="2">
        <f t="shared" si="268"/>
        <v>17.747815081626428</v>
      </c>
    </row>
    <row r="2217" spans="1:11" ht="13.5" x14ac:dyDescent="0.25">
      <c r="A2217" s="3">
        <f>TITRES_STAT!B2220</f>
        <v>45533</v>
      </c>
      <c r="B2217" s="6">
        <f>TITRES_STAT!D2220</f>
        <v>17.760000000000002</v>
      </c>
      <c r="C2217" s="2">
        <f t="shared" si="269"/>
        <v>0</v>
      </c>
      <c r="D2217" s="2">
        <f t="shared" si="270"/>
        <v>17.456000000000003</v>
      </c>
      <c r="E2217" s="2">
        <f t="shared" si="272"/>
        <v>17.227999999999998</v>
      </c>
      <c r="F2217" s="2">
        <f t="shared" si="273"/>
        <v>17.213999999999999</v>
      </c>
      <c r="G2217" s="2">
        <f t="shared" si="267"/>
        <v>17.509600000000006</v>
      </c>
      <c r="H2217" s="2">
        <f t="shared" si="271"/>
        <v>22.492999999999952</v>
      </c>
      <c r="I2217" s="2">
        <f t="array" ref="I2217">SUMPRODUCT(B2201:B2220, (ROW(B2201:B2220)-ROW(B2201)+1)) / (20*21/2)</f>
        <v>17.406666666666666</v>
      </c>
      <c r="J2217" s="2">
        <f t="shared" si="274"/>
        <v>17.31200002239385</v>
      </c>
      <c r="K2217" s="2">
        <f t="shared" si="268"/>
        <v>17.748292921562644</v>
      </c>
    </row>
    <row r="2218" spans="1:11" ht="13.5" x14ac:dyDescent="0.25">
      <c r="A2218" s="3">
        <f>TITRES_STAT!B2221</f>
        <v>45534</v>
      </c>
      <c r="B2218" s="6">
        <f>TITRES_STAT!D2221</f>
        <v>17.760000000000002</v>
      </c>
      <c r="C2218" s="2">
        <f t="shared" si="269"/>
        <v>0</v>
      </c>
      <c r="D2218" s="2">
        <f t="shared" si="270"/>
        <v>17.608000000000004</v>
      </c>
      <c r="E2218" s="2">
        <f t="shared" si="272"/>
        <v>17.303999999999998</v>
      </c>
      <c r="F2218" s="2">
        <f t="shared" si="273"/>
        <v>17.241999999999997</v>
      </c>
      <c r="G2218" s="2">
        <f t="shared" si="267"/>
        <v>17.504800000000007</v>
      </c>
      <c r="H2218" s="2">
        <f t="shared" si="271"/>
        <v>22.431799999999953</v>
      </c>
      <c r="I2218" s="2">
        <f t="array" ref="I2218">SUMPRODUCT(B2202:B2221, (ROW(B2202:B2221)-ROW(B2202)+1)) / (20*21/2)</f>
        <v>17.450666666666667</v>
      </c>
      <c r="J2218" s="2">
        <f t="shared" si="274"/>
        <v>17.354666686927768</v>
      </c>
      <c r="K2218" s="2">
        <f t="shared" si="268"/>
        <v>17.748752022677834</v>
      </c>
    </row>
    <row r="2219" spans="1:11" ht="13.5" x14ac:dyDescent="0.25">
      <c r="A2219" s="3">
        <f>TITRES_STAT!B2222</f>
        <v>45537</v>
      </c>
      <c r="B2219" s="6">
        <f>TITRES_STAT!D2222</f>
        <v>17.760000000000002</v>
      </c>
      <c r="C2219" s="2">
        <f t="shared" si="269"/>
        <v>0</v>
      </c>
      <c r="D2219" s="2">
        <f t="shared" si="270"/>
        <v>17.760000000000002</v>
      </c>
      <c r="E2219" s="2">
        <f t="shared" si="272"/>
        <v>17.38</v>
      </c>
      <c r="F2219" s="2">
        <f t="shared" si="273"/>
        <v>17.27</v>
      </c>
      <c r="G2219" s="2">
        <f t="shared" si="267"/>
        <v>17.500000000000004</v>
      </c>
      <c r="H2219" s="2">
        <f t="shared" si="271"/>
        <v>22.370599999999953</v>
      </c>
      <c r="I2219" s="2">
        <f t="array" ref="I2219">SUMPRODUCT(B2203:B2222, (ROW(B2203:B2222)-ROW(B2203)+1)) / (20*21/2)</f>
        <v>17.491999999999997</v>
      </c>
      <c r="J2219" s="2">
        <f t="shared" si="274"/>
        <v>17.393269859601315</v>
      </c>
      <c r="K2219" s="2">
        <f t="shared" si="268"/>
        <v>17.749193119827723</v>
      </c>
    </row>
    <row r="2220" spans="1:11" ht="13.5" x14ac:dyDescent="0.25">
      <c r="A2220" s="3">
        <f>TITRES_STAT!B2223</f>
        <v>45538</v>
      </c>
      <c r="B2220" s="6">
        <f>TITRES_STAT!D2223</f>
        <v>17.760000000000002</v>
      </c>
      <c r="C2220" s="2">
        <f t="shared" si="269"/>
        <v>0</v>
      </c>
      <c r="D2220" s="2">
        <f t="shared" si="270"/>
        <v>17.760000000000002</v>
      </c>
      <c r="E2220" s="2">
        <f t="shared" si="272"/>
        <v>17.456</v>
      </c>
      <c r="F2220" s="2">
        <f t="shared" si="273"/>
        <v>17.297999999999998</v>
      </c>
      <c r="G2220" s="2">
        <f t="shared" si="267"/>
        <v>17.495200000000001</v>
      </c>
      <c r="H2220" s="2">
        <f t="shared" si="271"/>
        <v>22.309399999999961</v>
      </c>
      <c r="I2220" s="2">
        <f t="array" ref="I2220">SUMPRODUCT(B2204:B2223, (ROW(B2204:B2223)-ROW(B2204)+1)) / (20*21/2)</f>
        <v>17.534476190476191</v>
      </c>
      <c r="J2220" s="2">
        <f t="shared" si="274"/>
        <v>17.428196539639284</v>
      </c>
      <c r="K2220" s="2">
        <f t="shared" si="268"/>
        <v>17.749616919050165</v>
      </c>
    </row>
    <row r="2221" spans="1:11" ht="13.5" x14ac:dyDescent="0.25">
      <c r="A2221" s="3">
        <f>TITRES_STAT!B2224</f>
        <v>45539</v>
      </c>
      <c r="B2221" s="6">
        <f>TITRES_STAT!D2224</f>
        <v>17.760000000000002</v>
      </c>
      <c r="C2221" s="2">
        <f t="shared" si="269"/>
        <v>0</v>
      </c>
      <c r="D2221" s="2">
        <f t="shared" si="270"/>
        <v>17.760000000000002</v>
      </c>
      <c r="E2221" s="2">
        <f t="shared" si="272"/>
        <v>17.532</v>
      </c>
      <c r="F2221" s="2">
        <f t="shared" si="273"/>
        <v>17.325999999999997</v>
      </c>
      <c r="G2221" s="2">
        <f t="shared" si="267"/>
        <v>17.490400000000001</v>
      </c>
      <c r="H2221" s="2">
        <f t="shared" si="271"/>
        <v>22.248199999999962</v>
      </c>
      <c r="I2221" s="2">
        <f t="array" ref="I2221">SUMPRODUCT(B2205:B2224, (ROW(B2205:B2224)-ROW(B2205)+1)) / (20*21/2)</f>
        <v>17.574095238095236</v>
      </c>
      <c r="J2221" s="2">
        <f t="shared" si="274"/>
        <v>17.459796869197447</v>
      </c>
      <c r="K2221" s="2">
        <f t="shared" si="268"/>
        <v>17.750024098695256</v>
      </c>
    </row>
    <row r="2222" spans="1:11" ht="13.5" x14ac:dyDescent="0.25">
      <c r="A2222" s="3">
        <f>TITRES_STAT!B2225</f>
        <v>45540</v>
      </c>
      <c r="B2222" s="6">
        <f>TITRES_STAT!D2225</f>
        <v>17.760000000000002</v>
      </c>
      <c r="C2222" s="2">
        <f t="shared" si="269"/>
        <v>0</v>
      </c>
      <c r="D2222" s="2">
        <f t="shared" si="270"/>
        <v>17.760000000000002</v>
      </c>
      <c r="E2222" s="2">
        <f t="shared" si="272"/>
        <v>17.608000000000001</v>
      </c>
      <c r="F2222" s="2">
        <f t="shared" si="273"/>
        <v>17.353999999999996</v>
      </c>
      <c r="G2222" s="2">
        <f t="shared" si="267"/>
        <v>17.485599999999998</v>
      </c>
      <c r="H2222" s="2">
        <f t="shared" si="271"/>
        <v>22.186999999999962</v>
      </c>
      <c r="I2222" s="2">
        <f t="array" ref="I2222">SUMPRODUCT(B2206:B2225, (ROW(B2206:B2225)-ROW(B2206)+1)) / (20*21/2)</f>
        <v>17.610857142857142</v>
      </c>
      <c r="J2222" s="2">
        <f t="shared" si="274"/>
        <v>17.488387643559594</v>
      </c>
      <c r="K2222" s="2">
        <f t="shared" si="268"/>
        <v>17.750415310511126</v>
      </c>
    </row>
    <row r="2223" spans="1:11" ht="13.5" x14ac:dyDescent="0.25">
      <c r="A2223" s="3">
        <f>TITRES_STAT!B2226</f>
        <v>45541</v>
      </c>
      <c r="B2223" s="6">
        <f>TITRES_STAT!D2226</f>
        <v>17.8</v>
      </c>
      <c r="C2223" s="2">
        <f t="shared" si="269"/>
        <v>3.9999999999999147E-2</v>
      </c>
      <c r="D2223" s="2">
        <f t="shared" si="270"/>
        <v>17.768000000000001</v>
      </c>
      <c r="E2223" s="2">
        <f t="shared" si="272"/>
        <v>17.688000000000002</v>
      </c>
      <c r="F2223" s="2">
        <f t="shared" si="273"/>
        <v>17.383999999999997</v>
      </c>
      <c r="G2223" s="2">
        <f t="shared" si="267"/>
        <v>17.4816</v>
      </c>
      <c r="H2223" s="2">
        <f t="shared" si="271"/>
        <v>22.125999999999962</v>
      </c>
      <c r="I2223" s="2">
        <f t="array" ref="I2223">SUMPRODUCT(B2207:B2226, (ROW(B2207:B2226)-ROW(B2207)+1)) / (20*21/2)</f>
        <v>17.648571428571429</v>
      </c>
      <c r="J2223" s="2">
        <f t="shared" si="274"/>
        <v>17.518065010839635</v>
      </c>
      <c r="K2223" s="2">
        <f t="shared" si="268"/>
        <v>17.752359808138142</v>
      </c>
    </row>
    <row r="2224" spans="1:11" ht="13.5" x14ac:dyDescent="0.25">
      <c r="A2224" s="3">
        <f>TITRES_STAT!B2227</f>
        <v>45544</v>
      </c>
      <c r="B2224" s="6">
        <f>TITRES_STAT!D2227</f>
        <v>17.8</v>
      </c>
      <c r="C2224" s="2">
        <f t="shared" si="269"/>
        <v>0</v>
      </c>
      <c r="D2224" s="2">
        <f t="shared" si="270"/>
        <v>17.776</v>
      </c>
      <c r="E2224" s="2">
        <f t="shared" si="272"/>
        <v>17.768000000000004</v>
      </c>
      <c r="F2224" s="2">
        <f t="shared" si="273"/>
        <v>17.413999999999998</v>
      </c>
      <c r="G2224" s="2">
        <f t="shared" si="267"/>
        <v>17.477599999999995</v>
      </c>
      <c r="H2224" s="2">
        <f t="shared" si="271"/>
        <v>22.064999999999969</v>
      </c>
      <c r="I2224" s="2">
        <f t="array" ref="I2224">SUMPRODUCT(B2208:B2227, (ROW(B2208:B2227)-ROW(B2208)+1)) / (20*21/2)</f>
        <v>17.683238095238096</v>
      </c>
      <c r="J2224" s="2">
        <f t="shared" si="274"/>
        <v>17.544915962188242</v>
      </c>
      <c r="K2224" s="2">
        <f t="shared" si="268"/>
        <v>17.754228050956254</v>
      </c>
    </row>
    <row r="2225" spans="1:11" ht="13.5" x14ac:dyDescent="0.25">
      <c r="A2225" s="3">
        <f>TITRES_STAT!B2228</f>
        <v>45545</v>
      </c>
      <c r="B2225" s="6">
        <f>TITRES_STAT!D2228</f>
        <v>17.8</v>
      </c>
      <c r="C2225" s="2">
        <f t="shared" si="269"/>
        <v>0</v>
      </c>
      <c r="D2225" s="2">
        <f t="shared" si="270"/>
        <v>17.783999999999999</v>
      </c>
      <c r="E2225" s="2">
        <f t="shared" si="272"/>
        <v>17.772000000000006</v>
      </c>
      <c r="F2225" s="2">
        <f t="shared" si="273"/>
        <v>17.443999999999999</v>
      </c>
      <c r="G2225" s="2">
        <f t="shared" si="267"/>
        <v>17.473599999999994</v>
      </c>
      <c r="H2225" s="2">
        <f t="shared" si="271"/>
        <v>22.003999999999966</v>
      </c>
      <c r="I2225" s="2">
        <f t="array" ref="I2225">SUMPRODUCT(B2209:B2228, (ROW(B2209:B2228)-ROW(B2209)+1)) / (20*21/2)</f>
        <v>17.714857142857145</v>
      </c>
      <c r="J2225" s="2">
        <f t="shared" si="274"/>
        <v>17.569209680075076</v>
      </c>
      <c r="K2225" s="2">
        <f t="shared" si="268"/>
        <v>17.756023029350128</v>
      </c>
    </row>
    <row r="2226" spans="1:11" ht="13.5" x14ac:dyDescent="0.25">
      <c r="A2226" s="3">
        <f>TITRES_STAT!B2229</f>
        <v>45546</v>
      </c>
      <c r="B2226" s="6">
        <f>TITRES_STAT!D2229</f>
        <v>17.84</v>
      </c>
      <c r="C2226" s="2">
        <f t="shared" si="269"/>
        <v>3.9999999999999147E-2</v>
      </c>
      <c r="D2226" s="2">
        <f t="shared" si="270"/>
        <v>17.8</v>
      </c>
      <c r="E2226" s="2">
        <f t="shared" si="272"/>
        <v>17.780000000000005</v>
      </c>
      <c r="F2226" s="2">
        <f t="shared" si="273"/>
        <v>17.475999999999996</v>
      </c>
      <c r="G2226" s="2">
        <f t="shared" ref="G2226:G2289" si="275">AVERAGE(B2177:B2226)</f>
        <v>17.470399999999994</v>
      </c>
      <c r="H2226" s="2">
        <f t="shared" si="271"/>
        <v>21.943199999999965</v>
      </c>
      <c r="I2226" s="2">
        <f t="array" ref="I2226">SUMPRODUCT(B2210:B2229, (ROW(B2210:B2229)-ROW(B2210)+1)) / (20*21/2)</f>
        <v>17.742476190476189</v>
      </c>
      <c r="J2226" s="2">
        <f t="shared" si="274"/>
        <v>17.59499923435364</v>
      </c>
      <c r="K2226" s="2">
        <f t="shared" si="268"/>
        <v>17.759316243885419</v>
      </c>
    </row>
    <row r="2227" spans="1:11" ht="13.5" x14ac:dyDescent="0.25">
      <c r="A2227" s="3">
        <f>TITRES_STAT!B2230</f>
        <v>45547</v>
      </c>
      <c r="B2227" s="6">
        <f>TITRES_STAT!D2230</f>
        <v>17.84</v>
      </c>
      <c r="C2227" s="2">
        <f t="shared" si="269"/>
        <v>0</v>
      </c>
      <c r="D2227" s="2">
        <f t="shared" si="270"/>
        <v>17.816000000000003</v>
      </c>
      <c r="E2227" s="2">
        <f t="shared" si="272"/>
        <v>17.788000000000004</v>
      </c>
      <c r="F2227" s="2">
        <f t="shared" si="273"/>
        <v>17.507999999999996</v>
      </c>
      <c r="G2227" s="2">
        <f t="shared" si="275"/>
        <v>17.467199999999995</v>
      </c>
      <c r="H2227" s="2">
        <f t="shared" si="271"/>
        <v>21.882399999999972</v>
      </c>
      <c r="I2227" s="2">
        <f t="array" ref="I2227">SUMPRODUCT(B2211:B2230, (ROW(B2211:B2230)-ROW(B2211)+1)) / (20*21/2)</f>
        <v>17.766095238095239</v>
      </c>
      <c r="J2227" s="2">
        <f t="shared" si="274"/>
        <v>17.618332640605676</v>
      </c>
      <c r="K2227" s="2">
        <f t="shared" ref="K2227:K2290" si="276">$K$4*B2227+(1-$K$4)*K2226</f>
        <v>17.762480312752658</v>
      </c>
    </row>
    <row r="2228" spans="1:11" ht="13.5" x14ac:dyDescent="0.25">
      <c r="A2228" s="3">
        <f>TITRES_STAT!B2231</f>
        <v>45548</v>
      </c>
      <c r="B2228" s="6">
        <f>TITRES_STAT!D2231</f>
        <v>17.84</v>
      </c>
      <c r="C2228" s="2">
        <f t="shared" si="269"/>
        <v>0</v>
      </c>
      <c r="D2228" s="2">
        <f t="shared" si="270"/>
        <v>17.824000000000002</v>
      </c>
      <c r="E2228" s="2">
        <f t="shared" si="272"/>
        <v>17.795999999999999</v>
      </c>
      <c r="F2228" s="2">
        <f t="shared" si="273"/>
        <v>17.549999999999994</v>
      </c>
      <c r="G2228" s="2">
        <f t="shared" si="275"/>
        <v>17.463999999999995</v>
      </c>
      <c r="H2228" s="2">
        <f t="shared" si="271"/>
        <v>21.821599999999972</v>
      </c>
      <c r="I2228" s="2">
        <f t="array" ref="I2228">SUMPRODUCT(B2212:B2231, (ROW(B2212:B2231)-ROW(B2212)+1)) / (20*21/2)</f>
        <v>17.785714285714292</v>
      </c>
      <c r="J2228" s="2">
        <f t="shared" si="274"/>
        <v>17.63944381769085</v>
      </c>
      <c r="K2228" s="2">
        <f t="shared" si="276"/>
        <v>17.765520300487847</v>
      </c>
    </row>
    <row r="2229" spans="1:11" ht="13.5" x14ac:dyDescent="0.25">
      <c r="A2229" s="3">
        <f>TITRES_STAT!B2232</f>
        <v>45551</v>
      </c>
      <c r="B2229" s="6">
        <f>TITRES_STAT!D2232</f>
        <v>17.84</v>
      </c>
      <c r="C2229" s="2">
        <f t="shared" si="269"/>
        <v>0</v>
      </c>
      <c r="D2229" s="2">
        <f t="shared" si="270"/>
        <v>17.832000000000001</v>
      </c>
      <c r="E2229" s="2">
        <f t="shared" si="272"/>
        <v>17.803999999999998</v>
      </c>
      <c r="F2229" s="2">
        <f t="shared" si="273"/>
        <v>17.591999999999992</v>
      </c>
      <c r="G2229" s="2">
        <f t="shared" si="275"/>
        <v>17.460799999999995</v>
      </c>
      <c r="H2229" s="2">
        <f t="shared" si="271"/>
        <v>21.760799999999971</v>
      </c>
      <c r="I2229" s="2">
        <f t="array" ref="I2229">SUMPRODUCT(B2213:B2232, (ROW(B2213:B2232)-ROW(B2213)+1)) / (20*21/2)</f>
        <v>17.801333333333336</v>
      </c>
      <c r="J2229" s="2">
        <f t="shared" si="274"/>
        <v>17.6585444064822</v>
      </c>
      <c r="K2229" s="2">
        <f t="shared" si="276"/>
        <v>17.768441073017733</v>
      </c>
    </row>
    <row r="2230" spans="1:11" ht="13.5" x14ac:dyDescent="0.25">
      <c r="A2230" s="3">
        <f>TITRES_STAT!B2233</f>
        <v>45552</v>
      </c>
      <c r="B2230" s="6">
        <f>TITRES_STAT!D2233</f>
        <v>17.84</v>
      </c>
      <c r="C2230" s="2">
        <f t="shared" si="269"/>
        <v>0</v>
      </c>
      <c r="D2230" s="2">
        <f t="shared" si="270"/>
        <v>17.84</v>
      </c>
      <c r="E2230" s="2">
        <f t="shared" si="272"/>
        <v>17.812000000000001</v>
      </c>
      <c r="F2230" s="2">
        <f t="shared" si="273"/>
        <v>17.633999999999993</v>
      </c>
      <c r="G2230" s="2">
        <f t="shared" si="275"/>
        <v>17.457599999999996</v>
      </c>
      <c r="H2230" s="2">
        <f t="shared" si="271"/>
        <v>21.699999999999974</v>
      </c>
      <c r="I2230" s="2">
        <f t="array" ref="I2230">SUMPRODUCT(B2214:B2233, (ROW(B2214:B2233)-ROW(B2214)+1)) / (20*21/2)</f>
        <v>17.812952380952382</v>
      </c>
      <c r="J2230" s="2">
        <f t="shared" si="274"/>
        <v>17.675825891579134</v>
      </c>
      <c r="K2230" s="2">
        <f t="shared" si="276"/>
        <v>17.771247305448412</v>
      </c>
    </row>
    <row r="2231" spans="1:11" ht="13.5" x14ac:dyDescent="0.25">
      <c r="A2231" s="3">
        <f>TITRES_STAT!B2234</f>
        <v>45553</v>
      </c>
      <c r="B2231" s="6">
        <f>TITRES_STAT!D2234</f>
        <v>17.84</v>
      </c>
      <c r="C2231" s="2">
        <f t="shared" si="269"/>
        <v>0</v>
      </c>
      <c r="D2231" s="2">
        <f t="shared" si="270"/>
        <v>17.84</v>
      </c>
      <c r="E2231" s="2">
        <f t="shared" si="272"/>
        <v>17.82</v>
      </c>
      <c r="F2231" s="2">
        <f t="shared" si="273"/>
        <v>17.675999999999995</v>
      </c>
      <c r="G2231" s="2">
        <f t="shared" si="275"/>
        <v>17.454399999999996</v>
      </c>
      <c r="H2231" s="2">
        <f t="shared" si="271"/>
        <v>21.639199999999978</v>
      </c>
      <c r="I2231" s="2">
        <f t="array" ref="I2231">SUMPRODUCT(B2215:B2234, (ROW(B2215:B2234)-ROW(B2215)+1)) / (20*21/2)</f>
        <v>17.82057142857143</v>
      </c>
      <c r="J2231" s="2">
        <f t="shared" si="274"/>
        <v>17.691461520952551</v>
      </c>
      <c r="K2231" s="2">
        <f t="shared" si="276"/>
        <v>17.773943489548476</v>
      </c>
    </row>
    <row r="2232" spans="1:11" ht="13.5" x14ac:dyDescent="0.25">
      <c r="A2232" s="3">
        <f>TITRES_STAT!B2235</f>
        <v>45554</v>
      </c>
      <c r="B2232" s="6">
        <f>TITRES_STAT!D2235</f>
        <v>17.84</v>
      </c>
      <c r="C2232" s="2">
        <f t="shared" si="269"/>
        <v>0</v>
      </c>
      <c r="D2232" s="2">
        <f t="shared" si="270"/>
        <v>17.84</v>
      </c>
      <c r="E2232" s="2">
        <f t="shared" si="272"/>
        <v>17.828000000000003</v>
      </c>
      <c r="F2232" s="2">
        <f t="shared" si="273"/>
        <v>17.717999999999996</v>
      </c>
      <c r="G2232" s="2">
        <f t="shared" si="275"/>
        <v>17.451199999999996</v>
      </c>
      <c r="H2232" s="2">
        <f t="shared" si="271"/>
        <v>21.578399999999977</v>
      </c>
      <c r="I2232" s="2">
        <f t="array" ref="I2232">SUMPRODUCT(B2216:B2235, (ROW(B2216:B2235)-ROW(B2216)+1)) / (20*21/2)</f>
        <v>17.824190476190477</v>
      </c>
      <c r="J2232" s="2">
        <f t="shared" si="274"/>
        <v>17.705608042766592</v>
      </c>
      <c r="K2232" s="2">
        <f t="shared" si="276"/>
        <v>17.77653394093873</v>
      </c>
    </row>
    <row r="2233" spans="1:11" ht="13.5" x14ac:dyDescent="0.25">
      <c r="A2233" s="3">
        <f>TITRES_STAT!B2236</f>
        <v>45555</v>
      </c>
      <c r="B2233" s="6">
        <f>TITRES_STAT!D2236</f>
        <v>17.84</v>
      </c>
      <c r="C2233" s="2">
        <f t="shared" si="269"/>
        <v>0</v>
      </c>
      <c r="D2233" s="2">
        <f t="shared" si="270"/>
        <v>17.84</v>
      </c>
      <c r="E2233" s="2">
        <f t="shared" si="272"/>
        <v>17.832000000000001</v>
      </c>
      <c r="F2233" s="2">
        <f t="shared" si="273"/>
        <v>17.759999999999998</v>
      </c>
      <c r="G2233" s="2">
        <f t="shared" si="275"/>
        <v>17.447999999999997</v>
      </c>
      <c r="H2233" s="2">
        <f t="shared" si="271"/>
        <v>21.51759999999998</v>
      </c>
      <c r="I2233" s="2">
        <f t="array" ref="I2233">SUMPRODUCT(B2217:B2236, (ROW(B2217:B2236)-ROW(B2217)+1)) / (20*21/2)</f>
        <v>17.804571428571428</v>
      </c>
      <c r="J2233" s="2">
        <f t="shared" si="274"/>
        <v>17.71840727678882</v>
      </c>
      <c r="K2233" s="2">
        <f t="shared" si="276"/>
        <v>17.779022805999958</v>
      </c>
    </row>
    <row r="2234" spans="1:11" ht="13.5" x14ac:dyDescent="0.25">
      <c r="A2234" s="3">
        <f>TITRES_STAT!B2237</f>
        <v>45558</v>
      </c>
      <c r="B2234" s="6">
        <f>TITRES_STAT!D2237</f>
        <v>17.84</v>
      </c>
      <c r="C2234" s="2">
        <f t="shared" si="269"/>
        <v>0</v>
      </c>
      <c r="D2234" s="2">
        <f t="shared" si="270"/>
        <v>17.84</v>
      </c>
      <c r="E2234" s="2">
        <f t="shared" si="272"/>
        <v>17.836000000000002</v>
      </c>
      <c r="F2234" s="2">
        <f t="shared" si="273"/>
        <v>17.801999999999996</v>
      </c>
      <c r="G2234" s="2">
        <f t="shared" si="275"/>
        <v>17.444799999999997</v>
      </c>
      <c r="H2234" s="2">
        <f t="shared" si="271"/>
        <v>21.456799999999983</v>
      </c>
      <c r="I2234" s="2">
        <f t="array" ref="I2234">SUMPRODUCT(B2218:B2237, (ROW(B2218:B2237)-ROW(B2218)+1)) / (20*21/2)</f>
        <v>17.785714285714288</v>
      </c>
      <c r="J2234" s="2">
        <f t="shared" si="274"/>
        <v>17.729987536142264</v>
      </c>
      <c r="K2234" s="2">
        <f t="shared" si="276"/>
        <v>17.781414068509765</v>
      </c>
    </row>
    <row r="2235" spans="1:11" ht="13.5" x14ac:dyDescent="0.25">
      <c r="A2235" s="3">
        <f>TITRES_STAT!B2238</f>
        <v>45559</v>
      </c>
      <c r="B2235" s="6">
        <f>TITRES_STAT!D2238</f>
        <v>17.84</v>
      </c>
      <c r="C2235" s="2">
        <f t="shared" si="269"/>
        <v>0</v>
      </c>
      <c r="D2235" s="2">
        <f t="shared" si="270"/>
        <v>17.84</v>
      </c>
      <c r="E2235" s="2">
        <f t="shared" si="272"/>
        <v>17.84</v>
      </c>
      <c r="F2235" s="2">
        <f t="shared" si="273"/>
        <v>17.805999999999997</v>
      </c>
      <c r="G2235" s="2">
        <f t="shared" si="275"/>
        <v>17.441600000000001</v>
      </c>
      <c r="H2235" s="2">
        <f t="shared" si="271"/>
        <v>21.402749999999987</v>
      </c>
      <c r="I2235" s="2">
        <f t="array" ref="I2235">SUMPRODUCT(B2219:B2238, (ROW(B2219:B2238)-ROW(B2219)+1)) / (20*21/2)</f>
        <v>17.76761904761905</v>
      </c>
      <c r="J2235" s="2">
        <f t="shared" si="274"/>
        <v>17.740464913652524</v>
      </c>
      <c r="K2235" s="2">
        <f t="shared" si="276"/>
        <v>17.783711556019185</v>
      </c>
    </row>
    <row r="2236" spans="1:11" ht="13.5" x14ac:dyDescent="0.25">
      <c r="A2236" s="3">
        <f>TITRES_STAT!B2239</f>
        <v>45560</v>
      </c>
      <c r="B2236" s="6">
        <f>TITRES_STAT!D2239</f>
        <v>17.600000000000001</v>
      </c>
      <c r="C2236" s="2">
        <f t="shared" si="269"/>
        <v>-0.23999999999999844</v>
      </c>
      <c r="D2236" s="2">
        <f t="shared" si="270"/>
        <v>17.792000000000002</v>
      </c>
      <c r="E2236" s="2">
        <f t="shared" si="272"/>
        <v>17.815999999999999</v>
      </c>
      <c r="F2236" s="2">
        <f t="shared" si="273"/>
        <v>17.797999999999998</v>
      </c>
      <c r="G2236" s="2">
        <f t="shared" si="275"/>
        <v>17.433600000000002</v>
      </c>
      <c r="H2236" s="2">
        <f t="shared" si="271"/>
        <v>21.353899999999989</v>
      </c>
      <c r="I2236" s="2">
        <f t="array" ref="I2236">SUMPRODUCT(B2220:B2239, (ROW(B2220:B2239)-ROW(B2220)+1)) / (20*21/2)</f>
        <v>17.750285714285717</v>
      </c>
      <c r="J2236" s="2">
        <f t="shared" si="274"/>
        <v>17.727087302828476</v>
      </c>
      <c r="K2236" s="2">
        <f t="shared" si="276"/>
        <v>17.776507181273335</v>
      </c>
    </row>
    <row r="2237" spans="1:11" ht="13.5" x14ac:dyDescent="0.25">
      <c r="A2237" s="3">
        <f>TITRES_STAT!B2240</f>
        <v>45561</v>
      </c>
      <c r="B2237" s="6">
        <f>TITRES_STAT!D2240</f>
        <v>17.600000000000001</v>
      </c>
      <c r="C2237" s="2">
        <f t="shared" si="269"/>
        <v>0</v>
      </c>
      <c r="D2237" s="2">
        <f t="shared" si="270"/>
        <v>17.744</v>
      </c>
      <c r="E2237" s="2">
        <f t="shared" si="272"/>
        <v>17.791999999999998</v>
      </c>
      <c r="F2237" s="2">
        <f t="shared" si="273"/>
        <v>17.79</v>
      </c>
      <c r="G2237" s="2">
        <f t="shared" si="275"/>
        <v>17.441600000000001</v>
      </c>
      <c r="H2237" s="2">
        <f t="shared" si="271"/>
        <v>21.311199999999989</v>
      </c>
      <c r="I2237" s="2">
        <f t="array" ref="I2237">SUMPRODUCT(B2221:B2240, (ROW(B2221:B2240)-ROW(B2221)+1)) / (20*21/2)</f>
        <v>17.733714285714289</v>
      </c>
      <c r="J2237" s="2">
        <f t="shared" si="274"/>
        <v>17.714983750178146</v>
      </c>
      <c r="K2237" s="2">
        <f t="shared" si="276"/>
        <v>17.769585331027322</v>
      </c>
    </row>
    <row r="2238" spans="1:11" ht="13.5" x14ac:dyDescent="0.25">
      <c r="A2238" s="3">
        <f>TITRES_STAT!B2241</f>
        <v>45562</v>
      </c>
      <c r="B2238" s="6">
        <f>TITRES_STAT!D2241</f>
        <v>17.600000000000001</v>
      </c>
      <c r="C2238" s="2">
        <f t="shared" si="269"/>
        <v>0</v>
      </c>
      <c r="D2238" s="2">
        <f t="shared" si="270"/>
        <v>17.695999999999998</v>
      </c>
      <c r="E2238" s="2">
        <f t="shared" si="272"/>
        <v>17.768000000000001</v>
      </c>
      <c r="F2238" s="2">
        <f t="shared" si="273"/>
        <v>17.782000000000004</v>
      </c>
      <c r="G2238" s="2">
        <f t="shared" si="275"/>
        <v>17.449600000000004</v>
      </c>
      <c r="H2238" s="2">
        <f t="shared" si="271"/>
        <v>21.262649999999994</v>
      </c>
      <c r="I2238" s="2">
        <f t="array" ref="I2238">SUMPRODUCT(B2222:B2241, (ROW(B2222:B2241)-ROW(B2222)+1)) / (20*21/2)</f>
        <v>17.717904761904766</v>
      </c>
      <c r="J2238" s="2">
        <f t="shared" si="274"/>
        <v>17.704032916827849</v>
      </c>
      <c r="K2238" s="2">
        <f t="shared" si="276"/>
        <v>17.762934925888999</v>
      </c>
    </row>
    <row r="2239" spans="1:11" ht="13.5" x14ac:dyDescent="0.25">
      <c r="A2239" s="3">
        <f>TITRES_STAT!B2242</f>
        <v>45565</v>
      </c>
      <c r="B2239" s="6">
        <f>TITRES_STAT!D2242</f>
        <v>17.600000000000001</v>
      </c>
      <c r="C2239" s="2">
        <f t="shared" si="269"/>
        <v>0</v>
      </c>
      <c r="D2239" s="2">
        <f t="shared" si="270"/>
        <v>17.648000000000003</v>
      </c>
      <c r="E2239" s="2">
        <f t="shared" si="272"/>
        <v>17.744</v>
      </c>
      <c r="F2239" s="2">
        <f t="shared" si="273"/>
        <v>17.774000000000004</v>
      </c>
      <c r="G2239" s="2">
        <f t="shared" si="275"/>
        <v>17.457600000000003</v>
      </c>
      <c r="H2239" s="2">
        <f t="shared" si="271"/>
        <v>21.207999999999998</v>
      </c>
      <c r="I2239" s="2">
        <f t="array" ref="I2239">SUMPRODUCT(B2223:B2242, (ROW(B2223:B2242)-ROW(B2223)+1)) / (20*21/2)</f>
        <v>17.627619047619046</v>
      </c>
      <c r="J2239" s="2">
        <f t="shared" si="274"/>
        <v>17.694125019987101</v>
      </c>
      <c r="K2239" s="2">
        <f t="shared" si="276"/>
        <v>17.756545320952178</v>
      </c>
    </row>
    <row r="2240" spans="1:11" ht="13.5" x14ac:dyDescent="0.25">
      <c r="A2240" s="3">
        <f>TITRES_STAT!B2243</f>
        <v>45566</v>
      </c>
      <c r="B2240" s="6">
        <f>TITRES_STAT!D2243</f>
        <v>17.600000000000001</v>
      </c>
      <c r="C2240" s="2">
        <f t="shared" si="269"/>
        <v>0</v>
      </c>
      <c r="D2240" s="2">
        <f t="shared" si="270"/>
        <v>17.600000000000001</v>
      </c>
      <c r="E2240" s="2">
        <f t="shared" si="272"/>
        <v>17.72</v>
      </c>
      <c r="F2240" s="2">
        <f t="shared" si="273"/>
        <v>17.766000000000005</v>
      </c>
      <c r="G2240" s="2">
        <f t="shared" si="275"/>
        <v>17.465600000000006</v>
      </c>
      <c r="H2240" s="2">
        <f t="shared" si="271"/>
        <v>21.153400000000001</v>
      </c>
      <c r="I2240" s="2">
        <f t="array" ref="I2240">SUMPRODUCT(B2224:B2243, (ROW(B2224:B2243)-ROW(B2224)+1)) / (20*21/2)</f>
        <v>17.541857142857143</v>
      </c>
      <c r="J2240" s="2">
        <f t="shared" si="274"/>
        <v>17.685160732369283</v>
      </c>
      <c r="K2240" s="2">
        <f t="shared" si="276"/>
        <v>17.750406288757976</v>
      </c>
    </row>
    <row r="2241" spans="1:11" ht="13.5" x14ac:dyDescent="0.25">
      <c r="A2241" s="3">
        <f>TITRES_STAT!B2244</f>
        <v>45567</v>
      </c>
      <c r="B2241" s="6">
        <f>TITRES_STAT!D2244</f>
        <v>17.600000000000001</v>
      </c>
      <c r="C2241" s="2">
        <f t="shared" si="269"/>
        <v>0</v>
      </c>
      <c r="D2241" s="2">
        <f t="shared" si="270"/>
        <v>17.600000000000001</v>
      </c>
      <c r="E2241" s="2">
        <f t="shared" si="272"/>
        <v>17.695999999999998</v>
      </c>
      <c r="F2241" s="2">
        <f t="shared" si="273"/>
        <v>17.758000000000006</v>
      </c>
      <c r="G2241" s="2">
        <f t="shared" si="275"/>
        <v>17.473600000000005</v>
      </c>
      <c r="H2241" s="2">
        <f t="shared" si="271"/>
        <v>21.105200000000004</v>
      </c>
      <c r="I2241" s="2">
        <f t="array" ref="I2241">SUMPRODUCT(B2225:B2244, (ROW(B2225:B2244)-ROW(B2225)+1)) / (20*21/2)</f>
        <v>17.460809523809523</v>
      </c>
      <c r="J2241" s="2">
        <f t="shared" si="274"/>
        <v>17.677050186429351</v>
      </c>
      <c r="K2241" s="2">
        <f t="shared" si="276"/>
        <v>17.744508002924331</v>
      </c>
    </row>
    <row r="2242" spans="1:11" ht="13.5" x14ac:dyDescent="0.25">
      <c r="A2242" s="3">
        <f>TITRES_STAT!B2245</f>
        <v>45568</v>
      </c>
      <c r="B2242" s="6">
        <f>TITRES_STAT!D2245</f>
        <v>16.809999999999999</v>
      </c>
      <c r="C2242" s="2">
        <f t="shared" si="269"/>
        <v>-0.7900000000000027</v>
      </c>
      <c r="D2242" s="2">
        <f t="shared" si="270"/>
        <v>17.442</v>
      </c>
      <c r="E2242" s="2">
        <f t="shared" si="272"/>
        <v>17.592999999999996</v>
      </c>
      <c r="F2242" s="2">
        <f t="shared" si="273"/>
        <v>17.710500000000007</v>
      </c>
      <c r="G2242" s="2">
        <f t="shared" si="275"/>
        <v>17.465800000000005</v>
      </c>
      <c r="H2242" s="2">
        <f t="shared" si="271"/>
        <v>21.053050000000006</v>
      </c>
      <c r="I2242" s="2">
        <f t="array" ref="I2242">SUMPRODUCT(B2226:B2245, (ROW(B2226:B2245)-ROW(B2226)+1)) / (20*21/2)</f>
        <v>17.421619047619046</v>
      </c>
      <c r="J2242" s="2">
        <f t="shared" si="274"/>
        <v>17.594473978197986</v>
      </c>
      <c r="K2242" s="2">
        <f t="shared" si="276"/>
        <v>17.707860630260633</v>
      </c>
    </row>
    <row r="2243" spans="1:11" ht="13.5" x14ac:dyDescent="0.25">
      <c r="A2243" s="3">
        <f>TITRES_STAT!B2246</f>
        <v>45569</v>
      </c>
      <c r="B2243" s="6">
        <f>TITRES_STAT!D2246</f>
        <v>16.809999999999999</v>
      </c>
      <c r="C2243" s="2">
        <f t="shared" si="269"/>
        <v>0</v>
      </c>
      <c r="D2243" s="2">
        <f t="shared" si="270"/>
        <v>17.283999999999999</v>
      </c>
      <c r="E2243" s="2">
        <f t="shared" si="272"/>
        <v>17.489999999999998</v>
      </c>
      <c r="F2243" s="2">
        <f t="shared" si="273"/>
        <v>17.661000000000005</v>
      </c>
      <c r="G2243" s="2">
        <f t="shared" si="275"/>
        <v>17.458000000000002</v>
      </c>
      <c r="H2243" s="2">
        <f t="shared" si="271"/>
        <v>21.000900000000005</v>
      </c>
      <c r="I2243" s="2">
        <f t="array" ref="I2243">SUMPRODUCT(B2227:B2246, (ROW(B2227:B2246)-ROW(B2227)+1)) / (20*21/2)</f>
        <v>17.385285714285715</v>
      </c>
      <c r="J2243" s="2">
        <f t="shared" si="274"/>
        <v>17.519762170750557</v>
      </c>
      <c r="K2243" s="2">
        <f t="shared" si="276"/>
        <v>17.672650409466101</v>
      </c>
    </row>
    <row r="2244" spans="1:11" ht="13.5" x14ac:dyDescent="0.25">
      <c r="A2244" s="3">
        <f>TITRES_STAT!B2247</f>
        <v>45572</v>
      </c>
      <c r="B2244" s="6">
        <f>TITRES_STAT!D2247</f>
        <v>16.809999999999999</v>
      </c>
      <c r="C2244" s="2">
        <f t="shared" ref="C2244:C2307" si="277">B2244-B2243</f>
        <v>0</v>
      </c>
      <c r="D2244" s="2">
        <f t="shared" si="270"/>
        <v>17.126000000000001</v>
      </c>
      <c r="E2244" s="2">
        <f t="shared" si="272"/>
        <v>17.387</v>
      </c>
      <c r="F2244" s="2">
        <f t="shared" si="273"/>
        <v>17.611500000000003</v>
      </c>
      <c r="G2244" s="2">
        <f t="shared" si="275"/>
        <v>17.450200000000002</v>
      </c>
      <c r="H2244" s="2">
        <f t="shared" si="271"/>
        <v>20.948750000000004</v>
      </c>
      <c r="I2244" s="2">
        <f t="array" ref="I2244">SUMPRODUCT(B2228:B2247, (ROW(B2228:B2247)-ROW(B2228)+1)) / (20*21/2)</f>
        <v>17.352</v>
      </c>
      <c r="J2244" s="2">
        <f t="shared" si="274"/>
        <v>17.452165773536219</v>
      </c>
      <c r="K2244" s="2">
        <f t="shared" si="276"/>
        <v>17.638820981643903</v>
      </c>
    </row>
    <row r="2245" spans="1:11" ht="13.5" x14ac:dyDescent="0.25">
      <c r="A2245" s="3">
        <f>TITRES_STAT!B2248</f>
        <v>45573</v>
      </c>
      <c r="B2245" s="6">
        <f>TITRES_STAT!D2248</f>
        <v>17.2</v>
      </c>
      <c r="C2245" s="2">
        <f t="shared" si="277"/>
        <v>0.39000000000000057</v>
      </c>
      <c r="D2245" s="2">
        <f t="shared" si="270"/>
        <v>17.045999999999999</v>
      </c>
      <c r="E2245" s="2">
        <f t="shared" si="272"/>
        <v>17.323</v>
      </c>
      <c r="F2245" s="2">
        <f t="shared" si="273"/>
        <v>17.581499999999998</v>
      </c>
      <c r="G2245" s="2">
        <f t="shared" si="275"/>
        <v>17.450200000000006</v>
      </c>
      <c r="H2245" s="2">
        <f t="shared" si="271"/>
        <v>20.89855</v>
      </c>
      <c r="I2245" s="2">
        <f t="array" ref="I2245">SUMPRODUCT(B2229:B2248, (ROW(B2229:B2248)-ROW(B2229)+1)) / (20*21/2)</f>
        <v>17.248428571428573</v>
      </c>
      <c r="J2245" s="2">
        <f t="shared" si="274"/>
        <v>17.42814998558039</v>
      </c>
      <c r="K2245" s="2">
        <f t="shared" si="276"/>
        <v>17.621612315697085</v>
      </c>
    </row>
    <row r="2246" spans="1:11" ht="13.5" x14ac:dyDescent="0.25">
      <c r="A2246" s="3">
        <f>TITRES_STAT!B2249</f>
        <v>45574</v>
      </c>
      <c r="B2246" s="6">
        <f>TITRES_STAT!D2249</f>
        <v>17.2</v>
      </c>
      <c r="C2246" s="2">
        <f t="shared" si="277"/>
        <v>0</v>
      </c>
      <c r="D2246" s="2">
        <f t="shared" ref="D2246:D2309" si="278">AVERAGE(B2242:B2246)</f>
        <v>16.966000000000001</v>
      </c>
      <c r="E2246" s="2">
        <f t="shared" si="272"/>
        <v>17.282999999999998</v>
      </c>
      <c r="F2246" s="2">
        <f t="shared" si="273"/>
        <v>17.549499999999998</v>
      </c>
      <c r="G2246" s="2">
        <f t="shared" si="275"/>
        <v>17.450200000000006</v>
      </c>
      <c r="H2246" s="2">
        <f t="shared" si="271"/>
        <v>20.854049999999997</v>
      </c>
      <c r="I2246" s="2">
        <f t="array" ref="I2246">SUMPRODUCT(B2230:B2249, (ROW(B2230:B2249)-ROW(B2230)+1)) / (20*21/2)</f>
        <v>17.083000000000002</v>
      </c>
      <c r="J2246" s="2">
        <f t="shared" si="274"/>
        <v>17.406421415525116</v>
      </c>
      <c r="K2246" s="2">
        <f t="shared" si="276"/>
        <v>17.60507849939524</v>
      </c>
    </row>
    <row r="2247" spans="1:11" ht="13.5" x14ac:dyDescent="0.25">
      <c r="A2247" s="3">
        <f>TITRES_STAT!B2250</f>
        <v>45575</v>
      </c>
      <c r="B2247" s="6">
        <f>TITRES_STAT!D2250</f>
        <v>17.2</v>
      </c>
      <c r="C2247" s="2">
        <f t="shared" si="277"/>
        <v>0</v>
      </c>
      <c r="D2247" s="2">
        <f t="shared" si="278"/>
        <v>17.044</v>
      </c>
      <c r="E2247" s="2">
        <f t="shared" si="272"/>
        <v>17.242999999999999</v>
      </c>
      <c r="F2247" s="2">
        <f t="shared" si="273"/>
        <v>17.517499999999995</v>
      </c>
      <c r="G2247" s="2">
        <f t="shared" si="275"/>
        <v>17.450200000000006</v>
      </c>
      <c r="H2247" s="2">
        <f t="shared" si="271"/>
        <v>20.803699999999989</v>
      </c>
      <c r="I2247" s="2">
        <f t="array" ref="I2247">SUMPRODUCT(B2231:B2250, (ROW(B2231:B2250)-ROW(B2231)+1)) / (20*21/2)</f>
        <v>16.994380952380951</v>
      </c>
      <c r="J2247" s="2">
        <f t="shared" si="274"/>
        <v>17.386762233094153</v>
      </c>
      <c r="K2247" s="2">
        <f t="shared" si="276"/>
        <v>17.589193068046409</v>
      </c>
    </row>
    <row r="2248" spans="1:11" ht="13.5" x14ac:dyDescent="0.25">
      <c r="A2248" s="3">
        <f>TITRES_STAT!B2251</f>
        <v>45576</v>
      </c>
      <c r="B2248" s="6">
        <f>TITRES_STAT!D2251</f>
        <v>16.43</v>
      </c>
      <c r="C2248" s="2">
        <f t="shared" si="277"/>
        <v>-0.76999999999999957</v>
      </c>
      <c r="D2248" s="2">
        <f t="shared" si="278"/>
        <v>16.968</v>
      </c>
      <c r="E2248" s="2">
        <f t="shared" si="272"/>
        <v>17.125999999999998</v>
      </c>
      <c r="F2248" s="2">
        <f t="shared" si="273"/>
        <v>17.446999999999996</v>
      </c>
      <c r="G2248" s="2">
        <f t="shared" si="275"/>
        <v>17.434800000000003</v>
      </c>
      <c r="H2248" s="2">
        <f t="shared" si="271"/>
        <v>20.749499999999994</v>
      </c>
      <c r="I2248" s="2">
        <f t="array" ref="I2248">SUMPRODUCT(B2232:B2251, (ROW(B2232:B2251)-ROW(B2232)+1)) / (20*21/2)</f>
        <v>16.982095238095237</v>
      </c>
      <c r="J2248" s="2">
        <f t="shared" si="274"/>
        <v>17.295642020418519</v>
      </c>
      <c r="K2248" s="2">
        <f t="shared" si="276"/>
        <v>17.543734516358317</v>
      </c>
    </row>
    <row r="2249" spans="1:11" ht="13.5" x14ac:dyDescent="0.25">
      <c r="A2249" s="3">
        <f>TITRES_STAT!B2252</f>
        <v>45579</v>
      </c>
      <c r="B2249" s="6">
        <f>TITRES_STAT!D2252</f>
        <v>15.71</v>
      </c>
      <c r="C2249" s="2">
        <f t="shared" si="277"/>
        <v>-0.71999999999999886</v>
      </c>
      <c r="D2249" s="2">
        <f t="shared" si="278"/>
        <v>16.748000000000001</v>
      </c>
      <c r="E2249" s="2">
        <f t="shared" si="272"/>
        <v>16.937000000000005</v>
      </c>
      <c r="F2249" s="2">
        <f t="shared" si="273"/>
        <v>17.340499999999999</v>
      </c>
      <c r="G2249" s="2">
        <f t="shared" si="275"/>
        <v>17.405000000000005</v>
      </c>
      <c r="H2249" s="2">
        <f t="shared" si="271"/>
        <v>20.69169999999999</v>
      </c>
      <c r="I2249" s="2">
        <f t="array" ref="I2249">SUMPRODUCT(B2233:B2252, (ROW(B2233:B2252)-ROW(B2233)+1)) / (20*21/2)</f>
        <v>17.046476190476188</v>
      </c>
      <c r="J2249" s="2">
        <f t="shared" si="274"/>
        <v>17.144628494664374</v>
      </c>
      <c r="K2249" s="2">
        <f t="shared" si="276"/>
        <v>17.471823358854071</v>
      </c>
    </row>
    <row r="2250" spans="1:11" ht="13.5" x14ac:dyDescent="0.25">
      <c r="A2250" s="3">
        <f>TITRES_STAT!B2253</f>
        <v>45581</v>
      </c>
      <c r="B2250" s="6">
        <f>TITRES_STAT!D2253</f>
        <v>16.41</v>
      </c>
      <c r="C2250" s="2">
        <f t="shared" si="277"/>
        <v>0.69999999999999929</v>
      </c>
      <c r="D2250" s="2">
        <f t="shared" si="278"/>
        <v>16.589999999999996</v>
      </c>
      <c r="E2250" s="2">
        <f t="shared" si="272"/>
        <v>16.818000000000001</v>
      </c>
      <c r="F2250" s="2">
        <f t="shared" si="273"/>
        <v>17.268999999999998</v>
      </c>
      <c r="G2250" s="2">
        <f t="shared" si="275"/>
        <v>17.389200000000002</v>
      </c>
      <c r="H2250" s="2">
        <f t="shared" ref="H2250:H2313" si="279">AVERAGE(B2051:B2250)</f>
        <v>20.637399999999989</v>
      </c>
      <c r="I2250" s="2">
        <f t="array" ref="I2250">SUMPRODUCT(B2234:B2253, (ROW(B2234:B2253)-ROW(B2234)+1)) / (20*21/2)</f>
        <v>17.110523809523809</v>
      </c>
      <c r="J2250" s="2">
        <f t="shared" si="274"/>
        <v>17.074663876124909</v>
      </c>
      <c r="K2250" s="2">
        <f t="shared" si="276"/>
        <v>17.430183227134304</v>
      </c>
    </row>
    <row r="2251" spans="1:11" ht="13.5" x14ac:dyDescent="0.25">
      <c r="A2251" s="3">
        <f>TITRES_STAT!B2254</f>
        <v>45582</v>
      </c>
      <c r="B2251" s="6">
        <f>TITRES_STAT!D2254</f>
        <v>17.14</v>
      </c>
      <c r="C2251" s="2">
        <f t="shared" si="277"/>
        <v>0.73000000000000043</v>
      </c>
      <c r="D2251" s="2">
        <f t="shared" si="278"/>
        <v>16.577999999999999</v>
      </c>
      <c r="E2251" s="2">
        <f t="shared" si="272"/>
        <v>16.772000000000002</v>
      </c>
      <c r="F2251" s="2">
        <f t="shared" si="273"/>
        <v>17.233999999999998</v>
      </c>
      <c r="G2251" s="2">
        <f t="shared" si="275"/>
        <v>17.387999999999998</v>
      </c>
      <c r="H2251" s="2">
        <f t="shared" si="279"/>
        <v>20.580649999999991</v>
      </c>
      <c r="I2251" s="2">
        <f t="array" ref="I2251">SUMPRODUCT(B2235:B2254, (ROW(B2235:B2254)-ROW(B2235)+1)) / (20*21/2)</f>
        <v>17.174238095238096</v>
      </c>
      <c r="J2251" s="2">
        <f t="shared" si="274"/>
        <v>17.080886364113013</v>
      </c>
      <c r="K2251" s="2">
        <f t="shared" si="276"/>
        <v>17.418803492736881</v>
      </c>
    </row>
    <row r="2252" spans="1:11" ht="13.5" x14ac:dyDescent="0.25">
      <c r="A2252" s="3">
        <f>TITRES_STAT!B2255</f>
        <v>45583</v>
      </c>
      <c r="B2252" s="6">
        <f>TITRES_STAT!D2255</f>
        <v>17.91</v>
      </c>
      <c r="C2252" s="2">
        <f t="shared" si="277"/>
        <v>0.76999999999999957</v>
      </c>
      <c r="D2252" s="2">
        <f t="shared" si="278"/>
        <v>16.72</v>
      </c>
      <c r="E2252" s="2">
        <f t="shared" ref="E2252:E2315" si="280">AVERAGE(B2243:B2252)</f>
        <v>16.882000000000001</v>
      </c>
      <c r="F2252" s="2">
        <f t="shared" si="273"/>
        <v>17.237500000000001</v>
      </c>
      <c r="G2252" s="2">
        <f t="shared" si="275"/>
        <v>17.402199999999997</v>
      </c>
      <c r="H2252" s="2">
        <f t="shared" si="279"/>
        <v>20.521349999999988</v>
      </c>
      <c r="I2252" s="2">
        <f t="array" ref="I2252">SUMPRODUCT(B2236:B2255, (ROW(B2236:B2255)-ROW(B2236)+1)) / (20*21/2)</f>
        <v>17.246190476190474</v>
      </c>
      <c r="J2252" s="2">
        <f t="shared" si="274"/>
        <v>17.15984956753082</v>
      </c>
      <c r="K2252" s="2">
        <f t="shared" si="276"/>
        <v>17.438066100864848</v>
      </c>
    </row>
    <row r="2253" spans="1:11" ht="13.5" x14ac:dyDescent="0.25">
      <c r="A2253" s="3">
        <f>TITRES_STAT!B2256</f>
        <v>45586</v>
      </c>
      <c r="B2253" s="6">
        <f>TITRES_STAT!D2256</f>
        <v>17.91</v>
      </c>
      <c r="C2253" s="2">
        <f t="shared" si="277"/>
        <v>0</v>
      </c>
      <c r="D2253" s="2">
        <f t="shared" si="278"/>
        <v>17.015999999999998</v>
      </c>
      <c r="E2253" s="2">
        <f t="shared" si="280"/>
        <v>16.992000000000001</v>
      </c>
      <c r="F2253" s="2">
        <f t="shared" si="273"/>
        <v>17.241</v>
      </c>
      <c r="G2253" s="2">
        <f t="shared" si="275"/>
        <v>17.416399999999996</v>
      </c>
      <c r="H2253" s="2">
        <f t="shared" si="279"/>
        <v>20.460899999999985</v>
      </c>
      <c r="I2253" s="2">
        <f t="array" ref="I2253">SUMPRODUCT(B2237:B2256, (ROW(B2237:B2256)-ROW(B2237)+1)) / (20*21/2)</f>
        <v>17.317380952380955</v>
      </c>
      <c r="J2253" s="2">
        <f t="shared" si="274"/>
        <v>17.23129246586122</v>
      </c>
      <c r="K2253" s="2">
        <f t="shared" si="276"/>
        <v>17.456573312595641</v>
      </c>
    </row>
    <row r="2254" spans="1:11" ht="13.5" x14ac:dyDescent="0.25">
      <c r="A2254" s="3">
        <f>TITRES_STAT!B2257</f>
        <v>45587</v>
      </c>
      <c r="B2254" s="6">
        <f>TITRES_STAT!D2257</f>
        <v>17.91</v>
      </c>
      <c r="C2254" s="2">
        <f t="shared" si="277"/>
        <v>0</v>
      </c>
      <c r="D2254" s="2">
        <f t="shared" si="278"/>
        <v>17.455999999999996</v>
      </c>
      <c r="E2254" s="2">
        <f t="shared" si="280"/>
        <v>17.102</v>
      </c>
      <c r="F2254" s="2">
        <f t="shared" si="273"/>
        <v>17.244500000000002</v>
      </c>
      <c r="G2254" s="2">
        <f t="shared" si="275"/>
        <v>17.430599999999995</v>
      </c>
      <c r="H2254" s="2">
        <f t="shared" si="279"/>
        <v>20.400499999999983</v>
      </c>
      <c r="I2254" s="2">
        <f t="array" ref="I2254">SUMPRODUCT(B2238:B2257, (ROW(B2238:B2257)-ROW(B2238)+1)) / (20*21/2)</f>
        <v>17.386666666666667</v>
      </c>
      <c r="J2254" s="2">
        <f t="shared" si="274"/>
        <v>17.295931278636342</v>
      </c>
      <c r="K2254" s="2">
        <f t="shared" si="276"/>
        <v>17.474354751317382</v>
      </c>
    </row>
    <row r="2255" spans="1:11" ht="13.5" x14ac:dyDescent="0.25">
      <c r="A2255" s="3">
        <f>TITRES_STAT!B2258</f>
        <v>45588</v>
      </c>
      <c r="B2255" s="6">
        <f>TITRES_STAT!D2258</f>
        <v>18</v>
      </c>
      <c r="C2255" s="2">
        <f t="shared" si="277"/>
        <v>8.9999999999999858E-2</v>
      </c>
      <c r="D2255" s="2">
        <f t="shared" si="278"/>
        <v>17.773999999999997</v>
      </c>
      <c r="E2255" s="2">
        <f t="shared" si="280"/>
        <v>17.181999999999999</v>
      </c>
      <c r="F2255" s="2">
        <f t="shared" si="273"/>
        <v>17.252500000000005</v>
      </c>
      <c r="G2255" s="2">
        <f t="shared" si="275"/>
        <v>17.446599999999993</v>
      </c>
      <c r="H2255" s="2">
        <f t="shared" si="279"/>
        <v>20.340549999999986</v>
      </c>
      <c r="I2255" s="2">
        <f t="array" ref="I2255">SUMPRODUCT(B2239:B2258, (ROW(B2239:B2258)-ROW(B2239)+1)) / (20*21/2)</f>
        <v>17.501666666666665</v>
      </c>
      <c r="J2255" s="2">
        <f t="shared" si="274"/>
        <v>17.362985442575738</v>
      </c>
      <c r="K2255" s="2">
        <f t="shared" si="276"/>
        <v>17.494968290481406</v>
      </c>
    </row>
    <row r="2256" spans="1:11" ht="13.5" x14ac:dyDescent="0.25">
      <c r="A2256" s="3">
        <f>TITRES_STAT!B2259</f>
        <v>45589</v>
      </c>
      <c r="B2256" s="6">
        <f>TITRES_STAT!D2259</f>
        <v>18</v>
      </c>
      <c r="C2256" s="2">
        <f t="shared" si="277"/>
        <v>0</v>
      </c>
      <c r="D2256" s="2">
        <f t="shared" si="278"/>
        <v>17.946000000000002</v>
      </c>
      <c r="E2256" s="2">
        <f t="shared" si="280"/>
        <v>17.262</v>
      </c>
      <c r="F2256" s="2">
        <f t="shared" si="273"/>
        <v>17.272500000000001</v>
      </c>
      <c r="G2256" s="2">
        <f t="shared" si="275"/>
        <v>17.462599999999995</v>
      </c>
      <c r="H2256" s="2">
        <f t="shared" si="279"/>
        <v>20.280599999999986</v>
      </c>
      <c r="I2256" s="2">
        <f t="array" ref="I2256">SUMPRODUCT(B2240:B2259, (ROW(B2240:B2259)-ROW(B2240)+1)) / (20*21/2)</f>
        <v>17.612380952380953</v>
      </c>
      <c r="J2256" s="2">
        <f t="shared" si="274"/>
        <v>17.423653495663764</v>
      </c>
      <c r="K2256" s="2">
        <f t="shared" si="276"/>
        <v>17.514773455560569</v>
      </c>
    </row>
    <row r="2257" spans="1:11" ht="13.5" x14ac:dyDescent="0.25">
      <c r="A2257" s="3">
        <f>TITRES_STAT!B2260</f>
        <v>45590</v>
      </c>
      <c r="B2257" s="6">
        <f>TITRES_STAT!D2260</f>
        <v>18</v>
      </c>
      <c r="C2257" s="2">
        <f t="shared" si="277"/>
        <v>0</v>
      </c>
      <c r="D2257" s="2">
        <f t="shared" si="278"/>
        <v>17.963999999999999</v>
      </c>
      <c r="E2257" s="2">
        <f t="shared" si="280"/>
        <v>17.341999999999999</v>
      </c>
      <c r="F2257" s="2">
        <f t="shared" si="273"/>
        <v>17.292500000000004</v>
      </c>
      <c r="G2257" s="2">
        <f t="shared" si="275"/>
        <v>17.478599999999993</v>
      </c>
      <c r="H2257" s="2">
        <f t="shared" si="279"/>
        <v>20.227349999999987</v>
      </c>
      <c r="I2257" s="2">
        <f t="array" ref="I2257">SUMPRODUCT(B2241:B2260, (ROW(B2241:B2260)-ROW(B2241)+1)) / (20*21/2)</f>
        <v>17.718809523809522</v>
      </c>
      <c r="J2257" s="2">
        <f t="shared" si="274"/>
        <v>17.478543638933882</v>
      </c>
      <c r="K2257" s="2">
        <f t="shared" si="276"/>
        <v>17.53380194749937</v>
      </c>
    </row>
    <row r="2258" spans="1:11" ht="13.5" x14ac:dyDescent="0.25">
      <c r="A2258" s="3">
        <f>TITRES_STAT!B2261</f>
        <v>45593</v>
      </c>
      <c r="B2258" s="6">
        <f>TITRES_STAT!D2261</f>
        <v>18.5</v>
      </c>
      <c r="C2258" s="2">
        <f t="shared" si="277"/>
        <v>0.5</v>
      </c>
      <c r="D2258" s="2">
        <f t="shared" si="278"/>
        <v>18.082000000000001</v>
      </c>
      <c r="E2258" s="2">
        <f t="shared" si="280"/>
        <v>17.548999999999999</v>
      </c>
      <c r="F2258" s="2">
        <f t="shared" si="273"/>
        <v>17.337499999999999</v>
      </c>
      <c r="G2258" s="2">
        <f t="shared" si="275"/>
        <v>17.508599999999991</v>
      </c>
      <c r="H2258" s="2">
        <f t="shared" si="279"/>
        <v>20.17659999999999</v>
      </c>
      <c r="I2258" s="2">
        <f t="array" ref="I2258">SUMPRODUCT(B2242:B2261, (ROW(B2242:B2261)-ROW(B2242)+1)) / (20*21/2)</f>
        <v>17.83047619047619</v>
      </c>
      <c r="J2258" s="2">
        <f t="shared" si="274"/>
        <v>17.575825197130655</v>
      </c>
      <c r="K2258" s="2">
        <f t="shared" si="276"/>
        <v>17.57169206720528</v>
      </c>
    </row>
    <row r="2259" spans="1:11" ht="13.5" x14ac:dyDescent="0.25">
      <c r="A2259" s="3">
        <f>TITRES_STAT!B2262</f>
        <v>45594</v>
      </c>
      <c r="B2259" s="6">
        <f>TITRES_STAT!D2262</f>
        <v>18.5</v>
      </c>
      <c r="C2259" s="2">
        <f t="shared" si="277"/>
        <v>0</v>
      </c>
      <c r="D2259" s="2">
        <f t="shared" si="278"/>
        <v>18.2</v>
      </c>
      <c r="E2259" s="2">
        <f t="shared" si="280"/>
        <v>17.827999999999996</v>
      </c>
      <c r="F2259" s="2">
        <f t="shared" si="273"/>
        <v>17.3825</v>
      </c>
      <c r="G2259" s="2">
        <f t="shared" si="275"/>
        <v>17.538599999999992</v>
      </c>
      <c r="H2259" s="2">
        <f t="shared" si="279"/>
        <v>20.125849999999993</v>
      </c>
      <c r="I2259" s="2">
        <f t="array" ref="I2259">SUMPRODUCT(B2243:B2262, (ROW(B2243:B2262)-ROW(B2243)+1)) / (20*21/2)</f>
        <v>17.937380952380952</v>
      </c>
      <c r="J2259" s="2">
        <f t="shared" si="274"/>
        <v>17.663841845022972</v>
      </c>
      <c r="K2259" s="2">
        <f t="shared" si="276"/>
        <v>17.608096299863899</v>
      </c>
    </row>
    <row r="2260" spans="1:11" ht="13.5" x14ac:dyDescent="0.25">
      <c r="A2260" s="3">
        <f>TITRES_STAT!B2263</f>
        <v>45595</v>
      </c>
      <c r="B2260" s="6">
        <f>TITRES_STAT!D2263</f>
        <v>18.5</v>
      </c>
      <c r="C2260" s="2">
        <f t="shared" si="277"/>
        <v>0</v>
      </c>
      <c r="D2260" s="2">
        <f t="shared" si="278"/>
        <v>18.3</v>
      </c>
      <c r="E2260" s="2">
        <f t="shared" si="280"/>
        <v>18.036999999999999</v>
      </c>
      <c r="F2260" s="2">
        <f t="shared" ref="F2260:F2323" si="281">AVERAGE(B2241:B2260)</f>
        <v>17.427499999999998</v>
      </c>
      <c r="G2260" s="2">
        <f t="shared" si="275"/>
        <v>17.568599999999993</v>
      </c>
      <c r="H2260" s="2">
        <f t="shared" si="279"/>
        <v>20.075099999999992</v>
      </c>
      <c r="I2260" s="2">
        <f t="array" ref="I2260">SUMPRODUCT(B2244:B2263, (ROW(B2244:B2263)-ROW(B2244)+1)) / (20*21/2)</f>
        <v>17.978619047619048</v>
      </c>
      <c r="J2260" s="2">
        <f t="shared" si="274"/>
        <v>17.743475955020784</v>
      </c>
      <c r="K2260" s="2">
        <f t="shared" si="276"/>
        <v>17.643072915555511</v>
      </c>
    </row>
    <row r="2261" spans="1:11" ht="13.5" x14ac:dyDescent="0.25">
      <c r="A2261" s="3">
        <f>TITRES_STAT!B2264</f>
        <v>45596</v>
      </c>
      <c r="B2261" s="6">
        <f>TITRES_STAT!D2264</f>
        <v>18.600000000000001</v>
      </c>
      <c r="C2261" s="2">
        <f t="shared" si="277"/>
        <v>0.10000000000000142</v>
      </c>
      <c r="D2261" s="2">
        <f t="shared" si="278"/>
        <v>18.419999999999998</v>
      </c>
      <c r="E2261" s="2">
        <f t="shared" si="280"/>
        <v>18.183</v>
      </c>
      <c r="F2261" s="2">
        <f t="shared" si="281"/>
        <v>17.477500000000003</v>
      </c>
      <c r="G2261" s="2">
        <f t="shared" si="275"/>
        <v>17.600599999999996</v>
      </c>
      <c r="H2261" s="2">
        <f t="shared" si="279"/>
        <v>20.024849999999994</v>
      </c>
      <c r="I2261" s="2">
        <f t="array" ref="I2261">SUMPRODUCT(B2245:B2264, (ROW(B2245:B2264)-ROW(B2245)+1)) / (20*21/2)</f>
        <v>18.014190476190478</v>
      </c>
      <c r="J2261" s="2">
        <f t="shared" ref="J2261:J2324" si="282">$J$4*B2261+J2260*(1-$J$4)</f>
        <v>17.825049673590236</v>
      </c>
      <c r="K2261" s="2">
        <f t="shared" si="276"/>
        <v>17.680599467886669</v>
      </c>
    </row>
    <row r="2262" spans="1:11" ht="13.5" x14ac:dyDescent="0.25">
      <c r="A2262" s="3">
        <f>TITRES_STAT!B2265</f>
        <v>45597</v>
      </c>
      <c r="B2262" s="6">
        <f>TITRES_STAT!D2265</f>
        <v>18.600000000000001</v>
      </c>
      <c r="C2262" s="2">
        <f t="shared" si="277"/>
        <v>0</v>
      </c>
      <c r="D2262" s="2">
        <f t="shared" si="278"/>
        <v>18.54</v>
      </c>
      <c r="E2262" s="2">
        <f t="shared" si="280"/>
        <v>18.251999999999999</v>
      </c>
      <c r="F2262" s="2">
        <f t="shared" si="281"/>
        <v>17.567</v>
      </c>
      <c r="G2262" s="2">
        <f t="shared" si="275"/>
        <v>17.632599999999996</v>
      </c>
      <c r="H2262" s="2">
        <f t="shared" si="279"/>
        <v>19.974599999999995</v>
      </c>
      <c r="I2262" s="2">
        <f t="array" ref="I2262">SUMPRODUCT(B2246:B2265, (ROW(B2246:B2265)-ROW(B2246)+1)) / (20*21/2)</f>
        <v>18.044095238095238</v>
      </c>
      <c r="J2262" s="2">
        <f t="shared" si="282"/>
        <v>17.898854466581643</v>
      </c>
      <c r="K2262" s="2">
        <f t="shared" si="276"/>
        <v>17.716654390714645</v>
      </c>
    </row>
    <row r="2263" spans="1:11" ht="13.5" x14ac:dyDescent="0.25">
      <c r="A2263" s="3">
        <f>TITRES_STAT!B2266</f>
        <v>45600</v>
      </c>
      <c r="B2263" s="6">
        <f>TITRES_STAT!D2266</f>
        <v>18</v>
      </c>
      <c r="C2263" s="2">
        <f t="shared" si="277"/>
        <v>-0.60000000000000142</v>
      </c>
      <c r="D2263" s="2">
        <f t="shared" si="278"/>
        <v>18.440000000000001</v>
      </c>
      <c r="E2263" s="2">
        <f t="shared" si="280"/>
        <v>18.260999999999999</v>
      </c>
      <c r="F2263" s="2">
        <f t="shared" si="281"/>
        <v>17.626500000000004</v>
      </c>
      <c r="G2263" s="2">
        <f t="shared" si="275"/>
        <v>17.652599999999996</v>
      </c>
      <c r="H2263" s="2">
        <f t="shared" si="279"/>
        <v>19.921349999999997</v>
      </c>
      <c r="I2263" s="2">
        <f t="array" ref="I2263">SUMPRODUCT(B2247:B2266, (ROW(B2247:B2266)-ROW(B2247)+1)) / (20*21/2)</f>
        <v>18.070190476190476</v>
      </c>
      <c r="J2263" s="2">
        <f t="shared" si="282"/>
        <v>17.908487374526249</v>
      </c>
      <c r="K2263" s="2">
        <f t="shared" si="276"/>
        <v>17.727765983235642</v>
      </c>
    </row>
    <row r="2264" spans="1:11" ht="13.5" x14ac:dyDescent="0.25">
      <c r="A2264" s="3">
        <f>TITRES_STAT!B2267</f>
        <v>45601</v>
      </c>
      <c r="B2264" s="6">
        <f>TITRES_STAT!D2267</f>
        <v>18</v>
      </c>
      <c r="C2264" s="2">
        <f t="shared" si="277"/>
        <v>0</v>
      </c>
      <c r="D2264" s="2">
        <f t="shared" si="278"/>
        <v>18.34</v>
      </c>
      <c r="E2264" s="2">
        <f t="shared" si="280"/>
        <v>18.27</v>
      </c>
      <c r="F2264" s="2">
        <f t="shared" si="281"/>
        <v>17.686</v>
      </c>
      <c r="G2264" s="2">
        <f t="shared" si="275"/>
        <v>17.672599999999999</v>
      </c>
      <c r="H2264" s="2">
        <f t="shared" si="279"/>
        <v>19.868099999999998</v>
      </c>
      <c r="I2264" s="2">
        <f t="array" ref="I2264">SUMPRODUCT(B2248:B2267, (ROW(B2248:B2267)-ROW(B2248)+1)) / (20*21/2)</f>
        <v>18.092476190476191</v>
      </c>
      <c r="J2264" s="2">
        <f t="shared" si="282"/>
        <v>17.917202862666606</v>
      </c>
      <c r="K2264" s="2">
        <f t="shared" si="276"/>
        <v>17.738441827030325</v>
      </c>
    </row>
    <row r="2265" spans="1:11" ht="13.5" x14ac:dyDescent="0.25">
      <c r="A2265" s="3">
        <f>TITRES_STAT!B2268</f>
        <v>45602</v>
      </c>
      <c r="B2265" s="6">
        <f>TITRES_STAT!D2268</f>
        <v>18</v>
      </c>
      <c r="C2265" s="2">
        <f t="shared" si="277"/>
        <v>0</v>
      </c>
      <c r="D2265" s="2">
        <f t="shared" si="278"/>
        <v>18.240000000000002</v>
      </c>
      <c r="E2265" s="2">
        <f t="shared" si="280"/>
        <v>18.27</v>
      </c>
      <c r="F2265" s="2">
        <f t="shared" si="281"/>
        <v>17.726000000000003</v>
      </c>
      <c r="G2265" s="2">
        <f t="shared" si="275"/>
        <v>17.677400000000002</v>
      </c>
      <c r="H2265" s="2">
        <f t="shared" si="279"/>
        <v>19.81485</v>
      </c>
      <c r="I2265" s="2">
        <f t="array" ref="I2265">SUMPRODUCT(B2249:B2268, (ROW(B2249:B2268)-ROW(B2249)+1)) / (20*21/2)</f>
        <v>18.110952380952384</v>
      </c>
      <c r="J2265" s="2">
        <f t="shared" si="282"/>
        <v>17.925088304317406</v>
      </c>
      <c r="K2265" s="2">
        <f t="shared" si="276"/>
        <v>17.748699010284039</v>
      </c>
    </row>
    <row r="2266" spans="1:11" ht="13.5" x14ac:dyDescent="0.25">
      <c r="A2266" s="3">
        <f>TITRES_STAT!B2269</f>
        <v>45603</v>
      </c>
      <c r="B2266" s="6">
        <f>TITRES_STAT!D2269</f>
        <v>18</v>
      </c>
      <c r="C2266" s="2">
        <f t="shared" si="277"/>
        <v>0</v>
      </c>
      <c r="D2266" s="2">
        <f t="shared" si="278"/>
        <v>18.119999999999997</v>
      </c>
      <c r="E2266" s="2">
        <f t="shared" si="280"/>
        <v>18.27</v>
      </c>
      <c r="F2266" s="2">
        <f t="shared" si="281"/>
        <v>17.766000000000002</v>
      </c>
      <c r="G2266" s="2">
        <f t="shared" si="275"/>
        <v>17.682200000000002</v>
      </c>
      <c r="H2266" s="2">
        <f t="shared" si="279"/>
        <v>19.768000000000001</v>
      </c>
      <c r="I2266" s="2">
        <f t="array" ref="I2266">SUMPRODUCT(B2250:B2269, (ROW(B2250:B2269)-ROW(B2250)+1)) / (20*21/2)</f>
        <v>18.121952380952383</v>
      </c>
      <c r="J2266" s="2">
        <f t="shared" si="282"/>
        <v>17.932222751525273</v>
      </c>
      <c r="K2266" s="2">
        <f t="shared" si="276"/>
        <v>17.758553951057216</v>
      </c>
    </row>
    <row r="2267" spans="1:11" ht="13.5" x14ac:dyDescent="0.25">
      <c r="A2267" s="3">
        <f>TITRES_STAT!B2270</f>
        <v>45604</v>
      </c>
      <c r="B2267" s="6">
        <f>TITRES_STAT!D2270</f>
        <v>18</v>
      </c>
      <c r="C2267" s="2">
        <f t="shared" si="277"/>
        <v>0</v>
      </c>
      <c r="D2267" s="2">
        <f t="shared" si="278"/>
        <v>18</v>
      </c>
      <c r="E2267" s="2">
        <f t="shared" si="280"/>
        <v>18.27</v>
      </c>
      <c r="F2267" s="2">
        <f t="shared" si="281"/>
        <v>17.806000000000001</v>
      </c>
      <c r="G2267" s="2">
        <f t="shared" si="275"/>
        <v>17.687000000000001</v>
      </c>
      <c r="H2267" s="2">
        <f t="shared" si="279"/>
        <v>19.7273</v>
      </c>
      <c r="I2267" s="2">
        <f t="array" ref="I2267">SUMPRODUCT(B2251:B2270, (ROW(B2251:B2270)-ROW(B2251)+1)) / (20*21/2)</f>
        <v>18.122047619047621</v>
      </c>
      <c r="J2267" s="2">
        <f t="shared" si="282"/>
        <v>17.938677727570486</v>
      </c>
      <c r="K2267" s="2">
        <f t="shared" si="276"/>
        <v>17.768022423564776</v>
      </c>
    </row>
    <row r="2268" spans="1:11" ht="13.5" x14ac:dyDescent="0.25">
      <c r="A2268" s="3">
        <f>TITRES_STAT!B2271</f>
        <v>45607</v>
      </c>
      <c r="B2268" s="6">
        <f>TITRES_STAT!D2271</f>
        <v>18</v>
      </c>
      <c r="C2268" s="2">
        <f t="shared" si="277"/>
        <v>0</v>
      </c>
      <c r="D2268" s="2">
        <f t="shared" si="278"/>
        <v>18</v>
      </c>
      <c r="E2268" s="2">
        <f t="shared" si="280"/>
        <v>18.22</v>
      </c>
      <c r="F2268" s="2">
        <f t="shared" si="281"/>
        <v>17.884499999999999</v>
      </c>
      <c r="G2268" s="2">
        <f t="shared" si="275"/>
        <v>17.691800000000001</v>
      </c>
      <c r="H2268" s="2">
        <f t="shared" si="279"/>
        <v>19.692449999999997</v>
      </c>
      <c r="I2268" s="2">
        <f t="array" ref="I2268">SUMPRODUCT(B2252:B2271, (ROW(B2252:B2271)-ROW(B2252)+1)) / (20*21/2)</f>
        <v>18.114571428571427</v>
      </c>
      <c r="J2268" s="2">
        <f t="shared" si="282"/>
        <v>17.944517943992345</v>
      </c>
      <c r="K2268" s="2">
        <f t="shared" si="276"/>
        <v>17.777119583424984</v>
      </c>
    </row>
    <row r="2269" spans="1:11" ht="13.5" x14ac:dyDescent="0.25">
      <c r="A2269" s="3">
        <f>TITRES_STAT!B2272</f>
        <v>45608</v>
      </c>
      <c r="B2269" s="6">
        <f>TITRES_STAT!D2272</f>
        <v>18</v>
      </c>
      <c r="C2269" s="2">
        <f t="shared" si="277"/>
        <v>0</v>
      </c>
      <c r="D2269" s="2">
        <f t="shared" si="278"/>
        <v>18</v>
      </c>
      <c r="E2269" s="2">
        <f t="shared" si="280"/>
        <v>18.169999999999998</v>
      </c>
      <c r="F2269" s="2">
        <f t="shared" si="281"/>
        <v>17.998999999999999</v>
      </c>
      <c r="G2269" s="2">
        <f t="shared" si="275"/>
        <v>17.6966</v>
      </c>
      <c r="H2269" s="2">
        <f t="shared" si="279"/>
        <v>19.663199999999996</v>
      </c>
      <c r="I2269" s="2">
        <f t="array" ref="I2269">SUMPRODUCT(B2253:B2272, (ROW(B2253:B2272)-ROW(B2253)+1)) / (20*21/2)</f>
        <v>18.103000000000002</v>
      </c>
      <c r="J2269" s="2">
        <f t="shared" si="282"/>
        <v>17.94980194932641</v>
      </c>
      <c r="K2269" s="2">
        <f t="shared" si="276"/>
        <v>17.785859991918123</v>
      </c>
    </row>
    <row r="2270" spans="1:11" ht="13.5" x14ac:dyDescent="0.25">
      <c r="A2270" s="3">
        <f>TITRES_STAT!B2273</f>
        <v>45609</v>
      </c>
      <c r="B2270" s="6">
        <f>TITRES_STAT!D2273</f>
        <v>18</v>
      </c>
      <c r="C2270" s="2">
        <f t="shared" si="277"/>
        <v>0</v>
      </c>
      <c r="D2270" s="2">
        <f t="shared" si="278"/>
        <v>18</v>
      </c>
      <c r="E2270" s="2">
        <f t="shared" si="280"/>
        <v>18.119999999999997</v>
      </c>
      <c r="F2270" s="2">
        <f t="shared" si="281"/>
        <v>18.078499999999998</v>
      </c>
      <c r="G2270" s="2">
        <f t="shared" si="275"/>
        <v>17.7014</v>
      </c>
      <c r="H2270" s="2">
        <f t="shared" si="279"/>
        <v>19.639299999999995</v>
      </c>
      <c r="I2270" s="2">
        <f t="array" ref="I2270">SUMPRODUCT(B2254:B2273, (ROW(B2254:B2273)-ROW(B2254)+1)) / (20*21/2)</f>
        <v>18.052904761904763</v>
      </c>
      <c r="J2270" s="2">
        <f t="shared" si="282"/>
        <v>17.954582716057228</v>
      </c>
      <c r="K2270" s="2">
        <f t="shared" si="276"/>
        <v>17.794257639293885</v>
      </c>
    </row>
    <row r="2271" spans="1:11" ht="13.5" x14ac:dyDescent="0.25">
      <c r="A2271" s="3">
        <f>TITRES_STAT!B2274</f>
        <v>45610</v>
      </c>
      <c r="B2271" s="6">
        <f>TITRES_STAT!D2274</f>
        <v>18</v>
      </c>
      <c r="C2271" s="2">
        <f t="shared" si="277"/>
        <v>0</v>
      </c>
      <c r="D2271" s="2">
        <f t="shared" si="278"/>
        <v>18</v>
      </c>
      <c r="E2271" s="2">
        <f t="shared" si="280"/>
        <v>18.059999999999999</v>
      </c>
      <c r="F2271" s="2">
        <f t="shared" si="281"/>
        <v>18.121500000000001</v>
      </c>
      <c r="G2271" s="2">
        <f t="shared" si="275"/>
        <v>17.706200000000003</v>
      </c>
      <c r="H2271" s="2">
        <f t="shared" si="279"/>
        <v>19.615399999999998</v>
      </c>
      <c r="I2271" s="2">
        <f t="array" ref="I2271">SUMPRODUCT(B2255:B2274, (ROW(B2255:B2274)-ROW(B2255)+1)) / (20*21/2)</f>
        <v>18.004285714285714</v>
      </c>
      <c r="J2271" s="2">
        <f t="shared" si="282"/>
        <v>17.958908171670828</v>
      </c>
      <c r="K2271" s="2">
        <f t="shared" si="276"/>
        <v>17.802325967164716</v>
      </c>
    </row>
    <row r="2272" spans="1:11" ht="13.5" x14ac:dyDescent="0.25">
      <c r="A2272" s="3">
        <f>TITRES_STAT!B2275</f>
        <v>45611</v>
      </c>
      <c r="B2272" s="6">
        <f>TITRES_STAT!D2275</f>
        <v>18</v>
      </c>
      <c r="C2272" s="2">
        <f t="shared" si="277"/>
        <v>0</v>
      </c>
      <c r="D2272" s="2">
        <f t="shared" si="278"/>
        <v>18</v>
      </c>
      <c r="E2272" s="2">
        <f t="shared" si="280"/>
        <v>18</v>
      </c>
      <c r="F2272" s="2">
        <f t="shared" si="281"/>
        <v>18.125999999999998</v>
      </c>
      <c r="G2272" s="2">
        <f t="shared" si="275"/>
        <v>17.711000000000002</v>
      </c>
      <c r="H2272" s="2">
        <f t="shared" si="279"/>
        <v>19.591499999999996</v>
      </c>
      <c r="I2272" s="2">
        <f t="array" ref="I2272">SUMPRODUCT(B2256:B2275, (ROW(B2256:B2275)-ROW(B2256)+1)) / (20*21/2)</f>
        <v>17.957142857142859</v>
      </c>
      <c r="J2272" s="2">
        <f t="shared" si="282"/>
        <v>17.962821679130752</v>
      </c>
      <c r="K2272" s="2">
        <f t="shared" si="276"/>
        <v>17.810077890021002</v>
      </c>
    </row>
    <row r="2273" spans="1:11" ht="13.5" x14ac:dyDescent="0.25">
      <c r="A2273" s="3">
        <f>TITRES_STAT!B2276</f>
        <v>45614</v>
      </c>
      <c r="B2273" s="6">
        <f>TITRES_STAT!D2276</f>
        <v>17.600000000000001</v>
      </c>
      <c r="C2273" s="2">
        <f t="shared" si="277"/>
        <v>-0.39999999999999858</v>
      </c>
      <c r="D2273" s="2">
        <f t="shared" si="278"/>
        <v>17.919999999999998</v>
      </c>
      <c r="E2273" s="2">
        <f t="shared" si="280"/>
        <v>17.96</v>
      </c>
      <c r="F2273" s="2">
        <f t="shared" si="281"/>
        <v>18.110500000000002</v>
      </c>
      <c r="G2273" s="2">
        <f t="shared" si="275"/>
        <v>17.707000000000004</v>
      </c>
      <c r="H2273" s="2">
        <f t="shared" si="279"/>
        <v>19.565599999999996</v>
      </c>
      <c r="I2273" s="2">
        <f t="array" ref="I2273">SUMPRODUCT(B2257:B2276, (ROW(B2257:B2276)-ROW(B2257)+1)) / (20*21/2)</f>
        <v>17.911904761904765</v>
      </c>
      <c r="J2273" s="2">
        <f t="shared" si="282"/>
        <v>17.928267233499252</v>
      </c>
      <c r="K2273" s="2">
        <f t="shared" si="276"/>
        <v>17.801839541392731</v>
      </c>
    </row>
    <row r="2274" spans="1:11" ht="13.5" x14ac:dyDescent="0.25">
      <c r="A2274" s="3">
        <f>TITRES_STAT!B2277</f>
        <v>45615</v>
      </c>
      <c r="B2274" s="6">
        <f>TITRES_STAT!D2277</f>
        <v>17.600000000000001</v>
      </c>
      <c r="C2274" s="2">
        <f t="shared" si="277"/>
        <v>0</v>
      </c>
      <c r="D2274" s="2">
        <f t="shared" si="278"/>
        <v>17.839999999999996</v>
      </c>
      <c r="E2274" s="2">
        <f t="shared" si="280"/>
        <v>17.919999999999998</v>
      </c>
      <c r="F2274" s="2">
        <f t="shared" si="281"/>
        <v>18.095000000000002</v>
      </c>
      <c r="G2274" s="2">
        <f t="shared" si="275"/>
        <v>17.703000000000003</v>
      </c>
      <c r="H2274" s="2">
        <f t="shared" si="279"/>
        <v>19.539699999999996</v>
      </c>
      <c r="I2274" s="2">
        <f t="array" ref="I2274">SUMPRODUCT(B2258:B2277, (ROW(B2258:B2277)-ROW(B2258)+1)) / (20*21/2)</f>
        <v>17.868571428571428</v>
      </c>
      <c r="J2274" s="2">
        <f t="shared" si="282"/>
        <v>17.897003687451704</v>
      </c>
      <c r="K2274" s="2">
        <f t="shared" si="276"/>
        <v>17.793924265259683</v>
      </c>
    </row>
    <row r="2275" spans="1:11" ht="13.5" x14ac:dyDescent="0.25">
      <c r="A2275" s="3">
        <f>TITRES_STAT!B2278</f>
        <v>45616</v>
      </c>
      <c r="B2275" s="6">
        <f>TITRES_STAT!D2278</f>
        <v>17.600000000000001</v>
      </c>
      <c r="C2275" s="2">
        <f t="shared" si="277"/>
        <v>0</v>
      </c>
      <c r="D2275" s="2">
        <f t="shared" si="278"/>
        <v>17.760000000000002</v>
      </c>
      <c r="E2275" s="2">
        <f t="shared" si="280"/>
        <v>17.88</v>
      </c>
      <c r="F2275" s="2">
        <f t="shared" si="281"/>
        <v>18.075000000000003</v>
      </c>
      <c r="G2275" s="2">
        <f t="shared" si="275"/>
        <v>17.699000000000002</v>
      </c>
      <c r="H2275" s="2">
        <f t="shared" si="279"/>
        <v>19.513799999999996</v>
      </c>
      <c r="I2275" s="2">
        <f t="array" ref="I2275">SUMPRODUCT(B2259:B2278, (ROW(B2259:B2278)-ROW(B2259)+1)) / (20*21/2)</f>
        <v>17.82714285714286</v>
      </c>
      <c r="J2275" s="2">
        <f t="shared" si="282"/>
        <v>17.868717621980114</v>
      </c>
      <c r="K2275" s="2">
        <f t="shared" si="276"/>
        <v>17.786319392112247</v>
      </c>
    </row>
    <row r="2276" spans="1:11" ht="13.5" x14ac:dyDescent="0.25">
      <c r="A2276" s="3">
        <f>TITRES_STAT!B2279</f>
        <v>45617</v>
      </c>
      <c r="B2276" s="6">
        <f>TITRES_STAT!D2279</f>
        <v>17.600000000000001</v>
      </c>
      <c r="C2276" s="2">
        <f t="shared" si="277"/>
        <v>0</v>
      </c>
      <c r="D2276" s="2">
        <f t="shared" si="278"/>
        <v>17.68</v>
      </c>
      <c r="E2276" s="2">
        <f t="shared" si="280"/>
        <v>17.839999999999996</v>
      </c>
      <c r="F2276" s="2">
        <f t="shared" si="281"/>
        <v>18.055000000000003</v>
      </c>
      <c r="G2276" s="2">
        <f t="shared" si="275"/>
        <v>17.694200000000002</v>
      </c>
      <c r="H2276" s="2">
        <f t="shared" si="279"/>
        <v>19.487899999999996</v>
      </c>
      <c r="I2276" s="2">
        <f t="array" ref="I2276">SUMPRODUCT(B2260:B2279, (ROW(B2260:B2279)-ROW(B2260)+1)) / (20*21/2)</f>
        <v>17.79</v>
      </c>
      <c r="J2276" s="2">
        <f t="shared" si="282"/>
        <v>17.843125467505818</v>
      </c>
      <c r="K2276" s="2">
        <f t="shared" si="276"/>
        <v>17.779012749284316</v>
      </c>
    </row>
    <row r="2277" spans="1:11" ht="13.5" x14ac:dyDescent="0.25">
      <c r="A2277" s="3">
        <f>TITRES_STAT!B2280</f>
        <v>45618</v>
      </c>
      <c r="B2277" s="6">
        <f>TITRES_STAT!D2280</f>
        <v>17.600000000000001</v>
      </c>
      <c r="C2277" s="2">
        <f t="shared" si="277"/>
        <v>0</v>
      </c>
      <c r="D2277" s="2">
        <f t="shared" si="278"/>
        <v>17.600000000000001</v>
      </c>
      <c r="E2277" s="2">
        <f t="shared" si="280"/>
        <v>17.799999999999997</v>
      </c>
      <c r="F2277" s="2">
        <f t="shared" si="281"/>
        <v>18.035000000000004</v>
      </c>
      <c r="G2277" s="2">
        <f t="shared" si="275"/>
        <v>17.689400000000003</v>
      </c>
      <c r="H2277" s="2">
        <f t="shared" si="279"/>
        <v>19.461999999999993</v>
      </c>
      <c r="I2277" s="2">
        <f t="array" ref="I2277">SUMPRODUCT(B2261:B2280, (ROW(B2261:B2280)-ROW(B2261)+1)) / (20*21/2)</f>
        <v>17.75714285714286</v>
      </c>
      <c r="J2277" s="2">
        <f t="shared" si="282"/>
        <v>17.819970661076695</v>
      </c>
      <c r="K2277" s="2">
        <f t="shared" si="276"/>
        <v>17.771992641469247</v>
      </c>
    </row>
    <row r="2278" spans="1:11" ht="13.5" x14ac:dyDescent="0.25">
      <c r="A2278" s="3">
        <f>TITRES_STAT!B2281</f>
        <v>45621</v>
      </c>
      <c r="B2278" s="6">
        <f>TITRES_STAT!D2281</f>
        <v>17.600000000000001</v>
      </c>
      <c r="C2278" s="2">
        <f t="shared" si="277"/>
        <v>0</v>
      </c>
      <c r="D2278" s="2">
        <f t="shared" si="278"/>
        <v>17.600000000000001</v>
      </c>
      <c r="E2278" s="2">
        <f t="shared" si="280"/>
        <v>17.759999999999998</v>
      </c>
      <c r="F2278" s="2">
        <f t="shared" si="281"/>
        <v>17.990000000000006</v>
      </c>
      <c r="G2278" s="2">
        <f t="shared" si="275"/>
        <v>17.684600000000003</v>
      </c>
      <c r="H2278" s="2">
        <f t="shared" si="279"/>
        <v>19.436099999999996</v>
      </c>
      <c r="I2278" s="2">
        <f t="array" ref="I2278">SUMPRODUCT(B2262:B2281, (ROW(B2262:B2281)-ROW(B2262)+1)) / (20*21/2)</f>
        <v>17.728571428571431</v>
      </c>
      <c r="J2278" s="2">
        <f t="shared" si="282"/>
        <v>17.799021074307486</v>
      </c>
      <c r="K2278" s="2">
        <f t="shared" si="276"/>
        <v>17.765247831999865</v>
      </c>
    </row>
    <row r="2279" spans="1:11" ht="13.5" x14ac:dyDescent="0.25">
      <c r="A2279" s="3">
        <f>TITRES_STAT!B2282</f>
        <v>45622</v>
      </c>
      <c r="B2279" s="6">
        <f>TITRES_STAT!D2282</f>
        <v>17.600000000000001</v>
      </c>
      <c r="C2279" s="2">
        <f t="shared" si="277"/>
        <v>0</v>
      </c>
      <c r="D2279" s="2">
        <f t="shared" si="278"/>
        <v>17.600000000000001</v>
      </c>
      <c r="E2279" s="2">
        <f t="shared" si="280"/>
        <v>17.719999999999995</v>
      </c>
      <c r="F2279" s="2">
        <f t="shared" si="281"/>
        <v>17.945000000000004</v>
      </c>
      <c r="G2279" s="2">
        <f t="shared" si="275"/>
        <v>17.679800000000004</v>
      </c>
      <c r="H2279" s="2">
        <f t="shared" si="279"/>
        <v>19.410199999999993</v>
      </c>
      <c r="I2279" s="2">
        <f t="array" ref="I2279">SUMPRODUCT(B2263:B2282, (ROW(B2263:B2282)-ROW(B2263)+1)) / (20*21/2)</f>
        <v>17.704761904761906</v>
      </c>
      <c r="J2279" s="2">
        <f t="shared" si="282"/>
        <v>17.780066686278204</v>
      </c>
      <c r="K2279" s="2">
        <f t="shared" si="276"/>
        <v>17.758767524862616</v>
      </c>
    </row>
    <row r="2280" spans="1:11" ht="13.5" x14ac:dyDescent="0.25">
      <c r="A2280" s="3">
        <f>TITRES_STAT!B2283</f>
        <v>45623</v>
      </c>
      <c r="B2280" s="6">
        <f>TITRES_STAT!D2283</f>
        <v>17.600000000000001</v>
      </c>
      <c r="C2280" s="2">
        <f t="shared" si="277"/>
        <v>0</v>
      </c>
      <c r="D2280" s="2">
        <f t="shared" si="278"/>
        <v>17.600000000000001</v>
      </c>
      <c r="E2280" s="2">
        <f t="shared" si="280"/>
        <v>17.68</v>
      </c>
      <c r="F2280" s="2">
        <f t="shared" si="281"/>
        <v>17.900000000000006</v>
      </c>
      <c r="G2280" s="2">
        <f t="shared" si="275"/>
        <v>17.675000000000004</v>
      </c>
      <c r="H2280" s="2">
        <f t="shared" si="279"/>
        <v>19.384299999999993</v>
      </c>
      <c r="I2280" s="2">
        <f t="array" ref="I2280">SUMPRODUCT(B2264:B2283, (ROW(B2264:B2283)-ROW(B2264)+1)) / (20*21/2)</f>
        <v>17.685714285714287</v>
      </c>
      <c r="J2280" s="2">
        <f t="shared" si="282"/>
        <v>17.762917478061233</v>
      </c>
      <c r="K2280" s="2">
        <f t="shared" si="276"/>
        <v>17.752541347417026</v>
      </c>
    </row>
    <row r="2281" spans="1:11" ht="13.5" x14ac:dyDescent="0.25">
      <c r="A2281" s="3">
        <f>TITRES_STAT!B2284</f>
        <v>45624</v>
      </c>
      <c r="B2281" s="6">
        <f>TITRES_STAT!D2284</f>
        <v>17.600000000000001</v>
      </c>
      <c r="C2281" s="2">
        <f t="shared" si="277"/>
        <v>0</v>
      </c>
      <c r="D2281" s="2">
        <f t="shared" si="278"/>
        <v>17.600000000000001</v>
      </c>
      <c r="E2281" s="2">
        <f t="shared" si="280"/>
        <v>17.639999999999997</v>
      </c>
      <c r="F2281" s="2">
        <f t="shared" si="281"/>
        <v>17.850000000000005</v>
      </c>
      <c r="G2281" s="2">
        <f t="shared" si="275"/>
        <v>17.670200000000005</v>
      </c>
      <c r="H2281" s="2">
        <f t="shared" si="279"/>
        <v>19.358399999999993</v>
      </c>
      <c r="I2281" s="2">
        <f t="array" ref="I2281">SUMPRODUCT(B2265:B2284, (ROW(B2265:B2284)-ROW(B2265)+1)) / (20*21/2)</f>
        <v>17.668571428571429</v>
      </c>
      <c r="J2281" s="2">
        <f t="shared" si="282"/>
        <v>17.747401527769689</v>
      </c>
      <c r="K2281" s="2">
        <f t="shared" si="276"/>
        <v>17.746559333792831</v>
      </c>
    </row>
    <row r="2282" spans="1:11" ht="13.5" x14ac:dyDescent="0.25">
      <c r="A2282" s="3">
        <f>TITRES_STAT!B2285</f>
        <v>45625</v>
      </c>
      <c r="B2282" s="6">
        <f>TITRES_STAT!D2285</f>
        <v>17.600000000000001</v>
      </c>
      <c r="C2282" s="2">
        <f t="shared" si="277"/>
        <v>0</v>
      </c>
      <c r="D2282" s="2">
        <f t="shared" si="278"/>
        <v>17.600000000000001</v>
      </c>
      <c r="E2282" s="2">
        <f t="shared" si="280"/>
        <v>17.599999999999998</v>
      </c>
      <c r="F2282" s="2">
        <f t="shared" si="281"/>
        <v>17.800000000000004</v>
      </c>
      <c r="G2282" s="2">
        <f t="shared" si="275"/>
        <v>17.665400000000005</v>
      </c>
      <c r="H2282" s="2">
        <f t="shared" si="279"/>
        <v>19.332499999999989</v>
      </c>
      <c r="I2282" s="2">
        <f t="array" ref="I2282">SUMPRODUCT(B2266:B2285, (ROW(B2266:B2285)-ROW(B2266)+1)) / (20*21/2)</f>
        <v>17.653333333333336</v>
      </c>
      <c r="J2282" s="2">
        <f t="shared" si="282"/>
        <v>17.733363287029722</v>
      </c>
      <c r="K2282" s="2">
        <f t="shared" si="276"/>
        <v>17.740811908938213</v>
      </c>
    </row>
    <row r="2283" spans="1:11" ht="13.5" x14ac:dyDescent="0.25">
      <c r="A2283" s="3">
        <f>TITRES_STAT!B2286</f>
        <v>45628</v>
      </c>
      <c r="B2283" s="6">
        <f>TITRES_STAT!D2286</f>
        <v>17.600000000000001</v>
      </c>
      <c r="C2283" s="2">
        <f t="shared" si="277"/>
        <v>0</v>
      </c>
      <c r="D2283" s="2">
        <f t="shared" si="278"/>
        <v>17.600000000000001</v>
      </c>
      <c r="E2283" s="2">
        <f t="shared" si="280"/>
        <v>17.599999999999998</v>
      </c>
      <c r="F2283" s="2">
        <f t="shared" si="281"/>
        <v>17.780000000000005</v>
      </c>
      <c r="G2283" s="2">
        <f t="shared" si="275"/>
        <v>17.660600000000006</v>
      </c>
      <c r="H2283" s="2">
        <f t="shared" si="279"/>
        <v>19.306599999999989</v>
      </c>
      <c r="I2283" s="2">
        <f t="array" ref="I2283">SUMPRODUCT(B2267:B2286, (ROW(B2267:B2286)-ROW(B2267)+1)) / (20*21/2)</f>
        <v>17.64</v>
      </c>
      <c r="J2283" s="2">
        <f t="shared" si="282"/>
        <v>17.720662021598322</v>
      </c>
      <c r="K2283" s="2">
        <f t="shared" si="276"/>
        <v>17.735289873293578</v>
      </c>
    </row>
    <row r="2284" spans="1:11" ht="13.5" x14ac:dyDescent="0.25">
      <c r="A2284" s="3">
        <f>TITRES_STAT!B2287</f>
        <v>45629</v>
      </c>
      <c r="B2284" s="6">
        <f>TITRES_STAT!D2287</f>
        <v>17.600000000000001</v>
      </c>
      <c r="C2284" s="2">
        <f t="shared" si="277"/>
        <v>0</v>
      </c>
      <c r="D2284" s="2">
        <f t="shared" si="278"/>
        <v>17.600000000000001</v>
      </c>
      <c r="E2284" s="2">
        <f t="shared" si="280"/>
        <v>17.599999999999998</v>
      </c>
      <c r="F2284" s="2">
        <f t="shared" si="281"/>
        <v>17.760000000000005</v>
      </c>
      <c r="G2284" s="2">
        <f t="shared" si="275"/>
        <v>17.65580000000001</v>
      </c>
      <c r="H2284" s="2">
        <f t="shared" si="279"/>
        <v>19.276049999999987</v>
      </c>
      <c r="I2284" s="2">
        <f t="array" ref="I2284">SUMPRODUCT(B2268:B2287, (ROW(B2268:B2287)-ROW(B2268)+1)) / (20*21/2)</f>
        <v>17.62857142857143</v>
      </c>
      <c r="J2284" s="2">
        <f t="shared" si="282"/>
        <v>17.709170400493722</v>
      </c>
      <c r="K2284" s="2">
        <f t="shared" si="276"/>
        <v>17.729984388066381</v>
      </c>
    </row>
    <row r="2285" spans="1:11" ht="13.5" x14ac:dyDescent="0.25">
      <c r="A2285" s="3">
        <f>TITRES_STAT!B2288</f>
        <v>45630</v>
      </c>
      <c r="B2285" s="6">
        <f>TITRES_STAT!D2288</f>
        <v>17.600000000000001</v>
      </c>
      <c r="C2285" s="2">
        <f t="shared" si="277"/>
        <v>0</v>
      </c>
      <c r="D2285" s="2">
        <f t="shared" si="278"/>
        <v>17.600000000000001</v>
      </c>
      <c r="E2285" s="2">
        <f t="shared" si="280"/>
        <v>17.599999999999998</v>
      </c>
      <c r="F2285" s="2">
        <f t="shared" si="281"/>
        <v>17.740000000000002</v>
      </c>
      <c r="G2285" s="2">
        <f t="shared" si="275"/>
        <v>17.651000000000007</v>
      </c>
      <c r="H2285" s="2">
        <f t="shared" si="279"/>
        <v>19.245499999999989</v>
      </c>
      <c r="I2285" s="2">
        <f t="array" ref="I2285">SUMPRODUCT(B2269:B2288, (ROW(B2269:B2288)-ROW(B2269)+1)) / (20*21/2)</f>
        <v>17.61904761904762</v>
      </c>
      <c r="J2285" s="2">
        <f t="shared" si="282"/>
        <v>17.698773219494321</v>
      </c>
      <c r="K2285" s="2">
        <f t="shared" si="276"/>
        <v>17.724886961083389</v>
      </c>
    </row>
    <row r="2286" spans="1:11" ht="13.5" x14ac:dyDescent="0.25">
      <c r="A2286" s="3">
        <f>TITRES_STAT!B2289</f>
        <v>45631</v>
      </c>
      <c r="B2286" s="6">
        <f>TITRES_STAT!D2289</f>
        <v>17.600000000000001</v>
      </c>
      <c r="C2286" s="2">
        <f t="shared" si="277"/>
        <v>0</v>
      </c>
      <c r="D2286" s="2">
        <f t="shared" si="278"/>
        <v>17.600000000000001</v>
      </c>
      <c r="E2286" s="2">
        <f t="shared" si="280"/>
        <v>17.599999999999998</v>
      </c>
      <c r="F2286" s="2">
        <f t="shared" si="281"/>
        <v>17.720000000000006</v>
      </c>
      <c r="G2286" s="2">
        <f t="shared" si="275"/>
        <v>17.651000000000007</v>
      </c>
      <c r="H2286" s="2">
        <f t="shared" si="279"/>
        <v>19.214949999999988</v>
      </c>
      <c r="I2286" s="2">
        <f t="array" ref="I2286">SUMPRODUCT(B2270:B2289, (ROW(B2270:B2289)-ROW(B2270)+1)) / (20*21/2)</f>
        <v>17.611428571428572</v>
      </c>
      <c r="J2286" s="2">
        <f t="shared" si="282"/>
        <v>17.689366246209147</v>
      </c>
      <c r="K2286" s="2">
        <f t="shared" si="276"/>
        <v>17.719989433197767</v>
      </c>
    </row>
    <row r="2287" spans="1:11" ht="13.5" x14ac:dyDescent="0.25">
      <c r="A2287" s="3">
        <f>TITRES_STAT!B2290</f>
        <v>45632</v>
      </c>
      <c r="B2287" s="6">
        <f>TITRES_STAT!D2290</f>
        <v>17.600000000000001</v>
      </c>
      <c r="C2287" s="2">
        <f t="shared" si="277"/>
        <v>0</v>
      </c>
      <c r="D2287" s="2">
        <f t="shared" si="278"/>
        <v>17.600000000000001</v>
      </c>
      <c r="E2287" s="2">
        <f t="shared" si="280"/>
        <v>17.599999999999998</v>
      </c>
      <c r="F2287" s="2">
        <f t="shared" si="281"/>
        <v>17.700000000000003</v>
      </c>
      <c r="G2287" s="2">
        <f t="shared" si="275"/>
        <v>17.65100000000001</v>
      </c>
      <c r="H2287" s="2">
        <f t="shared" si="279"/>
        <v>19.184399999999986</v>
      </c>
      <c r="I2287" s="2">
        <f t="array" ref="I2287">SUMPRODUCT(B2271:B2290, (ROW(B2271:B2290)-ROW(B2271)+1)) / (20*21/2)</f>
        <v>17.605714285714289</v>
      </c>
      <c r="J2287" s="2">
        <f t="shared" si="282"/>
        <v>17.680855175141609</v>
      </c>
      <c r="K2287" s="2">
        <f t="shared" si="276"/>
        <v>17.715283965229229</v>
      </c>
    </row>
    <row r="2288" spans="1:11" ht="13.5" x14ac:dyDescent="0.25">
      <c r="A2288" s="3">
        <f>TITRES_STAT!B2291</f>
        <v>45635</v>
      </c>
      <c r="B2288" s="6">
        <f>TITRES_STAT!D2291</f>
        <v>17.600000000000001</v>
      </c>
      <c r="C2288" s="2">
        <f t="shared" si="277"/>
        <v>0</v>
      </c>
      <c r="D2288" s="2">
        <f t="shared" si="278"/>
        <v>17.600000000000001</v>
      </c>
      <c r="E2288" s="2">
        <f t="shared" si="280"/>
        <v>17.599999999999998</v>
      </c>
      <c r="F2288" s="2">
        <f t="shared" si="281"/>
        <v>17.680000000000003</v>
      </c>
      <c r="G2288" s="2">
        <f t="shared" si="275"/>
        <v>17.651000000000007</v>
      </c>
      <c r="H2288" s="2">
        <f t="shared" si="279"/>
        <v>19.153849999999988</v>
      </c>
      <c r="I2288" s="2">
        <f t="array" ref="I2288">SUMPRODUCT(B2272:B2291, (ROW(B2272:B2291)-ROW(B2272)+1)) / (20*21/2)</f>
        <v>17.601904761904763</v>
      </c>
      <c r="J2288" s="2">
        <f t="shared" si="282"/>
        <v>17.67315468227098</v>
      </c>
      <c r="K2288" s="2">
        <f t="shared" si="276"/>
        <v>17.71076302541632</v>
      </c>
    </row>
    <row r="2289" spans="1:11" ht="13.5" x14ac:dyDescent="0.25">
      <c r="A2289" s="3">
        <f>TITRES_STAT!B2292</f>
        <v>45636</v>
      </c>
      <c r="B2289" s="6">
        <f>TITRES_STAT!D2292</f>
        <v>17.600000000000001</v>
      </c>
      <c r="C2289" s="2">
        <f t="shared" si="277"/>
        <v>0</v>
      </c>
      <c r="D2289" s="2">
        <f t="shared" si="278"/>
        <v>17.600000000000001</v>
      </c>
      <c r="E2289" s="2">
        <f t="shared" si="280"/>
        <v>17.599999999999998</v>
      </c>
      <c r="F2289" s="2">
        <f t="shared" si="281"/>
        <v>17.660000000000004</v>
      </c>
      <c r="G2289" s="2">
        <f t="shared" si="275"/>
        <v>17.65100000000001</v>
      </c>
      <c r="H2289" s="2">
        <f t="shared" si="279"/>
        <v>19.123299999999986</v>
      </c>
      <c r="I2289" s="2">
        <f t="array" ref="I2289">SUMPRODUCT(B2273:B2292, (ROW(B2273:B2292)-ROW(B2273)+1)) / (20*21/2)</f>
        <v>17.600000000000001</v>
      </c>
      <c r="J2289" s="2">
        <f t="shared" si="282"/>
        <v>17.666187569673745</v>
      </c>
      <c r="K2289" s="2">
        <f t="shared" si="276"/>
        <v>17.706419377360778</v>
      </c>
    </row>
    <row r="2290" spans="1:11" ht="13.5" x14ac:dyDescent="0.25">
      <c r="A2290" s="3">
        <f>TITRES_STAT!B2293</f>
        <v>45637</v>
      </c>
      <c r="B2290" s="6">
        <f>TITRES_STAT!D2293</f>
        <v>17.600000000000001</v>
      </c>
      <c r="C2290" s="2">
        <f t="shared" si="277"/>
        <v>0</v>
      </c>
      <c r="D2290" s="2">
        <f t="shared" si="278"/>
        <v>17.600000000000001</v>
      </c>
      <c r="E2290" s="2">
        <f t="shared" si="280"/>
        <v>17.599999999999998</v>
      </c>
      <c r="F2290" s="2">
        <f t="shared" si="281"/>
        <v>17.640000000000004</v>
      </c>
      <c r="G2290" s="2">
        <f t="shared" ref="G2290:G2353" si="283">AVERAGE(B2241:B2290)</f>
        <v>17.651000000000007</v>
      </c>
      <c r="H2290" s="2">
        <f t="shared" si="279"/>
        <v>19.092749999999988</v>
      </c>
      <c r="I2290" s="2">
        <f t="array" ref="I2290">SUMPRODUCT(B2274:B2293, (ROW(B2274:B2293)-ROW(B2274)+1)) / (20*21/2)</f>
        <v>17.600000000000001</v>
      </c>
      <c r="J2290" s="2">
        <f t="shared" si="282"/>
        <v>17.659883991609579</v>
      </c>
      <c r="K2290" s="2">
        <f t="shared" si="276"/>
        <v>17.702246068444669</v>
      </c>
    </row>
    <row r="2291" spans="1:11" ht="13.5" x14ac:dyDescent="0.25">
      <c r="A2291" s="3">
        <f>TITRES_STAT!B2294</f>
        <v>45638</v>
      </c>
      <c r="B2291" s="6">
        <f>TITRES_STAT!D2294</f>
        <v>17.600000000000001</v>
      </c>
      <c r="C2291" s="2">
        <f t="shared" si="277"/>
        <v>0</v>
      </c>
      <c r="D2291" s="2">
        <f t="shared" si="278"/>
        <v>17.600000000000001</v>
      </c>
      <c r="E2291" s="2">
        <f t="shared" si="280"/>
        <v>17.599999999999998</v>
      </c>
      <c r="F2291" s="2">
        <f t="shared" si="281"/>
        <v>17.620000000000005</v>
      </c>
      <c r="G2291" s="2">
        <f t="shared" si="283"/>
        <v>17.65100000000001</v>
      </c>
      <c r="H2291" s="2">
        <f t="shared" si="279"/>
        <v>19.06219999999999</v>
      </c>
      <c r="I2291" s="2">
        <f t="array" ref="I2291">SUMPRODUCT(B2275:B2294, (ROW(B2275:B2294)-ROW(B2275)+1)) / (20*21/2)</f>
        <v>17.600000000000001</v>
      </c>
      <c r="J2291" s="2">
        <f t="shared" si="282"/>
        <v>17.65418075431343</v>
      </c>
      <c r="K2291" s="2">
        <f t="shared" ref="K2291:K2354" si="284">$K$4*B2291+(1-$K$4)*K2290</f>
        <v>17.698236418701743</v>
      </c>
    </row>
    <row r="2292" spans="1:11" ht="13.5" x14ac:dyDescent="0.25">
      <c r="A2292" s="3">
        <f>TITRES_STAT!B2295</f>
        <v>45639</v>
      </c>
      <c r="B2292" s="6">
        <f>TITRES_STAT!D2295</f>
        <v>17.600000000000001</v>
      </c>
      <c r="C2292" s="2">
        <f t="shared" si="277"/>
        <v>0</v>
      </c>
      <c r="D2292" s="2">
        <f t="shared" si="278"/>
        <v>17.600000000000001</v>
      </c>
      <c r="E2292" s="2">
        <f t="shared" si="280"/>
        <v>17.599999999999998</v>
      </c>
      <c r="F2292" s="2">
        <f t="shared" si="281"/>
        <v>17.600000000000001</v>
      </c>
      <c r="G2292" s="2">
        <f t="shared" si="283"/>
        <v>17.666800000000009</v>
      </c>
      <c r="H2292" s="2">
        <f t="shared" si="279"/>
        <v>19.03169999999999</v>
      </c>
      <c r="I2292" s="2">
        <f t="array" ref="I2292">SUMPRODUCT(B2276:B2295, (ROW(B2276:B2295)-ROW(B2276)+1)) / (20*21/2)</f>
        <v>17.600000000000001</v>
      </c>
      <c r="J2292" s="2">
        <f t="shared" si="282"/>
        <v>17.649020682474056</v>
      </c>
      <c r="K2292" s="2">
        <f t="shared" si="284"/>
        <v>17.694384010125205</v>
      </c>
    </row>
    <row r="2293" spans="1:11" ht="13.5" x14ac:dyDescent="0.25">
      <c r="A2293" s="3">
        <f>TITRES_STAT!B2296</f>
        <v>45642</v>
      </c>
      <c r="B2293" s="6">
        <f>TITRES_STAT!D2296</f>
        <v>17.600000000000001</v>
      </c>
      <c r="C2293" s="2">
        <f t="shared" si="277"/>
        <v>0</v>
      </c>
      <c r="D2293" s="2">
        <f t="shared" si="278"/>
        <v>17.600000000000001</v>
      </c>
      <c r="E2293" s="2">
        <f t="shared" si="280"/>
        <v>17.599999999999998</v>
      </c>
      <c r="F2293" s="2">
        <f t="shared" si="281"/>
        <v>17.600000000000001</v>
      </c>
      <c r="G2293" s="2">
        <f t="shared" si="283"/>
        <v>17.682600000000011</v>
      </c>
      <c r="H2293" s="2">
        <f t="shared" si="279"/>
        <v>19.00119999999999</v>
      </c>
      <c r="I2293" s="2">
        <f t="array" ref="I2293">SUMPRODUCT(B2277:B2296, (ROW(B2277:B2296)-ROW(B2277)+1)) / (20*21/2)</f>
        <v>17.600000000000001</v>
      </c>
      <c r="J2293" s="2">
        <f t="shared" si="282"/>
        <v>17.644352046047956</v>
      </c>
      <c r="K2293" s="2">
        <f t="shared" si="284"/>
        <v>17.690682676394808</v>
      </c>
    </row>
    <row r="2294" spans="1:11" ht="13.5" x14ac:dyDescent="0.25">
      <c r="A2294" s="3">
        <f>TITRES_STAT!B2297</f>
        <v>45644</v>
      </c>
      <c r="B2294" s="6">
        <f>TITRES_STAT!D2297</f>
        <v>17.600000000000001</v>
      </c>
      <c r="C2294" s="2">
        <f t="shared" si="277"/>
        <v>0</v>
      </c>
      <c r="D2294" s="2">
        <f t="shared" si="278"/>
        <v>17.600000000000001</v>
      </c>
      <c r="E2294" s="2">
        <f t="shared" si="280"/>
        <v>17.599999999999998</v>
      </c>
      <c r="F2294" s="2">
        <f t="shared" si="281"/>
        <v>17.600000000000001</v>
      </c>
      <c r="G2294" s="2">
        <f t="shared" si="283"/>
        <v>17.69840000000001</v>
      </c>
      <c r="H2294" s="2">
        <f t="shared" si="279"/>
        <v>18.97069999999999</v>
      </c>
      <c r="I2294" s="2">
        <f t="array" ref="I2294">SUMPRODUCT(B2278:B2297, (ROW(B2278:B2297)-ROW(B2278)+1)) / (20*21/2)</f>
        <v>17.600000000000001</v>
      </c>
      <c r="J2294" s="2">
        <f t="shared" si="282"/>
        <v>17.640128041662436</v>
      </c>
      <c r="K2294" s="2">
        <f t="shared" si="284"/>
        <v>17.687126493006776</v>
      </c>
    </row>
    <row r="2295" spans="1:11" ht="13.5" x14ac:dyDescent="0.25">
      <c r="A2295" s="3">
        <f>TITRES_STAT!B2298</f>
        <v>45645</v>
      </c>
      <c r="B2295" s="6">
        <f>TITRES_STAT!D2298</f>
        <v>17.600000000000001</v>
      </c>
      <c r="C2295" s="2">
        <f t="shared" si="277"/>
        <v>0</v>
      </c>
      <c r="D2295" s="2">
        <f t="shared" si="278"/>
        <v>17.600000000000001</v>
      </c>
      <c r="E2295" s="2">
        <f t="shared" si="280"/>
        <v>17.599999999999998</v>
      </c>
      <c r="F2295" s="2">
        <f t="shared" si="281"/>
        <v>17.600000000000001</v>
      </c>
      <c r="G2295" s="2">
        <f t="shared" si="283"/>
        <v>17.706400000000009</v>
      </c>
      <c r="H2295" s="2">
        <f t="shared" si="279"/>
        <v>18.940199999999994</v>
      </c>
      <c r="I2295" s="2">
        <f t="array" ref="I2295">SUMPRODUCT(B2279:B2298, (ROW(B2279:B2298)-ROW(B2279)+1)) / (20*21/2)</f>
        <v>17.600000000000001</v>
      </c>
      <c r="J2295" s="2">
        <f t="shared" si="282"/>
        <v>17.636306323408871</v>
      </c>
      <c r="K2295" s="2">
        <f t="shared" si="284"/>
        <v>17.683709767790827</v>
      </c>
    </row>
    <row r="2296" spans="1:11" ht="13.5" x14ac:dyDescent="0.25">
      <c r="A2296" s="3">
        <f>TITRES_STAT!B2299</f>
        <v>45646</v>
      </c>
      <c r="B2296" s="6">
        <f>TITRES_STAT!D2299</f>
        <v>17.600000000000001</v>
      </c>
      <c r="C2296" s="2">
        <f t="shared" si="277"/>
        <v>0</v>
      </c>
      <c r="D2296" s="2">
        <f t="shared" si="278"/>
        <v>17.600000000000001</v>
      </c>
      <c r="E2296" s="2">
        <f t="shared" si="280"/>
        <v>17.599999999999998</v>
      </c>
      <c r="F2296" s="2">
        <f t="shared" si="281"/>
        <v>17.600000000000001</v>
      </c>
      <c r="G2296" s="2">
        <f t="shared" si="283"/>
        <v>17.714400000000012</v>
      </c>
      <c r="H2296" s="2">
        <f t="shared" si="279"/>
        <v>18.909699999999994</v>
      </c>
      <c r="I2296" s="2">
        <f t="array" ref="I2296">SUMPRODUCT(B2280:B2299, (ROW(B2280:B2299)-ROW(B2280)+1)) / (20*21/2)</f>
        <v>17.600000000000001</v>
      </c>
      <c r="J2296" s="2">
        <f t="shared" si="282"/>
        <v>17.63284857832231</v>
      </c>
      <c r="K2296" s="2">
        <f t="shared" si="284"/>
        <v>17.680427031799031</v>
      </c>
    </row>
    <row r="2297" spans="1:11" ht="13.5" x14ac:dyDescent="0.25">
      <c r="A2297" s="3">
        <f>TITRES_STAT!B2300</f>
        <v>45649</v>
      </c>
      <c r="B2297" s="6">
        <f>TITRES_STAT!D2300</f>
        <v>17.600000000000001</v>
      </c>
      <c r="C2297" s="2">
        <f t="shared" si="277"/>
        <v>0</v>
      </c>
      <c r="D2297" s="2">
        <f t="shared" si="278"/>
        <v>17.600000000000001</v>
      </c>
      <c r="E2297" s="2">
        <f t="shared" si="280"/>
        <v>17.599999999999998</v>
      </c>
      <c r="F2297" s="2">
        <f t="shared" si="281"/>
        <v>17.600000000000001</v>
      </c>
      <c r="G2297" s="2">
        <f t="shared" si="283"/>
        <v>17.722400000000011</v>
      </c>
      <c r="H2297" s="2">
        <f t="shared" si="279"/>
        <v>18.87919999999999</v>
      </c>
      <c r="I2297" s="2">
        <f t="array" ref="I2297">SUMPRODUCT(B2281:B2300, (ROW(B2281:B2300)-ROW(B2281)+1)) / (20*21/2)</f>
        <v>17.600000000000001</v>
      </c>
      <c r="J2297" s="2">
        <f t="shared" si="282"/>
        <v>17.629720142291614</v>
      </c>
      <c r="K2297" s="2">
        <f t="shared" si="284"/>
        <v>17.677273030552012</v>
      </c>
    </row>
    <row r="2298" spans="1:11" ht="13.5" x14ac:dyDescent="0.25">
      <c r="A2298" s="3">
        <f>TITRES_STAT!B2301</f>
        <v>45650</v>
      </c>
      <c r="B2298" s="6">
        <f>TITRES_STAT!D2301</f>
        <v>17.600000000000001</v>
      </c>
      <c r="C2298" s="2">
        <f t="shared" si="277"/>
        <v>0</v>
      </c>
      <c r="D2298" s="2">
        <f t="shared" si="278"/>
        <v>17.600000000000001</v>
      </c>
      <c r="E2298" s="2">
        <f t="shared" si="280"/>
        <v>17.599999999999998</v>
      </c>
      <c r="F2298" s="2">
        <f t="shared" si="281"/>
        <v>17.600000000000001</v>
      </c>
      <c r="G2298" s="2">
        <f t="shared" si="283"/>
        <v>17.74580000000001</v>
      </c>
      <c r="H2298" s="2">
        <f t="shared" si="279"/>
        <v>18.848699999999994</v>
      </c>
      <c r="I2298" s="2">
        <f t="array" ref="I2298">SUMPRODUCT(B2282:B2301, (ROW(B2282:B2301)-ROW(B2282)+1)) / (20*21/2)</f>
        <v>17.600000000000001</v>
      </c>
      <c r="J2298" s="2">
        <f t="shared" si="282"/>
        <v>17.626889652549554</v>
      </c>
      <c r="K2298" s="2">
        <f t="shared" si="284"/>
        <v>17.674242715628406</v>
      </c>
    </row>
    <row r="2299" spans="1:11" ht="13.5" x14ac:dyDescent="0.25">
      <c r="A2299" s="3">
        <f>TITRES_STAT!B2302</f>
        <v>45651</v>
      </c>
      <c r="B2299" s="6">
        <f>TITRES_STAT!D2302</f>
        <v>17.600000000000001</v>
      </c>
      <c r="C2299" s="2">
        <f t="shared" si="277"/>
        <v>0</v>
      </c>
      <c r="D2299" s="2">
        <f t="shared" si="278"/>
        <v>17.600000000000001</v>
      </c>
      <c r="E2299" s="2">
        <f t="shared" si="280"/>
        <v>17.599999999999998</v>
      </c>
      <c r="F2299" s="2">
        <f t="shared" si="281"/>
        <v>17.600000000000001</v>
      </c>
      <c r="G2299" s="2">
        <f t="shared" si="283"/>
        <v>17.783600000000011</v>
      </c>
      <c r="H2299" s="2">
        <f t="shared" si="279"/>
        <v>18.818199999999994</v>
      </c>
      <c r="I2299" s="2">
        <f t="array" ref="I2299">SUMPRODUCT(B2283:B2302, (ROW(B2283:B2302)-ROW(B2283)+1)) / (20*21/2)</f>
        <v>17.600000000000001</v>
      </c>
      <c r="J2299" s="2">
        <f t="shared" si="282"/>
        <v>17.624328733259119</v>
      </c>
      <c r="K2299" s="2">
        <f t="shared" si="284"/>
        <v>17.671331236584155</v>
      </c>
    </row>
    <row r="2300" spans="1:11" ht="13.5" x14ac:dyDescent="0.25">
      <c r="A2300" s="3">
        <f>TITRES_STAT!B2303</f>
        <v>45652</v>
      </c>
      <c r="B2300" s="6">
        <f>TITRES_STAT!D2303</f>
        <v>17.600000000000001</v>
      </c>
      <c r="C2300" s="2">
        <f t="shared" si="277"/>
        <v>0</v>
      </c>
      <c r="D2300" s="2">
        <f t="shared" si="278"/>
        <v>17.600000000000001</v>
      </c>
      <c r="E2300" s="2">
        <f t="shared" si="280"/>
        <v>17.599999999999998</v>
      </c>
      <c r="F2300" s="2">
        <f t="shared" si="281"/>
        <v>17.600000000000001</v>
      </c>
      <c r="G2300" s="2">
        <f t="shared" si="283"/>
        <v>17.807400000000012</v>
      </c>
      <c r="H2300" s="2">
        <f t="shared" si="279"/>
        <v>18.790199999999995</v>
      </c>
      <c r="I2300" s="2">
        <f t="array" ref="I2300">SUMPRODUCT(B2284:B2303, (ROW(B2284:B2303)-ROW(B2284)+1)) / (20*21/2)</f>
        <v>17.600000000000001</v>
      </c>
      <c r="J2300" s="2">
        <f t="shared" si="282"/>
        <v>17.622011711043964</v>
      </c>
      <c r="K2300" s="2">
        <f t="shared" si="284"/>
        <v>17.668533933188701</v>
      </c>
    </row>
    <row r="2301" spans="1:11" ht="13.5" x14ac:dyDescent="0.25">
      <c r="A2301" s="3">
        <f>TITRES_STAT!B2304</f>
        <v>45653</v>
      </c>
      <c r="B2301" s="6">
        <f>TITRES_STAT!D2304</f>
        <v>17.600000000000001</v>
      </c>
      <c r="C2301" s="2">
        <f t="shared" si="277"/>
        <v>0</v>
      </c>
      <c r="D2301" s="2">
        <f t="shared" si="278"/>
        <v>17.600000000000001</v>
      </c>
      <c r="E2301" s="2">
        <f t="shared" si="280"/>
        <v>17.599999999999998</v>
      </c>
      <c r="F2301" s="2">
        <f t="shared" si="281"/>
        <v>17.600000000000001</v>
      </c>
      <c r="G2301" s="2">
        <f t="shared" si="283"/>
        <v>17.816600000000012</v>
      </c>
      <c r="H2301" s="2">
        <f t="shared" si="279"/>
        <v>18.762199999999996</v>
      </c>
      <c r="I2301" s="2">
        <f t="array" ref="I2301">SUMPRODUCT(B2285:B2304, (ROW(B2285:B2304)-ROW(B2285)+1)) / (20*21/2)</f>
        <v>17.600000000000001</v>
      </c>
      <c r="J2301" s="2">
        <f t="shared" si="282"/>
        <v>17.619915357611205</v>
      </c>
      <c r="K2301" s="2">
        <f t="shared" si="284"/>
        <v>17.665846327965617</v>
      </c>
    </row>
    <row r="2302" spans="1:11" ht="13.5" x14ac:dyDescent="0.25">
      <c r="A2302" s="3">
        <f>TITRES_STAT!B2305</f>
        <v>45656</v>
      </c>
      <c r="B2302" s="6">
        <f>TITRES_STAT!D2305</f>
        <v>17.600000000000001</v>
      </c>
      <c r="C2302" s="2">
        <f t="shared" si="277"/>
        <v>0</v>
      </c>
      <c r="D2302" s="2">
        <f t="shared" si="278"/>
        <v>17.600000000000001</v>
      </c>
      <c r="E2302" s="2">
        <f t="shared" si="280"/>
        <v>17.599999999999998</v>
      </c>
      <c r="F2302" s="2">
        <f t="shared" si="281"/>
        <v>17.600000000000001</v>
      </c>
      <c r="G2302" s="2">
        <f t="shared" si="283"/>
        <v>17.810400000000012</v>
      </c>
      <c r="H2302" s="2">
        <f t="shared" si="279"/>
        <v>18.734199999999998</v>
      </c>
      <c r="I2302" s="2">
        <f t="array" ref="I2302">SUMPRODUCT(B2286:B2305, (ROW(B2286:B2305)-ROW(B2286)+1)) / (20*21/2)</f>
        <v>17.600000000000001</v>
      </c>
      <c r="J2302" s="2">
        <f t="shared" si="282"/>
        <v>17.618018656886328</v>
      </c>
      <c r="K2302" s="2">
        <f t="shared" si="284"/>
        <v>17.66326411902579</v>
      </c>
    </row>
    <row r="2303" spans="1:11" ht="13.5" x14ac:dyDescent="0.25">
      <c r="A2303" s="3">
        <f>TITRES_STAT!B2306</f>
        <v>45657</v>
      </c>
      <c r="B2303" s="6">
        <f>TITRES_STAT!D2306</f>
        <v>17.600000000000001</v>
      </c>
      <c r="C2303" s="2">
        <f t="shared" si="277"/>
        <v>0</v>
      </c>
      <c r="D2303" s="2">
        <f t="shared" si="278"/>
        <v>17.600000000000001</v>
      </c>
      <c r="E2303" s="2">
        <f t="shared" si="280"/>
        <v>17.599999999999998</v>
      </c>
      <c r="F2303" s="2">
        <f t="shared" si="281"/>
        <v>17.600000000000001</v>
      </c>
      <c r="G2303" s="2">
        <f t="shared" si="283"/>
        <v>17.804200000000016</v>
      </c>
      <c r="H2303" s="2">
        <f t="shared" si="279"/>
        <v>18.706199999999999</v>
      </c>
      <c r="I2303" s="2">
        <f t="array" ref="I2303">SUMPRODUCT(B2287:B2306, (ROW(B2287:B2306)-ROW(B2287)+1)) / (20*21/2)</f>
        <v>17.600000000000001</v>
      </c>
      <c r="J2303" s="2">
        <f t="shared" si="282"/>
        <v>17.616302594325724</v>
      </c>
      <c r="K2303" s="2">
        <f t="shared" si="284"/>
        <v>17.660783173181642</v>
      </c>
    </row>
    <row r="2304" spans="1:11" ht="13.5" x14ac:dyDescent="0.25">
      <c r="A2304" s="3">
        <f>TITRES_STAT!B2307</f>
        <v>45659</v>
      </c>
      <c r="B2304" s="6">
        <f>TITRES_STAT!D2307</f>
        <v>17.600000000000001</v>
      </c>
      <c r="C2304" s="2">
        <f t="shared" si="277"/>
        <v>0</v>
      </c>
      <c r="D2304" s="2">
        <f t="shared" si="278"/>
        <v>17.600000000000001</v>
      </c>
      <c r="E2304" s="2">
        <f t="shared" si="280"/>
        <v>17.599999999999998</v>
      </c>
      <c r="F2304" s="2">
        <f t="shared" si="281"/>
        <v>17.600000000000001</v>
      </c>
      <c r="G2304" s="2">
        <f t="shared" si="283"/>
        <v>17.798000000000012</v>
      </c>
      <c r="H2304" s="2">
        <f t="shared" si="279"/>
        <v>18.6782</v>
      </c>
      <c r="I2304" s="2">
        <f t="array" ref="I2304">SUMPRODUCT(B2288:B2307, (ROW(B2288:B2307)-ROW(B2288)+1)) / (20*21/2)</f>
        <v>17.666666666666668</v>
      </c>
      <c r="J2304" s="2">
        <f t="shared" si="282"/>
        <v>17.614749966294703</v>
      </c>
      <c r="K2304" s="2">
        <f t="shared" si="284"/>
        <v>17.658399519331383</v>
      </c>
    </row>
    <row r="2305" spans="1:11" ht="13.5" x14ac:dyDescent="0.25">
      <c r="A2305" s="3">
        <f>TITRES_STAT!B2308</f>
        <v>45660</v>
      </c>
      <c r="B2305" s="6">
        <f>TITRES_STAT!D2308</f>
        <v>17.600000000000001</v>
      </c>
      <c r="C2305" s="2">
        <f t="shared" si="277"/>
        <v>0</v>
      </c>
      <c r="D2305" s="2">
        <f t="shared" si="278"/>
        <v>17.600000000000001</v>
      </c>
      <c r="E2305" s="2">
        <f t="shared" si="280"/>
        <v>17.599999999999998</v>
      </c>
      <c r="F2305" s="2">
        <f t="shared" si="281"/>
        <v>17.600000000000001</v>
      </c>
      <c r="G2305" s="2">
        <f t="shared" si="283"/>
        <v>17.790000000000013</v>
      </c>
      <c r="H2305" s="2">
        <f t="shared" si="279"/>
        <v>18.650199999999998</v>
      </c>
      <c r="I2305" s="2">
        <f t="array" ref="I2305">SUMPRODUCT(B2289:B2308, (ROW(B2289:B2308)-ROW(B2289)+1)) / (20*21/2)</f>
        <v>17.73</v>
      </c>
      <c r="J2305" s="2">
        <f t="shared" si="282"/>
        <v>17.61334520759997</v>
      </c>
      <c r="K2305" s="2">
        <f t="shared" si="284"/>
        <v>17.656109342102702</v>
      </c>
    </row>
    <row r="2306" spans="1:11" ht="13.5" x14ac:dyDescent="0.25">
      <c r="A2306" s="3">
        <f>TITRES_STAT!B2309</f>
        <v>45663</v>
      </c>
      <c r="B2306" s="6">
        <f>TITRES_STAT!D2309</f>
        <v>17.600000000000001</v>
      </c>
      <c r="C2306" s="2">
        <f t="shared" si="277"/>
        <v>0</v>
      </c>
      <c r="D2306" s="2">
        <f t="shared" si="278"/>
        <v>17.600000000000001</v>
      </c>
      <c r="E2306" s="2">
        <f t="shared" si="280"/>
        <v>17.599999999999998</v>
      </c>
      <c r="F2306" s="2">
        <f t="shared" si="281"/>
        <v>17.600000000000001</v>
      </c>
      <c r="G2306" s="2">
        <f t="shared" si="283"/>
        <v>17.782000000000014</v>
      </c>
      <c r="H2306" s="2">
        <f t="shared" si="279"/>
        <v>18.622199999999999</v>
      </c>
      <c r="I2306" s="2">
        <f t="array" ref="I2306">SUMPRODUCT(B2290:B2309, (ROW(B2290:B2309)-ROW(B2290)+1)) / (20*21/2)</f>
        <v>17.79</v>
      </c>
      <c r="J2306" s="2">
        <f t="shared" si="282"/>
        <v>17.612074235447594</v>
      </c>
      <c r="K2306" s="2">
        <f t="shared" si="284"/>
        <v>17.653908975745736</v>
      </c>
    </row>
    <row r="2307" spans="1:11" ht="13.5" x14ac:dyDescent="0.25">
      <c r="A2307" s="3">
        <f>TITRES_STAT!B2310</f>
        <v>45664</v>
      </c>
      <c r="B2307" s="6">
        <f>TITRES_STAT!D2310</f>
        <v>18.3</v>
      </c>
      <c r="C2307" s="2">
        <f t="shared" si="277"/>
        <v>0.69999999999999929</v>
      </c>
      <c r="D2307" s="2">
        <f t="shared" si="278"/>
        <v>17.740000000000002</v>
      </c>
      <c r="E2307" s="2">
        <f t="shared" si="280"/>
        <v>17.669999999999998</v>
      </c>
      <c r="F2307" s="2">
        <f t="shared" si="281"/>
        <v>17.635000000000002</v>
      </c>
      <c r="G2307" s="2">
        <f t="shared" si="283"/>
        <v>17.788000000000014</v>
      </c>
      <c r="H2307" s="2">
        <f t="shared" si="279"/>
        <v>18.597699999999996</v>
      </c>
      <c r="I2307" s="2">
        <f t="array" ref="I2307">SUMPRODUCT(B2291:B2310, (ROW(B2291:B2310)-ROW(B2291)+1)) / (20*21/2)</f>
        <v>17.846666666666664</v>
      </c>
      <c r="J2307" s="2">
        <f t="shared" si="282"/>
        <v>17.677590974928776</v>
      </c>
      <c r="K2307" s="2">
        <f t="shared" si="284"/>
        <v>17.679245878657671</v>
      </c>
    </row>
    <row r="2308" spans="1:11" ht="13.5" x14ac:dyDescent="0.25">
      <c r="A2308" s="3">
        <f>TITRES_STAT!B2311</f>
        <v>45665</v>
      </c>
      <c r="B2308" s="6">
        <f>TITRES_STAT!D2311</f>
        <v>18.3</v>
      </c>
      <c r="C2308" s="2">
        <f t="shared" ref="C2308:C2371" si="285">B2308-B2307</f>
        <v>0</v>
      </c>
      <c r="D2308" s="2">
        <f t="shared" si="278"/>
        <v>17.880000000000003</v>
      </c>
      <c r="E2308" s="2">
        <f t="shared" si="280"/>
        <v>17.740000000000002</v>
      </c>
      <c r="F2308" s="2">
        <f t="shared" si="281"/>
        <v>17.670000000000002</v>
      </c>
      <c r="G2308" s="2">
        <f t="shared" si="283"/>
        <v>17.784000000000013</v>
      </c>
      <c r="H2308" s="2">
        <f t="shared" si="279"/>
        <v>18.5732</v>
      </c>
      <c r="I2308" s="2">
        <f t="array" ref="I2308">SUMPRODUCT(B2292:B2311, (ROW(B2292:B2311)-ROW(B2292)+1)) / (20*21/2)</f>
        <v>17.899999999999999</v>
      </c>
      <c r="J2308" s="2">
        <f t="shared" si="282"/>
        <v>17.736868024935561</v>
      </c>
      <c r="K2308" s="2">
        <f t="shared" si="284"/>
        <v>17.703589177533843</v>
      </c>
    </row>
    <row r="2309" spans="1:11" ht="13.5" x14ac:dyDescent="0.25">
      <c r="A2309" s="3">
        <f>TITRES_STAT!B2312</f>
        <v>45666</v>
      </c>
      <c r="B2309" s="6">
        <f>TITRES_STAT!D2312</f>
        <v>18.3</v>
      </c>
      <c r="C2309" s="2">
        <f t="shared" si="285"/>
        <v>0</v>
      </c>
      <c r="D2309" s="2">
        <f t="shared" si="278"/>
        <v>18.02</v>
      </c>
      <c r="E2309" s="2">
        <f t="shared" si="280"/>
        <v>17.810000000000002</v>
      </c>
      <c r="F2309" s="2">
        <f t="shared" si="281"/>
        <v>17.705000000000002</v>
      </c>
      <c r="G2309" s="2">
        <f t="shared" si="283"/>
        <v>17.780000000000012</v>
      </c>
      <c r="H2309" s="2">
        <f t="shared" si="279"/>
        <v>18.5487</v>
      </c>
      <c r="I2309" s="2">
        <f t="array" ref="I2309">SUMPRODUCT(B2293:B2312, (ROW(B2293:B2312)-ROW(B2293)+1)) / (20*21/2)</f>
        <v>17.873809523809523</v>
      </c>
      <c r="J2309" s="2">
        <f t="shared" si="282"/>
        <v>17.790499641608367</v>
      </c>
      <c r="K2309" s="2">
        <f t="shared" si="284"/>
        <v>17.726977837238401</v>
      </c>
    </row>
    <row r="2310" spans="1:11" ht="13.5" x14ac:dyDescent="0.25">
      <c r="A2310" s="3">
        <f>TITRES_STAT!B2313</f>
        <v>45667</v>
      </c>
      <c r="B2310" s="6">
        <f>TITRES_STAT!D2313</f>
        <v>18.3</v>
      </c>
      <c r="C2310" s="2">
        <f t="shared" si="285"/>
        <v>0</v>
      </c>
      <c r="D2310" s="2">
        <f t="shared" ref="D2310:D2373" si="286">AVERAGE(B2306:B2310)</f>
        <v>18.16</v>
      </c>
      <c r="E2310" s="2">
        <f t="shared" si="280"/>
        <v>17.880000000000003</v>
      </c>
      <c r="F2310" s="2">
        <f t="shared" si="281"/>
        <v>17.740000000000002</v>
      </c>
      <c r="G2310" s="2">
        <f t="shared" si="283"/>
        <v>17.77600000000001</v>
      </c>
      <c r="H2310" s="2">
        <f t="shared" si="279"/>
        <v>18.524199999999997</v>
      </c>
      <c r="I2310" s="2">
        <f t="array" ref="I2310">SUMPRODUCT(B2294:B2313, (ROW(B2294:B2313)-ROW(B2294)+1)) / (20*21/2)</f>
        <v>17.84809523809524</v>
      </c>
      <c r="J2310" s="2">
        <f t="shared" si="282"/>
        <v>17.839023485264715</v>
      </c>
      <c r="K2310" s="2">
        <f t="shared" si="284"/>
        <v>17.749449294601604</v>
      </c>
    </row>
    <row r="2311" spans="1:11" ht="13.5" x14ac:dyDescent="0.25">
      <c r="A2311" s="3">
        <f>TITRES_STAT!B2314</f>
        <v>45670</v>
      </c>
      <c r="B2311" s="6">
        <f>TITRES_STAT!D2314</f>
        <v>18.3</v>
      </c>
      <c r="C2311" s="2">
        <f t="shared" si="285"/>
        <v>0</v>
      </c>
      <c r="D2311" s="2">
        <f t="shared" si="286"/>
        <v>18.3</v>
      </c>
      <c r="E2311" s="2">
        <f t="shared" si="280"/>
        <v>17.950000000000003</v>
      </c>
      <c r="F2311" s="2">
        <f t="shared" si="281"/>
        <v>17.774999999999999</v>
      </c>
      <c r="G2311" s="2">
        <f t="shared" si="283"/>
        <v>17.77000000000001</v>
      </c>
      <c r="H2311" s="2">
        <f t="shared" si="279"/>
        <v>18.499700000000001</v>
      </c>
      <c r="I2311" s="2">
        <f t="array" ref="I2311">SUMPRODUCT(B2295:B2314, (ROW(B2295:B2314)-ROW(B2295)+1)) / (20*21/2)</f>
        <v>17.822857142857146</v>
      </c>
      <c r="J2311" s="2">
        <f t="shared" si="282"/>
        <v>17.8829260104776</v>
      </c>
      <c r="K2311" s="2">
        <f t="shared" si="284"/>
        <v>17.771039518342718</v>
      </c>
    </row>
    <row r="2312" spans="1:11" ht="13.5" x14ac:dyDescent="0.25">
      <c r="A2312" s="3">
        <f>TITRES_STAT!B2315</f>
        <v>45671</v>
      </c>
      <c r="B2312" s="6">
        <f>TITRES_STAT!D2315</f>
        <v>17.5</v>
      </c>
      <c r="C2312" s="2">
        <f t="shared" si="285"/>
        <v>-0.80000000000000071</v>
      </c>
      <c r="D2312" s="2">
        <f t="shared" si="286"/>
        <v>18.14</v>
      </c>
      <c r="E2312" s="2">
        <f t="shared" si="280"/>
        <v>17.940000000000001</v>
      </c>
      <c r="F2312" s="2">
        <f t="shared" si="281"/>
        <v>17.77</v>
      </c>
      <c r="G2312" s="2">
        <f t="shared" si="283"/>
        <v>17.748000000000008</v>
      </c>
      <c r="H2312" s="2">
        <f t="shared" si="279"/>
        <v>18.4712</v>
      </c>
      <c r="I2312" s="2">
        <f t="array" ref="I2312">SUMPRODUCT(B2296:B2315, (ROW(B2296:B2315)-ROW(B2296)+1)) / (20*21/2)</f>
        <v>17.79809523809524</v>
      </c>
      <c r="J2312" s="2">
        <f t="shared" si="282"/>
        <v>17.846456866622592</v>
      </c>
      <c r="K2312" s="2">
        <f t="shared" si="284"/>
        <v>17.760410517623399</v>
      </c>
    </row>
    <row r="2313" spans="1:11" ht="13.5" x14ac:dyDescent="0.25">
      <c r="A2313" s="3">
        <f>TITRES_STAT!B2316</f>
        <v>45672</v>
      </c>
      <c r="B2313" s="6">
        <f>TITRES_STAT!D2316</f>
        <v>17.5</v>
      </c>
      <c r="C2313" s="2">
        <f t="shared" si="285"/>
        <v>0</v>
      </c>
      <c r="D2313" s="2">
        <f t="shared" si="286"/>
        <v>17.98</v>
      </c>
      <c r="E2313" s="2">
        <f t="shared" si="280"/>
        <v>17.93</v>
      </c>
      <c r="F2313" s="2">
        <f t="shared" si="281"/>
        <v>17.765000000000001</v>
      </c>
      <c r="G2313" s="2">
        <f t="shared" si="283"/>
        <v>17.738000000000007</v>
      </c>
      <c r="H2313" s="2">
        <f t="shared" si="279"/>
        <v>18.442699999999995</v>
      </c>
      <c r="I2313" s="2">
        <f t="array" ref="I2313">SUMPRODUCT(B2297:B2316, (ROW(B2297:B2316)-ROW(B2297)+1)) / (20*21/2)</f>
        <v>17.773809523809526</v>
      </c>
      <c r="J2313" s="2">
        <f t="shared" si="282"/>
        <v>17.813460974563299</v>
      </c>
      <c r="K2313" s="2">
        <f t="shared" si="284"/>
        <v>17.750198340461697</v>
      </c>
    </row>
    <row r="2314" spans="1:11" ht="13.5" x14ac:dyDescent="0.25">
      <c r="A2314" s="3">
        <f>TITRES_STAT!B2317</f>
        <v>45673</v>
      </c>
      <c r="B2314" s="6">
        <f>TITRES_STAT!D2317</f>
        <v>17.5</v>
      </c>
      <c r="C2314" s="2">
        <f t="shared" si="285"/>
        <v>0</v>
      </c>
      <c r="D2314" s="2">
        <f t="shared" si="286"/>
        <v>17.82</v>
      </c>
      <c r="E2314" s="2">
        <f t="shared" si="280"/>
        <v>17.919999999999998</v>
      </c>
      <c r="F2314" s="2">
        <f t="shared" si="281"/>
        <v>17.759999999999998</v>
      </c>
      <c r="G2314" s="2">
        <f t="shared" si="283"/>
        <v>17.728000000000005</v>
      </c>
      <c r="H2314" s="2">
        <f t="shared" ref="H2314:H2377" si="287">AVERAGE(B2115:B2314)</f>
        <v>18.414199999999994</v>
      </c>
      <c r="I2314" s="2">
        <f t="array" ref="I2314">SUMPRODUCT(B2298:B2317, (ROW(B2298:B2317)-ROW(B2298)+1)) / (20*21/2)</f>
        <v>17.75</v>
      </c>
      <c r="J2314" s="2">
        <f t="shared" si="282"/>
        <v>17.783607548414416</v>
      </c>
      <c r="K2314" s="2">
        <f t="shared" si="284"/>
        <v>17.740386640835752</v>
      </c>
    </row>
    <row r="2315" spans="1:11" ht="13.5" x14ac:dyDescent="0.25">
      <c r="A2315" s="3">
        <f>TITRES_STAT!B2318</f>
        <v>45674</v>
      </c>
      <c r="B2315" s="6">
        <f>TITRES_STAT!D2318</f>
        <v>17.5</v>
      </c>
      <c r="C2315" s="2">
        <f t="shared" si="285"/>
        <v>0</v>
      </c>
      <c r="D2315" s="2">
        <f t="shared" si="286"/>
        <v>17.66</v>
      </c>
      <c r="E2315" s="2">
        <f t="shared" si="280"/>
        <v>17.91</v>
      </c>
      <c r="F2315" s="2">
        <f t="shared" si="281"/>
        <v>17.755000000000003</v>
      </c>
      <c r="G2315" s="2">
        <f t="shared" si="283"/>
        <v>17.718000000000007</v>
      </c>
      <c r="H2315" s="2">
        <f t="shared" si="287"/>
        <v>18.385699999999993</v>
      </c>
      <c r="I2315" s="2">
        <f t="array" ref="I2315">SUMPRODUCT(B2299:B2318, (ROW(B2299:B2318)-ROW(B2299)+1)) / (20*21/2)</f>
        <v>17.72666666666667</v>
      </c>
      <c r="J2315" s="2">
        <f t="shared" si="282"/>
        <v>17.756597305708283</v>
      </c>
      <c r="K2315" s="2">
        <f t="shared" si="284"/>
        <v>17.730959713744156</v>
      </c>
    </row>
    <row r="2316" spans="1:11" ht="13.5" x14ac:dyDescent="0.25">
      <c r="A2316" s="3">
        <f>TITRES_STAT!B2319</f>
        <v>45677</v>
      </c>
      <c r="B2316" s="6">
        <f>TITRES_STAT!D2319</f>
        <v>17.5</v>
      </c>
      <c r="C2316" s="2">
        <f t="shared" si="285"/>
        <v>0</v>
      </c>
      <c r="D2316" s="2">
        <f t="shared" si="286"/>
        <v>17.5</v>
      </c>
      <c r="E2316" s="2">
        <f t="shared" ref="E2316:E2379" si="288">AVERAGE(B2307:B2316)</f>
        <v>17.899999999999999</v>
      </c>
      <c r="F2316" s="2">
        <f t="shared" si="281"/>
        <v>17.75</v>
      </c>
      <c r="G2316" s="2">
        <f t="shared" si="283"/>
        <v>17.708000000000006</v>
      </c>
      <c r="H2316" s="2">
        <f t="shared" si="287"/>
        <v>18.357199999999992</v>
      </c>
      <c r="I2316" s="2">
        <f t="array" ref="I2316">SUMPRODUCT(B2300:B2319, (ROW(B2300:B2319)-ROW(B2300)+1)) / (20*21/2)</f>
        <v>17.703809523809525</v>
      </c>
      <c r="J2316" s="2">
        <f t="shared" si="282"/>
        <v>17.732159467069401</v>
      </c>
      <c r="K2316" s="2">
        <f t="shared" si="284"/>
        <v>17.721902470067917</v>
      </c>
    </row>
    <row r="2317" spans="1:11" ht="13.5" x14ac:dyDescent="0.25">
      <c r="A2317" s="3">
        <f>TITRES_STAT!B2320</f>
        <v>45678</v>
      </c>
      <c r="B2317" s="6">
        <f>TITRES_STAT!D2320</f>
        <v>17.5</v>
      </c>
      <c r="C2317" s="2">
        <f t="shared" si="285"/>
        <v>0</v>
      </c>
      <c r="D2317" s="2">
        <f t="shared" si="286"/>
        <v>17.5</v>
      </c>
      <c r="E2317" s="2">
        <f t="shared" si="288"/>
        <v>17.82</v>
      </c>
      <c r="F2317" s="2">
        <f t="shared" si="281"/>
        <v>17.745000000000001</v>
      </c>
      <c r="G2317" s="2">
        <f t="shared" si="283"/>
        <v>17.698000000000004</v>
      </c>
      <c r="H2317" s="2">
        <f t="shared" si="287"/>
        <v>18.328699999999991</v>
      </c>
      <c r="I2317" s="2">
        <f t="array" ref="I2317">SUMPRODUCT(B2301:B2320, (ROW(B2301:B2320)-ROW(B2301)+1)) / (20*21/2)</f>
        <v>17.681428571428572</v>
      </c>
      <c r="J2317" s="2">
        <f t="shared" si="282"/>
        <v>17.710049041634221</v>
      </c>
      <c r="K2317" s="2">
        <f t="shared" si="284"/>
        <v>17.713200412418196</v>
      </c>
    </row>
    <row r="2318" spans="1:11" ht="13.5" x14ac:dyDescent="0.25">
      <c r="A2318" s="3">
        <f>TITRES_STAT!B2321</f>
        <v>45679</v>
      </c>
      <c r="B2318" s="6">
        <f>TITRES_STAT!D2321</f>
        <v>17.5</v>
      </c>
      <c r="C2318" s="2">
        <f t="shared" si="285"/>
        <v>0</v>
      </c>
      <c r="D2318" s="2">
        <f t="shared" si="286"/>
        <v>17.5</v>
      </c>
      <c r="E2318" s="2">
        <f t="shared" si="288"/>
        <v>17.740000000000002</v>
      </c>
      <c r="F2318" s="2">
        <f t="shared" si="281"/>
        <v>17.740000000000002</v>
      </c>
      <c r="G2318" s="2">
        <f t="shared" si="283"/>
        <v>17.688000000000002</v>
      </c>
      <c r="H2318" s="2">
        <f t="shared" si="287"/>
        <v>18.30019999999999</v>
      </c>
      <c r="I2318" s="2">
        <f t="array" ref="I2318">SUMPRODUCT(B2302:B2321, (ROW(B2302:B2321)-ROW(B2302)+1)) / (20*21/2)</f>
        <v>17.659523809523808</v>
      </c>
      <c r="J2318" s="2">
        <f t="shared" si="282"/>
        <v>17.690044371002394</v>
      </c>
      <c r="K2318" s="2">
        <f t="shared" si="284"/>
        <v>17.704839611931209</v>
      </c>
    </row>
    <row r="2319" spans="1:11" ht="13.5" x14ac:dyDescent="0.25">
      <c r="A2319" s="3">
        <f>TITRES_STAT!B2322</f>
        <v>45680</v>
      </c>
      <c r="B2319" s="6">
        <f>TITRES_STAT!D2322</f>
        <v>17.5</v>
      </c>
      <c r="C2319" s="2">
        <f t="shared" si="285"/>
        <v>0</v>
      </c>
      <c r="D2319" s="2">
        <f t="shared" si="286"/>
        <v>17.5</v>
      </c>
      <c r="E2319" s="2">
        <f t="shared" si="288"/>
        <v>17.66</v>
      </c>
      <c r="F2319" s="2">
        <f t="shared" si="281"/>
        <v>17.735000000000003</v>
      </c>
      <c r="G2319" s="2">
        <f t="shared" si="283"/>
        <v>17.678000000000004</v>
      </c>
      <c r="H2319" s="2">
        <f t="shared" si="287"/>
        <v>18.271699999999989</v>
      </c>
      <c r="I2319" s="2">
        <f t="array" ref="I2319">SUMPRODUCT(B2303:B2322, (ROW(B2303:B2322)-ROW(B2303)+1)) / (20*21/2)</f>
        <v>17.638095238095239</v>
      </c>
      <c r="J2319" s="2">
        <f t="shared" si="282"/>
        <v>17.671944907097405</v>
      </c>
      <c r="K2319" s="2">
        <f t="shared" si="284"/>
        <v>17.696806685973126</v>
      </c>
    </row>
    <row r="2320" spans="1:11" ht="13.5" x14ac:dyDescent="0.25">
      <c r="A2320" s="3">
        <f>TITRES_STAT!B2323</f>
        <v>45681</v>
      </c>
      <c r="B2320" s="6">
        <f>TITRES_STAT!D2323</f>
        <v>17.5</v>
      </c>
      <c r="C2320" s="2">
        <f t="shared" si="285"/>
        <v>0</v>
      </c>
      <c r="D2320" s="2">
        <f t="shared" si="286"/>
        <v>17.5</v>
      </c>
      <c r="E2320" s="2">
        <f t="shared" si="288"/>
        <v>17.580000000000002</v>
      </c>
      <c r="F2320" s="2">
        <f t="shared" si="281"/>
        <v>17.73</v>
      </c>
      <c r="G2320" s="2">
        <f t="shared" si="283"/>
        <v>17.668000000000003</v>
      </c>
      <c r="H2320" s="2">
        <f t="shared" si="287"/>
        <v>18.243199999999987</v>
      </c>
      <c r="I2320" s="2">
        <f t="array" ref="I2320">SUMPRODUCT(B2304:B2323, (ROW(B2304:B2323)-ROW(B2304)+1)) / (20*21/2)</f>
        <v>17.617142857142856</v>
      </c>
      <c r="J2320" s="2">
        <f t="shared" si="282"/>
        <v>17.655569201659556</v>
      </c>
      <c r="K2320" s="2">
        <f t="shared" si="284"/>
        <v>17.689088776719281</v>
      </c>
    </row>
    <row r="2321" spans="1:11" ht="13.5" x14ac:dyDescent="0.25">
      <c r="A2321" s="3">
        <f>TITRES_STAT!B2324</f>
        <v>45684</v>
      </c>
      <c r="B2321" s="6">
        <f>TITRES_STAT!D2324</f>
        <v>17.5</v>
      </c>
      <c r="C2321" s="2">
        <f t="shared" si="285"/>
        <v>0</v>
      </c>
      <c r="D2321" s="2">
        <f t="shared" si="286"/>
        <v>17.5</v>
      </c>
      <c r="E2321" s="2">
        <f t="shared" si="288"/>
        <v>17.5</v>
      </c>
      <c r="F2321" s="2">
        <f t="shared" si="281"/>
        <v>17.725000000000001</v>
      </c>
      <c r="G2321" s="2">
        <f t="shared" si="283"/>
        <v>17.658000000000005</v>
      </c>
      <c r="H2321" s="2">
        <f t="shared" si="287"/>
        <v>18.214749999999984</v>
      </c>
      <c r="I2321" s="2">
        <f t="array" ref="I2321">SUMPRODUCT(B2305:B2324, (ROW(B2305:B2324)-ROW(B2305)+1)) / (20*21/2)</f>
        <v>17.596666666666668</v>
      </c>
      <c r="J2321" s="2">
        <f t="shared" si="282"/>
        <v>17.640753087215788</v>
      </c>
      <c r="K2321" s="2">
        <f t="shared" si="284"/>
        <v>17.681673530573427</v>
      </c>
    </row>
    <row r="2322" spans="1:11" ht="13.5" x14ac:dyDescent="0.25">
      <c r="A2322" s="3">
        <f>TITRES_STAT!B2325</f>
        <v>45685</v>
      </c>
      <c r="B2322" s="6">
        <f>TITRES_STAT!D2325</f>
        <v>17.5</v>
      </c>
      <c r="C2322" s="2">
        <f t="shared" si="285"/>
        <v>0</v>
      </c>
      <c r="D2322" s="2">
        <f t="shared" si="286"/>
        <v>17.5</v>
      </c>
      <c r="E2322" s="2">
        <f t="shared" si="288"/>
        <v>17.5</v>
      </c>
      <c r="F2322" s="2">
        <f t="shared" si="281"/>
        <v>17.72</v>
      </c>
      <c r="G2322" s="2">
        <f t="shared" si="283"/>
        <v>17.648000000000003</v>
      </c>
      <c r="H2322" s="2">
        <f t="shared" si="287"/>
        <v>18.186249999999983</v>
      </c>
      <c r="I2322" s="2">
        <f t="array" ref="I2322">SUMPRODUCT(B2306:B2325, (ROW(B2306:B2325)-ROW(B2306)+1)) / (20*21/2)</f>
        <v>17.576666666666668</v>
      </c>
      <c r="J2322" s="2">
        <f t="shared" si="282"/>
        <v>17.627348031290477</v>
      </c>
      <c r="K2322" s="2">
        <f t="shared" si="284"/>
        <v>17.67454907839408</v>
      </c>
    </row>
    <row r="2323" spans="1:11" ht="13.5" x14ac:dyDescent="0.25">
      <c r="A2323" s="3">
        <f>TITRES_STAT!B2326</f>
        <v>45686</v>
      </c>
      <c r="B2323" s="6">
        <f>TITRES_STAT!D2326</f>
        <v>17.5</v>
      </c>
      <c r="C2323" s="2">
        <f t="shared" si="285"/>
        <v>0</v>
      </c>
      <c r="D2323" s="2">
        <f t="shared" si="286"/>
        <v>17.5</v>
      </c>
      <c r="E2323" s="2">
        <f t="shared" si="288"/>
        <v>17.5</v>
      </c>
      <c r="F2323" s="2">
        <f t="shared" si="281"/>
        <v>17.715</v>
      </c>
      <c r="G2323" s="2">
        <f t="shared" si="283"/>
        <v>17.646000000000001</v>
      </c>
      <c r="H2323" s="2">
        <f t="shared" si="287"/>
        <v>18.157749999999979</v>
      </c>
      <c r="I2323" s="2">
        <f t="array" ref="I2323">SUMPRODUCT(B2307:B2326, (ROW(B2307:B2326)-ROW(B2307)+1)) / (20*21/2)</f>
        <v>17.557142857142857</v>
      </c>
      <c r="J2323" s="2">
        <f t="shared" si="282"/>
        <v>17.61521964735805</v>
      </c>
      <c r="K2323" s="2">
        <f t="shared" si="284"/>
        <v>17.667704016496273</v>
      </c>
    </row>
    <row r="2324" spans="1:11" ht="13.5" x14ac:dyDescent="0.25">
      <c r="A2324" s="3">
        <f>TITRES_STAT!B2327</f>
        <v>45687</v>
      </c>
      <c r="B2324" s="6">
        <f>TITRES_STAT!D2327</f>
        <v>17.5</v>
      </c>
      <c r="C2324" s="2">
        <f t="shared" si="285"/>
        <v>0</v>
      </c>
      <c r="D2324" s="2">
        <f t="shared" si="286"/>
        <v>17.5</v>
      </c>
      <c r="E2324" s="2">
        <f t="shared" si="288"/>
        <v>17.5</v>
      </c>
      <c r="F2324" s="2">
        <f t="shared" ref="F2324:F2387" si="289">AVERAGE(B2305:B2324)</f>
        <v>17.71</v>
      </c>
      <c r="G2324" s="2">
        <f t="shared" si="283"/>
        <v>17.644000000000002</v>
      </c>
      <c r="H2324" s="2">
        <f t="shared" si="287"/>
        <v>18.129249999999978</v>
      </c>
      <c r="I2324" s="2">
        <f t="array" ref="I2324">SUMPRODUCT(B2308:B2327, (ROW(B2308:B2327)-ROW(B2308)+1)) / (20*21/2)</f>
        <v>17.538095238095238</v>
      </c>
      <c r="J2324" s="2">
        <f t="shared" si="282"/>
        <v>17.604246347609664</v>
      </c>
      <c r="K2324" s="2">
        <f t="shared" si="284"/>
        <v>17.661127388398381</v>
      </c>
    </row>
    <row r="2325" spans="1:11" ht="13.5" x14ac:dyDescent="0.25">
      <c r="A2325" s="3">
        <f>TITRES_STAT!B2328</f>
        <v>45688</v>
      </c>
      <c r="B2325" s="6">
        <f>TITRES_STAT!D2328</f>
        <v>17.5</v>
      </c>
      <c r="C2325" s="2">
        <f t="shared" si="285"/>
        <v>0</v>
      </c>
      <c r="D2325" s="2">
        <f t="shared" si="286"/>
        <v>17.5</v>
      </c>
      <c r="E2325" s="2">
        <f t="shared" si="288"/>
        <v>17.5</v>
      </c>
      <c r="F2325" s="2">
        <f t="shared" si="289"/>
        <v>17.705000000000002</v>
      </c>
      <c r="G2325" s="2">
        <f t="shared" si="283"/>
        <v>17.641999999999999</v>
      </c>
      <c r="H2325" s="2">
        <f t="shared" si="287"/>
        <v>18.105949999999979</v>
      </c>
      <c r="I2325" s="2">
        <f t="array" ref="I2325">SUMPRODUCT(B2309:B2328, (ROW(B2309:B2328)-ROW(B2309)+1)) / (20*21/2)</f>
        <v>17.522857142857145</v>
      </c>
      <c r="J2325" s="2">
        <f t="shared" ref="J2325:J2388" si="290">$J$4*B2325+J2324*(1-$J$4)</f>
        <v>17.59431812402779</v>
      </c>
      <c r="K2325" s="2">
        <f t="shared" si="284"/>
        <v>17.654808667284719</v>
      </c>
    </row>
    <row r="2326" spans="1:11" ht="13.5" x14ac:dyDescent="0.25">
      <c r="A2326" s="3">
        <f>TITRES_STAT!B2329</f>
        <v>45691</v>
      </c>
      <c r="B2326" s="6">
        <f>TITRES_STAT!D2329</f>
        <v>17.5</v>
      </c>
      <c r="C2326" s="2">
        <f t="shared" si="285"/>
        <v>0</v>
      </c>
      <c r="D2326" s="2">
        <f t="shared" si="286"/>
        <v>17.5</v>
      </c>
      <c r="E2326" s="2">
        <f t="shared" si="288"/>
        <v>17.5</v>
      </c>
      <c r="F2326" s="2">
        <f t="shared" si="289"/>
        <v>17.7</v>
      </c>
      <c r="G2326" s="2">
        <f t="shared" si="283"/>
        <v>17.64</v>
      </c>
      <c r="H2326" s="2">
        <f t="shared" si="287"/>
        <v>18.087599999999977</v>
      </c>
      <c r="I2326" s="2">
        <f t="array" ref="I2326">SUMPRODUCT(B2310:B2329, (ROW(B2310:B2329)-ROW(B2310)+1)) / (20*21/2)</f>
        <v>17.511428571428571</v>
      </c>
      <c r="J2326" s="2">
        <f t="shared" si="290"/>
        <v>17.585335445548953</v>
      </c>
      <c r="K2326" s="2">
        <f t="shared" si="284"/>
        <v>17.648737739155909</v>
      </c>
    </row>
    <row r="2327" spans="1:11" ht="13.5" x14ac:dyDescent="0.25">
      <c r="A2327" s="3">
        <f>TITRES_STAT!B2330</f>
        <v>45692</v>
      </c>
      <c r="B2327" s="6">
        <f>TITRES_STAT!D2330</f>
        <v>17.5</v>
      </c>
      <c r="C2327" s="2">
        <f t="shared" si="285"/>
        <v>0</v>
      </c>
      <c r="D2327" s="2">
        <f t="shared" si="286"/>
        <v>17.5</v>
      </c>
      <c r="E2327" s="2">
        <f t="shared" si="288"/>
        <v>17.5</v>
      </c>
      <c r="F2327" s="2">
        <f t="shared" si="289"/>
        <v>17.66</v>
      </c>
      <c r="G2327" s="2">
        <f t="shared" si="283"/>
        <v>17.638000000000002</v>
      </c>
      <c r="H2327" s="2">
        <f t="shared" si="287"/>
        <v>18.070099999999979</v>
      </c>
      <c r="I2327" s="2">
        <f t="array" ref="I2327">SUMPRODUCT(B2311:B2330, (ROW(B2311:B2330)-ROW(B2311)+1)) / (20*21/2)</f>
        <v>17.503809523809526</v>
      </c>
      <c r="J2327" s="2">
        <f t="shared" si="290"/>
        <v>17.577208260258576</v>
      </c>
      <c r="K2327" s="2">
        <f t="shared" si="284"/>
        <v>17.642904886639993</v>
      </c>
    </row>
    <row r="2328" spans="1:11" ht="13.5" x14ac:dyDescent="0.25">
      <c r="A2328" s="3">
        <f>TITRES_STAT!B2331</f>
        <v>45693</v>
      </c>
      <c r="B2328" s="6">
        <f>TITRES_STAT!D2331</f>
        <v>17.5</v>
      </c>
      <c r="C2328" s="2">
        <f t="shared" si="285"/>
        <v>0</v>
      </c>
      <c r="D2328" s="2">
        <f t="shared" si="286"/>
        <v>17.5</v>
      </c>
      <c r="E2328" s="2">
        <f t="shared" si="288"/>
        <v>17.5</v>
      </c>
      <c r="F2328" s="2">
        <f t="shared" si="289"/>
        <v>17.619999999999997</v>
      </c>
      <c r="G2328" s="2">
        <f t="shared" si="283"/>
        <v>17.636000000000003</v>
      </c>
      <c r="H2328" s="2">
        <f t="shared" si="287"/>
        <v>18.052499999999977</v>
      </c>
      <c r="I2328" s="2">
        <f t="array" ref="I2328">SUMPRODUCT(B2312:B2331, (ROW(B2312:B2331)-ROW(B2312)+1)) / (20*21/2)</f>
        <v>17.442857142857143</v>
      </c>
      <c r="J2328" s="2">
        <f t="shared" si="290"/>
        <v>17.569855092614901</v>
      </c>
      <c r="K2328" s="2">
        <f t="shared" si="284"/>
        <v>17.637300773438426</v>
      </c>
    </row>
    <row r="2329" spans="1:11" ht="13.5" x14ac:dyDescent="0.25">
      <c r="A2329" s="3">
        <f>TITRES_STAT!B2332</f>
        <v>45694</v>
      </c>
      <c r="B2329" s="6">
        <f>TITRES_STAT!D2332</f>
        <v>17.5</v>
      </c>
      <c r="C2329" s="2">
        <f t="shared" si="285"/>
        <v>0</v>
      </c>
      <c r="D2329" s="2">
        <f t="shared" si="286"/>
        <v>17.5</v>
      </c>
      <c r="E2329" s="2">
        <f t="shared" si="288"/>
        <v>17.5</v>
      </c>
      <c r="F2329" s="2">
        <f t="shared" si="289"/>
        <v>17.580000000000002</v>
      </c>
      <c r="G2329" s="2">
        <f t="shared" si="283"/>
        <v>17.634000000000004</v>
      </c>
      <c r="H2329" s="2">
        <f t="shared" si="287"/>
        <v>18.034899999999979</v>
      </c>
      <c r="I2329" s="2">
        <f t="array" ref="I2329">SUMPRODUCT(B2313:B2332, (ROW(B2313:B2332)-ROW(B2313)+1)) / (20*21/2)</f>
        <v>17.388571428571428</v>
      </c>
      <c r="J2329" s="2">
        <f t="shared" si="290"/>
        <v>17.563202226651576</v>
      </c>
      <c r="K2329" s="2">
        <f t="shared" si="284"/>
        <v>17.63191642938202</v>
      </c>
    </row>
    <row r="2330" spans="1:11" ht="13.5" x14ac:dyDescent="0.25">
      <c r="A2330" s="3">
        <f>TITRES_STAT!B2333</f>
        <v>45695</v>
      </c>
      <c r="B2330" s="6">
        <f>TITRES_STAT!D2333</f>
        <v>17.5</v>
      </c>
      <c r="C2330" s="2">
        <f t="shared" si="285"/>
        <v>0</v>
      </c>
      <c r="D2330" s="2">
        <f t="shared" si="286"/>
        <v>17.5</v>
      </c>
      <c r="E2330" s="2">
        <f t="shared" si="288"/>
        <v>17.5</v>
      </c>
      <c r="F2330" s="2">
        <f t="shared" si="289"/>
        <v>17.54</v>
      </c>
      <c r="G2330" s="2">
        <f t="shared" si="283"/>
        <v>17.632000000000001</v>
      </c>
      <c r="H2330" s="2">
        <f t="shared" si="287"/>
        <v>18.017299999999977</v>
      </c>
      <c r="I2330" s="2">
        <f t="array" ref="I2330">SUMPRODUCT(B2314:B2333, (ROW(B2314:B2333)-ROW(B2314)+1)) / (20*21/2)</f>
        <v>17.337142857142855</v>
      </c>
      <c r="J2330" s="2">
        <f t="shared" si="290"/>
        <v>17.557182966970473</v>
      </c>
      <c r="K2330" s="2">
        <f t="shared" si="284"/>
        <v>17.626743236072922</v>
      </c>
    </row>
    <row r="2331" spans="1:11" ht="13.5" x14ac:dyDescent="0.25">
      <c r="A2331" s="3">
        <f>TITRES_STAT!B2334</f>
        <v>45698</v>
      </c>
      <c r="B2331" s="6">
        <f>TITRES_STAT!D2334</f>
        <v>16.899999999999999</v>
      </c>
      <c r="C2331" s="2">
        <f t="shared" si="285"/>
        <v>-0.60000000000000142</v>
      </c>
      <c r="D2331" s="2">
        <f t="shared" si="286"/>
        <v>17.380000000000003</v>
      </c>
      <c r="E2331" s="2">
        <f t="shared" si="288"/>
        <v>17.440000000000001</v>
      </c>
      <c r="F2331" s="2">
        <f t="shared" si="289"/>
        <v>17.47</v>
      </c>
      <c r="G2331" s="2">
        <f t="shared" si="283"/>
        <v>17.618000000000002</v>
      </c>
      <c r="H2331" s="2">
        <f t="shared" si="287"/>
        <v>17.996699999999979</v>
      </c>
      <c r="I2331" s="2">
        <f t="array" ref="I2331">SUMPRODUCT(B2315:B2334, (ROW(B2315:B2334)-ROW(B2315)+1)) / (20*21/2)</f>
        <v>17.288571428571426</v>
      </c>
      <c r="J2331" s="2">
        <f t="shared" si="290"/>
        <v>17.494594112973285</v>
      </c>
      <c r="K2331" s="2">
        <f t="shared" si="284"/>
        <v>17.598243501324966</v>
      </c>
    </row>
    <row r="2332" spans="1:11" ht="13.5" x14ac:dyDescent="0.25">
      <c r="A2332" s="3">
        <f>TITRES_STAT!B2335</f>
        <v>45699</v>
      </c>
      <c r="B2332" s="6">
        <f>TITRES_STAT!D2335</f>
        <v>16.899999999999999</v>
      </c>
      <c r="C2332" s="2">
        <f t="shared" si="285"/>
        <v>0</v>
      </c>
      <c r="D2332" s="2">
        <f t="shared" si="286"/>
        <v>17.260000000000002</v>
      </c>
      <c r="E2332" s="2">
        <f t="shared" si="288"/>
        <v>17.380000000000003</v>
      </c>
      <c r="F2332" s="2">
        <f t="shared" si="289"/>
        <v>17.439999999999998</v>
      </c>
      <c r="G2332" s="2">
        <f t="shared" si="283"/>
        <v>17.604000000000003</v>
      </c>
      <c r="H2332" s="2">
        <f t="shared" si="287"/>
        <v>17.976099999999978</v>
      </c>
      <c r="I2332" s="2">
        <f t="array" ref="I2332">SUMPRODUCT(B2316:B2335, (ROW(B2316:B2335)-ROW(B2316)+1)) / (20*21/2)</f>
        <v>17.17047619047619</v>
      </c>
      <c r="J2332" s="2">
        <f t="shared" si="290"/>
        <v>17.437966102213924</v>
      </c>
      <c r="K2332" s="2">
        <f t="shared" si="284"/>
        <v>17.570861403233792</v>
      </c>
    </row>
    <row r="2333" spans="1:11" ht="13.5" x14ac:dyDescent="0.25">
      <c r="A2333" s="3">
        <f>TITRES_STAT!B2336</f>
        <v>45700</v>
      </c>
      <c r="B2333" s="6">
        <f>TITRES_STAT!D2336</f>
        <v>16.899999999999999</v>
      </c>
      <c r="C2333" s="2">
        <f t="shared" si="285"/>
        <v>0</v>
      </c>
      <c r="D2333" s="2">
        <f t="shared" si="286"/>
        <v>17.139999999999997</v>
      </c>
      <c r="E2333" s="2">
        <f t="shared" si="288"/>
        <v>17.32</v>
      </c>
      <c r="F2333" s="2">
        <f t="shared" si="289"/>
        <v>17.409999999999997</v>
      </c>
      <c r="G2333" s="2">
        <f t="shared" si="283"/>
        <v>17.590000000000003</v>
      </c>
      <c r="H2333" s="2">
        <f t="shared" si="287"/>
        <v>17.955499999999979</v>
      </c>
      <c r="I2333" s="2">
        <f t="array" ref="I2333">SUMPRODUCT(B2317:B2336, (ROW(B2317:B2336)-ROW(B2317)+1)) / (20*21/2)</f>
        <v>16.99885714285714</v>
      </c>
      <c r="J2333" s="2">
        <f t="shared" si="290"/>
        <v>17.386731235336409</v>
      </c>
      <c r="K2333" s="2">
        <f t="shared" si="284"/>
        <v>17.544553112910901</v>
      </c>
    </row>
    <row r="2334" spans="1:11" ht="13.5" x14ac:dyDescent="0.25">
      <c r="A2334" s="3">
        <f>TITRES_STAT!B2337</f>
        <v>45701</v>
      </c>
      <c r="B2334" s="6">
        <f>TITRES_STAT!D2337</f>
        <v>16.899999999999999</v>
      </c>
      <c r="C2334" s="2">
        <f t="shared" si="285"/>
        <v>0</v>
      </c>
      <c r="D2334" s="2">
        <f t="shared" si="286"/>
        <v>17.02</v>
      </c>
      <c r="E2334" s="2">
        <f t="shared" si="288"/>
        <v>17.260000000000002</v>
      </c>
      <c r="F2334" s="2">
        <f t="shared" si="289"/>
        <v>17.379999999999995</v>
      </c>
      <c r="G2334" s="2">
        <f t="shared" si="283"/>
        <v>17.576000000000001</v>
      </c>
      <c r="H2334" s="2">
        <f t="shared" si="287"/>
        <v>17.934899999999981</v>
      </c>
      <c r="I2334" s="2">
        <f t="array" ref="I2334">SUMPRODUCT(B2318:B2337, (ROW(B2318:B2337)-ROW(B2318)+1)) / (20*21/2)</f>
        <v>16.902428571428572</v>
      </c>
      <c r="J2334" s="2">
        <f t="shared" si="290"/>
        <v>17.340375879590084</v>
      </c>
      <c r="K2334" s="2">
        <f t="shared" si="284"/>
        <v>17.519276520247729</v>
      </c>
    </row>
    <row r="2335" spans="1:11" ht="13.5" x14ac:dyDescent="0.25">
      <c r="A2335" s="3">
        <f>TITRES_STAT!B2338</f>
        <v>45702</v>
      </c>
      <c r="B2335" s="6">
        <f>TITRES_STAT!D2338</f>
        <v>16.14</v>
      </c>
      <c r="C2335" s="2">
        <f t="shared" si="285"/>
        <v>-0.75999999999999801</v>
      </c>
      <c r="D2335" s="2">
        <f t="shared" si="286"/>
        <v>16.747999999999998</v>
      </c>
      <c r="E2335" s="2">
        <f t="shared" si="288"/>
        <v>17.124000000000002</v>
      </c>
      <c r="F2335" s="2">
        <f t="shared" si="289"/>
        <v>17.311999999999994</v>
      </c>
      <c r="G2335" s="2">
        <f t="shared" si="283"/>
        <v>17.546800000000001</v>
      </c>
      <c r="H2335" s="2">
        <f t="shared" si="287"/>
        <v>17.910499999999981</v>
      </c>
      <c r="I2335" s="2">
        <f t="array" ref="I2335">SUMPRODUCT(B2319:B2338, (ROW(B2319:B2338)-ROW(B2319)+1)) / (20*21/2)</f>
        <v>16.880761904761904</v>
      </c>
      <c r="J2335" s="2">
        <f t="shared" si="290"/>
        <v>17.226054367248171</v>
      </c>
      <c r="K2335" s="2">
        <f t="shared" si="284"/>
        <v>17.465187244943898</v>
      </c>
    </row>
    <row r="2336" spans="1:11" ht="13.5" x14ac:dyDescent="0.25">
      <c r="A2336" s="3">
        <f>TITRES_STAT!B2339</f>
        <v>45705</v>
      </c>
      <c r="B2336" s="6">
        <f>TITRES_STAT!D2339</f>
        <v>15.51</v>
      </c>
      <c r="C2336" s="2">
        <f t="shared" si="285"/>
        <v>-0.63000000000000078</v>
      </c>
      <c r="D2336" s="2">
        <f t="shared" si="286"/>
        <v>16.470000000000002</v>
      </c>
      <c r="E2336" s="2">
        <f t="shared" si="288"/>
        <v>16.925000000000001</v>
      </c>
      <c r="F2336" s="2">
        <f t="shared" si="289"/>
        <v>17.212499999999995</v>
      </c>
      <c r="G2336" s="2">
        <f t="shared" si="283"/>
        <v>17.504999999999999</v>
      </c>
      <c r="H2336" s="2">
        <f t="shared" si="287"/>
        <v>17.883049999999983</v>
      </c>
      <c r="I2336" s="2">
        <f t="array" ref="I2336">SUMPRODUCT(B2320:B2339, (ROW(B2320:B2339)-ROW(B2320)+1)) / (20*21/2)</f>
        <v>16.861857142857144</v>
      </c>
      <c r="J2336" s="2">
        <f t="shared" si="290"/>
        <v>17.06262061798644</v>
      </c>
      <c r="K2336" s="2">
        <f t="shared" si="284"/>
        <v>17.388513235338255</v>
      </c>
    </row>
    <row r="2337" spans="1:11" ht="13.5" x14ac:dyDescent="0.25">
      <c r="A2337" s="3">
        <f>TITRES_STAT!B2340</f>
        <v>45706</v>
      </c>
      <c r="B2337" s="6">
        <f>TITRES_STAT!D2340</f>
        <v>16.2</v>
      </c>
      <c r="C2337" s="2">
        <f t="shared" si="285"/>
        <v>0.6899999999999995</v>
      </c>
      <c r="D2337" s="2">
        <f t="shared" si="286"/>
        <v>16.330000000000002</v>
      </c>
      <c r="E2337" s="2">
        <f t="shared" si="288"/>
        <v>16.794999999999998</v>
      </c>
      <c r="F2337" s="2">
        <f t="shared" si="289"/>
        <v>17.147499999999997</v>
      </c>
      <c r="G2337" s="2">
        <f t="shared" si="283"/>
        <v>17.477</v>
      </c>
      <c r="H2337" s="2">
        <f t="shared" si="287"/>
        <v>17.859049999999982</v>
      </c>
      <c r="I2337" s="2">
        <f t="array" ref="I2337">SUMPRODUCT(B2321:B2340, (ROW(B2321:B2340)-ROW(B2321)+1)) / (20*21/2)</f>
        <v>16.845714285714287</v>
      </c>
      <c r="J2337" s="2">
        <f t="shared" si="290"/>
        <v>16.980466273416305</v>
      </c>
      <c r="K2337" s="2">
        <f t="shared" si="284"/>
        <v>17.341904873168129</v>
      </c>
    </row>
    <row r="2338" spans="1:11" ht="13.5" x14ac:dyDescent="0.25">
      <c r="A2338" s="3">
        <f>TITRES_STAT!B2341</f>
        <v>45707</v>
      </c>
      <c r="B2338" s="6">
        <f>TITRES_STAT!D2341</f>
        <v>16.920000000000002</v>
      </c>
      <c r="C2338" s="2">
        <f t="shared" si="285"/>
        <v>0.72000000000000242</v>
      </c>
      <c r="D2338" s="2">
        <f t="shared" si="286"/>
        <v>16.334</v>
      </c>
      <c r="E2338" s="2">
        <f t="shared" si="288"/>
        <v>16.737000000000002</v>
      </c>
      <c r="F2338" s="2">
        <f t="shared" si="289"/>
        <v>17.118499999999997</v>
      </c>
      <c r="G2338" s="2">
        <f t="shared" si="283"/>
        <v>17.4634</v>
      </c>
      <c r="H2338" s="2">
        <f t="shared" si="287"/>
        <v>17.838649999999987</v>
      </c>
      <c r="I2338" s="2">
        <f t="array" ref="I2338">SUMPRODUCT(B2322:B2341, (ROW(B2322:B2341)-ROW(B2322)+1)) / (20*21/2)</f>
        <v>16.832333333333334</v>
      </c>
      <c r="J2338" s="2">
        <f t="shared" si="290"/>
        <v>16.974707580709989</v>
      </c>
      <c r="K2338" s="2">
        <f t="shared" si="284"/>
        <v>17.325359584024284</v>
      </c>
    </row>
    <row r="2339" spans="1:11" ht="13.5" x14ac:dyDescent="0.25">
      <c r="A2339" s="3">
        <f>TITRES_STAT!B2342</f>
        <v>45708</v>
      </c>
      <c r="B2339" s="6">
        <f>TITRES_STAT!D2342</f>
        <v>16.920000000000002</v>
      </c>
      <c r="C2339" s="2">
        <f t="shared" si="285"/>
        <v>0</v>
      </c>
      <c r="D2339" s="2">
        <f t="shared" si="286"/>
        <v>16.338000000000001</v>
      </c>
      <c r="E2339" s="2">
        <f t="shared" si="288"/>
        <v>16.679000000000002</v>
      </c>
      <c r="F2339" s="2">
        <f t="shared" si="289"/>
        <v>17.089500000000001</v>
      </c>
      <c r="G2339" s="2">
        <f t="shared" si="283"/>
        <v>17.449799999999996</v>
      </c>
      <c r="H2339" s="2">
        <f t="shared" si="287"/>
        <v>17.818249999999988</v>
      </c>
      <c r="I2339" s="2">
        <f t="array" ref="I2339">SUMPRODUCT(B2323:B2342, (ROW(B2323:B2342)-ROW(B2323)+1)) / (20*21/2)</f>
        <v>16.821714285714283</v>
      </c>
      <c r="J2339" s="2">
        <f t="shared" si="290"/>
        <v>16.969497334928086</v>
      </c>
      <c r="K2339" s="2">
        <f t="shared" si="284"/>
        <v>17.309463129748824</v>
      </c>
    </row>
    <row r="2340" spans="1:11" ht="13.5" x14ac:dyDescent="0.25">
      <c r="A2340" s="3">
        <f>TITRES_STAT!B2343</f>
        <v>45709</v>
      </c>
      <c r="B2340" s="6">
        <f>TITRES_STAT!D2343</f>
        <v>16.920000000000002</v>
      </c>
      <c r="C2340" s="2">
        <f t="shared" si="285"/>
        <v>0</v>
      </c>
      <c r="D2340" s="2">
        <f t="shared" si="286"/>
        <v>16.494000000000003</v>
      </c>
      <c r="E2340" s="2">
        <f t="shared" si="288"/>
        <v>16.621000000000002</v>
      </c>
      <c r="F2340" s="2">
        <f t="shared" si="289"/>
        <v>17.060500000000001</v>
      </c>
      <c r="G2340" s="2">
        <f t="shared" si="283"/>
        <v>17.436199999999996</v>
      </c>
      <c r="H2340" s="2">
        <f t="shared" si="287"/>
        <v>17.79784999999999</v>
      </c>
      <c r="I2340" s="2">
        <f t="array" ref="I2340">SUMPRODUCT(B2324:B2343, (ROW(B2324:B2343)-ROW(B2324)+1)) / (20*21/2)</f>
        <v>16.813857142857142</v>
      </c>
      <c r="J2340" s="2">
        <f t="shared" si="290"/>
        <v>16.964783303030174</v>
      </c>
      <c r="K2340" s="2">
        <f t="shared" si="284"/>
        <v>17.294190065837107</v>
      </c>
    </row>
    <row r="2341" spans="1:11" ht="13.5" x14ac:dyDescent="0.25">
      <c r="A2341" s="3">
        <f>TITRES_STAT!B2344</f>
        <v>45712</v>
      </c>
      <c r="B2341" s="6">
        <f>TITRES_STAT!D2344</f>
        <v>16.920000000000002</v>
      </c>
      <c r="C2341" s="2">
        <f t="shared" si="285"/>
        <v>0</v>
      </c>
      <c r="D2341" s="2">
        <f t="shared" si="286"/>
        <v>16.776000000000003</v>
      </c>
      <c r="E2341" s="2">
        <f t="shared" si="288"/>
        <v>16.623000000000001</v>
      </c>
      <c r="F2341" s="2">
        <f t="shared" si="289"/>
        <v>17.031500000000001</v>
      </c>
      <c r="G2341" s="2">
        <f t="shared" si="283"/>
        <v>17.422599999999996</v>
      </c>
      <c r="H2341" s="2">
        <f t="shared" si="287"/>
        <v>17.777449999999991</v>
      </c>
      <c r="I2341" s="2">
        <f t="array" ref="I2341">SUMPRODUCT(B2325:B2344, (ROW(B2325:B2344)-ROW(B2325)+1)) / (20*21/2)</f>
        <v>16.808761904761905</v>
      </c>
      <c r="J2341" s="2">
        <f t="shared" si="290"/>
        <v>16.960518226551109</v>
      </c>
      <c r="K2341" s="2">
        <f t="shared" si="284"/>
        <v>17.279515945608203</v>
      </c>
    </row>
    <row r="2342" spans="1:11" ht="13.5" x14ac:dyDescent="0.25">
      <c r="A2342" s="3">
        <f>TITRES_STAT!B2345</f>
        <v>45713</v>
      </c>
      <c r="B2342" s="6">
        <f>TITRES_STAT!D2345</f>
        <v>16.920000000000002</v>
      </c>
      <c r="C2342" s="2">
        <f t="shared" si="285"/>
        <v>0</v>
      </c>
      <c r="D2342" s="2">
        <f t="shared" si="286"/>
        <v>16.920000000000002</v>
      </c>
      <c r="E2342" s="2">
        <f t="shared" si="288"/>
        <v>16.625000000000007</v>
      </c>
      <c r="F2342" s="2">
        <f t="shared" si="289"/>
        <v>17.002500000000005</v>
      </c>
      <c r="G2342" s="2">
        <f t="shared" si="283"/>
        <v>17.408999999999995</v>
      </c>
      <c r="H2342" s="2">
        <f t="shared" si="287"/>
        <v>17.757049999999989</v>
      </c>
      <c r="I2342" s="2">
        <f t="array" ref="I2342">SUMPRODUCT(B2326:B2345, (ROW(B2326:B2345)-ROW(B2326)+1)) / (20*21/2)</f>
        <v>16.806428571428572</v>
      </c>
      <c r="J2342" s="2">
        <f t="shared" si="290"/>
        <v>16.956659347831955</v>
      </c>
      <c r="K2342" s="2">
        <f t="shared" si="284"/>
        <v>17.265417281074548</v>
      </c>
    </row>
    <row r="2343" spans="1:11" ht="13.5" x14ac:dyDescent="0.25">
      <c r="A2343" s="3">
        <f>TITRES_STAT!B2346</f>
        <v>45714</v>
      </c>
      <c r="B2343" s="6">
        <f>TITRES_STAT!D2346</f>
        <v>16.920000000000002</v>
      </c>
      <c r="C2343" s="2">
        <f t="shared" si="285"/>
        <v>0</v>
      </c>
      <c r="D2343" s="2">
        <f t="shared" si="286"/>
        <v>16.920000000000002</v>
      </c>
      <c r="E2343" s="2">
        <f t="shared" si="288"/>
        <v>16.627000000000002</v>
      </c>
      <c r="F2343" s="2">
        <f t="shared" si="289"/>
        <v>16.973500000000005</v>
      </c>
      <c r="G2343" s="2">
        <f t="shared" si="283"/>
        <v>17.395399999999992</v>
      </c>
      <c r="H2343" s="2">
        <f t="shared" si="287"/>
        <v>17.73664999999999</v>
      </c>
      <c r="I2343" s="2">
        <f t="array" ref="I2343">SUMPRODUCT(B2327:B2346, (ROW(B2327:B2346)-ROW(B2327)+1)) / (20*21/2)</f>
        <v>16.80685714285714</v>
      </c>
      <c r="J2343" s="2">
        <f t="shared" si="290"/>
        <v>16.95316798137177</v>
      </c>
      <c r="K2343" s="2">
        <f t="shared" si="284"/>
        <v>17.251871505346134</v>
      </c>
    </row>
    <row r="2344" spans="1:11" ht="13.5" x14ac:dyDescent="0.25">
      <c r="A2344" s="3">
        <f>TITRES_STAT!B2347</f>
        <v>45715</v>
      </c>
      <c r="B2344" s="6">
        <f>TITRES_STAT!D2347</f>
        <v>16.920000000000002</v>
      </c>
      <c r="C2344" s="2">
        <f t="shared" si="285"/>
        <v>0</v>
      </c>
      <c r="D2344" s="2">
        <f t="shared" si="286"/>
        <v>16.920000000000002</v>
      </c>
      <c r="E2344" s="2">
        <f t="shared" si="288"/>
        <v>16.629000000000001</v>
      </c>
      <c r="F2344" s="2">
        <f t="shared" si="289"/>
        <v>16.944500000000005</v>
      </c>
      <c r="G2344" s="2">
        <f t="shared" si="283"/>
        <v>17.381799999999995</v>
      </c>
      <c r="H2344" s="2">
        <f t="shared" si="287"/>
        <v>17.720249999999989</v>
      </c>
      <c r="I2344" s="2">
        <f t="array" ref="I2344">SUMPRODUCT(B2328:B2347, (ROW(B2328:B2347)-ROW(B2328)+1)) / (20*21/2)</f>
        <v>16.737666666666666</v>
      </c>
      <c r="J2344" s="2">
        <f t="shared" si="290"/>
        <v>16.950009126003032</v>
      </c>
      <c r="K2344" s="2">
        <f t="shared" si="284"/>
        <v>17.238856936509031</v>
      </c>
    </row>
    <row r="2345" spans="1:11" ht="13.5" x14ac:dyDescent="0.25">
      <c r="A2345" s="3">
        <f>TITRES_STAT!B2348</f>
        <v>45716</v>
      </c>
      <c r="B2345" s="6">
        <f>TITRES_STAT!D2348</f>
        <v>16.920000000000002</v>
      </c>
      <c r="C2345" s="2">
        <f t="shared" si="285"/>
        <v>0</v>
      </c>
      <c r="D2345" s="2">
        <f t="shared" si="286"/>
        <v>16.920000000000002</v>
      </c>
      <c r="E2345" s="2">
        <f t="shared" si="288"/>
        <v>16.707000000000004</v>
      </c>
      <c r="F2345" s="2">
        <f t="shared" si="289"/>
        <v>16.915500000000005</v>
      </c>
      <c r="G2345" s="2">
        <f t="shared" si="283"/>
        <v>17.368199999999991</v>
      </c>
      <c r="H2345" s="2">
        <f t="shared" si="287"/>
        <v>17.703849999999992</v>
      </c>
      <c r="I2345" s="2">
        <f t="array" ref="I2345">SUMPRODUCT(B2329:B2348, (ROW(B2329:B2348)-ROW(B2329)+1)) / (20*21/2)</f>
        <v>16.612952380952379</v>
      </c>
      <c r="J2345" s="2">
        <f t="shared" si="290"/>
        <v>16.947151114002743</v>
      </c>
      <c r="K2345" s="2">
        <f t="shared" si="284"/>
        <v>17.226352742920444</v>
      </c>
    </row>
    <row r="2346" spans="1:11" ht="13.5" x14ac:dyDescent="0.25">
      <c r="A2346" s="3">
        <f>TITRES_STAT!B2349</f>
        <v>45719</v>
      </c>
      <c r="B2346" s="6">
        <f>TITRES_STAT!D2349</f>
        <v>16.920000000000002</v>
      </c>
      <c r="C2346" s="2">
        <f t="shared" si="285"/>
        <v>0</v>
      </c>
      <c r="D2346" s="2">
        <f t="shared" si="286"/>
        <v>16.920000000000002</v>
      </c>
      <c r="E2346" s="2">
        <f t="shared" si="288"/>
        <v>16.848000000000003</v>
      </c>
      <c r="F2346" s="2">
        <f t="shared" si="289"/>
        <v>16.886500000000005</v>
      </c>
      <c r="G2346" s="2">
        <f t="shared" si="283"/>
        <v>17.354599999999991</v>
      </c>
      <c r="H2346" s="2">
        <f t="shared" si="287"/>
        <v>17.687449999999991</v>
      </c>
      <c r="I2346" s="2">
        <f t="array" ref="I2346">SUMPRODUCT(B2330:B2349, (ROW(B2330:B2349)-ROW(B2330)+1)) / (20*21/2)</f>
        <v>16.49104761904762</v>
      </c>
      <c r="J2346" s="2">
        <f t="shared" si="290"/>
        <v>16.94456529362153</v>
      </c>
      <c r="K2346" s="2">
        <f t="shared" si="284"/>
        <v>17.21433890986474</v>
      </c>
    </row>
    <row r="2347" spans="1:11" ht="13.5" x14ac:dyDescent="0.25">
      <c r="A2347" s="3">
        <f>TITRES_STAT!B2350</f>
        <v>45720</v>
      </c>
      <c r="B2347" s="6">
        <f>TITRES_STAT!D2350</f>
        <v>16.16</v>
      </c>
      <c r="C2347" s="2">
        <f t="shared" si="285"/>
        <v>-0.76000000000000156</v>
      </c>
      <c r="D2347" s="2">
        <f t="shared" si="286"/>
        <v>16.768000000000001</v>
      </c>
      <c r="E2347" s="2">
        <f t="shared" si="288"/>
        <v>16.844000000000001</v>
      </c>
      <c r="F2347" s="2">
        <f t="shared" si="289"/>
        <v>16.819500000000009</v>
      </c>
      <c r="G2347" s="2">
        <f t="shared" si="283"/>
        <v>17.325799999999994</v>
      </c>
      <c r="H2347" s="2">
        <f t="shared" si="287"/>
        <v>17.667249999999992</v>
      </c>
      <c r="I2347" s="2">
        <f t="array" ref="I2347">SUMPRODUCT(B2331:B2350, (ROW(B2331:B2350)-ROW(B2331)+1)) / (20*21/2)</f>
        <v>16.378952380952381</v>
      </c>
      <c r="J2347" s="2">
        <f t="shared" si="290"/>
        <v>16.869844789467098</v>
      </c>
      <c r="K2347" s="2">
        <f t="shared" si="284"/>
        <v>17.172992285948474</v>
      </c>
    </row>
    <row r="2348" spans="1:11" ht="13.5" x14ac:dyDescent="0.25">
      <c r="A2348" s="3">
        <f>TITRES_STAT!B2351</f>
        <v>45721</v>
      </c>
      <c r="B2348" s="6">
        <f>TITRES_STAT!D2351</f>
        <v>15.51</v>
      </c>
      <c r="C2348" s="2">
        <f t="shared" si="285"/>
        <v>-0.65000000000000036</v>
      </c>
      <c r="D2348" s="2">
        <f t="shared" si="286"/>
        <v>16.486000000000001</v>
      </c>
      <c r="E2348" s="2">
        <f t="shared" si="288"/>
        <v>16.702999999999999</v>
      </c>
      <c r="F2348" s="2">
        <f t="shared" si="289"/>
        <v>16.720000000000006</v>
      </c>
      <c r="G2348" s="2">
        <f t="shared" si="283"/>
        <v>17.283999999999992</v>
      </c>
      <c r="H2348" s="2">
        <f t="shared" si="287"/>
        <v>17.643799999999992</v>
      </c>
      <c r="I2348" s="2">
        <f t="array" ref="I2348">SUMPRODUCT(B2332:B2351, (ROW(B2332:B2351)-ROW(B2332)+1)) / (20*21/2)</f>
        <v>16.276666666666671</v>
      </c>
      <c r="J2348" s="2">
        <f t="shared" si="290"/>
        <v>16.740335761898805</v>
      </c>
      <c r="K2348" s="2">
        <f t="shared" si="284"/>
        <v>17.10777690218579</v>
      </c>
    </row>
    <row r="2349" spans="1:11" ht="13.5" x14ac:dyDescent="0.25">
      <c r="A2349" s="3">
        <f>TITRES_STAT!B2352</f>
        <v>45722</v>
      </c>
      <c r="B2349" s="6">
        <f>TITRES_STAT!D2352</f>
        <v>15.44</v>
      </c>
      <c r="C2349" s="2">
        <f t="shared" si="285"/>
        <v>-7.0000000000000284E-2</v>
      </c>
      <c r="D2349" s="2">
        <f t="shared" si="286"/>
        <v>16.190000000000001</v>
      </c>
      <c r="E2349" s="2">
        <f t="shared" si="288"/>
        <v>16.555</v>
      </c>
      <c r="F2349" s="2">
        <f t="shared" si="289"/>
        <v>16.617000000000008</v>
      </c>
      <c r="G2349" s="2">
        <f t="shared" si="283"/>
        <v>17.240799999999993</v>
      </c>
      <c r="H2349" s="2">
        <f t="shared" si="287"/>
        <v>17.619999999999994</v>
      </c>
      <c r="I2349" s="2">
        <f t="array" ref="I2349">SUMPRODUCT(B2333:B2352, (ROW(B2333:B2352)-ROW(B2333)+1)) / (20*21/2)</f>
        <v>16.115619047619049</v>
      </c>
      <c r="J2349" s="2">
        <f t="shared" si="290"/>
        <v>16.616494260765585</v>
      </c>
      <c r="K2349" s="2">
        <f t="shared" si="284"/>
        <v>17.042373886413799</v>
      </c>
    </row>
    <row r="2350" spans="1:11" ht="13.5" x14ac:dyDescent="0.25">
      <c r="A2350" s="3">
        <f>TITRES_STAT!B2353</f>
        <v>45723</v>
      </c>
      <c r="B2350" s="6">
        <f>TITRES_STAT!D2353</f>
        <v>15.44</v>
      </c>
      <c r="C2350" s="2">
        <f t="shared" si="285"/>
        <v>0</v>
      </c>
      <c r="D2350" s="2">
        <f t="shared" si="286"/>
        <v>15.894</v>
      </c>
      <c r="E2350" s="2">
        <f t="shared" si="288"/>
        <v>16.407</v>
      </c>
      <c r="F2350" s="2">
        <f t="shared" si="289"/>
        <v>16.514000000000006</v>
      </c>
      <c r="G2350" s="2">
        <f t="shared" si="283"/>
        <v>17.197599999999994</v>
      </c>
      <c r="H2350" s="2">
        <f t="shared" si="287"/>
        <v>17.596199999999993</v>
      </c>
      <c r="I2350" s="2">
        <f t="array" ref="I2350">SUMPRODUCT(B2334:B2353, (ROW(B2334:B2353)-ROW(B2334)+1)) / (20*21/2)</f>
        <v>15.964809523809526</v>
      </c>
      <c r="J2350" s="2">
        <f t="shared" si="290"/>
        <v>16.504447188311719</v>
      </c>
      <c r="K2350" s="2">
        <f t="shared" si="284"/>
        <v>16.979535694789728</v>
      </c>
    </row>
    <row r="2351" spans="1:11" ht="13.5" x14ac:dyDescent="0.25">
      <c r="A2351" s="3">
        <f>TITRES_STAT!B2354</f>
        <v>45726</v>
      </c>
      <c r="B2351" s="6">
        <f>TITRES_STAT!D2354</f>
        <v>15.44</v>
      </c>
      <c r="C2351" s="2">
        <f t="shared" si="285"/>
        <v>0</v>
      </c>
      <c r="D2351" s="2">
        <f t="shared" si="286"/>
        <v>15.597999999999999</v>
      </c>
      <c r="E2351" s="2">
        <f t="shared" si="288"/>
        <v>16.259</v>
      </c>
      <c r="F2351" s="2">
        <f t="shared" si="289"/>
        <v>16.441000000000006</v>
      </c>
      <c r="G2351" s="2">
        <f t="shared" si="283"/>
        <v>17.154399999999995</v>
      </c>
      <c r="H2351" s="2">
        <f t="shared" si="287"/>
        <v>17.576149999999995</v>
      </c>
      <c r="I2351" s="2">
        <f t="array" ref="I2351">SUMPRODUCT(B2335:B2354, (ROW(B2335:B2354)-ROW(B2335)+1)) / (20*21/2)</f>
        <v>15.824238095238094</v>
      </c>
      <c r="J2351" s="2">
        <f t="shared" si="290"/>
        <v>16.403071265615363</v>
      </c>
      <c r="K2351" s="2">
        <f t="shared" si="284"/>
        <v>16.919161745974446</v>
      </c>
    </row>
    <row r="2352" spans="1:11" ht="13.5" x14ac:dyDescent="0.25">
      <c r="A2352" s="3">
        <f>TITRES_STAT!B2355</f>
        <v>45727</v>
      </c>
      <c r="B2352" s="6">
        <f>TITRES_STAT!D2355</f>
        <v>14.75</v>
      </c>
      <c r="C2352" s="2">
        <f t="shared" si="285"/>
        <v>-0.6899999999999995</v>
      </c>
      <c r="D2352" s="2">
        <f t="shared" si="286"/>
        <v>15.315999999999999</v>
      </c>
      <c r="E2352" s="2">
        <f t="shared" si="288"/>
        <v>16.042000000000002</v>
      </c>
      <c r="F2352" s="2">
        <f t="shared" si="289"/>
        <v>16.333500000000008</v>
      </c>
      <c r="G2352" s="2">
        <f t="shared" si="283"/>
        <v>17.097399999999993</v>
      </c>
      <c r="H2352" s="2">
        <f t="shared" si="287"/>
        <v>17.552899999999994</v>
      </c>
      <c r="I2352" s="2">
        <f t="array" ref="I2352">SUMPRODUCT(B2336:B2355, (ROW(B2336:B2355)-ROW(B2336)+1)) / (20*21/2)</f>
        <v>15.694857142857144</v>
      </c>
      <c r="J2352" s="2">
        <f t="shared" si="290"/>
        <v>16.245635906985328</v>
      </c>
      <c r="K2352" s="2">
        <f t="shared" si="284"/>
        <v>16.834096579465644</v>
      </c>
    </row>
    <row r="2353" spans="1:11" ht="13.5" x14ac:dyDescent="0.25">
      <c r="A2353" s="3">
        <f>TITRES_STAT!B2356</f>
        <v>45728</v>
      </c>
      <c r="B2353" s="6">
        <f>TITRES_STAT!D2356</f>
        <v>14.75</v>
      </c>
      <c r="C2353" s="2">
        <f t="shared" si="285"/>
        <v>0</v>
      </c>
      <c r="D2353" s="2">
        <f t="shared" si="286"/>
        <v>15.163999999999998</v>
      </c>
      <c r="E2353" s="2">
        <f t="shared" si="288"/>
        <v>15.824999999999999</v>
      </c>
      <c r="F2353" s="2">
        <f t="shared" si="289"/>
        <v>16.226000000000006</v>
      </c>
      <c r="G2353" s="2">
        <f t="shared" si="283"/>
        <v>17.040399999999995</v>
      </c>
      <c r="H2353" s="2">
        <f t="shared" si="287"/>
        <v>17.529399999999995</v>
      </c>
      <c r="I2353" s="2">
        <f t="array" ref="I2353">SUMPRODUCT(B2337:B2356, (ROW(B2337:B2356)-ROW(B2337)+1)) / (20*21/2)</f>
        <v>15.57204761904762</v>
      </c>
      <c r="J2353" s="2">
        <f t="shared" si="290"/>
        <v>16.103194392034343</v>
      </c>
      <c r="K2353" s="2">
        <f t="shared" si="284"/>
        <v>16.752367301839541</v>
      </c>
    </row>
    <row r="2354" spans="1:11" ht="13.5" x14ac:dyDescent="0.25">
      <c r="A2354" s="3">
        <f>TITRES_STAT!B2357</f>
        <v>45729</v>
      </c>
      <c r="B2354" s="6">
        <f>TITRES_STAT!D2357</f>
        <v>14.75</v>
      </c>
      <c r="C2354" s="2">
        <f t="shared" si="285"/>
        <v>0</v>
      </c>
      <c r="D2354" s="2">
        <f t="shared" si="286"/>
        <v>15.026</v>
      </c>
      <c r="E2354" s="2">
        <f t="shared" si="288"/>
        <v>15.607999999999999</v>
      </c>
      <c r="F2354" s="2">
        <f t="shared" si="289"/>
        <v>16.118500000000004</v>
      </c>
      <c r="G2354" s="2">
        <f t="shared" ref="G2354:G2417" si="291">AVERAGE(B2305:B2354)</f>
        <v>16.983399999999996</v>
      </c>
      <c r="H2354" s="2">
        <f t="shared" si="287"/>
        <v>17.505899999999993</v>
      </c>
      <c r="I2354" s="2">
        <f t="array" ref="I2354">SUMPRODUCT(B2338:B2357, (ROW(B2338:B2357)-ROW(B2338)+1)) / (20*21/2)</f>
        <v>15.452809523809524</v>
      </c>
      <c r="J2354" s="2">
        <f t="shared" si="290"/>
        <v>15.974318735650121</v>
      </c>
      <c r="K2354" s="2">
        <f t="shared" si="284"/>
        <v>16.673843093924265</v>
      </c>
    </row>
    <row r="2355" spans="1:11" ht="13.5" x14ac:dyDescent="0.25">
      <c r="A2355" s="3">
        <f>TITRES_STAT!B2358</f>
        <v>45730</v>
      </c>
      <c r="B2355" s="6">
        <f>TITRES_STAT!D2358</f>
        <v>14.76</v>
      </c>
      <c r="C2355" s="2">
        <f t="shared" si="285"/>
        <v>9.9999999999997868E-3</v>
      </c>
      <c r="D2355" s="2">
        <f t="shared" si="286"/>
        <v>14.89</v>
      </c>
      <c r="E2355" s="2">
        <f t="shared" si="288"/>
        <v>15.391999999999999</v>
      </c>
      <c r="F2355" s="2">
        <f t="shared" si="289"/>
        <v>16.049500000000002</v>
      </c>
      <c r="G2355" s="2">
        <f t="shared" si="291"/>
        <v>16.926599999999993</v>
      </c>
      <c r="H2355" s="2">
        <f t="shared" si="287"/>
        <v>17.482449999999993</v>
      </c>
      <c r="I2355" s="2">
        <f t="array" ref="I2355">SUMPRODUCT(B2339:B2358, (ROW(B2339:B2358)-ROW(B2339)+1)) / (20*21/2)</f>
        <v>15.34042857142857</v>
      </c>
      <c r="J2355" s="2">
        <f t="shared" si="290"/>
        <v>15.858669332254872</v>
      </c>
      <c r="K2355" s="2">
        <f t="shared" ref="K2355:K2418" si="292">$K$4*B2355+(1-$K$4)*K2354</f>
        <v>16.598790423574293</v>
      </c>
    </row>
    <row r="2356" spans="1:11" ht="13.5" x14ac:dyDescent="0.25">
      <c r="A2356" s="3">
        <f>TITRES_STAT!B2359</f>
        <v>45733</v>
      </c>
      <c r="B2356" s="6">
        <f>TITRES_STAT!D2359</f>
        <v>14.76</v>
      </c>
      <c r="C2356" s="2">
        <f t="shared" si="285"/>
        <v>0</v>
      </c>
      <c r="D2356" s="2">
        <f t="shared" si="286"/>
        <v>14.754</v>
      </c>
      <c r="E2356" s="2">
        <f t="shared" si="288"/>
        <v>15.175999999999998</v>
      </c>
      <c r="F2356" s="2">
        <f t="shared" si="289"/>
        <v>16.012</v>
      </c>
      <c r="G2356" s="2">
        <f t="shared" si="291"/>
        <v>16.869799999999994</v>
      </c>
      <c r="H2356" s="2">
        <f t="shared" si="287"/>
        <v>17.458999999999996</v>
      </c>
      <c r="I2356" s="2">
        <f t="array" ref="I2356">SUMPRODUCT(B2340:B2359, (ROW(B2340:B2359)-ROW(B2340)+1)) / (20*21/2)</f>
        <v>15.238333333333332</v>
      </c>
      <c r="J2356" s="2">
        <f t="shared" si="290"/>
        <v>15.754034157754408</v>
      </c>
      <c r="K2356" s="2">
        <f t="shared" si="292"/>
        <v>16.526680995198831</v>
      </c>
    </row>
    <row r="2357" spans="1:11" ht="13.5" x14ac:dyDescent="0.25">
      <c r="A2357" s="3">
        <f>TITRES_STAT!B2360</f>
        <v>45734</v>
      </c>
      <c r="B2357" s="6">
        <f>TITRES_STAT!D2360</f>
        <v>14.76</v>
      </c>
      <c r="C2357" s="2">
        <f t="shared" si="285"/>
        <v>0</v>
      </c>
      <c r="D2357" s="2">
        <f t="shared" si="286"/>
        <v>14.756</v>
      </c>
      <c r="E2357" s="2">
        <f t="shared" si="288"/>
        <v>15.035999999999998</v>
      </c>
      <c r="F2357" s="2">
        <f t="shared" si="289"/>
        <v>15.939999999999998</v>
      </c>
      <c r="G2357" s="2">
        <f t="shared" si="291"/>
        <v>16.798999999999992</v>
      </c>
      <c r="H2357" s="2">
        <f t="shared" si="287"/>
        <v>17.439899999999998</v>
      </c>
      <c r="I2357" s="2">
        <f t="array" ref="I2357">SUMPRODUCT(B2341:B2360, (ROW(B2341:B2360)-ROW(B2341)+1)) / (20*21/2)</f>
        <v>15.14652380952381</v>
      </c>
      <c r="J2357" s="2">
        <f t="shared" si="290"/>
        <v>15.659364237968274</v>
      </c>
      <c r="K2357" s="2">
        <f t="shared" si="292"/>
        <v>16.457399387543976</v>
      </c>
    </row>
    <row r="2358" spans="1:11" ht="13.5" x14ac:dyDescent="0.25">
      <c r="A2358" s="3">
        <f>TITRES_STAT!B2361</f>
        <v>45735</v>
      </c>
      <c r="B2358" s="6">
        <f>TITRES_STAT!D2361</f>
        <v>14.76</v>
      </c>
      <c r="C2358" s="2">
        <f t="shared" si="285"/>
        <v>0</v>
      </c>
      <c r="D2358" s="2">
        <f t="shared" si="286"/>
        <v>14.757999999999999</v>
      </c>
      <c r="E2358" s="2">
        <f t="shared" si="288"/>
        <v>14.960999999999999</v>
      </c>
      <c r="F2358" s="2">
        <f t="shared" si="289"/>
        <v>15.831999999999999</v>
      </c>
      <c r="G2358" s="2">
        <f t="shared" si="291"/>
        <v>16.728199999999994</v>
      </c>
      <c r="H2358" s="2">
        <f t="shared" si="287"/>
        <v>17.421199999999999</v>
      </c>
      <c r="I2358" s="2">
        <f t="array" ref="I2358">SUMPRODUCT(B2342:B2361, (ROW(B2342:B2361)-ROW(B2342)+1)) / (20*21/2)</f>
        <v>15.004047619047618</v>
      </c>
      <c r="J2358" s="2">
        <f t="shared" si="290"/>
        <v>15.573710501018915</v>
      </c>
      <c r="K2358" s="2">
        <f t="shared" si="292"/>
        <v>16.390834705679506</v>
      </c>
    </row>
    <row r="2359" spans="1:11" ht="13.5" x14ac:dyDescent="0.25">
      <c r="A2359" s="3">
        <f>TITRES_STAT!B2362</f>
        <v>45737</v>
      </c>
      <c r="B2359" s="6">
        <f>TITRES_STAT!D2362</f>
        <v>14.76</v>
      </c>
      <c r="C2359" s="2">
        <f t="shared" si="285"/>
        <v>0</v>
      </c>
      <c r="D2359" s="2">
        <f t="shared" si="286"/>
        <v>14.76</v>
      </c>
      <c r="E2359" s="2">
        <f t="shared" si="288"/>
        <v>14.893000000000001</v>
      </c>
      <c r="F2359" s="2">
        <f t="shared" si="289"/>
        <v>15.723999999999998</v>
      </c>
      <c r="G2359" s="2">
        <f t="shared" si="291"/>
        <v>16.657399999999992</v>
      </c>
      <c r="H2359" s="2">
        <f t="shared" si="287"/>
        <v>17.4025</v>
      </c>
      <c r="I2359" s="2">
        <f t="array" ref="I2359">SUMPRODUCT(B2343:B2362, (ROW(B2343:B2362)-ROW(B2343)+1)) / (20*21/2)</f>
        <v>14.874904761904762</v>
      </c>
      <c r="J2359" s="2">
        <f t="shared" si="290"/>
        <v>15.496214262826637</v>
      </c>
      <c r="K2359" s="2">
        <f t="shared" si="292"/>
        <v>16.326880403495995</v>
      </c>
    </row>
    <row r="2360" spans="1:11" ht="13.5" x14ac:dyDescent="0.25">
      <c r="A2360" s="3">
        <f>TITRES_STAT!B2363</f>
        <v>45740</v>
      </c>
      <c r="B2360" s="6">
        <f>TITRES_STAT!D2363</f>
        <v>14.76</v>
      </c>
      <c r="C2360" s="2">
        <f t="shared" si="285"/>
        <v>0</v>
      </c>
      <c r="D2360" s="2">
        <f t="shared" si="286"/>
        <v>14.76</v>
      </c>
      <c r="E2360" s="2">
        <f t="shared" si="288"/>
        <v>14.824999999999999</v>
      </c>
      <c r="F2360" s="2">
        <f t="shared" si="289"/>
        <v>15.615999999999996</v>
      </c>
      <c r="G2360" s="2">
        <f t="shared" si="291"/>
        <v>16.586599999999994</v>
      </c>
      <c r="H2360" s="2">
        <f t="shared" si="287"/>
        <v>17.383800000000001</v>
      </c>
      <c r="I2360" s="2">
        <f t="array" ref="I2360">SUMPRODUCT(B2344:B2363, (ROW(B2344:B2363)-ROW(B2344)+1)) / (20*21/2)</f>
        <v>14.75909523809524</v>
      </c>
      <c r="J2360" s="2">
        <f t="shared" si="290"/>
        <v>15.426098618747909</v>
      </c>
      <c r="K2360" s="2">
        <f t="shared" si="292"/>
        <v>16.265434113162819</v>
      </c>
    </row>
    <row r="2361" spans="1:11" ht="13.5" x14ac:dyDescent="0.25">
      <c r="A2361" s="3">
        <f>TITRES_STAT!B2364</f>
        <v>45741</v>
      </c>
      <c r="B2361" s="6">
        <f>TITRES_STAT!D2364</f>
        <v>14.12</v>
      </c>
      <c r="C2361" s="2">
        <f t="shared" si="285"/>
        <v>-0.64000000000000057</v>
      </c>
      <c r="D2361" s="2">
        <f t="shared" si="286"/>
        <v>14.632</v>
      </c>
      <c r="E2361" s="2">
        <f t="shared" si="288"/>
        <v>14.693000000000001</v>
      </c>
      <c r="F2361" s="2">
        <f t="shared" si="289"/>
        <v>15.475999999999999</v>
      </c>
      <c r="G2361" s="2">
        <f t="shared" si="291"/>
        <v>16.502999999999997</v>
      </c>
      <c r="H2361" s="2">
        <f t="shared" si="287"/>
        <v>17.3644</v>
      </c>
      <c r="I2361" s="2">
        <f t="array" ref="I2361">SUMPRODUCT(B2345:B2364, (ROW(B2345:B2364)-ROW(B2345)+1)) / (20*21/2)</f>
        <v>14.656619047619047</v>
      </c>
      <c r="J2361" s="2">
        <f t="shared" si="290"/>
        <v>15.301708274105252</v>
      </c>
      <c r="K2361" s="2">
        <f t="shared" si="292"/>
        <v>16.181299442058396</v>
      </c>
    </row>
    <row r="2362" spans="1:11" ht="13.5" x14ac:dyDescent="0.25">
      <c r="A2362" s="3">
        <f>TITRES_STAT!B2365</f>
        <v>45742</v>
      </c>
      <c r="B2362" s="6">
        <f>TITRES_STAT!D2365</f>
        <v>14.12</v>
      </c>
      <c r="C2362" s="2">
        <f t="shared" si="285"/>
        <v>0</v>
      </c>
      <c r="D2362" s="2">
        <f t="shared" si="286"/>
        <v>14.504</v>
      </c>
      <c r="E2362" s="2">
        <f t="shared" si="288"/>
        <v>14.63</v>
      </c>
      <c r="F2362" s="2">
        <f t="shared" si="289"/>
        <v>15.335999999999999</v>
      </c>
      <c r="G2362" s="2">
        <f t="shared" si="291"/>
        <v>16.435399999999998</v>
      </c>
      <c r="H2362" s="2">
        <f t="shared" si="287"/>
        <v>17.344999999999999</v>
      </c>
      <c r="I2362" s="2">
        <f t="array" ref="I2362">SUMPRODUCT(B2346:B2365, (ROW(B2346:B2365)-ROW(B2346)+1)) / (20*21/2)</f>
        <v>14.567476190476189</v>
      </c>
      <c r="J2362" s="2">
        <f t="shared" si="290"/>
        <v>15.189164628952371</v>
      </c>
      <c r="K2362" s="2">
        <f t="shared" si="292"/>
        <v>16.100464169820814</v>
      </c>
    </row>
    <row r="2363" spans="1:11" ht="13.5" x14ac:dyDescent="0.25">
      <c r="A2363" s="3">
        <f>TITRES_STAT!B2366</f>
        <v>45743</v>
      </c>
      <c r="B2363" s="6">
        <f>TITRES_STAT!D2366</f>
        <v>14.12</v>
      </c>
      <c r="C2363" s="2">
        <f t="shared" si="285"/>
        <v>0</v>
      </c>
      <c r="D2363" s="2">
        <f t="shared" si="286"/>
        <v>14.375999999999999</v>
      </c>
      <c r="E2363" s="2">
        <f t="shared" si="288"/>
        <v>14.567000000000002</v>
      </c>
      <c r="F2363" s="2">
        <f t="shared" si="289"/>
        <v>15.195999999999998</v>
      </c>
      <c r="G2363" s="2">
        <f t="shared" si="291"/>
        <v>16.367799999999999</v>
      </c>
      <c r="H2363" s="2">
        <f t="shared" si="287"/>
        <v>17.325599999999998</v>
      </c>
      <c r="I2363" s="2">
        <f t="array" ref="I2363">SUMPRODUCT(B2347:B2366, (ROW(B2347:B2366)-ROW(B2347)+1)) / (20*21/2)</f>
        <v>14.491666666666669</v>
      </c>
      <c r="J2363" s="2">
        <f t="shared" si="290"/>
        <v>15.087339426195003</v>
      </c>
      <c r="K2363" s="2">
        <f t="shared" si="292"/>
        <v>16.022798908259215</v>
      </c>
    </row>
    <row r="2364" spans="1:11" ht="13.5" x14ac:dyDescent="0.25">
      <c r="A2364" s="3">
        <f>TITRES_STAT!B2367</f>
        <v>45744</v>
      </c>
      <c r="B2364" s="6">
        <f>TITRES_STAT!D2367</f>
        <v>14.12</v>
      </c>
      <c r="C2364" s="2">
        <f t="shared" si="285"/>
        <v>0</v>
      </c>
      <c r="D2364" s="2">
        <f t="shared" si="286"/>
        <v>14.247999999999999</v>
      </c>
      <c r="E2364" s="2">
        <f t="shared" si="288"/>
        <v>14.504000000000001</v>
      </c>
      <c r="F2364" s="2">
        <f t="shared" si="289"/>
        <v>15.055999999999997</v>
      </c>
      <c r="G2364" s="2">
        <f t="shared" si="291"/>
        <v>16.3002</v>
      </c>
      <c r="H2364" s="2">
        <f t="shared" si="287"/>
        <v>17.306199999999997</v>
      </c>
      <c r="I2364" s="2">
        <f t="array" ref="I2364">SUMPRODUCT(B2348:B2367, (ROW(B2348:B2367)-ROW(B2348)+1)) / (20*21/2)</f>
        <v>14.429190476190479</v>
      </c>
      <c r="J2364" s="2">
        <f t="shared" si="290"/>
        <v>14.995211861795479</v>
      </c>
      <c r="K2364" s="2">
        <f t="shared" si="292"/>
        <v>15.948179343229441</v>
      </c>
    </row>
    <row r="2365" spans="1:11" ht="13.5" x14ac:dyDescent="0.25">
      <c r="A2365" s="3">
        <f>TITRES_STAT!B2368</f>
        <v>45749</v>
      </c>
      <c r="B2365" s="6">
        <f>TITRES_STAT!D2368</f>
        <v>14.12</v>
      </c>
      <c r="C2365" s="2">
        <f t="shared" si="285"/>
        <v>0</v>
      </c>
      <c r="D2365" s="2">
        <f t="shared" si="286"/>
        <v>14.12</v>
      </c>
      <c r="E2365" s="2">
        <f t="shared" si="288"/>
        <v>14.440000000000001</v>
      </c>
      <c r="F2365" s="2">
        <f t="shared" si="289"/>
        <v>14.915999999999997</v>
      </c>
      <c r="G2365" s="2">
        <f t="shared" si="291"/>
        <v>16.232600000000001</v>
      </c>
      <c r="H2365" s="2">
        <f t="shared" si="287"/>
        <v>17.286799999999996</v>
      </c>
      <c r="I2365" s="2">
        <f t="array" ref="I2365">SUMPRODUCT(B2349:B2368, (ROW(B2349:B2368)-ROW(B2349)+1)) / (20*21/2)</f>
        <v>14.376428571428571</v>
      </c>
      <c r="J2365" s="2">
        <f t="shared" si="290"/>
        <v>14.91185835114829</v>
      </c>
      <c r="K2365" s="2">
        <f t="shared" si="292"/>
        <v>15.876486035651816</v>
      </c>
    </row>
    <row r="2366" spans="1:11" ht="13.5" x14ac:dyDescent="0.25">
      <c r="A2366" s="3">
        <f>TITRES_STAT!B2369</f>
        <v>45750</v>
      </c>
      <c r="B2366" s="6">
        <f>TITRES_STAT!D2369</f>
        <v>14.12</v>
      </c>
      <c r="C2366" s="2">
        <f t="shared" si="285"/>
        <v>0</v>
      </c>
      <c r="D2366" s="2">
        <f t="shared" si="286"/>
        <v>14.12</v>
      </c>
      <c r="E2366" s="2">
        <f t="shared" si="288"/>
        <v>14.376000000000001</v>
      </c>
      <c r="F2366" s="2">
        <f t="shared" si="289"/>
        <v>14.776</v>
      </c>
      <c r="G2366" s="2">
        <f t="shared" si="291"/>
        <v>16.165000000000003</v>
      </c>
      <c r="H2366" s="2">
        <f t="shared" si="287"/>
        <v>17.267399999999995</v>
      </c>
      <c r="I2366" s="2">
        <f t="array" ref="I2366">SUMPRODUCT(B2350:B2369, (ROW(B2350:B2369)-ROW(B2350)+1)) / (20*21/2)</f>
        <v>14.271238095238095</v>
      </c>
      <c r="J2366" s="2">
        <f t="shared" si="290"/>
        <v>14.836443270086548</v>
      </c>
      <c r="K2366" s="2">
        <f t="shared" si="292"/>
        <v>15.807604230332139</v>
      </c>
    </row>
    <row r="2367" spans="1:11" ht="13.5" x14ac:dyDescent="0.25">
      <c r="A2367" s="3">
        <f>TITRES_STAT!B2370</f>
        <v>45751</v>
      </c>
      <c r="B2367" s="6">
        <f>TITRES_STAT!D2370</f>
        <v>14.12</v>
      </c>
      <c r="C2367" s="2">
        <f t="shared" si="285"/>
        <v>0</v>
      </c>
      <c r="D2367" s="2">
        <f t="shared" si="286"/>
        <v>14.12</v>
      </c>
      <c r="E2367" s="2">
        <f t="shared" si="288"/>
        <v>14.312000000000001</v>
      </c>
      <c r="F2367" s="2">
        <f t="shared" si="289"/>
        <v>14.673999999999998</v>
      </c>
      <c r="G2367" s="2">
        <f t="shared" si="291"/>
        <v>16.097400000000004</v>
      </c>
      <c r="H2367" s="2">
        <f t="shared" si="287"/>
        <v>17.247999999999994</v>
      </c>
      <c r="I2367" s="2">
        <f t="array" ref="I2367">SUMPRODUCT(B2351:B2370, (ROW(B2351:B2370)-ROW(B2351)+1)) / (20*21/2)</f>
        <v>14.175285714285714</v>
      </c>
      <c r="J2367" s="2">
        <f t="shared" si="290"/>
        <v>14.768210577697353</v>
      </c>
      <c r="K2367" s="2">
        <f t="shared" si="292"/>
        <v>15.741423672279897</v>
      </c>
    </row>
    <row r="2368" spans="1:11" ht="13.5" x14ac:dyDescent="0.25">
      <c r="A2368" s="3">
        <f>TITRES_STAT!B2371</f>
        <v>45754</v>
      </c>
      <c r="B2368" s="6">
        <f>TITRES_STAT!D2371</f>
        <v>14.12</v>
      </c>
      <c r="C2368" s="2">
        <f t="shared" si="285"/>
        <v>0</v>
      </c>
      <c r="D2368" s="2">
        <f t="shared" si="286"/>
        <v>14.12</v>
      </c>
      <c r="E2368" s="2">
        <f t="shared" si="288"/>
        <v>14.248000000000001</v>
      </c>
      <c r="F2368" s="2">
        <f t="shared" si="289"/>
        <v>14.604499999999998</v>
      </c>
      <c r="G2368" s="2">
        <f t="shared" si="291"/>
        <v>16.029800000000005</v>
      </c>
      <c r="H2368" s="2">
        <f t="shared" si="287"/>
        <v>17.228599999999993</v>
      </c>
      <c r="I2368" s="2">
        <f t="array" ref="I2368">SUMPRODUCT(B2352:B2371, (ROW(B2352:B2371)-ROW(B2352)+1)) / (20*21/2)</f>
        <v>14.088571428571429</v>
      </c>
      <c r="J2368" s="2">
        <f t="shared" si="290"/>
        <v>14.706476236964271</v>
      </c>
      <c r="K2368" s="2">
        <f t="shared" si="292"/>
        <v>15.677838430229706</v>
      </c>
    </row>
    <row r="2369" spans="1:11" ht="13.5" x14ac:dyDescent="0.25">
      <c r="A2369" s="3">
        <f>TITRES_STAT!B2372</f>
        <v>45755</v>
      </c>
      <c r="B2369" s="6">
        <f>TITRES_STAT!D2372</f>
        <v>13.5</v>
      </c>
      <c r="C2369" s="2">
        <f t="shared" si="285"/>
        <v>-0.61999999999999922</v>
      </c>
      <c r="D2369" s="2">
        <f t="shared" si="286"/>
        <v>13.995999999999999</v>
      </c>
      <c r="E2369" s="2">
        <f t="shared" si="288"/>
        <v>14.122000000000003</v>
      </c>
      <c r="F2369" s="2">
        <f t="shared" si="289"/>
        <v>14.507500000000002</v>
      </c>
      <c r="G2369" s="2">
        <f t="shared" si="291"/>
        <v>15.949800000000005</v>
      </c>
      <c r="H2369" s="2">
        <f t="shared" si="287"/>
        <v>17.206099999999996</v>
      </c>
      <c r="I2369" s="2">
        <f t="array" ref="I2369">SUMPRODUCT(B2353:B2372, (ROW(B2353:B2372)-ROW(B2353)+1)) / (20*21/2)</f>
        <v>14.011095238095237</v>
      </c>
      <c r="J2369" s="2">
        <f t="shared" si="290"/>
        <v>14.591573738205767</v>
      </c>
      <c r="K2369" s="2">
        <f t="shared" si="292"/>
        <v>15.592433001593246</v>
      </c>
    </row>
    <row r="2370" spans="1:11" ht="13.5" x14ac:dyDescent="0.25">
      <c r="A2370" s="3">
        <f>TITRES_STAT!B2373</f>
        <v>45757</v>
      </c>
      <c r="B2370" s="6">
        <f>TITRES_STAT!D2373</f>
        <v>13.5</v>
      </c>
      <c r="C2370" s="2">
        <f t="shared" si="285"/>
        <v>0</v>
      </c>
      <c r="D2370" s="2">
        <f t="shared" si="286"/>
        <v>13.872</v>
      </c>
      <c r="E2370" s="2">
        <f t="shared" si="288"/>
        <v>13.996</v>
      </c>
      <c r="F2370" s="2">
        <f t="shared" si="289"/>
        <v>14.410500000000003</v>
      </c>
      <c r="G2370" s="2">
        <f t="shared" si="291"/>
        <v>15.869800000000003</v>
      </c>
      <c r="H2370" s="2">
        <f t="shared" si="287"/>
        <v>17.183599999999995</v>
      </c>
      <c r="I2370" s="2">
        <f t="array" ref="I2370">SUMPRODUCT(B2354:B2373, (ROW(B2354:B2373)-ROW(B2354)+1)) / (20*21/2)</f>
        <v>13.939571428571428</v>
      </c>
      <c r="J2370" s="2">
        <f t="shared" si="290"/>
        <v>14.487614334567123</v>
      </c>
      <c r="K2370" s="2">
        <f t="shared" si="292"/>
        <v>15.510376805452335</v>
      </c>
    </row>
    <row r="2371" spans="1:11" ht="13.5" x14ac:dyDescent="0.25">
      <c r="A2371" s="3">
        <f>TITRES_STAT!B2374</f>
        <v>45758</v>
      </c>
      <c r="B2371" s="6">
        <f>TITRES_STAT!D2374</f>
        <v>13.5</v>
      </c>
      <c r="C2371" s="2">
        <f t="shared" si="285"/>
        <v>0</v>
      </c>
      <c r="D2371" s="2">
        <f t="shared" si="286"/>
        <v>13.747999999999999</v>
      </c>
      <c r="E2371" s="2">
        <f t="shared" si="288"/>
        <v>13.934000000000001</v>
      </c>
      <c r="F2371" s="2">
        <f t="shared" si="289"/>
        <v>14.313500000000001</v>
      </c>
      <c r="G2371" s="2">
        <f t="shared" si="291"/>
        <v>15.789800000000003</v>
      </c>
      <c r="H2371" s="2">
        <f t="shared" si="287"/>
        <v>17.161099999999994</v>
      </c>
      <c r="I2371" s="2">
        <f t="array" ref="I2371">SUMPRODUCT(B2355:B2374, (ROW(B2355:B2374)-ROW(B2355)+1)) / (20*21/2)</f>
        <v>13.874000000000001</v>
      </c>
      <c r="J2371" s="2">
        <f t="shared" si="290"/>
        <v>14.393555826513111</v>
      </c>
      <c r="K2371" s="2">
        <f t="shared" si="292"/>
        <v>15.431538499356165</v>
      </c>
    </row>
    <row r="2372" spans="1:11" ht="13.5" x14ac:dyDescent="0.25">
      <c r="A2372" s="3">
        <f>TITRES_STAT!B2375</f>
        <v>45761</v>
      </c>
      <c r="B2372" s="6">
        <f>TITRES_STAT!D2375</f>
        <v>13.5</v>
      </c>
      <c r="C2372" s="2">
        <f t="shared" ref="C2372:C2435" si="293">B2372-B2371</f>
        <v>0</v>
      </c>
      <c r="D2372" s="2">
        <f t="shared" si="286"/>
        <v>13.624000000000001</v>
      </c>
      <c r="E2372" s="2">
        <f t="shared" si="288"/>
        <v>13.872</v>
      </c>
      <c r="F2372" s="2">
        <f t="shared" si="289"/>
        <v>14.251000000000001</v>
      </c>
      <c r="G2372" s="2">
        <f t="shared" si="291"/>
        <v>15.709800000000003</v>
      </c>
      <c r="H2372" s="2">
        <f t="shared" si="287"/>
        <v>17.138599999999993</v>
      </c>
      <c r="I2372" s="2">
        <f t="array" ref="I2372">SUMPRODUCT(B2356:B2375, (ROW(B2356:B2375)-ROW(B2356)+1)) / (20*21/2)</f>
        <v>13.814380952380953</v>
      </c>
      <c r="J2372" s="2">
        <f t="shared" si="290"/>
        <v>14.308455271607102</v>
      </c>
      <c r="K2372" s="2">
        <f t="shared" si="292"/>
        <v>15.355791891538276</v>
      </c>
    </row>
    <row r="2373" spans="1:11" ht="13.5" x14ac:dyDescent="0.25">
      <c r="A2373" s="3">
        <f>TITRES_STAT!B2376</f>
        <v>45762</v>
      </c>
      <c r="B2373" s="6">
        <f>TITRES_STAT!D2376</f>
        <v>13.5</v>
      </c>
      <c r="C2373" s="2">
        <f t="shared" si="293"/>
        <v>0</v>
      </c>
      <c r="D2373" s="2">
        <f t="shared" si="286"/>
        <v>13.5</v>
      </c>
      <c r="E2373" s="2">
        <f t="shared" si="288"/>
        <v>13.809999999999999</v>
      </c>
      <c r="F2373" s="2">
        <f t="shared" si="289"/>
        <v>14.188500000000001</v>
      </c>
      <c r="G2373" s="2">
        <f t="shared" si="291"/>
        <v>15.629800000000003</v>
      </c>
      <c r="H2373" s="2">
        <f t="shared" si="287"/>
        <v>17.116099999999996</v>
      </c>
      <c r="I2373" s="2">
        <f t="array" ref="I2373">SUMPRODUCT(B2357:B2376, (ROW(B2357:B2376)-ROW(B2357)+1)) / (20*21/2)</f>
        <v>13.760761904761905</v>
      </c>
      <c r="J2373" s="2">
        <f t="shared" si="290"/>
        <v>14.231459531454043</v>
      </c>
      <c r="K2373" s="2">
        <f t="shared" si="292"/>
        <v>15.283015738928933</v>
      </c>
    </row>
    <row r="2374" spans="1:11" ht="13.5" x14ac:dyDescent="0.25">
      <c r="A2374" s="3">
        <f>TITRES_STAT!B2377</f>
        <v>45763</v>
      </c>
      <c r="B2374" s="6">
        <f>TITRES_STAT!D2377</f>
        <v>13.5</v>
      </c>
      <c r="C2374" s="2">
        <f t="shared" si="293"/>
        <v>0</v>
      </c>
      <c r="D2374" s="2">
        <f t="shared" ref="D2374:D2437" si="294">AVERAGE(B2370:B2374)</f>
        <v>13.5</v>
      </c>
      <c r="E2374" s="2">
        <f t="shared" si="288"/>
        <v>13.747999999999999</v>
      </c>
      <c r="F2374" s="2">
        <f t="shared" si="289"/>
        <v>14.126000000000001</v>
      </c>
      <c r="G2374" s="2">
        <f t="shared" si="291"/>
        <v>15.549800000000003</v>
      </c>
      <c r="H2374" s="2">
        <f t="shared" si="287"/>
        <v>17.093599999999995</v>
      </c>
      <c r="I2374" s="2">
        <f t="array" ref="I2374">SUMPRODUCT(B2358:B2377, (ROW(B2358:B2377)-ROW(B2358)+1)) / (20*21/2)</f>
        <v>13.713142857142858</v>
      </c>
      <c r="J2374" s="2">
        <f t="shared" si="290"/>
        <v>14.16179671893461</v>
      </c>
      <c r="K2374" s="2">
        <f t="shared" si="292"/>
        <v>15.213093553088584</v>
      </c>
    </row>
    <row r="2375" spans="1:11" ht="13.5" x14ac:dyDescent="0.25">
      <c r="A2375" s="3">
        <f>TITRES_STAT!B2378</f>
        <v>45764</v>
      </c>
      <c r="B2375" s="6">
        <f>TITRES_STAT!D2378</f>
        <v>13.5</v>
      </c>
      <c r="C2375" s="2">
        <f t="shared" si="293"/>
        <v>0</v>
      </c>
      <c r="D2375" s="2">
        <f t="shared" si="294"/>
        <v>13.5</v>
      </c>
      <c r="E2375" s="2">
        <f t="shared" si="288"/>
        <v>13.686000000000002</v>
      </c>
      <c r="F2375" s="2">
        <f t="shared" si="289"/>
        <v>14.062999999999999</v>
      </c>
      <c r="G2375" s="2">
        <f t="shared" si="291"/>
        <v>15.469800000000003</v>
      </c>
      <c r="H2375" s="2">
        <f t="shared" si="287"/>
        <v>17.071099999999998</v>
      </c>
      <c r="I2375" s="2">
        <f t="array" ref="I2375">SUMPRODUCT(B2359:B2378, (ROW(B2359:B2378)-ROW(B2359)+1)) / (20*21/2)</f>
        <v>13.67152380952381</v>
      </c>
      <c r="J2375" s="2">
        <f t="shared" si="290"/>
        <v>14.098768459988456</v>
      </c>
      <c r="K2375" s="2">
        <f t="shared" si="292"/>
        <v>15.145913413751776</v>
      </c>
    </row>
    <row r="2376" spans="1:11" ht="13.5" x14ac:dyDescent="0.25">
      <c r="A2376" s="3">
        <f>TITRES_STAT!B2379</f>
        <v>45765</v>
      </c>
      <c r="B2376" s="6">
        <f>TITRES_STAT!D2379</f>
        <v>13.5</v>
      </c>
      <c r="C2376" s="2">
        <f t="shared" si="293"/>
        <v>0</v>
      </c>
      <c r="D2376" s="2">
        <f t="shared" si="294"/>
        <v>13.5</v>
      </c>
      <c r="E2376" s="2">
        <f t="shared" si="288"/>
        <v>13.624000000000001</v>
      </c>
      <c r="F2376" s="2">
        <f t="shared" si="289"/>
        <v>14</v>
      </c>
      <c r="G2376" s="2">
        <f t="shared" si="291"/>
        <v>15.389800000000003</v>
      </c>
      <c r="H2376" s="2">
        <f t="shared" si="287"/>
        <v>17.048599999999997</v>
      </c>
      <c r="I2376" s="2">
        <f t="array" ref="I2376">SUMPRODUCT(B2360:B2379, (ROW(B2360:B2379)-ROW(B2360)+1)) / (20*21/2)</f>
        <v>13.635904761904762</v>
      </c>
      <c r="J2376" s="2">
        <f t="shared" si="290"/>
        <v>14.041742892370507</v>
      </c>
      <c r="K2376" s="2">
        <f t="shared" si="292"/>
        <v>15.08136778968308</v>
      </c>
    </row>
    <row r="2377" spans="1:11" ht="13.5" x14ac:dyDescent="0.25">
      <c r="A2377" s="3">
        <f>TITRES_STAT!B2380</f>
        <v>45768</v>
      </c>
      <c r="B2377" s="6">
        <f>TITRES_STAT!D2380</f>
        <v>13.5</v>
      </c>
      <c r="C2377" s="2">
        <f t="shared" si="293"/>
        <v>0</v>
      </c>
      <c r="D2377" s="2">
        <f t="shared" si="294"/>
        <v>13.5</v>
      </c>
      <c r="E2377" s="2">
        <f t="shared" si="288"/>
        <v>13.562000000000001</v>
      </c>
      <c r="F2377" s="2">
        <f t="shared" si="289"/>
        <v>13.937000000000001</v>
      </c>
      <c r="G2377" s="2">
        <f t="shared" si="291"/>
        <v>15.309800000000003</v>
      </c>
      <c r="H2377" s="2">
        <f t="shared" si="287"/>
        <v>17.026099999999996</v>
      </c>
      <c r="I2377" s="2">
        <f t="array" ref="I2377">SUMPRODUCT(B2361:B2380, (ROW(B2361:B2380)-ROW(B2361)+1)) / (20*21/2)</f>
        <v>13.606285714285713</v>
      </c>
      <c r="J2377" s="2">
        <f t="shared" si="290"/>
        <v>13.990148331192366</v>
      </c>
      <c r="K2377" s="2">
        <f t="shared" si="292"/>
        <v>15.019353366558253</v>
      </c>
    </row>
    <row r="2378" spans="1:11" ht="13.5" x14ac:dyDescent="0.25">
      <c r="A2378" s="3">
        <f>TITRES_STAT!B2381</f>
        <v>45769</v>
      </c>
      <c r="B2378" s="6">
        <f>TITRES_STAT!D2381</f>
        <v>13.5</v>
      </c>
      <c r="C2378" s="2">
        <f t="shared" si="293"/>
        <v>0</v>
      </c>
      <c r="D2378" s="2">
        <f t="shared" si="294"/>
        <v>13.5</v>
      </c>
      <c r="E2378" s="2">
        <f t="shared" si="288"/>
        <v>13.5</v>
      </c>
      <c r="F2378" s="2">
        <f t="shared" si="289"/>
        <v>13.874000000000001</v>
      </c>
      <c r="G2378" s="2">
        <f t="shared" si="291"/>
        <v>15.229800000000003</v>
      </c>
      <c r="H2378" s="2">
        <f t="shared" ref="H2378:H2441" si="295">AVERAGE(B2179:B2378)</f>
        <v>17.003599999999995</v>
      </c>
      <c r="I2378" s="2">
        <f t="array" ref="I2378">SUMPRODUCT(B2362:B2381, (ROW(B2362:B2381)-ROW(B2362)+1)) / (20*21/2)</f>
        <v>13.582666666666665</v>
      </c>
      <c r="J2378" s="2">
        <f t="shared" si="290"/>
        <v>13.943467537745473</v>
      </c>
      <c r="K2378" s="2">
        <f t="shared" si="292"/>
        <v>14.959770881595185</v>
      </c>
    </row>
    <row r="2379" spans="1:11" ht="13.5" x14ac:dyDescent="0.25">
      <c r="A2379" s="3">
        <f>TITRES_STAT!B2382</f>
        <v>45770</v>
      </c>
      <c r="B2379" s="6">
        <f>TITRES_STAT!D2382</f>
        <v>13.5</v>
      </c>
      <c r="C2379" s="2">
        <f t="shared" si="293"/>
        <v>0</v>
      </c>
      <c r="D2379" s="2">
        <f t="shared" si="294"/>
        <v>13.5</v>
      </c>
      <c r="E2379" s="2">
        <f t="shared" si="288"/>
        <v>13.5</v>
      </c>
      <c r="F2379" s="2">
        <f t="shared" si="289"/>
        <v>13.811000000000002</v>
      </c>
      <c r="G2379" s="2">
        <f t="shared" si="291"/>
        <v>15.149800000000003</v>
      </c>
      <c r="H2379" s="2">
        <f t="shared" si="295"/>
        <v>16.981099999999998</v>
      </c>
      <c r="I2379" s="2">
        <f t="array" ref="I2379">SUMPRODUCT(B2363:B2382, (ROW(B2363:B2382)-ROW(B2363)+1)) / (20*21/2)</f>
        <v>13.561999999999999</v>
      </c>
      <c r="J2379" s="2">
        <f t="shared" si="290"/>
        <v>13.901232534150665</v>
      </c>
      <c r="K2379" s="2">
        <f t="shared" si="292"/>
        <v>14.902524964669883</v>
      </c>
    </row>
    <row r="2380" spans="1:11" ht="13.5" x14ac:dyDescent="0.25">
      <c r="A2380" s="3">
        <f>TITRES_STAT!B2383</f>
        <v>45771</v>
      </c>
      <c r="B2380" s="6">
        <f>TITRES_STAT!D2383</f>
        <v>13.5</v>
      </c>
      <c r="C2380" s="2">
        <f t="shared" si="293"/>
        <v>0</v>
      </c>
      <c r="D2380" s="2">
        <f t="shared" si="294"/>
        <v>13.5</v>
      </c>
      <c r="E2380" s="2">
        <f t="shared" ref="E2380:E2443" si="296">AVERAGE(B2371:B2380)</f>
        <v>13.5</v>
      </c>
      <c r="F2380" s="2">
        <f t="shared" si="289"/>
        <v>13.748000000000001</v>
      </c>
      <c r="G2380" s="2">
        <f t="shared" si="291"/>
        <v>15.069800000000003</v>
      </c>
      <c r="H2380" s="2">
        <f t="shared" si="295"/>
        <v>16.958600000000001</v>
      </c>
      <c r="I2380" s="2">
        <f t="array" ref="I2380">SUMPRODUCT(B2364:B2383, (ROW(B2364:B2383)-ROW(B2364)+1)) / (20*21/2)</f>
        <v>13.544285714285715</v>
      </c>
      <c r="J2380" s="2">
        <f t="shared" si="290"/>
        <v>13.863019911850603</v>
      </c>
      <c r="K2380" s="2">
        <f t="shared" si="292"/>
        <v>14.847523985663221</v>
      </c>
    </row>
    <row r="2381" spans="1:11" ht="13.5" x14ac:dyDescent="0.25">
      <c r="A2381" s="3">
        <f>TITRES_STAT!B2384</f>
        <v>45772</v>
      </c>
      <c r="B2381" s="6">
        <f>TITRES_STAT!D2384</f>
        <v>13.5</v>
      </c>
      <c r="C2381" s="2">
        <f t="shared" si="293"/>
        <v>0</v>
      </c>
      <c r="D2381" s="2">
        <f t="shared" si="294"/>
        <v>13.5</v>
      </c>
      <c r="E2381" s="2">
        <f t="shared" si="296"/>
        <v>13.5</v>
      </c>
      <c r="F2381" s="2">
        <f t="shared" si="289"/>
        <v>13.717000000000002</v>
      </c>
      <c r="G2381" s="2">
        <f t="shared" si="291"/>
        <v>15.001800000000001</v>
      </c>
      <c r="H2381" s="2">
        <f t="shared" si="295"/>
        <v>16.9361</v>
      </c>
      <c r="I2381" s="2">
        <f t="array" ref="I2381">SUMPRODUCT(B2365:B2384, (ROW(B2365:B2384)-ROW(B2365)+1)) / (20*21/2)</f>
        <v>13.529523809523809</v>
      </c>
      <c r="J2381" s="2">
        <f t="shared" si="290"/>
        <v>13.828446586912452</v>
      </c>
      <c r="K2381" s="2">
        <f t="shared" si="292"/>
        <v>14.794679907794075</v>
      </c>
    </row>
    <row r="2382" spans="1:11" ht="13.5" x14ac:dyDescent="0.25">
      <c r="A2382" s="3">
        <f>TITRES_STAT!B2385</f>
        <v>45775</v>
      </c>
      <c r="B2382" s="6">
        <f>TITRES_STAT!D2385</f>
        <v>13.5</v>
      </c>
      <c r="C2382" s="2">
        <f t="shared" si="293"/>
        <v>0</v>
      </c>
      <c r="D2382" s="2">
        <f t="shared" si="294"/>
        <v>13.5</v>
      </c>
      <c r="E2382" s="2">
        <f t="shared" si="296"/>
        <v>13.5</v>
      </c>
      <c r="F2382" s="2">
        <f t="shared" si="289"/>
        <v>13.686000000000002</v>
      </c>
      <c r="G2382" s="2">
        <f t="shared" si="291"/>
        <v>14.933800000000002</v>
      </c>
      <c r="H2382" s="2">
        <f t="shared" si="295"/>
        <v>16.913599999999999</v>
      </c>
      <c r="I2382" s="2">
        <f t="array" ref="I2382">SUMPRODUCT(B2366:B2385, (ROW(B2366:B2385)-ROW(B2366)+1)) / (20*21/2)</f>
        <v>13.517714285714288</v>
      </c>
      <c r="J2382" s="2">
        <f t="shared" si="290"/>
        <v>13.797165959587456</v>
      </c>
      <c r="K2382" s="2">
        <f t="shared" si="292"/>
        <v>14.743908146704111</v>
      </c>
    </row>
    <row r="2383" spans="1:11" ht="13.5" x14ac:dyDescent="0.25">
      <c r="A2383" s="3">
        <f>TITRES_STAT!B2386</f>
        <v>45776</v>
      </c>
      <c r="B2383" s="6">
        <f>TITRES_STAT!D2386</f>
        <v>13.5</v>
      </c>
      <c r="C2383" s="2">
        <f t="shared" si="293"/>
        <v>0</v>
      </c>
      <c r="D2383" s="2">
        <f t="shared" si="294"/>
        <v>13.5</v>
      </c>
      <c r="E2383" s="2">
        <f t="shared" si="296"/>
        <v>13.5</v>
      </c>
      <c r="F2383" s="2">
        <f t="shared" si="289"/>
        <v>13.655000000000001</v>
      </c>
      <c r="G2383" s="2">
        <f t="shared" si="291"/>
        <v>14.865800000000002</v>
      </c>
      <c r="H2383" s="2">
        <f t="shared" si="295"/>
        <v>16.891099999999998</v>
      </c>
      <c r="I2383" s="2">
        <f t="array" ref="I2383">SUMPRODUCT(B2367:B2386, (ROW(B2367:B2386)-ROW(B2367)+1)) / (20*21/2)</f>
        <v>13.508857142857144</v>
      </c>
      <c r="J2383" s="2">
        <f t="shared" si="290"/>
        <v>13.768864439626746</v>
      </c>
      <c r="K2383" s="2">
        <f t="shared" si="292"/>
        <v>14.695127435068656</v>
      </c>
    </row>
    <row r="2384" spans="1:11" ht="13.5" x14ac:dyDescent="0.25">
      <c r="A2384" s="3">
        <f>TITRES_STAT!B2387</f>
        <v>45777</v>
      </c>
      <c r="B2384" s="6">
        <f>TITRES_STAT!D2387</f>
        <v>13.5</v>
      </c>
      <c r="C2384" s="2">
        <f t="shared" si="293"/>
        <v>0</v>
      </c>
      <c r="D2384" s="2">
        <f t="shared" si="294"/>
        <v>13.5</v>
      </c>
      <c r="E2384" s="2">
        <f t="shared" si="296"/>
        <v>13.5</v>
      </c>
      <c r="F2384" s="2">
        <f t="shared" si="289"/>
        <v>13.624000000000001</v>
      </c>
      <c r="G2384" s="2">
        <f t="shared" si="291"/>
        <v>14.797800000000001</v>
      </c>
      <c r="H2384" s="2">
        <f t="shared" si="295"/>
        <v>16.868600000000001</v>
      </c>
      <c r="I2384" s="2">
        <f t="array" ref="I2384">SUMPRODUCT(B2368:B2387, (ROW(B2368:B2387)-ROW(B2368)+1)) / (20*21/2)</f>
        <v>13.502952380952381</v>
      </c>
      <c r="J2384" s="2">
        <f t="shared" si="290"/>
        <v>13.743258302519436</v>
      </c>
      <c r="K2384" s="2">
        <f t="shared" si="292"/>
        <v>14.648259692516945</v>
      </c>
    </row>
    <row r="2385" spans="1:11" ht="13.5" x14ac:dyDescent="0.25">
      <c r="A2385" s="3">
        <f>TITRES_STAT!B2388</f>
        <v>45779</v>
      </c>
      <c r="B2385" s="6">
        <f>TITRES_STAT!D2388</f>
        <v>13.5</v>
      </c>
      <c r="C2385" s="2">
        <f t="shared" si="293"/>
        <v>0</v>
      </c>
      <c r="D2385" s="2">
        <f t="shared" si="294"/>
        <v>13.5</v>
      </c>
      <c r="E2385" s="2">
        <f t="shared" si="296"/>
        <v>13.5</v>
      </c>
      <c r="F2385" s="2">
        <f t="shared" si="289"/>
        <v>13.593</v>
      </c>
      <c r="G2385" s="2">
        <f t="shared" si="291"/>
        <v>14.744999999999999</v>
      </c>
      <c r="H2385" s="2">
        <f t="shared" si="295"/>
        <v>16.8461</v>
      </c>
      <c r="I2385" s="2">
        <f t="array" ref="I2385">SUMPRODUCT(B2369:B2388, (ROW(B2369:B2388)-ROW(B2369)+1)) / (20*21/2)</f>
        <v>13.5</v>
      </c>
      <c r="J2385" s="2">
        <f t="shared" si="290"/>
        <v>13.720090845136632</v>
      </c>
      <c r="K2385" s="2">
        <f t="shared" si="292"/>
        <v>14.603229900653535</v>
      </c>
    </row>
    <row r="2386" spans="1:11" ht="13.5" x14ac:dyDescent="0.25">
      <c r="A2386" s="3">
        <f>TITRES_STAT!B2389</f>
        <v>45782</v>
      </c>
      <c r="B2386" s="6">
        <f>TITRES_STAT!D2389</f>
        <v>13.5</v>
      </c>
      <c r="C2386" s="2">
        <f t="shared" si="293"/>
        <v>0</v>
      </c>
      <c r="D2386" s="2">
        <f t="shared" si="294"/>
        <v>13.5</v>
      </c>
      <c r="E2386" s="2">
        <f t="shared" si="296"/>
        <v>13.5</v>
      </c>
      <c r="F2386" s="2">
        <f t="shared" si="289"/>
        <v>13.562000000000001</v>
      </c>
      <c r="G2386" s="2">
        <f t="shared" si="291"/>
        <v>14.704800000000001</v>
      </c>
      <c r="H2386" s="2">
        <f t="shared" si="295"/>
        <v>16.823599999999999</v>
      </c>
      <c r="I2386" s="2">
        <f t="array" ref="I2386">SUMPRODUCT(B2370:B2389, (ROW(B2370:B2389)-ROW(B2370)+1)) / (20*21/2)</f>
        <v>13.5</v>
      </c>
      <c r="J2386" s="2">
        <f t="shared" si="290"/>
        <v>13.699129812266477</v>
      </c>
      <c r="K2386" s="2">
        <f t="shared" si="292"/>
        <v>14.559965982980847</v>
      </c>
    </row>
    <row r="2387" spans="1:11" ht="13.5" x14ac:dyDescent="0.25">
      <c r="A2387" s="3">
        <f>TITRES_STAT!B2390</f>
        <v>45783</v>
      </c>
      <c r="B2387" s="6">
        <f>TITRES_STAT!D2390</f>
        <v>13.5</v>
      </c>
      <c r="C2387" s="2">
        <f t="shared" si="293"/>
        <v>0</v>
      </c>
      <c r="D2387" s="2">
        <f t="shared" si="294"/>
        <v>13.5</v>
      </c>
      <c r="E2387" s="2">
        <f t="shared" si="296"/>
        <v>13.5</v>
      </c>
      <c r="F2387" s="2">
        <f t="shared" si="289"/>
        <v>13.531000000000001</v>
      </c>
      <c r="G2387" s="2">
        <f t="shared" si="291"/>
        <v>14.650799999999998</v>
      </c>
      <c r="H2387" s="2">
        <f t="shared" si="295"/>
        <v>16.805099999999999</v>
      </c>
      <c r="I2387" s="2">
        <f t="array" ref="I2387">SUMPRODUCT(B2371:B2390, (ROW(B2371:B2390)-ROW(B2371)+1)) / (20*21/2)</f>
        <v>13.5</v>
      </c>
      <c r="J2387" s="2">
        <f t="shared" si="290"/>
        <v>13.680165068241099</v>
      </c>
      <c r="K2387" s="2">
        <f t="shared" si="292"/>
        <v>14.518398689530619</v>
      </c>
    </row>
    <row r="2388" spans="1:11" ht="13.5" x14ac:dyDescent="0.25">
      <c r="A2388" s="3">
        <f>TITRES_STAT!B2391</f>
        <v>45784</v>
      </c>
      <c r="B2388" s="6">
        <f>TITRES_STAT!D2391</f>
        <v>13.5</v>
      </c>
      <c r="C2388" s="2">
        <f t="shared" si="293"/>
        <v>0</v>
      </c>
      <c r="D2388" s="2">
        <f t="shared" si="294"/>
        <v>13.5</v>
      </c>
      <c r="E2388" s="2">
        <f t="shared" si="296"/>
        <v>13.5</v>
      </c>
      <c r="F2388" s="2">
        <f t="shared" ref="F2388:F2451" si="297">AVERAGE(B2369:B2388)</f>
        <v>13.5</v>
      </c>
      <c r="G2388" s="2">
        <f t="shared" si="291"/>
        <v>14.5824</v>
      </c>
      <c r="H2388" s="2">
        <f t="shared" si="295"/>
        <v>16.7866</v>
      </c>
      <c r="I2388" s="2">
        <f t="array" ref="I2388">SUMPRODUCT(B2372:B2391, (ROW(B2372:B2391)-ROW(B2372)+1)) / (20*21/2)</f>
        <v>13.5</v>
      </c>
      <c r="J2388" s="2">
        <f t="shared" si="290"/>
        <v>13.663006490313375</v>
      </c>
      <c r="K2388" s="2">
        <f t="shared" si="292"/>
        <v>14.478461486019615</v>
      </c>
    </row>
    <row r="2389" spans="1:11" ht="13.5" x14ac:dyDescent="0.25">
      <c r="A2389" s="3">
        <f>TITRES_STAT!B2392</f>
        <v>45785</v>
      </c>
      <c r="B2389" s="6">
        <f>TITRES_STAT!D2392</f>
        <v>13.5</v>
      </c>
      <c r="C2389" s="2">
        <f t="shared" si="293"/>
        <v>0</v>
      </c>
      <c r="D2389" s="2">
        <f t="shared" si="294"/>
        <v>13.5</v>
      </c>
      <c r="E2389" s="2">
        <f t="shared" si="296"/>
        <v>13.5</v>
      </c>
      <c r="F2389" s="2">
        <f t="shared" si="297"/>
        <v>13.5</v>
      </c>
      <c r="G2389" s="2">
        <f t="shared" si="291"/>
        <v>14.514000000000001</v>
      </c>
      <c r="H2389" s="2">
        <f t="shared" si="295"/>
        <v>16.7681</v>
      </c>
      <c r="I2389" s="2">
        <f t="array" ref="I2389">SUMPRODUCT(B2373:B2392, (ROW(B2373:B2392)-ROW(B2373)+1)) / (20*21/2)</f>
        <v>13.5</v>
      </c>
      <c r="J2389" s="2">
        <f t="shared" ref="J2389:J2452" si="298">$J$4*B2389+J2388*(1-$J$4)</f>
        <v>13.647482062664483</v>
      </c>
      <c r="K2389" s="2">
        <f t="shared" si="292"/>
        <v>14.44009044735218</v>
      </c>
    </row>
    <row r="2390" spans="1:11" ht="13.5" x14ac:dyDescent="0.25">
      <c r="A2390" s="3">
        <f>TITRES_STAT!B2393</f>
        <v>45786</v>
      </c>
      <c r="B2390" s="6">
        <f>TITRES_STAT!D2393</f>
        <v>13.5</v>
      </c>
      <c r="C2390" s="2">
        <f t="shared" si="293"/>
        <v>0</v>
      </c>
      <c r="D2390" s="2">
        <f t="shared" si="294"/>
        <v>13.5</v>
      </c>
      <c r="E2390" s="2">
        <f t="shared" si="296"/>
        <v>13.5</v>
      </c>
      <c r="F2390" s="2">
        <f t="shared" si="297"/>
        <v>13.5</v>
      </c>
      <c r="G2390" s="2">
        <f t="shared" si="291"/>
        <v>14.445599999999999</v>
      </c>
      <c r="H2390" s="2">
        <f t="shared" si="295"/>
        <v>16.749599999999997</v>
      </c>
      <c r="I2390" s="2">
        <f t="array" ref="I2390">SUMPRODUCT(B2374:B2393, (ROW(B2374:B2393)-ROW(B2374)+1)) / (20*21/2)</f>
        <v>13.5</v>
      </c>
      <c r="J2390" s="2">
        <f t="shared" si="298"/>
        <v>13.633436151934532</v>
      </c>
      <c r="K2390" s="2">
        <f t="shared" si="292"/>
        <v>14.403224155299153</v>
      </c>
    </row>
    <row r="2391" spans="1:11" ht="13.5" x14ac:dyDescent="0.25">
      <c r="A2391" s="3">
        <f>TITRES_STAT!B2394</f>
        <v>45789</v>
      </c>
      <c r="B2391" s="6">
        <f>TITRES_STAT!D2394</f>
        <v>13.5</v>
      </c>
      <c r="C2391" s="2">
        <f t="shared" si="293"/>
        <v>0</v>
      </c>
      <c r="D2391" s="2">
        <f t="shared" si="294"/>
        <v>13.5</v>
      </c>
      <c r="E2391" s="2">
        <f t="shared" si="296"/>
        <v>13.5</v>
      </c>
      <c r="F2391" s="2">
        <f t="shared" si="297"/>
        <v>13.5</v>
      </c>
      <c r="G2391" s="2">
        <f t="shared" si="291"/>
        <v>14.3772</v>
      </c>
      <c r="H2391" s="2">
        <f t="shared" si="295"/>
        <v>16.731099999999998</v>
      </c>
      <c r="I2391" s="2">
        <f t="array" ref="I2391">SUMPRODUCT(B2375:B2394, (ROW(B2375:B2394)-ROW(B2375)+1)) / (20*21/2)</f>
        <v>13.500952380952381</v>
      </c>
      <c r="J2391" s="2">
        <f t="shared" si="298"/>
        <v>13.620727946988385</v>
      </c>
      <c r="K2391" s="2">
        <f t="shared" si="292"/>
        <v>14.367803600189383</v>
      </c>
    </row>
    <row r="2392" spans="1:11" ht="13.5" x14ac:dyDescent="0.25">
      <c r="A2392" s="3">
        <f>TITRES_STAT!B2395</f>
        <v>45790</v>
      </c>
      <c r="B2392" s="6">
        <f>TITRES_STAT!D2395</f>
        <v>13.5</v>
      </c>
      <c r="C2392" s="2">
        <f t="shared" si="293"/>
        <v>0</v>
      </c>
      <c r="D2392" s="2">
        <f t="shared" si="294"/>
        <v>13.5</v>
      </c>
      <c r="E2392" s="2">
        <f t="shared" si="296"/>
        <v>13.5</v>
      </c>
      <c r="F2392" s="2">
        <f t="shared" si="297"/>
        <v>13.5</v>
      </c>
      <c r="G2392" s="2">
        <f t="shared" si="291"/>
        <v>14.308800000000002</v>
      </c>
      <c r="H2392" s="2">
        <f t="shared" si="295"/>
        <v>16.712599999999995</v>
      </c>
      <c r="I2392" s="2">
        <f t="array" ref="I2392">SUMPRODUCT(B2376:B2395, (ROW(B2376:B2395)-ROW(B2376)+1)) / (20*21/2)</f>
        <v>13.501857142857142</v>
      </c>
      <c r="J2392" s="2">
        <f t="shared" si="298"/>
        <v>13.609230047275204</v>
      </c>
      <c r="K2392" s="2">
        <f t="shared" si="292"/>
        <v>14.333772086456467</v>
      </c>
    </row>
    <row r="2393" spans="1:11" ht="13.5" x14ac:dyDescent="0.25">
      <c r="A2393" s="3">
        <f>TITRES_STAT!B2396</f>
        <v>45791</v>
      </c>
      <c r="B2393" s="6">
        <f>TITRES_STAT!D2396</f>
        <v>13.5</v>
      </c>
      <c r="C2393" s="2">
        <f t="shared" si="293"/>
        <v>0</v>
      </c>
      <c r="D2393" s="2">
        <f t="shared" si="294"/>
        <v>13.5</v>
      </c>
      <c r="E2393" s="2">
        <f t="shared" si="296"/>
        <v>13.5</v>
      </c>
      <c r="F2393" s="2">
        <f t="shared" si="297"/>
        <v>13.5</v>
      </c>
      <c r="G2393" s="2">
        <f t="shared" si="291"/>
        <v>14.240399999999999</v>
      </c>
      <c r="H2393" s="2">
        <f t="shared" si="295"/>
        <v>16.694099999999995</v>
      </c>
      <c r="I2393" s="2">
        <f t="array" ref="I2393">SUMPRODUCT(B2377:B2396, (ROW(B2377:B2396)-ROW(B2377)+1)) / (20*21/2)</f>
        <v>13.502714285714283</v>
      </c>
      <c r="J2393" s="2">
        <f t="shared" si="298"/>
        <v>13.598827185629947</v>
      </c>
      <c r="K2393" s="2">
        <f t="shared" si="292"/>
        <v>14.301075141889546</v>
      </c>
    </row>
    <row r="2394" spans="1:11" ht="13.5" x14ac:dyDescent="0.25">
      <c r="A2394" s="3">
        <f>TITRES_STAT!B2397</f>
        <v>45792</v>
      </c>
      <c r="B2394" s="6">
        <f>TITRES_STAT!D2397</f>
        <v>13.51</v>
      </c>
      <c r="C2394" s="2">
        <f t="shared" si="293"/>
        <v>9.9999999999997868E-3</v>
      </c>
      <c r="D2394" s="2">
        <f t="shared" si="294"/>
        <v>13.502000000000001</v>
      </c>
      <c r="E2394" s="2">
        <f t="shared" si="296"/>
        <v>13.500999999999999</v>
      </c>
      <c r="F2394" s="2">
        <f t="shared" si="297"/>
        <v>13.500499999999999</v>
      </c>
      <c r="G2394" s="2">
        <f t="shared" si="291"/>
        <v>14.172199999999998</v>
      </c>
      <c r="H2394" s="2">
        <f t="shared" si="295"/>
        <v>16.675649999999994</v>
      </c>
      <c r="I2394" s="2">
        <f t="array" ref="I2394">SUMPRODUCT(B2378:B2397, (ROW(B2378:B2397)-ROW(B2378)+1)) / (20*21/2)</f>
        <v>13.503523809523809</v>
      </c>
      <c r="J2394" s="2">
        <f t="shared" si="298"/>
        <v>13.590367453665191</v>
      </c>
      <c r="K2394" s="2">
        <f t="shared" si="292"/>
        <v>14.270052587305642</v>
      </c>
    </row>
    <row r="2395" spans="1:11" ht="13.5" x14ac:dyDescent="0.25">
      <c r="A2395" s="3">
        <f>TITRES_STAT!B2398</f>
        <v>45793</v>
      </c>
      <c r="B2395" s="6">
        <f>TITRES_STAT!D2398</f>
        <v>13.51</v>
      </c>
      <c r="C2395" s="2">
        <f t="shared" si="293"/>
        <v>0</v>
      </c>
      <c r="D2395" s="2">
        <f t="shared" si="294"/>
        <v>13.504</v>
      </c>
      <c r="E2395" s="2">
        <f t="shared" si="296"/>
        <v>13.502000000000001</v>
      </c>
      <c r="F2395" s="2">
        <f t="shared" si="297"/>
        <v>13.500999999999999</v>
      </c>
      <c r="G2395" s="2">
        <f t="shared" si="291"/>
        <v>14.103999999999999</v>
      </c>
      <c r="H2395" s="2">
        <f t="shared" si="295"/>
        <v>16.657199999999992</v>
      </c>
      <c r="I2395" s="2">
        <f t="array" ref="I2395">SUMPRODUCT(B2379:B2398, (ROW(B2379:B2398)-ROW(B2379)+1)) / (20*21/2)</f>
        <v>13.504285714285713</v>
      </c>
      <c r="J2395" s="2">
        <f t="shared" si="298"/>
        <v>13.582713410458982</v>
      </c>
      <c r="K2395" s="2">
        <f t="shared" si="292"/>
        <v>14.240246603489734</v>
      </c>
    </row>
    <row r="2396" spans="1:11" ht="13.5" x14ac:dyDescent="0.25">
      <c r="A2396" s="3">
        <f>TITRES_STAT!B2399</f>
        <v>45796</v>
      </c>
      <c r="B2396" s="6">
        <f>TITRES_STAT!D2399</f>
        <v>13.51</v>
      </c>
      <c r="C2396" s="2">
        <f t="shared" si="293"/>
        <v>0</v>
      </c>
      <c r="D2396" s="2">
        <f t="shared" si="294"/>
        <v>13.506</v>
      </c>
      <c r="E2396" s="2">
        <f t="shared" si="296"/>
        <v>13.503</v>
      </c>
      <c r="F2396" s="2">
        <f t="shared" si="297"/>
        <v>13.501499999999998</v>
      </c>
      <c r="G2396" s="2">
        <f t="shared" si="291"/>
        <v>14.0358</v>
      </c>
      <c r="H2396" s="2">
        <f t="shared" si="295"/>
        <v>16.638749999999995</v>
      </c>
      <c r="I2396" s="2">
        <f t="array" ref="I2396">SUMPRODUCT(B2380:B2399, (ROW(B2380:B2399)-ROW(B2380)+1)) / (20*21/2)</f>
        <v>13.504999999999999</v>
      </c>
      <c r="J2396" s="2">
        <f t="shared" si="298"/>
        <v>13.575788323748604</v>
      </c>
      <c r="K2396" s="2">
        <f t="shared" si="292"/>
        <v>14.211609481784254</v>
      </c>
    </row>
    <row r="2397" spans="1:11" ht="13.5" x14ac:dyDescent="0.25">
      <c r="A2397" s="3">
        <f>TITRES_STAT!B2400</f>
        <v>45797</v>
      </c>
      <c r="B2397" s="6">
        <f>TITRES_STAT!D2400</f>
        <v>13.51</v>
      </c>
      <c r="C2397" s="2">
        <f t="shared" si="293"/>
        <v>0</v>
      </c>
      <c r="D2397" s="2">
        <f t="shared" si="294"/>
        <v>13.507999999999999</v>
      </c>
      <c r="E2397" s="2">
        <f t="shared" si="296"/>
        <v>13.504000000000001</v>
      </c>
      <c r="F2397" s="2">
        <f t="shared" si="297"/>
        <v>13.501999999999999</v>
      </c>
      <c r="G2397" s="2">
        <f t="shared" si="291"/>
        <v>13.982799999999997</v>
      </c>
      <c r="H2397" s="2">
        <f t="shared" si="295"/>
        <v>16.620299999999997</v>
      </c>
      <c r="I2397" s="2">
        <f t="array" ref="I2397">SUMPRODUCT(B2381:B2400, (ROW(B2381:B2400)-ROW(B2381)+1)) / (20*21/2)</f>
        <v>13.505666666666665</v>
      </c>
      <c r="J2397" s="2">
        <f t="shared" si="298"/>
        <v>13.56952276910588</v>
      </c>
      <c r="K2397" s="2">
        <f t="shared" si="292"/>
        <v>14.184095384459381</v>
      </c>
    </row>
    <row r="2398" spans="1:11" ht="13.5" x14ac:dyDescent="0.25">
      <c r="A2398" s="3">
        <f>TITRES_STAT!B2401</f>
        <v>45798</v>
      </c>
      <c r="B2398" s="6">
        <f>TITRES_STAT!D2401</f>
        <v>13.51</v>
      </c>
      <c r="C2398" s="2">
        <f t="shared" si="293"/>
        <v>0</v>
      </c>
      <c r="D2398" s="2">
        <f t="shared" si="294"/>
        <v>13.51</v>
      </c>
      <c r="E2398" s="2">
        <f t="shared" si="296"/>
        <v>13.505000000000001</v>
      </c>
      <c r="F2398" s="2">
        <f t="shared" si="297"/>
        <v>13.502499999999998</v>
      </c>
      <c r="G2398" s="2">
        <f t="shared" si="291"/>
        <v>13.942799999999998</v>
      </c>
      <c r="H2398" s="2">
        <f t="shared" si="295"/>
        <v>16.601849999999995</v>
      </c>
      <c r="I2398" s="2">
        <f t="array" ref="I2398">SUMPRODUCT(B2382:B2401, (ROW(B2382:B2401)-ROW(B2382)+1)) / (20*21/2)</f>
        <v>13.505333333333333</v>
      </c>
      <c r="J2398" s="2">
        <f t="shared" si="298"/>
        <v>13.56385393395294</v>
      </c>
      <c r="K2398" s="2">
        <f t="shared" si="292"/>
        <v>14.157660271343326</v>
      </c>
    </row>
    <row r="2399" spans="1:11" ht="13.5" x14ac:dyDescent="0.25">
      <c r="A2399" s="3">
        <f>TITRES_STAT!B2402</f>
        <v>45799</v>
      </c>
      <c r="B2399" s="6">
        <f>TITRES_STAT!D2402</f>
        <v>13.51</v>
      </c>
      <c r="C2399" s="2">
        <f t="shared" si="293"/>
        <v>0</v>
      </c>
      <c r="D2399" s="2">
        <f t="shared" si="294"/>
        <v>13.51</v>
      </c>
      <c r="E2399" s="2">
        <f t="shared" si="296"/>
        <v>13.506000000000004</v>
      </c>
      <c r="F2399" s="2">
        <f t="shared" si="297"/>
        <v>13.502999999999997</v>
      </c>
      <c r="G2399" s="2">
        <f t="shared" si="291"/>
        <v>13.904200000000001</v>
      </c>
      <c r="H2399" s="2">
        <f t="shared" si="295"/>
        <v>16.583399999999997</v>
      </c>
      <c r="I2399" s="2">
        <f t="array" ref="I2399">SUMPRODUCT(B2383:B2402, (ROW(B2383:B2402)-ROW(B2383)+1)) / (20*21/2)</f>
        <v>13.504999999999999</v>
      </c>
      <c r="J2399" s="2">
        <f t="shared" si="298"/>
        <v>13.558724987862185</v>
      </c>
      <c r="K2399" s="2">
        <f t="shared" si="292"/>
        <v>14.132261829329863</v>
      </c>
    </row>
    <row r="2400" spans="1:11" ht="13.5" x14ac:dyDescent="0.25">
      <c r="A2400" s="3">
        <f>TITRES_STAT!B2403</f>
        <v>45800</v>
      </c>
      <c r="B2400" s="6">
        <f>TITRES_STAT!D2403</f>
        <v>13.51</v>
      </c>
      <c r="C2400" s="2">
        <f t="shared" si="293"/>
        <v>0</v>
      </c>
      <c r="D2400" s="2">
        <f t="shared" si="294"/>
        <v>13.51</v>
      </c>
      <c r="E2400" s="2">
        <f t="shared" si="296"/>
        <v>13.507000000000001</v>
      </c>
      <c r="F2400" s="2">
        <f t="shared" si="297"/>
        <v>13.503499999999997</v>
      </c>
      <c r="G2400" s="2">
        <f t="shared" si="291"/>
        <v>13.865599999999999</v>
      </c>
      <c r="H2400" s="2">
        <f t="shared" si="295"/>
        <v>16.56495</v>
      </c>
      <c r="I2400" s="2">
        <f t="array" ref="I2400">SUMPRODUCT(B2384:B2403, (ROW(B2384:B2403)-ROW(B2384)+1)) / (20*21/2)</f>
        <v>13.504666666666667</v>
      </c>
      <c r="J2400" s="2">
        <f t="shared" si="298"/>
        <v>13.554084512827691</v>
      </c>
      <c r="K2400" s="2">
        <f t="shared" si="292"/>
        <v>14.107859404650261</v>
      </c>
    </row>
    <row r="2401" spans="1:11" ht="13.5" x14ac:dyDescent="0.25">
      <c r="A2401" s="3">
        <f>TITRES_STAT!B2404</f>
        <v>45803</v>
      </c>
      <c r="B2401" s="6">
        <f>TITRES_STAT!D2404</f>
        <v>13.5</v>
      </c>
      <c r="C2401" s="2">
        <f t="shared" si="293"/>
        <v>-9.9999999999997868E-3</v>
      </c>
      <c r="D2401" s="2">
        <f t="shared" si="294"/>
        <v>13.507999999999999</v>
      </c>
      <c r="E2401" s="2">
        <f t="shared" si="296"/>
        <v>13.507000000000001</v>
      </c>
      <c r="F2401" s="2">
        <f t="shared" si="297"/>
        <v>13.503499999999997</v>
      </c>
      <c r="G2401" s="2">
        <f t="shared" si="291"/>
        <v>13.826799999999999</v>
      </c>
      <c r="H2401" s="2">
        <f t="shared" si="295"/>
        <v>16.546449999999997</v>
      </c>
      <c r="I2401" s="2">
        <f t="array" ref="I2401">SUMPRODUCT(B2385:B2404, (ROW(B2385:B2404)-ROW(B2385)+1)) / (20*21/2)</f>
        <v>13.504333333333333</v>
      </c>
      <c r="J2401" s="2">
        <f t="shared" si="298"/>
        <v>13.548933606844102</v>
      </c>
      <c r="K2401" s="2">
        <f t="shared" si="292"/>
        <v>14.084021780938487</v>
      </c>
    </row>
    <row r="2402" spans="1:11" ht="13.5" x14ac:dyDescent="0.25">
      <c r="A2402" s="3">
        <f>TITRES_STAT!B2405</f>
        <v>45804</v>
      </c>
      <c r="B2402" s="6">
        <f>TITRES_STAT!D2405</f>
        <v>13.5</v>
      </c>
      <c r="C2402" s="2">
        <f t="shared" si="293"/>
        <v>0</v>
      </c>
      <c r="D2402" s="2">
        <f t="shared" si="294"/>
        <v>13.506</v>
      </c>
      <c r="E2402" s="2">
        <f t="shared" si="296"/>
        <v>13.507</v>
      </c>
      <c r="F2402" s="2">
        <f t="shared" si="297"/>
        <v>13.503499999999997</v>
      </c>
      <c r="G2402" s="2">
        <f t="shared" si="291"/>
        <v>13.801799999999998</v>
      </c>
      <c r="H2402" s="2">
        <f t="shared" si="295"/>
        <v>16.527949999999997</v>
      </c>
      <c r="I2402" s="2">
        <f t="array" ref="I2402">SUMPRODUCT(B2386:B2405, (ROW(B2386:B2405)-ROW(B2386)+1)) / (20*21/2)</f>
        <v>13.504000000000001</v>
      </c>
      <c r="J2402" s="2">
        <f t="shared" si="298"/>
        <v>13.544273263335139</v>
      </c>
      <c r="K2402" s="2">
        <f t="shared" si="292"/>
        <v>14.061118965999723</v>
      </c>
    </row>
    <row r="2403" spans="1:11" ht="13.5" x14ac:dyDescent="0.25">
      <c r="A2403" s="3">
        <f>TITRES_STAT!B2406</f>
        <v>45805</v>
      </c>
      <c r="B2403" s="6">
        <f>TITRES_STAT!D2406</f>
        <v>13.5</v>
      </c>
      <c r="C2403" s="2">
        <f t="shared" si="293"/>
        <v>0</v>
      </c>
      <c r="D2403" s="2">
        <f t="shared" si="294"/>
        <v>13.504</v>
      </c>
      <c r="E2403" s="2">
        <f t="shared" si="296"/>
        <v>13.507</v>
      </c>
      <c r="F2403" s="2">
        <f t="shared" si="297"/>
        <v>13.503499999999997</v>
      </c>
      <c r="G2403" s="2">
        <f t="shared" si="291"/>
        <v>13.776799999999998</v>
      </c>
      <c r="H2403" s="2">
        <f t="shared" si="295"/>
        <v>16.509449999999998</v>
      </c>
      <c r="I2403" s="2">
        <f t="array" ref="I2403">SUMPRODUCT(B2387:B2406, (ROW(B2387:B2406)-ROW(B2387)+1)) / (20*21/2)</f>
        <v>13.503666666666666</v>
      </c>
      <c r="J2403" s="2">
        <f t="shared" si="298"/>
        <v>13.540056762065127</v>
      </c>
      <c r="K2403" s="2">
        <f t="shared" si="292"/>
        <v>14.039114300666402</v>
      </c>
    </row>
    <row r="2404" spans="1:11" ht="13.5" x14ac:dyDescent="0.25">
      <c r="A2404" s="3">
        <f>TITRES_STAT!B2407</f>
        <v>45806</v>
      </c>
      <c r="B2404" s="6">
        <f>TITRES_STAT!D2407</f>
        <v>13.5</v>
      </c>
      <c r="C2404" s="2">
        <f t="shared" si="293"/>
        <v>0</v>
      </c>
      <c r="D2404" s="2">
        <f t="shared" si="294"/>
        <v>13.501999999999999</v>
      </c>
      <c r="E2404" s="2">
        <f t="shared" si="296"/>
        <v>13.506</v>
      </c>
      <c r="F2404" s="2">
        <f t="shared" si="297"/>
        <v>13.503499999999997</v>
      </c>
      <c r="G2404" s="2">
        <f t="shared" si="291"/>
        <v>13.751799999999998</v>
      </c>
      <c r="H2404" s="2">
        <f t="shared" si="295"/>
        <v>16.490949999999998</v>
      </c>
      <c r="I2404" s="2">
        <f t="array" ref="I2404">SUMPRODUCT(B2388:B2407, (ROW(B2388:B2407)-ROW(B2388)+1)) / (20*21/2)</f>
        <v>13.503333333333334</v>
      </c>
      <c r="J2404" s="2">
        <f t="shared" si="298"/>
        <v>13.53624183234464</v>
      </c>
      <c r="K2404" s="2">
        <f t="shared" si="292"/>
        <v>14.017972563385367</v>
      </c>
    </row>
    <row r="2405" spans="1:11" ht="13.5" x14ac:dyDescent="0.25">
      <c r="A2405" s="3">
        <f>TITRES_STAT!B2408</f>
        <v>45807</v>
      </c>
      <c r="B2405" s="6">
        <f>TITRES_STAT!D2408</f>
        <v>13.5</v>
      </c>
      <c r="C2405" s="2">
        <f t="shared" si="293"/>
        <v>0</v>
      </c>
      <c r="D2405" s="2">
        <f t="shared" si="294"/>
        <v>13.5</v>
      </c>
      <c r="E2405" s="2">
        <f t="shared" si="296"/>
        <v>13.505000000000001</v>
      </c>
      <c r="F2405" s="2">
        <f t="shared" si="297"/>
        <v>13.503499999999997</v>
      </c>
      <c r="G2405" s="2">
        <f t="shared" si="291"/>
        <v>13.726599999999998</v>
      </c>
      <c r="H2405" s="2">
        <f t="shared" si="295"/>
        <v>16.472449999999998</v>
      </c>
      <c r="I2405" s="2">
        <f t="array" ref="I2405">SUMPRODUCT(B2389:B2408, (ROW(B2389:B2408)-ROW(B2389)+1)) / (20*21/2)</f>
        <v>13.503</v>
      </c>
      <c r="J2405" s="2">
        <f t="shared" si="298"/>
        <v>13.532790229264197</v>
      </c>
      <c r="K2405" s="2">
        <f t="shared" si="292"/>
        <v>13.997659913840844</v>
      </c>
    </row>
    <row r="2406" spans="1:11" ht="13.5" x14ac:dyDescent="0.25">
      <c r="A2406" s="3">
        <f>TITRES_STAT!B2409</f>
        <v>45810</v>
      </c>
      <c r="B2406" s="6">
        <f>TITRES_STAT!D2409</f>
        <v>13.5</v>
      </c>
      <c r="C2406" s="2">
        <f t="shared" si="293"/>
        <v>0</v>
      </c>
      <c r="D2406" s="2">
        <f t="shared" si="294"/>
        <v>13.5</v>
      </c>
      <c r="E2406" s="2">
        <f t="shared" si="296"/>
        <v>13.504</v>
      </c>
      <c r="F2406" s="2">
        <f t="shared" si="297"/>
        <v>13.503499999999997</v>
      </c>
      <c r="G2406" s="2">
        <f t="shared" si="291"/>
        <v>13.7014</v>
      </c>
      <c r="H2406" s="2">
        <f t="shared" si="295"/>
        <v>16.453949999999999</v>
      </c>
      <c r="I2406" s="2">
        <f t="array" ref="I2406">SUMPRODUCT(B2390:B2409, (ROW(B2390:B2409)-ROW(B2390)+1)) / (20*21/2)</f>
        <v>13.502666666666666</v>
      </c>
      <c r="J2406" s="2">
        <f t="shared" si="298"/>
        <v>13.529667350286655</v>
      </c>
      <c r="K2406" s="2">
        <f t="shared" si="292"/>
        <v>13.978143838788261</v>
      </c>
    </row>
    <row r="2407" spans="1:11" ht="13.5" x14ac:dyDescent="0.25">
      <c r="A2407" s="3">
        <f>TITRES_STAT!B2410</f>
        <v>45811</v>
      </c>
      <c r="B2407" s="6">
        <f>TITRES_STAT!D2410</f>
        <v>13.5</v>
      </c>
      <c r="C2407" s="2">
        <f t="shared" si="293"/>
        <v>0</v>
      </c>
      <c r="D2407" s="2">
        <f t="shared" si="294"/>
        <v>13.5</v>
      </c>
      <c r="E2407" s="2">
        <f t="shared" si="296"/>
        <v>13.503</v>
      </c>
      <c r="F2407" s="2">
        <f t="shared" si="297"/>
        <v>13.503499999999999</v>
      </c>
      <c r="G2407" s="2">
        <f t="shared" si="291"/>
        <v>13.6762</v>
      </c>
      <c r="H2407" s="2">
        <f t="shared" si="295"/>
        <v>16.435449999999996</v>
      </c>
      <c r="I2407" s="2">
        <f t="array" ref="I2407">SUMPRODUCT(B2391:B2410, (ROW(B2391:B2410)-ROW(B2391)+1)) / (20*21/2)</f>
        <v>13.502333333333333</v>
      </c>
      <c r="J2407" s="2">
        <f t="shared" si="298"/>
        <v>13.526841888354593</v>
      </c>
      <c r="K2407" s="2">
        <f t="shared" si="292"/>
        <v>13.959393100012251</v>
      </c>
    </row>
    <row r="2408" spans="1:11" ht="13.5" x14ac:dyDescent="0.25">
      <c r="A2408" s="3">
        <f>TITRES_STAT!B2411</f>
        <v>45812</v>
      </c>
      <c r="B2408" s="6">
        <f>TITRES_STAT!D2411</f>
        <v>13.5</v>
      </c>
      <c r="C2408" s="2">
        <f t="shared" si="293"/>
        <v>0</v>
      </c>
      <c r="D2408" s="2">
        <f t="shared" si="294"/>
        <v>13.5</v>
      </c>
      <c r="E2408" s="2">
        <f t="shared" si="296"/>
        <v>13.501999999999999</v>
      </c>
      <c r="F2408" s="2">
        <f t="shared" si="297"/>
        <v>13.503499999999999</v>
      </c>
      <c r="G2408" s="2">
        <f t="shared" si="291"/>
        <v>13.651</v>
      </c>
      <c r="H2408" s="2">
        <f t="shared" si="295"/>
        <v>16.417949999999998</v>
      </c>
      <c r="I2408" s="2">
        <f t="array" ref="I2408">SUMPRODUCT(B2392:B2411, (ROW(B2392:B2411)-ROW(B2392)+1)) / (20*21/2)</f>
        <v>13.502000000000001</v>
      </c>
      <c r="J2408" s="2">
        <f t="shared" si="298"/>
        <v>13.524285518035107</v>
      </c>
      <c r="K2408" s="2">
        <f t="shared" si="292"/>
        <v>13.941377684325497</v>
      </c>
    </row>
    <row r="2409" spans="1:11" ht="13.5" x14ac:dyDescent="0.25">
      <c r="A2409" s="3">
        <f>TITRES_STAT!B2412</f>
        <v>45813</v>
      </c>
      <c r="B2409" s="6">
        <f>TITRES_STAT!D2412</f>
        <v>13.5</v>
      </c>
      <c r="C2409" s="2">
        <f t="shared" si="293"/>
        <v>0</v>
      </c>
      <c r="D2409" s="2">
        <f t="shared" si="294"/>
        <v>13.5</v>
      </c>
      <c r="E2409" s="2">
        <f t="shared" si="296"/>
        <v>13.500999999999999</v>
      </c>
      <c r="F2409" s="2">
        <f t="shared" si="297"/>
        <v>13.503500000000003</v>
      </c>
      <c r="G2409" s="2">
        <f t="shared" si="291"/>
        <v>13.6258</v>
      </c>
      <c r="H2409" s="2">
        <f t="shared" si="295"/>
        <v>16.400449999999996</v>
      </c>
      <c r="I2409" s="2">
        <f t="array" ref="I2409">SUMPRODUCT(B2393:B2412, (ROW(B2393:B2412)-ROW(B2393)+1)) / (20*21/2)</f>
        <v>13.444523809523808</v>
      </c>
      <c r="J2409" s="2">
        <f t="shared" si="298"/>
        <v>13.521972611555572</v>
      </c>
      <c r="K2409" s="2">
        <f t="shared" si="292"/>
        <v>13.924068755528419</v>
      </c>
    </row>
    <row r="2410" spans="1:11" ht="13.5" x14ac:dyDescent="0.25">
      <c r="A2410" s="3">
        <f>TITRES_STAT!B2413</f>
        <v>45817</v>
      </c>
      <c r="B2410" s="6">
        <f>TITRES_STAT!D2413</f>
        <v>13.5</v>
      </c>
      <c r="C2410" s="2">
        <f t="shared" si="293"/>
        <v>0</v>
      </c>
      <c r="D2410" s="2">
        <f t="shared" si="294"/>
        <v>13.5</v>
      </c>
      <c r="E2410" s="2">
        <f t="shared" si="296"/>
        <v>13.5</v>
      </c>
      <c r="F2410" s="2">
        <f t="shared" si="297"/>
        <v>13.503500000000003</v>
      </c>
      <c r="G2410" s="2">
        <f t="shared" si="291"/>
        <v>13.6006</v>
      </c>
      <c r="H2410" s="2">
        <f t="shared" si="295"/>
        <v>16.382949999999997</v>
      </c>
      <c r="I2410" s="2">
        <f t="array" ref="I2410">SUMPRODUCT(B2394:B2413, (ROW(B2394:B2413)-ROW(B2394)+1)) / (20*21/2)</f>
        <v>13.389904761904761</v>
      </c>
      <c r="J2410" s="2">
        <f t="shared" si="298"/>
        <v>13.519879981883612</v>
      </c>
      <c r="K2410" s="2">
        <f t="shared" si="292"/>
        <v>13.907438608252795</v>
      </c>
    </row>
    <row r="2411" spans="1:11" ht="13.5" x14ac:dyDescent="0.25">
      <c r="A2411" s="3">
        <f>TITRES_STAT!B2414</f>
        <v>45818</v>
      </c>
      <c r="B2411" s="6">
        <f>TITRES_STAT!D2414</f>
        <v>13.5</v>
      </c>
      <c r="C2411" s="2">
        <f t="shared" si="293"/>
        <v>0</v>
      </c>
      <c r="D2411" s="2">
        <f t="shared" si="294"/>
        <v>13.5</v>
      </c>
      <c r="E2411" s="2">
        <f t="shared" si="296"/>
        <v>13.5</v>
      </c>
      <c r="F2411" s="2">
        <f t="shared" si="297"/>
        <v>13.503500000000003</v>
      </c>
      <c r="G2411" s="2">
        <f t="shared" si="291"/>
        <v>13.588199999999999</v>
      </c>
      <c r="H2411" s="2">
        <f t="shared" si="295"/>
        <v>16.365449999999996</v>
      </c>
      <c r="I2411" s="2">
        <f t="array" ref="I2411">SUMPRODUCT(B2395:B2414, (ROW(B2395:B2414)-ROW(B2395)+1)) / (20*21/2)</f>
        <v>13.338142857142856</v>
      </c>
      <c r="J2411" s="2">
        <f t="shared" si="298"/>
        <v>13.517986650275649</v>
      </c>
      <c r="K2411" s="2">
        <f t="shared" si="292"/>
        <v>13.89146062361543</v>
      </c>
    </row>
    <row r="2412" spans="1:11" ht="13.5" x14ac:dyDescent="0.25">
      <c r="A2412" s="3">
        <f>TITRES_STAT!B2415</f>
        <v>45819</v>
      </c>
      <c r="B2412" s="6">
        <f>TITRES_STAT!D2415</f>
        <v>12.9</v>
      </c>
      <c r="C2412" s="2">
        <f t="shared" si="293"/>
        <v>-0.59999999999999964</v>
      </c>
      <c r="D2412" s="2">
        <f t="shared" si="294"/>
        <v>13.38</v>
      </c>
      <c r="E2412" s="2">
        <f t="shared" si="296"/>
        <v>13.440000000000001</v>
      </c>
      <c r="F2412" s="2">
        <f t="shared" si="297"/>
        <v>13.473499999999998</v>
      </c>
      <c r="G2412" s="2">
        <f t="shared" si="291"/>
        <v>13.563799999999999</v>
      </c>
      <c r="H2412" s="2">
        <f t="shared" si="295"/>
        <v>16.344949999999997</v>
      </c>
      <c r="I2412" s="2">
        <f t="array" ref="I2412">SUMPRODUCT(B2396:B2415, (ROW(B2396:B2415)-ROW(B2396)+1)) / (20*21/2)</f>
        <v>13.289285714285715</v>
      </c>
      <c r="J2412" s="2">
        <f t="shared" si="298"/>
        <v>13.459130778820825</v>
      </c>
      <c r="K2412" s="2">
        <f t="shared" si="292"/>
        <v>13.852579814846198</v>
      </c>
    </row>
    <row r="2413" spans="1:11" ht="13.5" x14ac:dyDescent="0.25">
      <c r="A2413" s="3">
        <f>TITRES_STAT!B2416</f>
        <v>45820</v>
      </c>
      <c r="B2413" s="6">
        <f>TITRES_STAT!D2416</f>
        <v>12.9</v>
      </c>
      <c r="C2413" s="2">
        <f t="shared" si="293"/>
        <v>0</v>
      </c>
      <c r="D2413" s="2">
        <f t="shared" si="294"/>
        <v>13.26</v>
      </c>
      <c r="E2413" s="2">
        <f t="shared" si="296"/>
        <v>13.38</v>
      </c>
      <c r="F2413" s="2">
        <f t="shared" si="297"/>
        <v>13.4435</v>
      </c>
      <c r="G2413" s="2">
        <f t="shared" si="291"/>
        <v>13.539399999999999</v>
      </c>
      <c r="H2413" s="2">
        <f t="shared" si="295"/>
        <v>16.324449999999999</v>
      </c>
      <c r="I2413" s="2">
        <f t="array" ref="I2413">SUMPRODUCT(B2397:B2416, (ROW(B2397:B2416)-ROW(B2397)+1)) / (20*21/2)</f>
        <v>13.298571428571428</v>
      </c>
      <c r="J2413" s="2">
        <f t="shared" si="298"/>
        <v>13.405880228456937</v>
      </c>
      <c r="K2413" s="2">
        <f t="shared" si="292"/>
        <v>13.815223743675759</v>
      </c>
    </row>
    <row r="2414" spans="1:11" ht="13.5" x14ac:dyDescent="0.25">
      <c r="A2414" s="3">
        <f>TITRES_STAT!B2417</f>
        <v>45821</v>
      </c>
      <c r="B2414" s="6">
        <f>TITRES_STAT!D2417</f>
        <v>12.9</v>
      </c>
      <c r="C2414" s="2">
        <f t="shared" si="293"/>
        <v>0</v>
      </c>
      <c r="D2414" s="2">
        <f t="shared" si="294"/>
        <v>13.14</v>
      </c>
      <c r="E2414" s="2">
        <f t="shared" si="296"/>
        <v>13.320000000000002</v>
      </c>
      <c r="F2414" s="2">
        <f t="shared" si="297"/>
        <v>13.413</v>
      </c>
      <c r="G2414" s="2">
        <f t="shared" si="291"/>
        <v>13.514999999999997</v>
      </c>
      <c r="H2414" s="2">
        <f t="shared" si="295"/>
        <v>16.30395</v>
      </c>
      <c r="I2414" s="2">
        <f t="array" ref="I2414">SUMPRODUCT(B2398:B2417, (ROW(B2398:B2417)-ROW(B2398)+1)) / (20*21/2)</f>
        <v>13.309904761904761</v>
      </c>
      <c r="J2414" s="2">
        <f t="shared" si="298"/>
        <v>13.357701159080086</v>
      </c>
      <c r="K2414" s="2">
        <f t="shared" si="292"/>
        <v>13.779332616472788</v>
      </c>
    </row>
    <row r="2415" spans="1:11" ht="13.5" x14ac:dyDescent="0.25">
      <c r="A2415" s="3">
        <f>TITRES_STAT!B2418</f>
        <v>45824</v>
      </c>
      <c r="B2415" s="6">
        <f>TITRES_STAT!D2418</f>
        <v>12.9</v>
      </c>
      <c r="C2415" s="2">
        <f t="shared" si="293"/>
        <v>0</v>
      </c>
      <c r="D2415" s="2">
        <f t="shared" si="294"/>
        <v>13.02</v>
      </c>
      <c r="E2415" s="2">
        <f t="shared" si="296"/>
        <v>13.260000000000002</v>
      </c>
      <c r="F2415" s="2">
        <f t="shared" si="297"/>
        <v>13.382500000000002</v>
      </c>
      <c r="G2415" s="2">
        <f t="shared" si="291"/>
        <v>13.490599999999997</v>
      </c>
      <c r="H2415" s="2">
        <f t="shared" si="295"/>
        <v>16.27965</v>
      </c>
      <c r="I2415" s="2">
        <f t="array" ref="I2415">SUMPRODUCT(B2399:B2418, (ROW(B2399:B2418)-ROW(B2399)+1)) / (20*21/2)</f>
        <v>13.321285714285713</v>
      </c>
      <c r="J2415" s="2">
        <f t="shared" si="298"/>
        <v>13.314110572501029</v>
      </c>
      <c r="K2415" s="2">
        <f t="shared" si="292"/>
        <v>13.744848984454247</v>
      </c>
    </row>
    <row r="2416" spans="1:11" ht="13.5" x14ac:dyDescent="0.25">
      <c r="A2416" s="3">
        <f>TITRES_STAT!B2419</f>
        <v>45825</v>
      </c>
      <c r="B2416" s="6">
        <f>TITRES_STAT!D2419</f>
        <v>13.48</v>
      </c>
      <c r="C2416" s="2">
        <f t="shared" si="293"/>
        <v>0.58000000000000007</v>
      </c>
      <c r="D2416" s="2">
        <f t="shared" si="294"/>
        <v>13.016</v>
      </c>
      <c r="E2416" s="2">
        <f t="shared" si="296"/>
        <v>13.258000000000001</v>
      </c>
      <c r="F2416" s="2">
        <f t="shared" si="297"/>
        <v>13.381</v>
      </c>
      <c r="G2416" s="2">
        <f t="shared" si="291"/>
        <v>13.477799999999997</v>
      </c>
      <c r="H2416" s="2">
        <f t="shared" si="295"/>
        <v>16.25825</v>
      </c>
      <c r="I2416" s="2">
        <f t="array" ref="I2416">SUMPRODUCT(B2400:B2419, (ROW(B2400:B2419)-ROW(B2400)+1)) / (20*21/2)</f>
        <v>13.332714285714285</v>
      </c>
      <c r="J2416" s="2">
        <f t="shared" si="298"/>
        <v>13.32990956559617</v>
      </c>
      <c r="K2416" s="2">
        <f t="shared" si="292"/>
        <v>13.734462749769769</v>
      </c>
    </row>
    <row r="2417" spans="1:11" ht="13.5" x14ac:dyDescent="0.25">
      <c r="A2417" s="3">
        <f>TITRES_STAT!B2420</f>
        <v>45826</v>
      </c>
      <c r="B2417" s="6">
        <f>TITRES_STAT!D2420</f>
        <v>13.5</v>
      </c>
      <c r="C2417" s="2">
        <f t="shared" si="293"/>
        <v>1.9999999999999574E-2</v>
      </c>
      <c r="D2417" s="2">
        <f t="shared" si="294"/>
        <v>13.136000000000001</v>
      </c>
      <c r="E2417" s="2">
        <f t="shared" si="296"/>
        <v>13.258000000000004</v>
      </c>
      <c r="F2417" s="2">
        <f t="shared" si="297"/>
        <v>13.380500000000001</v>
      </c>
      <c r="G2417" s="2">
        <f t="shared" si="291"/>
        <v>13.465399999999997</v>
      </c>
      <c r="H2417" s="2">
        <f t="shared" si="295"/>
        <v>16.23695</v>
      </c>
      <c r="I2417" s="2">
        <f t="array" ref="I2417">SUMPRODUCT(B2401:B2420, (ROW(B2401:B2420)-ROW(B2401)+1)) / (20*21/2)</f>
        <v>13.344190476190475</v>
      </c>
      <c r="J2417" s="2">
        <f t="shared" si="298"/>
        <v>13.34610865458701</v>
      </c>
      <c r="K2417" s="2">
        <f t="shared" si="292"/>
        <v>13.725268132131738</v>
      </c>
    </row>
    <row r="2418" spans="1:11" ht="13.5" x14ac:dyDescent="0.25">
      <c r="A2418" s="3">
        <f>TITRES_STAT!B2421</f>
        <v>45827</v>
      </c>
      <c r="B2418" s="6">
        <f>TITRES_STAT!D2421</f>
        <v>13.5</v>
      </c>
      <c r="C2418" s="2">
        <f t="shared" si="293"/>
        <v>0</v>
      </c>
      <c r="D2418" s="2">
        <f t="shared" si="294"/>
        <v>13.256</v>
      </c>
      <c r="E2418" s="2">
        <f t="shared" si="296"/>
        <v>13.258000000000001</v>
      </c>
      <c r="F2418" s="2">
        <f t="shared" si="297"/>
        <v>13.38</v>
      </c>
      <c r="G2418" s="2">
        <f t="shared" ref="G2418:G2481" si="299">AVERAGE(B2369:B2418)</f>
        <v>13.452999999999998</v>
      </c>
      <c r="H2418" s="2">
        <f t="shared" si="295"/>
        <v>16.215650000000004</v>
      </c>
      <c r="I2418" s="2">
        <f t="array" ref="I2418">SUMPRODUCT(B2402:B2421, (ROW(B2402:B2421)-ROW(B2402)+1)) / (20*21/2)</f>
        <v>13.355714285714285</v>
      </c>
      <c r="J2418" s="2">
        <f t="shared" si="298"/>
        <v>13.360764973197771</v>
      </c>
      <c r="K2418" s="2">
        <f t="shared" si="292"/>
        <v>13.716434087734415</v>
      </c>
    </row>
    <row r="2419" spans="1:11" ht="13.5" x14ac:dyDescent="0.25">
      <c r="A2419" s="3">
        <f>TITRES_STAT!B2422</f>
        <v>45828</v>
      </c>
      <c r="B2419" s="6">
        <f>TITRES_STAT!D2422</f>
        <v>13.5</v>
      </c>
      <c r="C2419" s="2">
        <f t="shared" si="293"/>
        <v>0</v>
      </c>
      <c r="D2419" s="2">
        <f t="shared" si="294"/>
        <v>13.375999999999999</v>
      </c>
      <c r="E2419" s="2">
        <f t="shared" si="296"/>
        <v>13.258000000000001</v>
      </c>
      <c r="F2419" s="2">
        <f t="shared" si="297"/>
        <v>13.379500000000002</v>
      </c>
      <c r="G2419" s="2">
        <f t="shared" si="299"/>
        <v>13.452999999999998</v>
      </c>
      <c r="H2419" s="2">
        <f t="shared" si="295"/>
        <v>16.194350000000004</v>
      </c>
      <c r="I2419" s="2">
        <f t="array" ref="I2419">SUMPRODUCT(B2403:B2422, (ROW(B2403:B2422)-ROW(B2403)+1)) / (20*21/2)</f>
        <v>13.367238095238095</v>
      </c>
      <c r="J2419" s="2">
        <f t="shared" si="298"/>
        <v>13.374025451940842</v>
      </c>
      <c r="K2419" s="2">
        <f t="shared" ref="K2419:K2482" si="300">$K$4*B2419+(1-$K$4)*K2418</f>
        <v>13.707946476450713</v>
      </c>
    </row>
    <row r="2420" spans="1:11" ht="13.5" x14ac:dyDescent="0.25">
      <c r="A2420" s="3">
        <f>TITRES_STAT!B2423</f>
        <v>45831</v>
      </c>
      <c r="B2420" s="6">
        <f>TITRES_STAT!D2423</f>
        <v>13.5</v>
      </c>
      <c r="C2420" s="2">
        <f t="shared" si="293"/>
        <v>0</v>
      </c>
      <c r="D2420" s="2">
        <f t="shared" si="294"/>
        <v>13.496</v>
      </c>
      <c r="E2420" s="2">
        <f t="shared" si="296"/>
        <v>13.257999999999999</v>
      </c>
      <c r="F2420" s="2">
        <f t="shared" si="297"/>
        <v>13.379000000000001</v>
      </c>
      <c r="G2420" s="2">
        <f t="shared" si="299"/>
        <v>13.452999999999998</v>
      </c>
      <c r="H2420" s="2">
        <f t="shared" si="295"/>
        <v>16.173050000000003</v>
      </c>
      <c r="I2420" s="2">
        <f t="array" ref="I2420">SUMPRODUCT(B2404:B2423, (ROW(B2404:B2423)-ROW(B2404)+1)) / (20*21/2)</f>
        <v>13.378761904761905</v>
      </c>
      <c r="J2420" s="2">
        <f t="shared" si="298"/>
        <v>13.386023027946475</v>
      </c>
      <c r="K2420" s="2">
        <f t="shared" si="300"/>
        <v>13.699791712668333</v>
      </c>
    </row>
    <row r="2421" spans="1:11" ht="13.5" x14ac:dyDescent="0.25">
      <c r="A2421" s="3">
        <f>TITRES_STAT!B2424</f>
        <v>45832</v>
      </c>
      <c r="B2421" s="6">
        <f>TITRES_STAT!D2424</f>
        <v>13.5</v>
      </c>
      <c r="C2421" s="2">
        <f t="shared" si="293"/>
        <v>0</v>
      </c>
      <c r="D2421" s="2">
        <f t="shared" si="294"/>
        <v>13.5</v>
      </c>
      <c r="E2421" s="2">
        <f t="shared" si="296"/>
        <v>13.257999999999999</v>
      </c>
      <c r="F2421" s="2">
        <f t="shared" si="297"/>
        <v>13.379000000000001</v>
      </c>
      <c r="G2421" s="2">
        <f t="shared" si="299"/>
        <v>13.452999999999998</v>
      </c>
      <c r="H2421" s="2">
        <f t="shared" si="295"/>
        <v>16.151750000000007</v>
      </c>
      <c r="I2421" s="2">
        <f t="array" ref="I2421">SUMPRODUCT(B2405:B2424, (ROW(B2405:B2424)-ROW(B2405)+1)) / (20*21/2)</f>
        <v>13.370285714285716</v>
      </c>
      <c r="J2421" s="2">
        <f t="shared" si="298"/>
        <v>13.396877977665859</v>
      </c>
      <c r="K2421" s="2">
        <f t="shared" si="300"/>
        <v>13.691956743544084</v>
      </c>
    </row>
    <row r="2422" spans="1:11" ht="13.5" x14ac:dyDescent="0.25">
      <c r="A2422" s="3">
        <f>TITRES_STAT!B2425</f>
        <v>45833</v>
      </c>
      <c r="B2422" s="6">
        <f>TITRES_STAT!D2425</f>
        <v>13.5</v>
      </c>
      <c r="C2422" s="2">
        <f t="shared" si="293"/>
        <v>0</v>
      </c>
      <c r="D2422" s="2">
        <f t="shared" si="294"/>
        <v>13.5</v>
      </c>
      <c r="E2422" s="2">
        <f t="shared" si="296"/>
        <v>13.318000000000001</v>
      </c>
      <c r="F2422" s="2">
        <f t="shared" si="297"/>
        <v>13.379000000000001</v>
      </c>
      <c r="G2422" s="2">
        <f t="shared" si="299"/>
        <v>13.452999999999998</v>
      </c>
      <c r="H2422" s="2">
        <f t="shared" si="295"/>
        <v>16.130450000000007</v>
      </c>
      <c r="I2422" s="2">
        <f t="array" ref="I2422">SUMPRODUCT(B2406:B2425, (ROW(B2406:B2425)-ROW(B2406)+1)) / (20*21/2)</f>
        <v>13.362809523809526</v>
      </c>
      <c r="J2422" s="2">
        <f t="shared" si="298"/>
        <v>13.406699122650064</v>
      </c>
      <c r="K2422" s="2">
        <f t="shared" si="300"/>
        <v>13.684429028110983</v>
      </c>
    </row>
    <row r="2423" spans="1:11" ht="13.5" x14ac:dyDescent="0.25">
      <c r="A2423" s="3">
        <f>TITRES_STAT!B2426</f>
        <v>45835</v>
      </c>
      <c r="B2423" s="6">
        <f>TITRES_STAT!D2426</f>
        <v>13.5</v>
      </c>
      <c r="C2423" s="2">
        <f t="shared" si="293"/>
        <v>0</v>
      </c>
      <c r="D2423" s="2">
        <f t="shared" si="294"/>
        <v>13.5</v>
      </c>
      <c r="E2423" s="2">
        <f t="shared" si="296"/>
        <v>13.378</v>
      </c>
      <c r="F2423" s="2">
        <f t="shared" si="297"/>
        <v>13.379000000000001</v>
      </c>
      <c r="G2423" s="2">
        <f t="shared" si="299"/>
        <v>13.452999999999998</v>
      </c>
      <c r="H2423" s="2">
        <f t="shared" si="295"/>
        <v>16.108950000000007</v>
      </c>
      <c r="I2423" s="2">
        <f t="array" ref="I2423">SUMPRODUCT(B2407:B2426, (ROW(B2407:B2426)-ROW(B2407)+1)) / (20*21/2)</f>
        <v>13.376333333333331</v>
      </c>
      <c r="J2423" s="2">
        <f t="shared" si="298"/>
        <v>13.415584920492915</v>
      </c>
      <c r="K2423" s="2">
        <f t="shared" si="300"/>
        <v>13.677196517204671</v>
      </c>
    </row>
    <row r="2424" spans="1:11" ht="13.5" x14ac:dyDescent="0.25">
      <c r="A2424" s="3">
        <f>TITRES_STAT!B2427</f>
        <v>45838</v>
      </c>
      <c r="B2424" s="6">
        <f>TITRES_STAT!D2427</f>
        <v>13.29</v>
      </c>
      <c r="C2424" s="2">
        <f t="shared" si="293"/>
        <v>-0.21000000000000085</v>
      </c>
      <c r="D2424" s="2">
        <f t="shared" si="294"/>
        <v>13.457999999999998</v>
      </c>
      <c r="E2424" s="2">
        <f t="shared" si="296"/>
        <v>13.416999999999998</v>
      </c>
      <c r="F2424" s="2">
        <f t="shared" si="297"/>
        <v>13.368500000000001</v>
      </c>
      <c r="G2424" s="2">
        <f t="shared" si="299"/>
        <v>13.448799999999997</v>
      </c>
      <c r="H2424" s="2">
        <f t="shared" si="295"/>
        <v>16.086400000000008</v>
      </c>
      <c r="I2424" s="2">
        <f t="array" ref="I2424">SUMPRODUCT(B2408:B2427, (ROW(B2408:B2427)-ROW(B2408)+1)) / (20*21/2)</f>
        <v>13.389857142857142</v>
      </c>
      <c r="J2424" s="2">
        <f t="shared" si="298"/>
        <v>13.403624451874542</v>
      </c>
      <c r="K2424" s="2">
        <f t="shared" si="300"/>
        <v>13.662012340059389</v>
      </c>
    </row>
    <row r="2425" spans="1:11" ht="13.5" x14ac:dyDescent="0.25">
      <c r="A2425" s="3">
        <f>TITRES_STAT!B2428</f>
        <v>45839</v>
      </c>
      <c r="B2425" s="6">
        <f>TITRES_STAT!D2428</f>
        <v>13.29</v>
      </c>
      <c r="C2425" s="2">
        <f t="shared" si="293"/>
        <v>0</v>
      </c>
      <c r="D2425" s="2">
        <f t="shared" si="294"/>
        <v>13.416</v>
      </c>
      <c r="E2425" s="2">
        <f t="shared" si="296"/>
        <v>13.456</v>
      </c>
      <c r="F2425" s="2">
        <f t="shared" si="297"/>
        <v>13.358000000000001</v>
      </c>
      <c r="G2425" s="2">
        <f t="shared" si="299"/>
        <v>13.444599999999996</v>
      </c>
      <c r="H2425" s="2">
        <f t="shared" si="295"/>
        <v>16.063850000000006</v>
      </c>
      <c r="I2425" s="2">
        <f t="array" ref="I2425">SUMPRODUCT(B2409:B2428, (ROW(B2409:B2428)-ROW(B2409)+1)) / (20*21/2)</f>
        <v>13.403380952380953</v>
      </c>
      <c r="J2425" s="2">
        <f t="shared" si="298"/>
        <v>13.392803075505537</v>
      </c>
      <c r="K2425" s="2">
        <f t="shared" si="300"/>
        <v>13.647423620841375</v>
      </c>
    </row>
    <row r="2426" spans="1:11" ht="13.5" x14ac:dyDescent="0.25">
      <c r="A2426" s="3">
        <f>TITRES_STAT!B2429</f>
        <v>45840</v>
      </c>
      <c r="B2426" s="6">
        <f>TITRES_STAT!D2429</f>
        <v>13.5</v>
      </c>
      <c r="C2426" s="2">
        <f t="shared" si="293"/>
        <v>0.21000000000000085</v>
      </c>
      <c r="D2426" s="2">
        <f t="shared" si="294"/>
        <v>13.416</v>
      </c>
      <c r="E2426" s="2">
        <f t="shared" si="296"/>
        <v>13.457999999999998</v>
      </c>
      <c r="F2426" s="2">
        <f t="shared" si="297"/>
        <v>13.357999999999999</v>
      </c>
      <c r="G2426" s="2">
        <f t="shared" si="299"/>
        <v>13.444599999999996</v>
      </c>
      <c r="H2426" s="2">
        <f t="shared" si="295"/>
        <v>16.042150000000007</v>
      </c>
      <c r="I2426" s="2">
        <f t="array" ref="I2426">SUMPRODUCT(B2410:B2429, (ROW(B2410:B2429)-ROW(B2410)+1)) / (20*21/2)</f>
        <v>13.41690476190476</v>
      </c>
      <c r="J2426" s="2">
        <f t="shared" si="298"/>
        <v>13.403012306409771</v>
      </c>
      <c r="K2426" s="2">
        <f t="shared" si="300"/>
        <v>13.641642302377008</v>
      </c>
    </row>
    <row r="2427" spans="1:11" ht="13.5" x14ac:dyDescent="0.25">
      <c r="A2427" s="3">
        <f>TITRES_STAT!B2430</f>
        <v>45841</v>
      </c>
      <c r="B2427" s="6">
        <f>TITRES_STAT!D2430</f>
        <v>13.5</v>
      </c>
      <c r="C2427" s="2">
        <f t="shared" si="293"/>
        <v>0</v>
      </c>
      <c r="D2427" s="2">
        <f t="shared" si="294"/>
        <v>13.416</v>
      </c>
      <c r="E2427" s="2">
        <f t="shared" si="296"/>
        <v>13.457999999999998</v>
      </c>
      <c r="F2427" s="2">
        <f t="shared" si="297"/>
        <v>13.358000000000001</v>
      </c>
      <c r="G2427" s="2">
        <f t="shared" si="299"/>
        <v>13.444599999999996</v>
      </c>
      <c r="H2427" s="2">
        <f t="shared" si="295"/>
        <v>16.020450000000007</v>
      </c>
      <c r="I2427" s="2">
        <f t="array" ref="I2427">SUMPRODUCT(B2411:B2430, (ROW(B2411:B2430)-ROW(B2411)+1)) / (20*21/2)</f>
        <v>13.41042857142857</v>
      </c>
      <c r="J2427" s="2">
        <f t="shared" si="298"/>
        <v>13.41224922960884</v>
      </c>
      <c r="K2427" s="2">
        <f t="shared" si="300"/>
        <v>13.636087702283792</v>
      </c>
    </row>
    <row r="2428" spans="1:11" ht="13.5" x14ac:dyDescent="0.25">
      <c r="A2428" s="3">
        <f>TITRES_STAT!B2431</f>
        <v>45842</v>
      </c>
      <c r="B2428" s="6">
        <f>TITRES_STAT!D2431</f>
        <v>13.5</v>
      </c>
      <c r="C2428" s="2">
        <f t="shared" si="293"/>
        <v>0</v>
      </c>
      <c r="D2428" s="2">
        <f t="shared" si="294"/>
        <v>13.416</v>
      </c>
      <c r="E2428" s="2">
        <f t="shared" si="296"/>
        <v>13.457999999999998</v>
      </c>
      <c r="F2428" s="2">
        <f t="shared" si="297"/>
        <v>13.357999999999999</v>
      </c>
      <c r="G2428" s="2">
        <f t="shared" si="299"/>
        <v>13.444599999999996</v>
      </c>
      <c r="H2428" s="2">
        <f t="shared" si="295"/>
        <v>15.998750000000008</v>
      </c>
      <c r="I2428" s="2">
        <f t="array" ref="I2428">SUMPRODUCT(B2412:B2431, (ROW(B2412:B2431)-ROW(B2412)+1)) / (20*21/2)</f>
        <v>13.404952380952381</v>
      </c>
      <c r="J2428" s="2">
        <f t="shared" si="298"/>
        <v>13.420606445836569</v>
      </c>
      <c r="K2428" s="2">
        <f t="shared" si="300"/>
        <v>13.630750929645211</v>
      </c>
    </row>
    <row r="2429" spans="1:11" ht="13.5" x14ac:dyDescent="0.25">
      <c r="A2429" s="3">
        <f>TITRES_STAT!B2432</f>
        <v>45845</v>
      </c>
      <c r="B2429" s="6">
        <f>TITRES_STAT!D2432</f>
        <v>13.5</v>
      </c>
      <c r="C2429" s="2">
        <f t="shared" si="293"/>
        <v>0</v>
      </c>
      <c r="D2429" s="2">
        <f t="shared" si="294"/>
        <v>13.457999999999998</v>
      </c>
      <c r="E2429" s="2">
        <f t="shared" si="296"/>
        <v>13.457999999999998</v>
      </c>
      <c r="F2429" s="2">
        <f t="shared" si="297"/>
        <v>13.357999999999999</v>
      </c>
      <c r="G2429" s="2">
        <f t="shared" si="299"/>
        <v>13.444599999999996</v>
      </c>
      <c r="H2429" s="2">
        <f t="shared" si="295"/>
        <v>15.977050000000011</v>
      </c>
      <c r="I2429" s="2">
        <f t="array" ref="I2429">SUMPRODUCT(B2413:B2432, (ROW(B2413:B2432)-ROW(B2413)+1)) / (20*21/2)</f>
        <v>13.400476190476187</v>
      </c>
      <c r="J2429" s="2">
        <f t="shared" si="298"/>
        <v>13.428167736709277</v>
      </c>
      <c r="K2429" s="2">
        <f t="shared" si="300"/>
        <v>13.625623442208145</v>
      </c>
    </row>
    <row r="2430" spans="1:11" ht="13.5" x14ac:dyDescent="0.25">
      <c r="A2430" s="3">
        <f>TITRES_STAT!B2433</f>
        <v>45846</v>
      </c>
      <c r="B2430" s="6">
        <f>TITRES_STAT!D2433</f>
        <v>13.29</v>
      </c>
      <c r="C2430" s="2">
        <f t="shared" si="293"/>
        <v>-0.21000000000000085</v>
      </c>
      <c r="D2430" s="2">
        <f t="shared" si="294"/>
        <v>13.457999999999998</v>
      </c>
      <c r="E2430" s="2">
        <f t="shared" si="296"/>
        <v>13.437000000000001</v>
      </c>
      <c r="F2430" s="2">
        <f t="shared" si="297"/>
        <v>13.3475</v>
      </c>
      <c r="G2430" s="2">
        <f t="shared" si="299"/>
        <v>13.440399999999995</v>
      </c>
      <c r="H2430" s="2">
        <f t="shared" si="295"/>
        <v>15.954300000000012</v>
      </c>
      <c r="I2430" s="2">
        <f t="array" ref="I2430">SUMPRODUCT(B2414:B2433, (ROW(B2414:B2433)-ROW(B2414)+1)) / (20*21/2)</f>
        <v>13.394142857142855</v>
      </c>
      <c r="J2430" s="2">
        <f t="shared" si="298"/>
        <v>13.415008904641725</v>
      </c>
      <c r="K2430" s="2">
        <f t="shared" si="300"/>
        <v>13.61246173859214</v>
      </c>
    </row>
    <row r="2431" spans="1:11" ht="13.5" x14ac:dyDescent="0.25">
      <c r="A2431" s="3">
        <f>TITRES_STAT!B2434</f>
        <v>45847</v>
      </c>
      <c r="B2431" s="6">
        <f>TITRES_STAT!D2434</f>
        <v>13.29</v>
      </c>
      <c r="C2431" s="2">
        <f t="shared" si="293"/>
        <v>0</v>
      </c>
      <c r="D2431" s="2">
        <f t="shared" si="294"/>
        <v>13.416</v>
      </c>
      <c r="E2431" s="2">
        <f t="shared" si="296"/>
        <v>13.416</v>
      </c>
      <c r="F2431" s="2">
        <f t="shared" si="297"/>
        <v>13.336999999999998</v>
      </c>
      <c r="G2431" s="2">
        <f t="shared" si="299"/>
        <v>13.436199999999994</v>
      </c>
      <c r="H2431" s="2">
        <f t="shared" si="295"/>
        <v>15.93155000000001</v>
      </c>
      <c r="I2431" s="2">
        <f t="array" ref="I2431">SUMPRODUCT(B2415:B2434, (ROW(B2415:B2434)-ROW(B2415)+1)) / (20*21/2)</f>
        <v>13.385952380952382</v>
      </c>
      <c r="J2431" s="2">
        <f t="shared" si="298"/>
        <v>13.403103294675846</v>
      </c>
      <c r="K2431" s="2">
        <f t="shared" si="300"/>
        <v>13.599816180215978</v>
      </c>
    </row>
    <row r="2432" spans="1:11" ht="13.5" x14ac:dyDescent="0.25">
      <c r="A2432" s="3">
        <f>TITRES_STAT!B2435</f>
        <v>45848</v>
      </c>
      <c r="B2432" s="6">
        <f>TITRES_STAT!D2435</f>
        <v>13.29</v>
      </c>
      <c r="C2432" s="2">
        <f t="shared" si="293"/>
        <v>0</v>
      </c>
      <c r="D2432" s="2">
        <f t="shared" si="294"/>
        <v>13.374000000000001</v>
      </c>
      <c r="E2432" s="2">
        <f t="shared" si="296"/>
        <v>13.395</v>
      </c>
      <c r="F2432" s="2">
        <f t="shared" si="297"/>
        <v>13.3565</v>
      </c>
      <c r="G2432" s="2">
        <f t="shared" si="299"/>
        <v>13.431999999999993</v>
      </c>
      <c r="H2432" s="2">
        <f t="shared" si="295"/>
        <v>15.90880000000001</v>
      </c>
      <c r="I2432" s="2">
        <f t="array" ref="I2432">SUMPRODUCT(B2416:B2435, (ROW(B2416:B2435)-ROW(B2416)+1)) / (20*21/2)</f>
        <v>13.37590476190476</v>
      </c>
      <c r="J2432" s="2">
        <f t="shared" si="298"/>
        <v>13.392331552325764</v>
      </c>
      <c r="K2432" s="2">
        <f t="shared" si="300"/>
        <v>13.587666526089862</v>
      </c>
    </row>
    <row r="2433" spans="1:11" ht="13.5" x14ac:dyDescent="0.25">
      <c r="A2433" s="3">
        <f>TITRES_STAT!B2436</f>
        <v>45849</v>
      </c>
      <c r="B2433" s="6">
        <f>TITRES_STAT!D2436</f>
        <v>13.29</v>
      </c>
      <c r="C2433" s="2">
        <f t="shared" si="293"/>
        <v>0</v>
      </c>
      <c r="D2433" s="2">
        <f t="shared" si="294"/>
        <v>13.331999999999999</v>
      </c>
      <c r="E2433" s="2">
        <f t="shared" si="296"/>
        <v>13.373999999999999</v>
      </c>
      <c r="F2433" s="2">
        <f t="shared" si="297"/>
        <v>13.375999999999999</v>
      </c>
      <c r="G2433" s="2">
        <f t="shared" si="299"/>
        <v>13.427799999999992</v>
      </c>
      <c r="H2433" s="2">
        <f t="shared" si="295"/>
        <v>15.886050000000012</v>
      </c>
      <c r="I2433" s="2">
        <f t="array" ref="I2433">SUMPRODUCT(B2417:B2436, (ROW(B2417:B2436)-ROW(B2417)+1)) / (20*21/2)</f>
        <v>13.363999999999997</v>
      </c>
      <c r="J2433" s="2">
        <f t="shared" si="298"/>
        <v>13.3825856901995</v>
      </c>
      <c r="K2433" s="2">
        <f t="shared" si="300"/>
        <v>13.5759933289883</v>
      </c>
    </row>
    <row r="2434" spans="1:11" ht="13.5" x14ac:dyDescent="0.25">
      <c r="A2434" s="3">
        <f>TITRES_STAT!B2437</f>
        <v>45852</v>
      </c>
      <c r="B2434" s="6">
        <f>TITRES_STAT!D2437</f>
        <v>13.29</v>
      </c>
      <c r="C2434" s="2">
        <f t="shared" si="293"/>
        <v>0</v>
      </c>
      <c r="D2434" s="2">
        <f t="shared" si="294"/>
        <v>13.289999999999997</v>
      </c>
      <c r="E2434" s="2">
        <f t="shared" si="296"/>
        <v>13.373999999999995</v>
      </c>
      <c r="F2434" s="2">
        <f t="shared" si="297"/>
        <v>13.395499999999998</v>
      </c>
      <c r="G2434" s="2">
        <f t="shared" si="299"/>
        <v>13.423599999999992</v>
      </c>
      <c r="H2434" s="2">
        <f t="shared" si="295"/>
        <v>15.863300000000013</v>
      </c>
      <c r="I2434" s="2">
        <f t="array" ref="I2434">SUMPRODUCT(B2418:B2437, (ROW(B2418:B2437)-ROW(B2418)+1)) / (20*21/2)</f>
        <v>13.353</v>
      </c>
      <c r="J2434" s="2">
        <f t="shared" si="298"/>
        <v>13.373768005418595</v>
      </c>
      <c r="K2434" s="2">
        <f t="shared" si="300"/>
        <v>13.564777904322092</v>
      </c>
    </row>
    <row r="2435" spans="1:11" ht="13.5" x14ac:dyDescent="0.25">
      <c r="A2435" s="3">
        <f>TITRES_STAT!B2438</f>
        <v>45853</v>
      </c>
      <c r="B2435" s="6">
        <f>TITRES_STAT!D2438</f>
        <v>13.29</v>
      </c>
      <c r="C2435" s="2">
        <f t="shared" si="293"/>
        <v>0</v>
      </c>
      <c r="D2435" s="2">
        <f t="shared" si="294"/>
        <v>13.289999999999997</v>
      </c>
      <c r="E2435" s="2">
        <f t="shared" si="296"/>
        <v>13.373999999999995</v>
      </c>
      <c r="F2435" s="2">
        <f t="shared" si="297"/>
        <v>13.414999999999997</v>
      </c>
      <c r="G2435" s="2">
        <f t="shared" si="299"/>
        <v>13.419399999999991</v>
      </c>
      <c r="H2435" s="2">
        <f t="shared" si="295"/>
        <v>15.840550000000015</v>
      </c>
      <c r="I2435" s="2">
        <f t="array" ref="I2435">SUMPRODUCT(B2419:B2438, (ROW(B2419:B2438)-ROW(B2419)+1)) / (20*21/2)</f>
        <v>13.342999999999998</v>
      </c>
      <c r="J2435" s="2">
        <f t="shared" si="298"/>
        <v>13.365790100140634</v>
      </c>
      <c r="K2435" s="2">
        <f t="shared" si="300"/>
        <v>13.55400230023103</v>
      </c>
    </row>
    <row r="2436" spans="1:11" ht="13.5" x14ac:dyDescent="0.25">
      <c r="A2436" s="3">
        <f>TITRES_STAT!B2439</f>
        <v>45854</v>
      </c>
      <c r="B2436" s="6">
        <f>TITRES_STAT!D2439</f>
        <v>13.29</v>
      </c>
      <c r="C2436" s="2">
        <f t="shared" ref="C2436:C2499" si="301">B2436-B2435</f>
        <v>0</v>
      </c>
      <c r="D2436" s="2">
        <f t="shared" si="294"/>
        <v>13.289999999999997</v>
      </c>
      <c r="E2436" s="2">
        <f t="shared" si="296"/>
        <v>13.352999999999998</v>
      </c>
      <c r="F2436" s="2">
        <f t="shared" si="297"/>
        <v>13.405499999999998</v>
      </c>
      <c r="G2436" s="2">
        <f t="shared" si="299"/>
        <v>13.415199999999993</v>
      </c>
      <c r="H2436" s="2">
        <f t="shared" si="295"/>
        <v>15.819000000000011</v>
      </c>
      <c r="I2436" s="2">
        <f t="array" ref="I2436">SUMPRODUCT(B2420:B2439, (ROW(B2420:B2439)-ROW(B2420)+1)) / (20*21/2)</f>
        <v>13.334000000000001</v>
      </c>
      <c r="J2436" s="2">
        <f t="shared" si="298"/>
        <v>13.358571995365335</v>
      </c>
      <c r="K2436" s="2">
        <f t="shared" si="300"/>
        <v>13.543649268849421</v>
      </c>
    </row>
    <row r="2437" spans="1:11" ht="13.5" x14ac:dyDescent="0.25">
      <c r="A2437" s="3">
        <f>TITRES_STAT!B2440</f>
        <v>45855</v>
      </c>
      <c r="B2437" s="6">
        <f>TITRES_STAT!D2440</f>
        <v>13.29</v>
      </c>
      <c r="C2437" s="2">
        <f t="shared" si="301"/>
        <v>0</v>
      </c>
      <c r="D2437" s="2">
        <f t="shared" si="294"/>
        <v>13.289999999999997</v>
      </c>
      <c r="E2437" s="2">
        <f t="shared" si="296"/>
        <v>13.331999999999997</v>
      </c>
      <c r="F2437" s="2">
        <f t="shared" si="297"/>
        <v>13.394999999999996</v>
      </c>
      <c r="G2437" s="2">
        <f t="shared" si="299"/>
        <v>13.410999999999994</v>
      </c>
      <c r="H2437" s="2">
        <f t="shared" si="295"/>
        <v>15.797450000000012</v>
      </c>
      <c r="I2437" s="2">
        <f t="array" ref="I2437">SUMPRODUCT(B2421:B2440, (ROW(B2421:B2440)-ROW(B2421)+1)) / (20*21/2)</f>
        <v>13.326000000000001</v>
      </c>
      <c r="J2437" s="2">
        <f t="shared" si="298"/>
        <v>13.352041329140064</v>
      </c>
      <c r="K2437" s="2">
        <f t="shared" si="300"/>
        <v>13.533702238698464</v>
      </c>
    </row>
    <row r="2438" spans="1:11" ht="13.5" x14ac:dyDescent="0.25">
      <c r="A2438" s="3">
        <f>TITRES_STAT!B2441</f>
        <v>45856</v>
      </c>
      <c r="B2438" s="6">
        <f>TITRES_STAT!D2441</f>
        <v>13.29</v>
      </c>
      <c r="C2438" s="2">
        <f t="shared" si="301"/>
        <v>0</v>
      </c>
      <c r="D2438" s="2">
        <f t="shared" ref="D2438:D2501" si="302">AVERAGE(B2434:B2438)</f>
        <v>13.289999999999997</v>
      </c>
      <c r="E2438" s="2">
        <f t="shared" si="296"/>
        <v>13.310999999999996</v>
      </c>
      <c r="F2438" s="2">
        <f t="shared" si="297"/>
        <v>13.384499999999997</v>
      </c>
      <c r="G2438" s="2">
        <f t="shared" si="299"/>
        <v>13.406799999999993</v>
      </c>
      <c r="H2438" s="2">
        <f t="shared" si="295"/>
        <v>15.775900000000011</v>
      </c>
      <c r="I2438" s="2">
        <f t="array" ref="I2438">SUMPRODUCT(B2422:B2441, (ROW(B2422:B2441)-ROW(B2422)+1)) / (20*21/2)</f>
        <v>13.318999999999999</v>
      </c>
      <c r="J2438" s="2">
        <f t="shared" si="298"/>
        <v>13.346132631126725</v>
      </c>
      <c r="K2438" s="2">
        <f t="shared" si="300"/>
        <v>13.52414528816127</v>
      </c>
    </row>
    <row r="2439" spans="1:11" ht="13.5" x14ac:dyDescent="0.25">
      <c r="A2439" s="3">
        <f>TITRES_STAT!B2442</f>
        <v>45859</v>
      </c>
      <c r="B2439" s="6">
        <f>TITRES_STAT!D2442</f>
        <v>13.29</v>
      </c>
      <c r="C2439" s="2">
        <f t="shared" si="301"/>
        <v>0</v>
      </c>
      <c r="D2439" s="2">
        <f t="shared" si="302"/>
        <v>13.289999999999997</v>
      </c>
      <c r="E2439" s="2">
        <f t="shared" si="296"/>
        <v>13.289999999999996</v>
      </c>
      <c r="F2439" s="2">
        <f t="shared" si="297"/>
        <v>13.373999999999995</v>
      </c>
      <c r="G2439" s="2">
        <f t="shared" si="299"/>
        <v>13.402599999999993</v>
      </c>
      <c r="H2439" s="2">
        <f t="shared" si="295"/>
        <v>15.754350000000011</v>
      </c>
      <c r="I2439" s="2">
        <f t="array" ref="I2439">SUMPRODUCT(B2423:B2442, (ROW(B2423:B2442)-ROW(B2423)+1)) / (20*21/2)</f>
        <v>13.313000000000002</v>
      </c>
      <c r="J2439" s="2">
        <f t="shared" si="298"/>
        <v>13.340786666257513</v>
      </c>
      <c r="K2439" s="2">
        <f t="shared" si="300"/>
        <v>13.514963119998084</v>
      </c>
    </row>
    <row r="2440" spans="1:11" ht="13.5" x14ac:dyDescent="0.25">
      <c r="A2440" s="3">
        <f>TITRES_STAT!B2443</f>
        <v>45860</v>
      </c>
      <c r="B2440" s="6">
        <f>TITRES_STAT!D2443</f>
        <v>13.29</v>
      </c>
      <c r="C2440" s="2">
        <f t="shared" si="301"/>
        <v>0</v>
      </c>
      <c r="D2440" s="2">
        <f t="shared" si="302"/>
        <v>13.289999999999997</v>
      </c>
      <c r="E2440" s="2">
        <f t="shared" si="296"/>
        <v>13.289999999999996</v>
      </c>
      <c r="F2440" s="2">
        <f t="shared" si="297"/>
        <v>13.363499999999997</v>
      </c>
      <c r="G2440" s="2">
        <f t="shared" si="299"/>
        <v>13.398399999999992</v>
      </c>
      <c r="H2440" s="2">
        <f t="shared" si="295"/>
        <v>15.732800000000008</v>
      </c>
      <c r="I2440" s="2">
        <f t="array" ref="I2440">SUMPRODUCT(B2424:B2443, (ROW(B2424:B2443)-ROW(B2424)+1)) / (20*21/2)</f>
        <v>13.308000000000002</v>
      </c>
      <c r="J2440" s="2">
        <f t="shared" si="298"/>
        <v>13.335949840899653</v>
      </c>
      <c r="K2440" s="2">
        <f t="shared" si="300"/>
        <v>13.506141036860905</v>
      </c>
    </row>
    <row r="2441" spans="1:11" ht="13.5" x14ac:dyDescent="0.25">
      <c r="A2441" s="3">
        <f>TITRES_STAT!B2444</f>
        <v>45861</v>
      </c>
      <c r="B2441" s="6">
        <f>TITRES_STAT!D2444</f>
        <v>13.29</v>
      </c>
      <c r="C2441" s="2">
        <f t="shared" si="301"/>
        <v>0</v>
      </c>
      <c r="D2441" s="2">
        <f t="shared" si="302"/>
        <v>13.289999999999997</v>
      </c>
      <c r="E2441" s="2">
        <f t="shared" si="296"/>
        <v>13.289999999999996</v>
      </c>
      <c r="F2441" s="2">
        <f t="shared" si="297"/>
        <v>13.352999999999998</v>
      </c>
      <c r="G2441" s="2">
        <f t="shared" si="299"/>
        <v>13.394199999999991</v>
      </c>
      <c r="H2441" s="2">
        <f t="shared" si="295"/>
        <v>15.711250000000009</v>
      </c>
      <c r="I2441" s="2">
        <f t="array" ref="I2441">SUMPRODUCT(B2425:B2444, (ROW(B2425:B2444)-ROW(B2425)+1)) / (20*21/2)</f>
        <v>13.304</v>
      </c>
      <c r="J2441" s="2">
        <f t="shared" si="298"/>
        <v>13.331573665575876</v>
      </c>
      <c r="K2441" s="2">
        <f t="shared" si="300"/>
        <v>13.49766491776832</v>
      </c>
    </row>
    <row r="2442" spans="1:11" ht="13.5" x14ac:dyDescent="0.25">
      <c r="A2442" s="3">
        <f>TITRES_STAT!B2445</f>
        <v>45862</v>
      </c>
      <c r="B2442" s="6">
        <f>TITRES_STAT!D2445</f>
        <v>13.29</v>
      </c>
      <c r="C2442" s="2">
        <f t="shared" si="301"/>
        <v>0</v>
      </c>
      <c r="D2442" s="2">
        <f t="shared" si="302"/>
        <v>13.289999999999997</v>
      </c>
      <c r="E2442" s="2">
        <f t="shared" si="296"/>
        <v>13.289999999999996</v>
      </c>
      <c r="F2442" s="2">
        <f t="shared" si="297"/>
        <v>13.342499999999996</v>
      </c>
      <c r="G2442" s="2">
        <f t="shared" si="299"/>
        <v>13.389999999999992</v>
      </c>
      <c r="H2442" s="2">
        <f t="shared" ref="H2442:H2505" si="303">AVERAGE(B2243:B2442)</f>
        <v>15.693650000000009</v>
      </c>
      <c r="I2442" s="2">
        <f t="array" ref="I2442">SUMPRODUCT(B2426:B2445, (ROW(B2426:B2445)-ROW(B2426)+1)) / (20*21/2)</f>
        <v>13.3</v>
      </c>
      <c r="J2442" s="2">
        <f t="shared" si="298"/>
        <v>13.327614268854363</v>
      </c>
      <c r="K2442" s="2">
        <f t="shared" si="300"/>
        <v>13.489521195502897</v>
      </c>
    </row>
    <row r="2443" spans="1:11" ht="13.5" x14ac:dyDescent="0.25">
      <c r="A2443" s="3">
        <f>TITRES_STAT!B2446</f>
        <v>45866</v>
      </c>
      <c r="B2443" s="6">
        <f>TITRES_STAT!D2446</f>
        <v>13.29</v>
      </c>
      <c r="C2443" s="2">
        <f t="shared" si="301"/>
        <v>0</v>
      </c>
      <c r="D2443" s="2">
        <f t="shared" si="302"/>
        <v>13.289999999999997</v>
      </c>
      <c r="E2443" s="2">
        <f t="shared" si="296"/>
        <v>13.289999999999996</v>
      </c>
      <c r="F2443" s="2">
        <f t="shared" si="297"/>
        <v>13.331999999999997</v>
      </c>
      <c r="G2443" s="2">
        <f t="shared" si="299"/>
        <v>13.385799999999993</v>
      </c>
      <c r="H2443" s="2">
        <f t="shared" si="303"/>
        <v>15.676050000000009</v>
      </c>
      <c r="I2443" s="2">
        <f t="array" ref="I2443">SUMPRODUCT(B2427:B2446, (ROW(B2427:B2446)-ROW(B2427)+1)) / (20*21/2)</f>
        <v>13.295999999999999</v>
      </c>
      <c r="J2443" s="2">
        <f t="shared" si="298"/>
        <v>13.324031957534899</v>
      </c>
      <c r="K2443" s="2">
        <f t="shared" si="300"/>
        <v>13.481696834894942</v>
      </c>
    </row>
    <row r="2444" spans="1:11" ht="13.5" x14ac:dyDescent="0.25">
      <c r="A2444" s="3">
        <f>TITRES_STAT!B2447</f>
        <v>45867</v>
      </c>
      <c r="B2444" s="6">
        <f>TITRES_STAT!D2447</f>
        <v>13.29</v>
      </c>
      <c r="C2444" s="2">
        <f t="shared" si="301"/>
        <v>0</v>
      </c>
      <c r="D2444" s="2">
        <f t="shared" si="302"/>
        <v>13.289999999999997</v>
      </c>
      <c r="E2444" s="2">
        <f t="shared" ref="E2444:E2507" si="304">AVERAGE(B2435:B2444)</f>
        <v>13.289999999999996</v>
      </c>
      <c r="F2444" s="2">
        <f t="shared" si="297"/>
        <v>13.331999999999994</v>
      </c>
      <c r="G2444" s="2">
        <f t="shared" si="299"/>
        <v>13.381399999999994</v>
      </c>
      <c r="H2444" s="2">
        <f t="shared" si="303"/>
        <v>15.658450000000009</v>
      </c>
      <c r="I2444" s="2">
        <f t="array" ref="I2444">SUMPRODUCT(B2428:B2447, (ROW(B2428:B2447)-ROW(B2428)+1)) / (20*21/2)</f>
        <v>13.292999999999999</v>
      </c>
      <c r="J2444" s="2">
        <f t="shared" si="298"/>
        <v>13.320790818722051</v>
      </c>
      <c r="K2444" s="2">
        <f t="shared" si="300"/>
        <v>13.474179311957887</v>
      </c>
    </row>
    <row r="2445" spans="1:11" ht="13.5" x14ac:dyDescent="0.25">
      <c r="A2445" s="3">
        <f>TITRES_STAT!B2448</f>
        <v>45868</v>
      </c>
      <c r="B2445" s="6">
        <f>TITRES_STAT!D2448</f>
        <v>13.29</v>
      </c>
      <c r="C2445" s="2">
        <f t="shared" si="301"/>
        <v>0</v>
      </c>
      <c r="D2445" s="2">
        <f t="shared" si="302"/>
        <v>13.289999999999997</v>
      </c>
      <c r="E2445" s="2">
        <f t="shared" si="304"/>
        <v>13.289999999999996</v>
      </c>
      <c r="F2445" s="2">
        <f t="shared" si="297"/>
        <v>13.331999999999994</v>
      </c>
      <c r="G2445" s="2">
        <f t="shared" si="299"/>
        <v>13.376999999999995</v>
      </c>
      <c r="H2445" s="2">
        <f t="shared" si="303"/>
        <v>15.63890000000001</v>
      </c>
      <c r="I2445" s="2">
        <f t="array" ref="I2445">SUMPRODUCT(B2429:B2448, (ROW(B2429:B2448)-ROW(B2429)+1)) / (20*21/2)</f>
        <v>13.290999999999999</v>
      </c>
      <c r="J2445" s="2">
        <f t="shared" si="298"/>
        <v>13.317858359796141</v>
      </c>
      <c r="K2445" s="2">
        <f t="shared" si="300"/>
        <v>13.466956593841891</v>
      </c>
    </row>
    <row r="2446" spans="1:11" ht="13.5" x14ac:dyDescent="0.25">
      <c r="A2446" s="3">
        <f>TITRES_STAT!B2449</f>
        <v>45869</v>
      </c>
      <c r="B2446" s="6">
        <f>TITRES_STAT!D2449</f>
        <v>13.29</v>
      </c>
      <c r="C2446" s="2">
        <f t="shared" si="301"/>
        <v>0</v>
      </c>
      <c r="D2446" s="2">
        <f t="shared" si="302"/>
        <v>13.289999999999997</v>
      </c>
      <c r="E2446" s="2">
        <f t="shared" si="304"/>
        <v>13.289999999999996</v>
      </c>
      <c r="F2446" s="2">
        <f t="shared" si="297"/>
        <v>13.321499999999995</v>
      </c>
      <c r="G2446" s="2">
        <f t="shared" si="299"/>
        <v>13.372599999999995</v>
      </c>
      <c r="H2446" s="2">
        <f t="shared" si="303"/>
        <v>15.619350000000011</v>
      </c>
      <c r="I2446" s="2">
        <f t="array" ref="I2446">SUMPRODUCT(B2430:B2449, (ROW(B2430:B2449)-ROW(B2430)+1)) / (20*21/2)</f>
        <v>13.29</v>
      </c>
      <c r="J2446" s="2">
        <f t="shared" si="298"/>
        <v>13.315205182672699</v>
      </c>
      <c r="K2446" s="2">
        <f t="shared" si="300"/>
        <v>13.460017119573582</v>
      </c>
    </row>
    <row r="2447" spans="1:11" ht="13.5" x14ac:dyDescent="0.25">
      <c r="A2447" s="3">
        <f>TITRES_STAT!B2450</f>
        <v>45870</v>
      </c>
      <c r="B2447" s="6">
        <f>TITRES_STAT!D2450</f>
        <v>13.29</v>
      </c>
      <c r="C2447" s="2">
        <f t="shared" si="301"/>
        <v>0</v>
      </c>
      <c r="D2447" s="2">
        <f t="shared" si="302"/>
        <v>13.289999999999997</v>
      </c>
      <c r="E2447" s="2">
        <f t="shared" si="304"/>
        <v>13.289999999999996</v>
      </c>
      <c r="F2447" s="2">
        <f t="shared" si="297"/>
        <v>13.310999999999996</v>
      </c>
      <c r="G2447" s="2">
        <f t="shared" si="299"/>
        <v>13.368199999999995</v>
      </c>
      <c r="H2447" s="2">
        <f t="shared" si="303"/>
        <v>15.599800000000011</v>
      </c>
      <c r="I2447" s="2">
        <f t="array" ref="I2447">SUMPRODUCT(B2431:B2450, (ROW(B2431:B2450)-ROW(B2431)+1)) / (20*21/2)</f>
        <v>13.29</v>
      </c>
      <c r="J2447" s="2">
        <f t="shared" si="298"/>
        <v>13.312804689084823</v>
      </c>
      <c r="K2447" s="2">
        <f t="shared" si="300"/>
        <v>13.45334978155109</v>
      </c>
    </row>
    <row r="2448" spans="1:11" ht="13.5" x14ac:dyDescent="0.25">
      <c r="A2448" s="3">
        <f>TITRES_STAT!B2451</f>
        <v>45873</v>
      </c>
      <c r="B2448" s="6">
        <f>TITRES_STAT!D2451</f>
        <v>13.29</v>
      </c>
      <c r="C2448" s="2">
        <f t="shared" si="301"/>
        <v>0</v>
      </c>
      <c r="D2448" s="2">
        <f t="shared" si="302"/>
        <v>13.289999999999997</v>
      </c>
      <c r="E2448" s="2">
        <f t="shared" si="304"/>
        <v>13.289999999999996</v>
      </c>
      <c r="F2448" s="2">
        <f t="shared" si="297"/>
        <v>13.300499999999994</v>
      </c>
      <c r="G2448" s="2">
        <f t="shared" si="299"/>
        <v>13.363799999999996</v>
      </c>
      <c r="H2448" s="2">
        <f t="shared" si="303"/>
        <v>15.58410000000001</v>
      </c>
      <c r="I2448" s="2">
        <f t="array" ref="I2448">SUMPRODUCT(B2432:B2451, (ROW(B2432:B2451)-ROW(B2432)+1)) / (20*21/2)</f>
        <v>13.29</v>
      </c>
      <c r="J2448" s="2">
        <f t="shared" si="298"/>
        <v>13.310632813933887</v>
      </c>
      <c r="K2448" s="2">
        <f t="shared" si="300"/>
        <v>13.446943907764773</v>
      </c>
    </row>
    <row r="2449" spans="1:11" ht="13.5" x14ac:dyDescent="0.25">
      <c r="A2449" s="3">
        <f>TITRES_STAT!B2452</f>
        <v>45874</v>
      </c>
      <c r="B2449" s="6">
        <f>TITRES_STAT!D2452</f>
        <v>13.29</v>
      </c>
      <c r="C2449" s="2">
        <f t="shared" si="301"/>
        <v>0</v>
      </c>
      <c r="D2449" s="2">
        <f t="shared" si="302"/>
        <v>13.289999999999997</v>
      </c>
      <c r="E2449" s="2">
        <f t="shared" si="304"/>
        <v>13.289999999999996</v>
      </c>
      <c r="F2449" s="2">
        <f t="shared" si="297"/>
        <v>13.289999999999996</v>
      </c>
      <c r="G2449" s="2">
        <f t="shared" si="299"/>
        <v>13.359399999999996</v>
      </c>
      <c r="H2449" s="2">
        <f t="shared" si="303"/>
        <v>15.57200000000001</v>
      </c>
      <c r="I2449" s="2">
        <f t="array" ref="I2449">SUMPRODUCT(B2433:B2452, (ROW(B2433:B2452)-ROW(B2433)+1)) / (20*21/2)</f>
        <v>13.29</v>
      </c>
      <c r="J2449" s="2">
        <f t="shared" si="298"/>
        <v>13.308667784035421</v>
      </c>
      <c r="K2449" s="2">
        <f t="shared" si="300"/>
        <v>13.440789244715175</v>
      </c>
    </row>
    <row r="2450" spans="1:11" ht="13.5" x14ac:dyDescent="0.25">
      <c r="A2450" s="3">
        <f>TITRES_STAT!B2453</f>
        <v>45875</v>
      </c>
      <c r="B2450" s="6">
        <f>TITRES_STAT!D2453</f>
        <v>13.29</v>
      </c>
      <c r="C2450" s="2">
        <f t="shared" si="301"/>
        <v>0</v>
      </c>
      <c r="D2450" s="2">
        <f t="shared" si="302"/>
        <v>13.289999999999997</v>
      </c>
      <c r="E2450" s="2">
        <f t="shared" si="304"/>
        <v>13.289999999999996</v>
      </c>
      <c r="F2450" s="2">
        <f t="shared" si="297"/>
        <v>13.289999999999996</v>
      </c>
      <c r="G2450" s="2">
        <f t="shared" si="299"/>
        <v>13.354999999999997</v>
      </c>
      <c r="H2450" s="2">
        <f t="shared" si="303"/>
        <v>15.556400000000011</v>
      </c>
      <c r="I2450" s="2">
        <f t="array" ref="I2450">SUMPRODUCT(B2434:B2453, (ROW(B2434:B2453)-ROW(B2434)+1)) / (20*21/2)</f>
        <v>13.29</v>
      </c>
      <c r="J2450" s="2">
        <f t="shared" si="298"/>
        <v>13.306889899841572</v>
      </c>
      <c r="K2450" s="2">
        <f t="shared" si="300"/>
        <v>13.434875941000856</v>
      </c>
    </row>
    <row r="2451" spans="1:11" ht="13.5" x14ac:dyDescent="0.25">
      <c r="A2451" s="3">
        <f>TITRES_STAT!B2454</f>
        <v>45876</v>
      </c>
      <c r="B2451" s="6">
        <f>TITRES_STAT!D2454</f>
        <v>13.29</v>
      </c>
      <c r="C2451" s="2">
        <f t="shared" si="301"/>
        <v>0</v>
      </c>
      <c r="D2451" s="2">
        <f t="shared" si="302"/>
        <v>13.289999999999997</v>
      </c>
      <c r="E2451" s="2">
        <f t="shared" si="304"/>
        <v>13.289999999999996</v>
      </c>
      <c r="F2451" s="2">
        <f t="shared" si="297"/>
        <v>13.289999999999996</v>
      </c>
      <c r="G2451" s="2">
        <f t="shared" si="299"/>
        <v>13.350799999999998</v>
      </c>
      <c r="H2451" s="2">
        <f t="shared" si="303"/>
        <v>15.537150000000011</v>
      </c>
      <c r="I2451" s="2">
        <f t="array" ref="I2451">SUMPRODUCT(B2435:B2454, (ROW(B2435:B2454)-ROW(B2435)+1)) / (20*21/2)</f>
        <v>13.29</v>
      </c>
      <c r="J2451" s="2">
        <f t="shared" si="298"/>
        <v>13.305281337951898</v>
      </c>
      <c r="K2451" s="2">
        <f t="shared" si="300"/>
        <v>13.429194531549843</v>
      </c>
    </row>
    <row r="2452" spans="1:11" ht="13.5" x14ac:dyDescent="0.25">
      <c r="A2452" s="3">
        <f>TITRES_STAT!B2455</f>
        <v>45877</v>
      </c>
      <c r="B2452" s="6">
        <f>TITRES_STAT!D2455</f>
        <v>13.29</v>
      </c>
      <c r="C2452" s="2">
        <f t="shared" si="301"/>
        <v>0</v>
      </c>
      <c r="D2452" s="2">
        <f t="shared" si="302"/>
        <v>13.289999999999997</v>
      </c>
      <c r="E2452" s="2">
        <f t="shared" si="304"/>
        <v>13.289999999999996</v>
      </c>
      <c r="F2452" s="2">
        <f t="shared" ref="F2452:F2515" si="305">AVERAGE(B2433:B2452)</f>
        <v>13.289999999999996</v>
      </c>
      <c r="G2452" s="2">
        <f t="shared" si="299"/>
        <v>13.346599999999999</v>
      </c>
      <c r="H2452" s="2">
        <f t="shared" si="303"/>
        <v>15.514050000000008</v>
      </c>
      <c r="I2452" s="2">
        <f t="array" ref="I2452">SUMPRODUCT(B2436:B2455, (ROW(B2436:B2455)-ROW(B2436)+1)) / (20*21/2)</f>
        <v>13.29</v>
      </c>
      <c r="J2452" s="2">
        <f t="shared" si="298"/>
        <v>13.303825972432669</v>
      </c>
      <c r="K2452" s="2">
        <f t="shared" si="300"/>
        <v>13.423735922469458</v>
      </c>
    </row>
    <row r="2453" spans="1:11" ht="13.5" x14ac:dyDescent="0.25">
      <c r="A2453" s="3">
        <f>TITRES_STAT!B2456</f>
        <v>45880</v>
      </c>
      <c r="B2453" s="6">
        <f>TITRES_STAT!D2456</f>
        <v>13.29</v>
      </c>
      <c r="C2453" s="2">
        <f t="shared" si="301"/>
        <v>0</v>
      </c>
      <c r="D2453" s="2">
        <f t="shared" si="302"/>
        <v>13.289999999999997</v>
      </c>
      <c r="E2453" s="2">
        <f t="shared" si="304"/>
        <v>13.289999999999996</v>
      </c>
      <c r="F2453" s="2">
        <f t="shared" si="305"/>
        <v>13.289999999999996</v>
      </c>
      <c r="G2453" s="2">
        <f t="shared" si="299"/>
        <v>13.342399999999998</v>
      </c>
      <c r="H2453" s="2">
        <f t="shared" si="303"/>
        <v>15.490950000000009</v>
      </c>
      <c r="I2453" s="2">
        <f t="array" ref="I2453">SUMPRODUCT(B2437:B2456, (ROW(B2437:B2456)-ROW(B2437)+1)) / (20*21/2)</f>
        <v>13.29</v>
      </c>
      <c r="J2453" s="2">
        <f t="shared" ref="J2453:J2516" si="306">$J$4*B2453+J2452*(1-$J$4)</f>
        <v>13.302509213153368</v>
      </c>
      <c r="K2453" s="2">
        <f t="shared" si="300"/>
        <v>13.418491376490264</v>
      </c>
    </row>
    <row r="2454" spans="1:11" ht="13.5" x14ac:dyDescent="0.25">
      <c r="A2454" s="3">
        <f>TITRES_STAT!B2457</f>
        <v>45881</v>
      </c>
      <c r="B2454" s="6">
        <f>TITRES_STAT!D2457</f>
        <v>13.29</v>
      </c>
      <c r="C2454" s="2">
        <f t="shared" si="301"/>
        <v>0</v>
      </c>
      <c r="D2454" s="2">
        <f t="shared" si="302"/>
        <v>13.289999999999997</v>
      </c>
      <c r="E2454" s="2">
        <f t="shared" si="304"/>
        <v>13.289999999999996</v>
      </c>
      <c r="F2454" s="2">
        <f t="shared" si="305"/>
        <v>13.289999999999996</v>
      </c>
      <c r="G2454" s="2">
        <f t="shared" si="299"/>
        <v>13.338199999999997</v>
      </c>
      <c r="H2454" s="2">
        <f t="shared" si="303"/>
        <v>15.467850000000009</v>
      </c>
      <c r="I2454" s="2">
        <f t="array" ref="I2454">SUMPRODUCT(B2438:B2457, (ROW(B2438:B2457)-ROW(B2438)+1)) / (20*21/2)</f>
        <v>13.29</v>
      </c>
      <c r="J2454" s="2">
        <f t="shared" si="306"/>
        <v>13.301317859519713</v>
      </c>
      <c r="K2454" s="2">
        <f t="shared" si="300"/>
        <v>13.413452498980842</v>
      </c>
    </row>
    <row r="2455" spans="1:11" ht="13.5" x14ac:dyDescent="0.25">
      <c r="A2455" s="3">
        <f>TITRES_STAT!B2458</f>
        <v>45883</v>
      </c>
      <c r="B2455" s="6">
        <f>TITRES_STAT!D2458</f>
        <v>13.29</v>
      </c>
      <c r="C2455" s="2">
        <f t="shared" si="301"/>
        <v>0</v>
      </c>
      <c r="D2455" s="2">
        <f t="shared" si="302"/>
        <v>13.289999999999997</v>
      </c>
      <c r="E2455" s="2">
        <f t="shared" si="304"/>
        <v>13.289999999999996</v>
      </c>
      <c r="F2455" s="2">
        <f t="shared" si="305"/>
        <v>13.289999999999996</v>
      </c>
      <c r="G2455" s="2">
        <f t="shared" si="299"/>
        <v>13.333999999999998</v>
      </c>
      <c r="H2455" s="2">
        <f t="shared" si="303"/>
        <v>15.444300000000009</v>
      </c>
      <c r="I2455" s="2">
        <f t="array" ref="I2455">SUMPRODUCT(B2439:B2458, (ROW(B2439:B2458)-ROW(B2439)+1)) / (20*21/2)</f>
        <v>13.29</v>
      </c>
      <c r="J2455" s="2">
        <f t="shared" si="306"/>
        <v>13.300239968136882</v>
      </c>
      <c r="K2455" s="2">
        <f t="shared" si="300"/>
        <v>13.408611224511006</v>
      </c>
    </row>
    <row r="2456" spans="1:11" ht="13.5" x14ac:dyDescent="0.25">
      <c r="A2456" s="3">
        <f>TITRES_STAT!B2459</f>
        <v>45884</v>
      </c>
      <c r="B2456" s="6">
        <f>TITRES_STAT!D2459</f>
        <v>13.29</v>
      </c>
      <c r="C2456" s="2">
        <f t="shared" si="301"/>
        <v>0</v>
      </c>
      <c r="D2456" s="2">
        <f t="shared" si="302"/>
        <v>13.289999999999997</v>
      </c>
      <c r="E2456" s="2">
        <f t="shared" si="304"/>
        <v>13.289999999999996</v>
      </c>
      <c r="F2456" s="2">
        <f t="shared" si="305"/>
        <v>13.289999999999996</v>
      </c>
      <c r="G2456" s="2">
        <f t="shared" si="299"/>
        <v>13.329799999999999</v>
      </c>
      <c r="H2456" s="2">
        <f t="shared" si="303"/>
        <v>15.420750000000009</v>
      </c>
      <c r="I2456" s="2">
        <f t="array" ref="I2456">SUMPRODUCT(B2440:B2459, (ROW(B2440:B2459)-ROW(B2440)+1)) / (20*21/2)</f>
        <v>13.29</v>
      </c>
      <c r="J2456" s="2">
        <f t="shared" si="306"/>
        <v>13.299264733076226</v>
      </c>
      <c r="K2456" s="2">
        <f t="shared" si="300"/>
        <v>13.403959803941948</v>
      </c>
    </row>
    <row r="2457" spans="1:11" ht="13.5" x14ac:dyDescent="0.25">
      <c r="A2457" s="3">
        <f>TITRES_STAT!B2460</f>
        <v>45887</v>
      </c>
      <c r="B2457" s="6">
        <f>TITRES_STAT!D2460</f>
        <v>13.29</v>
      </c>
      <c r="C2457" s="2">
        <f t="shared" si="301"/>
        <v>0</v>
      </c>
      <c r="D2457" s="2">
        <f t="shared" si="302"/>
        <v>13.289999999999997</v>
      </c>
      <c r="E2457" s="2">
        <f t="shared" si="304"/>
        <v>13.289999999999996</v>
      </c>
      <c r="F2457" s="2">
        <f t="shared" si="305"/>
        <v>13.289999999999996</v>
      </c>
      <c r="G2457" s="2">
        <f t="shared" si="299"/>
        <v>13.3256</v>
      </c>
      <c r="H2457" s="2">
        <f t="shared" si="303"/>
        <v>15.397200000000009</v>
      </c>
      <c r="I2457" s="2">
        <f t="array" ref="I2457">SUMPRODUCT(B2441:B2460, (ROW(B2441:B2460)-ROW(B2441)+1)) / (20*21/2)</f>
        <v>13.29</v>
      </c>
      <c r="J2457" s="2">
        <f t="shared" si="306"/>
        <v>13.298382377545156</v>
      </c>
      <c r="K2457" s="2">
        <f t="shared" si="300"/>
        <v>13.399490792022657</v>
      </c>
    </row>
    <row r="2458" spans="1:11" ht="13.5" x14ac:dyDescent="0.25">
      <c r="A2458" s="3">
        <f>TITRES_STAT!B2461</f>
        <v>45888</v>
      </c>
      <c r="B2458" s="6">
        <f>TITRES_STAT!D2461</f>
        <v>13.29</v>
      </c>
      <c r="C2458" s="2">
        <f t="shared" si="301"/>
        <v>0</v>
      </c>
      <c r="D2458" s="2">
        <f t="shared" si="302"/>
        <v>13.289999999999997</v>
      </c>
      <c r="E2458" s="2">
        <f t="shared" si="304"/>
        <v>13.289999999999996</v>
      </c>
      <c r="F2458" s="2">
        <f t="shared" si="305"/>
        <v>13.289999999999996</v>
      </c>
      <c r="G2458" s="2">
        <f t="shared" si="299"/>
        <v>13.321399999999999</v>
      </c>
      <c r="H2458" s="2">
        <f t="shared" si="303"/>
        <v>15.371150000000009</v>
      </c>
      <c r="I2458" s="2">
        <f t="array" ref="I2458">SUMPRODUCT(B2442:B2461, (ROW(B2442:B2461)-ROW(B2442)+1)) / (20*21/2)</f>
        <v>13.29</v>
      </c>
      <c r="J2458" s="2">
        <f t="shared" si="306"/>
        <v>13.297584055874188</v>
      </c>
      <c r="K2458" s="2">
        <f t="shared" si="300"/>
        <v>13.39519703547275</v>
      </c>
    </row>
    <row r="2459" spans="1:11" ht="13.5" x14ac:dyDescent="0.25">
      <c r="A2459" s="3">
        <f>TITRES_STAT!B2462</f>
        <v>45889</v>
      </c>
      <c r="B2459" s="6">
        <f>TITRES_STAT!D2462</f>
        <v>13.29</v>
      </c>
      <c r="C2459" s="2">
        <f t="shared" si="301"/>
        <v>0</v>
      </c>
      <c r="D2459" s="2">
        <f t="shared" si="302"/>
        <v>13.289999999999997</v>
      </c>
      <c r="E2459" s="2">
        <f t="shared" si="304"/>
        <v>13.289999999999996</v>
      </c>
      <c r="F2459" s="2">
        <f t="shared" si="305"/>
        <v>13.289999999999996</v>
      </c>
      <c r="G2459" s="2">
        <f t="shared" si="299"/>
        <v>13.317199999999998</v>
      </c>
      <c r="H2459" s="2">
        <f t="shared" si="303"/>
        <v>15.345100000000009</v>
      </c>
      <c r="I2459" s="2">
        <f t="array" ref="I2459">SUMPRODUCT(B2443:B2462, (ROW(B2443:B2462)-ROW(B2443)+1)) / (20*21/2)</f>
        <v>13.29</v>
      </c>
      <c r="J2459" s="2">
        <f t="shared" si="306"/>
        <v>13.29686176483855</v>
      </c>
      <c r="K2459" s="2">
        <f t="shared" si="300"/>
        <v>13.391071661532642</v>
      </c>
    </row>
    <row r="2460" spans="1:11" ht="13.5" x14ac:dyDescent="0.25">
      <c r="A2460" s="3">
        <f>TITRES_STAT!B2463</f>
        <v>45890</v>
      </c>
      <c r="B2460" s="6">
        <f>TITRES_STAT!D2463</f>
        <v>13.29</v>
      </c>
      <c r="C2460" s="2">
        <f t="shared" si="301"/>
        <v>0</v>
      </c>
      <c r="D2460" s="2">
        <f t="shared" si="302"/>
        <v>13.289999999999997</v>
      </c>
      <c r="E2460" s="2">
        <f t="shared" si="304"/>
        <v>13.289999999999996</v>
      </c>
      <c r="F2460" s="2">
        <f t="shared" si="305"/>
        <v>13.289999999999996</v>
      </c>
      <c r="G2460" s="2">
        <f t="shared" si="299"/>
        <v>13.312999999999999</v>
      </c>
      <c r="H2460" s="2">
        <f t="shared" si="303"/>
        <v>15.31905000000001</v>
      </c>
      <c r="I2460" s="2">
        <f t="array" ref="I2460">SUMPRODUCT(B2444:B2463, (ROW(B2444:B2463)-ROW(B2444)+1)) / (20*21/2)</f>
        <v>13.29</v>
      </c>
      <c r="J2460" s="2">
        <f t="shared" si="306"/>
        <v>13.296208263425354</v>
      </c>
      <c r="K2460" s="2">
        <f t="shared" si="300"/>
        <v>13.387108066962735</v>
      </c>
    </row>
    <row r="2461" spans="1:11" ht="13.5" x14ac:dyDescent="0.25">
      <c r="A2461" s="3">
        <f>TITRES_STAT!B2464</f>
        <v>45891</v>
      </c>
      <c r="B2461" s="6">
        <f>TITRES_STAT!D2464</f>
        <v>13.29</v>
      </c>
      <c r="C2461" s="2">
        <f t="shared" si="301"/>
        <v>0</v>
      </c>
      <c r="D2461" s="2">
        <f t="shared" si="302"/>
        <v>13.289999999999997</v>
      </c>
      <c r="E2461" s="2">
        <f t="shared" si="304"/>
        <v>13.289999999999996</v>
      </c>
      <c r="F2461" s="2">
        <f t="shared" si="305"/>
        <v>13.289999999999996</v>
      </c>
      <c r="G2461" s="2">
        <f t="shared" si="299"/>
        <v>13.308799999999998</v>
      </c>
      <c r="H2461" s="2">
        <f t="shared" si="303"/>
        <v>15.292500000000008</v>
      </c>
      <c r="I2461" s="2">
        <f t="array" ref="I2461">SUMPRODUCT(B2445:B2464, (ROW(B2445:B2464)-ROW(B2445)+1)) / (20*21/2)</f>
        <v>13.29</v>
      </c>
      <c r="J2461" s="2">
        <f t="shared" si="306"/>
        <v>13.295617000241986</v>
      </c>
      <c r="K2461" s="2">
        <f t="shared" si="300"/>
        <v>13.383299907474001</v>
      </c>
    </row>
    <row r="2462" spans="1:11" ht="13.5" x14ac:dyDescent="0.25">
      <c r="A2462" s="3">
        <f>TITRES_STAT!B2465</f>
        <v>45894</v>
      </c>
      <c r="B2462" s="6">
        <f>TITRES_STAT!D2465</f>
        <v>13.29</v>
      </c>
      <c r="C2462" s="2">
        <f t="shared" si="301"/>
        <v>0</v>
      </c>
      <c r="D2462" s="2">
        <f t="shared" si="302"/>
        <v>13.289999999999997</v>
      </c>
      <c r="E2462" s="2">
        <f t="shared" si="304"/>
        <v>13.289999999999996</v>
      </c>
      <c r="F2462" s="2">
        <f t="shared" si="305"/>
        <v>13.289999999999996</v>
      </c>
      <c r="G2462" s="2">
        <f t="shared" si="299"/>
        <v>13.316599999999999</v>
      </c>
      <c r="H2462" s="2">
        <f t="shared" si="303"/>
        <v>15.265950000000009</v>
      </c>
      <c r="I2462" s="2">
        <f t="array" ref="I2462">SUMPRODUCT(B2446:B2465, (ROW(B2446:B2465)-ROW(B2446)+1)) / (20*21/2)</f>
        <v>13.29</v>
      </c>
      <c r="J2462" s="2">
        <f t="shared" si="306"/>
        <v>13.295082047837987</v>
      </c>
      <c r="K2462" s="2">
        <f t="shared" si="300"/>
        <v>13.379641087573061</v>
      </c>
    </row>
    <row r="2463" spans="1:11" ht="13.5" x14ac:dyDescent="0.25">
      <c r="A2463" s="3">
        <f>TITRES_STAT!B2466</f>
        <v>45895</v>
      </c>
      <c r="B2463" s="6">
        <f>TITRES_STAT!D2466</f>
        <v>13.29</v>
      </c>
      <c r="C2463" s="2">
        <f t="shared" si="301"/>
        <v>0</v>
      </c>
      <c r="D2463" s="2">
        <f t="shared" si="302"/>
        <v>13.289999999999997</v>
      </c>
      <c r="E2463" s="2">
        <f t="shared" si="304"/>
        <v>13.289999999999996</v>
      </c>
      <c r="F2463" s="2">
        <f t="shared" si="305"/>
        <v>13.289999999999996</v>
      </c>
      <c r="G2463" s="2">
        <f t="shared" si="299"/>
        <v>13.324399999999999</v>
      </c>
      <c r="H2463" s="2">
        <f t="shared" si="303"/>
        <v>15.242400000000007</v>
      </c>
      <c r="I2463" s="2">
        <f t="array" ref="I2463">SUMPRODUCT(B2447:B2466, (ROW(B2447:B2466)-ROW(B2447)+1)) / (20*21/2)</f>
        <v>13.29</v>
      </c>
      <c r="J2463" s="2">
        <f t="shared" si="306"/>
        <v>13.294598043281988</v>
      </c>
      <c r="K2463" s="2">
        <f t="shared" si="300"/>
        <v>13.376125750805491</v>
      </c>
    </row>
    <row r="2464" spans="1:11" ht="13.5" x14ac:dyDescent="0.25">
      <c r="A2464" s="3">
        <f>TITRES_STAT!B2467</f>
        <v>45896</v>
      </c>
      <c r="B2464" s="6">
        <f>TITRES_STAT!D2467</f>
        <v>13.29</v>
      </c>
      <c r="C2464" s="2">
        <f t="shared" si="301"/>
        <v>0</v>
      </c>
      <c r="D2464" s="2">
        <f t="shared" si="302"/>
        <v>13.289999999999997</v>
      </c>
      <c r="E2464" s="2">
        <f t="shared" si="304"/>
        <v>13.289999999999996</v>
      </c>
      <c r="F2464" s="2">
        <f t="shared" si="305"/>
        <v>13.289999999999996</v>
      </c>
      <c r="G2464" s="2">
        <f t="shared" si="299"/>
        <v>13.332199999999998</v>
      </c>
      <c r="H2464" s="2">
        <f t="shared" si="303"/>
        <v>15.218850000000007</v>
      </c>
      <c r="I2464" s="2">
        <f t="array" ref="I2464">SUMPRODUCT(B2448:B2467, (ROW(B2448:B2467)-ROW(B2448)+1)) / (20*21/2)</f>
        <v>13.29</v>
      </c>
      <c r="J2464" s="2">
        <f t="shared" si="306"/>
        <v>13.294160134397989</v>
      </c>
      <c r="K2464" s="2">
        <f t="shared" si="300"/>
        <v>13.372748270381747</v>
      </c>
    </row>
    <row r="2465" spans="1:11" ht="13.5" x14ac:dyDescent="0.25">
      <c r="A2465" s="3">
        <f>TITRES_STAT!B2468</f>
        <v>45897</v>
      </c>
      <c r="B2465" s="6">
        <f>TITRES_STAT!D2468</f>
        <v>13.29</v>
      </c>
      <c r="C2465" s="2">
        <f t="shared" si="301"/>
        <v>0</v>
      </c>
      <c r="D2465" s="2">
        <f t="shared" si="302"/>
        <v>13.289999999999997</v>
      </c>
      <c r="E2465" s="2">
        <f t="shared" si="304"/>
        <v>13.289999999999996</v>
      </c>
      <c r="F2465" s="2">
        <f t="shared" si="305"/>
        <v>13.289999999999996</v>
      </c>
      <c r="G2465" s="2">
        <f t="shared" si="299"/>
        <v>13.339999999999998</v>
      </c>
      <c r="H2465" s="2">
        <f t="shared" si="303"/>
        <v>15.195300000000007</v>
      </c>
      <c r="I2465" s="2">
        <f t="array" ref="I2465">SUMPRODUCT(B2449:B2468, (ROW(B2449:B2468)-ROW(B2449)+1)) / (20*21/2)</f>
        <v>13.29</v>
      </c>
      <c r="J2465" s="2">
        <f t="shared" si="306"/>
        <v>13.29376393112199</v>
      </c>
      <c r="K2465" s="2">
        <f t="shared" si="300"/>
        <v>13.369503240170699</v>
      </c>
    </row>
    <row r="2466" spans="1:11" ht="13.5" x14ac:dyDescent="0.25">
      <c r="A2466" s="3">
        <f>TITRES_STAT!B2469</f>
        <v>45898</v>
      </c>
      <c r="B2466" s="6">
        <f>TITRES_STAT!D2469</f>
        <v>13.29</v>
      </c>
      <c r="C2466" s="2">
        <f t="shared" si="301"/>
        <v>0</v>
      </c>
      <c r="D2466" s="2">
        <f t="shared" si="302"/>
        <v>13.289999999999997</v>
      </c>
      <c r="E2466" s="2">
        <f t="shared" si="304"/>
        <v>13.289999999999996</v>
      </c>
      <c r="F2466" s="2">
        <f t="shared" si="305"/>
        <v>13.289999999999996</v>
      </c>
      <c r="G2466" s="2">
        <f t="shared" si="299"/>
        <v>13.336199999999998</v>
      </c>
      <c r="H2466" s="2">
        <f t="shared" si="303"/>
        <v>15.171750000000007</v>
      </c>
      <c r="I2466" s="2">
        <f t="array" ref="I2466">SUMPRODUCT(B2450:B2469, (ROW(B2450:B2469)-ROW(B2450)+1)) / (20*21/2)</f>
        <v>13.29</v>
      </c>
      <c r="J2466" s="2">
        <f t="shared" si="306"/>
        <v>13.293405461491323</v>
      </c>
      <c r="K2466" s="2">
        <f t="shared" si="300"/>
        <v>13.366385466046358</v>
      </c>
    </row>
    <row r="2467" spans="1:11" ht="13.5" x14ac:dyDescent="0.25">
      <c r="A2467" s="3">
        <f>TITRES_STAT!B2470</f>
        <v>45901</v>
      </c>
      <c r="B2467" s="6">
        <f>TITRES_STAT!D2470</f>
        <v>13.29</v>
      </c>
      <c r="C2467" s="2">
        <f t="shared" si="301"/>
        <v>0</v>
      </c>
      <c r="D2467" s="2">
        <f t="shared" si="302"/>
        <v>13.289999999999997</v>
      </c>
      <c r="E2467" s="2">
        <f t="shared" si="304"/>
        <v>13.289999999999996</v>
      </c>
      <c r="F2467" s="2">
        <f t="shared" si="305"/>
        <v>13.289999999999996</v>
      </c>
      <c r="G2467" s="2">
        <f t="shared" si="299"/>
        <v>13.331999999999999</v>
      </c>
      <c r="H2467" s="2">
        <f t="shared" si="303"/>
        <v>15.148200000000005</v>
      </c>
      <c r="I2467" s="2">
        <f t="array" ref="I2467">SUMPRODUCT(B2451:B2470, (ROW(B2451:B2470)-ROW(B2451)+1)) / (20*21/2)</f>
        <v>13.29</v>
      </c>
      <c r="J2467" s="2">
        <f t="shared" si="306"/>
        <v>13.293081131825483</v>
      </c>
      <c r="K2467" s="2">
        <f t="shared" si="300"/>
        <v>13.363389957573952</v>
      </c>
    </row>
    <row r="2468" spans="1:11" ht="13.5" x14ac:dyDescent="0.25">
      <c r="A2468" s="3">
        <f>TITRES_STAT!B2471</f>
        <v>45902</v>
      </c>
      <c r="B2468" s="6">
        <f>TITRES_STAT!D2471</f>
        <v>13.29</v>
      </c>
      <c r="C2468" s="2">
        <f t="shared" si="301"/>
        <v>0</v>
      </c>
      <c r="D2468" s="2">
        <f t="shared" si="302"/>
        <v>13.289999999999997</v>
      </c>
      <c r="E2468" s="2">
        <f t="shared" si="304"/>
        <v>13.289999999999996</v>
      </c>
      <c r="F2468" s="2">
        <f t="shared" si="305"/>
        <v>13.289999999999996</v>
      </c>
      <c r="G2468" s="2">
        <f t="shared" si="299"/>
        <v>13.327799999999998</v>
      </c>
      <c r="H2468" s="2">
        <f t="shared" si="303"/>
        <v>15.124650000000004</v>
      </c>
      <c r="I2468" s="2">
        <f t="array" ref="I2468">SUMPRODUCT(B2452:B2471, (ROW(B2452:B2471)-ROW(B2452)+1)) / (20*21/2)</f>
        <v>13.29</v>
      </c>
      <c r="J2468" s="2">
        <f t="shared" si="306"/>
        <v>13.292787690699246</v>
      </c>
      <c r="K2468" s="2">
        <f t="shared" si="300"/>
        <v>13.360511920022033</v>
      </c>
    </row>
    <row r="2469" spans="1:11" ht="13.5" x14ac:dyDescent="0.25">
      <c r="A2469" s="3">
        <f>TITRES_STAT!B2472</f>
        <v>45903</v>
      </c>
      <c r="B2469" s="6">
        <f>TITRES_STAT!D2472</f>
        <v>13.29</v>
      </c>
      <c r="C2469" s="2">
        <f t="shared" si="301"/>
        <v>0</v>
      </c>
      <c r="D2469" s="2">
        <f t="shared" si="302"/>
        <v>13.289999999999997</v>
      </c>
      <c r="E2469" s="2">
        <f t="shared" si="304"/>
        <v>13.289999999999996</v>
      </c>
      <c r="F2469" s="2">
        <f t="shared" si="305"/>
        <v>13.289999999999996</v>
      </c>
      <c r="G2469" s="2">
        <f t="shared" si="299"/>
        <v>13.323599999999997</v>
      </c>
      <c r="H2469" s="2">
        <f t="shared" si="303"/>
        <v>15.101100000000001</v>
      </c>
      <c r="I2469" s="2">
        <f t="array" ref="I2469">SUMPRODUCT(B2453:B2472, (ROW(B2453:B2472)-ROW(B2453)+1)) / (20*21/2)</f>
        <v>13.309999999999997</v>
      </c>
      <c r="J2469" s="2">
        <f t="shared" si="306"/>
        <v>13.292522196346937</v>
      </c>
      <c r="K2469" s="2">
        <f t="shared" si="300"/>
        <v>13.357746746687836</v>
      </c>
    </row>
    <row r="2470" spans="1:11" ht="13.5" x14ac:dyDescent="0.25">
      <c r="A2470" s="3">
        <f>TITRES_STAT!B2473</f>
        <v>45905</v>
      </c>
      <c r="B2470" s="6">
        <f>TITRES_STAT!D2473</f>
        <v>13.29</v>
      </c>
      <c r="C2470" s="2">
        <f t="shared" si="301"/>
        <v>0</v>
      </c>
      <c r="D2470" s="2">
        <f t="shared" si="302"/>
        <v>13.289999999999997</v>
      </c>
      <c r="E2470" s="2">
        <f t="shared" si="304"/>
        <v>13.289999999999996</v>
      </c>
      <c r="F2470" s="2">
        <f t="shared" si="305"/>
        <v>13.289999999999996</v>
      </c>
      <c r="G2470" s="2">
        <f t="shared" si="299"/>
        <v>13.319399999999998</v>
      </c>
      <c r="H2470" s="2">
        <f t="shared" si="303"/>
        <v>15.077549999999999</v>
      </c>
      <c r="I2470" s="2">
        <f t="array" ref="I2470">SUMPRODUCT(B2454:B2473, (ROW(B2454:B2473)-ROW(B2454)+1)) / (20*21/2)</f>
        <v>13.328999999999999</v>
      </c>
      <c r="J2470" s="2">
        <f t="shared" si="306"/>
        <v>13.292281987171037</v>
      </c>
      <c r="K2470" s="2">
        <f t="shared" si="300"/>
        <v>13.355090011523608</v>
      </c>
    </row>
    <row r="2471" spans="1:11" ht="13.5" x14ac:dyDescent="0.25">
      <c r="A2471" s="3">
        <f>TITRES_STAT!B2474</f>
        <v>45908</v>
      </c>
      <c r="B2471" s="6">
        <f>TITRES_STAT!D2474</f>
        <v>13.29</v>
      </c>
      <c r="C2471" s="2">
        <f t="shared" si="301"/>
        <v>0</v>
      </c>
      <c r="D2471" s="2">
        <f t="shared" si="302"/>
        <v>13.289999999999997</v>
      </c>
      <c r="E2471" s="2">
        <f t="shared" si="304"/>
        <v>13.289999999999996</v>
      </c>
      <c r="F2471" s="2">
        <f t="shared" si="305"/>
        <v>13.289999999999996</v>
      </c>
      <c r="G2471" s="2">
        <f t="shared" si="299"/>
        <v>13.315199999999997</v>
      </c>
      <c r="H2471" s="2">
        <f t="shared" si="303"/>
        <v>15.053999999999998</v>
      </c>
      <c r="I2471" s="2">
        <f t="array" ref="I2471">SUMPRODUCT(B2455:B2474, (ROW(B2455:B2474)-ROW(B2455)+1)) / (20*21/2)</f>
        <v>13.347</v>
      </c>
      <c r="J2471" s="2">
        <f t="shared" si="306"/>
        <v>13.292064655059509</v>
      </c>
      <c r="K2471" s="2">
        <f t="shared" si="300"/>
        <v>13.352537462052094</v>
      </c>
    </row>
    <row r="2472" spans="1:11" ht="13.5" x14ac:dyDescent="0.25">
      <c r="A2472" s="3">
        <f>TITRES_STAT!B2475</f>
        <v>45909</v>
      </c>
      <c r="B2472" s="6">
        <f>TITRES_STAT!D2475</f>
        <v>13.5</v>
      </c>
      <c r="C2472" s="2">
        <f t="shared" si="301"/>
        <v>0.21000000000000085</v>
      </c>
      <c r="D2472" s="2">
        <f t="shared" si="302"/>
        <v>13.331999999999999</v>
      </c>
      <c r="E2472" s="2">
        <f t="shared" si="304"/>
        <v>13.310999999999996</v>
      </c>
      <c r="F2472" s="2">
        <f t="shared" si="305"/>
        <v>13.300499999999994</v>
      </c>
      <c r="G2472" s="2">
        <f t="shared" si="299"/>
        <v>13.315199999999997</v>
      </c>
      <c r="H2472" s="2">
        <f t="shared" si="303"/>
        <v>15.031499999999996</v>
      </c>
      <c r="I2472" s="2">
        <f t="array" ref="I2472">SUMPRODUCT(B2456:B2475, (ROW(B2456:B2475)-ROW(B2456)+1)) / (20*21/2)</f>
        <v>13.363999999999997</v>
      </c>
      <c r="J2472" s="2">
        <f t="shared" si="306"/>
        <v>13.311868021244319</v>
      </c>
      <c r="K2472" s="2">
        <f t="shared" si="300"/>
        <v>13.358320306677502</v>
      </c>
    </row>
    <row r="2473" spans="1:11" ht="13.5" x14ac:dyDescent="0.25">
      <c r="A2473" s="3">
        <f>TITRES_STAT!B2476</f>
        <v>45910</v>
      </c>
      <c r="B2473" s="6">
        <f>TITRES_STAT!D2476</f>
        <v>13.5</v>
      </c>
      <c r="C2473" s="2">
        <f t="shared" si="301"/>
        <v>0</v>
      </c>
      <c r="D2473" s="2">
        <f t="shared" si="302"/>
        <v>13.374000000000001</v>
      </c>
      <c r="E2473" s="2">
        <f t="shared" si="304"/>
        <v>13.331999999999997</v>
      </c>
      <c r="F2473" s="2">
        <f t="shared" si="305"/>
        <v>13.310999999999996</v>
      </c>
      <c r="G2473" s="2">
        <f t="shared" si="299"/>
        <v>13.315199999999999</v>
      </c>
      <c r="H2473" s="2">
        <f t="shared" si="303"/>
        <v>15.010999999999997</v>
      </c>
      <c r="I2473" s="2">
        <f t="array" ref="I2473">SUMPRODUCT(B2457:B2476, (ROW(B2457:B2476)-ROW(B2457)+1)) / (20*21/2)</f>
        <v>13.379999999999999</v>
      </c>
      <c r="J2473" s="2">
        <f t="shared" si="306"/>
        <v>13.329785352554385</v>
      </c>
      <c r="K2473" s="2">
        <f t="shared" si="300"/>
        <v>13.363876373082306</v>
      </c>
    </row>
    <row r="2474" spans="1:11" ht="13.5" x14ac:dyDescent="0.25">
      <c r="A2474" s="3">
        <f>TITRES_STAT!B2477</f>
        <v>45911</v>
      </c>
      <c r="B2474" s="6">
        <f>TITRES_STAT!D2477</f>
        <v>13.5</v>
      </c>
      <c r="C2474" s="2">
        <f t="shared" si="301"/>
        <v>0</v>
      </c>
      <c r="D2474" s="2">
        <f t="shared" si="302"/>
        <v>13.416</v>
      </c>
      <c r="E2474" s="2">
        <f t="shared" si="304"/>
        <v>13.352999999999998</v>
      </c>
      <c r="F2474" s="2">
        <f t="shared" si="305"/>
        <v>13.321499999999995</v>
      </c>
      <c r="G2474" s="2">
        <f t="shared" si="299"/>
        <v>13.319399999999998</v>
      </c>
      <c r="H2474" s="2">
        <f t="shared" si="303"/>
        <v>14.990499999999995</v>
      </c>
      <c r="I2474" s="2">
        <f t="array" ref="I2474">SUMPRODUCT(B2458:B2477, (ROW(B2458:B2477)-ROW(B2458)+1)) / (20*21/2)</f>
        <v>13.395</v>
      </c>
      <c r="J2474" s="2">
        <f t="shared" si="306"/>
        <v>13.345996271358729</v>
      </c>
      <c r="K2474" s="2">
        <f t="shared" si="300"/>
        <v>13.369214554530059</v>
      </c>
    </row>
    <row r="2475" spans="1:11" ht="13.5" x14ac:dyDescent="0.25">
      <c r="A2475" s="3">
        <f>TITRES_STAT!B2478</f>
        <v>45912</v>
      </c>
      <c r="B2475" s="6">
        <f>TITRES_STAT!D2478</f>
        <v>13.5</v>
      </c>
      <c r="C2475" s="2">
        <f t="shared" si="301"/>
        <v>0</v>
      </c>
      <c r="D2475" s="2">
        <f t="shared" si="302"/>
        <v>13.457999999999998</v>
      </c>
      <c r="E2475" s="2">
        <f t="shared" si="304"/>
        <v>13.373999999999999</v>
      </c>
      <c r="F2475" s="2">
        <f t="shared" si="305"/>
        <v>13.331999999999994</v>
      </c>
      <c r="G2475" s="2">
        <f t="shared" si="299"/>
        <v>13.323599999999999</v>
      </c>
      <c r="H2475" s="2">
        <f t="shared" si="303"/>
        <v>14.969999999999994</v>
      </c>
      <c r="I2475" s="2">
        <f t="array" ref="I2475">SUMPRODUCT(B2459:B2478, (ROW(B2459:B2478)-ROW(B2459)+1)) / (20*21/2)</f>
        <v>13.408999999999999</v>
      </c>
      <c r="J2475" s="2">
        <f t="shared" si="306"/>
        <v>13.360663293134088</v>
      </c>
      <c r="K2475" s="2">
        <f t="shared" si="300"/>
        <v>13.37434339552888</v>
      </c>
    </row>
    <row r="2476" spans="1:11" ht="13.5" x14ac:dyDescent="0.25">
      <c r="A2476" s="3">
        <f>TITRES_STAT!B2479</f>
        <v>45915</v>
      </c>
      <c r="B2476" s="6">
        <f>TITRES_STAT!D2479</f>
        <v>13.5</v>
      </c>
      <c r="C2476" s="2">
        <f t="shared" si="301"/>
        <v>0</v>
      </c>
      <c r="D2476" s="2">
        <f t="shared" si="302"/>
        <v>13.5</v>
      </c>
      <c r="E2476" s="2">
        <f t="shared" si="304"/>
        <v>13.395</v>
      </c>
      <c r="F2476" s="2">
        <f t="shared" si="305"/>
        <v>13.342499999999996</v>
      </c>
      <c r="G2476" s="2">
        <f t="shared" si="299"/>
        <v>13.323600000000001</v>
      </c>
      <c r="H2476" s="2">
        <f t="shared" si="303"/>
        <v>14.949499999999993</v>
      </c>
      <c r="I2476" s="2">
        <f t="array" ref="I2476">SUMPRODUCT(B2460:B2479, (ROW(B2460:B2479)-ROW(B2460)+1)) / (20*21/2)</f>
        <v>13.421999999999999</v>
      </c>
      <c r="J2476" s="2">
        <f t="shared" si="306"/>
        <v>13.373933455692747</v>
      </c>
      <c r="K2476" s="2">
        <f t="shared" si="300"/>
        <v>13.37927110550814</v>
      </c>
    </row>
    <row r="2477" spans="1:11" ht="13.5" x14ac:dyDescent="0.25">
      <c r="A2477" s="3">
        <f>TITRES_STAT!B2480</f>
        <v>45916</v>
      </c>
      <c r="B2477" s="6">
        <f>TITRES_STAT!D2480</f>
        <v>13.5</v>
      </c>
      <c r="C2477" s="2">
        <f t="shared" si="301"/>
        <v>0</v>
      </c>
      <c r="D2477" s="2">
        <f t="shared" si="302"/>
        <v>13.5</v>
      </c>
      <c r="E2477" s="2">
        <f t="shared" si="304"/>
        <v>13.416</v>
      </c>
      <c r="F2477" s="2">
        <f t="shared" si="305"/>
        <v>13.352999999999998</v>
      </c>
      <c r="G2477" s="2">
        <f t="shared" si="299"/>
        <v>13.323600000000001</v>
      </c>
      <c r="H2477" s="2">
        <f t="shared" si="303"/>
        <v>14.928999999999995</v>
      </c>
      <c r="I2477" s="2">
        <f t="array" ref="I2477">SUMPRODUCT(B2461:B2480, (ROW(B2461:B2480)-ROW(B2461)+1)) / (20*21/2)</f>
        <v>13.433999999999999</v>
      </c>
      <c r="J2477" s="2">
        <f t="shared" si="306"/>
        <v>13.385939793245818</v>
      </c>
      <c r="K2477" s="2">
        <f t="shared" si="300"/>
        <v>13.384005571958802</v>
      </c>
    </row>
    <row r="2478" spans="1:11" ht="13.5" x14ac:dyDescent="0.25">
      <c r="A2478" s="3">
        <f>TITRES_STAT!B2481</f>
        <v>45917</v>
      </c>
      <c r="B2478" s="6">
        <f>TITRES_STAT!D2481</f>
        <v>13.5</v>
      </c>
      <c r="C2478" s="2">
        <f t="shared" si="301"/>
        <v>0</v>
      </c>
      <c r="D2478" s="2">
        <f t="shared" si="302"/>
        <v>13.5</v>
      </c>
      <c r="E2478" s="2">
        <f t="shared" si="304"/>
        <v>13.437000000000001</v>
      </c>
      <c r="F2478" s="2">
        <f t="shared" si="305"/>
        <v>13.363499999999997</v>
      </c>
      <c r="G2478" s="2">
        <f t="shared" si="299"/>
        <v>13.323600000000001</v>
      </c>
      <c r="H2478" s="2">
        <f t="shared" si="303"/>
        <v>14.908499999999993</v>
      </c>
      <c r="I2478" s="2">
        <f t="array" ref="I2478">SUMPRODUCT(B2462:B2481, (ROW(B2462:B2481)-ROW(B2462)+1)) / (20*21/2)</f>
        <v>13.444999999999999</v>
      </c>
      <c r="J2478" s="2">
        <f t="shared" si="306"/>
        <v>13.396802670079548</v>
      </c>
      <c r="K2478" s="2">
        <f t="shared" si="300"/>
        <v>13.388554373058458</v>
      </c>
    </row>
    <row r="2479" spans="1:11" ht="13.5" x14ac:dyDescent="0.25">
      <c r="A2479" s="3">
        <f>TITRES_STAT!B2482</f>
        <v>45918</v>
      </c>
      <c r="B2479" s="6">
        <f>TITRES_STAT!D2482</f>
        <v>13.5</v>
      </c>
      <c r="C2479" s="2">
        <f t="shared" si="301"/>
        <v>0</v>
      </c>
      <c r="D2479" s="2">
        <f t="shared" si="302"/>
        <v>13.5</v>
      </c>
      <c r="E2479" s="2">
        <f t="shared" si="304"/>
        <v>13.457999999999998</v>
      </c>
      <c r="F2479" s="2">
        <f t="shared" si="305"/>
        <v>13.373999999999995</v>
      </c>
      <c r="G2479" s="2">
        <f t="shared" si="299"/>
        <v>13.323600000000004</v>
      </c>
      <c r="H2479" s="2">
        <f t="shared" si="303"/>
        <v>14.887999999999995</v>
      </c>
      <c r="I2479" s="2">
        <f t="array" ref="I2479">SUMPRODUCT(B2463:B2482, (ROW(B2463:B2482)-ROW(B2463)+1)) / (20*21/2)</f>
        <v>13.455</v>
      </c>
      <c r="J2479" s="2">
        <f t="shared" si="306"/>
        <v>13.406630987214829</v>
      </c>
      <c r="K2479" s="2">
        <f t="shared" si="300"/>
        <v>13.392924789801263</v>
      </c>
    </row>
    <row r="2480" spans="1:11" ht="13.5" x14ac:dyDescent="0.25">
      <c r="A2480" s="3">
        <f>TITRES_STAT!B2483</f>
        <v>45919</v>
      </c>
      <c r="B2480" s="6">
        <f>TITRES_STAT!D2483</f>
        <v>13.5</v>
      </c>
      <c r="C2480" s="2">
        <f t="shared" si="301"/>
        <v>0</v>
      </c>
      <c r="D2480" s="2">
        <f t="shared" si="302"/>
        <v>13.5</v>
      </c>
      <c r="E2480" s="2">
        <f t="shared" si="304"/>
        <v>13.478999999999999</v>
      </c>
      <c r="F2480" s="2">
        <f t="shared" si="305"/>
        <v>13.384499999999997</v>
      </c>
      <c r="G2480" s="2">
        <f t="shared" si="299"/>
        <v>13.327800000000003</v>
      </c>
      <c r="H2480" s="2">
        <f t="shared" si="303"/>
        <v>14.867499999999993</v>
      </c>
      <c r="I2480" s="2">
        <f t="array" ref="I2480">SUMPRODUCT(B2464:B2483, (ROW(B2464:B2483)-ROW(B2464)+1)) / (20*21/2)</f>
        <v>13.464</v>
      </c>
      <c r="J2480" s="2">
        <f t="shared" si="306"/>
        <v>13.41552327414675</v>
      </c>
      <c r="K2480" s="2">
        <f t="shared" si="300"/>
        <v>13.397123817652194</v>
      </c>
    </row>
    <row r="2481" spans="1:11" ht="13.5" x14ac:dyDescent="0.25">
      <c r="A2481" s="3">
        <f>TITRES_STAT!B2484</f>
        <v>45922</v>
      </c>
      <c r="B2481" s="6">
        <f>TITRES_STAT!D2484</f>
        <v>13.5</v>
      </c>
      <c r="C2481" s="2">
        <f t="shared" si="301"/>
        <v>0</v>
      </c>
      <c r="D2481" s="2">
        <f t="shared" si="302"/>
        <v>13.5</v>
      </c>
      <c r="E2481" s="2">
        <f t="shared" si="304"/>
        <v>13.5</v>
      </c>
      <c r="F2481" s="2">
        <f t="shared" si="305"/>
        <v>13.395</v>
      </c>
      <c r="G2481" s="2">
        <f t="shared" si="299"/>
        <v>13.332000000000004</v>
      </c>
      <c r="H2481" s="2">
        <f t="shared" si="303"/>
        <v>14.846999999999991</v>
      </c>
      <c r="I2481" s="2">
        <f t="array" ref="I2481">SUMPRODUCT(B2465:B2484, (ROW(B2465:B2484)-ROW(B2465)+1)) / (20*21/2)</f>
        <v>13.472</v>
      </c>
      <c r="J2481" s="2">
        <f t="shared" si="306"/>
        <v>13.423568676608966</v>
      </c>
      <c r="K2481" s="2">
        <f t="shared" si="300"/>
        <v>13.401158177744264</v>
      </c>
    </row>
    <row r="2482" spans="1:11" ht="13.5" x14ac:dyDescent="0.25">
      <c r="A2482" s="3">
        <f>TITRES_STAT!B2485</f>
        <v>45923</v>
      </c>
      <c r="B2482" s="6">
        <f>TITRES_STAT!D2485</f>
        <v>13.5</v>
      </c>
      <c r="C2482" s="2">
        <f t="shared" si="301"/>
        <v>0</v>
      </c>
      <c r="D2482" s="2">
        <f t="shared" si="302"/>
        <v>13.5</v>
      </c>
      <c r="E2482" s="2">
        <f t="shared" si="304"/>
        <v>13.5</v>
      </c>
      <c r="F2482" s="2">
        <f t="shared" si="305"/>
        <v>13.405499999999998</v>
      </c>
      <c r="G2482" s="2">
        <f t="shared" ref="G2482:G2545" si="307">AVERAGE(B2433:B2482)</f>
        <v>13.336200000000005</v>
      </c>
      <c r="H2482" s="2">
        <f t="shared" si="303"/>
        <v>14.826499999999992</v>
      </c>
      <c r="I2482" s="2">
        <f t="array" ref="I2482">SUMPRODUCT(B2466:B2485, (ROW(B2466:B2485)-ROW(B2466)+1)) / (20*21/2)</f>
        <v>13.479000000000001</v>
      </c>
      <c r="J2482" s="2">
        <f t="shared" si="306"/>
        <v>13.430847850265256</v>
      </c>
      <c r="K2482" s="2">
        <f t="shared" si="300"/>
        <v>13.405034327636647</v>
      </c>
    </row>
    <row r="2483" spans="1:11" ht="13.5" x14ac:dyDescent="0.25">
      <c r="A2483" s="3">
        <f>TITRES_STAT!B2486</f>
        <v>45924</v>
      </c>
      <c r="B2483" s="6">
        <f>TITRES_STAT!D2486</f>
        <v>13.5</v>
      </c>
      <c r="C2483" s="2">
        <f t="shared" si="301"/>
        <v>0</v>
      </c>
      <c r="D2483" s="2">
        <f t="shared" si="302"/>
        <v>13.5</v>
      </c>
      <c r="E2483" s="2">
        <f t="shared" si="304"/>
        <v>13.5</v>
      </c>
      <c r="F2483" s="2">
        <f t="shared" si="305"/>
        <v>13.415999999999997</v>
      </c>
      <c r="G2483" s="2">
        <f t="shared" si="307"/>
        <v>13.340400000000004</v>
      </c>
      <c r="H2483" s="2">
        <f t="shared" si="303"/>
        <v>14.80599999999999</v>
      </c>
      <c r="I2483" s="2">
        <f t="array" ref="I2483">SUMPRODUCT(B2467:B2486, (ROW(B2467:B2486)-ROW(B2467)+1)) / (20*21/2)</f>
        <v>13.484999999999999</v>
      </c>
      <c r="J2483" s="2">
        <f t="shared" si="306"/>
        <v>13.437433769287612</v>
      </c>
      <c r="K2483" s="2">
        <f t="shared" ref="K2483:K2546" si="308">$K$4*B2483+(1-$K$4)*K2482</f>
        <v>13.408758471650897</v>
      </c>
    </row>
    <row r="2484" spans="1:11" ht="13.5" x14ac:dyDescent="0.25">
      <c r="A2484" s="3">
        <f>TITRES_STAT!B2487</f>
        <v>45925</v>
      </c>
      <c r="B2484" s="6">
        <f>TITRES_STAT!D2487</f>
        <v>13.5</v>
      </c>
      <c r="C2484" s="2">
        <f t="shared" si="301"/>
        <v>0</v>
      </c>
      <c r="D2484" s="2">
        <f t="shared" si="302"/>
        <v>13.5</v>
      </c>
      <c r="E2484" s="2">
        <f t="shared" si="304"/>
        <v>13.5</v>
      </c>
      <c r="F2484" s="2">
        <f t="shared" si="305"/>
        <v>13.426499999999999</v>
      </c>
      <c r="G2484" s="2">
        <f t="shared" si="307"/>
        <v>13.344600000000005</v>
      </c>
      <c r="H2484" s="2">
        <f t="shared" si="303"/>
        <v>14.78549999999999</v>
      </c>
      <c r="I2484" s="2">
        <f t="array" ref="I2484">SUMPRODUCT(B2468:B2487, (ROW(B2468:B2487)-ROW(B2468)+1)) / (20*21/2)</f>
        <v>13.49</v>
      </c>
      <c r="J2484" s="2">
        <f t="shared" si="306"/>
        <v>13.443392457926887</v>
      </c>
      <c r="K2484" s="2">
        <f t="shared" si="308"/>
        <v>13.412336570801843</v>
      </c>
    </row>
    <row r="2485" spans="1:11" ht="13.5" x14ac:dyDescent="0.25">
      <c r="A2485" s="3">
        <f>TITRES_STAT!B2488</f>
        <v>45926</v>
      </c>
      <c r="B2485" s="6">
        <f>TITRES_STAT!D2488</f>
        <v>13.5</v>
      </c>
      <c r="C2485" s="2">
        <f t="shared" si="301"/>
        <v>0</v>
      </c>
      <c r="D2485" s="2">
        <f t="shared" si="302"/>
        <v>13.5</v>
      </c>
      <c r="E2485" s="2">
        <f t="shared" si="304"/>
        <v>13.5</v>
      </c>
      <c r="F2485" s="2">
        <f t="shared" si="305"/>
        <v>13.437000000000001</v>
      </c>
      <c r="G2485" s="2">
        <f t="shared" si="307"/>
        <v>13.348800000000006</v>
      </c>
      <c r="H2485" s="2">
        <f t="shared" si="303"/>
        <v>14.764999999999992</v>
      </c>
      <c r="I2485" s="2">
        <f t="array" ref="I2485">SUMPRODUCT(B2469:B2488, (ROW(B2469:B2488)-ROW(B2469)+1)) / (20*21/2)</f>
        <v>13.494</v>
      </c>
      <c r="J2485" s="2">
        <f t="shared" si="306"/>
        <v>13.448783652410039</v>
      </c>
      <c r="K2485" s="2">
        <f t="shared" si="308"/>
        <v>13.415774352339026</v>
      </c>
    </row>
    <row r="2486" spans="1:11" ht="13.5" x14ac:dyDescent="0.25">
      <c r="A2486" s="3">
        <f>TITRES_STAT!B2489</f>
        <v>45929</v>
      </c>
      <c r="B2486" s="6">
        <f>TITRES_STAT!D2489</f>
        <v>13.5</v>
      </c>
      <c r="C2486" s="2">
        <f t="shared" si="301"/>
        <v>0</v>
      </c>
      <c r="D2486" s="2">
        <f t="shared" si="302"/>
        <v>13.5</v>
      </c>
      <c r="E2486" s="2">
        <f t="shared" si="304"/>
        <v>13.5</v>
      </c>
      <c r="F2486" s="2">
        <f t="shared" si="305"/>
        <v>13.4475</v>
      </c>
      <c r="G2486" s="2">
        <f t="shared" si="307"/>
        <v>13.353000000000003</v>
      </c>
      <c r="H2486" s="2">
        <f t="shared" si="303"/>
        <v>14.74449999999999</v>
      </c>
      <c r="I2486" s="2">
        <f t="array" ref="I2486">SUMPRODUCT(B2470:B2489, (ROW(B2470:B2489)-ROW(B2470)+1)) / (20*21/2)</f>
        <v>13.497</v>
      </c>
      <c r="J2486" s="2">
        <f t="shared" si="306"/>
        <v>13.453661399799561</v>
      </c>
      <c r="K2486" s="2">
        <f t="shared" si="308"/>
        <v>13.419077318913967</v>
      </c>
    </row>
    <row r="2487" spans="1:11" ht="13.5" x14ac:dyDescent="0.25">
      <c r="A2487" s="3">
        <f>TITRES_STAT!B2490</f>
        <v>45930</v>
      </c>
      <c r="B2487" s="6">
        <f>TITRES_STAT!D2490</f>
        <v>13.5</v>
      </c>
      <c r="C2487" s="2">
        <f t="shared" si="301"/>
        <v>0</v>
      </c>
      <c r="D2487" s="2">
        <f t="shared" si="302"/>
        <v>13.5</v>
      </c>
      <c r="E2487" s="2">
        <f t="shared" si="304"/>
        <v>13.5</v>
      </c>
      <c r="F2487" s="2">
        <f t="shared" si="305"/>
        <v>13.457999999999998</v>
      </c>
      <c r="G2487" s="2">
        <f t="shared" si="307"/>
        <v>13.357200000000002</v>
      </c>
      <c r="H2487" s="2">
        <f t="shared" si="303"/>
        <v>14.723999999999988</v>
      </c>
      <c r="I2487" s="2">
        <f t="array" ref="I2487">SUMPRODUCT(B2471:B2490, (ROW(B2471:B2490)-ROW(B2471)+1)) / (20*21/2)</f>
        <v>13.499000000000001</v>
      </c>
      <c r="J2487" s="2">
        <f t="shared" si="306"/>
        <v>13.458074599818652</v>
      </c>
      <c r="K2487" s="2">
        <f t="shared" si="308"/>
        <v>13.42225075738793</v>
      </c>
    </row>
    <row r="2488" spans="1:11" ht="13.5" x14ac:dyDescent="0.25">
      <c r="A2488" s="3">
        <f>TITRES_STAT!B2491</f>
        <v>45931</v>
      </c>
      <c r="B2488" s="6">
        <f>TITRES_STAT!D2491</f>
        <v>13.5</v>
      </c>
      <c r="C2488" s="2">
        <f t="shared" si="301"/>
        <v>0</v>
      </c>
      <c r="D2488" s="2">
        <f t="shared" si="302"/>
        <v>13.5</v>
      </c>
      <c r="E2488" s="2">
        <f t="shared" si="304"/>
        <v>13.5</v>
      </c>
      <c r="F2488" s="2">
        <f t="shared" si="305"/>
        <v>13.468500000000001</v>
      </c>
      <c r="G2488" s="2">
        <f t="shared" si="307"/>
        <v>13.361400000000003</v>
      </c>
      <c r="H2488" s="2">
        <f t="shared" si="303"/>
        <v>14.703499999999988</v>
      </c>
      <c r="I2488" s="2">
        <f t="array" ref="I2488">SUMPRODUCT(B2472:B2491, (ROW(B2472:B2491)-ROW(B2472)+1)) / (20*21/2)</f>
        <v>13.5</v>
      </c>
      <c r="J2488" s="2">
        <f t="shared" si="306"/>
        <v>13.462067495074017</v>
      </c>
      <c r="K2488" s="2">
        <f t="shared" si="308"/>
        <v>13.425299747294286</v>
      </c>
    </row>
    <row r="2489" spans="1:11" ht="13.5" x14ac:dyDescent="0.25">
      <c r="A2489" s="3">
        <f>TITRES_STAT!B2492</f>
        <v>45932</v>
      </c>
      <c r="B2489" s="6">
        <f>TITRES_STAT!D2492</f>
        <v>13.5</v>
      </c>
      <c r="C2489" s="2">
        <f t="shared" si="301"/>
        <v>0</v>
      </c>
      <c r="D2489" s="2">
        <f t="shared" si="302"/>
        <v>13.5</v>
      </c>
      <c r="E2489" s="2">
        <f t="shared" si="304"/>
        <v>13.5</v>
      </c>
      <c r="F2489" s="2">
        <f t="shared" si="305"/>
        <v>13.478999999999999</v>
      </c>
      <c r="G2489" s="2">
        <f t="shared" si="307"/>
        <v>13.365600000000004</v>
      </c>
      <c r="H2489" s="2">
        <f t="shared" si="303"/>
        <v>14.682999999999987</v>
      </c>
      <c r="I2489" s="2">
        <f t="array" ref="I2489">SUMPRODUCT(B2473:B2492, (ROW(B2473:B2492)-ROW(B2473)+1)) / (20*21/2)</f>
        <v>13.5</v>
      </c>
      <c r="J2489" s="2">
        <f t="shared" si="306"/>
        <v>13.465680114590779</v>
      </c>
      <c r="K2489" s="2">
        <f t="shared" si="308"/>
        <v>13.42822916896902</v>
      </c>
    </row>
    <row r="2490" spans="1:11" ht="13.5" x14ac:dyDescent="0.25">
      <c r="A2490" s="3">
        <f>TITRES_STAT!B2493</f>
        <v>45933</v>
      </c>
      <c r="B2490" s="6">
        <f>TITRES_STAT!D2493</f>
        <v>13.5</v>
      </c>
      <c r="C2490" s="2">
        <f t="shared" si="301"/>
        <v>0</v>
      </c>
      <c r="D2490" s="2">
        <f t="shared" si="302"/>
        <v>13.5</v>
      </c>
      <c r="E2490" s="2">
        <f t="shared" si="304"/>
        <v>13.5</v>
      </c>
      <c r="F2490" s="2">
        <f t="shared" si="305"/>
        <v>13.489499999999998</v>
      </c>
      <c r="G2490" s="2">
        <f t="shared" si="307"/>
        <v>13.369800000000003</v>
      </c>
      <c r="H2490" s="2">
        <f t="shared" si="303"/>
        <v>14.662499999999989</v>
      </c>
      <c r="I2490" s="2">
        <f t="array" ref="I2490">SUMPRODUCT(B2474:B2493, (ROW(B2474:B2493)-ROW(B2474)+1)) / (20*21/2)</f>
        <v>13.5</v>
      </c>
      <c r="J2490" s="2">
        <f t="shared" si="306"/>
        <v>13.468948675105942</v>
      </c>
      <c r="K2490" s="2">
        <f t="shared" si="308"/>
        <v>13.431043711362392</v>
      </c>
    </row>
    <row r="2491" spans="1:11" ht="13.5" x14ac:dyDescent="0.25">
      <c r="A2491" s="3">
        <f>TITRES_STAT!B2494</f>
        <v>45936</v>
      </c>
      <c r="B2491" s="6">
        <f>TITRES_STAT!D2494</f>
        <v>13.5</v>
      </c>
      <c r="C2491" s="2">
        <f t="shared" si="301"/>
        <v>0</v>
      </c>
      <c r="D2491" s="2">
        <f t="shared" si="302"/>
        <v>13.5</v>
      </c>
      <c r="E2491" s="2">
        <f t="shared" si="304"/>
        <v>13.5</v>
      </c>
      <c r="F2491" s="2">
        <f t="shared" si="305"/>
        <v>13.5</v>
      </c>
      <c r="G2491" s="2">
        <f t="shared" si="307"/>
        <v>13.374000000000001</v>
      </c>
      <c r="H2491" s="2">
        <f t="shared" si="303"/>
        <v>14.641999999999987</v>
      </c>
      <c r="I2491" s="2">
        <f t="array" ref="I2491">SUMPRODUCT(B2475:B2494, (ROW(B2475:B2494)-ROW(B2475)+1)) / (20*21/2)</f>
        <v>13.5</v>
      </c>
      <c r="J2491" s="2">
        <f t="shared" si="306"/>
        <v>13.471905944143472</v>
      </c>
      <c r="K2491" s="2">
        <f t="shared" si="308"/>
        <v>13.43374787954426</v>
      </c>
    </row>
    <row r="2492" spans="1:11" ht="13.5" x14ac:dyDescent="0.25">
      <c r="A2492" s="3">
        <f>TITRES_STAT!B2495</f>
        <v>45937</v>
      </c>
      <c r="B2492" s="6">
        <f>TITRES_STAT!D2495</f>
        <v>13.5</v>
      </c>
      <c r="C2492" s="2">
        <f t="shared" si="301"/>
        <v>0</v>
      </c>
      <c r="D2492" s="2">
        <f t="shared" si="302"/>
        <v>13.5</v>
      </c>
      <c r="E2492" s="2">
        <f t="shared" si="304"/>
        <v>13.5</v>
      </c>
      <c r="F2492" s="2">
        <f t="shared" si="305"/>
        <v>13.5</v>
      </c>
      <c r="G2492" s="2">
        <f t="shared" si="307"/>
        <v>13.378200000000001</v>
      </c>
      <c r="H2492" s="2">
        <f t="shared" si="303"/>
        <v>14.621499999999987</v>
      </c>
      <c r="I2492" s="2">
        <f t="array" ref="I2492">SUMPRODUCT(B2476:B2495, (ROW(B2476:B2495)-ROW(B2476)+1)) / (20*21/2)</f>
        <v>13.5</v>
      </c>
      <c r="J2492" s="2">
        <f t="shared" si="306"/>
        <v>13.474581568510761</v>
      </c>
      <c r="K2492" s="2">
        <f t="shared" si="308"/>
        <v>13.436346001915073</v>
      </c>
    </row>
    <row r="2493" spans="1:11" ht="13.5" x14ac:dyDescent="0.25">
      <c r="A2493" s="3">
        <f>TITRES_STAT!B2496</f>
        <v>45938</v>
      </c>
      <c r="B2493" s="6">
        <f>TITRES_STAT!D2496</f>
        <v>13.5</v>
      </c>
      <c r="C2493" s="2">
        <f t="shared" si="301"/>
        <v>0</v>
      </c>
      <c r="D2493" s="2">
        <f t="shared" si="302"/>
        <v>13.5</v>
      </c>
      <c r="E2493" s="2">
        <f t="shared" si="304"/>
        <v>13.5</v>
      </c>
      <c r="F2493" s="2">
        <f t="shared" si="305"/>
        <v>13.5</v>
      </c>
      <c r="G2493" s="2">
        <f t="shared" si="307"/>
        <v>13.382400000000002</v>
      </c>
      <c r="H2493" s="2">
        <f t="shared" si="303"/>
        <v>14.600999999999985</v>
      </c>
      <c r="I2493" s="2">
        <f t="array" ref="I2493">SUMPRODUCT(B2477:B2496, (ROW(B2477:B2496)-ROW(B2477)+1)) / (20*21/2)</f>
        <v>13.442857142857143</v>
      </c>
      <c r="J2493" s="2">
        <f t="shared" si="306"/>
        <v>13.477002371509737</v>
      </c>
      <c r="K2493" s="2">
        <f t="shared" si="308"/>
        <v>13.438842237134089</v>
      </c>
    </row>
    <row r="2494" spans="1:11" ht="13.5" x14ac:dyDescent="0.25">
      <c r="A2494" s="3">
        <f>TITRES_STAT!B2497</f>
        <v>45939</v>
      </c>
      <c r="B2494" s="6">
        <f>TITRES_STAT!D2497</f>
        <v>13.5</v>
      </c>
      <c r="C2494" s="2">
        <f t="shared" si="301"/>
        <v>0</v>
      </c>
      <c r="D2494" s="2">
        <f t="shared" si="302"/>
        <v>13.5</v>
      </c>
      <c r="E2494" s="2">
        <f t="shared" si="304"/>
        <v>13.5</v>
      </c>
      <c r="F2494" s="2">
        <f t="shared" si="305"/>
        <v>13.5</v>
      </c>
      <c r="G2494" s="2">
        <f t="shared" si="307"/>
        <v>13.386600000000001</v>
      </c>
      <c r="H2494" s="2">
        <f t="shared" si="303"/>
        <v>14.580499999999988</v>
      </c>
      <c r="I2494" s="2">
        <f t="array" ref="I2494">SUMPRODUCT(B2478:B2497, (ROW(B2478:B2497)-ROW(B2478)+1)) / (20*21/2)</f>
        <v>13.388571428571428</v>
      </c>
      <c r="J2494" s="2">
        <f t="shared" si="306"/>
        <v>13.479192621842142</v>
      </c>
      <c r="K2494" s="2">
        <f t="shared" si="308"/>
        <v>13.44124058077589</v>
      </c>
    </row>
    <row r="2495" spans="1:11" ht="13.5" x14ac:dyDescent="0.25">
      <c r="A2495" s="3">
        <f>TITRES_STAT!B2498</f>
        <v>45940</v>
      </c>
      <c r="B2495" s="6">
        <f>TITRES_STAT!D2498</f>
        <v>13.5</v>
      </c>
      <c r="C2495" s="2">
        <f t="shared" si="301"/>
        <v>0</v>
      </c>
      <c r="D2495" s="2">
        <f t="shared" si="302"/>
        <v>13.5</v>
      </c>
      <c r="E2495" s="2">
        <f t="shared" si="304"/>
        <v>13.5</v>
      </c>
      <c r="F2495" s="2">
        <f t="shared" si="305"/>
        <v>13.5</v>
      </c>
      <c r="G2495" s="2">
        <f t="shared" si="307"/>
        <v>13.390799999999999</v>
      </c>
      <c r="H2495" s="2">
        <f t="shared" si="303"/>
        <v>14.559999999999988</v>
      </c>
      <c r="I2495" s="2">
        <f t="array" ref="I2495">SUMPRODUCT(B2479:B2498, (ROW(B2479:B2498)-ROW(B2479)+1)) / (20*21/2)</f>
        <v>13.337142857142856</v>
      </c>
      <c r="J2495" s="2">
        <f t="shared" si="306"/>
        <v>13.481174276904795</v>
      </c>
      <c r="K2495" s="2">
        <f t="shared" si="308"/>
        <v>13.443544871725855</v>
      </c>
    </row>
    <row r="2496" spans="1:11" ht="13.5" x14ac:dyDescent="0.25">
      <c r="A2496" s="3">
        <f>TITRES_STAT!B2499</f>
        <v>45943</v>
      </c>
      <c r="B2496" s="6">
        <f>TITRES_STAT!D2499</f>
        <v>12.9</v>
      </c>
      <c r="C2496" s="2">
        <f t="shared" si="301"/>
        <v>-0.59999999999999964</v>
      </c>
      <c r="D2496" s="2">
        <f t="shared" si="302"/>
        <v>13.38</v>
      </c>
      <c r="E2496" s="2">
        <f t="shared" si="304"/>
        <v>13.440000000000001</v>
      </c>
      <c r="F2496" s="2">
        <f t="shared" si="305"/>
        <v>13.469999999999999</v>
      </c>
      <c r="G2496" s="2">
        <f t="shared" si="307"/>
        <v>13.382999999999999</v>
      </c>
      <c r="H2496" s="2">
        <f t="shared" si="303"/>
        <v>14.53649999999999</v>
      </c>
      <c r="I2496" s="2">
        <f t="array" ref="I2496">SUMPRODUCT(B2480:B2499, (ROW(B2480:B2499)-ROW(B2480)+1)) / (20*21/2)</f>
        <v>13.288571428571428</v>
      </c>
      <c r="J2496" s="2">
        <f t="shared" si="306"/>
        <v>13.425824345771005</v>
      </c>
      <c r="K2496" s="2">
        <f t="shared" si="308"/>
        <v>13.422229386560137</v>
      </c>
    </row>
    <row r="2497" spans="1:11" ht="13.5" x14ac:dyDescent="0.25">
      <c r="A2497" s="3">
        <f>TITRES_STAT!B2500</f>
        <v>45944</v>
      </c>
      <c r="B2497" s="6">
        <f>TITRES_STAT!D2500</f>
        <v>12.9</v>
      </c>
      <c r="C2497" s="2">
        <f t="shared" si="301"/>
        <v>0</v>
      </c>
      <c r="D2497" s="2">
        <f t="shared" si="302"/>
        <v>13.26</v>
      </c>
      <c r="E2497" s="2">
        <f t="shared" si="304"/>
        <v>13.38</v>
      </c>
      <c r="F2497" s="2">
        <f t="shared" si="305"/>
        <v>13.440000000000001</v>
      </c>
      <c r="G2497" s="2">
        <f t="shared" si="307"/>
        <v>13.3752</v>
      </c>
      <c r="H2497" s="2">
        <f t="shared" si="303"/>
        <v>14.512999999999991</v>
      </c>
      <c r="I2497" s="2">
        <f t="array" ref="I2497">SUMPRODUCT(B2481:B2500, (ROW(B2481:B2500)-ROW(B2481)+1)) / (20*21/2)</f>
        <v>13.252380952380953</v>
      </c>
      <c r="J2497" s="2">
        <f t="shared" si="306"/>
        <v>13.375745836649958</v>
      </c>
      <c r="K2497" s="2">
        <f t="shared" si="308"/>
        <v>13.401749802773464</v>
      </c>
    </row>
    <row r="2498" spans="1:11" ht="13.5" x14ac:dyDescent="0.25">
      <c r="A2498" s="3">
        <f>TITRES_STAT!B2501</f>
        <v>45946</v>
      </c>
      <c r="B2498" s="6">
        <f>TITRES_STAT!D2501</f>
        <v>12.9</v>
      </c>
      <c r="C2498" s="2">
        <f t="shared" si="301"/>
        <v>0</v>
      </c>
      <c r="D2498" s="2">
        <f t="shared" si="302"/>
        <v>13.14</v>
      </c>
      <c r="E2498" s="2">
        <f t="shared" si="304"/>
        <v>13.320000000000002</v>
      </c>
      <c r="F2498" s="2">
        <f t="shared" si="305"/>
        <v>13.41</v>
      </c>
      <c r="G2498" s="2">
        <f t="shared" si="307"/>
        <v>13.367399999999998</v>
      </c>
      <c r="H2498" s="2">
        <f t="shared" si="303"/>
        <v>14.489499999999989</v>
      </c>
      <c r="I2498" s="2">
        <f t="array" ref="I2498">SUMPRODUCT(B2482:B2501, (ROW(B2482:B2501)-ROW(B2482)+1)) / (20*21/2)</f>
        <v>13.21857142857143</v>
      </c>
      <c r="J2498" s="2">
        <f t="shared" si="306"/>
        <v>13.330436709349964</v>
      </c>
      <c r="K2498" s="2">
        <f t="shared" si="308"/>
        <v>13.382073339919604</v>
      </c>
    </row>
    <row r="2499" spans="1:11" ht="13.5" x14ac:dyDescent="0.25">
      <c r="A2499" s="3">
        <f>TITRES_STAT!B2502</f>
        <v>45947</v>
      </c>
      <c r="B2499" s="6">
        <f>TITRES_STAT!D2502</f>
        <v>12.9</v>
      </c>
      <c r="C2499" s="2">
        <f t="shared" si="301"/>
        <v>0</v>
      </c>
      <c r="D2499" s="2">
        <f t="shared" si="302"/>
        <v>13.02</v>
      </c>
      <c r="E2499" s="2">
        <f t="shared" si="304"/>
        <v>13.260000000000002</v>
      </c>
      <c r="F2499" s="2">
        <f t="shared" si="305"/>
        <v>13.38</v>
      </c>
      <c r="G2499" s="2">
        <f t="shared" si="307"/>
        <v>13.359599999999995</v>
      </c>
      <c r="H2499" s="2">
        <f t="shared" si="303"/>
        <v>14.46599999999999</v>
      </c>
      <c r="I2499" s="2">
        <f t="array" ref="I2499">SUMPRODUCT(B2483:B2502, (ROW(B2483:B2502)-ROW(B2483)+1)) / (20*21/2)</f>
        <v>13.187142857142858</v>
      </c>
      <c r="J2499" s="2">
        <f t="shared" si="306"/>
        <v>13.289442737030921</v>
      </c>
      <c r="K2499" s="2">
        <f t="shared" si="308"/>
        <v>13.363168503060011</v>
      </c>
    </row>
    <row r="2500" spans="1:11" ht="13.5" x14ac:dyDescent="0.25">
      <c r="A2500" s="3">
        <f>TITRES_STAT!B2503</f>
        <v>45950</v>
      </c>
      <c r="B2500" s="6">
        <f>TITRES_STAT!D2503</f>
        <v>13</v>
      </c>
      <c r="C2500" s="2">
        <f t="shared" ref="C2500:C2563" si="309">B2500-B2499</f>
        <v>9.9999999999999645E-2</v>
      </c>
      <c r="D2500" s="2">
        <f t="shared" si="302"/>
        <v>12.919999999999998</v>
      </c>
      <c r="E2500" s="2">
        <f t="shared" si="304"/>
        <v>13.210000000000003</v>
      </c>
      <c r="F2500" s="2">
        <f t="shared" si="305"/>
        <v>13.355</v>
      </c>
      <c r="G2500" s="2">
        <f t="shared" si="307"/>
        <v>13.353799999999996</v>
      </c>
      <c r="H2500" s="2">
        <f t="shared" si="303"/>
        <v>14.442999999999991</v>
      </c>
      <c r="I2500" s="2">
        <f t="array" ref="I2500">SUMPRODUCT(B2484:B2503, (ROW(B2484:B2503)-ROW(B2484)+1)) / (20*21/2)</f>
        <v>13.158095238095237</v>
      </c>
      <c r="J2500" s="2">
        <f t="shared" si="306"/>
        <v>13.261876762075595</v>
      </c>
      <c r="K2500" s="2">
        <f t="shared" si="308"/>
        <v>13.348926600979228</v>
      </c>
    </row>
    <row r="2501" spans="1:11" ht="13.5" x14ac:dyDescent="0.25">
      <c r="A2501" s="3">
        <f>TITRES_STAT!B2504</f>
        <v>45951</v>
      </c>
      <c r="B2501" s="6">
        <f>TITRES_STAT!D2504</f>
        <v>13</v>
      </c>
      <c r="C2501" s="2">
        <f t="shared" si="309"/>
        <v>0</v>
      </c>
      <c r="D2501" s="2">
        <f t="shared" si="302"/>
        <v>12.940000000000001</v>
      </c>
      <c r="E2501" s="2">
        <f t="shared" si="304"/>
        <v>13.160000000000002</v>
      </c>
      <c r="F2501" s="2">
        <f t="shared" si="305"/>
        <v>13.330000000000002</v>
      </c>
      <c r="G2501" s="2">
        <f t="shared" si="307"/>
        <v>13.347999999999997</v>
      </c>
      <c r="H2501" s="2">
        <f t="shared" si="303"/>
        <v>14.419999999999991</v>
      </c>
      <c r="I2501" s="2">
        <f t="array" ref="I2501">SUMPRODUCT(B2485:B2504, (ROW(B2485:B2504)-ROW(B2485)+1)) / (20*21/2)</f>
        <v>13.121904761904762</v>
      </c>
      <c r="J2501" s="2">
        <f t="shared" si="306"/>
        <v>13.236936118068396</v>
      </c>
      <c r="K2501" s="2">
        <f t="shared" si="308"/>
        <v>13.335243204862396</v>
      </c>
    </row>
    <row r="2502" spans="1:11" ht="13.5" x14ac:dyDescent="0.25">
      <c r="A2502" s="3">
        <f>TITRES_STAT!B2505</f>
        <v>45952</v>
      </c>
      <c r="B2502" s="6">
        <f>TITRES_STAT!D2505</f>
        <v>13</v>
      </c>
      <c r="C2502" s="2">
        <f t="shared" si="309"/>
        <v>0</v>
      </c>
      <c r="D2502" s="2">
        <f t="shared" ref="D2502:D2565" si="310">AVERAGE(B2498:B2502)</f>
        <v>12.959999999999999</v>
      </c>
      <c r="E2502" s="2">
        <f t="shared" si="304"/>
        <v>13.110000000000003</v>
      </c>
      <c r="F2502" s="2">
        <f t="shared" si="305"/>
        <v>13.305000000000001</v>
      </c>
      <c r="G2502" s="2">
        <f t="shared" si="307"/>
        <v>13.342199999999997</v>
      </c>
      <c r="H2502" s="2">
        <f t="shared" si="303"/>
        <v>14.396999999999991</v>
      </c>
      <c r="I2502" s="2">
        <f t="array" ref="I2502">SUMPRODUCT(B2486:B2505, (ROW(B2486:B2505)-ROW(B2486)+1)) / (20*21/2)</f>
        <v>13.088571428571429</v>
      </c>
      <c r="J2502" s="2">
        <f t="shared" si="306"/>
        <v>13.214370773490455</v>
      </c>
      <c r="K2502" s="2">
        <f t="shared" si="308"/>
        <v>13.322096412514851</v>
      </c>
    </row>
    <row r="2503" spans="1:11" ht="13.5" x14ac:dyDescent="0.25">
      <c r="A2503" s="3">
        <f>TITRES_STAT!B2506</f>
        <v>45953</v>
      </c>
      <c r="B2503" s="6">
        <f>TITRES_STAT!D2506</f>
        <v>13</v>
      </c>
      <c r="C2503" s="2">
        <f t="shared" si="309"/>
        <v>0</v>
      </c>
      <c r="D2503" s="2">
        <f t="shared" si="310"/>
        <v>12.98</v>
      </c>
      <c r="E2503" s="2">
        <f t="shared" si="304"/>
        <v>13.060000000000002</v>
      </c>
      <c r="F2503" s="2">
        <f t="shared" si="305"/>
        <v>13.280000000000001</v>
      </c>
      <c r="G2503" s="2">
        <f t="shared" si="307"/>
        <v>13.336399999999996</v>
      </c>
      <c r="H2503" s="2">
        <f t="shared" si="303"/>
        <v>14.373999999999992</v>
      </c>
      <c r="I2503" s="2">
        <f t="array" ref="I2503">SUMPRODUCT(B2487:B2506, (ROW(B2487:B2506)-ROW(B2487)+1)) / (20*21/2)</f>
        <v>13.058095238095238</v>
      </c>
      <c r="J2503" s="2">
        <f t="shared" si="306"/>
        <v>13.193954509348508</v>
      </c>
      <c r="K2503" s="2">
        <f t="shared" si="308"/>
        <v>13.309465180651523</v>
      </c>
    </row>
    <row r="2504" spans="1:11" ht="13.5" x14ac:dyDescent="0.25">
      <c r="A2504" s="3">
        <f>TITRES_STAT!B2507</f>
        <v>45954</v>
      </c>
      <c r="B2504" s="6">
        <f>TITRES_STAT!D2507</f>
        <v>12.9</v>
      </c>
      <c r="C2504" s="2">
        <f t="shared" si="309"/>
        <v>-9.9999999999999645E-2</v>
      </c>
      <c r="D2504" s="2">
        <f t="shared" si="310"/>
        <v>12.98</v>
      </c>
      <c r="E2504" s="2">
        <f t="shared" si="304"/>
        <v>13</v>
      </c>
      <c r="F2504" s="2">
        <f t="shared" si="305"/>
        <v>13.25</v>
      </c>
      <c r="G2504" s="2">
        <f t="shared" si="307"/>
        <v>13.328599999999994</v>
      </c>
      <c r="H2504" s="2">
        <f t="shared" si="303"/>
        <v>14.350499999999995</v>
      </c>
      <c r="I2504" s="2">
        <f t="array" ref="I2504">SUMPRODUCT(B2488:B2507, (ROW(B2488:B2507)-ROW(B2488)+1)) / (20*21/2)</f>
        <v>13.030476190476188</v>
      </c>
      <c r="J2504" s="2">
        <f t="shared" si="306"/>
        <v>13.165958841791507</v>
      </c>
      <c r="K2504" s="2">
        <f t="shared" si="308"/>
        <v>13.293407722586759</v>
      </c>
    </row>
    <row r="2505" spans="1:11" ht="13.5" x14ac:dyDescent="0.25">
      <c r="A2505" s="3">
        <f>TITRES_STAT!B2508</f>
        <v>45957</v>
      </c>
      <c r="B2505" s="6">
        <f>TITRES_STAT!D2508</f>
        <v>12.9</v>
      </c>
      <c r="C2505" s="2">
        <f t="shared" si="309"/>
        <v>0</v>
      </c>
      <c r="D2505" s="2">
        <f t="shared" si="310"/>
        <v>12.959999999999999</v>
      </c>
      <c r="E2505" s="2">
        <f t="shared" si="304"/>
        <v>12.940000000000001</v>
      </c>
      <c r="F2505" s="2">
        <f t="shared" si="305"/>
        <v>13.220000000000002</v>
      </c>
      <c r="G2505" s="2">
        <f t="shared" si="307"/>
        <v>13.320799999999995</v>
      </c>
      <c r="H2505" s="2">
        <f t="shared" si="303"/>
        <v>14.326999999999996</v>
      </c>
      <c r="I2505" s="2">
        <f t="array" ref="I2505">SUMPRODUCT(B2489:B2508, (ROW(B2489:B2508)-ROW(B2489)+1)) / (20*21/2)</f>
        <v>13.005714285714285</v>
      </c>
      <c r="J2505" s="2">
        <f t="shared" si="306"/>
        <v>13.140629428287554</v>
      </c>
      <c r="K2505" s="2">
        <f t="shared" si="308"/>
        <v>13.277979968759828</v>
      </c>
    </row>
    <row r="2506" spans="1:11" ht="13.5" x14ac:dyDescent="0.25">
      <c r="A2506" s="3">
        <f>TITRES_STAT!B2509</f>
        <v>45958</v>
      </c>
      <c r="B2506" s="6">
        <f>TITRES_STAT!D2509</f>
        <v>12.9</v>
      </c>
      <c r="C2506" s="2">
        <f t="shared" si="309"/>
        <v>0</v>
      </c>
      <c r="D2506" s="2">
        <f t="shared" si="310"/>
        <v>12.940000000000001</v>
      </c>
      <c r="E2506" s="2">
        <f t="shared" si="304"/>
        <v>12.940000000000001</v>
      </c>
      <c r="F2506" s="2">
        <f t="shared" si="305"/>
        <v>13.190000000000001</v>
      </c>
      <c r="G2506" s="2">
        <f t="shared" si="307"/>
        <v>13.312999999999995</v>
      </c>
      <c r="H2506" s="2">
        <f t="shared" ref="H2506:H2569" si="311">AVERAGE(B2307:B2506)</f>
        <v>14.303499999999996</v>
      </c>
      <c r="I2506" s="2">
        <f t="array" ref="I2506">SUMPRODUCT(B2490:B2509, (ROW(B2490:B2509)-ROW(B2490)+1)) / (20*21/2)</f>
        <v>11.755238095238095</v>
      </c>
      <c r="J2506" s="2">
        <f t="shared" si="306"/>
        <v>13.117712339879215</v>
      </c>
      <c r="K2506" s="2">
        <f t="shared" si="308"/>
        <v>13.263157224886895</v>
      </c>
    </row>
    <row r="2507" spans="1:11" ht="13.5" x14ac:dyDescent="0.25">
      <c r="A2507" s="3">
        <f>TITRES_STAT!B2510</f>
        <v>45959</v>
      </c>
      <c r="B2507" s="6">
        <f>TITRES_STAT!D2510</f>
        <v>12.9</v>
      </c>
      <c r="C2507" s="2">
        <f t="shared" si="309"/>
        <v>0</v>
      </c>
      <c r="D2507" s="2">
        <f t="shared" si="310"/>
        <v>12.919999999999998</v>
      </c>
      <c r="E2507" s="2">
        <f t="shared" si="304"/>
        <v>12.940000000000001</v>
      </c>
      <c r="F2507" s="2">
        <f t="shared" si="305"/>
        <v>13.160000000000002</v>
      </c>
      <c r="G2507" s="2">
        <f t="shared" si="307"/>
        <v>13.305199999999996</v>
      </c>
      <c r="H2507" s="2">
        <f t="shared" si="311"/>
        <v>14.276499999999997</v>
      </c>
      <c r="I2507" s="2">
        <f t="array" ref="I2507">SUMPRODUCT(B2491:B2510, (ROW(B2491:B2510)-ROW(B2491)+1)) / (20*21/2)</f>
        <v>10.56904761904762</v>
      </c>
      <c r="J2507" s="2">
        <f t="shared" si="306"/>
        <v>13.09697783131929</v>
      </c>
      <c r="K2507" s="2">
        <f t="shared" si="308"/>
        <v>13.248915765087409</v>
      </c>
    </row>
    <row r="2508" spans="1:11" ht="13.5" x14ac:dyDescent="0.25">
      <c r="A2508" s="3">
        <f>TITRES_STAT!B2511</f>
        <v>45960</v>
      </c>
      <c r="B2508" s="6">
        <f>TITRES_STAT!D2511</f>
        <v>12.9</v>
      </c>
      <c r="C2508" s="2">
        <f t="shared" si="309"/>
        <v>0</v>
      </c>
      <c r="D2508" s="2">
        <f t="shared" si="310"/>
        <v>12.9</v>
      </c>
      <c r="E2508" s="2">
        <f t="shared" ref="E2508:E2571" si="312">AVERAGE(B2499:B2508)</f>
        <v>12.940000000000003</v>
      </c>
      <c r="F2508" s="2">
        <f t="shared" si="305"/>
        <v>13.13</v>
      </c>
      <c r="G2508" s="2">
        <f t="shared" si="307"/>
        <v>13.297399999999996</v>
      </c>
      <c r="H2508" s="2">
        <f t="shared" si="311"/>
        <v>14.249499999999996</v>
      </c>
      <c r="I2508" s="2">
        <f t="array" ref="I2508">SUMPRODUCT(B2492:B2511, (ROW(B2492:B2511)-ROW(B2492)+1)) / (20*21/2)</f>
        <v>9.4471428571428557</v>
      </c>
      <c r="J2508" s="2">
        <f t="shared" si="306"/>
        <v>13.07821803786031</v>
      </c>
      <c r="K2508" s="2">
        <f t="shared" si="308"/>
        <v>13.23523279390751</v>
      </c>
    </row>
    <row r="2509" spans="1:11" ht="13.5" x14ac:dyDescent="0.25">
      <c r="A2509" s="3">
        <f>TITRES_STAT!B2512</f>
        <v>0</v>
      </c>
      <c r="B2509" s="6">
        <f>TITRES_STAT!D2512</f>
        <v>0</v>
      </c>
      <c r="C2509" s="2">
        <f t="shared" si="309"/>
        <v>-12.9</v>
      </c>
      <c r="D2509" s="2">
        <f t="shared" si="310"/>
        <v>10.32</v>
      </c>
      <c r="E2509" s="2">
        <f t="shared" si="312"/>
        <v>11.650000000000002</v>
      </c>
      <c r="F2509" s="2">
        <f t="shared" si="305"/>
        <v>12.455000000000002</v>
      </c>
      <c r="G2509" s="2">
        <f t="shared" si="307"/>
        <v>13.031599999999994</v>
      </c>
      <c r="H2509" s="2">
        <f t="shared" si="311"/>
        <v>14.157999999999998</v>
      </c>
      <c r="I2509" s="2">
        <f t="array" ref="I2509">SUMPRODUCT(B2493:B2512, (ROW(B2493:B2512)-ROW(B2493)+1)) / (20*21/2)</f>
        <v>8.3895238095238085</v>
      </c>
      <c r="J2509" s="2">
        <f t="shared" si="306"/>
        <v>11.832673462825994</v>
      </c>
      <c r="K2509" s="2">
        <f t="shared" si="308"/>
        <v>12.716204056891529</v>
      </c>
    </row>
    <row r="2510" spans="1:11" ht="13.5" x14ac:dyDescent="0.25">
      <c r="A2510" s="3">
        <f>TITRES_STAT!B2513</f>
        <v>0</v>
      </c>
      <c r="B2510" s="6">
        <f>TITRES_STAT!D2513</f>
        <v>0</v>
      </c>
      <c r="C2510" s="2">
        <f t="shared" si="309"/>
        <v>0</v>
      </c>
      <c r="D2510" s="2">
        <f t="shared" si="310"/>
        <v>7.74</v>
      </c>
      <c r="E2510" s="2">
        <f t="shared" si="312"/>
        <v>10.350000000000001</v>
      </c>
      <c r="F2510" s="2">
        <f t="shared" si="305"/>
        <v>11.780000000000003</v>
      </c>
      <c r="G2510" s="2">
        <f t="shared" si="307"/>
        <v>12.765799999999995</v>
      </c>
      <c r="H2510" s="2">
        <f t="shared" si="311"/>
        <v>14.066499999999996</v>
      </c>
      <c r="I2510" s="2">
        <f t="array" ref="I2510">SUMPRODUCT(B2494:B2513, (ROW(B2494:B2513)-ROW(B2494)+1)) / (20*21/2)</f>
        <v>7.3961904761904762</v>
      </c>
      <c r="J2510" s="2">
        <f t="shared" si="306"/>
        <v>10.705752180652089</v>
      </c>
      <c r="K2510" s="2">
        <f t="shared" si="308"/>
        <v>12.217529387993823</v>
      </c>
    </row>
    <row r="2511" spans="1:11" ht="13.5" x14ac:dyDescent="0.25">
      <c r="A2511" s="3">
        <f>TITRES_STAT!B2514</f>
        <v>0</v>
      </c>
      <c r="B2511" s="6">
        <f>TITRES_STAT!D2514</f>
        <v>0</v>
      </c>
      <c r="C2511" s="2">
        <f t="shared" si="309"/>
        <v>0</v>
      </c>
      <c r="D2511" s="2">
        <f t="shared" si="310"/>
        <v>5.16</v>
      </c>
      <c r="E2511" s="2">
        <f t="shared" si="312"/>
        <v>9.0500000000000007</v>
      </c>
      <c r="F2511" s="2">
        <f t="shared" si="305"/>
        <v>11.105000000000002</v>
      </c>
      <c r="G2511" s="2">
        <f t="shared" si="307"/>
        <v>12.499999999999995</v>
      </c>
      <c r="H2511" s="2">
        <f t="shared" si="311"/>
        <v>13.974999999999998</v>
      </c>
      <c r="I2511" s="2">
        <f t="array" ref="I2511">SUMPRODUCT(B2495:B2514, (ROW(B2495:B2514)-ROW(B2495)+1)) / (20*21/2)</f>
        <v>6.4671428571428571</v>
      </c>
      <c r="J2511" s="2">
        <f t="shared" si="306"/>
        <v>9.6861567348757003</v>
      </c>
      <c r="K2511" s="2">
        <f t="shared" si="308"/>
        <v>11.738410588464653</v>
      </c>
    </row>
    <row r="2512" spans="1:11" ht="13.5" x14ac:dyDescent="0.25">
      <c r="A2512" s="3">
        <f>TITRES_STAT!B2515</f>
        <v>0</v>
      </c>
      <c r="B2512" s="6">
        <f>TITRES_STAT!D2515</f>
        <v>0</v>
      </c>
      <c r="C2512" s="2">
        <f t="shared" si="309"/>
        <v>0</v>
      </c>
      <c r="D2512" s="2">
        <f t="shared" si="310"/>
        <v>2.58</v>
      </c>
      <c r="E2512" s="2">
        <f t="shared" si="312"/>
        <v>7.75</v>
      </c>
      <c r="F2512" s="2">
        <f t="shared" si="305"/>
        <v>10.430000000000003</v>
      </c>
      <c r="G2512" s="2">
        <f t="shared" si="307"/>
        <v>12.234199999999994</v>
      </c>
      <c r="H2512" s="2">
        <f t="shared" si="311"/>
        <v>13.887499999999998</v>
      </c>
      <c r="I2512" s="2">
        <f t="array" ref="I2512">SUMPRODUCT(B2496:B2515, (ROW(B2496:B2515)-ROW(B2496)+1)) / (20*21/2)</f>
        <v>5.602380952380952</v>
      </c>
      <c r="J2512" s="2">
        <f t="shared" si="306"/>
        <v>8.7636656172684901</v>
      </c>
      <c r="K2512" s="2">
        <f t="shared" si="308"/>
        <v>11.27808076146604</v>
      </c>
    </row>
    <row r="2513" spans="1:11" ht="13.5" x14ac:dyDescent="0.25">
      <c r="A2513" s="3">
        <f>TITRES_STAT!B2516</f>
        <v>0</v>
      </c>
      <c r="B2513" s="6">
        <f>TITRES_STAT!D2516</f>
        <v>0</v>
      </c>
      <c r="C2513" s="2">
        <f t="shared" si="309"/>
        <v>0</v>
      </c>
      <c r="D2513" s="2">
        <f t="shared" si="310"/>
        <v>0</v>
      </c>
      <c r="E2513" s="2">
        <f t="shared" si="312"/>
        <v>6.45</v>
      </c>
      <c r="F2513" s="2">
        <f t="shared" si="305"/>
        <v>9.7550000000000026</v>
      </c>
      <c r="G2513" s="2">
        <f t="shared" si="307"/>
        <v>11.968399999999995</v>
      </c>
      <c r="H2513" s="2">
        <f t="shared" si="311"/>
        <v>13.799999999999997</v>
      </c>
      <c r="I2513" s="2">
        <f t="array" ref="I2513">SUMPRODUCT(B2497:B2516, (ROW(B2497:B2516)-ROW(B2497)+1)) / (20*21/2)</f>
        <v>4.801904761904761</v>
      </c>
      <c r="J2513" s="2">
        <f t="shared" si="306"/>
        <v>7.929030796576253</v>
      </c>
      <c r="K2513" s="2">
        <f t="shared" si="308"/>
        <v>10.835803084545804</v>
      </c>
    </row>
    <row r="2514" spans="1:11" ht="13.5" x14ac:dyDescent="0.25">
      <c r="A2514" s="3">
        <f>TITRES_STAT!B2517</f>
        <v>0</v>
      </c>
      <c r="B2514" s="6">
        <f>TITRES_STAT!D2517</f>
        <v>0</v>
      </c>
      <c r="C2514" s="2">
        <f t="shared" si="309"/>
        <v>0</v>
      </c>
      <c r="D2514" s="2">
        <f t="shared" si="310"/>
        <v>0</v>
      </c>
      <c r="E2514" s="2">
        <f t="shared" si="312"/>
        <v>5.16</v>
      </c>
      <c r="F2514" s="2">
        <f t="shared" si="305"/>
        <v>9.0800000000000018</v>
      </c>
      <c r="G2514" s="2">
        <f t="shared" si="307"/>
        <v>11.702599999999995</v>
      </c>
      <c r="H2514" s="2">
        <f t="shared" si="311"/>
        <v>13.712499999999999</v>
      </c>
      <c r="I2514" s="2">
        <f t="array" ref="I2514">SUMPRODUCT(B2498:B2517, (ROW(B2498:B2517)-ROW(B2498)+1)) / (20*21/2)</f>
        <v>4.0628571428571423</v>
      </c>
      <c r="J2514" s="2">
        <f t="shared" si="306"/>
        <v>7.1738850064261337</v>
      </c>
      <c r="K2514" s="2">
        <f t="shared" si="308"/>
        <v>10.41086963024989</v>
      </c>
    </row>
    <row r="2515" spans="1:11" ht="13.5" x14ac:dyDescent="0.25">
      <c r="A2515" s="3">
        <f>TITRES_STAT!B2518</f>
        <v>0</v>
      </c>
      <c r="B2515" s="6">
        <f>TITRES_STAT!D2518</f>
        <v>0</v>
      </c>
      <c r="C2515" s="2">
        <f t="shared" si="309"/>
        <v>0</v>
      </c>
      <c r="D2515" s="2">
        <f t="shared" si="310"/>
        <v>0</v>
      </c>
      <c r="E2515" s="2">
        <f t="shared" si="312"/>
        <v>3.87</v>
      </c>
      <c r="F2515" s="2">
        <f t="shared" si="305"/>
        <v>8.4050000000000011</v>
      </c>
      <c r="G2515" s="2">
        <f t="shared" si="307"/>
        <v>11.436799999999996</v>
      </c>
      <c r="H2515" s="2">
        <f t="shared" si="311"/>
        <v>13.624999999999998</v>
      </c>
      <c r="I2515" s="2">
        <f t="array" ref="I2515">SUMPRODUCT(B2499:B2518, (ROW(B2499:B2518)-ROW(B2499)+1)) / (20*21/2)</f>
        <v>3.3852380952380949</v>
      </c>
      <c r="J2515" s="2">
        <f t="shared" si="306"/>
        <v>6.4906578629569784</v>
      </c>
      <c r="K2515" s="2">
        <f t="shared" si="308"/>
        <v>10.002600232985188</v>
      </c>
    </row>
    <row r="2516" spans="1:11" ht="13.5" x14ac:dyDescent="0.25">
      <c r="A2516" s="3">
        <f>TITRES_STAT!B2519</f>
        <v>0</v>
      </c>
      <c r="B2516" s="6">
        <f>TITRES_STAT!D2519</f>
        <v>0</v>
      </c>
      <c r="C2516" s="2">
        <f t="shared" si="309"/>
        <v>0</v>
      </c>
      <c r="D2516" s="2">
        <f t="shared" si="310"/>
        <v>0</v>
      </c>
      <c r="E2516" s="2">
        <f t="shared" si="312"/>
        <v>2.58</v>
      </c>
      <c r="F2516" s="2">
        <f t="shared" ref="F2516:F2579" si="313">AVERAGE(B2497:B2516)</f>
        <v>7.7600000000000007</v>
      </c>
      <c r="G2516" s="2">
        <f t="shared" si="307"/>
        <v>11.170999999999998</v>
      </c>
      <c r="H2516" s="2">
        <f t="shared" si="311"/>
        <v>13.5375</v>
      </c>
      <c r="I2516" s="2">
        <f t="array" ref="I2516">SUMPRODUCT(B2500:B2519, (ROW(B2500:B2519)-ROW(B2500)+1)) / (20*21/2)</f>
        <v>2.769047619047619</v>
      </c>
      <c r="J2516" s="2">
        <f t="shared" si="306"/>
        <v>5.87249997124679</v>
      </c>
      <c r="K2516" s="2">
        <f t="shared" si="308"/>
        <v>9.6103414003191023</v>
      </c>
    </row>
    <row r="2517" spans="1:11" ht="13.5" x14ac:dyDescent="0.25">
      <c r="A2517" s="3">
        <f>TITRES_STAT!B2520</f>
        <v>0</v>
      </c>
      <c r="B2517" s="6">
        <f>TITRES_STAT!D2520</f>
        <v>0</v>
      </c>
      <c r="C2517" s="2">
        <f t="shared" si="309"/>
        <v>0</v>
      </c>
      <c r="D2517" s="2">
        <f t="shared" si="310"/>
        <v>0</v>
      </c>
      <c r="E2517" s="2">
        <f t="shared" si="312"/>
        <v>1.29</v>
      </c>
      <c r="F2517" s="2">
        <f t="shared" si="313"/>
        <v>7.1150000000000002</v>
      </c>
      <c r="G2517" s="2">
        <f t="shared" si="307"/>
        <v>10.905199999999995</v>
      </c>
      <c r="H2517" s="2">
        <f t="shared" si="311"/>
        <v>13.45</v>
      </c>
      <c r="I2517" s="2">
        <f t="array" ref="I2517">SUMPRODUCT(B2501:B2520, (ROW(B2501:B2520)-ROW(B2501)+1)) / (20*21/2)</f>
        <v>2.2142857142857144</v>
      </c>
      <c r="J2517" s="2">
        <f t="shared" ref="J2517:J2580" si="314">$J$4*B2517+J2516*(1-$J$4)</f>
        <v>5.3132142596994765</v>
      </c>
      <c r="K2517" s="2">
        <f t="shared" si="308"/>
        <v>9.2334652669732549</v>
      </c>
    </row>
    <row r="2518" spans="1:11" ht="13.5" x14ac:dyDescent="0.25">
      <c r="A2518" s="3">
        <f>TITRES_STAT!B2521</f>
        <v>0</v>
      </c>
      <c r="B2518" s="6">
        <f>TITRES_STAT!D2521</f>
        <v>0</v>
      </c>
      <c r="C2518" s="2">
        <f t="shared" si="309"/>
        <v>0</v>
      </c>
      <c r="D2518" s="2">
        <f t="shared" si="310"/>
        <v>0</v>
      </c>
      <c r="E2518" s="2">
        <f t="shared" si="312"/>
        <v>0</v>
      </c>
      <c r="F2518" s="2">
        <f t="shared" si="313"/>
        <v>6.4700000000000015</v>
      </c>
      <c r="G2518" s="2">
        <f t="shared" si="307"/>
        <v>10.639399999999997</v>
      </c>
      <c r="H2518" s="2">
        <f t="shared" si="311"/>
        <v>13.362500000000001</v>
      </c>
      <c r="I2518" s="2">
        <f t="array" ref="I2518">SUMPRODUCT(B2502:B2521, (ROW(B2502:B2521)-ROW(B2502)+1)) / (20*21/2)</f>
        <v>1.7214285714285718</v>
      </c>
      <c r="J2518" s="2">
        <f t="shared" si="314"/>
        <v>4.8071938540138124</v>
      </c>
      <c r="K2518" s="2">
        <f t="shared" si="308"/>
        <v>8.8713685898370489</v>
      </c>
    </row>
    <row r="2519" spans="1:11" ht="13.5" x14ac:dyDescent="0.25">
      <c r="A2519" s="3">
        <f>TITRES_STAT!B2522</f>
        <v>0</v>
      </c>
      <c r="B2519" s="6">
        <f>TITRES_STAT!D2522</f>
        <v>0</v>
      </c>
      <c r="C2519" s="2">
        <f t="shared" si="309"/>
        <v>0</v>
      </c>
      <c r="D2519" s="2">
        <f t="shared" si="310"/>
        <v>0</v>
      </c>
      <c r="E2519" s="2">
        <f t="shared" si="312"/>
        <v>0</v>
      </c>
      <c r="F2519" s="2">
        <f t="shared" si="313"/>
        <v>5.8250000000000011</v>
      </c>
      <c r="G2519" s="2">
        <f t="shared" si="307"/>
        <v>10.373599999999996</v>
      </c>
      <c r="H2519" s="2">
        <f t="shared" si="311"/>
        <v>13.275</v>
      </c>
      <c r="I2519" s="2">
        <f t="array" ref="I2519">SUMPRODUCT(B2503:B2522, (ROW(B2503:B2522)-ROW(B2503)+1)) / (20*21/2)</f>
        <v>1.2904761904761906</v>
      </c>
      <c r="J2519" s="2">
        <f t="shared" si="314"/>
        <v>4.3493658679172587</v>
      </c>
      <c r="K2519" s="2">
        <f t="shared" si="308"/>
        <v>8.5234717823924591</v>
      </c>
    </row>
    <row r="2520" spans="1:11" ht="13.5" x14ac:dyDescent="0.25">
      <c r="A2520" s="3">
        <f>TITRES_STAT!B2523</f>
        <v>0</v>
      </c>
      <c r="B2520" s="6">
        <f>TITRES_STAT!D2523</f>
        <v>0</v>
      </c>
      <c r="C2520" s="2">
        <f t="shared" si="309"/>
        <v>0</v>
      </c>
      <c r="D2520" s="2">
        <f t="shared" si="310"/>
        <v>0</v>
      </c>
      <c r="E2520" s="2">
        <f t="shared" si="312"/>
        <v>0</v>
      </c>
      <c r="F2520" s="2">
        <f t="shared" si="313"/>
        <v>5.1750000000000007</v>
      </c>
      <c r="G2520" s="2">
        <f t="shared" si="307"/>
        <v>10.107799999999996</v>
      </c>
      <c r="H2520" s="2">
        <f t="shared" si="311"/>
        <v>13.1875</v>
      </c>
      <c r="I2520" s="2">
        <f t="array" ref="I2520">SUMPRODUCT(B2504:B2523, (ROW(B2504:B2523)-ROW(B2504)+1)) / (20*21/2)</f>
        <v>0.92142857142857137</v>
      </c>
      <c r="J2520" s="2">
        <f t="shared" si="314"/>
        <v>3.9351405471632339</v>
      </c>
      <c r="K2520" s="2">
        <f t="shared" si="308"/>
        <v>8.1892179870045201</v>
      </c>
    </row>
    <row r="2521" spans="1:11" ht="13.5" x14ac:dyDescent="0.25">
      <c r="A2521" s="3">
        <f>TITRES_STAT!B2524</f>
        <v>0</v>
      </c>
      <c r="B2521" s="6">
        <f>TITRES_STAT!D2524</f>
        <v>0</v>
      </c>
      <c r="C2521" s="2">
        <f t="shared" si="309"/>
        <v>0</v>
      </c>
      <c r="D2521" s="2">
        <f t="shared" si="310"/>
        <v>0</v>
      </c>
      <c r="E2521" s="2">
        <f t="shared" si="312"/>
        <v>0</v>
      </c>
      <c r="F2521" s="2">
        <f t="shared" si="313"/>
        <v>4.5250000000000004</v>
      </c>
      <c r="G2521" s="2">
        <f t="shared" si="307"/>
        <v>9.8419999999999952</v>
      </c>
      <c r="H2521" s="2">
        <f t="shared" si="311"/>
        <v>13.1</v>
      </c>
      <c r="I2521" s="2">
        <f t="array" ref="I2521">SUMPRODUCT(B2505:B2524, (ROW(B2505:B2524)-ROW(B2505)+1)) / (20*21/2)</f>
        <v>0.61428571428571432</v>
      </c>
      <c r="J2521" s="2">
        <f t="shared" si="314"/>
        <v>3.5603652569572115</v>
      </c>
      <c r="K2521" s="2">
        <f t="shared" si="308"/>
        <v>7.8680721835925782</v>
      </c>
    </row>
    <row r="2522" spans="1:11" ht="13.5" x14ac:dyDescent="0.25">
      <c r="A2522" s="3">
        <f>TITRES_STAT!B2525</f>
        <v>0</v>
      </c>
      <c r="B2522" s="6">
        <f>TITRES_STAT!D2525</f>
        <v>0</v>
      </c>
      <c r="C2522" s="2">
        <f t="shared" si="309"/>
        <v>0</v>
      </c>
      <c r="D2522" s="2">
        <f t="shared" si="310"/>
        <v>0</v>
      </c>
      <c r="E2522" s="2">
        <f t="shared" si="312"/>
        <v>0</v>
      </c>
      <c r="F2522" s="2">
        <f t="shared" si="313"/>
        <v>3.875</v>
      </c>
      <c r="G2522" s="2">
        <f t="shared" si="307"/>
        <v>9.5719999999999956</v>
      </c>
      <c r="H2522" s="2">
        <f t="shared" si="311"/>
        <v>13.012499999999999</v>
      </c>
      <c r="I2522" s="2">
        <f t="array" ref="I2522">SUMPRODUCT(B2506:B2525, (ROW(B2506:B2525)-ROW(B2506)+1)) / (20*21/2)</f>
        <v>0.36857142857142861</v>
      </c>
      <c r="J2522" s="2">
        <f t="shared" si="314"/>
        <v>3.221282851532715</v>
      </c>
      <c r="K2522" s="2">
        <f t="shared" si="308"/>
        <v>7.5595203332556142</v>
      </c>
    </row>
    <row r="2523" spans="1:11" ht="13.5" x14ac:dyDescent="0.25">
      <c r="A2523" s="3">
        <f>TITRES_STAT!B2526</f>
        <v>0</v>
      </c>
      <c r="B2523" s="6">
        <f>TITRES_STAT!D2526</f>
        <v>0</v>
      </c>
      <c r="C2523" s="2">
        <f t="shared" si="309"/>
        <v>0</v>
      </c>
      <c r="D2523" s="2">
        <f t="shared" si="310"/>
        <v>0</v>
      </c>
      <c r="E2523" s="2">
        <f t="shared" si="312"/>
        <v>0</v>
      </c>
      <c r="F2523" s="2">
        <f t="shared" si="313"/>
        <v>3.2250000000000001</v>
      </c>
      <c r="G2523" s="2">
        <f t="shared" si="307"/>
        <v>9.301999999999996</v>
      </c>
      <c r="H2523" s="2">
        <f t="shared" si="311"/>
        <v>12.925000000000001</v>
      </c>
      <c r="I2523" s="2">
        <f t="array" ref="I2523">SUMPRODUCT(B2507:B2526, (ROW(B2507:B2526)-ROW(B2507)+1)) / (20*21/2)</f>
        <v>0.1842857142857143</v>
      </c>
      <c r="J2523" s="2">
        <f t="shared" si="314"/>
        <v>2.9144940085295992</v>
      </c>
      <c r="K2523" s="2">
        <f t="shared" si="308"/>
        <v>7.263068555480884</v>
      </c>
    </row>
    <row r="2524" spans="1:11" ht="13.5" x14ac:dyDescent="0.25">
      <c r="A2524" s="3">
        <f>TITRES_STAT!B2527</f>
        <v>0</v>
      </c>
      <c r="B2524" s="6">
        <f>TITRES_STAT!D2527</f>
        <v>0</v>
      </c>
      <c r="C2524" s="2">
        <f t="shared" si="309"/>
        <v>0</v>
      </c>
      <c r="D2524" s="2">
        <f t="shared" si="310"/>
        <v>0</v>
      </c>
      <c r="E2524" s="2">
        <f t="shared" si="312"/>
        <v>0</v>
      </c>
      <c r="F2524" s="2">
        <f t="shared" si="313"/>
        <v>2.58</v>
      </c>
      <c r="G2524" s="2">
        <f t="shared" si="307"/>
        <v>9.0319999999999965</v>
      </c>
      <c r="H2524" s="2">
        <f t="shared" si="311"/>
        <v>12.8375</v>
      </c>
      <c r="I2524" s="2">
        <f t="array" ref="I2524">SUMPRODUCT(B2508:B2527, (ROW(B2508:B2527)-ROW(B2508)+1)) / (20*21/2)</f>
        <v>6.142857142857143E-2</v>
      </c>
      <c r="J2524" s="2">
        <f t="shared" si="314"/>
        <v>2.6369231505743991</v>
      </c>
      <c r="K2524" s="2">
        <f t="shared" si="308"/>
        <v>6.9782423376188891</v>
      </c>
    </row>
    <row r="2525" spans="1:11" ht="13.5" x14ac:dyDescent="0.25">
      <c r="A2525" s="3">
        <f>TITRES_STAT!B2528</f>
        <v>0</v>
      </c>
      <c r="B2525" s="6">
        <f>TITRES_STAT!D2528</f>
        <v>0</v>
      </c>
      <c r="C2525" s="2">
        <f t="shared" si="309"/>
        <v>0</v>
      </c>
      <c r="D2525" s="2">
        <f t="shared" si="310"/>
        <v>0</v>
      </c>
      <c r="E2525" s="2">
        <f t="shared" si="312"/>
        <v>0</v>
      </c>
      <c r="F2525" s="2">
        <f t="shared" si="313"/>
        <v>1.9350000000000001</v>
      </c>
      <c r="G2525" s="2">
        <f t="shared" si="307"/>
        <v>8.7619999999999951</v>
      </c>
      <c r="H2525" s="2">
        <f t="shared" si="311"/>
        <v>12.75</v>
      </c>
      <c r="I2525" s="2">
        <f t="array" ref="I2525">SUMPRODUCT(B2509:B2528, (ROW(B2509:B2528)-ROW(B2509)+1)) / (20*21/2)</f>
        <v>0</v>
      </c>
      <c r="J2525" s="2">
        <f t="shared" si="314"/>
        <v>2.3857876124244561</v>
      </c>
      <c r="K2525" s="2">
        <f t="shared" si="308"/>
        <v>6.704585775359325</v>
      </c>
    </row>
    <row r="2526" spans="1:11" ht="13.5" x14ac:dyDescent="0.25">
      <c r="A2526" s="3">
        <f>TITRES_STAT!B2529</f>
        <v>0</v>
      </c>
      <c r="B2526" s="6">
        <f>TITRES_STAT!D2529</f>
        <v>0</v>
      </c>
      <c r="C2526" s="2">
        <f t="shared" si="309"/>
        <v>0</v>
      </c>
      <c r="D2526" s="2">
        <f t="shared" si="310"/>
        <v>0</v>
      </c>
      <c r="E2526" s="2">
        <f t="shared" si="312"/>
        <v>0</v>
      </c>
      <c r="F2526" s="2">
        <f t="shared" si="313"/>
        <v>1.29</v>
      </c>
      <c r="G2526" s="2">
        <f t="shared" si="307"/>
        <v>8.4919999999999956</v>
      </c>
      <c r="H2526" s="2">
        <f t="shared" si="311"/>
        <v>12.662499999999998</v>
      </c>
      <c r="I2526" s="2">
        <f t="array" ref="I2526">SUMPRODUCT(B2510:B2529, (ROW(B2510:B2529)-ROW(B2510)+1)) / (20*21/2)</f>
        <v>0</v>
      </c>
      <c r="J2526" s="2">
        <f t="shared" si="314"/>
        <v>2.1585697445745078</v>
      </c>
      <c r="K2526" s="2">
        <f t="shared" si="308"/>
        <v>6.4416608429922926</v>
      </c>
    </row>
    <row r="2527" spans="1:11" ht="13.5" x14ac:dyDescent="0.25">
      <c r="A2527" s="3">
        <f>TITRES_STAT!B2530</f>
        <v>0</v>
      </c>
      <c r="B2527" s="6">
        <f>TITRES_STAT!D2530</f>
        <v>0</v>
      </c>
      <c r="C2527" s="2">
        <f t="shared" si="309"/>
        <v>0</v>
      </c>
      <c r="D2527" s="2">
        <f t="shared" si="310"/>
        <v>0</v>
      </c>
      <c r="E2527" s="2">
        <f t="shared" si="312"/>
        <v>0</v>
      </c>
      <c r="F2527" s="2">
        <f t="shared" si="313"/>
        <v>0.64500000000000002</v>
      </c>
      <c r="G2527" s="2">
        <f t="shared" si="307"/>
        <v>8.2219999999999978</v>
      </c>
      <c r="H2527" s="2">
        <f t="shared" si="311"/>
        <v>12.574999999999998</v>
      </c>
      <c r="I2527" s="2">
        <f t="array" ref="I2527">SUMPRODUCT(B2511:B2530, (ROW(B2511:B2530)-ROW(B2511)+1)) / (20*21/2)</f>
        <v>0</v>
      </c>
      <c r="J2527" s="2">
        <f t="shared" si="314"/>
        <v>1.9529916736626498</v>
      </c>
      <c r="K2527" s="2">
        <f t="shared" si="308"/>
        <v>6.1890466922867127</v>
      </c>
    </row>
    <row r="2528" spans="1:11" ht="13.5" x14ac:dyDescent="0.25">
      <c r="A2528" s="3">
        <f>TITRES_STAT!B2531</f>
        <v>0</v>
      </c>
      <c r="B2528" s="6">
        <f>TITRES_STAT!D2531</f>
        <v>0</v>
      </c>
      <c r="C2528" s="2">
        <f t="shared" si="309"/>
        <v>0</v>
      </c>
      <c r="D2528" s="2">
        <f t="shared" si="310"/>
        <v>0</v>
      </c>
      <c r="E2528" s="2">
        <f t="shared" si="312"/>
        <v>0</v>
      </c>
      <c r="F2528" s="2">
        <f t="shared" si="313"/>
        <v>0</v>
      </c>
      <c r="G2528" s="2">
        <f t="shared" si="307"/>
        <v>7.9519999999999973</v>
      </c>
      <c r="H2528" s="2">
        <f t="shared" si="311"/>
        <v>12.487499999999997</v>
      </c>
      <c r="I2528" s="2">
        <f t="array" ref="I2528">SUMPRODUCT(B2512:B2531, (ROW(B2512:B2531)-ROW(B2512)+1)) / (20*21/2)</f>
        <v>0</v>
      </c>
      <c r="J2528" s="2">
        <f t="shared" si="314"/>
        <v>1.7669924666471593</v>
      </c>
      <c r="K2528" s="2">
        <f t="shared" si="308"/>
        <v>5.9463389788637047</v>
      </c>
    </row>
    <row r="2529" spans="1:11" ht="13.5" x14ac:dyDescent="0.25">
      <c r="A2529" s="3">
        <f>TITRES_STAT!B2532</f>
        <v>0</v>
      </c>
      <c r="B2529" s="6">
        <f>TITRES_STAT!D2532</f>
        <v>0</v>
      </c>
      <c r="C2529" s="2">
        <f t="shared" si="309"/>
        <v>0</v>
      </c>
      <c r="D2529" s="2">
        <f t="shared" si="310"/>
        <v>0</v>
      </c>
      <c r="E2529" s="2">
        <f t="shared" si="312"/>
        <v>0</v>
      </c>
      <c r="F2529" s="2">
        <f t="shared" si="313"/>
        <v>0</v>
      </c>
      <c r="G2529" s="2">
        <f t="shared" si="307"/>
        <v>7.6819999999999986</v>
      </c>
      <c r="H2529" s="2">
        <f t="shared" si="311"/>
        <v>12.399999999999999</v>
      </c>
      <c r="I2529" s="2">
        <f t="array" ref="I2529">SUMPRODUCT(B2513:B2532, (ROW(B2513:B2532)-ROW(B2513)+1)) / (20*21/2)</f>
        <v>0</v>
      </c>
      <c r="J2529" s="2">
        <f t="shared" si="314"/>
        <v>1.5987074698236203</v>
      </c>
      <c r="K2529" s="2">
        <f t="shared" si="308"/>
        <v>5.7131492149866965</v>
      </c>
    </row>
    <row r="2530" spans="1:11" ht="13.5" x14ac:dyDescent="0.25">
      <c r="A2530" s="3">
        <f>TITRES_STAT!B2533</f>
        <v>0</v>
      </c>
      <c r="B2530" s="6">
        <f>TITRES_STAT!D2533</f>
        <v>0</v>
      </c>
      <c r="C2530" s="2">
        <f t="shared" si="309"/>
        <v>0</v>
      </c>
      <c r="D2530" s="2">
        <f t="shared" si="310"/>
        <v>0</v>
      </c>
      <c r="E2530" s="2">
        <f t="shared" si="312"/>
        <v>0</v>
      </c>
      <c r="F2530" s="2">
        <f t="shared" si="313"/>
        <v>0</v>
      </c>
      <c r="G2530" s="2">
        <f t="shared" si="307"/>
        <v>7.4119999999999981</v>
      </c>
      <c r="H2530" s="2">
        <f t="shared" si="311"/>
        <v>12.312499999999998</v>
      </c>
      <c r="I2530" s="2">
        <f t="array" ref="I2530">SUMPRODUCT(B2514:B2533, (ROW(B2514:B2533)-ROW(B2514)+1)) / (20*21/2)</f>
        <v>0</v>
      </c>
      <c r="J2530" s="2">
        <f t="shared" si="314"/>
        <v>1.4464496155547042</v>
      </c>
      <c r="K2530" s="2">
        <f t="shared" si="308"/>
        <v>5.4891041477323164</v>
      </c>
    </row>
    <row r="2531" spans="1:11" ht="13.5" x14ac:dyDescent="0.25">
      <c r="A2531" s="3">
        <f>TITRES_STAT!B2534</f>
        <v>0</v>
      </c>
      <c r="B2531" s="6">
        <f>TITRES_STAT!D2534</f>
        <v>0</v>
      </c>
      <c r="C2531" s="2">
        <f t="shared" si="309"/>
        <v>0</v>
      </c>
      <c r="D2531" s="2">
        <f t="shared" si="310"/>
        <v>0</v>
      </c>
      <c r="E2531" s="2">
        <f t="shared" si="312"/>
        <v>0</v>
      </c>
      <c r="F2531" s="2">
        <f t="shared" si="313"/>
        <v>0</v>
      </c>
      <c r="G2531" s="2">
        <f t="shared" si="307"/>
        <v>7.1419999999999986</v>
      </c>
      <c r="H2531" s="2">
        <f t="shared" si="311"/>
        <v>12.227999999999998</v>
      </c>
      <c r="I2531" s="2">
        <f t="array" ref="I2531">SUMPRODUCT(B2515:B2534, (ROW(B2515:B2534)-ROW(B2515)+1)) / (20*21/2)</f>
        <v>0</v>
      </c>
      <c r="J2531" s="2">
        <f t="shared" si="314"/>
        <v>1.308692509311399</v>
      </c>
      <c r="K2531" s="2">
        <f t="shared" si="308"/>
        <v>5.2738451615467357</v>
      </c>
    </row>
    <row r="2532" spans="1:11" ht="13.5" x14ac:dyDescent="0.25">
      <c r="A2532" s="3">
        <f>TITRES_STAT!B2535</f>
        <v>0</v>
      </c>
      <c r="B2532" s="6">
        <f>TITRES_STAT!D2535</f>
        <v>0</v>
      </c>
      <c r="C2532" s="2">
        <f t="shared" si="309"/>
        <v>0</v>
      </c>
      <c r="D2532" s="2">
        <f t="shared" si="310"/>
        <v>0</v>
      </c>
      <c r="E2532" s="2">
        <f t="shared" si="312"/>
        <v>0</v>
      </c>
      <c r="F2532" s="2">
        <f t="shared" si="313"/>
        <v>0</v>
      </c>
      <c r="G2532" s="2">
        <f t="shared" si="307"/>
        <v>6.8719999999999981</v>
      </c>
      <c r="H2532" s="2">
        <f t="shared" si="311"/>
        <v>12.143499999999996</v>
      </c>
      <c r="I2532" s="2">
        <f t="array" ref="I2532">SUMPRODUCT(B2516:B2535, (ROW(B2516:B2535)-ROW(B2516)+1)) / (20*21/2)</f>
        <v>0</v>
      </c>
      <c r="J2532" s="2">
        <f t="shared" si="314"/>
        <v>1.1840551274722182</v>
      </c>
      <c r="K2532" s="2">
        <f t="shared" si="308"/>
        <v>5.0670277042311778</v>
      </c>
    </row>
    <row r="2533" spans="1:11" ht="13.5" x14ac:dyDescent="0.25">
      <c r="A2533" s="3">
        <f>TITRES_STAT!B2536</f>
        <v>0</v>
      </c>
      <c r="B2533" s="6">
        <f>TITRES_STAT!D2536</f>
        <v>0</v>
      </c>
      <c r="C2533" s="2">
        <f t="shared" si="309"/>
        <v>0</v>
      </c>
      <c r="D2533" s="2">
        <f t="shared" si="310"/>
        <v>0</v>
      </c>
      <c r="E2533" s="2">
        <f t="shared" si="312"/>
        <v>0</v>
      </c>
      <c r="F2533" s="2">
        <f t="shared" si="313"/>
        <v>0</v>
      </c>
      <c r="G2533" s="2">
        <f t="shared" si="307"/>
        <v>6.6019999999999985</v>
      </c>
      <c r="H2533" s="2">
        <f t="shared" si="311"/>
        <v>12.058999999999999</v>
      </c>
      <c r="I2533" s="2">
        <f t="array" ref="I2533">SUMPRODUCT(B2517:B2536, (ROW(B2517:B2536)-ROW(B2517)+1)) / (20*21/2)</f>
        <v>0</v>
      </c>
      <c r="J2533" s="2">
        <f t="shared" si="314"/>
        <v>1.0712879724748641</v>
      </c>
      <c r="K2533" s="2">
        <f t="shared" si="308"/>
        <v>4.8683207354377984</v>
      </c>
    </row>
    <row r="2534" spans="1:11" ht="13.5" x14ac:dyDescent="0.25">
      <c r="A2534" s="3">
        <f>TITRES_STAT!B2537</f>
        <v>0</v>
      </c>
      <c r="B2534" s="6">
        <f>TITRES_STAT!D2537</f>
        <v>0</v>
      </c>
      <c r="C2534" s="2">
        <f t="shared" si="309"/>
        <v>0</v>
      </c>
      <c r="D2534" s="2">
        <f t="shared" si="310"/>
        <v>0</v>
      </c>
      <c r="E2534" s="2">
        <f t="shared" si="312"/>
        <v>0</v>
      </c>
      <c r="F2534" s="2">
        <f t="shared" si="313"/>
        <v>0</v>
      </c>
      <c r="G2534" s="2">
        <f t="shared" si="307"/>
        <v>6.3319999999999981</v>
      </c>
      <c r="H2534" s="2">
        <f t="shared" si="311"/>
        <v>11.974499999999999</v>
      </c>
      <c r="I2534" s="2">
        <f t="array" ref="I2534">SUMPRODUCT(B2518:B2537, (ROW(B2518:B2537)-ROW(B2518)+1)) / (20*21/2)</f>
        <v>0</v>
      </c>
      <c r="J2534" s="2">
        <f t="shared" si="314"/>
        <v>0.96926054652487703</v>
      </c>
      <c r="K2534" s="2">
        <f t="shared" si="308"/>
        <v>4.6774061967931786</v>
      </c>
    </row>
    <row r="2535" spans="1:11" ht="13.5" x14ac:dyDescent="0.25">
      <c r="A2535" s="3">
        <f>TITRES_STAT!B2538</f>
        <v>0</v>
      </c>
      <c r="B2535" s="6">
        <f>TITRES_STAT!D2538</f>
        <v>0</v>
      </c>
      <c r="C2535" s="2">
        <f t="shared" si="309"/>
        <v>0</v>
      </c>
      <c r="D2535" s="2">
        <f t="shared" si="310"/>
        <v>0</v>
      </c>
      <c r="E2535" s="2">
        <f t="shared" si="312"/>
        <v>0</v>
      </c>
      <c r="F2535" s="2">
        <f t="shared" si="313"/>
        <v>0</v>
      </c>
      <c r="G2535" s="2">
        <f t="shared" si="307"/>
        <v>6.0619999999999994</v>
      </c>
      <c r="H2535" s="2">
        <f t="shared" si="311"/>
        <v>11.893799999999999</v>
      </c>
      <c r="I2535" s="2">
        <f t="array" ref="I2535">SUMPRODUCT(B2519:B2538, (ROW(B2519:B2538)-ROW(B2519)+1)) / (20*21/2)</f>
        <v>0</v>
      </c>
      <c r="J2535" s="2">
        <f t="shared" si="314"/>
        <v>0.87695001828441255</v>
      </c>
      <c r="K2535" s="2">
        <f t="shared" si="308"/>
        <v>4.4939785028012897</v>
      </c>
    </row>
    <row r="2536" spans="1:11" ht="13.5" x14ac:dyDescent="0.25">
      <c r="A2536" s="3">
        <f>TITRES_STAT!B2539</f>
        <v>0</v>
      </c>
      <c r="B2536" s="6">
        <f>TITRES_STAT!D2539</f>
        <v>0</v>
      </c>
      <c r="C2536" s="2">
        <f t="shared" si="309"/>
        <v>0</v>
      </c>
      <c r="D2536" s="2">
        <f t="shared" si="310"/>
        <v>0</v>
      </c>
      <c r="E2536" s="2">
        <f t="shared" si="312"/>
        <v>0</v>
      </c>
      <c r="F2536" s="2">
        <f t="shared" si="313"/>
        <v>0</v>
      </c>
      <c r="G2536" s="2">
        <f t="shared" si="307"/>
        <v>5.7919999999999989</v>
      </c>
      <c r="H2536" s="2">
        <f t="shared" si="311"/>
        <v>11.816249999999998</v>
      </c>
      <c r="I2536" s="2">
        <f t="array" ref="I2536">SUMPRODUCT(B2520:B2539, (ROW(B2520:B2539)-ROW(B2520)+1)) / (20*21/2)</f>
        <v>0</v>
      </c>
      <c r="J2536" s="2">
        <f t="shared" si="314"/>
        <v>0.79343096892399234</v>
      </c>
      <c r="K2536" s="2">
        <f t="shared" si="308"/>
        <v>4.3177440517110428</v>
      </c>
    </row>
    <row r="2537" spans="1:11" ht="13.5" x14ac:dyDescent="0.25">
      <c r="A2537" s="3">
        <f>TITRES_STAT!B2540</f>
        <v>0</v>
      </c>
      <c r="B2537" s="6">
        <f>TITRES_STAT!D2540</f>
        <v>0</v>
      </c>
      <c r="C2537" s="2">
        <f t="shared" si="309"/>
        <v>0</v>
      </c>
      <c r="D2537" s="2">
        <f t="shared" si="310"/>
        <v>0</v>
      </c>
      <c r="E2537" s="2">
        <f t="shared" si="312"/>
        <v>0</v>
      </c>
      <c r="F2537" s="2">
        <f t="shared" si="313"/>
        <v>0</v>
      </c>
      <c r="G2537" s="2">
        <f t="shared" si="307"/>
        <v>5.5220000000000002</v>
      </c>
      <c r="H2537" s="2">
        <f t="shared" si="311"/>
        <v>11.735249999999999</v>
      </c>
      <c r="I2537" s="2">
        <f t="array" ref="I2537">SUMPRODUCT(B2521:B2540, (ROW(B2521:B2540)-ROW(B2521)+1)) / (20*21/2)</f>
        <v>0</v>
      </c>
      <c r="J2537" s="2">
        <f t="shared" si="314"/>
        <v>0.71786611474075501</v>
      </c>
      <c r="K2537" s="2">
        <f t="shared" si="308"/>
        <v>4.1484207555655122</v>
      </c>
    </row>
    <row r="2538" spans="1:11" ht="13.5" x14ac:dyDescent="0.25">
      <c r="A2538" s="3">
        <f>TITRES_STAT!B2541</f>
        <v>0</v>
      </c>
      <c r="B2538" s="6">
        <f>TITRES_STAT!D2541</f>
        <v>0</v>
      </c>
      <c r="C2538" s="2">
        <f t="shared" si="309"/>
        <v>0</v>
      </c>
      <c r="D2538" s="2">
        <f t="shared" si="310"/>
        <v>0</v>
      </c>
      <c r="E2538" s="2">
        <f t="shared" si="312"/>
        <v>0</v>
      </c>
      <c r="F2538" s="2">
        <f t="shared" si="313"/>
        <v>0</v>
      </c>
      <c r="G2538" s="2">
        <f t="shared" si="307"/>
        <v>5.2520000000000007</v>
      </c>
      <c r="H2538" s="2">
        <f t="shared" si="311"/>
        <v>11.650649999999999</v>
      </c>
      <c r="I2538" s="2">
        <f t="array" ref="I2538">SUMPRODUCT(B2522:B2541, (ROW(B2522:B2541)-ROW(B2522)+1)) / (20*21/2)</f>
        <v>0</v>
      </c>
      <c r="J2538" s="2">
        <f t="shared" si="314"/>
        <v>0.64949791333687357</v>
      </c>
      <c r="K2538" s="2">
        <f t="shared" si="308"/>
        <v>3.9857375886805904</v>
      </c>
    </row>
    <row r="2539" spans="1:11" ht="13.5" x14ac:dyDescent="0.25">
      <c r="A2539" s="3">
        <f>TITRES_STAT!B2542</f>
        <v>0</v>
      </c>
      <c r="B2539" s="6">
        <f>TITRES_STAT!D2542</f>
        <v>0</v>
      </c>
      <c r="C2539" s="2">
        <f t="shared" si="309"/>
        <v>0</v>
      </c>
      <c r="D2539" s="2">
        <f t="shared" si="310"/>
        <v>0</v>
      </c>
      <c r="E2539" s="2">
        <f t="shared" si="312"/>
        <v>0</v>
      </c>
      <c r="F2539" s="2">
        <f t="shared" si="313"/>
        <v>0</v>
      </c>
      <c r="G2539" s="2">
        <f t="shared" si="307"/>
        <v>4.9820000000000011</v>
      </c>
      <c r="H2539" s="2">
        <f t="shared" si="311"/>
        <v>11.566049999999997</v>
      </c>
      <c r="I2539" s="2">
        <f t="array" ref="I2539">SUMPRODUCT(B2523:B2542, (ROW(B2523:B2542)-ROW(B2523)+1)) / (20*21/2)</f>
        <v>0</v>
      </c>
      <c r="J2539" s="2">
        <f t="shared" si="314"/>
        <v>0.58764096920955233</v>
      </c>
      <c r="K2539" s="2">
        <f t="shared" si="308"/>
        <v>3.8294341538303711</v>
      </c>
    </row>
    <row r="2540" spans="1:11" ht="13.5" x14ac:dyDescent="0.25">
      <c r="A2540" s="3">
        <f>TITRES_STAT!B2543</f>
        <v>0</v>
      </c>
      <c r="B2540" s="6">
        <f>TITRES_STAT!D2543</f>
        <v>0</v>
      </c>
      <c r="C2540" s="2">
        <f t="shared" si="309"/>
        <v>0</v>
      </c>
      <c r="D2540" s="2">
        <f t="shared" si="310"/>
        <v>0</v>
      </c>
      <c r="E2540" s="2">
        <f t="shared" si="312"/>
        <v>0</v>
      </c>
      <c r="F2540" s="2">
        <f t="shared" si="313"/>
        <v>0</v>
      </c>
      <c r="G2540" s="2">
        <f t="shared" si="307"/>
        <v>4.7120000000000006</v>
      </c>
      <c r="H2540" s="2">
        <f t="shared" si="311"/>
        <v>11.481449999999997</v>
      </c>
      <c r="I2540" s="2">
        <f t="array" ref="I2540">SUMPRODUCT(B2524:B2543, (ROW(B2524:B2543)-ROW(B2524)+1)) / (20*21/2)</f>
        <v>0</v>
      </c>
      <c r="J2540" s="2">
        <f t="shared" si="314"/>
        <v>0.53167516261816639</v>
      </c>
      <c r="K2540" s="2">
        <f t="shared" si="308"/>
        <v>3.6792602654448663</v>
      </c>
    </row>
    <row r="2541" spans="1:11" ht="13.5" x14ac:dyDescent="0.25">
      <c r="A2541" s="3">
        <f>TITRES_STAT!B2544</f>
        <v>0</v>
      </c>
      <c r="B2541" s="6">
        <f>TITRES_STAT!D2544</f>
        <v>0</v>
      </c>
      <c r="C2541" s="2">
        <f t="shared" si="309"/>
        <v>0</v>
      </c>
      <c r="D2541" s="2">
        <f t="shared" si="310"/>
        <v>0</v>
      </c>
      <c r="E2541" s="2">
        <f t="shared" si="312"/>
        <v>0</v>
      </c>
      <c r="F2541" s="2">
        <f t="shared" si="313"/>
        <v>0</v>
      </c>
      <c r="G2541" s="2">
        <f t="shared" si="307"/>
        <v>4.4420000000000011</v>
      </c>
      <c r="H2541" s="2">
        <f t="shared" si="311"/>
        <v>11.396849999999997</v>
      </c>
      <c r="I2541" s="2">
        <f t="array" ref="I2541">SUMPRODUCT(B2525:B2544, (ROW(B2525:B2544)-ROW(B2525)+1)) / (20*21/2)</f>
        <v>0</v>
      </c>
      <c r="J2541" s="2">
        <f t="shared" si="314"/>
        <v>0.48103943284500766</v>
      </c>
      <c r="K2541" s="2">
        <f t="shared" si="308"/>
        <v>3.5349755491529109</v>
      </c>
    </row>
    <row r="2542" spans="1:11" ht="13.5" x14ac:dyDescent="0.25">
      <c r="A2542" s="3">
        <f>TITRES_STAT!B2545</f>
        <v>0</v>
      </c>
      <c r="B2542" s="6">
        <f>TITRES_STAT!D2545</f>
        <v>0</v>
      </c>
      <c r="C2542" s="2">
        <f t="shared" si="309"/>
        <v>0</v>
      </c>
      <c r="D2542" s="2">
        <f t="shared" si="310"/>
        <v>0</v>
      </c>
      <c r="E2542" s="2">
        <f t="shared" si="312"/>
        <v>0</v>
      </c>
      <c r="F2542" s="2">
        <f t="shared" si="313"/>
        <v>0</v>
      </c>
      <c r="G2542" s="2">
        <f t="shared" si="307"/>
        <v>4.1720000000000006</v>
      </c>
      <c r="H2542" s="2">
        <f t="shared" si="311"/>
        <v>11.312249999999997</v>
      </c>
      <c r="I2542" s="2">
        <f t="array" ref="I2542">SUMPRODUCT(B2526:B2545, (ROW(B2526:B2545)-ROW(B2526)+1)) / (20*21/2)</f>
        <v>0</v>
      </c>
      <c r="J2542" s="2">
        <f t="shared" si="314"/>
        <v>0.43522615352643551</v>
      </c>
      <c r="K2542" s="2">
        <f t="shared" si="308"/>
        <v>3.3963490570292674</v>
      </c>
    </row>
    <row r="2543" spans="1:11" ht="13.5" x14ac:dyDescent="0.25">
      <c r="A2543" s="3">
        <f>TITRES_STAT!B2546</f>
        <v>0</v>
      </c>
      <c r="B2543" s="6">
        <f>TITRES_STAT!D2546</f>
        <v>0</v>
      </c>
      <c r="C2543" s="2">
        <f t="shared" si="309"/>
        <v>0</v>
      </c>
      <c r="D2543" s="2">
        <f t="shared" si="310"/>
        <v>0</v>
      </c>
      <c r="E2543" s="2">
        <f t="shared" si="312"/>
        <v>0</v>
      </c>
      <c r="F2543" s="2">
        <f t="shared" si="313"/>
        <v>0</v>
      </c>
      <c r="G2543" s="2">
        <f t="shared" si="307"/>
        <v>3.902000000000001</v>
      </c>
      <c r="H2543" s="2">
        <f t="shared" si="311"/>
        <v>11.227649999999997</v>
      </c>
      <c r="I2543" s="2">
        <f t="array" ref="I2543">SUMPRODUCT(B2527:B2546, (ROW(B2527:B2546)-ROW(B2527)+1)) / (20*21/2)</f>
        <v>0</v>
      </c>
      <c r="J2543" s="2">
        <f t="shared" si="314"/>
        <v>0.39377604366677499</v>
      </c>
      <c r="K2543" s="2">
        <f t="shared" si="308"/>
        <v>3.2631588979300803</v>
      </c>
    </row>
    <row r="2544" spans="1:11" ht="13.5" x14ac:dyDescent="0.25">
      <c r="A2544" s="3">
        <f>TITRES_STAT!B2547</f>
        <v>0</v>
      </c>
      <c r="B2544" s="6">
        <f>TITRES_STAT!D2547</f>
        <v>0</v>
      </c>
      <c r="C2544" s="2">
        <f t="shared" si="309"/>
        <v>0</v>
      </c>
      <c r="D2544" s="2">
        <f t="shared" si="310"/>
        <v>0</v>
      </c>
      <c r="E2544" s="2">
        <f t="shared" si="312"/>
        <v>0</v>
      </c>
      <c r="F2544" s="2">
        <f t="shared" si="313"/>
        <v>0</v>
      </c>
      <c r="G2544" s="2">
        <f t="shared" si="307"/>
        <v>3.6320000000000006</v>
      </c>
      <c r="H2544" s="2">
        <f t="shared" si="311"/>
        <v>11.143049999999995</v>
      </c>
      <c r="I2544" s="2">
        <f t="array" ref="I2544">SUMPRODUCT(B2528:B2547, (ROW(B2528:B2547)-ROW(B2528)+1)) / (20*21/2)</f>
        <v>0</v>
      </c>
      <c r="J2544" s="2">
        <f t="shared" si="314"/>
        <v>0.35627356331755833</v>
      </c>
      <c r="K2544" s="2">
        <f t="shared" si="308"/>
        <v>3.1351918823249791</v>
      </c>
    </row>
    <row r="2545" spans="1:11" ht="13.5" x14ac:dyDescent="0.25">
      <c r="A2545" s="3">
        <f>TITRES_STAT!B2548</f>
        <v>0</v>
      </c>
      <c r="B2545" s="6">
        <f>TITRES_STAT!D2548</f>
        <v>0</v>
      </c>
      <c r="C2545" s="2">
        <f t="shared" si="309"/>
        <v>0</v>
      </c>
      <c r="D2545" s="2">
        <f t="shared" si="310"/>
        <v>0</v>
      </c>
      <c r="E2545" s="2">
        <f t="shared" si="312"/>
        <v>0</v>
      </c>
      <c r="F2545" s="2">
        <f t="shared" si="313"/>
        <v>0</v>
      </c>
      <c r="G2545" s="2">
        <f t="shared" si="307"/>
        <v>3.3620000000000005</v>
      </c>
      <c r="H2545" s="2">
        <f t="shared" si="311"/>
        <v>11.058449999999995</v>
      </c>
      <c r="I2545" s="2">
        <f t="array" ref="I2545">SUMPRODUCT(B2529:B2548, (ROW(B2529:B2548)-ROW(B2529)+1)) / (20*21/2)</f>
        <v>0</v>
      </c>
      <c r="J2545" s="2">
        <f t="shared" si="314"/>
        <v>0.32234274776350513</v>
      </c>
      <c r="K2545" s="2">
        <f t="shared" si="308"/>
        <v>3.0122431810573329</v>
      </c>
    </row>
    <row r="2546" spans="1:11" ht="13.5" x14ac:dyDescent="0.25">
      <c r="A2546" s="3">
        <f>TITRES_STAT!B2549</f>
        <v>0</v>
      </c>
      <c r="B2546" s="6">
        <f>TITRES_STAT!D2549</f>
        <v>0</v>
      </c>
      <c r="C2546" s="2">
        <f t="shared" si="309"/>
        <v>0</v>
      </c>
      <c r="D2546" s="2">
        <f t="shared" si="310"/>
        <v>0</v>
      </c>
      <c r="E2546" s="2">
        <f t="shared" si="312"/>
        <v>0</v>
      </c>
      <c r="F2546" s="2">
        <f t="shared" si="313"/>
        <v>0</v>
      </c>
      <c r="G2546" s="2">
        <f t="shared" ref="G2546:G2609" si="315">AVERAGE(B2497:B2546)</f>
        <v>3.1040000000000005</v>
      </c>
      <c r="H2546" s="2">
        <f t="shared" si="311"/>
        <v>10.973849999999995</v>
      </c>
      <c r="I2546" s="2">
        <f t="array" ref="I2546">SUMPRODUCT(B2530:B2549, (ROW(B2530:B2549)-ROW(B2530)+1)) / (20*21/2)</f>
        <v>0</v>
      </c>
      <c r="J2546" s="2">
        <f t="shared" si="314"/>
        <v>0.29164343845269514</v>
      </c>
      <c r="K2546" s="2">
        <f t="shared" si="308"/>
        <v>2.8941159974864572</v>
      </c>
    </row>
    <row r="2547" spans="1:11" ht="13.5" x14ac:dyDescent="0.25">
      <c r="A2547" s="3">
        <f>TITRES_STAT!B2550</f>
        <v>0</v>
      </c>
      <c r="B2547" s="6">
        <f>TITRES_STAT!D2550</f>
        <v>0</v>
      </c>
      <c r="C2547" s="2">
        <f t="shared" si="309"/>
        <v>0</v>
      </c>
      <c r="D2547" s="2">
        <f t="shared" si="310"/>
        <v>0</v>
      </c>
      <c r="E2547" s="2">
        <f t="shared" si="312"/>
        <v>0</v>
      </c>
      <c r="F2547" s="2">
        <f t="shared" si="313"/>
        <v>0</v>
      </c>
      <c r="G2547" s="2">
        <f t="shared" si="315"/>
        <v>2.8460000000000001</v>
      </c>
      <c r="H2547" s="2">
        <f t="shared" si="311"/>
        <v>10.893049999999993</v>
      </c>
      <c r="I2547" s="2">
        <f t="array" ref="I2547">SUMPRODUCT(B2531:B2550, (ROW(B2531:B2550)-ROW(B2531)+1)) / (20*21/2)</f>
        <v>0</v>
      </c>
      <c r="J2547" s="2">
        <f t="shared" si="314"/>
        <v>0.26386787288577179</v>
      </c>
      <c r="K2547" s="2">
        <f t="shared" ref="K2547:K2610" si="316">$K$4*B2547+(1-$K$4)*K2546</f>
        <v>2.7806212524869882</v>
      </c>
    </row>
    <row r="2548" spans="1:11" ht="13.5" x14ac:dyDescent="0.25">
      <c r="A2548" s="3">
        <f>TITRES_STAT!B2551</f>
        <v>0</v>
      </c>
      <c r="B2548" s="6">
        <f>TITRES_STAT!D2551</f>
        <v>0</v>
      </c>
      <c r="C2548" s="2">
        <f t="shared" si="309"/>
        <v>0</v>
      </c>
      <c r="D2548" s="2">
        <f t="shared" si="310"/>
        <v>0</v>
      </c>
      <c r="E2548" s="2">
        <f t="shared" si="312"/>
        <v>0</v>
      </c>
      <c r="F2548" s="2">
        <f t="shared" si="313"/>
        <v>0</v>
      </c>
      <c r="G2548" s="2">
        <f t="shared" si="315"/>
        <v>2.5880000000000005</v>
      </c>
      <c r="H2548" s="2">
        <f t="shared" si="311"/>
        <v>10.815499999999995</v>
      </c>
      <c r="I2548" s="2">
        <f t="array" ref="I2548">SUMPRODUCT(B2532:B2551, (ROW(B2532:B2551)-ROW(B2532)+1)) / (20*21/2)</f>
        <v>0</v>
      </c>
      <c r="J2548" s="2">
        <f t="shared" si="314"/>
        <v>0.23873759927760305</v>
      </c>
      <c r="K2548" s="2">
        <f t="shared" si="316"/>
        <v>2.6715772818012242</v>
      </c>
    </row>
    <row r="2549" spans="1:11" ht="13.5" x14ac:dyDescent="0.25">
      <c r="A2549" s="3">
        <f>TITRES_STAT!B2552</f>
        <v>0</v>
      </c>
      <c r="B2549" s="6">
        <f>TITRES_STAT!D2552</f>
        <v>0</v>
      </c>
      <c r="C2549" s="2">
        <f t="shared" si="309"/>
        <v>0</v>
      </c>
      <c r="D2549" s="2">
        <f t="shared" si="310"/>
        <v>0</v>
      </c>
      <c r="E2549" s="2">
        <f t="shared" si="312"/>
        <v>0</v>
      </c>
      <c r="F2549" s="2">
        <f t="shared" si="313"/>
        <v>0</v>
      </c>
      <c r="G2549" s="2">
        <f t="shared" si="315"/>
        <v>2.3300000000000005</v>
      </c>
      <c r="H2549" s="2">
        <f t="shared" si="311"/>
        <v>10.738299999999997</v>
      </c>
      <c r="I2549" s="2">
        <f t="array" ref="I2549">SUMPRODUCT(B2533:B2552, (ROW(B2533:B2552)-ROW(B2533)+1)) / (20*21/2)</f>
        <v>0</v>
      </c>
      <c r="J2549" s="2">
        <f t="shared" si="314"/>
        <v>0.21600068506068848</v>
      </c>
      <c r="K2549" s="2">
        <f t="shared" si="316"/>
        <v>2.5668095452599999</v>
      </c>
    </row>
    <row r="2550" spans="1:11" ht="13.5" x14ac:dyDescent="0.25">
      <c r="A2550" s="3">
        <f>TITRES_STAT!B2553</f>
        <v>0</v>
      </c>
      <c r="B2550" s="6">
        <f>TITRES_STAT!D2553</f>
        <v>0</v>
      </c>
      <c r="C2550" s="2">
        <f t="shared" si="309"/>
        <v>0</v>
      </c>
      <c r="D2550" s="2">
        <f t="shared" si="310"/>
        <v>0</v>
      </c>
      <c r="E2550" s="2">
        <f t="shared" si="312"/>
        <v>0</v>
      </c>
      <c r="F2550" s="2">
        <f t="shared" si="313"/>
        <v>0</v>
      </c>
      <c r="G2550" s="2">
        <f t="shared" si="315"/>
        <v>2.0700000000000003</v>
      </c>
      <c r="H2550" s="2">
        <f t="shared" si="311"/>
        <v>10.661099999999994</v>
      </c>
      <c r="I2550" s="2">
        <f t="array" ref="I2550">SUMPRODUCT(B2534:B2553, (ROW(B2534:B2553)-ROW(B2534)+1)) / (20*21/2)</f>
        <v>0</v>
      </c>
      <c r="J2550" s="2">
        <f t="shared" si="314"/>
        <v>0.19542919124538483</v>
      </c>
      <c r="K2550" s="2">
        <f t="shared" si="316"/>
        <v>2.4661503474066668</v>
      </c>
    </row>
    <row r="2551" spans="1:11" ht="13.5" x14ac:dyDescent="0.25">
      <c r="A2551" s="3">
        <f>TITRES_STAT!B2554</f>
        <v>0</v>
      </c>
      <c r="B2551" s="6">
        <f>TITRES_STAT!D2554</f>
        <v>0</v>
      </c>
      <c r="C2551" s="2">
        <f t="shared" si="309"/>
        <v>0</v>
      </c>
      <c r="D2551" s="2">
        <f t="shared" si="310"/>
        <v>0</v>
      </c>
      <c r="E2551" s="2">
        <f t="shared" si="312"/>
        <v>0</v>
      </c>
      <c r="F2551" s="2">
        <f t="shared" si="313"/>
        <v>0</v>
      </c>
      <c r="G2551" s="2">
        <f t="shared" si="315"/>
        <v>1.8100000000000003</v>
      </c>
      <c r="H2551" s="2">
        <f t="shared" si="311"/>
        <v>10.583899999999996</v>
      </c>
      <c r="I2551" s="2">
        <f t="array" ref="I2551">SUMPRODUCT(B2535:B2554, (ROW(B2535:B2554)-ROW(B2535)+1)) / (20*21/2)</f>
        <v>0</v>
      </c>
      <c r="J2551" s="2">
        <f t="shared" si="314"/>
        <v>0.17681688731725295</v>
      </c>
      <c r="K2551" s="2">
        <f t="shared" si="316"/>
        <v>2.3694385690769937</v>
      </c>
    </row>
    <row r="2552" spans="1:11" ht="13.5" x14ac:dyDescent="0.25">
      <c r="A2552" s="3">
        <f>TITRES_STAT!B2555</f>
        <v>0</v>
      </c>
      <c r="B2552" s="6">
        <f>TITRES_STAT!D2555</f>
        <v>0</v>
      </c>
      <c r="C2552" s="2">
        <f t="shared" si="309"/>
        <v>0</v>
      </c>
      <c r="D2552" s="2">
        <f t="shared" si="310"/>
        <v>0</v>
      </c>
      <c r="E2552" s="2">
        <f t="shared" si="312"/>
        <v>0</v>
      </c>
      <c r="F2552" s="2">
        <f t="shared" si="313"/>
        <v>0</v>
      </c>
      <c r="G2552" s="2">
        <f t="shared" si="315"/>
        <v>1.55</v>
      </c>
      <c r="H2552" s="2">
        <f t="shared" si="311"/>
        <v>10.510149999999994</v>
      </c>
      <c r="I2552" s="2">
        <f t="array" ref="I2552">SUMPRODUCT(B2536:B2555, (ROW(B2536:B2555)-ROW(B2536)+1)) / (20*21/2)</f>
        <v>0</v>
      </c>
      <c r="J2552" s="2">
        <f t="shared" si="314"/>
        <v>0.15997718376322886</v>
      </c>
      <c r="K2552" s="2">
        <f t="shared" si="316"/>
        <v>2.2765194095053469</v>
      </c>
    </row>
    <row r="2553" spans="1:11" ht="13.5" x14ac:dyDescent="0.25">
      <c r="A2553" s="3">
        <f>TITRES_STAT!B2556</f>
        <v>0</v>
      </c>
      <c r="B2553" s="6">
        <f>TITRES_STAT!D2556</f>
        <v>0</v>
      </c>
      <c r="C2553" s="2">
        <f t="shared" si="309"/>
        <v>0</v>
      </c>
      <c r="D2553" s="2">
        <f t="shared" si="310"/>
        <v>0</v>
      </c>
      <c r="E2553" s="2">
        <f t="shared" si="312"/>
        <v>0</v>
      </c>
      <c r="F2553" s="2">
        <f t="shared" si="313"/>
        <v>0</v>
      </c>
      <c r="G2553" s="2">
        <f t="shared" si="315"/>
        <v>1.29</v>
      </c>
      <c r="H2553" s="2">
        <f t="shared" si="311"/>
        <v>10.436399999999994</v>
      </c>
      <c r="I2553" s="2">
        <f t="array" ref="I2553">SUMPRODUCT(B2537:B2556, (ROW(B2537:B2556)-ROW(B2537)+1)) / (20*21/2)</f>
        <v>0</v>
      </c>
      <c r="J2553" s="2">
        <f t="shared" si="314"/>
        <v>0.14474126150006422</v>
      </c>
      <c r="K2553" s="2">
        <f t="shared" si="316"/>
        <v>2.1872441385443531</v>
      </c>
    </row>
    <row r="2554" spans="1:11" ht="13.5" x14ac:dyDescent="0.25">
      <c r="A2554" s="3">
        <f>TITRES_STAT!B2557</f>
        <v>0</v>
      </c>
      <c r="B2554" s="6">
        <f>TITRES_STAT!D2557</f>
        <v>0</v>
      </c>
      <c r="C2554" s="2">
        <f t="shared" si="309"/>
        <v>0</v>
      </c>
      <c r="D2554" s="2">
        <f t="shared" si="310"/>
        <v>0</v>
      </c>
      <c r="E2554" s="2">
        <f t="shared" si="312"/>
        <v>0</v>
      </c>
      <c r="F2554" s="2">
        <f t="shared" si="313"/>
        <v>0</v>
      </c>
      <c r="G2554" s="2">
        <f t="shared" si="315"/>
        <v>1.032</v>
      </c>
      <c r="H2554" s="2">
        <f t="shared" si="311"/>
        <v>10.362649999999995</v>
      </c>
      <c r="I2554" s="2">
        <f t="array" ref="I2554">SUMPRODUCT(B2538:B2557, (ROW(B2538:B2557)-ROW(B2538)+1)) / (20*21/2)</f>
        <v>0</v>
      </c>
      <c r="J2554" s="2">
        <f t="shared" si="314"/>
        <v>0.13095637945243907</v>
      </c>
      <c r="K2554" s="2">
        <f t="shared" si="316"/>
        <v>2.1014698586014373</v>
      </c>
    </row>
    <row r="2555" spans="1:11" ht="13.5" x14ac:dyDescent="0.25">
      <c r="A2555" s="3">
        <f>TITRES_STAT!B2558</f>
        <v>0</v>
      </c>
      <c r="B2555" s="6">
        <f>TITRES_STAT!D2558</f>
        <v>0</v>
      </c>
      <c r="C2555" s="2">
        <f t="shared" si="309"/>
        <v>0</v>
      </c>
      <c r="D2555" s="2">
        <f t="shared" si="310"/>
        <v>0</v>
      </c>
      <c r="E2555" s="2">
        <f t="shared" si="312"/>
        <v>0</v>
      </c>
      <c r="F2555" s="2">
        <f t="shared" si="313"/>
        <v>0</v>
      </c>
      <c r="G2555" s="2">
        <f t="shared" si="315"/>
        <v>0.77400000000000002</v>
      </c>
      <c r="H2555" s="2">
        <f t="shared" si="311"/>
        <v>10.288849999999995</v>
      </c>
      <c r="I2555" s="2">
        <f t="array" ref="I2555">SUMPRODUCT(B2539:B2558, (ROW(B2539:B2558)-ROW(B2539)+1)) / (20*21/2)</f>
        <v>0</v>
      </c>
      <c r="J2555" s="2">
        <f t="shared" si="314"/>
        <v>0.11848434331411153</v>
      </c>
      <c r="K2555" s="2">
        <f t="shared" si="316"/>
        <v>2.0190592759111849</v>
      </c>
    </row>
    <row r="2556" spans="1:11" ht="13.5" x14ac:dyDescent="0.25">
      <c r="A2556" s="3">
        <f>TITRES_STAT!B2559</f>
        <v>0</v>
      </c>
      <c r="B2556" s="6">
        <f>TITRES_STAT!D2559</f>
        <v>0</v>
      </c>
      <c r="C2556" s="2">
        <f t="shared" si="309"/>
        <v>0</v>
      </c>
      <c r="D2556" s="2">
        <f t="shared" si="310"/>
        <v>0</v>
      </c>
      <c r="E2556" s="2">
        <f t="shared" si="312"/>
        <v>0</v>
      </c>
      <c r="F2556" s="2">
        <f t="shared" si="313"/>
        <v>0</v>
      </c>
      <c r="G2556" s="2">
        <f t="shared" si="315"/>
        <v>0.51600000000000001</v>
      </c>
      <c r="H2556" s="2">
        <f t="shared" si="311"/>
        <v>10.215049999999996</v>
      </c>
      <c r="I2556" s="2">
        <f t="array" ref="I2556">SUMPRODUCT(B2540:B2559, (ROW(B2540:B2559)-ROW(B2540)+1)) / (20*21/2)</f>
        <v>0</v>
      </c>
      <c r="J2556" s="2">
        <f t="shared" si="314"/>
        <v>0.10720012014133901</v>
      </c>
      <c r="K2556" s="2">
        <f t="shared" si="316"/>
        <v>1.939880480777413</v>
      </c>
    </row>
    <row r="2557" spans="1:11" ht="13.5" x14ac:dyDescent="0.25">
      <c r="A2557" s="3">
        <f>TITRES_STAT!B2560</f>
        <v>0</v>
      </c>
      <c r="B2557" s="6">
        <f>TITRES_STAT!D2560</f>
        <v>0</v>
      </c>
      <c r="C2557" s="2">
        <f t="shared" si="309"/>
        <v>0</v>
      </c>
      <c r="D2557" s="2">
        <f t="shared" si="310"/>
        <v>0</v>
      </c>
      <c r="E2557" s="2">
        <f t="shared" si="312"/>
        <v>0</v>
      </c>
      <c r="F2557" s="2">
        <f t="shared" si="313"/>
        <v>0</v>
      </c>
      <c r="G2557" s="2">
        <f t="shared" si="315"/>
        <v>0.25800000000000001</v>
      </c>
      <c r="H2557" s="2">
        <f t="shared" si="311"/>
        <v>10.141249999999996</v>
      </c>
      <c r="I2557" s="2">
        <f t="array" ref="I2557">SUMPRODUCT(B2541:B2560, (ROW(B2541:B2560)-ROW(B2541)+1)) / (20*21/2)</f>
        <v>0</v>
      </c>
      <c r="J2557" s="2">
        <f t="shared" si="314"/>
        <v>9.6990584889782905E-2</v>
      </c>
      <c r="K2557" s="2">
        <f t="shared" si="316"/>
        <v>1.8638067364332007</v>
      </c>
    </row>
    <row r="2558" spans="1:11" ht="13.5" x14ac:dyDescent="0.25">
      <c r="A2558" s="3">
        <f>TITRES_STAT!B2561</f>
        <v>0</v>
      </c>
      <c r="B2558" s="6">
        <f>TITRES_STAT!D2561</f>
        <v>0</v>
      </c>
      <c r="C2558" s="2">
        <f t="shared" si="309"/>
        <v>0</v>
      </c>
      <c r="D2558" s="2">
        <f t="shared" si="310"/>
        <v>0</v>
      </c>
      <c r="E2558" s="2">
        <f t="shared" si="312"/>
        <v>0</v>
      </c>
      <c r="F2558" s="2">
        <f t="shared" si="313"/>
        <v>0</v>
      </c>
      <c r="G2558" s="2">
        <f t="shared" si="315"/>
        <v>0</v>
      </c>
      <c r="H2558" s="2">
        <f t="shared" si="311"/>
        <v>10.067449999999996</v>
      </c>
      <c r="I2558" s="2">
        <f t="array" ref="I2558">SUMPRODUCT(B2542:B2561, (ROW(B2542:B2561)-ROW(B2542)+1)) / (20*21/2)</f>
        <v>0</v>
      </c>
      <c r="J2558" s="2">
        <f t="shared" si="314"/>
        <v>8.7753386328851199E-2</v>
      </c>
      <c r="K2558" s="2">
        <f t="shared" si="316"/>
        <v>1.7907162761809183</v>
      </c>
    </row>
    <row r="2559" spans="1:11" ht="13.5" x14ac:dyDescent="0.25">
      <c r="A2559" s="3">
        <f>TITRES_STAT!B2562</f>
        <v>0</v>
      </c>
      <c r="B2559" s="6">
        <f>TITRES_STAT!D2562</f>
        <v>0</v>
      </c>
      <c r="C2559" s="2">
        <f t="shared" si="309"/>
        <v>0</v>
      </c>
      <c r="D2559" s="2">
        <f t="shared" si="310"/>
        <v>0</v>
      </c>
      <c r="E2559" s="2">
        <f t="shared" si="312"/>
        <v>0</v>
      </c>
      <c r="F2559" s="2">
        <f t="shared" si="313"/>
        <v>0</v>
      </c>
      <c r="G2559" s="2">
        <f t="shared" si="315"/>
        <v>0</v>
      </c>
      <c r="H2559" s="2">
        <f t="shared" si="311"/>
        <v>9.9936499999999953</v>
      </c>
      <c r="I2559" s="2">
        <f t="array" ref="I2559">SUMPRODUCT(B2543:B2562, (ROW(B2543:B2562)-ROW(B2543)+1)) / (20*21/2)</f>
        <v>0</v>
      </c>
      <c r="J2559" s="2">
        <f t="shared" si="314"/>
        <v>7.9395920964198702E-2</v>
      </c>
      <c r="K2559" s="2">
        <f t="shared" si="316"/>
        <v>1.7204921084875491</v>
      </c>
    </row>
    <row r="2560" spans="1:11" ht="13.5" x14ac:dyDescent="0.25">
      <c r="A2560" s="3">
        <f>TITRES_STAT!B2563</f>
        <v>0</v>
      </c>
      <c r="B2560" s="6">
        <f>TITRES_STAT!D2563</f>
        <v>0</v>
      </c>
      <c r="C2560" s="2">
        <f t="shared" si="309"/>
        <v>0</v>
      </c>
      <c r="D2560" s="2">
        <f t="shared" si="310"/>
        <v>0</v>
      </c>
      <c r="E2560" s="2">
        <f t="shared" si="312"/>
        <v>0</v>
      </c>
      <c r="F2560" s="2">
        <f t="shared" si="313"/>
        <v>0</v>
      </c>
      <c r="G2560" s="2">
        <f t="shared" si="315"/>
        <v>0</v>
      </c>
      <c r="H2560" s="2">
        <f t="shared" si="311"/>
        <v>9.9198499999999949</v>
      </c>
      <c r="I2560" s="2">
        <f t="array" ref="I2560">SUMPRODUCT(B2544:B2563, (ROW(B2544:B2563)-ROW(B2544)+1)) / (20*21/2)</f>
        <v>0</v>
      </c>
      <c r="J2560" s="2">
        <f t="shared" si="314"/>
        <v>7.183440468189406E-2</v>
      </c>
      <c r="K2560" s="2">
        <f t="shared" si="316"/>
        <v>1.6530218297233314</v>
      </c>
    </row>
    <row r="2561" spans="1:11" ht="13.5" x14ac:dyDescent="0.25">
      <c r="A2561" s="3">
        <f>TITRES_STAT!B2564</f>
        <v>0</v>
      </c>
      <c r="B2561" s="6">
        <f>TITRES_STAT!D2564</f>
        <v>0</v>
      </c>
      <c r="C2561" s="2">
        <f t="shared" si="309"/>
        <v>0</v>
      </c>
      <c r="D2561" s="2">
        <f t="shared" si="310"/>
        <v>0</v>
      </c>
      <c r="E2561" s="2">
        <f t="shared" si="312"/>
        <v>0</v>
      </c>
      <c r="F2561" s="2">
        <f t="shared" si="313"/>
        <v>0</v>
      </c>
      <c r="G2561" s="2">
        <f t="shared" si="315"/>
        <v>0</v>
      </c>
      <c r="H2561" s="2">
        <f t="shared" si="311"/>
        <v>9.8492499999999961</v>
      </c>
      <c r="I2561" s="2">
        <f t="array" ref="I2561">SUMPRODUCT(B2545:B2564, (ROW(B2545:B2564)-ROW(B2545)+1)) / (20*21/2)</f>
        <v>0</v>
      </c>
      <c r="J2561" s="2">
        <f t="shared" si="314"/>
        <v>6.4993032807427964E-2</v>
      </c>
      <c r="K2561" s="2">
        <f t="shared" si="316"/>
        <v>1.5881974442439852</v>
      </c>
    </row>
    <row r="2562" spans="1:11" ht="13.5" x14ac:dyDescent="0.25">
      <c r="A2562" s="3">
        <f>TITRES_STAT!B2565</f>
        <v>0</v>
      </c>
      <c r="B2562" s="6">
        <f>TITRES_STAT!D2565</f>
        <v>0</v>
      </c>
      <c r="C2562" s="2">
        <f t="shared" si="309"/>
        <v>0</v>
      </c>
      <c r="D2562" s="2">
        <f t="shared" si="310"/>
        <v>0</v>
      </c>
      <c r="E2562" s="2">
        <f t="shared" si="312"/>
        <v>0</v>
      </c>
      <c r="F2562" s="2">
        <f t="shared" si="313"/>
        <v>0</v>
      </c>
      <c r="G2562" s="2">
        <f t="shared" si="315"/>
        <v>0</v>
      </c>
      <c r="H2562" s="2">
        <f t="shared" si="311"/>
        <v>9.7786499999999954</v>
      </c>
      <c r="I2562" s="2">
        <f t="array" ref="I2562">SUMPRODUCT(B2546:B2565, (ROW(B2546:B2565)-ROW(B2546)+1)) / (20*21/2)</f>
        <v>0</v>
      </c>
      <c r="J2562" s="2">
        <f t="shared" si="314"/>
        <v>5.8803220159101492E-2</v>
      </c>
      <c r="K2562" s="2">
        <f t="shared" si="316"/>
        <v>1.5259151915285349</v>
      </c>
    </row>
    <row r="2563" spans="1:11" ht="13.5" x14ac:dyDescent="0.25">
      <c r="A2563" s="3">
        <f>TITRES_STAT!B2566</f>
        <v>0</v>
      </c>
      <c r="B2563" s="6">
        <f>TITRES_STAT!D2566</f>
        <v>0</v>
      </c>
      <c r="C2563" s="2">
        <f t="shared" si="309"/>
        <v>0</v>
      </c>
      <c r="D2563" s="2">
        <f t="shared" si="310"/>
        <v>0</v>
      </c>
      <c r="E2563" s="2">
        <f t="shared" si="312"/>
        <v>0</v>
      </c>
      <c r="F2563" s="2">
        <f t="shared" si="313"/>
        <v>0</v>
      </c>
      <c r="G2563" s="2">
        <f t="shared" si="315"/>
        <v>0</v>
      </c>
      <c r="H2563" s="2">
        <f t="shared" si="311"/>
        <v>9.7080499999999965</v>
      </c>
      <c r="I2563" s="2">
        <f t="array" ref="I2563">SUMPRODUCT(B2547:B2566, (ROW(B2547:B2566)-ROW(B2547)+1)) / (20*21/2)</f>
        <v>0</v>
      </c>
      <c r="J2563" s="2">
        <f t="shared" si="314"/>
        <v>5.3202913477282301E-2</v>
      </c>
      <c r="K2563" s="2">
        <f t="shared" si="316"/>
        <v>1.4660753800960433</v>
      </c>
    </row>
    <row r="2564" spans="1:11" ht="13.5" x14ac:dyDescent="0.25">
      <c r="A2564" s="3">
        <f>TITRES_STAT!B2567</f>
        <v>0</v>
      </c>
      <c r="B2564" s="6">
        <f>TITRES_STAT!D2567</f>
        <v>0</v>
      </c>
      <c r="C2564" s="2">
        <f t="shared" ref="C2564:C2627" si="317">B2564-B2563</f>
        <v>0</v>
      </c>
      <c r="D2564" s="2">
        <f t="shared" si="310"/>
        <v>0</v>
      </c>
      <c r="E2564" s="2">
        <f t="shared" si="312"/>
        <v>0</v>
      </c>
      <c r="F2564" s="2">
        <f t="shared" si="313"/>
        <v>0</v>
      </c>
      <c r="G2564" s="2">
        <f t="shared" si="315"/>
        <v>0</v>
      </c>
      <c r="H2564" s="2">
        <f t="shared" si="311"/>
        <v>9.6374499999999959</v>
      </c>
      <c r="I2564" s="2">
        <f t="array" ref="I2564">SUMPRODUCT(B2548:B2567, (ROW(B2548:B2567)-ROW(B2548)+1)) / (20*21/2)</f>
        <v>0</v>
      </c>
      <c r="J2564" s="2">
        <f t="shared" si="314"/>
        <v>4.8135969336588751E-2</v>
      </c>
      <c r="K2564" s="2">
        <f t="shared" si="316"/>
        <v>1.4085822279354143</v>
      </c>
    </row>
    <row r="2565" spans="1:11" ht="13.5" x14ac:dyDescent="0.25">
      <c r="A2565" s="3">
        <f>TITRES_STAT!B2568</f>
        <v>0</v>
      </c>
      <c r="B2565" s="6">
        <f>TITRES_STAT!D2568</f>
        <v>0</v>
      </c>
      <c r="C2565" s="2">
        <f t="shared" si="317"/>
        <v>0</v>
      </c>
      <c r="D2565" s="2">
        <f t="shared" si="310"/>
        <v>0</v>
      </c>
      <c r="E2565" s="2">
        <f t="shared" si="312"/>
        <v>0</v>
      </c>
      <c r="F2565" s="2">
        <f t="shared" si="313"/>
        <v>0</v>
      </c>
      <c r="G2565" s="2">
        <f t="shared" si="315"/>
        <v>0</v>
      </c>
      <c r="H2565" s="2">
        <f t="shared" si="311"/>
        <v>9.5668499999999952</v>
      </c>
      <c r="I2565" s="2">
        <f t="array" ref="I2565">SUMPRODUCT(B2549:B2568, (ROW(B2549:B2568)-ROW(B2549)+1)) / (20*21/2)</f>
        <v>0</v>
      </c>
      <c r="J2565" s="2">
        <f t="shared" si="314"/>
        <v>4.3551591304532677E-2</v>
      </c>
      <c r="K2565" s="2">
        <f t="shared" si="316"/>
        <v>1.3533437091928491</v>
      </c>
    </row>
    <row r="2566" spans="1:11" ht="13.5" x14ac:dyDescent="0.25">
      <c r="A2566" s="3">
        <f>TITRES_STAT!B2569</f>
        <v>0</v>
      </c>
      <c r="B2566" s="6">
        <f>TITRES_STAT!D2569</f>
        <v>0</v>
      </c>
      <c r="C2566" s="2">
        <f t="shared" si="317"/>
        <v>0</v>
      </c>
      <c r="D2566" s="2">
        <f t="shared" ref="D2566:D2629" si="318">AVERAGE(B2562:B2566)</f>
        <v>0</v>
      </c>
      <c r="E2566" s="2">
        <f t="shared" si="312"/>
        <v>0</v>
      </c>
      <c r="F2566" s="2">
        <f t="shared" si="313"/>
        <v>0</v>
      </c>
      <c r="G2566" s="2">
        <f t="shared" si="315"/>
        <v>0</v>
      </c>
      <c r="H2566" s="2">
        <f t="shared" si="311"/>
        <v>9.4962499999999963</v>
      </c>
      <c r="I2566" s="2">
        <f t="array" ref="I2566">SUMPRODUCT(B2550:B2569, (ROW(B2550:B2569)-ROW(B2550)+1)) / (20*21/2)</f>
        <v>0</v>
      </c>
      <c r="J2566" s="2">
        <f t="shared" si="314"/>
        <v>3.9403820704100992E-2</v>
      </c>
      <c r="K2566" s="2">
        <f t="shared" si="316"/>
        <v>1.3002714068715608</v>
      </c>
    </row>
    <row r="2567" spans="1:11" ht="13.5" x14ac:dyDescent="0.25">
      <c r="A2567" s="3">
        <f>TITRES_STAT!B2570</f>
        <v>0</v>
      </c>
      <c r="B2567" s="6">
        <f>TITRES_STAT!D2570</f>
        <v>0</v>
      </c>
      <c r="C2567" s="2">
        <f t="shared" si="317"/>
        <v>0</v>
      </c>
      <c r="D2567" s="2">
        <f t="shared" si="318"/>
        <v>0</v>
      </c>
      <c r="E2567" s="2">
        <f t="shared" si="312"/>
        <v>0</v>
      </c>
      <c r="F2567" s="2">
        <f t="shared" si="313"/>
        <v>0</v>
      </c>
      <c r="G2567" s="2">
        <f t="shared" si="315"/>
        <v>0</v>
      </c>
      <c r="H2567" s="2">
        <f t="shared" si="311"/>
        <v>9.4256499999999956</v>
      </c>
      <c r="I2567" s="2">
        <f t="array" ref="I2567">SUMPRODUCT(B2551:B2570, (ROW(B2551:B2570)-ROW(B2551)+1)) / (20*21/2)</f>
        <v>0</v>
      </c>
      <c r="J2567" s="2">
        <f t="shared" si="314"/>
        <v>3.5651075875138993E-2</v>
      </c>
      <c r="K2567" s="2">
        <f t="shared" si="316"/>
        <v>1.2492803713079703</v>
      </c>
    </row>
    <row r="2568" spans="1:11" ht="13.5" x14ac:dyDescent="0.25">
      <c r="A2568" s="3">
        <f>TITRES_STAT!B2571</f>
        <v>0</v>
      </c>
      <c r="B2568" s="6">
        <f>TITRES_STAT!D2571</f>
        <v>0</v>
      </c>
      <c r="C2568" s="2">
        <f t="shared" si="317"/>
        <v>0</v>
      </c>
      <c r="D2568" s="2">
        <f t="shared" si="318"/>
        <v>0</v>
      </c>
      <c r="E2568" s="2">
        <f t="shared" si="312"/>
        <v>0</v>
      </c>
      <c r="F2568" s="2">
        <f t="shared" si="313"/>
        <v>0</v>
      </c>
      <c r="G2568" s="2">
        <f t="shared" si="315"/>
        <v>0</v>
      </c>
      <c r="H2568" s="2">
        <f t="shared" si="311"/>
        <v>9.355049999999995</v>
      </c>
      <c r="I2568" s="2">
        <f t="array" ref="I2568">SUMPRODUCT(B2552:B2571, (ROW(B2552:B2571)-ROW(B2552)+1)) / (20*21/2)</f>
        <v>0</v>
      </c>
      <c r="J2568" s="2">
        <f t="shared" si="314"/>
        <v>3.2255735315601948E-2</v>
      </c>
      <c r="K2568" s="2">
        <f t="shared" si="316"/>
        <v>1.2002889841978539</v>
      </c>
    </row>
    <row r="2569" spans="1:11" ht="13.5" x14ac:dyDescent="0.25">
      <c r="A2569" s="3">
        <f>TITRES_STAT!B2572</f>
        <v>0</v>
      </c>
      <c r="B2569" s="6">
        <f>TITRES_STAT!D2572</f>
        <v>0</v>
      </c>
      <c r="C2569" s="2">
        <f t="shared" si="317"/>
        <v>0</v>
      </c>
      <c r="D2569" s="2">
        <f t="shared" si="318"/>
        <v>0</v>
      </c>
      <c r="E2569" s="2">
        <f t="shared" si="312"/>
        <v>0</v>
      </c>
      <c r="F2569" s="2">
        <f t="shared" si="313"/>
        <v>0</v>
      </c>
      <c r="G2569" s="2">
        <f t="shared" si="315"/>
        <v>0</v>
      </c>
      <c r="H2569" s="2">
        <f t="shared" si="311"/>
        <v>9.287549999999996</v>
      </c>
      <c r="I2569" s="2">
        <f t="array" ref="I2569">SUMPRODUCT(B2553:B2572, (ROW(B2553:B2572)-ROW(B2553)+1)) / (20*21/2)</f>
        <v>0</v>
      </c>
      <c r="J2569" s="2">
        <f t="shared" si="314"/>
        <v>2.9183760523639857E-2</v>
      </c>
      <c r="K2569" s="2">
        <f t="shared" si="316"/>
        <v>1.1532188279548008</v>
      </c>
    </row>
    <row r="2570" spans="1:11" ht="13.5" x14ac:dyDescent="0.25">
      <c r="A2570" s="3">
        <f>TITRES_STAT!B2573</f>
        <v>0</v>
      </c>
      <c r="B2570" s="6">
        <f>TITRES_STAT!D2573</f>
        <v>0</v>
      </c>
      <c r="C2570" s="2">
        <f t="shared" si="317"/>
        <v>0</v>
      </c>
      <c r="D2570" s="2">
        <f t="shared" si="318"/>
        <v>0</v>
      </c>
      <c r="E2570" s="2">
        <f t="shared" si="312"/>
        <v>0</v>
      </c>
      <c r="F2570" s="2">
        <f t="shared" si="313"/>
        <v>0</v>
      </c>
      <c r="G2570" s="2">
        <f t="shared" si="315"/>
        <v>0</v>
      </c>
      <c r="H2570" s="2">
        <f t="shared" ref="H2570:H2633" si="319">AVERAGE(B2371:B2570)</f>
        <v>9.2200499999999952</v>
      </c>
      <c r="I2570" s="2">
        <f t="array" ref="I2570">SUMPRODUCT(B2554:B2573, (ROW(B2554:B2573)-ROW(B2554)+1)) / (20*21/2)</f>
        <v>0</v>
      </c>
      <c r="J2570" s="2">
        <f t="shared" si="314"/>
        <v>2.6404354759483679E-2</v>
      </c>
      <c r="K2570" s="2">
        <f t="shared" si="316"/>
        <v>1.1079945601918675</v>
      </c>
    </row>
    <row r="2571" spans="1:11" ht="13.5" x14ac:dyDescent="0.25">
      <c r="A2571" s="3">
        <f>TITRES_STAT!B2574</f>
        <v>0</v>
      </c>
      <c r="B2571" s="6">
        <f>TITRES_STAT!D2574</f>
        <v>0</v>
      </c>
      <c r="C2571" s="2">
        <f t="shared" si="317"/>
        <v>0</v>
      </c>
      <c r="D2571" s="2">
        <f t="shared" si="318"/>
        <v>0</v>
      </c>
      <c r="E2571" s="2">
        <f t="shared" si="312"/>
        <v>0</v>
      </c>
      <c r="F2571" s="2">
        <f t="shared" si="313"/>
        <v>0</v>
      </c>
      <c r="G2571" s="2">
        <f t="shared" si="315"/>
        <v>0</v>
      </c>
      <c r="H2571" s="2">
        <f t="shared" si="319"/>
        <v>9.1525499999999962</v>
      </c>
      <c r="I2571" s="2">
        <f t="array" ref="I2571">SUMPRODUCT(B2555:B2574, (ROW(B2555:B2574)-ROW(B2555)+1)) / (20*21/2)</f>
        <v>0</v>
      </c>
      <c r="J2571" s="2">
        <f t="shared" si="314"/>
        <v>2.388965430619952E-2</v>
      </c>
      <c r="K2571" s="2">
        <f t="shared" si="316"/>
        <v>1.0645437931255197</v>
      </c>
    </row>
    <row r="2572" spans="1:11" ht="13.5" x14ac:dyDescent="0.25">
      <c r="A2572" s="3">
        <f>TITRES_STAT!B2575</f>
        <v>0</v>
      </c>
      <c r="B2572" s="6">
        <f>TITRES_STAT!D2575</f>
        <v>0</v>
      </c>
      <c r="C2572" s="2">
        <f t="shared" si="317"/>
        <v>0</v>
      </c>
      <c r="D2572" s="2">
        <f t="shared" si="318"/>
        <v>0</v>
      </c>
      <c r="E2572" s="2">
        <f t="shared" ref="E2572:E2635" si="320">AVERAGE(B2563:B2572)</f>
        <v>0</v>
      </c>
      <c r="F2572" s="2">
        <f t="shared" si="313"/>
        <v>0</v>
      </c>
      <c r="G2572" s="2">
        <f t="shared" si="315"/>
        <v>0</v>
      </c>
      <c r="H2572" s="2">
        <f t="shared" si="319"/>
        <v>9.0850499999999954</v>
      </c>
      <c r="I2572" s="2">
        <f t="array" ref="I2572">SUMPRODUCT(B2556:B2575, (ROW(B2556:B2575)-ROW(B2556)+1)) / (20*21/2)</f>
        <v>0</v>
      </c>
      <c r="J2572" s="2">
        <f t="shared" si="314"/>
        <v>2.1614449134180518E-2</v>
      </c>
      <c r="K2572" s="2">
        <f t="shared" si="316"/>
        <v>1.0227969777088326</v>
      </c>
    </row>
    <row r="2573" spans="1:11" ht="13.5" x14ac:dyDescent="0.25">
      <c r="A2573" s="3">
        <f>TITRES_STAT!B2576</f>
        <v>0</v>
      </c>
      <c r="B2573" s="6">
        <f>TITRES_STAT!D2576</f>
        <v>0</v>
      </c>
      <c r="C2573" s="2">
        <f t="shared" si="317"/>
        <v>0</v>
      </c>
      <c r="D2573" s="2">
        <f t="shared" si="318"/>
        <v>0</v>
      </c>
      <c r="E2573" s="2">
        <f t="shared" si="320"/>
        <v>0</v>
      </c>
      <c r="F2573" s="2">
        <f t="shared" si="313"/>
        <v>0</v>
      </c>
      <c r="G2573" s="2">
        <f t="shared" si="315"/>
        <v>0</v>
      </c>
      <c r="H2573" s="2">
        <f t="shared" si="319"/>
        <v>9.0175499999999946</v>
      </c>
      <c r="I2573" s="2">
        <f t="array" ref="I2573">SUMPRODUCT(B2557:B2576, (ROW(B2557:B2576)-ROW(B2557)+1)) / (20*21/2)</f>
        <v>0</v>
      </c>
      <c r="J2573" s="2">
        <f t="shared" si="314"/>
        <v>1.955593016902047E-2</v>
      </c>
      <c r="K2573" s="2">
        <f t="shared" si="316"/>
        <v>0.98268729230848628</v>
      </c>
    </row>
    <row r="2574" spans="1:11" ht="13.5" x14ac:dyDescent="0.25">
      <c r="A2574" s="3">
        <f>TITRES_STAT!B2577</f>
        <v>0</v>
      </c>
      <c r="B2574" s="6">
        <f>TITRES_STAT!D2577</f>
        <v>0</v>
      </c>
      <c r="C2574" s="2">
        <f t="shared" si="317"/>
        <v>0</v>
      </c>
      <c r="D2574" s="2">
        <f t="shared" si="318"/>
        <v>0</v>
      </c>
      <c r="E2574" s="2">
        <f t="shared" si="320"/>
        <v>0</v>
      </c>
      <c r="F2574" s="2">
        <f t="shared" si="313"/>
        <v>0</v>
      </c>
      <c r="G2574" s="2">
        <f t="shared" si="315"/>
        <v>0</v>
      </c>
      <c r="H2574" s="2">
        <f t="shared" si="319"/>
        <v>8.9500499999999956</v>
      </c>
      <c r="I2574" s="2">
        <f t="array" ref="I2574">SUMPRODUCT(B2558:B2577, (ROW(B2558:B2577)-ROW(B2558)+1)) / (20*21/2)</f>
        <v>0</v>
      </c>
      <c r="J2574" s="2">
        <f t="shared" si="314"/>
        <v>1.7693460629113759E-2</v>
      </c>
      <c r="K2574" s="2">
        <f t="shared" si="316"/>
        <v>0.94415053574736918</v>
      </c>
    </row>
    <row r="2575" spans="1:11" ht="13.5" x14ac:dyDescent="0.25">
      <c r="A2575" s="3">
        <f>TITRES_STAT!B2578</f>
        <v>0</v>
      </c>
      <c r="B2575" s="6">
        <f>TITRES_STAT!D2578</f>
        <v>0</v>
      </c>
      <c r="C2575" s="2">
        <f t="shared" si="317"/>
        <v>0</v>
      </c>
      <c r="D2575" s="2">
        <f t="shared" si="318"/>
        <v>0</v>
      </c>
      <c r="E2575" s="2">
        <f t="shared" si="320"/>
        <v>0</v>
      </c>
      <c r="F2575" s="2">
        <f t="shared" si="313"/>
        <v>0</v>
      </c>
      <c r="G2575" s="2">
        <f t="shared" si="315"/>
        <v>0</v>
      </c>
      <c r="H2575" s="2">
        <f t="shared" si="319"/>
        <v>8.8825499999999948</v>
      </c>
      <c r="I2575" s="2">
        <f t="array" ref="I2575">SUMPRODUCT(B2559:B2578, (ROW(B2559:B2578)-ROW(B2559)+1)) / (20*21/2)</f>
        <v>0</v>
      </c>
      <c r="J2575" s="2">
        <f t="shared" si="314"/>
        <v>1.6008369140626734E-2</v>
      </c>
      <c r="K2575" s="2">
        <f t="shared" si="316"/>
        <v>0.90712502454159005</v>
      </c>
    </row>
    <row r="2576" spans="1:11" ht="13.5" x14ac:dyDescent="0.25">
      <c r="A2576" s="3">
        <f>TITRES_STAT!B2579</f>
        <v>0</v>
      </c>
      <c r="B2576" s="6">
        <f>TITRES_STAT!D2579</f>
        <v>0</v>
      </c>
      <c r="C2576" s="2">
        <f t="shared" si="317"/>
        <v>0</v>
      </c>
      <c r="D2576" s="2">
        <f t="shared" si="318"/>
        <v>0</v>
      </c>
      <c r="E2576" s="2">
        <f t="shared" si="320"/>
        <v>0</v>
      </c>
      <c r="F2576" s="2">
        <f t="shared" si="313"/>
        <v>0</v>
      </c>
      <c r="G2576" s="2">
        <f t="shared" si="315"/>
        <v>0</v>
      </c>
      <c r="H2576" s="2">
        <f t="shared" si="319"/>
        <v>8.8150499999999958</v>
      </c>
      <c r="I2576" s="2">
        <f t="array" ref="I2576">SUMPRODUCT(B2560:B2579, (ROW(B2560:B2579)-ROW(B2560)+1)) / (20*21/2)</f>
        <v>0</v>
      </c>
      <c r="J2576" s="2">
        <f t="shared" si="314"/>
        <v>1.448376255580514E-2</v>
      </c>
      <c r="K2576" s="2">
        <f t="shared" si="316"/>
        <v>0.87155149416741007</v>
      </c>
    </row>
    <row r="2577" spans="1:11" ht="13.5" x14ac:dyDescent="0.25">
      <c r="A2577" s="3">
        <f>TITRES_STAT!B2580</f>
        <v>0</v>
      </c>
      <c r="B2577" s="6">
        <f>TITRES_STAT!D2580</f>
        <v>0</v>
      </c>
      <c r="C2577" s="2">
        <f t="shared" si="317"/>
        <v>0</v>
      </c>
      <c r="D2577" s="2">
        <f t="shared" si="318"/>
        <v>0</v>
      </c>
      <c r="E2577" s="2">
        <f t="shared" si="320"/>
        <v>0</v>
      </c>
      <c r="F2577" s="2">
        <f t="shared" si="313"/>
        <v>0</v>
      </c>
      <c r="G2577" s="2">
        <f t="shared" si="315"/>
        <v>0</v>
      </c>
      <c r="H2577" s="2">
        <f t="shared" si="319"/>
        <v>8.7475499999999951</v>
      </c>
      <c r="I2577" s="2">
        <f t="array" ref="I2577">SUMPRODUCT(B2561:B2580, (ROW(B2561:B2580)-ROW(B2561)+1)) / (20*21/2)</f>
        <v>0</v>
      </c>
      <c r="J2577" s="2">
        <f t="shared" si="314"/>
        <v>1.3104356598109414E-2</v>
      </c>
      <c r="K2577" s="2">
        <f t="shared" si="316"/>
        <v>0.83737300420006067</v>
      </c>
    </row>
    <row r="2578" spans="1:11" ht="13.5" x14ac:dyDescent="0.25">
      <c r="A2578" s="3">
        <f>TITRES_STAT!B2581</f>
        <v>0</v>
      </c>
      <c r="B2578" s="6">
        <f>TITRES_STAT!D2581</f>
        <v>0</v>
      </c>
      <c r="C2578" s="2">
        <f t="shared" si="317"/>
        <v>0</v>
      </c>
      <c r="D2578" s="2">
        <f t="shared" si="318"/>
        <v>0</v>
      </c>
      <c r="E2578" s="2">
        <f t="shared" si="320"/>
        <v>0</v>
      </c>
      <c r="F2578" s="2">
        <f t="shared" si="313"/>
        <v>0</v>
      </c>
      <c r="G2578" s="2">
        <f t="shared" si="315"/>
        <v>0</v>
      </c>
      <c r="H2578" s="2">
        <f t="shared" si="319"/>
        <v>8.680049999999996</v>
      </c>
      <c r="I2578" s="2">
        <f t="array" ref="I2578">SUMPRODUCT(B2562:B2581, (ROW(B2562:B2581)-ROW(B2562)+1)) / (20*21/2)</f>
        <v>0</v>
      </c>
      <c r="J2578" s="2">
        <f t="shared" si="314"/>
        <v>1.1856322636384708E-2</v>
      </c>
      <c r="K2578" s="2">
        <f t="shared" si="316"/>
        <v>0.80453484717260737</v>
      </c>
    </row>
    <row r="2579" spans="1:11" ht="13.5" x14ac:dyDescent="0.25">
      <c r="A2579" s="3">
        <f>TITRES_STAT!B2582</f>
        <v>0</v>
      </c>
      <c r="B2579" s="6">
        <f>TITRES_STAT!D2582</f>
        <v>0</v>
      </c>
      <c r="C2579" s="2">
        <f t="shared" si="317"/>
        <v>0</v>
      </c>
      <c r="D2579" s="2">
        <f t="shared" si="318"/>
        <v>0</v>
      </c>
      <c r="E2579" s="2">
        <f t="shared" si="320"/>
        <v>0</v>
      </c>
      <c r="F2579" s="2">
        <f t="shared" si="313"/>
        <v>0</v>
      </c>
      <c r="G2579" s="2">
        <f t="shared" si="315"/>
        <v>0</v>
      </c>
      <c r="H2579" s="2">
        <f t="shared" si="319"/>
        <v>8.6125499999999953</v>
      </c>
      <c r="I2579" s="2">
        <f t="array" ref="I2579">SUMPRODUCT(B2563:B2582, (ROW(B2563:B2582)-ROW(B2563)+1)) / (20*21/2)</f>
        <v>0</v>
      </c>
      <c r="J2579" s="2">
        <f t="shared" si="314"/>
        <v>1.0727149051967116E-2</v>
      </c>
      <c r="K2579" s="2">
        <f t="shared" si="316"/>
        <v>0.77298446100897578</v>
      </c>
    </row>
    <row r="2580" spans="1:11" ht="13.5" x14ac:dyDescent="0.25">
      <c r="A2580" s="3">
        <f>TITRES_STAT!B2583</f>
        <v>0</v>
      </c>
      <c r="B2580" s="6">
        <f>TITRES_STAT!D2583</f>
        <v>0</v>
      </c>
      <c r="C2580" s="2">
        <f t="shared" si="317"/>
        <v>0</v>
      </c>
      <c r="D2580" s="2">
        <f t="shared" si="318"/>
        <v>0</v>
      </c>
      <c r="E2580" s="2">
        <f t="shared" si="320"/>
        <v>0</v>
      </c>
      <c r="F2580" s="2">
        <f t="shared" ref="F2580:F2643" si="321">AVERAGE(B2561:B2580)</f>
        <v>0</v>
      </c>
      <c r="G2580" s="2">
        <f t="shared" si="315"/>
        <v>0</v>
      </c>
      <c r="H2580" s="2">
        <f t="shared" si="319"/>
        <v>8.5450499999999963</v>
      </c>
      <c r="I2580" s="2">
        <f t="array" ref="I2580">SUMPRODUCT(B2564:B2583, (ROW(B2564:B2583)-ROW(B2564)+1)) / (20*21/2)</f>
        <v>0</v>
      </c>
      <c r="J2580" s="2">
        <f t="shared" si="314"/>
        <v>9.7055158089226299E-3</v>
      </c>
      <c r="K2580" s="2">
        <f t="shared" si="316"/>
        <v>0.74267134489097675</v>
      </c>
    </row>
    <row r="2581" spans="1:11" ht="13.5" x14ac:dyDescent="0.25">
      <c r="A2581" s="3">
        <f>TITRES_STAT!B2584</f>
        <v>0</v>
      </c>
      <c r="B2581" s="6">
        <f>TITRES_STAT!D2584</f>
        <v>0</v>
      </c>
      <c r="C2581" s="2">
        <f t="shared" si="317"/>
        <v>0</v>
      </c>
      <c r="D2581" s="2">
        <f t="shared" si="318"/>
        <v>0</v>
      </c>
      <c r="E2581" s="2">
        <f t="shared" si="320"/>
        <v>0</v>
      </c>
      <c r="F2581" s="2">
        <f t="shared" si="321"/>
        <v>0</v>
      </c>
      <c r="G2581" s="2">
        <f t="shared" si="315"/>
        <v>0</v>
      </c>
      <c r="H2581" s="2">
        <f t="shared" si="319"/>
        <v>8.4775499999999955</v>
      </c>
      <c r="I2581" s="2">
        <f t="array" ref="I2581">SUMPRODUCT(B2565:B2584, (ROW(B2565:B2584)-ROW(B2565)+1)) / (20*21/2)</f>
        <v>0</v>
      </c>
      <c r="J2581" s="2">
        <f t="shared" ref="J2581:J2644" si="322">$J$4*B2581+J2580*(1-$J$4)</f>
        <v>8.7811809699776169E-3</v>
      </c>
      <c r="K2581" s="2">
        <f t="shared" si="316"/>
        <v>0.71354697842466397</v>
      </c>
    </row>
    <row r="2582" spans="1:11" ht="13.5" x14ac:dyDescent="0.25">
      <c r="A2582" s="3">
        <f>TITRES_STAT!B2585</f>
        <v>0</v>
      </c>
      <c r="B2582" s="6">
        <f>TITRES_STAT!D2585</f>
        <v>0</v>
      </c>
      <c r="C2582" s="2">
        <f t="shared" si="317"/>
        <v>0</v>
      </c>
      <c r="D2582" s="2">
        <f t="shared" si="318"/>
        <v>0</v>
      </c>
      <c r="E2582" s="2">
        <f t="shared" si="320"/>
        <v>0</v>
      </c>
      <c r="F2582" s="2">
        <f t="shared" si="321"/>
        <v>0</v>
      </c>
      <c r="G2582" s="2">
        <f t="shared" si="315"/>
        <v>0</v>
      </c>
      <c r="H2582" s="2">
        <f t="shared" si="319"/>
        <v>8.4100499999999947</v>
      </c>
      <c r="I2582" s="2">
        <f t="array" ref="I2582">SUMPRODUCT(B2566:B2585, (ROW(B2566:B2585)-ROW(B2566)+1)) / (20*21/2)</f>
        <v>0</v>
      </c>
      <c r="J2582" s="2">
        <f t="shared" si="322"/>
        <v>7.9448780204559397E-3</v>
      </c>
      <c r="K2582" s="2">
        <f t="shared" si="316"/>
        <v>0.68556474397663791</v>
      </c>
    </row>
    <row r="2583" spans="1:11" ht="13.5" x14ac:dyDescent="0.25">
      <c r="A2583" s="3">
        <f>TITRES_STAT!B2586</f>
        <v>0</v>
      </c>
      <c r="B2583" s="6">
        <f>TITRES_STAT!D2586</f>
        <v>0</v>
      </c>
      <c r="C2583" s="2">
        <f t="shared" si="317"/>
        <v>0</v>
      </c>
      <c r="D2583" s="2">
        <f t="shared" si="318"/>
        <v>0</v>
      </c>
      <c r="E2583" s="2">
        <f t="shared" si="320"/>
        <v>0</v>
      </c>
      <c r="F2583" s="2">
        <f t="shared" si="321"/>
        <v>0</v>
      </c>
      <c r="G2583" s="2">
        <f t="shared" si="315"/>
        <v>0</v>
      </c>
      <c r="H2583" s="2">
        <f t="shared" si="319"/>
        <v>8.3425499999999957</v>
      </c>
      <c r="I2583" s="2">
        <f t="array" ref="I2583">SUMPRODUCT(B2567:B2586, (ROW(B2567:B2586)-ROW(B2567)+1)) / (20*21/2)</f>
        <v>0</v>
      </c>
      <c r="J2583" s="2">
        <f t="shared" si="322"/>
        <v>7.1882229708887073E-3</v>
      </c>
      <c r="K2583" s="2">
        <f t="shared" si="316"/>
        <v>0.65867985205598545</v>
      </c>
    </row>
    <row r="2584" spans="1:11" ht="13.5" x14ac:dyDescent="0.25">
      <c r="A2584" s="3">
        <f>TITRES_STAT!B2587</f>
        <v>0</v>
      </c>
      <c r="B2584" s="6">
        <f>TITRES_STAT!D2587</f>
        <v>0</v>
      </c>
      <c r="C2584" s="2">
        <f t="shared" si="317"/>
        <v>0</v>
      </c>
      <c r="D2584" s="2">
        <f t="shared" si="318"/>
        <v>0</v>
      </c>
      <c r="E2584" s="2">
        <f t="shared" si="320"/>
        <v>0</v>
      </c>
      <c r="F2584" s="2">
        <f t="shared" si="321"/>
        <v>0</v>
      </c>
      <c r="G2584" s="2">
        <f t="shared" si="315"/>
        <v>0</v>
      </c>
      <c r="H2584" s="2">
        <f t="shared" si="319"/>
        <v>8.2750499999999949</v>
      </c>
      <c r="I2584" s="2">
        <f t="array" ref="I2584">SUMPRODUCT(B2568:B2587, (ROW(B2568:B2587)-ROW(B2568)+1)) / (20*21/2)</f>
        <v>0</v>
      </c>
      <c r="J2584" s="2">
        <f t="shared" si="322"/>
        <v>6.5036303069945451E-3</v>
      </c>
      <c r="K2584" s="2">
        <f t="shared" si="316"/>
        <v>0.63284926962241739</v>
      </c>
    </row>
    <row r="2585" spans="1:11" ht="13.5" x14ac:dyDescent="0.25">
      <c r="A2585" s="3">
        <f>TITRES_STAT!B2588</f>
        <v>0</v>
      </c>
      <c r="B2585" s="6">
        <f>TITRES_STAT!D2588</f>
        <v>0</v>
      </c>
      <c r="C2585" s="2">
        <f t="shared" si="317"/>
        <v>0</v>
      </c>
      <c r="D2585" s="2">
        <f t="shared" si="318"/>
        <v>0</v>
      </c>
      <c r="E2585" s="2">
        <f t="shared" si="320"/>
        <v>0</v>
      </c>
      <c r="F2585" s="2">
        <f t="shared" si="321"/>
        <v>0</v>
      </c>
      <c r="G2585" s="2">
        <f t="shared" si="315"/>
        <v>0</v>
      </c>
      <c r="H2585" s="2">
        <f t="shared" si="319"/>
        <v>8.2075499999999959</v>
      </c>
      <c r="I2585" s="2">
        <f t="array" ref="I2585">SUMPRODUCT(B2569:B2588, (ROW(B2569:B2588)-ROW(B2569)+1)) / (20*21/2)</f>
        <v>0</v>
      </c>
      <c r="J2585" s="2">
        <f t="shared" si="322"/>
        <v>5.8842369444236358E-3</v>
      </c>
      <c r="K2585" s="2">
        <f t="shared" si="316"/>
        <v>0.60803165120585201</v>
      </c>
    </row>
    <row r="2586" spans="1:11" ht="13.5" x14ac:dyDescent="0.25">
      <c r="A2586" s="3">
        <f>TITRES_STAT!B2589</f>
        <v>0</v>
      </c>
      <c r="B2586" s="6">
        <f>TITRES_STAT!D2589</f>
        <v>0</v>
      </c>
      <c r="C2586" s="2">
        <f t="shared" si="317"/>
        <v>0</v>
      </c>
      <c r="D2586" s="2">
        <f t="shared" si="318"/>
        <v>0</v>
      </c>
      <c r="E2586" s="2">
        <f t="shared" si="320"/>
        <v>0</v>
      </c>
      <c r="F2586" s="2">
        <f t="shared" si="321"/>
        <v>0</v>
      </c>
      <c r="G2586" s="2">
        <f t="shared" si="315"/>
        <v>0</v>
      </c>
      <c r="H2586" s="2">
        <f t="shared" si="319"/>
        <v>8.1400499999999969</v>
      </c>
      <c r="I2586" s="2">
        <f t="array" ref="I2586">SUMPRODUCT(B2570:B2589, (ROW(B2570:B2589)-ROW(B2570)+1)) / (20*21/2)</f>
        <v>0</v>
      </c>
      <c r="J2586" s="2">
        <f t="shared" si="322"/>
        <v>5.3238334259070987E-3</v>
      </c>
      <c r="K2586" s="2">
        <f t="shared" si="316"/>
        <v>0.58418727272719118</v>
      </c>
    </row>
    <row r="2587" spans="1:11" ht="13.5" x14ac:dyDescent="0.25">
      <c r="A2587" s="3">
        <f>TITRES_STAT!B2590</f>
        <v>0</v>
      </c>
      <c r="B2587" s="6">
        <f>TITRES_STAT!D2590</f>
        <v>0</v>
      </c>
      <c r="C2587" s="2">
        <f t="shared" si="317"/>
        <v>0</v>
      </c>
      <c r="D2587" s="2">
        <f t="shared" si="318"/>
        <v>0</v>
      </c>
      <c r="E2587" s="2">
        <f t="shared" si="320"/>
        <v>0</v>
      </c>
      <c r="F2587" s="2">
        <f t="shared" si="321"/>
        <v>0</v>
      </c>
      <c r="G2587" s="2">
        <f t="shared" si="315"/>
        <v>0</v>
      </c>
      <c r="H2587" s="2">
        <f t="shared" si="319"/>
        <v>8.0725499999999961</v>
      </c>
      <c r="I2587" s="2">
        <f t="array" ref="I2587">SUMPRODUCT(B2571:B2590, (ROW(B2571:B2590)-ROW(B2571)+1)) / (20*21/2)</f>
        <v>0</v>
      </c>
      <c r="J2587" s="2">
        <f t="shared" si="322"/>
        <v>4.8168016710588039E-3</v>
      </c>
      <c r="K2587" s="2">
        <f t="shared" si="316"/>
        <v>0.56127796791436013</v>
      </c>
    </row>
    <row r="2588" spans="1:11" ht="13.5" x14ac:dyDescent="0.25">
      <c r="A2588" s="3">
        <f>TITRES_STAT!B2591</f>
        <v>0</v>
      </c>
      <c r="B2588" s="6">
        <f>TITRES_STAT!D2591</f>
        <v>0</v>
      </c>
      <c r="C2588" s="2">
        <f t="shared" si="317"/>
        <v>0</v>
      </c>
      <c r="D2588" s="2">
        <f t="shared" si="318"/>
        <v>0</v>
      </c>
      <c r="E2588" s="2">
        <f t="shared" si="320"/>
        <v>0</v>
      </c>
      <c r="F2588" s="2">
        <f t="shared" si="321"/>
        <v>0</v>
      </c>
      <c r="G2588" s="2">
        <f t="shared" si="315"/>
        <v>0</v>
      </c>
      <c r="H2588" s="2">
        <f t="shared" si="319"/>
        <v>8.0050499999999971</v>
      </c>
      <c r="I2588" s="2">
        <f t="array" ref="I2588">SUMPRODUCT(B2572:B2591, (ROW(B2572:B2591)-ROW(B2572)+1)) / (20*21/2)</f>
        <v>0</v>
      </c>
      <c r="J2588" s="2">
        <f t="shared" si="322"/>
        <v>4.3580586547674891E-3</v>
      </c>
      <c r="K2588" s="2">
        <f t="shared" si="316"/>
        <v>0.53926706721183626</v>
      </c>
    </row>
    <row r="2589" spans="1:11" ht="13.5" x14ac:dyDescent="0.25">
      <c r="A2589" s="3">
        <f>TITRES_STAT!B2592</f>
        <v>0</v>
      </c>
      <c r="B2589" s="6">
        <f>TITRES_STAT!D2592</f>
        <v>0</v>
      </c>
      <c r="C2589" s="2">
        <f t="shared" si="317"/>
        <v>0</v>
      </c>
      <c r="D2589" s="2">
        <f t="shared" si="318"/>
        <v>0</v>
      </c>
      <c r="E2589" s="2">
        <f t="shared" si="320"/>
        <v>0</v>
      </c>
      <c r="F2589" s="2">
        <f t="shared" si="321"/>
        <v>0</v>
      </c>
      <c r="G2589" s="2">
        <f t="shared" si="315"/>
        <v>0</v>
      </c>
      <c r="H2589" s="2">
        <f t="shared" si="319"/>
        <v>7.9375499999999963</v>
      </c>
      <c r="I2589" s="2">
        <f t="array" ref="I2589">SUMPRODUCT(B2573:B2592, (ROW(B2573:B2592)-ROW(B2573)+1)) / (20*21/2)</f>
        <v>0</v>
      </c>
      <c r="J2589" s="2">
        <f t="shared" si="322"/>
        <v>3.9430054495515378E-3</v>
      </c>
      <c r="K2589" s="2">
        <f t="shared" si="316"/>
        <v>0.51811933908588192</v>
      </c>
    </row>
    <row r="2590" spans="1:11" ht="13.5" x14ac:dyDescent="0.25">
      <c r="A2590" s="3">
        <f>TITRES_STAT!B2593</f>
        <v>0</v>
      </c>
      <c r="B2590" s="6">
        <f>TITRES_STAT!D2593</f>
        <v>0</v>
      </c>
      <c r="C2590" s="2">
        <f t="shared" si="317"/>
        <v>0</v>
      </c>
      <c r="D2590" s="2">
        <f t="shared" si="318"/>
        <v>0</v>
      </c>
      <c r="E2590" s="2">
        <f t="shared" si="320"/>
        <v>0</v>
      </c>
      <c r="F2590" s="2">
        <f t="shared" si="321"/>
        <v>0</v>
      </c>
      <c r="G2590" s="2">
        <f t="shared" si="315"/>
        <v>0</v>
      </c>
      <c r="H2590" s="2">
        <f t="shared" si="319"/>
        <v>7.8700499999999964</v>
      </c>
      <c r="I2590" s="2">
        <f t="array" ref="I2590">SUMPRODUCT(B2574:B2593, (ROW(B2574:B2593)-ROW(B2574)+1)) / (20*21/2)</f>
        <v>0</v>
      </c>
      <c r="J2590" s="2">
        <f t="shared" si="322"/>
        <v>3.5674811210228198E-3</v>
      </c>
      <c r="K2590" s="2">
        <f t="shared" si="316"/>
        <v>0.4978009336315336</v>
      </c>
    </row>
    <row r="2591" spans="1:11" ht="13.5" x14ac:dyDescent="0.25">
      <c r="A2591" s="3">
        <f>TITRES_STAT!B2594</f>
        <v>0</v>
      </c>
      <c r="B2591" s="6">
        <f>TITRES_STAT!D2594</f>
        <v>0</v>
      </c>
      <c r="C2591" s="2">
        <f t="shared" si="317"/>
        <v>0</v>
      </c>
      <c r="D2591" s="2">
        <f t="shared" si="318"/>
        <v>0</v>
      </c>
      <c r="E2591" s="2">
        <f t="shared" si="320"/>
        <v>0</v>
      </c>
      <c r="F2591" s="2">
        <f t="shared" si="321"/>
        <v>0</v>
      </c>
      <c r="G2591" s="2">
        <f t="shared" si="315"/>
        <v>0</v>
      </c>
      <c r="H2591" s="2">
        <f t="shared" si="319"/>
        <v>7.8025499999999965</v>
      </c>
      <c r="I2591" s="2">
        <f t="array" ref="I2591">SUMPRODUCT(B2575:B2594, (ROW(B2575:B2594)-ROW(B2575)+1)) / (20*21/2)</f>
        <v>0</v>
      </c>
      <c r="J2591" s="2">
        <f t="shared" si="322"/>
        <v>3.2277210142587416E-3</v>
      </c>
      <c r="K2591" s="2">
        <f t="shared" si="316"/>
        <v>0.47827932839108134</v>
      </c>
    </row>
    <row r="2592" spans="1:11" ht="13.5" x14ac:dyDescent="0.25">
      <c r="A2592" s="3">
        <f>TITRES_STAT!B2595</f>
        <v>0</v>
      </c>
      <c r="B2592" s="6">
        <f>TITRES_STAT!D2595</f>
        <v>0</v>
      </c>
      <c r="C2592" s="2">
        <f t="shared" si="317"/>
        <v>0</v>
      </c>
      <c r="D2592" s="2">
        <f t="shared" si="318"/>
        <v>0</v>
      </c>
      <c r="E2592" s="2">
        <f t="shared" si="320"/>
        <v>0</v>
      </c>
      <c r="F2592" s="2">
        <f t="shared" si="321"/>
        <v>0</v>
      </c>
      <c r="G2592" s="2">
        <f t="shared" si="315"/>
        <v>0</v>
      </c>
      <c r="H2592" s="2">
        <f t="shared" si="319"/>
        <v>7.7350499999999967</v>
      </c>
      <c r="I2592" s="2">
        <f t="array" ref="I2592">SUMPRODUCT(B2576:B2595, (ROW(B2576:B2595)-ROW(B2576)+1)) / (20*21/2)</f>
        <v>0</v>
      </c>
      <c r="J2592" s="2">
        <f t="shared" si="322"/>
        <v>2.9203190129007662E-3</v>
      </c>
      <c r="K2592" s="2">
        <f t="shared" si="316"/>
        <v>0.45952327629731343</v>
      </c>
    </row>
    <row r="2593" spans="1:11" ht="13.5" x14ac:dyDescent="0.25">
      <c r="A2593" s="3">
        <f>TITRES_STAT!B2596</f>
        <v>0</v>
      </c>
      <c r="B2593" s="6">
        <f>TITRES_STAT!D2596</f>
        <v>0</v>
      </c>
      <c r="C2593" s="2">
        <f t="shared" si="317"/>
        <v>0</v>
      </c>
      <c r="D2593" s="2">
        <f t="shared" si="318"/>
        <v>0</v>
      </c>
      <c r="E2593" s="2">
        <f t="shared" si="320"/>
        <v>0</v>
      </c>
      <c r="F2593" s="2">
        <f t="shared" si="321"/>
        <v>0</v>
      </c>
      <c r="G2593" s="2">
        <f t="shared" si="315"/>
        <v>0</v>
      </c>
      <c r="H2593" s="2">
        <f t="shared" si="319"/>
        <v>7.6675499999999976</v>
      </c>
      <c r="I2593" s="2">
        <f t="array" ref="I2593">SUMPRODUCT(B2577:B2596, (ROW(B2577:B2596)-ROW(B2577)+1)) / (20*21/2)</f>
        <v>0</v>
      </c>
      <c r="J2593" s="2">
        <f t="shared" si="322"/>
        <v>2.6421933926245029E-3</v>
      </c>
      <c r="K2593" s="2">
        <f t="shared" si="316"/>
        <v>0.44150275565820313</v>
      </c>
    </row>
    <row r="2594" spans="1:11" ht="13.5" x14ac:dyDescent="0.25">
      <c r="A2594" s="3">
        <f>TITRES_STAT!B2597</f>
        <v>0</v>
      </c>
      <c r="B2594" s="6">
        <f>TITRES_STAT!D2597</f>
        <v>0</v>
      </c>
      <c r="C2594" s="2">
        <f t="shared" si="317"/>
        <v>0</v>
      </c>
      <c r="D2594" s="2">
        <f t="shared" si="318"/>
        <v>0</v>
      </c>
      <c r="E2594" s="2">
        <f t="shared" si="320"/>
        <v>0</v>
      </c>
      <c r="F2594" s="2">
        <f t="shared" si="321"/>
        <v>0</v>
      </c>
      <c r="G2594" s="2">
        <f t="shared" si="315"/>
        <v>0</v>
      </c>
      <c r="H2594" s="2">
        <f t="shared" si="319"/>
        <v>7.5999999999999979</v>
      </c>
      <c r="I2594" s="2">
        <f t="array" ref="I2594">SUMPRODUCT(B2578:B2597, (ROW(B2578:B2597)-ROW(B2578)+1)) / (20*21/2)</f>
        <v>0</v>
      </c>
      <c r="J2594" s="2">
        <f t="shared" si="322"/>
        <v>2.3905559266602645E-3</v>
      </c>
      <c r="K2594" s="2">
        <f t="shared" si="316"/>
        <v>0.42418892210297948</v>
      </c>
    </row>
    <row r="2595" spans="1:11" ht="13.5" x14ac:dyDescent="0.25">
      <c r="A2595" s="3">
        <f>TITRES_STAT!B2598</f>
        <v>0</v>
      </c>
      <c r="B2595" s="6">
        <f>TITRES_STAT!D2598</f>
        <v>0</v>
      </c>
      <c r="C2595" s="2">
        <f t="shared" si="317"/>
        <v>0</v>
      </c>
      <c r="D2595" s="2">
        <f t="shared" si="318"/>
        <v>0</v>
      </c>
      <c r="E2595" s="2">
        <f t="shared" si="320"/>
        <v>0</v>
      </c>
      <c r="F2595" s="2">
        <f t="shared" si="321"/>
        <v>0</v>
      </c>
      <c r="G2595" s="2">
        <f t="shared" si="315"/>
        <v>0</v>
      </c>
      <c r="H2595" s="2">
        <f t="shared" si="319"/>
        <v>7.532449999999999</v>
      </c>
      <c r="I2595" s="2">
        <f t="array" ref="I2595">SUMPRODUCT(B2579:B2598, (ROW(B2579:B2598)-ROW(B2579)+1)) / (20*21/2)</f>
        <v>0</v>
      </c>
      <c r="J2595" s="2">
        <f t="shared" si="322"/>
        <v>2.1628839336450011E-3</v>
      </c>
      <c r="K2595" s="2">
        <f t="shared" si="316"/>
        <v>0.40755406241266656</v>
      </c>
    </row>
    <row r="2596" spans="1:11" ht="13.5" x14ac:dyDescent="0.25">
      <c r="A2596" s="3">
        <f>TITRES_STAT!B2599</f>
        <v>0</v>
      </c>
      <c r="B2596" s="6">
        <f>TITRES_STAT!D2599</f>
        <v>0</v>
      </c>
      <c r="C2596" s="2">
        <f t="shared" si="317"/>
        <v>0</v>
      </c>
      <c r="D2596" s="2">
        <f t="shared" si="318"/>
        <v>0</v>
      </c>
      <c r="E2596" s="2">
        <f t="shared" si="320"/>
        <v>0</v>
      </c>
      <c r="F2596" s="2">
        <f t="shared" si="321"/>
        <v>0</v>
      </c>
      <c r="G2596" s="2">
        <f t="shared" si="315"/>
        <v>0</v>
      </c>
      <c r="H2596" s="2">
        <f t="shared" si="319"/>
        <v>7.4648999999999974</v>
      </c>
      <c r="I2596" s="2">
        <f t="array" ref="I2596">SUMPRODUCT(B2580:B2599, (ROW(B2580:B2599)-ROW(B2580)+1)) / (20*21/2)</f>
        <v>0</v>
      </c>
      <c r="J2596" s="2">
        <f t="shared" si="322"/>
        <v>1.9568949875835725E-3</v>
      </c>
      <c r="K2596" s="2">
        <f t="shared" si="316"/>
        <v>0.39157155016118944</v>
      </c>
    </row>
    <row r="2597" spans="1:11" ht="13.5" x14ac:dyDescent="0.25">
      <c r="A2597" s="3">
        <f>TITRES_STAT!B2600</f>
        <v>0</v>
      </c>
      <c r="B2597" s="6">
        <f>TITRES_STAT!D2600</f>
        <v>0</v>
      </c>
      <c r="C2597" s="2">
        <f t="shared" si="317"/>
        <v>0</v>
      </c>
      <c r="D2597" s="2">
        <f t="shared" si="318"/>
        <v>0</v>
      </c>
      <c r="E2597" s="2">
        <f t="shared" si="320"/>
        <v>0</v>
      </c>
      <c r="F2597" s="2">
        <f t="shared" si="321"/>
        <v>0</v>
      </c>
      <c r="G2597" s="2">
        <f t="shared" si="315"/>
        <v>0</v>
      </c>
      <c r="H2597" s="2">
        <f t="shared" si="319"/>
        <v>7.3973499999999994</v>
      </c>
      <c r="I2597" s="2">
        <f t="array" ref="I2597">SUMPRODUCT(B2581:B2600, (ROW(B2581:B2600)-ROW(B2581)+1)) / (20*21/2)</f>
        <v>0</v>
      </c>
      <c r="J2597" s="2">
        <f t="shared" si="322"/>
        <v>1.770524036385137E-3</v>
      </c>
      <c r="K2597" s="2">
        <f t="shared" si="316"/>
        <v>0.37621580309604474</v>
      </c>
    </row>
    <row r="2598" spans="1:11" ht="13.5" x14ac:dyDescent="0.25">
      <c r="A2598" s="3">
        <f>TITRES_STAT!B2601</f>
        <v>0</v>
      </c>
      <c r="B2598" s="6">
        <f>TITRES_STAT!D2601</f>
        <v>0</v>
      </c>
      <c r="C2598" s="2">
        <f t="shared" si="317"/>
        <v>0</v>
      </c>
      <c r="D2598" s="2">
        <f t="shared" si="318"/>
        <v>0</v>
      </c>
      <c r="E2598" s="2">
        <f t="shared" si="320"/>
        <v>0</v>
      </c>
      <c r="F2598" s="2">
        <f t="shared" si="321"/>
        <v>0</v>
      </c>
      <c r="G2598" s="2">
        <f t="shared" si="315"/>
        <v>0</v>
      </c>
      <c r="H2598" s="2">
        <f t="shared" si="319"/>
        <v>7.3297999999999988</v>
      </c>
      <c r="I2598" s="2">
        <f t="array" ref="I2598">SUMPRODUCT(B2582:B2601, (ROW(B2582:B2601)-ROW(B2582)+1)) / (20*21/2)</f>
        <v>0</v>
      </c>
      <c r="J2598" s="2">
        <f t="shared" si="322"/>
        <v>1.6019026995865524E-3</v>
      </c>
      <c r="K2598" s="2">
        <f t="shared" si="316"/>
        <v>0.36146224219031753</v>
      </c>
    </row>
    <row r="2599" spans="1:11" ht="13.5" x14ac:dyDescent="0.25">
      <c r="A2599" s="3">
        <f>TITRES_STAT!B2602</f>
        <v>0</v>
      </c>
      <c r="B2599" s="6">
        <f>TITRES_STAT!D2602</f>
        <v>0</v>
      </c>
      <c r="C2599" s="2">
        <f t="shared" si="317"/>
        <v>0</v>
      </c>
      <c r="D2599" s="2">
        <f t="shared" si="318"/>
        <v>0</v>
      </c>
      <c r="E2599" s="2">
        <f t="shared" si="320"/>
        <v>0</v>
      </c>
      <c r="F2599" s="2">
        <f t="shared" si="321"/>
        <v>0</v>
      </c>
      <c r="G2599" s="2">
        <f t="shared" si="315"/>
        <v>0</v>
      </c>
      <c r="H2599" s="2">
        <f t="shared" si="319"/>
        <v>7.262249999999999</v>
      </c>
      <c r="I2599" s="2">
        <f t="array" ref="I2599">SUMPRODUCT(B2583:B2602, (ROW(B2583:B2602)-ROW(B2583)+1)) / (20*21/2)</f>
        <v>0</v>
      </c>
      <c r="J2599" s="2">
        <f t="shared" si="322"/>
        <v>1.4493405377211666E-3</v>
      </c>
      <c r="K2599" s="2">
        <f t="shared" si="316"/>
        <v>0.34728725230050117</v>
      </c>
    </row>
    <row r="2600" spans="1:11" ht="13.5" x14ac:dyDescent="0.25">
      <c r="A2600" s="3">
        <f>TITRES_STAT!B2603</f>
        <v>0</v>
      </c>
      <c r="B2600" s="6">
        <f>TITRES_STAT!D2603</f>
        <v>0</v>
      </c>
      <c r="C2600" s="2">
        <f t="shared" si="317"/>
        <v>0</v>
      </c>
      <c r="D2600" s="2">
        <f t="shared" si="318"/>
        <v>0</v>
      </c>
      <c r="E2600" s="2">
        <f t="shared" si="320"/>
        <v>0</v>
      </c>
      <c r="F2600" s="2">
        <f t="shared" si="321"/>
        <v>0</v>
      </c>
      <c r="G2600" s="2">
        <f t="shared" si="315"/>
        <v>0</v>
      </c>
      <c r="H2600" s="2">
        <f t="shared" si="319"/>
        <v>7.1947000000000001</v>
      </c>
      <c r="I2600" s="2">
        <f t="array" ref="I2600">SUMPRODUCT(B2584:B2603, (ROW(B2584:B2603)-ROW(B2584)+1)) / (20*21/2)</f>
        <v>0</v>
      </c>
      <c r="J2600" s="2">
        <f t="shared" si="322"/>
        <v>1.3113081055572458E-3</v>
      </c>
      <c r="K2600" s="2">
        <f t="shared" si="316"/>
        <v>0.3336681443671482</v>
      </c>
    </row>
    <row r="2601" spans="1:11" ht="13.5" x14ac:dyDescent="0.25">
      <c r="A2601" s="3">
        <f>TITRES_STAT!B2604</f>
        <v>0</v>
      </c>
      <c r="B2601" s="6">
        <f>TITRES_STAT!D2604</f>
        <v>0</v>
      </c>
      <c r="C2601" s="2">
        <f t="shared" si="317"/>
        <v>0</v>
      </c>
      <c r="D2601" s="2">
        <f t="shared" si="318"/>
        <v>0</v>
      </c>
      <c r="E2601" s="2">
        <f t="shared" si="320"/>
        <v>0</v>
      </c>
      <c r="F2601" s="2">
        <f t="shared" si="321"/>
        <v>0</v>
      </c>
      <c r="G2601" s="2">
        <f t="shared" si="315"/>
        <v>0</v>
      </c>
      <c r="H2601" s="2">
        <f t="shared" si="319"/>
        <v>7.1272000000000002</v>
      </c>
      <c r="I2601" s="2">
        <f t="array" ref="I2601">SUMPRODUCT(B2585:B2604, (ROW(B2585:B2604)-ROW(B2585)+1)) / (20*21/2)</f>
        <v>0</v>
      </c>
      <c r="J2601" s="2">
        <f t="shared" si="322"/>
        <v>1.1864216193136986E-3</v>
      </c>
      <c r="K2601" s="2">
        <f t="shared" si="316"/>
        <v>0.32058311909784826</v>
      </c>
    </row>
    <row r="2602" spans="1:11" ht="13.5" x14ac:dyDescent="0.25">
      <c r="A2602" s="3">
        <f>TITRES_STAT!B2605</f>
        <v>0</v>
      </c>
      <c r="B2602" s="6">
        <f>TITRES_STAT!D2605</f>
        <v>0</v>
      </c>
      <c r="C2602" s="2">
        <f t="shared" si="317"/>
        <v>0</v>
      </c>
      <c r="D2602" s="2">
        <f t="shared" si="318"/>
        <v>0</v>
      </c>
      <c r="E2602" s="2">
        <f t="shared" si="320"/>
        <v>0</v>
      </c>
      <c r="F2602" s="2">
        <f t="shared" si="321"/>
        <v>0</v>
      </c>
      <c r="G2602" s="2">
        <f t="shared" si="315"/>
        <v>0</v>
      </c>
      <c r="H2602" s="2">
        <f t="shared" si="319"/>
        <v>7.0597000000000003</v>
      </c>
      <c r="I2602" s="2">
        <f t="array" ref="I2602">SUMPRODUCT(B2586:B2605, (ROW(B2586:B2605)-ROW(B2586)+1)) / (20*21/2)</f>
        <v>0</v>
      </c>
      <c r="J2602" s="2">
        <f t="shared" si="322"/>
        <v>1.0734290841409653E-3</v>
      </c>
      <c r="K2602" s="2">
        <f t="shared" si="316"/>
        <v>0.30801123207440323</v>
      </c>
    </row>
    <row r="2603" spans="1:11" ht="13.5" x14ac:dyDescent="0.25">
      <c r="A2603" s="3">
        <f>TITRES_STAT!B2606</f>
        <v>0</v>
      </c>
      <c r="B2603" s="6">
        <f>TITRES_STAT!D2606</f>
        <v>0</v>
      </c>
      <c r="C2603" s="2">
        <f t="shared" si="317"/>
        <v>0</v>
      </c>
      <c r="D2603" s="2">
        <f t="shared" si="318"/>
        <v>0</v>
      </c>
      <c r="E2603" s="2">
        <f t="shared" si="320"/>
        <v>0</v>
      </c>
      <c r="F2603" s="2">
        <f t="shared" si="321"/>
        <v>0</v>
      </c>
      <c r="G2603" s="2">
        <f t="shared" si="315"/>
        <v>0</v>
      </c>
      <c r="H2603" s="2">
        <f t="shared" si="319"/>
        <v>6.9922000000000004</v>
      </c>
      <c r="I2603" s="2">
        <f t="array" ref="I2603">SUMPRODUCT(B2587:B2606, (ROW(B2587:B2606)-ROW(B2587)+1)) / (20*21/2)</f>
        <v>0</v>
      </c>
      <c r="J2603" s="2">
        <f t="shared" si="322"/>
        <v>9.7119774279420671E-4</v>
      </c>
      <c r="K2603" s="2">
        <f t="shared" si="316"/>
        <v>0.29593236022834823</v>
      </c>
    </row>
    <row r="2604" spans="1:11" ht="13.5" x14ac:dyDescent="0.25">
      <c r="A2604" s="3">
        <f>TITRES_STAT!B2607</f>
        <v>0</v>
      </c>
      <c r="B2604" s="6">
        <f>TITRES_STAT!D2607</f>
        <v>0</v>
      </c>
      <c r="C2604" s="2">
        <f t="shared" si="317"/>
        <v>0</v>
      </c>
      <c r="D2604" s="2">
        <f t="shared" si="318"/>
        <v>0</v>
      </c>
      <c r="E2604" s="2">
        <f t="shared" si="320"/>
        <v>0</v>
      </c>
      <c r="F2604" s="2">
        <f t="shared" si="321"/>
        <v>0</v>
      </c>
      <c r="G2604" s="2">
        <f t="shared" si="315"/>
        <v>0</v>
      </c>
      <c r="H2604" s="2">
        <f t="shared" si="319"/>
        <v>6.9247000000000005</v>
      </c>
      <c r="I2604" s="2">
        <f t="array" ref="I2604">SUMPRODUCT(B2588:B2607, (ROW(B2588:B2607)-ROW(B2588)+1)) / (20*21/2)</f>
        <v>0</v>
      </c>
      <c r="J2604" s="2">
        <f t="shared" si="322"/>
        <v>8.787027196709489E-4</v>
      </c>
      <c r="K2604" s="2">
        <f t="shared" si="316"/>
        <v>0.28432716963115812</v>
      </c>
    </row>
    <row r="2605" spans="1:11" ht="13.5" x14ac:dyDescent="0.25">
      <c r="A2605" s="3">
        <f>TITRES_STAT!B2608</f>
        <v>0</v>
      </c>
      <c r="B2605" s="6">
        <f>TITRES_STAT!D2608</f>
        <v>0</v>
      </c>
      <c r="C2605" s="2">
        <f t="shared" si="317"/>
        <v>0</v>
      </c>
      <c r="D2605" s="2">
        <f t="shared" si="318"/>
        <v>0</v>
      </c>
      <c r="E2605" s="2">
        <f t="shared" si="320"/>
        <v>0</v>
      </c>
      <c r="F2605" s="2">
        <f t="shared" si="321"/>
        <v>0</v>
      </c>
      <c r="G2605" s="2">
        <f t="shared" si="315"/>
        <v>0</v>
      </c>
      <c r="H2605" s="2">
        <f t="shared" si="319"/>
        <v>6.8572000000000006</v>
      </c>
      <c r="I2605" s="2">
        <f t="array" ref="I2605">SUMPRODUCT(B2589:B2608, (ROW(B2589:B2608)-ROW(B2589)+1)) / (20*21/2)</f>
        <v>0</v>
      </c>
      <c r="J2605" s="2">
        <f t="shared" si="322"/>
        <v>7.9501674636895379E-4</v>
      </c>
      <c r="K2605" s="2">
        <f t="shared" si="316"/>
        <v>0.27317708454758327</v>
      </c>
    </row>
    <row r="2606" spans="1:11" ht="13.5" x14ac:dyDescent="0.25">
      <c r="A2606" s="3">
        <f>TITRES_STAT!B2609</f>
        <v>0</v>
      </c>
      <c r="B2606" s="6">
        <f>TITRES_STAT!D2609</f>
        <v>0</v>
      </c>
      <c r="C2606" s="2">
        <f t="shared" si="317"/>
        <v>0</v>
      </c>
      <c r="D2606" s="2">
        <f t="shared" si="318"/>
        <v>0</v>
      </c>
      <c r="E2606" s="2">
        <f t="shared" si="320"/>
        <v>0</v>
      </c>
      <c r="F2606" s="2">
        <f t="shared" si="321"/>
        <v>0</v>
      </c>
      <c r="G2606" s="2">
        <f t="shared" si="315"/>
        <v>0</v>
      </c>
      <c r="H2606" s="2">
        <f t="shared" si="319"/>
        <v>6.7896999999999998</v>
      </c>
      <c r="I2606" s="2">
        <f t="array" ref="I2606">SUMPRODUCT(B2590:B2609, (ROW(B2590:B2609)-ROW(B2590)+1)) / (20*21/2)</f>
        <v>0</v>
      </c>
      <c r="J2606" s="2">
        <f t="shared" si="322"/>
        <v>7.1930086576238678E-4</v>
      </c>
      <c r="K2606" s="2">
        <f t="shared" si="316"/>
        <v>0.26246425770258003</v>
      </c>
    </row>
    <row r="2607" spans="1:11" ht="13.5" x14ac:dyDescent="0.25">
      <c r="A2607" s="3">
        <f>TITRES_STAT!B2610</f>
        <v>0</v>
      </c>
      <c r="B2607" s="6">
        <f>TITRES_STAT!D2610</f>
        <v>0</v>
      </c>
      <c r="C2607" s="2">
        <f t="shared" si="317"/>
        <v>0</v>
      </c>
      <c r="D2607" s="2">
        <f t="shared" si="318"/>
        <v>0</v>
      </c>
      <c r="E2607" s="2">
        <f t="shared" si="320"/>
        <v>0</v>
      </c>
      <c r="F2607" s="2">
        <f t="shared" si="321"/>
        <v>0</v>
      </c>
      <c r="G2607" s="2">
        <f t="shared" si="315"/>
        <v>0</v>
      </c>
      <c r="H2607" s="2">
        <f t="shared" si="319"/>
        <v>6.7222000000000017</v>
      </c>
      <c r="I2607" s="2">
        <f t="array" ref="I2607">SUMPRODUCT(B2591:B2610, (ROW(B2591:B2610)-ROW(B2591)+1)) / (20*21/2)</f>
        <v>0</v>
      </c>
      <c r="J2607" s="2">
        <f t="shared" si="322"/>
        <v>6.5079602140406421E-4</v>
      </c>
      <c r="K2607" s="2">
        <f t="shared" si="316"/>
        <v>0.25217154171424355</v>
      </c>
    </row>
    <row r="2608" spans="1:11" ht="13.5" x14ac:dyDescent="0.25">
      <c r="A2608" s="3">
        <f>TITRES_STAT!B2611</f>
        <v>0</v>
      </c>
      <c r="B2608" s="6">
        <f>TITRES_STAT!D2611</f>
        <v>0</v>
      </c>
      <c r="C2608" s="2">
        <f t="shared" si="317"/>
        <v>0</v>
      </c>
      <c r="D2608" s="2">
        <f t="shared" si="318"/>
        <v>0</v>
      </c>
      <c r="E2608" s="2">
        <f t="shared" si="320"/>
        <v>0</v>
      </c>
      <c r="F2608" s="2">
        <f t="shared" si="321"/>
        <v>0</v>
      </c>
      <c r="G2608" s="2">
        <f t="shared" si="315"/>
        <v>0</v>
      </c>
      <c r="H2608" s="2">
        <f t="shared" si="319"/>
        <v>6.6547000000000018</v>
      </c>
      <c r="I2608" s="2">
        <f t="array" ref="I2608">SUMPRODUCT(B2592:B2611, (ROW(B2592:B2611)-ROW(B2592)+1)) / (20*21/2)</f>
        <v>0</v>
      </c>
      <c r="J2608" s="2">
        <f t="shared" si="322"/>
        <v>5.8881544793701053E-4</v>
      </c>
      <c r="K2608" s="2">
        <f t="shared" si="316"/>
        <v>0.24228246164701833</v>
      </c>
    </row>
    <row r="2609" spans="1:11" ht="13.5" x14ac:dyDescent="0.25">
      <c r="A2609" s="3">
        <f>TITRES_STAT!B2612</f>
        <v>0</v>
      </c>
      <c r="B2609" s="6">
        <f>TITRES_STAT!D2612</f>
        <v>0</v>
      </c>
      <c r="C2609" s="2">
        <f t="shared" si="317"/>
        <v>0</v>
      </c>
      <c r="D2609" s="2">
        <f t="shared" si="318"/>
        <v>0</v>
      </c>
      <c r="E2609" s="2">
        <f t="shared" si="320"/>
        <v>0</v>
      </c>
      <c r="F2609" s="2">
        <f t="shared" si="321"/>
        <v>0</v>
      </c>
      <c r="G2609" s="2">
        <f t="shared" si="315"/>
        <v>0</v>
      </c>
      <c r="H2609" s="2">
        <f t="shared" si="319"/>
        <v>6.5872000000000011</v>
      </c>
      <c r="I2609" s="2">
        <f t="array" ref="I2609">SUMPRODUCT(B2593:B2612, (ROW(B2593:B2612)-ROW(B2593)+1)) / (20*21/2)</f>
        <v>0</v>
      </c>
      <c r="J2609" s="2">
        <f t="shared" si="322"/>
        <v>5.3273778622872387E-4</v>
      </c>
      <c r="K2609" s="2">
        <f t="shared" si="316"/>
        <v>0.23278118864125291</v>
      </c>
    </row>
    <row r="2610" spans="1:11" ht="13.5" x14ac:dyDescent="0.25">
      <c r="A2610" s="3">
        <f>TITRES_STAT!B2613</f>
        <v>0</v>
      </c>
      <c r="B2610" s="6">
        <f>TITRES_STAT!D2613</f>
        <v>0</v>
      </c>
      <c r="C2610" s="2">
        <f t="shared" si="317"/>
        <v>0</v>
      </c>
      <c r="D2610" s="2">
        <f t="shared" si="318"/>
        <v>0</v>
      </c>
      <c r="E2610" s="2">
        <f t="shared" si="320"/>
        <v>0</v>
      </c>
      <c r="F2610" s="2">
        <f t="shared" si="321"/>
        <v>0</v>
      </c>
      <c r="G2610" s="2">
        <f t="shared" ref="G2610:G2673" si="323">AVERAGE(B2561:B2610)</f>
        <v>0</v>
      </c>
      <c r="H2610" s="2">
        <f t="shared" si="319"/>
        <v>6.5197000000000029</v>
      </c>
      <c r="I2610" s="2">
        <f t="array" ref="I2610">SUMPRODUCT(B2594:B2613, (ROW(B2594:B2613)-ROW(B2594)+1)) / (20*21/2)</f>
        <v>0</v>
      </c>
      <c r="J2610" s="2">
        <f t="shared" si="322"/>
        <v>4.8200085420694065E-4</v>
      </c>
      <c r="K2610" s="2">
        <f t="shared" si="316"/>
        <v>0.22365251457689006</v>
      </c>
    </row>
    <row r="2611" spans="1:11" ht="13.5" x14ac:dyDescent="0.25">
      <c r="A2611" s="3">
        <f>TITRES_STAT!B2614</f>
        <v>0</v>
      </c>
      <c r="B2611" s="6">
        <f>TITRES_STAT!D2614</f>
        <v>0</v>
      </c>
      <c r="C2611" s="2">
        <f t="shared" si="317"/>
        <v>0</v>
      </c>
      <c r="D2611" s="2">
        <f t="shared" si="318"/>
        <v>0</v>
      </c>
      <c r="E2611" s="2">
        <f t="shared" si="320"/>
        <v>0</v>
      </c>
      <c r="F2611" s="2">
        <f t="shared" si="321"/>
        <v>0</v>
      </c>
      <c r="G2611" s="2">
        <f t="shared" si="323"/>
        <v>0</v>
      </c>
      <c r="H2611" s="2">
        <f t="shared" si="319"/>
        <v>6.4522000000000022</v>
      </c>
      <c r="I2611" s="2">
        <f t="array" ref="I2611">SUMPRODUCT(B2595:B2614, (ROW(B2595:B2614)-ROW(B2595)+1)) / (20*21/2)</f>
        <v>0</v>
      </c>
      <c r="J2611" s="2">
        <f t="shared" si="322"/>
        <v>4.360960109491368E-4</v>
      </c>
      <c r="K2611" s="2">
        <f t="shared" ref="K2611:K2674" si="324">$K$4*B2611+(1-$K$4)*K2610</f>
        <v>0.21488182773073752</v>
      </c>
    </row>
    <row r="2612" spans="1:11" ht="13.5" x14ac:dyDescent="0.25">
      <c r="A2612" s="3">
        <f>TITRES_STAT!B2615</f>
        <v>0</v>
      </c>
      <c r="B2612" s="6">
        <f>TITRES_STAT!D2615</f>
        <v>0</v>
      </c>
      <c r="C2612" s="2">
        <f t="shared" si="317"/>
        <v>0</v>
      </c>
      <c r="D2612" s="2">
        <f t="shared" si="318"/>
        <v>0</v>
      </c>
      <c r="E2612" s="2">
        <f t="shared" si="320"/>
        <v>0</v>
      </c>
      <c r="F2612" s="2">
        <f t="shared" si="321"/>
        <v>0</v>
      </c>
      <c r="G2612" s="2">
        <f t="shared" si="323"/>
        <v>0</v>
      </c>
      <c r="H2612" s="2">
        <f t="shared" si="319"/>
        <v>6.3877000000000024</v>
      </c>
      <c r="I2612" s="2">
        <f t="array" ref="I2612">SUMPRODUCT(B2596:B2615, (ROW(B2596:B2615)-ROW(B2596)+1)) / (20*21/2)</f>
        <v>0</v>
      </c>
      <c r="J2612" s="2">
        <f t="shared" si="322"/>
        <v>3.9456305752540947E-4</v>
      </c>
      <c r="K2612" s="2">
        <f t="shared" si="324"/>
        <v>0.20645508938835566</v>
      </c>
    </row>
    <row r="2613" spans="1:11" ht="13.5" x14ac:dyDescent="0.25">
      <c r="A2613" s="3">
        <f>TITRES_STAT!B2616</f>
        <v>0</v>
      </c>
      <c r="B2613" s="6">
        <f>TITRES_STAT!D2616</f>
        <v>0</v>
      </c>
      <c r="C2613" s="2">
        <f t="shared" si="317"/>
        <v>0</v>
      </c>
      <c r="D2613" s="2">
        <f t="shared" si="318"/>
        <v>0</v>
      </c>
      <c r="E2613" s="2">
        <f t="shared" si="320"/>
        <v>0</v>
      </c>
      <c r="F2613" s="2">
        <f t="shared" si="321"/>
        <v>0</v>
      </c>
      <c r="G2613" s="2">
        <f t="shared" si="323"/>
        <v>0</v>
      </c>
      <c r="H2613" s="2">
        <f t="shared" si="319"/>
        <v>6.3232000000000017</v>
      </c>
      <c r="I2613" s="2">
        <f t="array" ref="I2613">SUMPRODUCT(B2597:B2616, (ROW(B2597:B2616)-ROW(B2597)+1)) / (20*21/2)</f>
        <v>0</v>
      </c>
      <c r="J2613" s="2">
        <f t="shared" si="322"/>
        <v>3.5698562347537049E-4</v>
      </c>
      <c r="K2613" s="2">
        <f t="shared" si="324"/>
        <v>0.19835881137312603</v>
      </c>
    </row>
    <row r="2614" spans="1:11" ht="13.5" x14ac:dyDescent="0.25">
      <c r="A2614" s="3">
        <f>TITRES_STAT!B2617</f>
        <v>0</v>
      </c>
      <c r="B2614" s="6">
        <f>TITRES_STAT!D2617</f>
        <v>0</v>
      </c>
      <c r="C2614" s="2">
        <f t="shared" si="317"/>
        <v>0</v>
      </c>
      <c r="D2614" s="2">
        <f t="shared" si="318"/>
        <v>0</v>
      </c>
      <c r="E2614" s="2">
        <f t="shared" si="320"/>
        <v>0</v>
      </c>
      <c r="F2614" s="2">
        <f t="shared" si="321"/>
        <v>0</v>
      </c>
      <c r="G2614" s="2">
        <f t="shared" si="323"/>
        <v>0</v>
      </c>
      <c r="H2614" s="2">
        <f t="shared" si="319"/>
        <v>6.2587000000000019</v>
      </c>
      <c r="I2614" s="2">
        <f t="array" ref="I2614">SUMPRODUCT(B2598:B2617, (ROW(B2598:B2617)-ROW(B2598)+1)) / (20*21/2)</f>
        <v>0</v>
      </c>
      <c r="J2614" s="2">
        <f t="shared" si="322"/>
        <v>3.2298699266819237E-4</v>
      </c>
      <c r="K2614" s="2">
        <f t="shared" si="324"/>
        <v>0.19058003445653285</v>
      </c>
    </row>
    <row r="2615" spans="1:11" ht="13.5" x14ac:dyDescent="0.25">
      <c r="A2615" s="3">
        <f>TITRES_STAT!B2618</f>
        <v>0</v>
      </c>
      <c r="B2615" s="6">
        <f>TITRES_STAT!D2618</f>
        <v>0</v>
      </c>
      <c r="C2615" s="2">
        <f t="shared" si="317"/>
        <v>0</v>
      </c>
      <c r="D2615" s="2">
        <f t="shared" si="318"/>
        <v>0</v>
      </c>
      <c r="E2615" s="2">
        <f t="shared" si="320"/>
        <v>0</v>
      </c>
      <c r="F2615" s="2">
        <f t="shared" si="321"/>
        <v>0</v>
      </c>
      <c r="G2615" s="2">
        <f t="shared" si="323"/>
        <v>0</v>
      </c>
      <c r="H2615" s="2">
        <f t="shared" si="319"/>
        <v>6.194200000000003</v>
      </c>
      <c r="I2615" s="2">
        <f t="array" ref="I2615">SUMPRODUCT(B2599:B2618, (ROW(B2599:B2618)-ROW(B2599)+1)) / (20*21/2)</f>
        <v>0</v>
      </c>
      <c r="J2615" s="2">
        <f t="shared" si="322"/>
        <v>2.9222632669979312E-4</v>
      </c>
      <c r="K2615" s="2">
        <f t="shared" si="324"/>
        <v>0.18310630761510019</v>
      </c>
    </row>
    <row r="2616" spans="1:11" ht="13.5" x14ac:dyDescent="0.25">
      <c r="A2616" s="3">
        <f>TITRES_STAT!B2619</f>
        <v>0</v>
      </c>
      <c r="B2616" s="6">
        <f>TITRES_STAT!D2619</f>
        <v>0</v>
      </c>
      <c r="C2616" s="2">
        <f t="shared" si="317"/>
        <v>0</v>
      </c>
      <c r="D2616" s="2">
        <f t="shared" si="318"/>
        <v>0</v>
      </c>
      <c r="E2616" s="2">
        <f t="shared" si="320"/>
        <v>0</v>
      </c>
      <c r="F2616" s="2">
        <f t="shared" si="321"/>
        <v>0</v>
      </c>
      <c r="G2616" s="2">
        <f t="shared" si="323"/>
        <v>0</v>
      </c>
      <c r="H2616" s="2">
        <f t="shared" si="319"/>
        <v>6.1268000000000029</v>
      </c>
      <c r="I2616" s="2">
        <f t="array" ref="I2616">SUMPRODUCT(B2600:B2619, (ROW(B2600:B2619)-ROW(B2600)+1)) / (20*21/2)</f>
        <v>0</v>
      </c>
      <c r="J2616" s="2">
        <f t="shared" si="322"/>
        <v>2.6439524796647949E-4</v>
      </c>
      <c r="K2616" s="2">
        <f t="shared" si="324"/>
        <v>0.17592566810078253</v>
      </c>
    </row>
    <row r="2617" spans="1:11" ht="13.5" x14ac:dyDescent="0.25">
      <c r="A2617" s="3">
        <f>TITRES_STAT!B2620</f>
        <v>0</v>
      </c>
      <c r="B2617" s="6">
        <f>TITRES_STAT!D2620</f>
        <v>0</v>
      </c>
      <c r="C2617" s="2">
        <f t="shared" si="317"/>
        <v>0</v>
      </c>
      <c r="D2617" s="2">
        <f t="shared" si="318"/>
        <v>0</v>
      </c>
      <c r="E2617" s="2">
        <f t="shared" si="320"/>
        <v>0</v>
      </c>
      <c r="F2617" s="2">
        <f t="shared" si="321"/>
        <v>0</v>
      </c>
      <c r="G2617" s="2">
        <f t="shared" si="323"/>
        <v>0</v>
      </c>
      <c r="H2617" s="2">
        <f t="shared" si="319"/>
        <v>6.059300000000003</v>
      </c>
      <c r="I2617" s="2">
        <f t="array" ref="I2617">SUMPRODUCT(B2601:B2620, (ROW(B2601:B2620)-ROW(B2601)+1)) / (20*21/2)</f>
        <v>0</v>
      </c>
      <c r="J2617" s="2">
        <f t="shared" si="322"/>
        <v>2.3921474816014811E-4</v>
      </c>
      <c r="K2617" s="2">
        <f t="shared" si="324"/>
        <v>0.16902662229290871</v>
      </c>
    </row>
    <row r="2618" spans="1:11" ht="13.5" x14ac:dyDescent="0.25">
      <c r="A2618" s="3">
        <f>TITRES_STAT!B2621</f>
        <v>0</v>
      </c>
      <c r="B2618" s="6">
        <f>TITRES_STAT!D2621</f>
        <v>0</v>
      </c>
      <c r="C2618" s="2">
        <f t="shared" si="317"/>
        <v>0</v>
      </c>
      <c r="D2618" s="2">
        <f t="shared" si="318"/>
        <v>0</v>
      </c>
      <c r="E2618" s="2">
        <f t="shared" si="320"/>
        <v>0</v>
      </c>
      <c r="F2618" s="2">
        <f t="shared" si="321"/>
        <v>0</v>
      </c>
      <c r="G2618" s="2">
        <f t="shared" si="323"/>
        <v>0</v>
      </c>
      <c r="H2618" s="2">
        <f t="shared" si="319"/>
        <v>5.9918000000000031</v>
      </c>
      <c r="I2618" s="2">
        <f t="array" ref="I2618">SUMPRODUCT(B2602:B2621, (ROW(B2602:B2621)-ROW(B2602)+1)) / (20*21/2)</f>
        <v>0</v>
      </c>
      <c r="J2618" s="2">
        <f t="shared" si="322"/>
        <v>2.1643239119251495E-4</v>
      </c>
      <c r="K2618" s="2">
        <f t="shared" si="324"/>
        <v>0.16239812730102995</v>
      </c>
    </row>
    <row r="2619" spans="1:11" ht="13.5" x14ac:dyDescent="0.25">
      <c r="A2619" s="3">
        <f>TITRES_STAT!B2622</f>
        <v>0</v>
      </c>
      <c r="B2619" s="6">
        <f>TITRES_STAT!D2622</f>
        <v>0</v>
      </c>
      <c r="C2619" s="2">
        <f t="shared" si="317"/>
        <v>0</v>
      </c>
      <c r="D2619" s="2">
        <f t="shared" si="318"/>
        <v>0</v>
      </c>
      <c r="E2619" s="2">
        <f t="shared" si="320"/>
        <v>0</v>
      </c>
      <c r="F2619" s="2">
        <f t="shared" si="321"/>
        <v>0</v>
      </c>
      <c r="G2619" s="2">
        <f t="shared" si="323"/>
        <v>0</v>
      </c>
      <c r="H2619" s="2">
        <f t="shared" si="319"/>
        <v>5.9243000000000032</v>
      </c>
      <c r="I2619" s="2">
        <f t="array" ref="I2619">SUMPRODUCT(B2603:B2622, (ROW(B2603:B2622)-ROW(B2603)+1)) / (20*21/2)</f>
        <v>0</v>
      </c>
      <c r="J2619" s="2">
        <f t="shared" si="322"/>
        <v>1.9581978250751353E-4</v>
      </c>
      <c r="K2619" s="2">
        <f t="shared" si="324"/>
        <v>0.15602957328922487</v>
      </c>
    </row>
    <row r="2620" spans="1:11" ht="13.5" x14ac:dyDescent="0.25">
      <c r="A2620" s="3">
        <f>TITRES_STAT!B2623</f>
        <v>0</v>
      </c>
      <c r="B2620" s="6">
        <f>TITRES_STAT!D2623</f>
        <v>0</v>
      </c>
      <c r="C2620" s="2">
        <f t="shared" si="317"/>
        <v>0</v>
      </c>
      <c r="D2620" s="2">
        <f t="shared" si="318"/>
        <v>0</v>
      </c>
      <c r="E2620" s="2">
        <f t="shared" si="320"/>
        <v>0</v>
      </c>
      <c r="F2620" s="2">
        <f t="shared" si="321"/>
        <v>0</v>
      </c>
      <c r="G2620" s="2">
        <f t="shared" si="323"/>
        <v>0</v>
      </c>
      <c r="H2620" s="2">
        <f t="shared" si="319"/>
        <v>5.8568000000000033</v>
      </c>
      <c r="I2620" s="2">
        <f t="array" ref="I2620">SUMPRODUCT(B2604:B2623, (ROW(B2604:B2623)-ROW(B2604)+1)) / (20*21/2)</f>
        <v>0</v>
      </c>
      <c r="J2620" s="2">
        <f t="shared" si="322"/>
        <v>1.7717027941155985E-4</v>
      </c>
      <c r="K2620" s="2">
        <f t="shared" si="324"/>
        <v>0.14991076649356899</v>
      </c>
    </row>
    <row r="2621" spans="1:11" ht="13.5" x14ac:dyDescent="0.25">
      <c r="A2621" s="3">
        <f>TITRES_STAT!B2624</f>
        <v>0</v>
      </c>
      <c r="B2621" s="6">
        <f>TITRES_STAT!D2624</f>
        <v>0</v>
      </c>
      <c r="C2621" s="2">
        <f t="shared" si="317"/>
        <v>0</v>
      </c>
      <c r="D2621" s="2">
        <f t="shared" si="318"/>
        <v>0</v>
      </c>
      <c r="E2621" s="2">
        <f t="shared" si="320"/>
        <v>0</v>
      </c>
      <c r="F2621" s="2">
        <f t="shared" si="321"/>
        <v>0</v>
      </c>
      <c r="G2621" s="2">
        <f t="shared" si="323"/>
        <v>0</v>
      </c>
      <c r="H2621" s="2">
        <f t="shared" si="319"/>
        <v>5.7893000000000017</v>
      </c>
      <c r="I2621" s="2">
        <f t="array" ref="I2621">SUMPRODUCT(B2605:B2624, (ROW(B2605:B2624)-ROW(B2605)+1)) / (20*21/2)</f>
        <v>0</v>
      </c>
      <c r="J2621" s="2">
        <f t="shared" si="322"/>
        <v>1.6029691946760176E-4</v>
      </c>
      <c r="K2621" s="2">
        <f t="shared" si="324"/>
        <v>0.1440319129055859</v>
      </c>
    </row>
    <row r="2622" spans="1:11" ht="13.5" x14ac:dyDescent="0.25">
      <c r="A2622" s="3">
        <f>TITRES_STAT!B2625</f>
        <v>0</v>
      </c>
      <c r="B2622" s="6">
        <f>TITRES_STAT!D2625</f>
        <v>0</v>
      </c>
      <c r="C2622" s="2">
        <f t="shared" si="317"/>
        <v>0</v>
      </c>
      <c r="D2622" s="2">
        <f t="shared" si="318"/>
        <v>0</v>
      </c>
      <c r="E2622" s="2">
        <f t="shared" si="320"/>
        <v>0</v>
      </c>
      <c r="F2622" s="2">
        <f t="shared" si="321"/>
        <v>0</v>
      </c>
      <c r="G2622" s="2">
        <f t="shared" si="323"/>
        <v>0</v>
      </c>
      <c r="H2622" s="2">
        <f t="shared" si="319"/>
        <v>5.7218000000000018</v>
      </c>
      <c r="I2622" s="2">
        <f t="array" ref="I2622">SUMPRODUCT(B2606:B2625, (ROW(B2606:B2625)-ROW(B2606)+1)) / (20*21/2)</f>
        <v>0</v>
      </c>
      <c r="J2622" s="2">
        <f t="shared" si="322"/>
        <v>1.4503054618497302E-4</v>
      </c>
      <c r="K2622" s="2">
        <f t="shared" si="324"/>
        <v>0.13838360259556293</v>
      </c>
    </row>
    <row r="2623" spans="1:11" ht="13.5" x14ac:dyDescent="0.25">
      <c r="A2623" s="3">
        <f>TITRES_STAT!B2626</f>
        <v>0</v>
      </c>
      <c r="B2623" s="6">
        <f>TITRES_STAT!D2626</f>
        <v>0</v>
      </c>
      <c r="C2623" s="2">
        <f t="shared" si="317"/>
        <v>0</v>
      </c>
      <c r="D2623" s="2">
        <f t="shared" si="318"/>
        <v>0</v>
      </c>
      <c r="E2623" s="2">
        <f t="shared" si="320"/>
        <v>0</v>
      </c>
      <c r="F2623" s="2">
        <f t="shared" si="321"/>
        <v>0</v>
      </c>
      <c r="G2623" s="2">
        <f t="shared" si="323"/>
        <v>0</v>
      </c>
      <c r="H2623" s="2">
        <f t="shared" si="319"/>
        <v>5.6543000000000019</v>
      </c>
      <c r="I2623" s="2">
        <f t="array" ref="I2623">SUMPRODUCT(B2607:B2626, (ROW(B2607:B2626)-ROW(B2607)+1)) / (20*21/2)</f>
        <v>0</v>
      </c>
      <c r="J2623" s="2">
        <f t="shared" si="322"/>
        <v>1.3121811321497559E-4</v>
      </c>
      <c r="K2623" s="2">
        <f t="shared" si="324"/>
        <v>0.13295679465063889</v>
      </c>
    </row>
    <row r="2624" spans="1:11" ht="13.5" x14ac:dyDescent="0.25">
      <c r="A2624" s="3">
        <f>TITRES_STAT!B2627</f>
        <v>0</v>
      </c>
      <c r="B2624" s="6">
        <f>TITRES_STAT!D2627</f>
        <v>0</v>
      </c>
      <c r="C2624" s="2">
        <f t="shared" si="317"/>
        <v>0</v>
      </c>
      <c r="D2624" s="2">
        <f t="shared" si="318"/>
        <v>0</v>
      </c>
      <c r="E2624" s="2">
        <f t="shared" si="320"/>
        <v>0</v>
      </c>
      <c r="F2624" s="2">
        <f t="shared" si="321"/>
        <v>0</v>
      </c>
      <c r="G2624" s="2">
        <f t="shared" si="323"/>
        <v>0</v>
      </c>
      <c r="H2624" s="2">
        <f t="shared" si="319"/>
        <v>5.5878500000000004</v>
      </c>
      <c r="I2624" s="2">
        <f t="array" ref="I2624">SUMPRODUCT(B2608:B2627, (ROW(B2608:B2627)-ROW(B2608)+1)) / (20*21/2)</f>
        <v>0</v>
      </c>
      <c r="J2624" s="2">
        <f t="shared" si="322"/>
        <v>1.1872115005164459E-4</v>
      </c>
      <c r="K2624" s="2">
        <f t="shared" si="324"/>
        <v>0.12774280270355501</v>
      </c>
    </row>
    <row r="2625" spans="1:11" ht="13.5" x14ac:dyDescent="0.25">
      <c r="A2625" s="3">
        <f>TITRES_STAT!B2628</f>
        <v>0</v>
      </c>
      <c r="B2625" s="6">
        <f>TITRES_STAT!D2628</f>
        <v>0</v>
      </c>
      <c r="C2625" s="2">
        <f t="shared" si="317"/>
        <v>0</v>
      </c>
      <c r="D2625" s="2">
        <f t="shared" si="318"/>
        <v>0</v>
      </c>
      <c r="E2625" s="2">
        <f t="shared" si="320"/>
        <v>0</v>
      </c>
      <c r="F2625" s="2">
        <f t="shared" si="321"/>
        <v>0</v>
      </c>
      <c r="G2625" s="2">
        <f t="shared" si="323"/>
        <v>0</v>
      </c>
      <c r="H2625" s="2">
        <f t="shared" si="319"/>
        <v>5.5214000000000008</v>
      </c>
      <c r="I2625" s="2">
        <f t="array" ref="I2625">SUMPRODUCT(B2609:B2628, (ROW(B2609:B2628)-ROW(B2609)+1)) / (20*21/2)</f>
        <v>0</v>
      </c>
      <c r="J2625" s="2">
        <f t="shared" si="322"/>
        <v>1.0741437385624987E-4</v>
      </c>
      <c r="K2625" s="2">
        <f t="shared" si="324"/>
        <v>0.12273328102890579</v>
      </c>
    </row>
    <row r="2626" spans="1:11" ht="13.5" x14ac:dyDescent="0.25">
      <c r="A2626" s="3">
        <f>TITRES_STAT!B2629</f>
        <v>0</v>
      </c>
      <c r="B2626" s="6">
        <f>TITRES_STAT!D2629</f>
        <v>0</v>
      </c>
      <c r="C2626" s="2">
        <f t="shared" si="317"/>
        <v>0</v>
      </c>
      <c r="D2626" s="2">
        <f t="shared" si="318"/>
        <v>0</v>
      </c>
      <c r="E2626" s="2">
        <f t="shared" si="320"/>
        <v>0</v>
      </c>
      <c r="F2626" s="2">
        <f t="shared" si="321"/>
        <v>0</v>
      </c>
      <c r="G2626" s="2">
        <f t="shared" si="323"/>
        <v>0</v>
      </c>
      <c r="H2626" s="2">
        <f t="shared" si="319"/>
        <v>5.4539000000000017</v>
      </c>
      <c r="I2626" s="2">
        <f t="array" ref="I2626">SUMPRODUCT(B2610:B2629, (ROW(B2610:B2629)-ROW(B2610)+1)) / (20*21/2)</f>
        <v>0</v>
      </c>
      <c r="J2626" s="2">
        <f t="shared" si="322"/>
        <v>9.7184433488987974E-5</v>
      </c>
      <c r="K2626" s="2">
        <f t="shared" si="324"/>
        <v>0.11792021118463498</v>
      </c>
    </row>
    <row r="2627" spans="1:11" ht="13.5" x14ac:dyDescent="0.25">
      <c r="A2627" s="3">
        <f>TITRES_STAT!B2630</f>
        <v>0</v>
      </c>
      <c r="B2627" s="6">
        <f>TITRES_STAT!D2630</f>
        <v>0</v>
      </c>
      <c r="C2627" s="2">
        <f t="shared" si="317"/>
        <v>0</v>
      </c>
      <c r="D2627" s="2">
        <f t="shared" si="318"/>
        <v>0</v>
      </c>
      <c r="E2627" s="2">
        <f t="shared" si="320"/>
        <v>0</v>
      </c>
      <c r="F2627" s="2">
        <f t="shared" si="321"/>
        <v>0</v>
      </c>
      <c r="G2627" s="2">
        <f t="shared" si="323"/>
        <v>0</v>
      </c>
      <c r="H2627" s="2">
        <f t="shared" si="319"/>
        <v>5.3864000000000019</v>
      </c>
      <c r="I2627" s="2">
        <f t="array" ref="I2627">SUMPRODUCT(B2611:B2630, (ROW(B2611:B2630)-ROW(B2611)+1)) / (20*21/2)</f>
        <v>0</v>
      </c>
      <c r="J2627" s="2">
        <f t="shared" si="322"/>
        <v>8.7928773156703403E-5</v>
      </c>
      <c r="K2627" s="2">
        <f t="shared" si="324"/>
        <v>0.1132958891773944</v>
      </c>
    </row>
    <row r="2628" spans="1:11" ht="13.5" x14ac:dyDescent="0.25">
      <c r="A2628" s="3">
        <f>TITRES_STAT!B2631</f>
        <v>0</v>
      </c>
      <c r="B2628" s="6">
        <f>TITRES_STAT!D2631</f>
        <v>0</v>
      </c>
      <c r="C2628" s="2">
        <f t="shared" ref="C2628:C2691" si="325">B2628-B2627</f>
        <v>0</v>
      </c>
      <c r="D2628" s="2">
        <f t="shared" si="318"/>
        <v>0</v>
      </c>
      <c r="E2628" s="2">
        <f t="shared" si="320"/>
        <v>0</v>
      </c>
      <c r="F2628" s="2">
        <f t="shared" si="321"/>
        <v>0</v>
      </c>
      <c r="G2628" s="2">
        <f t="shared" si="323"/>
        <v>0</v>
      </c>
      <c r="H2628" s="2">
        <f t="shared" si="319"/>
        <v>5.3189000000000011</v>
      </c>
      <c r="I2628" s="2">
        <f t="array" ref="I2628">SUMPRODUCT(B2612:B2631, (ROW(B2612:B2631)-ROW(B2612)+1)) / (20*21/2)</f>
        <v>0</v>
      </c>
      <c r="J2628" s="2">
        <f t="shared" si="322"/>
        <v>7.9554604284636413E-5</v>
      </c>
      <c r="K2628" s="2">
        <f t="shared" si="324"/>
        <v>0.10885291313122207</v>
      </c>
    </row>
    <row r="2629" spans="1:11" ht="13.5" x14ac:dyDescent="0.25">
      <c r="A2629" s="3">
        <f>TITRES_STAT!B2632</f>
        <v>0</v>
      </c>
      <c r="B2629" s="6">
        <f>TITRES_STAT!D2632</f>
        <v>0</v>
      </c>
      <c r="C2629" s="2">
        <f t="shared" si="325"/>
        <v>0</v>
      </c>
      <c r="D2629" s="2">
        <f t="shared" si="318"/>
        <v>0</v>
      </c>
      <c r="E2629" s="2">
        <f t="shared" si="320"/>
        <v>0</v>
      </c>
      <c r="F2629" s="2">
        <f t="shared" si="321"/>
        <v>0</v>
      </c>
      <c r="G2629" s="2">
        <f t="shared" si="323"/>
        <v>0</v>
      </c>
      <c r="H2629" s="2">
        <f t="shared" si="319"/>
        <v>5.2514000000000012</v>
      </c>
      <c r="I2629" s="2">
        <f t="array" ref="I2629">SUMPRODUCT(B2613:B2632, (ROW(B2613:B2632)-ROW(B2613)+1)) / (20*21/2)</f>
        <v>0</v>
      </c>
      <c r="J2629" s="2">
        <f t="shared" si="322"/>
        <v>7.1977975305147237E-5</v>
      </c>
      <c r="K2629" s="2">
        <f t="shared" si="324"/>
        <v>0.1045841714398016</v>
      </c>
    </row>
    <row r="2630" spans="1:11" ht="13.5" x14ac:dyDescent="0.25">
      <c r="A2630" s="3">
        <f>TITRES_STAT!B2633</f>
        <v>0</v>
      </c>
      <c r="B2630" s="6">
        <f>TITRES_STAT!D2633</f>
        <v>0</v>
      </c>
      <c r="C2630" s="2">
        <f t="shared" si="325"/>
        <v>0</v>
      </c>
      <c r="D2630" s="2">
        <f t="shared" ref="D2630:D2693" si="326">AVERAGE(B2626:B2630)</f>
        <v>0</v>
      </c>
      <c r="E2630" s="2">
        <f t="shared" si="320"/>
        <v>0</v>
      </c>
      <c r="F2630" s="2">
        <f t="shared" si="321"/>
        <v>0</v>
      </c>
      <c r="G2630" s="2">
        <f t="shared" si="323"/>
        <v>0</v>
      </c>
      <c r="H2630" s="2">
        <f t="shared" si="319"/>
        <v>5.1849500000000015</v>
      </c>
      <c r="I2630" s="2">
        <f t="array" ref="I2630">SUMPRODUCT(B2614:B2633, (ROW(B2614:B2633)-ROW(B2614)+1)) / (20*21/2)</f>
        <v>0</v>
      </c>
      <c r="J2630" s="2">
        <f t="shared" si="322"/>
        <v>6.5122930037990364E-5</v>
      </c>
      <c r="K2630" s="2">
        <f t="shared" si="324"/>
        <v>0.1004828313833388</v>
      </c>
    </row>
    <row r="2631" spans="1:11" ht="13.5" x14ac:dyDescent="0.25">
      <c r="A2631" s="3">
        <f>TITRES_STAT!B2634</f>
        <v>0</v>
      </c>
      <c r="B2631" s="6">
        <f>TITRES_STAT!D2634</f>
        <v>0</v>
      </c>
      <c r="C2631" s="2">
        <f t="shared" si="325"/>
        <v>0</v>
      </c>
      <c r="D2631" s="2">
        <f t="shared" si="326"/>
        <v>0</v>
      </c>
      <c r="E2631" s="2">
        <f t="shared" si="320"/>
        <v>0</v>
      </c>
      <c r="F2631" s="2">
        <f t="shared" si="321"/>
        <v>0</v>
      </c>
      <c r="G2631" s="2">
        <f t="shared" si="323"/>
        <v>0</v>
      </c>
      <c r="H2631" s="2">
        <f t="shared" si="319"/>
        <v>5.1185</v>
      </c>
      <c r="I2631" s="2">
        <f t="array" ref="I2631">SUMPRODUCT(B2615:B2634, (ROW(B2615:B2634)-ROW(B2615)+1)) / (20*21/2)</f>
        <v>0</v>
      </c>
      <c r="J2631" s="2">
        <f t="shared" si="322"/>
        <v>5.8920746224848425E-5</v>
      </c>
      <c r="K2631" s="2">
        <f t="shared" si="324"/>
        <v>9.6542328191835322E-2</v>
      </c>
    </row>
    <row r="2632" spans="1:11" ht="13.5" x14ac:dyDescent="0.25">
      <c r="A2632" s="3">
        <f>TITRES_STAT!B2635</f>
        <v>0</v>
      </c>
      <c r="B2632" s="6">
        <f>TITRES_STAT!D2635</f>
        <v>0</v>
      </c>
      <c r="C2632" s="2">
        <f t="shared" si="325"/>
        <v>0</v>
      </c>
      <c r="D2632" s="2">
        <f t="shared" si="326"/>
        <v>0</v>
      </c>
      <c r="E2632" s="2">
        <f t="shared" si="320"/>
        <v>0</v>
      </c>
      <c r="F2632" s="2">
        <f t="shared" si="321"/>
        <v>0</v>
      </c>
      <c r="G2632" s="2">
        <f t="shared" si="323"/>
        <v>0</v>
      </c>
      <c r="H2632" s="2">
        <f t="shared" si="319"/>
        <v>5.0520500000000004</v>
      </c>
      <c r="I2632" s="2">
        <f t="array" ref="I2632">SUMPRODUCT(B2616:B2635, (ROW(B2616:B2635)-ROW(B2616)+1)) / (20*21/2)</f>
        <v>0</v>
      </c>
      <c r="J2632" s="2">
        <f t="shared" si="322"/>
        <v>5.3309246584386672E-5</v>
      </c>
      <c r="K2632" s="2">
        <f t="shared" si="324"/>
        <v>9.2756354537253546E-2</v>
      </c>
    </row>
    <row r="2633" spans="1:11" ht="13.5" x14ac:dyDescent="0.25">
      <c r="A2633" s="3">
        <f>TITRES_STAT!B2636</f>
        <v>0</v>
      </c>
      <c r="B2633" s="6">
        <f>TITRES_STAT!D2636</f>
        <v>0</v>
      </c>
      <c r="C2633" s="2">
        <f t="shared" si="325"/>
        <v>0</v>
      </c>
      <c r="D2633" s="2">
        <f t="shared" si="326"/>
        <v>0</v>
      </c>
      <c r="E2633" s="2">
        <f t="shared" si="320"/>
        <v>0</v>
      </c>
      <c r="F2633" s="2">
        <f t="shared" si="321"/>
        <v>0</v>
      </c>
      <c r="G2633" s="2">
        <f t="shared" si="323"/>
        <v>0</v>
      </c>
      <c r="H2633" s="2">
        <f t="shared" si="319"/>
        <v>4.9855999999999998</v>
      </c>
      <c r="I2633" s="2">
        <f t="array" ref="I2633">SUMPRODUCT(B2617:B2636, (ROW(B2617:B2636)-ROW(B2617)+1)) / (20*21/2)</f>
        <v>0</v>
      </c>
      <c r="J2633" s="2">
        <f t="shared" si="322"/>
        <v>4.8232175481111753E-5</v>
      </c>
      <c r="K2633" s="2">
        <f t="shared" si="324"/>
        <v>8.9118850437753416E-2</v>
      </c>
    </row>
    <row r="2634" spans="1:11" ht="13.5" x14ac:dyDescent="0.25">
      <c r="A2634" s="3">
        <f>TITRES_STAT!B2637</f>
        <v>0</v>
      </c>
      <c r="B2634" s="6">
        <f>TITRES_STAT!D2637</f>
        <v>0</v>
      </c>
      <c r="C2634" s="2">
        <f t="shared" si="325"/>
        <v>0</v>
      </c>
      <c r="D2634" s="2">
        <f t="shared" si="326"/>
        <v>0</v>
      </c>
      <c r="E2634" s="2">
        <f t="shared" si="320"/>
        <v>0</v>
      </c>
      <c r="F2634" s="2">
        <f t="shared" si="321"/>
        <v>0</v>
      </c>
      <c r="G2634" s="2">
        <f t="shared" si="323"/>
        <v>0</v>
      </c>
      <c r="H2634" s="2">
        <f t="shared" ref="H2634:H2693" si="327">AVERAGE(B2435:B2634)</f>
        <v>4.9191500000000001</v>
      </c>
      <c r="I2634" s="2">
        <f t="array" ref="I2634">SUMPRODUCT(B2618:B2637, (ROW(B2618:B2637)-ROW(B2618)+1)) / (20*21/2)</f>
        <v>0</v>
      </c>
      <c r="J2634" s="2">
        <f t="shared" si="322"/>
        <v>4.3638634959101111E-5</v>
      </c>
      <c r="K2634" s="2">
        <f t="shared" si="324"/>
        <v>8.5623993557841518E-2</v>
      </c>
    </row>
    <row r="2635" spans="1:11" ht="13.5" x14ac:dyDescent="0.25">
      <c r="A2635" s="3">
        <f>TITRES_STAT!B2638</f>
        <v>0</v>
      </c>
      <c r="B2635" s="6">
        <f>TITRES_STAT!D2638</f>
        <v>0</v>
      </c>
      <c r="C2635" s="2">
        <f t="shared" si="325"/>
        <v>0</v>
      </c>
      <c r="D2635" s="2">
        <f t="shared" si="326"/>
        <v>0</v>
      </c>
      <c r="E2635" s="2">
        <f t="shared" si="320"/>
        <v>0</v>
      </c>
      <c r="F2635" s="2">
        <f t="shared" si="321"/>
        <v>0</v>
      </c>
      <c r="G2635" s="2">
        <f t="shared" si="323"/>
        <v>0</v>
      </c>
      <c r="H2635" s="2">
        <f t="shared" si="327"/>
        <v>4.8527000000000005</v>
      </c>
      <c r="I2635" s="2">
        <f t="array" ref="I2635">SUMPRODUCT(B2619:B2638, (ROW(B2619:B2638)-ROW(B2619)+1)) / (20*21/2)</f>
        <v>0</v>
      </c>
      <c r="J2635" s="2">
        <f t="shared" si="322"/>
        <v>3.9482574486805768E-5</v>
      </c>
      <c r="K2635" s="2">
        <f t="shared" si="324"/>
        <v>8.2266189888906563E-2</v>
      </c>
    </row>
    <row r="2636" spans="1:11" ht="13.5" x14ac:dyDescent="0.25">
      <c r="A2636" s="3">
        <f>TITRES_STAT!B2639</f>
        <v>0</v>
      </c>
      <c r="B2636" s="6">
        <f>TITRES_STAT!D2639</f>
        <v>0</v>
      </c>
      <c r="C2636" s="2">
        <f t="shared" si="325"/>
        <v>0</v>
      </c>
      <c r="D2636" s="2">
        <f t="shared" si="326"/>
        <v>0</v>
      </c>
      <c r="E2636" s="2">
        <f t="shared" ref="E2636:E2693" si="328">AVERAGE(B2627:B2636)</f>
        <v>0</v>
      </c>
      <c r="F2636" s="2">
        <f t="shared" si="321"/>
        <v>0</v>
      </c>
      <c r="G2636" s="2">
        <f t="shared" si="323"/>
        <v>0</v>
      </c>
      <c r="H2636" s="2">
        <f t="shared" si="327"/>
        <v>4.7862499999999999</v>
      </c>
      <c r="I2636" s="2">
        <f t="array" ref="I2636">SUMPRODUCT(B2620:B2639, (ROW(B2620:B2639)-ROW(B2620)+1)) / (20*21/2)</f>
        <v>0</v>
      </c>
      <c r="J2636" s="2">
        <f t="shared" si="322"/>
        <v>3.5722329297586169E-5</v>
      </c>
      <c r="K2636" s="2">
        <f t="shared" si="324"/>
        <v>7.9040064795223949E-2</v>
      </c>
    </row>
    <row r="2637" spans="1:11" ht="13.5" x14ac:dyDescent="0.25">
      <c r="A2637" s="3">
        <f>TITRES_STAT!B2640</f>
        <v>0</v>
      </c>
      <c r="B2637" s="6">
        <f>TITRES_STAT!D2640</f>
        <v>0</v>
      </c>
      <c r="C2637" s="2">
        <f t="shared" si="325"/>
        <v>0</v>
      </c>
      <c r="D2637" s="2">
        <f t="shared" si="326"/>
        <v>0</v>
      </c>
      <c r="E2637" s="2">
        <f t="shared" si="328"/>
        <v>0</v>
      </c>
      <c r="F2637" s="2">
        <f t="shared" si="321"/>
        <v>0</v>
      </c>
      <c r="G2637" s="2">
        <f t="shared" si="323"/>
        <v>0</v>
      </c>
      <c r="H2637" s="2">
        <f t="shared" si="327"/>
        <v>4.7197999999999993</v>
      </c>
      <c r="I2637" s="2">
        <f t="array" ref="I2637">SUMPRODUCT(B2621:B2640, (ROW(B2621:B2640)-ROW(B2621)+1)) / (20*21/2)</f>
        <v>0</v>
      </c>
      <c r="J2637" s="2">
        <f t="shared" si="322"/>
        <v>3.232020269781606E-5</v>
      </c>
      <c r="K2637" s="2">
        <f t="shared" si="324"/>
        <v>7.5940454411097522E-2</v>
      </c>
    </row>
    <row r="2638" spans="1:11" ht="13.5" x14ac:dyDescent="0.25">
      <c r="A2638" s="3">
        <f>TITRES_STAT!B2641</f>
        <v>0</v>
      </c>
      <c r="B2638" s="6">
        <f>TITRES_STAT!D2641</f>
        <v>0</v>
      </c>
      <c r="C2638" s="2">
        <f t="shared" si="325"/>
        <v>0</v>
      </c>
      <c r="D2638" s="2">
        <f t="shared" si="326"/>
        <v>0</v>
      </c>
      <c r="E2638" s="2">
        <f t="shared" si="328"/>
        <v>0</v>
      </c>
      <c r="F2638" s="2">
        <f t="shared" si="321"/>
        <v>0</v>
      </c>
      <c r="G2638" s="2">
        <f t="shared" si="323"/>
        <v>0</v>
      </c>
      <c r="H2638" s="2">
        <f t="shared" si="327"/>
        <v>4.6533499999999997</v>
      </c>
      <c r="I2638" s="2">
        <f t="array" ref="I2638">SUMPRODUCT(B2622:B2641, (ROW(B2622:B2641)-ROW(B2622)+1)) / (20*21/2)</f>
        <v>0</v>
      </c>
      <c r="J2638" s="2">
        <f t="shared" si="322"/>
        <v>2.9242088155166912E-5</v>
      </c>
      <c r="K2638" s="2">
        <f t="shared" si="324"/>
        <v>7.2962397375368207E-2</v>
      </c>
    </row>
    <row r="2639" spans="1:11" ht="13.5" x14ac:dyDescent="0.25">
      <c r="A2639" s="3">
        <f>TITRES_STAT!B2642</f>
        <v>0</v>
      </c>
      <c r="B2639" s="6">
        <f>TITRES_STAT!D2642</f>
        <v>0</v>
      </c>
      <c r="C2639" s="2">
        <f t="shared" si="325"/>
        <v>0</v>
      </c>
      <c r="D2639" s="2">
        <f t="shared" si="326"/>
        <v>0</v>
      </c>
      <c r="E2639" s="2">
        <f t="shared" si="328"/>
        <v>0</v>
      </c>
      <c r="F2639" s="2">
        <f t="shared" si="321"/>
        <v>0</v>
      </c>
      <c r="G2639" s="2">
        <f t="shared" si="323"/>
        <v>0</v>
      </c>
      <c r="H2639" s="2">
        <f t="shared" si="327"/>
        <v>4.5869</v>
      </c>
      <c r="I2639" s="2">
        <f t="array" ref="I2639">SUMPRODUCT(B2623:B2642, (ROW(B2623:B2642)-ROW(B2623)+1)) / (20*21/2)</f>
        <v>0</v>
      </c>
      <c r="J2639" s="2">
        <f t="shared" si="322"/>
        <v>2.6457127378484348E-5</v>
      </c>
      <c r="K2639" s="2">
        <f t="shared" si="324"/>
        <v>7.0101126890059651E-2</v>
      </c>
    </row>
    <row r="2640" spans="1:11" ht="13.5" x14ac:dyDescent="0.25">
      <c r="A2640" s="3">
        <f>TITRES_STAT!B2643</f>
        <v>0</v>
      </c>
      <c r="B2640" s="6">
        <f>TITRES_STAT!D2643</f>
        <v>0</v>
      </c>
      <c r="C2640" s="2">
        <f t="shared" si="325"/>
        <v>0</v>
      </c>
      <c r="D2640" s="2">
        <f t="shared" si="326"/>
        <v>0</v>
      </c>
      <c r="E2640" s="2">
        <f t="shared" si="328"/>
        <v>0</v>
      </c>
      <c r="F2640" s="2">
        <f t="shared" si="321"/>
        <v>0</v>
      </c>
      <c r="G2640" s="2">
        <f t="shared" si="323"/>
        <v>0</v>
      </c>
      <c r="H2640" s="2">
        <f t="shared" si="327"/>
        <v>4.5204499999999994</v>
      </c>
      <c r="I2640" s="2">
        <f t="array" ref="I2640">SUMPRODUCT(B2624:B2643, (ROW(B2624:B2643)-ROW(B2624)+1)) / (20*21/2)</f>
        <v>0</v>
      </c>
      <c r="J2640" s="2">
        <f t="shared" si="322"/>
        <v>2.393740096148584E-5</v>
      </c>
      <c r="K2640" s="2">
        <f t="shared" si="324"/>
        <v>6.7352063090449471E-2</v>
      </c>
    </row>
    <row r="2641" spans="1:11" ht="13.5" x14ac:dyDescent="0.25">
      <c r="A2641" s="3">
        <f>TITRES_STAT!B2644</f>
        <v>0</v>
      </c>
      <c r="B2641" s="6">
        <f>TITRES_STAT!D2644</f>
        <v>0</v>
      </c>
      <c r="C2641" s="2">
        <f t="shared" si="325"/>
        <v>0</v>
      </c>
      <c r="D2641" s="2">
        <f t="shared" si="326"/>
        <v>0</v>
      </c>
      <c r="E2641" s="2">
        <f t="shared" si="328"/>
        <v>0</v>
      </c>
      <c r="F2641" s="2">
        <f t="shared" si="321"/>
        <v>0</v>
      </c>
      <c r="G2641" s="2">
        <f t="shared" si="323"/>
        <v>0</v>
      </c>
      <c r="H2641" s="2">
        <f t="shared" si="327"/>
        <v>4.4539999999999988</v>
      </c>
      <c r="I2641" s="2">
        <f t="array" ref="I2641">SUMPRODUCT(B2625:B2644, (ROW(B2625:B2644)-ROW(B2625)+1)) / (20*21/2)</f>
        <v>0</v>
      </c>
      <c r="J2641" s="2">
        <f t="shared" si="322"/>
        <v>2.1657648488963381E-5</v>
      </c>
      <c r="K2641" s="2">
        <f t="shared" si="324"/>
        <v>6.471080571435342E-2</v>
      </c>
    </row>
    <row r="2642" spans="1:11" ht="13.5" x14ac:dyDescent="0.25">
      <c r="A2642" s="3">
        <f>TITRES_STAT!B2645</f>
        <v>0</v>
      </c>
      <c r="B2642" s="6">
        <f>TITRES_STAT!D2645</f>
        <v>0</v>
      </c>
      <c r="C2642" s="2">
        <f t="shared" si="325"/>
        <v>0</v>
      </c>
      <c r="D2642" s="2">
        <f t="shared" si="326"/>
        <v>0</v>
      </c>
      <c r="E2642" s="2">
        <f t="shared" si="328"/>
        <v>0</v>
      </c>
      <c r="F2642" s="2">
        <f t="shared" si="321"/>
        <v>0</v>
      </c>
      <c r="G2642" s="2">
        <f t="shared" si="323"/>
        <v>0</v>
      </c>
      <c r="H2642" s="2">
        <f t="shared" si="327"/>
        <v>4.3875499999999992</v>
      </c>
      <c r="I2642" s="2">
        <f t="array" ref="I2642">SUMPRODUCT(B2626:B2645, (ROW(B2626:B2645)-ROW(B2626)+1)) / (20*21/2)</f>
        <v>0</v>
      </c>
      <c r="J2642" s="2">
        <f t="shared" si="322"/>
        <v>1.9595015299538296E-5</v>
      </c>
      <c r="K2642" s="2">
        <f t="shared" si="324"/>
        <v>6.2173127058888583E-2</v>
      </c>
    </row>
    <row r="2643" spans="1:11" ht="13.5" x14ac:dyDescent="0.25">
      <c r="A2643" s="3">
        <f>TITRES_STAT!B2646</f>
        <v>0</v>
      </c>
      <c r="B2643" s="6">
        <f>TITRES_STAT!D2646</f>
        <v>0</v>
      </c>
      <c r="C2643" s="2">
        <f t="shared" si="325"/>
        <v>0</v>
      </c>
      <c r="D2643" s="2">
        <f t="shared" si="326"/>
        <v>0</v>
      </c>
      <c r="E2643" s="2">
        <f t="shared" si="328"/>
        <v>0</v>
      </c>
      <c r="F2643" s="2">
        <f t="shared" si="321"/>
        <v>0</v>
      </c>
      <c r="G2643" s="2">
        <f t="shared" si="323"/>
        <v>0</v>
      </c>
      <c r="H2643" s="2">
        <f t="shared" si="327"/>
        <v>4.3210999999999995</v>
      </c>
      <c r="I2643" s="2">
        <f t="array" ref="I2643">SUMPRODUCT(B2627:B2646, (ROW(B2627:B2646)-ROW(B2627)+1)) / (20*21/2)</f>
        <v>0</v>
      </c>
      <c r="J2643" s="2">
        <f t="shared" si="322"/>
        <v>1.7728823366248933E-5</v>
      </c>
      <c r="K2643" s="2">
        <f t="shared" si="324"/>
        <v>5.9734965213441973E-2</v>
      </c>
    </row>
    <row r="2644" spans="1:11" ht="13.5" x14ac:dyDescent="0.25">
      <c r="A2644" s="3">
        <f>TITRES_STAT!B2647</f>
        <v>0</v>
      </c>
      <c r="B2644" s="6">
        <f>TITRES_STAT!D2647</f>
        <v>0</v>
      </c>
      <c r="C2644" s="2">
        <f t="shared" si="325"/>
        <v>0</v>
      </c>
      <c r="D2644" s="2">
        <f t="shared" si="326"/>
        <v>0</v>
      </c>
      <c r="E2644" s="2">
        <f t="shared" si="328"/>
        <v>0</v>
      </c>
      <c r="F2644" s="2">
        <f t="shared" ref="F2644:F2692" si="329">AVERAGE(B2625:B2644)</f>
        <v>0</v>
      </c>
      <c r="G2644" s="2">
        <f t="shared" si="323"/>
        <v>0</v>
      </c>
      <c r="H2644" s="2">
        <f t="shared" si="327"/>
        <v>4.2546499999999989</v>
      </c>
      <c r="I2644" s="2">
        <f t="array" ref="I2644">SUMPRODUCT(B2628:B2647, (ROW(B2628:B2647)-ROW(B2628)+1)) / (20*21/2)</f>
        <v>0</v>
      </c>
      <c r="J2644" s="2">
        <f t="shared" si="322"/>
        <v>1.6040363998034749E-5</v>
      </c>
      <c r="K2644" s="2">
        <f t="shared" si="324"/>
        <v>5.739241755801288E-2</v>
      </c>
    </row>
    <row r="2645" spans="1:11" ht="13.5" x14ac:dyDescent="0.25">
      <c r="A2645" s="3">
        <f>TITRES_STAT!B2648</f>
        <v>0</v>
      </c>
      <c r="B2645" s="6">
        <f>TITRES_STAT!D2648</f>
        <v>0</v>
      </c>
      <c r="C2645" s="2">
        <f t="shared" si="325"/>
        <v>0</v>
      </c>
      <c r="D2645" s="2">
        <f t="shared" si="326"/>
        <v>0</v>
      </c>
      <c r="E2645" s="2">
        <f t="shared" si="328"/>
        <v>0</v>
      </c>
      <c r="F2645" s="2">
        <f t="shared" si="329"/>
        <v>0</v>
      </c>
      <c r="G2645" s="2">
        <f t="shared" si="323"/>
        <v>0</v>
      </c>
      <c r="H2645" s="2">
        <f t="shared" si="327"/>
        <v>4.1881999999999984</v>
      </c>
      <c r="I2645" s="2">
        <f t="array" ref="I2645">SUMPRODUCT(B2629:B2648, (ROW(B2629:B2648)-ROW(B2629)+1)) / (20*21/2)</f>
        <v>0</v>
      </c>
      <c r="J2645" s="2">
        <f t="shared" ref="J2645:J2693" si="330">$J$4*B2645+J2644*(1-$J$4)</f>
        <v>1.4512710283936201E-5</v>
      </c>
      <c r="K2645" s="2">
        <f t="shared" si="324"/>
        <v>5.5141734516522184E-2</v>
      </c>
    </row>
    <row r="2646" spans="1:11" ht="13.5" x14ac:dyDescent="0.25">
      <c r="A2646" s="3">
        <f>TITRES_STAT!B2649</f>
        <v>0</v>
      </c>
      <c r="B2646" s="6">
        <f>TITRES_STAT!D2649</f>
        <v>0</v>
      </c>
      <c r="C2646" s="2">
        <f t="shared" si="325"/>
        <v>0</v>
      </c>
      <c r="D2646" s="2">
        <f t="shared" si="326"/>
        <v>0</v>
      </c>
      <c r="E2646" s="2">
        <f t="shared" si="328"/>
        <v>0</v>
      </c>
      <c r="F2646" s="2">
        <f t="shared" si="329"/>
        <v>0</v>
      </c>
      <c r="G2646" s="2">
        <f t="shared" si="323"/>
        <v>0</v>
      </c>
      <c r="H2646" s="2">
        <f t="shared" si="327"/>
        <v>4.1217499999999987</v>
      </c>
      <c r="I2646" s="2">
        <f t="array" ref="I2646">SUMPRODUCT(B2630:B2649, (ROW(B2630:B2649)-ROW(B2630)+1)) / (20*21/2)</f>
        <v>0</v>
      </c>
      <c r="J2646" s="2">
        <f t="shared" si="330"/>
        <v>1.3130547399751801E-5</v>
      </c>
      <c r="K2646" s="2">
        <f t="shared" si="324"/>
        <v>5.2979313555089946E-2</v>
      </c>
    </row>
    <row r="2647" spans="1:11" ht="13.5" x14ac:dyDescent="0.25">
      <c r="A2647" s="3">
        <f>TITRES_STAT!B2650</f>
        <v>0</v>
      </c>
      <c r="B2647" s="6">
        <f>TITRES_STAT!D2650</f>
        <v>0</v>
      </c>
      <c r="C2647" s="2">
        <f t="shared" si="325"/>
        <v>0</v>
      </c>
      <c r="D2647" s="2">
        <f t="shared" si="326"/>
        <v>0</v>
      </c>
      <c r="E2647" s="2">
        <f t="shared" si="328"/>
        <v>0</v>
      </c>
      <c r="F2647" s="2">
        <f t="shared" si="329"/>
        <v>0</v>
      </c>
      <c r="G2647" s="2">
        <f t="shared" si="323"/>
        <v>0</v>
      </c>
      <c r="H2647" s="2">
        <f t="shared" si="327"/>
        <v>4.055299999999999</v>
      </c>
      <c r="I2647" s="2">
        <f t="array" ref="I2647">SUMPRODUCT(B2631:B2650, (ROW(B2631:B2650)-ROW(B2631)+1)) / (20*21/2)</f>
        <v>0</v>
      </c>
      <c r="J2647" s="2">
        <f t="shared" si="330"/>
        <v>1.1880019075965916E-5</v>
      </c>
      <c r="K2647" s="2">
        <f t="shared" si="324"/>
        <v>5.0901693415674659E-2</v>
      </c>
    </row>
    <row r="2648" spans="1:11" ht="13.5" x14ac:dyDescent="0.25">
      <c r="A2648" s="3">
        <f>TITRES_STAT!B2651</f>
        <v>0</v>
      </c>
      <c r="B2648" s="6">
        <f>TITRES_STAT!D2651</f>
        <v>0</v>
      </c>
      <c r="C2648" s="2">
        <f t="shared" si="325"/>
        <v>0</v>
      </c>
      <c r="D2648" s="2">
        <f t="shared" si="326"/>
        <v>0</v>
      </c>
      <c r="E2648" s="2">
        <f t="shared" si="328"/>
        <v>0</v>
      </c>
      <c r="F2648" s="2">
        <f t="shared" si="329"/>
        <v>0</v>
      </c>
      <c r="G2648" s="2">
        <f t="shared" si="323"/>
        <v>0</v>
      </c>
      <c r="H2648" s="2">
        <f t="shared" si="327"/>
        <v>3.9888499999999989</v>
      </c>
      <c r="I2648" s="2">
        <f t="array" ref="I2648">SUMPRODUCT(B2632:B2651, (ROW(B2632:B2651)-ROW(B2632)+1)) / (20*21/2)</f>
        <v>0</v>
      </c>
      <c r="J2648" s="2">
        <f t="shared" si="330"/>
        <v>1.0748588687778686E-5</v>
      </c>
      <c r="K2648" s="2">
        <f t="shared" si="324"/>
        <v>4.8905548575844282E-2</v>
      </c>
    </row>
    <row r="2649" spans="1:11" ht="13.5" x14ac:dyDescent="0.25">
      <c r="A2649" s="3">
        <f>TITRES_STAT!B2652</f>
        <v>0</v>
      </c>
      <c r="B2649" s="6">
        <f>TITRES_STAT!D2652</f>
        <v>0</v>
      </c>
      <c r="C2649" s="2">
        <f t="shared" si="325"/>
        <v>0</v>
      </c>
      <c r="D2649" s="2">
        <f t="shared" si="326"/>
        <v>0</v>
      </c>
      <c r="E2649" s="2">
        <f t="shared" si="328"/>
        <v>0</v>
      </c>
      <c r="F2649" s="2">
        <f t="shared" si="329"/>
        <v>0</v>
      </c>
      <c r="G2649" s="2">
        <f t="shared" si="323"/>
        <v>0</v>
      </c>
      <c r="H2649" s="2">
        <f t="shared" si="327"/>
        <v>3.9223999999999983</v>
      </c>
      <c r="I2649" s="2">
        <f t="array" ref="I2649">SUMPRODUCT(B2633:B2652, (ROW(B2633:B2652)-ROW(B2633)+1)) / (20*21/2)</f>
        <v>0</v>
      </c>
      <c r="J2649" s="2">
        <f t="shared" si="330"/>
        <v>9.7249135746569056E-6</v>
      </c>
      <c r="K2649" s="2">
        <f t="shared" si="324"/>
        <v>4.6987683925811173E-2</v>
      </c>
    </row>
    <row r="2650" spans="1:11" ht="13.5" x14ac:dyDescent="0.25">
      <c r="A2650" s="3">
        <f>TITRES_STAT!B2653</f>
        <v>0</v>
      </c>
      <c r="B2650" s="6">
        <f>TITRES_STAT!D2653</f>
        <v>0</v>
      </c>
      <c r="C2650" s="2">
        <f t="shared" si="325"/>
        <v>0</v>
      </c>
      <c r="D2650" s="2">
        <f t="shared" si="326"/>
        <v>0</v>
      </c>
      <c r="E2650" s="2">
        <f t="shared" si="328"/>
        <v>0</v>
      </c>
      <c r="F2650" s="2">
        <f t="shared" si="329"/>
        <v>0</v>
      </c>
      <c r="G2650" s="2">
        <f t="shared" si="323"/>
        <v>0</v>
      </c>
      <c r="H2650" s="2">
        <f t="shared" si="327"/>
        <v>3.8559499999999987</v>
      </c>
      <c r="I2650" s="2">
        <f t="array" ref="I2650">SUMPRODUCT(B2634:B2653, (ROW(B2634:B2653)-ROW(B2634)+1)) / (20*21/2)</f>
        <v>0</v>
      </c>
      <c r="J2650" s="2">
        <f t="shared" si="330"/>
        <v>8.7987313294514853E-6</v>
      </c>
      <c r="K2650" s="2">
        <f t="shared" si="324"/>
        <v>4.5145029654210737E-2</v>
      </c>
    </row>
    <row r="2651" spans="1:11" ht="13.5" x14ac:dyDescent="0.25">
      <c r="A2651" s="3">
        <f>TITRES_STAT!B2654</f>
        <v>0</v>
      </c>
      <c r="B2651" s="6">
        <f>TITRES_STAT!D2654</f>
        <v>0</v>
      </c>
      <c r="C2651" s="2">
        <f t="shared" si="325"/>
        <v>0</v>
      </c>
      <c r="D2651" s="2">
        <f t="shared" si="326"/>
        <v>0</v>
      </c>
      <c r="E2651" s="2">
        <f t="shared" si="328"/>
        <v>0</v>
      </c>
      <c r="F2651" s="2">
        <f t="shared" si="329"/>
        <v>0</v>
      </c>
      <c r="G2651" s="2">
        <f t="shared" si="323"/>
        <v>0</v>
      </c>
      <c r="H2651" s="2">
        <f t="shared" si="327"/>
        <v>3.7894999999999985</v>
      </c>
      <c r="I2651" s="2">
        <f t="array" ref="I2651">SUMPRODUCT(B2635:B2654, (ROW(B2635:B2654)-ROW(B2635)+1)) / (20*21/2)</f>
        <v>0</v>
      </c>
      <c r="J2651" s="2">
        <f t="shared" si="330"/>
        <v>7.9607569171227719E-6</v>
      </c>
      <c r="K2651" s="2">
        <f t="shared" si="324"/>
        <v>4.337463633443777E-2</v>
      </c>
    </row>
    <row r="2652" spans="1:11" ht="13.5" x14ac:dyDescent="0.25">
      <c r="A2652" s="3">
        <f>TITRES_STAT!B2655</f>
        <v>0</v>
      </c>
      <c r="B2652" s="6">
        <f>TITRES_STAT!D2655</f>
        <v>0</v>
      </c>
      <c r="C2652" s="2">
        <f t="shared" si="325"/>
        <v>0</v>
      </c>
      <c r="D2652" s="2">
        <f t="shared" si="326"/>
        <v>0</v>
      </c>
      <c r="E2652" s="2">
        <f t="shared" si="328"/>
        <v>0</v>
      </c>
      <c r="F2652" s="2">
        <f t="shared" si="329"/>
        <v>0</v>
      </c>
      <c r="G2652" s="2">
        <f t="shared" si="323"/>
        <v>0</v>
      </c>
      <c r="H2652" s="2">
        <f t="shared" si="327"/>
        <v>3.7230499999999984</v>
      </c>
      <c r="I2652" s="2">
        <f t="array" ref="I2652">SUMPRODUCT(B2636:B2655, (ROW(B2636:B2655)-ROW(B2636)+1)) / (20*21/2)</f>
        <v>0</v>
      </c>
      <c r="J2652" s="2">
        <f t="shared" si="330"/>
        <v>7.2025895916825081E-6</v>
      </c>
      <c r="K2652" s="2">
        <f t="shared" si="324"/>
        <v>4.1673670203675503E-2</v>
      </c>
    </row>
    <row r="2653" spans="1:11" ht="13.5" x14ac:dyDescent="0.25">
      <c r="A2653" s="3">
        <f>TITRES_STAT!B2656</f>
        <v>0</v>
      </c>
      <c r="B2653" s="6">
        <f>TITRES_STAT!D2656</f>
        <v>0</v>
      </c>
      <c r="C2653" s="2">
        <f t="shared" si="325"/>
        <v>0</v>
      </c>
      <c r="D2653" s="2">
        <f t="shared" si="326"/>
        <v>0</v>
      </c>
      <c r="E2653" s="2">
        <f t="shared" si="328"/>
        <v>0</v>
      </c>
      <c r="F2653" s="2">
        <f t="shared" si="329"/>
        <v>0</v>
      </c>
      <c r="G2653" s="2">
        <f t="shared" si="323"/>
        <v>0</v>
      </c>
      <c r="H2653" s="2">
        <f t="shared" si="327"/>
        <v>3.6565999999999987</v>
      </c>
      <c r="I2653" s="2">
        <f t="array" ref="I2653">SUMPRODUCT(B2637:B2656, (ROW(B2637:B2656)-ROW(B2637)+1)) / (20*21/2)</f>
        <v>0</v>
      </c>
      <c r="J2653" s="2">
        <f t="shared" si="330"/>
        <v>6.5166286781889363E-6</v>
      </c>
      <c r="K2653" s="2">
        <f t="shared" si="324"/>
        <v>4.0039408627060777E-2</v>
      </c>
    </row>
    <row r="2654" spans="1:11" ht="13.5" x14ac:dyDescent="0.25">
      <c r="A2654" s="3">
        <f>TITRES_STAT!B2657</f>
        <v>0</v>
      </c>
      <c r="B2654" s="6">
        <f>TITRES_STAT!D2657</f>
        <v>0</v>
      </c>
      <c r="C2654" s="2">
        <f t="shared" si="325"/>
        <v>0</v>
      </c>
      <c r="D2654" s="2">
        <f t="shared" si="326"/>
        <v>0</v>
      </c>
      <c r="E2654" s="2">
        <f t="shared" si="328"/>
        <v>0</v>
      </c>
      <c r="F2654" s="2">
        <f t="shared" si="329"/>
        <v>0</v>
      </c>
      <c r="G2654" s="2">
        <f t="shared" si="323"/>
        <v>0</v>
      </c>
      <c r="H2654" s="2">
        <f t="shared" si="327"/>
        <v>3.5901499999999982</v>
      </c>
      <c r="I2654" s="2">
        <f t="array" ref="I2654">SUMPRODUCT(B2638:B2657, (ROW(B2638:B2657)-ROW(B2638)+1)) / (20*21/2)</f>
        <v>0</v>
      </c>
      <c r="J2654" s="2">
        <f t="shared" si="330"/>
        <v>5.8959973755042754E-6</v>
      </c>
      <c r="K2654" s="2">
        <f t="shared" si="324"/>
        <v>3.8469235739725063E-2</v>
      </c>
    </row>
    <row r="2655" spans="1:11" ht="13.5" x14ac:dyDescent="0.25">
      <c r="A2655" s="3">
        <f>TITRES_STAT!B2658</f>
        <v>0</v>
      </c>
      <c r="B2655" s="6">
        <f>TITRES_STAT!D2658</f>
        <v>0</v>
      </c>
      <c r="C2655" s="2">
        <f t="shared" si="325"/>
        <v>0</v>
      </c>
      <c r="D2655" s="2">
        <f t="shared" si="326"/>
        <v>0</v>
      </c>
      <c r="E2655" s="2">
        <f t="shared" si="328"/>
        <v>0</v>
      </c>
      <c r="F2655" s="2">
        <f t="shared" si="329"/>
        <v>0</v>
      </c>
      <c r="G2655" s="2">
        <f t="shared" si="323"/>
        <v>0</v>
      </c>
      <c r="H2655" s="2">
        <f t="shared" si="327"/>
        <v>3.5236999999999985</v>
      </c>
      <c r="I2655" s="2">
        <f t="array" ref="I2655">SUMPRODUCT(B2639:B2658, (ROW(B2639:B2658)-ROW(B2639)+1)) / (20*21/2)</f>
        <v>0</v>
      </c>
      <c r="J2655" s="2">
        <f t="shared" si="330"/>
        <v>5.33447381593244E-6</v>
      </c>
      <c r="K2655" s="2">
        <f t="shared" si="324"/>
        <v>3.6960638259735848E-2</v>
      </c>
    </row>
    <row r="2656" spans="1:11" ht="13.5" x14ac:dyDescent="0.25">
      <c r="A2656" s="3">
        <f>TITRES_STAT!B2659</f>
        <v>0</v>
      </c>
      <c r="B2656" s="6">
        <f>TITRES_STAT!D2659</f>
        <v>0</v>
      </c>
      <c r="C2656" s="2">
        <f t="shared" si="325"/>
        <v>0</v>
      </c>
      <c r="D2656" s="2">
        <f t="shared" si="326"/>
        <v>0</v>
      </c>
      <c r="E2656" s="2">
        <f t="shared" si="328"/>
        <v>0</v>
      </c>
      <c r="F2656" s="2">
        <f t="shared" si="329"/>
        <v>0</v>
      </c>
      <c r="G2656" s="2">
        <f t="shared" si="323"/>
        <v>0</v>
      </c>
      <c r="H2656" s="2">
        <f t="shared" si="327"/>
        <v>3.4572499999999984</v>
      </c>
      <c r="I2656" s="2">
        <f t="array" ref="I2656">SUMPRODUCT(B2640:B2659, (ROW(B2640:B2659)-ROW(B2640)+1)) / (20*21/2)</f>
        <v>0</v>
      </c>
      <c r="J2656" s="2">
        <f t="shared" si="330"/>
        <v>4.8264286906055411E-6</v>
      </c>
      <c r="K2656" s="2">
        <f t="shared" si="324"/>
        <v>3.5511201465236404E-2</v>
      </c>
    </row>
    <row r="2657" spans="1:11" ht="13.5" x14ac:dyDescent="0.25">
      <c r="A2657" s="3">
        <f>TITRES_STAT!B2660</f>
        <v>0</v>
      </c>
      <c r="B2657" s="6">
        <f>TITRES_STAT!D2660</f>
        <v>0</v>
      </c>
      <c r="C2657" s="2">
        <f t="shared" si="325"/>
        <v>0</v>
      </c>
      <c r="D2657" s="2">
        <f t="shared" si="326"/>
        <v>0</v>
      </c>
      <c r="E2657" s="2">
        <f t="shared" si="328"/>
        <v>0</v>
      </c>
      <c r="F2657" s="2">
        <f t="shared" si="329"/>
        <v>0</v>
      </c>
      <c r="G2657" s="2">
        <f t="shared" si="323"/>
        <v>0</v>
      </c>
      <c r="H2657" s="2">
        <f t="shared" si="327"/>
        <v>3.3907999999999987</v>
      </c>
      <c r="I2657" s="2">
        <f t="array" ref="I2657">SUMPRODUCT(B2641:B2660, (ROW(B2641:B2660)-ROW(B2641)+1)) / (20*21/2)</f>
        <v>0</v>
      </c>
      <c r="J2657" s="2">
        <f t="shared" si="330"/>
        <v>4.3667688153097755E-6</v>
      </c>
      <c r="K2657" s="2">
        <f t="shared" si="324"/>
        <v>3.4118605329344784E-2</v>
      </c>
    </row>
    <row r="2658" spans="1:11" ht="13.5" x14ac:dyDescent="0.25">
      <c r="A2658" s="3">
        <f>TITRES_STAT!B2661</f>
        <v>0</v>
      </c>
      <c r="B2658" s="6">
        <f>TITRES_STAT!D2661</f>
        <v>0</v>
      </c>
      <c r="C2658" s="2">
        <f t="shared" si="325"/>
        <v>0</v>
      </c>
      <c r="D2658" s="2">
        <f t="shared" si="326"/>
        <v>0</v>
      </c>
      <c r="E2658" s="2">
        <f t="shared" si="328"/>
        <v>0</v>
      </c>
      <c r="F2658" s="2">
        <f t="shared" si="329"/>
        <v>0</v>
      </c>
      <c r="G2658" s="2">
        <f t="shared" si="323"/>
        <v>0</v>
      </c>
      <c r="H2658" s="2">
        <f t="shared" si="327"/>
        <v>3.324349999999999</v>
      </c>
      <c r="I2658" s="2">
        <f t="array" ref="I2658">SUMPRODUCT(B2642:B2661, (ROW(B2642:B2661)-ROW(B2642)+1)) / (20*21/2)</f>
        <v>0</v>
      </c>
      <c r="J2658" s="2">
        <f t="shared" si="330"/>
        <v>3.9508860709945592E-6</v>
      </c>
      <c r="K2658" s="2">
        <f t="shared" si="324"/>
        <v>3.2780620806625381E-2</v>
      </c>
    </row>
    <row r="2659" spans="1:11" ht="13.5" x14ac:dyDescent="0.25">
      <c r="A2659" s="3">
        <f>TITRES_STAT!B2662</f>
        <v>0</v>
      </c>
      <c r="B2659" s="6">
        <f>TITRES_STAT!D2662</f>
        <v>0</v>
      </c>
      <c r="C2659" s="2">
        <f t="shared" si="325"/>
        <v>0</v>
      </c>
      <c r="D2659" s="2">
        <f t="shared" si="326"/>
        <v>0</v>
      </c>
      <c r="E2659" s="2">
        <f t="shared" si="328"/>
        <v>0</v>
      </c>
      <c r="F2659" s="2">
        <f t="shared" si="329"/>
        <v>0</v>
      </c>
      <c r="G2659" s="2">
        <f t="shared" si="323"/>
        <v>0</v>
      </c>
      <c r="H2659" s="2">
        <f t="shared" si="327"/>
        <v>3.2578999999999985</v>
      </c>
      <c r="I2659" s="2">
        <f t="array" ref="I2659">SUMPRODUCT(B2643:B2662, (ROW(B2643:B2662)-ROW(B2643)+1)) / (20*21/2)</f>
        <v>0</v>
      </c>
      <c r="J2659" s="2">
        <f t="shared" si="330"/>
        <v>3.5746112070903155E-6</v>
      </c>
      <c r="K2659" s="2">
        <f t="shared" si="324"/>
        <v>3.1495106265189095E-2</v>
      </c>
    </row>
    <row r="2660" spans="1:11" ht="13.5" x14ac:dyDescent="0.25">
      <c r="A2660" s="3">
        <f>TITRES_STAT!B2663</f>
        <v>0</v>
      </c>
      <c r="B2660" s="6">
        <f>TITRES_STAT!D2663</f>
        <v>0</v>
      </c>
      <c r="C2660" s="2">
        <f t="shared" si="325"/>
        <v>0</v>
      </c>
      <c r="D2660" s="2">
        <f t="shared" si="326"/>
        <v>0</v>
      </c>
      <c r="E2660" s="2">
        <f t="shared" si="328"/>
        <v>0</v>
      </c>
      <c r="F2660" s="2">
        <f t="shared" si="329"/>
        <v>0</v>
      </c>
      <c r="G2660" s="2">
        <f t="shared" si="323"/>
        <v>0</v>
      </c>
      <c r="H2660" s="2">
        <f t="shared" si="327"/>
        <v>3.1914499999999988</v>
      </c>
      <c r="I2660" s="2">
        <f t="array" ref="I2660">SUMPRODUCT(B2644:B2663, (ROW(B2644:B2663)-ROW(B2644)+1)) / (20*21/2)</f>
        <v>0</v>
      </c>
      <c r="J2660" s="2">
        <f t="shared" si="330"/>
        <v>3.2341720445102854E-6</v>
      </c>
      <c r="K2660" s="2">
        <f t="shared" si="324"/>
        <v>3.0260004058711092E-2</v>
      </c>
    </row>
    <row r="2661" spans="1:11" ht="13.5" x14ac:dyDescent="0.25">
      <c r="A2661" s="3">
        <f>TITRES_STAT!B2664</f>
        <v>0</v>
      </c>
      <c r="B2661" s="6">
        <f>TITRES_STAT!D2664</f>
        <v>0</v>
      </c>
      <c r="C2661" s="2">
        <f t="shared" si="325"/>
        <v>0</v>
      </c>
      <c r="D2661" s="2">
        <f t="shared" si="326"/>
        <v>0</v>
      </c>
      <c r="E2661" s="2">
        <f t="shared" si="328"/>
        <v>0</v>
      </c>
      <c r="F2661" s="2">
        <f t="shared" si="329"/>
        <v>0</v>
      </c>
      <c r="G2661" s="2">
        <f t="shared" si="323"/>
        <v>0</v>
      </c>
      <c r="H2661" s="2">
        <f t="shared" si="327"/>
        <v>3.1249999999999987</v>
      </c>
      <c r="I2661" s="2">
        <f t="array" ref="I2661">SUMPRODUCT(B2645:B2664, (ROW(B2645:B2664)-ROW(B2645)+1)) / (20*21/2)</f>
        <v>0</v>
      </c>
      <c r="J2661" s="2">
        <f t="shared" si="330"/>
        <v>2.9261556593188298E-6</v>
      </c>
      <c r="K2661" s="2">
        <f t="shared" si="324"/>
        <v>2.9073337232879286E-2</v>
      </c>
    </row>
    <row r="2662" spans="1:11" ht="13.5" x14ac:dyDescent="0.25">
      <c r="A2662" s="3">
        <f>TITRES_STAT!B2665</f>
        <v>0</v>
      </c>
      <c r="B2662" s="6">
        <f>TITRES_STAT!D2665</f>
        <v>0</v>
      </c>
      <c r="C2662" s="2">
        <f t="shared" si="325"/>
        <v>0</v>
      </c>
      <c r="D2662" s="2">
        <f t="shared" si="326"/>
        <v>0</v>
      </c>
      <c r="E2662" s="2">
        <f t="shared" si="328"/>
        <v>0</v>
      </c>
      <c r="F2662" s="2">
        <f t="shared" si="329"/>
        <v>0</v>
      </c>
      <c r="G2662" s="2">
        <f t="shared" si="323"/>
        <v>0</v>
      </c>
      <c r="H2662" s="2">
        <f t="shared" si="327"/>
        <v>3.0585499999999985</v>
      </c>
      <c r="I2662" s="2">
        <f t="array" ref="I2662">SUMPRODUCT(B2646:B2665, (ROW(B2646:B2665)-ROW(B2646)+1)) / (20*21/2)</f>
        <v>0</v>
      </c>
      <c r="J2662" s="2">
        <f t="shared" si="330"/>
        <v>2.6474741679551318E-6</v>
      </c>
      <c r="K2662" s="2">
        <f t="shared" si="324"/>
        <v>2.7933206361001668E-2</v>
      </c>
    </row>
    <row r="2663" spans="1:11" ht="13.5" x14ac:dyDescent="0.25">
      <c r="A2663" s="3">
        <f>TITRES_STAT!B2666</f>
        <v>0</v>
      </c>
      <c r="B2663" s="6">
        <f>TITRES_STAT!D2666</f>
        <v>0</v>
      </c>
      <c r="C2663" s="2">
        <f t="shared" si="325"/>
        <v>0</v>
      </c>
      <c r="D2663" s="2">
        <f t="shared" si="326"/>
        <v>0</v>
      </c>
      <c r="E2663" s="2">
        <f t="shared" si="328"/>
        <v>0</v>
      </c>
      <c r="F2663" s="2">
        <f t="shared" si="329"/>
        <v>0</v>
      </c>
      <c r="G2663" s="2">
        <f t="shared" si="323"/>
        <v>0</v>
      </c>
      <c r="H2663" s="2">
        <f t="shared" si="327"/>
        <v>2.9920999999999989</v>
      </c>
      <c r="I2663" s="2">
        <f t="array" ref="I2663">SUMPRODUCT(B2647:B2666, (ROW(B2647:B2666)-ROW(B2647)+1)) / (20*21/2)</f>
        <v>0</v>
      </c>
      <c r="J2663" s="2">
        <f t="shared" si="330"/>
        <v>2.395333771007024E-6</v>
      </c>
      <c r="K2663" s="2">
        <f t="shared" si="324"/>
        <v>2.6837786503707484E-2</v>
      </c>
    </row>
    <row r="2664" spans="1:11" ht="13.5" x14ac:dyDescent="0.25">
      <c r="A2664" s="3">
        <f>TITRES_STAT!B2667</f>
        <v>0</v>
      </c>
      <c r="B2664" s="6">
        <f>TITRES_STAT!D2667</f>
        <v>0</v>
      </c>
      <c r="C2664" s="2">
        <f t="shared" si="325"/>
        <v>0</v>
      </c>
      <c r="D2664" s="2">
        <f t="shared" si="326"/>
        <v>0</v>
      </c>
      <c r="E2664" s="2">
        <f t="shared" si="328"/>
        <v>0</v>
      </c>
      <c r="F2664" s="2">
        <f t="shared" si="329"/>
        <v>0</v>
      </c>
      <c r="G2664" s="2">
        <f t="shared" si="323"/>
        <v>0</v>
      </c>
      <c r="H2664" s="2">
        <f t="shared" si="327"/>
        <v>2.9256499999999988</v>
      </c>
      <c r="I2664" s="2">
        <f t="array" ref="I2664">SUMPRODUCT(B2648:B2667, (ROW(B2648:B2667)-ROW(B2648)+1)) / (20*21/2)</f>
        <v>0</v>
      </c>
      <c r="J2664" s="2">
        <f t="shared" si="330"/>
        <v>2.1672067451968314E-6</v>
      </c>
      <c r="K2664" s="2">
        <f t="shared" si="324"/>
        <v>2.5785324287875819E-2</v>
      </c>
    </row>
    <row r="2665" spans="1:11" ht="13.5" x14ac:dyDescent="0.25">
      <c r="A2665" s="3">
        <f>TITRES_STAT!B2668</f>
        <v>0</v>
      </c>
      <c r="B2665" s="6">
        <f>TITRES_STAT!D2668</f>
        <v>0</v>
      </c>
      <c r="C2665" s="2">
        <f t="shared" si="325"/>
        <v>0</v>
      </c>
      <c r="D2665" s="2">
        <f t="shared" si="326"/>
        <v>0</v>
      </c>
      <c r="E2665" s="2">
        <f t="shared" si="328"/>
        <v>0</v>
      </c>
      <c r="F2665" s="2">
        <f t="shared" si="329"/>
        <v>0</v>
      </c>
      <c r="G2665" s="2">
        <f t="shared" si="323"/>
        <v>0</v>
      </c>
      <c r="H2665" s="2">
        <f t="shared" si="327"/>
        <v>2.8591999999999991</v>
      </c>
      <c r="I2665" s="2">
        <f t="array" ref="I2665">SUMPRODUCT(B2649:B2668, (ROW(B2649:B2668)-ROW(B2649)+1)) / (20*21/2)</f>
        <v>0</v>
      </c>
      <c r="J2665" s="2">
        <f t="shared" si="330"/>
        <v>1.9608061027971332E-6</v>
      </c>
      <c r="K2665" s="2">
        <f t="shared" si="324"/>
        <v>2.4774135100115984E-2</v>
      </c>
    </row>
    <row r="2666" spans="1:11" ht="13.5" x14ac:dyDescent="0.25">
      <c r="A2666" s="3">
        <f>TITRES_STAT!B2669</f>
        <v>0</v>
      </c>
      <c r="B2666" s="6">
        <f>TITRES_STAT!D2669</f>
        <v>0</v>
      </c>
      <c r="C2666" s="2">
        <f t="shared" si="325"/>
        <v>0</v>
      </c>
      <c r="D2666" s="2">
        <f t="shared" si="326"/>
        <v>0</v>
      </c>
      <c r="E2666" s="2">
        <f t="shared" si="328"/>
        <v>0</v>
      </c>
      <c r="F2666" s="2">
        <f t="shared" si="329"/>
        <v>0</v>
      </c>
      <c r="G2666" s="2">
        <f t="shared" si="323"/>
        <v>0</v>
      </c>
      <c r="H2666" s="2">
        <f t="shared" si="327"/>
        <v>2.7927499999999994</v>
      </c>
      <c r="I2666" s="2">
        <f t="array" ref="I2666">SUMPRODUCT(B2650:B2669, (ROW(B2650:B2669)-ROW(B2650)+1)) / (20*21/2)</f>
        <v>0</v>
      </c>
      <c r="J2666" s="2">
        <f t="shared" si="330"/>
        <v>1.7740626644355015E-6</v>
      </c>
      <c r="K2666" s="2">
        <f t="shared" si="324"/>
        <v>2.3802600390307516E-2</v>
      </c>
    </row>
    <row r="2667" spans="1:11" ht="13.5" x14ac:dyDescent="0.25">
      <c r="A2667" s="3">
        <f>TITRES_STAT!B2670</f>
        <v>0</v>
      </c>
      <c r="B2667" s="6">
        <f>TITRES_STAT!D2670</f>
        <v>0</v>
      </c>
      <c r="C2667" s="2">
        <f t="shared" si="325"/>
        <v>0</v>
      </c>
      <c r="D2667" s="2">
        <f t="shared" si="326"/>
        <v>0</v>
      </c>
      <c r="E2667" s="2">
        <f t="shared" si="328"/>
        <v>0</v>
      </c>
      <c r="F2667" s="2">
        <f t="shared" si="329"/>
        <v>0</v>
      </c>
      <c r="G2667" s="2">
        <f t="shared" si="323"/>
        <v>0</v>
      </c>
      <c r="H2667" s="2">
        <f t="shared" si="327"/>
        <v>2.7262999999999988</v>
      </c>
      <c r="I2667" s="2">
        <f t="array" ref="I2667">SUMPRODUCT(B2651:B2670, (ROW(B2651:B2670)-ROW(B2651)+1)) / (20*21/2)</f>
        <v>0</v>
      </c>
      <c r="J2667" s="2">
        <f t="shared" si="330"/>
        <v>1.6051043154416442E-6</v>
      </c>
      <c r="K2667" s="2">
        <f t="shared" si="324"/>
        <v>2.2869165080883692E-2</v>
      </c>
    </row>
    <row r="2668" spans="1:11" ht="13.5" x14ac:dyDescent="0.25">
      <c r="A2668" s="3">
        <f>TITRES_STAT!B2671</f>
        <v>0</v>
      </c>
      <c r="B2668" s="6">
        <f>TITRES_STAT!D2671</f>
        <v>0</v>
      </c>
      <c r="C2668" s="2">
        <f t="shared" si="325"/>
        <v>0</v>
      </c>
      <c r="D2668" s="2">
        <f t="shared" si="326"/>
        <v>0</v>
      </c>
      <c r="E2668" s="2">
        <f t="shared" si="328"/>
        <v>0</v>
      </c>
      <c r="F2668" s="2">
        <f t="shared" si="329"/>
        <v>0</v>
      </c>
      <c r="G2668" s="2">
        <f t="shared" si="323"/>
        <v>0</v>
      </c>
      <c r="H2668" s="2">
        <f t="shared" si="327"/>
        <v>2.6598499999999992</v>
      </c>
      <c r="I2668" s="2">
        <f t="array" ref="I2668">SUMPRODUCT(B2652:B2671, (ROW(B2652:B2671)-ROW(B2652)+1)) / (20*21/2)</f>
        <v>0</v>
      </c>
      <c r="J2668" s="2">
        <f t="shared" si="330"/>
        <v>1.4522372377805353E-6</v>
      </c>
      <c r="K2668" s="2">
        <f t="shared" si="324"/>
        <v>2.1972335077711784E-2</v>
      </c>
    </row>
    <row r="2669" spans="1:11" ht="13.5" x14ac:dyDescent="0.25">
      <c r="A2669" s="3">
        <f>TITRES_STAT!B2672</f>
        <v>0</v>
      </c>
      <c r="B2669" s="6">
        <f>TITRES_STAT!D2672</f>
        <v>0</v>
      </c>
      <c r="C2669" s="2">
        <f t="shared" si="325"/>
        <v>0</v>
      </c>
      <c r="D2669" s="2">
        <f t="shared" si="326"/>
        <v>0</v>
      </c>
      <c r="E2669" s="2">
        <f t="shared" si="328"/>
        <v>0</v>
      </c>
      <c r="F2669" s="2">
        <f t="shared" si="329"/>
        <v>0</v>
      </c>
      <c r="G2669" s="2">
        <f t="shared" si="323"/>
        <v>0</v>
      </c>
      <c r="H2669" s="2">
        <f t="shared" si="327"/>
        <v>2.593399999999999</v>
      </c>
      <c r="I2669" s="2">
        <f t="array" ref="I2669">SUMPRODUCT(B2653:B2672, (ROW(B2653:B2672)-ROW(B2653)+1)) / (20*21/2)</f>
        <v>0</v>
      </c>
      <c r="J2669" s="2">
        <f t="shared" si="330"/>
        <v>1.3139289294204844E-6</v>
      </c>
      <c r="K2669" s="2">
        <f t="shared" si="324"/>
        <v>2.1110674878585832E-2</v>
      </c>
    </row>
    <row r="2670" spans="1:11" ht="13.5" x14ac:dyDescent="0.25">
      <c r="A2670" s="3">
        <f>TITRES_STAT!B2673</f>
        <v>0</v>
      </c>
      <c r="B2670" s="6">
        <f>TITRES_STAT!D2673</f>
        <v>0</v>
      </c>
      <c r="C2670" s="2">
        <f t="shared" si="325"/>
        <v>0</v>
      </c>
      <c r="D2670" s="2">
        <f t="shared" si="326"/>
        <v>0</v>
      </c>
      <c r="E2670" s="2">
        <f t="shared" si="328"/>
        <v>0</v>
      </c>
      <c r="F2670" s="2">
        <f t="shared" si="329"/>
        <v>0</v>
      </c>
      <c r="G2670" s="2">
        <f t="shared" si="323"/>
        <v>0</v>
      </c>
      <c r="H2670" s="2">
        <f t="shared" si="327"/>
        <v>2.5269499999999989</v>
      </c>
      <c r="I2670" s="2">
        <f t="array" ref="I2670">SUMPRODUCT(B2654:B2673, (ROW(B2654:B2673)-ROW(B2654)+1)) / (20*21/2)</f>
        <v>0</v>
      </c>
      <c r="J2670" s="2">
        <f t="shared" si="330"/>
        <v>1.1887928409042477E-6</v>
      </c>
      <c r="K2670" s="2">
        <f t="shared" si="324"/>
        <v>2.0282805275504034E-2</v>
      </c>
    </row>
    <row r="2671" spans="1:11" ht="13.5" x14ac:dyDescent="0.25">
      <c r="A2671" s="3">
        <f>TITRES_STAT!B2674</f>
        <v>0</v>
      </c>
      <c r="B2671" s="6">
        <f>TITRES_STAT!D2674</f>
        <v>0</v>
      </c>
      <c r="C2671" s="2">
        <f t="shared" si="325"/>
        <v>0</v>
      </c>
      <c r="D2671" s="2">
        <f t="shared" si="326"/>
        <v>0</v>
      </c>
      <c r="E2671" s="2">
        <f t="shared" si="328"/>
        <v>0</v>
      </c>
      <c r="F2671" s="2">
        <f t="shared" si="329"/>
        <v>0</v>
      </c>
      <c r="G2671" s="2">
        <f t="shared" si="323"/>
        <v>0</v>
      </c>
      <c r="H2671" s="2">
        <f t="shared" si="327"/>
        <v>2.4604999999999988</v>
      </c>
      <c r="I2671" s="2">
        <f t="array" ref="I2671">SUMPRODUCT(B2655:B2674, (ROW(B2655:B2674)-ROW(B2655)+1)) / (20*21/2)</f>
        <v>0</v>
      </c>
      <c r="J2671" s="2">
        <f t="shared" si="330"/>
        <v>1.0755744751038432E-6</v>
      </c>
      <c r="K2671" s="2">
        <f t="shared" si="324"/>
        <v>1.9487401147052896E-2</v>
      </c>
    </row>
    <row r="2672" spans="1:11" ht="13.5" x14ac:dyDescent="0.25">
      <c r="A2672" s="3">
        <f>TITRES_STAT!B2675</f>
        <v>0</v>
      </c>
      <c r="B2672" s="6">
        <f>TITRES_STAT!D2675</f>
        <v>0</v>
      </c>
      <c r="C2672" s="2">
        <f t="shared" si="325"/>
        <v>0</v>
      </c>
      <c r="D2672" s="2">
        <f t="shared" si="326"/>
        <v>0</v>
      </c>
      <c r="E2672" s="2">
        <f t="shared" si="328"/>
        <v>0</v>
      </c>
      <c r="F2672" s="2">
        <f t="shared" si="329"/>
        <v>0</v>
      </c>
      <c r="G2672" s="2">
        <f t="shared" si="323"/>
        <v>0</v>
      </c>
      <c r="H2672" s="2">
        <f t="shared" si="327"/>
        <v>2.3929999999999989</v>
      </c>
      <c r="I2672" s="2">
        <f t="array" ref="I2672">SUMPRODUCT(B2656:B2675, (ROW(B2656:B2675)-ROW(B2656)+1)) / (20*21/2)</f>
        <v>0</v>
      </c>
      <c r="J2672" s="2">
        <f t="shared" si="330"/>
        <v>9.7313881080823907E-7</v>
      </c>
      <c r="K2672" s="2">
        <f t="shared" si="324"/>
        <v>1.8723189337364547E-2</v>
      </c>
    </row>
    <row r="2673" spans="1:11" ht="13.5" x14ac:dyDescent="0.25">
      <c r="A2673" s="3">
        <f>TITRES_STAT!B2676</f>
        <v>0</v>
      </c>
      <c r="B2673" s="6">
        <f>TITRES_STAT!D2676</f>
        <v>0</v>
      </c>
      <c r="C2673" s="2">
        <f t="shared" si="325"/>
        <v>0</v>
      </c>
      <c r="D2673" s="2">
        <f t="shared" si="326"/>
        <v>0</v>
      </c>
      <c r="E2673" s="2">
        <f t="shared" si="328"/>
        <v>0</v>
      </c>
      <c r="F2673" s="2">
        <f t="shared" si="329"/>
        <v>0</v>
      </c>
      <c r="G2673" s="2">
        <f t="shared" si="323"/>
        <v>0</v>
      </c>
      <c r="H2673" s="2">
        <f t="shared" si="327"/>
        <v>2.325499999999999</v>
      </c>
      <c r="I2673" s="2">
        <f t="array" ref="I2673">SUMPRODUCT(B2657:B2676, (ROW(B2657:B2676)-ROW(B2657)+1)) / (20*21/2)</f>
        <v>0</v>
      </c>
      <c r="J2673" s="2">
        <f t="shared" si="330"/>
        <v>8.8045892406459722E-7</v>
      </c>
      <c r="K2673" s="2">
        <f t="shared" si="324"/>
        <v>1.7988946618252212E-2</v>
      </c>
    </row>
    <row r="2674" spans="1:11" ht="13.5" x14ac:dyDescent="0.25">
      <c r="A2674" s="3">
        <f>TITRES_STAT!B2677</f>
        <v>0</v>
      </c>
      <c r="B2674" s="6">
        <f>TITRES_STAT!D2677</f>
        <v>0</v>
      </c>
      <c r="C2674" s="2">
        <f t="shared" si="325"/>
        <v>0</v>
      </c>
      <c r="D2674" s="2">
        <f t="shared" si="326"/>
        <v>0</v>
      </c>
      <c r="E2674" s="2">
        <f t="shared" si="328"/>
        <v>0</v>
      </c>
      <c r="F2674" s="2">
        <f t="shared" si="329"/>
        <v>0</v>
      </c>
      <c r="G2674" s="2">
        <f t="shared" ref="G2674:G2692" si="331">AVERAGE(B2625:B2674)</f>
        <v>0</v>
      </c>
      <c r="H2674" s="2">
        <f t="shared" si="327"/>
        <v>2.2579999999999991</v>
      </c>
      <c r="I2674" s="2">
        <f t="array" ref="I2674">SUMPRODUCT(B2658:B2677, (ROW(B2658:B2677)-ROW(B2658)+1)) / (20*21/2)</f>
        <v>0</v>
      </c>
      <c r="J2674" s="2">
        <f t="shared" si="330"/>
        <v>7.9660569320130228E-7</v>
      </c>
      <c r="K2674" s="2">
        <f t="shared" si="324"/>
        <v>1.7283497731261931E-2</v>
      </c>
    </row>
    <row r="2675" spans="1:11" ht="13.5" x14ac:dyDescent="0.25">
      <c r="A2675" s="3">
        <f>TITRES_STAT!B2678</f>
        <v>0</v>
      </c>
      <c r="B2675" s="6">
        <f>TITRES_STAT!D2678</f>
        <v>0</v>
      </c>
      <c r="C2675" s="2">
        <f t="shared" si="325"/>
        <v>0</v>
      </c>
      <c r="D2675" s="2">
        <f t="shared" si="326"/>
        <v>0</v>
      </c>
      <c r="E2675" s="2">
        <f t="shared" si="328"/>
        <v>0</v>
      </c>
      <c r="F2675" s="2">
        <f t="shared" si="329"/>
        <v>0</v>
      </c>
      <c r="G2675" s="2">
        <f t="shared" si="331"/>
        <v>0</v>
      </c>
      <c r="H2675" s="2">
        <f t="shared" si="327"/>
        <v>2.1904999999999988</v>
      </c>
      <c r="I2675" s="2">
        <f t="array" ref="I2675">SUMPRODUCT(B2659:B2678, (ROW(B2659:B2678)-ROW(B2659)+1)) / (20*21/2)</f>
        <v>0</v>
      </c>
      <c r="J2675" s="2">
        <f t="shared" si="330"/>
        <v>7.2073848432498779E-7</v>
      </c>
      <c r="K2675" s="2">
        <f t="shared" ref="K2675:K2693" si="332">$K$4*B2675+(1-$K$4)*K2674</f>
        <v>1.6605713506506563E-2</v>
      </c>
    </row>
    <row r="2676" spans="1:11" ht="13.5" x14ac:dyDescent="0.25">
      <c r="A2676" s="3">
        <f>TITRES_STAT!B2679</f>
        <v>0</v>
      </c>
      <c r="B2676" s="6">
        <f>TITRES_STAT!D2679</f>
        <v>0</v>
      </c>
      <c r="C2676" s="2">
        <f t="shared" si="325"/>
        <v>0</v>
      </c>
      <c r="D2676" s="2">
        <f t="shared" si="326"/>
        <v>0</v>
      </c>
      <c r="E2676" s="2">
        <f t="shared" si="328"/>
        <v>0</v>
      </c>
      <c r="F2676" s="2">
        <f t="shared" si="329"/>
        <v>0</v>
      </c>
      <c r="G2676" s="2">
        <f t="shared" si="331"/>
        <v>0</v>
      </c>
      <c r="H2676" s="2">
        <f t="shared" si="327"/>
        <v>2.1229999999999989</v>
      </c>
      <c r="I2676" s="2">
        <f t="array" ref="I2676">SUMPRODUCT(B2660:B2679, (ROW(B2660:B2679)-ROW(B2660)+1)) / (20*21/2)</f>
        <v>0</v>
      </c>
      <c r="J2676" s="2">
        <f t="shared" si="330"/>
        <v>6.520967239130842E-7</v>
      </c>
      <c r="K2676" s="2">
        <f t="shared" si="332"/>
        <v>1.5954509055271012E-2</v>
      </c>
    </row>
    <row r="2677" spans="1:11" ht="13.5" x14ac:dyDescent="0.25">
      <c r="A2677" s="3">
        <f>TITRES_STAT!B2680</f>
        <v>0</v>
      </c>
      <c r="B2677" s="6">
        <f>TITRES_STAT!D2680</f>
        <v>0</v>
      </c>
      <c r="C2677" s="2">
        <f t="shared" si="325"/>
        <v>0</v>
      </c>
      <c r="D2677" s="2">
        <f t="shared" si="326"/>
        <v>0</v>
      </c>
      <c r="E2677" s="2">
        <f t="shared" si="328"/>
        <v>0</v>
      </c>
      <c r="F2677" s="2">
        <f t="shared" si="329"/>
        <v>0</v>
      </c>
      <c r="G2677" s="2">
        <f t="shared" si="331"/>
        <v>0</v>
      </c>
      <c r="H2677" s="2">
        <f t="shared" si="327"/>
        <v>2.0554999999999994</v>
      </c>
      <c r="I2677" s="2">
        <f t="array" ref="I2677">SUMPRODUCT(B2661:B2680, (ROW(B2661:B2680)-ROW(B2661)+1)) / (20*21/2)</f>
        <v>0</v>
      </c>
      <c r="J2677" s="2">
        <f t="shared" si="330"/>
        <v>5.8999227401660004E-7</v>
      </c>
      <c r="K2677" s="2">
        <f t="shared" si="332"/>
        <v>1.5328842033495679E-2</v>
      </c>
    </row>
    <row r="2678" spans="1:11" ht="13.5" x14ac:dyDescent="0.25">
      <c r="A2678" s="3">
        <f>TITRES_STAT!B2681</f>
        <v>0</v>
      </c>
      <c r="B2678" s="6">
        <f>TITRES_STAT!D2681</f>
        <v>0</v>
      </c>
      <c r="C2678" s="2">
        <f t="shared" si="325"/>
        <v>0</v>
      </c>
      <c r="D2678" s="2">
        <f t="shared" si="326"/>
        <v>0</v>
      </c>
      <c r="E2678" s="2">
        <f t="shared" si="328"/>
        <v>0</v>
      </c>
      <c r="F2678" s="2">
        <f t="shared" si="329"/>
        <v>0</v>
      </c>
      <c r="G2678" s="2">
        <f t="shared" si="331"/>
        <v>0</v>
      </c>
      <c r="H2678" s="2">
        <f t="shared" si="327"/>
        <v>1.9879999999999993</v>
      </c>
      <c r="I2678" s="2">
        <f t="array" ref="I2678">SUMPRODUCT(B2662:B2681, (ROW(B2662:B2681)-ROW(B2662)+1)) / (20*21/2)</f>
        <v>0</v>
      </c>
      <c r="J2678" s="2">
        <f t="shared" si="330"/>
        <v>5.3380253363406669E-7</v>
      </c>
      <c r="K2678" s="2">
        <f t="shared" si="332"/>
        <v>1.4727710973358593E-2</v>
      </c>
    </row>
    <row r="2679" spans="1:11" ht="13.5" x14ac:dyDescent="0.25">
      <c r="A2679" s="3">
        <f>TITRES_STAT!B2682</f>
        <v>0</v>
      </c>
      <c r="B2679" s="6">
        <f>TITRES_STAT!D2682</f>
        <v>0</v>
      </c>
      <c r="C2679" s="2">
        <f t="shared" si="325"/>
        <v>0</v>
      </c>
      <c r="D2679" s="2">
        <f t="shared" si="326"/>
        <v>0</v>
      </c>
      <c r="E2679" s="2">
        <f t="shared" si="328"/>
        <v>0</v>
      </c>
      <c r="F2679" s="2">
        <f t="shared" si="329"/>
        <v>0</v>
      </c>
      <c r="G2679" s="2">
        <f t="shared" si="331"/>
        <v>0</v>
      </c>
      <c r="H2679" s="2">
        <f t="shared" si="327"/>
        <v>1.9204999999999997</v>
      </c>
      <c r="I2679" s="2">
        <f t="array" ref="I2679">SUMPRODUCT(B2663:B2682, (ROW(B2663:B2682)-ROW(B2663)+1)) / (20*21/2)</f>
        <v>0</v>
      </c>
      <c r="J2679" s="2">
        <f t="shared" si="330"/>
        <v>4.8296419709748895E-7</v>
      </c>
      <c r="K2679" s="2">
        <f t="shared" si="332"/>
        <v>1.4150153680285708E-2</v>
      </c>
    </row>
    <row r="2680" spans="1:11" ht="13.5" x14ac:dyDescent="0.25">
      <c r="A2680" s="3">
        <f>TITRES_STAT!B2683</f>
        <v>0</v>
      </c>
      <c r="B2680" s="6">
        <f>TITRES_STAT!D2683</f>
        <v>0</v>
      </c>
      <c r="C2680" s="2">
        <f t="shared" si="325"/>
        <v>0</v>
      </c>
      <c r="D2680" s="2">
        <f t="shared" si="326"/>
        <v>0</v>
      </c>
      <c r="E2680" s="2">
        <f t="shared" si="328"/>
        <v>0</v>
      </c>
      <c r="F2680" s="2">
        <f t="shared" si="329"/>
        <v>0</v>
      </c>
      <c r="G2680" s="2">
        <f t="shared" si="331"/>
        <v>0</v>
      </c>
      <c r="H2680" s="2">
        <f t="shared" si="327"/>
        <v>1.8529999999999995</v>
      </c>
      <c r="I2680" s="2">
        <f t="array" ref="I2680">SUMPRODUCT(B2664:B2683, (ROW(B2664:B2683)-ROW(B2664)+1)) / (20*21/2)</f>
        <v>0</v>
      </c>
      <c r="J2680" s="2">
        <f t="shared" si="330"/>
        <v>4.3696760689772811E-7</v>
      </c>
      <c r="K2680" s="2">
        <f t="shared" si="332"/>
        <v>1.3595245692823525E-2</v>
      </c>
    </row>
    <row r="2681" spans="1:11" ht="13.5" x14ac:dyDescent="0.25">
      <c r="A2681" s="3">
        <f>TITRES_STAT!B2684</f>
        <v>0</v>
      </c>
      <c r="B2681" s="6">
        <f>TITRES_STAT!D2684</f>
        <v>0</v>
      </c>
      <c r="C2681" s="2">
        <f t="shared" si="325"/>
        <v>0</v>
      </c>
      <c r="D2681" s="2">
        <f t="shared" si="326"/>
        <v>0</v>
      </c>
      <c r="E2681" s="2">
        <f t="shared" si="328"/>
        <v>0</v>
      </c>
      <c r="F2681" s="2">
        <f t="shared" si="329"/>
        <v>0</v>
      </c>
      <c r="G2681" s="2">
        <f t="shared" si="331"/>
        <v>0</v>
      </c>
      <c r="H2681" s="2">
        <f t="shared" si="327"/>
        <v>1.7854999999999996</v>
      </c>
      <c r="I2681" s="2">
        <f t="array" ref="I2681">SUMPRODUCT(B2665:B2684, (ROW(B2665:B2684)-ROW(B2665)+1)) / (20*21/2)</f>
        <v>0</v>
      </c>
      <c r="J2681" s="2">
        <f t="shared" si="330"/>
        <v>3.9535164433603971E-7</v>
      </c>
      <c r="K2681" s="2">
        <f t="shared" si="332"/>
        <v>1.3062098802908878E-2</v>
      </c>
    </row>
    <row r="2682" spans="1:11" ht="13.5" x14ac:dyDescent="0.25">
      <c r="A2682" s="3">
        <f>TITRES_STAT!B2685</f>
        <v>0</v>
      </c>
      <c r="B2682" s="6">
        <f>TITRES_STAT!D2685</f>
        <v>0</v>
      </c>
      <c r="C2682" s="2">
        <f t="shared" si="325"/>
        <v>0</v>
      </c>
      <c r="D2682" s="2">
        <f t="shared" si="326"/>
        <v>0</v>
      </c>
      <c r="E2682" s="2">
        <f t="shared" si="328"/>
        <v>0</v>
      </c>
      <c r="F2682" s="2">
        <f t="shared" si="329"/>
        <v>0</v>
      </c>
      <c r="G2682" s="2">
        <f t="shared" si="331"/>
        <v>0</v>
      </c>
      <c r="H2682" s="2">
        <f t="shared" si="327"/>
        <v>1.7179999999999995</v>
      </c>
      <c r="I2682" s="2">
        <f t="array" ref="I2682">SUMPRODUCT(B2666:B2685, (ROW(B2666:B2685)-ROW(B2666)+1)) / (20*21/2)</f>
        <v>0</v>
      </c>
      <c r="J2682" s="2">
        <f t="shared" si="330"/>
        <v>3.5769910678022642E-7</v>
      </c>
      <c r="K2682" s="2">
        <f t="shared" si="332"/>
        <v>1.2549859634167354E-2</v>
      </c>
    </row>
    <row r="2683" spans="1:11" ht="13.5" x14ac:dyDescent="0.25">
      <c r="A2683" s="3">
        <f>TITRES_STAT!B2686</f>
        <v>0</v>
      </c>
      <c r="B2683" s="6">
        <f>TITRES_STAT!D2686</f>
        <v>0</v>
      </c>
      <c r="C2683" s="2">
        <f t="shared" si="325"/>
        <v>0</v>
      </c>
      <c r="D2683" s="2">
        <f t="shared" si="326"/>
        <v>0</v>
      </c>
      <c r="E2683" s="2">
        <f t="shared" si="328"/>
        <v>0</v>
      </c>
      <c r="F2683" s="2">
        <f t="shared" si="329"/>
        <v>0</v>
      </c>
      <c r="G2683" s="2">
        <f t="shared" si="331"/>
        <v>0</v>
      </c>
      <c r="H2683" s="2">
        <f t="shared" si="327"/>
        <v>1.6504999999999996</v>
      </c>
      <c r="I2683" s="2">
        <f t="array" ref="I2683">SUMPRODUCT(B2667:B2686, (ROW(B2667:B2686)-ROW(B2667)+1)) / (20*21/2)</f>
        <v>0</v>
      </c>
      <c r="J2683" s="2">
        <f t="shared" si="330"/>
        <v>3.2363252518210964E-7</v>
      </c>
      <c r="K2683" s="2">
        <f t="shared" si="332"/>
        <v>1.2057708275964713E-2</v>
      </c>
    </row>
    <row r="2684" spans="1:11" ht="13.5" x14ac:dyDescent="0.25">
      <c r="A2684" s="3">
        <f>TITRES_STAT!B2687</f>
        <v>0</v>
      </c>
      <c r="B2684" s="6">
        <f>TITRES_STAT!D2687</f>
        <v>0</v>
      </c>
      <c r="C2684" s="2">
        <f t="shared" si="325"/>
        <v>0</v>
      </c>
      <c r="D2684" s="2">
        <f t="shared" si="326"/>
        <v>0</v>
      </c>
      <c r="E2684" s="2">
        <f t="shared" si="328"/>
        <v>0</v>
      </c>
      <c r="F2684" s="2">
        <f t="shared" si="329"/>
        <v>0</v>
      </c>
      <c r="G2684" s="2">
        <f t="shared" si="331"/>
        <v>0</v>
      </c>
      <c r="H2684" s="2">
        <f t="shared" si="327"/>
        <v>1.5829999999999995</v>
      </c>
      <c r="I2684" s="2">
        <f t="array" ref="I2684">SUMPRODUCT(B2668:B2687, (ROW(B2668:B2687)-ROW(B2668)+1)) / (20*21/2)</f>
        <v>0</v>
      </c>
      <c r="J2684" s="2">
        <f t="shared" si="330"/>
        <v>2.9281037992667065E-7</v>
      </c>
      <c r="K2684" s="2">
        <f t="shared" si="332"/>
        <v>1.1584856971024921E-2</v>
      </c>
    </row>
    <row r="2685" spans="1:11" ht="13.5" x14ac:dyDescent="0.25">
      <c r="A2685" s="3">
        <f>TITRES_STAT!B2688</f>
        <v>0</v>
      </c>
      <c r="B2685" s="6">
        <f>TITRES_STAT!D2688</f>
        <v>0</v>
      </c>
      <c r="C2685" s="2">
        <f t="shared" si="325"/>
        <v>0</v>
      </c>
      <c r="D2685" s="2">
        <f t="shared" si="326"/>
        <v>0</v>
      </c>
      <c r="E2685" s="2">
        <f t="shared" si="328"/>
        <v>0</v>
      </c>
      <c r="F2685" s="2">
        <f t="shared" si="329"/>
        <v>0</v>
      </c>
      <c r="G2685" s="2">
        <f t="shared" si="331"/>
        <v>0</v>
      </c>
      <c r="H2685" s="2">
        <f t="shared" si="327"/>
        <v>1.5154999999999998</v>
      </c>
      <c r="I2685" s="2">
        <f t="array" ref="I2685">SUMPRODUCT(B2669:B2688, (ROW(B2669:B2688)-ROW(B2669)+1)) / (20*21/2)</f>
        <v>0</v>
      </c>
      <c r="J2685" s="2">
        <f t="shared" si="330"/>
        <v>2.6492367707651155E-7</v>
      </c>
      <c r="K2685" s="2">
        <f t="shared" si="332"/>
        <v>1.1130548854514141E-2</v>
      </c>
    </row>
    <row r="2686" spans="1:11" ht="13.5" x14ac:dyDescent="0.25">
      <c r="A2686" s="3">
        <f>TITRES_STAT!B2689</f>
        <v>0</v>
      </c>
      <c r="B2686" s="6">
        <f>TITRES_STAT!D2689</f>
        <v>0</v>
      </c>
      <c r="C2686" s="2">
        <f t="shared" si="325"/>
        <v>0</v>
      </c>
      <c r="D2686" s="2">
        <f t="shared" si="326"/>
        <v>0</v>
      </c>
      <c r="E2686" s="2">
        <f t="shared" si="328"/>
        <v>0</v>
      </c>
      <c r="F2686" s="2">
        <f t="shared" si="329"/>
        <v>0</v>
      </c>
      <c r="G2686" s="2">
        <f t="shared" si="331"/>
        <v>0</v>
      </c>
      <c r="H2686" s="2">
        <f t="shared" si="327"/>
        <v>1.4479999999999997</v>
      </c>
      <c r="I2686" s="2">
        <f t="array" ref="I2686">SUMPRODUCT(B2670:B2689, (ROW(B2670:B2689)-ROW(B2670)+1)) / (20*21/2)</f>
        <v>0</v>
      </c>
      <c r="J2686" s="2">
        <f t="shared" si="330"/>
        <v>2.3969285068827236E-7</v>
      </c>
      <c r="K2686" s="2">
        <f t="shared" si="332"/>
        <v>1.069405674257241E-2</v>
      </c>
    </row>
    <row r="2687" spans="1:11" ht="13.5" x14ac:dyDescent="0.25">
      <c r="A2687" s="3">
        <f>TITRES_STAT!B2690</f>
        <v>0</v>
      </c>
      <c r="B2687" s="6">
        <f>TITRES_STAT!D2690</f>
        <v>0</v>
      </c>
      <c r="C2687" s="2">
        <f t="shared" si="325"/>
        <v>0</v>
      </c>
      <c r="D2687" s="2">
        <f t="shared" si="326"/>
        <v>0</v>
      </c>
      <c r="E2687" s="2">
        <f t="shared" si="328"/>
        <v>0</v>
      </c>
      <c r="F2687" s="2">
        <f t="shared" si="329"/>
        <v>0</v>
      </c>
      <c r="G2687" s="2">
        <f t="shared" si="331"/>
        <v>0</v>
      </c>
      <c r="H2687" s="2">
        <f t="shared" si="327"/>
        <v>1.3805000000000001</v>
      </c>
      <c r="I2687" s="2">
        <f t="array" ref="I2687">SUMPRODUCT(B2671:B2690, (ROW(B2671:B2690)-ROW(B2671)+1)) / (20*21/2)</f>
        <v>0</v>
      </c>
      <c r="J2687" s="2">
        <f t="shared" si="330"/>
        <v>2.1686496014653214E-7</v>
      </c>
      <c r="K2687" s="2">
        <f t="shared" si="332"/>
        <v>1.0274681968353884E-2</v>
      </c>
    </row>
    <row r="2688" spans="1:11" ht="13.5" x14ac:dyDescent="0.25">
      <c r="A2688" s="3">
        <f>TITRES_STAT!B2691</f>
        <v>0</v>
      </c>
      <c r="B2688" s="6">
        <f>TITRES_STAT!D2691</f>
        <v>0</v>
      </c>
      <c r="C2688" s="2">
        <f t="shared" si="325"/>
        <v>0</v>
      </c>
      <c r="D2688" s="2">
        <f t="shared" si="326"/>
        <v>0</v>
      </c>
      <c r="E2688" s="2">
        <f t="shared" si="328"/>
        <v>0</v>
      </c>
      <c r="F2688" s="2">
        <f t="shared" si="329"/>
        <v>0</v>
      </c>
      <c r="G2688" s="2">
        <f t="shared" si="331"/>
        <v>0</v>
      </c>
      <c r="H2688" s="2">
        <f t="shared" si="327"/>
        <v>1.3130000000000002</v>
      </c>
      <c r="I2688" s="2">
        <f t="array" ref="I2688">SUMPRODUCT(B2672:B2691, (ROW(B2672:B2691)-ROW(B2672)+1)) / (20*21/2)</f>
        <v>0</v>
      </c>
      <c r="J2688" s="2">
        <f t="shared" si="330"/>
        <v>1.9621115441829098E-7</v>
      </c>
      <c r="K2688" s="2">
        <f t="shared" si="332"/>
        <v>9.8717532637125557E-3</v>
      </c>
    </row>
    <row r="2689" spans="1:11" ht="13.5" x14ac:dyDescent="0.25">
      <c r="A2689" s="3">
        <f>TITRES_STAT!B2692</f>
        <v>0</v>
      </c>
      <c r="B2689" s="6">
        <f>TITRES_STAT!D2692</f>
        <v>0</v>
      </c>
      <c r="C2689" s="2">
        <f t="shared" si="325"/>
        <v>0</v>
      </c>
      <c r="D2689" s="2">
        <f t="shared" si="326"/>
        <v>0</v>
      </c>
      <c r="E2689" s="2">
        <f t="shared" si="328"/>
        <v>0</v>
      </c>
      <c r="F2689" s="2">
        <f t="shared" si="329"/>
        <v>0</v>
      </c>
      <c r="G2689" s="2">
        <f t="shared" si="331"/>
        <v>0</v>
      </c>
      <c r="H2689" s="2">
        <f t="shared" si="327"/>
        <v>1.2455000000000003</v>
      </c>
      <c r="I2689" s="2">
        <f t="array" ref="I2689">SUMPRODUCT(B2673:B2692, (ROW(B2673:B2692)-ROW(B2673)+1)) / (20*21/2)</f>
        <v>0</v>
      </c>
      <c r="J2689" s="2">
        <f t="shared" si="330"/>
        <v>1.7752437780702519E-7</v>
      </c>
      <c r="K2689" s="2">
        <f t="shared" si="332"/>
        <v>9.4846256847434356E-3</v>
      </c>
    </row>
    <row r="2690" spans="1:11" ht="13.5" x14ac:dyDescent="0.25">
      <c r="A2690" s="3">
        <f>TITRES_STAT!B2693</f>
        <v>0</v>
      </c>
      <c r="B2690" s="6">
        <f>TITRES_STAT!D2693</f>
        <v>0</v>
      </c>
      <c r="C2690" s="2">
        <f t="shared" si="325"/>
        <v>0</v>
      </c>
      <c r="D2690" s="2">
        <f t="shared" si="326"/>
        <v>0</v>
      </c>
      <c r="E2690" s="2">
        <f t="shared" si="328"/>
        <v>0</v>
      </c>
      <c r="F2690" s="2">
        <f t="shared" si="329"/>
        <v>0</v>
      </c>
      <c r="G2690" s="2">
        <f t="shared" si="331"/>
        <v>0</v>
      </c>
      <c r="H2690" s="2">
        <f t="shared" si="327"/>
        <v>1.1780000000000002</v>
      </c>
      <c r="I2690" s="2">
        <f t="array" ref="I2690">SUMPRODUCT(B2674:B2693, (ROW(B2674:B2693)-ROW(B2674)+1)) / (20*21/2)</f>
        <v>0</v>
      </c>
      <c r="J2690" s="2">
        <f t="shared" si="330"/>
        <v>1.6061729420635612E-7</v>
      </c>
      <c r="K2690" s="2">
        <f t="shared" si="332"/>
        <v>9.11267957945938E-3</v>
      </c>
    </row>
    <row r="2691" spans="1:11" ht="13.5" x14ac:dyDescent="0.25">
      <c r="A2691" s="3">
        <f>TITRES_STAT!B2694</f>
        <v>0</v>
      </c>
      <c r="B2691" s="6">
        <f>TITRES_STAT!D2694</f>
        <v>0</v>
      </c>
      <c r="C2691" s="2">
        <f t="shared" si="325"/>
        <v>0</v>
      </c>
      <c r="D2691" s="2">
        <f t="shared" si="326"/>
        <v>0</v>
      </c>
      <c r="E2691" s="2">
        <f t="shared" si="328"/>
        <v>0</v>
      </c>
      <c r="F2691" s="2">
        <f t="shared" si="329"/>
        <v>0</v>
      </c>
      <c r="G2691" s="2">
        <f t="shared" si="331"/>
        <v>0</v>
      </c>
      <c r="H2691" s="2">
        <f t="shared" si="327"/>
        <v>1.1105000000000003</v>
      </c>
      <c r="I2691" s="2">
        <f t="array" ref="I2691">SUMPRODUCT(B2675:B2694, (ROW(B2675:B2694)-ROW(B2675)+1)) / (20*21/2)</f>
        <v>0</v>
      </c>
      <c r="J2691" s="2">
        <f t="shared" si="330"/>
        <v>1.4532040904384601E-7</v>
      </c>
      <c r="K2691" s="2">
        <f t="shared" si="332"/>
        <v>8.7553195959511696E-3</v>
      </c>
    </row>
    <row r="2692" spans="1:11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 t="shared" si="326"/>
        <v>0</v>
      </c>
      <c r="E2692" s="2">
        <f t="shared" si="328"/>
        <v>0</v>
      </c>
      <c r="F2692" s="2">
        <f t="shared" si="329"/>
        <v>0</v>
      </c>
      <c r="G2692" s="2">
        <f t="shared" si="331"/>
        <v>0</v>
      </c>
      <c r="H2692" s="2">
        <f t="shared" si="327"/>
        <v>1.0430000000000001</v>
      </c>
      <c r="I2692" s="2">
        <f t="array" ref="I2692">SUMPRODUCT(B2676:B2695, (ROW(B2676:B2695)-ROW(B2676)+1)) / (20*21/2)</f>
        <v>0</v>
      </c>
      <c r="J2692" s="2">
        <f t="shared" si="330"/>
        <v>1.3148037008728924E-7</v>
      </c>
      <c r="K2692" s="2">
        <f t="shared" si="332"/>
        <v>8.4119737294432815E-3</v>
      </c>
    </row>
    <row r="2693" spans="1:11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 t="shared" si="326"/>
        <v>0</v>
      </c>
      <c r="E2693" s="2">
        <f t="shared" si="328"/>
        <v>0</v>
      </c>
      <c r="F2693" s="2">
        <f>AVERAGE(B2674:B2693)</f>
        <v>0</v>
      </c>
      <c r="G2693" s="2">
        <f>AVERAGE(B2644:B2693)</f>
        <v>0</v>
      </c>
      <c r="H2693" s="2">
        <f t="shared" si="327"/>
        <v>0.97550000000000026</v>
      </c>
      <c r="I2693" s="2">
        <f t="array" ref="I2693">SUMPRODUCT(B2677:B2696, (ROW(B2677:B2696)-ROW(B2677)+1)) / (20*21/2)</f>
        <v>0</v>
      </c>
      <c r="J2693" s="2">
        <f t="shared" si="330"/>
        <v>1.1895843007897597E-7</v>
      </c>
      <c r="K2693" s="2">
        <f t="shared" si="332"/>
        <v>8.0820924067200161E-3</v>
      </c>
    </row>
    <row r="2694" spans="1:11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33">B2694-B2693</f>
        <v>0</v>
      </c>
      <c r="D2694" s="2">
        <f t="shared" ref="D2694:D2706" si="334">AVERAGE(B2690:B2694)</f>
        <v>0</v>
      </c>
      <c r="E2694" s="2">
        <f t="shared" ref="E2694:E2706" si="335">AVERAGE(B2685:B2694)</f>
        <v>0</v>
      </c>
      <c r="F2694" s="2">
        <f t="shared" ref="F2694:F2706" si="336">AVERAGE(B2675:B2694)</f>
        <v>0</v>
      </c>
      <c r="G2694" s="2">
        <f t="shared" ref="G2694:G2706" si="337">AVERAGE(B2645:B2694)</f>
        <v>0</v>
      </c>
      <c r="H2694" s="2">
        <f t="shared" ref="H2694:H2706" si="338">AVERAGE(B2495:B2694)</f>
        <v>0.90800000000000014</v>
      </c>
      <c r="I2694" s="2">
        <f t="array" ref="I2694">SUMPRODUCT(B2678:B2697, (ROW(B2678:B2697)-ROW(B2678)+1)) / (20*21/2)</f>
        <v>0</v>
      </c>
      <c r="J2694" s="2">
        <f t="shared" ref="J2694:J2706" si="339">$J$4*B2694+J2693*(1-$J$4)</f>
        <v>1.0762905578574017E-7</v>
      </c>
      <c r="K2694" s="2">
        <f t="shared" ref="K2694:K2706" si="340">$K$4*B2694+(1-$K$4)*K2693</f>
        <v>7.7651476064564866E-3</v>
      </c>
    </row>
    <row r="2695" spans="1:11" ht="13.5" x14ac:dyDescent="0.25">
      <c r="A2695" s="3">
        <f>TITRES_STAT!B2698</f>
        <v>0</v>
      </c>
      <c r="B2695" s="6">
        <f>TITRES_STAT!D2698</f>
        <v>0</v>
      </c>
      <c r="C2695" s="2">
        <f t="shared" si="333"/>
        <v>0</v>
      </c>
      <c r="D2695" s="2">
        <f t="shared" si="334"/>
        <v>0</v>
      </c>
      <c r="E2695" s="2">
        <f t="shared" si="335"/>
        <v>0</v>
      </c>
      <c r="F2695" s="2">
        <f t="shared" si="336"/>
        <v>0</v>
      </c>
      <c r="G2695" s="2">
        <f t="shared" si="337"/>
        <v>0</v>
      </c>
      <c r="H2695" s="2">
        <f t="shared" si="338"/>
        <v>0.84050000000000014</v>
      </c>
      <c r="I2695" s="2">
        <f t="array" ref="I2695">SUMPRODUCT(B2679:B2698, (ROW(B2679:B2698)-ROW(B2679)+1)) / (20*21/2)</f>
        <v>0</v>
      </c>
      <c r="J2695" s="2">
        <f t="shared" si="339"/>
        <v>9.737866952043158E-8</v>
      </c>
      <c r="K2695" s="2">
        <f t="shared" si="340"/>
        <v>7.4606320140464281E-3</v>
      </c>
    </row>
    <row r="2696" spans="1:11" ht="13.5" x14ac:dyDescent="0.25">
      <c r="A2696" s="3">
        <f>TITRES_STAT!B2699</f>
        <v>0</v>
      </c>
      <c r="B2696" s="6">
        <f>TITRES_STAT!D2699</f>
        <v>0</v>
      </c>
      <c r="C2696" s="2">
        <f t="shared" si="333"/>
        <v>0</v>
      </c>
      <c r="D2696" s="2">
        <f t="shared" si="334"/>
        <v>0</v>
      </c>
      <c r="E2696" s="2">
        <f t="shared" si="335"/>
        <v>0</v>
      </c>
      <c r="F2696" s="2">
        <f t="shared" si="336"/>
        <v>0</v>
      </c>
      <c r="G2696" s="2">
        <f t="shared" si="337"/>
        <v>0</v>
      </c>
      <c r="H2696" s="2">
        <f t="shared" si="338"/>
        <v>0.77600000000000013</v>
      </c>
      <c r="I2696" s="2">
        <f t="array" ref="I2696">SUMPRODUCT(B2680:B2699, (ROW(B2680:B2699)-ROW(B2680)+1)) / (20*21/2)</f>
        <v>0</v>
      </c>
      <c r="J2696" s="2">
        <f t="shared" si="339"/>
        <v>8.8104510518485718E-8</v>
      </c>
      <c r="K2696" s="2">
        <f t="shared" si="340"/>
        <v>7.1680582095740193E-3</v>
      </c>
    </row>
    <row r="2697" spans="1:11" ht="13.5" x14ac:dyDescent="0.25">
      <c r="A2697" s="3">
        <f>TITRES_STAT!B2700</f>
        <v>0</v>
      </c>
      <c r="B2697" s="6">
        <f>TITRES_STAT!D2700</f>
        <v>0</v>
      </c>
      <c r="C2697" s="2">
        <f t="shared" si="333"/>
        <v>0</v>
      </c>
      <c r="D2697" s="2">
        <f t="shared" si="334"/>
        <v>0</v>
      </c>
      <c r="E2697" s="2">
        <f t="shared" si="335"/>
        <v>0</v>
      </c>
      <c r="F2697" s="2">
        <f t="shared" si="336"/>
        <v>0</v>
      </c>
      <c r="G2697" s="2">
        <f t="shared" si="337"/>
        <v>0</v>
      </c>
      <c r="H2697" s="2">
        <f t="shared" si="338"/>
        <v>0.71150000000000002</v>
      </c>
      <c r="I2697" s="2">
        <f t="array" ref="I2697">SUMPRODUCT(B2681:B2700, (ROW(B2681:B2700)-ROW(B2681)+1)) / (20*21/2)</f>
        <v>0</v>
      </c>
      <c r="J2697" s="2">
        <f t="shared" si="339"/>
        <v>7.9713604754820415E-8</v>
      </c>
      <c r="K2697" s="2">
        <f t="shared" si="340"/>
        <v>6.88695788762994E-3</v>
      </c>
    </row>
    <row r="2698" spans="1:11" ht="13.5" x14ac:dyDescent="0.25">
      <c r="A2698" s="3">
        <f>TITRES_STAT!B2701</f>
        <v>0</v>
      </c>
      <c r="B2698" s="6">
        <f>TITRES_STAT!D2701</f>
        <v>0</v>
      </c>
      <c r="C2698" s="2">
        <f t="shared" si="333"/>
        <v>0</v>
      </c>
      <c r="D2698" s="2">
        <f t="shared" si="334"/>
        <v>0</v>
      </c>
      <c r="E2698" s="2">
        <f t="shared" si="335"/>
        <v>0</v>
      </c>
      <c r="F2698" s="2">
        <f t="shared" si="336"/>
        <v>0</v>
      </c>
      <c r="G2698" s="2">
        <f t="shared" si="337"/>
        <v>0</v>
      </c>
      <c r="H2698" s="2">
        <f t="shared" si="338"/>
        <v>0.64700000000000013</v>
      </c>
      <c r="I2698" s="2">
        <f t="array" ref="I2698">SUMPRODUCT(B2682:B2701, (ROW(B2682:B2701)-ROW(B2682)+1)) / (20*21/2)</f>
        <v>0</v>
      </c>
      <c r="J2698" s="2">
        <f t="shared" si="339"/>
        <v>7.2121832873408946E-8</v>
      </c>
      <c r="K2698" s="2">
        <f t="shared" si="340"/>
        <v>6.6168811077228834E-3</v>
      </c>
    </row>
    <row r="2699" spans="1:11" ht="13.5" x14ac:dyDescent="0.25">
      <c r="A2699" s="3">
        <f>TITRES_STAT!B2702</f>
        <v>0</v>
      </c>
      <c r="B2699" s="6">
        <f>TITRES_STAT!D2702</f>
        <v>0</v>
      </c>
      <c r="C2699" s="2">
        <f t="shared" si="333"/>
        <v>0</v>
      </c>
      <c r="D2699" s="2">
        <f t="shared" si="334"/>
        <v>0</v>
      </c>
      <c r="E2699" s="2">
        <f t="shared" si="335"/>
        <v>0</v>
      </c>
      <c r="F2699" s="2">
        <f t="shared" si="336"/>
        <v>0</v>
      </c>
      <c r="G2699" s="2">
        <f t="shared" si="337"/>
        <v>0</v>
      </c>
      <c r="H2699" s="2">
        <f t="shared" si="338"/>
        <v>0.58250000000000013</v>
      </c>
      <c r="I2699" s="2">
        <f t="array" ref="I2699">SUMPRODUCT(B2683:B2702, (ROW(B2683:B2702)-ROW(B2683)+1)) / (20*21/2)</f>
        <v>0</v>
      </c>
      <c r="J2699" s="2">
        <f t="shared" si="339"/>
        <v>6.5253086885465244E-8</v>
      </c>
      <c r="K2699" s="2">
        <f t="shared" si="340"/>
        <v>6.3573955740866923E-3</v>
      </c>
    </row>
    <row r="2700" spans="1:11" ht="13.5" x14ac:dyDescent="0.25">
      <c r="A2700" s="3">
        <f>TITRES_STAT!B2703</f>
        <v>0</v>
      </c>
      <c r="B2700" s="6">
        <f>TITRES_STAT!D2703</f>
        <v>0</v>
      </c>
      <c r="C2700" s="2">
        <f t="shared" si="333"/>
        <v>0</v>
      </c>
      <c r="D2700" s="2">
        <f t="shared" si="334"/>
        <v>0</v>
      </c>
      <c r="E2700" s="2">
        <f t="shared" si="335"/>
        <v>0</v>
      </c>
      <c r="F2700" s="2">
        <f t="shared" si="336"/>
        <v>0</v>
      </c>
      <c r="G2700" s="2">
        <f t="shared" si="337"/>
        <v>0</v>
      </c>
      <c r="H2700" s="2">
        <f t="shared" si="338"/>
        <v>0.51750000000000007</v>
      </c>
      <c r="I2700" s="2">
        <f t="array" ref="I2700">SUMPRODUCT(B2684:B2703, (ROW(B2684:B2703)-ROW(B2684)+1)) / (20*21/2)</f>
        <v>0</v>
      </c>
      <c r="J2700" s="2">
        <f t="shared" si="339"/>
        <v>5.9038507182087601E-8</v>
      </c>
      <c r="K2700" s="2">
        <f t="shared" si="340"/>
        <v>6.1080859437303518E-3</v>
      </c>
    </row>
    <row r="2701" spans="1:11" ht="13.5" x14ac:dyDescent="0.25">
      <c r="A2701" s="3">
        <f>TITRES_STAT!B2704</f>
        <v>0</v>
      </c>
      <c r="B2701" s="6">
        <f>TITRES_STAT!D2704</f>
        <v>0</v>
      </c>
      <c r="C2701" s="2">
        <f t="shared" si="333"/>
        <v>0</v>
      </c>
      <c r="D2701" s="2">
        <f t="shared" si="334"/>
        <v>0</v>
      </c>
      <c r="E2701" s="2">
        <f t="shared" si="335"/>
        <v>0</v>
      </c>
      <c r="F2701" s="2">
        <f t="shared" si="336"/>
        <v>0</v>
      </c>
      <c r="G2701" s="2">
        <f t="shared" si="337"/>
        <v>0</v>
      </c>
      <c r="H2701" s="2">
        <f t="shared" si="338"/>
        <v>0.45250000000000007</v>
      </c>
      <c r="I2701" s="2">
        <f t="array" ref="I2701">SUMPRODUCT(B2685:B2704, (ROW(B2685:B2704)-ROW(B2685)+1)) / (20*21/2)</f>
        <v>0</v>
      </c>
      <c r="J2701" s="2">
        <f t="shared" si="339"/>
        <v>5.341579221236497E-8</v>
      </c>
      <c r="K2701" s="2">
        <f t="shared" si="340"/>
        <v>5.8685531616232793E-3</v>
      </c>
    </row>
    <row r="2702" spans="1:11" ht="13.5" x14ac:dyDescent="0.25">
      <c r="A2702" s="3">
        <f>TITRES_STAT!B2705</f>
        <v>0</v>
      </c>
      <c r="B2702" s="6">
        <f>TITRES_STAT!D2705</f>
        <v>0</v>
      </c>
      <c r="C2702" s="2">
        <f t="shared" si="333"/>
        <v>0</v>
      </c>
      <c r="D2702" s="2">
        <f t="shared" si="334"/>
        <v>0</v>
      </c>
      <c r="E2702" s="2">
        <f t="shared" si="335"/>
        <v>0</v>
      </c>
      <c r="F2702" s="2">
        <f t="shared" si="336"/>
        <v>0</v>
      </c>
      <c r="G2702" s="2">
        <f t="shared" si="337"/>
        <v>0</v>
      </c>
      <c r="H2702" s="2">
        <f t="shared" si="338"/>
        <v>0.38750000000000001</v>
      </c>
      <c r="I2702" s="2">
        <f t="array" ref="I2702">SUMPRODUCT(B2686:B2705, (ROW(B2686:B2705)-ROW(B2686)+1)) / (20*21/2)</f>
        <v>0</v>
      </c>
      <c r="J2702" s="2">
        <f t="shared" si="339"/>
        <v>4.832857390642545E-8</v>
      </c>
      <c r="K2702" s="2">
        <f t="shared" si="340"/>
        <v>5.6384138219517784E-3</v>
      </c>
    </row>
    <row r="2703" spans="1:11" ht="13.5" x14ac:dyDescent="0.25">
      <c r="A2703" s="3">
        <f>TITRES_STAT!B2706</f>
        <v>0</v>
      </c>
      <c r="B2703" s="6">
        <f>TITRES_STAT!D2706</f>
        <v>0</v>
      </c>
      <c r="C2703" s="2">
        <f t="shared" si="333"/>
        <v>0</v>
      </c>
      <c r="D2703" s="2">
        <f t="shared" si="334"/>
        <v>0</v>
      </c>
      <c r="E2703" s="2">
        <f t="shared" si="335"/>
        <v>0</v>
      </c>
      <c r="F2703" s="2">
        <f t="shared" si="336"/>
        <v>0</v>
      </c>
      <c r="G2703" s="2">
        <f t="shared" si="337"/>
        <v>0</v>
      </c>
      <c r="H2703" s="2">
        <f t="shared" si="338"/>
        <v>0.32250000000000001</v>
      </c>
      <c r="I2703" s="2">
        <f t="array" ref="I2703">SUMPRODUCT(B2687:B2706, (ROW(B2687:B2706)-ROW(B2687)+1)) / (20*21/2)</f>
        <v>0</v>
      </c>
      <c r="J2703" s="2">
        <f t="shared" si="339"/>
        <v>4.3725852582003978E-8</v>
      </c>
      <c r="K2703" s="2">
        <f t="shared" si="340"/>
        <v>5.4172995544242578E-3</v>
      </c>
    </row>
    <row r="2704" spans="1:11" ht="13.5" x14ac:dyDescent="0.25">
      <c r="A2704" s="3">
        <f>TITRES_STAT!B2707</f>
        <v>0</v>
      </c>
      <c r="B2704" s="6">
        <f>TITRES_STAT!D2707</f>
        <v>0</v>
      </c>
      <c r="C2704" s="2">
        <f t="shared" si="333"/>
        <v>0</v>
      </c>
      <c r="D2704" s="2">
        <f t="shared" si="334"/>
        <v>0</v>
      </c>
      <c r="E2704" s="2">
        <f t="shared" si="335"/>
        <v>0</v>
      </c>
      <c r="F2704" s="2">
        <f t="shared" si="336"/>
        <v>0</v>
      </c>
      <c r="G2704" s="2">
        <f t="shared" si="337"/>
        <v>0</v>
      </c>
      <c r="H2704" s="2">
        <f t="shared" si="338"/>
        <v>0.25800000000000001</v>
      </c>
      <c r="I2704" s="2">
        <f t="array" ref="I2704">SUMPRODUCT(B2688:B2707, (ROW(B2688:B2707)-ROW(B2688)+1)) / (20*21/2)</f>
        <v>0</v>
      </c>
      <c r="J2704" s="2">
        <f t="shared" si="339"/>
        <v>3.9561485669432173E-8</v>
      </c>
      <c r="K2704" s="2">
        <f t="shared" si="340"/>
        <v>5.2048564346429144E-3</v>
      </c>
    </row>
    <row r="2705" spans="1:11" ht="13.5" x14ac:dyDescent="0.25">
      <c r="A2705" s="3">
        <f>TITRES_STAT!B2708</f>
        <v>0</v>
      </c>
      <c r="B2705" s="6">
        <f>TITRES_STAT!D2708</f>
        <v>0</v>
      </c>
      <c r="C2705" s="2">
        <f t="shared" si="333"/>
        <v>0</v>
      </c>
      <c r="D2705" s="2">
        <f t="shared" si="334"/>
        <v>0</v>
      </c>
      <c r="E2705" s="2">
        <f t="shared" si="335"/>
        <v>0</v>
      </c>
      <c r="F2705" s="2">
        <f t="shared" si="336"/>
        <v>0</v>
      </c>
      <c r="G2705" s="2">
        <f t="shared" si="337"/>
        <v>0</v>
      </c>
      <c r="H2705" s="2">
        <f t="shared" si="338"/>
        <v>0.19350000000000001</v>
      </c>
      <c r="I2705" s="2">
        <f t="array" ref="I2705">SUMPRODUCT(B2689:B2708, (ROW(B2689:B2708)-ROW(B2689)+1)) / (20*21/2)</f>
        <v>0</v>
      </c>
      <c r="J2705" s="2">
        <f t="shared" si="339"/>
        <v>3.5793725129486249E-8</v>
      </c>
      <c r="K2705" s="2">
        <f t="shared" si="340"/>
        <v>5.0007444175980947E-3</v>
      </c>
    </row>
    <row r="2706" spans="1:11" ht="13.5" x14ac:dyDescent="0.25">
      <c r="A2706" s="3">
        <f>TITRES_STAT!B2709</f>
        <v>0</v>
      </c>
      <c r="B2706" s="6">
        <f>TITRES_STAT!D2709</f>
        <v>0</v>
      </c>
      <c r="C2706" s="2">
        <f t="shared" si="333"/>
        <v>0</v>
      </c>
      <c r="D2706" s="2">
        <f t="shared" si="334"/>
        <v>0</v>
      </c>
      <c r="E2706" s="2">
        <f t="shared" si="335"/>
        <v>0</v>
      </c>
      <c r="F2706" s="2">
        <f t="shared" si="336"/>
        <v>0</v>
      </c>
      <c r="G2706" s="2">
        <f t="shared" si="337"/>
        <v>0</v>
      </c>
      <c r="H2706" s="2">
        <f t="shared" si="338"/>
        <v>0.129</v>
      </c>
      <c r="I2706" s="2">
        <f t="array" ref="I2706">SUMPRODUCT(B2690:B2709, (ROW(B2690:B2709)-ROW(B2690)+1)) / (20*21/2)</f>
        <v>0</v>
      </c>
      <c r="J2706" s="2">
        <f t="shared" si="339"/>
        <v>3.2384798926678036E-8</v>
      </c>
      <c r="K2706" s="2">
        <f t="shared" si="340"/>
        <v>4.8046367933785618E-3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6">
        <f>TITRES_STAT!D5</f>
        <v>45.5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6">
        <f>TITRES_STAT!D6</f>
        <v>45.5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6">
        <f>TITRES_STAT!D7</f>
        <v>45.5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6">
        <f>TITRES_STAT!D8</f>
        <v>45.5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6">
        <f>TITRES_STAT!D9</f>
        <v>45.75</v>
      </c>
      <c r="C6" s="2">
        <f t="shared" si="0"/>
        <v>0.25</v>
      </c>
      <c r="D6" s="2">
        <f t="shared" si="1"/>
        <v>0.25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6">
        <f>TITRES_STAT!D10</f>
        <v>45.75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6">
        <f>TITRES_STAT!D11</f>
        <v>45.75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6">
        <f>TITRES_STAT!D12</f>
        <v>45.75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6">
        <f>TITRES_STAT!D13</f>
        <v>45.75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6">
        <f>TITRES_STAT!D14</f>
        <v>45.75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6">
        <f>TITRES_STAT!D15</f>
        <v>45.75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6">
        <f>TITRES_STAT!D16</f>
        <v>45.75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6">
        <f>TITRES_STAT!D17</f>
        <v>45.75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6">
        <f>TITRES_STAT!D18</f>
        <v>45.75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6">
        <f>TITRES_STAT!D19</f>
        <v>45.75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1.7857142857142856E-2</v>
      </c>
      <c r="G16" s="2">
        <f>SUM(E3:E16)/14</f>
        <v>0</v>
      </c>
      <c r="H16" s="2" t="e">
        <f>F16/G16</f>
        <v>#DIV/0!</v>
      </c>
      <c r="I16" s="2">
        <f>IF(G16=0,100,100-(100/(1+H16)))</f>
        <v>100</v>
      </c>
    </row>
    <row r="17" spans="1:9" ht="13.5" x14ac:dyDescent="0.25">
      <c r="A17" s="3">
        <f>TITRES_STAT!B20</f>
        <v>42331</v>
      </c>
      <c r="B17" s="6">
        <f>TITRES_STAT!D20</f>
        <v>45.75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1.6581632653061222E-2</v>
      </c>
      <c r="G17" s="2">
        <f>((G16*13)+E17)/14</f>
        <v>0</v>
      </c>
      <c r="H17" s="2" t="e">
        <f t="shared" ref="H17:H80" si="3">F17/G17</f>
        <v>#DIV/0!</v>
      </c>
      <c r="I17" s="2">
        <f t="shared" ref="I17:I80" si="4">IF(G17=0,100,100-(100/(1+H17)))</f>
        <v>100</v>
      </c>
    </row>
    <row r="18" spans="1:9" ht="13.5" x14ac:dyDescent="0.25">
      <c r="A18" s="3">
        <f>TITRES_STAT!B21</f>
        <v>42332</v>
      </c>
      <c r="B18" s="6">
        <f>TITRES_STAT!D21</f>
        <v>45.75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1.5397230320699706E-2</v>
      </c>
      <c r="G18" s="2">
        <f t="shared" si="5"/>
        <v>0</v>
      </c>
      <c r="H18" s="2" t="e">
        <f t="shared" si="3"/>
        <v>#DIV/0!</v>
      </c>
      <c r="I18" s="2">
        <f t="shared" si="4"/>
        <v>100</v>
      </c>
    </row>
    <row r="19" spans="1:9" ht="13.5" x14ac:dyDescent="0.25">
      <c r="A19" s="3">
        <f>TITRES_STAT!B22</f>
        <v>42333</v>
      </c>
      <c r="B19" s="6">
        <f>TITRES_STAT!D22</f>
        <v>45.6</v>
      </c>
      <c r="C19" s="2">
        <f t="shared" si="0"/>
        <v>-0.14999999999999858</v>
      </c>
      <c r="D19" s="2">
        <f t="shared" si="1"/>
        <v>0</v>
      </c>
      <c r="E19" s="2">
        <f t="shared" si="2"/>
        <v>0.14999999999999858</v>
      </c>
      <c r="F19" s="2">
        <f t="shared" si="5"/>
        <v>1.429742815493544E-2</v>
      </c>
      <c r="G19" s="2">
        <f t="shared" si="5"/>
        <v>1.0714285714285612E-2</v>
      </c>
      <c r="H19" s="2">
        <f t="shared" si="3"/>
        <v>1.3344266277939871</v>
      </c>
      <c r="I19" s="2">
        <f t="shared" si="4"/>
        <v>57.162928656918581</v>
      </c>
    </row>
    <row r="20" spans="1:9" ht="13.5" x14ac:dyDescent="0.25">
      <c r="A20" s="3">
        <f>TITRES_STAT!B23</f>
        <v>42334</v>
      </c>
      <c r="B20" s="6">
        <f>TITRES_STAT!D23</f>
        <v>43.65</v>
      </c>
      <c r="C20" s="2">
        <f t="shared" si="0"/>
        <v>-1.9500000000000028</v>
      </c>
      <c r="D20" s="2">
        <f t="shared" si="1"/>
        <v>0</v>
      </c>
      <c r="E20" s="2">
        <f t="shared" si="2"/>
        <v>1.9500000000000028</v>
      </c>
      <c r="F20" s="2">
        <f t="shared" si="5"/>
        <v>1.3276183286725767E-2</v>
      </c>
      <c r="G20" s="2">
        <f t="shared" si="5"/>
        <v>0.14923469387755112</v>
      </c>
      <c r="H20" s="2">
        <f t="shared" si="3"/>
        <v>8.8961775186264913E-2</v>
      </c>
      <c r="I20" s="2">
        <f t="shared" si="4"/>
        <v>8.1694121146766605</v>
      </c>
    </row>
    <row r="21" spans="1:9" ht="13.5" x14ac:dyDescent="0.25">
      <c r="A21" s="3">
        <f>TITRES_STAT!B24</f>
        <v>42335</v>
      </c>
      <c r="B21" s="6">
        <f>TITRES_STAT!D24</f>
        <v>43.65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1.2327884480531069E-2</v>
      </c>
      <c r="G21" s="2">
        <f t="shared" si="5"/>
        <v>0.13857507288629747</v>
      </c>
      <c r="H21" s="2">
        <f t="shared" si="3"/>
        <v>8.8961775186264899E-2</v>
      </c>
      <c r="I21" s="2">
        <f t="shared" si="4"/>
        <v>8.1694121146766605</v>
      </c>
    </row>
    <row r="22" spans="1:9" ht="13.5" x14ac:dyDescent="0.25">
      <c r="A22" s="3">
        <f>TITRES_STAT!B25</f>
        <v>42338</v>
      </c>
      <c r="B22" s="6">
        <f>TITRES_STAT!D25</f>
        <v>45.6</v>
      </c>
      <c r="C22" s="2">
        <f t="shared" si="0"/>
        <v>1.9500000000000028</v>
      </c>
      <c r="D22" s="2">
        <f t="shared" si="1"/>
        <v>1.9500000000000028</v>
      </c>
      <c r="E22" s="2">
        <f t="shared" si="2"/>
        <v>0</v>
      </c>
      <c r="F22" s="2">
        <f t="shared" si="5"/>
        <v>0.15073303558906478</v>
      </c>
      <c r="G22" s="2">
        <f t="shared" si="5"/>
        <v>0.12867685339441909</v>
      </c>
      <c r="H22" s="2">
        <f t="shared" si="3"/>
        <v>1.171407534555102</v>
      </c>
      <c r="I22" s="2">
        <f t="shared" si="4"/>
        <v>53.946922257277272</v>
      </c>
    </row>
    <row r="23" spans="1:9" ht="13.5" x14ac:dyDescent="0.25">
      <c r="A23" s="3">
        <f>TITRES_STAT!B26</f>
        <v>42339</v>
      </c>
      <c r="B23" s="6">
        <f>TITRES_STAT!D26</f>
        <v>45.74</v>
      </c>
      <c r="C23" s="2">
        <f t="shared" si="0"/>
        <v>0.14000000000000057</v>
      </c>
      <c r="D23" s="2">
        <f t="shared" si="1"/>
        <v>0.14000000000000057</v>
      </c>
      <c r="E23" s="2">
        <f t="shared" si="2"/>
        <v>0</v>
      </c>
      <c r="F23" s="2">
        <f t="shared" si="5"/>
        <v>0.14996639018984589</v>
      </c>
      <c r="G23" s="2">
        <f t="shared" si="5"/>
        <v>0.11948564958053201</v>
      </c>
      <c r="H23" s="2">
        <f t="shared" si="3"/>
        <v>1.2550995932676434</v>
      </c>
      <c r="I23" s="2">
        <f t="shared" si="4"/>
        <v>55.656060469107786</v>
      </c>
    </row>
    <row r="24" spans="1:9" ht="13.5" x14ac:dyDescent="0.25">
      <c r="A24" s="3">
        <f>TITRES_STAT!B27</f>
        <v>42340</v>
      </c>
      <c r="B24" s="6">
        <f>TITRES_STAT!D27</f>
        <v>46</v>
      </c>
      <c r="C24" s="2">
        <f t="shared" si="0"/>
        <v>0.25999999999999801</v>
      </c>
      <c r="D24" s="2">
        <f t="shared" si="1"/>
        <v>0.25999999999999801</v>
      </c>
      <c r="E24" s="2">
        <f t="shared" si="2"/>
        <v>0</v>
      </c>
      <c r="F24" s="2">
        <f t="shared" si="5"/>
        <v>0.15782593374771389</v>
      </c>
      <c r="G24" s="2">
        <f t="shared" si="5"/>
        <v>0.11095096032477972</v>
      </c>
      <c r="H24" s="2">
        <f t="shared" si="3"/>
        <v>1.4224837106927244</v>
      </c>
      <c r="I24" s="2">
        <f t="shared" si="4"/>
        <v>58.720052663881745</v>
      </c>
    </row>
    <row r="25" spans="1:9" ht="13.5" x14ac:dyDescent="0.25">
      <c r="A25" s="3">
        <f>TITRES_STAT!B28</f>
        <v>42341</v>
      </c>
      <c r="B25" s="6">
        <f>TITRES_STAT!D28</f>
        <v>46.5</v>
      </c>
      <c r="C25" s="2">
        <f t="shared" si="0"/>
        <v>0.5</v>
      </c>
      <c r="D25" s="2">
        <f t="shared" si="1"/>
        <v>0.5</v>
      </c>
      <c r="E25" s="2">
        <f t="shared" si="2"/>
        <v>0</v>
      </c>
      <c r="F25" s="2">
        <f t="shared" si="5"/>
        <v>0.18226693848002004</v>
      </c>
      <c r="G25" s="2">
        <f t="shared" si="5"/>
        <v>0.1030258917301526</v>
      </c>
      <c r="H25" s="2">
        <f t="shared" si="3"/>
        <v>1.7691372083186343</v>
      </c>
      <c r="I25" s="2">
        <f t="shared" si="4"/>
        <v>63.887668801822194</v>
      </c>
    </row>
    <row r="26" spans="1:9" ht="13.5" x14ac:dyDescent="0.25">
      <c r="A26" s="3">
        <f>TITRES_STAT!B29</f>
        <v>42342</v>
      </c>
      <c r="B26" s="6">
        <f>TITRES_STAT!D29</f>
        <v>47</v>
      </c>
      <c r="C26" s="2">
        <f t="shared" si="0"/>
        <v>0.5</v>
      </c>
      <c r="D26" s="2">
        <f t="shared" si="1"/>
        <v>0.5</v>
      </c>
      <c r="E26" s="2">
        <f t="shared" si="2"/>
        <v>0</v>
      </c>
      <c r="F26" s="2">
        <f t="shared" si="5"/>
        <v>0.20496215716001862</v>
      </c>
      <c r="G26" s="2">
        <f t="shared" si="5"/>
        <v>9.5666899463713123E-2</v>
      </c>
      <c r="H26" s="2">
        <f t="shared" si="3"/>
        <v>2.1424563596080759</v>
      </c>
      <c r="I26" s="2">
        <f t="shared" si="4"/>
        <v>68.177760147965301</v>
      </c>
    </row>
    <row r="27" spans="1:9" ht="13.5" x14ac:dyDescent="0.25">
      <c r="A27" s="3">
        <f>TITRES_STAT!B30</f>
        <v>42345</v>
      </c>
      <c r="B27" s="6">
        <f>TITRES_STAT!D30</f>
        <v>47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0.19032200307716016</v>
      </c>
      <c r="G27" s="2">
        <f t="shared" si="5"/>
        <v>8.8833549502019341E-2</v>
      </c>
      <c r="H27" s="2">
        <f t="shared" si="3"/>
        <v>2.1424563596080759</v>
      </c>
      <c r="I27" s="2">
        <f t="shared" si="4"/>
        <v>68.177760147965301</v>
      </c>
    </row>
    <row r="28" spans="1:9" ht="13.5" x14ac:dyDescent="0.25">
      <c r="A28" s="3">
        <f>TITRES_STAT!B31</f>
        <v>42346</v>
      </c>
      <c r="B28" s="6">
        <f>TITRES_STAT!D31</f>
        <v>47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0.17672757428593444</v>
      </c>
      <c r="G28" s="2">
        <f>((G27*13)+E28)/14</f>
        <v>8.2488295966160821E-2</v>
      </c>
      <c r="H28" s="2">
        <f t="shared" si="3"/>
        <v>2.1424563596080759</v>
      </c>
      <c r="I28" s="2">
        <f t="shared" si="4"/>
        <v>68.177760147965301</v>
      </c>
    </row>
    <row r="29" spans="1:9" ht="13.5" x14ac:dyDescent="0.25">
      <c r="A29" s="3">
        <f>TITRES_STAT!B32</f>
        <v>42347</v>
      </c>
      <c r="B29" s="6">
        <f>TITRES_STAT!D32</f>
        <v>47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0.16410417612265341</v>
      </c>
      <c r="G29" s="2">
        <f t="shared" si="6"/>
        <v>7.6596274825720762E-2</v>
      </c>
      <c r="H29" s="2">
        <f t="shared" si="3"/>
        <v>2.1424563596080759</v>
      </c>
      <c r="I29" s="2">
        <f t="shared" si="4"/>
        <v>68.177760147965301</v>
      </c>
    </row>
    <row r="30" spans="1:9" ht="13.5" x14ac:dyDescent="0.25">
      <c r="A30" s="3">
        <f>TITRES_STAT!B33</f>
        <v>42348</v>
      </c>
      <c r="B30" s="6">
        <f>TITRES_STAT!D33</f>
        <v>47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0.1523824492567496</v>
      </c>
      <c r="G30" s="2">
        <f t="shared" si="6"/>
        <v>7.1125112338169275E-2</v>
      </c>
      <c r="H30" s="2">
        <f t="shared" si="3"/>
        <v>2.1424563596080759</v>
      </c>
      <c r="I30" s="2">
        <f t="shared" si="4"/>
        <v>68.177760147965301</v>
      </c>
    </row>
    <row r="31" spans="1:9" ht="13.5" x14ac:dyDescent="0.25">
      <c r="A31" s="3">
        <f>TITRES_STAT!B34</f>
        <v>42349</v>
      </c>
      <c r="B31" s="6">
        <f>TITRES_STAT!D34</f>
        <v>47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0.14149798859555321</v>
      </c>
      <c r="G31" s="2">
        <f t="shared" si="6"/>
        <v>6.6044747171157187E-2</v>
      </c>
      <c r="H31" s="2">
        <f t="shared" si="3"/>
        <v>2.1424563596080759</v>
      </c>
      <c r="I31" s="2">
        <f t="shared" si="4"/>
        <v>68.177760147965301</v>
      </c>
    </row>
    <row r="32" spans="1:9" ht="13.5" x14ac:dyDescent="0.25">
      <c r="A32" s="3">
        <f>TITRES_STAT!B35</f>
        <v>42352</v>
      </c>
      <c r="B32" s="6">
        <f>TITRES_STAT!D35</f>
        <v>47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0.13139098941015656</v>
      </c>
      <c r="G32" s="2">
        <f t="shared" si="6"/>
        <v>6.1327265230360244E-2</v>
      </c>
      <c r="H32" s="2">
        <f t="shared" si="3"/>
        <v>2.1424563596080763</v>
      </c>
      <c r="I32" s="2">
        <f t="shared" si="4"/>
        <v>68.177760147965301</v>
      </c>
    </row>
    <row r="33" spans="1:9" ht="13.5" x14ac:dyDescent="0.25">
      <c r="A33" s="3">
        <f>TITRES_STAT!B36</f>
        <v>42353</v>
      </c>
      <c r="B33" s="6">
        <f>TITRES_STAT!D36</f>
        <v>47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0.12200591873800251</v>
      </c>
      <c r="G33" s="2">
        <f t="shared" si="6"/>
        <v>5.6946746285334512E-2</v>
      </c>
      <c r="H33" s="2">
        <f t="shared" si="3"/>
        <v>2.1424563596080759</v>
      </c>
      <c r="I33" s="2">
        <f t="shared" si="4"/>
        <v>68.177760147965301</v>
      </c>
    </row>
    <row r="34" spans="1:9" ht="13.5" x14ac:dyDescent="0.25">
      <c r="A34" s="3">
        <f>TITRES_STAT!B37</f>
        <v>42354</v>
      </c>
      <c r="B34" s="6">
        <f>TITRES_STAT!D37</f>
        <v>47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0.11329121025671662</v>
      </c>
      <c r="G34" s="2">
        <f t="shared" si="6"/>
        <v>5.2879121550667763E-2</v>
      </c>
      <c r="H34" s="2">
        <f t="shared" si="3"/>
        <v>2.1424563596080763</v>
      </c>
      <c r="I34" s="2">
        <f t="shared" si="4"/>
        <v>68.177760147965301</v>
      </c>
    </row>
    <row r="35" spans="1:9" ht="13.5" x14ac:dyDescent="0.25">
      <c r="A35" s="3">
        <f>TITRES_STAT!B38</f>
        <v>42355</v>
      </c>
      <c r="B35" s="6">
        <f>TITRES_STAT!D38</f>
        <v>47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0.10519898095266544</v>
      </c>
      <c r="G35" s="2">
        <f t="shared" si="6"/>
        <v>4.9102041439905778E-2</v>
      </c>
      <c r="H35" s="2">
        <f t="shared" si="3"/>
        <v>2.1424563596080763</v>
      </c>
      <c r="I35" s="2">
        <f t="shared" si="4"/>
        <v>68.177760147965301</v>
      </c>
    </row>
    <row r="36" spans="1:9" ht="13.5" x14ac:dyDescent="0.25">
      <c r="A36" s="3">
        <f>TITRES_STAT!B39</f>
        <v>42356</v>
      </c>
      <c r="B36" s="6">
        <f>TITRES_STAT!D39</f>
        <v>47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9.7684768027475055E-2</v>
      </c>
      <c r="G36" s="2">
        <f t="shared" si="6"/>
        <v>4.5594752765626793E-2</v>
      </c>
      <c r="H36" s="2">
        <f t="shared" si="3"/>
        <v>2.1424563596080763</v>
      </c>
      <c r="I36" s="2">
        <f t="shared" si="4"/>
        <v>68.177760147965301</v>
      </c>
    </row>
    <row r="37" spans="1:9" ht="13.5" x14ac:dyDescent="0.25">
      <c r="A37" s="3">
        <f>TITRES_STAT!B40</f>
        <v>42359</v>
      </c>
      <c r="B37" s="6">
        <f>TITRES_STAT!D40</f>
        <v>47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9.0707284596941121E-2</v>
      </c>
      <c r="G37" s="2">
        <f t="shared" si="6"/>
        <v>4.2337984710939171E-2</v>
      </c>
      <c r="H37" s="2">
        <f t="shared" si="3"/>
        <v>2.1424563596080759</v>
      </c>
      <c r="I37" s="2">
        <f t="shared" si="4"/>
        <v>68.177760147965301</v>
      </c>
    </row>
    <row r="38" spans="1:9" ht="13.5" x14ac:dyDescent="0.25">
      <c r="A38" s="3">
        <f>TITRES_STAT!B41</f>
        <v>42360</v>
      </c>
      <c r="B38" s="6">
        <f>TITRES_STAT!D41</f>
        <v>47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8.4228192840016744E-2</v>
      </c>
      <c r="G38" s="2">
        <f t="shared" si="6"/>
        <v>3.9313842945872091E-2</v>
      </c>
      <c r="H38" s="2">
        <f t="shared" si="3"/>
        <v>2.1424563596080755</v>
      </c>
      <c r="I38" s="2">
        <f t="shared" si="4"/>
        <v>68.177760147965301</v>
      </c>
    </row>
    <row r="39" spans="1:9" ht="13.5" x14ac:dyDescent="0.25">
      <c r="A39" s="3">
        <f>TITRES_STAT!B42</f>
        <v>42361</v>
      </c>
      <c r="B39" s="6">
        <f>TITRES_STAT!D42</f>
        <v>47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7.8211893351444114E-2</v>
      </c>
      <c r="G39" s="2">
        <f t="shared" si="6"/>
        <v>3.6505711306881232E-2</v>
      </c>
      <c r="H39" s="2">
        <f t="shared" si="3"/>
        <v>2.142456359608075</v>
      </c>
      <c r="I39" s="2">
        <f t="shared" si="4"/>
        <v>68.177760147965287</v>
      </c>
    </row>
    <row r="40" spans="1:9" ht="13.5" x14ac:dyDescent="0.25">
      <c r="A40" s="3">
        <f>TITRES_STAT!B43</f>
        <v>42363</v>
      </c>
      <c r="B40" s="6">
        <f>TITRES_STAT!D43</f>
        <v>47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7.2625329540626685E-2</v>
      </c>
      <c r="G40" s="2">
        <f t="shared" si="6"/>
        <v>3.3898160499246856E-2</v>
      </c>
      <c r="H40" s="2">
        <f t="shared" si="3"/>
        <v>2.1424563596080755</v>
      </c>
      <c r="I40" s="2">
        <f t="shared" si="4"/>
        <v>68.177760147965301</v>
      </c>
    </row>
    <row r="41" spans="1:9" ht="13.5" x14ac:dyDescent="0.25">
      <c r="A41" s="3">
        <f>TITRES_STAT!B44</f>
        <v>42366</v>
      </c>
      <c r="B41" s="6">
        <f>TITRES_STAT!D44</f>
        <v>44.89</v>
      </c>
      <c r="C41" s="2">
        <f t="shared" si="0"/>
        <v>-2.1099999999999994</v>
      </c>
      <c r="D41" s="2">
        <f t="shared" si="1"/>
        <v>0</v>
      </c>
      <c r="E41" s="2">
        <f t="shared" si="2"/>
        <v>2.1099999999999994</v>
      </c>
      <c r="F41" s="2">
        <f t="shared" si="6"/>
        <v>6.7437806002010492E-2</v>
      </c>
      <c r="G41" s="2">
        <f t="shared" si="6"/>
        <v>0.1821911490350149</v>
      </c>
      <c r="H41" s="2">
        <f t="shared" si="3"/>
        <v>0.37014863981701862</v>
      </c>
      <c r="I41" s="2">
        <f t="shared" si="4"/>
        <v>27.015217842821158</v>
      </c>
    </row>
    <row r="42" spans="1:9" ht="13.5" x14ac:dyDescent="0.25">
      <c r="A42" s="3">
        <f>TITRES_STAT!B45</f>
        <v>42367</v>
      </c>
      <c r="B42" s="6">
        <f>TITRES_STAT!D45</f>
        <v>46.23</v>
      </c>
      <c r="C42" s="2">
        <f t="shared" si="0"/>
        <v>1.3399999999999963</v>
      </c>
      <c r="D42" s="2">
        <f t="shared" si="1"/>
        <v>1.3399999999999963</v>
      </c>
      <c r="E42" s="2">
        <f t="shared" si="2"/>
        <v>0</v>
      </c>
      <c r="F42" s="2">
        <f t="shared" si="6"/>
        <v>0.15833510557329517</v>
      </c>
      <c r="G42" s="2">
        <f t="shared" si="6"/>
        <v>0.16917749553251385</v>
      </c>
      <c r="H42" s="2">
        <f t="shared" si="3"/>
        <v>0.93591115694737947</v>
      </c>
      <c r="I42" s="2">
        <f t="shared" si="4"/>
        <v>48.3447369776597</v>
      </c>
    </row>
    <row r="43" spans="1:9" ht="13.5" x14ac:dyDescent="0.25">
      <c r="A43" s="3">
        <f>TITRES_STAT!B46</f>
        <v>42368</v>
      </c>
      <c r="B43" s="6">
        <f>TITRES_STAT!D46</f>
        <v>46.23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0.14702545517520266</v>
      </c>
      <c r="G43" s="2">
        <f t="shared" si="6"/>
        <v>0.15709338870876285</v>
      </c>
      <c r="H43" s="2">
        <f t="shared" si="3"/>
        <v>0.93591115694737959</v>
      </c>
      <c r="I43" s="2">
        <f t="shared" si="4"/>
        <v>48.3447369776597</v>
      </c>
    </row>
    <row r="44" spans="1:9" ht="13.5" x14ac:dyDescent="0.25">
      <c r="A44" s="3">
        <f>TITRES_STAT!B47</f>
        <v>42369</v>
      </c>
      <c r="B44" s="6">
        <f>TITRES_STAT!D47</f>
        <v>46.23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0.13652363694840247</v>
      </c>
      <c r="G44" s="2">
        <f t="shared" si="6"/>
        <v>0.14587243237242267</v>
      </c>
      <c r="H44" s="2">
        <f t="shared" si="3"/>
        <v>0.93591115694737947</v>
      </c>
      <c r="I44" s="2">
        <f t="shared" si="4"/>
        <v>48.3447369776597</v>
      </c>
    </row>
    <row r="45" spans="1:9" ht="13.5" x14ac:dyDescent="0.25">
      <c r="A45" s="3">
        <f>TITRES_STAT!B48</f>
        <v>42373</v>
      </c>
      <c r="B45" s="6">
        <f>TITRES_STAT!D48</f>
        <v>46.23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0.12677194859494514</v>
      </c>
      <c r="G45" s="2">
        <f t="shared" si="7"/>
        <v>0.13545297291724961</v>
      </c>
      <c r="H45" s="2">
        <f t="shared" si="3"/>
        <v>0.93591115694737947</v>
      </c>
      <c r="I45" s="2">
        <f t="shared" si="4"/>
        <v>48.3447369776597</v>
      </c>
    </row>
    <row r="46" spans="1:9" ht="13.5" x14ac:dyDescent="0.25">
      <c r="A46" s="3">
        <f>TITRES_STAT!B49</f>
        <v>42374</v>
      </c>
      <c r="B46" s="6">
        <f>TITRES_STAT!D49</f>
        <v>46.23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0.11771680940959192</v>
      </c>
      <c r="G46" s="2">
        <f t="shared" si="7"/>
        <v>0.1257777605660175</v>
      </c>
      <c r="H46" s="2">
        <f t="shared" si="3"/>
        <v>0.93591115694737947</v>
      </c>
      <c r="I46" s="2">
        <f t="shared" si="4"/>
        <v>48.3447369776597</v>
      </c>
    </row>
    <row r="47" spans="1:9" ht="13.5" x14ac:dyDescent="0.25">
      <c r="A47" s="3">
        <f>TITRES_STAT!B50</f>
        <v>42375</v>
      </c>
      <c r="B47" s="6">
        <f>TITRES_STAT!D50</f>
        <v>45.5</v>
      </c>
      <c r="C47" s="2">
        <f t="shared" si="0"/>
        <v>-0.72999999999999687</v>
      </c>
      <c r="D47" s="2">
        <f t="shared" si="1"/>
        <v>0</v>
      </c>
      <c r="E47" s="2">
        <f t="shared" si="2"/>
        <v>0.72999999999999687</v>
      </c>
      <c r="F47" s="2">
        <f t="shared" si="7"/>
        <v>0.10930846588033535</v>
      </c>
      <c r="G47" s="2">
        <f t="shared" si="7"/>
        <v>0.16893649195415888</v>
      </c>
      <c r="H47" s="2">
        <f t="shared" si="3"/>
        <v>0.64703880503210831</v>
      </c>
      <c r="I47" s="2">
        <f t="shared" si="4"/>
        <v>39.284976349995262</v>
      </c>
    </row>
    <row r="48" spans="1:9" ht="13.5" x14ac:dyDescent="0.25">
      <c r="A48" s="3">
        <f>TITRES_STAT!B51</f>
        <v>42376</v>
      </c>
      <c r="B48" s="6">
        <f>TITRES_STAT!D51</f>
        <v>45.98</v>
      </c>
      <c r="C48" s="2">
        <f t="shared" si="0"/>
        <v>0.47999999999999687</v>
      </c>
      <c r="D48" s="2">
        <f t="shared" si="1"/>
        <v>0.47999999999999687</v>
      </c>
      <c r="E48" s="2">
        <f t="shared" si="2"/>
        <v>0</v>
      </c>
      <c r="F48" s="2">
        <f t="shared" si="7"/>
        <v>0.13578643260316831</v>
      </c>
      <c r="G48" s="2">
        <f t="shared" si="7"/>
        <v>0.15686959967171896</v>
      </c>
      <c r="H48" s="2">
        <f t="shared" si="3"/>
        <v>0.86560068290687675</v>
      </c>
      <c r="I48" s="2">
        <f t="shared" si="4"/>
        <v>46.397961302101649</v>
      </c>
    </row>
    <row r="49" spans="1:9" ht="13.5" x14ac:dyDescent="0.25">
      <c r="A49" s="3">
        <f>TITRES_STAT!B52</f>
        <v>42377</v>
      </c>
      <c r="B49" s="6">
        <f>TITRES_STAT!D52</f>
        <v>45.98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0.126087401702942</v>
      </c>
      <c r="G49" s="2">
        <f t="shared" si="7"/>
        <v>0.14566462826659615</v>
      </c>
      <c r="H49" s="2">
        <f t="shared" si="3"/>
        <v>0.86560068290687697</v>
      </c>
      <c r="I49" s="2">
        <f t="shared" si="4"/>
        <v>46.397961302101656</v>
      </c>
    </row>
    <row r="50" spans="1:9" ht="13.5" x14ac:dyDescent="0.25">
      <c r="A50" s="3">
        <f>TITRES_STAT!B53</f>
        <v>42380</v>
      </c>
      <c r="B50" s="6">
        <f>TITRES_STAT!D53</f>
        <v>45.98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0.11708115872416043</v>
      </c>
      <c r="G50" s="2">
        <f t="shared" si="7"/>
        <v>0.13526001196183929</v>
      </c>
      <c r="H50" s="2">
        <f t="shared" si="3"/>
        <v>0.86560068290687697</v>
      </c>
      <c r="I50" s="2">
        <f t="shared" si="4"/>
        <v>46.397961302101656</v>
      </c>
    </row>
    <row r="51" spans="1:9" ht="13.5" x14ac:dyDescent="0.25">
      <c r="A51" s="3">
        <f>TITRES_STAT!B54</f>
        <v>42381</v>
      </c>
      <c r="B51" s="6">
        <f>TITRES_STAT!D54</f>
        <v>45.98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0.10871821881529184</v>
      </c>
      <c r="G51" s="2">
        <f t="shared" si="7"/>
        <v>0.12559858253599362</v>
      </c>
      <c r="H51" s="2">
        <f t="shared" si="3"/>
        <v>0.86560068290687697</v>
      </c>
      <c r="I51" s="2">
        <f t="shared" si="4"/>
        <v>46.397961302101656</v>
      </c>
    </row>
    <row r="52" spans="1:9" ht="13.5" x14ac:dyDescent="0.25">
      <c r="A52" s="3">
        <f>TITRES_STAT!B55</f>
        <v>42382</v>
      </c>
      <c r="B52" s="6">
        <f>TITRES_STAT!D55</f>
        <v>45.5</v>
      </c>
      <c r="C52" s="2">
        <f t="shared" si="0"/>
        <v>-0.47999999999999687</v>
      </c>
      <c r="D52" s="2">
        <f t="shared" si="1"/>
        <v>0</v>
      </c>
      <c r="E52" s="2">
        <f t="shared" si="2"/>
        <v>0.47999999999999687</v>
      </c>
      <c r="F52" s="2">
        <f t="shared" si="7"/>
        <v>0.10095263175705671</v>
      </c>
      <c r="G52" s="2">
        <f t="shared" si="7"/>
        <v>0.15091296949770813</v>
      </c>
      <c r="H52" s="2">
        <f t="shared" si="3"/>
        <v>0.6689460295762707</v>
      </c>
      <c r="I52" s="2">
        <f t="shared" si="4"/>
        <v>40.081944995315979</v>
      </c>
    </row>
    <row r="53" spans="1:9" ht="13.5" x14ac:dyDescent="0.25">
      <c r="A53" s="3">
        <f>TITRES_STAT!B56</f>
        <v>42384</v>
      </c>
      <c r="B53" s="6">
        <f>TITRES_STAT!D56</f>
        <v>45.5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9.3741729488695524E-2</v>
      </c>
      <c r="G53" s="2">
        <f t="shared" si="7"/>
        <v>0.14013347167644327</v>
      </c>
      <c r="H53" s="2">
        <f t="shared" si="3"/>
        <v>0.66894602957627081</v>
      </c>
      <c r="I53" s="2">
        <f t="shared" si="4"/>
        <v>40.081944995315979</v>
      </c>
    </row>
    <row r="54" spans="1:9" ht="13.5" x14ac:dyDescent="0.25">
      <c r="A54" s="3">
        <f>TITRES_STAT!B57</f>
        <v>42387</v>
      </c>
      <c r="B54" s="6">
        <f>TITRES_STAT!D57</f>
        <v>45.5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8.7045891668074415E-2</v>
      </c>
      <c r="G54" s="2">
        <f t="shared" si="7"/>
        <v>0.13012393798526875</v>
      </c>
      <c r="H54" s="2">
        <f t="shared" si="3"/>
        <v>0.66894602957627081</v>
      </c>
      <c r="I54" s="2">
        <f t="shared" si="4"/>
        <v>40.081944995315979</v>
      </c>
    </row>
    <row r="55" spans="1:9" ht="13.5" x14ac:dyDescent="0.25">
      <c r="A55" s="3">
        <f>TITRES_STAT!B58</f>
        <v>42388</v>
      </c>
      <c r="B55" s="6">
        <f>TITRES_STAT!D58</f>
        <v>45.5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8.0828327977497658E-2</v>
      </c>
      <c r="G55" s="2">
        <f t="shared" si="7"/>
        <v>0.12082937098632097</v>
      </c>
      <c r="H55" s="2">
        <f t="shared" si="3"/>
        <v>0.6689460295762707</v>
      </c>
      <c r="I55" s="2">
        <f t="shared" si="4"/>
        <v>40.081944995315979</v>
      </c>
    </row>
    <row r="56" spans="1:9" ht="13.5" x14ac:dyDescent="0.25">
      <c r="A56" s="3">
        <f>TITRES_STAT!B59</f>
        <v>42389</v>
      </c>
      <c r="B56" s="6">
        <f>TITRES_STAT!D59</f>
        <v>45.5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7.5054875979104971E-2</v>
      </c>
      <c r="G56" s="2">
        <f t="shared" si="7"/>
        <v>0.11219870163015519</v>
      </c>
      <c r="H56" s="2">
        <f t="shared" si="3"/>
        <v>0.6689460295762707</v>
      </c>
      <c r="I56" s="2">
        <f t="shared" si="4"/>
        <v>40.081944995315979</v>
      </c>
    </row>
    <row r="57" spans="1:9" ht="13.5" x14ac:dyDescent="0.25">
      <c r="A57" s="3">
        <f>TITRES_STAT!B60</f>
        <v>42390</v>
      </c>
      <c r="B57" s="6">
        <f>TITRES_STAT!D60</f>
        <v>45.5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6.96938134091689E-2</v>
      </c>
      <c r="G57" s="2">
        <f t="shared" si="7"/>
        <v>0.10418450865657268</v>
      </c>
      <c r="H57" s="2">
        <f t="shared" si="3"/>
        <v>0.6689460295762707</v>
      </c>
      <c r="I57" s="2">
        <f t="shared" si="4"/>
        <v>40.081944995315979</v>
      </c>
    </row>
    <row r="58" spans="1:9" ht="13.5" x14ac:dyDescent="0.25">
      <c r="A58" s="3">
        <f>TITRES_STAT!B61</f>
        <v>42391</v>
      </c>
      <c r="B58" s="6">
        <f>TITRES_STAT!D61</f>
        <v>45.4</v>
      </c>
      <c r="C58" s="2">
        <f t="shared" si="0"/>
        <v>-0.10000000000000142</v>
      </c>
      <c r="D58" s="2">
        <f t="shared" si="1"/>
        <v>0</v>
      </c>
      <c r="E58" s="2">
        <f t="shared" si="2"/>
        <v>0.10000000000000142</v>
      </c>
      <c r="F58" s="2">
        <f t="shared" si="7"/>
        <v>6.4715683879942545E-2</v>
      </c>
      <c r="G58" s="2">
        <f t="shared" si="7"/>
        <v>0.1038856151811033</v>
      </c>
      <c r="H58" s="2">
        <f t="shared" si="3"/>
        <v>0.62295134670111929</v>
      </c>
      <c r="I58" s="2">
        <f t="shared" si="4"/>
        <v>38.383858392758171</v>
      </c>
    </row>
    <row r="59" spans="1:9" ht="13.5" x14ac:dyDescent="0.25">
      <c r="A59" s="3">
        <f>TITRES_STAT!B62</f>
        <v>42394</v>
      </c>
      <c r="B59" s="6">
        <f>TITRES_STAT!D62</f>
        <v>45.4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6.0093135031375221E-2</v>
      </c>
      <c r="G59" s="2">
        <f t="shared" si="7"/>
        <v>9.6465214096738777E-2</v>
      </c>
      <c r="H59" s="2">
        <f t="shared" si="3"/>
        <v>0.62295134670111929</v>
      </c>
      <c r="I59" s="2">
        <f t="shared" si="4"/>
        <v>38.383858392758171</v>
      </c>
    </row>
    <row r="60" spans="1:9" ht="13.5" x14ac:dyDescent="0.25">
      <c r="A60" s="3">
        <f>TITRES_STAT!B63</f>
        <v>42395</v>
      </c>
      <c r="B60" s="6">
        <f>TITRES_STAT!D63</f>
        <v>45.4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5.5800768243419847E-2</v>
      </c>
      <c r="G60" s="2">
        <f t="shared" si="7"/>
        <v>8.9574841661257426E-2</v>
      </c>
      <c r="H60" s="2">
        <f t="shared" si="3"/>
        <v>0.6229513467011194</v>
      </c>
      <c r="I60" s="2">
        <f t="shared" si="4"/>
        <v>38.383858392758171</v>
      </c>
    </row>
    <row r="61" spans="1:9" ht="13.5" x14ac:dyDescent="0.25">
      <c r="A61" s="3">
        <f>TITRES_STAT!B64</f>
        <v>42396</v>
      </c>
      <c r="B61" s="6">
        <f>TITRES_STAT!D64</f>
        <v>45.4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5.1814999083175571E-2</v>
      </c>
      <c r="G61" s="2">
        <f t="shared" si="8"/>
        <v>8.317663868545333E-2</v>
      </c>
      <c r="H61" s="2">
        <f t="shared" si="3"/>
        <v>0.62295134670111929</v>
      </c>
      <c r="I61" s="2">
        <f t="shared" si="4"/>
        <v>38.383858392758171</v>
      </c>
    </row>
    <row r="62" spans="1:9" ht="13.5" x14ac:dyDescent="0.25">
      <c r="A62" s="3">
        <f>TITRES_STAT!B65</f>
        <v>42397</v>
      </c>
      <c r="B62" s="6">
        <f>TITRES_STAT!D65</f>
        <v>45.4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4.8113927720091598E-2</v>
      </c>
      <c r="G62" s="2">
        <f t="shared" si="8"/>
        <v>7.7235450207920955E-2</v>
      </c>
      <c r="H62" s="2">
        <f t="shared" si="3"/>
        <v>0.62295134670111918</v>
      </c>
      <c r="I62" s="2">
        <f t="shared" si="4"/>
        <v>38.383858392758164</v>
      </c>
    </row>
    <row r="63" spans="1:9" ht="13.5" x14ac:dyDescent="0.25">
      <c r="A63" s="3">
        <f>TITRES_STAT!B66</f>
        <v>42398</v>
      </c>
      <c r="B63" s="6">
        <f>TITRES_STAT!D66</f>
        <v>45.4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4.4677218597227911E-2</v>
      </c>
      <c r="G63" s="2">
        <f t="shared" si="8"/>
        <v>7.1718632335926596E-2</v>
      </c>
      <c r="H63" s="2">
        <f t="shared" si="3"/>
        <v>0.62295134670111929</v>
      </c>
      <c r="I63" s="2">
        <f t="shared" si="4"/>
        <v>38.383858392758171</v>
      </c>
    </row>
    <row r="64" spans="1:9" ht="13.5" x14ac:dyDescent="0.25">
      <c r="A64" s="3">
        <f>TITRES_STAT!B67</f>
        <v>42401</v>
      </c>
      <c r="B64" s="6">
        <f>TITRES_STAT!D67</f>
        <v>45.4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4.1485988697425917E-2</v>
      </c>
      <c r="G64" s="2">
        <f t="shared" si="8"/>
        <v>6.6595872883360413E-2</v>
      </c>
      <c r="H64" s="2">
        <f t="shared" si="3"/>
        <v>0.62295134670111918</v>
      </c>
      <c r="I64" s="2">
        <f t="shared" si="4"/>
        <v>38.383858392758164</v>
      </c>
    </row>
    <row r="65" spans="1:9" ht="13.5" x14ac:dyDescent="0.25">
      <c r="A65" s="3">
        <f>TITRES_STAT!B68</f>
        <v>42402</v>
      </c>
      <c r="B65" s="6">
        <f>TITRES_STAT!D68</f>
        <v>44.12</v>
      </c>
      <c r="C65" s="2">
        <f t="shared" si="0"/>
        <v>-1.2800000000000011</v>
      </c>
      <c r="D65" s="2">
        <f t="shared" si="1"/>
        <v>0</v>
      </c>
      <c r="E65" s="2">
        <f t="shared" si="2"/>
        <v>1.2800000000000011</v>
      </c>
      <c r="F65" s="2">
        <f t="shared" si="8"/>
        <v>3.852270379046692E-2</v>
      </c>
      <c r="G65" s="2">
        <f t="shared" si="8"/>
        <v>0.15326759624883476</v>
      </c>
      <c r="H65" s="2">
        <f t="shared" si="3"/>
        <v>0.25134278042649078</v>
      </c>
      <c r="I65" s="2">
        <f t="shared" si="4"/>
        <v>20.085845729722948</v>
      </c>
    </row>
    <row r="66" spans="1:9" ht="13.5" x14ac:dyDescent="0.25">
      <c r="A66" s="3">
        <f>TITRES_STAT!B69</f>
        <v>42403</v>
      </c>
      <c r="B66" s="6">
        <f>TITRES_STAT!D69</f>
        <v>44.1</v>
      </c>
      <c r="C66" s="2">
        <f t="shared" si="0"/>
        <v>-1.9999999999996021E-2</v>
      </c>
      <c r="D66" s="2">
        <f t="shared" si="1"/>
        <v>0</v>
      </c>
      <c r="E66" s="2">
        <f t="shared" si="2"/>
        <v>1.9999999999996021E-2</v>
      </c>
      <c r="F66" s="2">
        <f t="shared" si="8"/>
        <v>3.5771082091147856E-2</v>
      </c>
      <c r="G66" s="2">
        <f t="shared" si="8"/>
        <v>0.14374848223106057</v>
      </c>
      <c r="H66" s="2">
        <f t="shared" si="3"/>
        <v>0.24884493760184265</v>
      </c>
      <c r="I66" s="2">
        <f t="shared" si="4"/>
        <v>19.926007633878044</v>
      </c>
    </row>
    <row r="67" spans="1:9" ht="13.5" x14ac:dyDescent="0.25">
      <c r="A67" s="3">
        <f>TITRES_STAT!B70</f>
        <v>42404</v>
      </c>
      <c r="B67" s="6">
        <f>TITRES_STAT!D70</f>
        <v>44.1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3.3216004798923011E-2</v>
      </c>
      <c r="G67" s="2">
        <f t="shared" si="8"/>
        <v>0.13348073350027054</v>
      </c>
      <c r="H67" s="2">
        <f t="shared" si="3"/>
        <v>0.24884493760184268</v>
      </c>
      <c r="I67" s="2">
        <f t="shared" si="4"/>
        <v>19.926007633878044</v>
      </c>
    </row>
    <row r="68" spans="1:9" ht="13.5" x14ac:dyDescent="0.25">
      <c r="A68" s="3">
        <f>TITRES_STAT!B71</f>
        <v>42405</v>
      </c>
      <c r="B68" s="6">
        <f>TITRES_STAT!D71</f>
        <v>44.1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3.0843433027571369E-2</v>
      </c>
      <c r="G68" s="2">
        <f t="shared" si="8"/>
        <v>0.12394639539310835</v>
      </c>
      <c r="H68" s="2">
        <f t="shared" si="3"/>
        <v>0.24884493760184268</v>
      </c>
      <c r="I68" s="2">
        <f t="shared" si="4"/>
        <v>19.926007633878044</v>
      </c>
    </row>
    <row r="69" spans="1:9" ht="13.5" x14ac:dyDescent="0.25">
      <c r="A69" s="3">
        <f>TITRES_STAT!B72</f>
        <v>42408</v>
      </c>
      <c r="B69" s="6">
        <f>TITRES_STAT!D72</f>
        <v>44.1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2.864033066845913E-2</v>
      </c>
      <c r="G69" s="2">
        <f t="shared" si="8"/>
        <v>0.11509308143645776</v>
      </c>
      <c r="H69" s="2">
        <f t="shared" si="3"/>
        <v>0.2488449376018427</v>
      </c>
      <c r="I69" s="2">
        <f t="shared" si="4"/>
        <v>19.926007633878044</v>
      </c>
    </row>
    <row r="70" spans="1:9" ht="13.5" x14ac:dyDescent="0.25">
      <c r="A70" s="3">
        <f>TITRES_STAT!B73</f>
        <v>42409</v>
      </c>
      <c r="B70" s="6">
        <f>TITRES_STAT!D73</f>
        <v>44.1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2.6594592763569191E-2</v>
      </c>
      <c r="G70" s="2">
        <f t="shared" si="8"/>
        <v>0.10687214704813934</v>
      </c>
      <c r="H70" s="2">
        <f t="shared" si="3"/>
        <v>0.2488449376018427</v>
      </c>
      <c r="I70" s="2">
        <f t="shared" si="4"/>
        <v>19.926007633878044</v>
      </c>
    </row>
    <row r="71" spans="1:9" ht="13.5" x14ac:dyDescent="0.25">
      <c r="A71" s="3">
        <f>TITRES_STAT!B74</f>
        <v>42410</v>
      </c>
      <c r="B71" s="6">
        <f>TITRES_STAT!D74</f>
        <v>44.1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2.4694978994742819E-2</v>
      </c>
      <c r="G71" s="2">
        <f t="shared" si="8"/>
        <v>9.9238422258986519E-2</v>
      </c>
      <c r="H71" s="2">
        <f t="shared" si="3"/>
        <v>0.2488449376018427</v>
      </c>
      <c r="I71" s="2">
        <f t="shared" si="4"/>
        <v>19.926007633878044</v>
      </c>
    </row>
    <row r="72" spans="1:9" ht="13.5" x14ac:dyDescent="0.25">
      <c r="A72" s="3">
        <f>TITRES_STAT!B75</f>
        <v>42411</v>
      </c>
      <c r="B72" s="6">
        <f>TITRES_STAT!D75</f>
        <v>44.1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2.2931051923689761E-2</v>
      </c>
      <c r="G72" s="2">
        <f t="shared" si="8"/>
        <v>9.2149963526201764E-2</v>
      </c>
      <c r="H72" s="2">
        <f t="shared" si="3"/>
        <v>0.24884493760184273</v>
      </c>
      <c r="I72" s="2">
        <f t="shared" si="4"/>
        <v>19.926007633878044</v>
      </c>
    </row>
    <row r="73" spans="1:9" ht="13.5" x14ac:dyDescent="0.25">
      <c r="A73" s="3">
        <f>TITRES_STAT!B76</f>
        <v>42412</v>
      </c>
      <c r="B73" s="6">
        <f>TITRES_STAT!D76</f>
        <v>44.1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2.1293119643426207E-2</v>
      </c>
      <c r="G73" s="2">
        <f t="shared" si="8"/>
        <v>8.5567823274330213E-2</v>
      </c>
      <c r="H73" s="2">
        <f t="shared" si="3"/>
        <v>0.24884493760184273</v>
      </c>
      <c r="I73" s="2">
        <f t="shared" si="4"/>
        <v>19.926007633878044</v>
      </c>
    </row>
    <row r="74" spans="1:9" ht="13.5" x14ac:dyDescent="0.25">
      <c r="A74" s="3">
        <f>TITRES_STAT!B77</f>
        <v>42415</v>
      </c>
      <c r="B74" s="6">
        <f>TITRES_STAT!D77</f>
        <v>44.1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1.9772182526038622E-2</v>
      </c>
      <c r="G74" s="2">
        <f t="shared" si="8"/>
        <v>7.9455835897592336E-2</v>
      </c>
      <c r="H74" s="2">
        <f t="shared" si="3"/>
        <v>0.24884493760184273</v>
      </c>
      <c r="I74" s="2">
        <f t="shared" si="4"/>
        <v>19.926007633878044</v>
      </c>
    </row>
    <row r="75" spans="1:9" ht="13.5" x14ac:dyDescent="0.25">
      <c r="A75" s="3">
        <f>TITRES_STAT!B78</f>
        <v>42416</v>
      </c>
      <c r="B75" s="6">
        <f>TITRES_STAT!D78</f>
        <v>44.1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1.8359883774178718E-2</v>
      </c>
      <c r="G75" s="2">
        <f t="shared" si="8"/>
        <v>7.378041904776432E-2</v>
      </c>
      <c r="H75" s="2">
        <f t="shared" si="3"/>
        <v>0.2488449376018427</v>
      </c>
      <c r="I75" s="2">
        <f t="shared" si="4"/>
        <v>19.926007633878044</v>
      </c>
    </row>
    <row r="76" spans="1:9" ht="13.5" x14ac:dyDescent="0.25">
      <c r="A76" s="3">
        <f>TITRES_STAT!B79</f>
        <v>42417</v>
      </c>
      <c r="B76" s="6">
        <f>TITRES_STAT!D79</f>
        <v>44.3</v>
      </c>
      <c r="C76" s="2">
        <f t="shared" si="9"/>
        <v>0.19999999999999574</v>
      </c>
      <c r="D76" s="2">
        <f t="shared" si="10"/>
        <v>0.19999999999999574</v>
      </c>
      <c r="E76" s="2">
        <f t="shared" si="11"/>
        <v>0</v>
      </c>
      <c r="F76" s="2">
        <f t="shared" si="8"/>
        <v>3.1334177790308504E-2</v>
      </c>
      <c r="G76" s="2">
        <f t="shared" si="8"/>
        <v>6.8510389115781153E-2</v>
      </c>
      <c r="H76" s="2">
        <f t="shared" si="3"/>
        <v>0.45736388589698979</v>
      </c>
      <c r="I76" s="2">
        <f t="shared" si="4"/>
        <v>31.38295729178769</v>
      </c>
    </row>
    <row r="77" spans="1:9" ht="13.5" x14ac:dyDescent="0.25">
      <c r="A77" s="3">
        <f>TITRES_STAT!B80</f>
        <v>42418</v>
      </c>
      <c r="B77" s="6">
        <f>TITRES_STAT!D80</f>
        <v>44.3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2.9096022233857897E-2</v>
      </c>
      <c r="G77" s="2">
        <f t="shared" si="12"/>
        <v>6.3616789893225362E-2</v>
      </c>
      <c r="H77" s="2">
        <f t="shared" si="3"/>
        <v>0.45736388589698979</v>
      </c>
      <c r="I77" s="2">
        <f t="shared" si="4"/>
        <v>31.38295729178769</v>
      </c>
    </row>
    <row r="78" spans="1:9" ht="13.5" x14ac:dyDescent="0.25">
      <c r="A78" s="3">
        <f>TITRES_STAT!B81</f>
        <v>42419</v>
      </c>
      <c r="B78" s="6">
        <f>TITRES_STAT!D81</f>
        <v>44.3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2.7017734931439476E-2</v>
      </c>
      <c r="G78" s="2">
        <f t="shared" si="12"/>
        <v>5.9072733472280696E-2</v>
      </c>
      <c r="H78" s="2">
        <f t="shared" si="3"/>
        <v>0.45736388589698973</v>
      </c>
      <c r="I78" s="2">
        <f t="shared" si="4"/>
        <v>31.38295729178769</v>
      </c>
    </row>
    <row r="79" spans="1:9" ht="13.5" x14ac:dyDescent="0.25">
      <c r="A79" s="3">
        <f>TITRES_STAT!B82</f>
        <v>42422</v>
      </c>
      <c r="B79" s="6">
        <f>TITRES_STAT!D82</f>
        <v>43</v>
      </c>
      <c r="C79" s="2">
        <f t="shared" si="9"/>
        <v>-1.2999999999999972</v>
      </c>
      <c r="D79" s="2">
        <f t="shared" si="10"/>
        <v>0</v>
      </c>
      <c r="E79" s="2">
        <f t="shared" si="11"/>
        <v>1.2999999999999972</v>
      </c>
      <c r="F79" s="2">
        <f t="shared" si="12"/>
        <v>2.5087896722050942E-2</v>
      </c>
      <c r="G79" s="2">
        <f t="shared" si="12"/>
        <v>0.14771039536711758</v>
      </c>
      <c r="H79" s="2">
        <f t="shared" si="3"/>
        <v>0.16984516668375163</v>
      </c>
      <c r="I79" s="2">
        <f t="shared" si="4"/>
        <v>14.518602249323692</v>
      </c>
    </row>
    <row r="80" spans="1:9" ht="13.5" x14ac:dyDescent="0.25">
      <c r="A80" s="3">
        <f>TITRES_STAT!B83</f>
        <v>42423</v>
      </c>
      <c r="B80" s="6">
        <f>TITRES_STAT!D83</f>
        <v>43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2.3295904099047304E-2</v>
      </c>
      <c r="G80" s="2">
        <f t="shared" si="12"/>
        <v>0.1371596528408949</v>
      </c>
      <c r="H80" s="2">
        <f t="shared" si="3"/>
        <v>0.16984516668375163</v>
      </c>
      <c r="I80" s="2">
        <f t="shared" si="4"/>
        <v>14.518602249323692</v>
      </c>
    </row>
    <row r="81" spans="1:9" ht="13.5" x14ac:dyDescent="0.25">
      <c r="A81" s="3">
        <f>TITRES_STAT!B84</f>
        <v>42424</v>
      </c>
      <c r="B81" s="6">
        <f>TITRES_STAT!D84</f>
        <v>43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2.1631910949115353E-2</v>
      </c>
      <c r="G81" s="2">
        <f t="shared" si="12"/>
        <v>0.12736253478083098</v>
      </c>
      <c r="H81" s="2">
        <f t="shared" ref="H81:H144" si="13">F81/G81</f>
        <v>0.16984516668375163</v>
      </c>
      <c r="I81" s="2">
        <f t="shared" ref="I81:I144" si="14">IF(G81=0,100,100-(100/(1+H81)))</f>
        <v>14.518602249323692</v>
      </c>
    </row>
    <row r="82" spans="1:9" ht="13.5" x14ac:dyDescent="0.25">
      <c r="A82" s="3">
        <f>TITRES_STAT!B85</f>
        <v>42425</v>
      </c>
      <c r="B82" s="6">
        <f>TITRES_STAT!D85</f>
        <v>43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2.0086774452749971E-2</v>
      </c>
      <c r="G82" s="2">
        <f t="shared" si="12"/>
        <v>0.11826521086791449</v>
      </c>
      <c r="H82" s="2">
        <f t="shared" si="13"/>
        <v>0.16984516668375163</v>
      </c>
      <c r="I82" s="2">
        <f t="shared" si="14"/>
        <v>14.518602249323692</v>
      </c>
    </row>
    <row r="83" spans="1:9" ht="13.5" x14ac:dyDescent="0.25">
      <c r="A83" s="3">
        <f>TITRES_STAT!B86</f>
        <v>42426</v>
      </c>
      <c r="B83" s="6">
        <f>TITRES_STAT!D86</f>
        <v>43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1.8652004848982114E-2</v>
      </c>
      <c r="G83" s="2">
        <f t="shared" si="12"/>
        <v>0.1098176958059206</v>
      </c>
      <c r="H83" s="2">
        <f t="shared" si="13"/>
        <v>0.1698451666837516</v>
      </c>
      <c r="I83" s="2">
        <f t="shared" si="14"/>
        <v>14.518602249323692</v>
      </c>
    </row>
    <row r="84" spans="1:9" ht="13.5" x14ac:dyDescent="0.25">
      <c r="A84" s="3">
        <f>TITRES_STAT!B87</f>
        <v>42429</v>
      </c>
      <c r="B84" s="6">
        <f>TITRES_STAT!D87</f>
        <v>43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1.7319718788340533E-2</v>
      </c>
      <c r="G84" s="2">
        <f t="shared" si="12"/>
        <v>0.10197357467692626</v>
      </c>
      <c r="H84" s="2">
        <f t="shared" si="13"/>
        <v>0.1698451666837516</v>
      </c>
      <c r="I84" s="2">
        <f t="shared" si="14"/>
        <v>14.518602249323692</v>
      </c>
    </row>
    <row r="85" spans="1:9" ht="13.5" x14ac:dyDescent="0.25">
      <c r="A85" s="3">
        <f>TITRES_STAT!B88</f>
        <v>42430</v>
      </c>
      <c r="B85" s="6">
        <f>TITRES_STAT!D88</f>
        <v>43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1.6082596017744779E-2</v>
      </c>
      <c r="G85" s="2">
        <f t="shared" si="12"/>
        <v>9.4689747914288663E-2</v>
      </c>
      <c r="H85" s="2">
        <f t="shared" si="13"/>
        <v>0.1698451666837516</v>
      </c>
      <c r="I85" s="2">
        <f t="shared" si="14"/>
        <v>14.518602249323692</v>
      </c>
    </row>
    <row r="86" spans="1:9" ht="13.5" x14ac:dyDescent="0.25">
      <c r="A86" s="3">
        <f>TITRES_STAT!B89</f>
        <v>42431</v>
      </c>
      <c r="B86" s="6">
        <f>TITRES_STAT!D89</f>
        <v>43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1.4933839159334437E-2</v>
      </c>
      <c r="G86" s="2">
        <f t="shared" si="12"/>
        <v>8.7926194491839471E-2</v>
      </c>
      <c r="H86" s="2">
        <f t="shared" si="13"/>
        <v>0.1698451666837516</v>
      </c>
      <c r="I86" s="2">
        <f t="shared" si="14"/>
        <v>14.518602249323692</v>
      </c>
    </row>
    <row r="87" spans="1:9" ht="13.5" x14ac:dyDescent="0.25">
      <c r="A87" s="3">
        <f>TITRES_STAT!B90</f>
        <v>42432</v>
      </c>
      <c r="B87" s="6">
        <f>TITRES_STAT!D90</f>
        <v>43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1.3867136362239119E-2</v>
      </c>
      <c r="G87" s="2">
        <f t="shared" si="12"/>
        <v>8.1645752028136648E-2</v>
      </c>
      <c r="H87" s="2">
        <f t="shared" si="13"/>
        <v>0.1698451666837516</v>
      </c>
      <c r="I87" s="2">
        <f t="shared" si="14"/>
        <v>14.518602249323692</v>
      </c>
    </row>
    <row r="88" spans="1:9" ht="13.5" x14ac:dyDescent="0.25">
      <c r="A88" s="3">
        <f>TITRES_STAT!B91</f>
        <v>42433</v>
      </c>
      <c r="B88" s="6">
        <f>TITRES_STAT!D91</f>
        <v>43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1.2876626622079182E-2</v>
      </c>
      <c r="G88" s="2">
        <f t="shared" si="12"/>
        <v>7.5813912597555461E-2</v>
      </c>
      <c r="H88" s="2">
        <f t="shared" si="13"/>
        <v>0.1698451666837516</v>
      </c>
      <c r="I88" s="2">
        <f t="shared" si="14"/>
        <v>14.518602249323692</v>
      </c>
    </row>
    <row r="89" spans="1:9" ht="13.5" x14ac:dyDescent="0.25">
      <c r="A89" s="3">
        <f>TITRES_STAT!B92</f>
        <v>42436</v>
      </c>
      <c r="B89" s="6">
        <f>TITRES_STAT!D92</f>
        <v>43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1.1956867577644954E-2</v>
      </c>
      <c r="G89" s="2">
        <f t="shared" si="12"/>
        <v>7.0398633126301499E-2</v>
      </c>
      <c r="H89" s="2">
        <f t="shared" si="13"/>
        <v>0.16984516668375157</v>
      </c>
      <c r="I89" s="2">
        <f t="shared" si="14"/>
        <v>14.518602249323678</v>
      </c>
    </row>
    <row r="90" spans="1:9" ht="13.5" x14ac:dyDescent="0.25">
      <c r="A90" s="3">
        <f>TITRES_STAT!B93</f>
        <v>42437</v>
      </c>
      <c r="B90" s="6">
        <f>TITRES_STAT!D93</f>
        <v>43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1.1102805607813172E-2</v>
      </c>
      <c r="G90" s="2">
        <f t="shared" si="12"/>
        <v>6.5370159331565675E-2</v>
      </c>
      <c r="H90" s="2">
        <f t="shared" si="13"/>
        <v>0.1698451666837516</v>
      </c>
      <c r="I90" s="2">
        <f t="shared" si="14"/>
        <v>14.518602249323692</v>
      </c>
    </row>
    <row r="91" spans="1:9" ht="13.5" x14ac:dyDescent="0.25">
      <c r="A91" s="3">
        <f>TITRES_STAT!B94</f>
        <v>42438</v>
      </c>
      <c r="B91" s="6">
        <f>TITRES_STAT!D94</f>
        <v>43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1.0309748064397944E-2</v>
      </c>
      <c r="G91" s="2">
        <f t="shared" si="12"/>
        <v>6.0700862236453837E-2</v>
      </c>
      <c r="H91" s="2">
        <f t="shared" si="13"/>
        <v>0.16984516668375157</v>
      </c>
      <c r="I91" s="2">
        <f t="shared" si="14"/>
        <v>14.518602249323678</v>
      </c>
    </row>
    <row r="92" spans="1:9" ht="13.5" x14ac:dyDescent="0.25">
      <c r="A92" s="3">
        <f>TITRES_STAT!B95</f>
        <v>42439</v>
      </c>
      <c r="B92" s="6">
        <f>TITRES_STAT!D95</f>
        <v>43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9.5733374883695179E-3</v>
      </c>
      <c r="G92" s="2">
        <f t="shared" si="12"/>
        <v>5.6365086362421421E-2</v>
      </c>
      <c r="H92" s="2">
        <f t="shared" si="13"/>
        <v>0.16984516668375155</v>
      </c>
      <c r="I92" s="2">
        <f t="shared" si="14"/>
        <v>14.518602249323678</v>
      </c>
    </row>
    <row r="93" spans="1:9" ht="13.5" x14ac:dyDescent="0.25">
      <c r="A93" s="3">
        <f>TITRES_STAT!B96</f>
        <v>42440</v>
      </c>
      <c r="B93" s="6">
        <f>TITRES_STAT!D96</f>
        <v>43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8.8895276677716951E-3</v>
      </c>
      <c r="G93" s="2">
        <f t="shared" si="15"/>
        <v>5.2339008765105603E-2</v>
      </c>
      <c r="H93" s="2">
        <f t="shared" si="13"/>
        <v>0.16984516668375155</v>
      </c>
      <c r="I93" s="2">
        <f t="shared" si="14"/>
        <v>14.518602249323678</v>
      </c>
    </row>
    <row r="94" spans="1:9" ht="13.5" x14ac:dyDescent="0.25">
      <c r="A94" s="3">
        <f>TITRES_STAT!B97</f>
        <v>42443</v>
      </c>
      <c r="B94" s="6">
        <f>TITRES_STAT!D97</f>
        <v>43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8.2545614057880027E-3</v>
      </c>
      <c r="G94" s="2">
        <f t="shared" si="15"/>
        <v>4.8600508139026631E-2</v>
      </c>
      <c r="H94" s="2">
        <f t="shared" si="13"/>
        <v>0.16984516668375157</v>
      </c>
      <c r="I94" s="2">
        <f t="shared" si="14"/>
        <v>14.518602249323678</v>
      </c>
    </row>
    <row r="95" spans="1:9" ht="13.5" x14ac:dyDescent="0.25">
      <c r="A95" s="3">
        <f>TITRES_STAT!B98</f>
        <v>42444</v>
      </c>
      <c r="B95" s="6">
        <f>TITRES_STAT!D98</f>
        <v>43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7.6649498768031456E-3</v>
      </c>
      <c r="G95" s="2">
        <f t="shared" si="15"/>
        <v>4.5129043271953294E-2</v>
      </c>
      <c r="H95" s="2">
        <f t="shared" si="13"/>
        <v>0.1698451666837516</v>
      </c>
      <c r="I95" s="2">
        <f t="shared" si="14"/>
        <v>14.518602249323692</v>
      </c>
    </row>
    <row r="96" spans="1:9" ht="13.5" x14ac:dyDescent="0.25">
      <c r="A96" s="3">
        <f>TITRES_STAT!B99</f>
        <v>42445</v>
      </c>
      <c r="B96" s="6">
        <f>TITRES_STAT!D99</f>
        <v>44.29</v>
      </c>
      <c r="C96" s="2">
        <f t="shared" si="9"/>
        <v>1.2899999999999991</v>
      </c>
      <c r="D96" s="2">
        <f t="shared" si="10"/>
        <v>1.2899999999999991</v>
      </c>
      <c r="E96" s="2">
        <f t="shared" si="11"/>
        <v>0</v>
      </c>
      <c r="F96" s="2">
        <f t="shared" si="15"/>
        <v>9.9260310599888574E-2</v>
      </c>
      <c r="G96" s="2">
        <f t="shared" si="15"/>
        <v>4.1905540181099488E-2</v>
      </c>
      <c r="H96" s="2">
        <f t="shared" si="13"/>
        <v>2.3686679654032381</v>
      </c>
      <c r="I96" s="2">
        <f t="shared" si="14"/>
        <v>70.31467600042032</v>
      </c>
    </row>
    <row r="97" spans="1:9" ht="13.5" x14ac:dyDescent="0.25">
      <c r="A97" s="3">
        <f>TITRES_STAT!B100</f>
        <v>42446</v>
      </c>
      <c r="B97" s="6">
        <f>TITRES_STAT!D100</f>
        <v>46.28</v>
      </c>
      <c r="C97" s="2">
        <f t="shared" si="9"/>
        <v>1.990000000000002</v>
      </c>
      <c r="D97" s="2">
        <f t="shared" si="10"/>
        <v>1.990000000000002</v>
      </c>
      <c r="E97" s="2">
        <f t="shared" si="11"/>
        <v>0</v>
      </c>
      <c r="F97" s="2">
        <f t="shared" si="15"/>
        <v>0.23431314555703953</v>
      </c>
      <c r="G97" s="2">
        <f t="shared" si="15"/>
        <v>3.8912287311020956E-2</v>
      </c>
      <c r="H97" s="2">
        <f t="shared" si="13"/>
        <v>6.0215721497994812</v>
      </c>
      <c r="I97" s="2">
        <f t="shared" si="14"/>
        <v>85.758175253834608</v>
      </c>
    </row>
    <row r="98" spans="1:9" ht="13.5" x14ac:dyDescent="0.25">
      <c r="A98" s="3">
        <f>TITRES_STAT!B101</f>
        <v>42447</v>
      </c>
      <c r="B98" s="6">
        <f>TITRES_STAT!D101</f>
        <v>47</v>
      </c>
      <c r="C98" s="2">
        <f t="shared" si="9"/>
        <v>0.71999999999999886</v>
      </c>
      <c r="D98" s="2">
        <f t="shared" si="10"/>
        <v>0.71999999999999886</v>
      </c>
      <c r="E98" s="2">
        <f t="shared" si="11"/>
        <v>0</v>
      </c>
      <c r="F98" s="2">
        <f t="shared" si="15"/>
        <v>0.2690050637315366</v>
      </c>
      <c r="G98" s="2">
        <f t="shared" si="15"/>
        <v>3.6132838217376603E-2</v>
      </c>
      <c r="H98" s="2">
        <f t="shared" si="13"/>
        <v>7.4448916000783374</v>
      </c>
      <c r="I98" s="2">
        <f t="shared" si="14"/>
        <v>88.15852177438579</v>
      </c>
    </row>
    <row r="99" spans="1:9" ht="13.5" x14ac:dyDescent="0.25">
      <c r="A99" s="3">
        <f>TITRES_STAT!B102</f>
        <v>42450</v>
      </c>
      <c r="B99" s="6">
        <f>TITRES_STAT!D102</f>
        <v>46.7</v>
      </c>
      <c r="C99" s="2">
        <f t="shared" si="9"/>
        <v>-0.29999999999999716</v>
      </c>
      <c r="D99" s="2">
        <f t="shared" si="10"/>
        <v>0</v>
      </c>
      <c r="E99" s="2">
        <f t="shared" si="11"/>
        <v>0.29999999999999716</v>
      </c>
      <c r="F99" s="2">
        <f t="shared" si="15"/>
        <v>0.24979041632214113</v>
      </c>
      <c r="G99" s="2">
        <f t="shared" si="15"/>
        <v>5.498049263042093E-2</v>
      </c>
      <c r="H99" s="2">
        <f t="shared" si="13"/>
        <v>4.543255332418231</v>
      </c>
      <c r="I99" s="2">
        <f t="shared" si="14"/>
        <v>81.960058845715253</v>
      </c>
    </row>
    <row r="100" spans="1:9" ht="13.5" x14ac:dyDescent="0.25">
      <c r="A100" s="3">
        <f>TITRES_STAT!B103</f>
        <v>42451</v>
      </c>
      <c r="B100" s="6">
        <f>TITRES_STAT!D103</f>
        <v>46.7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0.23194824372770248</v>
      </c>
      <c r="G100" s="2">
        <f t="shared" si="15"/>
        <v>5.1053314585390863E-2</v>
      </c>
      <c r="H100" s="2">
        <f t="shared" si="13"/>
        <v>4.543255332418231</v>
      </c>
      <c r="I100" s="2">
        <f t="shared" si="14"/>
        <v>81.960058845715253</v>
      </c>
    </row>
    <row r="101" spans="1:9" ht="13.5" x14ac:dyDescent="0.25">
      <c r="A101" s="3">
        <f>TITRES_STAT!B104</f>
        <v>42452</v>
      </c>
      <c r="B101" s="6">
        <f>TITRES_STAT!D104</f>
        <v>46.7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0.21538051203286659</v>
      </c>
      <c r="G101" s="2">
        <f t="shared" si="15"/>
        <v>4.7406649257862941E-2</v>
      </c>
      <c r="H101" s="2">
        <f t="shared" si="13"/>
        <v>4.543255332418231</v>
      </c>
      <c r="I101" s="2">
        <f t="shared" si="14"/>
        <v>81.960058845715253</v>
      </c>
    </row>
    <row r="102" spans="1:9" ht="13.5" x14ac:dyDescent="0.25">
      <c r="A102" s="3">
        <f>TITRES_STAT!B105</f>
        <v>42453</v>
      </c>
      <c r="B102" s="6">
        <f>TITRES_STAT!D105</f>
        <v>46.7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0.19999618974480468</v>
      </c>
      <c r="G102" s="2">
        <f t="shared" si="15"/>
        <v>4.4020460025158449E-2</v>
      </c>
      <c r="H102" s="2">
        <f t="shared" si="13"/>
        <v>4.543255332418231</v>
      </c>
      <c r="I102" s="2">
        <f t="shared" si="14"/>
        <v>81.960058845715253</v>
      </c>
    </row>
    <row r="103" spans="1:9" ht="13.5" x14ac:dyDescent="0.25">
      <c r="A103" s="3">
        <f>TITRES_STAT!B106</f>
        <v>42454</v>
      </c>
      <c r="B103" s="6">
        <f>TITRES_STAT!D106</f>
        <v>46.7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0.18571074762017578</v>
      </c>
      <c r="G103" s="2">
        <f t="shared" si="15"/>
        <v>4.087614145193285E-2</v>
      </c>
      <c r="H103" s="2">
        <f t="shared" si="13"/>
        <v>4.5432553324182301</v>
      </c>
      <c r="I103" s="2">
        <f t="shared" si="14"/>
        <v>81.960058845715253</v>
      </c>
    </row>
    <row r="104" spans="1:9" ht="13.5" x14ac:dyDescent="0.25">
      <c r="A104" s="3">
        <f>TITRES_STAT!B107</f>
        <v>42457</v>
      </c>
      <c r="B104" s="6">
        <f>TITRES_STAT!D107</f>
        <v>46.7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0.17244569421873465</v>
      </c>
      <c r="G104" s="2">
        <f t="shared" si="15"/>
        <v>3.7956417062509074E-2</v>
      </c>
      <c r="H104" s="2">
        <f t="shared" si="13"/>
        <v>4.5432553324182301</v>
      </c>
      <c r="I104" s="2">
        <f t="shared" si="14"/>
        <v>81.960058845715253</v>
      </c>
    </row>
    <row r="105" spans="1:9" ht="13.5" x14ac:dyDescent="0.25">
      <c r="A105" s="3">
        <f>TITRES_STAT!B108</f>
        <v>42458</v>
      </c>
      <c r="B105" s="6">
        <f>TITRES_STAT!D108</f>
        <v>46.7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0.16012814463168218</v>
      </c>
      <c r="G105" s="2">
        <f t="shared" si="15"/>
        <v>3.5245244415186998E-2</v>
      </c>
      <c r="H105" s="2">
        <f t="shared" si="13"/>
        <v>4.5432553324182301</v>
      </c>
      <c r="I105" s="2">
        <f t="shared" si="14"/>
        <v>81.960058845715253</v>
      </c>
    </row>
    <row r="106" spans="1:9" ht="13.5" x14ac:dyDescent="0.25">
      <c r="A106" s="3">
        <f>TITRES_STAT!B109</f>
        <v>42459</v>
      </c>
      <c r="B106" s="6">
        <f>TITRES_STAT!D109</f>
        <v>44.6</v>
      </c>
      <c r="C106" s="2">
        <f t="shared" si="9"/>
        <v>-2.1000000000000014</v>
      </c>
      <c r="D106" s="2">
        <f t="shared" si="10"/>
        <v>0</v>
      </c>
      <c r="E106" s="2">
        <f t="shared" si="11"/>
        <v>2.1000000000000014</v>
      </c>
      <c r="F106" s="2">
        <f t="shared" si="15"/>
        <v>0.14869042001513347</v>
      </c>
      <c r="G106" s="2">
        <f t="shared" si="15"/>
        <v>0.18272772695695944</v>
      </c>
      <c r="H106" s="2">
        <f t="shared" si="13"/>
        <v>0.8137266439600418</v>
      </c>
      <c r="I106" s="2">
        <f t="shared" si="14"/>
        <v>44.864899937918594</v>
      </c>
    </row>
    <row r="107" spans="1:9" ht="13.5" x14ac:dyDescent="0.25">
      <c r="A107" s="3">
        <f>TITRES_STAT!B110</f>
        <v>42460</v>
      </c>
      <c r="B107" s="6">
        <f>TITRES_STAT!D110</f>
        <v>42.6</v>
      </c>
      <c r="C107" s="2">
        <f t="shared" si="9"/>
        <v>-2</v>
      </c>
      <c r="D107" s="2">
        <f t="shared" si="10"/>
        <v>0</v>
      </c>
      <c r="E107" s="2">
        <f t="shared" si="11"/>
        <v>2</v>
      </c>
      <c r="F107" s="2">
        <f t="shared" si="15"/>
        <v>0.13806967572833823</v>
      </c>
      <c r="G107" s="2">
        <f t="shared" si="15"/>
        <v>0.31253288931717665</v>
      </c>
      <c r="H107" s="2">
        <f t="shared" si="13"/>
        <v>0.44177646720635871</v>
      </c>
      <c r="I107" s="2">
        <f t="shared" si="14"/>
        <v>30.641120676796845</v>
      </c>
    </row>
    <row r="108" spans="1:9" ht="13.5" x14ac:dyDescent="0.25">
      <c r="A108" s="3">
        <f>TITRES_STAT!B111</f>
        <v>42461</v>
      </c>
      <c r="B108" s="6">
        <f>TITRES_STAT!D111</f>
        <v>42.6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0.12820755603345693</v>
      </c>
      <c r="G108" s="2">
        <f t="shared" si="15"/>
        <v>0.29020911150880691</v>
      </c>
      <c r="H108" s="2">
        <f t="shared" si="13"/>
        <v>0.44177646720635871</v>
      </c>
      <c r="I108" s="2">
        <f t="shared" si="14"/>
        <v>30.641120676796845</v>
      </c>
    </row>
    <row r="109" spans="1:9" ht="13.5" x14ac:dyDescent="0.25">
      <c r="A109" s="3">
        <f>TITRES_STAT!B112</f>
        <v>42464</v>
      </c>
      <c r="B109" s="6">
        <f>TITRES_STAT!D112</f>
        <v>42.6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0.11904987345963858</v>
      </c>
      <c r="G109" s="2">
        <f t="shared" si="16"/>
        <v>0.26947988925817784</v>
      </c>
      <c r="H109" s="2">
        <f t="shared" si="13"/>
        <v>0.44177646720635871</v>
      </c>
      <c r="I109" s="2">
        <f t="shared" si="14"/>
        <v>30.641120676796845</v>
      </c>
    </row>
    <row r="110" spans="1:9" ht="13.5" x14ac:dyDescent="0.25">
      <c r="A110" s="3">
        <f>TITRES_STAT!B113</f>
        <v>42465</v>
      </c>
      <c r="B110" s="6">
        <f>TITRES_STAT!D113</f>
        <v>42.6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0.11054631106966439</v>
      </c>
      <c r="G110" s="2">
        <f t="shared" si="16"/>
        <v>0.25023132573973655</v>
      </c>
      <c r="H110" s="2">
        <f t="shared" si="13"/>
        <v>0.44177646720635871</v>
      </c>
      <c r="I110" s="2">
        <f t="shared" si="14"/>
        <v>30.641120676796845</v>
      </c>
    </row>
    <row r="111" spans="1:9" ht="13.5" x14ac:dyDescent="0.25">
      <c r="A111" s="3">
        <f>TITRES_STAT!B114</f>
        <v>42466</v>
      </c>
      <c r="B111" s="6">
        <f>TITRES_STAT!D114</f>
        <v>42.6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0.10265014599325981</v>
      </c>
      <c r="G111" s="2">
        <f t="shared" si="16"/>
        <v>0.23235765961546967</v>
      </c>
      <c r="H111" s="2">
        <f t="shared" si="13"/>
        <v>0.44177646720635877</v>
      </c>
      <c r="I111" s="2">
        <f t="shared" si="14"/>
        <v>30.641120676796859</v>
      </c>
    </row>
    <row r="112" spans="1:9" ht="13.5" x14ac:dyDescent="0.25">
      <c r="A112" s="3">
        <f>TITRES_STAT!B115</f>
        <v>42467</v>
      </c>
      <c r="B112" s="6">
        <f>TITRES_STAT!D115</f>
        <v>42.6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9.5317992708026961E-2</v>
      </c>
      <c r="G112" s="2">
        <f t="shared" si="16"/>
        <v>0.21576068392865039</v>
      </c>
      <c r="H112" s="2">
        <f t="shared" si="13"/>
        <v>0.44177646720635877</v>
      </c>
      <c r="I112" s="2">
        <f t="shared" si="14"/>
        <v>30.641120676796859</v>
      </c>
    </row>
    <row r="113" spans="1:9" ht="13.5" x14ac:dyDescent="0.25">
      <c r="A113" s="3">
        <f>TITRES_STAT!B116</f>
        <v>42468</v>
      </c>
      <c r="B113" s="6">
        <f>TITRES_STAT!D116</f>
        <v>42.6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8.8509564657453604E-2</v>
      </c>
      <c r="G113" s="2">
        <f t="shared" si="16"/>
        <v>0.20034920650517535</v>
      </c>
      <c r="H113" s="2">
        <f t="shared" si="13"/>
        <v>0.44177646720635882</v>
      </c>
      <c r="I113" s="2">
        <f t="shared" si="14"/>
        <v>30.641120676796859</v>
      </c>
    </row>
    <row r="114" spans="1:9" ht="13.5" x14ac:dyDescent="0.25">
      <c r="A114" s="3">
        <f>TITRES_STAT!B117</f>
        <v>42471</v>
      </c>
      <c r="B114" s="6">
        <f>TITRES_STAT!D117</f>
        <v>42.6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8.2187452896206908E-2</v>
      </c>
      <c r="G114" s="2">
        <f t="shared" si="16"/>
        <v>0.18603854889766283</v>
      </c>
      <c r="H114" s="2">
        <f t="shared" si="13"/>
        <v>0.44177646720635871</v>
      </c>
      <c r="I114" s="2">
        <f t="shared" si="14"/>
        <v>30.641120676796845</v>
      </c>
    </row>
    <row r="115" spans="1:9" ht="13.5" x14ac:dyDescent="0.25">
      <c r="A115" s="3">
        <f>TITRES_STAT!B118</f>
        <v>42472</v>
      </c>
      <c r="B115" s="6">
        <f>TITRES_STAT!D118</f>
        <v>42.6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7.6316920546477846E-2</v>
      </c>
      <c r="G115" s="2">
        <f t="shared" si="16"/>
        <v>0.17275008111925835</v>
      </c>
      <c r="H115" s="2">
        <f t="shared" si="13"/>
        <v>0.44177646720635871</v>
      </c>
      <c r="I115" s="2">
        <f t="shared" si="14"/>
        <v>30.641120676796845</v>
      </c>
    </row>
    <row r="116" spans="1:9" ht="13.5" x14ac:dyDescent="0.25">
      <c r="A116" s="3">
        <f>TITRES_STAT!B119</f>
        <v>42473</v>
      </c>
      <c r="B116" s="6">
        <f>TITRES_STAT!D119</f>
        <v>42.6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7.0865711936015138E-2</v>
      </c>
      <c r="G116" s="2">
        <f t="shared" si="16"/>
        <v>0.1604107896107399</v>
      </c>
      <c r="H116" s="2">
        <f t="shared" si="13"/>
        <v>0.44177646720635866</v>
      </c>
      <c r="I116" s="2">
        <f t="shared" si="14"/>
        <v>30.641120676796845</v>
      </c>
    </row>
    <row r="117" spans="1:9" ht="13.5" x14ac:dyDescent="0.25">
      <c r="A117" s="3">
        <f>TITRES_STAT!B120</f>
        <v>42474</v>
      </c>
      <c r="B117" s="6">
        <f>TITRES_STAT!D120</f>
        <v>41</v>
      </c>
      <c r="C117" s="2">
        <f t="shared" si="9"/>
        <v>-1.6000000000000014</v>
      </c>
      <c r="D117" s="2">
        <f t="shared" si="10"/>
        <v>0</v>
      </c>
      <c r="E117" s="2">
        <f t="shared" si="11"/>
        <v>1.6000000000000014</v>
      </c>
      <c r="F117" s="2">
        <f t="shared" si="16"/>
        <v>6.5803875369156911E-2</v>
      </c>
      <c r="G117" s="2">
        <f t="shared" si="16"/>
        <v>0.26323859035282998</v>
      </c>
      <c r="H117" s="2">
        <f t="shared" si="13"/>
        <v>0.24997807229159355</v>
      </c>
      <c r="I117" s="2">
        <f t="shared" si="14"/>
        <v>19.998596602043349</v>
      </c>
    </row>
    <row r="118" spans="1:9" ht="13.5" x14ac:dyDescent="0.25">
      <c r="A118" s="3">
        <f>TITRES_STAT!B121</f>
        <v>42475</v>
      </c>
      <c r="B118" s="6">
        <f>TITRES_STAT!D121</f>
        <v>41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6.1103598557074271E-2</v>
      </c>
      <c r="G118" s="2">
        <f t="shared" si="16"/>
        <v>0.2444358338990564</v>
      </c>
      <c r="H118" s="2">
        <f t="shared" si="13"/>
        <v>0.24997807229159352</v>
      </c>
      <c r="I118" s="2">
        <f t="shared" si="14"/>
        <v>19.998596602043349</v>
      </c>
    </row>
    <row r="119" spans="1:9" ht="13.5" x14ac:dyDescent="0.25">
      <c r="A119" s="3">
        <f>TITRES_STAT!B122</f>
        <v>42478</v>
      </c>
      <c r="B119" s="6">
        <f>TITRES_STAT!D122</f>
        <v>39.770000000000003</v>
      </c>
      <c r="C119" s="2">
        <f t="shared" si="9"/>
        <v>-1.2299999999999969</v>
      </c>
      <c r="D119" s="2">
        <f t="shared" si="10"/>
        <v>0</v>
      </c>
      <c r="E119" s="2">
        <f t="shared" si="11"/>
        <v>1.2299999999999969</v>
      </c>
      <c r="F119" s="2">
        <f t="shared" si="16"/>
        <v>5.673905580299754E-2</v>
      </c>
      <c r="G119" s="2">
        <f t="shared" si="16"/>
        <v>0.31483327433483793</v>
      </c>
      <c r="H119" s="2">
        <f t="shared" si="13"/>
        <v>0.18021937459715029</v>
      </c>
      <c r="I119" s="2">
        <f t="shared" si="14"/>
        <v>15.269989501626796</v>
      </c>
    </row>
    <row r="120" spans="1:9" ht="13.5" x14ac:dyDescent="0.25">
      <c r="A120" s="3">
        <f>TITRES_STAT!B123</f>
        <v>42479</v>
      </c>
      <c r="B120" s="6">
        <f>TITRES_STAT!D123</f>
        <v>39.770000000000003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5.268626610278343E-2</v>
      </c>
      <c r="G120" s="2">
        <f t="shared" si="16"/>
        <v>0.29234518331092091</v>
      </c>
      <c r="H120" s="2">
        <f t="shared" si="13"/>
        <v>0.18021937459715032</v>
      </c>
      <c r="I120" s="2">
        <f t="shared" si="14"/>
        <v>15.269989501626796</v>
      </c>
    </row>
    <row r="121" spans="1:9" ht="13.5" x14ac:dyDescent="0.25">
      <c r="A121" s="3">
        <f>TITRES_STAT!B124</f>
        <v>42480</v>
      </c>
      <c r="B121" s="6">
        <f>TITRES_STAT!D124</f>
        <v>39.770000000000003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4.8922961381156038E-2</v>
      </c>
      <c r="G121" s="2">
        <f t="shared" si="16"/>
        <v>0.27146338450299801</v>
      </c>
      <c r="H121" s="2">
        <f t="shared" si="13"/>
        <v>0.18021937459715029</v>
      </c>
      <c r="I121" s="2">
        <f t="shared" si="14"/>
        <v>15.269989501626796</v>
      </c>
    </row>
    <row r="122" spans="1:9" ht="13.5" x14ac:dyDescent="0.25">
      <c r="A122" s="3">
        <f>TITRES_STAT!B125</f>
        <v>42481</v>
      </c>
      <c r="B122" s="6">
        <f>TITRES_STAT!D125</f>
        <v>39.770000000000003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4.5428464139644895E-2</v>
      </c>
      <c r="G122" s="2">
        <f t="shared" si="16"/>
        <v>0.25207314275278386</v>
      </c>
      <c r="H122" s="2">
        <f t="shared" si="13"/>
        <v>0.18021937459715029</v>
      </c>
      <c r="I122" s="2">
        <f t="shared" si="14"/>
        <v>15.269989501626796</v>
      </c>
    </row>
    <row r="123" spans="1:9" ht="13.5" x14ac:dyDescent="0.25">
      <c r="A123" s="3">
        <f>TITRES_STAT!B126</f>
        <v>42482</v>
      </c>
      <c r="B123" s="6">
        <f>TITRES_STAT!D126</f>
        <v>39.770000000000003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4.2183573843955977E-2</v>
      </c>
      <c r="G123" s="2">
        <f t="shared" si="16"/>
        <v>0.23406791827044215</v>
      </c>
      <c r="H123" s="2">
        <f t="shared" si="13"/>
        <v>0.18021937459715032</v>
      </c>
      <c r="I123" s="2">
        <f t="shared" si="14"/>
        <v>15.269989501626796</v>
      </c>
    </row>
    <row r="124" spans="1:9" ht="13.5" x14ac:dyDescent="0.25">
      <c r="A124" s="3">
        <f>TITRES_STAT!B127</f>
        <v>42485</v>
      </c>
      <c r="B124" s="6">
        <f>TITRES_STAT!D127</f>
        <v>39.770000000000003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3.9170461426530544E-2</v>
      </c>
      <c r="G124" s="2">
        <f t="shared" si="16"/>
        <v>0.21734878125112486</v>
      </c>
      <c r="H124" s="2">
        <f t="shared" si="13"/>
        <v>0.18021937459715026</v>
      </c>
      <c r="I124" s="2">
        <f t="shared" si="14"/>
        <v>15.269989501626796</v>
      </c>
    </row>
    <row r="125" spans="1:9" ht="13.5" x14ac:dyDescent="0.25">
      <c r="A125" s="3">
        <f>TITRES_STAT!B128</f>
        <v>42486</v>
      </c>
      <c r="B125" s="6">
        <f>TITRES_STAT!D128</f>
        <v>39.770000000000003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3.6372571324635505E-2</v>
      </c>
      <c r="G125" s="2">
        <f t="shared" si="17"/>
        <v>0.20182386830461593</v>
      </c>
      <c r="H125" s="2">
        <f t="shared" si="13"/>
        <v>0.18021937459715029</v>
      </c>
      <c r="I125" s="2">
        <f t="shared" si="14"/>
        <v>15.269989501626796</v>
      </c>
    </row>
    <row r="126" spans="1:9" ht="13.5" x14ac:dyDescent="0.25">
      <c r="A126" s="3">
        <f>TITRES_STAT!B129</f>
        <v>42487</v>
      </c>
      <c r="B126" s="6">
        <f>TITRES_STAT!D129</f>
        <v>39.770000000000003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3.3774530515732967E-2</v>
      </c>
      <c r="G126" s="2">
        <f t="shared" si="17"/>
        <v>0.18740787771142906</v>
      </c>
      <c r="H126" s="2">
        <f t="shared" si="13"/>
        <v>0.18021937459715029</v>
      </c>
      <c r="I126" s="2">
        <f t="shared" si="14"/>
        <v>15.269989501626796</v>
      </c>
    </row>
    <row r="127" spans="1:9" ht="13.5" x14ac:dyDescent="0.25">
      <c r="A127" s="3">
        <f>TITRES_STAT!B130</f>
        <v>42488</v>
      </c>
      <c r="B127" s="6">
        <f>TITRES_STAT!D130</f>
        <v>39.770000000000003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3.136206405032347E-2</v>
      </c>
      <c r="G127" s="2">
        <f t="shared" si="17"/>
        <v>0.17402160073204126</v>
      </c>
      <c r="H127" s="2">
        <f t="shared" si="13"/>
        <v>0.18021937459715032</v>
      </c>
      <c r="I127" s="2">
        <f t="shared" si="14"/>
        <v>15.269989501626796</v>
      </c>
    </row>
    <row r="128" spans="1:9" ht="13.5" x14ac:dyDescent="0.25">
      <c r="A128" s="3">
        <f>TITRES_STAT!B131</f>
        <v>42489</v>
      </c>
      <c r="B128" s="6">
        <f>TITRES_STAT!D131</f>
        <v>39.770000000000003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2.9121916618157506E-2</v>
      </c>
      <c r="G128" s="2">
        <f t="shared" si="17"/>
        <v>0.16159148639403834</v>
      </c>
      <c r="H128" s="2">
        <f t="shared" si="13"/>
        <v>0.18021937459715026</v>
      </c>
      <c r="I128" s="2">
        <f t="shared" si="14"/>
        <v>15.269989501626796</v>
      </c>
    </row>
    <row r="129" spans="1:9" ht="13.5" x14ac:dyDescent="0.25">
      <c r="A129" s="3">
        <f>TITRES_STAT!B132</f>
        <v>42492</v>
      </c>
      <c r="B129" s="6">
        <f>TITRES_STAT!D132</f>
        <v>39.770000000000003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2.7041779716860538E-2</v>
      </c>
      <c r="G129" s="2">
        <f t="shared" si="17"/>
        <v>0.15004923736589276</v>
      </c>
      <c r="H129" s="2">
        <f t="shared" si="13"/>
        <v>0.18021937459715023</v>
      </c>
      <c r="I129" s="2">
        <f t="shared" si="14"/>
        <v>15.269989501626796</v>
      </c>
    </row>
    <row r="130" spans="1:9" ht="13.5" x14ac:dyDescent="0.25">
      <c r="A130" s="3">
        <f>TITRES_STAT!B133</f>
        <v>42493</v>
      </c>
      <c r="B130" s="6">
        <f>TITRES_STAT!D133</f>
        <v>39.770000000000003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2.5110224022799072E-2</v>
      </c>
      <c r="G130" s="2">
        <f t="shared" si="17"/>
        <v>0.13933143469690043</v>
      </c>
      <c r="H130" s="2">
        <f t="shared" si="13"/>
        <v>0.18021937459715021</v>
      </c>
      <c r="I130" s="2">
        <f t="shared" si="14"/>
        <v>15.269989501626796</v>
      </c>
    </row>
    <row r="131" spans="1:9" ht="13.5" x14ac:dyDescent="0.25">
      <c r="A131" s="3">
        <f>TITRES_STAT!B134</f>
        <v>42494</v>
      </c>
      <c r="B131" s="6">
        <f>TITRES_STAT!D134</f>
        <v>39.770000000000003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2.3316636592599138E-2</v>
      </c>
      <c r="G131" s="2">
        <f t="shared" si="17"/>
        <v>0.12937918936140755</v>
      </c>
      <c r="H131" s="2">
        <f t="shared" si="13"/>
        <v>0.18021937459715021</v>
      </c>
      <c r="I131" s="2">
        <f t="shared" si="14"/>
        <v>15.269989501626796</v>
      </c>
    </row>
    <row r="132" spans="1:9" ht="13.5" x14ac:dyDescent="0.25">
      <c r="A132" s="3">
        <f>TITRES_STAT!B135</f>
        <v>42495</v>
      </c>
      <c r="B132" s="6">
        <f>TITRES_STAT!D135</f>
        <v>39.770000000000003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2.1651162550270629E-2</v>
      </c>
      <c r="G132" s="2">
        <f t="shared" si="17"/>
        <v>0.12013781869273557</v>
      </c>
      <c r="H132" s="2">
        <f t="shared" si="13"/>
        <v>0.18021937459715023</v>
      </c>
      <c r="I132" s="2">
        <f t="shared" si="14"/>
        <v>15.269989501626796</v>
      </c>
    </row>
    <row r="133" spans="1:9" ht="13.5" x14ac:dyDescent="0.25">
      <c r="A133" s="3">
        <f>TITRES_STAT!B136</f>
        <v>42496</v>
      </c>
      <c r="B133" s="6">
        <f>TITRES_STAT!D136</f>
        <v>39.770000000000003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2.0104650939537012E-2</v>
      </c>
      <c r="G133" s="2">
        <f t="shared" si="17"/>
        <v>0.11155654592896876</v>
      </c>
      <c r="H133" s="2">
        <f t="shared" si="13"/>
        <v>0.18021937459715021</v>
      </c>
      <c r="I133" s="2">
        <f t="shared" si="14"/>
        <v>15.269989501626796</v>
      </c>
    </row>
    <row r="134" spans="1:9" ht="13.5" x14ac:dyDescent="0.25">
      <c r="A134" s="3">
        <f>TITRES_STAT!B137</f>
        <v>42499</v>
      </c>
      <c r="B134" s="6">
        <f>TITRES_STAT!D137</f>
        <v>39.770000000000003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1.8668604443855798E-2</v>
      </c>
      <c r="G134" s="2">
        <f t="shared" si="17"/>
        <v>0.10358822121975671</v>
      </c>
      <c r="H134" s="2">
        <f t="shared" si="13"/>
        <v>0.18021937459715021</v>
      </c>
      <c r="I134" s="2">
        <f t="shared" si="14"/>
        <v>15.269989501626796</v>
      </c>
    </row>
    <row r="135" spans="1:9" ht="13.5" x14ac:dyDescent="0.25">
      <c r="A135" s="3">
        <f>TITRES_STAT!B138</f>
        <v>42500</v>
      </c>
      <c r="B135" s="6">
        <f>TITRES_STAT!D138</f>
        <v>39.770000000000003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1.7335132697866098E-2</v>
      </c>
      <c r="G135" s="2">
        <f t="shared" si="17"/>
        <v>9.618906256120266E-2</v>
      </c>
      <c r="H135" s="2">
        <f t="shared" si="13"/>
        <v>0.18021937459715021</v>
      </c>
      <c r="I135" s="2">
        <f t="shared" si="14"/>
        <v>15.269989501626796</v>
      </c>
    </row>
    <row r="136" spans="1:9" ht="13.5" x14ac:dyDescent="0.25">
      <c r="A136" s="3">
        <f>TITRES_STAT!B139</f>
        <v>42501</v>
      </c>
      <c r="B136" s="6">
        <f>TITRES_STAT!D139</f>
        <v>39.6</v>
      </c>
      <c r="C136" s="2">
        <f t="shared" si="18"/>
        <v>-0.17000000000000171</v>
      </c>
      <c r="D136" s="2">
        <f t="shared" si="19"/>
        <v>0</v>
      </c>
      <c r="E136" s="2">
        <f t="shared" si="20"/>
        <v>0.17000000000000171</v>
      </c>
      <c r="F136" s="2">
        <f t="shared" si="17"/>
        <v>1.6096908933732803E-2</v>
      </c>
      <c r="G136" s="2">
        <f t="shared" si="17"/>
        <v>0.10146127237825973</v>
      </c>
      <c r="H136" s="2">
        <f t="shared" si="13"/>
        <v>0.15865076946523601</v>
      </c>
      <c r="I136" s="2">
        <f t="shared" si="14"/>
        <v>13.692716877792236</v>
      </c>
    </row>
    <row r="137" spans="1:9" ht="13.5" x14ac:dyDescent="0.25">
      <c r="A137" s="3">
        <f>TITRES_STAT!B140</f>
        <v>42502</v>
      </c>
      <c r="B137" s="6">
        <f>TITRES_STAT!D140</f>
        <v>39.6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1.4947129724180459E-2</v>
      </c>
      <c r="G137" s="2">
        <f t="shared" si="17"/>
        <v>9.4214038636955461E-2</v>
      </c>
      <c r="H137" s="2">
        <f t="shared" si="13"/>
        <v>0.15865076946523601</v>
      </c>
      <c r="I137" s="2">
        <f t="shared" si="14"/>
        <v>13.692716877792236</v>
      </c>
    </row>
    <row r="138" spans="1:9" ht="13.5" x14ac:dyDescent="0.25">
      <c r="A138" s="3">
        <f>TITRES_STAT!B141</f>
        <v>42503</v>
      </c>
      <c r="B138" s="6">
        <f>TITRES_STAT!D141</f>
        <v>39.49</v>
      </c>
      <c r="C138" s="2">
        <f t="shared" si="18"/>
        <v>-0.10999999999999943</v>
      </c>
      <c r="D138" s="2">
        <f t="shared" si="19"/>
        <v>0</v>
      </c>
      <c r="E138" s="2">
        <f t="shared" si="20"/>
        <v>0.10999999999999943</v>
      </c>
      <c r="F138" s="2">
        <f t="shared" si="17"/>
        <v>1.3879477601024712E-2</v>
      </c>
      <c r="G138" s="2">
        <f t="shared" si="17"/>
        <v>9.5341607305744328E-2</v>
      </c>
      <c r="H138" s="2">
        <f t="shared" si="13"/>
        <v>0.14557629133013866</v>
      </c>
      <c r="I138" s="2">
        <f t="shared" si="14"/>
        <v>12.707690655950003</v>
      </c>
    </row>
    <row r="139" spans="1:9" ht="13.5" x14ac:dyDescent="0.25">
      <c r="A139" s="3">
        <f>TITRES_STAT!B142</f>
        <v>42506</v>
      </c>
      <c r="B139" s="6">
        <f>TITRES_STAT!D142</f>
        <v>37.72</v>
      </c>
      <c r="C139" s="2">
        <f t="shared" si="18"/>
        <v>-1.7700000000000031</v>
      </c>
      <c r="D139" s="2">
        <f t="shared" si="19"/>
        <v>0</v>
      </c>
      <c r="E139" s="2">
        <f t="shared" si="20"/>
        <v>1.7700000000000031</v>
      </c>
      <c r="F139" s="2">
        <f t="shared" si="17"/>
        <v>1.288808634380866E-2</v>
      </c>
      <c r="G139" s="2">
        <f t="shared" si="17"/>
        <v>0.21496006392676281</v>
      </c>
      <c r="H139" s="2">
        <f t="shared" si="13"/>
        <v>5.9955724372131043E-2</v>
      </c>
      <c r="I139" s="2">
        <f t="shared" si="14"/>
        <v>5.6564366787722378</v>
      </c>
    </row>
    <row r="140" spans="1:9" ht="13.5" x14ac:dyDescent="0.25">
      <c r="A140" s="3">
        <f>TITRES_STAT!B143</f>
        <v>42507</v>
      </c>
      <c r="B140" s="6">
        <f>TITRES_STAT!D143</f>
        <v>36.03</v>
      </c>
      <c r="C140" s="2">
        <f t="shared" si="18"/>
        <v>-1.6899999999999977</v>
      </c>
      <c r="D140" s="2">
        <f t="shared" si="19"/>
        <v>0</v>
      </c>
      <c r="E140" s="2">
        <f t="shared" si="20"/>
        <v>1.6899999999999977</v>
      </c>
      <c r="F140" s="2">
        <f t="shared" si="17"/>
        <v>1.1967508747822328E-2</v>
      </c>
      <c r="G140" s="2">
        <f t="shared" si="17"/>
        <v>0.32032005936056535</v>
      </c>
      <c r="H140" s="2">
        <f t="shared" si="13"/>
        <v>3.7361096809585728E-2</v>
      </c>
      <c r="I140" s="2">
        <f t="shared" si="14"/>
        <v>3.601551757096928</v>
      </c>
    </row>
    <row r="141" spans="1:9" ht="13.5" x14ac:dyDescent="0.25">
      <c r="A141" s="3">
        <f>TITRES_STAT!B144</f>
        <v>42508</v>
      </c>
      <c r="B141" s="6">
        <f>TITRES_STAT!D144</f>
        <v>37.11</v>
      </c>
      <c r="C141" s="2">
        <f t="shared" si="18"/>
        <v>1.0799999999999983</v>
      </c>
      <c r="D141" s="2">
        <f t="shared" si="19"/>
        <v>1.0799999999999983</v>
      </c>
      <c r="E141" s="2">
        <f t="shared" si="20"/>
        <v>0</v>
      </c>
      <c r="F141" s="2">
        <f t="shared" ref="F141:G156" si="21">((F140*13)+D141)/14</f>
        <v>8.8255543837263459E-2</v>
      </c>
      <c r="G141" s="2">
        <f t="shared" si="21"/>
        <v>0.29744005512052496</v>
      </c>
      <c r="H141" s="2">
        <f t="shared" si="13"/>
        <v>0.29671707733345343</v>
      </c>
      <c r="I141" s="2">
        <f t="shared" si="14"/>
        <v>22.882175496879967</v>
      </c>
    </row>
    <row r="142" spans="1:9" ht="13.5" x14ac:dyDescent="0.25">
      <c r="A142" s="3">
        <f>TITRES_STAT!B145</f>
        <v>42509</v>
      </c>
      <c r="B142" s="6">
        <f>TITRES_STAT!D145</f>
        <v>37.6</v>
      </c>
      <c r="C142" s="2">
        <f t="shared" si="18"/>
        <v>0.49000000000000199</v>
      </c>
      <c r="D142" s="2">
        <f t="shared" si="19"/>
        <v>0.49000000000000199</v>
      </c>
      <c r="E142" s="2">
        <f t="shared" si="20"/>
        <v>0</v>
      </c>
      <c r="F142" s="2">
        <f t="shared" si="21"/>
        <v>0.1169515764203162</v>
      </c>
      <c r="G142" s="2">
        <f t="shared" si="21"/>
        <v>0.27619433689763034</v>
      </c>
      <c r="H142" s="2">
        <f t="shared" si="13"/>
        <v>0.42343944388571425</v>
      </c>
      <c r="I142" s="2">
        <f t="shared" si="14"/>
        <v>29.747626125197613</v>
      </c>
    </row>
    <row r="143" spans="1:9" ht="13.5" x14ac:dyDescent="0.25">
      <c r="A143" s="3">
        <f>TITRES_STAT!B146</f>
        <v>42510</v>
      </c>
      <c r="B143" s="6">
        <f>TITRES_STAT!D146</f>
        <v>35.909999999999997</v>
      </c>
      <c r="C143" s="2">
        <f t="shared" si="18"/>
        <v>-1.6900000000000048</v>
      </c>
      <c r="D143" s="2">
        <f t="shared" si="19"/>
        <v>0</v>
      </c>
      <c r="E143" s="2">
        <f t="shared" si="20"/>
        <v>1.6900000000000048</v>
      </c>
      <c r="F143" s="2">
        <f t="shared" si="21"/>
        <v>0.10859789239029362</v>
      </c>
      <c r="G143" s="2">
        <f t="shared" si="21"/>
        <v>0.37718045569065711</v>
      </c>
      <c r="H143" s="2">
        <f t="shared" si="13"/>
        <v>0.28792025342734012</v>
      </c>
      <c r="I143" s="2">
        <f t="shared" si="14"/>
        <v>22.355441081165011</v>
      </c>
    </row>
    <row r="144" spans="1:9" ht="13.5" x14ac:dyDescent="0.25">
      <c r="A144" s="3">
        <f>TITRES_STAT!B147</f>
        <v>42513</v>
      </c>
      <c r="B144" s="6">
        <f>TITRES_STAT!D147</f>
        <v>35.909999999999997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0.10084090007670121</v>
      </c>
      <c r="G144" s="2">
        <f t="shared" si="21"/>
        <v>0.35023899456989588</v>
      </c>
      <c r="H144" s="2">
        <f t="shared" si="13"/>
        <v>0.28792025342734007</v>
      </c>
      <c r="I144" s="2">
        <f t="shared" si="14"/>
        <v>22.355441081165011</v>
      </c>
    </row>
    <row r="145" spans="1:9" ht="13.5" x14ac:dyDescent="0.25">
      <c r="A145" s="3">
        <f>TITRES_STAT!B148</f>
        <v>42514</v>
      </c>
      <c r="B145" s="6">
        <f>TITRES_STAT!D148</f>
        <v>34.950000000000003</v>
      </c>
      <c r="C145" s="2">
        <f t="shared" si="18"/>
        <v>-0.95999999999999375</v>
      </c>
      <c r="D145" s="2">
        <f t="shared" si="19"/>
        <v>0</v>
      </c>
      <c r="E145" s="2">
        <f t="shared" si="20"/>
        <v>0.95999999999999375</v>
      </c>
      <c r="F145" s="2">
        <f t="shared" si="21"/>
        <v>9.3637978642651123E-2</v>
      </c>
      <c r="G145" s="2">
        <f t="shared" si="21"/>
        <v>0.39379335210061717</v>
      </c>
      <c r="H145" s="2">
        <f t="shared" ref="H145:H208" si="22">F145/G145</f>
        <v>0.23778455919369079</v>
      </c>
      <c r="I145" s="2">
        <f t="shared" ref="I145:I208" si="23">IF(G145=0,100,100-(100/(1+H145)))</f>
        <v>19.210496481599904</v>
      </c>
    </row>
    <row r="146" spans="1:9" ht="13.5" x14ac:dyDescent="0.25">
      <c r="A146" s="3">
        <f>TITRES_STAT!B149</f>
        <v>42515</v>
      </c>
      <c r="B146" s="6">
        <f>TITRES_STAT!D149</f>
        <v>33.4</v>
      </c>
      <c r="C146" s="2">
        <f t="shared" si="18"/>
        <v>-1.5500000000000043</v>
      </c>
      <c r="D146" s="2">
        <f t="shared" si="19"/>
        <v>0</v>
      </c>
      <c r="E146" s="2">
        <f t="shared" si="20"/>
        <v>1.5500000000000043</v>
      </c>
      <c r="F146" s="2">
        <f t="shared" si="21"/>
        <v>8.6949551596747471E-2</v>
      </c>
      <c r="G146" s="2">
        <f t="shared" si="21"/>
        <v>0.47637954123628773</v>
      </c>
      <c r="H146" s="2">
        <f t="shared" si="22"/>
        <v>0.18252159060210324</v>
      </c>
      <c r="I146" s="2">
        <f t="shared" si="23"/>
        <v>15.434947831199338</v>
      </c>
    </row>
    <row r="147" spans="1:9" ht="13.5" x14ac:dyDescent="0.25">
      <c r="A147" s="3">
        <f>TITRES_STAT!B150</f>
        <v>42516</v>
      </c>
      <c r="B147" s="6">
        <f>TITRES_STAT!D150</f>
        <v>32.01</v>
      </c>
      <c r="C147" s="2">
        <f t="shared" si="18"/>
        <v>-1.3900000000000006</v>
      </c>
      <c r="D147" s="2">
        <f t="shared" si="19"/>
        <v>0</v>
      </c>
      <c r="E147" s="2">
        <f t="shared" si="20"/>
        <v>1.3900000000000006</v>
      </c>
      <c r="F147" s="2">
        <f t="shared" si="21"/>
        <v>8.0738869339836941E-2</v>
      </c>
      <c r="G147" s="2">
        <f t="shared" si="21"/>
        <v>0.54163814543369582</v>
      </c>
      <c r="H147" s="2">
        <f t="shared" si="22"/>
        <v>0.14906422308050038</v>
      </c>
      <c r="I147" s="2">
        <f t="shared" si="23"/>
        <v>12.972662457532394</v>
      </c>
    </row>
    <row r="148" spans="1:9" ht="13.5" x14ac:dyDescent="0.25">
      <c r="A148" s="3">
        <f>TITRES_STAT!B151</f>
        <v>42517</v>
      </c>
      <c r="B148" s="6">
        <f>TITRES_STAT!D151</f>
        <v>32</v>
      </c>
      <c r="C148" s="2">
        <f t="shared" si="18"/>
        <v>-9.9999999999980105E-3</v>
      </c>
      <c r="D148" s="2">
        <f t="shared" si="19"/>
        <v>0</v>
      </c>
      <c r="E148" s="2">
        <f t="shared" si="20"/>
        <v>9.9999999999980105E-3</v>
      </c>
      <c r="F148" s="2">
        <f t="shared" si="21"/>
        <v>7.4971807244134311E-2</v>
      </c>
      <c r="G148" s="2">
        <f t="shared" si="21"/>
        <v>0.50366399218843172</v>
      </c>
      <c r="H148" s="2">
        <f t="shared" si="22"/>
        <v>0.1488528233244947</v>
      </c>
      <c r="I148" s="2">
        <f t="shared" si="23"/>
        <v>12.956648606542274</v>
      </c>
    </row>
    <row r="149" spans="1:9" ht="13.5" x14ac:dyDescent="0.25">
      <c r="A149" s="3">
        <f>TITRES_STAT!B152</f>
        <v>42520</v>
      </c>
      <c r="B149" s="6">
        <f>TITRES_STAT!D152</f>
        <v>32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6.9616678155267578E-2</v>
      </c>
      <c r="G149" s="2">
        <f t="shared" si="21"/>
        <v>0.46768799274640088</v>
      </c>
      <c r="H149" s="2">
        <f t="shared" si="22"/>
        <v>0.14885282332449473</v>
      </c>
      <c r="I149" s="2">
        <f t="shared" si="23"/>
        <v>12.956648606542274</v>
      </c>
    </row>
    <row r="150" spans="1:9" ht="13.5" x14ac:dyDescent="0.25">
      <c r="A150" s="3">
        <f>TITRES_STAT!B153</f>
        <v>42521</v>
      </c>
      <c r="B150" s="6">
        <f>TITRES_STAT!D153</f>
        <v>32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6.4644058287034178E-2</v>
      </c>
      <c r="G150" s="2">
        <f t="shared" si="21"/>
        <v>0.43428170755022938</v>
      </c>
      <c r="H150" s="2">
        <f t="shared" si="22"/>
        <v>0.14885282332449473</v>
      </c>
      <c r="I150" s="2">
        <f t="shared" si="23"/>
        <v>12.956648606542274</v>
      </c>
    </row>
    <row r="151" spans="1:9" ht="13.5" x14ac:dyDescent="0.25">
      <c r="A151" s="3">
        <f>TITRES_STAT!B154</f>
        <v>42522</v>
      </c>
      <c r="B151" s="6">
        <f>TITRES_STAT!D154</f>
        <v>32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6.0026625552246027E-2</v>
      </c>
      <c r="G151" s="2">
        <f t="shared" si="21"/>
        <v>0.40326158558235586</v>
      </c>
      <c r="H151" s="2">
        <f t="shared" si="22"/>
        <v>0.14885282332449473</v>
      </c>
      <c r="I151" s="2">
        <f t="shared" si="23"/>
        <v>12.956648606542274</v>
      </c>
    </row>
    <row r="152" spans="1:9" ht="13.5" x14ac:dyDescent="0.25">
      <c r="A152" s="3">
        <f>TITRES_STAT!B155</f>
        <v>42523</v>
      </c>
      <c r="B152" s="6">
        <f>TITRES_STAT!D155</f>
        <v>32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5.5739009441371314E-2</v>
      </c>
      <c r="G152" s="2">
        <f t="shared" si="21"/>
        <v>0.37445718661218758</v>
      </c>
      <c r="H152" s="2">
        <f t="shared" si="22"/>
        <v>0.14885282332449473</v>
      </c>
      <c r="I152" s="2">
        <f t="shared" si="23"/>
        <v>12.956648606542274</v>
      </c>
    </row>
    <row r="153" spans="1:9" ht="13.5" x14ac:dyDescent="0.25">
      <c r="A153" s="3">
        <f>TITRES_STAT!B156</f>
        <v>42524</v>
      </c>
      <c r="B153" s="6">
        <f>TITRES_STAT!D156</f>
        <v>32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5.1757651624130506E-2</v>
      </c>
      <c r="G153" s="2">
        <f t="shared" si="21"/>
        <v>0.34771024471131706</v>
      </c>
      <c r="H153" s="2">
        <f t="shared" si="22"/>
        <v>0.14885282332449473</v>
      </c>
      <c r="I153" s="2">
        <f t="shared" si="23"/>
        <v>12.956648606542274</v>
      </c>
    </row>
    <row r="154" spans="1:9" ht="13.5" x14ac:dyDescent="0.25">
      <c r="A154" s="3">
        <f>TITRES_STAT!B157</f>
        <v>42527</v>
      </c>
      <c r="B154" s="6">
        <f>TITRES_STAT!D157</f>
        <v>32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4.8060676508121181E-2</v>
      </c>
      <c r="G154" s="2">
        <f t="shared" si="21"/>
        <v>0.32287379866050869</v>
      </c>
      <c r="H154" s="2">
        <f t="shared" si="22"/>
        <v>0.14885282332449473</v>
      </c>
      <c r="I154" s="2">
        <f t="shared" si="23"/>
        <v>12.956648606542274</v>
      </c>
    </row>
    <row r="155" spans="1:9" ht="13.5" x14ac:dyDescent="0.25">
      <c r="A155" s="3">
        <f>TITRES_STAT!B158</f>
        <v>42528</v>
      </c>
      <c r="B155" s="6">
        <f>TITRES_STAT!D158</f>
        <v>32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4.4627771043255382E-2</v>
      </c>
      <c r="G155" s="2">
        <f t="shared" si="21"/>
        <v>0.29981138447047234</v>
      </c>
      <c r="H155" s="2">
        <f t="shared" si="22"/>
        <v>0.14885282332449473</v>
      </c>
      <c r="I155" s="2">
        <f t="shared" si="23"/>
        <v>12.956648606542274</v>
      </c>
    </row>
    <row r="156" spans="1:9" ht="13.5" x14ac:dyDescent="0.25">
      <c r="A156" s="3">
        <f>TITRES_STAT!B159</f>
        <v>42529</v>
      </c>
      <c r="B156" s="6">
        <f>TITRES_STAT!D159</f>
        <v>31.6</v>
      </c>
      <c r="C156" s="2">
        <f t="shared" si="18"/>
        <v>-0.39999999999999858</v>
      </c>
      <c r="D156" s="2">
        <f t="shared" si="19"/>
        <v>0</v>
      </c>
      <c r="E156" s="2">
        <f t="shared" si="20"/>
        <v>0.39999999999999858</v>
      </c>
      <c r="F156" s="2">
        <f t="shared" si="21"/>
        <v>4.144007311159429E-2</v>
      </c>
      <c r="G156" s="2">
        <f t="shared" si="21"/>
        <v>0.30696771415115276</v>
      </c>
      <c r="H156" s="2">
        <f t="shared" si="22"/>
        <v>0.13499814866911036</v>
      </c>
      <c r="I156" s="2">
        <f t="shared" si="23"/>
        <v>11.894129415753497</v>
      </c>
    </row>
    <row r="157" spans="1:9" ht="13.5" x14ac:dyDescent="0.25">
      <c r="A157" s="3">
        <f>TITRES_STAT!B160</f>
        <v>42530</v>
      </c>
      <c r="B157" s="6">
        <f>TITRES_STAT!D160</f>
        <v>31.6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3.8480067889337555E-2</v>
      </c>
      <c r="G157" s="2">
        <f t="shared" si="24"/>
        <v>0.28504144885464183</v>
      </c>
      <c r="H157" s="2">
        <f t="shared" si="22"/>
        <v>0.13499814866911036</v>
      </c>
      <c r="I157" s="2">
        <f t="shared" si="23"/>
        <v>11.894129415753497</v>
      </c>
    </row>
    <row r="158" spans="1:9" ht="13.5" x14ac:dyDescent="0.25">
      <c r="A158" s="3">
        <f>TITRES_STAT!B161</f>
        <v>42531</v>
      </c>
      <c r="B158" s="6">
        <f>TITRES_STAT!D161</f>
        <v>31.6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3.5731491611527728E-2</v>
      </c>
      <c r="G158" s="2">
        <f t="shared" si="24"/>
        <v>0.26468134536502458</v>
      </c>
      <c r="H158" s="2">
        <f t="shared" si="22"/>
        <v>0.13499814866911033</v>
      </c>
      <c r="I158" s="2">
        <f t="shared" si="23"/>
        <v>11.894129415753497</v>
      </c>
    </row>
    <row r="159" spans="1:9" ht="13.5" x14ac:dyDescent="0.25">
      <c r="A159" s="3">
        <f>TITRES_STAT!B162</f>
        <v>42534</v>
      </c>
      <c r="B159" s="6">
        <f>TITRES_STAT!D162</f>
        <v>31.6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3.317924221070432E-2</v>
      </c>
      <c r="G159" s="2">
        <f t="shared" si="24"/>
        <v>0.24577553498180854</v>
      </c>
      <c r="H159" s="2">
        <f t="shared" si="22"/>
        <v>0.13499814866911033</v>
      </c>
      <c r="I159" s="2">
        <f t="shared" si="23"/>
        <v>11.894129415753497</v>
      </c>
    </row>
    <row r="160" spans="1:9" ht="13.5" x14ac:dyDescent="0.25">
      <c r="A160" s="3">
        <f>TITRES_STAT!B163</f>
        <v>42535</v>
      </c>
      <c r="B160" s="6">
        <f>TITRES_STAT!D163</f>
        <v>31.6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3.0809296338511153E-2</v>
      </c>
      <c r="G160" s="2">
        <f t="shared" si="24"/>
        <v>0.22822013962596507</v>
      </c>
      <c r="H160" s="2">
        <f t="shared" si="22"/>
        <v>0.13499814866911033</v>
      </c>
      <c r="I160" s="2">
        <f t="shared" si="23"/>
        <v>11.894129415753497</v>
      </c>
    </row>
    <row r="161" spans="1:9" ht="13.5" x14ac:dyDescent="0.25">
      <c r="A161" s="3">
        <f>TITRES_STAT!B164</f>
        <v>42536</v>
      </c>
      <c r="B161" s="6">
        <f>TITRES_STAT!D164</f>
        <v>31.6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2.8608632314331785E-2</v>
      </c>
      <c r="G161" s="2">
        <f t="shared" si="24"/>
        <v>0.2119187010812533</v>
      </c>
      <c r="H161" s="2">
        <f t="shared" si="22"/>
        <v>0.13499814866911033</v>
      </c>
      <c r="I161" s="2">
        <f t="shared" si="23"/>
        <v>11.894129415753497</v>
      </c>
    </row>
    <row r="162" spans="1:9" ht="13.5" x14ac:dyDescent="0.25">
      <c r="A162" s="3">
        <f>TITRES_STAT!B165</f>
        <v>42537</v>
      </c>
      <c r="B162" s="6">
        <f>TITRES_STAT!D165</f>
        <v>31.6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2.6565158577593801E-2</v>
      </c>
      <c r="G162" s="2">
        <f t="shared" si="24"/>
        <v>0.19678165100402092</v>
      </c>
      <c r="H162" s="2">
        <f t="shared" si="22"/>
        <v>0.13499814866911033</v>
      </c>
      <c r="I162" s="2">
        <f t="shared" si="23"/>
        <v>11.894129415753497</v>
      </c>
    </row>
    <row r="163" spans="1:9" ht="13.5" x14ac:dyDescent="0.25">
      <c r="A163" s="3">
        <f>TITRES_STAT!B166</f>
        <v>42538</v>
      </c>
      <c r="B163" s="6">
        <f>TITRES_STAT!D166</f>
        <v>31.61</v>
      </c>
      <c r="C163" s="2">
        <f t="shared" si="18"/>
        <v>9.9999999999980105E-3</v>
      </c>
      <c r="D163" s="2">
        <f t="shared" si="19"/>
        <v>9.9999999999980105E-3</v>
      </c>
      <c r="E163" s="2">
        <f t="shared" si="20"/>
        <v>0</v>
      </c>
      <c r="F163" s="2">
        <f t="shared" si="24"/>
        <v>2.5381932964908389E-2</v>
      </c>
      <c r="G163" s="2">
        <f t="shared" si="24"/>
        <v>0.18272581878944802</v>
      </c>
      <c r="H163" s="2">
        <f t="shared" si="22"/>
        <v>0.13890720607007145</v>
      </c>
      <c r="I163" s="2">
        <f t="shared" si="23"/>
        <v>12.196534127603456</v>
      </c>
    </row>
    <row r="164" spans="1:9" ht="13.5" x14ac:dyDescent="0.25">
      <c r="A164" s="3">
        <f>TITRES_STAT!B167</f>
        <v>42541</v>
      </c>
      <c r="B164" s="6">
        <f>TITRES_STAT!D167</f>
        <v>31.61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2.3568937753129217E-2</v>
      </c>
      <c r="G164" s="2">
        <f t="shared" si="24"/>
        <v>0.16967397459020175</v>
      </c>
      <c r="H164" s="2">
        <f t="shared" si="22"/>
        <v>0.13890720607007143</v>
      </c>
      <c r="I164" s="2">
        <f t="shared" si="23"/>
        <v>12.196534127603456</v>
      </c>
    </row>
    <row r="165" spans="1:9" ht="13.5" x14ac:dyDescent="0.25">
      <c r="A165" s="3">
        <f>TITRES_STAT!B168</f>
        <v>42542</v>
      </c>
      <c r="B165" s="6">
        <f>TITRES_STAT!D168</f>
        <v>31.61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2.1885442199334273E-2</v>
      </c>
      <c r="G165" s="2">
        <f t="shared" si="24"/>
        <v>0.15755440497661594</v>
      </c>
      <c r="H165" s="2">
        <f t="shared" si="22"/>
        <v>0.1389072060700714</v>
      </c>
      <c r="I165" s="2">
        <f t="shared" si="23"/>
        <v>12.196534127603456</v>
      </c>
    </row>
    <row r="166" spans="1:9" ht="13.5" x14ac:dyDescent="0.25">
      <c r="A166" s="3">
        <f>TITRES_STAT!B169</f>
        <v>42543</v>
      </c>
      <c r="B166" s="6">
        <f>TITRES_STAT!D169</f>
        <v>31.61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2.0322196327953256E-2</v>
      </c>
      <c r="G166" s="2">
        <f t="shared" si="24"/>
        <v>0.14630051890685764</v>
      </c>
      <c r="H166" s="2">
        <f t="shared" si="22"/>
        <v>0.13890720607007143</v>
      </c>
      <c r="I166" s="2">
        <f t="shared" si="23"/>
        <v>12.196534127603456</v>
      </c>
    </row>
    <row r="167" spans="1:9" ht="13.5" x14ac:dyDescent="0.25">
      <c r="A167" s="3">
        <f>TITRES_STAT!B170</f>
        <v>42544</v>
      </c>
      <c r="B167" s="6">
        <f>TITRES_STAT!D170</f>
        <v>31.61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1.8870610875956595E-2</v>
      </c>
      <c r="G167" s="2">
        <f t="shared" si="24"/>
        <v>0.13585048184208209</v>
      </c>
      <c r="H167" s="2">
        <f t="shared" si="22"/>
        <v>0.13890720607007143</v>
      </c>
      <c r="I167" s="2">
        <f t="shared" si="23"/>
        <v>12.196534127603456</v>
      </c>
    </row>
    <row r="168" spans="1:9" ht="13.5" x14ac:dyDescent="0.25">
      <c r="A168" s="3">
        <f>TITRES_STAT!B171</f>
        <v>42545</v>
      </c>
      <c r="B168" s="6">
        <f>TITRES_STAT!D171</f>
        <v>31.61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1.7522710099102553E-2</v>
      </c>
      <c r="G168" s="2">
        <f t="shared" si="24"/>
        <v>0.12614687599621907</v>
      </c>
      <c r="H168" s="2">
        <f t="shared" si="22"/>
        <v>0.13890720607007145</v>
      </c>
      <c r="I168" s="2">
        <f t="shared" si="23"/>
        <v>12.196534127603456</v>
      </c>
    </row>
    <row r="169" spans="1:9" ht="13.5" x14ac:dyDescent="0.25">
      <c r="A169" s="3">
        <f>TITRES_STAT!B172</f>
        <v>42548</v>
      </c>
      <c r="B169" s="6">
        <f>TITRES_STAT!D172</f>
        <v>31.61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1.6271087949166655E-2</v>
      </c>
      <c r="G169" s="2">
        <f t="shared" si="24"/>
        <v>0.11713638485363199</v>
      </c>
      <c r="H169" s="2">
        <f t="shared" si="22"/>
        <v>0.13890720607007145</v>
      </c>
      <c r="I169" s="2">
        <f t="shared" si="23"/>
        <v>12.196534127603456</v>
      </c>
    </row>
    <row r="170" spans="1:9" ht="13.5" x14ac:dyDescent="0.25">
      <c r="A170" s="3">
        <f>TITRES_STAT!B173</f>
        <v>42549</v>
      </c>
      <c r="B170" s="6">
        <f>TITRES_STAT!D173</f>
        <v>31.61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1.5108867381369037E-2</v>
      </c>
      <c r="G170" s="2">
        <f t="shared" si="24"/>
        <v>0.10876950022122971</v>
      </c>
      <c r="H170" s="2">
        <f t="shared" si="22"/>
        <v>0.13890720607007145</v>
      </c>
      <c r="I170" s="2">
        <f t="shared" si="23"/>
        <v>12.196534127603456</v>
      </c>
    </row>
    <row r="171" spans="1:9" ht="13.5" x14ac:dyDescent="0.25">
      <c r="A171" s="3">
        <f>TITRES_STAT!B174</f>
        <v>42550</v>
      </c>
      <c r="B171" s="6">
        <f>TITRES_STAT!D174</f>
        <v>31.61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1.4029662568414106E-2</v>
      </c>
      <c r="G171" s="2">
        <f t="shared" si="24"/>
        <v>0.10100025020542758</v>
      </c>
      <c r="H171" s="2">
        <f t="shared" si="22"/>
        <v>0.13890720607007145</v>
      </c>
      <c r="I171" s="2">
        <f t="shared" si="23"/>
        <v>12.196534127603456</v>
      </c>
    </row>
    <row r="172" spans="1:9" ht="13.5" x14ac:dyDescent="0.25">
      <c r="A172" s="3">
        <f>TITRES_STAT!B175</f>
        <v>42551</v>
      </c>
      <c r="B172" s="6">
        <f>TITRES_STAT!D175</f>
        <v>31.61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1.3027543813527383E-2</v>
      </c>
      <c r="G172" s="2">
        <f t="shared" si="24"/>
        <v>9.37859466193256E-2</v>
      </c>
      <c r="H172" s="2">
        <f t="shared" si="22"/>
        <v>0.13890720607007145</v>
      </c>
      <c r="I172" s="2">
        <f t="shared" si="23"/>
        <v>12.196534127603456</v>
      </c>
    </row>
    <row r="173" spans="1:9" ht="13.5" x14ac:dyDescent="0.25">
      <c r="A173" s="3">
        <f>TITRES_STAT!B176</f>
        <v>42552</v>
      </c>
      <c r="B173" s="6">
        <f>TITRES_STAT!D176</f>
        <v>31.61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1.2097004969703997E-2</v>
      </c>
      <c r="G173" s="2">
        <f t="shared" si="25"/>
        <v>8.7086950432230914E-2</v>
      </c>
      <c r="H173" s="2">
        <f t="shared" si="22"/>
        <v>0.13890720607007145</v>
      </c>
      <c r="I173" s="2">
        <f t="shared" si="23"/>
        <v>12.196534127603456</v>
      </c>
    </row>
    <row r="174" spans="1:9" ht="13.5" x14ac:dyDescent="0.25">
      <c r="A174" s="3">
        <f>TITRES_STAT!B177</f>
        <v>42555</v>
      </c>
      <c r="B174" s="6">
        <f>TITRES_STAT!D177</f>
        <v>31.61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1.1232933186153713E-2</v>
      </c>
      <c r="G174" s="2">
        <f t="shared" si="25"/>
        <v>8.0866453972785843E-2</v>
      </c>
      <c r="H174" s="2">
        <f t="shared" si="22"/>
        <v>0.13890720607007148</v>
      </c>
      <c r="I174" s="2">
        <f t="shared" si="23"/>
        <v>12.196534127603485</v>
      </c>
    </row>
    <row r="175" spans="1:9" ht="13.5" x14ac:dyDescent="0.25">
      <c r="A175" s="3">
        <f>TITRES_STAT!B178</f>
        <v>42559</v>
      </c>
      <c r="B175" s="6">
        <f>TITRES_STAT!D178</f>
        <v>31.61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1.0430580815714161E-2</v>
      </c>
      <c r="G175" s="2">
        <f t="shared" si="25"/>
        <v>7.5090278689015424E-2</v>
      </c>
      <c r="H175" s="2">
        <f t="shared" si="22"/>
        <v>0.13890720607007145</v>
      </c>
      <c r="I175" s="2">
        <f t="shared" si="23"/>
        <v>12.196534127603456</v>
      </c>
    </row>
    <row r="176" spans="1:9" ht="13.5" x14ac:dyDescent="0.25">
      <c r="A176" s="3">
        <f>TITRES_STAT!B179</f>
        <v>42562</v>
      </c>
      <c r="B176" s="6">
        <f>TITRES_STAT!D179</f>
        <v>31.61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9.6855393288774357E-3</v>
      </c>
      <c r="G176" s="2">
        <f t="shared" si="25"/>
        <v>6.9726687354085756E-2</v>
      </c>
      <c r="H176" s="2">
        <f t="shared" si="22"/>
        <v>0.13890720607007145</v>
      </c>
      <c r="I176" s="2">
        <f t="shared" si="23"/>
        <v>12.196534127603456</v>
      </c>
    </row>
    <row r="177" spans="1:9" ht="13.5" x14ac:dyDescent="0.25">
      <c r="A177" s="3">
        <f>TITRES_STAT!B180</f>
        <v>42563</v>
      </c>
      <c r="B177" s="6">
        <f>TITRES_STAT!D180</f>
        <v>31.59</v>
      </c>
      <c r="C177" s="2">
        <f t="shared" si="18"/>
        <v>-1.9999999999999574E-2</v>
      </c>
      <c r="D177" s="2">
        <f t="shared" si="19"/>
        <v>0</v>
      </c>
      <c r="E177" s="2">
        <f t="shared" si="20"/>
        <v>1.9999999999999574E-2</v>
      </c>
      <c r="F177" s="2">
        <f t="shared" si="25"/>
        <v>8.9937150911004755E-3</v>
      </c>
      <c r="G177" s="2">
        <f t="shared" si="25"/>
        <v>6.6174781114508169E-2</v>
      </c>
      <c r="H177" s="2">
        <f t="shared" si="22"/>
        <v>0.13590849776348851</v>
      </c>
      <c r="I177" s="2">
        <f t="shared" si="23"/>
        <v>11.964739944377683</v>
      </c>
    </row>
    <row r="178" spans="1:9" ht="13.5" x14ac:dyDescent="0.25">
      <c r="A178" s="3">
        <f>TITRES_STAT!B181</f>
        <v>42564</v>
      </c>
      <c r="B178" s="6">
        <f>TITRES_STAT!D181</f>
        <v>32.4</v>
      </c>
      <c r="C178" s="2">
        <f t="shared" si="18"/>
        <v>0.80999999999999872</v>
      </c>
      <c r="D178" s="2">
        <f t="shared" si="19"/>
        <v>0.80999999999999872</v>
      </c>
      <c r="E178" s="2">
        <f t="shared" si="20"/>
        <v>0</v>
      </c>
      <c r="F178" s="2">
        <f t="shared" si="25"/>
        <v>6.6208449727450353E-2</v>
      </c>
      <c r="G178" s="2">
        <f t="shared" si="25"/>
        <v>6.144801103490044E-2</v>
      </c>
      <c r="H178" s="2">
        <f t="shared" si="22"/>
        <v>1.0774709972279841</v>
      </c>
      <c r="I178" s="2">
        <f t="shared" si="23"/>
        <v>51.864550632267679</v>
      </c>
    </row>
    <row r="179" spans="1:9" ht="13.5" x14ac:dyDescent="0.25">
      <c r="A179" s="3">
        <f>TITRES_STAT!B182</f>
        <v>42565</v>
      </c>
      <c r="B179" s="6">
        <f>TITRES_STAT!D182</f>
        <v>32.4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6.1479274746918181E-2</v>
      </c>
      <c r="G179" s="2">
        <f t="shared" si="25"/>
        <v>5.7058867389550412E-2</v>
      </c>
      <c r="H179" s="2">
        <f t="shared" si="22"/>
        <v>1.0774709972279841</v>
      </c>
      <c r="I179" s="2">
        <f t="shared" si="23"/>
        <v>51.864550632267679</v>
      </c>
    </row>
    <row r="180" spans="1:9" ht="13.5" x14ac:dyDescent="0.25">
      <c r="A180" s="3">
        <f>TITRES_STAT!B183</f>
        <v>42566</v>
      </c>
      <c r="B180" s="6">
        <f>TITRES_STAT!D183</f>
        <v>31.44</v>
      </c>
      <c r="C180" s="2">
        <f t="shared" si="18"/>
        <v>-0.9599999999999973</v>
      </c>
      <c r="D180" s="2">
        <f t="shared" si="19"/>
        <v>0</v>
      </c>
      <c r="E180" s="2">
        <f t="shared" si="20"/>
        <v>0.9599999999999973</v>
      </c>
      <c r="F180" s="2">
        <f t="shared" si="25"/>
        <v>5.7087897979281169E-2</v>
      </c>
      <c r="G180" s="2">
        <f t="shared" si="25"/>
        <v>0.1215546625760109</v>
      </c>
      <c r="H180" s="2">
        <f t="shared" si="22"/>
        <v>0.46964794907462154</v>
      </c>
      <c r="I180" s="2">
        <f t="shared" si="23"/>
        <v>31.956493347290419</v>
      </c>
    </row>
    <row r="181" spans="1:9" ht="13.5" x14ac:dyDescent="0.25">
      <c r="A181" s="3">
        <f>TITRES_STAT!B184</f>
        <v>42569</v>
      </c>
      <c r="B181" s="6">
        <f>TITRES_STAT!D184</f>
        <v>31.44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5.3010190980761089E-2</v>
      </c>
      <c r="G181" s="2">
        <f t="shared" si="25"/>
        <v>0.1128721866777244</v>
      </c>
      <c r="H181" s="2">
        <f t="shared" si="22"/>
        <v>0.46964794907462154</v>
      </c>
      <c r="I181" s="2">
        <f t="shared" si="23"/>
        <v>31.956493347290419</v>
      </c>
    </row>
    <row r="182" spans="1:9" ht="13.5" x14ac:dyDescent="0.25">
      <c r="A182" s="3">
        <f>TITRES_STAT!B185</f>
        <v>42570</v>
      </c>
      <c r="B182" s="6">
        <f>TITRES_STAT!D185</f>
        <v>31.44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4.922374876784958E-2</v>
      </c>
      <c r="G182" s="2">
        <f t="shared" si="25"/>
        <v>0.10480988762931552</v>
      </c>
      <c r="H182" s="2">
        <f t="shared" si="22"/>
        <v>0.46964794907462154</v>
      </c>
      <c r="I182" s="2">
        <f t="shared" si="23"/>
        <v>31.956493347290419</v>
      </c>
    </row>
    <row r="183" spans="1:9" ht="13.5" x14ac:dyDescent="0.25">
      <c r="A183" s="3">
        <f>TITRES_STAT!B186</f>
        <v>42571</v>
      </c>
      <c r="B183" s="6">
        <f>TITRES_STAT!D186</f>
        <v>31.44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4.5707766713003181E-2</v>
      </c>
      <c r="G183" s="2">
        <f t="shared" si="25"/>
        <v>9.7323467084364415E-2</v>
      </c>
      <c r="H183" s="2">
        <f t="shared" si="22"/>
        <v>0.46964794907462148</v>
      </c>
      <c r="I183" s="2">
        <f t="shared" si="23"/>
        <v>31.956493347290419</v>
      </c>
    </row>
    <row r="184" spans="1:9" ht="13.5" x14ac:dyDescent="0.25">
      <c r="A184" s="3">
        <f>TITRES_STAT!B187</f>
        <v>42572</v>
      </c>
      <c r="B184" s="6">
        <f>TITRES_STAT!D187</f>
        <v>32.380000000000003</v>
      </c>
      <c r="C184" s="2">
        <f t="shared" si="18"/>
        <v>0.94000000000000128</v>
      </c>
      <c r="D184" s="2">
        <f t="shared" si="19"/>
        <v>0.94000000000000128</v>
      </c>
      <c r="E184" s="2">
        <f t="shared" si="20"/>
        <v>0</v>
      </c>
      <c r="F184" s="2">
        <f t="shared" si="25"/>
        <v>0.10958578337636019</v>
      </c>
      <c r="G184" s="2">
        <f t="shared" si="25"/>
        <v>9.037179086405267E-2</v>
      </c>
      <c r="H184" s="2">
        <f t="shared" si="22"/>
        <v>1.2126105096358148</v>
      </c>
      <c r="I184" s="2">
        <f t="shared" si="23"/>
        <v>54.804517304557358</v>
      </c>
    </row>
    <row r="185" spans="1:9" ht="13.5" x14ac:dyDescent="0.25">
      <c r="A185" s="3">
        <f>TITRES_STAT!B188</f>
        <v>42573</v>
      </c>
      <c r="B185" s="6">
        <f>TITRES_STAT!D188</f>
        <v>33.32</v>
      </c>
      <c r="C185" s="2">
        <f t="shared" si="18"/>
        <v>0.93999999999999773</v>
      </c>
      <c r="D185" s="2">
        <f t="shared" si="19"/>
        <v>0.93999999999999773</v>
      </c>
      <c r="E185" s="2">
        <f t="shared" si="20"/>
        <v>0</v>
      </c>
      <c r="F185" s="2">
        <f t="shared" si="25"/>
        <v>0.16890108456376288</v>
      </c>
      <c r="G185" s="2">
        <f t="shared" si="25"/>
        <v>8.3916662945191761E-2</v>
      </c>
      <c r="H185" s="2">
        <f t="shared" si="22"/>
        <v>2.0127240363940202</v>
      </c>
      <c r="I185" s="2">
        <f t="shared" si="23"/>
        <v>66.807447747623229</v>
      </c>
    </row>
    <row r="186" spans="1:9" ht="13.5" x14ac:dyDescent="0.25">
      <c r="A186" s="3">
        <f>TITRES_STAT!B189</f>
        <v>42577</v>
      </c>
      <c r="B186" s="6">
        <f>TITRES_STAT!D189</f>
        <v>33.32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0.15683672138063695</v>
      </c>
      <c r="G186" s="2">
        <f t="shared" si="25"/>
        <v>7.7922615591963784E-2</v>
      </c>
      <c r="H186" s="2">
        <f t="shared" si="22"/>
        <v>2.0127240363940202</v>
      </c>
      <c r="I186" s="2">
        <f t="shared" si="23"/>
        <v>66.807447747623229</v>
      </c>
    </row>
    <row r="187" spans="1:9" ht="13.5" x14ac:dyDescent="0.25">
      <c r="A187" s="3">
        <f>TITRES_STAT!B190</f>
        <v>42578</v>
      </c>
      <c r="B187" s="6">
        <f>TITRES_STAT!D190</f>
        <v>33.32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0.14563409842487718</v>
      </c>
      <c r="G187" s="2">
        <f t="shared" si="25"/>
        <v>7.2356714478252079E-2</v>
      </c>
      <c r="H187" s="2">
        <f t="shared" si="22"/>
        <v>2.0127240363940202</v>
      </c>
      <c r="I187" s="2">
        <f t="shared" si="23"/>
        <v>66.807447747623229</v>
      </c>
    </row>
    <row r="188" spans="1:9" ht="13.5" x14ac:dyDescent="0.25">
      <c r="A188" s="3">
        <f>TITRES_STAT!B191</f>
        <v>42579</v>
      </c>
      <c r="B188" s="6">
        <f>TITRES_STAT!D191</f>
        <v>33.32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0.13523166282310023</v>
      </c>
      <c r="G188" s="2">
        <f t="shared" si="25"/>
        <v>6.7188377729805501E-2</v>
      </c>
      <c r="H188" s="2">
        <f t="shared" si="22"/>
        <v>2.0127240363940202</v>
      </c>
      <c r="I188" s="2">
        <f t="shared" si="23"/>
        <v>66.807447747623229</v>
      </c>
    </row>
    <row r="189" spans="1:9" ht="13.5" x14ac:dyDescent="0.25">
      <c r="A189" s="3">
        <f>TITRES_STAT!B192</f>
        <v>42580</v>
      </c>
      <c r="B189" s="6">
        <f>TITRES_STAT!D192</f>
        <v>33.32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0.12557225833573593</v>
      </c>
      <c r="G189" s="2">
        <f t="shared" si="26"/>
        <v>6.2389207891962249E-2</v>
      </c>
      <c r="H189" s="2">
        <f t="shared" si="22"/>
        <v>2.0127240363940202</v>
      </c>
      <c r="I189" s="2">
        <f t="shared" si="23"/>
        <v>66.807447747623229</v>
      </c>
    </row>
    <row r="190" spans="1:9" ht="13.5" x14ac:dyDescent="0.25">
      <c r="A190" s="3">
        <f>TITRES_STAT!B193</f>
        <v>42583</v>
      </c>
      <c r="B190" s="6">
        <f>TITRES_STAT!D193</f>
        <v>31.83</v>
      </c>
      <c r="C190" s="2">
        <f t="shared" si="18"/>
        <v>-1.490000000000002</v>
      </c>
      <c r="D190" s="2">
        <f t="shared" si="19"/>
        <v>0</v>
      </c>
      <c r="E190" s="2">
        <f t="shared" si="20"/>
        <v>1.490000000000002</v>
      </c>
      <c r="F190" s="2">
        <f t="shared" si="26"/>
        <v>0.11660281131175479</v>
      </c>
      <c r="G190" s="2">
        <f t="shared" si="26"/>
        <v>0.1643614073282508</v>
      </c>
      <c r="H190" s="2">
        <f t="shared" si="22"/>
        <v>0.70942938009093603</v>
      </c>
      <c r="I190" s="2">
        <f t="shared" si="23"/>
        <v>41.50094694483353</v>
      </c>
    </row>
    <row r="191" spans="1:9" ht="13.5" x14ac:dyDescent="0.25">
      <c r="A191" s="3">
        <f>TITRES_STAT!B194</f>
        <v>42584</v>
      </c>
      <c r="B191" s="6">
        <f>TITRES_STAT!D194</f>
        <v>31.43</v>
      </c>
      <c r="C191" s="2">
        <f t="shared" si="18"/>
        <v>-0.39999999999999858</v>
      </c>
      <c r="D191" s="2">
        <f t="shared" si="19"/>
        <v>0</v>
      </c>
      <c r="E191" s="2">
        <f t="shared" si="20"/>
        <v>0.39999999999999858</v>
      </c>
      <c r="F191" s="2">
        <f t="shared" si="26"/>
        <v>0.10827403907520088</v>
      </c>
      <c r="G191" s="2">
        <f t="shared" si="26"/>
        <v>0.18119273537623279</v>
      </c>
      <c r="H191" s="2">
        <f t="shared" si="22"/>
        <v>0.59756280432754738</v>
      </c>
      <c r="I191" s="2">
        <f t="shared" si="23"/>
        <v>37.404651805164924</v>
      </c>
    </row>
    <row r="192" spans="1:9" ht="13.5" x14ac:dyDescent="0.25">
      <c r="A192" s="3">
        <f>TITRES_STAT!B195</f>
        <v>42585</v>
      </c>
      <c r="B192" s="6">
        <f>TITRES_STAT!D195</f>
        <v>31.43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0.10054017914125794</v>
      </c>
      <c r="G192" s="2">
        <f t="shared" si="26"/>
        <v>0.16825039713507331</v>
      </c>
      <c r="H192" s="2">
        <f t="shared" si="22"/>
        <v>0.59756280432754738</v>
      </c>
      <c r="I192" s="2">
        <f t="shared" si="23"/>
        <v>37.404651805164924</v>
      </c>
    </row>
    <row r="193" spans="1:9" ht="13.5" x14ac:dyDescent="0.25">
      <c r="A193" s="3">
        <f>TITRES_STAT!B196</f>
        <v>42586</v>
      </c>
      <c r="B193" s="6">
        <f>TITRES_STAT!D196</f>
        <v>31.43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9.335873777402523E-2</v>
      </c>
      <c r="G193" s="2">
        <f t="shared" si="26"/>
        <v>0.15623251162542523</v>
      </c>
      <c r="H193" s="2">
        <f t="shared" si="22"/>
        <v>0.59756280432754727</v>
      </c>
      <c r="I193" s="2">
        <f t="shared" si="23"/>
        <v>37.404651805164917</v>
      </c>
    </row>
    <row r="194" spans="1:9" ht="13.5" x14ac:dyDescent="0.25">
      <c r="A194" s="3">
        <f>TITRES_STAT!B197</f>
        <v>42587</v>
      </c>
      <c r="B194" s="6">
        <f>TITRES_STAT!D197</f>
        <v>32</v>
      </c>
      <c r="C194" s="2">
        <f t="shared" si="18"/>
        <v>0.57000000000000028</v>
      </c>
      <c r="D194" s="2">
        <f t="shared" si="19"/>
        <v>0.57000000000000028</v>
      </c>
      <c r="E194" s="2">
        <f t="shared" si="20"/>
        <v>0</v>
      </c>
      <c r="F194" s="2">
        <f t="shared" si="26"/>
        <v>0.12740454221873773</v>
      </c>
      <c r="G194" s="2">
        <f t="shared" si="26"/>
        <v>0.14507304650932343</v>
      </c>
      <c r="H194" s="2">
        <f t="shared" si="22"/>
        <v>0.87820960050321828</v>
      </c>
      <c r="I194" s="2">
        <f t="shared" si="23"/>
        <v>46.757805958819745</v>
      </c>
    </row>
    <row r="195" spans="1:9" ht="13.5" x14ac:dyDescent="0.25">
      <c r="A195" s="3">
        <f>TITRES_STAT!B198</f>
        <v>42590</v>
      </c>
      <c r="B195" s="6">
        <f>TITRES_STAT!D198</f>
        <v>32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0.11830421777454217</v>
      </c>
      <c r="G195" s="2">
        <f t="shared" si="26"/>
        <v>0.13471068604437175</v>
      </c>
      <c r="H195" s="2">
        <f t="shared" si="22"/>
        <v>0.87820960050321817</v>
      </c>
      <c r="I195" s="2">
        <f t="shared" si="23"/>
        <v>46.757805958819745</v>
      </c>
    </row>
    <row r="196" spans="1:9" ht="13.5" x14ac:dyDescent="0.25">
      <c r="A196" s="3">
        <f>TITRES_STAT!B199</f>
        <v>42591</v>
      </c>
      <c r="B196" s="6">
        <f>TITRES_STAT!D199</f>
        <v>32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0.10985391650493202</v>
      </c>
      <c r="G196" s="2">
        <f t="shared" si="26"/>
        <v>0.12508849418405948</v>
      </c>
      <c r="H196" s="2">
        <f t="shared" si="22"/>
        <v>0.87820960050321828</v>
      </c>
      <c r="I196" s="2">
        <f t="shared" si="23"/>
        <v>46.757805958819745</v>
      </c>
    </row>
    <row r="197" spans="1:9" ht="13.5" x14ac:dyDescent="0.25">
      <c r="A197" s="3">
        <f>TITRES_STAT!B200</f>
        <v>42592</v>
      </c>
      <c r="B197" s="6">
        <f>TITRES_STAT!D200</f>
        <v>32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0.10200720818315116</v>
      </c>
      <c r="G197" s="2">
        <f t="shared" si="26"/>
        <v>0.11615360174234095</v>
      </c>
      <c r="H197" s="2">
        <f t="shared" si="22"/>
        <v>0.87820960050321828</v>
      </c>
      <c r="I197" s="2">
        <f t="shared" si="23"/>
        <v>46.757805958819745</v>
      </c>
    </row>
    <row r="198" spans="1:9" ht="13.5" x14ac:dyDescent="0.25">
      <c r="A198" s="3">
        <f>TITRES_STAT!B201</f>
        <v>42593</v>
      </c>
      <c r="B198" s="6">
        <f>TITRES_STAT!D201</f>
        <v>32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9.4720979027211785E-2</v>
      </c>
      <c r="G198" s="2">
        <f t="shared" si="26"/>
        <v>0.10785691590360232</v>
      </c>
      <c r="H198" s="2">
        <f t="shared" si="22"/>
        <v>0.87820960050321817</v>
      </c>
      <c r="I198" s="2">
        <f t="shared" si="23"/>
        <v>46.757805958819745</v>
      </c>
    </row>
    <row r="199" spans="1:9" ht="13.5" x14ac:dyDescent="0.25">
      <c r="A199" s="3">
        <f>TITRES_STAT!B202</f>
        <v>42594</v>
      </c>
      <c r="B199" s="6">
        <f>TITRES_STAT!D202</f>
        <v>32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8.7955194810982365E-2</v>
      </c>
      <c r="G199" s="2">
        <f t="shared" si="26"/>
        <v>0.10015285048191644</v>
      </c>
      <c r="H199" s="2">
        <f t="shared" si="22"/>
        <v>0.87820960050321806</v>
      </c>
      <c r="I199" s="2">
        <f t="shared" si="23"/>
        <v>46.757805958819738</v>
      </c>
    </row>
    <row r="200" spans="1:9" ht="13.5" x14ac:dyDescent="0.25">
      <c r="A200" s="3">
        <f>TITRES_STAT!B203</f>
        <v>42597</v>
      </c>
      <c r="B200" s="6">
        <f>TITRES_STAT!D203</f>
        <v>32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8.1672680895912189E-2</v>
      </c>
      <c r="G200" s="2">
        <f t="shared" si="26"/>
        <v>9.2999075447493834E-2</v>
      </c>
      <c r="H200" s="2">
        <f t="shared" si="22"/>
        <v>0.87820960050321795</v>
      </c>
      <c r="I200" s="2">
        <f t="shared" si="23"/>
        <v>46.757805958819731</v>
      </c>
    </row>
    <row r="201" spans="1:9" ht="13.5" x14ac:dyDescent="0.25">
      <c r="A201" s="3">
        <f>TITRES_STAT!B204</f>
        <v>42598</v>
      </c>
      <c r="B201" s="6">
        <f>TITRES_STAT!D204</f>
        <v>32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7.5838917974775599E-2</v>
      </c>
      <c r="G201" s="2">
        <f t="shared" si="26"/>
        <v>8.6356284344101406E-2</v>
      </c>
      <c r="H201" s="2">
        <f t="shared" si="22"/>
        <v>0.87820960050321806</v>
      </c>
      <c r="I201" s="2">
        <f t="shared" si="23"/>
        <v>46.757805958819738</v>
      </c>
    </row>
    <row r="202" spans="1:9" ht="13.5" x14ac:dyDescent="0.25">
      <c r="A202" s="3">
        <f>TITRES_STAT!B205</f>
        <v>42599</v>
      </c>
      <c r="B202" s="6">
        <f>TITRES_STAT!D205</f>
        <v>30.56</v>
      </c>
      <c r="C202" s="2">
        <f t="shared" si="27"/>
        <v>-1.4400000000000013</v>
      </c>
      <c r="D202" s="2">
        <f t="shared" si="28"/>
        <v>0</v>
      </c>
      <c r="E202" s="2">
        <f t="shared" si="29"/>
        <v>1.4400000000000013</v>
      </c>
      <c r="F202" s="2">
        <f t="shared" si="26"/>
        <v>7.0421852405148769E-2</v>
      </c>
      <c r="G202" s="2">
        <f t="shared" si="26"/>
        <v>0.18304512117666569</v>
      </c>
      <c r="H202" s="2">
        <f t="shared" si="22"/>
        <v>0.38472400658622985</v>
      </c>
      <c r="I202" s="2">
        <f t="shared" si="23"/>
        <v>27.78344310897684</v>
      </c>
    </row>
    <row r="203" spans="1:9" ht="13.5" x14ac:dyDescent="0.25">
      <c r="A203" s="3">
        <f>TITRES_STAT!B206</f>
        <v>42600</v>
      </c>
      <c r="B203" s="6">
        <f>TITRES_STAT!D206</f>
        <v>31.93</v>
      </c>
      <c r="C203" s="2">
        <f t="shared" si="27"/>
        <v>1.370000000000001</v>
      </c>
      <c r="D203" s="2">
        <f t="shared" si="28"/>
        <v>1.370000000000001</v>
      </c>
      <c r="E203" s="2">
        <f t="shared" si="29"/>
        <v>0</v>
      </c>
      <c r="F203" s="2">
        <f t="shared" si="26"/>
        <v>0.16324886294763821</v>
      </c>
      <c r="G203" s="2">
        <f t="shared" si="26"/>
        <v>0.16997046966404672</v>
      </c>
      <c r="H203" s="2">
        <f t="shared" si="22"/>
        <v>0.96045426755780561</v>
      </c>
      <c r="I203" s="2">
        <f t="shared" si="23"/>
        <v>48.991414053961648</v>
      </c>
    </row>
    <row r="204" spans="1:9" ht="13.5" x14ac:dyDescent="0.25">
      <c r="A204" s="3">
        <f>TITRES_STAT!B207</f>
        <v>42601</v>
      </c>
      <c r="B204" s="6">
        <f>TITRES_STAT!D207</f>
        <v>31.04</v>
      </c>
      <c r="C204" s="2">
        <f t="shared" si="27"/>
        <v>-0.89000000000000057</v>
      </c>
      <c r="D204" s="2">
        <f t="shared" si="28"/>
        <v>0</v>
      </c>
      <c r="E204" s="2">
        <f t="shared" si="29"/>
        <v>0.89000000000000057</v>
      </c>
      <c r="F204" s="2">
        <f t="shared" si="26"/>
        <v>0.15158822987994977</v>
      </c>
      <c r="G204" s="2">
        <f t="shared" si="26"/>
        <v>0.22140115040232913</v>
      </c>
      <c r="H204" s="2">
        <f t="shared" si="22"/>
        <v>0.68467679415614757</v>
      </c>
      <c r="I204" s="2">
        <f t="shared" si="23"/>
        <v>40.641433213253308</v>
      </c>
    </row>
    <row r="205" spans="1:9" ht="13.5" x14ac:dyDescent="0.25">
      <c r="A205" s="3">
        <f>TITRES_STAT!B208</f>
        <v>42604</v>
      </c>
      <c r="B205" s="6">
        <f>TITRES_STAT!D208</f>
        <v>31.5</v>
      </c>
      <c r="C205" s="2">
        <f t="shared" si="27"/>
        <v>0.46000000000000085</v>
      </c>
      <c r="D205" s="2">
        <f t="shared" si="28"/>
        <v>0.46000000000000085</v>
      </c>
      <c r="E205" s="2">
        <f t="shared" si="29"/>
        <v>0</v>
      </c>
      <c r="F205" s="2">
        <f t="shared" ref="F205:G220" si="30">((F204*13)+D205)/14</f>
        <v>0.17361764203138197</v>
      </c>
      <c r="G205" s="2">
        <f t="shared" si="30"/>
        <v>0.20558678251644849</v>
      </c>
      <c r="H205" s="2">
        <f t="shared" si="22"/>
        <v>0.84449807476067318</v>
      </c>
      <c r="I205" s="2">
        <f t="shared" si="23"/>
        <v>45.784708930653032</v>
      </c>
    </row>
    <row r="206" spans="1:9" ht="13.5" x14ac:dyDescent="0.25">
      <c r="A206" s="3">
        <f>TITRES_STAT!B209</f>
        <v>42605</v>
      </c>
      <c r="B206" s="6">
        <f>TITRES_STAT!D209</f>
        <v>31.5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0.16121638188628326</v>
      </c>
      <c r="G206" s="2">
        <f t="shared" si="30"/>
        <v>0.19090201233670218</v>
      </c>
      <c r="H206" s="2">
        <f t="shared" si="22"/>
        <v>0.84449807476067318</v>
      </c>
      <c r="I206" s="2">
        <f t="shared" si="23"/>
        <v>45.784708930653032</v>
      </c>
    </row>
    <row r="207" spans="1:9" ht="13.5" x14ac:dyDescent="0.25">
      <c r="A207" s="3">
        <f>TITRES_STAT!B210</f>
        <v>42606</v>
      </c>
      <c r="B207" s="6">
        <f>TITRES_STAT!D210</f>
        <v>31.5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0.14970092603726304</v>
      </c>
      <c r="G207" s="2">
        <f t="shared" si="30"/>
        <v>0.177266154312652</v>
      </c>
      <c r="H207" s="2">
        <f t="shared" si="22"/>
        <v>0.84449807476067329</v>
      </c>
      <c r="I207" s="2">
        <f t="shared" si="23"/>
        <v>45.784708930653039</v>
      </c>
    </row>
    <row r="208" spans="1:9" ht="13.5" x14ac:dyDescent="0.25">
      <c r="A208" s="3">
        <f>TITRES_STAT!B211</f>
        <v>42607</v>
      </c>
      <c r="B208" s="6">
        <f>TITRES_STAT!D211</f>
        <v>31.5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0.13900800274888711</v>
      </c>
      <c r="G208" s="2">
        <f t="shared" si="30"/>
        <v>0.16460428614746256</v>
      </c>
      <c r="H208" s="2">
        <f t="shared" si="22"/>
        <v>0.8444980747606734</v>
      </c>
      <c r="I208" s="2">
        <f t="shared" si="23"/>
        <v>45.784708930653039</v>
      </c>
    </row>
    <row r="209" spans="1:9" ht="13.5" x14ac:dyDescent="0.25">
      <c r="A209" s="3">
        <f>TITRES_STAT!B212</f>
        <v>42608</v>
      </c>
      <c r="B209" s="6">
        <f>TITRES_STAT!D212</f>
        <v>31.5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0.12907885969539518</v>
      </c>
      <c r="G209" s="2">
        <f t="shared" si="30"/>
        <v>0.15284683713692954</v>
      </c>
      <c r="H209" s="2">
        <f t="shared" ref="H209:H272" si="31">F209/G209</f>
        <v>0.84449807476067329</v>
      </c>
      <c r="I209" s="2">
        <f t="shared" ref="I209:I272" si="32">IF(G209=0,100,100-(100/(1+H209)))</f>
        <v>45.784708930653039</v>
      </c>
    </row>
    <row r="210" spans="1:9" ht="13.5" x14ac:dyDescent="0.25">
      <c r="A210" s="3">
        <f>TITRES_STAT!B213</f>
        <v>42611</v>
      </c>
      <c r="B210" s="6">
        <f>TITRES_STAT!D213</f>
        <v>31.5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0.11985894114572408</v>
      </c>
      <c r="G210" s="2">
        <f t="shared" si="30"/>
        <v>0.14192920591286315</v>
      </c>
      <c r="H210" s="2">
        <f t="shared" si="31"/>
        <v>0.84449807476067318</v>
      </c>
      <c r="I210" s="2">
        <f t="shared" si="32"/>
        <v>45.784708930653032</v>
      </c>
    </row>
    <row r="211" spans="1:9" ht="13.5" x14ac:dyDescent="0.25">
      <c r="A211" s="3">
        <f>TITRES_STAT!B214</f>
        <v>42612</v>
      </c>
      <c r="B211" s="6">
        <f>TITRES_STAT!D214</f>
        <v>30.5</v>
      </c>
      <c r="C211" s="2">
        <f t="shared" si="27"/>
        <v>-1</v>
      </c>
      <c r="D211" s="2">
        <f t="shared" si="28"/>
        <v>0</v>
      </c>
      <c r="E211" s="2">
        <f t="shared" si="29"/>
        <v>1</v>
      </c>
      <c r="F211" s="2">
        <f t="shared" si="30"/>
        <v>0.11129758820674378</v>
      </c>
      <c r="G211" s="2">
        <f t="shared" si="30"/>
        <v>0.20321997691908722</v>
      </c>
      <c r="H211" s="2">
        <f t="shared" si="31"/>
        <v>0.5476705090418218</v>
      </c>
      <c r="I211" s="2">
        <f t="shared" si="32"/>
        <v>35.386763903700015</v>
      </c>
    </row>
    <row r="212" spans="1:9" ht="13.5" x14ac:dyDescent="0.25">
      <c r="A212" s="3">
        <f>TITRES_STAT!B215</f>
        <v>42613</v>
      </c>
      <c r="B212" s="6">
        <f>TITRES_STAT!D215</f>
        <v>30.5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0.10334776047769065</v>
      </c>
      <c r="G212" s="2">
        <f t="shared" si="30"/>
        <v>0.18870426428200957</v>
      </c>
      <c r="H212" s="2">
        <f t="shared" si="31"/>
        <v>0.5476705090418218</v>
      </c>
      <c r="I212" s="2">
        <f t="shared" si="32"/>
        <v>35.386763903700015</v>
      </c>
    </row>
    <row r="213" spans="1:9" ht="13.5" x14ac:dyDescent="0.25">
      <c r="A213" s="3">
        <f>TITRES_STAT!B216</f>
        <v>42614</v>
      </c>
      <c r="B213" s="6">
        <f>TITRES_STAT!D216</f>
        <v>30.5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9.596577758642702E-2</v>
      </c>
      <c r="G213" s="2">
        <f t="shared" si="30"/>
        <v>0.17522538826186601</v>
      </c>
      <c r="H213" s="2">
        <f t="shared" si="31"/>
        <v>0.5476705090418218</v>
      </c>
      <c r="I213" s="2">
        <f t="shared" si="32"/>
        <v>35.386763903700015</v>
      </c>
    </row>
    <row r="214" spans="1:9" ht="13.5" x14ac:dyDescent="0.25">
      <c r="A214" s="3">
        <f>TITRES_STAT!B217</f>
        <v>42615</v>
      </c>
      <c r="B214" s="6">
        <f>TITRES_STAT!D217</f>
        <v>30.2</v>
      </c>
      <c r="C214" s="2">
        <f t="shared" si="27"/>
        <v>-0.30000000000000071</v>
      </c>
      <c r="D214" s="2">
        <f t="shared" si="28"/>
        <v>0</v>
      </c>
      <c r="E214" s="2">
        <f t="shared" si="29"/>
        <v>0.30000000000000071</v>
      </c>
      <c r="F214" s="2">
        <f t="shared" si="30"/>
        <v>8.9111079187396511E-2</v>
      </c>
      <c r="G214" s="2">
        <f t="shared" si="30"/>
        <v>0.18413786052887565</v>
      </c>
      <c r="H214" s="2">
        <f t="shared" si="31"/>
        <v>0.48393675766327543</v>
      </c>
      <c r="I214" s="2">
        <f t="shared" si="32"/>
        <v>32.611683426813997</v>
      </c>
    </row>
    <row r="215" spans="1:9" ht="13.5" x14ac:dyDescent="0.25">
      <c r="A215" s="3">
        <f>TITRES_STAT!B218</f>
        <v>42618</v>
      </c>
      <c r="B215" s="6">
        <f>TITRES_STAT!D218</f>
        <v>30.2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8.2746002102582469E-2</v>
      </c>
      <c r="G215" s="2">
        <f t="shared" si="30"/>
        <v>0.17098515620538454</v>
      </c>
      <c r="H215" s="2">
        <f t="shared" si="31"/>
        <v>0.48393675766327537</v>
      </c>
      <c r="I215" s="2">
        <f t="shared" si="32"/>
        <v>32.611683426813997</v>
      </c>
    </row>
    <row r="216" spans="1:9" ht="13.5" x14ac:dyDescent="0.25">
      <c r="A216" s="3">
        <f>TITRES_STAT!B219</f>
        <v>42619</v>
      </c>
      <c r="B216" s="6">
        <f>TITRES_STAT!D219</f>
        <v>30.2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7.6835573380969441E-2</v>
      </c>
      <c r="G216" s="2">
        <f t="shared" si="30"/>
        <v>0.15877193076214277</v>
      </c>
      <c r="H216" s="2">
        <f t="shared" si="31"/>
        <v>0.48393675766327549</v>
      </c>
      <c r="I216" s="2">
        <f t="shared" si="32"/>
        <v>32.611683426814011</v>
      </c>
    </row>
    <row r="217" spans="1:9" ht="13.5" x14ac:dyDescent="0.25">
      <c r="A217" s="3">
        <f>TITRES_STAT!B220</f>
        <v>42620</v>
      </c>
      <c r="B217" s="6">
        <f>TITRES_STAT!D220</f>
        <v>30.2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7.1347318139471622E-2</v>
      </c>
      <c r="G217" s="2">
        <f t="shared" si="30"/>
        <v>0.14743107856484686</v>
      </c>
      <c r="H217" s="2">
        <f t="shared" si="31"/>
        <v>0.48393675766327549</v>
      </c>
      <c r="I217" s="2">
        <f t="shared" si="32"/>
        <v>32.611683426814011</v>
      </c>
    </row>
    <row r="218" spans="1:9" ht="13.5" x14ac:dyDescent="0.25">
      <c r="A218" s="3">
        <f>TITRES_STAT!B221</f>
        <v>42621</v>
      </c>
      <c r="B218" s="6">
        <f>TITRES_STAT!D221</f>
        <v>30.2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6.6251081129509365E-2</v>
      </c>
      <c r="G218" s="2">
        <f t="shared" si="30"/>
        <v>0.13690028723878636</v>
      </c>
      <c r="H218" s="2">
        <f t="shared" si="31"/>
        <v>0.48393675766327554</v>
      </c>
      <c r="I218" s="2">
        <f t="shared" si="32"/>
        <v>32.611683426814011</v>
      </c>
    </row>
    <row r="219" spans="1:9" ht="13.5" x14ac:dyDescent="0.25">
      <c r="A219" s="3">
        <f>TITRES_STAT!B222</f>
        <v>42622</v>
      </c>
      <c r="B219" s="6">
        <f>TITRES_STAT!D222</f>
        <v>30.2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6.1518861048830129E-2</v>
      </c>
      <c r="G219" s="2">
        <f t="shared" si="30"/>
        <v>0.12712169529315878</v>
      </c>
      <c r="H219" s="2">
        <f t="shared" si="31"/>
        <v>0.48393675766327549</v>
      </c>
      <c r="I219" s="2">
        <f t="shared" si="32"/>
        <v>32.611683426814011</v>
      </c>
    </row>
    <row r="220" spans="1:9" ht="13.5" x14ac:dyDescent="0.25">
      <c r="A220" s="3">
        <f>TITRES_STAT!B223</f>
        <v>42627</v>
      </c>
      <c r="B220" s="6">
        <f>TITRES_STAT!D223</f>
        <v>30.2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5.7124656688199403E-2</v>
      </c>
      <c r="G220" s="2">
        <f t="shared" si="30"/>
        <v>0.1180415742007903</v>
      </c>
      <c r="H220" s="2">
        <f t="shared" si="31"/>
        <v>0.48393675766327549</v>
      </c>
      <c r="I220" s="2">
        <f t="shared" si="32"/>
        <v>32.611683426814011</v>
      </c>
    </row>
    <row r="221" spans="1:9" ht="13.5" x14ac:dyDescent="0.25">
      <c r="A221" s="3">
        <f>TITRES_STAT!B224</f>
        <v>42628</v>
      </c>
      <c r="B221" s="6">
        <f>TITRES_STAT!D224</f>
        <v>30.2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5.3044324067613731E-2</v>
      </c>
      <c r="G221" s="2">
        <f t="shared" si="33"/>
        <v>0.10961003318644813</v>
      </c>
      <c r="H221" s="2">
        <f t="shared" si="31"/>
        <v>0.48393675766327549</v>
      </c>
      <c r="I221" s="2">
        <f t="shared" si="32"/>
        <v>32.611683426814011</v>
      </c>
    </row>
    <row r="222" spans="1:9" ht="13.5" x14ac:dyDescent="0.25">
      <c r="A222" s="3">
        <f>TITRES_STAT!B225</f>
        <v>42629</v>
      </c>
      <c r="B222" s="6">
        <f>TITRES_STAT!D225</f>
        <v>30.2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4.9255443777069897E-2</v>
      </c>
      <c r="G222" s="2">
        <f t="shared" si="33"/>
        <v>0.10178074510170185</v>
      </c>
      <c r="H222" s="2">
        <f t="shared" si="31"/>
        <v>0.48393675766327549</v>
      </c>
      <c r="I222" s="2">
        <f t="shared" si="32"/>
        <v>32.611683426814011</v>
      </c>
    </row>
    <row r="223" spans="1:9" ht="13.5" x14ac:dyDescent="0.25">
      <c r="A223" s="3">
        <f>TITRES_STAT!B226</f>
        <v>42632</v>
      </c>
      <c r="B223" s="6">
        <f>TITRES_STAT!D226</f>
        <v>30.2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4.5737197792993477E-2</v>
      </c>
      <c r="G223" s="2">
        <f t="shared" si="33"/>
        <v>9.4510691880151709E-2</v>
      </c>
      <c r="H223" s="2">
        <f t="shared" si="31"/>
        <v>0.48393675766327549</v>
      </c>
      <c r="I223" s="2">
        <f t="shared" si="32"/>
        <v>32.611683426814011</v>
      </c>
    </row>
    <row r="224" spans="1:9" ht="13.5" x14ac:dyDescent="0.25">
      <c r="A224" s="3">
        <f>TITRES_STAT!B227</f>
        <v>42633</v>
      </c>
      <c r="B224" s="6">
        <f>TITRES_STAT!D227</f>
        <v>30.2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4.247025509349394E-2</v>
      </c>
      <c r="G224" s="2">
        <f t="shared" si="33"/>
        <v>8.7759928174426585E-2</v>
      </c>
      <c r="H224" s="2">
        <f t="shared" si="31"/>
        <v>0.48393675766327549</v>
      </c>
      <c r="I224" s="2">
        <f t="shared" si="32"/>
        <v>32.611683426814011</v>
      </c>
    </row>
    <row r="225" spans="1:9" ht="13.5" x14ac:dyDescent="0.25">
      <c r="A225" s="3">
        <f>TITRES_STAT!B228</f>
        <v>42634</v>
      </c>
      <c r="B225" s="6">
        <f>TITRES_STAT!D228</f>
        <v>30.2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3.9436665443958664E-2</v>
      </c>
      <c r="G225" s="2">
        <f t="shared" si="33"/>
        <v>8.1491361876253263E-2</v>
      </c>
      <c r="H225" s="2">
        <f t="shared" si="31"/>
        <v>0.48393675766327554</v>
      </c>
      <c r="I225" s="2">
        <f t="shared" si="32"/>
        <v>32.611683426814011</v>
      </c>
    </row>
    <row r="226" spans="1:9" ht="13.5" x14ac:dyDescent="0.25">
      <c r="A226" s="3">
        <f>TITRES_STAT!B229</f>
        <v>42635</v>
      </c>
      <c r="B226" s="6">
        <f>TITRES_STAT!D229</f>
        <v>30.2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3.6619760769390185E-2</v>
      </c>
      <c r="G226" s="2">
        <f t="shared" si="33"/>
        <v>7.5670550313663751E-2</v>
      </c>
      <c r="H226" s="2">
        <f t="shared" si="31"/>
        <v>0.48393675766327543</v>
      </c>
      <c r="I226" s="2">
        <f t="shared" si="32"/>
        <v>32.611683426813997</v>
      </c>
    </row>
    <row r="227" spans="1:9" ht="13.5" x14ac:dyDescent="0.25">
      <c r="A227" s="3">
        <f>TITRES_STAT!B230</f>
        <v>42636</v>
      </c>
      <c r="B227" s="6">
        <f>TITRES_STAT!D230</f>
        <v>30.2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3.40040635715766E-2</v>
      </c>
      <c r="G227" s="2">
        <f t="shared" si="33"/>
        <v>7.0265511005544914E-2</v>
      </c>
      <c r="H227" s="2">
        <f t="shared" si="31"/>
        <v>0.48393675766327537</v>
      </c>
      <c r="I227" s="2">
        <f t="shared" si="32"/>
        <v>32.611683426813997</v>
      </c>
    </row>
    <row r="228" spans="1:9" ht="13.5" x14ac:dyDescent="0.25">
      <c r="A228" s="3">
        <f>TITRES_STAT!B231</f>
        <v>42639</v>
      </c>
      <c r="B228" s="6">
        <f>TITRES_STAT!D231</f>
        <v>29.3</v>
      </c>
      <c r="C228" s="2">
        <f t="shared" si="27"/>
        <v>-0.89999999999999858</v>
      </c>
      <c r="D228" s="2">
        <f t="shared" si="28"/>
        <v>0</v>
      </c>
      <c r="E228" s="2">
        <f t="shared" si="29"/>
        <v>0.89999999999999858</v>
      </c>
      <c r="F228" s="2">
        <f t="shared" si="33"/>
        <v>3.1575201887892555E-2</v>
      </c>
      <c r="G228" s="2">
        <f t="shared" si="33"/>
        <v>0.12953226021943445</v>
      </c>
      <c r="H228" s="2">
        <f t="shared" si="31"/>
        <v>0.24376322805147155</v>
      </c>
      <c r="I228" s="2">
        <f t="shared" si="32"/>
        <v>19.598845065821777</v>
      </c>
    </row>
    <row r="229" spans="1:9" ht="13.5" x14ac:dyDescent="0.25">
      <c r="A229" s="3">
        <f>TITRES_STAT!B232</f>
        <v>42640</v>
      </c>
      <c r="B229" s="6">
        <f>TITRES_STAT!D232</f>
        <v>27.99</v>
      </c>
      <c r="C229" s="2">
        <f t="shared" si="27"/>
        <v>-1.3100000000000023</v>
      </c>
      <c r="D229" s="2">
        <f t="shared" si="28"/>
        <v>0</v>
      </c>
      <c r="E229" s="2">
        <f t="shared" si="29"/>
        <v>1.3100000000000023</v>
      </c>
      <c r="F229" s="2">
        <f t="shared" si="33"/>
        <v>2.9319830324471659E-2</v>
      </c>
      <c r="G229" s="2">
        <f t="shared" si="33"/>
        <v>0.21385138448947499</v>
      </c>
      <c r="H229" s="2">
        <f t="shared" si="31"/>
        <v>0.13710376668575966</v>
      </c>
      <c r="I229" s="2">
        <f t="shared" si="32"/>
        <v>12.057278385891465</v>
      </c>
    </row>
    <row r="230" spans="1:9" ht="13.5" x14ac:dyDescent="0.25">
      <c r="A230" s="3">
        <f>TITRES_STAT!B233</f>
        <v>42641</v>
      </c>
      <c r="B230" s="6">
        <f>TITRES_STAT!D233</f>
        <v>28</v>
      </c>
      <c r="C230" s="2">
        <f t="shared" si="27"/>
        <v>1.0000000000001563E-2</v>
      </c>
      <c r="D230" s="2">
        <f t="shared" si="28"/>
        <v>1.0000000000001563E-2</v>
      </c>
      <c r="E230" s="2">
        <f t="shared" si="29"/>
        <v>0</v>
      </c>
      <c r="F230" s="2">
        <f t="shared" si="33"/>
        <v>2.7939842444152367E-2</v>
      </c>
      <c r="G230" s="2">
        <f t="shared" si="33"/>
        <v>0.19857628559736965</v>
      </c>
      <c r="H230" s="2">
        <f t="shared" si="31"/>
        <v>0.14070080100502425</v>
      </c>
      <c r="I230" s="2">
        <f t="shared" si="32"/>
        <v>12.334592987140766</v>
      </c>
    </row>
    <row r="231" spans="1:9" ht="13.5" x14ac:dyDescent="0.25">
      <c r="A231" s="3">
        <f>TITRES_STAT!B234</f>
        <v>42642</v>
      </c>
      <c r="B231" s="6">
        <f>TITRES_STAT!D234</f>
        <v>27.99</v>
      </c>
      <c r="C231" s="2">
        <f t="shared" si="27"/>
        <v>-1.0000000000001563E-2</v>
      </c>
      <c r="D231" s="2">
        <f t="shared" si="28"/>
        <v>0</v>
      </c>
      <c r="E231" s="2">
        <f t="shared" si="29"/>
        <v>1.0000000000001563E-2</v>
      </c>
      <c r="F231" s="2">
        <f t="shared" si="33"/>
        <v>2.5944139412427198E-2</v>
      </c>
      <c r="G231" s="2">
        <f t="shared" si="33"/>
        <v>0.18510655091184333</v>
      </c>
      <c r="H231" s="2">
        <f t="shared" si="31"/>
        <v>0.14015786737219824</v>
      </c>
      <c r="I231" s="2">
        <f t="shared" si="32"/>
        <v>12.292847454118771</v>
      </c>
    </row>
    <row r="232" spans="1:9" ht="13.5" x14ac:dyDescent="0.25">
      <c r="A232" s="3">
        <f>TITRES_STAT!B235</f>
        <v>42643</v>
      </c>
      <c r="B232" s="6">
        <f>TITRES_STAT!D235</f>
        <v>27.99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2.4090986597253828E-2</v>
      </c>
      <c r="G232" s="2">
        <f t="shared" si="33"/>
        <v>0.17188465441814024</v>
      </c>
      <c r="H232" s="2">
        <f t="shared" si="31"/>
        <v>0.14015786737219824</v>
      </c>
      <c r="I232" s="2">
        <f t="shared" si="32"/>
        <v>12.292847454118771</v>
      </c>
    </row>
    <row r="233" spans="1:9" ht="13.5" x14ac:dyDescent="0.25">
      <c r="A233" s="3">
        <f>TITRES_STAT!B236</f>
        <v>42647</v>
      </c>
      <c r="B233" s="6">
        <f>TITRES_STAT!D236</f>
        <v>28.82</v>
      </c>
      <c r="C233" s="2">
        <f t="shared" si="27"/>
        <v>0.83000000000000185</v>
      </c>
      <c r="D233" s="2">
        <f t="shared" si="28"/>
        <v>0.83000000000000185</v>
      </c>
      <c r="E233" s="2">
        <f t="shared" si="29"/>
        <v>0</v>
      </c>
      <c r="F233" s="2">
        <f t="shared" si="33"/>
        <v>8.1655916126021549E-2</v>
      </c>
      <c r="G233" s="2">
        <f t="shared" si="33"/>
        <v>0.15960717910255881</v>
      </c>
      <c r="H233" s="2">
        <f t="shared" si="31"/>
        <v>0.51160553419437294</v>
      </c>
      <c r="I233" s="2">
        <f t="shared" si="32"/>
        <v>33.84517472457118</v>
      </c>
    </row>
    <row r="234" spans="1:9" ht="13.5" x14ac:dyDescent="0.25">
      <c r="A234" s="3">
        <f>TITRES_STAT!B237</f>
        <v>42648</v>
      </c>
      <c r="B234" s="6">
        <f>TITRES_STAT!D237</f>
        <v>30.12</v>
      </c>
      <c r="C234" s="2">
        <f t="shared" si="27"/>
        <v>1.3000000000000007</v>
      </c>
      <c r="D234" s="2">
        <f t="shared" si="28"/>
        <v>1.3000000000000007</v>
      </c>
      <c r="E234" s="2">
        <f t="shared" si="29"/>
        <v>0</v>
      </c>
      <c r="F234" s="2">
        <f t="shared" si="33"/>
        <v>0.16868049354559148</v>
      </c>
      <c r="G234" s="2">
        <f t="shared" si="33"/>
        <v>0.1482066663095189</v>
      </c>
      <c r="H234" s="2">
        <f t="shared" si="31"/>
        <v>1.1381437673884012</v>
      </c>
      <c r="I234" s="2">
        <f t="shared" si="32"/>
        <v>53.230460212624862</v>
      </c>
    </row>
    <row r="235" spans="1:9" ht="13.5" x14ac:dyDescent="0.25">
      <c r="A235" s="3">
        <f>TITRES_STAT!B238</f>
        <v>42649</v>
      </c>
      <c r="B235" s="6">
        <f>TITRES_STAT!D238</f>
        <v>30.12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0.1566318868637635</v>
      </c>
      <c r="G235" s="2">
        <f t="shared" si="33"/>
        <v>0.13762047585883899</v>
      </c>
      <c r="H235" s="2">
        <f t="shared" si="31"/>
        <v>1.138143767388401</v>
      </c>
      <c r="I235" s="2">
        <f t="shared" si="32"/>
        <v>53.230460212624862</v>
      </c>
    </row>
    <row r="236" spans="1:9" ht="13.5" x14ac:dyDescent="0.25">
      <c r="A236" s="3">
        <f>TITRES_STAT!B239</f>
        <v>42650</v>
      </c>
      <c r="B236" s="6">
        <f>TITRES_STAT!D239</f>
        <v>31.5</v>
      </c>
      <c r="C236" s="2">
        <f t="shared" si="27"/>
        <v>1.379999999999999</v>
      </c>
      <c r="D236" s="2">
        <f t="shared" si="28"/>
        <v>1.379999999999999</v>
      </c>
      <c r="E236" s="2">
        <f t="shared" si="29"/>
        <v>0</v>
      </c>
      <c r="F236" s="2">
        <f t="shared" si="33"/>
        <v>0.24401532351635177</v>
      </c>
      <c r="G236" s="2">
        <f t="shared" si="33"/>
        <v>0.12779044186892191</v>
      </c>
      <c r="H236" s="2">
        <f t="shared" si="31"/>
        <v>1.9094958898932741</v>
      </c>
      <c r="I236" s="2">
        <f t="shared" si="32"/>
        <v>65.62978475158863</v>
      </c>
    </row>
    <row r="237" spans="1:9" ht="13.5" x14ac:dyDescent="0.25">
      <c r="A237" s="3">
        <f>TITRES_STAT!B240</f>
        <v>42653</v>
      </c>
      <c r="B237" s="6">
        <f>TITRES_STAT!D240</f>
        <v>32.44</v>
      </c>
      <c r="C237" s="2">
        <f t="shared" si="27"/>
        <v>0.93999999999999773</v>
      </c>
      <c r="D237" s="2">
        <f t="shared" si="28"/>
        <v>0.93999999999999773</v>
      </c>
      <c r="E237" s="2">
        <f t="shared" si="29"/>
        <v>0</v>
      </c>
      <c r="F237" s="2">
        <f t="shared" ref="F237:G252" si="34">((F236*13)+D237)/14</f>
        <v>0.29372851469375505</v>
      </c>
      <c r="G237" s="2">
        <f t="shared" si="34"/>
        <v>0.11866255316399892</v>
      </c>
      <c r="H237" s="2">
        <f t="shared" si="31"/>
        <v>2.475326097929178</v>
      </c>
      <c r="I237" s="2">
        <f t="shared" si="32"/>
        <v>71.22572179353574</v>
      </c>
    </row>
    <row r="238" spans="1:9" ht="13.5" x14ac:dyDescent="0.25">
      <c r="A238" s="3">
        <f>TITRES_STAT!B241</f>
        <v>42654</v>
      </c>
      <c r="B238" s="6">
        <f>TITRES_STAT!D241</f>
        <v>33.409999999999997</v>
      </c>
      <c r="C238" s="2">
        <f t="shared" si="27"/>
        <v>0.96999999999999886</v>
      </c>
      <c r="D238" s="2">
        <f t="shared" si="28"/>
        <v>0.96999999999999886</v>
      </c>
      <c r="E238" s="2">
        <f t="shared" si="29"/>
        <v>0</v>
      </c>
      <c r="F238" s="2">
        <f t="shared" si="34"/>
        <v>0.34203362078705812</v>
      </c>
      <c r="G238" s="2">
        <f t="shared" si="34"/>
        <v>0.11018665650942756</v>
      </c>
      <c r="H238" s="2">
        <f t="shared" si="31"/>
        <v>3.1041292260083573</v>
      </c>
      <c r="I238" s="2">
        <f t="shared" si="32"/>
        <v>75.634295487995828</v>
      </c>
    </row>
    <row r="239" spans="1:9" ht="13.5" x14ac:dyDescent="0.25">
      <c r="A239" s="3">
        <f>TITRES_STAT!B242</f>
        <v>42655</v>
      </c>
      <c r="B239" s="6">
        <f>TITRES_STAT!D242</f>
        <v>34.9</v>
      </c>
      <c r="C239" s="2">
        <f t="shared" si="27"/>
        <v>1.490000000000002</v>
      </c>
      <c r="D239" s="2">
        <f t="shared" si="28"/>
        <v>1.490000000000002</v>
      </c>
      <c r="E239" s="2">
        <f t="shared" si="29"/>
        <v>0</v>
      </c>
      <c r="F239" s="2">
        <f t="shared" si="34"/>
        <v>0.42403121930226845</v>
      </c>
      <c r="G239" s="2">
        <f t="shared" si="34"/>
        <v>0.10231618104446846</v>
      </c>
      <c r="H239" s="2">
        <f t="shared" si="31"/>
        <v>4.1443221880806593</v>
      </c>
      <c r="I239" s="2">
        <f t="shared" si="32"/>
        <v>80.561093115104853</v>
      </c>
    </row>
    <row r="240" spans="1:9" ht="13.5" x14ac:dyDescent="0.25">
      <c r="A240" s="3">
        <f>TITRES_STAT!B243</f>
        <v>42656</v>
      </c>
      <c r="B240" s="6">
        <f>TITRES_STAT!D243</f>
        <v>34.9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0.39374327506639212</v>
      </c>
      <c r="G240" s="2">
        <f t="shared" si="34"/>
        <v>9.5007882398435009E-2</v>
      </c>
      <c r="H240" s="2">
        <f t="shared" si="31"/>
        <v>4.1443221880806593</v>
      </c>
      <c r="I240" s="2">
        <f t="shared" si="32"/>
        <v>80.561093115104853</v>
      </c>
    </row>
    <row r="241" spans="1:9" ht="13.5" x14ac:dyDescent="0.25">
      <c r="A241" s="3">
        <f>TITRES_STAT!B244</f>
        <v>42657</v>
      </c>
      <c r="B241" s="6">
        <f>TITRES_STAT!D244</f>
        <v>34.9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0.36561875541879268</v>
      </c>
      <c r="G241" s="2">
        <f t="shared" si="34"/>
        <v>8.8221605084261093E-2</v>
      </c>
      <c r="H241" s="2">
        <f t="shared" si="31"/>
        <v>4.1443221880806584</v>
      </c>
      <c r="I241" s="2">
        <f t="shared" si="32"/>
        <v>80.561093115104853</v>
      </c>
    </row>
    <row r="242" spans="1:9" ht="13.5" x14ac:dyDescent="0.25">
      <c r="A242" s="3">
        <f>TITRES_STAT!B245</f>
        <v>42660</v>
      </c>
      <c r="B242" s="6">
        <f>TITRES_STAT!D245</f>
        <v>33.86</v>
      </c>
      <c r="C242" s="2">
        <f t="shared" si="27"/>
        <v>-1.0399999999999991</v>
      </c>
      <c r="D242" s="2">
        <f t="shared" si="28"/>
        <v>0</v>
      </c>
      <c r="E242" s="2">
        <f t="shared" si="29"/>
        <v>1.0399999999999991</v>
      </c>
      <c r="F242" s="2">
        <f t="shared" si="34"/>
        <v>0.3395031300317361</v>
      </c>
      <c r="G242" s="2">
        <f t="shared" si="34"/>
        <v>0.15620577614967093</v>
      </c>
      <c r="H242" s="2">
        <f t="shared" si="31"/>
        <v>2.1734351853060545</v>
      </c>
      <c r="I242" s="2">
        <f t="shared" si="32"/>
        <v>68.488406360706648</v>
      </c>
    </row>
    <row r="243" spans="1:9" ht="13.5" x14ac:dyDescent="0.25">
      <c r="A243" s="3">
        <f>TITRES_STAT!B246</f>
        <v>42661</v>
      </c>
      <c r="B243" s="6">
        <f>TITRES_STAT!D246</f>
        <v>34.840000000000003</v>
      </c>
      <c r="C243" s="2">
        <f t="shared" si="27"/>
        <v>0.98000000000000398</v>
      </c>
      <c r="D243" s="2">
        <f t="shared" si="28"/>
        <v>0.98000000000000398</v>
      </c>
      <c r="E243" s="2">
        <f t="shared" si="29"/>
        <v>0</v>
      </c>
      <c r="F243" s="2">
        <f t="shared" si="34"/>
        <v>0.38525290645804094</v>
      </c>
      <c r="G243" s="2">
        <f t="shared" si="34"/>
        <v>0.14504822071040871</v>
      </c>
      <c r="H243" s="2">
        <f t="shared" si="31"/>
        <v>2.6560333147912587</v>
      </c>
      <c r="I243" s="2">
        <f t="shared" si="32"/>
        <v>72.647951648736694</v>
      </c>
    </row>
    <row r="244" spans="1:9" ht="13.5" x14ac:dyDescent="0.25">
      <c r="A244" s="3">
        <f>TITRES_STAT!B247</f>
        <v>42662</v>
      </c>
      <c r="B244" s="6">
        <f>TITRES_STAT!D247</f>
        <v>36.94</v>
      </c>
      <c r="C244" s="2">
        <f t="shared" si="27"/>
        <v>2.0999999999999943</v>
      </c>
      <c r="D244" s="2">
        <f t="shared" si="28"/>
        <v>2.0999999999999943</v>
      </c>
      <c r="E244" s="2">
        <f t="shared" si="29"/>
        <v>0</v>
      </c>
      <c r="F244" s="2">
        <f t="shared" si="34"/>
        <v>0.50773484171103767</v>
      </c>
      <c r="G244" s="2">
        <f t="shared" si="34"/>
        <v>0.1346876335168081</v>
      </c>
      <c r="H244" s="2">
        <f t="shared" si="31"/>
        <v>3.7697213059109531</v>
      </c>
      <c r="I244" s="2">
        <f t="shared" si="32"/>
        <v>79.034414468603558</v>
      </c>
    </row>
    <row r="245" spans="1:9" ht="13.5" x14ac:dyDescent="0.25">
      <c r="A245" s="3">
        <f>TITRES_STAT!B248</f>
        <v>42663</v>
      </c>
      <c r="B245" s="6">
        <f>TITRES_STAT!D248</f>
        <v>39.15</v>
      </c>
      <c r="C245" s="2">
        <f t="shared" si="27"/>
        <v>2.2100000000000009</v>
      </c>
      <c r="D245" s="2">
        <f t="shared" si="28"/>
        <v>2.2100000000000009</v>
      </c>
      <c r="E245" s="2">
        <f t="shared" si="29"/>
        <v>0</v>
      </c>
      <c r="F245" s="2">
        <f t="shared" si="34"/>
        <v>0.62932521016024923</v>
      </c>
      <c r="G245" s="2">
        <f t="shared" si="34"/>
        <v>0.1250670882656075</v>
      </c>
      <c r="H245" s="2">
        <f t="shared" si="31"/>
        <v>5.0319010291799433</v>
      </c>
      <c r="I245" s="2">
        <f t="shared" si="32"/>
        <v>83.421478648896979</v>
      </c>
    </row>
    <row r="246" spans="1:9" ht="13.5" x14ac:dyDescent="0.25">
      <c r="A246" s="3">
        <f>TITRES_STAT!B249</f>
        <v>42664</v>
      </c>
      <c r="B246" s="6">
        <f>TITRES_STAT!D249</f>
        <v>40.25</v>
      </c>
      <c r="C246" s="2">
        <f t="shared" si="27"/>
        <v>1.1000000000000014</v>
      </c>
      <c r="D246" s="2">
        <f t="shared" si="28"/>
        <v>1.1000000000000014</v>
      </c>
      <c r="E246" s="2">
        <f t="shared" si="29"/>
        <v>0</v>
      </c>
      <c r="F246" s="2">
        <f t="shared" si="34"/>
        <v>0.66294483800594584</v>
      </c>
      <c r="G246" s="2">
        <f t="shared" si="34"/>
        <v>0.1161337248180641</v>
      </c>
      <c r="H246" s="2">
        <f t="shared" si="31"/>
        <v>5.7084609922270193</v>
      </c>
      <c r="I246" s="2">
        <f t="shared" si="32"/>
        <v>85.093451371951289</v>
      </c>
    </row>
    <row r="247" spans="1:9" ht="13.5" x14ac:dyDescent="0.25">
      <c r="A247" s="3">
        <f>TITRES_STAT!B250</f>
        <v>42667</v>
      </c>
      <c r="B247" s="6">
        <f>TITRES_STAT!D250</f>
        <v>40.299999999999997</v>
      </c>
      <c r="C247" s="2">
        <f t="shared" si="27"/>
        <v>4.9999999999997158E-2</v>
      </c>
      <c r="D247" s="2">
        <f t="shared" si="28"/>
        <v>4.9999999999997158E-2</v>
      </c>
      <c r="E247" s="2">
        <f t="shared" si="29"/>
        <v>0</v>
      </c>
      <c r="F247" s="2">
        <f t="shared" si="34"/>
        <v>0.61916306386266384</v>
      </c>
      <c r="G247" s="2">
        <f t="shared" si="34"/>
        <v>0.10783845875963094</v>
      </c>
      <c r="H247" s="2">
        <f t="shared" si="31"/>
        <v>5.741579312096456</v>
      </c>
      <c r="I247" s="2">
        <f t="shared" si="32"/>
        <v>85.166680480852705</v>
      </c>
    </row>
    <row r="248" spans="1:9" ht="13.5" x14ac:dyDescent="0.25">
      <c r="A248" s="3">
        <f>TITRES_STAT!B251</f>
        <v>42668</v>
      </c>
      <c r="B248" s="6">
        <f>TITRES_STAT!D251</f>
        <v>40.32</v>
      </c>
      <c r="C248" s="2">
        <f t="shared" si="27"/>
        <v>2.0000000000003126E-2</v>
      </c>
      <c r="D248" s="2">
        <f t="shared" si="28"/>
        <v>2.0000000000003126E-2</v>
      </c>
      <c r="E248" s="2">
        <f t="shared" si="29"/>
        <v>0</v>
      </c>
      <c r="F248" s="2">
        <f t="shared" si="34"/>
        <v>0.57636570215818816</v>
      </c>
      <c r="G248" s="2">
        <f t="shared" si="34"/>
        <v>0.10013571170537158</v>
      </c>
      <c r="H248" s="2">
        <f t="shared" si="31"/>
        <v>5.7558456652709857</v>
      </c>
      <c r="I248" s="2">
        <f t="shared" si="32"/>
        <v>85.198004076076117</v>
      </c>
    </row>
    <row r="249" spans="1:9" ht="13.5" x14ac:dyDescent="0.25">
      <c r="A249" s="3">
        <f>TITRES_STAT!B252</f>
        <v>42669</v>
      </c>
      <c r="B249" s="6">
        <f>TITRES_STAT!D252</f>
        <v>41.5</v>
      </c>
      <c r="C249" s="2">
        <f t="shared" si="27"/>
        <v>1.1799999999999997</v>
      </c>
      <c r="D249" s="2">
        <f t="shared" si="28"/>
        <v>1.1799999999999997</v>
      </c>
      <c r="E249" s="2">
        <f t="shared" si="29"/>
        <v>0</v>
      </c>
      <c r="F249" s="2">
        <f t="shared" si="34"/>
        <v>0.61948243771831757</v>
      </c>
      <c r="G249" s="2">
        <f t="shared" si="34"/>
        <v>9.2983160869273607E-2</v>
      </c>
      <c r="H249" s="2">
        <f t="shared" si="31"/>
        <v>6.6623077977447664</v>
      </c>
      <c r="I249" s="2">
        <f t="shared" si="32"/>
        <v>86.949101675420451</v>
      </c>
    </row>
    <row r="250" spans="1:9" ht="13.5" x14ac:dyDescent="0.25">
      <c r="A250" s="3">
        <f>TITRES_STAT!B253</f>
        <v>42670</v>
      </c>
      <c r="B250" s="6">
        <f>TITRES_STAT!D253</f>
        <v>43.36</v>
      </c>
      <c r="C250" s="2">
        <f t="shared" si="27"/>
        <v>1.8599999999999994</v>
      </c>
      <c r="D250" s="2">
        <f t="shared" si="28"/>
        <v>1.8599999999999994</v>
      </c>
      <c r="E250" s="2">
        <f t="shared" si="29"/>
        <v>0</v>
      </c>
      <c r="F250" s="2">
        <f t="shared" si="34"/>
        <v>0.70809083502415204</v>
      </c>
      <c r="G250" s="2">
        <f t="shared" si="34"/>
        <v>8.6341506521468353E-2</v>
      </c>
      <c r="H250" s="2">
        <f t="shared" si="31"/>
        <v>8.2010479496102953</v>
      </c>
      <c r="I250" s="2">
        <f t="shared" si="32"/>
        <v>89.131672767313916</v>
      </c>
    </row>
    <row r="251" spans="1:9" ht="13.5" x14ac:dyDescent="0.25">
      <c r="A251" s="3">
        <f>TITRES_STAT!B254</f>
        <v>42671</v>
      </c>
      <c r="B251" s="6">
        <f>TITRES_STAT!D254</f>
        <v>44.66</v>
      </c>
      <c r="C251" s="2">
        <f t="shared" si="27"/>
        <v>1.2999999999999972</v>
      </c>
      <c r="D251" s="2">
        <f t="shared" si="28"/>
        <v>1.2999999999999972</v>
      </c>
      <c r="E251" s="2">
        <f t="shared" si="29"/>
        <v>0</v>
      </c>
      <c r="F251" s="2">
        <f t="shared" si="34"/>
        <v>0.75037006109385529</v>
      </c>
      <c r="G251" s="2">
        <f t="shared" si="34"/>
        <v>8.0174256055649193E-2</v>
      </c>
      <c r="H251" s="2">
        <f t="shared" si="31"/>
        <v>9.3592394617671442</v>
      </c>
      <c r="I251" s="2">
        <f t="shared" si="32"/>
        <v>90.346781694827101</v>
      </c>
    </row>
    <row r="252" spans="1:9" ht="13.5" x14ac:dyDescent="0.25">
      <c r="A252" s="3">
        <f>TITRES_STAT!B255</f>
        <v>42674</v>
      </c>
      <c r="B252" s="6">
        <f>TITRES_STAT!D255</f>
        <v>44.6</v>
      </c>
      <c r="C252" s="2">
        <f t="shared" si="27"/>
        <v>-5.9999999999995168E-2</v>
      </c>
      <c r="D252" s="2">
        <f t="shared" si="28"/>
        <v>0</v>
      </c>
      <c r="E252" s="2">
        <f t="shared" si="29"/>
        <v>5.9999999999995168E-2</v>
      </c>
      <c r="F252" s="2">
        <f t="shared" si="34"/>
        <v>0.69677219958715131</v>
      </c>
      <c r="G252" s="2">
        <f t="shared" si="34"/>
        <v>7.8733237765959627E-2</v>
      </c>
      <c r="H252" s="2">
        <f t="shared" si="31"/>
        <v>8.8497846571273779</v>
      </c>
      <c r="I252" s="2">
        <f t="shared" si="32"/>
        <v>89.847493779710277</v>
      </c>
    </row>
    <row r="253" spans="1:9" ht="13.5" x14ac:dyDescent="0.25">
      <c r="A253" s="3">
        <f>TITRES_STAT!B256</f>
        <v>42675</v>
      </c>
      <c r="B253" s="6">
        <f>TITRES_STAT!D256</f>
        <v>44.6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0.64700275675949759</v>
      </c>
      <c r="G253" s="2">
        <f t="shared" si="35"/>
        <v>7.3109435068391085E-2</v>
      </c>
      <c r="H253" s="2">
        <f t="shared" si="31"/>
        <v>8.8497846571273762</v>
      </c>
      <c r="I253" s="2">
        <f t="shared" si="32"/>
        <v>89.847493779710277</v>
      </c>
    </row>
    <row r="254" spans="1:9" ht="13.5" x14ac:dyDescent="0.25">
      <c r="A254" s="3">
        <f>TITRES_STAT!B257</f>
        <v>42676</v>
      </c>
      <c r="B254" s="6">
        <f>TITRES_STAT!D257</f>
        <v>43</v>
      </c>
      <c r="C254" s="2">
        <f t="shared" si="27"/>
        <v>-1.6000000000000014</v>
      </c>
      <c r="D254" s="2">
        <f t="shared" si="28"/>
        <v>0</v>
      </c>
      <c r="E254" s="2">
        <f t="shared" si="29"/>
        <v>1.6000000000000014</v>
      </c>
      <c r="F254" s="2">
        <f t="shared" si="35"/>
        <v>0.60078827413381919</v>
      </c>
      <c r="G254" s="2">
        <f t="shared" si="35"/>
        <v>0.18217304684922039</v>
      </c>
      <c r="H254" s="2">
        <f t="shared" si="31"/>
        <v>3.2978988084394016</v>
      </c>
      <c r="I254" s="2">
        <f t="shared" si="32"/>
        <v>76.732816555932189</v>
      </c>
    </row>
    <row r="255" spans="1:9" ht="13.5" x14ac:dyDescent="0.25">
      <c r="A255" s="3">
        <f>TITRES_STAT!B258</f>
        <v>42677</v>
      </c>
      <c r="B255" s="6">
        <f>TITRES_STAT!D258</f>
        <v>44.29</v>
      </c>
      <c r="C255" s="2">
        <f t="shared" si="27"/>
        <v>1.2899999999999991</v>
      </c>
      <c r="D255" s="2">
        <f t="shared" si="28"/>
        <v>1.2899999999999991</v>
      </c>
      <c r="E255" s="2">
        <f t="shared" si="29"/>
        <v>0</v>
      </c>
      <c r="F255" s="2">
        <f t="shared" si="35"/>
        <v>0.65001768312426056</v>
      </c>
      <c r="G255" s="2">
        <f t="shared" si="35"/>
        <v>0.16916068635999038</v>
      </c>
      <c r="H255" s="2">
        <f t="shared" si="31"/>
        <v>3.842604904906568</v>
      </c>
      <c r="I255" s="2">
        <f t="shared" si="32"/>
        <v>79.349956900535261</v>
      </c>
    </row>
    <row r="256" spans="1:9" ht="13.5" x14ac:dyDescent="0.25">
      <c r="A256" s="3">
        <f>TITRES_STAT!B259</f>
        <v>42678</v>
      </c>
      <c r="B256" s="6">
        <f>TITRES_STAT!D259</f>
        <v>42.97</v>
      </c>
      <c r="C256" s="2">
        <f t="shared" si="27"/>
        <v>-1.3200000000000003</v>
      </c>
      <c r="D256" s="2">
        <f t="shared" si="28"/>
        <v>0</v>
      </c>
      <c r="E256" s="2">
        <f t="shared" si="29"/>
        <v>1.3200000000000003</v>
      </c>
      <c r="F256" s="2">
        <f t="shared" si="35"/>
        <v>0.60358784861538484</v>
      </c>
      <c r="G256" s="2">
        <f t="shared" si="35"/>
        <v>0.25136349447713396</v>
      </c>
      <c r="H256" s="2">
        <f t="shared" si="31"/>
        <v>2.4012550027239219</v>
      </c>
      <c r="I256" s="2">
        <f t="shared" si="32"/>
        <v>70.599087713236969</v>
      </c>
    </row>
    <row r="257" spans="1:9" ht="13.5" x14ac:dyDescent="0.25">
      <c r="A257" s="3">
        <f>TITRES_STAT!B260</f>
        <v>42681</v>
      </c>
      <c r="B257" s="6">
        <f>TITRES_STAT!D260</f>
        <v>42.97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0.5604744308571431</v>
      </c>
      <c r="G257" s="2">
        <f t="shared" si="35"/>
        <v>0.2334089591573387</v>
      </c>
      <c r="H257" s="2">
        <f t="shared" si="31"/>
        <v>2.4012550027239219</v>
      </c>
      <c r="I257" s="2">
        <f t="shared" si="32"/>
        <v>70.599087713236969</v>
      </c>
    </row>
    <row r="258" spans="1:9" ht="13.5" x14ac:dyDescent="0.25">
      <c r="A258" s="3">
        <f>TITRES_STAT!B261</f>
        <v>42682</v>
      </c>
      <c r="B258" s="6">
        <f>TITRES_STAT!D261</f>
        <v>43.37</v>
      </c>
      <c r="C258" s="2">
        <f t="shared" si="27"/>
        <v>0.39999999999999858</v>
      </c>
      <c r="D258" s="2">
        <f t="shared" si="28"/>
        <v>0.39999999999999858</v>
      </c>
      <c r="E258" s="2">
        <f t="shared" si="29"/>
        <v>0</v>
      </c>
      <c r="F258" s="2">
        <f t="shared" si="35"/>
        <v>0.5490119715102042</v>
      </c>
      <c r="G258" s="2">
        <f t="shared" si="35"/>
        <v>0.21673689064610022</v>
      </c>
      <c r="H258" s="2">
        <f t="shared" si="31"/>
        <v>2.5330804085708731</v>
      </c>
      <c r="I258" s="2">
        <f t="shared" si="32"/>
        <v>71.696087143272834</v>
      </c>
    </row>
    <row r="259" spans="1:9" ht="13.5" x14ac:dyDescent="0.25">
      <c r="A259" s="3">
        <f>TITRES_STAT!B262</f>
        <v>42683</v>
      </c>
      <c r="B259" s="6">
        <f>TITRES_STAT!D262</f>
        <v>44.5</v>
      </c>
      <c r="C259" s="2">
        <f t="shared" ref="C259:C322" si="36">B259-B258</f>
        <v>1.1300000000000026</v>
      </c>
      <c r="D259" s="2">
        <f t="shared" ref="D259:D322" si="37">IF(C259&gt;0,C259,0)</f>
        <v>1.1300000000000026</v>
      </c>
      <c r="E259" s="2">
        <f t="shared" ref="E259:E322" si="38">IF(C259&lt;0,-C259,0)</f>
        <v>0</v>
      </c>
      <c r="F259" s="2">
        <f t="shared" si="35"/>
        <v>0.59051111640233267</v>
      </c>
      <c r="G259" s="2">
        <f t="shared" si="35"/>
        <v>0.20125568417137879</v>
      </c>
      <c r="H259" s="2">
        <f t="shared" si="31"/>
        <v>2.9341338548206388</v>
      </c>
      <c r="I259" s="2">
        <f t="shared" si="32"/>
        <v>74.581444432180078</v>
      </c>
    </row>
    <row r="260" spans="1:9" ht="13.5" x14ac:dyDescent="0.25">
      <c r="A260" s="3">
        <f>TITRES_STAT!B263</f>
        <v>42684</v>
      </c>
      <c r="B260" s="6">
        <f>TITRES_STAT!D263</f>
        <v>44.6</v>
      </c>
      <c r="C260" s="2">
        <f t="shared" si="36"/>
        <v>0.10000000000000142</v>
      </c>
      <c r="D260" s="2">
        <f t="shared" si="37"/>
        <v>0.10000000000000142</v>
      </c>
      <c r="E260" s="2">
        <f t="shared" si="38"/>
        <v>0</v>
      </c>
      <c r="F260" s="2">
        <f t="shared" si="35"/>
        <v>0.55547460808788041</v>
      </c>
      <c r="G260" s="2">
        <f t="shared" si="35"/>
        <v>0.18688027815913744</v>
      </c>
      <c r="H260" s="2">
        <f t="shared" si="31"/>
        <v>2.9723554221963826</v>
      </c>
      <c r="I260" s="2">
        <f t="shared" si="32"/>
        <v>74.826018980771792</v>
      </c>
    </row>
    <row r="261" spans="1:9" ht="13.5" x14ac:dyDescent="0.25">
      <c r="A261" s="3">
        <f>TITRES_STAT!B264</f>
        <v>42685</v>
      </c>
      <c r="B261" s="6">
        <f>TITRES_STAT!D264</f>
        <v>44.5</v>
      </c>
      <c r="C261" s="2">
        <f t="shared" si="36"/>
        <v>-0.10000000000000142</v>
      </c>
      <c r="D261" s="2">
        <f t="shared" si="37"/>
        <v>0</v>
      </c>
      <c r="E261" s="2">
        <f t="shared" si="38"/>
        <v>0.10000000000000142</v>
      </c>
      <c r="F261" s="2">
        <f t="shared" si="35"/>
        <v>0.51579785036731751</v>
      </c>
      <c r="G261" s="2">
        <f t="shared" si="35"/>
        <v>0.18067454400491342</v>
      </c>
      <c r="H261" s="2">
        <f t="shared" si="31"/>
        <v>2.8548451759385123</v>
      </c>
      <c r="I261" s="2">
        <f t="shared" si="32"/>
        <v>74.058620920967684</v>
      </c>
    </row>
    <row r="262" spans="1:9" ht="13.5" x14ac:dyDescent="0.25">
      <c r="A262" s="3">
        <f>TITRES_STAT!B265</f>
        <v>42688</v>
      </c>
      <c r="B262" s="6">
        <f>TITRES_STAT!D265</f>
        <v>42.5</v>
      </c>
      <c r="C262" s="2">
        <f t="shared" si="36"/>
        <v>-2</v>
      </c>
      <c r="D262" s="2">
        <f t="shared" si="37"/>
        <v>0</v>
      </c>
      <c r="E262" s="2">
        <f t="shared" si="38"/>
        <v>2</v>
      </c>
      <c r="F262" s="2">
        <f t="shared" si="35"/>
        <v>0.47895514676965195</v>
      </c>
      <c r="G262" s="2">
        <f t="shared" si="35"/>
        <v>0.31062636229027668</v>
      </c>
      <c r="H262" s="2">
        <f t="shared" si="31"/>
        <v>1.5419011549382728</v>
      </c>
      <c r="I262" s="2">
        <f t="shared" si="32"/>
        <v>60.659367180456563</v>
      </c>
    </row>
    <row r="263" spans="1:9" ht="13.5" x14ac:dyDescent="0.25">
      <c r="A263" s="3">
        <f>TITRES_STAT!B266</f>
        <v>42689</v>
      </c>
      <c r="B263" s="6">
        <f>TITRES_STAT!D266</f>
        <v>44.41</v>
      </c>
      <c r="C263" s="2">
        <f t="shared" si="36"/>
        <v>1.9099999999999966</v>
      </c>
      <c r="D263" s="2">
        <f t="shared" si="37"/>
        <v>1.9099999999999966</v>
      </c>
      <c r="E263" s="2">
        <f t="shared" si="38"/>
        <v>0</v>
      </c>
      <c r="F263" s="2">
        <f t="shared" si="35"/>
        <v>0.58117263628610516</v>
      </c>
      <c r="G263" s="2">
        <f t="shared" si="35"/>
        <v>0.28843876498382837</v>
      </c>
      <c r="H263" s="2">
        <f t="shared" si="31"/>
        <v>2.0148908775097869</v>
      </c>
      <c r="I263" s="2">
        <f t="shared" si="32"/>
        <v>66.831303664762444</v>
      </c>
    </row>
    <row r="264" spans="1:9" ht="13.5" x14ac:dyDescent="0.25">
      <c r="A264" s="3">
        <f>TITRES_STAT!B267</f>
        <v>42690</v>
      </c>
      <c r="B264" s="6">
        <f>TITRES_STAT!D267</f>
        <v>44.5</v>
      </c>
      <c r="C264" s="2">
        <f t="shared" si="36"/>
        <v>9.0000000000003411E-2</v>
      </c>
      <c r="D264" s="2">
        <f t="shared" si="37"/>
        <v>9.0000000000003411E-2</v>
      </c>
      <c r="E264" s="2">
        <f t="shared" si="38"/>
        <v>0</v>
      </c>
      <c r="F264" s="2">
        <f t="shared" si="35"/>
        <v>0.54608887655138361</v>
      </c>
      <c r="G264" s="2">
        <f t="shared" si="35"/>
        <v>0.26783599605641206</v>
      </c>
      <c r="H264" s="2">
        <f t="shared" si="31"/>
        <v>2.0388927724127321</v>
      </c>
      <c r="I264" s="2">
        <f t="shared" si="32"/>
        <v>67.093277884693208</v>
      </c>
    </row>
    <row r="265" spans="1:9" ht="13.5" x14ac:dyDescent="0.25">
      <c r="A265" s="3">
        <f>TITRES_STAT!B268</f>
        <v>42691</v>
      </c>
      <c r="B265" s="6">
        <f>TITRES_STAT!D268</f>
        <v>45.83</v>
      </c>
      <c r="C265" s="2">
        <f t="shared" si="36"/>
        <v>1.3299999999999983</v>
      </c>
      <c r="D265" s="2">
        <f t="shared" si="37"/>
        <v>1.3299999999999983</v>
      </c>
      <c r="E265" s="2">
        <f t="shared" si="38"/>
        <v>0</v>
      </c>
      <c r="F265" s="2">
        <f t="shared" si="35"/>
        <v>0.60208252822628461</v>
      </c>
      <c r="G265" s="2">
        <f t="shared" si="35"/>
        <v>0.24870485348095409</v>
      </c>
      <c r="H265" s="2">
        <f t="shared" si="31"/>
        <v>2.4208716468510429</v>
      </c>
      <c r="I265" s="2">
        <f t="shared" si="32"/>
        <v>70.767684285362975</v>
      </c>
    </row>
    <row r="266" spans="1:9" ht="13.5" x14ac:dyDescent="0.25">
      <c r="A266" s="3">
        <f>TITRES_STAT!B269</f>
        <v>42692</v>
      </c>
      <c r="B266" s="6">
        <f>TITRES_STAT!D269</f>
        <v>46.04</v>
      </c>
      <c r="C266" s="2">
        <f t="shared" si="36"/>
        <v>0.21000000000000085</v>
      </c>
      <c r="D266" s="2">
        <f t="shared" si="37"/>
        <v>0.21000000000000085</v>
      </c>
      <c r="E266" s="2">
        <f t="shared" si="38"/>
        <v>0</v>
      </c>
      <c r="F266" s="2">
        <f t="shared" si="35"/>
        <v>0.57407663335297865</v>
      </c>
      <c r="G266" s="2">
        <f t="shared" si="35"/>
        <v>0.23094022108945736</v>
      </c>
      <c r="H266" s="2">
        <f t="shared" si="31"/>
        <v>2.4858235202373149</v>
      </c>
      <c r="I266" s="2">
        <f t="shared" si="32"/>
        <v>71.312374416134531</v>
      </c>
    </row>
    <row r="267" spans="1:9" ht="13.5" x14ac:dyDescent="0.25">
      <c r="A267" s="3">
        <f>TITRES_STAT!B270</f>
        <v>42695</v>
      </c>
      <c r="B267" s="6">
        <f>TITRES_STAT!D270</f>
        <v>45.99</v>
      </c>
      <c r="C267" s="2">
        <f t="shared" si="36"/>
        <v>-4.9999999999997158E-2</v>
      </c>
      <c r="D267" s="2">
        <f t="shared" si="37"/>
        <v>0</v>
      </c>
      <c r="E267" s="2">
        <f t="shared" si="38"/>
        <v>4.9999999999997158E-2</v>
      </c>
      <c r="F267" s="2">
        <f t="shared" si="35"/>
        <v>0.53307115954205153</v>
      </c>
      <c r="G267" s="2">
        <f t="shared" si="35"/>
        <v>0.21801591958306735</v>
      </c>
      <c r="H267" s="2">
        <f t="shared" si="31"/>
        <v>2.4451019932924827</v>
      </c>
      <c r="I267" s="2">
        <f t="shared" si="32"/>
        <v>70.97328317283575</v>
      </c>
    </row>
    <row r="268" spans="1:9" ht="13.5" x14ac:dyDescent="0.25">
      <c r="A268" s="3">
        <f>TITRES_STAT!B271</f>
        <v>42696</v>
      </c>
      <c r="B268" s="6">
        <f>TITRES_STAT!D271</f>
        <v>45.99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0.49499464814619071</v>
      </c>
      <c r="G268" s="2">
        <f t="shared" si="35"/>
        <v>0.20244335389856255</v>
      </c>
      <c r="H268" s="2">
        <f t="shared" si="31"/>
        <v>2.4451019932924822</v>
      </c>
      <c r="I268" s="2">
        <f t="shared" si="32"/>
        <v>70.97328317283575</v>
      </c>
    </row>
    <row r="269" spans="1:9" ht="13.5" x14ac:dyDescent="0.25">
      <c r="A269" s="3">
        <f>TITRES_STAT!B272</f>
        <v>42697</v>
      </c>
      <c r="B269" s="6">
        <f>TITRES_STAT!D272</f>
        <v>45.99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0.45963788756431995</v>
      </c>
      <c r="G269" s="2">
        <f t="shared" si="39"/>
        <v>0.1879831143343795</v>
      </c>
      <c r="H269" s="2">
        <f t="shared" si="31"/>
        <v>2.4451019932924822</v>
      </c>
      <c r="I269" s="2">
        <f t="shared" si="32"/>
        <v>70.97328317283575</v>
      </c>
    </row>
    <row r="270" spans="1:9" ht="13.5" x14ac:dyDescent="0.25">
      <c r="A270" s="3">
        <f>TITRES_STAT!B273</f>
        <v>42698</v>
      </c>
      <c r="B270" s="6">
        <f>TITRES_STAT!D273</f>
        <v>45.89</v>
      </c>
      <c r="C270" s="2">
        <f t="shared" si="36"/>
        <v>-0.10000000000000142</v>
      </c>
      <c r="D270" s="2">
        <f t="shared" si="37"/>
        <v>0</v>
      </c>
      <c r="E270" s="2">
        <f t="shared" si="38"/>
        <v>0.10000000000000142</v>
      </c>
      <c r="F270" s="2">
        <f t="shared" si="39"/>
        <v>0.42680660988115421</v>
      </c>
      <c r="G270" s="2">
        <f t="shared" si="39"/>
        <v>0.18169860616763822</v>
      </c>
      <c r="H270" s="2">
        <f t="shared" si="31"/>
        <v>2.3489811995991601</v>
      </c>
      <c r="I270" s="2">
        <f t="shared" si="32"/>
        <v>70.140172774941519</v>
      </c>
    </row>
    <row r="271" spans="1:9" ht="13.5" x14ac:dyDescent="0.25">
      <c r="A271" s="3">
        <f>TITRES_STAT!B274</f>
        <v>42699</v>
      </c>
      <c r="B271" s="6">
        <f>TITRES_STAT!D274</f>
        <v>45.89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0.39632042346107177</v>
      </c>
      <c r="G271" s="2">
        <f t="shared" si="39"/>
        <v>0.1687201342985212</v>
      </c>
      <c r="H271" s="2">
        <f t="shared" si="31"/>
        <v>2.3489811995991605</v>
      </c>
      <c r="I271" s="2">
        <f t="shared" si="32"/>
        <v>70.140172774941533</v>
      </c>
    </row>
    <row r="272" spans="1:9" ht="13.5" x14ac:dyDescent="0.25">
      <c r="A272" s="3">
        <f>TITRES_STAT!B275</f>
        <v>42702</v>
      </c>
      <c r="B272" s="6">
        <f>TITRES_STAT!D275</f>
        <v>45.9</v>
      </c>
      <c r="C272" s="2">
        <f t="shared" si="36"/>
        <v>9.9999999999980105E-3</v>
      </c>
      <c r="D272" s="2">
        <f t="shared" si="37"/>
        <v>9.9999999999980105E-3</v>
      </c>
      <c r="E272" s="2">
        <f t="shared" si="38"/>
        <v>0</v>
      </c>
      <c r="F272" s="2">
        <f t="shared" si="39"/>
        <v>0.36872610749956652</v>
      </c>
      <c r="G272" s="2">
        <f t="shared" si="39"/>
        <v>0.15666869613434112</v>
      </c>
      <c r="H272" s="2">
        <f t="shared" si="31"/>
        <v>2.3535404110556284</v>
      </c>
      <c r="I272" s="2">
        <f t="shared" si="32"/>
        <v>70.180767862426933</v>
      </c>
    </row>
    <row r="273" spans="1:9" ht="13.5" x14ac:dyDescent="0.25">
      <c r="A273" s="3">
        <f>TITRES_STAT!B276</f>
        <v>42703</v>
      </c>
      <c r="B273" s="6">
        <f>TITRES_STAT!D276</f>
        <v>45.9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0.34238852839245465</v>
      </c>
      <c r="G273" s="2">
        <f t="shared" si="39"/>
        <v>0.14547807498188819</v>
      </c>
      <c r="H273" s="2">
        <f t="shared" ref="H273:H336" si="40">F273/G273</f>
        <v>2.3535404110556284</v>
      </c>
      <c r="I273" s="2">
        <f t="shared" ref="I273:I336" si="41">IF(G273=0,100,100-(100/(1+H273)))</f>
        <v>70.180767862426933</v>
      </c>
    </row>
    <row r="274" spans="1:9" ht="13.5" x14ac:dyDescent="0.25">
      <c r="A274" s="3">
        <f>TITRES_STAT!B277</f>
        <v>42704</v>
      </c>
      <c r="B274" s="6">
        <f>TITRES_STAT!D277</f>
        <v>47.38</v>
      </c>
      <c r="C274" s="2">
        <f t="shared" si="36"/>
        <v>1.480000000000004</v>
      </c>
      <c r="D274" s="2">
        <f t="shared" si="37"/>
        <v>1.480000000000004</v>
      </c>
      <c r="E274" s="2">
        <f t="shared" si="38"/>
        <v>0</v>
      </c>
      <c r="F274" s="2">
        <f t="shared" si="39"/>
        <v>0.42364649065013676</v>
      </c>
      <c r="G274" s="2">
        <f t="shared" si="39"/>
        <v>0.13508678391175333</v>
      </c>
      <c r="H274" s="2">
        <f t="shared" si="40"/>
        <v>3.1361061266133015</v>
      </c>
      <c r="I274" s="2">
        <f t="shared" si="41"/>
        <v>75.822670662011916</v>
      </c>
    </row>
    <row r="275" spans="1:9" ht="13.5" x14ac:dyDescent="0.25">
      <c r="A275" s="3">
        <f>TITRES_STAT!B278</f>
        <v>42705</v>
      </c>
      <c r="B275" s="6">
        <f>TITRES_STAT!D278</f>
        <v>48.8</v>
      </c>
      <c r="C275" s="2">
        <f t="shared" si="36"/>
        <v>1.4199999999999946</v>
      </c>
      <c r="D275" s="2">
        <f t="shared" si="37"/>
        <v>1.4199999999999946</v>
      </c>
      <c r="E275" s="2">
        <f t="shared" si="38"/>
        <v>0</v>
      </c>
      <c r="F275" s="2">
        <f t="shared" si="39"/>
        <v>0.49481459846084086</v>
      </c>
      <c r="G275" s="2">
        <f t="shared" si="39"/>
        <v>0.12543772791805666</v>
      </c>
      <c r="H275" s="2">
        <f t="shared" si="40"/>
        <v>3.9447031341645715</v>
      </c>
      <c r="I275" s="2">
        <f t="shared" si="41"/>
        <v>79.776338986041992</v>
      </c>
    </row>
    <row r="276" spans="1:9" ht="13.5" x14ac:dyDescent="0.25">
      <c r="A276" s="3">
        <f>TITRES_STAT!B279</f>
        <v>42706</v>
      </c>
      <c r="B276" s="6">
        <f>TITRES_STAT!D279</f>
        <v>48.8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0.45947069857078082</v>
      </c>
      <c r="G276" s="2">
        <f t="shared" si="39"/>
        <v>0.11647789020962404</v>
      </c>
      <c r="H276" s="2">
        <f t="shared" si="40"/>
        <v>3.9447031341645715</v>
      </c>
      <c r="I276" s="2">
        <f t="shared" si="41"/>
        <v>79.776338986041992</v>
      </c>
    </row>
    <row r="277" spans="1:9" ht="13.5" x14ac:dyDescent="0.25">
      <c r="A277" s="3">
        <f>TITRES_STAT!B280</f>
        <v>42709</v>
      </c>
      <c r="B277" s="6">
        <f>TITRES_STAT!D280</f>
        <v>48.8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0.42665136295858225</v>
      </c>
      <c r="G277" s="2">
        <f t="shared" si="39"/>
        <v>0.10815804090893662</v>
      </c>
      <c r="H277" s="2">
        <f t="shared" si="40"/>
        <v>3.944703134164572</v>
      </c>
      <c r="I277" s="2">
        <f t="shared" si="41"/>
        <v>79.776338986041992</v>
      </c>
    </row>
    <row r="278" spans="1:9" ht="13.5" x14ac:dyDescent="0.25">
      <c r="A278" s="3">
        <f>TITRES_STAT!B281</f>
        <v>42710</v>
      </c>
      <c r="B278" s="6">
        <f>TITRES_STAT!D281</f>
        <v>48.7</v>
      </c>
      <c r="C278" s="2">
        <f t="shared" si="36"/>
        <v>-9.9999999999994316E-2</v>
      </c>
      <c r="D278" s="2">
        <f t="shared" si="37"/>
        <v>0</v>
      </c>
      <c r="E278" s="2">
        <f t="shared" si="38"/>
        <v>9.9999999999994316E-2</v>
      </c>
      <c r="F278" s="2">
        <f t="shared" si="39"/>
        <v>0.39617626560439778</v>
      </c>
      <c r="G278" s="2">
        <f t="shared" si="39"/>
        <v>0.10757532370115504</v>
      </c>
      <c r="H278" s="2">
        <f t="shared" si="40"/>
        <v>3.6827801392908479</v>
      </c>
      <c r="I278" s="2">
        <f t="shared" si="41"/>
        <v>78.64516440544574</v>
      </c>
    </row>
    <row r="279" spans="1:9" ht="13.5" x14ac:dyDescent="0.25">
      <c r="A279" s="3">
        <f>TITRES_STAT!B282</f>
        <v>42711</v>
      </c>
      <c r="B279" s="6">
        <f>TITRES_STAT!D282</f>
        <v>48.7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0.36787796091836938</v>
      </c>
      <c r="G279" s="2">
        <f t="shared" si="39"/>
        <v>9.9891372008215393E-2</v>
      </c>
      <c r="H279" s="2">
        <f t="shared" si="40"/>
        <v>3.6827801392908479</v>
      </c>
      <c r="I279" s="2">
        <f t="shared" si="41"/>
        <v>78.64516440544574</v>
      </c>
    </row>
    <row r="280" spans="1:9" ht="13.5" x14ac:dyDescent="0.25">
      <c r="A280" s="3">
        <f>TITRES_STAT!B283</f>
        <v>42712</v>
      </c>
      <c r="B280" s="6">
        <f>TITRES_STAT!D283</f>
        <v>48.69</v>
      </c>
      <c r="C280" s="2">
        <f t="shared" si="36"/>
        <v>-1.0000000000005116E-2</v>
      </c>
      <c r="D280" s="2">
        <f t="shared" si="37"/>
        <v>0</v>
      </c>
      <c r="E280" s="2">
        <f t="shared" si="38"/>
        <v>1.0000000000005116E-2</v>
      </c>
      <c r="F280" s="2">
        <f t="shared" si="39"/>
        <v>0.34160096370991438</v>
      </c>
      <c r="G280" s="2">
        <f t="shared" si="39"/>
        <v>9.3470559721914662E-2</v>
      </c>
      <c r="H280" s="2">
        <f t="shared" si="40"/>
        <v>3.654636975815865</v>
      </c>
      <c r="I280" s="2">
        <f t="shared" si="41"/>
        <v>78.516047434081159</v>
      </c>
    </row>
    <row r="281" spans="1:9" ht="13.5" x14ac:dyDescent="0.25">
      <c r="A281" s="3">
        <f>TITRES_STAT!B284</f>
        <v>42713</v>
      </c>
      <c r="B281" s="6">
        <f>TITRES_STAT!D284</f>
        <v>48.6</v>
      </c>
      <c r="C281" s="2">
        <f t="shared" si="36"/>
        <v>-8.9999999999996305E-2</v>
      </c>
      <c r="D281" s="2">
        <f t="shared" si="37"/>
        <v>0</v>
      </c>
      <c r="E281" s="2">
        <f t="shared" si="38"/>
        <v>8.9999999999996305E-2</v>
      </c>
      <c r="F281" s="2">
        <f t="shared" si="39"/>
        <v>0.3172008948734919</v>
      </c>
      <c r="G281" s="2">
        <f t="shared" si="39"/>
        <v>9.3222662598920494E-2</v>
      </c>
      <c r="H281" s="2">
        <f t="shared" si="40"/>
        <v>3.4026156948360433</v>
      </c>
      <c r="I281" s="2">
        <f t="shared" si="41"/>
        <v>77.286230066073472</v>
      </c>
    </row>
    <row r="282" spans="1:9" ht="13.5" x14ac:dyDescent="0.25">
      <c r="A282" s="3">
        <f>TITRES_STAT!B285</f>
        <v>42717</v>
      </c>
      <c r="B282" s="6">
        <f>TITRES_STAT!D285</f>
        <v>48.7</v>
      </c>
      <c r="C282" s="2">
        <f t="shared" si="36"/>
        <v>0.10000000000000142</v>
      </c>
      <c r="D282" s="2">
        <f t="shared" si="37"/>
        <v>0.10000000000000142</v>
      </c>
      <c r="E282" s="2">
        <f t="shared" si="38"/>
        <v>0</v>
      </c>
      <c r="F282" s="2">
        <f t="shared" si="39"/>
        <v>0.3016865452396712</v>
      </c>
      <c r="G282" s="2">
        <f t="shared" si="39"/>
        <v>8.6563900984711895E-2</v>
      </c>
      <c r="H282" s="2">
        <f t="shared" si="40"/>
        <v>3.4851311205689801</v>
      </c>
      <c r="I282" s="2">
        <f t="shared" si="41"/>
        <v>77.70410779265822</v>
      </c>
    </row>
    <row r="283" spans="1:9" ht="13.5" x14ac:dyDescent="0.25">
      <c r="A283" s="3">
        <f>TITRES_STAT!B286</f>
        <v>42718</v>
      </c>
      <c r="B283" s="6">
        <f>TITRES_STAT!D286</f>
        <v>48.7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0.28013750629398043</v>
      </c>
      <c r="G283" s="2">
        <f t="shared" si="39"/>
        <v>8.0380765200089618E-2</v>
      </c>
      <c r="H283" s="2">
        <f t="shared" si="40"/>
        <v>3.4851311205689806</v>
      </c>
      <c r="I283" s="2">
        <f t="shared" si="41"/>
        <v>77.70410779265822</v>
      </c>
    </row>
    <row r="284" spans="1:9" ht="13.5" x14ac:dyDescent="0.25">
      <c r="A284" s="3">
        <f>TITRES_STAT!B287</f>
        <v>42719</v>
      </c>
      <c r="B284" s="6">
        <f>TITRES_STAT!D287</f>
        <v>48.6</v>
      </c>
      <c r="C284" s="2">
        <f t="shared" si="36"/>
        <v>-0.10000000000000142</v>
      </c>
      <c r="D284" s="2">
        <f t="shared" si="37"/>
        <v>0</v>
      </c>
      <c r="E284" s="2">
        <f t="shared" si="38"/>
        <v>0.10000000000000142</v>
      </c>
      <c r="F284" s="2">
        <f t="shared" si="39"/>
        <v>0.260127684415839</v>
      </c>
      <c r="G284" s="2">
        <f t="shared" si="39"/>
        <v>8.1782139114369032E-2</v>
      </c>
      <c r="H284" s="2">
        <f t="shared" si="40"/>
        <v>3.1807395506256064</v>
      </c>
      <c r="I284" s="2">
        <f t="shared" si="41"/>
        <v>76.080786954299512</v>
      </c>
    </row>
    <row r="285" spans="1:9" ht="13.5" x14ac:dyDescent="0.25">
      <c r="A285" s="3">
        <f>TITRES_STAT!B288</f>
        <v>42720</v>
      </c>
      <c r="B285" s="6">
        <f>TITRES_STAT!D288</f>
        <v>48.6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0.24154713552899335</v>
      </c>
      <c r="G285" s="2">
        <f t="shared" si="42"/>
        <v>7.5940557749056961E-2</v>
      </c>
      <c r="H285" s="2">
        <f t="shared" si="40"/>
        <v>3.1807395506256064</v>
      </c>
      <c r="I285" s="2">
        <f t="shared" si="41"/>
        <v>76.080786954299512</v>
      </c>
    </row>
    <row r="286" spans="1:9" ht="13.5" x14ac:dyDescent="0.25">
      <c r="A286" s="3">
        <f>TITRES_STAT!B289</f>
        <v>42723</v>
      </c>
      <c r="B286" s="6">
        <f>TITRES_STAT!D289</f>
        <v>48.6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0.22429376870549381</v>
      </c>
      <c r="G286" s="2">
        <f t="shared" si="42"/>
        <v>7.0516232195552891E-2</v>
      </c>
      <c r="H286" s="2">
        <f t="shared" si="40"/>
        <v>3.180739550625606</v>
      </c>
      <c r="I286" s="2">
        <f t="shared" si="41"/>
        <v>76.080786954299512</v>
      </c>
    </row>
    <row r="287" spans="1:9" ht="13.5" x14ac:dyDescent="0.25">
      <c r="A287" s="3">
        <f>TITRES_STAT!B290</f>
        <v>42724</v>
      </c>
      <c r="B287" s="6">
        <f>TITRES_STAT!D290</f>
        <v>48.5</v>
      </c>
      <c r="C287" s="2">
        <f t="shared" si="36"/>
        <v>-0.10000000000000142</v>
      </c>
      <c r="D287" s="2">
        <f t="shared" si="37"/>
        <v>0</v>
      </c>
      <c r="E287" s="2">
        <f t="shared" si="38"/>
        <v>0.10000000000000142</v>
      </c>
      <c r="F287" s="2">
        <f t="shared" si="42"/>
        <v>0.20827278522652998</v>
      </c>
      <c r="G287" s="2">
        <f t="shared" si="42"/>
        <v>7.262221561015636E-2</v>
      </c>
      <c r="H287" s="2">
        <f t="shared" si="40"/>
        <v>2.8678935705371487</v>
      </c>
      <c r="I287" s="2">
        <f t="shared" si="41"/>
        <v>74.146134536449352</v>
      </c>
    </row>
    <row r="288" spans="1:9" ht="13.5" x14ac:dyDescent="0.25">
      <c r="A288" s="3">
        <f>TITRES_STAT!B291</f>
        <v>42725</v>
      </c>
      <c r="B288" s="6">
        <f>TITRES_STAT!D291</f>
        <v>48.5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0.19339615771034926</v>
      </c>
      <c r="G288" s="2">
        <f t="shared" si="42"/>
        <v>6.7434914495145187E-2</v>
      </c>
      <c r="H288" s="2">
        <f t="shared" si="40"/>
        <v>2.8678935705371487</v>
      </c>
      <c r="I288" s="2">
        <f t="shared" si="41"/>
        <v>74.146134536449352</v>
      </c>
    </row>
    <row r="289" spans="1:9" ht="13.5" x14ac:dyDescent="0.25">
      <c r="A289" s="3">
        <f>TITRES_STAT!B292</f>
        <v>42726</v>
      </c>
      <c r="B289" s="6">
        <f>TITRES_STAT!D292</f>
        <v>48.5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0.1795821464453243</v>
      </c>
      <c r="G289" s="2">
        <f t="shared" si="42"/>
        <v>6.2618134888349095E-2</v>
      </c>
      <c r="H289" s="2">
        <f t="shared" si="40"/>
        <v>2.8678935705371491</v>
      </c>
      <c r="I289" s="2">
        <f t="shared" si="41"/>
        <v>74.146134536449352</v>
      </c>
    </row>
    <row r="290" spans="1:9" ht="13.5" x14ac:dyDescent="0.25">
      <c r="A290" s="3">
        <f>TITRES_STAT!B293</f>
        <v>42727</v>
      </c>
      <c r="B290" s="6">
        <f>TITRES_STAT!D293</f>
        <v>48.5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0.16675485027065826</v>
      </c>
      <c r="G290" s="2">
        <f t="shared" si="42"/>
        <v>5.8145410967752727E-2</v>
      </c>
      <c r="H290" s="2">
        <f t="shared" si="40"/>
        <v>2.8678935705371487</v>
      </c>
      <c r="I290" s="2">
        <f t="shared" si="41"/>
        <v>74.146134536449352</v>
      </c>
    </row>
    <row r="291" spans="1:9" ht="13.5" x14ac:dyDescent="0.25">
      <c r="A291" s="3">
        <f>TITRES_STAT!B294</f>
        <v>42730</v>
      </c>
      <c r="B291" s="6">
        <f>TITRES_STAT!D294</f>
        <v>48.5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0.15484378953703981</v>
      </c>
      <c r="G291" s="2">
        <f t="shared" si="42"/>
        <v>5.3992167327198963E-2</v>
      </c>
      <c r="H291" s="2">
        <f t="shared" si="40"/>
        <v>2.8678935705371487</v>
      </c>
      <c r="I291" s="2">
        <f t="shared" si="41"/>
        <v>74.146134536449352</v>
      </c>
    </row>
    <row r="292" spans="1:9" ht="13.5" x14ac:dyDescent="0.25">
      <c r="A292" s="3">
        <f>TITRES_STAT!B295</f>
        <v>42731</v>
      </c>
      <c r="B292" s="6">
        <f>TITRES_STAT!D295</f>
        <v>48.5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0.14378351885582269</v>
      </c>
      <c r="G292" s="2">
        <f t="shared" si="42"/>
        <v>5.0135583946684756E-2</v>
      </c>
      <c r="H292" s="2">
        <f t="shared" si="40"/>
        <v>2.8678935705371487</v>
      </c>
      <c r="I292" s="2">
        <f t="shared" si="41"/>
        <v>74.146134536449352</v>
      </c>
    </row>
    <row r="293" spans="1:9" ht="13.5" x14ac:dyDescent="0.25">
      <c r="A293" s="3">
        <f>TITRES_STAT!B296</f>
        <v>42732</v>
      </c>
      <c r="B293" s="6">
        <f>TITRES_STAT!D296</f>
        <v>48.48</v>
      </c>
      <c r="C293" s="2">
        <f t="shared" si="36"/>
        <v>-2.0000000000003126E-2</v>
      </c>
      <c r="D293" s="2">
        <f t="shared" si="37"/>
        <v>0</v>
      </c>
      <c r="E293" s="2">
        <f t="shared" si="38"/>
        <v>2.0000000000003126E-2</v>
      </c>
      <c r="F293" s="2">
        <f t="shared" si="42"/>
        <v>0.13351326750897821</v>
      </c>
      <c r="G293" s="2">
        <f t="shared" si="42"/>
        <v>4.7983042236207495E-2</v>
      </c>
      <c r="H293" s="2">
        <f t="shared" si="40"/>
        <v>2.7825094301384357</v>
      </c>
      <c r="I293" s="2">
        <f t="shared" si="41"/>
        <v>73.562524602525542</v>
      </c>
    </row>
    <row r="294" spans="1:9" ht="13.5" x14ac:dyDescent="0.25">
      <c r="A294" s="3">
        <f>TITRES_STAT!B297</f>
        <v>42733</v>
      </c>
      <c r="B294" s="6">
        <f>TITRES_STAT!D297</f>
        <v>48.48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0.1239766055440512</v>
      </c>
      <c r="G294" s="2">
        <f t="shared" si="42"/>
        <v>4.4555682076478385E-2</v>
      </c>
      <c r="H294" s="2">
        <f t="shared" si="40"/>
        <v>2.7825094301384361</v>
      </c>
      <c r="I294" s="2">
        <f t="shared" si="41"/>
        <v>73.562524602525556</v>
      </c>
    </row>
    <row r="295" spans="1:9" ht="13.5" x14ac:dyDescent="0.25">
      <c r="A295" s="3">
        <f>TITRES_STAT!B298</f>
        <v>42734</v>
      </c>
      <c r="B295" s="6">
        <f>TITRES_STAT!D298</f>
        <v>46.3</v>
      </c>
      <c r="C295" s="2">
        <f t="shared" si="36"/>
        <v>-2.1799999999999997</v>
      </c>
      <c r="D295" s="2">
        <f t="shared" si="37"/>
        <v>0</v>
      </c>
      <c r="E295" s="2">
        <f t="shared" si="38"/>
        <v>2.1799999999999997</v>
      </c>
      <c r="F295" s="2">
        <f t="shared" si="42"/>
        <v>0.1151211337194761</v>
      </c>
      <c r="G295" s="2">
        <f t="shared" si="42"/>
        <v>0.19708741907101562</v>
      </c>
      <c r="H295" s="2">
        <f t="shared" si="40"/>
        <v>0.5841120364866873</v>
      </c>
      <c r="I295" s="2">
        <f t="shared" si="41"/>
        <v>36.873151837300369</v>
      </c>
    </row>
    <row r="296" spans="1:9" ht="13.5" x14ac:dyDescent="0.25">
      <c r="A296" s="3">
        <f>TITRES_STAT!B299</f>
        <v>42737</v>
      </c>
      <c r="B296" s="6">
        <f>TITRES_STAT!D299</f>
        <v>47.68</v>
      </c>
      <c r="C296" s="2">
        <f t="shared" si="36"/>
        <v>1.3800000000000026</v>
      </c>
      <c r="D296" s="2">
        <f t="shared" si="37"/>
        <v>1.3800000000000026</v>
      </c>
      <c r="E296" s="2">
        <f t="shared" si="38"/>
        <v>0</v>
      </c>
      <c r="F296" s="2">
        <f t="shared" si="42"/>
        <v>0.20546962416808512</v>
      </c>
      <c r="G296" s="2">
        <f t="shared" si="42"/>
        <v>0.18300974628022879</v>
      </c>
      <c r="H296" s="2">
        <f t="shared" si="40"/>
        <v>1.1227250370232482</v>
      </c>
      <c r="I296" s="2">
        <f t="shared" si="41"/>
        <v>52.890742674693016</v>
      </c>
    </row>
    <row r="297" spans="1:9" ht="13.5" x14ac:dyDescent="0.25">
      <c r="A297" s="3">
        <f>TITRES_STAT!B300</f>
        <v>42738</v>
      </c>
      <c r="B297" s="6">
        <f>TITRES_STAT!D300</f>
        <v>47.68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0.19079322244179334</v>
      </c>
      <c r="G297" s="2">
        <f t="shared" si="42"/>
        <v>0.16993762154592673</v>
      </c>
      <c r="H297" s="2">
        <f t="shared" si="40"/>
        <v>1.1227250370232482</v>
      </c>
      <c r="I297" s="2">
        <f t="shared" si="41"/>
        <v>52.890742674693016</v>
      </c>
    </row>
    <row r="298" spans="1:9" ht="13.5" x14ac:dyDescent="0.25">
      <c r="A298" s="3">
        <f>TITRES_STAT!B301</f>
        <v>42739</v>
      </c>
      <c r="B298" s="6">
        <f>TITRES_STAT!D301</f>
        <v>47.68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0.17716513512452239</v>
      </c>
      <c r="G298" s="2">
        <f t="shared" si="42"/>
        <v>0.15779922000693197</v>
      </c>
      <c r="H298" s="2">
        <f t="shared" si="40"/>
        <v>1.1227250370232482</v>
      </c>
      <c r="I298" s="2">
        <f t="shared" si="41"/>
        <v>52.890742674693016</v>
      </c>
    </row>
    <row r="299" spans="1:9" ht="13.5" x14ac:dyDescent="0.25">
      <c r="A299" s="3">
        <f>TITRES_STAT!B302</f>
        <v>42740</v>
      </c>
      <c r="B299" s="6">
        <f>TITRES_STAT!D302</f>
        <v>47.68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0.16451048261562792</v>
      </c>
      <c r="G299" s="2">
        <f t="shared" si="42"/>
        <v>0.14652784714929395</v>
      </c>
      <c r="H299" s="2">
        <f t="shared" si="40"/>
        <v>1.1227250370232482</v>
      </c>
      <c r="I299" s="2">
        <f t="shared" si="41"/>
        <v>52.890742674693016</v>
      </c>
    </row>
    <row r="300" spans="1:9" ht="13.5" x14ac:dyDescent="0.25">
      <c r="A300" s="3">
        <f>TITRES_STAT!B303</f>
        <v>42741</v>
      </c>
      <c r="B300" s="6">
        <f>TITRES_STAT!D303</f>
        <v>47.68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0.15275973385736877</v>
      </c>
      <c r="G300" s="2">
        <f t="shared" si="42"/>
        <v>0.1360615723529158</v>
      </c>
      <c r="H300" s="2">
        <f t="shared" si="40"/>
        <v>1.1227250370232482</v>
      </c>
      <c r="I300" s="2">
        <f t="shared" si="41"/>
        <v>52.890742674693016</v>
      </c>
    </row>
    <row r="301" spans="1:9" ht="13.5" x14ac:dyDescent="0.25">
      <c r="A301" s="3">
        <f>TITRES_STAT!B304</f>
        <v>42744</v>
      </c>
      <c r="B301" s="6">
        <f>TITRES_STAT!D304</f>
        <v>47.68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0.14184832429612815</v>
      </c>
      <c r="G301" s="2">
        <f t="shared" si="43"/>
        <v>0.12634288861342183</v>
      </c>
      <c r="H301" s="2">
        <f t="shared" si="40"/>
        <v>1.1227250370232482</v>
      </c>
      <c r="I301" s="2">
        <f t="shared" si="41"/>
        <v>52.890742674693016</v>
      </c>
    </row>
    <row r="302" spans="1:9" ht="13.5" x14ac:dyDescent="0.25">
      <c r="A302" s="3">
        <f>TITRES_STAT!B305</f>
        <v>42745</v>
      </c>
      <c r="B302" s="6">
        <f>TITRES_STAT!D305</f>
        <v>47.68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0.13171630113211899</v>
      </c>
      <c r="G302" s="2">
        <f t="shared" si="43"/>
        <v>0.11731839656960598</v>
      </c>
      <c r="H302" s="2">
        <f t="shared" si="40"/>
        <v>1.1227250370232482</v>
      </c>
      <c r="I302" s="2">
        <f t="shared" si="41"/>
        <v>52.890742674693016</v>
      </c>
    </row>
    <row r="303" spans="1:9" ht="13.5" x14ac:dyDescent="0.25">
      <c r="A303" s="3">
        <f>TITRES_STAT!B306</f>
        <v>42746</v>
      </c>
      <c r="B303" s="6">
        <f>TITRES_STAT!D306</f>
        <v>47.68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0.12230799390839621</v>
      </c>
      <c r="G303" s="2">
        <f t="shared" si="43"/>
        <v>0.1089385111003484</v>
      </c>
      <c r="H303" s="2">
        <f t="shared" si="40"/>
        <v>1.1227250370232484</v>
      </c>
      <c r="I303" s="2">
        <f t="shared" si="41"/>
        <v>52.890742674693016</v>
      </c>
    </row>
    <row r="304" spans="1:9" ht="13.5" x14ac:dyDescent="0.25">
      <c r="A304" s="3">
        <f>TITRES_STAT!B307</f>
        <v>42747</v>
      </c>
      <c r="B304" s="6">
        <f>TITRES_STAT!D307</f>
        <v>47.68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0.11357170862922505</v>
      </c>
      <c r="G304" s="2">
        <f t="shared" si="43"/>
        <v>0.10115718887889494</v>
      </c>
      <c r="H304" s="2">
        <f t="shared" si="40"/>
        <v>1.1227250370232484</v>
      </c>
      <c r="I304" s="2">
        <f t="shared" si="41"/>
        <v>52.890742674693016</v>
      </c>
    </row>
    <row r="305" spans="1:9" ht="13.5" x14ac:dyDescent="0.25">
      <c r="A305" s="3">
        <f>TITRES_STAT!B308</f>
        <v>42748</v>
      </c>
      <c r="B305" s="6">
        <f>TITRES_STAT!D308</f>
        <v>47.68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0.10545944372713754</v>
      </c>
      <c r="G305" s="2">
        <f t="shared" si="43"/>
        <v>9.3931675387545308E-2</v>
      </c>
      <c r="H305" s="2">
        <f t="shared" si="40"/>
        <v>1.1227250370232482</v>
      </c>
      <c r="I305" s="2">
        <f t="shared" si="41"/>
        <v>52.890742674693016</v>
      </c>
    </row>
    <row r="306" spans="1:9" ht="13.5" x14ac:dyDescent="0.25">
      <c r="A306" s="3">
        <f>TITRES_STAT!B309</f>
        <v>42751</v>
      </c>
      <c r="B306" s="6">
        <f>TITRES_STAT!D309</f>
        <v>47.68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9.7926626318056292E-2</v>
      </c>
      <c r="G306" s="2">
        <f t="shared" si="43"/>
        <v>8.7222270002720648E-2</v>
      </c>
      <c r="H306" s="2">
        <f t="shared" si="40"/>
        <v>1.1227250370232482</v>
      </c>
      <c r="I306" s="2">
        <f t="shared" si="41"/>
        <v>52.890742674693016</v>
      </c>
    </row>
    <row r="307" spans="1:9" ht="13.5" x14ac:dyDescent="0.25">
      <c r="A307" s="3">
        <f>TITRES_STAT!B310</f>
        <v>42752</v>
      </c>
      <c r="B307" s="6">
        <f>TITRES_STAT!D310</f>
        <v>47.68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9.093186729533799E-2</v>
      </c>
      <c r="G307" s="2">
        <f t="shared" si="43"/>
        <v>8.0992107859669177E-2</v>
      </c>
      <c r="H307" s="2">
        <f t="shared" si="40"/>
        <v>1.1227250370232482</v>
      </c>
      <c r="I307" s="2">
        <f t="shared" si="41"/>
        <v>52.890742674693016</v>
      </c>
    </row>
    <row r="308" spans="1:9" ht="13.5" x14ac:dyDescent="0.25">
      <c r="A308" s="3">
        <f>TITRES_STAT!B311</f>
        <v>42753</v>
      </c>
      <c r="B308" s="6">
        <f>TITRES_STAT!D311</f>
        <v>47.68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8.4436733917099563E-2</v>
      </c>
      <c r="G308" s="2">
        <f t="shared" si="43"/>
        <v>7.5206957298264238E-2</v>
      </c>
      <c r="H308" s="2">
        <f t="shared" si="40"/>
        <v>1.1227250370232482</v>
      </c>
      <c r="I308" s="2">
        <f t="shared" si="41"/>
        <v>52.890742674693016</v>
      </c>
    </row>
    <row r="309" spans="1:9" ht="13.5" x14ac:dyDescent="0.25">
      <c r="A309" s="3">
        <f>TITRES_STAT!B312</f>
        <v>42754</v>
      </c>
      <c r="B309" s="6">
        <f>TITRES_STAT!D312</f>
        <v>47.68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7.8405538637306732E-2</v>
      </c>
      <c r="G309" s="2">
        <f t="shared" si="43"/>
        <v>6.9835031776959641E-2</v>
      </c>
      <c r="H309" s="2">
        <f t="shared" si="40"/>
        <v>1.1227250370232482</v>
      </c>
      <c r="I309" s="2">
        <f t="shared" si="41"/>
        <v>52.890742674693016</v>
      </c>
    </row>
    <row r="310" spans="1:9" ht="13.5" x14ac:dyDescent="0.25">
      <c r="A310" s="3">
        <f>TITRES_STAT!B313</f>
        <v>42755</v>
      </c>
      <c r="B310" s="6">
        <f>TITRES_STAT!D313</f>
        <v>45.54</v>
      </c>
      <c r="C310" s="2">
        <f t="shared" si="36"/>
        <v>-2.1400000000000006</v>
      </c>
      <c r="D310" s="2">
        <f t="shared" si="37"/>
        <v>0</v>
      </c>
      <c r="E310" s="2">
        <f t="shared" si="38"/>
        <v>2.1400000000000006</v>
      </c>
      <c r="F310" s="2">
        <f t="shared" si="43"/>
        <v>7.2805143020356247E-2</v>
      </c>
      <c r="G310" s="2">
        <f t="shared" si="43"/>
        <v>0.2177039580786054</v>
      </c>
      <c r="H310" s="2">
        <f t="shared" si="40"/>
        <v>0.33442268878762793</v>
      </c>
      <c r="I310" s="2">
        <f t="shared" si="41"/>
        <v>25.061226221465347</v>
      </c>
    </row>
    <row r="311" spans="1:9" ht="13.5" x14ac:dyDescent="0.25">
      <c r="A311" s="3">
        <f>TITRES_STAT!B314</f>
        <v>42758</v>
      </c>
      <c r="B311" s="6">
        <f>TITRES_STAT!D314</f>
        <v>45.54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6.7604775661759375E-2</v>
      </c>
      <c r="G311" s="2">
        <f t="shared" si="43"/>
        <v>0.20215367535870502</v>
      </c>
      <c r="H311" s="2">
        <f t="shared" si="40"/>
        <v>0.33442268878762793</v>
      </c>
      <c r="I311" s="2">
        <f t="shared" si="41"/>
        <v>25.061226221465347</v>
      </c>
    </row>
    <row r="312" spans="1:9" ht="13.5" x14ac:dyDescent="0.25">
      <c r="A312" s="3">
        <f>TITRES_STAT!B315</f>
        <v>42759</v>
      </c>
      <c r="B312" s="6">
        <f>TITRES_STAT!D315</f>
        <v>45.54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6.2775863114490849E-2</v>
      </c>
      <c r="G312" s="2">
        <f t="shared" si="43"/>
        <v>0.18771412711879751</v>
      </c>
      <c r="H312" s="2">
        <f t="shared" si="40"/>
        <v>0.33442268878762793</v>
      </c>
      <c r="I312" s="2">
        <f t="shared" si="41"/>
        <v>25.061226221465347</v>
      </c>
    </row>
    <row r="313" spans="1:9" ht="13.5" x14ac:dyDescent="0.25">
      <c r="A313" s="3">
        <f>TITRES_STAT!B316</f>
        <v>42760</v>
      </c>
      <c r="B313" s="6">
        <f>TITRES_STAT!D316</f>
        <v>45.54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5.8291872892027211E-2</v>
      </c>
      <c r="G313" s="2">
        <f t="shared" si="43"/>
        <v>0.17430597518174054</v>
      </c>
      <c r="H313" s="2">
        <f t="shared" si="40"/>
        <v>0.33442268878762793</v>
      </c>
      <c r="I313" s="2">
        <f t="shared" si="41"/>
        <v>25.061226221465347</v>
      </c>
    </row>
    <row r="314" spans="1:9" ht="13.5" x14ac:dyDescent="0.25">
      <c r="A314" s="3">
        <f>TITRES_STAT!B317</f>
        <v>42761</v>
      </c>
      <c r="B314" s="6">
        <f>TITRES_STAT!D317</f>
        <v>43.5</v>
      </c>
      <c r="C314" s="2">
        <f t="shared" si="36"/>
        <v>-2.0399999999999991</v>
      </c>
      <c r="D314" s="2">
        <f t="shared" si="37"/>
        <v>0</v>
      </c>
      <c r="E314" s="2">
        <f t="shared" si="38"/>
        <v>2.0399999999999991</v>
      </c>
      <c r="F314" s="2">
        <f t="shared" si="43"/>
        <v>5.4128167685453844E-2</v>
      </c>
      <c r="G314" s="2">
        <f t="shared" si="43"/>
        <v>0.30756983409733046</v>
      </c>
      <c r="H314" s="2">
        <f t="shared" si="40"/>
        <v>0.17598659453815288</v>
      </c>
      <c r="I314" s="2">
        <f t="shared" si="41"/>
        <v>14.965017063588931</v>
      </c>
    </row>
    <row r="315" spans="1:9" ht="13.5" x14ac:dyDescent="0.25">
      <c r="A315" s="3">
        <f>TITRES_STAT!B318</f>
        <v>42762</v>
      </c>
      <c r="B315" s="6">
        <f>TITRES_STAT!D318</f>
        <v>43.5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5.0261869993635709E-2</v>
      </c>
      <c r="G315" s="2">
        <f t="shared" si="43"/>
        <v>0.28560056023323543</v>
      </c>
      <c r="H315" s="2">
        <f t="shared" si="40"/>
        <v>0.17598659453815285</v>
      </c>
      <c r="I315" s="2">
        <f t="shared" si="41"/>
        <v>14.965017063588931</v>
      </c>
    </row>
    <row r="316" spans="1:9" ht="13.5" x14ac:dyDescent="0.25">
      <c r="A316" s="3">
        <f>TITRES_STAT!B319</f>
        <v>42765</v>
      </c>
      <c r="B316" s="6">
        <f>TITRES_STAT!D319</f>
        <v>43.5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4.6671736422661723E-2</v>
      </c>
      <c r="G316" s="2">
        <f t="shared" si="43"/>
        <v>0.26520052021657575</v>
      </c>
      <c r="H316" s="2">
        <f t="shared" si="40"/>
        <v>0.17598659453815285</v>
      </c>
      <c r="I316" s="2">
        <f t="shared" si="41"/>
        <v>14.965017063588931</v>
      </c>
    </row>
    <row r="317" spans="1:9" ht="13.5" x14ac:dyDescent="0.25">
      <c r="A317" s="3">
        <f>TITRES_STAT!B320</f>
        <v>42766</v>
      </c>
      <c r="B317" s="6">
        <f>TITRES_STAT!D320</f>
        <v>43.5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4.3338040963900169E-2</v>
      </c>
      <c r="G317" s="2">
        <f t="shared" si="44"/>
        <v>0.24625762591539177</v>
      </c>
      <c r="H317" s="2">
        <f t="shared" si="40"/>
        <v>0.17598659453815282</v>
      </c>
      <c r="I317" s="2">
        <f t="shared" si="41"/>
        <v>14.965017063588931</v>
      </c>
    </row>
    <row r="318" spans="1:9" ht="13.5" x14ac:dyDescent="0.25">
      <c r="A318" s="3">
        <f>TITRES_STAT!B321</f>
        <v>42767</v>
      </c>
      <c r="B318" s="6">
        <f>TITRES_STAT!D321</f>
        <v>43.5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4.0242466609335871E-2</v>
      </c>
      <c r="G318" s="2">
        <f t="shared" si="44"/>
        <v>0.22866779549286378</v>
      </c>
      <c r="H318" s="2">
        <f t="shared" si="40"/>
        <v>0.17598659453815282</v>
      </c>
      <c r="I318" s="2">
        <f t="shared" si="41"/>
        <v>14.965017063588931</v>
      </c>
    </row>
    <row r="319" spans="1:9" ht="13.5" x14ac:dyDescent="0.25">
      <c r="A319" s="3">
        <f>TITRES_STAT!B322</f>
        <v>42768</v>
      </c>
      <c r="B319" s="6">
        <f>TITRES_STAT!D322</f>
        <v>43.5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3.7368004708669023E-2</v>
      </c>
      <c r="G319" s="2">
        <f t="shared" si="44"/>
        <v>0.21233438152908782</v>
      </c>
      <c r="H319" s="2">
        <f t="shared" si="40"/>
        <v>0.17598659453815282</v>
      </c>
      <c r="I319" s="2">
        <f t="shared" si="41"/>
        <v>14.965017063588931</v>
      </c>
    </row>
    <row r="320" spans="1:9" ht="13.5" x14ac:dyDescent="0.25">
      <c r="A320" s="3">
        <f>TITRES_STAT!B323</f>
        <v>42769</v>
      </c>
      <c r="B320" s="6">
        <f>TITRES_STAT!D323</f>
        <v>43.5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3.4698861515192664E-2</v>
      </c>
      <c r="G320" s="2">
        <f t="shared" si="44"/>
        <v>0.19716763999129583</v>
      </c>
      <c r="H320" s="2">
        <f t="shared" si="40"/>
        <v>0.17598659453815282</v>
      </c>
      <c r="I320" s="2">
        <f t="shared" si="41"/>
        <v>14.965017063588931</v>
      </c>
    </row>
    <row r="321" spans="1:9" ht="13.5" x14ac:dyDescent="0.25">
      <c r="A321" s="3">
        <f>TITRES_STAT!B324</f>
        <v>42772</v>
      </c>
      <c r="B321" s="6">
        <f>TITRES_STAT!D324</f>
        <v>43.5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3.2220371406964612E-2</v>
      </c>
      <c r="G321" s="2">
        <f t="shared" si="44"/>
        <v>0.1830842371347747</v>
      </c>
      <c r="H321" s="2">
        <f t="shared" si="40"/>
        <v>0.1759865945381528</v>
      </c>
      <c r="I321" s="2">
        <f t="shared" si="41"/>
        <v>14.965017063588931</v>
      </c>
    </row>
    <row r="322" spans="1:9" ht="13.5" x14ac:dyDescent="0.25">
      <c r="A322" s="3">
        <f>TITRES_STAT!B325</f>
        <v>42773</v>
      </c>
      <c r="B322" s="6">
        <f>TITRES_STAT!D325</f>
        <v>43.5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2.991891630646714E-2</v>
      </c>
      <c r="G322" s="2">
        <f t="shared" si="44"/>
        <v>0.17000679162514795</v>
      </c>
      <c r="H322" s="2">
        <f t="shared" si="40"/>
        <v>0.17598659453815277</v>
      </c>
      <c r="I322" s="2">
        <f t="shared" si="41"/>
        <v>14.965017063588917</v>
      </c>
    </row>
    <row r="323" spans="1:9" ht="13.5" x14ac:dyDescent="0.25">
      <c r="A323" s="3">
        <f>TITRES_STAT!B326</f>
        <v>42774</v>
      </c>
      <c r="B323" s="6">
        <f>TITRES_STAT!D326</f>
        <v>43.5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2.7781850856005201E-2</v>
      </c>
      <c r="G323" s="2">
        <f t="shared" si="44"/>
        <v>0.1578634493662088</v>
      </c>
      <c r="H323" s="2">
        <f t="shared" si="40"/>
        <v>0.1759865945381528</v>
      </c>
      <c r="I323" s="2">
        <f t="shared" si="41"/>
        <v>14.965017063588931</v>
      </c>
    </row>
    <row r="324" spans="1:9" ht="13.5" x14ac:dyDescent="0.25">
      <c r="A324" s="3">
        <f>TITRES_STAT!B327</f>
        <v>42775</v>
      </c>
      <c r="B324" s="6">
        <f>TITRES_STAT!D327</f>
        <v>43.5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2.5797432937719113E-2</v>
      </c>
      <c r="G324" s="2">
        <f t="shared" si="44"/>
        <v>0.14658748869719387</v>
      </c>
      <c r="H324" s="2">
        <f t="shared" si="40"/>
        <v>0.1759865945381528</v>
      </c>
      <c r="I324" s="2">
        <f t="shared" si="41"/>
        <v>14.965017063588931</v>
      </c>
    </row>
    <row r="325" spans="1:9" ht="13.5" x14ac:dyDescent="0.25">
      <c r="A325" s="3">
        <f>TITRES_STAT!B328</f>
        <v>42776</v>
      </c>
      <c r="B325" s="6">
        <f>TITRES_STAT!D328</f>
        <v>43.5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2.395475915645346E-2</v>
      </c>
      <c r="G325" s="2">
        <f t="shared" si="44"/>
        <v>0.13611695379025146</v>
      </c>
      <c r="H325" s="2">
        <f t="shared" si="40"/>
        <v>0.17598659453815277</v>
      </c>
      <c r="I325" s="2">
        <f t="shared" si="41"/>
        <v>14.965017063588917</v>
      </c>
    </row>
    <row r="326" spans="1:9" ht="13.5" x14ac:dyDescent="0.25">
      <c r="A326" s="3">
        <f>TITRES_STAT!B329</f>
        <v>42779</v>
      </c>
      <c r="B326" s="6">
        <f>TITRES_STAT!D329</f>
        <v>43.5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2.2243704930992501E-2</v>
      </c>
      <c r="G326" s="2">
        <f t="shared" si="44"/>
        <v>0.12639431423380493</v>
      </c>
      <c r="H326" s="2">
        <f t="shared" si="40"/>
        <v>0.1759865945381528</v>
      </c>
      <c r="I326" s="2">
        <f t="shared" si="41"/>
        <v>14.965017063588931</v>
      </c>
    </row>
    <row r="327" spans="1:9" ht="13.5" x14ac:dyDescent="0.25">
      <c r="A327" s="3">
        <f>TITRES_STAT!B330</f>
        <v>42780</v>
      </c>
      <c r="B327" s="6">
        <f>TITRES_STAT!D330</f>
        <v>43.5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2.0654868864493036E-2</v>
      </c>
      <c r="G327" s="2">
        <f t="shared" si="44"/>
        <v>0.11736614893139029</v>
      </c>
      <c r="H327" s="2">
        <f t="shared" si="40"/>
        <v>0.17598659453815277</v>
      </c>
      <c r="I327" s="2">
        <f t="shared" si="41"/>
        <v>14.965017063588917</v>
      </c>
    </row>
    <row r="328" spans="1:9" ht="13.5" x14ac:dyDescent="0.25">
      <c r="A328" s="3">
        <f>TITRES_STAT!B331</f>
        <v>42781</v>
      </c>
      <c r="B328" s="6">
        <f>TITRES_STAT!D331</f>
        <v>43.5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1.9179521088457819E-2</v>
      </c>
      <c r="G328" s="2">
        <f t="shared" si="44"/>
        <v>0.10898285257914812</v>
      </c>
      <c r="H328" s="2">
        <f t="shared" si="40"/>
        <v>0.17598659453815277</v>
      </c>
      <c r="I328" s="2">
        <f t="shared" si="41"/>
        <v>14.965017063588917</v>
      </c>
    </row>
    <row r="329" spans="1:9" ht="13.5" x14ac:dyDescent="0.25">
      <c r="A329" s="3">
        <f>TITRES_STAT!B332</f>
        <v>42782</v>
      </c>
      <c r="B329" s="6">
        <f>TITRES_STAT!D332</f>
        <v>43.5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1.7809555296425118E-2</v>
      </c>
      <c r="G329" s="2">
        <f t="shared" si="44"/>
        <v>0.10119836310920896</v>
      </c>
      <c r="H329" s="2">
        <f t="shared" si="40"/>
        <v>0.1759865945381528</v>
      </c>
      <c r="I329" s="2">
        <f t="shared" si="41"/>
        <v>14.965017063588931</v>
      </c>
    </row>
    <row r="330" spans="1:9" ht="13.5" x14ac:dyDescent="0.25">
      <c r="A330" s="3">
        <f>TITRES_STAT!B333</f>
        <v>42783</v>
      </c>
      <c r="B330" s="6">
        <f>TITRES_STAT!D333</f>
        <v>43.5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1.6537444203823325E-2</v>
      </c>
      <c r="G330" s="2">
        <f t="shared" si="44"/>
        <v>9.3969908601408317E-2</v>
      </c>
      <c r="H330" s="2">
        <f t="shared" si="40"/>
        <v>0.17598659453815282</v>
      </c>
      <c r="I330" s="2">
        <f t="shared" si="41"/>
        <v>14.965017063588931</v>
      </c>
    </row>
    <row r="331" spans="1:9" ht="13.5" x14ac:dyDescent="0.25">
      <c r="A331" s="3">
        <f>TITRES_STAT!B334</f>
        <v>42786</v>
      </c>
      <c r="B331" s="6">
        <f>TITRES_STAT!D334</f>
        <v>43.5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1.5356198189264517E-2</v>
      </c>
      <c r="G331" s="2">
        <f t="shared" si="44"/>
        <v>8.7257772272736303E-2</v>
      </c>
      <c r="H331" s="2">
        <f t="shared" si="40"/>
        <v>0.17598659453815282</v>
      </c>
      <c r="I331" s="2">
        <f t="shared" si="41"/>
        <v>14.965017063588931</v>
      </c>
    </row>
    <row r="332" spans="1:9" ht="13.5" x14ac:dyDescent="0.25">
      <c r="A332" s="3">
        <f>TITRES_STAT!B335</f>
        <v>42787</v>
      </c>
      <c r="B332" s="6">
        <f>TITRES_STAT!D335</f>
        <v>43.5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1.4259326890031338E-2</v>
      </c>
      <c r="G332" s="2">
        <f t="shared" si="44"/>
        <v>8.1025074253255142E-2</v>
      </c>
      <c r="H332" s="2">
        <f t="shared" si="40"/>
        <v>0.17598659453815282</v>
      </c>
      <c r="I332" s="2">
        <f t="shared" si="41"/>
        <v>14.965017063588931</v>
      </c>
    </row>
    <row r="333" spans="1:9" ht="13.5" x14ac:dyDescent="0.25">
      <c r="A333" s="3">
        <f>TITRES_STAT!B336</f>
        <v>42788</v>
      </c>
      <c r="B333" s="6">
        <f>TITRES_STAT!D336</f>
        <v>43.5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1.3240803540743386E-2</v>
      </c>
      <c r="G333" s="2">
        <f t="shared" si="48"/>
        <v>7.5237568949451203E-2</v>
      </c>
      <c r="H333" s="2">
        <f t="shared" si="40"/>
        <v>0.17598659453815282</v>
      </c>
      <c r="I333" s="2">
        <f t="shared" si="41"/>
        <v>14.965017063588931</v>
      </c>
    </row>
    <row r="334" spans="1:9" ht="13.5" x14ac:dyDescent="0.25">
      <c r="A334" s="3">
        <f>TITRES_STAT!B337</f>
        <v>42789</v>
      </c>
      <c r="B334" s="6">
        <f>TITRES_STAT!D337</f>
        <v>43.5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1.2295031859261715E-2</v>
      </c>
      <c r="G334" s="2">
        <f t="shared" si="48"/>
        <v>6.9863456881633257E-2</v>
      </c>
      <c r="H334" s="2">
        <f t="shared" si="40"/>
        <v>0.17598659453815282</v>
      </c>
      <c r="I334" s="2">
        <f t="shared" si="41"/>
        <v>14.965017063588931</v>
      </c>
    </row>
    <row r="335" spans="1:9" ht="13.5" x14ac:dyDescent="0.25">
      <c r="A335" s="3">
        <f>TITRES_STAT!B338</f>
        <v>42790</v>
      </c>
      <c r="B335" s="6">
        <f>TITRES_STAT!D338</f>
        <v>43.5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1.1416815297885879E-2</v>
      </c>
      <c r="G335" s="2">
        <f t="shared" si="48"/>
        <v>6.487320996151659E-2</v>
      </c>
      <c r="H335" s="2">
        <f t="shared" si="40"/>
        <v>0.17598659453815285</v>
      </c>
      <c r="I335" s="2">
        <f t="shared" si="41"/>
        <v>14.965017063588931</v>
      </c>
    </row>
    <row r="336" spans="1:9" ht="13.5" x14ac:dyDescent="0.25">
      <c r="A336" s="3">
        <f>TITRES_STAT!B339</f>
        <v>42793</v>
      </c>
      <c r="B336" s="6">
        <f>TITRES_STAT!D339</f>
        <v>43.5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1.060132849089403E-2</v>
      </c>
      <c r="G336" s="2">
        <f t="shared" si="48"/>
        <v>6.023940924997969E-2</v>
      </c>
      <c r="H336" s="2">
        <f t="shared" si="40"/>
        <v>0.17598659453815285</v>
      </c>
      <c r="I336" s="2">
        <f t="shared" si="41"/>
        <v>14.965017063588931</v>
      </c>
    </row>
    <row r="337" spans="1:9" ht="13.5" x14ac:dyDescent="0.25">
      <c r="A337" s="3">
        <f>TITRES_STAT!B340</f>
        <v>42794</v>
      </c>
      <c r="B337" s="6">
        <f>TITRES_STAT!D340</f>
        <v>43.5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9.8440907415444558E-3</v>
      </c>
      <c r="G337" s="2">
        <f t="shared" si="48"/>
        <v>5.5936594303552571E-2</v>
      </c>
      <c r="H337" s="2">
        <f t="shared" ref="H337:H400" si="49">F337/G337</f>
        <v>0.17598659453815282</v>
      </c>
      <c r="I337" s="2">
        <f t="shared" ref="I337:I400" si="50">IF(G337=0,100,100-(100/(1+H337)))</f>
        <v>14.965017063588931</v>
      </c>
    </row>
    <row r="338" spans="1:9" ht="13.5" x14ac:dyDescent="0.25">
      <c r="A338" s="3">
        <f>TITRES_STAT!B341</f>
        <v>42795</v>
      </c>
      <c r="B338" s="6">
        <f>TITRES_STAT!D341</f>
        <v>43.5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9.1409414028627099E-3</v>
      </c>
      <c r="G338" s="2">
        <f t="shared" si="48"/>
        <v>5.1941123281870241E-2</v>
      </c>
      <c r="H338" s="2">
        <f t="shared" si="49"/>
        <v>0.17598659453815285</v>
      </c>
      <c r="I338" s="2">
        <f t="shared" si="50"/>
        <v>14.965017063588931</v>
      </c>
    </row>
    <row r="339" spans="1:9" ht="13.5" x14ac:dyDescent="0.25">
      <c r="A339" s="3">
        <f>TITRES_STAT!B342</f>
        <v>42796</v>
      </c>
      <c r="B339" s="6">
        <f>TITRES_STAT!D342</f>
        <v>43.5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8.488017016943945E-3</v>
      </c>
      <c r="G339" s="2">
        <f t="shared" si="48"/>
        <v>4.823104304745094E-2</v>
      </c>
      <c r="H339" s="2">
        <f t="shared" si="49"/>
        <v>0.17598659453815285</v>
      </c>
      <c r="I339" s="2">
        <f t="shared" si="50"/>
        <v>14.965017063588931</v>
      </c>
    </row>
    <row r="340" spans="1:9" ht="13.5" x14ac:dyDescent="0.25">
      <c r="A340" s="3">
        <f>TITRES_STAT!B343</f>
        <v>42797</v>
      </c>
      <c r="B340" s="6">
        <f>TITRES_STAT!D343</f>
        <v>43.5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7.881730087162234E-3</v>
      </c>
      <c r="G340" s="2">
        <f t="shared" si="48"/>
        <v>4.478596854406159E-2</v>
      </c>
      <c r="H340" s="2">
        <f t="shared" si="49"/>
        <v>0.17598659453815282</v>
      </c>
      <c r="I340" s="2">
        <f t="shared" si="50"/>
        <v>14.965017063588931</v>
      </c>
    </row>
    <row r="341" spans="1:9" ht="13.5" x14ac:dyDescent="0.25">
      <c r="A341" s="3">
        <f>TITRES_STAT!B344</f>
        <v>42800</v>
      </c>
      <c r="B341" s="6">
        <f>TITRES_STAT!D344</f>
        <v>43.5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7.3187493666506459E-3</v>
      </c>
      <c r="G341" s="2">
        <f t="shared" si="48"/>
        <v>4.1586970790914335E-2</v>
      </c>
      <c r="H341" s="2">
        <f t="shared" si="49"/>
        <v>0.17598659453815282</v>
      </c>
      <c r="I341" s="2">
        <f t="shared" si="50"/>
        <v>14.965017063588931</v>
      </c>
    </row>
    <row r="342" spans="1:9" ht="13.5" x14ac:dyDescent="0.25">
      <c r="A342" s="3">
        <f>TITRES_STAT!B345</f>
        <v>42801</v>
      </c>
      <c r="B342" s="6">
        <f>TITRES_STAT!D345</f>
        <v>43.5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6.7959815547470282E-3</v>
      </c>
      <c r="G342" s="2">
        <f t="shared" si="48"/>
        <v>3.8616472877277597E-2</v>
      </c>
      <c r="H342" s="2">
        <f t="shared" si="49"/>
        <v>0.17598659453815282</v>
      </c>
      <c r="I342" s="2">
        <f t="shared" si="50"/>
        <v>14.965017063588931</v>
      </c>
    </row>
    <row r="343" spans="1:9" ht="13.5" x14ac:dyDescent="0.25">
      <c r="A343" s="3">
        <f>TITRES_STAT!B346</f>
        <v>42802</v>
      </c>
      <c r="B343" s="6">
        <f>TITRES_STAT!D346</f>
        <v>43.5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6.3105543008365262E-3</v>
      </c>
      <c r="G343" s="2">
        <f t="shared" si="48"/>
        <v>3.5858153386043479E-2</v>
      </c>
      <c r="H343" s="2">
        <f t="shared" si="49"/>
        <v>0.17598659453815285</v>
      </c>
      <c r="I343" s="2">
        <f t="shared" si="50"/>
        <v>14.965017063588931</v>
      </c>
    </row>
    <row r="344" spans="1:9" ht="13.5" x14ac:dyDescent="0.25">
      <c r="A344" s="3">
        <f>TITRES_STAT!B347</f>
        <v>42803</v>
      </c>
      <c r="B344" s="6">
        <f>TITRES_STAT!D347</f>
        <v>43.5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5.8598004222053454E-3</v>
      </c>
      <c r="G344" s="2">
        <f t="shared" si="48"/>
        <v>3.3296856715611799E-2</v>
      </c>
      <c r="H344" s="2">
        <f t="shared" si="49"/>
        <v>0.17598659453815285</v>
      </c>
      <c r="I344" s="2">
        <f t="shared" si="50"/>
        <v>14.965017063588931</v>
      </c>
    </row>
    <row r="345" spans="1:9" ht="13.5" x14ac:dyDescent="0.25">
      <c r="A345" s="3">
        <f>TITRES_STAT!B348</f>
        <v>42804</v>
      </c>
      <c r="B345" s="6">
        <f>TITRES_STAT!D348</f>
        <v>43.5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5.4412432491906786E-3</v>
      </c>
      <c r="G345" s="2">
        <f t="shared" si="48"/>
        <v>3.0918509807353813E-2</v>
      </c>
      <c r="H345" s="2">
        <f t="shared" si="49"/>
        <v>0.17598659453815288</v>
      </c>
      <c r="I345" s="2">
        <f t="shared" si="50"/>
        <v>14.965017063588931</v>
      </c>
    </row>
    <row r="346" spans="1:9" ht="13.5" x14ac:dyDescent="0.25">
      <c r="A346" s="3">
        <f>TITRES_STAT!B349</f>
        <v>42807</v>
      </c>
      <c r="B346" s="6">
        <f>TITRES_STAT!D349</f>
        <v>43.5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5.0525830171056297E-3</v>
      </c>
      <c r="G346" s="2">
        <f t="shared" si="48"/>
        <v>2.8710044821114254E-2</v>
      </c>
      <c r="H346" s="2">
        <f t="shared" si="49"/>
        <v>0.17598659453815288</v>
      </c>
      <c r="I346" s="2">
        <f t="shared" si="50"/>
        <v>14.965017063588931</v>
      </c>
    </row>
    <row r="347" spans="1:9" ht="13.5" x14ac:dyDescent="0.25">
      <c r="A347" s="3">
        <f>TITRES_STAT!B350</f>
        <v>42808</v>
      </c>
      <c r="B347" s="6">
        <f>TITRES_STAT!D350</f>
        <v>43.5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4.6916842301695126E-3</v>
      </c>
      <c r="G347" s="2">
        <f t="shared" si="48"/>
        <v>2.6659327333891807E-2</v>
      </c>
      <c r="H347" s="2">
        <f t="shared" si="49"/>
        <v>0.17598659453815285</v>
      </c>
      <c r="I347" s="2">
        <f t="shared" si="50"/>
        <v>14.965017063588931</v>
      </c>
    </row>
    <row r="348" spans="1:9" ht="13.5" x14ac:dyDescent="0.25">
      <c r="A348" s="3">
        <f>TITRES_STAT!B351</f>
        <v>42809</v>
      </c>
      <c r="B348" s="6">
        <f>TITRES_STAT!D351</f>
        <v>43.5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4.3565639280145471E-3</v>
      </c>
      <c r="G348" s="2">
        <f t="shared" si="48"/>
        <v>2.4755089667185249E-2</v>
      </c>
      <c r="H348" s="2">
        <f t="shared" si="49"/>
        <v>0.17598659453815282</v>
      </c>
      <c r="I348" s="2">
        <f t="shared" si="50"/>
        <v>14.965017063588931</v>
      </c>
    </row>
    <row r="349" spans="1:9" ht="13.5" x14ac:dyDescent="0.25">
      <c r="A349" s="3">
        <f>TITRES_STAT!B352</f>
        <v>42810</v>
      </c>
      <c r="B349" s="6">
        <f>TITRES_STAT!D352</f>
        <v>43.5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4.0453807902992222E-3</v>
      </c>
      <c r="G349" s="2">
        <f t="shared" si="51"/>
        <v>2.2986868976672018E-2</v>
      </c>
      <c r="H349" s="2">
        <f t="shared" si="49"/>
        <v>0.17598659453815282</v>
      </c>
      <c r="I349" s="2">
        <f t="shared" si="50"/>
        <v>14.965017063588931</v>
      </c>
    </row>
    <row r="350" spans="1:9" ht="13.5" x14ac:dyDescent="0.25">
      <c r="A350" s="3">
        <f>TITRES_STAT!B353</f>
        <v>42811</v>
      </c>
      <c r="B350" s="6">
        <f>TITRES_STAT!D353</f>
        <v>43.5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3.7564250195635633E-3</v>
      </c>
      <c r="G350" s="2">
        <f t="shared" si="51"/>
        <v>2.1344949764052591E-2</v>
      </c>
      <c r="H350" s="2">
        <f t="shared" si="49"/>
        <v>0.1759865945381528</v>
      </c>
      <c r="I350" s="2">
        <f t="shared" si="50"/>
        <v>14.965017063588931</v>
      </c>
    </row>
    <row r="351" spans="1:9" ht="13.5" x14ac:dyDescent="0.25">
      <c r="A351" s="3">
        <f>TITRES_STAT!B354</f>
        <v>42815</v>
      </c>
      <c r="B351" s="6">
        <f>TITRES_STAT!D354</f>
        <v>43.5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3.4881089467375948E-3</v>
      </c>
      <c r="G351" s="2">
        <f t="shared" si="51"/>
        <v>1.9820310495191694E-2</v>
      </c>
      <c r="H351" s="2">
        <f t="shared" si="49"/>
        <v>0.17598659453815277</v>
      </c>
      <c r="I351" s="2">
        <f t="shared" si="50"/>
        <v>14.965017063588917</v>
      </c>
    </row>
    <row r="352" spans="1:9" ht="13.5" x14ac:dyDescent="0.25">
      <c r="A352" s="3">
        <f>TITRES_STAT!B355</f>
        <v>42816</v>
      </c>
      <c r="B352" s="6">
        <f>TITRES_STAT!D355</f>
        <v>43.5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3.2389583076849093E-3</v>
      </c>
      <c r="G352" s="2">
        <f t="shared" si="51"/>
        <v>1.840457403124943E-2</v>
      </c>
      <c r="H352" s="2">
        <f t="shared" si="49"/>
        <v>0.17598659453815277</v>
      </c>
      <c r="I352" s="2">
        <f t="shared" si="50"/>
        <v>14.965017063588917</v>
      </c>
    </row>
    <row r="353" spans="1:9" ht="13.5" x14ac:dyDescent="0.25">
      <c r="A353" s="3">
        <f>TITRES_STAT!B356</f>
        <v>42817</v>
      </c>
      <c r="B353" s="6">
        <f>TITRES_STAT!D356</f>
        <v>43.5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3.0076041428502729E-3</v>
      </c>
      <c r="G353" s="2">
        <f t="shared" si="51"/>
        <v>1.7089961600445899E-2</v>
      </c>
      <c r="H353" s="2">
        <f t="shared" si="49"/>
        <v>0.17598659453815277</v>
      </c>
      <c r="I353" s="2">
        <f t="shared" si="50"/>
        <v>14.965017063588917</v>
      </c>
    </row>
    <row r="354" spans="1:9" ht="13.5" x14ac:dyDescent="0.25">
      <c r="A354" s="3">
        <f>TITRES_STAT!B357</f>
        <v>42818</v>
      </c>
      <c r="B354" s="6">
        <f>TITRES_STAT!D357</f>
        <v>43.5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2.792775275503825E-3</v>
      </c>
      <c r="G354" s="2">
        <f t="shared" si="51"/>
        <v>1.5869250057556905E-2</v>
      </c>
      <c r="H354" s="2">
        <f t="shared" si="49"/>
        <v>0.1759865945381528</v>
      </c>
      <c r="I354" s="2">
        <f t="shared" si="50"/>
        <v>14.965017063588931</v>
      </c>
    </row>
    <row r="355" spans="1:9" ht="13.5" x14ac:dyDescent="0.25">
      <c r="A355" s="3">
        <f>TITRES_STAT!B358</f>
        <v>42821</v>
      </c>
      <c r="B355" s="6">
        <f>TITRES_STAT!D358</f>
        <v>43.5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2.5932913272535517E-3</v>
      </c>
      <c r="G355" s="2">
        <f t="shared" si="51"/>
        <v>1.473573219630284E-2</v>
      </c>
      <c r="H355" s="2">
        <f t="shared" si="49"/>
        <v>0.1759865945381528</v>
      </c>
      <c r="I355" s="2">
        <f t="shared" si="50"/>
        <v>14.965017063588931</v>
      </c>
    </row>
    <row r="356" spans="1:9" ht="13.5" x14ac:dyDescent="0.25">
      <c r="A356" s="3">
        <f>TITRES_STAT!B359</f>
        <v>42822</v>
      </c>
      <c r="B356" s="6">
        <f>TITRES_STAT!D359</f>
        <v>42.2</v>
      </c>
      <c r="C356" s="2">
        <f t="shared" si="45"/>
        <v>-1.2999999999999972</v>
      </c>
      <c r="D356" s="2">
        <f t="shared" si="46"/>
        <v>0</v>
      </c>
      <c r="E356" s="2">
        <f t="shared" si="47"/>
        <v>1.2999999999999972</v>
      </c>
      <c r="F356" s="2">
        <f t="shared" si="51"/>
        <v>2.408056232449727E-3</v>
      </c>
      <c r="G356" s="2">
        <f t="shared" si="51"/>
        <v>0.10654032275370959</v>
      </c>
      <c r="H356" s="2">
        <f t="shared" si="49"/>
        <v>2.2602299018902511E-2</v>
      </c>
      <c r="I356" s="2">
        <f t="shared" si="50"/>
        <v>2.2102726583528636</v>
      </c>
    </row>
    <row r="357" spans="1:9" ht="13.5" x14ac:dyDescent="0.25">
      <c r="A357" s="3">
        <f>TITRES_STAT!B360</f>
        <v>42823</v>
      </c>
      <c r="B357" s="6">
        <f>TITRES_STAT!D360</f>
        <v>42.2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2.2360522158461752E-3</v>
      </c>
      <c r="G357" s="2">
        <f t="shared" si="51"/>
        <v>9.8930299699873187E-2</v>
      </c>
      <c r="H357" s="2">
        <f t="shared" si="49"/>
        <v>2.2602299018902511E-2</v>
      </c>
      <c r="I357" s="2">
        <f t="shared" si="50"/>
        <v>2.2102726583528636</v>
      </c>
    </row>
    <row r="358" spans="1:9" ht="13.5" x14ac:dyDescent="0.25">
      <c r="A358" s="3">
        <f>TITRES_STAT!B361</f>
        <v>42824</v>
      </c>
      <c r="B358" s="6">
        <f>TITRES_STAT!D361</f>
        <v>42.2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2.0763342004285913E-3</v>
      </c>
      <c r="G358" s="2">
        <f t="shared" si="51"/>
        <v>9.1863849721310814E-2</v>
      </c>
      <c r="H358" s="2">
        <f t="shared" si="49"/>
        <v>2.2602299018902511E-2</v>
      </c>
      <c r="I358" s="2">
        <f t="shared" si="50"/>
        <v>2.2102726583528636</v>
      </c>
    </row>
    <row r="359" spans="1:9" ht="13.5" x14ac:dyDescent="0.25">
      <c r="A359" s="3">
        <f>TITRES_STAT!B362</f>
        <v>42825</v>
      </c>
      <c r="B359" s="6">
        <f>TITRES_STAT!D362</f>
        <v>42.2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1.9280246146836917E-3</v>
      </c>
      <c r="G359" s="2">
        <f t="shared" si="51"/>
        <v>8.5302146169788609E-2</v>
      </c>
      <c r="H359" s="2">
        <f t="shared" si="49"/>
        <v>2.2602299018902511E-2</v>
      </c>
      <c r="I359" s="2">
        <f t="shared" si="50"/>
        <v>2.2102726583528636</v>
      </c>
    </row>
    <row r="360" spans="1:9" ht="13.5" x14ac:dyDescent="0.25">
      <c r="A360" s="3">
        <f>TITRES_STAT!B363</f>
        <v>42828</v>
      </c>
      <c r="B360" s="6">
        <f>TITRES_STAT!D363</f>
        <v>42.2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1.7903085707777137E-3</v>
      </c>
      <c r="G360" s="2">
        <f t="shared" si="51"/>
        <v>7.9209135729089414E-2</v>
      </c>
      <c r="H360" s="2">
        <f t="shared" si="49"/>
        <v>2.2602299018902514E-2</v>
      </c>
      <c r="I360" s="2">
        <f t="shared" si="50"/>
        <v>2.2102726583528636</v>
      </c>
    </row>
    <row r="361" spans="1:9" ht="13.5" x14ac:dyDescent="0.25">
      <c r="A361" s="3">
        <f>TITRES_STAT!B364</f>
        <v>42829</v>
      </c>
      <c r="B361" s="6">
        <f>TITRES_STAT!D364</f>
        <v>42.2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1.662429387150734E-3</v>
      </c>
      <c r="G361" s="2">
        <f t="shared" si="51"/>
        <v>7.3551340319868749E-2</v>
      </c>
      <c r="H361" s="2">
        <f t="shared" si="49"/>
        <v>2.2602299018902507E-2</v>
      </c>
      <c r="I361" s="2">
        <f t="shared" si="50"/>
        <v>2.2102726583528636</v>
      </c>
    </row>
    <row r="362" spans="1:9" ht="13.5" x14ac:dyDescent="0.25">
      <c r="A362" s="3">
        <f>TITRES_STAT!B365</f>
        <v>42830</v>
      </c>
      <c r="B362" s="6">
        <f>TITRES_STAT!D365</f>
        <v>42.2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1.5436844309256817E-3</v>
      </c>
      <c r="G362" s="2">
        <f t="shared" si="51"/>
        <v>6.8297673154163838E-2</v>
      </c>
      <c r="H362" s="2">
        <f t="shared" si="49"/>
        <v>2.2602299018902511E-2</v>
      </c>
      <c r="I362" s="2">
        <f t="shared" si="50"/>
        <v>2.2102726583528636</v>
      </c>
    </row>
    <row r="363" spans="1:9" ht="13.5" x14ac:dyDescent="0.25">
      <c r="A363" s="3">
        <f>TITRES_STAT!B366</f>
        <v>42831</v>
      </c>
      <c r="B363" s="6">
        <f>TITRES_STAT!D366</f>
        <v>42.2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1.4334212572881329E-3</v>
      </c>
      <c r="G363" s="2">
        <f t="shared" si="51"/>
        <v>6.3419267928866416E-2</v>
      </c>
      <c r="H363" s="2">
        <f t="shared" si="49"/>
        <v>2.2602299018902511E-2</v>
      </c>
      <c r="I363" s="2">
        <f t="shared" si="50"/>
        <v>2.2102726583528636</v>
      </c>
    </row>
    <row r="364" spans="1:9" ht="13.5" x14ac:dyDescent="0.25">
      <c r="A364" s="3">
        <f>TITRES_STAT!B367</f>
        <v>42832</v>
      </c>
      <c r="B364" s="6">
        <f>TITRES_STAT!D367</f>
        <v>42.2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1.3310340246246949E-3</v>
      </c>
      <c r="G364" s="2">
        <f t="shared" si="51"/>
        <v>5.8889320219661666E-2</v>
      </c>
      <c r="H364" s="2">
        <f t="shared" si="49"/>
        <v>2.2602299018902514E-2</v>
      </c>
      <c r="I364" s="2">
        <f t="shared" si="50"/>
        <v>2.2102726583528636</v>
      </c>
    </row>
    <row r="365" spans="1:9" ht="13.5" x14ac:dyDescent="0.25">
      <c r="A365" s="3">
        <f>TITRES_STAT!B368</f>
        <v>42835</v>
      </c>
      <c r="B365" s="6">
        <f>TITRES_STAT!D368</f>
        <v>42.2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1.235960165722931E-3</v>
      </c>
      <c r="G365" s="2">
        <f t="shared" si="52"/>
        <v>5.468294020397154E-2</v>
      </c>
      <c r="H365" s="2">
        <f t="shared" si="49"/>
        <v>2.2602299018902518E-2</v>
      </c>
      <c r="I365" s="2">
        <f t="shared" si="50"/>
        <v>2.2102726583528636</v>
      </c>
    </row>
    <row r="366" spans="1:9" ht="13.5" x14ac:dyDescent="0.25">
      <c r="A366" s="3">
        <f>TITRES_STAT!B369</f>
        <v>42836</v>
      </c>
      <c r="B366" s="6">
        <f>TITRES_STAT!D369</f>
        <v>42.2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1.1476772967427217E-3</v>
      </c>
      <c r="G366" s="2">
        <f t="shared" si="52"/>
        <v>5.0777015903687862E-2</v>
      </c>
      <c r="H366" s="2">
        <f t="shared" si="49"/>
        <v>2.2602299018902518E-2</v>
      </c>
      <c r="I366" s="2">
        <f t="shared" si="50"/>
        <v>2.2102726583528636</v>
      </c>
    </row>
    <row r="367" spans="1:9" ht="13.5" x14ac:dyDescent="0.25">
      <c r="A367" s="3">
        <f>TITRES_STAT!B370</f>
        <v>42837</v>
      </c>
      <c r="B367" s="6">
        <f>TITRES_STAT!D370</f>
        <v>42.2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1.0657003469753846E-3</v>
      </c>
      <c r="G367" s="2">
        <f t="shared" si="52"/>
        <v>4.7150086196281589E-2</v>
      </c>
      <c r="H367" s="2">
        <f t="shared" si="49"/>
        <v>2.2602299018902518E-2</v>
      </c>
      <c r="I367" s="2">
        <f t="shared" si="50"/>
        <v>2.2102726583528636</v>
      </c>
    </row>
    <row r="368" spans="1:9" ht="13.5" x14ac:dyDescent="0.25">
      <c r="A368" s="3">
        <f>TITRES_STAT!B371</f>
        <v>42838</v>
      </c>
      <c r="B368" s="6">
        <f>TITRES_STAT!D371</f>
        <v>42.2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9.895788936199999E-4</v>
      </c>
      <c r="G368" s="2">
        <f t="shared" si="52"/>
        <v>4.3782222896547193E-2</v>
      </c>
      <c r="H368" s="2">
        <f t="shared" si="49"/>
        <v>2.2602299018902518E-2</v>
      </c>
      <c r="I368" s="2">
        <f t="shared" si="50"/>
        <v>2.2102726583528636</v>
      </c>
    </row>
    <row r="369" spans="1:9" ht="13.5" x14ac:dyDescent="0.25">
      <c r="A369" s="3">
        <f>TITRES_STAT!B372</f>
        <v>42839</v>
      </c>
      <c r="B369" s="6">
        <f>TITRES_STAT!D372</f>
        <v>42.2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9.1889468693285702E-4</v>
      </c>
      <c r="G369" s="2">
        <f t="shared" si="52"/>
        <v>4.0654921261079537E-2</v>
      </c>
      <c r="H369" s="2">
        <f t="shared" si="49"/>
        <v>2.2602299018902514E-2</v>
      </c>
      <c r="I369" s="2">
        <f t="shared" si="50"/>
        <v>2.2102726583528636</v>
      </c>
    </row>
    <row r="370" spans="1:9" ht="13.5" x14ac:dyDescent="0.25">
      <c r="A370" s="3">
        <f>TITRES_STAT!B373</f>
        <v>42842</v>
      </c>
      <c r="B370" s="6">
        <f>TITRES_STAT!D373</f>
        <v>42.2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8.5325935215193867E-4</v>
      </c>
      <c r="G370" s="2">
        <f t="shared" si="52"/>
        <v>3.7750998313859571E-2</v>
      </c>
      <c r="H370" s="2">
        <f t="shared" si="49"/>
        <v>2.2602299018902514E-2</v>
      </c>
      <c r="I370" s="2">
        <f t="shared" si="50"/>
        <v>2.2102726583528636</v>
      </c>
    </row>
    <row r="371" spans="1:9" ht="13.5" x14ac:dyDescent="0.25">
      <c r="A371" s="3">
        <f>TITRES_STAT!B374</f>
        <v>42843</v>
      </c>
      <c r="B371" s="6">
        <f>TITRES_STAT!D374</f>
        <v>42.2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7.9231225556965733E-4</v>
      </c>
      <c r="G371" s="2">
        <f t="shared" si="52"/>
        <v>3.5054498434298177E-2</v>
      </c>
      <c r="H371" s="2">
        <f t="shared" si="49"/>
        <v>2.2602299018902511E-2</v>
      </c>
      <c r="I371" s="2">
        <f t="shared" si="50"/>
        <v>2.2102726583528636</v>
      </c>
    </row>
    <row r="372" spans="1:9" ht="13.5" x14ac:dyDescent="0.25">
      <c r="A372" s="3">
        <f>TITRES_STAT!B375</f>
        <v>42844</v>
      </c>
      <c r="B372" s="6">
        <f>TITRES_STAT!D375</f>
        <v>41</v>
      </c>
      <c r="C372" s="2">
        <f t="shared" si="45"/>
        <v>-1.2000000000000028</v>
      </c>
      <c r="D372" s="2">
        <f t="shared" si="46"/>
        <v>0</v>
      </c>
      <c r="E372" s="2">
        <f t="shared" si="47"/>
        <v>1.2000000000000028</v>
      </c>
      <c r="F372" s="2">
        <f t="shared" si="52"/>
        <v>7.3571852302896747E-4</v>
      </c>
      <c r="G372" s="2">
        <f t="shared" si="52"/>
        <v>0.11826489140327709</v>
      </c>
      <c r="H372" s="2">
        <f t="shared" si="49"/>
        <v>6.2209377127841418E-3</v>
      </c>
      <c r="I372" s="2">
        <f t="shared" si="50"/>
        <v>0.61824769090225118</v>
      </c>
    </row>
    <row r="373" spans="1:9" ht="13.5" x14ac:dyDescent="0.25">
      <c r="A373" s="3">
        <f>TITRES_STAT!B376</f>
        <v>42845</v>
      </c>
      <c r="B373" s="6">
        <f>TITRES_STAT!D376</f>
        <v>41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6.8316719995546976E-4</v>
      </c>
      <c r="G373" s="2">
        <f t="shared" si="52"/>
        <v>0.10981739916018586</v>
      </c>
      <c r="H373" s="2">
        <f t="shared" si="49"/>
        <v>6.2209377127841418E-3</v>
      </c>
      <c r="I373" s="2">
        <f t="shared" si="50"/>
        <v>0.61824769090225118</v>
      </c>
    </row>
    <row r="374" spans="1:9" ht="13.5" x14ac:dyDescent="0.25">
      <c r="A374" s="3">
        <f>TITRES_STAT!B377</f>
        <v>42846</v>
      </c>
      <c r="B374" s="6">
        <f>TITRES_STAT!D377</f>
        <v>41.2</v>
      </c>
      <c r="C374" s="2">
        <f t="shared" si="45"/>
        <v>0.20000000000000284</v>
      </c>
      <c r="D374" s="2">
        <f t="shared" si="46"/>
        <v>0.20000000000000284</v>
      </c>
      <c r="E374" s="2">
        <f t="shared" si="47"/>
        <v>0</v>
      </c>
      <c r="F374" s="2">
        <f t="shared" si="52"/>
        <v>1.4920083828530283E-2</v>
      </c>
      <c r="G374" s="2">
        <f t="shared" si="52"/>
        <v>0.10197329922017259</v>
      </c>
      <c r="H374" s="2">
        <f t="shared" si="49"/>
        <v>0.14631363251586116</v>
      </c>
      <c r="I374" s="2">
        <f t="shared" si="50"/>
        <v>12.763839525727406</v>
      </c>
    </row>
    <row r="375" spans="1:9" ht="13.5" x14ac:dyDescent="0.25">
      <c r="A375" s="3">
        <f>TITRES_STAT!B378</f>
        <v>42849</v>
      </c>
      <c r="B375" s="6">
        <f>TITRES_STAT!D378</f>
        <v>41.2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1.3854363555063835E-2</v>
      </c>
      <c r="G375" s="2">
        <f t="shared" si="52"/>
        <v>9.4689492133017403E-2</v>
      </c>
      <c r="H375" s="2">
        <f t="shared" si="49"/>
        <v>0.14631363251586116</v>
      </c>
      <c r="I375" s="2">
        <f t="shared" si="50"/>
        <v>12.763839525727406</v>
      </c>
    </row>
    <row r="376" spans="1:9" ht="13.5" x14ac:dyDescent="0.25">
      <c r="A376" s="3">
        <f>TITRES_STAT!B379</f>
        <v>42850</v>
      </c>
      <c r="B376" s="6">
        <f>TITRES_STAT!D379</f>
        <v>41.2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1.2864766158273561E-2</v>
      </c>
      <c r="G376" s="2">
        <f t="shared" si="52"/>
        <v>8.7925956980659012E-2</v>
      </c>
      <c r="H376" s="2">
        <f t="shared" si="49"/>
        <v>0.14631363251586116</v>
      </c>
      <c r="I376" s="2">
        <f t="shared" si="50"/>
        <v>12.763839525727406</v>
      </c>
    </row>
    <row r="377" spans="1:9" ht="13.5" x14ac:dyDescent="0.25">
      <c r="A377" s="3">
        <f>TITRES_STAT!B380</f>
        <v>42851</v>
      </c>
      <c r="B377" s="6">
        <f>TITRES_STAT!D380</f>
        <v>41.2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1.1945854289825449E-2</v>
      </c>
      <c r="G377" s="2">
        <f t="shared" si="52"/>
        <v>8.1645531482040498E-2</v>
      </c>
      <c r="H377" s="2">
        <f t="shared" si="49"/>
        <v>0.14631363251586119</v>
      </c>
      <c r="I377" s="2">
        <f t="shared" si="50"/>
        <v>12.763839525727406</v>
      </c>
    </row>
    <row r="378" spans="1:9" ht="13.5" x14ac:dyDescent="0.25">
      <c r="A378" s="3">
        <f>TITRES_STAT!B381</f>
        <v>42852</v>
      </c>
      <c r="B378" s="6">
        <f>TITRES_STAT!D381</f>
        <v>41.2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1.1092578983409346E-2</v>
      </c>
      <c r="G378" s="2">
        <f t="shared" si="52"/>
        <v>7.5813707804751898E-2</v>
      </c>
      <c r="H378" s="2">
        <f t="shared" si="49"/>
        <v>0.14631363251586119</v>
      </c>
      <c r="I378" s="2">
        <f t="shared" si="50"/>
        <v>12.763839525727406</v>
      </c>
    </row>
    <row r="379" spans="1:9" ht="13.5" x14ac:dyDescent="0.25">
      <c r="A379" s="3">
        <f>TITRES_STAT!B382</f>
        <v>42853</v>
      </c>
      <c r="B379" s="6">
        <f>TITRES_STAT!D382</f>
        <v>41.18</v>
      </c>
      <c r="C379" s="2">
        <f t="shared" si="45"/>
        <v>-2.0000000000003126E-2</v>
      </c>
      <c r="D379" s="2">
        <f t="shared" si="46"/>
        <v>0</v>
      </c>
      <c r="E379" s="2">
        <f t="shared" si="47"/>
        <v>2.0000000000003126E-2</v>
      </c>
      <c r="F379" s="2">
        <f t="shared" si="52"/>
        <v>1.0300251913165821E-2</v>
      </c>
      <c r="G379" s="2">
        <f t="shared" si="52"/>
        <v>7.1827014390126981E-2</v>
      </c>
      <c r="H379" s="2">
        <f t="shared" si="49"/>
        <v>0.14340359265415392</v>
      </c>
      <c r="I379" s="2">
        <f t="shared" si="50"/>
        <v>12.541817567782417</v>
      </c>
    </row>
    <row r="380" spans="1:9" ht="13.5" x14ac:dyDescent="0.25">
      <c r="A380" s="3">
        <f>TITRES_STAT!B383</f>
        <v>42857</v>
      </c>
      <c r="B380" s="6">
        <f>TITRES_STAT!D383</f>
        <v>41.18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9.5645196336539753E-3</v>
      </c>
      <c r="G380" s="2">
        <f t="shared" si="52"/>
        <v>6.6696513362260762E-2</v>
      </c>
      <c r="H380" s="2">
        <f t="shared" si="49"/>
        <v>0.14340359265415389</v>
      </c>
      <c r="I380" s="2">
        <f t="shared" si="50"/>
        <v>12.541817567782417</v>
      </c>
    </row>
    <row r="381" spans="1:9" ht="13.5" x14ac:dyDescent="0.25">
      <c r="A381" s="3">
        <f>TITRES_STAT!B384</f>
        <v>42858</v>
      </c>
      <c r="B381" s="6">
        <f>TITRES_STAT!D384</f>
        <v>39.979999999999997</v>
      </c>
      <c r="C381" s="2">
        <f t="shared" si="45"/>
        <v>-1.2000000000000028</v>
      </c>
      <c r="D381" s="2">
        <f t="shared" si="46"/>
        <v>0</v>
      </c>
      <c r="E381" s="2">
        <f t="shared" si="47"/>
        <v>1.2000000000000028</v>
      </c>
      <c r="F381" s="2">
        <f t="shared" ref="F381:G396" si="53">((F380*13)+D381)/14</f>
        <v>8.8813396598215483E-3</v>
      </c>
      <c r="G381" s="2">
        <f t="shared" si="53"/>
        <v>0.14764676240781377</v>
      </c>
      <c r="H381" s="2">
        <f t="shared" si="49"/>
        <v>6.0152620450223494E-2</v>
      </c>
      <c r="I381" s="2">
        <f t="shared" si="50"/>
        <v>5.6739585687839877</v>
      </c>
    </row>
    <row r="382" spans="1:9" ht="13.5" x14ac:dyDescent="0.25">
      <c r="A382" s="3">
        <f>TITRES_STAT!B385</f>
        <v>42859</v>
      </c>
      <c r="B382" s="6">
        <f>TITRES_STAT!D385</f>
        <v>38.79</v>
      </c>
      <c r="C382" s="2">
        <f t="shared" si="45"/>
        <v>-1.1899999999999977</v>
      </c>
      <c r="D382" s="2">
        <f t="shared" si="46"/>
        <v>0</v>
      </c>
      <c r="E382" s="2">
        <f t="shared" si="47"/>
        <v>1.1899999999999977</v>
      </c>
      <c r="F382" s="2">
        <f t="shared" si="53"/>
        <v>8.246958255548581E-3</v>
      </c>
      <c r="G382" s="2">
        <f t="shared" si="53"/>
        <v>0.22210056509296974</v>
      </c>
      <c r="H382" s="2">
        <f t="shared" si="49"/>
        <v>3.7131640129310167E-2</v>
      </c>
      <c r="I382" s="2">
        <f t="shared" si="50"/>
        <v>3.5802244086084016</v>
      </c>
    </row>
    <row r="383" spans="1:9" ht="13.5" x14ac:dyDescent="0.25">
      <c r="A383" s="3">
        <f>TITRES_STAT!B386</f>
        <v>42860</v>
      </c>
      <c r="B383" s="6">
        <f>TITRES_STAT!D386</f>
        <v>39.79</v>
      </c>
      <c r="C383" s="2">
        <f t="shared" si="45"/>
        <v>1</v>
      </c>
      <c r="D383" s="2">
        <f t="shared" si="46"/>
        <v>1</v>
      </c>
      <c r="E383" s="2">
        <f t="shared" si="47"/>
        <v>0</v>
      </c>
      <c r="F383" s="2">
        <f t="shared" si="53"/>
        <v>7.9086461237295111E-2</v>
      </c>
      <c r="G383" s="2">
        <f t="shared" si="53"/>
        <v>0.20623623901490046</v>
      </c>
      <c r="H383" s="2">
        <f t="shared" si="49"/>
        <v>0.38347509445990796</v>
      </c>
      <c r="I383" s="2">
        <f t="shared" si="50"/>
        <v>27.718250657024797</v>
      </c>
    </row>
    <row r="384" spans="1:9" ht="13.5" x14ac:dyDescent="0.25">
      <c r="A384" s="3">
        <f>TITRES_STAT!B387</f>
        <v>42863</v>
      </c>
      <c r="B384" s="6">
        <f>TITRES_STAT!D387</f>
        <v>39.79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7.3437428291774035E-2</v>
      </c>
      <c r="G384" s="2">
        <f t="shared" si="53"/>
        <v>0.19150507908526473</v>
      </c>
      <c r="H384" s="2">
        <f t="shared" si="49"/>
        <v>0.38347509445990796</v>
      </c>
      <c r="I384" s="2">
        <f t="shared" si="50"/>
        <v>27.718250657024797</v>
      </c>
    </row>
    <row r="385" spans="1:9" ht="13.5" x14ac:dyDescent="0.25">
      <c r="A385" s="3">
        <f>TITRES_STAT!B388</f>
        <v>42864</v>
      </c>
      <c r="B385" s="6">
        <f>TITRES_STAT!D388</f>
        <v>39.79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6.819189769950447E-2</v>
      </c>
      <c r="G385" s="2">
        <f t="shared" si="53"/>
        <v>0.17782614486488871</v>
      </c>
      <c r="H385" s="2">
        <f t="shared" si="49"/>
        <v>0.38347509445990796</v>
      </c>
      <c r="I385" s="2">
        <f t="shared" si="50"/>
        <v>27.718250657024797</v>
      </c>
    </row>
    <row r="386" spans="1:9" ht="13.5" x14ac:dyDescent="0.25">
      <c r="A386" s="3">
        <f>TITRES_STAT!B389</f>
        <v>42865</v>
      </c>
      <c r="B386" s="6">
        <f>TITRES_STAT!D389</f>
        <v>39.79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6.3321047863825572E-2</v>
      </c>
      <c r="G386" s="2">
        <f t="shared" si="53"/>
        <v>0.16512427737453952</v>
      </c>
      <c r="H386" s="2">
        <f t="shared" si="49"/>
        <v>0.38347509445990785</v>
      </c>
      <c r="I386" s="2">
        <f t="shared" si="50"/>
        <v>27.718250657024797</v>
      </c>
    </row>
    <row r="387" spans="1:9" ht="13.5" x14ac:dyDescent="0.25">
      <c r="A387" s="3">
        <f>TITRES_STAT!B390</f>
        <v>42866</v>
      </c>
      <c r="B387" s="6">
        <f>TITRES_STAT!D390</f>
        <v>39.79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5.8798115873552319E-2</v>
      </c>
      <c r="G387" s="2">
        <f t="shared" si="53"/>
        <v>0.15332968613350098</v>
      </c>
      <c r="H387" s="2">
        <f t="shared" si="49"/>
        <v>0.38347509445990791</v>
      </c>
      <c r="I387" s="2">
        <f t="shared" si="50"/>
        <v>27.718250657024797</v>
      </c>
    </row>
    <row r="388" spans="1:9" ht="13.5" x14ac:dyDescent="0.25">
      <c r="A388" s="3">
        <f>TITRES_STAT!B391</f>
        <v>42867</v>
      </c>
      <c r="B388" s="6">
        <f>TITRES_STAT!D391</f>
        <v>39.79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5.4598250454012863E-2</v>
      </c>
      <c r="G388" s="2">
        <f t="shared" si="53"/>
        <v>0.14237756569539378</v>
      </c>
      <c r="H388" s="2">
        <f t="shared" si="49"/>
        <v>0.38347509445990785</v>
      </c>
      <c r="I388" s="2">
        <f t="shared" si="50"/>
        <v>27.718250657024797</v>
      </c>
    </row>
    <row r="389" spans="1:9" ht="13.5" x14ac:dyDescent="0.25">
      <c r="A389" s="3">
        <f>TITRES_STAT!B392</f>
        <v>42870</v>
      </c>
      <c r="B389" s="6">
        <f>TITRES_STAT!D392</f>
        <v>39.79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5.0698375421583376E-2</v>
      </c>
      <c r="G389" s="2">
        <f t="shared" si="53"/>
        <v>0.13220773957429424</v>
      </c>
      <c r="H389" s="2">
        <f t="shared" si="49"/>
        <v>0.38347509445990779</v>
      </c>
      <c r="I389" s="2">
        <f t="shared" si="50"/>
        <v>27.718250657024782</v>
      </c>
    </row>
    <row r="390" spans="1:9" ht="13.5" x14ac:dyDescent="0.25">
      <c r="A390" s="3">
        <f>TITRES_STAT!B393</f>
        <v>42871</v>
      </c>
      <c r="B390" s="6">
        <f>TITRES_STAT!D393</f>
        <v>38.6</v>
      </c>
      <c r="C390" s="2">
        <f t="shared" si="54"/>
        <v>-1.1899999999999977</v>
      </c>
      <c r="D390" s="2">
        <f t="shared" si="55"/>
        <v>0</v>
      </c>
      <c r="E390" s="2">
        <f t="shared" si="56"/>
        <v>1.1899999999999977</v>
      </c>
      <c r="F390" s="2">
        <f t="shared" si="53"/>
        <v>4.7077062891470282E-2</v>
      </c>
      <c r="G390" s="2">
        <f t="shared" si="53"/>
        <v>0.20776432960470162</v>
      </c>
      <c r="H390" s="2">
        <f t="shared" si="49"/>
        <v>0.2265887651698463</v>
      </c>
      <c r="I390" s="2">
        <f t="shared" si="50"/>
        <v>18.473083367796093</v>
      </c>
    </row>
    <row r="391" spans="1:9" ht="13.5" x14ac:dyDescent="0.25">
      <c r="A391" s="3">
        <f>TITRES_STAT!B394</f>
        <v>42872</v>
      </c>
      <c r="B391" s="6">
        <f>TITRES_STAT!D394</f>
        <v>38.6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4.3714415542079547E-2</v>
      </c>
      <c r="G391" s="2">
        <f t="shared" si="53"/>
        <v>0.19292402034722292</v>
      </c>
      <c r="H391" s="2">
        <f t="shared" si="49"/>
        <v>0.22658876516984633</v>
      </c>
      <c r="I391" s="2">
        <f t="shared" si="50"/>
        <v>18.473083367796093</v>
      </c>
    </row>
    <row r="392" spans="1:9" ht="13.5" x14ac:dyDescent="0.25">
      <c r="A392" s="3">
        <f>TITRES_STAT!B395</f>
        <v>42873</v>
      </c>
      <c r="B392" s="6">
        <f>TITRES_STAT!D395</f>
        <v>37.450000000000003</v>
      </c>
      <c r="C392" s="2">
        <f t="shared" si="54"/>
        <v>-1.1499999999999986</v>
      </c>
      <c r="D392" s="2">
        <f t="shared" si="55"/>
        <v>0</v>
      </c>
      <c r="E392" s="2">
        <f t="shared" si="56"/>
        <v>1.1499999999999986</v>
      </c>
      <c r="F392" s="2">
        <f t="shared" si="53"/>
        <v>4.0591957289073867E-2</v>
      </c>
      <c r="G392" s="2">
        <f t="shared" si="53"/>
        <v>0.26128659032242119</v>
      </c>
      <c r="H392" s="2">
        <f t="shared" si="49"/>
        <v>0.15535415437502703</v>
      </c>
      <c r="I392" s="2">
        <f t="shared" si="50"/>
        <v>13.446453088582501</v>
      </c>
    </row>
    <row r="393" spans="1:9" ht="13.5" x14ac:dyDescent="0.25">
      <c r="A393" s="3">
        <f>TITRES_STAT!B396</f>
        <v>42874</v>
      </c>
      <c r="B393" s="6">
        <f>TITRES_STAT!D396</f>
        <v>37.450000000000003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3.7692531768425734E-2</v>
      </c>
      <c r="G393" s="2">
        <f t="shared" si="53"/>
        <v>0.24262326244224824</v>
      </c>
      <c r="H393" s="2">
        <f t="shared" si="49"/>
        <v>0.15535415437502703</v>
      </c>
      <c r="I393" s="2">
        <f t="shared" si="50"/>
        <v>13.446453088582501</v>
      </c>
    </row>
    <row r="394" spans="1:9" ht="13.5" x14ac:dyDescent="0.25">
      <c r="A394" s="3">
        <f>TITRES_STAT!B397</f>
        <v>42877</v>
      </c>
      <c r="B394" s="6">
        <f>TITRES_STAT!D397</f>
        <v>37.450000000000003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3.5000208070681035E-2</v>
      </c>
      <c r="G394" s="2">
        <f t="shared" si="53"/>
        <v>0.22529302941065907</v>
      </c>
      <c r="H394" s="2">
        <f t="shared" si="49"/>
        <v>0.15535415437502703</v>
      </c>
      <c r="I394" s="2">
        <f t="shared" si="50"/>
        <v>13.446453088582501</v>
      </c>
    </row>
    <row r="395" spans="1:9" ht="13.5" x14ac:dyDescent="0.25">
      <c r="A395" s="3">
        <f>TITRES_STAT!B398</f>
        <v>42878</v>
      </c>
      <c r="B395" s="6">
        <f>TITRES_STAT!D398</f>
        <v>37.450000000000003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3.2500193208489535E-2</v>
      </c>
      <c r="G395" s="2">
        <f t="shared" si="53"/>
        <v>0.20920067016704055</v>
      </c>
      <c r="H395" s="2">
        <f t="shared" si="49"/>
        <v>0.15535415437502706</v>
      </c>
      <c r="I395" s="2">
        <f t="shared" si="50"/>
        <v>13.446453088582501</v>
      </c>
    </row>
    <row r="396" spans="1:9" ht="13.5" x14ac:dyDescent="0.25">
      <c r="A396" s="3">
        <f>TITRES_STAT!B399</f>
        <v>42879</v>
      </c>
      <c r="B396" s="6">
        <f>TITRES_STAT!D399</f>
        <v>36.340000000000003</v>
      </c>
      <c r="C396" s="2">
        <f t="shared" si="54"/>
        <v>-1.1099999999999994</v>
      </c>
      <c r="D396" s="2">
        <f t="shared" si="55"/>
        <v>0</v>
      </c>
      <c r="E396" s="2">
        <f t="shared" si="56"/>
        <v>1.1099999999999994</v>
      </c>
      <c r="F396" s="2">
        <f t="shared" si="53"/>
        <v>3.017875083645457E-2</v>
      </c>
      <c r="G396" s="2">
        <f t="shared" si="53"/>
        <v>0.2735434794408233</v>
      </c>
      <c r="H396" s="2">
        <f t="shared" si="49"/>
        <v>0.11032524298567041</v>
      </c>
      <c r="I396" s="2">
        <f t="shared" si="50"/>
        <v>9.936299627756398</v>
      </c>
    </row>
    <row r="397" spans="1:9" ht="13.5" x14ac:dyDescent="0.25">
      <c r="A397" s="3">
        <f>TITRES_STAT!B400</f>
        <v>42880</v>
      </c>
      <c r="B397" s="6">
        <f>TITRES_STAT!D400</f>
        <v>35.24</v>
      </c>
      <c r="C397" s="2">
        <f t="shared" si="54"/>
        <v>-1.1000000000000014</v>
      </c>
      <c r="D397" s="2">
        <f t="shared" si="55"/>
        <v>0</v>
      </c>
      <c r="E397" s="2">
        <f t="shared" si="56"/>
        <v>1.1000000000000014</v>
      </c>
      <c r="F397" s="2">
        <f t="shared" ref="F397:G412" si="57">((F396*13)+D397)/14</f>
        <v>2.8023125776707816E-2</v>
      </c>
      <c r="G397" s="2">
        <f t="shared" si="57"/>
        <v>0.33257608805219313</v>
      </c>
      <c r="H397" s="2">
        <f t="shared" si="49"/>
        <v>8.4260795599682387E-2</v>
      </c>
      <c r="I397" s="2">
        <f t="shared" si="50"/>
        <v>7.7712664648249472</v>
      </c>
    </row>
    <row r="398" spans="1:9" ht="13.5" x14ac:dyDescent="0.25">
      <c r="A398" s="3">
        <f>TITRES_STAT!B401</f>
        <v>42881</v>
      </c>
      <c r="B398" s="6">
        <f>TITRES_STAT!D401</f>
        <v>33.18</v>
      </c>
      <c r="C398" s="2">
        <f t="shared" si="54"/>
        <v>-2.0600000000000023</v>
      </c>
      <c r="D398" s="2">
        <f t="shared" si="55"/>
        <v>0</v>
      </c>
      <c r="E398" s="2">
        <f t="shared" si="56"/>
        <v>2.0600000000000023</v>
      </c>
      <c r="F398" s="2">
        <f t="shared" si="57"/>
        <v>2.6021473935514402E-2</v>
      </c>
      <c r="G398" s="2">
        <f t="shared" si="57"/>
        <v>0.45596351033417948</v>
      </c>
      <c r="H398" s="2">
        <f t="shared" si="49"/>
        <v>5.7069202569396495E-2</v>
      </c>
      <c r="I398" s="2">
        <f t="shared" si="50"/>
        <v>5.398814233796557</v>
      </c>
    </row>
    <row r="399" spans="1:9" ht="13.5" x14ac:dyDescent="0.25">
      <c r="A399" s="3">
        <f>TITRES_STAT!B402</f>
        <v>42884</v>
      </c>
      <c r="B399" s="6">
        <f>TITRES_STAT!D402</f>
        <v>33.18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2.4162797225834802E-2</v>
      </c>
      <c r="G399" s="2">
        <f t="shared" si="57"/>
        <v>0.42339468816745235</v>
      </c>
      <c r="H399" s="2">
        <f t="shared" si="49"/>
        <v>5.7069202569396502E-2</v>
      </c>
      <c r="I399" s="2">
        <f t="shared" si="50"/>
        <v>5.398814233796557</v>
      </c>
    </row>
    <row r="400" spans="1:9" ht="13.5" x14ac:dyDescent="0.25">
      <c r="A400" s="3">
        <f>TITRES_STAT!B403</f>
        <v>42885</v>
      </c>
      <c r="B400" s="6">
        <f>TITRES_STAT!D403</f>
        <v>33.18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2.243688313827517E-2</v>
      </c>
      <c r="G400" s="2">
        <f t="shared" si="57"/>
        <v>0.3931522104412058</v>
      </c>
      <c r="H400" s="2">
        <f t="shared" si="49"/>
        <v>5.7069202569396488E-2</v>
      </c>
      <c r="I400" s="2">
        <f t="shared" si="50"/>
        <v>5.398814233796557</v>
      </c>
    </row>
    <row r="401" spans="1:9" ht="13.5" x14ac:dyDescent="0.25">
      <c r="A401" s="3">
        <f>TITRES_STAT!B404</f>
        <v>42886</v>
      </c>
      <c r="B401" s="6">
        <f>TITRES_STAT!D404</f>
        <v>33.18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2.0834248628398371E-2</v>
      </c>
      <c r="G401" s="2">
        <f t="shared" si="57"/>
        <v>0.36506990969540537</v>
      </c>
      <c r="H401" s="2">
        <f t="shared" ref="H401:H464" si="58">F401/G401</f>
        <v>5.7069202569396488E-2</v>
      </c>
      <c r="I401" s="2">
        <f t="shared" ref="I401:I464" si="59">IF(G401=0,100,100-(100/(1+H401)))</f>
        <v>5.398814233796557</v>
      </c>
    </row>
    <row r="402" spans="1:9" ht="13.5" x14ac:dyDescent="0.25">
      <c r="A402" s="3">
        <f>TITRES_STAT!B405</f>
        <v>42887</v>
      </c>
      <c r="B402" s="6">
        <f>TITRES_STAT!D405</f>
        <v>33.18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1.9346088012084203E-2</v>
      </c>
      <c r="G402" s="2">
        <f t="shared" si="57"/>
        <v>0.33899348757430497</v>
      </c>
      <c r="H402" s="2">
        <f t="shared" si="58"/>
        <v>5.7069202569396488E-2</v>
      </c>
      <c r="I402" s="2">
        <f t="shared" si="59"/>
        <v>5.398814233796557</v>
      </c>
    </row>
    <row r="403" spans="1:9" ht="13.5" x14ac:dyDescent="0.25">
      <c r="A403" s="3">
        <f>TITRES_STAT!B406</f>
        <v>42888</v>
      </c>
      <c r="B403" s="6">
        <f>TITRES_STAT!D406</f>
        <v>32.19</v>
      </c>
      <c r="C403" s="2">
        <f t="shared" si="54"/>
        <v>-0.99000000000000199</v>
      </c>
      <c r="D403" s="2">
        <f t="shared" si="55"/>
        <v>0</v>
      </c>
      <c r="E403" s="2">
        <f t="shared" si="56"/>
        <v>0.99000000000000199</v>
      </c>
      <c r="F403" s="2">
        <f t="shared" si="57"/>
        <v>1.7964224582649617E-2</v>
      </c>
      <c r="G403" s="2">
        <f t="shared" si="57"/>
        <v>0.38549395274756904</v>
      </c>
      <c r="H403" s="2">
        <f t="shared" si="58"/>
        <v>4.6600535377043992E-2</v>
      </c>
      <c r="I403" s="2">
        <f t="shared" si="59"/>
        <v>4.4525617751815787</v>
      </c>
    </row>
    <row r="404" spans="1:9" ht="13.5" x14ac:dyDescent="0.25">
      <c r="A404" s="3">
        <f>TITRES_STAT!B407</f>
        <v>42891</v>
      </c>
      <c r="B404" s="6">
        <f>TITRES_STAT!D407</f>
        <v>32.19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1.668106568388893E-2</v>
      </c>
      <c r="G404" s="2">
        <f t="shared" si="57"/>
        <v>0.35795867040845691</v>
      </c>
      <c r="H404" s="2">
        <f t="shared" si="58"/>
        <v>4.6600535377043999E-2</v>
      </c>
      <c r="I404" s="2">
        <f t="shared" si="59"/>
        <v>4.4525617751815787</v>
      </c>
    </row>
    <row r="405" spans="1:9" ht="13.5" x14ac:dyDescent="0.25">
      <c r="A405" s="3">
        <f>TITRES_STAT!B408</f>
        <v>42892</v>
      </c>
      <c r="B405" s="6">
        <f>TITRES_STAT!D408</f>
        <v>32.19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1.5489560992182577E-2</v>
      </c>
      <c r="G405" s="2">
        <f t="shared" si="57"/>
        <v>0.33239019395070996</v>
      </c>
      <c r="H405" s="2">
        <f t="shared" si="58"/>
        <v>4.6600535377044006E-2</v>
      </c>
      <c r="I405" s="2">
        <f t="shared" si="59"/>
        <v>4.4525617751815787</v>
      </c>
    </row>
    <row r="406" spans="1:9" ht="13.5" x14ac:dyDescent="0.25">
      <c r="A406" s="3">
        <f>TITRES_STAT!B409</f>
        <v>42893</v>
      </c>
      <c r="B406" s="6">
        <f>TITRES_STAT!D409</f>
        <v>32.19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1.4383163778455249E-2</v>
      </c>
      <c r="G406" s="2">
        <f t="shared" si="57"/>
        <v>0.30864803723994499</v>
      </c>
      <c r="H406" s="2">
        <f t="shared" si="58"/>
        <v>4.6600535377043992E-2</v>
      </c>
      <c r="I406" s="2">
        <f t="shared" si="59"/>
        <v>4.4525617751815787</v>
      </c>
    </row>
    <row r="407" spans="1:9" ht="13.5" x14ac:dyDescent="0.25">
      <c r="A407" s="3">
        <f>TITRES_STAT!B410</f>
        <v>42894</v>
      </c>
      <c r="B407" s="6">
        <f>TITRES_STAT!D410</f>
        <v>31.23</v>
      </c>
      <c r="C407" s="2">
        <f t="shared" si="54"/>
        <v>-0.9599999999999973</v>
      </c>
      <c r="D407" s="2">
        <f t="shared" si="55"/>
        <v>0</v>
      </c>
      <c r="E407" s="2">
        <f t="shared" si="56"/>
        <v>0.9599999999999973</v>
      </c>
      <c r="F407" s="2">
        <f t="shared" si="57"/>
        <v>1.3355794937137016E-2</v>
      </c>
      <c r="G407" s="2">
        <f t="shared" si="57"/>
        <v>0.35517317743709159</v>
      </c>
      <c r="H407" s="2">
        <f t="shared" si="58"/>
        <v>3.7603613632965285E-2</v>
      </c>
      <c r="I407" s="2">
        <f t="shared" si="59"/>
        <v>3.6240827555817532</v>
      </c>
    </row>
    <row r="408" spans="1:9" ht="13.5" x14ac:dyDescent="0.25">
      <c r="A408" s="3">
        <f>TITRES_STAT!B411</f>
        <v>42895</v>
      </c>
      <c r="B408" s="6">
        <f>TITRES_STAT!D411</f>
        <v>30.33</v>
      </c>
      <c r="C408" s="2">
        <f t="shared" si="54"/>
        <v>-0.90000000000000213</v>
      </c>
      <c r="D408" s="2">
        <f t="shared" si="55"/>
        <v>0</v>
      </c>
      <c r="E408" s="2">
        <f t="shared" si="56"/>
        <v>0.90000000000000213</v>
      </c>
      <c r="F408" s="2">
        <f t="shared" si="57"/>
        <v>1.2401809584484372E-2</v>
      </c>
      <c r="G408" s="2">
        <f t="shared" si="57"/>
        <v>0.39408937904872804</v>
      </c>
      <c r="H408" s="2">
        <f t="shared" si="58"/>
        <v>3.1469535196356875E-2</v>
      </c>
      <c r="I408" s="2">
        <f t="shared" si="59"/>
        <v>3.0509417993005741</v>
      </c>
    </row>
    <row r="409" spans="1:9" ht="13.5" x14ac:dyDescent="0.25">
      <c r="A409" s="3">
        <f>TITRES_STAT!B412</f>
        <v>42898</v>
      </c>
      <c r="B409" s="6">
        <f>TITRES_STAT!D412</f>
        <v>30.29</v>
      </c>
      <c r="C409" s="2">
        <f t="shared" si="54"/>
        <v>-3.9999999999999147E-2</v>
      </c>
      <c r="D409" s="2">
        <f t="shared" si="55"/>
        <v>0</v>
      </c>
      <c r="E409" s="2">
        <f t="shared" si="56"/>
        <v>3.9999999999999147E-2</v>
      </c>
      <c r="F409" s="2">
        <f t="shared" si="57"/>
        <v>1.1515966042735488E-2</v>
      </c>
      <c r="G409" s="2">
        <f t="shared" si="57"/>
        <v>0.36879728054524741</v>
      </c>
      <c r="H409" s="2">
        <f t="shared" si="58"/>
        <v>3.122573470636697E-2</v>
      </c>
      <c r="I409" s="2">
        <f t="shared" si="59"/>
        <v>3.0280212814179066</v>
      </c>
    </row>
    <row r="410" spans="1:9" ht="13.5" x14ac:dyDescent="0.25">
      <c r="A410" s="3">
        <f>TITRES_STAT!B413</f>
        <v>42899</v>
      </c>
      <c r="B410" s="6">
        <f>TITRES_STAT!D413</f>
        <v>30.29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1.0693397039682953E-2</v>
      </c>
      <c r="G410" s="2">
        <f t="shared" si="57"/>
        <v>0.34245461764915835</v>
      </c>
      <c r="H410" s="2">
        <f t="shared" si="58"/>
        <v>3.1225734706366966E-2</v>
      </c>
      <c r="I410" s="2">
        <f t="shared" si="59"/>
        <v>3.0280212814179066</v>
      </c>
    </row>
    <row r="411" spans="1:9" ht="13.5" x14ac:dyDescent="0.25">
      <c r="A411" s="3">
        <f>TITRES_STAT!B414</f>
        <v>42900</v>
      </c>
      <c r="B411" s="6">
        <f>TITRES_STAT!D414</f>
        <v>29.39</v>
      </c>
      <c r="C411" s="2">
        <f t="shared" si="54"/>
        <v>-0.89999999999999858</v>
      </c>
      <c r="D411" s="2">
        <f t="shared" si="55"/>
        <v>0</v>
      </c>
      <c r="E411" s="2">
        <f t="shared" si="56"/>
        <v>0.89999999999999858</v>
      </c>
      <c r="F411" s="2">
        <f t="shared" si="57"/>
        <v>9.9295829654198857E-3</v>
      </c>
      <c r="G411" s="2">
        <f t="shared" si="57"/>
        <v>0.38227928781707554</v>
      </c>
      <c r="H411" s="2">
        <f t="shared" si="58"/>
        <v>2.5974682076344378E-2</v>
      </c>
      <c r="I411" s="2">
        <f t="shared" si="59"/>
        <v>2.5317078998262872</v>
      </c>
    </row>
    <row r="412" spans="1:9" ht="13.5" x14ac:dyDescent="0.25">
      <c r="A412" s="3">
        <f>TITRES_STAT!B415</f>
        <v>42901</v>
      </c>
      <c r="B412" s="6">
        <f>TITRES_STAT!D415</f>
        <v>29.39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9.2203270393184655E-3</v>
      </c>
      <c r="G412" s="2">
        <f t="shared" si="57"/>
        <v>0.35497362440157015</v>
      </c>
      <c r="H412" s="2">
        <f t="shared" si="58"/>
        <v>2.5974682076344378E-2</v>
      </c>
      <c r="I412" s="2">
        <f t="shared" si="59"/>
        <v>2.5317078998262872</v>
      </c>
    </row>
    <row r="413" spans="1:9" ht="13.5" x14ac:dyDescent="0.25">
      <c r="A413" s="3">
        <f>TITRES_STAT!B416</f>
        <v>42902</v>
      </c>
      <c r="B413" s="6">
        <f>TITRES_STAT!D416</f>
        <v>29.39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8.5617322507957182E-3</v>
      </c>
      <c r="G413" s="2">
        <f t="shared" si="60"/>
        <v>0.32961836551574375</v>
      </c>
      <c r="H413" s="2">
        <f t="shared" si="58"/>
        <v>2.5974682076344374E-2</v>
      </c>
      <c r="I413" s="2">
        <f t="shared" si="59"/>
        <v>2.5317078998262872</v>
      </c>
    </row>
    <row r="414" spans="1:9" ht="13.5" x14ac:dyDescent="0.25">
      <c r="A414" s="3">
        <f>TITRES_STAT!B417</f>
        <v>42905</v>
      </c>
      <c r="B414" s="6">
        <f>TITRES_STAT!D417</f>
        <v>29.39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7.950179947167452E-3</v>
      </c>
      <c r="G414" s="2">
        <f t="shared" si="60"/>
        <v>0.30607419655033347</v>
      </c>
      <c r="H414" s="2">
        <f t="shared" si="58"/>
        <v>2.5974682076344374E-2</v>
      </c>
      <c r="I414" s="2">
        <f t="shared" si="59"/>
        <v>2.5317078998262872</v>
      </c>
    </row>
    <row r="415" spans="1:9" ht="13.5" x14ac:dyDescent="0.25">
      <c r="A415" s="3">
        <f>TITRES_STAT!B418</f>
        <v>42906</v>
      </c>
      <c r="B415" s="6">
        <f>TITRES_STAT!D418</f>
        <v>29.39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7.3823099509412052E-3</v>
      </c>
      <c r="G415" s="2">
        <f t="shared" si="60"/>
        <v>0.28421175393959536</v>
      </c>
      <c r="H415" s="2">
        <f t="shared" si="58"/>
        <v>2.5974682076344374E-2</v>
      </c>
      <c r="I415" s="2">
        <f t="shared" si="59"/>
        <v>2.5317078998262872</v>
      </c>
    </row>
    <row r="416" spans="1:9" ht="13.5" x14ac:dyDescent="0.25">
      <c r="A416" s="3">
        <f>TITRES_STAT!B419</f>
        <v>42907</v>
      </c>
      <c r="B416" s="6">
        <f>TITRES_STAT!D419</f>
        <v>29.39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6.8550020973025478E-3</v>
      </c>
      <c r="G416" s="2">
        <f t="shared" si="60"/>
        <v>0.26391091437248143</v>
      </c>
      <c r="H416" s="2">
        <f t="shared" si="58"/>
        <v>2.5974682076344371E-2</v>
      </c>
      <c r="I416" s="2">
        <f t="shared" si="59"/>
        <v>2.5317078998262872</v>
      </c>
    </row>
    <row r="417" spans="1:9" ht="13.5" x14ac:dyDescent="0.25">
      <c r="A417" s="3">
        <f>TITRES_STAT!B420</f>
        <v>42908</v>
      </c>
      <c r="B417" s="6">
        <f>TITRES_STAT!D420</f>
        <v>29.39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6.3653590903523655E-3</v>
      </c>
      <c r="G417" s="2">
        <f t="shared" si="60"/>
        <v>0.24506013477444705</v>
      </c>
      <c r="H417" s="2">
        <f t="shared" si="58"/>
        <v>2.5974682076344371E-2</v>
      </c>
      <c r="I417" s="2">
        <f t="shared" si="59"/>
        <v>2.5317078998262872</v>
      </c>
    </row>
    <row r="418" spans="1:9" ht="13.5" x14ac:dyDescent="0.25">
      <c r="A418" s="3">
        <f>TITRES_STAT!B421</f>
        <v>42909</v>
      </c>
      <c r="B418" s="6">
        <f>TITRES_STAT!D421</f>
        <v>29.39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5.9106905838986253E-3</v>
      </c>
      <c r="G418" s="2">
        <f t="shared" si="60"/>
        <v>0.22755583943341512</v>
      </c>
      <c r="H418" s="2">
        <f t="shared" si="58"/>
        <v>2.5974682076344371E-2</v>
      </c>
      <c r="I418" s="2">
        <f t="shared" si="59"/>
        <v>2.5317078998262872</v>
      </c>
    </row>
    <row r="419" spans="1:9" ht="13.5" x14ac:dyDescent="0.25">
      <c r="A419" s="3">
        <f>TITRES_STAT!B422</f>
        <v>42914</v>
      </c>
      <c r="B419" s="6">
        <f>TITRES_STAT!D422</f>
        <v>29.39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5.4884983993344376E-3</v>
      </c>
      <c r="G419" s="2">
        <f t="shared" si="60"/>
        <v>0.2113018509024569</v>
      </c>
      <c r="H419" s="2">
        <f t="shared" si="58"/>
        <v>2.5974682076344371E-2</v>
      </c>
      <c r="I419" s="2">
        <f t="shared" si="59"/>
        <v>2.5317078998262872</v>
      </c>
    </row>
    <row r="420" spans="1:9" ht="13.5" x14ac:dyDescent="0.25">
      <c r="A420" s="3">
        <f>TITRES_STAT!B423</f>
        <v>42915</v>
      </c>
      <c r="B420" s="6">
        <f>TITRES_STAT!D423</f>
        <v>29.2</v>
      </c>
      <c r="C420" s="2">
        <f t="shared" si="54"/>
        <v>-0.19000000000000128</v>
      </c>
      <c r="D420" s="2">
        <f t="shared" si="55"/>
        <v>0</v>
      </c>
      <c r="E420" s="2">
        <f t="shared" si="56"/>
        <v>0.19000000000000128</v>
      </c>
      <c r="F420" s="2">
        <f t="shared" si="60"/>
        <v>5.0964627993819777E-3</v>
      </c>
      <c r="G420" s="2">
        <f t="shared" si="60"/>
        <v>0.20978029012371005</v>
      </c>
      <c r="H420" s="2">
        <f t="shared" si="58"/>
        <v>2.4294288068609924E-2</v>
      </c>
      <c r="I420" s="2">
        <f t="shared" si="59"/>
        <v>2.3718074338204786</v>
      </c>
    </row>
    <row r="421" spans="1:9" ht="13.5" x14ac:dyDescent="0.25">
      <c r="A421" s="3">
        <f>TITRES_STAT!B424</f>
        <v>42916</v>
      </c>
      <c r="B421" s="6">
        <f>TITRES_STAT!D424</f>
        <v>28.51</v>
      </c>
      <c r="C421" s="2">
        <f t="shared" si="54"/>
        <v>-0.68999999999999773</v>
      </c>
      <c r="D421" s="2">
        <f t="shared" si="55"/>
        <v>0</v>
      </c>
      <c r="E421" s="2">
        <f t="shared" si="56"/>
        <v>0.68999999999999773</v>
      </c>
      <c r="F421" s="2">
        <f t="shared" si="60"/>
        <v>4.732429742283265E-3</v>
      </c>
      <c r="G421" s="2">
        <f t="shared" si="60"/>
        <v>0.24408169797201631</v>
      </c>
      <c r="H421" s="2">
        <f t="shared" si="58"/>
        <v>1.938871198292726E-2</v>
      </c>
      <c r="I421" s="2">
        <f t="shared" si="59"/>
        <v>1.9019939847295433</v>
      </c>
    </row>
    <row r="422" spans="1:9" ht="13.5" x14ac:dyDescent="0.25">
      <c r="A422" s="3">
        <f>TITRES_STAT!B425</f>
        <v>42919</v>
      </c>
      <c r="B422" s="6">
        <f>TITRES_STAT!D425</f>
        <v>28.51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4.3943990464058889E-3</v>
      </c>
      <c r="G422" s="2">
        <f t="shared" si="60"/>
        <v>0.22664729097401515</v>
      </c>
      <c r="H422" s="2">
        <f t="shared" si="58"/>
        <v>1.938871198292726E-2</v>
      </c>
      <c r="I422" s="2">
        <f t="shared" si="59"/>
        <v>1.9019939847295433</v>
      </c>
    </row>
    <row r="423" spans="1:9" ht="13.5" x14ac:dyDescent="0.25">
      <c r="A423" s="3">
        <f>TITRES_STAT!B426</f>
        <v>42920</v>
      </c>
      <c r="B423" s="6">
        <f>TITRES_STAT!D426</f>
        <v>27.23</v>
      </c>
      <c r="C423" s="2">
        <f t="shared" si="54"/>
        <v>-1.2800000000000011</v>
      </c>
      <c r="D423" s="2">
        <f t="shared" si="55"/>
        <v>0</v>
      </c>
      <c r="E423" s="2">
        <f t="shared" si="56"/>
        <v>1.2800000000000011</v>
      </c>
      <c r="F423" s="2">
        <f t="shared" si="60"/>
        <v>4.0805134002340395E-3</v>
      </c>
      <c r="G423" s="2">
        <f t="shared" si="60"/>
        <v>0.30188677019015703</v>
      </c>
      <c r="H423" s="2">
        <f t="shared" si="58"/>
        <v>1.3516701635065836E-2</v>
      </c>
      <c r="I423" s="2">
        <f t="shared" si="59"/>
        <v>1.33364369953253</v>
      </c>
    </row>
    <row r="424" spans="1:9" ht="13.5" x14ac:dyDescent="0.25">
      <c r="A424" s="3">
        <f>TITRES_STAT!B427</f>
        <v>42921</v>
      </c>
      <c r="B424" s="6">
        <f>TITRES_STAT!D427</f>
        <v>27.59</v>
      </c>
      <c r="C424" s="2">
        <f t="shared" si="54"/>
        <v>0.35999999999999943</v>
      </c>
      <c r="D424" s="2">
        <f t="shared" si="55"/>
        <v>0.35999999999999943</v>
      </c>
      <c r="E424" s="2">
        <f t="shared" si="56"/>
        <v>0</v>
      </c>
      <c r="F424" s="2">
        <f t="shared" si="60"/>
        <v>2.9503333871645856E-2</v>
      </c>
      <c r="G424" s="2">
        <f t="shared" si="60"/>
        <v>0.28032342946228866</v>
      </c>
      <c r="H424" s="2">
        <f t="shared" si="58"/>
        <v>0.10524747763053062</v>
      </c>
      <c r="I424" s="2">
        <f t="shared" si="59"/>
        <v>9.5225259284159449</v>
      </c>
    </row>
    <row r="425" spans="1:9" ht="13.5" x14ac:dyDescent="0.25">
      <c r="A425" s="3">
        <f>TITRES_STAT!B428</f>
        <v>42922</v>
      </c>
      <c r="B425" s="6">
        <f>TITRES_STAT!D428</f>
        <v>26.35</v>
      </c>
      <c r="C425" s="2">
        <f t="shared" si="54"/>
        <v>-1.2399999999999984</v>
      </c>
      <c r="D425" s="2">
        <f t="shared" si="55"/>
        <v>0</v>
      </c>
      <c r="E425" s="2">
        <f t="shared" si="56"/>
        <v>1.2399999999999984</v>
      </c>
      <c r="F425" s="2">
        <f t="shared" si="60"/>
        <v>2.739595288081401E-2</v>
      </c>
      <c r="G425" s="2">
        <f t="shared" si="60"/>
        <v>0.34887175592926795</v>
      </c>
      <c r="H425" s="2">
        <f t="shared" si="58"/>
        <v>7.8527288079945357E-2</v>
      </c>
      <c r="I425" s="2">
        <f t="shared" si="59"/>
        <v>7.2809736895710984</v>
      </c>
    </row>
    <row r="426" spans="1:9" ht="13.5" x14ac:dyDescent="0.25">
      <c r="A426" s="3">
        <f>TITRES_STAT!B429</f>
        <v>42923</v>
      </c>
      <c r="B426" s="6">
        <f>TITRES_STAT!D429</f>
        <v>26.45</v>
      </c>
      <c r="C426" s="2">
        <f t="shared" si="54"/>
        <v>9.9999999999997868E-2</v>
      </c>
      <c r="D426" s="2">
        <f t="shared" si="55"/>
        <v>9.9999999999997868E-2</v>
      </c>
      <c r="E426" s="2">
        <f t="shared" si="56"/>
        <v>0</v>
      </c>
      <c r="F426" s="2">
        <f t="shared" si="60"/>
        <v>3.2581956246469999E-2</v>
      </c>
      <c r="G426" s="2">
        <f t="shared" si="60"/>
        <v>0.32395234479146312</v>
      </c>
      <c r="H426" s="2">
        <f t="shared" si="58"/>
        <v>0.10057638652822187</v>
      </c>
      <c r="I426" s="2">
        <f t="shared" si="59"/>
        <v>9.1385193939596547</v>
      </c>
    </row>
    <row r="427" spans="1:9" ht="13.5" x14ac:dyDescent="0.25">
      <c r="A427" s="3">
        <f>TITRES_STAT!B430</f>
        <v>42926</v>
      </c>
      <c r="B427" s="6">
        <f>TITRES_STAT!D430</f>
        <v>26.01</v>
      </c>
      <c r="C427" s="2">
        <f t="shared" si="54"/>
        <v>-0.43999999999999773</v>
      </c>
      <c r="D427" s="2">
        <f t="shared" si="55"/>
        <v>0</v>
      </c>
      <c r="E427" s="2">
        <f t="shared" si="56"/>
        <v>0.43999999999999773</v>
      </c>
      <c r="F427" s="2">
        <f t="shared" si="60"/>
        <v>3.0254673657436428E-2</v>
      </c>
      <c r="G427" s="2">
        <f t="shared" si="60"/>
        <v>0.33224146302064417</v>
      </c>
      <c r="H427" s="2">
        <f t="shared" si="58"/>
        <v>9.1062305656764223E-2</v>
      </c>
      <c r="I427" s="2">
        <f t="shared" si="59"/>
        <v>8.3462058202028544</v>
      </c>
    </row>
    <row r="428" spans="1:9" ht="13.5" x14ac:dyDescent="0.25">
      <c r="A428" s="3">
        <f>TITRES_STAT!B431</f>
        <v>42927</v>
      </c>
      <c r="B428" s="6">
        <f>TITRES_STAT!D431</f>
        <v>26.01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2.8093625539048112E-2</v>
      </c>
      <c r="G428" s="2">
        <f t="shared" si="60"/>
        <v>0.30850992994774101</v>
      </c>
      <c r="H428" s="2">
        <f t="shared" si="58"/>
        <v>9.1062305656764223E-2</v>
      </c>
      <c r="I428" s="2">
        <f t="shared" si="59"/>
        <v>8.3462058202028544</v>
      </c>
    </row>
    <row r="429" spans="1:9" ht="13.5" x14ac:dyDescent="0.25">
      <c r="A429" s="3">
        <f>TITRES_STAT!B432</f>
        <v>42928</v>
      </c>
      <c r="B429" s="6">
        <f>TITRES_STAT!D432</f>
        <v>26.01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2.6086938000544676E-2</v>
      </c>
      <c r="G429" s="2">
        <f t="shared" si="61"/>
        <v>0.28647350638004526</v>
      </c>
      <c r="H429" s="2">
        <f t="shared" si="58"/>
        <v>9.1062305656764223E-2</v>
      </c>
      <c r="I429" s="2">
        <f t="shared" si="59"/>
        <v>8.3462058202028544</v>
      </c>
    </row>
    <row r="430" spans="1:9" ht="13.5" x14ac:dyDescent="0.25">
      <c r="A430" s="3">
        <f>TITRES_STAT!B433</f>
        <v>42929</v>
      </c>
      <c r="B430" s="6">
        <f>TITRES_STAT!D433</f>
        <v>26.5</v>
      </c>
      <c r="C430" s="2">
        <f t="shared" si="54"/>
        <v>0.48999999999999844</v>
      </c>
      <c r="D430" s="2">
        <f t="shared" si="55"/>
        <v>0.48999999999999844</v>
      </c>
      <c r="E430" s="2">
        <f t="shared" si="56"/>
        <v>0</v>
      </c>
      <c r="F430" s="2">
        <f t="shared" si="61"/>
        <v>5.9223585286219946E-2</v>
      </c>
      <c r="G430" s="2">
        <f t="shared" si="61"/>
        <v>0.26601111306718489</v>
      </c>
      <c r="H430" s="2">
        <f t="shared" si="58"/>
        <v>0.22263575609061936</v>
      </c>
      <c r="I430" s="2">
        <f t="shared" si="59"/>
        <v>18.209491664344725</v>
      </c>
    </row>
    <row r="431" spans="1:9" ht="13.5" x14ac:dyDescent="0.25">
      <c r="A431" s="3">
        <f>TITRES_STAT!B434</f>
        <v>42930</v>
      </c>
      <c r="B431" s="6">
        <f>TITRES_STAT!D434</f>
        <v>26.3</v>
      </c>
      <c r="C431" s="2">
        <f t="shared" si="54"/>
        <v>-0.19999999999999929</v>
      </c>
      <c r="D431" s="2">
        <f t="shared" si="55"/>
        <v>0</v>
      </c>
      <c r="E431" s="2">
        <f t="shared" si="56"/>
        <v>0.19999999999999929</v>
      </c>
      <c r="F431" s="2">
        <f t="shared" si="61"/>
        <v>5.4993329194347088E-2</v>
      </c>
      <c r="G431" s="2">
        <f t="shared" si="61"/>
        <v>0.2612960335623859</v>
      </c>
      <c r="H431" s="2">
        <f t="shared" si="58"/>
        <v>0.21046369684451074</v>
      </c>
      <c r="I431" s="2">
        <f t="shared" si="59"/>
        <v>17.387030886854077</v>
      </c>
    </row>
    <row r="432" spans="1:9" ht="13.5" x14ac:dyDescent="0.25">
      <c r="A432" s="3">
        <f>TITRES_STAT!B435</f>
        <v>42933</v>
      </c>
      <c r="B432" s="6">
        <f>TITRES_STAT!D435</f>
        <v>26.3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5.1065234251893729E-2</v>
      </c>
      <c r="G432" s="2">
        <f t="shared" si="61"/>
        <v>0.24263203116507262</v>
      </c>
      <c r="H432" s="2">
        <f t="shared" si="58"/>
        <v>0.21046369684451074</v>
      </c>
      <c r="I432" s="2">
        <f t="shared" si="59"/>
        <v>17.387030886854077</v>
      </c>
    </row>
    <row r="433" spans="1:9" ht="13.5" x14ac:dyDescent="0.25">
      <c r="A433" s="3">
        <f>TITRES_STAT!B436</f>
        <v>42934</v>
      </c>
      <c r="B433" s="6">
        <f>TITRES_STAT!D436</f>
        <v>26.5</v>
      </c>
      <c r="C433" s="2">
        <f t="shared" si="54"/>
        <v>0.19999999999999929</v>
      </c>
      <c r="D433" s="2">
        <f t="shared" si="55"/>
        <v>0.19999999999999929</v>
      </c>
      <c r="E433" s="2">
        <f t="shared" si="56"/>
        <v>0</v>
      </c>
      <c r="F433" s="2">
        <f t="shared" si="61"/>
        <v>6.1703431805329841E-2</v>
      </c>
      <c r="G433" s="2">
        <f t="shared" si="61"/>
        <v>0.22530117179613887</v>
      </c>
      <c r="H433" s="2">
        <f t="shared" si="58"/>
        <v>0.2738708871925507</v>
      </c>
      <c r="I433" s="2">
        <f t="shared" si="59"/>
        <v>21.499108735903931</v>
      </c>
    </row>
    <row r="434" spans="1:9" ht="13.5" x14ac:dyDescent="0.25">
      <c r="A434" s="3">
        <f>TITRES_STAT!B437</f>
        <v>42935</v>
      </c>
      <c r="B434" s="6">
        <f>TITRES_STAT!D437</f>
        <v>26.5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5.7296043819234851E-2</v>
      </c>
      <c r="G434" s="2">
        <f t="shared" si="61"/>
        <v>0.20920823095355751</v>
      </c>
      <c r="H434" s="2">
        <f t="shared" si="58"/>
        <v>0.27387088719255076</v>
      </c>
      <c r="I434" s="2">
        <f t="shared" si="59"/>
        <v>21.499108735903945</v>
      </c>
    </row>
    <row r="435" spans="1:9" ht="13.5" x14ac:dyDescent="0.25">
      <c r="A435" s="3">
        <f>TITRES_STAT!B438</f>
        <v>42936</v>
      </c>
      <c r="B435" s="6">
        <f>TITRES_STAT!D438</f>
        <v>26.5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5.3203469260718075E-2</v>
      </c>
      <c r="G435" s="2">
        <f t="shared" si="61"/>
        <v>0.19426478588544627</v>
      </c>
      <c r="H435" s="2">
        <f t="shared" si="58"/>
        <v>0.2738708871925507</v>
      </c>
      <c r="I435" s="2">
        <f t="shared" si="59"/>
        <v>21.499108735903931</v>
      </c>
    </row>
    <row r="436" spans="1:9" ht="13.5" x14ac:dyDescent="0.25">
      <c r="A436" s="3">
        <f>TITRES_STAT!B439</f>
        <v>42937</v>
      </c>
      <c r="B436" s="6">
        <f>TITRES_STAT!D439</f>
        <v>27.2</v>
      </c>
      <c r="C436" s="2">
        <f t="shared" si="54"/>
        <v>0.69999999999999929</v>
      </c>
      <c r="D436" s="2">
        <f t="shared" si="55"/>
        <v>0.69999999999999929</v>
      </c>
      <c r="E436" s="2">
        <f t="shared" si="56"/>
        <v>0</v>
      </c>
      <c r="F436" s="2">
        <f t="shared" si="61"/>
        <v>9.9403221456381016E-2</v>
      </c>
      <c r="G436" s="2">
        <f t="shared" si="61"/>
        <v>0.18038872975077153</v>
      </c>
      <c r="H436" s="2">
        <f t="shared" si="58"/>
        <v>0.55105006611953189</v>
      </c>
      <c r="I436" s="2">
        <f t="shared" si="59"/>
        <v>35.527548604421725</v>
      </c>
    </row>
    <row r="437" spans="1:9" ht="13.5" x14ac:dyDescent="0.25">
      <c r="A437" s="3">
        <f>TITRES_STAT!B440</f>
        <v>42940</v>
      </c>
      <c r="B437" s="6">
        <f>TITRES_STAT!D440</f>
        <v>27.2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9.23029913523538E-2</v>
      </c>
      <c r="G437" s="2">
        <f t="shared" si="61"/>
        <v>0.16750382048285925</v>
      </c>
      <c r="H437" s="2">
        <f t="shared" si="58"/>
        <v>0.551050066119532</v>
      </c>
      <c r="I437" s="2">
        <f t="shared" si="59"/>
        <v>35.527548604421725</v>
      </c>
    </row>
    <row r="438" spans="1:9" ht="13.5" x14ac:dyDescent="0.25">
      <c r="A438" s="3">
        <f>TITRES_STAT!B441</f>
        <v>42942</v>
      </c>
      <c r="B438" s="6">
        <f>TITRES_STAT!D441</f>
        <v>27.2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8.570992054147139E-2</v>
      </c>
      <c r="G438" s="2">
        <f t="shared" si="61"/>
        <v>0.15553926187694073</v>
      </c>
      <c r="H438" s="2">
        <f t="shared" si="58"/>
        <v>0.551050066119532</v>
      </c>
      <c r="I438" s="2">
        <f t="shared" si="59"/>
        <v>35.527548604421725</v>
      </c>
    </row>
    <row r="439" spans="1:9" ht="13.5" x14ac:dyDescent="0.25">
      <c r="A439" s="3">
        <f>TITRES_STAT!B442</f>
        <v>42943</v>
      </c>
      <c r="B439" s="6">
        <f>TITRES_STAT!D442</f>
        <v>27.2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7.9587783359937728E-2</v>
      </c>
      <c r="G439" s="2">
        <f t="shared" si="61"/>
        <v>0.1444293146000164</v>
      </c>
      <c r="H439" s="2">
        <f t="shared" si="58"/>
        <v>0.551050066119532</v>
      </c>
      <c r="I439" s="2">
        <f t="shared" si="59"/>
        <v>35.527548604421725</v>
      </c>
    </row>
    <row r="440" spans="1:9" ht="13.5" x14ac:dyDescent="0.25">
      <c r="A440" s="3">
        <f>TITRES_STAT!B443</f>
        <v>42944</v>
      </c>
      <c r="B440" s="6">
        <f>TITRES_STAT!D443</f>
        <v>27.2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7.3902941691370752E-2</v>
      </c>
      <c r="G440" s="2">
        <f t="shared" si="61"/>
        <v>0.13411293498572951</v>
      </c>
      <c r="H440" s="2">
        <f t="shared" si="58"/>
        <v>0.551050066119532</v>
      </c>
      <c r="I440" s="2">
        <f t="shared" si="59"/>
        <v>35.527548604421725</v>
      </c>
    </row>
    <row r="441" spans="1:9" ht="13.5" x14ac:dyDescent="0.25">
      <c r="A441" s="3">
        <f>TITRES_STAT!B444</f>
        <v>42947</v>
      </c>
      <c r="B441" s="6">
        <f>TITRES_STAT!D444</f>
        <v>27.2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6.862416014198712E-2</v>
      </c>
      <c r="G441" s="2">
        <f t="shared" si="61"/>
        <v>0.12453343962960597</v>
      </c>
      <c r="H441" s="2">
        <f t="shared" si="58"/>
        <v>0.551050066119532</v>
      </c>
      <c r="I441" s="2">
        <f t="shared" si="59"/>
        <v>35.527548604421725</v>
      </c>
    </row>
    <row r="442" spans="1:9" ht="13.5" x14ac:dyDescent="0.25">
      <c r="A442" s="3">
        <f>TITRES_STAT!B445</f>
        <v>42948</v>
      </c>
      <c r="B442" s="6">
        <f>TITRES_STAT!D445</f>
        <v>27.59</v>
      </c>
      <c r="C442" s="2">
        <f t="shared" si="54"/>
        <v>0.39000000000000057</v>
      </c>
      <c r="D442" s="2">
        <f t="shared" si="55"/>
        <v>0.39000000000000057</v>
      </c>
      <c r="E442" s="2">
        <f t="shared" si="56"/>
        <v>0</v>
      </c>
      <c r="F442" s="2">
        <f t="shared" si="61"/>
        <v>9.1579577274702367E-2</v>
      </c>
      <c r="G442" s="2">
        <f t="shared" si="61"/>
        <v>0.11563819394177698</v>
      </c>
      <c r="H442" s="2">
        <f t="shared" si="58"/>
        <v>0.79194921810013774</v>
      </c>
      <c r="I442" s="2">
        <f t="shared" si="59"/>
        <v>44.194847158658824</v>
      </c>
    </row>
    <row r="443" spans="1:9" ht="13.5" x14ac:dyDescent="0.25">
      <c r="A443" s="3">
        <f>TITRES_STAT!B446</f>
        <v>42949</v>
      </c>
      <c r="B443" s="6">
        <f>TITRES_STAT!D446</f>
        <v>27.59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8.5038178897937924E-2</v>
      </c>
      <c r="G443" s="2">
        <f t="shared" si="61"/>
        <v>0.10737832294593576</v>
      </c>
      <c r="H443" s="2">
        <f t="shared" si="58"/>
        <v>0.79194921810013796</v>
      </c>
      <c r="I443" s="2">
        <f t="shared" si="59"/>
        <v>44.194847158658831</v>
      </c>
    </row>
    <row r="444" spans="1:9" ht="13.5" x14ac:dyDescent="0.25">
      <c r="A444" s="3">
        <f>TITRES_STAT!B447</f>
        <v>42950</v>
      </c>
      <c r="B444" s="6">
        <f>TITRES_STAT!D447</f>
        <v>27.59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7.8964023262370939E-2</v>
      </c>
      <c r="G444" s="2">
        <f t="shared" si="61"/>
        <v>9.9708442735511785E-2</v>
      </c>
      <c r="H444" s="2">
        <f t="shared" si="58"/>
        <v>0.79194921810013796</v>
      </c>
      <c r="I444" s="2">
        <f t="shared" si="59"/>
        <v>44.194847158658831</v>
      </c>
    </row>
    <row r="445" spans="1:9" ht="13.5" x14ac:dyDescent="0.25">
      <c r="A445" s="3">
        <f>TITRES_STAT!B448</f>
        <v>42951</v>
      </c>
      <c r="B445" s="6">
        <f>TITRES_STAT!D448</f>
        <v>27.59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7.3323735886487301E-2</v>
      </c>
      <c r="G445" s="2">
        <f t="shared" si="62"/>
        <v>9.2586411111546654E-2</v>
      </c>
      <c r="H445" s="2">
        <f t="shared" si="58"/>
        <v>0.79194921810013796</v>
      </c>
      <c r="I445" s="2">
        <f t="shared" si="59"/>
        <v>44.194847158658831</v>
      </c>
    </row>
    <row r="446" spans="1:9" ht="13.5" x14ac:dyDescent="0.25">
      <c r="A446" s="3">
        <f>TITRES_STAT!B449</f>
        <v>42954</v>
      </c>
      <c r="B446" s="6">
        <f>TITRES_STAT!D449</f>
        <v>27.59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6.8086326180309645E-2</v>
      </c>
      <c r="G446" s="2">
        <f t="shared" si="62"/>
        <v>8.5973096032150462E-2</v>
      </c>
      <c r="H446" s="2">
        <f t="shared" si="58"/>
        <v>0.79194921810013807</v>
      </c>
      <c r="I446" s="2">
        <f t="shared" si="59"/>
        <v>44.194847158658838</v>
      </c>
    </row>
    <row r="447" spans="1:9" ht="13.5" x14ac:dyDescent="0.25">
      <c r="A447" s="3">
        <f>TITRES_STAT!B450</f>
        <v>42955</v>
      </c>
      <c r="B447" s="6">
        <f>TITRES_STAT!D450</f>
        <v>27.59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6.3223017167430381E-2</v>
      </c>
      <c r="G447" s="2">
        <f t="shared" si="62"/>
        <v>7.9832160601282579E-2</v>
      </c>
      <c r="H447" s="2">
        <f t="shared" si="58"/>
        <v>0.79194921810013796</v>
      </c>
      <c r="I447" s="2">
        <f t="shared" si="59"/>
        <v>44.194847158658831</v>
      </c>
    </row>
    <row r="448" spans="1:9" ht="13.5" x14ac:dyDescent="0.25">
      <c r="A448" s="3">
        <f>TITRES_STAT!B451</f>
        <v>42956</v>
      </c>
      <c r="B448" s="6">
        <f>TITRES_STAT!D451</f>
        <v>27.59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5.8707087369756779E-2</v>
      </c>
      <c r="G448" s="2">
        <f t="shared" si="62"/>
        <v>7.4129863415476685E-2</v>
      </c>
      <c r="H448" s="2">
        <f t="shared" si="58"/>
        <v>0.79194921810013785</v>
      </c>
      <c r="I448" s="2">
        <f t="shared" si="59"/>
        <v>44.194847158658824</v>
      </c>
    </row>
    <row r="449" spans="1:9" ht="13.5" x14ac:dyDescent="0.25">
      <c r="A449" s="3">
        <f>TITRES_STAT!B452</f>
        <v>42957</v>
      </c>
      <c r="B449" s="6">
        <f>TITRES_STAT!D452</f>
        <v>27.59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5.4513723986202724E-2</v>
      </c>
      <c r="G449" s="2">
        <f t="shared" si="62"/>
        <v>6.8834873171514072E-2</v>
      </c>
      <c r="H449" s="2">
        <f t="shared" si="58"/>
        <v>0.79194921810013785</v>
      </c>
      <c r="I449" s="2">
        <f t="shared" si="59"/>
        <v>44.194847158658824</v>
      </c>
    </row>
    <row r="450" spans="1:9" ht="13.5" x14ac:dyDescent="0.25">
      <c r="A450" s="3">
        <f>TITRES_STAT!B453</f>
        <v>42958</v>
      </c>
      <c r="B450" s="6">
        <f>TITRES_STAT!D453</f>
        <v>27.59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5.0619886558616815E-2</v>
      </c>
      <c r="G450" s="2">
        <f t="shared" si="62"/>
        <v>6.3918096516405926E-2</v>
      </c>
      <c r="H450" s="2">
        <f t="shared" si="58"/>
        <v>0.79194921810013785</v>
      </c>
      <c r="I450" s="2">
        <f t="shared" si="59"/>
        <v>44.194847158658824</v>
      </c>
    </row>
    <row r="451" spans="1:9" ht="13.5" x14ac:dyDescent="0.25">
      <c r="A451" s="3">
        <f>TITRES_STAT!B454</f>
        <v>42961</v>
      </c>
      <c r="B451" s="6">
        <f>TITRES_STAT!D454</f>
        <v>27.59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4.7004180375858469E-2</v>
      </c>
      <c r="G451" s="2">
        <f t="shared" si="62"/>
        <v>5.9352518193805499E-2</v>
      </c>
      <c r="H451" s="2">
        <f t="shared" si="58"/>
        <v>0.79194921810013785</v>
      </c>
      <c r="I451" s="2">
        <f t="shared" si="59"/>
        <v>44.194847158658824</v>
      </c>
    </row>
    <row r="452" spans="1:9" ht="13.5" x14ac:dyDescent="0.25">
      <c r="A452" s="3">
        <f>TITRES_STAT!B455</f>
        <v>42962</v>
      </c>
      <c r="B452" s="6">
        <f>TITRES_STAT!D455</f>
        <v>27.59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4.3646738920440006E-2</v>
      </c>
      <c r="G452" s="2">
        <f t="shared" si="62"/>
        <v>5.5113052608533677E-2</v>
      </c>
      <c r="H452" s="2">
        <f t="shared" si="58"/>
        <v>0.79194921810013785</v>
      </c>
      <c r="I452" s="2">
        <f t="shared" si="59"/>
        <v>44.194847158658824</v>
      </c>
    </row>
    <row r="453" spans="1:9" ht="13.5" x14ac:dyDescent="0.25">
      <c r="A453" s="3">
        <f>TITRES_STAT!B456</f>
        <v>42963</v>
      </c>
      <c r="B453" s="6">
        <f>TITRES_STAT!D456</f>
        <v>27.59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4.0529114711837143E-2</v>
      </c>
      <c r="G453" s="2">
        <f t="shared" si="62"/>
        <v>5.1176405993638416E-2</v>
      </c>
      <c r="H453" s="2">
        <f t="shared" si="58"/>
        <v>0.79194921810013763</v>
      </c>
      <c r="I453" s="2">
        <f t="shared" si="59"/>
        <v>44.194847158658824</v>
      </c>
    </row>
    <row r="454" spans="1:9" ht="13.5" x14ac:dyDescent="0.25">
      <c r="A454" s="3">
        <f>TITRES_STAT!B457</f>
        <v>42964</v>
      </c>
      <c r="B454" s="6">
        <f>TITRES_STAT!D457</f>
        <v>27.59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3.763417794670592E-2</v>
      </c>
      <c r="G454" s="2">
        <f t="shared" si="62"/>
        <v>4.7520948422664244E-2</v>
      </c>
      <c r="H454" s="2">
        <f t="shared" si="58"/>
        <v>0.79194921810013774</v>
      </c>
      <c r="I454" s="2">
        <f t="shared" si="59"/>
        <v>44.194847158658824</v>
      </c>
    </row>
    <row r="455" spans="1:9" ht="13.5" x14ac:dyDescent="0.25">
      <c r="A455" s="3">
        <f>TITRES_STAT!B458</f>
        <v>42965</v>
      </c>
      <c r="B455" s="6">
        <f>TITRES_STAT!D458</f>
        <v>27.51</v>
      </c>
      <c r="C455" s="2">
        <f t="shared" si="63"/>
        <v>-7.9999999999998295E-2</v>
      </c>
      <c r="D455" s="2">
        <f t="shared" si="64"/>
        <v>0</v>
      </c>
      <c r="E455" s="2">
        <f t="shared" si="65"/>
        <v>7.9999999999998295E-2</v>
      </c>
      <c r="F455" s="2">
        <f t="shared" si="62"/>
        <v>3.494602237908407E-2</v>
      </c>
      <c r="G455" s="2">
        <f t="shared" si="62"/>
        <v>4.98408806781881E-2</v>
      </c>
      <c r="H455" s="2">
        <f t="shared" si="58"/>
        <v>0.70115178350725893</v>
      </c>
      <c r="I455" s="2">
        <f t="shared" si="59"/>
        <v>41.216297705175762</v>
      </c>
    </row>
    <row r="456" spans="1:9" ht="13.5" x14ac:dyDescent="0.25">
      <c r="A456" s="3">
        <f>TITRES_STAT!B459</f>
        <v>42968</v>
      </c>
      <c r="B456" s="6">
        <f>TITRES_STAT!D459</f>
        <v>27.51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3.2449877923435212E-2</v>
      </c>
      <c r="G456" s="2">
        <f t="shared" si="62"/>
        <v>4.6280817772603233E-2</v>
      </c>
      <c r="H456" s="2">
        <f t="shared" si="58"/>
        <v>0.70115178350725915</v>
      </c>
      <c r="I456" s="2">
        <f t="shared" si="59"/>
        <v>41.216297705175769</v>
      </c>
    </row>
    <row r="457" spans="1:9" ht="13.5" x14ac:dyDescent="0.25">
      <c r="A457" s="3">
        <f>TITRES_STAT!B460</f>
        <v>42969</v>
      </c>
      <c r="B457" s="6">
        <f>TITRES_STAT!D460</f>
        <v>27.51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3.0132029500332697E-2</v>
      </c>
      <c r="G457" s="2">
        <f t="shared" si="62"/>
        <v>4.2975045074560146E-2</v>
      </c>
      <c r="H457" s="2">
        <f t="shared" si="58"/>
        <v>0.70115178350725904</v>
      </c>
      <c r="I457" s="2">
        <f t="shared" si="59"/>
        <v>41.216297705175762</v>
      </c>
    </row>
    <row r="458" spans="1:9" ht="13.5" x14ac:dyDescent="0.25">
      <c r="A458" s="3">
        <f>TITRES_STAT!B461</f>
        <v>42970</v>
      </c>
      <c r="B458" s="6">
        <f>TITRES_STAT!D461</f>
        <v>27.51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2.7979741678880361E-2</v>
      </c>
      <c r="G458" s="2">
        <f t="shared" si="62"/>
        <v>3.9905398997805853E-2</v>
      </c>
      <c r="H458" s="2">
        <f t="shared" si="58"/>
        <v>0.70115178350725904</v>
      </c>
      <c r="I458" s="2">
        <f t="shared" si="59"/>
        <v>41.216297705175762</v>
      </c>
    </row>
    <row r="459" spans="1:9" ht="13.5" x14ac:dyDescent="0.25">
      <c r="A459" s="3">
        <f>TITRES_STAT!B462</f>
        <v>42971</v>
      </c>
      <c r="B459" s="6">
        <f>TITRES_STAT!D462</f>
        <v>27.51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2.5981188701817478E-2</v>
      </c>
      <c r="G459" s="2">
        <f t="shared" si="62"/>
        <v>3.7055013355105436E-2</v>
      </c>
      <c r="H459" s="2">
        <f t="shared" si="58"/>
        <v>0.70115178350725904</v>
      </c>
      <c r="I459" s="2">
        <f t="shared" si="59"/>
        <v>41.216297705175762</v>
      </c>
    </row>
    <row r="460" spans="1:9" ht="13.5" x14ac:dyDescent="0.25">
      <c r="A460" s="3">
        <f>TITRES_STAT!B463</f>
        <v>42972</v>
      </c>
      <c r="B460" s="6">
        <f>TITRES_STAT!D463</f>
        <v>27.51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2.4125389508830513E-2</v>
      </c>
      <c r="G460" s="2">
        <f t="shared" si="62"/>
        <v>3.440822668688362E-2</v>
      </c>
      <c r="H460" s="2">
        <f t="shared" si="58"/>
        <v>0.70115178350725893</v>
      </c>
      <c r="I460" s="2">
        <f t="shared" si="59"/>
        <v>41.216297705175762</v>
      </c>
    </row>
    <row r="461" spans="1:9" ht="13.5" x14ac:dyDescent="0.25">
      <c r="A461" s="3">
        <f>TITRES_STAT!B464</f>
        <v>42975</v>
      </c>
      <c r="B461" s="6">
        <f>TITRES_STAT!D464</f>
        <v>27.51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2.2402147401056904E-2</v>
      </c>
      <c r="G461" s="2">
        <f t="shared" si="66"/>
        <v>3.1950496209249071E-2</v>
      </c>
      <c r="H461" s="2">
        <f t="shared" si="58"/>
        <v>0.70115178350725893</v>
      </c>
      <c r="I461" s="2">
        <f t="shared" si="59"/>
        <v>41.216297705175762</v>
      </c>
    </row>
    <row r="462" spans="1:9" ht="13.5" x14ac:dyDescent="0.25">
      <c r="A462" s="3">
        <f>TITRES_STAT!B465</f>
        <v>42976</v>
      </c>
      <c r="B462" s="6">
        <f>TITRES_STAT!D465</f>
        <v>27.51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2.0801994015267122E-2</v>
      </c>
      <c r="G462" s="2">
        <f t="shared" si="66"/>
        <v>2.9668317908588423E-2</v>
      </c>
      <c r="H462" s="2">
        <f t="shared" si="58"/>
        <v>0.70115178350725893</v>
      </c>
      <c r="I462" s="2">
        <f t="shared" si="59"/>
        <v>41.216297705175762</v>
      </c>
    </row>
    <row r="463" spans="1:9" ht="13.5" x14ac:dyDescent="0.25">
      <c r="A463" s="3">
        <f>TITRES_STAT!B466</f>
        <v>42977</v>
      </c>
      <c r="B463" s="6">
        <f>TITRES_STAT!D466</f>
        <v>27.51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1.9316137299890897E-2</v>
      </c>
      <c r="G463" s="2">
        <f t="shared" si="66"/>
        <v>2.7549152343689248E-2</v>
      </c>
      <c r="H463" s="2">
        <f t="shared" si="58"/>
        <v>0.70115178350725893</v>
      </c>
      <c r="I463" s="2">
        <f t="shared" si="59"/>
        <v>41.216297705175762</v>
      </c>
    </row>
    <row r="464" spans="1:9" ht="13.5" x14ac:dyDescent="0.25">
      <c r="A464" s="3">
        <f>TITRES_STAT!B467</f>
        <v>42978</v>
      </c>
      <c r="B464" s="6">
        <f>TITRES_STAT!D467</f>
        <v>28</v>
      </c>
      <c r="C464" s="2">
        <f t="shared" si="63"/>
        <v>0.48999999999999844</v>
      </c>
      <c r="D464" s="2">
        <f t="shared" si="64"/>
        <v>0.48999999999999844</v>
      </c>
      <c r="E464" s="2">
        <f t="shared" si="65"/>
        <v>0</v>
      </c>
      <c r="F464" s="2">
        <f t="shared" si="66"/>
        <v>5.2936413207041441E-2</v>
      </c>
      <c r="G464" s="2">
        <f t="shared" si="66"/>
        <v>2.5581355747711445E-2</v>
      </c>
      <c r="H464" s="2">
        <f t="shared" si="58"/>
        <v>2.069335719698016</v>
      </c>
      <c r="I464" s="2">
        <f t="shared" si="59"/>
        <v>67.419660430681489</v>
      </c>
    </row>
    <row r="465" spans="1:9" ht="13.5" x14ac:dyDescent="0.25">
      <c r="A465" s="3">
        <f>TITRES_STAT!B468</f>
        <v>42982</v>
      </c>
      <c r="B465" s="6">
        <f>TITRES_STAT!D468</f>
        <v>28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4.9155240835109908E-2</v>
      </c>
      <c r="G465" s="2">
        <f t="shared" si="66"/>
        <v>2.3754116051446342E-2</v>
      </c>
      <c r="H465" s="2">
        <f t="shared" ref="H465:H528" si="67">F465/G465</f>
        <v>2.069335719698016</v>
      </c>
      <c r="I465" s="2">
        <f t="shared" ref="I465:I528" si="68">IF(G465=0,100,100-(100/(1+H465)))</f>
        <v>67.419660430681489</v>
      </c>
    </row>
    <row r="466" spans="1:9" ht="13.5" x14ac:dyDescent="0.25">
      <c r="A466" s="3">
        <f>TITRES_STAT!B469</f>
        <v>42983</v>
      </c>
      <c r="B466" s="6">
        <f>TITRES_STAT!D469</f>
        <v>28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4.5644152204030626E-2</v>
      </c>
      <c r="G466" s="2">
        <f t="shared" si="66"/>
        <v>2.2057393476343033E-2</v>
      </c>
      <c r="H466" s="2">
        <f t="shared" si="67"/>
        <v>2.0693357196980156</v>
      </c>
      <c r="I466" s="2">
        <f t="shared" si="68"/>
        <v>67.419660430681475</v>
      </c>
    </row>
    <row r="467" spans="1:9" ht="13.5" x14ac:dyDescent="0.25">
      <c r="A467" s="3">
        <f>TITRES_STAT!B470</f>
        <v>42984</v>
      </c>
      <c r="B467" s="6">
        <f>TITRES_STAT!D470</f>
        <v>27.2</v>
      </c>
      <c r="C467" s="2">
        <f t="shared" si="63"/>
        <v>-0.80000000000000071</v>
      </c>
      <c r="D467" s="2">
        <f t="shared" si="64"/>
        <v>0</v>
      </c>
      <c r="E467" s="2">
        <f t="shared" si="65"/>
        <v>0.80000000000000071</v>
      </c>
      <c r="F467" s="2">
        <f t="shared" si="66"/>
        <v>4.2383855618028439E-2</v>
      </c>
      <c r="G467" s="2">
        <f t="shared" si="66"/>
        <v>7.7624722513747163E-2</v>
      </c>
      <c r="H467" s="2">
        <f t="shared" si="67"/>
        <v>0.54600975366478577</v>
      </c>
      <c r="I467" s="2">
        <f t="shared" si="68"/>
        <v>35.3173550406445</v>
      </c>
    </row>
    <row r="468" spans="1:9" ht="13.5" x14ac:dyDescent="0.25">
      <c r="A468" s="3">
        <f>TITRES_STAT!B471</f>
        <v>42985</v>
      </c>
      <c r="B468" s="6">
        <f>TITRES_STAT!D471</f>
        <v>27.2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3.9356437359597832E-2</v>
      </c>
      <c r="G468" s="2">
        <f t="shared" si="66"/>
        <v>7.2080099477050935E-2</v>
      </c>
      <c r="H468" s="2">
        <f t="shared" si="67"/>
        <v>0.54600975366478577</v>
      </c>
      <c r="I468" s="2">
        <f t="shared" si="68"/>
        <v>35.3173550406445</v>
      </c>
    </row>
    <row r="469" spans="1:9" ht="13.5" x14ac:dyDescent="0.25">
      <c r="A469" s="3">
        <f>TITRES_STAT!B472</f>
        <v>42986</v>
      </c>
      <c r="B469" s="6">
        <f>TITRES_STAT!D472</f>
        <v>27.2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3.6545263262483703E-2</v>
      </c>
      <c r="G469" s="2">
        <f t="shared" si="66"/>
        <v>6.6931520942975872E-2</v>
      </c>
      <c r="H469" s="2">
        <f t="shared" si="67"/>
        <v>0.54600975366478577</v>
      </c>
      <c r="I469" s="2">
        <f t="shared" si="68"/>
        <v>35.3173550406445</v>
      </c>
    </row>
    <row r="470" spans="1:9" ht="13.5" x14ac:dyDescent="0.25">
      <c r="A470" s="3">
        <f>TITRES_STAT!B473</f>
        <v>42989</v>
      </c>
      <c r="B470" s="6">
        <f>TITRES_STAT!D473</f>
        <v>27.2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3.3934887315163441E-2</v>
      </c>
      <c r="G470" s="2">
        <f t="shared" si="66"/>
        <v>6.2150698018477599E-2</v>
      </c>
      <c r="H470" s="2">
        <f t="shared" si="67"/>
        <v>0.54600975366478577</v>
      </c>
      <c r="I470" s="2">
        <f t="shared" si="68"/>
        <v>35.3173550406445</v>
      </c>
    </row>
    <row r="471" spans="1:9" ht="13.5" x14ac:dyDescent="0.25">
      <c r="A471" s="3">
        <f>TITRES_STAT!B474</f>
        <v>42990</v>
      </c>
      <c r="B471" s="6">
        <f>TITRES_STAT!D474</f>
        <v>27.2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3.1510966792651765E-2</v>
      </c>
      <c r="G471" s="2">
        <f t="shared" si="66"/>
        <v>5.7711362445729199E-2</v>
      </c>
      <c r="H471" s="2">
        <f t="shared" si="67"/>
        <v>0.54600975366478577</v>
      </c>
      <c r="I471" s="2">
        <f t="shared" si="68"/>
        <v>35.3173550406445</v>
      </c>
    </row>
    <row r="472" spans="1:9" ht="13.5" x14ac:dyDescent="0.25">
      <c r="A472" s="3">
        <f>TITRES_STAT!B475</f>
        <v>42991</v>
      </c>
      <c r="B472" s="6">
        <f>TITRES_STAT!D475</f>
        <v>28</v>
      </c>
      <c r="C472" s="2">
        <f t="shared" si="63"/>
        <v>0.80000000000000071</v>
      </c>
      <c r="D472" s="2">
        <f t="shared" si="64"/>
        <v>0.80000000000000071</v>
      </c>
      <c r="E472" s="2">
        <f t="shared" si="65"/>
        <v>0</v>
      </c>
      <c r="F472" s="2">
        <f t="shared" si="66"/>
        <v>8.6403040593176689E-2</v>
      </c>
      <c r="G472" s="2">
        <f t="shared" si="66"/>
        <v>5.3589122271034254E-2</v>
      </c>
      <c r="H472" s="2">
        <f t="shared" si="67"/>
        <v>1.6123242354331089</v>
      </c>
      <c r="I472" s="2">
        <f t="shared" si="68"/>
        <v>61.71991261895537</v>
      </c>
    </row>
    <row r="473" spans="1:9" ht="13.5" x14ac:dyDescent="0.25">
      <c r="A473" s="3">
        <f>TITRES_STAT!B476</f>
        <v>42992</v>
      </c>
      <c r="B473" s="6">
        <f>TITRES_STAT!D476</f>
        <v>28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8.0231394836521211E-2</v>
      </c>
      <c r="G473" s="2">
        <f t="shared" si="66"/>
        <v>4.9761327823103232E-2</v>
      </c>
      <c r="H473" s="2">
        <f t="shared" si="67"/>
        <v>1.6123242354331089</v>
      </c>
      <c r="I473" s="2">
        <f t="shared" si="68"/>
        <v>61.71991261895537</v>
      </c>
    </row>
    <row r="474" spans="1:9" ht="13.5" x14ac:dyDescent="0.25">
      <c r="A474" s="3">
        <f>TITRES_STAT!B477</f>
        <v>42993</v>
      </c>
      <c r="B474" s="6">
        <f>TITRES_STAT!D477</f>
        <v>28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7.4500580919626844E-2</v>
      </c>
      <c r="G474" s="2">
        <f t="shared" si="66"/>
        <v>4.6206947264310141E-2</v>
      </c>
      <c r="H474" s="2">
        <f t="shared" si="67"/>
        <v>1.6123242354331091</v>
      </c>
      <c r="I474" s="2">
        <f t="shared" si="68"/>
        <v>61.719912618955377</v>
      </c>
    </row>
    <row r="475" spans="1:9" ht="13.5" x14ac:dyDescent="0.25">
      <c r="A475" s="3">
        <f>TITRES_STAT!B478</f>
        <v>42996</v>
      </c>
      <c r="B475" s="6">
        <f>TITRES_STAT!D478</f>
        <v>28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6.9179110853939213E-2</v>
      </c>
      <c r="G475" s="2">
        <f t="shared" si="66"/>
        <v>4.2906451031145133E-2</v>
      </c>
      <c r="H475" s="2">
        <f t="shared" si="67"/>
        <v>1.6123242354331091</v>
      </c>
      <c r="I475" s="2">
        <f t="shared" si="68"/>
        <v>61.719912618955377</v>
      </c>
    </row>
    <row r="476" spans="1:9" ht="13.5" x14ac:dyDescent="0.25">
      <c r="A476" s="3">
        <f>TITRES_STAT!B479</f>
        <v>42997</v>
      </c>
      <c r="B476" s="6">
        <f>TITRES_STAT!D479</f>
        <v>28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6.4237745792943557E-2</v>
      </c>
      <c r="G476" s="2">
        <f t="shared" si="66"/>
        <v>3.9841704528920482E-2</v>
      </c>
      <c r="H476" s="2">
        <f t="shared" si="67"/>
        <v>1.6123242354331091</v>
      </c>
      <c r="I476" s="2">
        <f t="shared" si="68"/>
        <v>61.719912618955377</v>
      </c>
    </row>
    <row r="477" spans="1:9" ht="13.5" x14ac:dyDescent="0.25">
      <c r="A477" s="3">
        <f>TITRES_STAT!B480</f>
        <v>42998</v>
      </c>
      <c r="B477" s="6">
        <f>TITRES_STAT!D480</f>
        <v>28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5.9649335379161873E-2</v>
      </c>
      <c r="G477" s="2">
        <f t="shared" si="69"/>
        <v>3.6995868491140449E-2</v>
      </c>
      <c r="H477" s="2">
        <f t="shared" si="67"/>
        <v>1.6123242354331091</v>
      </c>
      <c r="I477" s="2">
        <f t="shared" si="68"/>
        <v>61.719912618955377</v>
      </c>
    </row>
    <row r="478" spans="1:9" ht="13.5" x14ac:dyDescent="0.25">
      <c r="A478" s="3">
        <f>TITRES_STAT!B481</f>
        <v>43000</v>
      </c>
      <c r="B478" s="6">
        <f>TITRES_STAT!D481</f>
        <v>28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5.5388668566364596E-2</v>
      </c>
      <c r="G478" s="2">
        <f t="shared" si="69"/>
        <v>3.4353306456058989E-2</v>
      </c>
      <c r="H478" s="2">
        <f t="shared" si="67"/>
        <v>1.6123242354331089</v>
      </c>
      <c r="I478" s="2">
        <f t="shared" si="68"/>
        <v>61.71991261895537</v>
      </c>
    </row>
    <row r="479" spans="1:9" ht="13.5" x14ac:dyDescent="0.25">
      <c r="A479" s="3">
        <f>TITRES_STAT!B482</f>
        <v>43003</v>
      </c>
      <c r="B479" s="6">
        <f>TITRES_STAT!D482</f>
        <v>28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5.1432335097338557E-2</v>
      </c>
      <c r="G479" s="2">
        <f t="shared" si="69"/>
        <v>3.1899498852054772E-2</v>
      </c>
      <c r="H479" s="2">
        <f t="shared" si="67"/>
        <v>1.6123242354331093</v>
      </c>
      <c r="I479" s="2">
        <f t="shared" si="68"/>
        <v>61.719912618955384</v>
      </c>
    </row>
    <row r="480" spans="1:9" ht="13.5" x14ac:dyDescent="0.25">
      <c r="A480" s="3">
        <f>TITRES_STAT!B483</f>
        <v>43004</v>
      </c>
      <c r="B480" s="6">
        <f>TITRES_STAT!D483</f>
        <v>28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4.7758596876100089E-2</v>
      </c>
      <c r="G480" s="2">
        <f t="shared" si="69"/>
        <v>2.9620963219765147E-2</v>
      </c>
      <c r="H480" s="2">
        <f t="shared" si="67"/>
        <v>1.6123242354331091</v>
      </c>
      <c r="I480" s="2">
        <f t="shared" si="68"/>
        <v>61.719912618955377</v>
      </c>
    </row>
    <row r="481" spans="1:9" ht="13.5" x14ac:dyDescent="0.25">
      <c r="A481" s="3">
        <f>TITRES_STAT!B484</f>
        <v>43005</v>
      </c>
      <c r="B481" s="6">
        <f>TITRES_STAT!D484</f>
        <v>28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4.4347268527807224E-2</v>
      </c>
      <c r="G481" s="2">
        <f t="shared" si="69"/>
        <v>2.7505180132639064E-2</v>
      </c>
      <c r="H481" s="2">
        <f t="shared" si="67"/>
        <v>1.6123242354331093</v>
      </c>
      <c r="I481" s="2">
        <f t="shared" si="68"/>
        <v>61.719912618955384</v>
      </c>
    </row>
    <row r="482" spans="1:9" ht="13.5" x14ac:dyDescent="0.25">
      <c r="A482" s="3">
        <f>TITRES_STAT!B485</f>
        <v>43006</v>
      </c>
      <c r="B482" s="6">
        <f>TITRES_STAT!D485</f>
        <v>28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4.1179606490106706E-2</v>
      </c>
      <c r="G482" s="2">
        <f t="shared" si="69"/>
        <v>2.554052440887913E-2</v>
      </c>
      <c r="H482" s="2">
        <f t="shared" si="67"/>
        <v>1.6123242354331091</v>
      </c>
      <c r="I482" s="2">
        <f t="shared" si="68"/>
        <v>61.719912618955377</v>
      </c>
    </row>
    <row r="483" spans="1:9" ht="13.5" x14ac:dyDescent="0.25">
      <c r="A483" s="3">
        <f>TITRES_STAT!B486</f>
        <v>43007</v>
      </c>
      <c r="B483" s="6">
        <f>TITRES_STAT!D486</f>
        <v>28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3.8238206026527659E-2</v>
      </c>
      <c r="G483" s="2">
        <f t="shared" si="69"/>
        <v>2.3716201236816337E-2</v>
      </c>
      <c r="H483" s="2">
        <f t="shared" si="67"/>
        <v>1.6123242354331091</v>
      </c>
      <c r="I483" s="2">
        <f t="shared" si="68"/>
        <v>61.719912618955377</v>
      </c>
    </row>
    <row r="484" spans="1:9" ht="13.5" x14ac:dyDescent="0.25">
      <c r="A484" s="3">
        <f>TITRES_STAT!B487</f>
        <v>43010</v>
      </c>
      <c r="B484" s="6">
        <f>TITRES_STAT!D487</f>
        <v>28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3.5506905596061393E-2</v>
      </c>
      <c r="G484" s="2">
        <f t="shared" si="69"/>
        <v>2.2022186862758027E-2</v>
      </c>
      <c r="H484" s="2">
        <f t="shared" si="67"/>
        <v>1.6123242354331089</v>
      </c>
      <c r="I484" s="2">
        <f t="shared" si="68"/>
        <v>61.71991261895537</v>
      </c>
    </row>
    <row r="485" spans="1:9" ht="13.5" x14ac:dyDescent="0.25">
      <c r="A485" s="3">
        <f>TITRES_STAT!B488</f>
        <v>43011</v>
      </c>
      <c r="B485" s="6">
        <f>TITRES_STAT!D488</f>
        <v>28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3.2970698053485577E-2</v>
      </c>
      <c r="G485" s="2">
        <f t="shared" si="69"/>
        <v>2.0449173515418168E-2</v>
      </c>
      <c r="H485" s="2">
        <f t="shared" si="67"/>
        <v>1.6123242354331089</v>
      </c>
      <c r="I485" s="2">
        <f t="shared" si="68"/>
        <v>61.71991261895537</v>
      </c>
    </row>
    <row r="486" spans="1:9" ht="13.5" x14ac:dyDescent="0.25">
      <c r="A486" s="3">
        <f>TITRES_STAT!B489</f>
        <v>43012</v>
      </c>
      <c r="B486" s="6">
        <f>TITRES_STAT!D489</f>
        <v>28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3.0615648192522323E-2</v>
      </c>
      <c r="G486" s="2">
        <f t="shared" si="69"/>
        <v>1.8988518264316873E-2</v>
      </c>
      <c r="H486" s="2">
        <f t="shared" si="67"/>
        <v>1.6123242354331087</v>
      </c>
      <c r="I486" s="2">
        <f t="shared" si="68"/>
        <v>61.71991261895537</v>
      </c>
    </row>
    <row r="487" spans="1:9" ht="13.5" x14ac:dyDescent="0.25">
      <c r="A487" s="3">
        <f>TITRES_STAT!B490</f>
        <v>43013</v>
      </c>
      <c r="B487" s="6">
        <f>TITRES_STAT!D490</f>
        <v>28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2.8428816178770727E-2</v>
      </c>
      <c r="G487" s="2">
        <f t="shared" si="69"/>
        <v>1.7632195531151383E-2</v>
      </c>
      <c r="H487" s="2">
        <f t="shared" si="67"/>
        <v>1.6123242354331084</v>
      </c>
      <c r="I487" s="2">
        <f t="shared" si="68"/>
        <v>61.71991261895537</v>
      </c>
    </row>
    <row r="488" spans="1:9" ht="13.5" x14ac:dyDescent="0.25">
      <c r="A488" s="3">
        <f>TITRES_STAT!B491</f>
        <v>43014</v>
      </c>
      <c r="B488" s="6">
        <f>TITRES_STAT!D491</f>
        <v>28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2.6398186451715676E-2</v>
      </c>
      <c r="G488" s="2">
        <f t="shared" si="69"/>
        <v>1.6372752993212E-2</v>
      </c>
      <c r="H488" s="2">
        <f t="shared" si="67"/>
        <v>1.6123242354331084</v>
      </c>
      <c r="I488" s="2">
        <f t="shared" si="68"/>
        <v>61.71991261895537</v>
      </c>
    </row>
    <row r="489" spans="1:9" ht="13.5" x14ac:dyDescent="0.25">
      <c r="A489" s="3">
        <f>TITRES_STAT!B492</f>
        <v>43017</v>
      </c>
      <c r="B489" s="6">
        <f>TITRES_STAT!D492</f>
        <v>28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2.4512601705164557E-2</v>
      </c>
      <c r="G489" s="2">
        <f t="shared" si="69"/>
        <v>1.5203270636553998E-2</v>
      </c>
      <c r="H489" s="2">
        <f t="shared" si="67"/>
        <v>1.6123242354331087</v>
      </c>
      <c r="I489" s="2">
        <f t="shared" si="68"/>
        <v>61.71991261895537</v>
      </c>
    </row>
    <row r="490" spans="1:9" ht="13.5" x14ac:dyDescent="0.25">
      <c r="A490" s="3">
        <f>TITRES_STAT!B493</f>
        <v>43018</v>
      </c>
      <c r="B490" s="6">
        <f>TITRES_STAT!D493</f>
        <v>28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2.276170158336709E-2</v>
      </c>
      <c r="G490" s="2">
        <f t="shared" si="69"/>
        <v>1.4117322733943E-2</v>
      </c>
      <c r="H490" s="2">
        <f t="shared" si="67"/>
        <v>1.6123242354331087</v>
      </c>
      <c r="I490" s="2">
        <f t="shared" si="68"/>
        <v>61.71991261895537</v>
      </c>
    </row>
    <row r="491" spans="1:9" ht="13.5" x14ac:dyDescent="0.25">
      <c r="A491" s="3">
        <f>TITRES_STAT!B494</f>
        <v>43019</v>
      </c>
      <c r="B491" s="6">
        <f>TITRES_STAT!D494</f>
        <v>28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2.1135865755983727E-2</v>
      </c>
      <c r="G491" s="2">
        <f t="shared" si="69"/>
        <v>1.3108942538661359E-2</v>
      </c>
      <c r="H491" s="2">
        <f t="shared" si="67"/>
        <v>1.6123242354331084</v>
      </c>
      <c r="I491" s="2">
        <f t="shared" si="68"/>
        <v>61.71991261895537</v>
      </c>
    </row>
    <row r="492" spans="1:9" ht="13.5" x14ac:dyDescent="0.25">
      <c r="A492" s="3">
        <f>TITRES_STAT!B495</f>
        <v>43020</v>
      </c>
      <c r="B492" s="6">
        <f>TITRES_STAT!D495</f>
        <v>28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1.9626161059127744E-2</v>
      </c>
      <c r="G492" s="2">
        <f t="shared" si="69"/>
        <v>1.2172589500185547E-2</v>
      </c>
      <c r="H492" s="2">
        <f t="shared" si="67"/>
        <v>1.6123242354331084</v>
      </c>
      <c r="I492" s="2">
        <f t="shared" si="68"/>
        <v>61.71991261895537</v>
      </c>
    </row>
    <row r="493" spans="1:9" ht="13.5" x14ac:dyDescent="0.25">
      <c r="A493" s="3">
        <f>TITRES_STAT!B496</f>
        <v>43021</v>
      </c>
      <c r="B493" s="6">
        <f>TITRES_STAT!D496</f>
        <v>28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1.8224292412047188E-2</v>
      </c>
      <c r="G493" s="2">
        <f t="shared" si="70"/>
        <v>1.1303118821600866E-2</v>
      </c>
      <c r="H493" s="2">
        <f t="shared" si="67"/>
        <v>1.6123242354331078</v>
      </c>
      <c r="I493" s="2">
        <f t="shared" si="68"/>
        <v>61.719912618955355</v>
      </c>
    </row>
    <row r="494" spans="1:9" ht="13.5" x14ac:dyDescent="0.25">
      <c r="A494" s="3">
        <f>TITRES_STAT!B497</f>
        <v>43024</v>
      </c>
      <c r="B494" s="6">
        <f>TITRES_STAT!D497</f>
        <v>28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1.6922557239758104E-2</v>
      </c>
      <c r="G494" s="2">
        <f t="shared" si="70"/>
        <v>1.0495753191486519E-2</v>
      </c>
      <c r="H494" s="2">
        <f t="shared" si="67"/>
        <v>1.6123242354331078</v>
      </c>
      <c r="I494" s="2">
        <f t="shared" si="68"/>
        <v>61.719912618955355</v>
      </c>
    </row>
    <row r="495" spans="1:9" ht="13.5" x14ac:dyDescent="0.25">
      <c r="A495" s="3">
        <f>TITRES_STAT!B498</f>
        <v>43025</v>
      </c>
      <c r="B495" s="6">
        <f>TITRES_STAT!D498</f>
        <v>28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1.5713803151203954E-2</v>
      </c>
      <c r="G495" s="2">
        <f t="shared" si="70"/>
        <v>9.7460565349517681E-3</v>
      </c>
      <c r="H495" s="2">
        <f t="shared" si="67"/>
        <v>1.6123242354331078</v>
      </c>
      <c r="I495" s="2">
        <f t="shared" si="68"/>
        <v>61.719912618955355</v>
      </c>
    </row>
    <row r="496" spans="1:9" ht="13.5" x14ac:dyDescent="0.25">
      <c r="A496" s="3">
        <f>TITRES_STAT!B499</f>
        <v>43026</v>
      </c>
      <c r="B496" s="6">
        <f>TITRES_STAT!D499</f>
        <v>27.5</v>
      </c>
      <c r="C496" s="2">
        <f t="shared" si="63"/>
        <v>-0.5</v>
      </c>
      <c r="D496" s="2">
        <f t="shared" si="64"/>
        <v>0</v>
      </c>
      <c r="E496" s="2">
        <f t="shared" si="65"/>
        <v>0.5</v>
      </c>
      <c r="F496" s="2">
        <f t="shared" si="70"/>
        <v>1.4591388640403671E-2</v>
      </c>
      <c r="G496" s="2">
        <f t="shared" si="70"/>
        <v>4.4764195353883783E-2</v>
      </c>
      <c r="H496" s="2">
        <f t="shared" si="67"/>
        <v>0.32596115098353284</v>
      </c>
      <c r="I496" s="2">
        <f t="shared" si="68"/>
        <v>24.583009143348647</v>
      </c>
    </row>
    <row r="497" spans="1:9" ht="13.5" x14ac:dyDescent="0.25">
      <c r="A497" s="3">
        <f>TITRES_STAT!B500</f>
        <v>43027</v>
      </c>
      <c r="B497" s="6">
        <f>TITRES_STAT!D500</f>
        <v>27.5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1.3549146594660551E-2</v>
      </c>
      <c r="G497" s="2">
        <f t="shared" si="70"/>
        <v>4.1566752828606369E-2</v>
      </c>
      <c r="H497" s="2">
        <f t="shared" si="67"/>
        <v>0.32596115098353284</v>
      </c>
      <c r="I497" s="2">
        <f t="shared" si="68"/>
        <v>24.583009143348647</v>
      </c>
    </row>
    <row r="498" spans="1:9" ht="13.5" x14ac:dyDescent="0.25">
      <c r="A498" s="3">
        <f>TITRES_STAT!B501</f>
        <v>43028</v>
      </c>
      <c r="B498" s="6">
        <f>TITRES_STAT!D501</f>
        <v>27.5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1.2581350409327655E-2</v>
      </c>
      <c r="G498" s="2">
        <f t="shared" si="70"/>
        <v>3.8597699055134486E-2</v>
      </c>
      <c r="H498" s="2">
        <f t="shared" si="67"/>
        <v>0.32596115098353284</v>
      </c>
      <c r="I498" s="2">
        <f t="shared" si="68"/>
        <v>24.583009143348647</v>
      </c>
    </row>
    <row r="499" spans="1:9" ht="13.5" x14ac:dyDescent="0.25">
      <c r="A499" s="3">
        <f>TITRES_STAT!B502</f>
        <v>43031</v>
      </c>
      <c r="B499" s="6">
        <f>TITRES_STAT!D502</f>
        <v>27.5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1.1682682522947107E-2</v>
      </c>
      <c r="G499" s="2">
        <f t="shared" si="70"/>
        <v>3.584072055119631E-2</v>
      </c>
      <c r="H499" s="2">
        <f t="shared" si="67"/>
        <v>0.32596115098353279</v>
      </c>
      <c r="I499" s="2">
        <f t="shared" si="68"/>
        <v>24.583009143348647</v>
      </c>
    </row>
    <row r="500" spans="1:9" ht="13.5" x14ac:dyDescent="0.25">
      <c r="A500" s="3">
        <f>TITRES_STAT!B503</f>
        <v>43032</v>
      </c>
      <c r="B500" s="6">
        <f>TITRES_STAT!D503</f>
        <v>26.7</v>
      </c>
      <c r="C500" s="2">
        <f t="shared" si="63"/>
        <v>-0.80000000000000071</v>
      </c>
      <c r="D500" s="2">
        <f t="shared" si="64"/>
        <v>0</v>
      </c>
      <c r="E500" s="2">
        <f t="shared" si="65"/>
        <v>0.80000000000000071</v>
      </c>
      <c r="F500" s="2">
        <f t="shared" si="70"/>
        <v>1.0848205199879456E-2</v>
      </c>
      <c r="G500" s="2">
        <f t="shared" si="70"/>
        <v>9.0423526226110912E-2</v>
      </c>
      <c r="H500" s="2">
        <f t="shared" si="67"/>
        <v>0.1199710479411375</v>
      </c>
      <c r="I500" s="2">
        <f t="shared" si="68"/>
        <v>10.711977614214447</v>
      </c>
    </row>
    <row r="501" spans="1:9" ht="13.5" x14ac:dyDescent="0.25">
      <c r="A501" s="3">
        <f>TITRES_STAT!B504</f>
        <v>43033</v>
      </c>
      <c r="B501" s="6">
        <f>TITRES_STAT!D504</f>
        <v>26.7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1.0073333399888067E-2</v>
      </c>
      <c r="G501" s="2">
        <f t="shared" si="70"/>
        <v>8.3964702924245849E-2</v>
      </c>
      <c r="H501" s="2">
        <f t="shared" si="67"/>
        <v>0.11997104794113751</v>
      </c>
      <c r="I501" s="2">
        <f t="shared" si="68"/>
        <v>10.711977614214447</v>
      </c>
    </row>
    <row r="502" spans="1:9" ht="13.5" x14ac:dyDescent="0.25">
      <c r="A502" s="3">
        <f>TITRES_STAT!B505</f>
        <v>43034</v>
      </c>
      <c r="B502" s="6">
        <f>TITRES_STAT!D505</f>
        <v>26.7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9.3538095856103478E-3</v>
      </c>
      <c r="G502" s="2">
        <f t="shared" si="70"/>
        <v>7.7967224143942568E-2</v>
      </c>
      <c r="H502" s="2">
        <f t="shared" si="67"/>
        <v>0.11997104794113751</v>
      </c>
      <c r="I502" s="2">
        <f t="shared" si="68"/>
        <v>10.711977614214447</v>
      </c>
    </row>
    <row r="503" spans="1:9" ht="13.5" x14ac:dyDescent="0.25">
      <c r="A503" s="3">
        <f>TITRES_STAT!B506</f>
        <v>43035</v>
      </c>
      <c r="B503" s="6">
        <f>TITRES_STAT!D506</f>
        <v>26.7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8.6856803294953228E-3</v>
      </c>
      <c r="G503" s="2">
        <f t="shared" si="70"/>
        <v>7.239813670508953E-2</v>
      </c>
      <c r="H503" s="2">
        <f t="shared" si="67"/>
        <v>0.1199710479411375</v>
      </c>
      <c r="I503" s="2">
        <f t="shared" si="68"/>
        <v>10.711977614214447</v>
      </c>
    </row>
    <row r="504" spans="1:9" ht="13.5" x14ac:dyDescent="0.25">
      <c r="A504" s="3">
        <f>TITRES_STAT!B507</f>
        <v>43038</v>
      </c>
      <c r="B504" s="6">
        <f>TITRES_STAT!D507</f>
        <v>26.7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8.0652745916742295E-3</v>
      </c>
      <c r="G504" s="2">
        <f t="shared" si="70"/>
        <v>6.7226841226154563E-2</v>
      </c>
      <c r="H504" s="2">
        <f t="shared" si="67"/>
        <v>0.11997104794113753</v>
      </c>
      <c r="I504" s="2">
        <f t="shared" si="68"/>
        <v>10.711977614214447</v>
      </c>
    </row>
    <row r="505" spans="1:9" ht="13.5" x14ac:dyDescent="0.25">
      <c r="A505" s="3">
        <f>TITRES_STAT!B508</f>
        <v>43039</v>
      </c>
      <c r="B505" s="6">
        <f>TITRES_STAT!D508</f>
        <v>27.9</v>
      </c>
      <c r="C505" s="2">
        <f t="shared" si="63"/>
        <v>1.1999999999999993</v>
      </c>
      <c r="D505" s="2">
        <f t="shared" si="64"/>
        <v>1.1999999999999993</v>
      </c>
      <c r="E505" s="2">
        <f t="shared" si="65"/>
        <v>0</v>
      </c>
      <c r="F505" s="2">
        <f t="shared" si="70"/>
        <v>9.320346926369745E-2</v>
      </c>
      <c r="G505" s="2">
        <f t="shared" si="70"/>
        <v>6.2424923995714955E-2</v>
      </c>
      <c r="H505" s="2">
        <f t="shared" si="67"/>
        <v>1.4930489826482645</v>
      </c>
      <c r="I505" s="2">
        <f t="shared" si="68"/>
        <v>59.888473633689273</v>
      </c>
    </row>
    <row r="506" spans="1:9" ht="13.5" x14ac:dyDescent="0.25">
      <c r="A506" s="3">
        <f>TITRES_STAT!B509</f>
        <v>43040</v>
      </c>
      <c r="B506" s="6">
        <f>TITRES_STAT!D509</f>
        <v>28</v>
      </c>
      <c r="C506" s="2">
        <f t="shared" si="63"/>
        <v>0.10000000000000142</v>
      </c>
      <c r="D506" s="2">
        <f t="shared" si="64"/>
        <v>0.10000000000000142</v>
      </c>
      <c r="E506" s="2">
        <f t="shared" si="65"/>
        <v>0</v>
      </c>
      <c r="F506" s="2">
        <f t="shared" si="70"/>
        <v>9.368893574486202E-2</v>
      </c>
      <c r="G506" s="2">
        <f t="shared" si="70"/>
        <v>5.796600085316389E-2</v>
      </c>
      <c r="H506" s="2">
        <f t="shared" si="67"/>
        <v>1.6162739255065981</v>
      </c>
      <c r="I506" s="2">
        <f t="shared" si="68"/>
        <v>61.777702623154546</v>
      </c>
    </row>
    <row r="507" spans="1:9" ht="13.5" x14ac:dyDescent="0.25">
      <c r="A507" s="3">
        <f>TITRES_STAT!B510</f>
        <v>43041</v>
      </c>
      <c r="B507" s="6">
        <f>TITRES_STAT!D510</f>
        <v>28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8.6996868905943298E-2</v>
      </c>
      <c r="G507" s="2">
        <f t="shared" si="70"/>
        <v>5.3825572220795044E-2</v>
      </c>
      <c r="H507" s="2">
        <f t="shared" si="67"/>
        <v>1.6162739255065979</v>
      </c>
      <c r="I507" s="2">
        <f t="shared" si="68"/>
        <v>61.777702623154546</v>
      </c>
    </row>
    <row r="508" spans="1:9" ht="13.5" x14ac:dyDescent="0.25">
      <c r="A508" s="3">
        <f>TITRES_STAT!B511</f>
        <v>43042</v>
      </c>
      <c r="B508" s="6">
        <f>TITRES_STAT!D511</f>
        <v>28.11</v>
      </c>
      <c r="C508" s="2">
        <f t="shared" si="63"/>
        <v>0.10999999999999943</v>
      </c>
      <c r="D508" s="2">
        <f t="shared" si="64"/>
        <v>0.10999999999999943</v>
      </c>
      <c r="E508" s="2">
        <f t="shared" si="65"/>
        <v>0</v>
      </c>
      <c r="F508" s="2">
        <f t="shared" si="70"/>
        <v>8.8639949698375881E-2</v>
      </c>
      <c r="G508" s="2">
        <f t="shared" si="70"/>
        <v>4.998088849073825E-2</v>
      </c>
      <c r="H508" s="2">
        <f t="shared" si="67"/>
        <v>1.7734768703601853</v>
      </c>
      <c r="I508" s="2">
        <f t="shared" si="68"/>
        <v>63.944173802677781</v>
      </c>
    </row>
    <row r="509" spans="1:9" ht="13.5" x14ac:dyDescent="0.25">
      <c r="A509" s="3">
        <f>TITRES_STAT!B512</f>
        <v>43045</v>
      </c>
      <c r="B509" s="6">
        <f>TITRES_STAT!D512</f>
        <v>28.95</v>
      </c>
      <c r="C509" s="2">
        <f t="shared" si="63"/>
        <v>0.83999999999999986</v>
      </c>
      <c r="D509" s="2">
        <f t="shared" si="64"/>
        <v>0.83999999999999986</v>
      </c>
      <c r="E509" s="2">
        <f t="shared" si="65"/>
        <v>0</v>
      </c>
      <c r="F509" s="2">
        <f t="shared" ref="F509:G524" si="71">((F508*13)+D509)/14</f>
        <v>0.14230852471992045</v>
      </c>
      <c r="G509" s="2">
        <f t="shared" si="71"/>
        <v>4.6410825027114085E-2</v>
      </c>
      <c r="H509" s="2">
        <f t="shared" si="67"/>
        <v>3.0662787105547276</v>
      </c>
      <c r="I509" s="2">
        <f t="shared" si="68"/>
        <v>75.40748996362872</v>
      </c>
    </row>
    <row r="510" spans="1:9" ht="13.5" x14ac:dyDescent="0.25">
      <c r="A510" s="3">
        <f>TITRES_STAT!B513</f>
        <v>43046</v>
      </c>
      <c r="B510" s="6">
        <f>TITRES_STAT!D513</f>
        <v>29.85</v>
      </c>
      <c r="C510" s="2">
        <f t="shared" si="63"/>
        <v>0.90000000000000213</v>
      </c>
      <c r="D510" s="2">
        <f t="shared" si="64"/>
        <v>0.90000000000000213</v>
      </c>
      <c r="E510" s="2">
        <f t="shared" si="65"/>
        <v>0</v>
      </c>
      <c r="F510" s="2">
        <f t="shared" si="71"/>
        <v>0.19642934438278342</v>
      </c>
      <c r="G510" s="2">
        <f t="shared" si="71"/>
        <v>4.3095766096605932E-2</v>
      </c>
      <c r="H510" s="2">
        <f t="shared" si="67"/>
        <v>4.5579731415484339</v>
      </c>
      <c r="I510" s="2">
        <f t="shared" si="68"/>
        <v>82.007829571457719</v>
      </c>
    </row>
    <row r="511" spans="1:9" ht="13.5" x14ac:dyDescent="0.25">
      <c r="A511" s="3">
        <f>TITRES_STAT!B514</f>
        <v>43047</v>
      </c>
      <c r="B511" s="6">
        <f>TITRES_STAT!D514</f>
        <v>30.74</v>
      </c>
      <c r="C511" s="2">
        <f t="shared" si="63"/>
        <v>0.88999999999999702</v>
      </c>
      <c r="D511" s="2">
        <f t="shared" si="64"/>
        <v>0.88999999999999702</v>
      </c>
      <c r="E511" s="2">
        <f t="shared" si="65"/>
        <v>0</v>
      </c>
      <c r="F511" s="2">
        <f t="shared" si="71"/>
        <v>0.2459701054982987</v>
      </c>
      <c r="G511" s="2">
        <f t="shared" si="71"/>
        <v>4.0017497089705513E-2</v>
      </c>
      <c r="H511" s="2">
        <f t="shared" si="67"/>
        <v>6.1465639629314657</v>
      </c>
      <c r="I511" s="2">
        <f t="shared" si="68"/>
        <v>86.007261598903995</v>
      </c>
    </row>
    <row r="512" spans="1:9" ht="13.5" x14ac:dyDescent="0.25">
      <c r="A512" s="3">
        <f>TITRES_STAT!B515</f>
        <v>43048</v>
      </c>
      <c r="B512" s="6">
        <f>TITRES_STAT!D515</f>
        <v>31.68</v>
      </c>
      <c r="C512" s="2">
        <f t="shared" si="63"/>
        <v>0.94000000000000128</v>
      </c>
      <c r="D512" s="2">
        <f t="shared" si="64"/>
        <v>0.94000000000000128</v>
      </c>
      <c r="E512" s="2">
        <f t="shared" si="65"/>
        <v>0</v>
      </c>
      <c r="F512" s="2">
        <f t="shared" si="71"/>
        <v>0.29554366939127746</v>
      </c>
      <c r="G512" s="2">
        <f t="shared" si="71"/>
        <v>3.7159104440440835E-2</v>
      </c>
      <c r="H512" s="2">
        <f t="shared" si="67"/>
        <v>7.9534658824993816</v>
      </c>
      <c r="I512" s="2">
        <f t="shared" si="68"/>
        <v>88.831140776951869</v>
      </c>
    </row>
    <row r="513" spans="1:9" ht="13.5" x14ac:dyDescent="0.25">
      <c r="A513" s="3">
        <f>TITRES_STAT!B516</f>
        <v>43049</v>
      </c>
      <c r="B513" s="6">
        <f>TITRES_STAT!D516</f>
        <v>32.630000000000003</v>
      </c>
      <c r="C513" s="2">
        <f t="shared" si="63"/>
        <v>0.95000000000000284</v>
      </c>
      <c r="D513" s="2">
        <f t="shared" si="64"/>
        <v>0.95000000000000284</v>
      </c>
      <c r="E513" s="2">
        <f t="shared" si="65"/>
        <v>0</v>
      </c>
      <c r="F513" s="2">
        <f t="shared" si="71"/>
        <v>0.34229055014904358</v>
      </c>
      <c r="G513" s="2">
        <f t="shared" si="71"/>
        <v>3.4504882694695059E-2</v>
      </c>
      <c r="H513" s="2">
        <f t="shared" si="67"/>
        <v>9.9200612614071844</v>
      </c>
      <c r="I513" s="2">
        <f t="shared" si="68"/>
        <v>90.842542216002755</v>
      </c>
    </row>
    <row r="514" spans="1:9" ht="13.5" x14ac:dyDescent="0.25">
      <c r="A514" s="3">
        <f>TITRES_STAT!B517</f>
        <v>43052</v>
      </c>
      <c r="B514" s="6">
        <f>TITRES_STAT!D517</f>
        <v>34.08</v>
      </c>
      <c r="C514" s="2">
        <f t="shared" si="63"/>
        <v>1.4499999999999957</v>
      </c>
      <c r="D514" s="2">
        <f t="shared" si="64"/>
        <v>1.4499999999999957</v>
      </c>
      <c r="E514" s="2">
        <f t="shared" si="65"/>
        <v>0</v>
      </c>
      <c r="F514" s="2">
        <f t="shared" si="71"/>
        <v>0.42141265370982589</v>
      </c>
      <c r="G514" s="2">
        <f t="shared" si="71"/>
        <v>3.2040248216502552E-2</v>
      </c>
      <c r="H514" s="2">
        <f t="shared" si="67"/>
        <v>13.152602653458047</v>
      </c>
      <c r="I514" s="2">
        <f t="shared" si="68"/>
        <v>92.934161832377455</v>
      </c>
    </row>
    <row r="515" spans="1:9" ht="13.5" x14ac:dyDescent="0.25">
      <c r="A515" s="3">
        <f>TITRES_STAT!B518</f>
        <v>43053</v>
      </c>
      <c r="B515" s="6">
        <f>TITRES_STAT!D518</f>
        <v>35.61</v>
      </c>
      <c r="C515" s="2">
        <f t="shared" ref="C515:C578" si="72">B515-B514</f>
        <v>1.5300000000000011</v>
      </c>
      <c r="D515" s="2">
        <f t="shared" ref="D515:D578" si="73">IF(C515&gt;0,C515,0)</f>
        <v>1.5300000000000011</v>
      </c>
      <c r="E515" s="2">
        <f t="shared" ref="E515:E578" si="74">IF(C515&lt;0,-C515,0)</f>
        <v>0</v>
      </c>
      <c r="F515" s="2">
        <f t="shared" si="71"/>
        <v>0.50059746415912409</v>
      </c>
      <c r="G515" s="2">
        <f t="shared" si="71"/>
        <v>2.9751659058180942E-2</v>
      </c>
      <c r="H515" s="2">
        <f t="shared" si="67"/>
        <v>16.825867195512672</v>
      </c>
      <c r="I515" s="2">
        <f t="shared" si="68"/>
        <v>94.390174744195718</v>
      </c>
    </row>
    <row r="516" spans="1:9" ht="13.5" x14ac:dyDescent="0.25">
      <c r="A516" s="3">
        <f>TITRES_STAT!B519</f>
        <v>43054</v>
      </c>
      <c r="B516" s="6">
        <f>TITRES_STAT!D519</f>
        <v>36.25</v>
      </c>
      <c r="C516" s="2">
        <f t="shared" si="72"/>
        <v>0.64000000000000057</v>
      </c>
      <c r="D516" s="2">
        <f t="shared" si="73"/>
        <v>0.64000000000000057</v>
      </c>
      <c r="E516" s="2">
        <f t="shared" si="74"/>
        <v>0</v>
      </c>
      <c r="F516" s="2">
        <f t="shared" si="71"/>
        <v>0.51055478814775812</v>
      </c>
      <c r="G516" s="2">
        <f t="shared" si="71"/>
        <v>2.7626540554025161E-2</v>
      </c>
      <c r="H516" s="2">
        <f t="shared" si="67"/>
        <v>18.480590689570459</v>
      </c>
      <c r="I516" s="2">
        <f t="shared" si="68"/>
        <v>94.866685430974215</v>
      </c>
    </row>
    <row r="517" spans="1:9" ht="13.5" x14ac:dyDescent="0.25">
      <c r="A517" s="3">
        <f>TITRES_STAT!B520</f>
        <v>43055</v>
      </c>
      <c r="B517" s="6">
        <f>TITRES_STAT!D520</f>
        <v>36.25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0.4740865889943468</v>
      </c>
      <c r="G517" s="2">
        <f t="shared" si="71"/>
        <v>2.565321622873765E-2</v>
      </c>
      <c r="H517" s="2">
        <f t="shared" si="67"/>
        <v>18.480590689570459</v>
      </c>
      <c r="I517" s="2">
        <f t="shared" si="68"/>
        <v>94.866685430974215</v>
      </c>
    </row>
    <row r="518" spans="1:9" ht="13.5" x14ac:dyDescent="0.25">
      <c r="A518" s="3">
        <f>TITRES_STAT!B521</f>
        <v>43056</v>
      </c>
      <c r="B518" s="6">
        <f>TITRES_STAT!D521</f>
        <v>37.880000000000003</v>
      </c>
      <c r="C518" s="2">
        <f t="shared" si="72"/>
        <v>1.6300000000000026</v>
      </c>
      <c r="D518" s="2">
        <f t="shared" si="73"/>
        <v>1.6300000000000026</v>
      </c>
      <c r="E518" s="2">
        <f t="shared" si="74"/>
        <v>0</v>
      </c>
      <c r="F518" s="2">
        <f t="shared" si="71"/>
        <v>0.55665183263760798</v>
      </c>
      <c r="G518" s="2">
        <f t="shared" si="71"/>
        <v>2.3820843640970674E-2</v>
      </c>
      <c r="H518" s="2">
        <f t="shared" si="67"/>
        <v>23.368266927380958</v>
      </c>
      <c r="I518" s="2">
        <f t="shared" si="68"/>
        <v>95.896302338692919</v>
      </c>
    </row>
    <row r="519" spans="1:9" ht="13.5" x14ac:dyDescent="0.25">
      <c r="A519" s="3">
        <f>TITRES_STAT!B522</f>
        <v>43059</v>
      </c>
      <c r="B519" s="6">
        <f>TITRES_STAT!D522</f>
        <v>39.5</v>
      </c>
      <c r="C519" s="2">
        <f t="shared" si="72"/>
        <v>1.6199999999999974</v>
      </c>
      <c r="D519" s="2">
        <f t="shared" si="73"/>
        <v>1.6199999999999974</v>
      </c>
      <c r="E519" s="2">
        <f t="shared" si="74"/>
        <v>0</v>
      </c>
      <c r="F519" s="2">
        <f t="shared" si="71"/>
        <v>0.63260527316349291</v>
      </c>
      <c r="G519" s="2">
        <f t="shared" si="71"/>
        <v>2.2119354809472771E-2</v>
      </c>
      <c r="H519" s="2">
        <f t="shared" si="67"/>
        <v>28.599625920941204</v>
      </c>
      <c r="I519" s="2">
        <f t="shared" si="68"/>
        <v>96.621578925791368</v>
      </c>
    </row>
    <row r="520" spans="1:9" ht="13.5" x14ac:dyDescent="0.25">
      <c r="A520" s="3">
        <f>TITRES_STAT!B523</f>
        <v>43060</v>
      </c>
      <c r="B520" s="6">
        <f>TITRES_STAT!D523</f>
        <v>40.76</v>
      </c>
      <c r="C520" s="2">
        <f t="shared" si="72"/>
        <v>1.259999999999998</v>
      </c>
      <c r="D520" s="2">
        <f t="shared" si="73"/>
        <v>1.259999999999998</v>
      </c>
      <c r="E520" s="2">
        <f t="shared" si="74"/>
        <v>0</v>
      </c>
      <c r="F520" s="2">
        <f t="shared" si="71"/>
        <v>0.67741918222324327</v>
      </c>
      <c r="G520" s="2">
        <f t="shared" si="71"/>
        <v>2.053940089451043E-2</v>
      </c>
      <c r="H520" s="2">
        <f t="shared" si="67"/>
        <v>32.981447983923289</v>
      </c>
      <c r="I520" s="2">
        <f t="shared" si="68"/>
        <v>97.057217807572229</v>
      </c>
    </row>
    <row r="521" spans="1:9" ht="13.5" x14ac:dyDescent="0.25">
      <c r="A521" s="3">
        <f>TITRES_STAT!B524</f>
        <v>43061</v>
      </c>
      <c r="B521" s="6">
        <f>TITRES_STAT!D524</f>
        <v>43</v>
      </c>
      <c r="C521" s="2">
        <f t="shared" si="72"/>
        <v>2.240000000000002</v>
      </c>
      <c r="D521" s="2">
        <f t="shared" si="73"/>
        <v>2.240000000000002</v>
      </c>
      <c r="E521" s="2">
        <f t="shared" si="74"/>
        <v>0</v>
      </c>
      <c r="F521" s="2">
        <f t="shared" si="71"/>
        <v>0.78903209777872607</v>
      </c>
      <c r="G521" s="2">
        <f t="shared" si="71"/>
        <v>1.9072300830616829E-2</v>
      </c>
      <c r="H521" s="2">
        <f t="shared" si="67"/>
        <v>41.370577403649705</v>
      </c>
      <c r="I521" s="2">
        <f t="shared" si="68"/>
        <v>97.639871672096064</v>
      </c>
    </row>
    <row r="522" spans="1:9" ht="13.5" x14ac:dyDescent="0.25">
      <c r="A522" s="3">
        <f>TITRES_STAT!B525</f>
        <v>43062</v>
      </c>
      <c r="B522" s="6">
        <f>TITRES_STAT!D525</f>
        <v>44.29</v>
      </c>
      <c r="C522" s="2">
        <f t="shared" si="72"/>
        <v>1.2899999999999991</v>
      </c>
      <c r="D522" s="2">
        <f t="shared" si="73"/>
        <v>1.2899999999999991</v>
      </c>
      <c r="E522" s="2">
        <f t="shared" si="74"/>
        <v>0</v>
      </c>
      <c r="F522" s="2">
        <f t="shared" si="71"/>
        <v>0.82481551936595987</v>
      </c>
      <c r="G522" s="2">
        <f t="shared" si="71"/>
        <v>1.7709993628429913E-2</v>
      </c>
      <c r="H522" s="2">
        <f t="shared" si="67"/>
        <v>46.573450937999255</v>
      </c>
      <c r="I522" s="2">
        <f t="shared" si="68"/>
        <v>97.897987259105378</v>
      </c>
    </row>
    <row r="523" spans="1:9" ht="13.5" x14ac:dyDescent="0.25">
      <c r="A523" s="3">
        <f>TITRES_STAT!B526</f>
        <v>43063</v>
      </c>
      <c r="B523" s="6">
        <f>TITRES_STAT!D526</f>
        <v>46.28</v>
      </c>
      <c r="C523" s="2">
        <f t="shared" si="72"/>
        <v>1.990000000000002</v>
      </c>
      <c r="D523" s="2">
        <f t="shared" si="73"/>
        <v>1.990000000000002</v>
      </c>
      <c r="E523" s="2">
        <f t="shared" si="74"/>
        <v>0</v>
      </c>
      <c r="F523" s="2">
        <f t="shared" si="71"/>
        <v>0.90804298226839142</v>
      </c>
      <c r="G523" s="2">
        <f t="shared" si="71"/>
        <v>1.644499408354206E-2</v>
      </c>
      <c r="H523" s="2">
        <f t="shared" si="67"/>
        <v>55.216984430365301</v>
      </c>
      <c r="I523" s="2">
        <f t="shared" si="68"/>
        <v>98.221178154373121</v>
      </c>
    </row>
    <row r="524" spans="1:9" ht="13.5" x14ac:dyDescent="0.25">
      <c r="A524" s="3">
        <f>TITRES_STAT!B527</f>
        <v>43066</v>
      </c>
      <c r="B524" s="6">
        <f>TITRES_STAT!D527</f>
        <v>46.28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0.84318276924922053</v>
      </c>
      <c r="G524" s="2">
        <f t="shared" si="71"/>
        <v>1.527035164900334E-2</v>
      </c>
      <c r="H524" s="2">
        <f t="shared" si="67"/>
        <v>55.216984430365301</v>
      </c>
      <c r="I524" s="2">
        <f t="shared" si="68"/>
        <v>98.221178154373121</v>
      </c>
    </row>
    <row r="525" spans="1:9" ht="13.5" x14ac:dyDescent="0.25">
      <c r="A525" s="3">
        <f>TITRES_STAT!B528</f>
        <v>43067</v>
      </c>
      <c r="B525" s="6">
        <f>TITRES_STAT!D528</f>
        <v>46.28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0.78295542858856193</v>
      </c>
      <c r="G525" s="2">
        <f t="shared" si="75"/>
        <v>1.4179612245503102E-2</v>
      </c>
      <c r="H525" s="2">
        <f t="shared" si="67"/>
        <v>55.216984430365301</v>
      </c>
      <c r="I525" s="2">
        <f t="shared" si="68"/>
        <v>98.221178154373121</v>
      </c>
    </row>
    <row r="526" spans="1:9" ht="13.5" x14ac:dyDescent="0.25">
      <c r="A526" s="3">
        <f>TITRES_STAT!B529</f>
        <v>43068</v>
      </c>
      <c r="B526" s="6">
        <f>TITRES_STAT!D529</f>
        <v>46.28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0.7270300408322361</v>
      </c>
      <c r="G526" s="2">
        <f t="shared" si="75"/>
        <v>1.3166782799395737E-2</v>
      </c>
      <c r="H526" s="2">
        <f t="shared" si="67"/>
        <v>55.216984430365301</v>
      </c>
      <c r="I526" s="2">
        <f t="shared" si="68"/>
        <v>98.221178154373121</v>
      </c>
    </row>
    <row r="527" spans="1:9" ht="13.5" x14ac:dyDescent="0.25">
      <c r="A527" s="3">
        <f>TITRES_STAT!B530</f>
        <v>43069</v>
      </c>
      <c r="B527" s="6">
        <f>TITRES_STAT!D530</f>
        <v>46.9</v>
      </c>
      <c r="C527" s="2">
        <f t="shared" si="72"/>
        <v>0.61999999999999744</v>
      </c>
      <c r="D527" s="2">
        <f t="shared" si="73"/>
        <v>0.61999999999999744</v>
      </c>
      <c r="E527" s="2">
        <f t="shared" si="74"/>
        <v>0</v>
      </c>
      <c r="F527" s="2">
        <f t="shared" si="75"/>
        <v>0.71938503791564756</v>
      </c>
      <c r="G527" s="2">
        <f t="shared" si="75"/>
        <v>1.2226298313724612E-2</v>
      </c>
      <c r="H527" s="2">
        <f t="shared" si="67"/>
        <v>58.839153066313045</v>
      </c>
      <c r="I527" s="2">
        <f t="shared" si="68"/>
        <v>98.328853353101749</v>
      </c>
    </row>
    <row r="528" spans="1:9" ht="13.5" x14ac:dyDescent="0.25">
      <c r="A528" s="3">
        <f>TITRES_STAT!B531</f>
        <v>43073</v>
      </c>
      <c r="B528" s="6">
        <f>TITRES_STAT!D531</f>
        <v>47.5</v>
      </c>
      <c r="C528" s="2">
        <f t="shared" si="72"/>
        <v>0.60000000000000142</v>
      </c>
      <c r="D528" s="2">
        <f t="shared" si="73"/>
        <v>0.60000000000000142</v>
      </c>
      <c r="E528" s="2">
        <f t="shared" si="74"/>
        <v>0</v>
      </c>
      <c r="F528" s="2">
        <f t="shared" si="75"/>
        <v>0.71085753520738704</v>
      </c>
      <c r="G528" s="2">
        <f t="shared" si="75"/>
        <v>1.1352991291315713E-2</v>
      </c>
      <c r="H528" s="2">
        <f t="shared" si="67"/>
        <v>62.614117897821878</v>
      </c>
      <c r="I528" s="2">
        <f t="shared" si="68"/>
        <v>98.428021902926929</v>
      </c>
    </row>
    <row r="529" spans="1:9" ht="13.5" x14ac:dyDescent="0.25">
      <c r="A529" s="3">
        <f>TITRES_STAT!B532</f>
        <v>43074</v>
      </c>
      <c r="B529" s="6">
        <f>TITRES_STAT!D532</f>
        <v>47.5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0.66008199697828795</v>
      </c>
      <c r="G529" s="2">
        <f t="shared" si="75"/>
        <v>1.054206334193602E-2</v>
      </c>
      <c r="H529" s="2">
        <f t="shared" ref="H529:H592" si="76">F529/G529</f>
        <v>62.614117897821863</v>
      </c>
      <c r="I529" s="2">
        <f t="shared" ref="I529:I592" si="77">IF(G529=0,100,100-(100/(1+H529)))</f>
        <v>98.428021902926929</v>
      </c>
    </row>
    <row r="530" spans="1:9" ht="13.5" x14ac:dyDescent="0.25">
      <c r="A530" s="3">
        <f>TITRES_STAT!B533</f>
        <v>43075</v>
      </c>
      <c r="B530" s="6">
        <f>TITRES_STAT!D533</f>
        <v>47.5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0.61293328290841032</v>
      </c>
      <c r="G530" s="2">
        <f t="shared" si="75"/>
        <v>9.7890588175120197E-3</v>
      </c>
      <c r="H530" s="2">
        <f t="shared" si="76"/>
        <v>62.61411789782187</v>
      </c>
      <c r="I530" s="2">
        <f t="shared" si="77"/>
        <v>98.428021902926929</v>
      </c>
    </row>
    <row r="531" spans="1:9" ht="13.5" x14ac:dyDescent="0.25">
      <c r="A531" s="3">
        <f>TITRES_STAT!B534</f>
        <v>43076</v>
      </c>
      <c r="B531" s="6">
        <f>TITRES_STAT!D534</f>
        <v>47.5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0.56915233412923816</v>
      </c>
      <c r="G531" s="2">
        <f t="shared" si="75"/>
        <v>9.0898403305468747E-3</v>
      </c>
      <c r="H531" s="2">
        <f t="shared" si="76"/>
        <v>62.61411789782187</v>
      </c>
      <c r="I531" s="2">
        <f t="shared" si="77"/>
        <v>98.428021902926929</v>
      </c>
    </row>
    <row r="532" spans="1:9" ht="13.5" x14ac:dyDescent="0.25">
      <c r="A532" s="3">
        <f>TITRES_STAT!B535</f>
        <v>43077</v>
      </c>
      <c r="B532" s="6">
        <f>TITRES_STAT!D535</f>
        <v>46.08</v>
      </c>
      <c r="C532" s="2">
        <f t="shared" si="72"/>
        <v>-1.4200000000000017</v>
      </c>
      <c r="D532" s="2">
        <f t="shared" si="73"/>
        <v>0</v>
      </c>
      <c r="E532" s="2">
        <f t="shared" si="74"/>
        <v>1.4200000000000017</v>
      </c>
      <c r="F532" s="2">
        <f t="shared" si="75"/>
        <v>0.52849859597714965</v>
      </c>
      <c r="G532" s="2">
        <f t="shared" si="75"/>
        <v>0.10986913744979365</v>
      </c>
      <c r="H532" s="2">
        <f t="shared" si="76"/>
        <v>4.8102552567927006</v>
      </c>
      <c r="I532" s="2">
        <f t="shared" si="77"/>
        <v>82.789052187837839</v>
      </c>
    </row>
    <row r="533" spans="1:9" ht="13.5" x14ac:dyDescent="0.25">
      <c r="A533" s="3">
        <f>TITRES_STAT!B536</f>
        <v>43080</v>
      </c>
      <c r="B533" s="6">
        <f>TITRES_STAT!D536</f>
        <v>45</v>
      </c>
      <c r="C533" s="2">
        <f t="shared" si="72"/>
        <v>-1.0799999999999983</v>
      </c>
      <c r="D533" s="2">
        <f t="shared" si="73"/>
        <v>0</v>
      </c>
      <c r="E533" s="2">
        <f t="shared" si="74"/>
        <v>1.0799999999999983</v>
      </c>
      <c r="F533" s="2">
        <f t="shared" si="75"/>
        <v>0.49074869626449613</v>
      </c>
      <c r="G533" s="2">
        <f t="shared" si="75"/>
        <v>0.17916419906052256</v>
      </c>
      <c r="H533" s="2">
        <f t="shared" si="76"/>
        <v>2.739100215544283</v>
      </c>
      <c r="I533" s="2">
        <f t="shared" si="77"/>
        <v>73.255597808189933</v>
      </c>
    </row>
    <row r="534" spans="1:9" ht="13.5" x14ac:dyDescent="0.25">
      <c r="A534" s="3">
        <f>TITRES_STAT!B537</f>
        <v>43081</v>
      </c>
      <c r="B534" s="6">
        <f>TITRES_STAT!D537</f>
        <v>45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0.45569521795988926</v>
      </c>
      <c r="G534" s="2">
        <f t="shared" si="75"/>
        <v>0.16636675627048522</v>
      </c>
      <c r="H534" s="2">
        <f t="shared" si="76"/>
        <v>2.739100215544283</v>
      </c>
      <c r="I534" s="2">
        <f t="shared" si="77"/>
        <v>73.255597808189933</v>
      </c>
    </row>
    <row r="535" spans="1:9" ht="13.5" x14ac:dyDescent="0.25">
      <c r="A535" s="3">
        <f>TITRES_STAT!B538</f>
        <v>43082</v>
      </c>
      <c r="B535" s="6">
        <f>TITRES_STAT!D538</f>
        <v>46.35</v>
      </c>
      <c r="C535" s="2">
        <f t="shared" si="72"/>
        <v>1.3500000000000014</v>
      </c>
      <c r="D535" s="2">
        <f t="shared" si="73"/>
        <v>1.3500000000000014</v>
      </c>
      <c r="E535" s="2">
        <f t="shared" si="74"/>
        <v>0</v>
      </c>
      <c r="F535" s="2">
        <f t="shared" si="75"/>
        <v>0.5195741309627544</v>
      </c>
      <c r="G535" s="2">
        <f t="shared" si="75"/>
        <v>0.15448341653687914</v>
      </c>
      <c r="H535" s="2">
        <f t="shared" si="76"/>
        <v>3.3633003633028715</v>
      </c>
      <c r="I535" s="2">
        <f t="shared" si="77"/>
        <v>77.081568612364933</v>
      </c>
    </row>
    <row r="536" spans="1:9" ht="13.5" x14ac:dyDescent="0.25">
      <c r="A536" s="3">
        <f>TITRES_STAT!B539</f>
        <v>43083</v>
      </c>
      <c r="B536" s="6">
        <f>TITRES_STAT!D539</f>
        <v>46.35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0.48246169303684333</v>
      </c>
      <c r="G536" s="2">
        <f t="shared" si="75"/>
        <v>0.14344888678424492</v>
      </c>
      <c r="H536" s="2">
        <f t="shared" si="76"/>
        <v>3.3633003633028711</v>
      </c>
      <c r="I536" s="2">
        <f t="shared" si="77"/>
        <v>77.081568612364933</v>
      </c>
    </row>
    <row r="537" spans="1:9" ht="13.5" x14ac:dyDescent="0.25">
      <c r="A537" s="3">
        <f>TITRES_STAT!B540</f>
        <v>43084</v>
      </c>
      <c r="B537" s="6">
        <f>TITRES_STAT!D540</f>
        <v>46.35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0.44800014353421164</v>
      </c>
      <c r="G537" s="2">
        <f t="shared" si="75"/>
        <v>0.1332025377282274</v>
      </c>
      <c r="H537" s="2">
        <f t="shared" si="76"/>
        <v>3.3633003633028711</v>
      </c>
      <c r="I537" s="2">
        <f t="shared" si="77"/>
        <v>77.081568612364933</v>
      </c>
    </row>
    <row r="538" spans="1:9" ht="13.5" x14ac:dyDescent="0.25">
      <c r="A538" s="3">
        <f>TITRES_STAT!B541</f>
        <v>43087</v>
      </c>
      <c r="B538" s="6">
        <f>TITRES_STAT!D541</f>
        <v>46.35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0.41600013328176794</v>
      </c>
      <c r="G538" s="2">
        <f t="shared" si="75"/>
        <v>0.12368807074763974</v>
      </c>
      <c r="H538" s="2">
        <f t="shared" si="76"/>
        <v>3.3633003633028711</v>
      </c>
      <c r="I538" s="2">
        <f t="shared" si="77"/>
        <v>77.081568612364933</v>
      </c>
    </row>
    <row r="539" spans="1:9" ht="13.5" x14ac:dyDescent="0.25">
      <c r="A539" s="3">
        <f>TITRES_STAT!B542</f>
        <v>43088</v>
      </c>
      <c r="B539" s="6">
        <f>TITRES_STAT!D542</f>
        <v>46.25</v>
      </c>
      <c r="C539" s="2">
        <f t="shared" si="72"/>
        <v>-0.10000000000000142</v>
      </c>
      <c r="D539" s="2">
        <f t="shared" si="73"/>
        <v>0</v>
      </c>
      <c r="E539" s="2">
        <f t="shared" si="74"/>
        <v>0.10000000000000142</v>
      </c>
      <c r="F539" s="2">
        <f t="shared" si="75"/>
        <v>0.38628583804735594</v>
      </c>
      <c r="G539" s="2">
        <f t="shared" si="75"/>
        <v>0.121996065694237</v>
      </c>
      <c r="H539" s="2">
        <f t="shared" si="76"/>
        <v>3.166379471740651</v>
      </c>
      <c r="I539" s="2">
        <f t="shared" si="77"/>
        <v>75.998345643196657</v>
      </c>
    </row>
    <row r="540" spans="1:9" ht="13.5" x14ac:dyDescent="0.25">
      <c r="A540" s="3">
        <f>TITRES_STAT!B543</f>
        <v>43089</v>
      </c>
      <c r="B540" s="6">
        <f>TITRES_STAT!D543</f>
        <v>46.25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0.3586939924725448</v>
      </c>
      <c r="G540" s="2">
        <f t="shared" si="75"/>
        <v>0.1132820610017915</v>
      </c>
      <c r="H540" s="2">
        <f t="shared" si="76"/>
        <v>3.166379471740651</v>
      </c>
      <c r="I540" s="2">
        <f t="shared" si="77"/>
        <v>75.998345643196657</v>
      </c>
    </row>
    <row r="541" spans="1:9" ht="13.5" x14ac:dyDescent="0.25">
      <c r="A541" s="3">
        <f>TITRES_STAT!B544</f>
        <v>43090</v>
      </c>
      <c r="B541" s="6">
        <f>TITRES_STAT!D544</f>
        <v>46.25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0.3330729930102202</v>
      </c>
      <c r="G541" s="2">
        <f t="shared" si="78"/>
        <v>0.10519048521594924</v>
      </c>
      <c r="H541" s="2">
        <f t="shared" si="76"/>
        <v>3.1663794717406515</v>
      </c>
      <c r="I541" s="2">
        <f t="shared" si="77"/>
        <v>75.998345643196657</v>
      </c>
    </row>
    <row r="542" spans="1:9" ht="13.5" x14ac:dyDescent="0.25">
      <c r="A542" s="3">
        <f>TITRES_STAT!B545</f>
        <v>43091</v>
      </c>
      <c r="B542" s="6">
        <f>TITRES_STAT!D545</f>
        <v>46.25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0.3092820649380616</v>
      </c>
      <c r="G542" s="2">
        <f t="shared" si="78"/>
        <v>9.7676879129095728E-2</v>
      </c>
      <c r="H542" s="2">
        <f t="shared" si="76"/>
        <v>3.1663794717406515</v>
      </c>
      <c r="I542" s="2">
        <f t="shared" si="77"/>
        <v>75.998345643196657</v>
      </c>
    </row>
    <row r="543" spans="1:9" ht="13.5" x14ac:dyDescent="0.25">
      <c r="A543" s="3">
        <f>TITRES_STAT!B546</f>
        <v>43094</v>
      </c>
      <c r="B543" s="6">
        <f>TITRES_STAT!D546</f>
        <v>46.25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0.28719048887105719</v>
      </c>
      <c r="G543" s="2">
        <f t="shared" si="78"/>
        <v>9.0699959191303164E-2</v>
      </c>
      <c r="H543" s="2">
        <f t="shared" si="76"/>
        <v>3.1663794717406519</v>
      </c>
      <c r="I543" s="2">
        <f t="shared" si="77"/>
        <v>75.998345643196672</v>
      </c>
    </row>
    <row r="544" spans="1:9" ht="13.5" x14ac:dyDescent="0.25">
      <c r="A544" s="3">
        <f>TITRES_STAT!B547</f>
        <v>43095</v>
      </c>
      <c r="B544" s="6">
        <f>TITRES_STAT!D547</f>
        <v>46.33</v>
      </c>
      <c r="C544" s="2">
        <f t="shared" si="72"/>
        <v>7.9999999999998295E-2</v>
      </c>
      <c r="D544" s="2">
        <f t="shared" si="73"/>
        <v>7.9999999999998295E-2</v>
      </c>
      <c r="E544" s="2">
        <f t="shared" si="74"/>
        <v>0</v>
      </c>
      <c r="F544" s="2">
        <f t="shared" si="78"/>
        <v>0.27239116823741011</v>
      </c>
      <c r="G544" s="2">
        <f t="shared" si="78"/>
        <v>8.4221390677638661E-2</v>
      </c>
      <c r="H544" s="2">
        <f t="shared" si="76"/>
        <v>3.2342278611855289</v>
      </c>
      <c r="I544" s="2">
        <f t="shared" si="77"/>
        <v>76.382943176798875</v>
      </c>
    </row>
    <row r="545" spans="1:9" ht="13.5" x14ac:dyDescent="0.25">
      <c r="A545" s="3">
        <f>TITRES_STAT!B548</f>
        <v>43096</v>
      </c>
      <c r="B545" s="6">
        <f>TITRES_STAT!D548</f>
        <v>46.35</v>
      </c>
      <c r="C545" s="2">
        <f t="shared" si="72"/>
        <v>2.0000000000003126E-2</v>
      </c>
      <c r="D545" s="2">
        <f t="shared" si="73"/>
        <v>2.0000000000003126E-2</v>
      </c>
      <c r="E545" s="2">
        <f t="shared" si="74"/>
        <v>0</v>
      </c>
      <c r="F545" s="2">
        <f t="shared" si="78"/>
        <v>0.25436322764902392</v>
      </c>
      <c r="G545" s="2">
        <f t="shared" si="78"/>
        <v>7.8205577057807327E-2</v>
      </c>
      <c r="H545" s="2">
        <f t="shared" si="76"/>
        <v>3.2524947352668452</v>
      </c>
      <c r="I545" s="2">
        <f t="shared" si="77"/>
        <v>76.484391815778466</v>
      </c>
    </row>
    <row r="546" spans="1:9" ht="13.5" x14ac:dyDescent="0.25">
      <c r="A546" s="3">
        <f>TITRES_STAT!B549</f>
        <v>43097</v>
      </c>
      <c r="B546" s="6">
        <f>TITRES_STAT!D549</f>
        <v>46.35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0.23619442567409363</v>
      </c>
      <c r="G546" s="2">
        <f t="shared" si="78"/>
        <v>7.2619464410821094E-2</v>
      </c>
      <c r="H546" s="2">
        <f t="shared" si="76"/>
        <v>3.2524947352668452</v>
      </c>
      <c r="I546" s="2">
        <f t="shared" si="77"/>
        <v>76.484391815778466</v>
      </c>
    </row>
    <row r="547" spans="1:9" ht="13.5" x14ac:dyDescent="0.25">
      <c r="A547" s="3">
        <f>TITRES_STAT!B550</f>
        <v>43098</v>
      </c>
      <c r="B547" s="6">
        <f>TITRES_STAT!D550</f>
        <v>46.35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0.21932339526880121</v>
      </c>
      <c r="G547" s="2">
        <f t="shared" si="78"/>
        <v>6.7432359810048165E-2</v>
      </c>
      <c r="H547" s="2">
        <f t="shared" si="76"/>
        <v>3.2524947352668443</v>
      </c>
      <c r="I547" s="2">
        <f t="shared" si="77"/>
        <v>76.484391815778466</v>
      </c>
    </row>
    <row r="548" spans="1:9" ht="13.5" x14ac:dyDescent="0.25">
      <c r="A548" s="3">
        <f>TITRES_STAT!B551</f>
        <v>43102</v>
      </c>
      <c r="B548" s="6">
        <f>TITRES_STAT!D551</f>
        <v>46.35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0.20365743846388681</v>
      </c>
      <c r="G548" s="2">
        <f t="shared" si="78"/>
        <v>6.261576268075901E-2</v>
      </c>
      <c r="H548" s="2">
        <f t="shared" si="76"/>
        <v>3.2524947352668443</v>
      </c>
      <c r="I548" s="2">
        <f t="shared" si="77"/>
        <v>76.484391815778466</v>
      </c>
    </row>
    <row r="549" spans="1:9" ht="13.5" x14ac:dyDescent="0.25">
      <c r="A549" s="3">
        <f>TITRES_STAT!B552</f>
        <v>43103</v>
      </c>
      <c r="B549" s="6">
        <f>TITRES_STAT!D552</f>
        <v>46.35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0.18911047857360916</v>
      </c>
      <c r="G549" s="2">
        <f t="shared" si="78"/>
        <v>5.814320820356194E-2</v>
      </c>
      <c r="H549" s="2">
        <f t="shared" si="76"/>
        <v>3.2524947352668434</v>
      </c>
      <c r="I549" s="2">
        <f t="shared" si="77"/>
        <v>76.484391815778451</v>
      </c>
    </row>
    <row r="550" spans="1:9" ht="13.5" x14ac:dyDescent="0.25">
      <c r="A550" s="3">
        <f>TITRES_STAT!B553</f>
        <v>43104</v>
      </c>
      <c r="B550" s="6">
        <f>TITRES_STAT!D553</f>
        <v>44.96</v>
      </c>
      <c r="C550" s="2">
        <f t="shared" si="72"/>
        <v>-1.3900000000000006</v>
      </c>
      <c r="D550" s="2">
        <f t="shared" si="73"/>
        <v>0</v>
      </c>
      <c r="E550" s="2">
        <f t="shared" si="74"/>
        <v>1.3900000000000006</v>
      </c>
      <c r="F550" s="2">
        <f t="shared" si="78"/>
        <v>0.17560258724692276</v>
      </c>
      <c r="G550" s="2">
        <f t="shared" si="78"/>
        <v>0.15327583618902185</v>
      </c>
      <c r="H550" s="2">
        <f t="shared" si="76"/>
        <v>1.1456638672671617</v>
      </c>
      <c r="I550" s="2">
        <f t="shared" si="77"/>
        <v>53.394377597752246</v>
      </c>
    </row>
    <row r="551" spans="1:9" ht="13.5" x14ac:dyDescent="0.25">
      <c r="A551" s="3">
        <f>TITRES_STAT!B554</f>
        <v>43105</v>
      </c>
      <c r="B551" s="6">
        <f>TITRES_STAT!D554</f>
        <v>42.94</v>
      </c>
      <c r="C551" s="2">
        <f t="shared" si="72"/>
        <v>-2.0200000000000031</v>
      </c>
      <c r="D551" s="2">
        <f t="shared" si="73"/>
        <v>0</v>
      </c>
      <c r="E551" s="2">
        <f t="shared" si="74"/>
        <v>2.0200000000000031</v>
      </c>
      <c r="F551" s="2">
        <f t="shared" si="78"/>
        <v>0.16305954530071398</v>
      </c>
      <c r="G551" s="2">
        <f t="shared" si="78"/>
        <v>0.2866132764612348</v>
      </c>
      <c r="H551" s="2">
        <f t="shared" si="76"/>
        <v>0.56891832546622523</v>
      </c>
      <c r="I551" s="2">
        <f t="shared" si="77"/>
        <v>36.261819129250298</v>
      </c>
    </row>
    <row r="552" spans="1:9" ht="13.5" x14ac:dyDescent="0.25">
      <c r="A552" s="3">
        <f>TITRES_STAT!B555</f>
        <v>43108</v>
      </c>
      <c r="B552" s="6">
        <f>TITRES_STAT!D555</f>
        <v>41.94</v>
      </c>
      <c r="C552" s="2">
        <f t="shared" si="72"/>
        <v>-1</v>
      </c>
      <c r="D552" s="2">
        <f t="shared" si="73"/>
        <v>0</v>
      </c>
      <c r="E552" s="2">
        <f t="shared" si="74"/>
        <v>1</v>
      </c>
      <c r="F552" s="2">
        <f t="shared" si="78"/>
        <v>0.15141243492209155</v>
      </c>
      <c r="G552" s="2">
        <f t="shared" si="78"/>
        <v>0.33756947099971807</v>
      </c>
      <c r="H552" s="2">
        <f t="shared" si="76"/>
        <v>0.44853710992786433</v>
      </c>
      <c r="I552" s="2">
        <f t="shared" si="77"/>
        <v>30.964833890255051</v>
      </c>
    </row>
    <row r="553" spans="1:9" ht="13.5" x14ac:dyDescent="0.25">
      <c r="A553" s="3">
        <f>TITRES_STAT!B556</f>
        <v>43109</v>
      </c>
      <c r="B553" s="6">
        <f>TITRES_STAT!D556</f>
        <v>41.94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0.14059726099908501</v>
      </c>
      <c r="G553" s="2">
        <f t="shared" si="78"/>
        <v>0.31345736592830964</v>
      </c>
      <c r="H553" s="2">
        <f t="shared" si="76"/>
        <v>0.44853710992786433</v>
      </c>
      <c r="I553" s="2">
        <f t="shared" si="77"/>
        <v>30.964833890255051</v>
      </c>
    </row>
    <row r="554" spans="1:9" ht="13.5" x14ac:dyDescent="0.25">
      <c r="A554" s="3">
        <f>TITRES_STAT!B557</f>
        <v>43110</v>
      </c>
      <c r="B554" s="6">
        <f>TITRES_STAT!D557</f>
        <v>41.94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0.13055459949915035</v>
      </c>
      <c r="G554" s="2">
        <f t="shared" si="78"/>
        <v>0.29106755407628754</v>
      </c>
      <c r="H554" s="2">
        <f t="shared" si="76"/>
        <v>0.44853710992786422</v>
      </c>
      <c r="I554" s="2">
        <f t="shared" si="77"/>
        <v>30.964833890255036</v>
      </c>
    </row>
    <row r="555" spans="1:9" ht="13.5" x14ac:dyDescent="0.25">
      <c r="A555" s="3">
        <f>TITRES_STAT!B558</f>
        <v>43111</v>
      </c>
      <c r="B555" s="6">
        <f>TITRES_STAT!D558</f>
        <v>41.94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0.12122927096349675</v>
      </c>
      <c r="G555" s="2">
        <f t="shared" si="78"/>
        <v>0.27027701449940988</v>
      </c>
      <c r="H555" s="2">
        <f t="shared" si="76"/>
        <v>0.44853710992786416</v>
      </c>
      <c r="I555" s="2">
        <f t="shared" si="77"/>
        <v>30.964833890255036</v>
      </c>
    </row>
    <row r="556" spans="1:9" ht="13.5" x14ac:dyDescent="0.25">
      <c r="A556" s="3">
        <f>TITRES_STAT!B559</f>
        <v>43112</v>
      </c>
      <c r="B556" s="6">
        <f>TITRES_STAT!D559</f>
        <v>41.94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0.11257003732324698</v>
      </c>
      <c r="G556" s="2">
        <f t="shared" si="78"/>
        <v>0.25097151346373775</v>
      </c>
      <c r="H556" s="2">
        <f t="shared" si="76"/>
        <v>0.44853710992786416</v>
      </c>
      <c r="I556" s="2">
        <f t="shared" si="77"/>
        <v>30.964833890255036</v>
      </c>
    </row>
    <row r="557" spans="1:9" ht="13.5" x14ac:dyDescent="0.25">
      <c r="A557" s="3">
        <f>TITRES_STAT!B560</f>
        <v>43115</v>
      </c>
      <c r="B557" s="6">
        <f>TITRES_STAT!D560</f>
        <v>41.94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0.10452932037158648</v>
      </c>
      <c r="G557" s="2">
        <f t="shared" si="79"/>
        <v>0.23304497678775649</v>
      </c>
      <c r="H557" s="2">
        <f t="shared" si="76"/>
        <v>0.44853710992786416</v>
      </c>
      <c r="I557" s="2">
        <f t="shared" si="77"/>
        <v>30.964833890255036</v>
      </c>
    </row>
    <row r="558" spans="1:9" ht="13.5" x14ac:dyDescent="0.25">
      <c r="A558" s="3">
        <f>TITRES_STAT!B561</f>
        <v>43116</v>
      </c>
      <c r="B558" s="6">
        <f>TITRES_STAT!D561</f>
        <v>41.94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9.706294034504459E-2</v>
      </c>
      <c r="G558" s="2">
        <f t="shared" si="79"/>
        <v>0.21639890701720246</v>
      </c>
      <c r="H558" s="2">
        <f t="shared" si="76"/>
        <v>0.44853710992786411</v>
      </c>
      <c r="I558" s="2">
        <f t="shared" si="77"/>
        <v>30.964833890255036</v>
      </c>
    </row>
    <row r="559" spans="1:9" ht="13.5" x14ac:dyDescent="0.25">
      <c r="A559" s="3">
        <f>TITRES_STAT!B562</f>
        <v>43117</v>
      </c>
      <c r="B559" s="6">
        <f>TITRES_STAT!D562</f>
        <v>41.94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9.0129873177541411E-2</v>
      </c>
      <c r="G559" s="2">
        <f t="shared" si="79"/>
        <v>0.20094184223025943</v>
      </c>
      <c r="H559" s="2">
        <f t="shared" si="76"/>
        <v>0.44853710992786416</v>
      </c>
      <c r="I559" s="2">
        <f t="shared" si="77"/>
        <v>30.964833890255036</v>
      </c>
    </row>
    <row r="560" spans="1:9" ht="13.5" x14ac:dyDescent="0.25">
      <c r="A560" s="3">
        <f>TITRES_STAT!B563</f>
        <v>43118</v>
      </c>
      <c r="B560" s="6">
        <f>TITRES_STAT!D563</f>
        <v>40.700000000000003</v>
      </c>
      <c r="C560" s="2">
        <f t="shared" si="72"/>
        <v>-1.2399999999999949</v>
      </c>
      <c r="D560" s="2">
        <f t="shared" si="73"/>
        <v>0</v>
      </c>
      <c r="E560" s="2">
        <f t="shared" si="74"/>
        <v>1.2399999999999949</v>
      </c>
      <c r="F560" s="2">
        <f t="shared" si="79"/>
        <v>8.3692025093431308E-2</v>
      </c>
      <c r="G560" s="2">
        <f t="shared" si="79"/>
        <v>0.27516028207095483</v>
      </c>
      <c r="H560" s="2">
        <f t="shared" si="76"/>
        <v>0.3041573604429213</v>
      </c>
      <c r="I560" s="2">
        <f t="shared" si="77"/>
        <v>23.322136551038795</v>
      </c>
    </row>
    <row r="561" spans="1:9" ht="13.5" x14ac:dyDescent="0.25">
      <c r="A561" s="3">
        <f>TITRES_STAT!B564</f>
        <v>43119</v>
      </c>
      <c r="B561" s="6">
        <f>TITRES_STAT!D564</f>
        <v>40.700000000000003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7.7714023301043364E-2</v>
      </c>
      <c r="G561" s="2">
        <f t="shared" si="79"/>
        <v>0.25550597620874377</v>
      </c>
      <c r="H561" s="2">
        <f t="shared" si="76"/>
        <v>0.30415736044292135</v>
      </c>
      <c r="I561" s="2">
        <f t="shared" si="77"/>
        <v>23.322136551038795</v>
      </c>
    </row>
    <row r="562" spans="1:9" ht="13.5" x14ac:dyDescent="0.25">
      <c r="A562" s="3">
        <f>TITRES_STAT!B565</f>
        <v>43122</v>
      </c>
      <c r="B562" s="6">
        <f>TITRES_STAT!D565</f>
        <v>40.700000000000003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7.2163021636683117E-2</v>
      </c>
      <c r="G562" s="2">
        <f t="shared" si="79"/>
        <v>0.23725554933669063</v>
      </c>
      <c r="H562" s="2">
        <f t="shared" si="76"/>
        <v>0.30415736044292135</v>
      </c>
      <c r="I562" s="2">
        <f t="shared" si="77"/>
        <v>23.322136551038795</v>
      </c>
    </row>
    <row r="563" spans="1:9" ht="13.5" x14ac:dyDescent="0.25">
      <c r="A563" s="3">
        <f>TITRES_STAT!B566</f>
        <v>43123</v>
      </c>
      <c r="B563" s="6">
        <f>TITRES_STAT!D566</f>
        <v>40.700000000000003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6.7008520091205753E-2</v>
      </c>
      <c r="G563" s="2">
        <f t="shared" si="79"/>
        <v>0.22030872438406987</v>
      </c>
      <c r="H563" s="2">
        <f t="shared" si="76"/>
        <v>0.30415736044292135</v>
      </c>
      <c r="I563" s="2">
        <f t="shared" si="77"/>
        <v>23.322136551038795</v>
      </c>
    </row>
    <row r="564" spans="1:9" ht="13.5" x14ac:dyDescent="0.25">
      <c r="A564" s="3">
        <f>TITRES_STAT!B567</f>
        <v>43124</v>
      </c>
      <c r="B564" s="6">
        <f>TITRES_STAT!D567</f>
        <v>40.700000000000003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6.2222197227548195E-2</v>
      </c>
      <c r="G564" s="2">
        <f t="shared" si="79"/>
        <v>0.20457238692806487</v>
      </c>
      <c r="H564" s="2">
        <f t="shared" si="76"/>
        <v>0.30415736044292135</v>
      </c>
      <c r="I564" s="2">
        <f t="shared" si="77"/>
        <v>23.322136551038795</v>
      </c>
    </row>
    <row r="565" spans="1:9" ht="13.5" x14ac:dyDescent="0.25">
      <c r="A565" s="3">
        <f>TITRES_STAT!B568</f>
        <v>43125</v>
      </c>
      <c r="B565" s="6">
        <f>TITRES_STAT!D568</f>
        <v>40.700000000000003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5.777775456843761E-2</v>
      </c>
      <c r="G565" s="2">
        <f t="shared" si="79"/>
        <v>0.18996007357606023</v>
      </c>
      <c r="H565" s="2">
        <f t="shared" si="76"/>
        <v>0.30415736044292135</v>
      </c>
      <c r="I565" s="2">
        <f t="shared" si="77"/>
        <v>23.322136551038795</v>
      </c>
    </row>
    <row r="566" spans="1:9" ht="13.5" x14ac:dyDescent="0.25">
      <c r="A566" s="3">
        <f>TITRES_STAT!B569</f>
        <v>43126</v>
      </c>
      <c r="B566" s="6">
        <f>TITRES_STAT!D569</f>
        <v>40.700000000000003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5.3650772099263493E-2</v>
      </c>
      <c r="G566" s="2">
        <f t="shared" si="79"/>
        <v>0.17639149689205594</v>
      </c>
      <c r="H566" s="2">
        <f t="shared" si="76"/>
        <v>0.3041573604429213</v>
      </c>
      <c r="I566" s="2">
        <f t="shared" si="77"/>
        <v>23.322136551038795</v>
      </c>
    </row>
    <row r="567" spans="1:9" ht="13.5" x14ac:dyDescent="0.25">
      <c r="A567" s="3">
        <f>TITRES_STAT!B570</f>
        <v>43129</v>
      </c>
      <c r="B567" s="6">
        <f>TITRES_STAT!D570</f>
        <v>40.700000000000003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4.9818574092173239E-2</v>
      </c>
      <c r="G567" s="2">
        <f t="shared" si="79"/>
        <v>0.16379210425690907</v>
      </c>
      <c r="H567" s="2">
        <f t="shared" si="76"/>
        <v>0.3041573604429213</v>
      </c>
      <c r="I567" s="2">
        <f t="shared" si="77"/>
        <v>23.322136551038795</v>
      </c>
    </row>
    <row r="568" spans="1:9" ht="13.5" x14ac:dyDescent="0.25">
      <c r="A568" s="3">
        <f>TITRES_STAT!B571</f>
        <v>43130</v>
      </c>
      <c r="B568" s="6">
        <f>TITRES_STAT!D571</f>
        <v>40.700000000000003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4.6260104514160863E-2</v>
      </c>
      <c r="G568" s="2">
        <f t="shared" si="79"/>
        <v>0.15209266823855841</v>
      </c>
      <c r="H568" s="2">
        <f t="shared" si="76"/>
        <v>0.30415736044292135</v>
      </c>
      <c r="I568" s="2">
        <f t="shared" si="77"/>
        <v>23.322136551038795</v>
      </c>
    </row>
    <row r="569" spans="1:9" ht="13.5" x14ac:dyDescent="0.25">
      <c r="A569" s="3">
        <f>TITRES_STAT!B572</f>
        <v>43131</v>
      </c>
      <c r="B569" s="6">
        <f>TITRES_STAT!D572</f>
        <v>40.700000000000003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4.2955811334577945E-2</v>
      </c>
      <c r="G569" s="2">
        <f t="shared" si="79"/>
        <v>0.14122890622151854</v>
      </c>
      <c r="H569" s="2">
        <f t="shared" si="76"/>
        <v>0.3041573604429213</v>
      </c>
      <c r="I569" s="2">
        <f t="shared" si="77"/>
        <v>23.322136551038795</v>
      </c>
    </row>
    <row r="570" spans="1:9" ht="13.5" x14ac:dyDescent="0.25">
      <c r="A570" s="3">
        <f>TITRES_STAT!B573</f>
        <v>43132</v>
      </c>
      <c r="B570" s="6">
        <f>TITRES_STAT!D573</f>
        <v>40.700000000000003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3.9887539096393809E-2</v>
      </c>
      <c r="G570" s="2">
        <f t="shared" si="79"/>
        <v>0.13114112720569579</v>
      </c>
      <c r="H570" s="2">
        <f t="shared" si="76"/>
        <v>0.3041573604429213</v>
      </c>
      <c r="I570" s="2">
        <f t="shared" si="77"/>
        <v>23.322136551038795</v>
      </c>
    </row>
    <row r="571" spans="1:9" ht="13.5" x14ac:dyDescent="0.25">
      <c r="A571" s="3">
        <f>TITRES_STAT!B574</f>
        <v>43133</v>
      </c>
      <c r="B571" s="6">
        <f>TITRES_STAT!D574</f>
        <v>40.700000000000003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3.7038429160937102E-2</v>
      </c>
      <c r="G571" s="2">
        <f t="shared" si="79"/>
        <v>0.12177390383386037</v>
      </c>
      <c r="H571" s="2">
        <f t="shared" si="76"/>
        <v>0.30415736044292124</v>
      </c>
      <c r="I571" s="2">
        <f t="shared" si="77"/>
        <v>23.322136551038795</v>
      </c>
    </row>
    <row r="572" spans="1:9" ht="13.5" x14ac:dyDescent="0.25">
      <c r="A572" s="3">
        <f>TITRES_STAT!B575</f>
        <v>43136</v>
      </c>
      <c r="B572" s="6">
        <f>TITRES_STAT!D575</f>
        <v>40.700000000000003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3.439282707801302E-2</v>
      </c>
      <c r="G572" s="2">
        <f t="shared" si="79"/>
        <v>0.11307576784572748</v>
      </c>
      <c r="H572" s="2">
        <f t="shared" si="76"/>
        <v>0.30415736044292124</v>
      </c>
      <c r="I572" s="2">
        <f t="shared" si="77"/>
        <v>23.322136551038795</v>
      </c>
    </row>
    <row r="573" spans="1:9" ht="13.5" x14ac:dyDescent="0.25">
      <c r="A573" s="3">
        <f>TITRES_STAT!B576</f>
        <v>43137</v>
      </c>
      <c r="B573" s="6">
        <f>TITRES_STAT!D576</f>
        <v>40.700000000000003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3.1936196572440664E-2</v>
      </c>
      <c r="G573" s="2">
        <f t="shared" si="80"/>
        <v>0.10499892728531837</v>
      </c>
      <c r="H573" s="2">
        <f t="shared" si="76"/>
        <v>0.3041573604429213</v>
      </c>
      <c r="I573" s="2">
        <f t="shared" si="77"/>
        <v>23.322136551038795</v>
      </c>
    </row>
    <row r="574" spans="1:9" ht="13.5" x14ac:dyDescent="0.25">
      <c r="A574" s="3">
        <f>TITRES_STAT!B577</f>
        <v>43138</v>
      </c>
      <c r="B574" s="6">
        <f>TITRES_STAT!D577</f>
        <v>40.700000000000003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2.9655039674409189E-2</v>
      </c>
      <c r="G574" s="2">
        <f t="shared" si="80"/>
        <v>9.7499003907795631E-2</v>
      </c>
      <c r="H574" s="2">
        <f t="shared" si="76"/>
        <v>0.3041573604429213</v>
      </c>
      <c r="I574" s="2">
        <f t="shared" si="77"/>
        <v>23.322136551038795</v>
      </c>
    </row>
    <row r="575" spans="1:9" ht="13.5" x14ac:dyDescent="0.25">
      <c r="A575" s="3">
        <f>TITRES_STAT!B578</f>
        <v>43139</v>
      </c>
      <c r="B575" s="6">
        <f>TITRES_STAT!D578</f>
        <v>40.700000000000003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2.7536822554808531E-2</v>
      </c>
      <c r="G575" s="2">
        <f t="shared" si="80"/>
        <v>9.0534789342953087E-2</v>
      </c>
      <c r="H575" s="2">
        <f t="shared" si="76"/>
        <v>0.3041573604429213</v>
      </c>
      <c r="I575" s="2">
        <f t="shared" si="77"/>
        <v>23.322136551038795</v>
      </c>
    </row>
    <row r="576" spans="1:9" ht="13.5" x14ac:dyDescent="0.25">
      <c r="A576" s="3">
        <f>TITRES_STAT!B579</f>
        <v>43140</v>
      </c>
      <c r="B576" s="6">
        <f>TITRES_STAT!D579</f>
        <v>40.700000000000003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2.5569906658036493E-2</v>
      </c>
      <c r="G576" s="2">
        <f t="shared" si="80"/>
        <v>8.4068018675599293E-2</v>
      </c>
      <c r="H576" s="2">
        <f t="shared" si="76"/>
        <v>0.3041573604429213</v>
      </c>
      <c r="I576" s="2">
        <f t="shared" si="77"/>
        <v>23.322136551038795</v>
      </c>
    </row>
    <row r="577" spans="1:9" ht="13.5" x14ac:dyDescent="0.25">
      <c r="A577" s="3">
        <f>TITRES_STAT!B580</f>
        <v>43143</v>
      </c>
      <c r="B577" s="6">
        <f>TITRES_STAT!D580</f>
        <v>40.700000000000003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2.3743484753891032E-2</v>
      </c>
      <c r="G577" s="2">
        <f t="shared" si="80"/>
        <v>7.806316019877077E-2</v>
      </c>
      <c r="H577" s="2">
        <f t="shared" si="76"/>
        <v>0.30415736044292135</v>
      </c>
      <c r="I577" s="2">
        <f t="shared" si="77"/>
        <v>23.322136551038795</v>
      </c>
    </row>
    <row r="578" spans="1:9" ht="13.5" x14ac:dyDescent="0.25">
      <c r="A578" s="3">
        <f>TITRES_STAT!B581</f>
        <v>43144</v>
      </c>
      <c r="B578" s="6">
        <f>TITRES_STAT!D581</f>
        <v>40.700000000000003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2.2047521557184532E-2</v>
      </c>
      <c r="G578" s="2">
        <f t="shared" si="80"/>
        <v>7.2487220184572862E-2</v>
      </c>
      <c r="H578" s="2">
        <f t="shared" si="76"/>
        <v>0.30415736044292135</v>
      </c>
      <c r="I578" s="2">
        <f t="shared" si="77"/>
        <v>23.322136551038795</v>
      </c>
    </row>
    <row r="579" spans="1:9" ht="13.5" x14ac:dyDescent="0.25">
      <c r="A579" s="3">
        <f>TITRES_STAT!B582</f>
        <v>43145</v>
      </c>
      <c r="B579" s="6">
        <f>TITRES_STAT!D582</f>
        <v>40.700000000000003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2.0472698588814207E-2</v>
      </c>
      <c r="G579" s="2">
        <f t="shared" si="80"/>
        <v>6.7309561599960516E-2</v>
      </c>
      <c r="H579" s="2">
        <f t="shared" si="76"/>
        <v>0.3041573604429213</v>
      </c>
      <c r="I579" s="2">
        <f t="shared" si="77"/>
        <v>23.322136551038795</v>
      </c>
    </row>
    <row r="580" spans="1:9" ht="13.5" x14ac:dyDescent="0.25">
      <c r="A580" s="3">
        <f>TITRES_STAT!B583</f>
        <v>43146</v>
      </c>
      <c r="B580" s="6">
        <f>TITRES_STAT!D583</f>
        <v>40.700000000000003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1.9010362975327478E-2</v>
      </c>
      <c r="G580" s="2">
        <f t="shared" si="80"/>
        <v>6.2501735771391911E-2</v>
      </c>
      <c r="H580" s="2">
        <f t="shared" si="76"/>
        <v>0.3041573604429213</v>
      </c>
      <c r="I580" s="2">
        <f t="shared" si="77"/>
        <v>23.322136551038795</v>
      </c>
    </row>
    <row r="581" spans="1:9" ht="13.5" x14ac:dyDescent="0.25">
      <c r="A581" s="3">
        <f>TITRES_STAT!B584</f>
        <v>43147</v>
      </c>
      <c r="B581" s="6">
        <f>TITRES_STAT!D584</f>
        <v>40.700000000000003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1.7652479905661229E-2</v>
      </c>
      <c r="G581" s="2">
        <f t="shared" si="80"/>
        <v>5.8037326073435348E-2</v>
      </c>
      <c r="H581" s="2">
        <f t="shared" si="76"/>
        <v>0.3041573604429213</v>
      </c>
      <c r="I581" s="2">
        <f t="shared" si="77"/>
        <v>23.322136551038795</v>
      </c>
    </row>
    <row r="582" spans="1:9" ht="13.5" x14ac:dyDescent="0.25">
      <c r="A582" s="3">
        <f>TITRES_STAT!B585</f>
        <v>43150</v>
      </c>
      <c r="B582" s="6">
        <f>TITRES_STAT!D585</f>
        <v>40.700000000000003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1.6391588483828285E-2</v>
      </c>
      <c r="G582" s="2">
        <f t="shared" si="80"/>
        <v>5.3891802782475684E-2</v>
      </c>
      <c r="H582" s="2">
        <f t="shared" si="76"/>
        <v>0.3041573604429213</v>
      </c>
      <c r="I582" s="2">
        <f t="shared" si="77"/>
        <v>23.322136551038795</v>
      </c>
    </row>
    <row r="583" spans="1:9" ht="13.5" x14ac:dyDescent="0.25">
      <c r="A583" s="3">
        <f>TITRES_STAT!B586</f>
        <v>43151</v>
      </c>
      <c r="B583" s="6">
        <f>TITRES_STAT!D586</f>
        <v>40.700000000000003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1.5220760734983407E-2</v>
      </c>
      <c r="G583" s="2">
        <f t="shared" si="80"/>
        <v>5.0042388298013142E-2</v>
      </c>
      <c r="H583" s="2">
        <f t="shared" si="76"/>
        <v>0.30415736044292124</v>
      </c>
      <c r="I583" s="2">
        <f t="shared" si="77"/>
        <v>23.322136551038795</v>
      </c>
    </row>
    <row r="584" spans="1:9" ht="13.5" x14ac:dyDescent="0.25">
      <c r="A584" s="3">
        <f>TITRES_STAT!B587</f>
        <v>43152</v>
      </c>
      <c r="B584" s="6">
        <f>TITRES_STAT!D587</f>
        <v>40.700000000000003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1.413356353962745E-2</v>
      </c>
      <c r="G584" s="2">
        <f t="shared" si="80"/>
        <v>4.64679319910122E-2</v>
      </c>
      <c r="H584" s="2">
        <f t="shared" si="76"/>
        <v>0.3041573604429213</v>
      </c>
      <c r="I584" s="2">
        <f t="shared" si="77"/>
        <v>23.322136551038795</v>
      </c>
    </row>
    <row r="585" spans="1:9" ht="13.5" x14ac:dyDescent="0.25">
      <c r="A585" s="3">
        <f>TITRES_STAT!B588</f>
        <v>43153</v>
      </c>
      <c r="B585" s="6">
        <f>TITRES_STAT!D588</f>
        <v>40.700000000000003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1.3124023286796918E-2</v>
      </c>
      <c r="G585" s="2">
        <f t="shared" si="80"/>
        <v>4.314879399165418E-2</v>
      </c>
      <c r="H585" s="2">
        <f t="shared" si="76"/>
        <v>0.3041573604429213</v>
      </c>
      <c r="I585" s="2">
        <f t="shared" si="77"/>
        <v>23.322136551038795</v>
      </c>
    </row>
    <row r="586" spans="1:9" ht="13.5" x14ac:dyDescent="0.25">
      <c r="A586" s="3">
        <f>TITRES_STAT!B589</f>
        <v>43154</v>
      </c>
      <c r="B586" s="6">
        <f>TITRES_STAT!D589</f>
        <v>40.700000000000003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1.2186593052025709E-2</v>
      </c>
      <c r="G586" s="2">
        <f t="shared" si="80"/>
        <v>4.0066737277964601E-2</v>
      </c>
      <c r="H586" s="2">
        <f t="shared" si="76"/>
        <v>0.30415736044292124</v>
      </c>
      <c r="I586" s="2">
        <f t="shared" si="77"/>
        <v>23.322136551038795</v>
      </c>
    </row>
    <row r="587" spans="1:9" ht="13.5" x14ac:dyDescent="0.25">
      <c r="A587" s="3">
        <f>TITRES_STAT!B590</f>
        <v>43157</v>
      </c>
      <c r="B587" s="6">
        <f>TITRES_STAT!D590</f>
        <v>40.700000000000003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1.1316122119738158E-2</v>
      </c>
      <c r="G587" s="2">
        <f t="shared" si="80"/>
        <v>3.7204827472395695E-2</v>
      </c>
      <c r="H587" s="2">
        <f t="shared" si="76"/>
        <v>0.3041573604429213</v>
      </c>
      <c r="I587" s="2">
        <f t="shared" si="77"/>
        <v>23.322136551038795</v>
      </c>
    </row>
    <row r="588" spans="1:9" ht="13.5" x14ac:dyDescent="0.25">
      <c r="A588" s="3">
        <f>TITRES_STAT!B591</f>
        <v>43158</v>
      </c>
      <c r="B588" s="6">
        <f>TITRES_STAT!D591</f>
        <v>40.700000000000003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1.0507827682614004E-2</v>
      </c>
      <c r="G588" s="2">
        <f t="shared" si="80"/>
        <v>3.4547339795796002E-2</v>
      </c>
      <c r="H588" s="2">
        <f t="shared" si="76"/>
        <v>0.3041573604429213</v>
      </c>
      <c r="I588" s="2">
        <f t="shared" si="77"/>
        <v>23.322136551038795</v>
      </c>
    </row>
    <row r="589" spans="1:9" ht="13.5" x14ac:dyDescent="0.25">
      <c r="A589" s="3">
        <f>TITRES_STAT!B592</f>
        <v>43159</v>
      </c>
      <c r="B589" s="6">
        <f>TITRES_STAT!D592</f>
        <v>40.700000000000003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9.7572685624272883E-3</v>
      </c>
      <c r="G589" s="2">
        <f t="shared" si="84"/>
        <v>3.2079672667524858E-2</v>
      </c>
      <c r="H589" s="2">
        <f t="shared" si="76"/>
        <v>0.3041573604429213</v>
      </c>
      <c r="I589" s="2">
        <f t="shared" si="77"/>
        <v>23.322136551038795</v>
      </c>
    </row>
    <row r="590" spans="1:9" ht="13.5" x14ac:dyDescent="0.25">
      <c r="A590" s="3">
        <f>TITRES_STAT!B593</f>
        <v>43160</v>
      </c>
      <c r="B590" s="6">
        <f>TITRES_STAT!D593</f>
        <v>40.700000000000003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9.0603208079681977E-3</v>
      </c>
      <c r="G590" s="2">
        <f t="shared" si="84"/>
        <v>2.978826747698737E-2</v>
      </c>
      <c r="H590" s="2">
        <f t="shared" si="76"/>
        <v>0.3041573604429213</v>
      </c>
      <c r="I590" s="2">
        <f t="shared" si="77"/>
        <v>23.322136551038795</v>
      </c>
    </row>
    <row r="591" spans="1:9" ht="13.5" x14ac:dyDescent="0.25">
      <c r="A591" s="3">
        <f>TITRES_STAT!B594</f>
        <v>43161</v>
      </c>
      <c r="B591" s="6">
        <f>TITRES_STAT!D594</f>
        <v>40.700000000000003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8.4131550359704699E-3</v>
      </c>
      <c r="G591" s="2">
        <f t="shared" si="84"/>
        <v>2.7660534085773986E-2</v>
      </c>
      <c r="H591" s="2">
        <f t="shared" si="76"/>
        <v>0.30415736044292135</v>
      </c>
      <c r="I591" s="2">
        <f t="shared" si="77"/>
        <v>23.322136551038795</v>
      </c>
    </row>
    <row r="592" spans="1:9" ht="13.5" x14ac:dyDescent="0.25">
      <c r="A592" s="3">
        <f>TITRES_STAT!B595</f>
        <v>43164</v>
      </c>
      <c r="B592" s="6">
        <f>TITRES_STAT!D595</f>
        <v>40.700000000000003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7.8122153905440085E-3</v>
      </c>
      <c r="G592" s="2">
        <f t="shared" si="84"/>
        <v>2.5684781651075843E-2</v>
      </c>
      <c r="H592" s="2">
        <f t="shared" si="76"/>
        <v>0.30415736044292141</v>
      </c>
      <c r="I592" s="2">
        <f t="shared" si="77"/>
        <v>23.322136551038795</v>
      </c>
    </row>
    <row r="593" spans="1:9" ht="13.5" x14ac:dyDescent="0.25">
      <c r="A593" s="3">
        <f>TITRES_STAT!B596</f>
        <v>43165</v>
      </c>
      <c r="B593" s="6">
        <f>TITRES_STAT!D596</f>
        <v>38.869999999999997</v>
      </c>
      <c r="C593" s="2">
        <f t="shared" si="81"/>
        <v>-1.8300000000000054</v>
      </c>
      <c r="D593" s="2">
        <f t="shared" si="82"/>
        <v>0</v>
      </c>
      <c r="E593" s="2">
        <f t="shared" si="83"/>
        <v>1.8300000000000054</v>
      </c>
      <c r="F593" s="2">
        <f t="shared" si="84"/>
        <v>7.2542000055051516E-3</v>
      </c>
      <c r="G593" s="2">
        <f t="shared" si="84"/>
        <v>0.15456444010457079</v>
      </c>
      <c r="H593" s="2">
        <f t="shared" ref="H593:H656" si="85">F593/G593</f>
        <v>4.6933175577754574E-2</v>
      </c>
      <c r="I593" s="2">
        <f t="shared" ref="I593:I656" si="86">IF(G593=0,100,100-(100/(1+H593)))</f>
        <v>4.482919891410873</v>
      </c>
    </row>
    <row r="594" spans="1:9" ht="13.5" x14ac:dyDescent="0.25">
      <c r="A594" s="3">
        <f>TITRES_STAT!B597</f>
        <v>43166</v>
      </c>
      <c r="B594" s="6">
        <f>TITRES_STAT!D597</f>
        <v>37.130000000000003</v>
      </c>
      <c r="C594" s="2">
        <f t="shared" si="81"/>
        <v>-1.7399999999999949</v>
      </c>
      <c r="D594" s="2">
        <f t="shared" si="82"/>
        <v>0</v>
      </c>
      <c r="E594" s="2">
        <f t="shared" si="83"/>
        <v>1.7399999999999949</v>
      </c>
      <c r="F594" s="2">
        <f t="shared" si="84"/>
        <v>6.7360428622547843E-3</v>
      </c>
      <c r="G594" s="2">
        <f t="shared" si="84"/>
        <v>0.26780983723995821</v>
      </c>
      <c r="H594" s="2">
        <f t="shared" si="85"/>
        <v>2.5152335446958489E-2</v>
      </c>
      <c r="I594" s="2">
        <f t="shared" si="86"/>
        <v>2.4535217427946776</v>
      </c>
    </row>
    <row r="595" spans="1:9" ht="13.5" x14ac:dyDescent="0.25">
      <c r="A595" s="3">
        <f>TITRES_STAT!B598</f>
        <v>43167</v>
      </c>
      <c r="B595" s="6">
        <f>TITRES_STAT!D598</f>
        <v>35.46</v>
      </c>
      <c r="C595" s="2">
        <f t="shared" si="81"/>
        <v>-1.6700000000000017</v>
      </c>
      <c r="D595" s="2">
        <f t="shared" si="82"/>
        <v>0</v>
      </c>
      <c r="E595" s="2">
        <f t="shared" si="83"/>
        <v>1.6700000000000017</v>
      </c>
      <c r="F595" s="2">
        <f t="shared" si="84"/>
        <v>6.2548969435222996E-3</v>
      </c>
      <c r="G595" s="2">
        <f t="shared" si="84"/>
        <v>0.36796627743710414</v>
      </c>
      <c r="H595" s="2">
        <f t="shared" si="85"/>
        <v>1.6998560267771926E-2</v>
      </c>
      <c r="I595" s="2">
        <f t="shared" si="86"/>
        <v>1.6714438871276656</v>
      </c>
    </row>
    <row r="596" spans="1:9" ht="13.5" x14ac:dyDescent="0.25">
      <c r="A596" s="3">
        <f>TITRES_STAT!B599</f>
        <v>43168</v>
      </c>
      <c r="B596" s="6">
        <f>TITRES_STAT!D599</f>
        <v>34.4</v>
      </c>
      <c r="C596" s="2">
        <f t="shared" si="81"/>
        <v>-1.0600000000000023</v>
      </c>
      <c r="D596" s="2">
        <f t="shared" si="82"/>
        <v>0</v>
      </c>
      <c r="E596" s="2">
        <f t="shared" si="83"/>
        <v>1.0600000000000023</v>
      </c>
      <c r="F596" s="2">
        <f t="shared" si="84"/>
        <v>5.8081185904135645E-3</v>
      </c>
      <c r="G596" s="2">
        <f t="shared" si="84"/>
        <v>0.41739725762016827</v>
      </c>
      <c r="H596" s="2">
        <f t="shared" si="85"/>
        <v>1.3915085651326813E-2</v>
      </c>
      <c r="I596" s="2">
        <f t="shared" si="86"/>
        <v>1.3724113437357488</v>
      </c>
    </row>
    <row r="597" spans="1:9" ht="13.5" x14ac:dyDescent="0.25">
      <c r="A597" s="3">
        <f>TITRES_STAT!B600</f>
        <v>43171</v>
      </c>
      <c r="B597" s="6">
        <f>TITRES_STAT!D600</f>
        <v>34.4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5.3932529768125955E-3</v>
      </c>
      <c r="G597" s="2">
        <f t="shared" si="84"/>
        <v>0.38758316779015622</v>
      </c>
      <c r="H597" s="2">
        <f t="shared" si="85"/>
        <v>1.3915085651326813E-2</v>
      </c>
      <c r="I597" s="2">
        <f t="shared" si="86"/>
        <v>1.3724113437357488</v>
      </c>
    </row>
    <row r="598" spans="1:9" ht="13.5" x14ac:dyDescent="0.25">
      <c r="A598" s="3">
        <f>TITRES_STAT!B601</f>
        <v>43172</v>
      </c>
      <c r="B598" s="6">
        <f>TITRES_STAT!D601</f>
        <v>34.4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5.0080206213259813E-3</v>
      </c>
      <c r="G598" s="2">
        <f t="shared" si="84"/>
        <v>0.35989865580514507</v>
      </c>
      <c r="H598" s="2">
        <f t="shared" si="85"/>
        <v>1.3915085651326813E-2</v>
      </c>
      <c r="I598" s="2">
        <f t="shared" si="86"/>
        <v>1.3724113437357488</v>
      </c>
    </row>
    <row r="599" spans="1:9" ht="13.5" x14ac:dyDescent="0.25">
      <c r="A599" s="3">
        <f>TITRES_STAT!B602</f>
        <v>43173</v>
      </c>
      <c r="B599" s="6">
        <f>TITRES_STAT!D602</f>
        <v>34.4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4.6503048626598395E-3</v>
      </c>
      <c r="G599" s="2">
        <f t="shared" si="84"/>
        <v>0.33419160896192046</v>
      </c>
      <c r="H599" s="2">
        <f t="shared" si="85"/>
        <v>1.3915085651326809E-2</v>
      </c>
      <c r="I599" s="2">
        <f t="shared" si="86"/>
        <v>1.3724113437357488</v>
      </c>
    </row>
    <row r="600" spans="1:9" ht="13.5" x14ac:dyDescent="0.25">
      <c r="A600" s="3">
        <f>TITRES_STAT!B603</f>
        <v>43174</v>
      </c>
      <c r="B600" s="6">
        <f>TITRES_STAT!D603</f>
        <v>34.4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4.318140229612708E-3</v>
      </c>
      <c r="G600" s="2">
        <f t="shared" si="84"/>
        <v>0.31032077975035471</v>
      </c>
      <c r="H600" s="2">
        <f t="shared" si="85"/>
        <v>1.3915085651326809E-2</v>
      </c>
      <c r="I600" s="2">
        <f t="shared" si="86"/>
        <v>1.3724113437357488</v>
      </c>
    </row>
    <row r="601" spans="1:9" ht="13.5" x14ac:dyDescent="0.25">
      <c r="A601" s="3">
        <f>TITRES_STAT!B604</f>
        <v>43175</v>
      </c>
      <c r="B601" s="6">
        <f>TITRES_STAT!D604</f>
        <v>34.4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4.0097016417832291E-3</v>
      </c>
      <c r="G601" s="2">
        <f t="shared" si="84"/>
        <v>0.28815500976818653</v>
      </c>
      <c r="H601" s="2">
        <f t="shared" si="85"/>
        <v>1.3915085651326809E-2</v>
      </c>
      <c r="I601" s="2">
        <f t="shared" si="86"/>
        <v>1.3724113437357488</v>
      </c>
    </row>
    <row r="602" spans="1:9" ht="13.5" x14ac:dyDescent="0.25">
      <c r="A602" s="3">
        <f>TITRES_STAT!B605</f>
        <v>43178</v>
      </c>
      <c r="B602" s="6">
        <f>TITRES_STAT!D605</f>
        <v>34.4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3.7232943816558556E-3</v>
      </c>
      <c r="G602" s="2">
        <f t="shared" si="84"/>
        <v>0.26757250907045893</v>
      </c>
      <c r="H602" s="2">
        <f t="shared" si="85"/>
        <v>1.3915085651326809E-2</v>
      </c>
      <c r="I602" s="2">
        <f t="shared" si="86"/>
        <v>1.3724113437357488</v>
      </c>
    </row>
    <row r="603" spans="1:9" ht="13.5" x14ac:dyDescent="0.25">
      <c r="A603" s="3">
        <f>TITRES_STAT!B606</f>
        <v>43180</v>
      </c>
      <c r="B603" s="6">
        <f>TITRES_STAT!D606</f>
        <v>34.4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3.4573447829661518E-3</v>
      </c>
      <c r="G603" s="2">
        <f t="shared" si="84"/>
        <v>0.24846018699399758</v>
      </c>
      <c r="H603" s="2">
        <f t="shared" si="85"/>
        <v>1.3915085651326809E-2</v>
      </c>
      <c r="I603" s="2">
        <f t="shared" si="86"/>
        <v>1.3724113437357488</v>
      </c>
    </row>
    <row r="604" spans="1:9" ht="13.5" x14ac:dyDescent="0.25">
      <c r="A604" s="3">
        <f>TITRES_STAT!B607</f>
        <v>43181</v>
      </c>
      <c r="B604" s="6">
        <f>TITRES_STAT!D607</f>
        <v>34.4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3.2103915841828552E-3</v>
      </c>
      <c r="G604" s="2">
        <f t="shared" si="84"/>
        <v>0.2307130307801406</v>
      </c>
      <c r="H604" s="2">
        <f t="shared" si="85"/>
        <v>1.3915085651326811E-2</v>
      </c>
      <c r="I604" s="2">
        <f t="shared" si="86"/>
        <v>1.3724113437357488</v>
      </c>
    </row>
    <row r="605" spans="1:9" ht="13.5" x14ac:dyDescent="0.25">
      <c r="A605" s="3">
        <f>TITRES_STAT!B608</f>
        <v>43182</v>
      </c>
      <c r="B605" s="6">
        <f>TITRES_STAT!D608</f>
        <v>34.4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2.9810778995983658E-3</v>
      </c>
      <c r="G605" s="2">
        <f t="shared" si="87"/>
        <v>0.21423352858155914</v>
      </c>
      <c r="H605" s="2">
        <f t="shared" si="85"/>
        <v>1.3915085651326811E-2</v>
      </c>
      <c r="I605" s="2">
        <f t="shared" si="86"/>
        <v>1.3724113437357488</v>
      </c>
    </row>
    <row r="606" spans="1:9" ht="13.5" x14ac:dyDescent="0.25">
      <c r="A606" s="3">
        <f>TITRES_STAT!B609</f>
        <v>43185</v>
      </c>
      <c r="B606" s="6">
        <f>TITRES_STAT!D609</f>
        <v>33.4</v>
      </c>
      <c r="C606" s="2">
        <f t="shared" si="81"/>
        <v>-1</v>
      </c>
      <c r="D606" s="2">
        <f t="shared" si="82"/>
        <v>0</v>
      </c>
      <c r="E606" s="2">
        <f t="shared" si="83"/>
        <v>1</v>
      </c>
      <c r="F606" s="2">
        <f t="shared" si="87"/>
        <v>2.7681437639127679E-3</v>
      </c>
      <c r="G606" s="2">
        <f t="shared" si="87"/>
        <v>0.2703597051114478</v>
      </c>
      <c r="H606" s="2">
        <f t="shared" si="85"/>
        <v>1.0238743834890937E-2</v>
      </c>
      <c r="I606" s="2">
        <f t="shared" si="86"/>
        <v>1.0134974427949999</v>
      </c>
    </row>
    <row r="607" spans="1:9" ht="13.5" x14ac:dyDescent="0.25">
      <c r="A607" s="3">
        <f>TITRES_STAT!B610</f>
        <v>43186</v>
      </c>
      <c r="B607" s="6">
        <f>TITRES_STAT!D610</f>
        <v>34.9</v>
      </c>
      <c r="C607" s="2">
        <f t="shared" si="81"/>
        <v>1.5</v>
      </c>
      <c r="D607" s="2">
        <f t="shared" si="82"/>
        <v>1.5</v>
      </c>
      <c r="E607" s="2">
        <f t="shared" si="83"/>
        <v>0</v>
      </c>
      <c r="F607" s="2">
        <f t="shared" si="87"/>
        <v>0.10971327635220472</v>
      </c>
      <c r="G607" s="2">
        <f t="shared" si="87"/>
        <v>0.25104829760348724</v>
      </c>
      <c r="H607" s="2">
        <f t="shared" si="85"/>
        <v>0.43702059483983824</v>
      </c>
      <c r="I607" s="2">
        <f t="shared" si="86"/>
        <v>30.411574921690388</v>
      </c>
    </row>
    <row r="608" spans="1:9" ht="13.5" x14ac:dyDescent="0.25">
      <c r="A608" s="3">
        <f>TITRES_STAT!B611</f>
        <v>43187</v>
      </c>
      <c r="B608" s="6">
        <f>TITRES_STAT!D611</f>
        <v>36.47</v>
      </c>
      <c r="C608" s="2">
        <f t="shared" si="81"/>
        <v>1.5700000000000003</v>
      </c>
      <c r="D608" s="2">
        <f t="shared" si="82"/>
        <v>1.5700000000000003</v>
      </c>
      <c r="E608" s="2">
        <f t="shared" si="83"/>
        <v>0</v>
      </c>
      <c r="F608" s="2">
        <f t="shared" si="87"/>
        <v>0.21401947089847587</v>
      </c>
      <c r="G608" s="2">
        <f t="shared" si="87"/>
        <v>0.23311627634609527</v>
      </c>
      <c r="H608" s="2">
        <f t="shared" si="85"/>
        <v>0.91808034279310724</v>
      </c>
      <c r="I608" s="2">
        <f t="shared" si="86"/>
        <v>47.864540515346675</v>
      </c>
    </row>
    <row r="609" spans="1:9" ht="13.5" x14ac:dyDescent="0.25">
      <c r="A609" s="3">
        <f>TITRES_STAT!B612</f>
        <v>43188</v>
      </c>
      <c r="B609" s="6">
        <f>TITRES_STAT!D612</f>
        <v>36.47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0.19873236583429901</v>
      </c>
      <c r="G609" s="2">
        <f t="shared" si="87"/>
        <v>0.21646511374994562</v>
      </c>
      <c r="H609" s="2">
        <f t="shared" si="85"/>
        <v>0.91808034279310713</v>
      </c>
      <c r="I609" s="2">
        <f t="shared" si="86"/>
        <v>47.864540515346668</v>
      </c>
    </row>
    <row r="610" spans="1:9" ht="13.5" x14ac:dyDescent="0.25">
      <c r="A610" s="3">
        <f>TITRES_STAT!B613</f>
        <v>43189</v>
      </c>
      <c r="B610" s="6">
        <f>TITRES_STAT!D613</f>
        <v>37.56</v>
      </c>
      <c r="C610" s="2">
        <f t="shared" si="81"/>
        <v>1.0900000000000034</v>
      </c>
      <c r="D610" s="2">
        <f t="shared" si="82"/>
        <v>1.0900000000000034</v>
      </c>
      <c r="E610" s="2">
        <f t="shared" si="83"/>
        <v>0</v>
      </c>
      <c r="F610" s="2">
        <f t="shared" si="87"/>
        <v>0.26239433970327791</v>
      </c>
      <c r="G610" s="2">
        <f t="shared" si="87"/>
        <v>0.20100331991066378</v>
      </c>
      <c r="H610" s="2">
        <f t="shared" si="85"/>
        <v>1.3054229145065837</v>
      </c>
      <c r="I610" s="2">
        <f t="shared" si="86"/>
        <v>56.62401055755862</v>
      </c>
    </row>
    <row r="611" spans="1:9" ht="13.5" x14ac:dyDescent="0.25">
      <c r="A611" s="3">
        <f>TITRES_STAT!B614</f>
        <v>43192</v>
      </c>
      <c r="B611" s="6">
        <f>TITRES_STAT!D614</f>
        <v>37.56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0.24365188686732947</v>
      </c>
      <c r="G611" s="2">
        <f t="shared" si="87"/>
        <v>0.18664593991704495</v>
      </c>
      <c r="H611" s="2">
        <f t="shared" si="85"/>
        <v>1.3054229145065834</v>
      </c>
      <c r="I611" s="2">
        <f t="shared" si="86"/>
        <v>56.62401055755862</v>
      </c>
    </row>
    <row r="612" spans="1:9" ht="13.5" x14ac:dyDescent="0.25">
      <c r="A612" s="3">
        <f>TITRES_STAT!B615</f>
        <v>43193</v>
      </c>
      <c r="B612" s="6">
        <f>TITRES_STAT!D615</f>
        <v>37.56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0.22624818066252023</v>
      </c>
      <c r="G612" s="2">
        <f t="shared" si="87"/>
        <v>0.17331408706582746</v>
      </c>
      <c r="H612" s="2">
        <f t="shared" si="85"/>
        <v>1.3054229145065834</v>
      </c>
      <c r="I612" s="2">
        <f t="shared" si="86"/>
        <v>56.62401055755862</v>
      </c>
    </row>
    <row r="613" spans="1:9" ht="13.5" x14ac:dyDescent="0.25">
      <c r="A613" s="3">
        <f>TITRES_STAT!B616</f>
        <v>43194</v>
      </c>
      <c r="B613" s="6">
        <f>TITRES_STAT!D616</f>
        <v>37.56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0.21008759632948307</v>
      </c>
      <c r="G613" s="2">
        <f t="shared" si="87"/>
        <v>0.16093450941826837</v>
      </c>
      <c r="H613" s="2">
        <f t="shared" si="85"/>
        <v>1.3054229145065832</v>
      </c>
      <c r="I613" s="2">
        <f t="shared" si="86"/>
        <v>56.62401055755862</v>
      </c>
    </row>
    <row r="614" spans="1:9" ht="13.5" x14ac:dyDescent="0.25">
      <c r="A614" s="3">
        <f>TITRES_STAT!B617</f>
        <v>43195</v>
      </c>
      <c r="B614" s="6">
        <f>TITRES_STAT!D617</f>
        <v>37.56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0.19508133944880571</v>
      </c>
      <c r="G614" s="2">
        <f t="shared" si="87"/>
        <v>0.14943918731696351</v>
      </c>
      <c r="H614" s="2">
        <f t="shared" si="85"/>
        <v>1.305422914506583</v>
      </c>
      <c r="I614" s="2">
        <f t="shared" si="86"/>
        <v>56.624010557558613</v>
      </c>
    </row>
    <row r="615" spans="1:9" ht="13.5" x14ac:dyDescent="0.25">
      <c r="A615" s="3">
        <f>TITRES_STAT!B618</f>
        <v>43196</v>
      </c>
      <c r="B615" s="6">
        <f>TITRES_STAT!D618</f>
        <v>37.56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0.18114695805960529</v>
      </c>
      <c r="G615" s="2">
        <f t="shared" si="87"/>
        <v>0.13876495965146612</v>
      </c>
      <c r="H615" s="2">
        <f t="shared" si="85"/>
        <v>1.305422914506583</v>
      </c>
      <c r="I615" s="2">
        <f t="shared" si="86"/>
        <v>56.624010557558613</v>
      </c>
    </row>
    <row r="616" spans="1:9" ht="13.5" x14ac:dyDescent="0.25">
      <c r="A616" s="3">
        <f>TITRES_STAT!B619</f>
        <v>43200</v>
      </c>
      <c r="B616" s="6">
        <f>TITRES_STAT!D619</f>
        <v>37.56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0.16820788962677632</v>
      </c>
      <c r="G616" s="2">
        <f t="shared" si="87"/>
        <v>0.12885317681921854</v>
      </c>
      <c r="H616" s="2">
        <f t="shared" si="85"/>
        <v>1.3054229145065828</v>
      </c>
      <c r="I616" s="2">
        <f t="shared" si="86"/>
        <v>56.624010557558606</v>
      </c>
    </row>
    <row r="617" spans="1:9" ht="13.5" x14ac:dyDescent="0.25">
      <c r="A617" s="3">
        <f>TITRES_STAT!B620</f>
        <v>43201</v>
      </c>
      <c r="B617" s="6">
        <f>TITRES_STAT!D620</f>
        <v>37.56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0.15619304036772089</v>
      </c>
      <c r="G617" s="2">
        <f t="shared" si="87"/>
        <v>0.11964937847498865</v>
      </c>
      <c r="H617" s="2">
        <f t="shared" si="85"/>
        <v>1.305422914506583</v>
      </c>
      <c r="I617" s="2">
        <f t="shared" si="86"/>
        <v>56.624010557558613</v>
      </c>
    </row>
    <row r="618" spans="1:9" ht="13.5" x14ac:dyDescent="0.25">
      <c r="A618" s="3">
        <f>TITRES_STAT!B621</f>
        <v>43202</v>
      </c>
      <c r="B618" s="6">
        <f>TITRES_STAT!D621</f>
        <v>37.56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0.14503639462716938</v>
      </c>
      <c r="G618" s="2">
        <f t="shared" si="87"/>
        <v>0.11110299429820374</v>
      </c>
      <c r="H618" s="2">
        <f t="shared" si="85"/>
        <v>1.305422914506583</v>
      </c>
      <c r="I618" s="2">
        <f t="shared" si="86"/>
        <v>56.624010557558613</v>
      </c>
    </row>
    <row r="619" spans="1:9" ht="13.5" x14ac:dyDescent="0.25">
      <c r="A619" s="3">
        <f>TITRES_STAT!B622</f>
        <v>43203</v>
      </c>
      <c r="B619" s="6">
        <f>TITRES_STAT!D622</f>
        <v>37.56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0.13467665215380015</v>
      </c>
      <c r="G619" s="2">
        <f t="shared" si="87"/>
        <v>0.10316706613404633</v>
      </c>
      <c r="H619" s="2">
        <f t="shared" si="85"/>
        <v>1.305422914506583</v>
      </c>
      <c r="I619" s="2">
        <f t="shared" si="86"/>
        <v>56.624010557558613</v>
      </c>
    </row>
    <row r="620" spans="1:9" ht="13.5" x14ac:dyDescent="0.25">
      <c r="A620" s="3">
        <f>TITRES_STAT!B623</f>
        <v>43206</v>
      </c>
      <c r="B620" s="6">
        <f>TITRES_STAT!D623</f>
        <v>37.56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0.12505689128567157</v>
      </c>
      <c r="G620" s="2">
        <f t="shared" si="87"/>
        <v>9.5797989981614456E-2</v>
      </c>
      <c r="H620" s="2">
        <f t="shared" si="85"/>
        <v>1.305422914506583</v>
      </c>
      <c r="I620" s="2">
        <f t="shared" si="86"/>
        <v>56.624010557558613</v>
      </c>
    </row>
    <row r="621" spans="1:9" ht="13.5" x14ac:dyDescent="0.25">
      <c r="A621" s="3">
        <f>TITRES_STAT!B624</f>
        <v>43207</v>
      </c>
      <c r="B621" s="6">
        <f>TITRES_STAT!D624</f>
        <v>37.56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0.1161242561938379</v>
      </c>
      <c r="G621" s="2">
        <f t="shared" si="88"/>
        <v>8.895527641149914E-2</v>
      </c>
      <c r="H621" s="2">
        <f t="shared" si="85"/>
        <v>1.305422914506583</v>
      </c>
      <c r="I621" s="2">
        <f t="shared" si="86"/>
        <v>56.624010557558613</v>
      </c>
    </row>
    <row r="622" spans="1:9" ht="13.5" x14ac:dyDescent="0.25">
      <c r="A622" s="3">
        <f>TITRES_STAT!B625</f>
        <v>43208</v>
      </c>
      <c r="B622" s="6">
        <f>TITRES_STAT!D625</f>
        <v>37.56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0.10782966646570662</v>
      </c>
      <c r="G622" s="2">
        <f t="shared" si="88"/>
        <v>8.2601328096392063E-2</v>
      </c>
      <c r="H622" s="2">
        <f t="shared" si="85"/>
        <v>1.3054229145065828</v>
      </c>
      <c r="I622" s="2">
        <f t="shared" si="86"/>
        <v>56.624010557558606</v>
      </c>
    </row>
    <row r="623" spans="1:9" ht="13.5" x14ac:dyDescent="0.25">
      <c r="A623" s="3">
        <f>TITRES_STAT!B626</f>
        <v>43209</v>
      </c>
      <c r="B623" s="6">
        <f>TITRES_STAT!D626</f>
        <v>37.56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0.10012754743244186</v>
      </c>
      <c r="G623" s="2">
        <f t="shared" si="88"/>
        <v>7.6701233232364066E-2</v>
      </c>
      <c r="H623" s="2">
        <f t="shared" si="85"/>
        <v>1.3054229145065828</v>
      </c>
      <c r="I623" s="2">
        <f t="shared" si="86"/>
        <v>56.624010557558606</v>
      </c>
    </row>
    <row r="624" spans="1:9" ht="13.5" x14ac:dyDescent="0.25">
      <c r="A624" s="3">
        <f>TITRES_STAT!B627</f>
        <v>43210</v>
      </c>
      <c r="B624" s="6">
        <f>TITRES_STAT!D627</f>
        <v>36.5</v>
      </c>
      <c r="C624" s="2">
        <f t="shared" si="81"/>
        <v>-1.0600000000000023</v>
      </c>
      <c r="D624" s="2">
        <f t="shared" si="82"/>
        <v>0</v>
      </c>
      <c r="E624" s="2">
        <f t="shared" si="83"/>
        <v>1.0600000000000023</v>
      </c>
      <c r="F624" s="2">
        <f t="shared" si="88"/>
        <v>9.2975579758696011E-2</v>
      </c>
      <c r="G624" s="2">
        <f t="shared" si="88"/>
        <v>0.1469368594300525</v>
      </c>
      <c r="H624" s="2">
        <f t="shared" si="85"/>
        <v>0.63275872452518223</v>
      </c>
      <c r="I624" s="2">
        <f t="shared" si="86"/>
        <v>38.753963768234826</v>
      </c>
    </row>
    <row r="625" spans="1:9" ht="13.5" x14ac:dyDescent="0.25">
      <c r="A625" s="3">
        <f>TITRES_STAT!B628</f>
        <v>43213</v>
      </c>
      <c r="B625" s="6">
        <f>TITRES_STAT!D628</f>
        <v>36.43</v>
      </c>
      <c r="C625" s="2">
        <f t="shared" si="81"/>
        <v>-7.0000000000000284E-2</v>
      </c>
      <c r="D625" s="2">
        <f t="shared" si="82"/>
        <v>0</v>
      </c>
      <c r="E625" s="2">
        <f t="shared" si="83"/>
        <v>7.0000000000000284E-2</v>
      </c>
      <c r="F625" s="2">
        <f t="shared" si="88"/>
        <v>8.6334466918789141E-2</v>
      </c>
      <c r="G625" s="2">
        <f t="shared" si="88"/>
        <v>0.14144136947076305</v>
      </c>
      <c r="H625" s="2">
        <f t="shared" si="85"/>
        <v>0.61039049071590823</v>
      </c>
      <c r="I625" s="2">
        <f t="shared" si="86"/>
        <v>37.903259751897544</v>
      </c>
    </row>
    <row r="626" spans="1:9" ht="13.5" x14ac:dyDescent="0.25">
      <c r="A626" s="3">
        <f>TITRES_STAT!B629</f>
        <v>43214</v>
      </c>
      <c r="B626" s="6">
        <f>TITRES_STAT!D629</f>
        <v>36.43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8.0167719281732761E-2</v>
      </c>
      <c r="G626" s="2">
        <f t="shared" si="88"/>
        <v>0.1313384145085657</v>
      </c>
      <c r="H626" s="2">
        <f t="shared" si="85"/>
        <v>0.61039049071590812</v>
      </c>
      <c r="I626" s="2">
        <f t="shared" si="86"/>
        <v>37.903259751897544</v>
      </c>
    </row>
    <row r="627" spans="1:9" ht="13.5" x14ac:dyDescent="0.25">
      <c r="A627" s="3">
        <f>TITRES_STAT!B630</f>
        <v>43215</v>
      </c>
      <c r="B627" s="6">
        <f>TITRES_STAT!D630</f>
        <v>36.44</v>
      </c>
      <c r="C627" s="2">
        <f t="shared" si="81"/>
        <v>9.9999999999980105E-3</v>
      </c>
      <c r="D627" s="2">
        <f t="shared" si="82"/>
        <v>9.9999999999980105E-3</v>
      </c>
      <c r="E627" s="2">
        <f t="shared" si="83"/>
        <v>0</v>
      </c>
      <c r="F627" s="2">
        <f t="shared" si="88"/>
        <v>7.5155739333037416E-2</v>
      </c>
      <c r="G627" s="2">
        <f t="shared" si="88"/>
        <v>0.12195709918652529</v>
      </c>
      <c r="H627" s="2">
        <f t="shared" si="85"/>
        <v>0.61624735119430563</v>
      </c>
      <c r="I627" s="2">
        <f t="shared" si="86"/>
        <v>38.128282205006393</v>
      </c>
    </row>
    <row r="628" spans="1:9" ht="13.5" x14ac:dyDescent="0.25">
      <c r="A628" s="3">
        <f>TITRES_STAT!B631</f>
        <v>43216</v>
      </c>
      <c r="B628" s="6">
        <f>TITRES_STAT!D631</f>
        <v>36.44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6.9787472237820461E-2</v>
      </c>
      <c r="G628" s="2">
        <f t="shared" si="88"/>
        <v>0.1132458778160592</v>
      </c>
      <c r="H628" s="2">
        <f t="shared" si="85"/>
        <v>0.61624735119430563</v>
      </c>
      <c r="I628" s="2">
        <f t="shared" si="86"/>
        <v>38.128282205006393</v>
      </c>
    </row>
    <row r="629" spans="1:9" ht="13.5" x14ac:dyDescent="0.25">
      <c r="A629" s="3">
        <f>TITRES_STAT!B632</f>
        <v>43217</v>
      </c>
      <c r="B629" s="6">
        <f>TITRES_STAT!D632</f>
        <v>36.44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6.4802652792261856E-2</v>
      </c>
      <c r="G629" s="2">
        <f t="shared" si="88"/>
        <v>0.10515688654348354</v>
      </c>
      <c r="H629" s="2">
        <f t="shared" si="85"/>
        <v>0.61624735119430563</v>
      </c>
      <c r="I629" s="2">
        <f t="shared" si="86"/>
        <v>38.128282205006393</v>
      </c>
    </row>
    <row r="630" spans="1:9" ht="13.5" x14ac:dyDescent="0.25">
      <c r="A630" s="3">
        <f>TITRES_STAT!B633</f>
        <v>43220</v>
      </c>
      <c r="B630" s="6">
        <f>TITRES_STAT!D633</f>
        <v>36.44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6.0173891878528861E-2</v>
      </c>
      <c r="G630" s="2">
        <f t="shared" si="88"/>
        <v>9.7645680361806139E-2</v>
      </c>
      <c r="H630" s="2">
        <f t="shared" si="85"/>
        <v>0.61624735119430563</v>
      </c>
      <c r="I630" s="2">
        <f t="shared" si="86"/>
        <v>38.128282205006393</v>
      </c>
    </row>
    <row r="631" spans="1:9" ht="13.5" x14ac:dyDescent="0.25">
      <c r="A631" s="3">
        <f>TITRES_STAT!B634</f>
        <v>43222</v>
      </c>
      <c r="B631" s="6">
        <f>TITRES_STAT!D634</f>
        <v>36.44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5.5875756744348228E-2</v>
      </c>
      <c r="G631" s="2">
        <f t="shared" si="88"/>
        <v>9.067098890739142E-2</v>
      </c>
      <c r="H631" s="2">
        <f t="shared" si="85"/>
        <v>0.61624735119430563</v>
      </c>
      <c r="I631" s="2">
        <f t="shared" si="86"/>
        <v>38.128282205006393</v>
      </c>
    </row>
    <row r="632" spans="1:9" ht="13.5" x14ac:dyDescent="0.25">
      <c r="A632" s="3">
        <f>TITRES_STAT!B635</f>
        <v>43223</v>
      </c>
      <c r="B632" s="6">
        <f>TITRES_STAT!D635</f>
        <v>36.44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5.1884631262609067E-2</v>
      </c>
      <c r="G632" s="2">
        <f t="shared" si="88"/>
        <v>8.4194489699720612E-2</v>
      </c>
      <c r="H632" s="2">
        <f t="shared" si="85"/>
        <v>0.61624735119430551</v>
      </c>
      <c r="I632" s="2">
        <f t="shared" si="86"/>
        <v>38.128282205006393</v>
      </c>
    </row>
    <row r="633" spans="1:9" ht="13.5" x14ac:dyDescent="0.25">
      <c r="A633" s="3">
        <f>TITRES_STAT!B636</f>
        <v>43224</v>
      </c>
      <c r="B633" s="6">
        <f>TITRES_STAT!D636</f>
        <v>36.44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4.8178586172422704E-2</v>
      </c>
      <c r="G633" s="2">
        <f t="shared" si="88"/>
        <v>7.8180597578312E-2</v>
      </c>
      <c r="H633" s="2">
        <f t="shared" si="85"/>
        <v>0.61624735119430551</v>
      </c>
      <c r="I633" s="2">
        <f t="shared" si="86"/>
        <v>38.128282205006393</v>
      </c>
    </row>
    <row r="634" spans="1:9" ht="13.5" x14ac:dyDescent="0.25">
      <c r="A634" s="3">
        <f>TITRES_STAT!B637</f>
        <v>43227</v>
      </c>
      <c r="B634" s="6">
        <f>TITRES_STAT!D637</f>
        <v>36.44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4.4737258588678226E-2</v>
      </c>
      <c r="G634" s="2">
        <f t="shared" si="88"/>
        <v>7.2596269179861145E-2</v>
      </c>
      <c r="H634" s="2">
        <f t="shared" si="85"/>
        <v>0.61624735119430551</v>
      </c>
      <c r="I634" s="2">
        <f t="shared" si="86"/>
        <v>38.128282205006393</v>
      </c>
    </row>
    <row r="635" spans="1:9" ht="13.5" x14ac:dyDescent="0.25">
      <c r="A635" s="3">
        <f>TITRES_STAT!B638</f>
        <v>43228</v>
      </c>
      <c r="B635" s="6">
        <f>TITRES_STAT!D638</f>
        <v>36.44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4.1541740118058348E-2</v>
      </c>
      <c r="G635" s="2">
        <f t="shared" si="88"/>
        <v>6.741082138129964E-2</v>
      </c>
      <c r="H635" s="2">
        <f t="shared" si="85"/>
        <v>0.6162473511943054</v>
      </c>
      <c r="I635" s="2">
        <f t="shared" si="86"/>
        <v>38.128282205006386</v>
      </c>
    </row>
    <row r="636" spans="1:9" ht="13.5" x14ac:dyDescent="0.25">
      <c r="A636" s="3">
        <f>TITRES_STAT!B639</f>
        <v>43229</v>
      </c>
      <c r="B636" s="6">
        <f>TITRES_STAT!D639</f>
        <v>36.44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3.8574472966768469E-2</v>
      </c>
      <c r="G636" s="2">
        <f t="shared" si="88"/>
        <v>6.2595762711206801E-2</v>
      </c>
      <c r="H636" s="2">
        <f t="shared" si="85"/>
        <v>0.61624735119430551</v>
      </c>
      <c r="I636" s="2">
        <f t="shared" si="86"/>
        <v>38.128282205006393</v>
      </c>
    </row>
    <row r="637" spans="1:9" ht="13.5" x14ac:dyDescent="0.25">
      <c r="A637" s="3">
        <f>TITRES_STAT!B640</f>
        <v>43230</v>
      </c>
      <c r="B637" s="6">
        <f>TITRES_STAT!D640</f>
        <v>36.44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3.5819153469142155E-2</v>
      </c>
      <c r="G637" s="2">
        <f t="shared" si="89"/>
        <v>5.8124636803263456E-2</v>
      </c>
      <c r="H637" s="2">
        <f t="shared" si="85"/>
        <v>0.61624735119430563</v>
      </c>
      <c r="I637" s="2">
        <f t="shared" si="86"/>
        <v>38.128282205006393</v>
      </c>
    </row>
    <row r="638" spans="1:9" ht="13.5" x14ac:dyDescent="0.25">
      <c r="A638" s="3">
        <f>TITRES_STAT!B641</f>
        <v>43231</v>
      </c>
      <c r="B638" s="6">
        <f>TITRES_STAT!D641</f>
        <v>36.44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3.3260642507060574E-2</v>
      </c>
      <c r="G638" s="2">
        <f t="shared" si="89"/>
        <v>5.3972877031601786E-2</v>
      </c>
      <c r="H638" s="2">
        <f t="shared" si="85"/>
        <v>0.61624735119430551</v>
      </c>
      <c r="I638" s="2">
        <f t="shared" si="86"/>
        <v>38.128282205006393</v>
      </c>
    </row>
    <row r="639" spans="1:9" ht="13.5" x14ac:dyDescent="0.25">
      <c r="A639" s="3">
        <f>TITRES_STAT!B642</f>
        <v>43234</v>
      </c>
      <c r="B639" s="6">
        <f>TITRES_STAT!D642</f>
        <v>36.44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3.0884882327984819E-2</v>
      </c>
      <c r="G639" s="2">
        <f t="shared" si="89"/>
        <v>5.0117671529344522E-2</v>
      </c>
      <c r="H639" s="2">
        <f t="shared" si="85"/>
        <v>0.61624735119430551</v>
      </c>
      <c r="I639" s="2">
        <f t="shared" si="86"/>
        <v>38.128282205006393</v>
      </c>
    </row>
    <row r="640" spans="1:9" ht="13.5" x14ac:dyDescent="0.25">
      <c r="A640" s="3">
        <f>TITRES_STAT!B643</f>
        <v>43235</v>
      </c>
      <c r="B640" s="6">
        <f>TITRES_STAT!D643</f>
        <v>36.44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2.8678819304557329E-2</v>
      </c>
      <c r="G640" s="2">
        <f t="shared" si="89"/>
        <v>4.6537837848677058E-2</v>
      </c>
      <c r="H640" s="2">
        <f t="shared" si="85"/>
        <v>0.6162473511943054</v>
      </c>
      <c r="I640" s="2">
        <f t="shared" si="86"/>
        <v>38.128282205006386</v>
      </c>
    </row>
    <row r="641" spans="1:9" ht="13.5" x14ac:dyDescent="0.25">
      <c r="A641" s="3">
        <f>TITRES_STAT!B644</f>
        <v>43236</v>
      </c>
      <c r="B641" s="6">
        <f>TITRES_STAT!D644</f>
        <v>36.44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2.6630332211374664E-2</v>
      </c>
      <c r="G641" s="2">
        <f t="shared" si="89"/>
        <v>4.3213706573771556E-2</v>
      </c>
      <c r="H641" s="2">
        <f t="shared" si="85"/>
        <v>0.6162473511943054</v>
      </c>
      <c r="I641" s="2">
        <f t="shared" si="86"/>
        <v>38.128282205006386</v>
      </c>
    </row>
    <row r="642" spans="1:9" ht="13.5" x14ac:dyDescent="0.25">
      <c r="A642" s="3">
        <f>TITRES_STAT!B645</f>
        <v>43237</v>
      </c>
      <c r="B642" s="6">
        <f>TITRES_STAT!D645</f>
        <v>36.44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2.4728165624847902E-2</v>
      </c>
      <c r="G642" s="2">
        <f t="shared" si="89"/>
        <v>4.0127013247073587E-2</v>
      </c>
      <c r="H642" s="2">
        <f t="shared" si="85"/>
        <v>0.6162473511943054</v>
      </c>
      <c r="I642" s="2">
        <f t="shared" si="86"/>
        <v>38.128282205006386</v>
      </c>
    </row>
    <row r="643" spans="1:9" ht="13.5" x14ac:dyDescent="0.25">
      <c r="A643" s="3">
        <f>TITRES_STAT!B646</f>
        <v>43238</v>
      </c>
      <c r="B643" s="6">
        <f>TITRES_STAT!D646</f>
        <v>36.44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2.296186808021591E-2</v>
      </c>
      <c r="G643" s="2">
        <f t="shared" si="89"/>
        <v>3.7260798015139762E-2</v>
      </c>
      <c r="H643" s="2">
        <f t="shared" si="85"/>
        <v>0.6162473511943054</v>
      </c>
      <c r="I643" s="2">
        <f t="shared" si="86"/>
        <v>38.128282205006386</v>
      </c>
    </row>
    <row r="644" spans="1:9" ht="13.5" x14ac:dyDescent="0.25">
      <c r="A644" s="3">
        <f>TITRES_STAT!B647</f>
        <v>43241</v>
      </c>
      <c r="B644" s="6">
        <f>TITRES_STAT!D647</f>
        <v>36.44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2.1321734645914775E-2</v>
      </c>
      <c r="G644" s="2">
        <f t="shared" si="89"/>
        <v>3.459931244262978E-2</v>
      </c>
      <c r="H644" s="2">
        <f t="shared" si="85"/>
        <v>0.6162473511943054</v>
      </c>
      <c r="I644" s="2">
        <f t="shared" si="86"/>
        <v>38.128282205006386</v>
      </c>
    </row>
    <row r="645" spans="1:9" ht="13.5" x14ac:dyDescent="0.25">
      <c r="A645" s="3">
        <f>TITRES_STAT!B648</f>
        <v>43242</v>
      </c>
      <c r="B645" s="6">
        <f>TITRES_STAT!D648</f>
        <v>36.44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1.9798753599778007E-2</v>
      </c>
      <c r="G645" s="2">
        <f t="shared" si="89"/>
        <v>3.2127932982441938E-2</v>
      </c>
      <c r="H645" s="2">
        <f t="shared" si="85"/>
        <v>0.61624735119430551</v>
      </c>
      <c r="I645" s="2">
        <f t="shared" si="86"/>
        <v>38.128282205006393</v>
      </c>
    </row>
    <row r="646" spans="1:9" ht="13.5" x14ac:dyDescent="0.25">
      <c r="A646" s="3">
        <f>TITRES_STAT!B649</f>
        <v>43243</v>
      </c>
      <c r="B646" s="6">
        <f>TITRES_STAT!D649</f>
        <v>36.44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1.8384556914079579E-2</v>
      </c>
      <c r="G646" s="2">
        <f t="shared" si="89"/>
        <v>2.9833080626553231E-2</v>
      </c>
      <c r="H646" s="2">
        <f t="shared" si="85"/>
        <v>0.61624735119430551</v>
      </c>
      <c r="I646" s="2">
        <f t="shared" si="86"/>
        <v>38.128282205006393</v>
      </c>
    </row>
    <row r="647" spans="1:9" ht="13.5" x14ac:dyDescent="0.25">
      <c r="A647" s="3">
        <f>TITRES_STAT!B650</f>
        <v>43244</v>
      </c>
      <c r="B647" s="6">
        <f>TITRES_STAT!D650</f>
        <v>36.44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1.7071374277359611E-2</v>
      </c>
      <c r="G647" s="2">
        <f t="shared" si="89"/>
        <v>2.7702146296085143E-2</v>
      </c>
      <c r="H647" s="2">
        <f t="shared" si="85"/>
        <v>0.61624735119430551</v>
      </c>
      <c r="I647" s="2">
        <f t="shared" si="86"/>
        <v>38.128282205006393</v>
      </c>
    </row>
    <row r="648" spans="1:9" ht="13.5" x14ac:dyDescent="0.25">
      <c r="A648" s="3">
        <f>TITRES_STAT!B651</f>
        <v>43245</v>
      </c>
      <c r="B648" s="6">
        <f>TITRES_STAT!D651</f>
        <v>36.44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1.5851990400405355E-2</v>
      </c>
      <c r="G648" s="2">
        <f t="shared" si="89"/>
        <v>2.5723421560650491E-2</v>
      </c>
      <c r="H648" s="2">
        <f t="shared" si="85"/>
        <v>0.61624735119430551</v>
      </c>
      <c r="I648" s="2">
        <f t="shared" si="86"/>
        <v>38.128282205006393</v>
      </c>
    </row>
    <row r="649" spans="1:9" ht="13.5" x14ac:dyDescent="0.25">
      <c r="A649" s="3">
        <f>TITRES_STAT!B652</f>
        <v>43248</v>
      </c>
      <c r="B649" s="6">
        <f>TITRES_STAT!D652</f>
        <v>35.35</v>
      </c>
      <c r="C649" s="2">
        <f t="shared" si="90"/>
        <v>-1.0899999999999963</v>
      </c>
      <c r="D649" s="2">
        <f t="shared" si="91"/>
        <v>0</v>
      </c>
      <c r="E649" s="2">
        <f t="shared" si="92"/>
        <v>1.0899999999999963</v>
      </c>
      <c r="F649" s="2">
        <f t="shared" si="89"/>
        <v>1.4719705371804972E-2</v>
      </c>
      <c r="G649" s="2">
        <f t="shared" si="89"/>
        <v>0.1017431771634609</v>
      </c>
      <c r="H649" s="2">
        <f t="shared" si="85"/>
        <v>0.14467511023521751</v>
      </c>
      <c r="I649" s="2">
        <f t="shared" si="86"/>
        <v>12.638967069484764</v>
      </c>
    </row>
    <row r="650" spans="1:9" ht="13.5" x14ac:dyDescent="0.25">
      <c r="A650" s="3">
        <f>TITRES_STAT!B653</f>
        <v>43249</v>
      </c>
      <c r="B650" s="6">
        <f>TITRES_STAT!D653</f>
        <v>35.35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1.3668297845247474E-2</v>
      </c>
      <c r="G650" s="2">
        <f t="shared" si="89"/>
        <v>9.4475807366070835E-2</v>
      </c>
      <c r="H650" s="2">
        <f t="shared" si="85"/>
        <v>0.14467511023521754</v>
      </c>
      <c r="I650" s="2">
        <f t="shared" si="86"/>
        <v>12.638967069484764</v>
      </c>
    </row>
    <row r="651" spans="1:9" ht="13.5" x14ac:dyDescent="0.25">
      <c r="A651" s="3">
        <f>TITRES_STAT!B654</f>
        <v>43250</v>
      </c>
      <c r="B651" s="6">
        <f>TITRES_STAT!D654</f>
        <v>35.35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1.2691990856301226E-2</v>
      </c>
      <c r="G651" s="2">
        <f t="shared" si="89"/>
        <v>8.772753541135149E-2</v>
      </c>
      <c r="H651" s="2">
        <f t="shared" si="85"/>
        <v>0.14467511023521754</v>
      </c>
      <c r="I651" s="2">
        <f t="shared" si="86"/>
        <v>12.638967069484764</v>
      </c>
    </row>
    <row r="652" spans="1:9" ht="13.5" x14ac:dyDescent="0.25">
      <c r="A652" s="3">
        <f>TITRES_STAT!B655</f>
        <v>43251</v>
      </c>
      <c r="B652" s="6">
        <f>TITRES_STAT!D655</f>
        <v>35.35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1.1785420080851138E-2</v>
      </c>
      <c r="G652" s="2">
        <f t="shared" si="89"/>
        <v>8.146128288196923E-2</v>
      </c>
      <c r="H652" s="2">
        <f t="shared" si="85"/>
        <v>0.14467511023521754</v>
      </c>
      <c r="I652" s="2">
        <f t="shared" si="86"/>
        <v>12.638967069484764</v>
      </c>
    </row>
    <row r="653" spans="1:9" ht="13.5" x14ac:dyDescent="0.25">
      <c r="A653" s="3">
        <f>TITRES_STAT!B656</f>
        <v>43252</v>
      </c>
      <c r="B653" s="6">
        <f>TITRES_STAT!D656</f>
        <v>35.35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1.0943604360790341E-2</v>
      </c>
      <c r="G653" s="2">
        <f t="shared" si="93"/>
        <v>7.5642619818971427E-2</v>
      </c>
      <c r="H653" s="2">
        <f t="shared" si="85"/>
        <v>0.14467511023521754</v>
      </c>
      <c r="I653" s="2">
        <f t="shared" si="86"/>
        <v>12.638967069484764</v>
      </c>
    </row>
    <row r="654" spans="1:9" ht="13.5" x14ac:dyDescent="0.25">
      <c r="A654" s="3">
        <f>TITRES_STAT!B657</f>
        <v>43255</v>
      </c>
      <c r="B654" s="6">
        <f>TITRES_STAT!D657</f>
        <v>35.35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1.0161918335019603E-2</v>
      </c>
      <c r="G654" s="2">
        <f t="shared" si="93"/>
        <v>7.0239575546187746E-2</v>
      </c>
      <c r="H654" s="2">
        <f t="shared" si="85"/>
        <v>0.14467511023521754</v>
      </c>
      <c r="I654" s="2">
        <f t="shared" si="86"/>
        <v>12.638967069484764</v>
      </c>
    </row>
    <row r="655" spans="1:9" ht="13.5" x14ac:dyDescent="0.25">
      <c r="A655" s="3">
        <f>TITRES_STAT!B658</f>
        <v>43256</v>
      </c>
      <c r="B655" s="6">
        <f>TITRES_STAT!D658</f>
        <v>35.35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9.4360670253753453E-3</v>
      </c>
      <c r="G655" s="2">
        <f t="shared" si="93"/>
        <v>6.5222463007174339E-2</v>
      </c>
      <c r="H655" s="2">
        <f t="shared" si="85"/>
        <v>0.14467511023521754</v>
      </c>
      <c r="I655" s="2">
        <f t="shared" si="86"/>
        <v>12.638967069484764</v>
      </c>
    </row>
    <row r="656" spans="1:9" ht="13.5" x14ac:dyDescent="0.25">
      <c r="A656" s="3">
        <f>TITRES_STAT!B659</f>
        <v>43257</v>
      </c>
      <c r="B656" s="6">
        <f>TITRES_STAT!D659</f>
        <v>35.35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8.7620622378485353E-3</v>
      </c>
      <c r="G656" s="2">
        <f t="shared" si="93"/>
        <v>6.0563715649519026E-2</v>
      </c>
      <c r="H656" s="2">
        <f t="shared" si="85"/>
        <v>0.14467511023521754</v>
      </c>
      <c r="I656" s="2">
        <f t="shared" si="86"/>
        <v>12.638967069484764</v>
      </c>
    </row>
    <row r="657" spans="1:9" ht="13.5" x14ac:dyDescent="0.25">
      <c r="A657" s="3">
        <f>TITRES_STAT!B660</f>
        <v>43258</v>
      </c>
      <c r="B657" s="6">
        <f>TITRES_STAT!D660</f>
        <v>35.35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8.1362006494307831E-3</v>
      </c>
      <c r="G657" s="2">
        <f t="shared" si="93"/>
        <v>5.6237735960267668E-2</v>
      </c>
      <c r="H657" s="2">
        <f t="shared" ref="H657:H720" si="94">F657/G657</f>
        <v>0.14467511023521756</v>
      </c>
      <c r="I657" s="2">
        <f t="shared" ref="I657:I720" si="95">IF(G657=0,100,100-(100/(1+H657)))</f>
        <v>12.638967069484764</v>
      </c>
    </row>
    <row r="658" spans="1:9" ht="13.5" x14ac:dyDescent="0.25">
      <c r="A658" s="3">
        <f>TITRES_STAT!B661</f>
        <v>43259</v>
      </c>
      <c r="B658" s="6">
        <f>TITRES_STAT!D661</f>
        <v>35.35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7.5550434601857272E-3</v>
      </c>
      <c r="G658" s="2">
        <f t="shared" si="93"/>
        <v>5.2220754820248551E-2</v>
      </c>
      <c r="H658" s="2">
        <f t="shared" si="94"/>
        <v>0.14467511023521754</v>
      </c>
      <c r="I658" s="2">
        <f t="shared" si="95"/>
        <v>12.638967069484764</v>
      </c>
    </row>
    <row r="659" spans="1:9" ht="13.5" x14ac:dyDescent="0.25">
      <c r="A659" s="3">
        <f>TITRES_STAT!B662</f>
        <v>43262</v>
      </c>
      <c r="B659" s="6">
        <f>TITRES_STAT!D662</f>
        <v>35.35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7.0153974987438904E-3</v>
      </c>
      <c r="G659" s="2">
        <f t="shared" si="93"/>
        <v>4.8490700904516515E-2</v>
      </c>
      <c r="H659" s="2">
        <f t="shared" si="94"/>
        <v>0.14467511023521756</v>
      </c>
      <c r="I659" s="2">
        <f t="shared" si="95"/>
        <v>12.638967069484764</v>
      </c>
    </row>
    <row r="660" spans="1:9" ht="13.5" x14ac:dyDescent="0.25">
      <c r="A660" s="3">
        <f>TITRES_STAT!B663</f>
        <v>43263</v>
      </c>
      <c r="B660" s="6">
        <f>TITRES_STAT!D663</f>
        <v>35.35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6.5142976774050414E-3</v>
      </c>
      <c r="G660" s="2">
        <f t="shared" si="93"/>
        <v>4.5027079411336768E-2</v>
      </c>
      <c r="H660" s="2">
        <f t="shared" si="94"/>
        <v>0.14467511023521754</v>
      </c>
      <c r="I660" s="2">
        <f t="shared" si="95"/>
        <v>12.638967069484764</v>
      </c>
    </row>
    <row r="661" spans="1:9" ht="13.5" x14ac:dyDescent="0.25">
      <c r="A661" s="3">
        <f>TITRES_STAT!B664</f>
        <v>43264</v>
      </c>
      <c r="B661" s="6">
        <f>TITRES_STAT!D664</f>
        <v>35.35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6.0489907004475383E-3</v>
      </c>
      <c r="G661" s="2">
        <f t="shared" si="93"/>
        <v>4.1810859453384142E-2</v>
      </c>
      <c r="H661" s="2">
        <f t="shared" si="94"/>
        <v>0.14467511023521754</v>
      </c>
      <c r="I661" s="2">
        <f t="shared" si="95"/>
        <v>12.638967069484764</v>
      </c>
    </row>
    <row r="662" spans="1:9" ht="13.5" x14ac:dyDescent="0.25">
      <c r="A662" s="3">
        <f>TITRES_STAT!B665</f>
        <v>43265</v>
      </c>
      <c r="B662" s="6">
        <f>TITRES_STAT!D665</f>
        <v>35.35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5.6169199361298574E-3</v>
      </c>
      <c r="G662" s="2">
        <f t="shared" si="93"/>
        <v>3.882436949242813E-2</v>
      </c>
      <c r="H662" s="2">
        <f t="shared" si="94"/>
        <v>0.14467511023521756</v>
      </c>
      <c r="I662" s="2">
        <f t="shared" si="95"/>
        <v>12.638967069484764</v>
      </c>
    </row>
    <row r="663" spans="1:9" ht="13.5" x14ac:dyDescent="0.25">
      <c r="A663" s="3">
        <f>TITRES_STAT!B666</f>
        <v>43269</v>
      </c>
      <c r="B663" s="6">
        <f>TITRES_STAT!D666</f>
        <v>35.35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5.2157113692634389E-3</v>
      </c>
      <c r="G663" s="2">
        <f t="shared" si="93"/>
        <v>3.6051200242968977E-2</v>
      </c>
      <c r="H663" s="2">
        <f t="shared" si="94"/>
        <v>0.14467511023521756</v>
      </c>
      <c r="I663" s="2">
        <f t="shared" si="95"/>
        <v>12.638967069484764</v>
      </c>
    </row>
    <row r="664" spans="1:9" ht="13.5" x14ac:dyDescent="0.25">
      <c r="A664" s="3">
        <f>TITRES_STAT!B667</f>
        <v>43270</v>
      </c>
      <c r="B664" s="6">
        <f>TITRES_STAT!D667</f>
        <v>33.76</v>
      </c>
      <c r="C664" s="2">
        <f t="shared" si="90"/>
        <v>-1.5900000000000034</v>
      </c>
      <c r="D664" s="2">
        <f t="shared" si="91"/>
        <v>0</v>
      </c>
      <c r="E664" s="2">
        <f t="shared" si="92"/>
        <v>1.5900000000000034</v>
      </c>
      <c r="F664" s="2">
        <f t="shared" si="93"/>
        <v>4.8431605571731939E-3</v>
      </c>
      <c r="G664" s="2">
        <f t="shared" si="93"/>
        <v>0.14704754308275714</v>
      </c>
      <c r="H664" s="2">
        <f t="shared" si="94"/>
        <v>3.2936018213153707E-2</v>
      </c>
      <c r="I664" s="2">
        <f t="shared" si="95"/>
        <v>3.1885826065131084</v>
      </c>
    </row>
    <row r="665" spans="1:9" ht="13.5" x14ac:dyDescent="0.25">
      <c r="A665" s="3">
        <f>TITRES_STAT!B668</f>
        <v>43271</v>
      </c>
      <c r="B665" s="6">
        <f>TITRES_STAT!D668</f>
        <v>34</v>
      </c>
      <c r="C665" s="2">
        <f t="shared" si="90"/>
        <v>0.24000000000000199</v>
      </c>
      <c r="D665" s="2">
        <f t="shared" si="91"/>
        <v>0.24000000000000199</v>
      </c>
      <c r="E665" s="2">
        <f t="shared" si="92"/>
        <v>0</v>
      </c>
      <c r="F665" s="2">
        <f t="shared" si="93"/>
        <v>2.1640077660232394E-2</v>
      </c>
      <c r="G665" s="2">
        <f t="shared" si="93"/>
        <v>0.13654414714827448</v>
      </c>
      <c r="H665" s="2">
        <f t="shared" si="94"/>
        <v>0.15848411017378317</v>
      </c>
      <c r="I665" s="2">
        <f t="shared" si="95"/>
        <v>13.680300729373755</v>
      </c>
    </row>
    <row r="666" spans="1:9" ht="13.5" x14ac:dyDescent="0.25">
      <c r="A666" s="3">
        <f>TITRES_STAT!B669</f>
        <v>43272</v>
      </c>
      <c r="B666" s="6">
        <f>TITRES_STAT!D669</f>
        <v>34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2.0094357827358654E-2</v>
      </c>
      <c r="G666" s="2">
        <f t="shared" si="93"/>
        <v>0.1267909937805406</v>
      </c>
      <c r="H666" s="2">
        <f t="shared" si="94"/>
        <v>0.15848411017378319</v>
      </c>
      <c r="I666" s="2">
        <f t="shared" si="95"/>
        <v>13.680300729373769</v>
      </c>
    </row>
    <row r="667" spans="1:9" ht="13.5" x14ac:dyDescent="0.25">
      <c r="A667" s="3">
        <f>TITRES_STAT!B670</f>
        <v>43273</v>
      </c>
      <c r="B667" s="6">
        <f>TITRES_STAT!D670</f>
        <v>34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1.8659046553975895E-2</v>
      </c>
      <c r="G667" s="2">
        <f t="shared" si="93"/>
        <v>0.1177344942247877</v>
      </c>
      <c r="H667" s="2">
        <f t="shared" si="94"/>
        <v>0.15848411017378319</v>
      </c>
      <c r="I667" s="2">
        <f t="shared" si="95"/>
        <v>13.680300729373769</v>
      </c>
    </row>
    <row r="668" spans="1:9" ht="13.5" x14ac:dyDescent="0.25">
      <c r="A668" s="3">
        <f>TITRES_STAT!B671</f>
        <v>43276</v>
      </c>
      <c r="B668" s="6">
        <f>TITRES_STAT!D671</f>
        <v>34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1.7326257514406189E-2</v>
      </c>
      <c r="G668" s="2">
        <f t="shared" si="93"/>
        <v>0.10932488749444572</v>
      </c>
      <c r="H668" s="2">
        <f t="shared" si="94"/>
        <v>0.15848411017378322</v>
      </c>
      <c r="I668" s="2">
        <f t="shared" si="95"/>
        <v>13.680300729373769</v>
      </c>
    </row>
    <row r="669" spans="1:9" ht="13.5" x14ac:dyDescent="0.25">
      <c r="A669" s="3">
        <f>TITRES_STAT!B672</f>
        <v>43277</v>
      </c>
      <c r="B669" s="6">
        <f>TITRES_STAT!D672</f>
        <v>34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1.6088667691948604E-2</v>
      </c>
      <c r="G669" s="2">
        <f t="shared" si="96"/>
        <v>0.10151596695912816</v>
      </c>
      <c r="H669" s="2">
        <f t="shared" si="94"/>
        <v>0.15848411017378319</v>
      </c>
      <c r="I669" s="2">
        <f t="shared" si="95"/>
        <v>13.680300729373769</v>
      </c>
    </row>
    <row r="670" spans="1:9" ht="13.5" x14ac:dyDescent="0.25">
      <c r="A670" s="3">
        <f>TITRES_STAT!B673</f>
        <v>43278</v>
      </c>
      <c r="B670" s="6">
        <f>TITRES_STAT!D673</f>
        <v>34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1.4939477142523704E-2</v>
      </c>
      <c r="G670" s="2">
        <f t="shared" si="96"/>
        <v>9.4264826462047577E-2</v>
      </c>
      <c r="H670" s="2">
        <f t="shared" si="94"/>
        <v>0.15848411017378322</v>
      </c>
      <c r="I670" s="2">
        <f t="shared" si="95"/>
        <v>13.680300729373769</v>
      </c>
    </row>
    <row r="671" spans="1:9" ht="13.5" x14ac:dyDescent="0.25">
      <c r="A671" s="3">
        <f>TITRES_STAT!B674</f>
        <v>43279</v>
      </c>
      <c r="B671" s="6">
        <f>TITRES_STAT!D674</f>
        <v>34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1.3872371632343439E-2</v>
      </c>
      <c r="G671" s="2">
        <f t="shared" si="96"/>
        <v>8.753162457190132E-2</v>
      </c>
      <c r="H671" s="2">
        <f t="shared" si="94"/>
        <v>0.15848411017378322</v>
      </c>
      <c r="I671" s="2">
        <f t="shared" si="95"/>
        <v>13.680300729373769</v>
      </c>
    </row>
    <row r="672" spans="1:9" ht="13.5" x14ac:dyDescent="0.25">
      <c r="A672" s="3">
        <f>TITRES_STAT!B675</f>
        <v>43280</v>
      </c>
      <c r="B672" s="6">
        <f>TITRES_STAT!D675</f>
        <v>34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1.2881487944318908E-2</v>
      </c>
      <c r="G672" s="2">
        <f t="shared" si="96"/>
        <v>8.1279365673908366E-2</v>
      </c>
      <c r="H672" s="2">
        <f t="shared" si="94"/>
        <v>0.15848411017378322</v>
      </c>
      <c r="I672" s="2">
        <f t="shared" si="95"/>
        <v>13.680300729373769</v>
      </c>
    </row>
    <row r="673" spans="1:9" ht="13.5" x14ac:dyDescent="0.25">
      <c r="A673" s="3">
        <f>TITRES_STAT!B676</f>
        <v>43283</v>
      </c>
      <c r="B673" s="6">
        <f>TITRES_STAT!D676</f>
        <v>34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1.1961381662581844E-2</v>
      </c>
      <c r="G673" s="2">
        <f t="shared" si="96"/>
        <v>7.5473696697200623E-2</v>
      </c>
      <c r="H673" s="2">
        <f t="shared" si="94"/>
        <v>0.15848411017378325</v>
      </c>
      <c r="I673" s="2">
        <f t="shared" si="95"/>
        <v>13.680300729373769</v>
      </c>
    </row>
    <row r="674" spans="1:9" ht="13.5" x14ac:dyDescent="0.25">
      <c r="A674" s="3">
        <f>TITRES_STAT!B677</f>
        <v>43284</v>
      </c>
      <c r="B674" s="6">
        <f>TITRES_STAT!D677</f>
        <v>34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1.1106997258111711E-2</v>
      </c>
      <c r="G674" s="2">
        <f t="shared" si="96"/>
        <v>7.0082718361686294E-2</v>
      </c>
      <c r="H674" s="2">
        <f t="shared" si="94"/>
        <v>0.15848411017378322</v>
      </c>
      <c r="I674" s="2">
        <f t="shared" si="95"/>
        <v>13.680300729373769</v>
      </c>
    </row>
    <row r="675" spans="1:9" ht="13.5" x14ac:dyDescent="0.25">
      <c r="A675" s="3">
        <f>TITRES_STAT!B678</f>
        <v>43285</v>
      </c>
      <c r="B675" s="6">
        <f>TITRES_STAT!D678</f>
        <v>35</v>
      </c>
      <c r="C675" s="2">
        <f t="shared" si="90"/>
        <v>1</v>
      </c>
      <c r="D675" s="2">
        <f t="shared" si="91"/>
        <v>1</v>
      </c>
      <c r="E675" s="2">
        <f t="shared" si="92"/>
        <v>0</v>
      </c>
      <c r="F675" s="2">
        <f t="shared" si="96"/>
        <v>8.174221173967515E-2</v>
      </c>
      <c r="G675" s="2">
        <f t="shared" si="96"/>
        <v>6.5076809907280125E-2</v>
      </c>
      <c r="H675" s="2">
        <f t="shared" si="94"/>
        <v>1.2560881803539461</v>
      </c>
      <c r="I675" s="2">
        <f t="shared" si="95"/>
        <v>55.675491378926722</v>
      </c>
    </row>
    <row r="676" spans="1:9" ht="13.5" x14ac:dyDescent="0.25">
      <c r="A676" s="3">
        <f>TITRES_STAT!B679</f>
        <v>43286</v>
      </c>
      <c r="B676" s="6">
        <f>TITRES_STAT!D679</f>
        <v>35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7.5903482329698346E-2</v>
      </c>
      <c r="G676" s="2">
        <f t="shared" si="96"/>
        <v>6.0428466342474403E-2</v>
      </c>
      <c r="H676" s="2">
        <f t="shared" si="94"/>
        <v>1.2560881803539461</v>
      </c>
      <c r="I676" s="2">
        <f t="shared" si="95"/>
        <v>55.675491378926722</v>
      </c>
    </row>
    <row r="677" spans="1:9" ht="13.5" x14ac:dyDescent="0.25">
      <c r="A677" s="3">
        <f>TITRES_STAT!B680</f>
        <v>43287</v>
      </c>
      <c r="B677" s="6">
        <f>TITRES_STAT!D680</f>
        <v>35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7.0481805020434177E-2</v>
      </c>
      <c r="G677" s="2">
        <f t="shared" si="96"/>
        <v>5.6112147318011944E-2</v>
      </c>
      <c r="H677" s="2">
        <f t="shared" si="94"/>
        <v>1.2560881803539461</v>
      </c>
      <c r="I677" s="2">
        <f t="shared" si="95"/>
        <v>55.675491378926722</v>
      </c>
    </row>
    <row r="678" spans="1:9" ht="13.5" x14ac:dyDescent="0.25">
      <c r="A678" s="3">
        <f>TITRES_STAT!B681</f>
        <v>43290</v>
      </c>
      <c r="B678" s="6">
        <f>TITRES_STAT!D681</f>
        <v>33.950000000000003</v>
      </c>
      <c r="C678" s="2">
        <f t="shared" si="90"/>
        <v>-1.0499999999999972</v>
      </c>
      <c r="D678" s="2">
        <f t="shared" si="91"/>
        <v>0</v>
      </c>
      <c r="E678" s="2">
        <f t="shared" si="92"/>
        <v>1.0499999999999972</v>
      </c>
      <c r="F678" s="2">
        <f t="shared" si="96"/>
        <v>6.5447390376117451E-2</v>
      </c>
      <c r="G678" s="2">
        <f t="shared" si="96"/>
        <v>0.12710413679529659</v>
      </c>
      <c r="H678" s="2">
        <f t="shared" si="94"/>
        <v>0.514911567996576</v>
      </c>
      <c r="I678" s="2">
        <f t="shared" si="95"/>
        <v>33.989546246420886</v>
      </c>
    </row>
    <row r="679" spans="1:9" ht="13.5" x14ac:dyDescent="0.25">
      <c r="A679" s="3">
        <f>TITRES_STAT!B682</f>
        <v>43291</v>
      </c>
      <c r="B679" s="6">
        <f>TITRES_STAT!D682</f>
        <v>33.1</v>
      </c>
      <c r="C679" s="2">
        <f t="shared" si="90"/>
        <v>-0.85000000000000142</v>
      </c>
      <c r="D679" s="2">
        <f t="shared" si="91"/>
        <v>0</v>
      </c>
      <c r="E679" s="2">
        <f t="shared" si="92"/>
        <v>0.85000000000000142</v>
      </c>
      <c r="F679" s="2">
        <f t="shared" si="96"/>
        <v>6.0772576777823342E-2</v>
      </c>
      <c r="G679" s="2">
        <f t="shared" si="96"/>
        <v>0.17873955559563262</v>
      </c>
      <c r="H679" s="2">
        <f t="shared" si="94"/>
        <v>0.34000631016063843</v>
      </c>
      <c r="I679" s="2">
        <f t="shared" si="95"/>
        <v>25.373485750218506</v>
      </c>
    </row>
    <row r="680" spans="1:9" ht="13.5" x14ac:dyDescent="0.25">
      <c r="A680" s="3">
        <f>TITRES_STAT!B683</f>
        <v>43292</v>
      </c>
      <c r="B680" s="6">
        <f>TITRES_STAT!D683</f>
        <v>33.1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5.6431678436550246E-2</v>
      </c>
      <c r="G680" s="2">
        <f t="shared" si="96"/>
        <v>0.16597244448165885</v>
      </c>
      <c r="H680" s="2">
        <f t="shared" si="94"/>
        <v>0.34000631016063848</v>
      </c>
      <c r="I680" s="2">
        <f t="shared" si="95"/>
        <v>25.373485750218521</v>
      </c>
    </row>
    <row r="681" spans="1:9" ht="13.5" x14ac:dyDescent="0.25">
      <c r="A681" s="3">
        <f>TITRES_STAT!B684</f>
        <v>43293</v>
      </c>
      <c r="B681" s="6">
        <f>TITRES_STAT!D684</f>
        <v>33.1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5.2400844262510946E-2</v>
      </c>
      <c r="G681" s="2">
        <f t="shared" si="96"/>
        <v>0.15411726987582605</v>
      </c>
      <c r="H681" s="2">
        <f t="shared" si="94"/>
        <v>0.34000631016063854</v>
      </c>
      <c r="I681" s="2">
        <f t="shared" si="95"/>
        <v>25.373485750218521</v>
      </c>
    </row>
    <row r="682" spans="1:9" ht="13.5" x14ac:dyDescent="0.25">
      <c r="A682" s="3">
        <f>TITRES_STAT!B685</f>
        <v>43294</v>
      </c>
      <c r="B682" s="6">
        <f>TITRES_STAT!D685</f>
        <v>33.1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4.8657926815188733E-2</v>
      </c>
      <c r="G682" s="2">
        <f t="shared" si="96"/>
        <v>0.14310889345612418</v>
      </c>
      <c r="H682" s="2">
        <f t="shared" si="94"/>
        <v>0.34000631016063854</v>
      </c>
      <c r="I682" s="2">
        <f t="shared" si="95"/>
        <v>25.373485750218521</v>
      </c>
    </row>
    <row r="683" spans="1:9" ht="13.5" x14ac:dyDescent="0.25">
      <c r="A683" s="3">
        <f>TITRES_STAT!B686</f>
        <v>43297</v>
      </c>
      <c r="B683" s="6">
        <f>TITRES_STAT!D686</f>
        <v>33.1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4.5182360614103821E-2</v>
      </c>
      <c r="G683" s="2">
        <f t="shared" si="96"/>
        <v>0.13288682963782958</v>
      </c>
      <c r="H683" s="2">
        <f t="shared" si="94"/>
        <v>0.34000631016063859</v>
      </c>
      <c r="I683" s="2">
        <f t="shared" si="95"/>
        <v>25.373485750218521</v>
      </c>
    </row>
    <row r="684" spans="1:9" ht="13.5" x14ac:dyDescent="0.25">
      <c r="A684" s="3">
        <f>TITRES_STAT!B687</f>
        <v>43298</v>
      </c>
      <c r="B684" s="6">
        <f>TITRES_STAT!D687</f>
        <v>33.1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4.1955049141667831E-2</v>
      </c>
      <c r="G684" s="2">
        <f t="shared" si="96"/>
        <v>0.12339491323512745</v>
      </c>
      <c r="H684" s="2">
        <f t="shared" si="94"/>
        <v>0.34000631016063859</v>
      </c>
      <c r="I684" s="2">
        <f t="shared" si="95"/>
        <v>25.373485750218521</v>
      </c>
    </row>
    <row r="685" spans="1:9" ht="13.5" x14ac:dyDescent="0.25">
      <c r="A685" s="3">
        <f>TITRES_STAT!B688</f>
        <v>43299</v>
      </c>
      <c r="B685" s="6">
        <f>TITRES_STAT!D688</f>
        <v>33.1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3.8958259917262983E-2</v>
      </c>
      <c r="G685" s="2">
        <f t="shared" si="97"/>
        <v>0.11458099086118978</v>
      </c>
      <c r="H685" s="2">
        <f t="shared" si="94"/>
        <v>0.34000631016063854</v>
      </c>
      <c r="I685" s="2">
        <f t="shared" si="95"/>
        <v>25.373485750218521</v>
      </c>
    </row>
    <row r="686" spans="1:9" ht="13.5" x14ac:dyDescent="0.25">
      <c r="A686" s="3">
        <f>TITRES_STAT!B689</f>
        <v>43300</v>
      </c>
      <c r="B686" s="6">
        <f>TITRES_STAT!D689</f>
        <v>33.1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3.617552706602991E-2</v>
      </c>
      <c r="G686" s="2">
        <f t="shared" si="97"/>
        <v>0.10639663437110479</v>
      </c>
      <c r="H686" s="2">
        <f t="shared" si="94"/>
        <v>0.34000631016063854</v>
      </c>
      <c r="I686" s="2">
        <f t="shared" si="95"/>
        <v>25.373485750218521</v>
      </c>
    </row>
    <row r="687" spans="1:9" ht="13.5" x14ac:dyDescent="0.25">
      <c r="A687" s="3">
        <f>TITRES_STAT!B690</f>
        <v>43301</v>
      </c>
      <c r="B687" s="6">
        <f>TITRES_STAT!D690</f>
        <v>33.1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3.3591560847027774E-2</v>
      </c>
      <c r="G687" s="2">
        <f t="shared" si="97"/>
        <v>9.8796874773168744E-2</v>
      </c>
      <c r="H687" s="2">
        <f t="shared" si="94"/>
        <v>0.34000631016063848</v>
      </c>
      <c r="I687" s="2">
        <f t="shared" si="95"/>
        <v>25.373485750218521</v>
      </c>
    </row>
    <row r="688" spans="1:9" ht="13.5" x14ac:dyDescent="0.25">
      <c r="A688" s="3">
        <f>TITRES_STAT!B691</f>
        <v>43304</v>
      </c>
      <c r="B688" s="6">
        <f>TITRES_STAT!D691</f>
        <v>33.1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3.1192163643668645E-2</v>
      </c>
      <c r="G688" s="2">
        <f t="shared" si="97"/>
        <v>9.1739955146513827E-2</v>
      </c>
      <c r="H688" s="2">
        <f t="shared" si="94"/>
        <v>0.34000631016063848</v>
      </c>
      <c r="I688" s="2">
        <f t="shared" si="95"/>
        <v>25.373485750218521</v>
      </c>
    </row>
    <row r="689" spans="1:9" ht="13.5" x14ac:dyDescent="0.25">
      <c r="A689" s="3">
        <f>TITRES_STAT!B692</f>
        <v>43305</v>
      </c>
      <c r="B689" s="6">
        <f>TITRES_STAT!D692</f>
        <v>34.090000000000003</v>
      </c>
      <c r="C689" s="2">
        <f t="shared" si="90"/>
        <v>0.99000000000000199</v>
      </c>
      <c r="D689" s="2">
        <f t="shared" si="91"/>
        <v>0.99000000000000199</v>
      </c>
      <c r="E689" s="2">
        <f t="shared" si="92"/>
        <v>0</v>
      </c>
      <c r="F689" s="2">
        <f t="shared" si="97"/>
        <v>9.9678437669121017E-2</v>
      </c>
      <c r="G689" s="2">
        <f t="shared" si="97"/>
        <v>8.518710120747712E-2</v>
      </c>
      <c r="H689" s="2">
        <f t="shared" si="94"/>
        <v>1.1701118626674427</v>
      </c>
      <c r="I689" s="2">
        <f t="shared" si="95"/>
        <v>53.919426127147794</v>
      </c>
    </row>
    <row r="690" spans="1:9" ht="13.5" x14ac:dyDescent="0.25">
      <c r="A690" s="3">
        <f>TITRES_STAT!B693</f>
        <v>43307</v>
      </c>
      <c r="B690" s="6">
        <f>TITRES_STAT!D693</f>
        <v>34.090000000000003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9.2558549264183804E-2</v>
      </c>
      <c r="G690" s="2">
        <f t="shared" si="97"/>
        <v>7.9102308264085902E-2</v>
      </c>
      <c r="H690" s="2">
        <f t="shared" si="94"/>
        <v>1.1701118626674427</v>
      </c>
      <c r="I690" s="2">
        <f t="shared" si="95"/>
        <v>53.919426127147794</v>
      </c>
    </row>
    <row r="691" spans="1:9" ht="13.5" x14ac:dyDescent="0.25">
      <c r="A691" s="3">
        <f>TITRES_STAT!B694</f>
        <v>43308</v>
      </c>
      <c r="B691" s="6">
        <f>TITRES_STAT!D694</f>
        <v>34.090000000000003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8.5947224316742094E-2</v>
      </c>
      <c r="G691" s="2">
        <f t="shared" si="97"/>
        <v>7.3452143388079774E-2</v>
      </c>
      <c r="H691" s="2">
        <f t="shared" si="94"/>
        <v>1.1701118626674425</v>
      </c>
      <c r="I691" s="2">
        <f t="shared" si="95"/>
        <v>53.919426127147794</v>
      </c>
    </row>
    <row r="692" spans="1:9" ht="13.5" x14ac:dyDescent="0.25">
      <c r="A692" s="3">
        <f>TITRES_STAT!B695</f>
        <v>43311</v>
      </c>
      <c r="B692" s="6">
        <f>TITRES_STAT!D695</f>
        <v>34.090000000000003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7.9808136865546234E-2</v>
      </c>
      <c r="G692" s="2">
        <f t="shared" si="97"/>
        <v>6.8205561717502652E-2</v>
      </c>
      <c r="H692" s="2">
        <f t="shared" si="94"/>
        <v>1.1701118626674425</v>
      </c>
      <c r="I692" s="2">
        <f t="shared" si="95"/>
        <v>53.919426127147794</v>
      </c>
    </row>
    <row r="693" spans="1:9" ht="13.5" x14ac:dyDescent="0.25">
      <c r="A693" s="3">
        <f>TITRES_STAT!B696</f>
        <v>43312</v>
      </c>
      <c r="B693" s="6">
        <f>TITRES_STAT!D696</f>
        <v>34.090000000000003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7.4107555660864355E-2</v>
      </c>
      <c r="G693" s="2">
        <f t="shared" si="97"/>
        <v>6.3333735880538172E-2</v>
      </c>
      <c r="H693" s="2">
        <f t="shared" si="94"/>
        <v>1.1701118626674425</v>
      </c>
      <c r="I693" s="2">
        <f t="shared" si="95"/>
        <v>53.919426127147794</v>
      </c>
    </row>
    <row r="694" spans="1:9" ht="13.5" x14ac:dyDescent="0.25">
      <c r="A694" s="3">
        <f>TITRES_STAT!B697</f>
        <v>43313</v>
      </c>
      <c r="B694" s="6">
        <f>TITRES_STAT!D697</f>
        <v>34.090000000000003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6.8814158827945476E-2</v>
      </c>
      <c r="G694" s="2">
        <f t="shared" si="97"/>
        <v>5.8809897603356871E-2</v>
      </c>
      <c r="H694" s="2">
        <f t="shared" si="94"/>
        <v>1.1701118626674425</v>
      </c>
      <c r="I694" s="2">
        <f t="shared" si="95"/>
        <v>53.919426127147794</v>
      </c>
    </row>
    <row r="695" spans="1:9" ht="13.5" x14ac:dyDescent="0.25">
      <c r="A695" s="3">
        <f>TITRES_STAT!B698</f>
        <v>43314</v>
      </c>
      <c r="B695" s="6">
        <f>TITRES_STAT!D698</f>
        <v>34.090000000000003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6.389886176880652E-2</v>
      </c>
      <c r="G695" s="2">
        <f t="shared" si="97"/>
        <v>5.4609190631688523E-2</v>
      </c>
      <c r="H695" s="2">
        <f t="shared" si="94"/>
        <v>1.1701118626674427</v>
      </c>
      <c r="I695" s="2">
        <f t="shared" si="95"/>
        <v>53.919426127147794</v>
      </c>
    </row>
    <row r="696" spans="1:9" ht="13.5" x14ac:dyDescent="0.25">
      <c r="A696" s="3">
        <f>TITRES_STAT!B699</f>
        <v>43315</v>
      </c>
      <c r="B696" s="6">
        <f>TITRES_STAT!D699</f>
        <v>34.090000000000003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5.9334657356748914E-2</v>
      </c>
      <c r="G696" s="2">
        <f t="shared" si="97"/>
        <v>5.0708534157996484E-2</v>
      </c>
      <c r="H696" s="2">
        <f t="shared" si="94"/>
        <v>1.1701118626674427</v>
      </c>
      <c r="I696" s="2">
        <f t="shared" si="95"/>
        <v>53.919426127147794</v>
      </c>
    </row>
    <row r="697" spans="1:9" ht="13.5" x14ac:dyDescent="0.25">
      <c r="A697" s="3">
        <f>TITRES_STAT!B700</f>
        <v>43318</v>
      </c>
      <c r="B697" s="6">
        <f>TITRES_STAT!D700</f>
        <v>34.090000000000003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5.5096467545552565E-2</v>
      </c>
      <c r="G697" s="2">
        <f t="shared" si="97"/>
        <v>4.7086496003853881E-2</v>
      </c>
      <c r="H697" s="2">
        <f t="shared" si="94"/>
        <v>1.1701118626674427</v>
      </c>
      <c r="I697" s="2">
        <f t="shared" si="95"/>
        <v>53.919426127147794</v>
      </c>
    </row>
    <row r="698" spans="1:9" ht="13.5" x14ac:dyDescent="0.25">
      <c r="A698" s="3">
        <f>TITRES_STAT!B701</f>
        <v>43319</v>
      </c>
      <c r="B698" s="6">
        <f>TITRES_STAT!D701</f>
        <v>34.090000000000003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5.1161005578013098E-2</v>
      </c>
      <c r="G698" s="2">
        <f t="shared" si="97"/>
        <v>4.3723174860721463E-2</v>
      </c>
      <c r="H698" s="2">
        <f t="shared" si="94"/>
        <v>1.1701118626674427</v>
      </c>
      <c r="I698" s="2">
        <f t="shared" si="95"/>
        <v>53.919426127147794</v>
      </c>
    </row>
    <row r="699" spans="1:9" ht="13.5" x14ac:dyDescent="0.25">
      <c r="A699" s="3">
        <f>TITRES_STAT!B702</f>
        <v>43320</v>
      </c>
      <c r="B699" s="6">
        <f>TITRES_STAT!D702</f>
        <v>34.090000000000003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4.7506648036726447E-2</v>
      </c>
      <c r="G699" s="2">
        <f t="shared" si="97"/>
        <v>4.0600090942098502E-2</v>
      </c>
      <c r="H699" s="2">
        <f t="shared" si="94"/>
        <v>1.1701118626674427</v>
      </c>
      <c r="I699" s="2">
        <f t="shared" si="95"/>
        <v>53.919426127147794</v>
      </c>
    </row>
    <row r="700" spans="1:9" ht="13.5" x14ac:dyDescent="0.25">
      <c r="A700" s="3">
        <f>TITRES_STAT!B703</f>
        <v>43321</v>
      </c>
      <c r="B700" s="6">
        <f>TITRES_STAT!D703</f>
        <v>34.090000000000003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4.411331603410313E-2</v>
      </c>
      <c r="G700" s="2">
        <f t="shared" si="97"/>
        <v>3.7700084446234329E-2</v>
      </c>
      <c r="H700" s="2">
        <f t="shared" si="94"/>
        <v>1.1701118626674425</v>
      </c>
      <c r="I700" s="2">
        <f t="shared" si="95"/>
        <v>53.919426127147794</v>
      </c>
    </row>
    <row r="701" spans="1:9" ht="13.5" x14ac:dyDescent="0.25">
      <c r="A701" s="3">
        <f>TITRES_STAT!B704</f>
        <v>43322</v>
      </c>
      <c r="B701" s="6">
        <f>TITRES_STAT!D704</f>
        <v>34.090000000000003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4.0962364888810048E-2</v>
      </c>
      <c r="G701" s="2">
        <f t="shared" si="98"/>
        <v>3.5007221271503304E-2</v>
      </c>
      <c r="H701" s="2">
        <f t="shared" si="94"/>
        <v>1.1701118626674425</v>
      </c>
      <c r="I701" s="2">
        <f t="shared" si="95"/>
        <v>53.919426127147794</v>
      </c>
    </row>
    <row r="702" spans="1:9" ht="13.5" x14ac:dyDescent="0.25">
      <c r="A702" s="3">
        <f>TITRES_STAT!B705</f>
        <v>43326</v>
      </c>
      <c r="B702" s="6">
        <f>TITRES_STAT!D705</f>
        <v>34.090000000000003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3.8036481682466476E-2</v>
      </c>
      <c r="G702" s="2">
        <f t="shared" si="98"/>
        <v>3.2506705466395926E-2</v>
      </c>
      <c r="H702" s="2">
        <f t="shared" si="94"/>
        <v>1.1701118626674427</v>
      </c>
      <c r="I702" s="2">
        <f t="shared" si="95"/>
        <v>53.919426127147794</v>
      </c>
    </row>
    <row r="703" spans="1:9" ht="13.5" x14ac:dyDescent="0.25">
      <c r="A703" s="3">
        <f>TITRES_STAT!B706</f>
        <v>43327</v>
      </c>
      <c r="B703" s="6">
        <f>TITRES_STAT!D706</f>
        <v>34.090000000000003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3.5319590133718867E-2</v>
      </c>
      <c r="G703" s="2">
        <f t="shared" si="98"/>
        <v>3.018479793308193E-2</v>
      </c>
      <c r="H703" s="2">
        <f t="shared" si="94"/>
        <v>1.1701118626674425</v>
      </c>
      <c r="I703" s="2">
        <f t="shared" si="95"/>
        <v>53.919426127147794</v>
      </c>
    </row>
    <row r="704" spans="1:9" ht="13.5" x14ac:dyDescent="0.25">
      <c r="A704" s="3">
        <f>TITRES_STAT!B707</f>
        <v>43328</v>
      </c>
      <c r="B704" s="6">
        <f>TITRES_STAT!D707</f>
        <v>34.090000000000003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3.2796762267024666E-2</v>
      </c>
      <c r="G704" s="2">
        <f t="shared" si="98"/>
        <v>2.8028740937861792E-2</v>
      </c>
      <c r="H704" s="2">
        <f t="shared" si="94"/>
        <v>1.1701118626674427</v>
      </c>
      <c r="I704" s="2">
        <f t="shared" si="95"/>
        <v>53.919426127147794</v>
      </c>
    </row>
    <row r="705" spans="1:9" ht="13.5" x14ac:dyDescent="0.25">
      <c r="A705" s="3">
        <f>TITRES_STAT!B708</f>
        <v>43329</v>
      </c>
      <c r="B705" s="6">
        <f>TITRES_STAT!D708</f>
        <v>34.11</v>
      </c>
      <c r="C705" s="2">
        <f t="shared" si="90"/>
        <v>1.9999999999996021E-2</v>
      </c>
      <c r="D705" s="2">
        <f t="shared" si="91"/>
        <v>1.9999999999996021E-2</v>
      </c>
      <c r="E705" s="2">
        <f t="shared" si="92"/>
        <v>0</v>
      </c>
      <c r="F705" s="2">
        <f t="shared" si="98"/>
        <v>3.1882707819379762E-2</v>
      </c>
      <c r="G705" s="2">
        <f t="shared" si="98"/>
        <v>2.6026688013728809E-2</v>
      </c>
      <c r="H705" s="2">
        <f t="shared" si="94"/>
        <v>1.2250005764299308</v>
      </c>
      <c r="I705" s="2">
        <f t="shared" si="95"/>
        <v>55.056191418856841</v>
      </c>
    </row>
    <row r="706" spans="1:9" ht="13.5" x14ac:dyDescent="0.25">
      <c r="A706" s="3">
        <f>TITRES_STAT!B709</f>
        <v>43332</v>
      </c>
      <c r="B706" s="6">
        <f>TITRES_STAT!D709</f>
        <v>34.11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2.9605371546566922E-2</v>
      </c>
      <c r="G706" s="2">
        <f t="shared" si="98"/>
        <v>2.4167638869891036E-2</v>
      </c>
      <c r="H706" s="2">
        <f t="shared" si="94"/>
        <v>1.2250005764299308</v>
      </c>
      <c r="I706" s="2">
        <f t="shared" si="95"/>
        <v>55.056191418856841</v>
      </c>
    </row>
    <row r="707" spans="1:9" ht="13.5" x14ac:dyDescent="0.25">
      <c r="A707" s="3">
        <f>TITRES_STAT!B710</f>
        <v>43335</v>
      </c>
      <c r="B707" s="6">
        <f>TITRES_STAT!D710</f>
        <v>34.11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2.7490702150383572E-2</v>
      </c>
      <c r="G707" s="2">
        <f t="shared" si="98"/>
        <v>2.2441378950613104E-2</v>
      </c>
      <c r="H707" s="2">
        <f t="shared" si="94"/>
        <v>1.225000576429931</v>
      </c>
      <c r="I707" s="2">
        <f t="shared" si="95"/>
        <v>55.056191418856841</v>
      </c>
    </row>
    <row r="708" spans="1:9" ht="13.5" x14ac:dyDescent="0.25">
      <c r="A708" s="3">
        <f>TITRES_STAT!B711</f>
        <v>43336</v>
      </c>
      <c r="B708" s="6">
        <f>TITRES_STAT!D711</f>
        <v>34.11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2.5527080568213317E-2</v>
      </c>
      <c r="G708" s="2">
        <f t="shared" si="98"/>
        <v>2.0838423311283598E-2</v>
      </c>
      <c r="H708" s="2">
        <f t="shared" si="94"/>
        <v>1.225000576429931</v>
      </c>
      <c r="I708" s="2">
        <f t="shared" si="95"/>
        <v>55.056191418856841</v>
      </c>
    </row>
    <row r="709" spans="1:9" ht="13.5" x14ac:dyDescent="0.25">
      <c r="A709" s="3">
        <f>TITRES_STAT!B712</f>
        <v>43339</v>
      </c>
      <c r="B709" s="6">
        <f>TITRES_STAT!D712</f>
        <v>34.1</v>
      </c>
      <c r="C709" s="2">
        <f t="shared" si="99"/>
        <v>-9.9999999999980105E-3</v>
      </c>
      <c r="D709" s="2">
        <f t="shared" si="100"/>
        <v>0</v>
      </c>
      <c r="E709" s="2">
        <f t="shared" si="101"/>
        <v>9.9999999999980105E-3</v>
      </c>
      <c r="F709" s="2">
        <f t="shared" si="98"/>
        <v>2.3703717670483793E-2</v>
      </c>
      <c r="G709" s="2">
        <f t="shared" si="98"/>
        <v>2.0064250217620341E-2</v>
      </c>
      <c r="H709" s="2">
        <f t="shared" si="94"/>
        <v>1.1813906531960654</v>
      </c>
      <c r="I709" s="2">
        <f t="shared" si="95"/>
        <v>54.157683836462326</v>
      </c>
    </row>
    <row r="710" spans="1:9" ht="13.5" x14ac:dyDescent="0.25">
      <c r="A710" s="3">
        <f>TITRES_STAT!B713</f>
        <v>43340</v>
      </c>
      <c r="B710" s="6">
        <f>TITRES_STAT!D713</f>
        <v>34.1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2.2010594979734951E-2</v>
      </c>
      <c r="G710" s="2">
        <f t="shared" si="98"/>
        <v>1.8631089487790319E-2</v>
      </c>
      <c r="H710" s="2">
        <f t="shared" si="94"/>
        <v>1.1813906531960654</v>
      </c>
      <c r="I710" s="2">
        <f t="shared" si="95"/>
        <v>54.157683836462326</v>
      </c>
    </row>
    <row r="711" spans="1:9" ht="13.5" x14ac:dyDescent="0.25">
      <c r="A711" s="3">
        <f>TITRES_STAT!B714</f>
        <v>43341</v>
      </c>
      <c r="B711" s="6">
        <f>TITRES_STAT!D714</f>
        <v>35</v>
      </c>
      <c r="C711" s="2">
        <f t="shared" si="99"/>
        <v>0.89999999999999858</v>
      </c>
      <c r="D711" s="2">
        <f t="shared" si="100"/>
        <v>0.89999999999999858</v>
      </c>
      <c r="E711" s="2">
        <f t="shared" si="101"/>
        <v>0</v>
      </c>
      <c r="F711" s="2">
        <f t="shared" si="98"/>
        <v>8.4724123909753785E-2</v>
      </c>
      <c r="G711" s="2">
        <f t="shared" si="98"/>
        <v>1.7300297381519582E-2</v>
      </c>
      <c r="H711" s="2">
        <f t="shared" si="94"/>
        <v>4.8972640204588203</v>
      </c>
      <c r="I711" s="2">
        <f t="shared" si="95"/>
        <v>83.042984059543642</v>
      </c>
    </row>
    <row r="712" spans="1:9" ht="13.5" x14ac:dyDescent="0.25">
      <c r="A712" s="3">
        <f>TITRES_STAT!B715</f>
        <v>43342</v>
      </c>
      <c r="B712" s="6">
        <f>TITRES_STAT!D715</f>
        <v>35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7.8672400773342796E-2</v>
      </c>
      <c r="G712" s="2">
        <f t="shared" si="98"/>
        <v>1.6064561854268182E-2</v>
      </c>
      <c r="H712" s="2">
        <f t="shared" si="94"/>
        <v>4.8972640204588203</v>
      </c>
      <c r="I712" s="2">
        <f t="shared" si="95"/>
        <v>83.042984059543642</v>
      </c>
    </row>
    <row r="713" spans="1:9" ht="13.5" x14ac:dyDescent="0.25">
      <c r="A713" s="3">
        <f>TITRES_STAT!B716</f>
        <v>43343</v>
      </c>
      <c r="B713" s="6">
        <f>TITRES_STAT!D716</f>
        <v>35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7.3052943575246873E-2</v>
      </c>
      <c r="G713" s="2">
        <f t="shared" si="98"/>
        <v>1.4917093150391884E-2</v>
      </c>
      <c r="H713" s="2">
        <f t="shared" si="94"/>
        <v>4.8972640204588194</v>
      </c>
      <c r="I713" s="2">
        <f t="shared" si="95"/>
        <v>83.042984059543642</v>
      </c>
    </row>
    <row r="714" spans="1:9" ht="13.5" x14ac:dyDescent="0.25">
      <c r="A714" s="3">
        <f>TITRES_STAT!B717</f>
        <v>43346</v>
      </c>
      <c r="B714" s="6">
        <f>TITRES_STAT!D717</f>
        <v>35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6.7834876177014961E-2</v>
      </c>
      <c r="G714" s="2">
        <f t="shared" si="98"/>
        <v>1.3851586496792464E-2</v>
      </c>
      <c r="H714" s="2">
        <f t="shared" si="94"/>
        <v>4.8972640204588194</v>
      </c>
      <c r="I714" s="2">
        <f t="shared" si="95"/>
        <v>83.042984059543642</v>
      </c>
    </row>
    <row r="715" spans="1:9" ht="13.5" x14ac:dyDescent="0.25">
      <c r="A715" s="3">
        <f>TITRES_STAT!B718</f>
        <v>43347</v>
      </c>
      <c r="B715" s="6">
        <f>TITRES_STAT!D718</f>
        <v>35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6.2989527878656748E-2</v>
      </c>
      <c r="G715" s="2">
        <f t="shared" si="98"/>
        <v>1.2862187461307286E-2</v>
      </c>
      <c r="H715" s="2">
        <f t="shared" si="94"/>
        <v>4.8972640204588203</v>
      </c>
      <c r="I715" s="2">
        <f t="shared" si="95"/>
        <v>83.042984059543642</v>
      </c>
    </row>
    <row r="716" spans="1:9" ht="13.5" x14ac:dyDescent="0.25">
      <c r="A716" s="3">
        <f>TITRES_STAT!B719</f>
        <v>43348</v>
      </c>
      <c r="B716" s="6">
        <f>TITRES_STAT!D719</f>
        <v>35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5.8490275887324125E-2</v>
      </c>
      <c r="G716" s="2">
        <f t="shared" si="98"/>
        <v>1.1943459785499624E-2</v>
      </c>
      <c r="H716" s="2">
        <f t="shared" si="94"/>
        <v>4.8972640204588203</v>
      </c>
      <c r="I716" s="2">
        <f t="shared" si="95"/>
        <v>83.042984059543642</v>
      </c>
    </row>
    <row r="717" spans="1:9" ht="13.5" x14ac:dyDescent="0.25">
      <c r="A717" s="3">
        <f>TITRES_STAT!B720</f>
        <v>43349</v>
      </c>
      <c r="B717" s="6">
        <f>TITRES_STAT!D720</f>
        <v>35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5.4312399038229542E-2</v>
      </c>
      <c r="G717" s="2">
        <f t="shared" si="102"/>
        <v>1.1090355515106792E-2</v>
      </c>
      <c r="H717" s="2">
        <f t="shared" si="94"/>
        <v>4.8972640204588203</v>
      </c>
      <c r="I717" s="2">
        <f t="shared" si="95"/>
        <v>83.042984059543642</v>
      </c>
    </row>
    <row r="718" spans="1:9" ht="13.5" x14ac:dyDescent="0.25">
      <c r="A718" s="3">
        <f>TITRES_STAT!B721</f>
        <v>43350</v>
      </c>
      <c r="B718" s="6">
        <f>TITRES_STAT!D721</f>
        <v>35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5.0432941964070284E-2</v>
      </c>
      <c r="G718" s="2">
        <f t="shared" si="102"/>
        <v>1.0298187264027734E-2</v>
      </c>
      <c r="H718" s="2">
        <f t="shared" si="94"/>
        <v>4.8972640204588211</v>
      </c>
      <c r="I718" s="2">
        <f t="shared" si="95"/>
        <v>83.042984059543642</v>
      </c>
    </row>
    <row r="719" spans="1:9" ht="13.5" x14ac:dyDescent="0.25">
      <c r="A719" s="3">
        <f>TITRES_STAT!B722</f>
        <v>43353</v>
      </c>
      <c r="B719" s="6">
        <f>TITRES_STAT!D722</f>
        <v>35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4.6830588966636687E-2</v>
      </c>
      <c r="G719" s="2">
        <f t="shared" si="102"/>
        <v>9.5626024594543252E-3</v>
      </c>
      <c r="H719" s="2">
        <f t="shared" si="94"/>
        <v>4.8972640204588194</v>
      </c>
      <c r="I719" s="2">
        <f t="shared" si="95"/>
        <v>83.042984059543642</v>
      </c>
    </row>
    <row r="720" spans="1:9" ht="13.5" x14ac:dyDescent="0.25">
      <c r="A720" s="3">
        <f>TITRES_STAT!B723</f>
        <v>43355</v>
      </c>
      <c r="B720" s="6">
        <f>TITRES_STAT!D723</f>
        <v>35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4.348554689759121E-2</v>
      </c>
      <c r="G720" s="2">
        <f t="shared" si="102"/>
        <v>8.8795594266361591E-3</v>
      </c>
      <c r="H720" s="2">
        <f t="shared" si="94"/>
        <v>4.8972640204588203</v>
      </c>
      <c r="I720" s="2">
        <f t="shared" si="95"/>
        <v>83.042984059543642</v>
      </c>
    </row>
    <row r="721" spans="1:9" ht="13.5" x14ac:dyDescent="0.25">
      <c r="A721" s="3">
        <f>TITRES_STAT!B724</f>
        <v>43356</v>
      </c>
      <c r="B721" s="6">
        <f>TITRES_STAT!D724</f>
        <v>35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4.037943640490612E-2</v>
      </c>
      <c r="G721" s="2">
        <f t="shared" si="102"/>
        <v>8.2453051818764337E-3</v>
      </c>
      <c r="H721" s="2">
        <f t="shared" ref="H721:H784" si="103">F721/G721</f>
        <v>4.8972640204588194</v>
      </c>
      <c r="I721" s="2">
        <f t="shared" ref="I721:I784" si="104">IF(G721=0,100,100-(100/(1+H721)))</f>
        <v>83.042984059543642</v>
      </c>
    </row>
    <row r="722" spans="1:9" ht="13.5" x14ac:dyDescent="0.25">
      <c r="A722" s="3">
        <f>TITRES_STAT!B725</f>
        <v>43357</v>
      </c>
      <c r="B722" s="6">
        <f>TITRES_STAT!D725</f>
        <v>35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3.7495190947412826E-2</v>
      </c>
      <c r="G722" s="2">
        <f t="shared" si="102"/>
        <v>7.6563548117424022E-3</v>
      </c>
      <c r="H722" s="2">
        <f t="shared" si="103"/>
        <v>4.8972640204588194</v>
      </c>
      <c r="I722" s="2">
        <f t="shared" si="104"/>
        <v>83.042984059543642</v>
      </c>
    </row>
    <row r="723" spans="1:9" ht="13.5" x14ac:dyDescent="0.25">
      <c r="A723" s="3">
        <f>TITRES_STAT!B726</f>
        <v>43360</v>
      </c>
      <c r="B723" s="6">
        <f>TITRES_STAT!D726</f>
        <v>35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3.4816963022597625E-2</v>
      </c>
      <c r="G723" s="2">
        <f t="shared" si="102"/>
        <v>7.1094723251893732E-3</v>
      </c>
      <c r="H723" s="2">
        <f t="shared" si="103"/>
        <v>4.8972640204588203</v>
      </c>
      <c r="I723" s="2">
        <f t="shared" si="104"/>
        <v>83.042984059543642</v>
      </c>
    </row>
    <row r="724" spans="1:9" ht="13.5" x14ac:dyDescent="0.25">
      <c r="A724" s="3">
        <f>TITRES_STAT!B727</f>
        <v>43361</v>
      </c>
      <c r="B724" s="6">
        <f>TITRES_STAT!D727</f>
        <v>35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3.2330037092412077E-2</v>
      </c>
      <c r="G724" s="2">
        <f t="shared" si="102"/>
        <v>6.6016528733901323E-3</v>
      </c>
      <c r="H724" s="2">
        <f t="shared" si="103"/>
        <v>4.8972640204588194</v>
      </c>
      <c r="I724" s="2">
        <f t="shared" si="104"/>
        <v>83.042984059543642</v>
      </c>
    </row>
    <row r="725" spans="1:9" ht="13.5" x14ac:dyDescent="0.25">
      <c r="A725" s="3">
        <f>TITRES_STAT!B728</f>
        <v>43362</v>
      </c>
      <c r="B725" s="6">
        <f>TITRES_STAT!D728</f>
        <v>35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3.0020748728668358E-2</v>
      </c>
      <c r="G725" s="2">
        <f t="shared" si="102"/>
        <v>6.1301062395765511E-3</v>
      </c>
      <c r="H725" s="2">
        <f t="shared" si="103"/>
        <v>4.8972640204588203</v>
      </c>
      <c r="I725" s="2">
        <f t="shared" si="104"/>
        <v>83.042984059543642</v>
      </c>
    </row>
    <row r="726" spans="1:9" ht="13.5" x14ac:dyDescent="0.25">
      <c r="A726" s="3">
        <f>TITRES_STAT!B729</f>
        <v>43363</v>
      </c>
      <c r="B726" s="6">
        <f>TITRES_STAT!D729</f>
        <v>35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2.7876409533763476E-2</v>
      </c>
      <c r="G726" s="2">
        <f t="shared" si="102"/>
        <v>5.6922415081782267E-3</v>
      </c>
      <c r="H726" s="2">
        <f t="shared" si="103"/>
        <v>4.8972640204588194</v>
      </c>
      <c r="I726" s="2">
        <f t="shared" si="104"/>
        <v>83.042984059543642</v>
      </c>
    </row>
    <row r="727" spans="1:9" ht="13.5" x14ac:dyDescent="0.25">
      <c r="A727" s="3">
        <f>TITRES_STAT!B730</f>
        <v>43364</v>
      </c>
      <c r="B727" s="6">
        <f>TITRES_STAT!D730</f>
        <v>35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2.5885237424208944E-2</v>
      </c>
      <c r="G727" s="2">
        <f t="shared" si="102"/>
        <v>5.2856528290226388E-3</v>
      </c>
      <c r="H727" s="2">
        <f t="shared" si="103"/>
        <v>4.8972640204588203</v>
      </c>
      <c r="I727" s="2">
        <f t="shared" si="104"/>
        <v>83.042984059543642</v>
      </c>
    </row>
    <row r="728" spans="1:9" ht="13.5" x14ac:dyDescent="0.25">
      <c r="A728" s="3">
        <f>TITRES_STAT!B731</f>
        <v>43367</v>
      </c>
      <c r="B728" s="6">
        <f>TITRES_STAT!D731</f>
        <v>35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2.4036291893908303E-2</v>
      </c>
      <c r="G728" s="2">
        <f t="shared" si="102"/>
        <v>4.9081061983781643E-3</v>
      </c>
      <c r="H728" s="2">
        <f t="shared" si="103"/>
        <v>4.8972640204588194</v>
      </c>
      <c r="I728" s="2">
        <f t="shared" si="104"/>
        <v>83.042984059543642</v>
      </c>
    </row>
    <row r="729" spans="1:9" ht="13.5" x14ac:dyDescent="0.25">
      <c r="A729" s="3">
        <f>TITRES_STAT!B732</f>
        <v>43368</v>
      </c>
      <c r="B729" s="6">
        <f>TITRES_STAT!D732</f>
        <v>35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2.2319413901486281E-2</v>
      </c>
      <c r="G729" s="2">
        <f t="shared" si="102"/>
        <v>4.5575271842082949E-3</v>
      </c>
      <c r="H729" s="2">
        <f t="shared" si="103"/>
        <v>4.8972640204588203</v>
      </c>
      <c r="I729" s="2">
        <f t="shared" si="104"/>
        <v>83.042984059543642</v>
      </c>
    </row>
    <row r="730" spans="1:9" ht="13.5" x14ac:dyDescent="0.25">
      <c r="A730" s="3">
        <f>TITRES_STAT!B733</f>
        <v>43369</v>
      </c>
      <c r="B730" s="6">
        <f>TITRES_STAT!D733</f>
        <v>35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2.0725170051380117E-2</v>
      </c>
      <c r="G730" s="2">
        <f t="shared" si="102"/>
        <v>4.2319895281934163E-3</v>
      </c>
      <c r="H730" s="2">
        <f t="shared" si="103"/>
        <v>4.8972640204588203</v>
      </c>
      <c r="I730" s="2">
        <f t="shared" si="104"/>
        <v>83.042984059543642</v>
      </c>
    </row>
    <row r="731" spans="1:9" ht="13.5" x14ac:dyDescent="0.25">
      <c r="A731" s="3">
        <f>TITRES_STAT!B734</f>
        <v>43370</v>
      </c>
      <c r="B731" s="6">
        <f>TITRES_STAT!D734</f>
        <v>35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1.9244800761995823E-2</v>
      </c>
      <c r="G731" s="2">
        <f t="shared" si="102"/>
        <v>3.9297045618938865E-3</v>
      </c>
      <c r="H731" s="2">
        <f t="shared" si="103"/>
        <v>4.8972640204588211</v>
      </c>
      <c r="I731" s="2">
        <f t="shared" si="104"/>
        <v>83.042984059543642</v>
      </c>
    </row>
    <row r="732" spans="1:9" ht="13.5" x14ac:dyDescent="0.25">
      <c r="A732" s="3">
        <f>TITRES_STAT!B735</f>
        <v>43371</v>
      </c>
      <c r="B732" s="6">
        <f>TITRES_STAT!D735</f>
        <v>34.5</v>
      </c>
      <c r="C732" s="2">
        <f t="shared" si="99"/>
        <v>-0.5</v>
      </c>
      <c r="D732" s="2">
        <f t="shared" si="100"/>
        <v>0</v>
      </c>
      <c r="E732" s="2">
        <f t="shared" si="101"/>
        <v>0.5</v>
      </c>
      <c r="F732" s="2">
        <f t="shared" si="102"/>
        <v>1.7870172136138979E-2</v>
      </c>
      <c r="G732" s="2">
        <f t="shared" si="102"/>
        <v>3.9363297093187186E-2</v>
      </c>
      <c r="H732" s="2">
        <f t="shared" si="103"/>
        <v>0.45398057215161136</v>
      </c>
      <c r="I732" s="2">
        <f t="shared" si="104"/>
        <v>31.223290107639301</v>
      </c>
    </row>
    <row r="733" spans="1:9" ht="13.5" x14ac:dyDescent="0.25">
      <c r="A733" s="3">
        <f>TITRES_STAT!B736</f>
        <v>43374</v>
      </c>
      <c r="B733" s="6">
        <f>TITRES_STAT!D736</f>
        <v>34.5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1.6593731269271907E-2</v>
      </c>
      <c r="G733" s="2">
        <f t="shared" si="105"/>
        <v>3.6551633015102385E-2</v>
      </c>
      <c r="H733" s="2">
        <f t="shared" si="103"/>
        <v>0.45398057215161136</v>
      </c>
      <c r="I733" s="2">
        <f t="shared" si="104"/>
        <v>31.223290107639301</v>
      </c>
    </row>
    <row r="734" spans="1:9" ht="13.5" x14ac:dyDescent="0.25">
      <c r="A734" s="3">
        <f>TITRES_STAT!B737</f>
        <v>43375</v>
      </c>
      <c r="B734" s="6">
        <f>TITRES_STAT!D737</f>
        <v>34.5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1.5408464750038198E-2</v>
      </c>
      <c r="G734" s="2">
        <f t="shared" si="105"/>
        <v>3.3940802085452214E-2</v>
      </c>
      <c r="H734" s="2">
        <f t="shared" si="103"/>
        <v>0.45398057215161131</v>
      </c>
      <c r="I734" s="2">
        <f t="shared" si="104"/>
        <v>31.223290107639301</v>
      </c>
    </row>
    <row r="735" spans="1:9" ht="13.5" x14ac:dyDescent="0.25">
      <c r="A735" s="3">
        <f>TITRES_STAT!B738</f>
        <v>43376</v>
      </c>
      <c r="B735" s="6">
        <f>TITRES_STAT!D738</f>
        <v>34.5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1.430786012503547E-2</v>
      </c>
      <c r="G735" s="2">
        <f t="shared" si="105"/>
        <v>3.1516459079348483E-2</v>
      </c>
      <c r="H735" s="2">
        <f t="shared" si="103"/>
        <v>0.45398057215161136</v>
      </c>
      <c r="I735" s="2">
        <f t="shared" si="104"/>
        <v>31.223290107639301</v>
      </c>
    </row>
    <row r="736" spans="1:9" ht="13.5" x14ac:dyDescent="0.25">
      <c r="A736" s="3">
        <f>TITRES_STAT!B739</f>
        <v>43377</v>
      </c>
      <c r="B736" s="6">
        <f>TITRES_STAT!D739</f>
        <v>33.5</v>
      </c>
      <c r="C736" s="2">
        <f t="shared" si="99"/>
        <v>-1</v>
      </c>
      <c r="D736" s="2">
        <f t="shared" si="100"/>
        <v>0</v>
      </c>
      <c r="E736" s="2">
        <f t="shared" si="101"/>
        <v>1</v>
      </c>
      <c r="F736" s="2">
        <f t="shared" si="105"/>
        <v>1.3285870116104366E-2</v>
      </c>
      <c r="G736" s="2">
        <f t="shared" si="105"/>
        <v>0.10069385485939501</v>
      </c>
      <c r="H736" s="2">
        <f t="shared" si="103"/>
        <v>0.1319432068089581</v>
      </c>
      <c r="I736" s="2">
        <f t="shared" si="104"/>
        <v>11.656345125381065</v>
      </c>
    </row>
    <row r="737" spans="1:9" ht="13.5" x14ac:dyDescent="0.25">
      <c r="A737" s="3">
        <f>TITRES_STAT!B740</f>
        <v>43378</v>
      </c>
      <c r="B737" s="6">
        <f>TITRES_STAT!D740</f>
        <v>33.5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1.2336879393525483E-2</v>
      </c>
      <c r="G737" s="2">
        <f t="shared" si="105"/>
        <v>9.3501436655152509E-2</v>
      </c>
      <c r="H737" s="2">
        <f t="shared" si="103"/>
        <v>0.1319432068089581</v>
      </c>
      <c r="I737" s="2">
        <f t="shared" si="104"/>
        <v>11.656345125381065</v>
      </c>
    </row>
    <row r="738" spans="1:9" ht="13.5" x14ac:dyDescent="0.25">
      <c r="A738" s="3">
        <f>TITRES_STAT!B741</f>
        <v>43381</v>
      </c>
      <c r="B738" s="6">
        <f>TITRES_STAT!D741</f>
        <v>32.520000000000003</v>
      </c>
      <c r="C738" s="2">
        <f t="shared" si="99"/>
        <v>-0.97999999999999687</v>
      </c>
      <c r="D738" s="2">
        <f t="shared" si="100"/>
        <v>0</v>
      </c>
      <c r="E738" s="2">
        <f t="shared" si="101"/>
        <v>0.97999999999999687</v>
      </c>
      <c r="F738" s="2">
        <f t="shared" si="105"/>
        <v>1.1455673722559376E-2</v>
      </c>
      <c r="G738" s="2">
        <f t="shared" si="105"/>
        <v>0.15682276260835565</v>
      </c>
      <c r="H738" s="2">
        <f t="shared" si="103"/>
        <v>7.3048539204531318E-2</v>
      </c>
      <c r="I738" s="2">
        <f t="shared" si="104"/>
        <v>6.8075708167575897</v>
      </c>
    </row>
    <row r="739" spans="1:9" ht="13.5" x14ac:dyDescent="0.25">
      <c r="A739" s="3">
        <f>TITRES_STAT!B742</f>
        <v>43382</v>
      </c>
      <c r="B739" s="6">
        <f>TITRES_STAT!D742</f>
        <v>33.5</v>
      </c>
      <c r="C739" s="2">
        <f t="shared" si="99"/>
        <v>0.97999999999999687</v>
      </c>
      <c r="D739" s="2">
        <f t="shared" si="100"/>
        <v>0.97999999999999687</v>
      </c>
      <c r="E739" s="2">
        <f t="shared" si="101"/>
        <v>0</v>
      </c>
      <c r="F739" s="2">
        <f t="shared" si="105"/>
        <v>8.0637411313804905E-2</v>
      </c>
      <c r="G739" s="2">
        <f t="shared" si="105"/>
        <v>0.14562113670775884</v>
      </c>
      <c r="H739" s="2">
        <f t="shared" si="103"/>
        <v>0.55374798698098926</v>
      </c>
      <c r="I739" s="2">
        <f t="shared" si="104"/>
        <v>35.639498272622035</v>
      </c>
    </row>
    <row r="740" spans="1:9" ht="13.5" x14ac:dyDescent="0.25">
      <c r="A740" s="3">
        <f>TITRES_STAT!B743</f>
        <v>43383</v>
      </c>
      <c r="B740" s="6">
        <f>TITRES_STAT!D743</f>
        <v>33.5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7.4877596219961692E-2</v>
      </c>
      <c r="G740" s="2">
        <f t="shared" si="105"/>
        <v>0.13521962694291892</v>
      </c>
      <c r="H740" s="2">
        <f t="shared" si="103"/>
        <v>0.55374798698098926</v>
      </c>
      <c r="I740" s="2">
        <f t="shared" si="104"/>
        <v>35.639498272622035</v>
      </c>
    </row>
    <row r="741" spans="1:9" ht="13.5" x14ac:dyDescent="0.25">
      <c r="A741" s="3">
        <f>TITRES_STAT!B744</f>
        <v>43384</v>
      </c>
      <c r="B741" s="6">
        <f>TITRES_STAT!D744</f>
        <v>33.5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6.9529196489964432E-2</v>
      </c>
      <c r="G741" s="2">
        <f t="shared" si="105"/>
        <v>0.12556108216128187</v>
      </c>
      <c r="H741" s="2">
        <f t="shared" si="103"/>
        <v>0.55374798698098926</v>
      </c>
      <c r="I741" s="2">
        <f t="shared" si="104"/>
        <v>35.639498272622035</v>
      </c>
    </row>
    <row r="742" spans="1:9" ht="13.5" x14ac:dyDescent="0.25">
      <c r="A742" s="3">
        <f>TITRES_STAT!B745</f>
        <v>43385</v>
      </c>
      <c r="B742" s="6">
        <f>TITRES_STAT!D745</f>
        <v>33.5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6.4562825312109828E-2</v>
      </c>
      <c r="G742" s="2">
        <f t="shared" si="105"/>
        <v>0.11659243343547601</v>
      </c>
      <c r="H742" s="2">
        <f t="shared" si="103"/>
        <v>0.55374798698098926</v>
      </c>
      <c r="I742" s="2">
        <f t="shared" si="104"/>
        <v>35.639498272622035</v>
      </c>
    </row>
    <row r="743" spans="1:9" ht="13.5" x14ac:dyDescent="0.25">
      <c r="A743" s="3">
        <f>TITRES_STAT!B746</f>
        <v>43389</v>
      </c>
      <c r="B743" s="6">
        <f>TITRES_STAT!D746</f>
        <v>34.5</v>
      </c>
      <c r="C743" s="2">
        <f t="shared" si="99"/>
        <v>1</v>
      </c>
      <c r="D743" s="2">
        <f t="shared" si="100"/>
        <v>1</v>
      </c>
      <c r="E743" s="2">
        <f t="shared" si="101"/>
        <v>0</v>
      </c>
      <c r="F743" s="2">
        <f t="shared" si="105"/>
        <v>0.13137976636124485</v>
      </c>
      <c r="G743" s="2">
        <f t="shared" si="105"/>
        <v>0.10826440247579916</v>
      </c>
      <c r="H743" s="2">
        <f t="shared" si="103"/>
        <v>1.213508441896336</v>
      </c>
      <c r="I743" s="2">
        <f t="shared" si="104"/>
        <v>54.822851312765295</v>
      </c>
    </row>
    <row r="744" spans="1:9" ht="13.5" x14ac:dyDescent="0.25">
      <c r="A744" s="3">
        <f>TITRES_STAT!B747</f>
        <v>43390</v>
      </c>
      <c r="B744" s="6">
        <f>TITRES_STAT!D747</f>
        <v>35.53</v>
      </c>
      <c r="C744" s="2">
        <f t="shared" si="99"/>
        <v>1.0300000000000011</v>
      </c>
      <c r="D744" s="2">
        <f t="shared" si="100"/>
        <v>1.0300000000000011</v>
      </c>
      <c r="E744" s="2">
        <f t="shared" si="101"/>
        <v>0</v>
      </c>
      <c r="F744" s="2">
        <f t="shared" si="105"/>
        <v>0.19556692590687033</v>
      </c>
      <c r="G744" s="2">
        <f t="shared" si="105"/>
        <v>0.10053123087038493</v>
      </c>
      <c r="H744" s="2">
        <f t="shared" si="103"/>
        <v>1.9453350388101291</v>
      </c>
      <c r="I744" s="2">
        <f t="shared" si="104"/>
        <v>66.048005173496847</v>
      </c>
    </row>
    <row r="745" spans="1:9" ht="13.5" x14ac:dyDescent="0.25">
      <c r="A745" s="3">
        <f>TITRES_STAT!B748</f>
        <v>43391</v>
      </c>
      <c r="B745" s="6">
        <f>TITRES_STAT!D748</f>
        <v>37.69</v>
      </c>
      <c r="C745" s="2">
        <f t="shared" si="99"/>
        <v>2.1599999999999966</v>
      </c>
      <c r="D745" s="2">
        <f t="shared" si="100"/>
        <v>2.1599999999999966</v>
      </c>
      <c r="E745" s="2">
        <f t="shared" si="101"/>
        <v>0</v>
      </c>
      <c r="F745" s="2">
        <f t="shared" si="105"/>
        <v>0.33588357405637936</v>
      </c>
      <c r="G745" s="2">
        <f t="shared" si="105"/>
        <v>9.3350428665357435E-2</v>
      </c>
      <c r="H745" s="2">
        <f t="shared" si="103"/>
        <v>3.5980935369933289</v>
      </c>
      <c r="I745" s="2">
        <f t="shared" si="104"/>
        <v>78.251856080033221</v>
      </c>
    </row>
    <row r="746" spans="1:9" ht="13.5" x14ac:dyDescent="0.25">
      <c r="A746" s="3">
        <f>TITRES_STAT!B749</f>
        <v>43392</v>
      </c>
      <c r="B746" s="6">
        <f>TITRES_STAT!D749</f>
        <v>39.380000000000003</v>
      </c>
      <c r="C746" s="2">
        <f t="shared" si="99"/>
        <v>1.6900000000000048</v>
      </c>
      <c r="D746" s="2">
        <f t="shared" si="100"/>
        <v>1.6900000000000048</v>
      </c>
      <c r="E746" s="2">
        <f t="shared" si="101"/>
        <v>0</v>
      </c>
      <c r="F746" s="2">
        <f t="shared" si="105"/>
        <v>0.43260617590949552</v>
      </c>
      <c r="G746" s="2">
        <f t="shared" si="105"/>
        <v>8.6682540903546199E-2</v>
      </c>
      <c r="H746" s="2">
        <f t="shared" si="103"/>
        <v>4.9906956049069571</v>
      </c>
      <c r="I746" s="2">
        <f t="shared" si="104"/>
        <v>83.307447649636828</v>
      </c>
    </row>
    <row r="747" spans="1:9" ht="13.5" x14ac:dyDescent="0.25">
      <c r="A747" s="3">
        <f>TITRES_STAT!B750</f>
        <v>43395</v>
      </c>
      <c r="B747" s="6">
        <f>TITRES_STAT!D750</f>
        <v>39.380000000000003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0.40170573477310301</v>
      </c>
      <c r="G747" s="2">
        <f t="shared" si="105"/>
        <v>8.0490930839007185E-2</v>
      </c>
      <c r="H747" s="2">
        <f t="shared" si="103"/>
        <v>4.9906956049069571</v>
      </c>
      <c r="I747" s="2">
        <f t="shared" si="104"/>
        <v>83.307447649636828</v>
      </c>
    </row>
    <row r="748" spans="1:9" ht="13.5" x14ac:dyDescent="0.25">
      <c r="A748" s="3">
        <f>TITRES_STAT!B751</f>
        <v>43396</v>
      </c>
      <c r="B748" s="6">
        <f>TITRES_STAT!D751</f>
        <v>41.77</v>
      </c>
      <c r="C748" s="2">
        <f t="shared" si="99"/>
        <v>2.3900000000000006</v>
      </c>
      <c r="D748" s="2">
        <f t="shared" si="100"/>
        <v>2.3900000000000006</v>
      </c>
      <c r="E748" s="2">
        <f t="shared" si="101"/>
        <v>0</v>
      </c>
      <c r="F748" s="2">
        <f t="shared" si="105"/>
        <v>0.54372675371788137</v>
      </c>
      <c r="G748" s="2">
        <f t="shared" si="105"/>
        <v>7.4741578636220968E-2</v>
      </c>
      <c r="H748" s="2">
        <f t="shared" si="103"/>
        <v>7.2747560814079817</v>
      </c>
      <c r="I748" s="2">
        <f t="shared" si="104"/>
        <v>87.915051632194505</v>
      </c>
    </row>
    <row r="749" spans="1:9" ht="13.5" x14ac:dyDescent="0.25">
      <c r="A749" s="3">
        <f>TITRES_STAT!B752</f>
        <v>43397</v>
      </c>
      <c r="B749" s="6">
        <f>TITRES_STAT!D752</f>
        <v>43</v>
      </c>
      <c r="C749" s="2">
        <f t="shared" si="99"/>
        <v>1.2299999999999969</v>
      </c>
      <c r="D749" s="2">
        <f t="shared" si="100"/>
        <v>1.2299999999999969</v>
      </c>
      <c r="E749" s="2">
        <f t="shared" si="101"/>
        <v>0</v>
      </c>
      <c r="F749" s="2">
        <f t="shared" ref="F749:G764" si="106">((F748*13)+D749)/14</f>
        <v>0.592746271309461</v>
      </c>
      <c r="G749" s="2">
        <f t="shared" si="106"/>
        <v>6.9402894447919472E-2</v>
      </c>
      <c r="H749" s="2">
        <f t="shared" si="103"/>
        <v>8.5406563519373524</v>
      </c>
      <c r="I749" s="2">
        <f t="shared" si="104"/>
        <v>89.518540830820967</v>
      </c>
    </row>
    <row r="750" spans="1:9" ht="13.5" x14ac:dyDescent="0.25">
      <c r="A750" s="3">
        <f>TITRES_STAT!B753</f>
        <v>43398</v>
      </c>
      <c r="B750" s="6">
        <f>TITRES_STAT!D753</f>
        <v>45</v>
      </c>
      <c r="C750" s="2">
        <f t="shared" si="99"/>
        <v>2</v>
      </c>
      <c r="D750" s="2">
        <f t="shared" si="100"/>
        <v>2</v>
      </c>
      <c r="E750" s="2">
        <f t="shared" si="101"/>
        <v>0</v>
      </c>
      <c r="F750" s="2">
        <f t="shared" si="106"/>
        <v>0.69326439478735657</v>
      </c>
      <c r="G750" s="2">
        <f t="shared" si="106"/>
        <v>6.4445544844496647E-2</v>
      </c>
      <c r="H750" s="2">
        <f t="shared" si="103"/>
        <v>10.75736726968735</v>
      </c>
      <c r="I750" s="2">
        <f t="shared" si="104"/>
        <v>91.494694542900064</v>
      </c>
    </row>
    <row r="751" spans="1:9" ht="13.5" x14ac:dyDescent="0.25">
      <c r="A751" s="3">
        <f>TITRES_STAT!B754</f>
        <v>43399</v>
      </c>
      <c r="B751" s="6">
        <f>TITRES_STAT!D754</f>
        <v>45.5</v>
      </c>
      <c r="C751" s="2">
        <f t="shared" si="99"/>
        <v>0.5</v>
      </c>
      <c r="D751" s="2">
        <f t="shared" si="100"/>
        <v>0.5</v>
      </c>
      <c r="E751" s="2">
        <f t="shared" si="101"/>
        <v>0</v>
      </c>
      <c r="F751" s="2">
        <f t="shared" si="106"/>
        <v>0.67945979515968824</v>
      </c>
      <c r="G751" s="2">
        <f t="shared" si="106"/>
        <v>5.9842291641318317E-2</v>
      </c>
      <c r="H751" s="2">
        <f t="shared" si="103"/>
        <v>11.354174055235426</v>
      </c>
      <c r="I751" s="2">
        <f t="shared" si="104"/>
        <v>91.905569765093105</v>
      </c>
    </row>
    <row r="752" spans="1:9" ht="13.5" x14ac:dyDescent="0.25">
      <c r="A752" s="3">
        <f>TITRES_STAT!B755</f>
        <v>43402</v>
      </c>
      <c r="B752" s="6">
        <f>TITRES_STAT!D755</f>
        <v>44.14</v>
      </c>
      <c r="C752" s="2">
        <f t="shared" si="99"/>
        <v>-1.3599999999999994</v>
      </c>
      <c r="D752" s="2">
        <f t="shared" si="100"/>
        <v>0</v>
      </c>
      <c r="E752" s="2">
        <f t="shared" si="101"/>
        <v>1.3599999999999994</v>
      </c>
      <c r="F752" s="2">
        <f t="shared" si="106"/>
        <v>0.63092695264828191</v>
      </c>
      <c r="G752" s="2">
        <f t="shared" si="106"/>
        <v>0.15271069938122411</v>
      </c>
      <c r="H752" s="2">
        <f t="shared" si="103"/>
        <v>4.1315176684067678</v>
      </c>
      <c r="I752" s="2">
        <f t="shared" si="104"/>
        <v>80.512587803084003</v>
      </c>
    </row>
    <row r="753" spans="1:9" ht="13.5" x14ac:dyDescent="0.25">
      <c r="A753" s="3">
        <f>TITRES_STAT!B756</f>
        <v>43403</v>
      </c>
      <c r="B753" s="6">
        <f>TITRES_STAT!D756</f>
        <v>45.49</v>
      </c>
      <c r="C753" s="2">
        <f t="shared" si="99"/>
        <v>1.3500000000000014</v>
      </c>
      <c r="D753" s="2">
        <f t="shared" si="100"/>
        <v>1.3500000000000014</v>
      </c>
      <c r="E753" s="2">
        <f t="shared" si="101"/>
        <v>0</v>
      </c>
      <c r="F753" s="2">
        <f t="shared" si="106"/>
        <v>0.68228931317340469</v>
      </c>
      <c r="G753" s="2">
        <f t="shared" si="106"/>
        <v>0.14180279228256526</v>
      </c>
      <c r="H753" s="2">
        <f t="shared" si="103"/>
        <v>4.8115365162473784</v>
      </c>
      <c r="I753" s="2">
        <f t="shared" si="104"/>
        <v>82.792846655883707</v>
      </c>
    </row>
    <row r="754" spans="1:9" ht="13.5" x14ac:dyDescent="0.25">
      <c r="A754" s="3">
        <f>TITRES_STAT!B757</f>
        <v>43404</v>
      </c>
      <c r="B754" s="6">
        <f>TITRES_STAT!D757</f>
        <v>45.45</v>
      </c>
      <c r="C754" s="2">
        <f t="shared" si="99"/>
        <v>-3.9999999999999147E-2</v>
      </c>
      <c r="D754" s="2">
        <f t="shared" si="100"/>
        <v>0</v>
      </c>
      <c r="E754" s="2">
        <f t="shared" si="101"/>
        <v>3.9999999999999147E-2</v>
      </c>
      <c r="F754" s="2">
        <f t="shared" si="106"/>
        <v>0.63355436223244721</v>
      </c>
      <c r="G754" s="2">
        <f t="shared" si="106"/>
        <v>0.13453116426238196</v>
      </c>
      <c r="H754" s="2">
        <f t="shared" si="103"/>
        <v>4.7093501770102772</v>
      </c>
      <c r="I754" s="2">
        <f t="shared" si="104"/>
        <v>82.484871850623577</v>
      </c>
    </row>
    <row r="755" spans="1:9" ht="13.5" x14ac:dyDescent="0.25">
      <c r="A755" s="3">
        <f>TITRES_STAT!B758</f>
        <v>43405</v>
      </c>
      <c r="B755" s="6">
        <f>TITRES_STAT!D758</f>
        <v>45.44</v>
      </c>
      <c r="C755" s="2">
        <f t="shared" si="99"/>
        <v>-1.0000000000005116E-2</v>
      </c>
      <c r="D755" s="2">
        <f t="shared" si="100"/>
        <v>0</v>
      </c>
      <c r="E755" s="2">
        <f t="shared" si="101"/>
        <v>1.0000000000005116E-2</v>
      </c>
      <c r="F755" s="2">
        <f t="shared" si="106"/>
        <v>0.58830047921584383</v>
      </c>
      <c r="G755" s="2">
        <f t="shared" si="106"/>
        <v>0.12563608110078361</v>
      </c>
      <c r="H755" s="2">
        <f t="shared" si="103"/>
        <v>4.6825758497188152</v>
      </c>
      <c r="I755" s="2">
        <f t="shared" si="104"/>
        <v>82.402346639165728</v>
      </c>
    </row>
    <row r="756" spans="1:9" ht="13.5" x14ac:dyDescent="0.25">
      <c r="A756" s="3">
        <f>TITRES_STAT!B759</f>
        <v>43406</v>
      </c>
      <c r="B756" s="6">
        <f>TITRES_STAT!D759</f>
        <v>45.44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0.5462790164147121</v>
      </c>
      <c r="G756" s="2">
        <f t="shared" si="106"/>
        <v>0.1166620753078705</v>
      </c>
      <c r="H756" s="2">
        <f t="shared" si="103"/>
        <v>4.6825758497188152</v>
      </c>
      <c r="I756" s="2">
        <f t="shared" si="104"/>
        <v>82.402346639165728</v>
      </c>
    </row>
    <row r="757" spans="1:9" ht="13.5" x14ac:dyDescent="0.25">
      <c r="A757" s="3">
        <f>TITRES_STAT!B760</f>
        <v>43409</v>
      </c>
      <c r="B757" s="6">
        <f>TITRES_STAT!D760</f>
        <v>45.43</v>
      </c>
      <c r="C757" s="2">
        <f t="shared" si="99"/>
        <v>-9.9999999999980105E-3</v>
      </c>
      <c r="D757" s="2">
        <f t="shared" si="100"/>
        <v>0</v>
      </c>
      <c r="E757" s="2">
        <f t="shared" si="101"/>
        <v>9.9999999999980105E-3</v>
      </c>
      <c r="F757" s="2">
        <f t="shared" si="106"/>
        <v>0.5072590866708041</v>
      </c>
      <c r="G757" s="2">
        <f t="shared" si="106"/>
        <v>0.10904335564302246</v>
      </c>
      <c r="H757" s="2">
        <f t="shared" si="103"/>
        <v>4.6519027562892408</v>
      </c>
      <c r="I757" s="2">
        <f t="shared" si="104"/>
        <v>82.306843498196514</v>
      </c>
    </row>
    <row r="758" spans="1:9" ht="13.5" x14ac:dyDescent="0.25">
      <c r="A758" s="3">
        <f>TITRES_STAT!B761</f>
        <v>43410</v>
      </c>
      <c r="B758" s="6">
        <f>TITRES_STAT!D761</f>
        <v>43.39</v>
      </c>
      <c r="C758" s="2">
        <f t="shared" si="99"/>
        <v>-2.0399999999999991</v>
      </c>
      <c r="D758" s="2">
        <f t="shared" si="100"/>
        <v>0</v>
      </c>
      <c r="E758" s="2">
        <f t="shared" si="101"/>
        <v>2.0399999999999991</v>
      </c>
      <c r="F758" s="2">
        <f t="shared" si="106"/>
        <v>0.47102629476574664</v>
      </c>
      <c r="G758" s="2">
        <f t="shared" si="106"/>
        <v>0.24696883023994937</v>
      </c>
      <c r="H758" s="2">
        <f t="shared" si="103"/>
        <v>1.9072297273631984</v>
      </c>
      <c r="I758" s="2">
        <f t="shared" si="104"/>
        <v>65.602993441217279</v>
      </c>
    </row>
    <row r="759" spans="1:9" ht="13.5" x14ac:dyDescent="0.25">
      <c r="A759" s="3">
        <f>TITRES_STAT!B762</f>
        <v>43411</v>
      </c>
      <c r="B759" s="6">
        <f>TITRES_STAT!D762</f>
        <v>42.9</v>
      </c>
      <c r="C759" s="2">
        <f t="shared" si="99"/>
        <v>-0.49000000000000199</v>
      </c>
      <c r="D759" s="2">
        <f t="shared" si="100"/>
        <v>0</v>
      </c>
      <c r="E759" s="2">
        <f t="shared" si="101"/>
        <v>0.49000000000000199</v>
      </c>
      <c r="F759" s="2">
        <f t="shared" si="106"/>
        <v>0.43738155942533613</v>
      </c>
      <c r="G759" s="2">
        <f t="shared" si="106"/>
        <v>0.26432819950852454</v>
      </c>
      <c r="H759" s="2">
        <f t="shared" si="103"/>
        <v>1.6546912521576445</v>
      </c>
      <c r="I759" s="2">
        <f t="shared" si="104"/>
        <v>62.330836055332867</v>
      </c>
    </row>
    <row r="760" spans="1:9" ht="13.5" x14ac:dyDescent="0.25">
      <c r="A760" s="3">
        <f>TITRES_STAT!B763</f>
        <v>43412</v>
      </c>
      <c r="B760" s="6">
        <f>TITRES_STAT!D763</f>
        <v>43.9</v>
      </c>
      <c r="C760" s="2">
        <f t="shared" si="99"/>
        <v>1</v>
      </c>
      <c r="D760" s="2">
        <f t="shared" si="100"/>
        <v>1</v>
      </c>
      <c r="E760" s="2">
        <f t="shared" si="101"/>
        <v>0</v>
      </c>
      <c r="F760" s="2">
        <f t="shared" si="106"/>
        <v>0.47756859089495496</v>
      </c>
      <c r="G760" s="2">
        <f t="shared" si="106"/>
        <v>0.24544761382934421</v>
      </c>
      <c r="H760" s="2">
        <f t="shared" si="103"/>
        <v>1.9457047613712013</v>
      </c>
      <c r="I760" s="2">
        <f t="shared" si="104"/>
        <v>66.052266570852538</v>
      </c>
    </row>
    <row r="761" spans="1:9" ht="13.5" x14ac:dyDescent="0.25">
      <c r="A761" s="3">
        <f>TITRES_STAT!B764</f>
        <v>43413</v>
      </c>
      <c r="B761" s="6">
        <f>TITRES_STAT!D764</f>
        <v>42.59</v>
      </c>
      <c r="C761" s="2">
        <f t="shared" si="99"/>
        <v>-1.3099999999999952</v>
      </c>
      <c r="D761" s="2">
        <f t="shared" si="100"/>
        <v>0</v>
      </c>
      <c r="E761" s="2">
        <f t="shared" si="101"/>
        <v>1.3099999999999952</v>
      </c>
      <c r="F761" s="2">
        <f t="shared" si="106"/>
        <v>0.44345654868817247</v>
      </c>
      <c r="G761" s="2">
        <f t="shared" si="106"/>
        <v>0.32148706998439069</v>
      </c>
      <c r="H761" s="2">
        <f t="shared" si="103"/>
        <v>1.379391552853755</v>
      </c>
      <c r="I761" s="2">
        <f t="shared" si="104"/>
        <v>57.97244893129772</v>
      </c>
    </row>
    <row r="762" spans="1:9" ht="13.5" x14ac:dyDescent="0.25">
      <c r="A762" s="3">
        <f>TITRES_STAT!B765</f>
        <v>43416</v>
      </c>
      <c r="B762" s="6">
        <f>TITRES_STAT!D765</f>
        <v>41.5</v>
      </c>
      <c r="C762" s="2">
        <f t="shared" si="99"/>
        <v>-1.0900000000000034</v>
      </c>
      <c r="D762" s="2">
        <f t="shared" si="100"/>
        <v>0</v>
      </c>
      <c r="E762" s="2">
        <f t="shared" si="101"/>
        <v>1.0900000000000034</v>
      </c>
      <c r="F762" s="2">
        <f t="shared" si="106"/>
        <v>0.41178108092473159</v>
      </c>
      <c r="G762" s="2">
        <f t="shared" si="106"/>
        <v>0.3763808506997916</v>
      </c>
      <c r="H762" s="2">
        <f t="shared" si="103"/>
        <v>1.0940542808145568</v>
      </c>
      <c r="I762" s="2">
        <f t="shared" si="104"/>
        <v>52.245746007547879</v>
      </c>
    </row>
    <row r="763" spans="1:9" ht="13.5" x14ac:dyDescent="0.25">
      <c r="A763" s="3">
        <f>TITRES_STAT!B766</f>
        <v>43417</v>
      </c>
      <c r="B763" s="6">
        <f>TITRES_STAT!D766</f>
        <v>41.45</v>
      </c>
      <c r="C763" s="2">
        <f t="shared" si="99"/>
        <v>-4.9999999999997158E-2</v>
      </c>
      <c r="D763" s="2">
        <f t="shared" si="100"/>
        <v>0</v>
      </c>
      <c r="E763" s="2">
        <f t="shared" si="101"/>
        <v>4.9999999999997158E-2</v>
      </c>
      <c r="F763" s="2">
        <f t="shared" si="106"/>
        <v>0.38236814657296503</v>
      </c>
      <c r="G763" s="2">
        <f t="shared" si="106"/>
        <v>0.35306793279266341</v>
      </c>
      <c r="H763" s="2">
        <f t="shared" si="103"/>
        <v>1.082987468016553</v>
      </c>
      <c r="I763" s="2">
        <f t="shared" si="104"/>
        <v>51.992029939949049</v>
      </c>
    </row>
    <row r="764" spans="1:9" ht="13.5" x14ac:dyDescent="0.25">
      <c r="A764" s="3">
        <f>TITRES_STAT!B767</f>
        <v>43418</v>
      </c>
      <c r="B764" s="6">
        <f>TITRES_STAT!D767</f>
        <v>42.69</v>
      </c>
      <c r="C764" s="2">
        <f t="shared" si="99"/>
        <v>1.2399999999999949</v>
      </c>
      <c r="D764" s="2">
        <f t="shared" si="100"/>
        <v>1.2399999999999949</v>
      </c>
      <c r="E764" s="2">
        <f t="shared" si="101"/>
        <v>0</v>
      </c>
      <c r="F764" s="2">
        <f t="shared" si="106"/>
        <v>0.44362756467489578</v>
      </c>
      <c r="G764" s="2">
        <f t="shared" si="106"/>
        <v>0.32784879473604456</v>
      </c>
      <c r="H764" s="2">
        <f t="shared" si="103"/>
        <v>1.3531468524447872</v>
      </c>
      <c r="I764" s="2">
        <f t="shared" si="104"/>
        <v>57.503714697573756</v>
      </c>
    </row>
    <row r="765" spans="1:9" ht="13.5" x14ac:dyDescent="0.25">
      <c r="A765" s="3">
        <f>TITRES_STAT!B768</f>
        <v>43419</v>
      </c>
      <c r="B765" s="6">
        <f>TITRES_STAT!D768</f>
        <v>44.5</v>
      </c>
      <c r="C765" s="2">
        <f t="shared" si="99"/>
        <v>1.8100000000000023</v>
      </c>
      <c r="D765" s="2">
        <f t="shared" si="100"/>
        <v>1.8100000000000023</v>
      </c>
      <c r="E765" s="2">
        <f t="shared" si="101"/>
        <v>0</v>
      </c>
      <c r="F765" s="2">
        <f t="shared" ref="F765:G780" si="107">((F764*13)+D765)/14</f>
        <v>0.54122559576954621</v>
      </c>
      <c r="G765" s="2">
        <f t="shared" si="107"/>
        <v>0.30443102368346997</v>
      </c>
      <c r="H765" s="2">
        <f t="shared" si="103"/>
        <v>1.7778266788350774</v>
      </c>
      <c r="I765" s="2">
        <f t="shared" si="104"/>
        <v>64.000633746545887</v>
      </c>
    </row>
    <row r="766" spans="1:9" ht="13.5" x14ac:dyDescent="0.25">
      <c r="A766" s="3">
        <f>TITRES_STAT!B769</f>
        <v>43420</v>
      </c>
      <c r="B766" s="6">
        <f>TITRES_STAT!D769</f>
        <v>44.5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0.50256662464315005</v>
      </c>
      <c r="G766" s="2">
        <f t="shared" si="107"/>
        <v>0.2826859505632221</v>
      </c>
      <c r="H766" s="2">
        <f t="shared" si="103"/>
        <v>1.7778266788350774</v>
      </c>
      <c r="I766" s="2">
        <f t="shared" si="104"/>
        <v>64.000633746545887</v>
      </c>
    </row>
    <row r="767" spans="1:9" ht="13.5" x14ac:dyDescent="0.25">
      <c r="A767" s="3">
        <f>TITRES_STAT!B770</f>
        <v>43423</v>
      </c>
      <c r="B767" s="6">
        <f>TITRES_STAT!D770</f>
        <v>44.5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0.46666900859721078</v>
      </c>
      <c r="G767" s="2">
        <f t="shared" si="107"/>
        <v>0.26249409695156339</v>
      </c>
      <c r="H767" s="2">
        <f t="shared" si="103"/>
        <v>1.7778266788350774</v>
      </c>
      <c r="I767" s="2">
        <f t="shared" si="104"/>
        <v>64.000633746545887</v>
      </c>
    </row>
    <row r="768" spans="1:9" ht="13.5" x14ac:dyDescent="0.25">
      <c r="A768" s="3">
        <f>TITRES_STAT!B771</f>
        <v>43425</v>
      </c>
      <c r="B768" s="6">
        <f>TITRES_STAT!D771</f>
        <v>44.5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0.43333550798312431</v>
      </c>
      <c r="G768" s="2">
        <f t="shared" si="107"/>
        <v>0.24374451859788029</v>
      </c>
      <c r="H768" s="2">
        <f t="shared" si="103"/>
        <v>1.7778266788350776</v>
      </c>
      <c r="I768" s="2">
        <f t="shared" si="104"/>
        <v>64.000633746545887</v>
      </c>
    </row>
    <row r="769" spans="1:9" ht="13.5" x14ac:dyDescent="0.25">
      <c r="A769" s="3">
        <f>TITRES_STAT!B772</f>
        <v>43426</v>
      </c>
      <c r="B769" s="6">
        <f>TITRES_STAT!D772</f>
        <v>44.5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0.40238297169861548</v>
      </c>
      <c r="G769" s="2">
        <f t="shared" si="107"/>
        <v>0.22633419584088885</v>
      </c>
      <c r="H769" s="2">
        <f t="shared" si="103"/>
        <v>1.7778266788350776</v>
      </c>
      <c r="I769" s="2">
        <f t="shared" si="104"/>
        <v>64.000633746545887</v>
      </c>
    </row>
    <row r="770" spans="1:9" ht="13.5" x14ac:dyDescent="0.25">
      <c r="A770" s="3">
        <f>TITRES_STAT!B773</f>
        <v>43427</v>
      </c>
      <c r="B770" s="6">
        <f>TITRES_STAT!D773</f>
        <v>44.49</v>
      </c>
      <c r="C770" s="2">
        <f t="shared" si="99"/>
        <v>-9.9999999999980105E-3</v>
      </c>
      <c r="D770" s="2">
        <f t="shared" si="100"/>
        <v>0</v>
      </c>
      <c r="E770" s="2">
        <f t="shared" si="101"/>
        <v>9.9999999999980105E-3</v>
      </c>
      <c r="F770" s="2">
        <f t="shared" si="107"/>
        <v>0.37364133086300011</v>
      </c>
      <c r="G770" s="2">
        <f t="shared" si="107"/>
        <v>0.2108817532808252</v>
      </c>
      <c r="H770" s="2">
        <f t="shared" si="103"/>
        <v>1.7718049335706756</v>
      </c>
      <c r="I770" s="2">
        <f t="shared" si="104"/>
        <v>63.922425135747666</v>
      </c>
    </row>
    <row r="771" spans="1:9" ht="13.5" x14ac:dyDescent="0.25">
      <c r="A771" s="3">
        <f>TITRES_STAT!B774</f>
        <v>43430</v>
      </c>
      <c r="B771" s="6">
        <f>TITRES_STAT!D774</f>
        <v>44.45</v>
      </c>
      <c r="C771" s="2">
        <f t="shared" ref="C771:C834" si="108">B771-B770</f>
        <v>-3.9999999999999147E-2</v>
      </c>
      <c r="D771" s="2">
        <f t="shared" ref="D771:D834" si="109">IF(C771&gt;0,C771,0)</f>
        <v>0</v>
      </c>
      <c r="E771" s="2">
        <f t="shared" ref="E771:E834" si="110">IF(C771&lt;0,-C771,0)</f>
        <v>3.9999999999999147E-2</v>
      </c>
      <c r="F771" s="2">
        <f t="shared" si="107"/>
        <v>0.34695266437278577</v>
      </c>
      <c r="G771" s="2">
        <f t="shared" si="107"/>
        <v>0.19867591376076618</v>
      </c>
      <c r="H771" s="2">
        <f t="shared" si="103"/>
        <v>1.7463247446822654</v>
      </c>
      <c r="I771" s="2">
        <f t="shared" si="104"/>
        <v>63.587700182350638</v>
      </c>
    </row>
    <row r="772" spans="1:9" ht="13.5" x14ac:dyDescent="0.25">
      <c r="A772" s="3">
        <f>TITRES_STAT!B775</f>
        <v>43431</v>
      </c>
      <c r="B772" s="6">
        <f>TITRES_STAT!D775</f>
        <v>44.5</v>
      </c>
      <c r="C772" s="2">
        <f t="shared" si="108"/>
        <v>4.9999999999997158E-2</v>
      </c>
      <c r="D772" s="2">
        <f t="shared" si="109"/>
        <v>4.9999999999997158E-2</v>
      </c>
      <c r="E772" s="2">
        <f t="shared" si="110"/>
        <v>0</v>
      </c>
      <c r="F772" s="2">
        <f t="shared" si="107"/>
        <v>0.32574175977472947</v>
      </c>
      <c r="G772" s="2">
        <f t="shared" si="107"/>
        <v>0.18448477706356861</v>
      </c>
      <c r="H772" s="2">
        <f t="shared" si="103"/>
        <v>1.7656836784017547</v>
      </c>
      <c r="I772" s="2">
        <f t="shared" si="104"/>
        <v>63.842575063469134</v>
      </c>
    </row>
    <row r="773" spans="1:9" ht="13.5" x14ac:dyDescent="0.25">
      <c r="A773" s="3">
        <f>TITRES_STAT!B776</f>
        <v>43432</v>
      </c>
      <c r="B773" s="6">
        <f>TITRES_STAT!D776</f>
        <v>44.46</v>
      </c>
      <c r="C773" s="2">
        <f t="shared" si="108"/>
        <v>-3.9999999999999147E-2</v>
      </c>
      <c r="D773" s="2">
        <f t="shared" si="109"/>
        <v>0</v>
      </c>
      <c r="E773" s="2">
        <f t="shared" si="110"/>
        <v>3.9999999999999147E-2</v>
      </c>
      <c r="F773" s="2">
        <f t="shared" si="107"/>
        <v>0.30247449121939163</v>
      </c>
      <c r="G773" s="2">
        <f t="shared" si="107"/>
        <v>0.17416443584474223</v>
      </c>
      <c r="H773" s="2">
        <f t="shared" si="103"/>
        <v>1.7367178881975112</v>
      </c>
      <c r="I773" s="2">
        <f t="shared" si="104"/>
        <v>63.459880014938932</v>
      </c>
    </row>
    <row r="774" spans="1:9" ht="13.5" x14ac:dyDescent="0.25">
      <c r="A774" s="3">
        <f>TITRES_STAT!B777</f>
        <v>43433</v>
      </c>
      <c r="B774" s="6">
        <f>TITRES_STAT!D777</f>
        <v>44.46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0.28086917041800652</v>
      </c>
      <c r="G774" s="2">
        <f t="shared" si="107"/>
        <v>0.16172411899868919</v>
      </c>
      <c r="H774" s="2">
        <f t="shared" si="103"/>
        <v>1.7367178881975114</v>
      </c>
      <c r="I774" s="2">
        <f t="shared" si="104"/>
        <v>63.459880014938939</v>
      </c>
    </row>
    <row r="775" spans="1:9" ht="13.5" x14ac:dyDescent="0.25">
      <c r="A775" s="3">
        <f>TITRES_STAT!B778</f>
        <v>43434</v>
      </c>
      <c r="B775" s="6">
        <f>TITRES_STAT!D778</f>
        <v>44.46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0.26080708681672032</v>
      </c>
      <c r="G775" s="2">
        <f t="shared" si="107"/>
        <v>0.15017239621306852</v>
      </c>
      <c r="H775" s="2">
        <f t="shared" si="103"/>
        <v>1.7367178881975114</v>
      </c>
      <c r="I775" s="2">
        <f t="shared" si="104"/>
        <v>63.459880014938939</v>
      </c>
    </row>
    <row r="776" spans="1:9" ht="13.5" x14ac:dyDescent="0.25">
      <c r="A776" s="3">
        <f>TITRES_STAT!B779</f>
        <v>43437</v>
      </c>
      <c r="B776" s="6">
        <f>TITRES_STAT!D779</f>
        <v>44.46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0.24217800918695459</v>
      </c>
      <c r="G776" s="2">
        <f t="shared" si="107"/>
        <v>0.13944579648356362</v>
      </c>
      <c r="H776" s="2">
        <f t="shared" si="103"/>
        <v>1.7367178881975116</v>
      </c>
      <c r="I776" s="2">
        <f t="shared" si="104"/>
        <v>63.459880014938939</v>
      </c>
    </row>
    <row r="777" spans="1:9" ht="13.5" x14ac:dyDescent="0.25">
      <c r="A777" s="3">
        <f>TITRES_STAT!B780</f>
        <v>43438</v>
      </c>
      <c r="B777" s="6">
        <f>TITRES_STAT!D780</f>
        <v>44.5</v>
      </c>
      <c r="C777" s="2">
        <f t="shared" si="108"/>
        <v>3.9999999999999147E-2</v>
      </c>
      <c r="D777" s="2">
        <f t="shared" si="109"/>
        <v>3.9999999999999147E-2</v>
      </c>
      <c r="E777" s="2">
        <f t="shared" si="110"/>
        <v>0</v>
      </c>
      <c r="F777" s="2">
        <f t="shared" si="107"/>
        <v>0.22773672281645777</v>
      </c>
      <c r="G777" s="2">
        <f t="shared" si="107"/>
        <v>0.12948538244902336</v>
      </c>
      <c r="H777" s="2">
        <f t="shared" si="103"/>
        <v>1.7587832580725058</v>
      </c>
      <c r="I777" s="2">
        <f t="shared" si="104"/>
        <v>63.752136124724949</v>
      </c>
    </row>
    <row r="778" spans="1:9" ht="13.5" x14ac:dyDescent="0.25">
      <c r="A778" s="3">
        <f>TITRES_STAT!B781</f>
        <v>43439</v>
      </c>
      <c r="B778" s="6">
        <f>TITRES_STAT!D781</f>
        <v>44.4</v>
      </c>
      <c r="C778" s="2">
        <f t="shared" si="108"/>
        <v>-0.10000000000000142</v>
      </c>
      <c r="D778" s="2">
        <f t="shared" si="109"/>
        <v>0</v>
      </c>
      <c r="E778" s="2">
        <f t="shared" si="110"/>
        <v>0.10000000000000142</v>
      </c>
      <c r="F778" s="2">
        <f t="shared" si="107"/>
        <v>0.21146981404385362</v>
      </c>
      <c r="G778" s="2">
        <f t="shared" si="107"/>
        <v>0.12737928370266466</v>
      </c>
      <c r="H778" s="2">
        <f t="shared" si="103"/>
        <v>1.6601586058332487</v>
      </c>
      <c r="I778" s="2">
        <f t="shared" si="104"/>
        <v>62.408256492406871</v>
      </c>
    </row>
    <row r="779" spans="1:9" ht="13.5" x14ac:dyDescent="0.25">
      <c r="A779" s="3">
        <f>TITRES_STAT!B782</f>
        <v>43440</v>
      </c>
      <c r="B779" s="6">
        <f>TITRES_STAT!D782</f>
        <v>44.5</v>
      </c>
      <c r="C779" s="2">
        <f t="shared" si="108"/>
        <v>0.10000000000000142</v>
      </c>
      <c r="D779" s="2">
        <f t="shared" si="109"/>
        <v>0.10000000000000142</v>
      </c>
      <c r="E779" s="2">
        <f t="shared" si="110"/>
        <v>0</v>
      </c>
      <c r="F779" s="2">
        <f t="shared" si="107"/>
        <v>0.20350768446929274</v>
      </c>
      <c r="G779" s="2">
        <f t="shared" si="107"/>
        <v>0.11828076343818861</v>
      </c>
      <c r="H779" s="2">
        <f t="shared" si="103"/>
        <v>1.7205476068443046</v>
      </c>
      <c r="I779" s="2">
        <f t="shared" si="104"/>
        <v>63.242694320650074</v>
      </c>
    </row>
    <row r="780" spans="1:9" ht="13.5" x14ac:dyDescent="0.25">
      <c r="A780" s="3">
        <f>TITRES_STAT!B783</f>
        <v>43441</v>
      </c>
      <c r="B780" s="6">
        <f>TITRES_STAT!D783</f>
        <v>44.5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0.18897142129291469</v>
      </c>
      <c r="G780" s="2">
        <f t="shared" si="107"/>
        <v>0.10983213747831799</v>
      </c>
      <c r="H780" s="2">
        <f t="shared" si="103"/>
        <v>1.7205476068443046</v>
      </c>
      <c r="I780" s="2">
        <f t="shared" si="104"/>
        <v>63.242694320650074</v>
      </c>
    </row>
    <row r="781" spans="1:9" ht="13.5" x14ac:dyDescent="0.25">
      <c r="A781" s="3">
        <f>TITRES_STAT!B784</f>
        <v>43444</v>
      </c>
      <c r="B781" s="6">
        <f>TITRES_STAT!D784</f>
        <v>44.6</v>
      </c>
      <c r="C781" s="2">
        <f t="shared" si="108"/>
        <v>0.10000000000000142</v>
      </c>
      <c r="D781" s="2">
        <f t="shared" si="109"/>
        <v>0.10000000000000142</v>
      </c>
      <c r="E781" s="2">
        <f t="shared" si="110"/>
        <v>0</v>
      </c>
      <c r="F781" s="2">
        <f t="shared" ref="F781:G796" si="111">((F780*13)+D781)/14</f>
        <v>0.18261631977199233</v>
      </c>
      <c r="G781" s="2">
        <f t="shared" si="111"/>
        <v>0.10198698480129528</v>
      </c>
      <c r="H781" s="2">
        <f t="shared" si="103"/>
        <v>1.7905845547624526</v>
      </c>
      <c r="I781" s="2">
        <f t="shared" si="104"/>
        <v>64.165214119981243</v>
      </c>
    </row>
    <row r="782" spans="1:9" ht="13.5" x14ac:dyDescent="0.25">
      <c r="A782" s="3">
        <f>TITRES_STAT!B785</f>
        <v>43445</v>
      </c>
      <c r="B782" s="6">
        <f>TITRES_STAT!D785</f>
        <v>44.6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0.16957229693113574</v>
      </c>
      <c r="G782" s="2">
        <f t="shared" si="111"/>
        <v>9.4702200172631326E-2</v>
      </c>
      <c r="H782" s="2">
        <f t="shared" si="103"/>
        <v>1.7905845547624528</v>
      </c>
      <c r="I782" s="2">
        <f t="shared" si="104"/>
        <v>64.165214119981243</v>
      </c>
    </row>
    <row r="783" spans="1:9" ht="13.5" x14ac:dyDescent="0.25">
      <c r="A783" s="3">
        <f>TITRES_STAT!B786</f>
        <v>43446</v>
      </c>
      <c r="B783" s="6">
        <f>TITRES_STAT!D786</f>
        <v>44.6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0.15745999000748317</v>
      </c>
      <c r="G783" s="2">
        <f t="shared" si="111"/>
        <v>8.7937757303157657E-2</v>
      </c>
      <c r="H783" s="2">
        <f t="shared" si="103"/>
        <v>1.7905845547624526</v>
      </c>
      <c r="I783" s="2">
        <f t="shared" si="104"/>
        <v>64.165214119981243</v>
      </c>
    </row>
    <row r="784" spans="1:9" ht="13.5" x14ac:dyDescent="0.25">
      <c r="A784" s="3">
        <f>TITRES_STAT!B787</f>
        <v>43447</v>
      </c>
      <c r="B784" s="6">
        <f>TITRES_STAT!D787</f>
        <v>44.6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0.14621284786409153</v>
      </c>
      <c r="G784" s="2">
        <f t="shared" si="111"/>
        <v>8.1656488924360685E-2</v>
      </c>
      <c r="H784" s="2">
        <f t="shared" si="103"/>
        <v>1.7905845547624528</v>
      </c>
      <c r="I784" s="2">
        <f t="shared" si="104"/>
        <v>64.165214119981243</v>
      </c>
    </row>
    <row r="785" spans="1:9" ht="13.5" x14ac:dyDescent="0.25">
      <c r="A785" s="3">
        <f>TITRES_STAT!B788</f>
        <v>43448</v>
      </c>
      <c r="B785" s="6">
        <f>TITRES_STAT!D788</f>
        <v>44.58</v>
      </c>
      <c r="C785" s="2">
        <f t="shared" si="108"/>
        <v>-2.0000000000003126E-2</v>
      </c>
      <c r="D785" s="2">
        <f t="shared" si="109"/>
        <v>0</v>
      </c>
      <c r="E785" s="2">
        <f t="shared" si="110"/>
        <v>2.0000000000003126E-2</v>
      </c>
      <c r="F785" s="2">
        <f t="shared" si="111"/>
        <v>0.13576907301665642</v>
      </c>
      <c r="G785" s="2">
        <f t="shared" si="111"/>
        <v>7.7252454001192294E-2</v>
      </c>
      <c r="H785" s="2">
        <f t="shared" ref="H785:H848" si="112">F785/G785</f>
        <v>1.757472623647153</v>
      </c>
      <c r="I785" s="2">
        <f t="shared" ref="I785:I848" si="113">IF(G785=0,100,100-(100/(1+H785)))</f>
        <v>63.734907413972557</v>
      </c>
    </row>
    <row r="786" spans="1:9" ht="13.5" x14ac:dyDescent="0.25">
      <c r="A786" s="3">
        <f>TITRES_STAT!B789</f>
        <v>43451</v>
      </c>
      <c r="B786" s="6">
        <f>TITRES_STAT!D789</f>
        <v>44.58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0.12607128208689525</v>
      </c>
      <c r="G786" s="2">
        <f t="shared" si="111"/>
        <v>7.1734421572535706E-2</v>
      </c>
      <c r="H786" s="2">
        <f t="shared" si="112"/>
        <v>1.757472623647153</v>
      </c>
      <c r="I786" s="2">
        <f t="shared" si="113"/>
        <v>63.734907413972557</v>
      </c>
    </row>
    <row r="787" spans="1:9" ht="13.5" x14ac:dyDescent="0.25">
      <c r="A787" s="3">
        <f>TITRES_STAT!B790</f>
        <v>43452</v>
      </c>
      <c r="B787" s="6">
        <f>TITRES_STAT!D790</f>
        <v>44.58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0.11706619050925988</v>
      </c>
      <c r="G787" s="2">
        <f t="shared" si="111"/>
        <v>6.6610534317354586E-2</v>
      </c>
      <c r="H787" s="2">
        <f t="shared" si="112"/>
        <v>1.757472623647153</v>
      </c>
      <c r="I787" s="2">
        <f t="shared" si="113"/>
        <v>63.734907413972557</v>
      </c>
    </row>
    <row r="788" spans="1:9" ht="13.5" x14ac:dyDescent="0.25">
      <c r="A788" s="3">
        <f>TITRES_STAT!B791</f>
        <v>43453</v>
      </c>
      <c r="B788" s="6">
        <f>TITRES_STAT!D791</f>
        <v>44.58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0.10870431975859847</v>
      </c>
      <c r="G788" s="2">
        <f t="shared" si="111"/>
        <v>6.1852639008972123E-2</v>
      </c>
      <c r="H788" s="2">
        <f t="shared" si="112"/>
        <v>1.757472623647153</v>
      </c>
      <c r="I788" s="2">
        <f t="shared" si="113"/>
        <v>63.734907413972557</v>
      </c>
    </row>
    <row r="789" spans="1:9" ht="13.5" x14ac:dyDescent="0.25">
      <c r="A789" s="3">
        <f>TITRES_STAT!B792</f>
        <v>43454</v>
      </c>
      <c r="B789" s="6">
        <f>TITRES_STAT!D792</f>
        <v>44.58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0.10093972549012716</v>
      </c>
      <c r="G789" s="2">
        <f t="shared" si="111"/>
        <v>5.7434593365474115E-2</v>
      </c>
      <c r="H789" s="2">
        <f t="shared" si="112"/>
        <v>1.757472623647153</v>
      </c>
      <c r="I789" s="2">
        <f t="shared" si="113"/>
        <v>63.734907413972557</v>
      </c>
    </row>
    <row r="790" spans="1:9" ht="13.5" x14ac:dyDescent="0.25">
      <c r="A790" s="3">
        <f>TITRES_STAT!B793</f>
        <v>43455</v>
      </c>
      <c r="B790" s="6">
        <f>TITRES_STAT!D793</f>
        <v>44.58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9.3729745097975228E-2</v>
      </c>
      <c r="G790" s="2">
        <f t="shared" si="111"/>
        <v>5.3332122410797392E-2</v>
      </c>
      <c r="H790" s="2">
        <f t="shared" si="112"/>
        <v>1.7574726236471532</v>
      </c>
      <c r="I790" s="2">
        <f t="shared" si="113"/>
        <v>63.734907413972564</v>
      </c>
    </row>
    <row r="791" spans="1:9" ht="13.5" x14ac:dyDescent="0.25">
      <c r="A791" s="3">
        <f>TITRES_STAT!B794</f>
        <v>43458</v>
      </c>
      <c r="B791" s="6">
        <f>TITRES_STAT!D794</f>
        <v>44.58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8.7034763305262719E-2</v>
      </c>
      <c r="G791" s="2">
        <f t="shared" si="111"/>
        <v>4.9522685095740433E-2</v>
      </c>
      <c r="H791" s="2">
        <f t="shared" si="112"/>
        <v>1.7574726236471534</v>
      </c>
      <c r="I791" s="2">
        <f t="shared" si="113"/>
        <v>63.734907413972564</v>
      </c>
    </row>
    <row r="792" spans="1:9" ht="13.5" x14ac:dyDescent="0.25">
      <c r="A792" s="3">
        <f>TITRES_STAT!B795</f>
        <v>43459</v>
      </c>
      <c r="B792" s="6">
        <f>TITRES_STAT!D795</f>
        <v>44.58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8.0817994497743947E-2</v>
      </c>
      <c r="G792" s="2">
        <f t="shared" si="111"/>
        <v>4.5985350446044689E-2</v>
      </c>
      <c r="H792" s="2">
        <f t="shared" si="112"/>
        <v>1.7574726236471532</v>
      </c>
      <c r="I792" s="2">
        <f t="shared" si="113"/>
        <v>63.734907413972564</v>
      </c>
    </row>
    <row r="793" spans="1:9" ht="13.5" x14ac:dyDescent="0.25">
      <c r="A793" s="3">
        <f>TITRES_STAT!B796</f>
        <v>43460</v>
      </c>
      <c r="B793" s="6">
        <f>TITRES_STAT!D796</f>
        <v>42.58</v>
      </c>
      <c r="C793" s="2">
        <f t="shared" si="108"/>
        <v>-2</v>
      </c>
      <c r="D793" s="2">
        <f t="shared" si="109"/>
        <v>0</v>
      </c>
      <c r="E793" s="2">
        <f t="shared" si="110"/>
        <v>2</v>
      </c>
      <c r="F793" s="2">
        <f t="shared" si="111"/>
        <v>7.5045280605047962E-2</v>
      </c>
      <c r="G793" s="2">
        <f t="shared" si="111"/>
        <v>0.18555782541418436</v>
      </c>
      <c r="H793" s="2">
        <f t="shared" si="112"/>
        <v>0.40443069667118103</v>
      </c>
      <c r="I793" s="2">
        <f t="shared" si="113"/>
        <v>28.796771362928297</v>
      </c>
    </row>
    <row r="794" spans="1:9" ht="13.5" x14ac:dyDescent="0.25">
      <c r="A794" s="3">
        <f>TITRES_STAT!B797</f>
        <v>43461</v>
      </c>
      <c r="B794" s="6">
        <f>TITRES_STAT!D797</f>
        <v>43.85</v>
      </c>
      <c r="C794" s="2">
        <f t="shared" si="108"/>
        <v>1.2700000000000031</v>
      </c>
      <c r="D794" s="2">
        <f t="shared" si="109"/>
        <v>1.2700000000000031</v>
      </c>
      <c r="E794" s="2">
        <f t="shared" si="110"/>
        <v>0</v>
      </c>
      <c r="F794" s="2">
        <f t="shared" si="111"/>
        <v>0.16039918913325904</v>
      </c>
      <c r="G794" s="2">
        <f t="shared" si="111"/>
        <v>0.17230369502745693</v>
      </c>
      <c r="H794" s="2">
        <f t="shared" si="112"/>
        <v>0.93090974693084272</v>
      </c>
      <c r="I794" s="2">
        <f t="shared" si="113"/>
        <v>48.210940382403287</v>
      </c>
    </row>
    <row r="795" spans="1:9" ht="13.5" x14ac:dyDescent="0.25">
      <c r="A795" s="3">
        <f>TITRES_STAT!B798</f>
        <v>43462</v>
      </c>
      <c r="B795" s="6">
        <f>TITRES_STAT!D798</f>
        <v>44</v>
      </c>
      <c r="C795" s="2">
        <f t="shared" si="108"/>
        <v>0.14999999999999858</v>
      </c>
      <c r="D795" s="2">
        <f t="shared" si="109"/>
        <v>0.14999999999999858</v>
      </c>
      <c r="E795" s="2">
        <f t="shared" si="110"/>
        <v>0</v>
      </c>
      <c r="F795" s="2">
        <f t="shared" si="111"/>
        <v>0.15965638990945472</v>
      </c>
      <c r="G795" s="2">
        <f t="shared" si="111"/>
        <v>0.15999628823978143</v>
      </c>
      <c r="H795" s="2">
        <f t="shared" si="112"/>
        <v>0.99787558615224048</v>
      </c>
      <c r="I795" s="2">
        <f t="shared" si="113"/>
        <v>49.94683317964131</v>
      </c>
    </row>
    <row r="796" spans="1:9" ht="13.5" x14ac:dyDescent="0.25">
      <c r="A796" s="3">
        <f>TITRES_STAT!B799</f>
        <v>43465</v>
      </c>
      <c r="B796" s="6">
        <f>TITRES_STAT!D799</f>
        <v>44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0.1482523620587794</v>
      </c>
      <c r="G796" s="2">
        <f t="shared" si="111"/>
        <v>0.1485679819369399</v>
      </c>
      <c r="H796" s="2">
        <f t="shared" si="112"/>
        <v>0.99787558615224059</v>
      </c>
      <c r="I796" s="2">
        <f t="shared" si="113"/>
        <v>49.94683317964131</v>
      </c>
    </row>
    <row r="797" spans="1:9" ht="13.5" x14ac:dyDescent="0.25">
      <c r="A797" s="3">
        <f>TITRES_STAT!B800</f>
        <v>43467</v>
      </c>
      <c r="B797" s="6">
        <f>TITRES_STAT!D800</f>
        <v>44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0.13766290762600944</v>
      </c>
      <c r="G797" s="2">
        <f t="shared" si="114"/>
        <v>0.13795598322715849</v>
      </c>
      <c r="H797" s="2">
        <f t="shared" si="112"/>
        <v>0.99787558615224048</v>
      </c>
      <c r="I797" s="2">
        <f t="shared" si="113"/>
        <v>49.94683317964131</v>
      </c>
    </row>
    <row r="798" spans="1:9" ht="13.5" x14ac:dyDescent="0.25">
      <c r="A798" s="3">
        <f>TITRES_STAT!B801</f>
        <v>43468</v>
      </c>
      <c r="B798" s="6">
        <f>TITRES_STAT!D801</f>
        <v>44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0.12782984279558021</v>
      </c>
      <c r="G798" s="2">
        <f t="shared" si="114"/>
        <v>0.12810198442521861</v>
      </c>
      <c r="H798" s="2">
        <f t="shared" si="112"/>
        <v>0.99787558615224059</v>
      </c>
      <c r="I798" s="2">
        <f t="shared" si="113"/>
        <v>49.94683317964131</v>
      </c>
    </row>
    <row r="799" spans="1:9" ht="13.5" x14ac:dyDescent="0.25">
      <c r="A799" s="3">
        <f>TITRES_STAT!B802</f>
        <v>43469</v>
      </c>
      <c r="B799" s="6">
        <f>TITRES_STAT!D802</f>
        <v>44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0.11869913973875305</v>
      </c>
      <c r="G799" s="2">
        <f t="shared" si="114"/>
        <v>0.11895184268056014</v>
      </c>
      <c r="H799" s="2">
        <f t="shared" si="112"/>
        <v>0.99787558615224059</v>
      </c>
      <c r="I799" s="2">
        <f t="shared" si="113"/>
        <v>49.94683317964131</v>
      </c>
    </row>
    <row r="800" spans="1:9" ht="13.5" x14ac:dyDescent="0.25">
      <c r="A800" s="3">
        <f>TITRES_STAT!B803</f>
        <v>43472</v>
      </c>
      <c r="B800" s="6">
        <f>TITRES_STAT!D803</f>
        <v>44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0.11022062975741355</v>
      </c>
      <c r="G800" s="2">
        <f t="shared" si="114"/>
        <v>0.11045528248909155</v>
      </c>
      <c r="H800" s="2">
        <f t="shared" si="112"/>
        <v>0.99787558615224059</v>
      </c>
      <c r="I800" s="2">
        <f t="shared" si="113"/>
        <v>49.94683317964131</v>
      </c>
    </row>
    <row r="801" spans="1:9" ht="13.5" x14ac:dyDescent="0.25">
      <c r="A801" s="3">
        <f>TITRES_STAT!B804</f>
        <v>43473</v>
      </c>
      <c r="B801" s="6">
        <f>TITRES_STAT!D804</f>
        <v>44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0.10234772763188402</v>
      </c>
      <c r="G801" s="2">
        <f t="shared" si="114"/>
        <v>0.10256561945415643</v>
      </c>
      <c r="H801" s="2">
        <f t="shared" si="112"/>
        <v>0.99787558615224081</v>
      </c>
      <c r="I801" s="2">
        <f t="shared" si="113"/>
        <v>49.946833179641317</v>
      </c>
    </row>
    <row r="802" spans="1:9" ht="13.5" x14ac:dyDescent="0.25">
      <c r="A802" s="3">
        <f>TITRES_STAT!B805</f>
        <v>43474</v>
      </c>
      <c r="B802" s="6">
        <f>TITRES_STAT!D805</f>
        <v>44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9.5037175658178014E-2</v>
      </c>
      <c r="G802" s="2">
        <f t="shared" si="114"/>
        <v>9.5239503778859549E-2</v>
      </c>
      <c r="H802" s="2">
        <f t="shared" si="112"/>
        <v>0.9978755861522407</v>
      </c>
      <c r="I802" s="2">
        <f t="shared" si="113"/>
        <v>49.94683317964131</v>
      </c>
    </row>
    <row r="803" spans="1:9" ht="13.5" x14ac:dyDescent="0.25">
      <c r="A803" s="3">
        <f>TITRES_STAT!B806</f>
        <v>43475</v>
      </c>
      <c r="B803" s="6">
        <f>TITRES_STAT!D806</f>
        <v>44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8.8248805968308155E-2</v>
      </c>
      <c r="G803" s="2">
        <f t="shared" si="114"/>
        <v>8.8436682080369589E-2</v>
      </c>
      <c r="H803" s="2">
        <f t="shared" si="112"/>
        <v>0.99787558615224059</v>
      </c>
      <c r="I803" s="2">
        <f t="shared" si="113"/>
        <v>49.94683317964131</v>
      </c>
    </row>
    <row r="804" spans="1:9" ht="13.5" x14ac:dyDescent="0.25">
      <c r="A804" s="3">
        <f>TITRES_STAT!B807</f>
        <v>43476</v>
      </c>
      <c r="B804" s="6">
        <f>TITRES_STAT!D807</f>
        <v>44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8.1945319827714719E-2</v>
      </c>
      <c r="G804" s="2">
        <f t="shared" si="114"/>
        <v>8.2119776217486048E-2</v>
      </c>
      <c r="H804" s="2">
        <f t="shared" si="112"/>
        <v>0.99787558615224059</v>
      </c>
      <c r="I804" s="2">
        <f t="shared" si="113"/>
        <v>49.94683317964131</v>
      </c>
    </row>
    <row r="805" spans="1:9" ht="13.5" x14ac:dyDescent="0.25">
      <c r="A805" s="3">
        <f>TITRES_STAT!B808</f>
        <v>43480</v>
      </c>
      <c r="B805" s="6">
        <f>TITRES_STAT!D808</f>
        <v>44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7.6092082697163679E-2</v>
      </c>
      <c r="G805" s="2">
        <f t="shared" si="114"/>
        <v>7.6254077916237048E-2</v>
      </c>
      <c r="H805" s="2">
        <f t="shared" si="112"/>
        <v>0.9978755861522407</v>
      </c>
      <c r="I805" s="2">
        <f t="shared" si="113"/>
        <v>49.94683317964131</v>
      </c>
    </row>
    <row r="806" spans="1:9" ht="13.5" x14ac:dyDescent="0.25">
      <c r="A806" s="3">
        <f>TITRES_STAT!B809</f>
        <v>43481</v>
      </c>
      <c r="B806" s="6">
        <f>TITRES_STAT!D809</f>
        <v>44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7.0656933933080562E-2</v>
      </c>
      <c r="G806" s="2">
        <f t="shared" si="114"/>
        <v>7.080735806507725E-2</v>
      </c>
      <c r="H806" s="2">
        <f t="shared" si="112"/>
        <v>0.99787558615224092</v>
      </c>
      <c r="I806" s="2">
        <f t="shared" si="113"/>
        <v>49.946833179641317</v>
      </c>
    </row>
    <row r="807" spans="1:9" ht="13.5" x14ac:dyDescent="0.25">
      <c r="A807" s="3">
        <f>TITRES_STAT!B810</f>
        <v>43482</v>
      </c>
      <c r="B807" s="6">
        <f>TITRES_STAT!D810</f>
        <v>44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6.5610010080717665E-2</v>
      </c>
      <c r="G807" s="2">
        <f t="shared" si="114"/>
        <v>6.5749689631857441E-2</v>
      </c>
      <c r="H807" s="2">
        <f t="shared" si="112"/>
        <v>0.99787558615224092</v>
      </c>
      <c r="I807" s="2">
        <f t="shared" si="113"/>
        <v>49.946833179641317</v>
      </c>
    </row>
    <row r="808" spans="1:9" ht="13.5" x14ac:dyDescent="0.25">
      <c r="A808" s="3">
        <f>TITRES_STAT!B811</f>
        <v>43483</v>
      </c>
      <c r="B808" s="6">
        <f>TITRES_STAT!D811</f>
        <v>42.11</v>
      </c>
      <c r="C808" s="2">
        <f t="shared" si="108"/>
        <v>-1.8900000000000006</v>
      </c>
      <c r="D808" s="2">
        <f t="shared" si="109"/>
        <v>0</v>
      </c>
      <c r="E808" s="2">
        <f t="shared" si="110"/>
        <v>1.8900000000000006</v>
      </c>
      <c r="F808" s="2">
        <f t="shared" si="114"/>
        <v>6.0923580789237833E-2</v>
      </c>
      <c r="G808" s="2">
        <f t="shared" si="114"/>
        <v>0.19605328322958196</v>
      </c>
      <c r="H808" s="2">
        <f t="shared" si="112"/>
        <v>0.31075011744585379</v>
      </c>
      <c r="I808" s="2">
        <f t="shared" si="113"/>
        <v>23.707807713295182</v>
      </c>
    </row>
    <row r="809" spans="1:9" ht="13.5" x14ac:dyDescent="0.25">
      <c r="A809" s="3">
        <f>TITRES_STAT!B812</f>
        <v>43486</v>
      </c>
      <c r="B809" s="6">
        <f>TITRES_STAT!D812</f>
        <v>42.11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5.6571896447149418E-2</v>
      </c>
      <c r="G809" s="2">
        <f t="shared" si="114"/>
        <v>0.18204947728461182</v>
      </c>
      <c r="H809" s="2">
        <f t="shared" si="112"/>
        <v>0.31075011744585379</v>
      </c>
      <c r="I809" s="2">
        <f t="shared" si="113"/>
        <v>23.707807713295182</v>
      </c>
    </row>
    <row r="810" spans="1:9" ht="13.5" x14ac:dyDescent="0.25">
      <c r="A810" s="3">
        <f>TITRES_STAT!B813</f>
        <v>43487</v>
      </c>
      <c r="B810" s="6">
        <f>TITRES_STAT!D813</f>
        <v>42.11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5.2531046700924462E-2</v>
      </c>
      <c r="G810" s="2">
        <f t="shared" si="114"/>
        <v>0.16904594319285385</v>
      </c>
      <c r="H810" s="2">
        <f t="shared" si="112"/>
        <v>0.31075011744585379</v>
      </c>
      <c r="I810" s="2">
        <f t="shared" si="113"/>
        <v>23.707807713295182</v>
      </c>
    </row>
    <row r="811" spans="1:9" ht="13.5" x14ac:dyDescent="0.25">
      <c r="A811" s="3">
        <f>TITRES_STAT!B814</f>
        <v>43488</v>
      </c>
      <c r="B811" s="6">
        <f>TITRES_STAT!D814</f>
        <v>42.11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4.8778829079429861E-2</v>
      </c>
      <c r="G811" s="2">
        <f t="shared" si="114"/>
        <v>0.15697123296479285</v>
      </c>
      <c r="H811" s="2">
        <f t="shared" si="112"/>
        <v>0.31075011744585385</v>
      </c>
      <c r="I811" s="2">
        <f t="shared" si="113"/>
        <v>23.707807713295182</v>
      </c>
    </row>
    <row r="812" spans="1:9" ht="13.5" x14ac:dyDescent="0.25">
      <c r="A812" s="3">
        <f>TITRES_STAT!B815</f>
        <v>43489</v>
      </c>
      <c r="B812" s="6">
        <f>TITRES_STAT!D815</f>
        <v>42.11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4.5294627002327725E-2</v>
      </c>
      <c r="G812" s="2">
        <f t="shared" si="114"/>
        <v>0.14575900203873621</v>
      </c>
      <c r="H812" s="2">
        <f t="shared" si="112"/>
        <v>0.31075011744585385</v>
      </c>
      <c r="I812" s="2">
        <f t="shared" si="113"/>
        <v>23.707807713295182</v>
      </c>
    </row>
    <row r="813" spans="1:9" ht="13.5" x14ac:dyDescent="0.25">
      <c r="A813" s="3">
        <f>TITRES_STAT!B816</f>
        <v>43490</v>
      </c>
      <c r="B813" s="6">
        <f>TITRES_STAT!D816</f>
        <v>42.11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4.2059296502161461E-2</v>
      </c>
      <c r="G813" s="2">
        <f t="shared" si="115"/>
        <v>0.13534764475025504</v>
      </c>
      <c r="H813" s="2">
        <f t="shared" si="112"/>
        <v>0.31075011744585385</v>
      </c>
      <c r="I813" s="2">
        <f t="shared" si="113"/>
        <v>23.707807713295182</v>
      </c>
    </row>
    <row r="814" spans="1:9" ht="13.5" x14ac:dyDescent="0.25">
      <c r="A814" s="3">
        <f>TITRES_STAT!B817</f>
        <v>43493</v>
      </c>
      <c r="B814" s="6">
        <f>TITRES_STAT!D817</f>
        <v>42.11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3.9055061037721363E-2</v>
      </c>
      <c r="G814" s="2">
        <f t="shared" si="115"/>
        <v>0.12567995583952254</v>
      </c>
      <c r="H814" s="2">
        <f t="shared" si="112"/>
        <v>0.3107501174458539</v>
      </c>
      <c r="I814" s="2">
        <f t="shared" si="113"/>
        <v>23.707807713295196</v>
      </c>
    </row>
    <row r="815" spans="1:9" ht="13.5" x14ac:dyDescent="0.25">
      <c r="A815" s="3">
        <f>TITRES_STAT!B818</f>
        <v>43494</v>
      </c>
      <c r="B815" s="6">
        <f>TITRES_STAT!D818</f>
        <v>42.11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3.626541382074127E-2</v>
      </c>
      <c r="G815" s="2">
        <f t="shared" si="115"/>
        <v>0.11670281613669951</v>
      </c>
      <c r="H815" s="2">
        <f t="shared" si="112"/>
        <v>0.3107501174458539</v>
      </c>
      <c r="I815" s="2">
        <f t="shared" si="113"/>
        <v>23.707807713295196</v>
      </c>
    </row>
    <row r="816" spans="1:9" ht="13.5" x14ac:dyDescent="0.25">
      <c r="A816" s="3">
        <f>TITRES_STAT!B819</f>
        <v>43495</v>
      </c>
      <c r="B816" s="6">
        <f>TITRES_STAT!D819</f>
        <v>42.11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3.3675027119259751E-2</v>
      </c>
      <c r="G816" s="2">
        <f t="shared" si="115"/>
        <v>0.10836690069836384</v>
      </c>
      <c r="H816" s="2">
        <f t="shared" si="112"/>
        <v>0.3107501174458539</v>
      </c>
      <c r="I816" s="2">
        <f t="shared" si="113"/>
        <v>23.707807713295196</v>
      </c>
    </row>
    <row r="817" spans="1:9" ht="13.5" x14ac:dyDescent="0.25">
      <c r="A817" s="3">
        <f>TITRES_STAT!B820</f>
        <v>43496</v>
      </c>
      <c r="B817" s="6">
        <f>TITRES_STAT!D820</f>
        <v>42.11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3.1269668039312623E-2</v>
      </c>
      <c r="G817" s="2">
        <f t="shared" si="115"/>
        <v>0.10062640779133784</v>
      </c>
      <c r="H817" s="2">
        <f t="shared" si="112"/>
        <v>0.3107501174458539</v>
      </c>
      <c r="I817" s="2">
        <f t="shared" si="113"/>
        <v>23.707807713295196</v>
      </c>
    </row>
    <row r="818" spans="1:9" ht="13.5" x14ac:dyDescent="0.25">
      <c r="A818" s="3">
        <f>TITRES_STAT!B821</f>
        <v>43497</v>
      </c>
      <c r="B818" s="6">
        <f>TITRES_STAT!D821</f>
        <v>42.11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2.9036120322218865E-2</v>
      </c>
      <c r="G818" s="2">
        <f t="shared" si="115"/>
        <v>9.3438807234813709E-2</v>
      </c>
      <c r="H818" s="2">
        <f t="shared" si="112"/>
        <v>0.3107501174458539</v>
      </c>
      <c r="I818" s="2">
        <f t="shared" si="113"/>
        <v>23.707807713295196</v>
      </c>
    </row>
    <row r="819" spans="1:9" ht="13.5" x14ac:dyDescent="0.25">
      <c r="A819" s="3">
        <f>TITRES_STAT!B822</f>
        <v>43500</v>
      </c>
      <c r="B819" s="6">
        <f>TITRES_STAT!D822</f>
        <v>42.11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2.696211172777466E-2</v>
      </c>
      <c r="G819" s="2">
        <f t="shared" si="115"/>
        <v>8.6764606718041301E-2</v>
      </c>
      <c r="H819" s="2">
        <f t="shared" si="112"/>
        <v>0.3107501174458539</v>
      </c>
      <c r="I819" s="2">
        <f t="shared" si="113"/>
        <v>23.707807713295196</v>
      </c>
    </row>
    <row r="820" spans="1:9" ht="13.5" x14ac:dyDescent="0.25">
      <c r="A820" s="3">
        <f>TITRES_STAT!B823</f>
        <v>43501</v>
      </c>
      <c r="B820" s="6">
        <f>TITRES_STAT!D823</f>
        <v>42.11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2.5036246604362183E-2</v>
      </c>
      <c r="G820" s="2">
        <f t="shared" si="115"/>
        <v>8.0567134809609781E-2</v>
      </c>
      <c r="H820" s="2">
        <f t="shared" si="112"/>
        <v>0.3107501174458539</v>
      </c>
      <c r="I820" s="2">
        <f t="shared" si="113"/>
        <v>23.707807713295196</v>
      </c>
    </row>
    <row r="821" spans="1:9" ht="13.5" x14ac:dyDescent="0.25">
      <c r="A821" s="3">
        <f>TITRES_STAT!B824</f>
        <v>43502</v>
      </c>
      <c r="B821" s="6">
        <f>TITRES_STAT!D824</f>
        <v>42.11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2.3247943275479171E-2</v>
      </c>
      <c r="G821" s="2">
        <f t="shared" si="115"/>
        <v>7.4812339466066233E-2</v>
      </c>
      <c r="H821" s="2">
        <f t="shared" si="112"/>
        <v>0.3107501174458539</v>
      </c>
      <c r="I821" s="2">
        <f t="shared" si="113"/>
        <v>23.707807713295196</v>
      </c>
    </row>
    <row r="822" spans="1:9" ht="13.5" x14ac:dyDescent="0.25">
      <c r="A822" s="3">
        <f>TITRES_STAT!B825</f>
        <v>43503</v>
      </c>
      <c r="B822" s="6">
        <f>TITRES_STAT!D825</f>
        <v>42.11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2.1587375898659229E-2</v>
      </c>
      <c r="G822" s="2">
        <f t="shared" si="115"/>
        <v>6.9468600932775779E-2</v>
      </c>
      <c r="H822" s="2">
        <f t="shared" si="112"/>
        <v>0.3107501174458539</v>
      </c>
      <c r="I822" s="2">
        <f t="shared" si="113"/>
        <v>23.707807713295196</v>
      </c>
    </row>
    <row r="823" spans="1:9" ht="13.5" x14ac:dyDescent="0.25">
      <c r="A823" s="3">
        <f>TITRES_STAT!B826</f>
        <v>43504</v>
      </c>
      <c r="B823" s="6">
        <f>TITRES_STAT!D826</f>
        <v>42.11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2.004542047732643E-2</v>
      </c>
      <c r="G823" s="2">
        <f t="shared" si="115"/>
        <v>6.4506558009006079E-2</v>
      </c>
      <c r="H823" s="2">
        <f t="shared" si="112"/>
        <v>0.31075011744585396</v>
      </c>
      <c r="I823" s="2">
        <f t="shared" si="113"/>
        <v>23.707807713295196</v>
      </c>
    </row>
    <row r="824" spans="1:9" ht="13.5" x14ac:dyDescent="0.25">
      <c r="A824" s="3">
        <f>TITRES_STAT!B827</f>
        <v>43507</v>
      </c>
      <c r="B824" s="6">
        <f>TITRES_STAT!D827</f>
        <v>42.11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1.8613604728945968E-2</v>
      </c>
      <c r="G824" s="2">
        <f t="shared" si="115"/>
        <v>5.9898946722648505E-2</v>
      </c>
      <c r="H824" s="2">
        <f t="shared" si="112"/>
        <v>0.3107501174458539</v>
      </c>
      <c r="I824" s="2">
        <f t="shared" si="113"/>
        <v>23.707807713295196</v>
      </c>
    </row>
    <row r="825" spans="1:9" ht="13.5" x14ac:dyDescent="0.25">
      <c r="A825" s="3">
        <f>TITRES_STAT!B828</f>
        <v>43508</v>
      </c>
      <c r="B825" s="6">
        <f>TITRES_STAT!D828</f>
        <v>42.11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1.7284061534021258E-2</v>
      </c>
      <c r="G825" s="2">
        <f t="shared" si="115"/>
        <v>5.5620450528173611E-2</v>
      </c>
      <c r="H825" s="2">
        <f t="shared" si="112"/>
        <v>0.3107501174458539</v>
      </c>
      <c r="I825" s="2">
        <f t="shared" si="113"/>
        <v>23.707807713295196</v>
      </c>
    </row>
    <row r="826" spans="1:9" ht="13.5" x14ac:dyDescent="0.25">
      <c r="A826" s="3">
        <f>TITRES_STAT!B829</f>
        <v>43509</v>
      </c>
      <c r="B826" s="6">
        <f>TITRES_STAT!D829</f>
        <v>42.11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1.6049485710162594E-2</v>
      </c>
      <c r="G826" s="2">
        <f t="shared" si="115"/>
        <v>5.1647561204732635E-2</v>
      </c>
      <c r="H826" s="2">
        <f t="shared" si="112"/>
        <v>0.3107501174458539</v>
      </c>
      <c r="I826" s="2">
        <f t="shared" si="113"/>
        <v>23.707807713295196</v>
      </c>
    </row>
    <row r="827" spans="1:9" ht="13.5" x14ac:dyDescent="0.25">
      <c r="A827" s="3">
        <f>TITRES_STAT!B830</f>
        <v>43510</v>
      </c>
      <c r="B827" s="6">
        <f>TITRES_STAT!D830</f>
        <v>42.11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1.4903093873722408E-2</v>
      </c>
      <c r="G827" s="2">
        <f t="shared" si="115"/>
        <v>4.7958449690108873E-2</v>
      </c>
      <c r="H827" s="2">
        <f t="shared" si="112"/>
        <v>0.3107501174458539</v>
      </c>
      <c r="I827" s="2">
        <f t="shared" si="113"/>
        <v>23.707807713295196</v>
      </c>
    </row>
    <row r="828" spans="1:9" ht="13.5" x14ac:dyDescent="0.25">
      <c r="A828" s="3">
        <f>TITRES_STAT!B831</f>
        <v>43511</v>
      </c>
      <c r="B828" s="6">
        <f>TITRES_STAT!D831</f>
        <v>42.11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1.3838587168456522E-2</v>
      </c>
      <c r="G828" s="2">
        <f t="shared" si="115"/>
        <v>4.4532846140815381E-2</v>
      </c>
      <c r="H828" s="2">
        <f t="shared" si="112"/>
        <v>0.3107501174458539</v>
      </c>
      <c r="I828" s="2">
        <f t="shared" si="113"/>
        <v>23.707807713295196</v>
      </c>
    </row>
    <row r="829" spans="1:9" ht="13.5" x14ac:dyDescent="0.25">
      <c r="A829" s="3">
        <f>TITRES_STAT!B832</f>
        <v>43514</v>
      </c>
      <c r="B829" s="6">
        <f>TITRES_STAT!D832</f>
        <v>42.11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1.2850116656423913E-2</v>
      </c>
      <c r="G829" s="2">
        <f t="shared" si="116"/>
        <v>4.1351928559328566E-2</v>
      </c>
      <c r="H829" s="2">
        <f t="shared" si="112"/>
        <v>0.31075011744585396</v>
      </c>
      <c r="I829" s="2">
        <f t="shared" si="113"/>
        <v>23.707807713295196</v>
      </c>
    </row>
    <row r="830" spans="1:9" ht="13.5" x14ac:dyDescent="0.25">
      <c r="A830" s="3">
        <f>TITRES_STAT!B833</f>
        <v>43515</v>
      </c>
      <c r="B830" s="6">
        <f>TITRES_STAT!D833</f>
        <v>42.11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1.1932251180965064E-2</v>
      </c>
      <c r="G830" s="2">
        <f t="shared" si="116"/>
        <v>3.8398219376519382E-2</v>
      </c>
      <c r="H830" s="2">
        <f t="shared" si="112"/>
        <v>0.31075011744585396</v>
      </c>
      <c r="I830" s="2">
        <f t="shared" si="113"/>
        <v>23.707807713295196</v>
      </c>
    </row>
    <row r="831" spans="1:9" ht="13.5" x14ac:dyDescent="0.25">
      <c r="A831" s="3">
        <f>TITRES_STAT!B834</f>
        <v>43516</v>
      </c>
      <c r="B831" s="6">
        <f>TITRES_STAT!D834</f>
        <v>42.11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1.1079947525181846E-2</v>
      </c>
      <c r="G831" s="2">
        <f t="shared" si="116"/>
        <v>3.5655489421053711E-2</v>
      </c>
      <c r="H831" s="2">
        <f t="shared" si="112"/>
        <v>0.31075011744585401</v>
      </c>
      <c r="I831" s="2">
        <f t="shared" si="113"/>
        <v>23.707807713295196</v>
      </c>
    </row>
    <row r="832" spans="1:9" ht="13.5" x14ac:dyDescent="0.25">
      <c r="A832" s="3">
        <f>TITRES_STAT!B835</f>
        <v>43517</v>
      </c>
      <c r="B832" s="6">
        <f>TITRES_STAT!D835</f>
        <v>42.11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1.028852270195457E-2</v>
      </c>
      <c r="G832" s="2">
        <f t="shared" si="116"/>
        <v>3.3108668748121302E-2</v>
      </c>
      <c r="H832" s="2">
        <f t="shared" si="112"/>
        <v>0.31075011744585401</v>
      </c>
      <c r="I832" s="2">
        <f t="shared" si="113"/>
        <v>23.707807713295196</v>
      </c>
    </row>
    <row r="833" spans="1:9" ht="13.5" x14ac:dyDescent="0.25">
      <c r="A833" s="3">
        <f>TITRES_STAT!B836</f>
        <v>43518</v>
      </c>
      <c r="B833" s="6">
        <f>TITRES_STAT!D836</f>
        <v>42.11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9.5536282232435293E-3</v>
      </c>
      <c r="G833" s="2">
        <f t="shared" si="116"/>
        <v>3.074376383754121E-2</v>
      </c>
      <c r="H833" s="2">
        <f t="shared" si="112"/>
        <v>0.31075011744585396</v>
      </c>
      <c r="I833" s="2">
        <f t="shared" si="113"/>
        <v>23.707807713295196</v>
      </c>
    </row>
    <row r="834" spans="1:9" ht="13.5" x14ac:dyDescent="0.25">
      <c r="A834" s="3">
        <f>TITRES_STAT!B837</f>
        <v>43521</v>
      </c>
      <c r="B834" s="6">
        <f>TITRES_STAT!D837</f>
        <v>42.11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8.8712262072975622E-3</v>
      </c>
      <c r="G834" s="2">
        <f t="shared" si="116"/>
        <v>2.8547780706288266E-2</v>
      </c>
      <c r="H834" s="2">
        <f t="shared" si="112"/>
        <v>0.31075011744585396</v>
      </c>
      <c r="I834" s="2">
        <f t="shared" si="113"/>
        <v>23.707807713295196</v>
      </c>
    </row>
    <row r="835" spans="1:9" ht="13.5" x14ac:dyDescent="0.25">
      <c r="A835" s="3">
        <f>TITRES_STAT!B838</f>
        <v>43522</v>
      </c>
      <c r="B835" s="6">
        <f>TITRES_STAT!D838</f>
        <v>42.11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8.2375671924905924E-3</v>
      </c>
      <c r="G835" s="2">
        <f t="shared" si="116"/>
        <v>2.6508653512981959E-2</v>
      </c>
      <c r="H835" s="2">
        <f t="shared" si="112"/>
        <v>0.31075011744585396</v>
      </c>
      <c r="I835" s="2">
        <f t="shared" si="113"/>
        <v>23.707807713295196</v>
      </c>
    </row>
    <row r="836" spans="1:9" ht="13.5" x14ac:dyDescent="0.25">
      <c r="A836" s="3">
        <f>TITRES_STAT!B839</f>
        <v>43523</v>
      </c>
      <c r="B836" s="6">
        <f>TITRES_STAT!D839</f>
        <v>42.11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7.6491695358841209E-3</v>
      </c>
      <c r="G836" s="2">
        <f t="shared" si="116"/>
        <v>2.4615178262054675E-2</v>
      </c>
      <c r="H836" s="2">
        <f t="shared" si="112"/>
        <v>0.31075011744585396</v>
      </c>
      <c r="I836" s="2">
        <f t="shared" si="113"/>
        <v>23.707807713295196</v>
      </c>
    </row>
    <row r="837" spans="1:9" ht="13.5" x14ac:dyDescent="0.25">
      <c r="A837" s="3">
        <f>TITRES_STAT!B840</f>
        <v>43524</v>
      </c>
      <c r="B837" s="6">
        <f>TITRES_STAT!D840</f>
        <v>42.11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7.1028002833209694E-3</v>
      </c>
      <c r="G837" s="2">
        <f t="shared" si="116"/>
        <v>2.2856951243336483E-2</v>
      </c>
      <c r="H837" s="2">
        <f t="shared" si="112"/>
        <v>0.31075011744585396</v>
      </c>
      <c r="I837" s="2">
        <f t="shared" si="113"/>
        <v>23.707807713295196</v>
      </c>
    </row>
    <row r="838" spans="1:9" ht="13.5" x14ac:dyDescent="0.25">
      <c r="A838" s="3">
        <f>TITRES_STAT!B841</f>
        <v>43525</v>
      </c>
      <c r="B838" s="6">
        <f>TITRES_STAT!D841</f>
        <v>42.11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6.5954574059408997E-3</v>
      </c>
      <c r="G838" s="2">
        <f t="shared" si="116"/>
        <v>2.1224311868812452E-2</v>
      </c>
      <c r="H838" s="2">
        <f t="shared" si="112"/>
        <v>0.3107501174458539</v>
      </c>
      <c r="I838" s="2">
        <f t="shared" si="113"/>
        <v>23.707807713295196</v>
      </c>
    </row>
    <row r="839" spans="1:9" ht="13.5" x14ac:dyDescent="0.25">
      <c r="A839" s="3">
        <f>TITRES_STAT!B842</f>
        <v>43528</v>
      </c>
      <c r="B839" s="6">
        <f>TITRES_STAT!D842</f>
        <v>42.11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6.1243533055165495E-3</v>
      </c>
      <c r="G839" s="2">
        <f t="shared" si="116"/>
        <v>1.9708289592468706E-2</v>
      </c>
      <c r="H839" s="2">
        <f t="shared" si="112"/>
        <v>0.31075011744585385</v>
      </c>
      <c r="I839" s="2">
        <f t="shared" si="113"/>
        <v>23.707807713295182</v>
      </c>
    </row>
    <row r="840" spans="1:9" ht="13.5" x14ac:dyDescent="0.25">
      <c r="A840" s="3">
        <f>TITRES_STAT!B843</f>
        <v>43529</v>
      </c>
      <c r="B840" s="6">
        <f>TITRES_STAT!D843</f>
        <v>42.11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5.6868994979796528E-3</v>
      </c>
      <c r="G840" s="2">
        <f t="shared" si="116"/>
        <v>1.8300554621578084E-2</v>
      </c>
      <c r="H840" s="2">
        <f t="shared" si="112"/>
        <v>0.31075011744585385</v>
      </c>
      <c r="I840" s="2">
        <f t="shared" si="113"/>
        <v>23.707807713295182</v>
      </c>
    </row>
    <row r="841" spans="1:9" ht="13.5" x14ac:dyDescent="0.25">
      <c r="A841" s="3">
        <f>TITRES_STAT!B844</f>
        <v>43530</v>
      </c>
      <c r="B841" s="6">
        <f>TITRES_STAT!D844</f>
        <v>42.11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5.280692390981106E-3</v>
      </c>
      <c r="G841" s="2">
        <f t="shared" si="116"/>
        <v>1.6993372148608223E-2</v>
      </c>
      <c r="H841" s="2">
        <f t="shared" si="112"/>
        <v>0.31075011744585379</v>
      </c>
      <c r="I841" s="2">
        <f t="shared" si="113"/>
        <v>23.707807713295182</v>
      </c>
    </row>
    <row r="842" spans="1:9" ht="13.5" x14ac:dyDescent="0.25">
      <c r="A842" s="3">
        <f>TITRES_STAT!B845</f>
        <v>43531</v>
      </c>
      <c r="B842" s="6">
        <f>TITRES_STAT!D845</f>
        <v>42.11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4.9035000773395981E-3</v>
      </c>
      <c r="G842" s="2">
        <f t="shared" si="116"/>
        <v>1.5779559852279062E-2</v>
      </c>
      <c r="H842" s="2">
        <f t="shared" si="112"/>
        <v>0.31075011744585379</v>
      </c>
      <c r="I842" s="2">
        <f t="shared" si="113"/>
        <v>23.707807713295182</v>
      </c>
    </row>
    <row r="843" spans="1:9" ht="13.5" x14ac:dyDescent="0.25">
      <c r="A843" s="3">
        <f>TITRES_STAT!B846</f>
        <v>43532</v>
      </c>
      <c r="B843" s="6">
        <f>TITRES_STAT!D846</f>
        <v>42.11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4.553250071815341E-3</v>
      </c>
      <c r="G843" s="2">
        <f t="shared" si="116"/>
        <v>1.4652448434259129E-2</v>
      </c>
      <c r="H843" s="2">
        <f t="shared" si="112"/>
        <v>0.31075011744585379</v>
      </c>
      <c r="I843" s="2">
        <f t="shared" si="113"/>
        <v>23.707807713295182</v>
      </c>
    </row>
    <row r="844" spans="1:9" ht="13.5" x14ac:dyDescent="0.25">
      <c r="A844" s="3">
        <f>TITRES_STAT!B847</f>
        <v>43535</v>
      </c>
      <c r="B844" s="6">
        <f>TITRES_STAT!D847</f>
        <v>42.11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4.2280179238285307E-3</v>
      </c>
      <c r="G844" s="2">
        <f t="shared" si="116"/>
        <v>1.360584497466919E-2</v>
      </c>
      <c r="H844" s="2">
        <f t="shared" si="112"/>
        <v>0.31075011744585385</v>
      </c>
      <c r="I844" s="2">
        <f t="shared" si="113"/>
        <v>23.707807713295182</v>
      </c>
    </row>
    <row r="845" spans="1:9" ht="13.5" x14ac:dyDescent="0.25">
      <c r="A845" s="3">
        <f>TITRES_STAT!B848</f>
        <v>43536</v>
      </c>
      <c r="B845" s="6">
        <f>TITRES_STAT!D848</f>
        <v>42.11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3.9260166435550643E-3</v>
      </c>
      <c r="G845" s="2">
        <f t="shared" si="120"/>
        <v>1.2633998905049961E-2</v>
      </c>
      <c r="H845" s="2">
        <f t="shared" si="112"/>
        <v>0.31075011744585385</v>
      </c>
      <c r="I845" s="2">
        <f t="shared" si="113"/>
        <v>23.707807713295182</v>
      </c>
    </row>
    <row r="846" spans="1:9" ht="13.5" x14ac:dyDescent="0.25">
      <c r="A846" s="3">
        <f>TITRES_STAT!B849</f>
        <v>43537</v>
      </c>
      <c r="B846" s="6">
        <f>TITRES_STAT!D849</f>
        <v>42.11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3.6455868833011307E-3</v>
      </c>
      <c r="G846" s="2">
        <f t="shared" si="120"/>
        <v>1.1731570411832107E-2</v>
      </c>
      <c r="H846" s="2">
        <f t="shared" si="112"/>
        <v>0.31075011744585379</v>
      </c>
      <c r="I846" s="2">
        <f t="shared" si="113"/>
        <v>23.707807713295182</v>
      </c>
    </row>
    <row r="847" spans="1:9" ht="13.5" x14ac:dyDescent="0.25">
      <c r="A847" s="3">
        <f>TITRES_STAT!B850</f>
        <v>43538</v>
      </c>
      <c r="B847" s="6">
        <f>TITRES_STAT!D850</f>
        <v>42.11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3.385187820208193E-3</v>
      </c>
      <c r="G847" s="2">
        <f t="shared" si="120"/>
        <v>1.0893601096701242E-2</v>
      </c>
      <c r="H847" s="2">
        <f t="shared" si="112"/>
        <v>0.31075011744585385</v>
      </c>
      <c r="I847" s="2">
        <f t="shared" si="113"/>
        <v>23.707807713295182</v>
      </c>
    </row>
    <row r="848" spans="1:9" ht="13.5" x14ac:dyDescent="0.25">
      <c r="A848" s="3">
        <f>TITRES_STAT!B851</f>
        <v>43539</v>
      </c>
      <c r="B848" s="6">
        <f>TITRES_STAT!D851</f>
        <v>42.11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3.1433886901933222E-3</v>
      </c>
      <c r="G848" s="2">
        <f t="shared" si="120"/>
        <v>1.0115486732651153E-2</v>
      </c>
      <c r="H848" s="2">
        <f t="shared" si="112"/>
        <v>0.31075011744585385</v>
      </c>
      <c r="I848" s="2">
        <f t="shared" si="113"/>
        <v>23.707807713295182</v>
      </c>
    </row>
    <row r="849" spans="1:9" ht="13.5" x14ac:dyDescent="0.25">
      <c r="A849" s="3">
        <f>TITRES_STAT!B852</f>
        <v>43542</v>
      </c>
      <c r="B849" s="6">
        <f>TITRES_STAT!D852</f>
        <v>42.11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2.9188609266080847E-3</v>
      </c>
      <c r="G849" s="2">
        <f t="shared" si="120"/>
        <v>9.3929519660332136E-3</v>
      </c>
      <c r="H849" s="2">
        <f t="shared" ref="H849:H912" si="121">F849/G849</f>
        <v>0.31075011744585385</v>
      </c>
      <c r="I849" s="2">
        <f t="shared" ref="I849:I912" si="122">IF(G849=0,100,100-(100/(1+H849)))</f>
        <v>23.707807713295182</v>
      </c>
    </row>
    <row r="850" spans="1:9" ht="13.5" x14ac:dyDescent="0.25">
      <c r="A850" s="3">
        <f>TITRES_STAT!B853</f>
        <v>43543</v>
      </c>
      <c r="B850" s="6">
        <f>TITRES_STAT!D853</f>
        <v>42.11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2.710370860421793E-3</v>
      </c>
      <c r="G850" s="2">
        <f t="shared" si="120"/>
        <v>8.7220268256022696E-3</v>
      </c>
      <c r="H850" s="2">
        <f t="shared" si="121"/>
        <v>0.31075011744585385</v>
      </c>
      <c r="I850" s="2">
        <f t="shared" si="122"/>
        <v>23.707807713295182</v>
      </c>
    </row>
    <row r="851" spans="1:9" ht="13.5" x14ac:dyDescent="0.25">
      <c r="A851" s="3">
        <f>TITRES_STAT!B854</f>
        <v>43545</v>
      </c>
      <c r="B851" s="6">
        <f>TITRES_STAT!D854</f>
        <v>42.11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2.5167729418202364E-3</v>
      </c>
      <c r="G851" s="2">
        <f t="shared" si="120"/>
        <v>8.0990249094878217E-3</v>
      </c>
      <c r="H851" s="2">
        <f t="shared" si="121"/>
        <v>0.31075011744585385</v>
      </c>
      <c r="I851" s="2">
        <f t="shared" si="122"/>
        <v>23.707807713295182</v>
      </c>
    </row>
    <row r="852" spans="1:9" ht="13.5" x14ac:dyDescent="0.25">
      <c r="A852" s="3">
        <f>TITRES_STAT!B855</f>
        <v>43546</v>
      </c>
      <c r="B852" s="6">
        <f>TITRES_STAT!D855</f>
        <v>42.11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2.337003445975934E-3</v>
      </c>
      <c r="G852" s="2">
        <f t="shared" si="120"/>
        <v>7.5205231302386917E-3</v>
      </c>
      <c r="H852" s="2">
        <f t="shared" si="121"/>
        <v>0.31075011744585385</v>
      </c>
      <c r="I852" s="2">
        <f t="shared" si="122"/>
        <v>23.707807713295182</v>
      </c>
    </row>
    <row r="853" spans="1:9" ht="13.5" x14ac:dyDescent="0.25">
      <c r="A853" s="3">
        <f>TITRES_STAT!B856</f>
        <v>43549</v>
      </c>
      <c r="B853" s="6">
        <f>TITRES_STAT!D856</f>
        <v>42.11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2.1700746284062243E-3</v>
      </c>
      <c r="G853" s="2">
        <f t="shared" si="120"/>
        <v>6.9833429066502141E-3</v>
      </c>
      <c r="H853" s="2">
        <f t="shared" si="121"/>
        <v>0.31075011744585385</v>
      </c>
      <c r="I853" s="2">
        <f t="shared" si="122"/>
        <v>23.707807713295182</v>
      </c>
    </row>
    <row r="854" spans="1:9" ht="13.5" x14ac:dyDescent="0.25">
      <c r="A854" s="3">
        <f>TITRES_STAT!B857</f>
        <v>43550</v>
      </c>
      <c r="B854" s="6">
        <f>TITRES_STAT!D857</f>
        <v>42.11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2.01506929780578E-3</v>
      </c>
      <c r="G854" s="2">
        <f t="shared" si="120"/>
        <v>6.4845326990323419E-3</v>
      </c>
      <c r="H854" s="2">
        <f t="shared" si="121"/>
        <v>0.31075011744585385</v>
      </c>
      <c r="I854" s="2">
        <f t="shared" si="122"/>
        <v>23.707807713295182</v>
      </c>
    </row>
    <row r="855" spans="1:9" ht="13.5" x14ac:dyDescent="0.25">
      <c r="A855" s="3">
        <f>TITRES_STAT!B858</f>
        <v>43551</v>
      </c>
      <c r="B855" s="6">
        <f>TITRES_STAT!D858</f>
        <v>42.11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1.8711357765339386E-3</v>
      </c>
      <c r="G855" s="2">
        <f t="shared" si="120"/>
        <v>6.0213517919586032E-3</v>
      </c>
      <c r="H855" s="2">
        <f t="shared" si="121"/>
        <v>0.31075011744585385</v>
      </c>
      <c r="I855" s="2">
        <f t="shared" si="122"/>
        <v>23.707807713295182</v>
      </c>
    </row>
    <row r="856" spans="1:9" ht="13.5" x14ac:dyDescent="0.25">
      <c r="A856" s="3">
        <f>TITRES_STAT!B859</f>
        <v>43552</v>
      </c>
      <c r="B856" s="6">
        <f>TITRES_STAT!D859</f>
        <v>42.11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1.7374832210672287E-3</v>
      </c>
      <c r="G856" s="2">
        <f t="shared" si="120"/>
        <v>5.5912552353901317E-3</v>
      </c>
      <c r="H856" s="2">
        <f t="shared" si="121"/>
        <v>0.31075011744585385</v>
      </c>
      <c r="I856" s="2">
        <f t="shared" si="122"/>
        <v>23.707807713295182</v>
      </c>
    </row>
    <row r="857" spans="1:9" ht="13.5" x14ac:dyDescent="0.25">
      <c r="A857" s="3">
        <f>TITRES_STAT!B860</f>
        <v>43553</v>
      </c>
      <c r="B857" s="6">
        <f>TITRES_STAT!D860</f>
        <v>42.11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1.6133772767052839E-3</v>
      </c>
      <c r="G857" s="2">
        <f t="shared" si="120"/>
        <v>5.1918798614336934E-3</v>
      </c>
      <c r="H857" s="2">
        <f t="shared" si="121"/>
        <v>0.3107501174458539</v>
      </c>
      <c r="I857" s="2">
        <f t="shared" si="122"/>
        <v>23.707807713295196</v>
      </c>
    </row>
    <row r="858" spans="1:9" ht="13.5" x14ac:dyDescent="0.25">
      <c r="A858" s="3">
        <f>TITRES_STAT!B861</f>
        <v>43556</v>
      </c>
      <c r="B858" s="6">
        <f>TITRES_STAT!D861</f>
        <v>42.11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1.4981360426549065E-3</v>
      </c>
      <c r="G858" s="2">
        <f t="shared" si="120"/>
        <v>4.8210312999027154E-3</v>
      </c>
      <c r="H858" s="2">
        <f t="shared" si="121"/>
        <v>0.3107501174458539</v>
      </c>
      <c r="I858" s="2">
        <f t="shared" si="122"/>
        <v>23.707807713295196</v>
      </c>
    </row>
    <row r="859" spans="1:9" ht="13.5" x14ac:dyDescent="0.25">
      <c r="A859" s="3">
        <f>TITRES_STAT!B862</f>
        <v>43557</v>
      </c>
      <c r="B859" s="6">
        <f>TITRES_STAT!D862</f>
        <v>42.11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1.391126325322413E-3</v>
      </c>
      <c r="G859" s="2">
        <f t="shared" si="120"/>
        <v>4.4766719213382355E-3</v>
      </c>
      <c r="H859" s="2">
        <f t="shared" si="121"/>
        <v>0.3107501174458539</v>
      </c>
      <c r="I859" s="2">
        <f t="shared" si="122"/>
        <v>23.707807713295196</v>
      </c>
    </row>
    <row r="860" spans="1:9" ht="13.5" x14ac:dyDescent="0.25">
      <c r="A860" s="3">
        <f>TITRES_STAT!B863</f>
        <v>43558</v>
      </c>
      <c r="B860" s="6">
        <f>TITRES_STAT!D863</f>
        <v>42.11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1.2917601592279549E-3</v>
      </c>
      <c r="G860" s="2">
        <f t="shared" si="120"/>
        <v>4.156909641242647E-3</v>
      </c>
      <c r="H860" s="2">
        <f t="shared" si="121"/>
        <v>0.3107501174458539</v>
      </c>
      <c r="I860" s="2">
        <f t="shared" si="122"/>
        <v>23.707807713295196</v>
      </c>
    </row>
    <row r="861" spans="1:9" ht="13.5" x14ac:dyDescent="0.25">
      <c r="A861" s="3">
        <f>TITRES_STAT!B864</f>
        <v>43559</v>
      </c>
      <c r="B861" s="6">
        <f>TITRES_STAT!D864</f>
        <v>42.11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1.199491576425958E-3</v>
      </c>
      <c r="G861" s="2">
        <f t="shared" si="123"/>
        <v>3.8599875240110291E-3</v>
      </c>
      <c r="H861" s="2">
        <f t="shared" si="121"/>
        <v>0.31075011744585385</v>
      </c>
      <c r="I861" s="2">
        <f t="shared" si="122"/>
        <v>23.707807713295182</v>
      </c>
    </row>
    <row r="862" spans="1:9" ht="13.5" x14ac:dyDescent="0.25">
      <c r="A862" s="3">
        <f>TITRES_STAT!B865</f>
        <v>43560</v>
      </c>
      <c r="B862" s="6">
        <f>TITRES_STAT!D865</f>
        <v>42.11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1.1138136066812466E-3</v>
      </c>
      <c r="G862" s="2">
        <f t="shared" si="123"/>
        <v>3.5842741294388127E-3</v>
      </c>
      <c r="H862" s="2">
        <f t="shared" si="121"/>
        <v>0.31075011744585385</v>
      </c>
      <c r="I862" s="2">
        <f t="shared" si="122"/>
        <v>23.707807713295182</v>
      </c>
    </row>
    <row r="863" spans="1:9" ht="13.5" x14ac:dyDescent="0.25">
      <c r="A863" s="3">
        <f>TITRES_STAT!B866</f>
        <v>43563</v>
      </c>
      <c r="B863" s="6">
        <f>TITRES_STAT!D866</f>
        <v>42.11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1.0342554919183003E-3</v>
      </c>
      <c r="G863" s="2">
        <f t="shared" si="123"/>
        <v>3.328254548764612E-3</v>
      </c>
      <c r="H863" s="2">
        <f t="shared" si="121"/>
        <v>0.31075011744585379</v>
      </c>
      <c r="I863" s="2">
        <f t="shared" si="122"/>
        <v>23.707807713295182</v>
      </c>
    </row>
    <row r="864" spans="1:9" ht="13.5" x14ac:dyDescent="0.25">
      <c r="A864" s="3">
        <f>TITRES_STAT!B867</f>
        <v>43565</v>
      </c>
      <c r="B864" s="6">
        <f>TITRES_STAT!D867</f>
        <v>42.11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9.603800996384218E-4</v>
      </c>
      <c r="G864" s="2">
        <f t="shared" si="123"/>
        <v>3.0905220809957111E-3</v>
      </c>
      <c r="H864" s="2">
        <f t="shared" si="121"/>
        <v>0.31075011744585385</v>
      </c>
      <c r="I864" s="2">
        <f t="shared" si="122"/>
        <v>23.707807713295182</v>
      </c>
    </row>
    <row r="865" spans="1:9" ht="13.5" x14ac:dyDescent="0.25">
      <c r="A865" s="3">
        <f>TITRES_STAT!B868</f>
        <v>43566</v>
      </c>
      <c r="B865" s="6">
        <f>TITRES_STAT!D868</f>
        <v>42.11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8.9178152109282028E-4</v>
      </c>
      <c r="G865" s="2">
        <f t="shared" si="123"/>
        <v>2.8697705037817318E-3</v>
      </c>
      <c r="H865" s="2">
        <f t="shared" si="121"/>
        <v>0.31075011744585385</v>
      </c>
      <c r="I865" s="2">
        <f t="shared" si="122"/>
        <v>23.707807713295182</v>
      </c>
    </row>
    <row r="866" spans="1:9" ht="13.5" x14ac:dyDescent="0.25">
      <c r="A866" s="3">
        <f>TITRES_STAT!B869</f>
        <v>43567</v>
      </c>
      <c r="B866" s="6">
        <f>TITRES_STAT!D869</f>
        <v>42.11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8.2808284101476158E-4</v>
      </c>
      <c r="G866" s="2">
        <f t="shared" si="123"/>
        <v>2.6647868963687511E-3</v>
      </c>
      <c r="H866" s="2">
        <f t="shared" si="121"/>
        <v>0.31075011744585379</v>
      </c>
      <c r="I866" s="2">
        <f t="shared" si="122"/>
        <v>23.707807713295182</v>
      </c>
    </row>
    <row r="867" spans="1:9" ht="13.5" x14ac:dyDescent="0.25">
      <c r="A867" s="3">
        <f>TITRES_STAT!B870</f>
        <v>43570</v>
      </c>
      <c r="B867" s="6">
        <f>TITRES_STAT!D870</f>
        <v>42.11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7.6893406665656436E-4</v>
      </c>
      <c r="G867" s="2">
        <f t="shared" si="123"/>
        <v>2.4744449751995549E-3</v>
      </c>
      <c r="H867" s="2">
        <f t="shared" si="121"/>
        <v>0.31075011744585374</v>
      </c>
      <c r="I867" s="2">
        <f t="shared" si="122"/>
        <v>23.707807713295182</v>
      </c>
    </row>
    <row r="868" spans="1:9" ht="13.5" x14ac:dyDescent="0.25">
      <c r="A868" s="3">
        <f>TITRES_STAT!B871</f>
        <v>43571</v>
      </c>
      <c r="B868" s="6">
        <f>TITRES_STAT!D871</f>
        <v>42.11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7.1401020475252402E-4</v>
      </c>
      <c r="G868" s="2">
        <f t="shared" si="123"/>
        <v>2.2976989055424439E-3</v>
      </c>
      <c r="H868" s="2">
        <f t="shared" si="121"/>
        <v>0.31075011744585374</v>
      </c>
      <c r="I868" s="2">
        <f t="shared" si="122"/>
        <v>23.707807713295182</v>
      </c>
    </row>
    <row r="869" spans="1:9" ht="13.5" x14ac:dyDescent="0.25">
      <c r="A869" s="3">
        <f>TITRES_STAT!B872</f>
        <v>43572</v>
      </c>
      <c r="B869" s="6">
        <f>TITRES_STAT!D872</f>
        <v>42.11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6.6300947584162944E-4</v>
      </c>
      <c r="G869" s="2">
        <f t="shared" si="123"/>
        <v>2.1335775551465552E-3</v>
      </c>
      <c r="H869" s="2">
        <f t="shared" si="121"/>
        <v>0.31075011744585368</v>
      </c>
      <c r="I869" s="2">
        <f t="shared" si="122"/>
        <v>23.707807713295168</v>
      </c>
    </row>
    <row r="870" spans="1:9" ht="13.5" x14ac:dyDescent="0.25">
      <c r="A870" s="3">
        <f>TITRES_STAT!B873</f>
        <v>43573</v>
      </c>
      <c r="B870" s="6">
        <f>TITRES_STAT!D873</f>
        <v>42.11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6.1565165613865582E-4</v>
      </c>
      <c r="G870" s="2">
        <f t="shared" si="123"/>
        <v>1.9811791583503728E-3</v>
      </c>
      <c r="H870" s="2">
        <f t="shared" si="121"/>
        <v>0.31075011744585362</v>
      </c>
      <c r="I870" s="2">
        <f t="shared" si="122"/>
        <v>23.707807713295168</v>
      </c>
    </row>
    <row r="871" spans="1:9" ht="13.5" x14ac:dyDescent="0.25">
      <c r="A871" s="3">
        <f>TITRES_STAT!B874</f>
        <v>43574</v>
      </c>
      <c r="B871" s="6">
        <f>TITRES_STAT!D874</f>
        <v>42.11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5.716765378430376E-4</v>
      </c>
      <c r="G871" s="2">
        <f t="shared" si="123"/>
        <v>1.8396663613253462E-3</v>
      </c>
      <c r="H871" s="2">
        <f t="shared" si="121"/>
        <v>0.31075011744585368</v>
      </c>
      <c r="I871" s="2">
        <f t="shared" si="122"/>
        <v>23.707807713295168</v>
      </c>
    </row>
    <row r="872" spans="1:9" ht="13.5" x14ac:dyDescent="0.25">
      <c r="A872" s="3">
        <f>TITRES_STAT!B875</f>
        <v>43577</v>
      </c>
      <c r="B872" s="6">
        <f>TITRES_STAT!D875</f>
        <v>42.11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5.308424994256778E-4</v>
      </c>
      <c r="G872" s="2">
        <f t="shared" si="123"/>
        <v>1.7082616212306786E-3</v>
      </c>
      <c r="H872" s="2">
        <f t="shared" si="121"/>
        <v>0.31075011744585368</v>
      </c>
      <c r="I872" s="2">
        <f t="shared" si="122"/>
        <v>23.707807713295168</v>
      </c>
    </row>
    <row r="873" spans="1:9" ht="13.5" x14ac:dyDescent="0.25">
      <c r="A873" s="3">
        <f>TITRES_STAT!B876</f>
        <v>43578</v>
      </c>
      <c r="B873" s="6">
        <f>TITRES_STAT!D876</f>
        <v>42.1</v>
      </c>
      <c r="C873" s="2">
        <f t="shared" si="117"/>
        <v>-9.9999999999980105E-3</v>
      </c>
      <c r="D873" s="2">
        <f t="shared" si="118"/>
        <v>0</v>
      </c>
      <c r="E873" s="2">
        <f t="shared" si="119"/>
        <v>9.9999999999980105E-3</v>
      </c>
      <c r="F873" s="2">
        <f t="shared" si="123"/>
        <v>4.9292517803812945E-4</v>
      </c>
      <c r="G873" s="2">
        <f t="shared" si="123"/>
        <v>2.3005286482854878E-3</v>
      </c>
      <c r="H873" s="2">
        <f t="shared" si="121"/>
        <v>0.21426604637394592</v>
      </c>
      <c r="I873" s="2">
        <f t="shared" si="122"/>
        <v>17.64572492278684</v>
      </c>
    </row>
    <row r="874" spans="1:9" ht="13.5" x14ac:dyDescent="0.25">
      <c r="A874" s="3">
        <f>TITRES_STAT!B877</f>
        <v>43579</v>
      </c>
      <c r="B874" s="6">
        <f>TITRES_STAT!D877</f>
        <v>42.1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4.5771623674969168E-4</v>
      </c>
      <c r="G874" s="2">
        <f t="shared" si="123"/>
        <v>2.1362051734079529E-3</v>
      </c>
      <c r="H874" s="2">
        <f t="shared" si="121"/>
        <v>0.21426604637394595</v>
      </c>
      <c r="I874" s="2">
        <f t="shared" si="122"/>
        <v>17.64572492278684</v>
      </c>
    </row>
    <row r="875" spans="1:9" ht="13.5" x14ac:dyDescent="0.25">
      <c r="A875" s="3">
        <f>TITRES_STAT!B878</f>
        <v>43580</v>
      </c>
      <c r="B875" s="6">
        <f>TITRES_STAT!D878</f>
        <v>42.1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4.2502221983899943E-4</v>
      </c>
      <c r="G875" s="2">
        <f t="shared" si="123"/>
        <v>1.9836190895930988E-3</v>
      </c>
      <c r="H875" s="2">
        <f t="shared" si="121"/>
        <v>0.21426604637394597</v>
      </c>
      <c r="I875" s="2">
        <f t="shared" si="122"/>
        <v>17.64572492278684</v>
      </c>
    </row>
    <row r="876" spans="1:9" ht="13.5" x14ac:dyDescent="0.25">
      <c r="A876" s="3">
        <f>TITRES_STAT!B879</f>
        <v>43581</v>
      </c>
      <c r="B876" s="6">
        <f>TITRES_STAT!D879</f>
        <v>42.1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3.9466348985049948E-4</v>
      </c>
      <c r="G876" s="2">
        <f t="shared" si="123"/>
        <v>1.8419320117650203E-3</v>
      </c>
      <c r="H876" s="2">
        <f t="shared" si="121"/>
        <v>0.214266046373946</v>
      </c>
      <c r="I876" s="2">
        <f t="shared" si="122"/>
        <v>17.645724922786869</v>
      </c>
    </row>
    <row r="877" spans="1:9" ht="13.5" x14ac:dyDescent="0.25">
      <c r="A877" s="3">
        <f>TITRES_STAT!B880</f>
        <v>43584</v>
      </c>
      <c r="B877" s="6">
        <f>TITRES_STAT!D880</f>
        <v>42.1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3.6647324057546377E-4</v>
      </c>
      <c r="G877" s="2">
        <f t="shared" si="124"/>
        <v>1.7103654394960903E-3</v>
      </c>
      <c r="H877" s="2">
        <f t="shared" si="121"/>
        <v>0.21426604637394597</v>
      </c>
      <c r="I877" s="2">
        <f t="shared" si="122"/>
        <v>17.64572492278684</v>
      </c>
    </row>
    <row r="878" spans="1:9" ht="13.5" x14ac:dyDescent="0.25">
      <c r="A878" s="3">
        <f>TITRES_STAT!B881</f>
        <v>43585</v>
      </c>
      <c r="B878" s="6">
        <f>TITRES_STAT!D881</f>
        <v>42.1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3.4029658053435921E-4</v>
      </c>
      <c r="G878" s="2">
        <f t="shared" si="124"/>
        <v>1.5881964795320838E-3</v>
      </c>
      <c r="H878" s="2">
        <f t="shared" si="121"/>
        <v>0.21426604637394597</v>
      </c>
      <c r="I878" s="2">
        <f t="shared" si="122"/>
        <v>17.64572492278684</v>
      </c>
    </row>
    <row r="879" spans="1:9" ht="13.5" x14ac:dyDescent="0.25">
      <c r="A879" s="3">
        <f>TITRES_STAT!B882</f>
        <v>43587</v>
      </c>
      <c r="B879" s="6">
        <f>TITRES_STAT!D882</f>
        <v>42.1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3.1598968192476207E-4</v>
      </c>
      <c r="G879" s="2">
        <f t="shared" si="124"/>
        <v>1.4747538738512206E-3</v>
      </c>
      <c r="H879" s="2">
        <f t="shared" si="121"/>
        <v>0.21426604637394595</v>
      </c>
      <c r="I879" s="2">
        <f t="shared" si="122"/>
        <v>17.64572492278684</v>
      </c>
    </row>
    <row r="880" spans="1:9" ht="13.5" x14ac:dyDescent="0.25">
      <c r="A880" s="3">
        <f>TITRES_STAT!B883</f>
        <v>43588</v>
      </c>
      <c r="B880" s="6">
        <f>TITRES_STAT!D883</f>
        <v>42.1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2.9341899035870763E-4</v>
      </c>
      <c r="G880" s="2">
        <f t="shared" si="124"/>
        <v>1.3694143114332763E-3</v>
      </c>
      <c r="H880" s="2">
        <f t="shared" si="121"/>
        <v>0.21426604637394595</v>
      </c>
      <c r="I880" s="2">
        <f t="shared" si="122"/>
        <v>17.64572492278684</v>
      </c>
    </row>
    <row r="881" spans="1:9" ht="13.5" x14ac:dyDescent="0.25">
      <c r="A881" s="3">
        <f>TITRES_STAT!B884</f>
        <v>43591</v>
      </c>
      <c r="B881" s="6">
        <f>TITRES_STAT!D884</f>
        <v>42.1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2.7246049104737136E-4</v>
      </c>
      <c r="G881" s="2">
        <f t="shared" si="124"/>
        <v>1.2715990034737564E-3</v>
      </c>
      <c r="H881" s="2">
        <f t="shared" si="121"/>
        <v>0.21426604637394595</v>
      </c>
      <c r="I881" s="2">
        <f t="shared" si="122"/>
        <v>17.64572492278684</v>
      </c>
    </row>
    <row r="882" spans="1:9" ht="13.5" x14ac:dyDescent="0.25">
      <c r="A882" s="3">
        <f>TITRES_STAT!B885</f>
        <v>43592</v>
      </c>
      <c r="B882" s="6">
        <f>TITRES_STAT!D885</f>
        <v>42.1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2.5299902740113058E-4</v>
      </c>
      <c r="G882" s="2">
        <f t="shared" si="124"/>
        <v>1.1807705032256309E-3</v>
      </c>
      <c r="H882" s="2">
        <f t="shared" si="121"/>
        <v>0.214266046373946</v>
      </c>
      <c r="I882" s="2">
        <f t="shared" si="122"/>
        <v>17.645724922786869</v>
      </c>
    </row>
    <row r="883" spans="1:9" ht="13.5" x14ac:dyDescent="0.25">
      <c r="A883" s="3">
        <f>TITRES_STAT!B886</f>
        <v>43593</v>
      </c>
      <c r="B883" s="6">
        <f>TITRES_STAT!D886</f>
        <v>42.1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2.3492766830104984E-4</v>
      </c>
      <c r="G883" s="2">
        <f t="shared" si="124"/>
        <v>1.0964297529952288E-3</v>
      </c>
      <c r="H883" s="2">
        <f t="shared" si="121"/>
        <v>0.214266046373946</v>
      </c>
      <c r="I883" s="2">
        <f t="shared" si="122"/>
        <v>17.645724922786869</v>
      </c>
    </row>
    <row r="884" spans="1:9" ht="13.5" x14ac:dyDescent="0.25">
      <c r="A884" s="3">
        <f>TITRES_STAT!B887</f>
        <v>43594</v>
      </c>
      <c r="B884" s="6">
        <f>TITRES_STAT!D887</f>
        <v>42.1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2.1814712056526057E-4</v>
      </c>
      <c r="G884" s="2">
        <f t="shared" si="124"/>
        <v>1.0181133420669982E-3</v>
      </c>
      <c r="H884" s="2">
        <f t="shared" si="121"/>
        <v>0.214266046373946</v>
      </c>
      <c r="I884" s="2">
        <f t="shared" si="122"/>
        <v>17.645724922786869</v>
      </c>
    </row>
    <row r="885" spans="1:9" ht="13.5" x14ac:dyDescent="0.25">
      <c r="A885" s="3">
        <f>TITRES_STAT!B888</f>
        <v>43595</v>
      </c>
      <c r="B885" s="6">
        <f>TITRES_STAT!D888</f>
        <v>41</v>
      </c>
      <c r="C885" s="2">
        <f t="shared" si="117"/>
        <v>-1.1000000000000014</v>
      </c>
      <c r="D885" s="2">
        <f t="shared" si="118"/>
        <v>0</v>
      </c>
      <c r="E885" s="2">
        <f t="shared" si="119"/>
        <v>1.1000000000000014</v>
      </c>
      <c r="F885" s="2">
        <f t="shared" si="124"/>
        <v>2.0256518338202767E-4</v>
      </c>
      <c r="G885" s="2">
        <f t="shared" si="124"/>
        <v>7.9516819531919455E-2</v>
      </c>
      <c r="H885" s="2">
        <f t="shared" si="121"/>
        <v>2.5474507729866436E-3</v>
      </c>
      <c r="I885" s="2">
        <f t="shared" si="122"/>
        <v>0.25409777572347991</v>
      </c>
    </row>
    <row r="886" spans="1:9" ht="13.5" x14ac:dyDescent="0.25">
      <c r="A886" s="3">
        <f>TITRES_STAT!B889</f>
        <v>43598</v>
      </c>
      <c r="B886" s="6">
        <f>TITRES_STAT!D889</f>
        <v>40.9</v>
      </c>
      <c r="C886" s="2">
        <f t="shared" si="117"/>
        <v>-0.10000000000000142</v>
      </c>
      <c r="D886" s="2">
        <f t="shared" si="118"/>
        <v>0</v>
      </c>
      <c r="E886" s="2">
        <f t="shared" si="119"/>
        <v>0.10000000000000142</v>
      </c>
      <c r="F886" s="2">
        <f t="shared" si="124"/>
        <v>1.8809624171188286E-4</v>
      </c>
      <c r="G886" s="2">
        <f t="shared" si="124"/>
        <v>8.0979903851068166E-2</v>
      </c>
      <c r="H886" s="2">
        <f t="shared" si="121"/>
        <v>2.3227520998026201E-3</v>
      </c>
      <c r="I886" s="2">
        <f t="shared" si="122"/>
        <v>0.23173694251043742</v>
      </c>
    </row>
    <row r="887" spans="1:9" ht="13.5" x14ac:dyDescent="0.25">
      <c r="A887" s="3">
        <f>TITRES_STAT!B890</f>
        <v>43599</v>
      </c>
      <c r="B887" s="6">
        <f>TITRES_STAT!D890</f>
        <v>39.799999999999997</v>
      </c>
      <c r="C887" s="2">
        <f t="shared" si="117"/>
        <v>-1.1000000000000014</v>
      </c>
      <c r="D887" s="2">
        <f t="shared" si="118"/>
        <v>0</v>
      </c>
      <c r="E887" s="2">
        <f t="shared" si="119"/>
        <v>1.1000000000000014</v>
      </c>
      <c r="F887" s="2">
        <f t="shared" si="124"/>
        <v>1.7466079587531979E-4</v>
      </c>
      <c r="G887" s="2">
        <f t="shared" si="124"/>
        <v>0.15376705357599199</v>
      </c>
      <c r="H887" s="2">
        <f t="shared" si="121"/>
        <v>1.1358791874684785E-3</v>
      </c>
      <c r="I887" s="2">
        <f t="shared" si="122"/>
        <v>0.11345904298129028</v>
      </c>
    </row>
    <row r="888" spans="1:9" ht="13.5" x14ac:dyDescent="0.25">
      <c r="A888" s="3">
        <f>TITRES_STAT!B891</f>
        <v>43600</v>
      </c>
      <c r="B888" s="6">
        <f>TITRES_STAT!D891</f>
        <v>38.799999999999997</v>
      </c>
      <c r="C888" s="2">
        <f t="shared" si="117"/>
        <v>-1</v>
      </c>
      <c r="D888" s="2">
        <f t="shared" si="118"/>
        <v>0</v>
      </c>
      <c r="E888" s="2">
        <f t="shared" si="119"/>
        <v>1</v>
      </c>
      <c r="F888" s="2">
        <f t="shared" si="124"/>
        <v>1.621850247413684E-4</v>
      </c>
      <c r="G888" s="2">
        <f t="shared" si="124"/>
        <v>0.21421226403484969</v>
      </c>
      <c r="H888" s="2">
        <f t="shared" si="121"/>
        <v>7.5712296619479685E-4</v>
      </c>
      <c r="I888" s="2">
        <f t="shared" si="122"/>
        <v>7.5655016469013958E-2</v>
      </c>
    </row>
    <row r="889" spans="1:9" ht="13.5" x14ac:dyDescent="0.25">
      <c r="A889" s="3">
        <f>TITRES_STAT!B892</f>
        <v>43601</v>
      </c>
      <c r="B889" s="6">
        <f>TITRES_STAT!D892</f>
        <v>38</v>
      </c>
      <c r="C889" s="2">
        <f t="shared" si="117"/>
        <v>-0.79999999999999716</v>
      </c>
      <c r="D889" s="2">
        <f t="shared" si="118"/>
        <v>0</v>
      </c>
      <c r="E889" s="2">
        <f t="shared" si="119"/>
        <v>0.79999999999999716</v>
      </c>
      <c r="F889" s="2">
        <f t="shared" si="124"/>
        <v>1.5060038011698493E-4</v>
      </c>
      <c r="G889" s="2">
        <f t="shared" si="124"/>
        <v>0.25605424517521735</v>
      </c>
      <c r="H889" s="2">
        <f t="shared" si="121"/>
        <v>5.8815810694304023E-4</v>
      </c>
      <c r="I889" s="2">
        <f t="shared" si="122"/>
        <v>5.8781238032622696E-2</v>
      </c>
    </row>
    <row r="890" spans="1:9" ht="13.5" x14ac:dyDescent="0.25">
      <c r="A890" s="3">
        <f>TITRES_STAT!B893</f>
        <v>43602</v>
      </c>
      <c r="B890" s="6">
        <f>TITRES_STAT!D893</f>
        <v>38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1.3984321010862886E-4</v>
      </c>
      <c r="G890" s="2">
        <f t="shared" si="124"/>
        <v>0.2377646562341304</v>
      </c>
      <c r="H890" s="2">
        <f t="shared" si="121"/>
        <v>5.8815810694304023E-4</v>
      </c>
      <c r="I890" s="2">
        <f t="shared" si="122"/>
        <v>5.8781238032622696E-2</v>
      </c>
    </row>
    <row r="891" spans="1:9" ht="13.5" x14ac:dyDescent="0.25">
      <c r="A891" s="3">
        <f>TITRES_STAT!B894</f>
        <v>43605</v>
      </c>
      <c r="B891" s="6">
        <f>TITRES_STAT!D894</f>
        <v>38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1.2985440938658393E-4</v>
      </c>
      <c r="G891" s="2">
        <f t="shared" si="124"/>
        <v>0.22078146650312108</v>
      </c>
      <c r="H891" s="2">
        <f t="shared" si="121"/>
        <v>5.8815810694304012E-4</v>
      </c>
      <c r="I891" s="2">
        <f t="shared" si="122"/>
        <v>5.8781238032622696E-2</v>
      </c>
    </row>
    <row r="892" spans="1:9" ht="13.5" x14ac:dyDescent="0.25">
      <c r="A892" s="3">
        <f>TITRES_STAT!B895</f>
        <v>43606</v>
      </c>
      <c r="B892" s="6">
        <f>TITRES_STAT!D895</f>
        <v>37</v>
      </c>
      <c r="C892" s="2">
        <f t="shared" si="117"/>
        <v>-1</v>
      </c>
      <c r="D892" s="2">
        <f t="shared" si="118"/>
        <v>0</v>
      </c>
      <c r="E892" s="2">
        <f t="shared" si="119"/>
        <v>1</v>
      </c>
      <c r="F892" s="2">
        <f t="shared" si="124"/>
        <v>1.2057909443039936E-4</v>
      </c>
      <c r="G892" s="2">
        <f t="shared" si="124"/>
        <v>0.27643993318146959</v>
      </c>
      <c r="H892" s="2">
        <f t="shared" si="121"/>
        <v>4.3618551430934166E-4</v>
      </c>
      <c r="I892" s="2">
        <f t="shared" si="122"/>
        <v>4.3599533945794633E-2</v>
      </c>
    </row>
    <row r="893" spans="1:9" ht="13.5" x14ac:dyDescent="0.25">
      <c r="A893" s="3">
        <f>TITRES_STAT!B896</f>
        <v>43607</v>
      </c>
      <c r="B893" s="6">
        <f>TITRES_STAT!D896</f>
        <v>37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1.1196630197108512E-4</v>
      </c>
      <c r="G893" s="2">
        <f t="shared" si="125"/>
        <v>0.25669422366850747</v>
      </c>
      <c r="H893" s="2">
        <f t="shared" si="121"/>
        <v>4.3618551430934166E-4</v>
      </c>
      <c r="I893" s="2">
        <f t="shared" si="122"/>
        <v>4.3599533945794633E-2</v>
      </c>
    </row>
    <row r="894" spans="1:9" ht="13.5" x14ac:dyDescent="0.25">
      <c r="A894" s="3">
        <f>TITRES_STAT!B897</f>
        <v>43608</v>
      </c>
      <c r="B894" s="6">
        <f>TITRES_STAT!D897</f>
        <v>37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1.0396870897315047E-4</v>
      </c>
      <c r="G894" s="2">
        <f t="shared" si="125"/>
        <v>0.23835892197789979</v>
      </c>
      <c r="H894" s="2">
        <f t="shared" si="121"/>
        <v>4.3618551430934171E-4</v>
      </c>
      <c r="I894" s="2">
        <f t="shared" si="122"/>
        <v>4.3599533945794633E-2</v>
      </c>
    </row>
    <row r="895" spans="1:9" ht="13.5" x14ac:dyDescent="0.25">
      <c r="A895" s="3">
        <f>TITRES_STAT!B898</f>
        <v>43609</v>
      </c>
      <c r="B895" s="6">
        <f>TITRES_STAT!D898</f>
        <v>36.840000000000003</v>
      </c>
      <c r="C895" s="2">
        <f t="shared" si="117"/>
        <v>-0.15999999999999659</v>
      </c>
      <c r="D895" s="2">
        <f t="shared" si="118"/>
        <v>0</v>
      </c>
      <c r="E895" s="2">
        <f t="shared" si="119"/>
        <v>0.15999999999999659</v>
      </c>
      <c r="F895" s="2">
        <f t="shared" si="125"/>
        <v>9.6542372617925445E-5</v>
      </c>
      <c r="G895" s="2">
        <f t="shared" si="125"/>
        <v>0.23276185612233527</v>
      </c>
      <c r="H895" s="2">
        <f t="shared" si="121"/>
        <v>4.1476887247017221E-4</v>
      </c>
      <c r="I895" s="2">
        <f t="shared" si="122"/>
        <v>4.1459691057710302E-2</v>
      </c>
    </row>
    <row r="896" spans="1:9" ht="13.5" x14ac:dyDescent="0.25">
      <c r="A896" s="3">
        <f>TITRES_STAT!B899</f>
        <v>43612</v>
      </c>
      <c r="B896" s="6">
        <f>TITRES_STAT!D899</f>
        <v>36.840000000000003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8.9646488859502197E-5</v>
      </c>
      <c r="G896" s="2">
        <f t="shared" si="125"/>
        <v>0.21613600925645418</v>
      </c>
      <c r="H896" s="2">
        <f t="shared" si="121"/>
        <v>4.1476887247017216E-4</v>
      </c>
      <c r="I896" s="2">
        <f t="shared" si="122"/>
        <v>4.1459691057710302E-2</v>
      </c>
    </row>
    <row r="897" spans="1:9" ht="13.5" x14ac:dyDescent="0.25">
      <c r="A897" s="3">
        <f>TITRES_STAT!B900</f>
        <v>43613</v>
      </c>
      <c r="B897" s="6">
        <f>TITRES_STAT!D900</f>
        <v>36.53</v>
      </c>
      <c r="C897" s="2">
        <f t="shared" si="117"/>
        <v>-0.31000000000000227</v>
      </c>
      <c r="D897" s="2">
        <f t="shared" si="118"/>
        <v>0</v>
      </c>
      <c r="E897" s="2">
        <f t="shared" si="119"/>
        <v>0.31000000000000227</v>
      </c>
      <c r="F897" s="2">
        <f t="shared" si="125"/>
        <v>8.3243168226680608E-5</v>
      </c>
      <c r="G897" s="2">
        <f t="shared" si="125"/>
        <v>0.22284058002385046</v>
      </c>
      <c r="H897" s="2">
        <f t="shared" si="121"/>
        <v>3.7355479965889136E-4</v>
      </c>
      <c r="I897" s="2">
        <f t="shared" si="122"/>
        <v>3.7341530857801786E-2</v>
      </c>
    </row>
    <row r="898" spans="1:9" ht="13.5" x14ac:dyDescent="0.25">
      <c r="A898" s="3">
        <f>TITRES_STAT!B901</f>
        <v>43614</v>
      </c>
      <c r="B898" s="6">
        <f>TITRES_STAT!D901</f>
        <v>36.200000000000003</v>
      </c>
      <c r="C898" s="2">
        <f t="shared" si="117"/>
        <v>-0.32999999999999829</v>
      </c>
      <c r="D898" s="2">
        <f t="shared" si="118"/>
        <v>0</v>
      </c>
      <c r="E898" s="2">
        <f t="shared" si="119"/>
        <v>0.32999999999999829</v>
      </c>
      <c r="F898" s="2">
        <f t="shared" si="125"/>
        <v>7.7297227639060558E-5</v>
      </c>
      <c r="G898" s="2">
        <f t="shared" si="125"/>
        <v>0.23049482430786103</v>
      </c>
      <c r="H898" s="2">
        <f t="shared" si="121"/>
        <v>3.3535342006559899E-4</v>
      </c>
      <c r="I898" s="2">
        <f t="shared" si="122"/>
        <v>3.3524099585108047E-2</v>
      </c>
    </row>
    <row r="899" spans="1:9" ht="13.5" x14ac:dyDescent="0.25">
      <c r="A899" s="3">
        <f>TITRES_STAT!B902</f>
        <v>43615</v>
      </c>
      <c r="B899" s="6">
        <f>TITRES_STAT!D902</f>
        <v>36.380000000000003</v>
      </c>
      <c r="C899" s="2">
        <f t="shared" ref="C899:C962" si="126">B899-B898</f>
        <v>0.17999999999999972</v>
      </c>
      <c r="D899" s="2">
        <f t="shared" ref="D899:D962" si="127">IF(C899&gt;0,C899,0)</f>
        <v>0.17999999999999972</v>
      </c>
      <c r="E899" s="2">
        <f t="shared" ref="E899:E962" si="128">IF(C899&lt;0,-C899,0)</f>
        <v>0</v>
      </c>
      <c r="F899" s="2">
        <f t="shared" si="125"/>
        <v>1.292891885423625E-2</v>
      </c>
      <c r="G899" s="2">
        <f t="shared" si="125"/>
        <v>0.21403090828587096</v>
      </c>
      <c r="H899" s="2">
        <f t="shared" si="121"/>
        <v>6.0406784037788153E-2</v>
      </c>
      <c r="I899" s="2">
        <f t="shared" si="122"/>
        <v>5.6965671049154309</v>
      </c>
    </row>
    <row r="900" spans="1:9" ht="13.5" x14ac:dyDescent="0.25">
      <c r="A900" s="3">
        <f>TITRES_STAT!B903</f>
        <v>43616</v>
      </c>
      <c r="B900" s="6">
        <f>TITRES_STAT!D903</f>
        <v>36.22</v>
      </c>
      <c r="C900" s="2">
        <f t="shared" si="126"/>
        <v>-0.16000000000000369</v>
      </c>
      <c r="D900" s="2">
        <f t="shared" si="127"/>
        <v>0</v>
      </c>
      <c r="E900" s="2">
        <f t="shared" si="128"/>
        <v>0.16000000000000369</v>
      </c>
      <c r="F900" s="2">
        <f t="shared" si="125"/>
        <v>1.2005424650362233E-2</v>
      </c>
      <c r="G900" s="2">
        <f t="shared" si="125"/>
        <v>0.21017155769402329</v>
      </c>
      <c r="H900" s="2">
        <f t="shared" si="121"/>
        <v>5.7122023465421723E-2</v>
      </c>
      <c r="I900" s="2">
        <f t="shared" si="122"/>
        <v>5.4035411425983</v>
      </c>
    </row>
    <row r="901" spans="1:9" ht="13.5" x14ac:dyDescent="0.25">
      <c r="A901" s="3">
        <f>TITRES_STAT!B904</f>
        <v>43619</v>
      </c>
      <c r="B901" s="6">
        <f>TITRES_STAT!D904</f>
        <v>36.22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1.1147894318193503E-2</v>
      </c>
      <c r="G901" s="2">
        <f t="shared" si="125"/>
        <v>0.19515930357302164</v>
      </c>
      <c r="H901" s="2">
        <f t="shared" si="121"/>
        <v>5.7122023465421723E-2</v>
      </c>
      <c r="I901" s="2">
        <f t="shared" si="122"/>
        <v>5.4035411425983</v>
      </c>
    </row>
    <row r="902" spans="1:9" ht="13.5" x14ac:dyDescent="0.25">
      <c r="A902" s="3">
        <f>TITRES_STAT!B905</f>
        <v>43623</v>
      </c>
      <c r="B902" s="6">
        <f>TITRES_STAT!D905</f>
        <v>35.4</v>
      </c>
      <c r="C902" s="2">
        <f t="shared" si="126"/>
        <v>-0.82000000000000028</v>
      </c>
      <c r="D902" s="2">
        <f t="shared" si="127"/>
        <v>0</v>
      </c>
      <c r="E902" s="2">
        <f t="shared" si="128"/>
        <v>0.82000000000000028</v>
      </c>
      <c r="F902" s="2">
        <f t="shared" si="125"/>
        <v>1.0351616152608253E-2</v>
      </c>
      <c r="G902" s="2">
        <f t="shared" si="125"/>
        <v>0.23979078188923439</v>
      </c>
      <c r="H902" s="2">
        <f t="shared" si="121"/>
        <v>4.3169366524647868E-2</v>
      </c>
      <c r="I902" s="2">
        <f t="shared" si="122"/>
        <v>4.1382893238581033</v>
      </c>
    </row>
    <row r="903" spans="1:9" ht="13.5" x14ac:dyDescent="0.25">
      <c r="A903" s="3">
        <f>TITRES_STAT!B906</f>
        <v>43626</v>
      </c>
      <c r="B903" s="6">
        <f>TITRES_STAT!D906</f>
        <v>35.4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9.6122149988505223E-3</v>
      </c>
      <c r="G903" s="2">
        <f t="shared" si="125"/>
        <v>0.2226628688971462</v>
      </c>
      <c r="H903" s="2">
        <f t="shared" si="121"/>
        <v>4.3169366524647874E-2</v>
      </c>
      <c r="I903" s="2">
        <f t="shared" si="122"/>
        <v>4.1382893238581318</v>
      </c>
    </row>
    <row r="904" spans="1:9" ht="13.5" x14ac:dyDescent="0.25">
      <c r="A904" s="3">
        <f>TITRES_STAT!B907</f>
        <v>43627</v>
      </c>
      <c r="B904" s="6">
        <f>TITRES_STAT!D907</f>
        <v>35.4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8.925628213218342E-3</v>
      </c>
      <c r="G904" s="2">
        <f t="shared" si="125"/>
        <v>0.20675837826163576</v>
      </c>
      <c r="H904" s="2">
        <f t="shared" si="121"/>
        <v>4.3169366524647874E-2</v>
      </c>
      <c r="I904" s="2">
        <f t="shared" si="122"/>
        <v>4.1382893238581318</v>
      </c>
    </row>
    <row r="905" spans="1:9" ht="13.5" x14ac:dyDescent="0.25">
      <c r="A905" s="3">
        <f>TITRES_STAT!B908</f>
        <v>43628</v>
      </c>
      <c r="B905" s="6">
        <f>TITRES_STAT!D908</f>
        <v>35.4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8.2880833408456034E-3</v>
      </c>
      <c r="G905" s="2">
        <f t="shared" si="125"/>
        <v>0.19198992267151893</v>
      </c>
      <c r="H905" s="2">
        <f t="shared" si="121"/>
        <v>4.3169366524647874E-2</v>
      </c>
      <c r="I905" s="2">
        <f t="shared" si="122"/>
        <v>4.1382893238581318</v>
      </c>
    </row>
    <row r="906" spans="1:9" ht="13.5" x14ac:dyDescent="0.25">
      <c r="A906" s="3">
        <f>TITRES_STAT!B909</f>
        <v>43629</v>
      </c>
      <c r="B906" s="6">
        <f>TITRES_STAT!D909</f>
        <v>35.299999999999997</v>
      </c>
      <c r="C906" s="2">
        <f t="shared" si="126"/>
        <v>-0.10000000000000142</v>
      </c>
      <c r="D906" s="2">
        <f t="shared" si="127"/>
        <v>0</v>
      </c>
      <c r="E906" s="2">
        <f t="shared" si="128"/>
        <v>0.10000000000000142</v>
      </c>
      <c r="F906" s="2">
        <f t="shared" si="125"/>
        <v>7.6960773879280603E-3</v>
      </c>
      <c r="G906" s="2">
        <f t="shared" si="125"/>
        <v>0.18541921390926769</v>
      </c>
      <c r="H906" s="2">
        <f t="shared" si="121"/>
        <v>4.1506364015187924E-2</v>
      </c>
      <c r="I906" s="2">
        <f t="shared" si="122"/>
        <v>3.9852242337889834</v>
      </c>
    </row>
    <row r="907" spans="1:9" ht="13.5" x14ac:dyDescent="0.25">
      <c r="A907" s="3">
        <f>TITRES_STAT!B910</f>
        <v>43630</v>
      </c>
      <c r="B907" s="6">
        <f>TITRES_STAT!D910</f>
        <v>35.299999999999997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7.1463575745046278E-3</v>
      </c>
      <c r="G907" s="2">
        <f t="shared" si="125"/>
        <v>0.17217498434432002</v>
      </c>
      <c r="H907" s="2">
        <f t="shared" si="121"/>
        <v>4.1506364015187917E-2</v>
      </c>
      <c r="I907" s="2">
        <f t="shared" si="122"/>
        <v>3.9852242337889834</v>
      </c>
    </row>
    <row r="908" spans="1:9" ht="13.5" x14ac:dyDescent="0.25">
      <c r="A908" s="3">
        <f>TITRES_STAT!B911</f>
        <v>43633</v>
      </c>
      <c r="B908" s="6">
        <f>TITRES_STAT!D911</f>
        <v>35</v>
      </c>
      <c r="C908" s="2">
        <f t="shared" si="126"/>
        <v>-0.29999999999999716</v>
      </c>
      <c r="D908" s="2">
        <f t="shared" si="127"/>
        <v>0</v>
      </c>
      <c r="E908" s="2">
        <f t="shared" si="128"/>
        <v>0.29999999999999716</v>
      </c>
      <c r="F908" s="2">
        <f t="shared" si="125"/>
        <v>6.6359034620400116E-3</v>
      </c>
      <c r="G908" s="2">
        <f t="shared" si="125"/>
        <v>0.18130534260543982</v>
      </c>
      <c r="H908" s="2">
        <f t="shared" si="121"/>
        <v>3.6600705564872361E-2</v>
      </c>
      <c r="I908" s="2">
        <f t="shared" si="122"/>
        <v>3.5308393452161084</v>
      </c>
    </row>
    <row r="909" spans="1:9" ht="13.5" x14ac:dyDescent="0.25">
      <c r="A909" s="3">
        <f>TITRES_STAT!B912</f>
        <v>43634</v>
      </c>
      <c r="B909" s="6">
        <f>TITRES_STAT!D912</f>
        <v>35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6.1619103576085821E-3</v>
      </c>
      <c r="G909" s="2">
        <f t="shared" si="129"/>
        <v>0.16835496099076555</v>
      </c>
      <c r="H909" s="2">
        <f t="shared" si="121"/>
        <v>3.6600705564872361E-2</v>
      </c>
      <c r="I909" s="2">
        <f t="shared" si="122"/>
        <v>3.5308393452161084</v>
      </c>
    </row>
    <row r="910" spans="1:9" ht="13.5" x14ac:dyDescent="0.25">
      <c r="A910" s="3">
        <f>TITRES_STAT!B913</f>
        <v>43635</v>
      </c>
      <c r="B910" s="6">
        <f>TITRES_STAT!D913</f>
        <v>35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5.721773903493683E-3</v>
      </c>
      <c r="G910" s="2">
        <f t="shared" si="129"/>
        <v>0.1563296066342823</v>
      </c>
      <c r="H910" s="2">
        <f t="shared" si="121"/>
        <v>3.6600705564872354E-2</v>
      </c>
      <c r="I910" s="2">
        <f t="shared" si="122"/>
        <v>3.5308393452161084</v>
      </c>
    </row>
    <row r="911" spans="1:9" ht="13.5" x14ac:dyDescent="0.25">
      <c r="A911" s="3">
        <f>TITRES_STAT!B914</f>
        <v>43636</v>
      </c>
      <c r="B911" s="6">
        <f>TITRES_STAT!D914</f>
        <v>35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5.3130757675298483E-3</v>
      </c>
      <c r="G911" s="2">
        <f t="shared" si="129"/>
        <v>0.14516320616040498</v>
      </c>
      <c r="H911" s="2">
        <f t="shared" si="121"/>
        <v>3.6600705564872361E-2</v>
      </c>
      <c r="I911" s="2">
        <f t="shared" si="122"/>
        <v>3.5308393452161084</v>
      </c>
    </row>
    <row r="912" spans="1:9" ht="13.5" x14ac:dyDescent="0.25">
      <c r="A912" s="3">
        <f>TITRES_STAT!B915</f>
        <v>43637</v>
      </c>
      <c r="B912" s="6">
        <f>TITRES_STAT!D915</f>
        <v>35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4.9335703555634302E-3</v>
      </c>
      <c r="G912" s="2">
        <f t="shared" si="129"/>
        <v>0.13479440572037607</v>
      </c>
      <c r="H912" s="2">
        <f t="shared" si="121"/>
        <v>3.6600705564872354E-2</v>
      </c>
      <c r="I912" s="2">
        <f t="shared" si="122"/>
        <v>3.5308393452161084</v>
      </c>
    </row>
    <row r="913" spans="1:9" ht="13.5" x14ac:dyDescent="0.25">
      <c r="A913" s="3">
        <f>TITRES_STAT!B916</f>
        <v>43640</v>
      </c>
      <c r="B913" s="6">
        <f>TITRES_STAT!D916</f>
        <v>35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4.5811724730231854E-3</v>
      </c>
      <c r="G913" s="2">
        <f t="shared" si="129"/>
        <v>0.12516623388320636</v>
      </c>
      <c r="H913" s="2">
        <f t="shared" ref="H913:H976" si="130">F913/G913</f>
        <v>3.6600705564872354E-2</v>
      </c>
      <c r="I913" s="2">
        <f t="shared" ref="I913:I976" si="131">IF(G913=0,100,100-(100/(1+H913)))</f>
        <v>3.5308393452161084</v>
      </c>
    </row>
    <row r="914" spans="1:9" ht="13.5" x14ac:dyDescent="0.25">
      <c r="A914" s="3">
        <f>TITRES_STAT!B917</f>
        <v>43641</v>
      </c>
      <c r="B914" s="6">
        <f>TITRES_STAT!D917</f>
        <v>35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4.2539458678072439E-3</v>
      </c>
      <c r="G914" s="2">
        <f t="shared" si="129"/>
        <v>0.11622578860583446</v>
      </c>
      <c r="H914" s="2">
        <f t="shared" si="130"/>
        <v>3.6600705564872361E-2</v>
      </c>
      <c r="I914" s="2">
        <f t="shared" si="131"/>
        <v>3.5308393452161084</v>
      </c>
    </row>
    <row r="915" spans="1:9" ht="13.5" x14ac:dyDescent="0.25">
      <c r="A915" s="3">
        <f>TITRES_STAT!B918</f>
        <v>43642</v>
      </c>
      <c r="B915" s="6">
        <f>TITRES_STAT!D918</f>
        <v>35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3.9500925915352978E-3</v>
      </c>
      <c r="G915" s="2">
        <f t="shared" si="129"/>
        <v>0.10792394656256057</v>
      </c>
      <c r="H915" s="2">
        <f t="shared" si="130"/>
        <v>3.6600705564872361E-2</v>
      </c>
      <c r="I915" s="2">
        <f t="shared" si="131"/>
        <v>3.5308393452161084</v>
      </c>
    </row>
    <row r="916" spans="1:9" ht="13.5" x14ac:dyDescent="0.25">
      <c r="A916" s="3">
        <f>TITRES_STAT!B919</f>
        <v>43643</v>
      </c>
      <c r="B916" s="6">
        <f>TITRES_STAT!D919</f>
        <v>35.01</v>
      </c>
      <c r="C916" s="2">
        <f t="shared" si="126"/>
        <v>9.9999999999980105E-3</v>
      </c>
      <c r="D916" s="2">
        <f t="shared" si="127"/>
        <v>9.9999999999980105E-3</v>
      </c>
      <c r="E916" s="2">
        <f t="shared" si="128"/>
        <v>0</v>
      </c>
      <c r="F916" s="2">
        <f t="shared" si="129"/>
        <v>4.3822288349969199E-3</v>
      </c>
      <c r="G916" s="2">
        <f t="shared" si="129"/>
        <v>0.1002150932366634</v>
      </c>
      <c r="H916" s="2">
        <f t="shared" si="130"/>
        <v>4.3728231880681361E-2</v>
      </c>
      <c r="I916" s="2">
        <f t="shared" si="131"/>
        <v>4.1896185755067563</v>
      </c>
    </row>
    <row r="917" spans="1:9" ht="13.5" x14ac:dyDescent="0.25">
      <c r="A917" s="3">
        <f>TITRES_STAT!B920</f>
        <v>43644</v>
      </c>
      <c r="B917" s="6">
        <f>TITRES_STAT!D920</f>
        <v>35.01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4.069212489639997E-3</v>
      </c>
      <c r="G917" s="2">
        <f t="shared" si="129"/>
        <v>9.3056872291187448E-2</v>
      </c>
      <c r="H917" s="2">
        <f t="shared" si="130"/>
        <v>4.3728231880681361E-2</v>
      </c>
      <c r="I917" s="2">
        <f t="shared" si="131"/>
        <v>4.1896185755067563</v>
      </c>
    </row>
    <row r="918" spans="1:9" ht="13.5" x14ac:dyDescent="0.25">
      <c r="A918" s="3">
        <f>TITRES_STAT!B921</f>
        <v>43647</v>
      </c>
      <c r="B918" s="6">
        <f>TITRES_STAT!D921</f>
        <v>35.01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3.7785544546657113E-3</v>
      </c>
      <c r="G918" s="2">
        <f t="shared" si="129"/>
        <v>8.640995284181692E-2</v>
      </c>
      <c r="H918" s="2">
        <f t="shared" si="130"/>
        <v>4.3728231880681361E-2</v>
      </c>
      <c r="I918" s="2">
        <f t="shared" si="131"/>
        <v>4.1896185755067563</v>
      </c>
    </row>
    <row r="919" spans="1:9" ht="13.5" x14ac:dyDescent="0.25">
      <c r="A919" s="3">
        <f>TITRES_STAT!B922</f>
        <v>43648</v>
      </c>
      <c r="B919" s="6">
        <f>TITRES_STAT!D922</f>
        <v>35.01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3.5086577079038749E-3</v>
      </c>
      <c r="G919" s="2">
        <f t="shared" si="129"/>
        <v>8.0237813353115722E-2</v>
      </c>
      <c r="H919" s="2">
        <f t="shared" si="130"/>
        <v>4.3728231880681354E-2</v>
      </c>
      <c r="I919" s="2">
        <f t="shared" si="131"/>
        <v>4.1896185755067563</v>
      </c>
    </row>
    <row r="920" spans="1:9" ht="13.5" x14ac:dyDescent="0.25">
      <c r="A920" s="3">
        <f>TITRES_STAT!B923</f>
        <v>43649</v>
      </c>
      <c r="B920" s="6">
        <f>TITRES_STAT!D923</f>
        <v>35.01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3.2580393001964553E-3</v>
      </c>
      <c r="G920" s="2">
        <f t="shared" si="129"/>
        <v>7.450654097075031E-2</v>
      </c>
      <c r="H920" s="2">
        <f t="shared" si="130"/>
        <v>4.3728231880681354E-2</v>
      </c>
      <c r="I920" s="2">
        <f t="shared" si="131"/>
        <v>4.1896185755067563</v>
      </c>
    </row>
    <row r="921" spans="1:9" ht="13.5" x14ac:dyDescent="0.25">
      <c r="A921" s="3">
        <f>TITRES_STAT!B924</f>
        <v>43650</v>
      </c>
      <c r="B921" s="6">
        <f>TITRES_STAT!D924</f>
        <v>35.01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3.0253222073252798E-3</v>
      </c>
      <c r="G921" s="2">
        <f t="shared" si="129"/>
        <v>6.918464518712529E-2</v>
      </c>
      <c r="H921" s="2">
        <f t="shared" si="130"/>
        <v>4.3728231880681354E-2</v>
      </c>
      <c r="I921" s="2">
        <f t="shared" si="131"/>
        <v>4.1896185755067563</v>
      </c>
    </row>
    <row r="922" spans="1:9" ht="13.5" x14ac:dyDescent="0.25">
      <c r="A922" s="3">
        <f>TITRES_STAT!B925</f>
        <v>43651</v>
      </c>
      <c r="B922" s="6">
        <f>TITRES_STAT!D925</f>
        <v>35.01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2.8092277639449026E-3</v>
      </c>
      <c r="G922" s="2">
        <f t="shared" si="129"/>
        <v>6.4242884816616344E-2</v>
      </c>
      <c r="H922" s="2">
        <f t="shared" si="130"/>
        <v>4.3728231880681347E-2</v>
      </c>
      <c r="I922" s="2">
        <f t="shared" si="131"/>
        <v>4.1896185755067563</v>
      </c>
    </row>
    <row r="923" spans="1:9" ht="13.5" x14ac:dyDescent="0.25">
      <c r="A923" s="3">
        <f>TITRES_STAT!B926</f>
        <v>43654</v>
      </c>
      <c r="B923" s="6">
        <f>TITRES_STAT!D926</f>
        <v>35.01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2.6085686379488382E-3</v>
      </c>
      <c r="G923" s="2">
        <f t="shared" si="129"/>
        <v>5.9654107329715177E-2</v>
      </c>
      <c r="H923" s="2">
        <f t="shared" si="130"/>
        <v>4.3728231880681354E-2</v>
      </c>
      <c r="I923" s="2">
        <f t="shared" si="131"/>
        <v>4.1896185755067563</v>
      </c>
    </row>
    <row r="924" spans="1:9" ht="13.5" x14ac:dyDescent="0.25">
      <c r="A924" s="3">
        <f>TITRES_STAT!B927</f>
        <v>43655</v>
      </c>
      <c r="B924" s="6">
        <f>TITRES_STAT!D927</f>
        <v>35.01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2.4222423066667781E-3</v>
      </c>
      <c r="G924" s="2">
        <f t="shared" si="129"/>
        <v>5.5393099663306952E-2</v>
      </c>
      <c r="H924" s="2">
        <f t="shared" si="130"/>
        <v>4.3728231880681347E-2</v>
      </c>
      <c r="I924" s="2">
        <f t="shared" si="131"/>
        <v>4.1896185755067563</v>
      </c>
    </row>
    <row r="925" spans="1:9" ht="13.5" x14ac:dyDescent="0.25">
      <c r="A925" s="3">
        <f>TITRES_STAT!B928</f>
        <v>43656</v>
      </c>
      <c r="B925" s="6">
        <f>TITRES_STAT!D928</f>
        <v>35.35</v>
      </c>
      <c r="C925" s="2">
        <f t="shared" si="126"/>
        <v>0.34000000000000341</v>
      </c>
      <c r="D925" s="2">
        <f t="shared" si="127"/>
        <v>0.34000000000000341</v>
      </c>
      <c r="E925" s="2">
        <f t="shared" si="128"/>
        <v>0</v>
      </c>
      <c r="F925" s="2">
        <f t="shared" ref="F925:G940" si="132">((F924*13)+D925)/14</f>
        <v>2.6534939284762252E-2</v>
      </c>
      <c r="G925" s="2">
        <f t="shared" si="132"/>
        <v>5.1436449687356452E-2</v>
      </c>
      <c r="H925" s="2">
        <f t="shared" si="130"/>
        <v>0.51587812623243279</v>
      </c>
      <c r="I925" s="2">
        <f t="shared" si="131"/>
        <v>34.031636007216335</v>
      </c>
    </row>
    <row r="926" spans="1:9" ht="13.5" x14ac:dyDescent="0.25">
      <c r="A926" s="3">
        <f>TITRES_STAT!B929</f>
        <v>43657</v>
      </c>
      <c r="B926" s="6">
        <f>TITRES_STAT!D929</f>
        <v>35.35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2.4639586478707808E-2</v>
      </c>
      <c r="G926" s="2">
        <f t="shared" si="132"/>
        <v>4.7762417566830986E-2</v>
      </c>
      <c r="H926" s="2">
        <f t="shared" si="130"/>
        <v>0.5158781262324329</v>
      </c>
      <c r="I926" s="2">
        <f t="shared" si="131"/>
        <v>34.031636007216335</v>
      </c>
    </row>
    <row r="927" spans="1:9" ht="13.5" x14ac:dyDescent="0.25">
      <c r="A927" s="3">
        <f>TITRES_STAT!B930</f>
        <v>43658</v>
      </c>
      <c r="B927" s="6">
        <f>TITRES_STAT!D930</f>
        <v>35.35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2.2879616015942964E-2</v>
      </c>
      <c r="G927" s="2">
        <f t="shared" si="132"/>
        <v>4.4350816312057346E-2</v>
      </c>
      <c r="H927" s="2">
        <f t="shared" si="130"/>
        <v>0.5158781262324329</v>
      </c>
      <c r="I927" s="2">
        <f t="shared" si="131"/>
        <v>34.031636007216335</v>
      </c>
    </row>
    <row r="928" spans="1:9" ht="13.5" x14ac:dyDescent="0.25">
      <c r="A928" s="3">
        <f>TITRES_STAT!B931</f>
        <v>43661</v>
      </c>
      <c r="B928" s="6">
        <f>TITRES_STAT!D931</f>
        <v>35.35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2.1245357729089896E-2</v>
      </c>
      <c r="G928" s="2">
        <f t="shared" si="132"/>
        <v>4.1182900861196102E-2</v>
      </c>
      <c r="H928" s="2">
        <f t="shared" si="130"/>
        <v>0.51587812623243301</v>
      </c>
      <c r="I928" s="2">
        <f t="shared" si="131"/>
        <v>34.031636007216335</v>
      </c>
    </row>
    <row r="929" spans="1:9" ht="13.5" x14ac:dyDescent="0.25">
      <c r="A929" s="3">
        <f>TITRES_STAT!B932</f>
        <v>43662</v>
      </c>
      <c r="B929" s="6">
        <f>TITRES_STAT!D932</f>
        <v>35.35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1.9727832177012045E-2</v>
      </c>
      <c r="G929" s="2">
        <f t="shared" si="132"/>
        <v>3.8241265085396381E-2</v>
      </c>
      <c r="H929" s="2">
        <f t="shared" si="130"/>
        <v>0.5158781262324329</v>
      </c>
      <c r="I929" s="2">
        <f t="shared" si="131"/>
        <v>34.031636007216335</v>
      </c>
    </row>
    <row r="930" spans="1:9" ht="13.5" x14ac:dyDescent="0.25">
      <c r="A930" s="3">
        <f>TITRES_STAT!B933</f>
        <v>43663</v>
      </c>
      <c r="B930" s="6">
        <f>TITRES_STAT!D933</f>
        <v>35.35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1.8318701307225467E-2</v>
      </c>
      <c r="G930" s="2">
        <f t="shared" si="132"/>
        <v>3.5509746150725212E-2</v>
      </c>
      <c r="H930" s="2">
        <f t="shared" si="130"/>
        <v>0.51587812623243279</v>
      </c>
      <c r="I930" s="2">
        <f t="shared" si="131"/>
        <v>34.031636007216335</v>
      </c>
    </row>
    <row r="931" spans="1:9" ht="13.5" x14ac:dyDescent="0.25">
      <c r="A931" s="3">
        <f>TITRES_STAT!B934</f>
        <v>43664</v>
      </c>
      <c r="B931" s="6">
        <f>TITRES_STAT!D934</f>
        <v>35.35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1.7010222642423647E-2</v>
      </c>
      <c r="G931" s="2">
        <f t="shared" si="132"/>
        <v>3.2973335711387698E-2</v>
      </c>
      <c r="H931" s="2">
        <f t="shared" si="130"/>
        <v>0.51587812623243279</v>
      </c>
      <c r="I931" s="2">
        <f t="shared" si="131"/>
        <v>34.031636007216335</v>
      </c>
    </row>
    <row r="932" spans="1:9" ht="13.5" x14ac:dyDescent="0.25">
      <c r="A932" s="3">
        <f>TITRES_STAT!B935</f>
        <v>43665</v>
      </c>
      <c r="B932" s="6">
        <f>TITRES_STAT!D935</f>
        <v>35.35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1.5795206739393386E-2</v>
      </c>
      <c r="G932" s="2">
        <f t="shared" si="132"/>
        <v>3.0618097446288576E-2</v>
      </c>
      <c r="H932" s="2">
        <f t="shared" si="130"/>
        <v>0.51587812623243279</v>
      </c>
      <c r="I932" s="2">
        <f t="shared" si="131"/>
        <v>34.031636007216335</v>
      </c>
    </row>
    <row r="933" spans="1:9" ht="13.5" x14ac:dyDescent="0.25">
      <c r="A933" s="3">
        <f>TITRES_STAT!B936</f>
        <v>43668</v>
      </c>
      <c r="B933" s="6">
        <f>TITRES_STAT!D936</f>
        <v>35.35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1.4666977686579572E-2</v>
      </c>
      <c r="G933" s="2">
        <f t="shared" si="132"/>
        <v>2.8431090485839392E-2</v>
      </c>
      <c r="H933" s="2">
        <f t="shared" si="130"/>
        <v>0.51587812623243279</v>
      </c>
      <c r="I933" s="2">
        <f t="shared" si="131"/>
        <v>34.031636007216335</v>
      </c>
    </row>
    <row r="934" spans="1:9" ht="13.5" x14ac:dyDescent="0.25">
      <c r="A934" s="3">
        <f>TITRES_STAT!B937</f>
        <v>43669</v>
      </c>
      <c r="B934" s="6">
        <f>TITRES_STAT!D937</f>
        <v>35.35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1.361933642325246E-2</v>
      </c>
      <c r="G934" s="2">
        <f t="shared" si="132"/>
        <v>2.6400298308279436E-2</v>
      </c>
      <c r="H934" s="2">
        <f t="shared" si="130"/>
        <v>0.51587812623243279</v>
      </c>
      <c r="I934" s="2">
        <f t="shared" si="131"/>
        <v>34.031636007216335</v>
      </c>
    </row>
    <row r="935" spans="1:9" ht="13.5" x14ac:dyDescent="0.25">
      <c r="A935" s="3">
        <f>TITRES_STAT!B938</f>
        <v>43670</v>
      </c>
      <c r="B935" s="6">
        <f>TITRES_STAT!D938</f>
        <v>35.35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1.2646526678734426E-2</v>
      </c>
      <c r="G935" s="2">
        <f t="shared" si="132"/>
        <v>2.4514562714830906E-2</v>
      </c>
      <c r="H935" s="2">
        <f t="shared" si="130"/>
        <v>0.51587812623243268</v>
      </c>
      <c r="I935" s="2">
        <f t="shared" si="131"/>
        <v>34.031636007216335</v>
      </c>
    </row>
    <row r="936" spans="1:9" ht="13.5" x14ac:dyDescent="0.25">
      <c r="A936" s="3">
        <f>TITRES_STAT!B939</f>
        <v>43672</v>
      </c>
      <c r="B936" s="6">
        <f>TITRES_STAT!D939</f>
        <v>35.35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1.174320334453911E-2</v>
      </c>
      <c r="G936" s="2">
        <f t="shared" si="132"/>
        <v>2.276352252091441E-2</v>
      </c>
      <c r="H936" s="2">
        <f t="shared" si="130"/>
        <v>0.51587812623243279</v>
      </c>
      <c r="I936" s="2">
        <f t="shared" si="131"/>
        <v>34.031636007216335</v>
      </c>
    </row>
    <row r="937" spans="1:9" ht="13.5" x14ac:dyDescent="0.25">
      <c r="A937" s="3">
        <f>TITRES_STAT!B940</f>
        <v>43675</v>
      </c>
      <c r="B937" s="6">
        <f>TITRES_STAT!D940</f>
        <v>35.35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1.0904403105643459E-2</v>
      </c>
      <c r="G937" s="2">
        <f t="shared" si="132"/>
        <v>2.1137556626563383E-2</v>
      </c>
      <c r="H937" s="2">
        <f t="shared" si="130"/>
        <v>0.51587812623243268</v>
      </c>
      <c r="I937" s="2">
        <f t="shared" si="131"/>
        <v>34.031636007216335</v>
      </c>
    </row>
    <row r="938" spans="1:9" ht="13.5" x14ac:dyDescent="0.25">
      <c r="A938" s="3">
        <f>TITRES_STAT!B941</f>
        <v>43676</v>
      </c>
      <c r="B938" s="6">
        <f>TITRES_STAT!D941</f>
        <v>35.35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1.0125517169526069E-2</v>
      </c>
      <c r="G938" s="2">
        <f t="shared" si="132"/>
        <v>1.9627731153237429E-2</v>
      </c>
      <c r="H938" s="2">
        <f t="shared" si="130"/>
        <v>0.51587812623243268</v>
      </c>
      <c r="I938" s="2">
        <f t="shared" si="131"/>
        <v>34.031636007216335</v>
      </c>
    </row>
    <row r="939" spans="1:9" ht="13.5" x14ac:dyDescent="0.25">
      <c r="A939" s="3">
        <f>TITRES_STAT!B942</f>
        <v>43677</v>
      </c>
      <c r="B939" s="6">
        <f>TITRES_STAT!D942</f>
        <v>35.35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9.402265943131349E-3</v>
      </c>
      <c r="G939" s="2">
        <f t="shared" si="132"/>
        <v>1.8225750356577614E-2</v>
      </c>
      <c r="H939" s="2">
        <f t="shared" si="130"/>
        <v>0.51587812623243257</v>
      </c>
      <c r="I939" s="2">
        <f t="shared" si="131"/>
        <v>34.031636007216321</v>
      </c>
    </row>
    <row r="940" spans="1:9" ht="13.5" x14ac:dyDescent="0.25">
      <c r="A940" s="3">
        <f>TITRES_STAT!B943</f>
        <v>43678</v>
      </c>
      <c r="B940" s="6">
        <f>TITRES_STAT!D943</f>
        <v>35.35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8.7306755186219668E-3</v>
      </c>
      <c r="G940" s="2">
        <f t="shared" si="132"/>
        <v>1.6923911045393498E-2</v>
      </c>
      <c r="H940" s="2">
        <f t="shared" si="130"/>
        <v>0.51587812623243257</v>
      </c>
      <c r="I940" s="2">
        <f t="shared" si="131"/>
        <v>34.031636007216321</v>
      </c>
    </row>
    <row r="941" spans="1:9" ht="13.5" x14ac:dyDescent="0.25">
      <c r="A941" s="3">
        <f>TITRES_STAT!B944</f>
        <v>43679</v>
      </c>
      <c r="B941" s="6">
        <f>TITRES_STAT!D944</f>
        <v>35.35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8.1070558387203971E-3</v>
      </c>
      <c r="G941" s="2">
        <f t="shared" si="133"/>
        <v>1.5715060256436819E-2</v>
      </c>
      <c r="H941" s="2">
        <f t="shared" si="130"/>
        <v>0.51587812623243257</v>
      </c>
      <c r="I941" s="2">
        <f t="shared" si="131"/>
        <v>34.031636007216321</v>
      </c>
    </row>
    <row r="942" spans="1:9" ht="13.5" x14ac:dyDescent="0.25">
      <c r="A942" s="3">
        <f>TITRES_STAT!B945</f>
        <v>43682</v>
      </c>
      <c r="B942" s="6">
        <f>TITRES_STAT!D945</f>
        <v>35.35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7.5279804216689403E-3</v>
      </c>
      <c r="G942" s="2">
        <f t="shared" si="133"/>
        <v>1.4592555952405618E-2</v>
      </c>
      <c r="H942" s="2">
        <f t="shared" si="130"/>
        <v>0.51587812623243257</v>
      </c>
      <c r="I942" s="2">
        <f t="shared" si="131"/>
        <v>34.031636007216321</v>
      </c>
    </row>
    <row r="943" spans="1:9" ht="13.5" x14ac:dyDescent="0.25">
      <c r="A943" s="3">
        <f>TITRES_STAT!B946</f>
        <v>43683</v>
      </c>
      <c r="B943" s="6">
        <f>TITRES_STAT!D946</f>
        <v>35.35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6.9902675344068734E-3</v>
      </c>
      <c r="G943" s="2">
        <f t="shared" si="133"/>
        <v>1.355023052723379E-2</v>
      </c>
      <c r="H943" s="2">
        <f t="shared" si="130"/>
        <v>0.51587812623243257</v>
      </c>
      <c r="I943" s="2">
        <f t="shared" si="131"/>
        <v>34.031636007216321</v>
      </c>
    </row>
    <row r="944" spans="1:9" ht="13.5" x14ac:dyDescent="0.25">
      <c r="A944" s="3">
        <f>TITRES_STAT!B947</f>
        <v>43684</v>
      </c>
      <c r="B944" s="6">
        <f>TITRES_STAT!D947</f>
        <v>35.35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6.4909627105206678E-3</v>
      </c>
      <c r="G944" s="2">
        <f t="shared" si="133"/>
        <v>1.2582356918145661E-2</v>
      </c>
      <c r="H944" s="2">
        <f t="shared" si="130"/>
        <v>0.51587812623243245</v>
      </c>
      <c r="I944" s="2">
        <f t="shared" si="131"/>
        <v>34.031636007216306</v>
      </c>
    </row>
    <row r="945" spans="1:9" ht="13.5" x14ac:dyDescent="0.25">
      <c r="A945" s="3">
        <f>TITRES_STAT!B948</f>
        <v>43685</v>
      </c>
      <c r="B945" s="6">
        <f>TITRES_STAT!D948</f>
        <v>35.35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6.0273225169120486E-3</v>
      </c>
      <c r="G945" s="2">
        <f t="shared" si="133"/>
        <v>1.1683617138278115E-2</v>
      </c>
      <c r="H945" s="2">
        <f t="shared" si="130"/>
        <v>0.51587812623243245</v>
      </c>
      <c r="I945" s="2">
        <f t="shared" si="131"/>
        <v>34.031636007216306</v>
      </c>
    </row>
    <row r="946" spans="1:9" ht="13.5" x14ac:dyDescent="0.25">
      <c r="A946" s="3">
        <f>TITRES_STAT!B949</f>
        <v>43686</v>
      </c>
      <c r="B946" s="6">
        <f>TITRES_STAT!D949</f>
        <v>35.35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5.5967994799897601E-3</v>
      </c>
      <c r="G946" s="2">
        <f t="shared" si="133"/>
        <v>1.0849073056972535E-2</v>
      </c>
      <c r="H946" s="2">
        <f t="shared" si="130"/>
        <v>0.51587812623243257</v>
      </c>
      <c r="I946" s="2">
        <f t="shared" si="131"/>
        <v>34.031636007216321</v>
      </c>
    </row>
    <row r="947" spans="1:9" ht="13.5" x14ac:dyDescent="0.25">
      <c r="A947" s="3">
        <f>TITRES_STAT!B950</f>
        <v>43691</v>
      </c>
      <c r="B947" s="6">
        <f>TITRES_STAT!D950</f>
        <v>35.35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5.1970280885619202E-3</v>
      </c>
      <c r="G947" s="2">
        <f t="shared" si="133"/>
        <v>1.0074139267188783E-2</v>
      </c>
      <c r="H947" s="2">
        <f t="shared" si="130"/>
        <v>0.51587812623243257</v>
      </c>
      <c r="I947" s="2">
        <f t="shared" si="131"/>
        <v>34.031636007216321</v>
      </c>
    </row>
    <row r="948" spans="1:9" ht="13.5" x14ac:dyDescent="0.25">
      <c r="A948" s="3">
        <f>TITRES_STAT!B951</f>
        <v>43692</v>
      </c>
      <c r="B948" s="6">
        <f>TITRES_STAT!D951</f>
        <v>35.35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4.8258117965217836E-3</v>
      </c>
      <c r="G948" s="2">
        <f t="shared" si="133"/>
        <v>9.3545578909610128E-3</v>
      </c>
      <c r="H948" s="2">
        <f t="shared" si="130"/>
        <v>0.51587812623243257</v>
      </c>
      <c r="I948" s="2">
        <f t="shared" si="131"/>
        <v>34.031636007216321</v>
      </c>
    </row>
    <row r="949" spans="1:9" ht="13.5" x14ac:dyDescent="0.25">
      <c r="A949" s="3">
        <f>TITRES_STAT!B952</f>
        <v>43693</v>
      </c>
      <c r="B949" s="6">
        <f>TITRES_STAT!D952</f>
        <v>35.35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4.4811109539130848E-3</v>
      </c>
      <c r="G949" s="2">
        <f t="shared" si="133"/>
        <v>8.6863751844637981E-3</v>
      </c>
      <c r="H949" s="2">
        <f t="shared" si="130"/>
        <v>0.51587812623243257</v>
      </c>
      <c r="I949" s="2">
        <f t="shared" si="131"/>
        <v>34.031636007216321</v>
      </c>
    </row>
    <row r="950" spans="1:9" ht="13.5" x14ac:dyDescent="0.25">
      <c r="A950" s="3">
        <f>TITRES_STAT!B953</f>
        <v>43696</v>
      </c>
      <c r="B950" s="6">
        <f>TITRES_STAT!D953</f>
        <v>35.299999999999997</v>
      </c>
      <c r="C950" s="2">
        <f t="shared" si="126"/>
        <v>-5.0000000000004263E-2</v>
      </c>
      <c r="D950" s="2">
        <f t="shared" si="127"/>
        <v>0</v>
      </c>
      <c r="E950" s="2">
        <f t="shared" si="128"/>
        <v>5.0000000000004263E-2</v>
      </c>
      <c r="F950" s="2">
        <f t="shared" si="133"/>
        <v>4.1610316000621501E-3</v>
      </c>
      <c r="G950" s="2">
        <f t="shared" si="133"/>
        <v>1.163734838557383E-2</v>
      </c>
      <c r="H950" s="2">
        <f t="shared" si="130"/>
        <v>0.3575583940771549</v>
      </c>
      <c r="I950" s="2">
        <f t="shared" si="131"/>
        <v>26.33834357602106</v>
      </c>
    </row>
    <row r="951" spans="1:9" ht="13.5" x14ac:dyDescent="0.25">
      <c r="A951" s="3">
        <f>TITRES_STAT!B954</f>
        <v>43697</v>
      </c>
      <c r="B951" s="6">
        <f>TITRES_STAT!D954</f>
        <v>35.299999999999997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3.8638150572005677E-3</v>
      </c>
      <c r="G951" s="2">
        <f t="shared" si="133"/>
        <v>1.08061092151757E-2</v>
      </c>
      <c r="H951" s="2">
        <f t="shared" si="130"/>
        <v>0.3575583940771549</v>
      </c>
      <c r="I951" s="2">
        <f t="shared" si="131"/>
        <v>26.33834357602106</v>
      </c>
    </row>
    <row r="952" spans="1:9" ht="13.5" x14ac:dyDescent="0.25">
      <c r="A952" s="3">
        <f>TITRES_STAT!B955</f>
        <v>43698</v>
      </c>
      <c r="B952" s="6">
        <f>TITRES_STAT!D955</f>
        <v>35.299999999999997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3.587828267400527E-3</v>
      </c>
      <c r="G952" s="2">
        <f t="shared" si="133"/>
        <v>1.0034244271234578E-2</v>
      </c>
      <c r="H952" s="2">
        <f t="shared" si="130"/>
        <v>0.3575583940771549</v>
      </c>
      <c r="I952" s="2">
        <f t="shared" si="131"/>
        <v>26.33834357602106</v>
      </c>
    </row>
    <row r="953" spans="1:9" ht="13.5" x14ac:dyDescent="0.25">
      <c r="A953" s="3">
        <f>TITRES_STAT!B956</f>
        <v>43699</v>
      </c>
      <c r="B953" s="6">
        <f>TITRES_STAT!D956</f>
        <v>35.299999999999997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3.3315548197290607E-3</v>
      </c>
      <c r="G953" s="2">
        <f t="shared" si="133"/>
        <v>9.3175125375749655E-3</v>
      </c>
      <c r="H953" s="2">
        <f t="shared" si="130"/>
        <v>0.35755839407715484</v>
      </c>
      <c r="I953" s="2">
        <f t="shared" si="131"/>
        <v>26.33834357602106</v>
      </c>
    </row>
    <row r="954" spans="1:9" ht="13.5" x14ac:dyDescent="0.25">
      <c r="A954" s="3">
        <f>TITRES_STAT!B957</f>
        <v>43700</v>
      </c>
      <c r="B954" s="6">
        <f>TITRES_STAT!D957</f>
        <v>35.299999999999997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3.0935866183198421E-3</v>
      </c>
      <c r="G954" s="2">
        <f t="shared" si="133"/>
        <v>8.6519759277481813E-3</v>
      </c>
      <c r="H954" s="2">
        <f t="shared" si="130"/>
        <v>0.3575583940771549</v>
      </c>
      <c r="I954" s="2">
        <f t="shared" si="131"/>
        <v>26.33834357602106</v>
      </c>
    </row>
    <row r="955" spans="1:9" ht="13.5" x14ac:dyDescent="0.25">
      <c r="A955" s="3">
        <f>TITRES_STAT!B958</f>
        <v>43703</v>
      </c>
      <c r="B955" s="6">
        <f>TITRES_STAT!D958</f>
        <v>35.299999999999997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2.8726161455827105E-3</v>
      </c>
      <c r="G955" s="2">
        <f t="shared" si="133"/>
        <v>8.0339776471947399E-3</v>
      </c>
      <c r="H955" s="2">
        <f t="shared" si="130"/>
        <v>0.3575583940771549</v>
      </c>
      <c r="I955" s="2">
        <f t="shared" si="131"/>
        <v>26.33834357602106</v>
      </c>
    </row>
    <row r="956" spans="1:9" ht="13.5" x14ac:dyDescent="0.25">
      <c r="A956" s="3">
        <f>TITRES_STAT!B959</f>
        <v>43704</v>
      </c>
      <c r="B956" s="6">
        <f>TITRES_STAT!D959</f>
        <v>35.299999999999997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2.6674292780410882E-3</v>
      </c>
      <c r="G956" s="2">
        <f t="shared" si="133"/>
        <v>7.4601221009665446E-3</v>
      </c>
      <c r="H956" s="2">
        <f t="shared" si="130"/>
        <v>0.35755839407715484</v>
      </c>
      <c r="I956" s="2">
        <f t="shared" si="131"/>
        <v>26.33834357602106</v>
      </c>
    </row>
    <row r="957" spans="1:9" ht="13.5" x14ac:dyDescent="0.25">
      <c r="A957" s="3">
        <f>TITRES_STAT!B960</f>
        <v>43705</v>
      </c>
      <c r="B957" s="6">
        <f>TITRES_STAT!D960</f>
        <v>35.299999999999997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2.4768986153238673E-3</v>
      </c>
      <c r="G957" s="2">
        <f t="shared" si="134"/>
        <v>6.9272562366117915E-3</v>
      </c>
      <c r="H957" s="2">
        <f t="shared" si="130"/>
        <v>0.35755839407715484</v>
      </c>
      <c r="I957" s="2">
        <f t="shared" si="131"/>
        <v>26.33834357602106</v>
      </c>
    </row>
    <row r="958" spans="1:9" ht="13.5" x14ac:dyDescent="0.25">
      <c r="A958" s="3">
        <f>TITRES_STAT!B961</f>
        <v>43706</v>
      </c>
      <c r="B958" s="6">
        <f>TITRES_STAT!D961</f>
        <v>35.299999999999997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2.2999772856578771E-3</v>
      </c>
      <c r="G958" s="2">
        <f t="shared" si="134"/>
        <v>6.432452219710949E-3</v>
      </c>
      <c r="H958" s="2">
        <f t="shared" si="130"/>
        <v>0.35755839407715484</v>
      </c>
      <c r="I958" s="2">
        <f t="shared" si="131"/>
        <v>26.33834357602106</v>
      </c>
    </row>
    <row r="959" spans="1:9" ht="13.5" x14ac:dyDescent="0.25">
      <c r="A959" s="3">
        <f>TITRES_STAT!B962</f>
        <v>43707</v>
      </c>
      <c r="B959" s="6">
        <f>TITRES_STAT!D962</f>
        <v>35.299999999999997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2.1356931938251713E-3</v>
      </c>
      <c r="G959" s="2">
        <f t="shared" si="134"/>
        <v>5.9729913468744523E-3</v>
      </c>
      <c r="H959" s="2">
        <f t="shared" si="130"/>
        <v>0.35755839407715484</v>
      </c>
      <c r="I959" s="2">
        <f t="shared" si="131"/>
        <v>26.33834357602106</v>
      </c>
    </row>
    <row r="960" spans="1:9" ht="13.5" x14ac:dyDescent="0.25">
      <c r="A960" s="3">
        <f>TITRES_STAT!B963</f>
        <v>43710</v>
      </c>
      <c r="B960" s="6">
        <f>TITRES_STAT!D963</f>
        <v>35.299999999999997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1.9831436799805165E-3</v>
      </c>
      <c r="G960" s="2">
        <f t="shared" si="134"/>
        <v>5.5463491078119919E-3</v>
      </c>
      <c r="H960" s="2">
        <f t="shared" si="130"/>
        <v>0.35755839407715484</v>
      </c>
      <c r="I960" s="2">
        <f t="shared" si="131"/>
        <v>26.33834357602106</v>
      </c>
    </row>
    <row r="961" spans="1:9" ht="13.5" x14ac:dyDescent="0.25">
      <c r="A961" s="3">
        <f>TITRES_STAT!B964</f>
        <v>43711</v>
      </c>
      <c r="B961" s="6">
        <f>TITRES_STAT!D964</f>
        <v>35.299999999999997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1.8414905599819082E-3</v>
      </c>
      <c r="G961" s="2">
        <f t="shared" si="134"/>
        <v>5.1501813143968499E-3</v>
      </c>
      <c r="H961" s="2">
        <f t="shared" si="130"/>
        <v>0.35755839407715484</v>
      </c>
      <c r="I961" s="2">
        <f t="shared" si="131"/>
        <v>26.33834357602106</v>
      </c>
    </row>
    <row r="962" spans="1:9" ht="13.5" x14ac:dyDescent="0.25">
      <c r="A962" s="3">
        <f>TITRES_STAT!B965</f>
        <v>43712</v>
      </c>
      <c r="B962" s="6">
        <f>TITRES_STAT!D965</f>
        <v>35.299999999999997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1.7099555199832004E-3</v>
      </c>
      <c r="G962" s="2">
        <f t="shared" si="134"/>
        <v>4.7823112205113609E-3</v>
      </c>
      <c r="H962" s="2">
        <f t="shared" si="130"/>
        <v>0.35755839407715478</v>
      </c>
      <c r="I962" s="2">
        <f t="shared" si="131"/>
        <v>26.338343576021046</v>
      </c>
    </row>
    <row r="963" spans="1:9" ht="13.5" x14ac:dyDescent="0.25">
      <c r="A963" s="3">
        <f>TITRES_STAT!B966</f>
        <v>43713</v>
      </c>
      <c r="B963" s="6">
        <f>TITRES_STAT!D966</f>
        <v>34.25</v>
      </c>
      <c r="C963" s="2">
        <f t="shared" ref="C963:C1026" si="135">B963-B962</f>
        <v>-1.0499999999999972</v>
      </c>
      <c r="D963" s="2">
        <f t="shared" ref="D963:D1026" si="136">IF(C963&gt;0,C963,0)</f>
        <v>0</v>
      </c>
      <c r="E963" s="2">
        <f t="shared" ref="E963:E1026" si="137">IF(C963&lt;0,-C963,0)</f>
        <v>1.0499999999999972</v>
      </c>
      <c r="F963" s="2">
        <f t="shared" si="134"/>
        <v>1.5878158399844004E-3</v>
      </c>
      <c r="G963" s="2">
        <f t="shared" si="134"/>
        <v>7.9440717561903199E-2</v>
      </c>
      <c r="H963" s="2">
        <f t="shared" si="130"/>
        <v>1.9987430737230118E-2</v>
      </c>
      <c r="I963" s="2">
        <f t="shared" si="131"/>
        <v>1.9595761805401395</v>
      </c>
    </row>
    <row r="964" spans="1:9" ht="13.5" x14ac:dyDescent="0.25">
      <c r="A964" s="3">
        <f>TITRES_STAT!B967</f>
        <v>43714</v>
      </c>
      <c r="B964" s="6">
        <f>TITRES_STAT!D967</f>
        <v>34.25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1.4744004228426574E-3</v>
      </c>
      <c r="G964" s="2">
        <f t="shared" si="134"/>
        <v>7.3766380593195832E-2</v>
      </c>
      <c r="H964" s="2">
        <f t="shared" si="130"/>
        <v>1.9987430737230114E-2</v>
      </c>
      <c r="I964" s="2">
        <f t="shared" si="131"/>
        <v>1.9595761805401395</v>
      </c>
    </row>
    <row r="965" spans="1:9" ht="13.5" x14ac:dyDescent="0.25">
      <c r="A965" s="3">
        <f>TITRES_STAT!B968</f>
        <v>43717</v>
      </c>
      <c r="B965" s="6">
        <f>TITRES_STAT!D968</f>
        <v>34.25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1.3690861069253248E-3</v>
      </c>
      <c r="G965" s="2">
        <f t="shared" si="134"/>
        <v>6.8497353407967559E-2</v>
      </c>
      <c r="H965" s="2">
        <f t="shared" si="130"/>
        <v>1.9987430737230114E-2</v>
      </c>
      <c r="I965" s="2">
        <f t="shared" si="131"/>
        <v>1.9595761805401395</v>
      </c>
    </row>
    <row r="966" spans="1:9" ht="13.5" x14ac:dyDescent="0.25">
      <c r="A966" s="3">
        <f>TITRES_STAT!B969</f>
        <v>43718</v>
      </c>
      <c r="B966" s="6">
        <f>TITRES_STAT!D969</f>
        <v>33.25</v>
      </c>
      <c r="C966" s="2">
        <f t="shared" si="135"/>
        <v>-1</v>
      </c>
      <c r="D966" s="2">
        <f t="shared" si="136"/>
        <v>0</v>
      </c>
      <c r="E966" s="2">
        <f t="shared" si="137"/>
        <v>1</v>
      </c>
      <c r="F966" s="2">
        <f t="shared" si="134"/>
        <v>1.2712942421449444E-3</v>
      </c>
      <c r="G966" s="2">
        <f t="shared" si="134"/>
        <v>0.13503325673596986</v>
      </c>
      <c r="H966" s="2">
        <f t="shared" si="130"/>
        <v>9.4146751168914071E-3</v>
      </c>
      <c r="I966" s="2">
        <f t="shared" si="131"/>
        <v>0.93268657064065508</v>
      </c>
    </row>
    <row r="967" spans="1:9" ht="13.5" x14ac:dyDescent="0.25">
      <c r="A967" s="3">
        <f>TITRES_STAT!B970</f>
        <v>43719</v>
      </c>
      <c r="B967" s="6">
        <f>TITRES_STAT!D970</f>
        <v>33.25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1.1804875105631625E-3</v>
      </c>
      <c r="G967" s="2">
        <f t="shared" si="134"/>
        <v>0.125388024111972</v>
      </c>
      <c r="H967" s="2">
        <f t="shared" si="130"/>
        <v>9.4146751168914071E-3</v>
      </c>
      <c r="I967" s="2">
        <f t="shared" si="131"/>
        <v>0.93268657064065508</v>
      </c>
    </row>
    <row r="968" spans="1:9" ht="13.5" x14ac:dyDescent="0.25">
      <c r="A968" s="3">
        <f>TITRES_STAT!B971</f>
        <v>43720</v>
      </c>
      <c r="B968" s="6">
        <f>TITRES_STAT!D971</f>
        <v>33.25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1.0961669740943653E-3</v>
      </c>
      <c r="G968" s="2">
        <f t="shared" si="134"/>
        <v>0.11643173667540256</v>
      </c>
      <c r="H968" s="2">
        <f t="shared" si="130"/>
        <v>9.4146751168914088E-3</v>
      </c>
      <c r="I968" s="2">
        <f t="shared" si="131"/>
        <v>0.93268657064065508</v>
      </c>
    </row>
    <row r="969" spans="1:9" ht="13.5" x14ac:dyDescent="0.25">
      <c r="A969" s="3">
        <f>TITRES_STAT!B972</f>
        <v>43721</v>
      </c>
      <c r="B969" s="6">
        <f>TITRES_STAT!D972</f>
        <v>33.25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1.017869333087625E-3</v>
      </c>
      <c r="G969" s="2">
        <f t="shared" si="134"/>
        <v>0.10811518405573095</v>
      </c>
      <c r="H969" s="2">
        <f t="shared" si="130"/>
        <v>9.4146751168914088E-3</v>
      </c>
      <c r="I969" s="2">
        <f t="shared" si="131"/>
        <v>0.93268657064065508</v>
      </c>
    </row>
    <row r="970" spans="1:9" ht="13.5" x14ac:dyDescent="0.25">
      <c r="A970" s="3">
        <f>TITRES_STAT!B973</f>
        <v>43724</v>
      </c>
      <c r="B970" s="6">
        <f>TITRES_STAT!D973</f>
        <v>33.25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9.4516438072422316E-4</v>
      </c>
      <c r="G970" s="2">
        <f t="shared" si="134"/>
        <v>0.10039267090889302</v>
      </c>
      <c r="H970" s="2">
        <f t="shared" si="130"/>
        <v>9.4146751168914088E-3</v>
      </c>
      <c r="I970" s="2">
        <f t="shared" si="131"/>
        <v>0.93268657064065508</v>
      </c>
    </row>
    <row r="971" spans="1:9" ht="13.5" x14ac:dyDescent="0.25">
      <c r="A971" s="3">
        <f>TITRES_STAT!B974</f>
        <v>43725</v>
      </c>
      <c r="B971" s="6">
        <f>TITRES_STAT!D974</f>
        <v>33.25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8.776526392439215E-4</v>
      </c>
      <c r="G971" s="2">
        <f t="shared" si="134"/>
        <v>9.3221765843972099E-2</v>
      </c>
      <c r="H971" s="2">
        <f t="shared" si="130"/>
        <v>9.4146751168914088E-3</v>
      </c>
      <c r="I971" s="2">
        <f t="shared" si="131"/>
        <v>0.93268657064065508</v>
      </c>
    </row>
    <row r="972" spans="1:9" ht="13.5" x14ac:dyDescent="0.25">
      <c r="A972" s="3">
        <f>TITRES_STAT!B975</f>
        <v>43726</v>
      </c>
      <c r="B972" s="6">
        <f>TITRES_STAT!D975</f>
        <v>33.200000000000003</v>
      </c>
      <c r="C972" s="2">
        <f t="shared" si="135"/>
        <v>-4.9999999999997158E-2</v>
      </c>
      <c r="D972" s="2">
        <f t="shared" si="136"/>
        <v>0</v>
      </c>
      <c r="E972" s="2">
        <f t="shared" si="137"/>
        <v>4.9999999999997158E-2</v>
      </c>
      <c r="F972" s="2">
        <f t="shared" si="134"/>
        <v>8.1496316501221292E-4</v>
      </c>
      <c r="G972" s="2">
        <f t="shared" si="134"/>
        <v>9.013449685511675E-2</v>
      </c>
      <c r="H972" s="2">
        <f t="shared" si="130"/>
        <v>9.0416343735983153E-3</v>
      </c>
      <c r="I972" s="2">
        <f t="shared" si="131"/>
        <v>0.89606157621150828</v>
      </c>
    </row>
    <row r="973" spans="1:9" ht="13.5" x14ac:dyDescent="0.25">
      <c r="A973" s="3">
        <f>TITRES_STAT!B976</f>
        <v>43727</v>
      </c>
      <c r="B973" s="6">
        <f>TITRES_STAT!D976</f>
        <v>33.200000000000003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7.5675151036848343E-4</v>
      </c>
      <c r="G973" s="2">
        <f t="shared" si="138"/>
        <v>8.3696318508322695E-2</v>
      </c>
      <c r="H973" s="2">
        <f t="shared" si="130"/>
        <v>9.041634373598317E-3</v>
      </c>
      <c r="I973" s="2">
        <f t="shared" si="131"/>
        <v>0.89606157621150828</v>
      </c>
    </row>
    <row r="974" spans="1:9" ht="13.5" x14ac:dyDescent="0.25">
      <c r="A974" s="3">
        <f>TITRES_STAT!B977</f>
        <v>43728</v>
      </c>
      <c r="B974" s="6">
        <f>TITRES_STAT!D977</f>
        <v>33.200000000000003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7.0269783105644888E-4</v>
      </c>
      <c r="G974" s="2">
        <f t="shared" si="138"/>
        <v>7.7718010043442504E-2</v>
      </c>
      <c r="H974" s="2">
        <f t="shared" si="130"/>
        <v>9.0416343735983153E-3</v>
      </c>
      <c r="I974" s="2">
        <f t="shared" si="131"/>
        <v>0.89606157621150828</v>
      </c>
    </row>
    <row r="975" spans="1:9" ht="13.5" x14ac:dyDescent="0.25">
      <c r="A975" s="3">
        <f>TITRES_STAT!B978</f>
        <v>43731</v>
      </c>
      <c r="B975" s="6">
        <f>TITRES_STAT!D978</f>
        <v>33.200000000000003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6.5250512883813108E-4</v>
      </c>
      <c r="G975" s="2">
        <f t="shared" si="138"/>
        <v>7.2166723611768041E-2</v>
      </c>
      <c r="H975" s="2">
        <f t="shared" si="130"/>
        <v>9.0416343735983153E-3</v>
      </c>
      <c r="I975" s="2">
        <f t="shared" si="131"/>
        <v>0.89606157621150828</v>
      </c>
    </row>
    <row r="976" spans="1:9" ht="13.5" x14ac:dyDescent="0.25">
      <c r="A976" s="3">
        <f>TITRES_STAT!B979</f>
        <v>43732</v>
      </c>
      <c r="B976" s="6">
        <f>TITRES_STAT!D979</f>
        <v>33.200000000000003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6.0589761963540743E-4</v>
      </c>
      <c r="G976" s="2">
        <f t="shared" si="138"/>
        <v>6.7011957639498895E-2</v>
      </c>
      <c r="H976" s="2">
        <f t="shared" si="130"/>
        <v>9.0416343735983153E-3</v>
      </c>
      <c r="I976" s="2">
        <f t="shared" si="131"/>
        <v>0.89606157621150828</v>
      </c>
    </row>
    <row r="977" spans="1:9" ht="13.5" x14ac:dyDescent="0.25">
      <c r="A977" s="3">
        <f>TITRES_STAT!B980</f>
        <v>43733</v>
      </c>
      <c r="B977" s="6">
        <f>TITRES_STAT!D980</f>
        <v>33.200000000000003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5.6261921823287826E-4</v>
      </c>
      <c r="G977" s="2">
        <f t="shared" si="138"/>
        <v>6.2225389236677545E-2</v>
      </c>
      <c r="H977" s="2">
        <f t="shared" ref="H977:H1040" si="139">F977/G977</f>
        <v>9.0416343735983135E-3</v>
      </c>
      <c r="I977" s="2">
        <f t="shared" ref="I977:I1040" si="140">IF(G977=0,100,100-(100/(1+H977)))</f>
        <v>0.89606157621150828</v>
      </c>
    </row>
    <row r="978" spans="1:9" ht="13.5" x14ac:dyDescent="0.25">
      <c r="A978" s="3">
        <f>TITRES_STAT!B981</f>
        <v>43734</v>
      </c>
      <c r="B978" s="6">
        <f>TITRES_STAT!D981</f>
        <v>33.200000000000003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5.2243213121624412E-4</v>
      </c>
      <c r="G978" s="2">
        <f t="shared" si="138"/>
        <v>5.7780718576914865E-2</v>
      </c>
      <c r="H978" s="2">
        <f t="shared" si="139"/>
        <v>9.0416343735983135E-3</v>
      </c>
      <c r="I978" s="2">
        <f t="shared" si="140"/>
        <v>0.89606157621150828</v>
      </c>
    </row>
    <row r="979" spans="1:9" ht="13.5" x14ac:dyDescent="0.25">
      <c r="A979" s="3">
        <f>TITRES_STAT!B982</f>
        <v>43735</v>
      </c>
      <c r="B979" s="6">
        <f>TITRES_STAT!D982</f>
        <v>33.200000000000003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4.8511555041508378E-4</v>
      </c>
      <c r="G979" s="2">
        <f t="shared" si="138"/>
        <v>5.3653524392849518E-2</v>
      </c>
      <c r="H979" s="2">
        <f t="shared" si="139"/>
        <v>9.0416343735983135E-3</v>
      </c>
      <c r="I979" s="2">
        <f t="shared" si="140"/>
        <v>0.89606157621150828</v>
      </c>
    </row>
    <row r="980" spans="1:9" ht="13.5" x14ac:dyDescent="0.25">
      <c r="A980" s="3">
        <f>TITRES_STAT!B983</f>
        <v>43738</v>
      </c>
      <c r="B980" s="6">
        <f>TITRES_STAT!D983</f>
        <v>33.200000000000003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4.5046443967114924E-4</v>
      </c>
      <c r="G980" s="2">
        <f t="shared" si="138"/>
        <v>4.9821129793360272E-2</v>
      </c>
      <c r="H980" s="2">
        <f t="shared" si="139"/>
        <v>9.0416343735983135E-3</v>
      </c>
      <c r="I980" s="2">
        <f t="shared" si="140"/>
        <v>0.89606157621150828</v>
      </c>
    </row>
    <row r="981" spans="1:9" ht="13.5" x14ac:dyDescent="0.25">
      <c r="A981" s="3">
        <f>TITRES_STAT!B984</f>
        <v>43739</v>
      </c>
      <c r="B981" s="6">
        <f>TITRES_STAT!D984</f>
        <v>33.200000000000003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4.1828840826606712E-4</v>
      </c>
      <c r="G981" s="2">
        <f t="shared" si="138"/>
        <v>4.6262477665263105E-2</v>
      </c>
      <c r="H981" s="2">
        <f t="shared" si="139"/>
        <v>9.0416343735983135E-3</v>
      </c>
      <c r="I981" s="2">
        <f t="shared" si="140"/>
        <v>0.89606157621150828</v>
      </c>
    </row>
    <row r="982" spans="1:9" ht="13.5" x14ac:dyDescent="0.25">
      <c r="A982" s="3">
        <f>TITRES_STAT!B985</f>
        <v>43740</v>
      </c>
      <c r="B982" s="6">
        <f>TITRES_STAT!D985</f>
        <v>33.200000000000003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3.8841066481849084E-4</v>
      </c>
      <c r="G982" s="2">
        <f t="shared" si="138"/>
        <v>4.2958014974887167E-2</v>
      </c>
      <c r="H982" s="2">
        <f t="shared" si="139"/>
        <v>9.0416343735983118E-3</v>
      </c>
      <c r="I982" s="2">
        <f t="shared" si="140"/>
        <v>0.89606157621150828</v>
      </c>
    </row>
    <row r="983" spans="1:9" ht="13.5" x14ac:dyDescent="0.25">
      <c r="A983" s="3">
        <f>TITRES_STAT!B986</f>
        <v>43741</v>
      </c>
      <c r="B983" s="6">
        <f>TITRES_STAT!D986</f>
        <v>33.200000000000003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3.6066704590288431E-4</v>
      </c>
      <c r="G983" s="2">
        <f t="shared" si="138"/>
        <v>3.98895853338238E-2</v>
      </c>
      <c r="H983" s="2">
        <f t="shared" si="139"/>
        <v>9.0416343735983101E-3</v>
      </c>
      <c r="I983" s="2">
        <f t="shared" si="140"/>
        <v>0.89606157621150828</v>
      </c>
    </row>
    <row r="984" spans="1:9" ht="13.5" x14ac:dyDescent="0.25">
      <c r="A984" s="3">
        <f>TITRES_STAT!B987</f>
        <v>43742</v>
      </c>
      <c r="B984" s="6">
        <f>TITRES_STAT!D987</f>
        <v>33.200000000000003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3.3490511405267831E-4</v>
      </c>
      <c r="G984" s="2">
        <f t="shared" si="138"/>
        <v>3.7040329238550669E-2</v>
      </c>
      <c r="H984" s="2">
        <f t="shared" si="139"/>
        <v>9.0416343735983118E-3</v>
      </c>
      <c r="I984" s="2">
        <f t="shared" si="140"/>
        <v>0.89606157621150828</v>
      </c>
    </row>
    <row r="985" spans="1:9" ht="13.5" x14ac:dyDescent="0.25">
      <c r="A985" s="3">
        <f>TITRES_STAT!B988</f>
        <v>43745</v>
      </c>
      <c r="B985" s="6">
        <f>TITRES_STAT!D988</f>
        <v>33.200000000000003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3.109833201917727E-4</v>
      </c>
      <c r="G985" s="2">
        <f t="shared" si="138"/>
        <v>3.4394591435797053E-2</v>
      </c>
      <c r="H985" s="2">
        <f t="shared" si="139"/>
        <v>9.0416343735983101E-3</v>
      </c>
      <c r="I985" s="2">
        <f t="shared" si="140"/>
        <v>0.89606157621150828</v>
      </c>
    </row>
    <row r="986" spans="1:9" ht="13.5" x14ac:dyDescent="0.25">
      <c r="A986" s="3">
        <f>TITRES_STAT!B989</f>
        <v>43746</v>
      </c>
      <c r="B986" s="6">
        <f>TITRES_STAT!D989</f>
        <v>33.200000000000003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2.8877022589236036E-4</v>
      </c>
      <c r="G986" s="2">
        <f t="shared" si="138"/>
        <v>3.1937834904668692E-2</v>
      </c>
      <c r="H986" s="2">
        <f t="shared" si="139"/>
        <v>9.0416343735983101E-3</v>
      </c>
      <c r="I986" s="2">
        <f t="shared" si="140"/>
        <v>0.89606157621150828</v>
      </c>
    </row>
    <row r="987" spans="1:9" ht="13.5" x14ac:dyDescent="0.25">
      <c r="A987" s="3">
        <f>TITRES_STAT!B990</f>
        <v>43747</v>
      </c>
      <c r="B987" s="6">
        <f>TITRES_STAT!D990</f>
        <v>33.200000000000003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2.681437811857632E-4</v>
      </c>
      <c r="G987" s="2">
        <f t="shared" si="138"/>
        <v>2.9656560982906643E-2</v>
      </c>
      <c r="H987" s="2">
        <f t="shared" si="139"/>
        <v>9.0416343735983101E-3</v>
      </c>
      <c r="I987" s="2">
        <f t="shared" si="140"/>
        <v>0.89606157621150828</v>
      </c>
    </row>
    <row r="988" spans="1:9" ht="13.5" x14ac:dyDescent="0.25">
      <c r="A988" s="3">
        <f>TITRES_STAT!B991</f>
        <v>43748</v>
      </c>
      <c r="B988" s="6">
        <f>TITRES_STAT!D991</f>
        <v>33.200000000000003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2.4899065395820864E-4</v>
      </c>
      <c r="G988" s="2">
        <f t="shared" si="138"/>
        <v>2.7538235198413311E-2</v>
      </c>
      <c r="H988" s="2">
        <f t="shared" si="139"/>
        <v>9.0416343735983083E-3</v>
      </c>
      <c r="I988" s="2">
        <f t="shared" si="140"/>
        <v>0.89606157621150828</v>
      </c>
    </row>
    <row r="989" spans="1:9" ht="13.5" x14ac:dyDescent="0.25">
      <c r="A989" s="3">
        <f>TITRES_STAT!B992</f>
        <v>43749</v>
      </c>
      <c r="B989" s="6">
        <f>TITRES_STAT!D992</f>
        <v>33.200000000000003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2.3120560724690804E-4</v>
      </c>
      <c r="G989" s="2">
        <f t="shared" si="141"/>
        <v>2.5571218398526645E-2</v>
      </c>
      <c r="H989" s="2">
        <f t="shared" si="139"/>
        <v>9.0416343735983101E-3</v>
      </c>
      <c r="I989" s="2">
        <f t="shared" si="140"/>
        <v>0.89606157621150828</v>
      </c>
    </row>
    <row r="990" spans="1:9" ht="13.5" x14ac:dyDescent="0.25">
      <c r="A990" s="3">
        <f>TITRES_STAT!B993</f>
        <v>43752</v>
      </c>
      <c r="B990" s="6">
        <f>TITRES_STAT!D993</f>
        <v>33.200000000000003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2.1469092101498603E-4</v>
      </c>
      <c r="G990" s="2">
        <f t="shared" si="141"/>
        <v>2.3744702798631886E-2</v>
      </c>
      <c r="H990" s="2">
        <f t="shared" si="139"/>
        <v>9.0416343735983101E-3</v>
      </c>
      <c r="I990" s="2">
        <f t="shared" si="140"/>
        <v>0.89606157621150828</v>
      </c>
    </row>
    <row r="991" spans="1:9" ht="13.5" x14ac:dyDescent="0.25">
      <c r="A991" s="3">
        <f>TITRES_STAT!B994</f>
        <v>43754</v>
      </c>
      <c r="B991" s="6">
        <f>TITRES_STAT!D994</f>
        <v>33.200000000000003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1.9935585522820129E-4</v>
      </c>
      <c r="G991" s="2">
        <f t="shared" si="141"/>
        <v>2.2048652598729606E-2</v>
      </c>
      <c r="H991" s="2">
        <f t="shared" si="139"/>
        <v>9.0416343735983083E-3</v>
      </c>
      <c r="I991" s="2">
        <f t="shared" si="140"/>
        <v>0.89606157621150828</v>
      </c>
    </row>
    <row r="992" spans="1:9" ht="13.5" x14ac:dyDescent="0.25">
      <c r="A992" s="3">
        <f>TITRES_STAT!B995</f>
        <v>43755</v>
      </c>
      <c r="B992" s="6">
        <f>TITRES_STAT!D995</f>
        <v>33.200000000000003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1.8511615128332976E-4</v>
      </c>
      <c r="G992" s="2">
        <f t="shared" si="141"/>
        <v>2.0473748841677492E-2</v>
      </c>
      <c r="H992" s="2">
        <f t="shared" si="139"/>
        <v>9.0416343735983083E-3</v>
      </c>
      <c r="I992" s="2">
        <f t="shared" si="140"/>
        <v>0.89606157621150828</v>
      </c>
    </row>
    <row r="993" spans="1:9" ht="13.5" x14ac:dyDescent="0.25">
      <c r="A993" s="3">
        <f>TITRES_STAT!B996</f>
        <v>43756</v>
      </c>
      <c r="B993" s="6">
        <f>TITRES_STAT!D996</f>
        <v>33.200000000000003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1.7189356904880618E-4</v>
      </c>
      <c r="G993" s="2">
        <f t="shared" si="141"/>
        <v>1.9011338210129101E-2</v>
      </c>
      <c r="H993" s="2">
        <f t="shared" si="139"/>
        <v>9.0416343735983066E-3</v>
      </c>
      <c r="I993" s="2">
        <f t="shared" si="140"/>
        <v>0.89606157621150828</v>
      </c>
    </row>
    <row r="994" spans="1:9" ht="13.5" x14ac:dyDescent="0.25">
      <c r="A994" s="3">
        <f>TITRES_STAT!B997</f>
        <v>43759</v>
      </c>
      <c r="B994" s="6">
        <f>TITRES_STAT!D997</f>
        <v>33.200000000000003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1.5961545697389148E-4</v>
      </c>
      <c r="G994" s="2">
        <f t="shared" si="141"/>
        <v>1.7653385480834165E-2</v>
      </c>
      <c r="H994" s="2">
        <f t="shared" si="139"/>
        <v>9.0416343735983083E-3</v>
      </c>
      <c r="I994" s="2">
        <f t="shared" si="140"/>
        <v>0.89606157621150828</v>
      </c>
    </row>
    <row r="995" spans="1:9" ht="13.5" x14ac:dyDescent="0.25">
      <c r="A995" s="3">
        <f>TITRES_STAT!B998</f>
        <v>43760</v>
      </c>
      <c r="B995" s="6">
        <f>TITRES_STAT!D998</f>
        <v>34.229999999999997</v>
      </c>
      <c r="C995" s="2">
        <f t="shared" si="135"/>
        <v>1.029999999999994</v>
      </c>
      <c r="D995" s="2">
        <f t="shared" si="136"/>
        <v>1.029999999999994</v>
      </c>
      <c r="E995" s="2">
        <f t="shared" si="137"/>
        <v>0</v>
      </c>
      <c r="F995" s="2">
        <f t="shared" si="141"/>
        <v>7.371964292433246E-2</v>
      </c>
      <c r="G995" s="2">
        <f t="shared" si="141"/>
        <v>1.6392429375060295E-2</v>
      </c>
      <c r="H995" s="2">
        <f t="shared" si="139"/>
        <v>4.4971761803952441</v>
      </c>
      <c r="I995" s="2">
        <f t="shared" si="140"/>
        <v>81.808842082116044</v>
      </c>
    </row>
    <row r="996" spans="1:9" ht="13.5" x14ac:dyDescent="0.25">
      <c r="A996" s="3">
        <f>TITRES_STAT!B999</f>
        <v>43761</v>
      </c>
      <c r="B996" s="6">
        <f>TITRES_STAT!D999</f>
        <v>35.42</v>
      </c>
      <c r="C996" s="2">
        <f t="shared" si="135"/>
        <v>1.1900000000000048</v>
      </c>
      <c r="D996" s="2">
        <f t="shared" si="136"/>
        <v>1.1900000000000048</v>
      </c>
      <c r="E996" s="2">
        <f t="shared" si="137"/>
        <v>0</v>
      </c>
      <c r="F996" s="2">
        <f t="shared" si="141"/>
        <v>0.15345395414402335</v>
      </c>
      <c r="G996" s="2">
        <f t="shared" si="141"/>
        <v>1.522154156255599E-2</v>
      </c>
      <c r="H996" s="2">
        <f t="shared" si="139"/>
        <v>10.081367482614914</v>
      </c>
      <c r="I996" s="2">
        <f t="shared" si="140"/>
        <v>90.975842994388032</v>
      </c>
    </row>
    <row r="997" spans="1:9" ht="13.5" x14ac:dyDescent="0.25">
      <c r="A997" s="3">
        <f>TITRES_STAT!B1000</f>
        <v>43762</v>
      </c>
      <c r="B997" s="6">
        <f>TITRES_STAT!D1000</f>
        <v>35.42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0.14249295741945026</v>
      </c>
      <c r="G997" s="2">
        <f t="shared" si="141"/>
        <v>1.413428859380199E-2</v>
      </c>
      <c r="H997" s="2">
        <f t="shared" si="139"/>
        <v>10.081367482614914</v>
      </c>
      <c r="I997" s="2">
        <f t="shared" si="140"/>
        <v>90.975842994388032</v>
      </c>
    </row>
    <row r="998" spans="1:9" ht="13.5" x14ac:dyDescent="0.25">
      <c r="A998" s="3">
        <f>TITRES_STAT!B1001</f>
        <v>43763</v>
      </c>
      <c r="B998" s="6">
        <f>TITRES_STAT!D1001</f>
        <v>35.42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0.13231488903234667</v>
      </c>
      <c r="G998" s="2">
        <f t="shared" si="141"/>
        <v>1.3124696551387562E-2</v>
      </c>
      <c r="H998" s="2">
        <f t="shared" si="139"/>
        <v>10.081367482614914</v>
      </c>
      <c r="I998" s="2">
        <f t="shared" si="140"/>
        <v>90.975842994388032</v>
      </c>
    </row>
    <row r="999" spans="1:9" ht="13.5" x14ac:dyDescent="0.25">
      <c r="A999" s="3">
        <f>TITRES_STAT!B1002</f>
        <v>43766</v>
      </c>
      <c r="B999" s="6">
        <f>TITRES_STAT!D1002</f>
        <v>35</v>
      </c>
      <c r="C999" s="2">
        <f t="shared" si="135"/>
        <v>-0.42000000000000171</v>
      </c>
      <c r="D999" s="2">
        <f t="shared" si="136"/>
        <v>0</v>
      </c>
      <c r="E999" s="2">
        <f t="shared" si="137"/>
        <v>0.42000000000000171</v>
      </c>
      <c r="F999" s="2">
        <f t="shared" si="141"/>
        <v>0.12286382553003619</v>
      </c>
      <c r="G999" s="2">
        <f t="shared" si="141"/>
        <v>4.218721822628857E-2</v>
      </c>
      <c r="H999" s="2">
        <f t="shared" si="139"/>
        <v>2.9123471680688997</v>
      </c>
      <c r="I999" s="2">
        <f t="shared" si="140"/>
        <v>74.439896127786852</v>
      </c>
    </row>
    <row r="1000" spans="1:9" ht="13.5" x14ac:dyDescent="0.25">
      <c r="A1000" s="3">
        <f>TITRES_STAT!B1003</f>
        <v>43767</v>
      </c>
      <c r="B1000" s="6">
        <f>TITRES_STAT!D1003</f>
        <v>36.049999999999997</v>
      </c>
      <c r="C1000" s="2">
        <f t="shared" si="135"/>
        <v>1.0499999999999972</v>
      </c>
      <c r="D1000" s="2">
        <f t="shared" si="136"/>
        <v>1.0499999999999972</v>
      </c>
      <c r="E1000" s="2">
        <f t="shared" si="137"/>
        <v>0</v>
      </c>
      <c r="F1000" s="2">
        <f t="shared" si="141"/>
        <v>0.18908783799217627</v>
      </c>
      <c r="G1000" s="2">
        <f t="shared" si="141"/>
        <v>3.9173845495839389E-2</v>
      </c>
      <c r="H1000" s="2">
        <f t="shared" si="139"/>
        <v>4.8268898699837646</v>
      </c>
      <c r="I1000" s="2">
        <f t="shared" si="140"/>
        <v>82.838186025252838</v>
      </c>
    </row>
    <row r="1001" spans="1:9" ht="13.5" x14ac:dyDescent="0.25">
      <c r="A1001" s="3">
        <f>TITRES_STAT!B1004</f>
        <v>43768</v>
      </c>
      <c r="B1001" s="6">
        <f>TITRES_STAT!D1004</f>
        <v>36.06</v>
      </c>
      <c r="C1001" s="2">
        <f t="shared" si="135"/>
        <v>1.0000000000005116E-2</v>
      </c>
      <c r="D1001" s="2">
        <f t="shared" si="136"/>
        <v>1.0000000000005116E-2</v>
      </c>
      <c r="E1001" s="2">
        <f t="shared" si="137"/>
        <v>0</v>
      </c>
      <c r="F1001" s="2">
        <f t="shared" si="141"/>
        <v>0.17629584956416403</v>
      </c>
      <c r="G1001" s="2">
        <f t="shared" si="141"/>
        <v>3.6375713674708002E-2</v>
      </c>
      <c r="H1001" s="2">
        <f t="shared" si="139"/>
        <v>4.8465262053880291</v>
      </c>
      <c r="I1001" s="2">
        <f t="shared" si="140"/>
        <v>82.895826258703465</v>
      </c>
    </row>
    <row r="1002" spans="1:9" ht="13.5" x14ac:dyDescent="0.25">
      <c r="A1002" s="3">
        <f>TITRES_STAT!B1005</f>
        <v>43769</v>
      </c>
      <c r="B1002" s="6">
        <f>TITRES_STAT!D1005</f>
        <v>37.799999999999997</v>
      </c>
      <c r="C1002" s="2">
        <f t="shared" si="135"/>
        <v>1.7399999999999949</v>
      </c>
      <c r="D1002" s="2">
        <f t="shared" si="136"/>
        <v>1.7399999999999949</v>
      </c>
      <c r="E1002" s="2">
        <f t="shared" si="137"/>
        <v>0</v>
      </c>
      <c r="F1002" s="2">
        <f t="shared" si="141"/>
        <v>0.28798900316672338</v>
      </c>
      <c r="G1002" s="2">
        <f t="shared" si="141"/>
        <v>3.3777448412228857E-2</v>
      </c>
      <c r="H1002" s="2">
        <f t="shared" si="139"/>
        <v>8.5260733626776624</v>
      </c>
      <c r="I1002" s="2">
        <f t="shared" si="140"/>
        <v>89.502495289214181</v>
      </c>
    </row>
    <row r="1003" spans="1:9" ht="13.5" x14ac:dyDescent="0.25">
      <c r="A1003" s="3">
        <f>TITRES_STAT!B1006</f>
        <v>43770</v>
      </c>
      <c r="B1003" s="6">
        <f>TITRES_STAT!D1006</f>
        <v>39.01</v>
      </c>
      <c r="C1003" s="2">
        <f t="shared" si="135"/>
        <v>1.2100000000000009</v>
      </c>
      <c r="D1003" s="2">
        <f t="shared" si="136"/>
        <v>1.2100000000000009</v>
      </c>
      <c r="E1003" s="2">
        <f t="shared" si="137"/>
        <v>0</v>
      </c>
      <c r="F1003" s="2">
        <f t="shared" si="141"/>
        <v>0.35384693151195751</v>
      </c>
      <c r="G1003" s="2">
        <f t="shared" si="141"/>
        <v>3.1364773525641085E-2</v>
      </c>
      <c r="H1003" s="2">
        <f t="shared" si="139"/>
        <v>11.281667033963544</v>
      </c>
      <c r="I1003" s="2">
        <f t="shared" si="140"/>
        <v>91.857782846297539</v>
      </c>
    </row>
    <row r="1004" spans="1:9" ht="13.5" x14ac:dyDescent="0.25">
      <c r="A1004" s="3">
        <f>TITRES_STAT!B1007</f>
        <v>43773</v>
      </c>
      <c r="B1004" s="6">
        <f>TITRES_STAT!D1007</f>
        <v>39</v>
      </c>
      <c r="C1004" s="2">
        <f t="shared" si="135"/>
        <v>-9.9999999999980105E-3</v>
      </c>
      <c r="D1004" s="2">
        <f t="shared" si="136"/>
        <v>0</v>
      </c>
      <c r="E1004" s="2">
        <f t="shared" si="137"/>
        <v>9.9999999999980105E-3</v>
      </c>
      <c r="F1004" s="2">
        <f t="shared" si="141"/>
        <v>0.32857215068967482</v>
      </c>
      <c r="G1004" s="2">
        <f t="shared" si="141"/>
        <v>2.9838718273809437E-2</v>
      </c>
      <c r="H1004" s="2">
        <f t="shared" si="139"/>
        <v>11.01160403991196</v>
      </c>
      <c r="I1004" s="2">
        <f t="shared" si="140"/>
        <v>91.674717242782762</v>
      </c>
    </row>
    <row r="1005" spans="1:9" ht="13.5" x14ac:dyDescent="0.25">
      <c r="A1005" s="3">
        <f>TITRES_STAT!B1008</f>
        <v>43774</v>
      </c>
      <c r="B1005" s="6">
        <f>TITRES_STAT!D1008</f>
        <v>40</v>
      </c>
      <c r="C1005" s="2">
        <f t="shared" si="135"/>
        <v>1</v>
      </c>
      <c r="D1005" s="2">
        <f t="shared" si="136"/>
        <v>1</v>
      </c>
      <c r="E1005" s="2">
        <f t="shared" si="137"/>
        <v>0</v>
      </c>
      <c r="F1005" s="2">
        <f t="shared" ref="F1005:G1020" si="142">((F1004*13)+D1005)/14</f>
        <v>0.37653128278326953</v>
      </c>
      <c r="G1005" s="2">
        <f t="shared" si="142"/>
        <v>2.7707381254251619E-2</v>
      </c>
      <c r="H1005" s="2">
        <f t="shared" si="139"/>
        <v>13.589565875176019</v>
      </c>
      <c r="I1005" s="2">
        <f t="shared" si="140"/>
        <v>93.14578645755671</v>
      </c>
    </row>
    <row r="1006" spans="1:9" ht="13.5" x14ac:dyDescent="0.25">
      <c r="A1006" s="3">
        <f>TITRES_STAT!B1009</f>
        <v>43775</v>
      </c>
      <c r="B1006" s="6">
        <f>TITRES_STAT!D1009</f>
        <v>40.5</v>
      </c>
      <c r="C1006" s="2">
        <f t="shared" si="135"/>
        <v>0.5</v>
      </c>
      <c r="D1006" s="2">
        <f t="shared" si="136"/>
        <v>0.5</v>
      </c>
      <c r="E1006" s="2">
        <f t="shared" si="137"/>
        <v>0</v>
      </c>
      <c r="F1006" s="2">
        <f t="shared" si="142"/>
        <v>0.38535047687017882</v>
      </c>
      <c r="G1006" s="2">
        <f t="shared" si="142"/>
        <v>2.5728282593233648E-2</v>
      </c>
      <c r="H1006" s="2">
        <f t="shared" si="139"/>
        <v>14.977699171087432</v>
      </c>
      <c r="I1006" s="2">
        <f t="shared" si="140"/>
        <v>93.741276579987456</v>
      </c>
    </row>
    <row r="1007" spans="1:9" ht="13.5" x14ac:dyDescent="0.25">
      <c r="A1007" s="3">
        <f>TITRES_STAT!B1010</f>
        <v>43776</v>
      </c>
      <c r="B1007" s="6">
        <f>TITRES_STAT!D1010</f>
        <v>42.9</v>
      </c>
      <c r="C1007" s="2">
        <f t="shared" si="135"/>
        <v>2.3999999999999986</v>
      </c>
      <c r="D1007" s="2">
        <f t="shared" si="136"/>
        <v>2.3999999999999986</v>
      </c>
      <c r="E1007" s="2">
        <f t="shared" si="137"/>
        <v>0</v>
      </c>
      <c r="F1007" s="2">
        <f t="shared" si="142"/>
        <v>0.52925401423659457</v>
      </c>
      <c r="G1007" s="2">
        <f t="shared" si="142"/>
        <v>2.3890548122288389E-2</v>
      </c>
      <c r="H1007" s="2">
        <f t="shared" si="139"/>
        <v>22.153280516106438</v>
      </c>
      <c r="I1007" s="2">
        <f t="shared" si="140"/>
        <v>95.680957610718025</v>
      </c>
    </row>
    <row r="1008" spans="1:9" ht="13.5" x14ac:dyDescent="0.25">
      <c r="A1008" s="3">
        <f>TITRES_STAT!B1011</f>
        <v>43777</v>
      </c>
      <c r="B1008" s="6">
        <f>TITRES_STAT!D1011</f>
        <v>42.9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0.49145015607683779</v>
      </c>
      <c r="G1008" s="2">
        <f t="shared" si="142"/>
        <v>2.2184080399267787E-2</v>
      </c>
      <c r="H1008" s="2">
        <f t="shared" si="139"/>
        <v>22.153280516106438</v>
      </c>
      <c r="I1008" s="2">
        <f t="shared" si="140"/>
        <v>95.680957610718025</v>
      </c>
    </row>
    <row r="1009" spans="1:9" ht="13.5" x14ac:dyDescent="0.25">
      <c r="A1009" s="3">
        <f>TITRES_STAT!B1012</f>
        <v>43780</v>
      </c>
      <c r="B1009" s="6">
        <f>TITRES_STAT!D1012</f>
        <v>43.99</v>
      </c>
      <c r="C1009" s="2">
        <f t="shared" si="135"/>
        <v>1.0900000000000034</v>
      </c>
      <c r="D1009" s="2">
        <f t="shared" si="136"/>
        <v>1.0900000000000034</v>
      </c>
      <c r="E1009" s="2">
        <f t="shared" si="137"/>
        <v>0</v>
      </c>
      <c r="F1009" s="2">
        <f t="shared" si="142"/>
        <v>0.53420371635706387</v>
      </c>
      <c r="G1009" s="2">
        <f t="shared" si="142"/>
        <v>2.059950322789152E-2</v>
      </c>
      <c r="H1009" s="2">
        <f t="shared" si="139"/>
        <v>25.932844615095252</v>
      </c>
      <c r="I1009" s="2">
        <f t="shared" si="140"/>
        <v>96.287061339820298</v>
      </c>
    </row>
    <row r="1010" spans="1:9" ht="13.5" x14ac:dyDescent="0.25">
      <c r="A1010" s="3">
        <f>TITRES_STAT!B1013</f>
        <v>43781</v>
      </c>
      <c r="B1010" s="6">
        <f>TITRES_STAT!D1013</f>
        <v>42.68</v>
      </c>
      <c r="C1010" s="2">
        <f t="shared" si="135"/>
        <v>-1.3100000000000023</v>
      </c>
      <c r="D1010" s="2">
        <f t="shared" si="136"/>
        <v>0</v>
      </c>
      <c r="E1010" s="2">
        <f t="shared" si="137"/>
        <v>1.3100000000000023</v>
      </c>
      <c r="F1010" s="2">
        <f t="shared" si="142"/>
        <v>0.49604630804584504</v>
      </c>
      <c r="G1010" s="2">
        <f t="shared" si="142"/>
        <v>0.11269953871161371</v>
      </c>
      <c r="H1010" s="2">
        <f t="shared" si="139"/>
        <v>4.4014936859251526</v>
      </c>
      <c r="I1010" s="2">
        <f t="shared" si="140"/>
        <v>81.486602444695393</v>
      </c>
    </row>
    <row r="1011" spans="1:9" ht="13.5" x14ac:dyDescent="0.25">
      <c r="A1011" s="3">
        <f>TITRES_STAT!B1014</f>
        <v>43782</v>
      </c>
      <c r="B1011" s="6">
        <f>TITRES_STAT!D1014</f>
        <v>42.68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0.46061442889971321</v>
      </c>
      <c r="G1011" s="2">
        <f t="shared" si="142"/>
        <v>0.10464957166078416</v>
      </c>
      <c r="H1011" s="2">
        <f t="shared" si="139"/>
        <v>4.4014936859251517</v>
      </c>
      <c r="I1011" s="2">
        <f t="shared" si="140"/>
        <v>81.486602444695393</v>
      </c>
    </row>
    <row r="1012" spans="1:9" ht="13.5" x14ac:dyDescent="0.25">
      <c r="A1012" s="3">
        <f>TITRES_STAT!B1015</f>
        <v>43783</v>
      </c>
      <c r="B1012" s="6">
        <f>TITRES_STAT!D1015</f>
        <v>42.68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0.42771339826401938</v>
      </c>
      <c r="G1012" s="2">
        <f t="shared" si="142"/>
        <v>9.7174602256442436E-2</v>
      </c>
      <c r="H1012" s="2">
        <f t="shared" si="139"/>
        <v>4.4014936859251517</v>
      </c>
      <c r="I1012" s="2">
        <f t="shared" si="140"/>
        <v>81.486602444695393</v>
      </c>
    </row>
    <row r="1013" spans="1:9" ht="13.5" x14ac:dyDescent="0.25">
      <c r="A1013" s="3">
        <f>TITRES_STAT!B1016</f>
        <v>43784</v>
      </c>
      <c r="B1013" s="6">
        <f>TITRES_STAT!D1016</f>
        <v>41.4</v>
      </c>
      <c r="C1013" s="2">
        <f t="shared" si="135"/>
        <v>-1.2800000000000011</v>
      </c>
      <c r="D1013" s="2">
        <f t="shared" si="136"/>
        <v>0</v>
      </c>
      <c r="E1013" s="2">
        <f t="shared" si="137"/>
        <v>1.2800000000000011</v>
      </c>
      <c r="F1013" s="2">
        <f t="shared" si="142"/>
        <v>0.39716244124516081</v>
      </c>
      <c r="G1013" s="2">
        <f t="shared" si="142"/>
        <v>0.18166213066669662</v>
      </c>
      <c r="H1013" s="2">
        <f t="shared" si="139"/>
        <v>2.1862698614597447</v>
      </c>
      <c r="I1013" s="2">
        <f t="shared" si="140"/>
        <v>68.615338829402731</v>
      </c>
    </row>
    <row r="1014" spans="1:9" ht="13.5" x14ac:dyDescent="0.25">
      <c r="A1014" s="3">
        <f>TITRES_STAT!B1017</f>
        <v>43787</v>
      </c>
      <c r="B1014" s="6">
        <f>TITRES_STAT!D1017</f>
        <v>39.54</v>
      </c>
      <c r="C1014" s="2">
        <f t="shared" si="135"/>
        <v>-1.8599999999999994</v>
      </c>
      <c r="D1014" s="2">
        <f t="shared" si="136"/>
        <v>0</v>
      </c>
      <c r="E1014" s="2">
        <f t="shared" si="137"/>
        <v>1.8599999999999994</v>
      </c>
      <c r="F1014" s="2">
        <f t="shared" si="142"/>
        <v>0.36879369544193502</v>
      </c>
      <c r="G1014" s="2">
        <f t="shared" si="142"/>
        <v>0.30154340704764682</v>
      </c>
      <c r="H1014" s="2">
        <f t="shared" si="139"/>
        <v>1.2230202578551552</v>
      </c>
      <c r="I1014" s="2">
        <f t="shared" si="140"/>
        <v>55.016154420255539</v>
      </c>
    </row>
    <row r="1015" spans="1:9" ht="13.5" x14ac:dyDescent="0.25">
      <c r="A1015" s="3">
        <f>TITRES_STAT!B1018</f>
        <v>43788</v>
      </c>
      <c r="B1015" s="6">
        <f>TITRES_STAT!D1018</f>
        <v>39</v>
      </c>
      <c r="C1015" s="2">
        <f t="shared" si="135"/>
        <v>-0.53999999999999915</v>
      </c>
      <c r="D1015" s="2">
        <f t="shared" si="136"/>
        <v>0</v>
      </c>
      <c r="E1015" s="2">
        <f t="shared" si="137"/>
        <v>0.53999999999999915</v>
      </c>
      <c r="F1015" s="2">
        <f t="shared" si="142"/>
        <v>0.34245128862465396</v>
      </c>
      <c r="G1015" s="2">
        <f t="shared" si="142"/>
        <v>0.31857602082995767</v>
      </c>
      <c r="H1015" s="2">
        <f t="shared" si="139"/>
        <v>1.0749437064738776</v>
      </c>
      <c r="I1015" s="2">
        <f t="shared" si="140"/>
        <v>51.805921438737144</v>
      </c>
    </row>
    <row r="1016" spans="1:9" ht="13.5" x14ac:dyDescent="0.25">
      <c r="A1016" s="3">
        <f>TITRES_STAT!B1019</f>
        <v>43789</v>
      </c>
      <c r="B1016" s="6">
        <f>TITRES_STAT!D1019</f>
        <v>38.9</v>
      </c>
      <c r="C1016" s="2">
        <f t="shared" si="135"/>
        <v>-0.10000000000000142</v>
      </c>
      <c r="D1016" s="2">
        <f t="shared" si="136"/>
        <v>0</v>
      </c>
      <c r="E1016" s="2">
        <f t="shared" si="137"/>
        <v>0.10000000000000142</v>
      </c>
      <c r="F1016" s="2">
        <f t="shared" si="142"/>
        <v>0.31799048229432153</v>
      </c>
      <c r="G1016" s="2">
        <f t="shared" si="142"/>
        <v>0.30296344791353219</v>
      </c>
      <c r="H1016" s="2">
        <f t="shared" si="139"/>
        <v>1.0496001563366091</v>
      </c>
      <c r="I1016" s="2">
        <f t="shared" si="140"/>
        <v>51.209995915136517</v>
      </c>
    </row>
    <row r="1017" spans="1:9" ht="13.5" x14ac:dyDescent="0.25">
      <c r="A1017" s="3">
        <f>TITRES_STAT!B1020</f>
        <v>43790</v>
      </c>
      <c r="B1017" s="6">
        <f>TITRES_STAT!D1020</f>
        <v>40</v>
      </c>
      <c r="C1017" s="2">
        <f t="shared" si="135"/>
        <v>1.1000000000000014</v>
      </c>
      <c r="D1017" s="2">
        <f t="shared" si="136"/>
        <v>1.1000000000000014</v>
      </c>
      <c r="E1017" s="2">
        <f t="shared" si="137"/>
        <v>0</v>
      </c>
      <c r="F1017" s="2">
        <f t="shared" si="142"/>
        <v>0.37384830498758437</v>
      </c>
      <c r="G1017" s="2">
        <f t="shared" si="142"/>
        <v>0.28132320163399421</v>
      </c>
      <c r="H1017" s="2">
        <f t="shared" si="139"/>
        <v>1.3288925435804144</v>
      </c>
      <c r="I1017" s="2">
        <f t="shared" si="140"/>
        <v>57.061136085625883</v>
      </c>
    </row>
    <row r="1018" spans="1:9" ht="13.5" x14ac:dyDescent="0.25">
      <c r="A1018" s="3">
        <f>TITRES_STAT!B1021</f>
        <v>43791</v>
      </c>
      <c r="B1018" s="6">
        <f>TITRES_STAT!D1021</f>
        <v>40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0.34714485463132838</v>
      </c>
      <c r="G1018" s="2">
        <f t="shared" si="142"/>
        <v>0.26122868723156606</v>
      </c>
      <c r="H1018" s="2">
        <f t="shared" si="139"/>
        <v>1.3288925435804146</v>
      </c>
      <c r="I1018" s="2">
        <f t="shared" si="140"/>
        <v>57.06113608562589</v>
      </c>
    </row>
    <row r="1019" spans="1:9" ht="13.5" x14ac:dyDescent="0.25">
      <c r="A1019" s="3">
        <f>TITRES_STAT!B1022</f>
        <v>43794</v>
      </c>
      <c r="B1019" s="6">
        <f>TITRES_STAT!D1022</f>
        <v>40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0.32234879358623347</v>
      </c>
      <c r="G1019" s="2">
        <f t="shared" si="142"/>
        <v>0.24256949528645419</v>
      </c>
      <c r="H1019" s="2">
        <f t="shared" si="139"/>
        <v>1.3288925435804144</v>
      </c>
      <c r="I1019" s="2">
        <f t="shared" si="140"/>
        <v>57.061136085625883</v>
      </c>
    </row>
    <row r="1020" spans="1:9" ht="13.5" x14ac:dyDescent="0.25">
      <c r="A1020" s="3">
        <f>TITRES_STAT!B1023</f>
        <v>43795</v>
      </c>
      <c r="B1020" s="6">
        <f>TITRES_STAT!D1023</f>
        <v>40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0.29932387975864533</v>
      </c>
      <c r="G1020" s="2">
        <f t="shared" si="142"/>
        <v>0.22524310276599316</v>
      </c>
      <c r="H1020" s="2">
        <f t="shared" si="139"/>
        <v>1.3288925435804144</v>
      </c>
      <c r="I1020" s="2">
        <f t="shared" si="140"/>
        <v>57.061136085625883</v>
      </c>
    </row>
    <row r="1021" spans="1:9" ht="13.5" x14ac:dyDescent="0.25">
      <c r="A1021" s="3">
        <f>TITRES_STAT!B1024</f>
        <v>43796</v>
      </c>
      <c r="B1021" s="6">
        <f>TITRES_STAT!D1024</f>
        <v>40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0.27794360263302781</v>
      </c>
      <c r="G1021" s="2">
        <f t="shared" si="143"/>
        <v>0.20915430971127935</v>
      </c>
      <c r="H1021" s="2">
        <f t="shared" si="139"/>
        <v>1.3288925435804144</v>
      </c>
      <c r="I1021" s="2">
        <f t="shared" si="140"/>
        <v>57.061136085625883</v>
      </c>
    </row>
    <row r="1022" spans="1:9" ht="13.5" x14ac:dyDescent="0.25">
      <c r="A1022" s="3">
        <f>TITRES_STAT!B1025</f>
        <v>43797</v>
      </c>
      <c r="B1022" s="6">
        <f>TITRES_STAT!D1025</f>
        <v>40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0.25809048815924013</v>
      </c>
      <c r="G1022" s="2">
        <f t="shared" si="143"/>
        <v>0.1942147161604737</v>
      </c>
      <c r="H1022" s="2">
        <f t="shared" si="139"/>
        <v>1.3288925435804144</v>
      </c>
      <c r="I1022" s="2">
        <f t="shared" si="140"/>
        <v>57.061136085625883</v>
      </c>
    </row>
    <row r="1023" spans="1:9" ht="13.5" x14ac:dyDescent="0.25">
      <c r="A1023" s="3">
        <f>TITRES_STAT!B1026</f>
        <v>43798</v>
      </c>
      <c r="B1023" s="6">
        <f>TITRES_STAT!D1026</f>
        <v>40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0.23965545329072296</v>
      </c>
      <c r="G1023" s="2">
        <f t="shared" si="143"/>
        <v>0.18034223643472558</v>
      </c>
      <c r="H1023" s="2">
        <f t="shared" si="139"/>
        <v>1.3288925435804144</v>
      </c>
      <c r="I1023" s="2">
        <f t="shared" si="140"/>
        <v>57.061136085625883</v>
      </c>
    </row>
    <row r="1024" spans="1:9" ht="13.5" x14ac:dyDescent="0.25">
      <c r="A1024" s="3">
        <f>TITRES_STAT!B1027</f>
        <v>43801</v>
      </c>
      <c r="B1024" s="6">
        <f>TITRES_STAT!D1027</f>
        <v>40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0.22253720662709989</v>
      </c>
      <c r="G1024" s="2">
        <f t="shared" si="143"/>
        <v>0.16746064811795947</v>
      </c>
      <c r="H1024" s="2">
        <f t="shared" si="139"/>
        <v>1.3288925435804144</v>
      </c>
      <c r="I1024" s="2">
        <f t="shared" si="140"/>
        <v>57.061136085625883</v>
      </c>
    </row>
    <row r="1025" spans="1:9" ht="13.5" x14ac:dyDescent="0.25">
      <c r="A1025" s="3">
        <f>TITRES_STAT!B1028</f>
        <v>43802</v>
      </c>
      <c r="B1025" s="6">
        <f>TITRES_STAT!D1028</f>
        <v>39.979999999999997</v>
      </c>
      <c r="C1025" s="2">
        <f t="shared" si="135"/>
        <v>-2.0000000000003126E-2</v>
      </c>
      <c r="D1025" s="2">
        <f t="shared" si="136"/>
        <v>0</v>
      </c>
      <c r="E1025" s="2">
        <f t="shared" si="137"/>
        <v>2.0000000000003126E-2</v>
      </c>
      <c r="F1025" s="2">
        <f t="shared" si="143"/>
        <v>0.20664169186802134</v>
      </c>
      <c r="G1025" s="2">
        <f t="shared" si="143"/>
        <v>0.15692774468096257</v>
      </c>
      <c r="H1025" s="2">
        <f t="shared" si="139"/>
        <v>1.3167951421727768</v>
      </c>
      <c r="I1025" s="2">
        <f t="shared" si="140"/>
        <v>56.836926070979118</v>
      </c>
    </row>
    <row r="1026" spans="1:9" ht="13.5" x14ac:dyDescent="0.25">
      <c r="A1026" s="3">
        <f>TITRES_STAT!B1029</f>
        <v>43803</v>
      </c>
      <c r="B1026" s="6">
        <f>TITRES_STAT!D1029</f>
        <v>40</v>
      </c>
      <c r="C1026" s="2">
        <f t="shared" si="135"/>
        <v>2.0000000000003126E-2</v>
      </c>
      <c r="D1026" s="2">
        <f t="shared" si="136"/>
        <v>2.0000000000003126E-2</v>
      </c>
      <c r="E1026" s="2">
        <f t="shared" si="137"/>
        <v>0</v>
      </c>
      <c r="F1026" s="2">
        <f t="shared" si="143"/>
        <v>0.19331014244887718</v>
      </c>
      <c r="G1026" s="2">
        <f t="shared" si="143"/>
        <v>0.14571862006089381</v>
      </c>
      <c r="H1026" s="2">
        <f t="shared" si="139"/>
        <v>1.3265987721273749</v>
      </c>
      <c r="I1026" s="2">
        <f t="shared" si="140"/>
        <v>57.018803070817889</v>
      </c>
    </row>
    <row r="1027" spans="1:9" ht="13.5" x14ac:dyDescent="0.25">
      <c r="A1027" s="3">
        <f>TITRES_STAT!B1030</f>
        <v>43804</v>
      </c>
      <c r="B1027" s="6">
        <f>TITRES_STAT!D1030</f>
        <v>39.979999999999997</v>
      </c>
      <c r="C1027" s="2">
        <f t="shared" ref="C1027:C1090" si="144">B1027-B1026</f>
        <v>-2.0000000000003126E-2</v>
      </c>
      <c r="D1027" s="2">
        <f t="shared" ref="D1027:D1090" si="145">IF(C1027&gt;0,C1027,0)</f>
        <v>0</v>
      </c>
      <c r="E1027" s="2">
        <f t="shared" ref="E1027:E1090" si="146">IF(C1027&lt;0,-C1027,0)</f>
        <v>2.0000000000003126E-2</v>
      </c>
      <c r="F1027" s="2">
        <f t="shared" si="143"/>
        <v>0.17950227513110023</v>
      </c>
      <c r="G1027" s="2">
        <f t="shared" si="143"/>
        <v>0.13673871862797304</v>
      </c>
      <c r="H1027" s="2">
        <f t="shared" si="139"/>
        <v>1.3127391929090297</v>
      </c>
      <c r="I1027" s="2">
        <f t="shared" si="140"/>
        <v>56.761229149138458</v>
      </c>
    </row>
    <row r="1028" spans="1:9" ht="13.5" x14ac:dyDescent="0.25">
      <c r="A1028" s="3">
        <f>TITRES_STAT!B1031</f>
        <v>43805</v>
      </c>
      <c r="B1028" s="6">
        <f>TITRES_STAT!D1031</f>
        <v>39.979999999999997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0.16668068405030737</v>
      </c>
      <c r="G1028" s="2">
        <f t="shared" si="143"/>
        <v>0.12697166729740353</v>
      </c>
      <c r="H1028" s="2">
        <f t="shared" si="139"/>
        <v>1.3127391929090297</v>
      </c>
      <c r="I1028" s="2">
        <f t="shared" si="140"/>
        <v>56.761229149138458</v>
      </c>
    </row>
    <row r="1029" spans="1:9" ht="13.5" x14ac:dyDescent="0.25">
      <c r="A1029" s="3">
        <f>TITRES_STAT!B1032</f>
        <v>43808</v>
      </c>
      <c r="B1029" s="6">
        <f>TITRES_STAT!D1032</f>
        <v>39.979999999999997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0.15477492090385686</v>
      </c>
      <c r="G1029" s="2">
        <f t="shared" si="143"/>
        <v>0.11790226249044614</v>
      </c>
      <c r="H1029" s="2">
        <f t="shared" si="139"/>
        <v>1.31273919290903</v>
      </c>
      <c r="I1029" s="2">
        <f t="shared" si="140"/>
        <v>56.761229149138458</v>
      </c>
    </row>
    <row r="1030" spans="1:9" ht="13.5" x14ac:dyDescent="0.25">
      <c r="A1030" s="3">
        <f>TITRES_STAT!B1033</f>
        <v>43809</v>
      </c>
      <c r="B1030" s="6">
        <f>TITRES_STAT!D1033</f>
        <v>38.79</v>
      </c>
      <c r="C1030" s="2">
        <f t="shared" si="144"/>
        <v>-1.1899999999999977</v>
      </c>
      <c r="D1030" s="2">
        <f t="shared" si="145"/>
        <v>0</v>
      </c>
      <c r="E1030" s="2">
        <f t="shared" si="146"/>
        <v>1.1899999999999977</v>
      </c>
      <c r="F1030" s="2">
        <f t="shared" si="143"/>
        <v>0.14371956941072422</v>
      </c>
      <c r="G1030" s="2">
        <f t="shared" si="143"/>
        <v>0.19448067231255697</v>
      </c>
      <c r="H1030" s="2">
        <f t="shared" si="139"/>
        <v>0.73899152909008492</v>
      </c>
      <c r="I1030" s="2">
        <f t="shared" si="140"/>
        <v>42.49540706369956</v>
      </c>
    </row>
    <row r="1031" spans="1:9" ht="13.5" x14ac:dyDescent="0.25">
      <c r="A1031" s="3">
        <f>TITRES_STAT!B1034</f>
        <v>43810</v>
      </c>
      <c r="B1031" s="6">
        <f>TITRES_STAT!D1034</f>
        <v>38.93</v>
      </c>
      <c r="C1031" s="2">
        <f t="shared" si="144"/>
        <v>0.14000000000000057</v>
      </c>
      <c r="D1031" s="2">
        <f t="shared" si="145"/>
        <v>0.14000000000000057</v>
      </c>
      <c r="E1031" s="2">
        <f t="shared" si="146"/>
        <v>0</v>
      </c>
      <c r="F1031" s="2">
        <f t="shared" si="143"/>
        <v>0.14345388588138683</v>
      </c>
      <c r="G1031" s="2">
        <f t="shared" si="143"/>
        <v>0.18058919571880289</v>
      </c>
      <c r="H1031" s="2">
        <f t="shared" si="139"/>
        <v>0.7943658274261336</v>
      </c>
      <c r="I1031" s="2">
        <f t="shared" si="140"/>
        <v>44.270004214557758</v>
      </c>
    </row>
    <row r="1032" spans="1:9" ht="13.5" x14ac:dyDescent="0.25">
      <c r="A1032" s="3">
        <f>TITRES_STAT!B1035</f>
        <v>43811</v>
      </c>
      <c r="B1032" s="6">
        <f>TITRES_STAT!D1035</f>
        <v>41.29</v>
      </c>
      <c r="C1032" s="2">
        <f t="shared" si="144"/>
        <v>2.3599999999999994</v>
      </c>
      <c r="D1032" s="2">
        <f t="shared" si="145"/>
        <v>2.3599999999999994</v>
      </c>
      <c r="E1032" s="2">
        <f t="shared" si="146"/>
        <v>0</v>
      </c>
      <c r="F1032" s="2">
        <f t="shared" si="143"/>
        <v>0.30177860831843056</v>
      </c>
      <c r="G1032" s="2">
        <f t="shared" si="143"/>
        <v>0.16768996745317413</v>
      </c>
      <c r="H1032" s="2">
        <f t="shared" si="139"/>
        <v>1.7996223202959321</v>
      </c>
      <c r="I1032" s="2">
        <f t="shared" si="140"/>
        <v>64.280896292672224</v>
      </c>
    </row>
    <row r="1033" spans="1:9" ht="13.5" x14ac:dyDescent="0.25">
      <c r="A1033" s="3">
        <f>TITRES_STAT!B1036</f>
        <v>43812</v>
      </c>
      <c r="B1033" s="6">
        <f>TITRES_STAT!D1036</f>
        <v>42.52</v>
      </c>
      <c r="C1033" s="2">
        <f t="shared" si="144"/>
        <v>1.230000000000004</v>
      </c>
      <c r="D1033" s="2">
        <f t="shared" si="145"/>
        <v>1.230000000000004</v>
      </c>
      <c r="E1033" s="2">
        <f t="shared" si="146"/>
        <v>0</v>
      </c>
      <c r="F1033" s="2">
        <f t="shared" si="143"/>
        <v>0.36808013629568581</v>
      </c>
      <c r="G1033" s="2">
        <f t="shared" si="143"/>
        <v>0.15571211263509027</v>
      </c>
      <c r="H1033" s="2">
        <f t="shared" si="139"/>
        <v>2.3638503778975615</v>
      </c>
      <c r="I1033" s="2">
        <f t="shared" si="140"/>
        <v>70.272161729588888</v>
      </c>
    </row>
    <row r="1034" spans="1:9" ht="13.5" x14ac:dyDescent="0.25">
      <c r="A1034" s="3">
        <f>TITRES_STAT!B1037</f>
        <v>43815</v>
      </c>
      <c r="B1034" s="6">
        <f>TITRES_STAT!D1037</f>
        <v>45.1</v>
      </c>
      <c r="C1034" s="2">
        <f t="shared" si="144"/>
        <v>2.5799999999999983</v>
      </c>
      <c r="D1034" s="2">
        <f t="shared" si="145"/>
        <v>2.5799999999999983</v>
      </c>
      <c r="E1034" s="2">
        <f t="shared" si="146"/>
        <v>0</v>
      </c>
      <c r="F1034" s="2">
        <f t="shared" si="143"/>
        <v>0.52607441227456531</v>
      </c>
      <c r="G1034" s="2">
        <f t="shared" si="143"/>
        <v>0.14458981887544095</v>
      </c>
      <c r="H1034" s="2">
        <f t="shared" si="139"/>
        <v>3.6383918063260037</v>
      </c>
      <c r="I1034" s="2">
        <f t="shared" si="140"/>
        <v>78.44080358549779</v>
      </c>
    </row>
    <row r="1035" spans="1:9" ht="13.5" x14ac:dyDescent="0.25">
      <c r="A1035" s="3">
        <f>TITRES_STAT!B1038</f>
        <v>43816</v>
      </c>
      <c r="B1035" s="6">
        <f>TITRES_STAT!D1038</f>
        <v>45.1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0.48849766854066778</v>
      </c>
      <c r="G1035" s="2">
        <f t="shared" si="143"/>
        <v>0.13426197467005233</v>
      </c>
      <c r="H1035" s="2">
        <f t="shared" si="139"/>
        <v>3.6383918063260032</v>
      </c>
      <c r="I1035" s="2">
        <f t="shared" si="140"/>
        <v>78.44080358549779</v>
      </c>
    </row>
    <row r="1036" spans="1:9" ht="13.5" x14ac:dyDescent="0.25">
      <c r="A1036" s="3">
        <f>TITRES_STAT!B1039</f>
        <v>43817</v>
      </c>
      <c r="B1036" s="6">
        <f>TITRES_STAT!D1039</f>
        <v>46.8</v>
      </c>
      <c r="C1036" s="2">
        <f t="shared" si="144"/>
        <v>1.6999999999999957</v>
      </c>
      <c r="D1036" s="2">
        <f t="shared" si="145"/>
        <v>1.6999999999999957</v>
      </c>
      <c r="E1036" s="2">
        <f t="shared" si="146"/>
        <v>0</v>
      </c>
      <c r="F1036" s="2">
        <f t="shared" si="143"/>
        <v>0.57503354935919127</v>
      </c>
      <c r="G1036" s="2">
        <f t="shared" si="143"/>
        <v>0.12467183362219145</v>
      </c>
      <c r="H1036" s="2">
        <f t="shared" si="139"/>
        <v>4.6123774123815879</v>
      </c>
      <c r="I1036" s="2">
        <f t="shared" si="140"/>
        <v>82.182238888748316</v>
      </c>
    </row>
    <row r="1037" spans="1:9" ht="13.5" x14ac:dyDescent="0.25">
      <c r="A1037" s="3">
        <f>TITRES_STAT!B1040</f>
        <v>43818</v>
      </c>
      <c r="B1037" s="6">
        <f>TITRES_STAT!D1040</f>
        <v>46.5</v>
      </c>
      <c r="C1037" s="2">
        <f t="shared" si="144"/>
        <v>-0.29999999999999716</v>
      </c>
      <c r="D1037" s="2">
        <f t="shared" si="145"/>
        <v>0</v>
      </c>
      <c r="E1037" s="2">
        <f t="shared" si="146"/>
        <v>0.29999999999999716</v>
      </c>
      <c r="F1037" s="2">
        <f t="shared" ref="F1037:G1052" si="147">((F1036*13)+D1037)/14</f>
        <v>0.53395972440496331</v>
      </c>
      <c r="G1037" s="2">
        <f t="shared" si="147"/>
        <v>0.13719527407774898</v>
      </c>
      <c r="H1037" s="2">
        <f t="shared" si="139"/>
        <v>3.8919687867846431</v>
      </c>
      <c r="I1037" s="2">
        <f t="shared" si="140"/>
        <v>79.558332369138583</v>
      </c>
    </row>
    <row r="1038" spans="1:9" ht="13.5" x14ac:dyDescent="0.25">
      <c r="A1038" s="3">
        <f>TITRES_STAT!B1041</f>
        <v>43819</v>
      </c>
      <c r="B1038" s="6">
        <f>TITRES_STAT!D1041</f>
        <v>46.5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0.49581974409032309</v>
      </c>
      <c r="G1038" s="2">
        <f t="shared" si="147"/>
        <v>0.12739561164362406</v>
      </c>
      <c r="H1038" s="2">
        <f t="shared" si="139"/>
        <v>3.8919687867846431</v>
      </c>
      <c r="I1038" s="2">
        <f t="shared" si="140"/>
        <v>79.558332369138583</v>
      </c>
    </row>
    <row r="1039" spans="1:9" ht="13.5" x14ac:dyDescent="0.25">
      <c r="A1039" s="3">
        <f>TITRES_STAT!B1042</f>
        <v>43822</v>
      </c>
      <c r="B1039" s="6">
        <f>TITRES_STAT!D1042</f>
        <v>46.5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0.46040404808387148</v>
      </c>
      <c r="G1039" s="2">
        <f t="shared" si="147"/>
        <v>0.11829592509765093</v>
      </c>
      <c r="H1039" s="2">
        <f t="shared" si="139"/>
        <v>3.8919687867846431</v>
      </c>
      <c r="I1039" s="2">
        <f t="shared" si="140"/>
        <v>79.558332369138583</v>
      </c>
    </row>
    <row r="1040" spans="1:9" ht="13.5" x14ac:dyDescent="0.25">
      <c r="A1040" s="3">
        <f>TITRES_STAT!B1043</f>
        <v>43823</v>
      </c>
      <c r="B1040" s="6">
        <f>TITRES_STAT!D1043</f>
        <v>46.5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0.4275180446493092</v>
      </c>
      <c r="G1040" s="2">
        <f t="shared" si="147"/>
        <v>0.10984621616210444</v>
      </c>
      <c r="H1040" s="2">
        <f t="shared" si="139"/>
        <v>3.8919687867846426</v>
      </c>
      <c r="I1040" s="2">
        <f t="shared" si="140"/>
        <v>79.558332369138583</v>
      </c>
    </row>
    <row r="1041" spans="1:9" ht="13.5" x14ac:dyDescent="0.25">
      <c r="A1041" s="3">
        <f>TITRES_STAT!B1044</f>
        <v>43824</v>
      </c>
      <c r="B1041" s="6">
        <f>TITRES_STAT!D1044</f>
        <v>46.5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0.39698104146007285</v>
      </c>
      <c r="G1041" s="2">
        <f t="shared" si="147"/>
        <v>0.10200005786481126</v>
      </c>
      <c r="H1041" s="2">
        <f t="shared" ref="H1041:H1104" si="148">F1041/G1041</f>
        <v>3.8919687867846431</v>
      </c>
      <c r="I1041" s="2">
        <f t="shared" ref="I1041:I1104" si="149">IF(G1041=0,100,100-(100/(1+H1041)))</f>
        <v>79.558332369138583</v>
      </c>
    </row>
    <row r="1042" spans="1:9" ht="13.5" x14ac:dyDescent="0.25">
      <c r="A1042" s="3">
        <f>TITRES_STAT!B1045</f>
        <v>43825</v>
      </c>
      <c r="B1042" s="6">
        <f>TITRES_STAT!D1045</f>
        <v>46.5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0.36862525278435332</v>
      </c>
      <c r="G1042" s="2">
        <f t="shared" si="147"/>
        <v>9.4714339445896162E-2</v>
      </c>
      <c r="H1042" s="2">
        <f t="shared" si="148"/>
        <v>3.8919687867846426</v>
      </c>
      <c r="I1042" s="2">
        <f t="shared" si="149"/>
        <v>79.558332369138583</v>
      </c>
    </row>
    <row r="1043" spans="1:9" ht="13.5" x14ac:dyDescent="0.25">
      <c r="A1043" s="3">
        <f>TITRES_STAT!B1046</f>
        <v>43826</v>
      </c>
      <c r="B1043" s="6">
        <f>TITRES_STAT!D1046</f>
        <v>47.89</v>
      </c>
      <c r="C1043" s="2">
        <f t="shared" si="144"/>
        <v>1.3900000000000006</v>
      </c>
      <c r="D1043" s="2">
        <f t="shared" si="145"/>
        <v>1.3900000000000006</v>
      </c>
      <c r="E1043" s="2">
        <f t="shared" si="146"/>
        <v>0</v>
      </c>
      <c r="F1043" s="2">
        <f t="shared" si="147"/>
        <v>0.44158059187118531</v>
      </c>
      <c r="G1043" s="2">
        <f t="shared" si="147"/>
        <v>8.7949029485475005E-2</v>
      </c>
      <c r="H1043" s="2">
        <f t="shared" si="148"/>
        <v>5.0208694110048526</v>
      </c>
      <c r="I1043" s="2">
        <f t="shared" si="149"/>
        <v>83.391102983030734</v>
      </c>
    </row>
    <row r="1044" spans="1:9" ht="13.5" x14ac:dyDescent="0.25">
      <c r="A1044" s="3">
        <f>TITRES_STAT!B1047</f>
        <v>43829</v>
      </c>
      <c r="B1044" s="6">
        <f>TITRES_STAT!D1047</f>
        <v>50.04</v>
      </c>
      <c r="C1044" s="2">
        <f t="shared" si="144"/>
        <v>2.1499999999999986</v>
      </c>
      <c r="D1044" s="2">
        <f t="shared" si="145"/>
        <v>2.1499999999999986</v>
      </c>
      <c r="E1044" s="2">
        <f t="shared" si="146"/>
        <v>0</v>
      </c>
      <c r="F1044" s="2">
        <f t="shared" si="147"/>
        <v>0.56361054959467194</v>
      </c>
      <c r="G1044" s="2">
        <f t="shared" si="147"/>
        <v>8.1666955950798217E-2</v>
      </c>
      <c r="H1044" s="2">
        <f t="shared" si="148"/>
        <v>6.9013292222405065</v>
      </c>
      <c r="I1044" s="2">
        <f t="shared" si="149"/>
        <v>87.343901616132896</v>
      </c>
    </row>
    <row r="1045" spans="1:9" ht="13.5" x14ac:dyDescent="0.25">
      <c r="A1045" s="3">
        <f>TITRES_STAT!B1048</f>
        <v>43830</v>
      </c>
      <c r="B1045" s="6">
        <f>TITRES_STAT!D1048</f>
        <v>49.99</v>
      </c>
      <c r="C1045" s="2">
        <f t="shared" si="144"/>
        <v>-4.9999999999997158E-2</v>
      </c>
      <c r="D1045" s="2">
        <f t="shared" si="145"/>
        <v>0</v>
      </c>
      <c r="E1045" s="2">
        <f t="shared" si="146"/>
        <v>4.9999999999997158E-2</v>
      </c>
      <c r="F1045" s="2">
        <f t="shared" si="147"/>
        <v>0.52335265319505253</v>
      </c>
      <c r="G1045" s="2">
        <f t="shared" si="147"/>
        <v>7.9405030525740994E-2</v>
      </c>
      <c r="H1045" s="2">
        <f t="shared" si="148"/>
        <v>6.5909256596204635</v>
      </c>
      <c r="I1045" s="2">
        <f t="shared" si="149"/>
        <v>86.826376059517372</v>
      </c>
    </row>
    <row r="1046" spans="1:9" ht="13.5" x14ac:dyDescent="0.25">
      <c r="A1046" s="3">
        <f>TITRES_STAT!B1049</f>
        <v>43832</v>
      </c>
      <c r="B1046" s="6">
        <f>TITRES_STAT!D1049</f>
        <v>49.99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0.48597032082397734</v>
      </c>
      <c r="G1046" s="2">
        <f t="shared" si="147"/>
        <v>7.3733242631045207E-2</v>
      </c>
      <c r="H1046" s="2">
        <f t="shared" si="148"/>
        <v>6.5909256596204644</v>
      </c>
      <c r="I1046" s="2">
        <f t="shared" si="149"/>
        <v>86.826376059517372</v>
      </c>
    </row>
    <row r="1047" spans="1:9" ht="13.5" x14ac:dyDescent="0.25">
      <c r="A1047" s="3">
        <f>TITRES_STAT!B1050</f>
        <v>43833</v>
      </c>
      <c r="B1047" s="6">
        <f>TITRES_STAT!D1050</f>
        <v>49.99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0.45125815505083605</v>
      </c>
      <c r="G1047" s="2">
        <f t="shared" si="147"/>
        <v>6.8466582443113405E-2</v>
      </c>
      <c r="H1047" s="2">
        <f t="shared" si="148"/>
        <v>6.5909256596204635</v>
      </c>
      <c r="I1047" s="2">
        <f t="shared" si="149"/>
        <v>86.826376059517372</v>
      </c>
    </row>
    <row r="1048" spans="1:9" ht="13.5" x14ac:dyDescent="0.25">
      <c r="A1048" s="3">
        <f>TITRES_STAT!B1051</f>
        <v>43836</v>
      </c>
      <c r="B1048" s="6">
        <f>TITRES_STAT!D1051</f>
        <v>49.99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0.41902542969006207</v>
      </c>
      <c r="G1048" s="2">
        <f t="shared" si="147"/>
        <v>6.3576112268605309E-2</v>
      </c>
      <c r="H1048" s="2">
        <f t="shared" si="148"/>
        <v>6.5909256596204635</v>
      </c>
      <c r="I1048" s="2">
        <f t="shared" si="149"/>
        <v>86.826376059517372</v>
      </c>
    </row>
    <row r="1049" spans="1:9" ht="13.5" x14ac:dyDescent="0.25">
      <c r="A1049" s="3">
        <f>TITRES_STAT!B1052</f>
        <v>43837</v>
      </c>
      <c r="B1049" s="6">
        <f>TITRES_STAT!D1052</f>
        <v>49.99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0.38909504185505767</v>
      </c>
      <c r="G1049" s="2">
        <f t="shared" si="147"/>
        <v>5.9034961392276361E-2</v>
      </c>
      <c r="H1049" s="2">
        <f t="shared" si="148"/>
        <v>6.5909256596204635</v>
      </c>
      <c r="I1049" s="2">
        <f t="shared" si="149"/>
        <v>86.826376059517372</v>
      </c>
    </row>
    <row r="1050" spans="1:9" ht="13.5" x14ac:dyDescent="0.25">
      <c r="A1050" s="3">
        <f>TITRES_STAT!B1053</f>
        <v>43838</v>
      </c>
      <c r="B1050" s="6">
        <f>TITRES_STAT!D1053</f>
        <v>49.99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0.36130253886541069</v>
      </c>
      <c r="G1050" s="2">
        <f t="shared" si="147"/>
        <v>5.4818178435685191E-2</v>
      </c>
      <c r="H1050" s="2">
        <f t="shared" si="148"/>
        <v>6.5909256596204635</v>
      </c>
      <c r="I1050" s="2">
        <f t="shared" si="149"/>
        <v>86.826376059517372</v>
      </c>
    </row>
    <row r="1051" spans="1:9" ht="13.5" x14ac:dyDescent="0.25">
      <c r="A1051" s="3">
        <f>TITRES_STAT!B1054</f>
        <v>43839</v>
      </c>
      <c r="B1051" s="6">
        <f>TITRES_STAT!D1054</f>
        <v>49.99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0.33549521466073851</v>
      </c>
      <c r="G1051" s="2">
        <f t="shared" si="147"/>
        <v>5.0902594261707679E-2</v>
      </c>
      <c r="H1051" s="2">
        <f t="shared" si="148"/>
        <v>6.5909256596204635</v>
      </c>
      <c r="I1051" s="2">
        <f t="shared" si="149"/>
        <v>86.826376059517372</v>
      </c>
    </row>
    <row r="1052" spans="1:9" ht="13.5" x14ac:dyDescent="0.25">
      <c r="A1052" s="3">
        <f>TITRES_STAT!B1055</f>
        <v>43840</v>
      </c>
      <c r="B1052" s="6">
        <f>TITRES_STAT!D1055</f>
        <v>49.99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0.31153127075640002</v>
      </c>
      <c r="G1052" s="2">
        <f t="shared" si="147"/>
        <v>4.7266694671585695E-2</v>
      </c>
      <c r="H1052" s="2">
        <f t="shared" si="148"/>
        <v>6.5909256596204644</v>
      </c>
      <c r="I1052" s="2">
        <f t="shared" si="149"/>
        <v>86.826376059517372</v>
      </c>
    </row>
    <row r="1053" spans="1:9" ht="13.5" x14ac:dyDescent="0.25">
      <c r="A1053" s="3">
        <f>TITRES_STAT!B1056</f>
        <v>43843</v>
      </c>
      <c r="B1053" s="6">
        <f>TITRES_STAT!D1056</f>
        <v>49.99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0.28927903713094288</v>
      </c>
      <c r="G1053" s="2">
        <f t="shared" si="150"/>
        <v>4.3890502195043861E-2</v>
      </c>
      <c r="H1053" s="2">
        <f t="shared" si="148"/>
        <v>6.5909256596204644</v>
      </c>
      <c r="I1053" s="2">
        <f t="shared" si="149"/>
        <v>86.826376059517372</v>
      </c>
    </row>
    <row r="1054" spans="1:9" ht="13.5" x14ac:dyDescent="0.25">
      <c r="A1054" s="3">
        <f>TITRES_STAT!B1057</f>
        <v>43845</v>
      </c>
      <c r="B1054" s="6">
        <f>TITRES_STAT!D1057</f>
        <v>49.99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0.26861624876444695</v>
      </c>
      <c r="G1054" s="2">
        <f t="shared" si="150"/>
        <v>4.07554663239693E-2</v>
      </c>
      <c r="H1054" s="2">
        <f t="shared" si="148"/>
        <v>6.5909256596204635</v>
      </c>
      <c r="I1054" s="2">
        <f t="shared" si="149"/>
        <v>86.826376059517372</v>
      </c>
    </row>
    <row r="1055" spans="1:9" ht="13.5" x14ac:dyDescent="0.25">
      <c r="A1055" s="3">
        <f>TITRES_STAT!B1058</f>
        <v>43846</v>
      </c>
      <c r="B1055" s="6">
        <f>TITRES_STAT!D1058</f>
        <v>49.99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0.24942937385270073</v>
      </c>
      <c r="G1055" s="2">
        <f t="shared" si="150"/>
        <v>3.7844361586542918E-2</v>
      </c>
      <c r="H1055" s="2">
        <f t="shared" si="148"/>
        <v>6.5909256596204635</v>
      </c>
      <c r="I1055" s="2">
        <f t="shared" si="149"/>
        <v>86.826376059517372</v>
      </c>
    </row>
    <row r="1056" spans="1:9" ht="13.5" x14ac:dyDescent="0.25">
      <c r="A1056" s="3">
        <f>TITRES_STAT!B1059</f>
        <v>43847</v>
      </c>
      <c r="B1056" s="6">
        <f>TITRES_STAT!D1059</f>
        <v>49.99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0.23161299000607924</v>
      </c>
      <c r="G1056" s="2">
        <f t="shared" si="150"/>
        <v>3.5141192901789853E-2</v>
      </c>
      <c r="H1056" s="2">
        <f t="shared" si="148"/>
        <v>6.5909256596204635</v>
      </c>
      <c r="I1056" s="2">
        <f t="shared" si="149"/>
        <v>86.826376059517372</v>
      </c>
    </row>
    <row r="1057" spans="1:9" ht="13.5" x14ac:dyDescent="0.25">
      <c r="A1057" s="3">
        <f>TITRES_STAT!B1060</f>
        <v>43850</v>
      </c>
      <c r="B1057" s="6">
        <f>TITRES_STAT!D1060</f>
        <v>49.99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0.21506920500564503</v>
      </c>
      <c r="G1057" s="2">
        <f t="shared" si="150"/>
        <v>3.263110769451915E-2</v>
      </c>
      <c r="H1057" s="2">
        <f t="shared" si="148"/>
        <v>6.5909256596204644</v>
      </c>
      <c r="I1057" s="2">
        <f t="shared" si="149"/>
        <v>86.826376059517372</v>
      </c>
    </row>
    <row r="1058" spans="1:9" ht="13.5" x14ac:dyDescent="0.25">
      <c r="A1058" s="3">
        <f>TITRES_STAT!B1061</f>
        <v>43851</v>
      </c>
      <c r="B1058" s="6">
        <f>TITRES_STAT!D1061</f>
        <v>48.5</v>
      </c>
      <c r="C1058" s="2">
        <f t="shared" si="144"/>
        <v>-1.490000000000002</v>
      </c>
      <c r="D1058" s="2">
        <f t="shared" si="145"/>
        <v>0</v>
      </c>
      <c r="E1058" s="2">
        <f t="shared" si="146"/>
        <v>1.490000000000002</v>
      </c>
      <c r="F1058" s="2">
        <f t="shared" si="150"/>
        <v>0.19970711893381324</v>
      </c>
      <c r="G1058" s="2">
        <f t="shared" si="150"/>
        <v>0.13672888571633934</v>
      </c>
      <c r="H1058" s="2">
        <f t="shared" si="148"/>
        <v>1.4606066442180321</v>
      </c>
      <c r="I1058" s="2">
        <f t="shared" si="149"/>
        <v>59.359615550506049</v>
      </c>
    </row>
    <row r="1059" spans="1:9" ht="13.5" x14ac:dyDescent="0.25">
      <c r="A1059" s="3">
        <f>TITRES_STAT!B1062</f>
        <v>43852</v>
      </c>
      <c r="B1059" s="6">
        <f>TITRES_STAT!D1062</f>
        <v>48.5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0.18544232472425515</v>
      </c>
      <c r="G1059" s="2">
        <f t="shared" si="150"/>
        <v>0.12696253673660082</v>
      </c>
      <c r="H1059" s="2">
        <f t="shared" si="148"/>
        <v>1.4606066442180321</v>
      </c>
      <c r="I1059" s="2">
        <f t="shared" si="149"/>
        <v>59.359615550506049</v>
      </c>
    </row>
    <row r="1060" spans="1:9" ht="13.5" x14ac:dyDescent="0.25">
      <c r="A1060" s="3">
        <f>TITRES_STAT!B1063</f>
        <v>43853</v>
      </c>
      <c r="B1060" s="6">
        <f>TITRES_STAT!D1063</f>
        <v>48.5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0.17219644438680834</v>
      </c>
      <c r="G1060" s="2">
        <f t="shared" si="150"/>
        <v>0.11789378411255791</v>
      </c>
      <c r="H1060" s="2">
        <f t="shared" si="148"/>
        <v>1.4606066442180319</v>
      </c>
      <c r="I1060" s="2">
        <f t="shared" si="149"/>
        <v>59.359615550506049</v>
      </c>
    </row>
    <row r="1061" spans="1:9" ht="13.5" x14ac:dyDescent="0.25">
      <c r="A1061" s="3">
        <f>TITRES_STAT!B1064</f>
        <v>43854</v>
      </c>
      <c r="B1061" s="6">
        <f>TITRES_STAT!D1064</f>
        <v>48.5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0.15989669835917916</v>
      </c>
      <c r="G1061" s="2">
        <f t="shared" si="150"/>
        <v>0.1094727995330895</v>
      </c>
      <c r="H1061" s="2">
        <f t="shared" si="148"/>
        <v>1.4606066442180317</v>
      </c>
      <c r="I1061" s="2">
        <f t="shared" si="149"/>
        <v>59.359615550506042</v>
      </c>
    </row>
    <row r="1062" spans="1:9" ht="13.5" x14ac:dyDescent="0.25">
      <c r="A1062" s="3">
        <f>TITRES_STAT!B1065</f>
        <v>43857</v>
      </c>
      <c r="B1062" s="6">
        <f>TITRES_STAT!D1065</f>
        <v>48.5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0.14847550561923778</v>
      </c>
      <c r="G1062" s="2">
        <f t="shared" si="150"/>
        <v>0.10165331385215452</v>
      </c>
      <c r="H1062" s="2">
        <f t="shared" si="148"/>
        <v>1.4606066442180317</v>
      </c>
      <c r="I1062" s="2">
        <f t="shared" si="149"/>
        <v>59.359615550506042</v>
      </c>
    </row>
    <row r="1063" spans="1:9" ht="13.5" x14ac:dyDescent="0.25">
      <c r="A1063" s="3">
        <f>TITRES_STAT!B1066</f>
        <v>43858</v>
      </c>
      <c r="B1063" s="6">
        <f>TITRES_STAT!D1066</f>
        <v>46.32</v>
      </c>
      <c r="C1063" s="2">
        <f t="shared" si="144"/>
        <v>-2.1799999999999997</v>
      </c>
      <c r="D1063" s="2">
        <f t="shared" si="145"/>
        <v>0</v>
      </c>
      <c r="E1063" s="2">
        <f t="shared" si="146"/>
        <v>2.1799999999999997</v>
      </c>
      <c r="F1063" s="2">
        <f t="shared" si="150"/>
        <v>0.1378701123607208</v>
      </c>
      <c r="G1063" s="2">
        <f t="shared" si="150"/>
        <v>0.2501066485770006</v>
      </c>
      <c r="H1063" s="2">
        <f t="shared" si="148"/>
        <v>0.55124529133928479</v>
      </c>
      <c r="I1063" s="2">
        <f t="shared" si="149"/>
        <v>35.535662503984852</v>
      </c>
    </row>
    <row r="1064" spans="1:9" ht="13.5" x14ac:dyDescent="0.25">
      <c r="A1064" s="3">
        <f>TITRES_STAT!B1067</f>
        <v>43859</v>
      </c>
      <c r="B1064" s="6">
        <f>TITRES_STAT!D1067</f>
        <v>46.32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0.1280222471920979</v>
      </c>
      <c r="G1064" s="2">
        <f t="shared" si="150"/>
        <v>0.23224188796435771</v>
      </c>
      <c r="H1064" s="2">
        <f t="shared" si="148"/>
        <v>0.55124529133928479</v>
      </c>
      <c r="I1064" s="2">
        <f t="shared" si="149"/>
        <v>35.535662503984852</v>
      </c>
    </row>
    <row r="1065" spans="1:9" ht="13.5" x14ac:dyDescent="0.25">
      <c r="A1065" s="3">
        <f>TITRES_STAT!B1068</f>
        <v>43860</v>
      </c>
      <c r="B1065" s="6">
        <f>TITRES_STAT!D1068</f>
        <v>46.32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0.11887780096409091</v>
      </c>
      <c r="G1065" s="2">
        <f t="shared" si="150"/>
        <v>0.2156531816811893</v>
      </c>
      <c r="H1065" s="2">
        <f t="shared" si="148"/>
        <v>0.55124529133928479</v>
      </c>
      <c r="I1065" s="2">
        <f t="shared" si="149"/>
        <v>35.535662503984852</v>
      </c>
    </row>
    <row r="1066" spans="1:9" ht="13.5" x14ac:dyDescent="0.25">
      <c r="A1066" s="3">
        <f>TITRES_STAT!B1069</f>
        <v>43861</v>
      </c>
      <c r="B1066" s="6">
        <f>TITRES_STAT!D1069</f>
        <v>44.94</v>
      </c>
      <c r="C1066" s="2">
        <f t="shared" si="144"/>
        <v>-1.3800000000000026</v>
      </c>
      <c r="D1066" s="2">
        <f t="shared" si="145"/>
        <v>0</v>
      </c>
      <c r="E1066" s="2">
        <f t="shared" si="146"/>
        <v>1.3800000000000026</v>
      </c>
      <c r="F1066" s="2">
        <f t="shared" si="150"/>
        <v>0.11038652946665585</v>
      </c>
      <c r="G1066" s="2">
        <f t="shared" si="150"/>
        <v>0.29882081156110452</v>
      </c>
      <c r="H1066" s="2">
        <f t="shared" si="148"/>
        <v>0.36940710016137351</v>
      </c>
      <c r="I1066" s="2">
        <f t="shared" si="149"/>
        <v>26.975696278910917</v>
      </c>
    </row>
    <row r="1067" spans="1:9" ht="13.5" x14ac:dyDescent="0.25">
      <c r="A1067" s="3">
        <f>TITRES_STAT!B1070</f>
        <v>43864</v>
      </c>
      <c r="B1067" s="6">
        <f>TITRES_STAT!D1070</f>
        <v>44.94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0.10250177736189471</v>
      </c>
      <c r="G1067" s="2">
        <f t="shared" si="150"/>
        <v>0.27747646787816849</v>
      </c>
      <c r="H1067" s="2">
        <f t="shared" si="148"/>
        <v>0.36940710016137346</v>
      </c>
      <c r="I1067" s="2">
        <f t="shared" si="149"/>
        <v>26.975696278910917</v>
      </c>
    </row>
    <row r="1068" spans="1:9" ht="13.5" x14ac:dyDescent="0.25">
      <c r="A1068" s="3">
        <f>TITRES_STAT!B1071</f>
        <v>43865</v>
      </c>
      <c r="B1068" s="6">
        <f>TITRES_STAT!D1071</f>
        <v>42.92</v>
      </c>
      <c r="C1068" s="2">
        <f t="shared" si="144"/>
        <v>-2.019999999999996</v>
      </c>
      <c r="D1068" s="2">
        <f t="shared" si="145"/>
        <v>0</v>
      </c>
      <c r="E1068" s="2">
        <f t="shared" si="146"/>
        <v>2.019999999999996</v>
      </c>
      <c r="F1068" s="2">
        <f t="shared" si="150"/>
        <v>9.518022183604509E-2</v>
      </c>
      <c r="G1068" s="2">
        <f t="shared" si="150"/>
        <v>0.40194243445829902</v>
      </c>
      <c r="H1068" s="2">
        <f t="shared" si="148"/>
        <v>0.23680063032986359</v>
      </c>
      <c r="I1068" s="2">
        <f t="shared" si="149"/>
        <v>19.146224906653472</v>
      </c>
    </row>
    <row r="1069" spans="1:9" ht="13.5" x14ac:dyDescent="0.25">
      <c r="A1069" s="3">
        <f>TITRES_STAT!B1072</f>
        <v>43866</v>
      </c>
      <c r="B1069" s="6">
        <f>TITRES_STAT!D1072</f>
        <v>42.92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8.8381634562041872E-2</v>
      </c>
      <c r="G1069" s="2">
        <f t="shared" si="151"/>
        <v>0.37323226056842052</v>
      </c>
      <c r="H1069" s="2">
        <f t="shared" si="148"/>
        <v>0.23680063032986359</v>
      </c>
      <c r="I1069" s="2">
        <f t="shared" si="149"/>
        <v>19.146224906653472</v>
      </c>
    </row>
    <row r="1070" spans="1:9" ht="13.5" x14ac:dyDescent="0.25">
      <c r="A1070" s="3">
        <f>TITRES_STAT!B1073</f>
        <v>43867</v>
      </c>
      <c r="B1070" s="6">
        <f>TITRES_STAT!D1073</f>
        <v>42.4</v>
      </c>
      <c r="C1070" s="2">
        <f t="shared" si="144"/>
        <v>-0.52000000000000313</v>
      </c>
      <c r="D1070" s="2">
        <f t="shared" si="145"/>
        <v>0</v>
      </c>
      <c r="E1070" s="2">
        <f t="shared" si="146"/>
        <v>0.52000000000000313</v>
      </c>
      <c r="F1070" s="2">
        <f t="shared" si="151"/>
        <v>8.2068660664753171E-2</v>
      </c>
      <c r="G1070" s="2">
        <f t="shared" si="151"/>
        <v>0.38371567052781924</v>
      </c>
      <c r="H1070" s="2">
        <f t="shared" si="148"/>
        <v>0.21387883521114426</v>
      </c>
      <c r="I1070" s="2">
        <f t="shared" si="149"/>
        <v>17.619455007133539</v>
      </c>
    </row>
    <row r="1071" spans="1:9" ht="13.5" x14ac:dyDescent="0.25">
      <c r="A1071" s="3">
        <f>TITRES_STAT!B1074</f>
        <v>43868</v>
      </c>
      <c r="B1071" s="6">
        <f>TITRES_STAT!D1074</f>
        <v>41.13</v>
      </c>
      <c r="C1071" s="2">
        <f t="shared" si="144"/>
        <v>-1.269999999999996</v>
      </c>
      <c r="D1071" s="2">
        <f t="shared" si="145"/>
        <v>0</v>
      </c>
      <c r="E1071" s="2">
        <f t="shared" si="146"/>
        <v>1.269999999999996</v>
      </c>
      <c r="F1071" s="2">
        <f t="shared" si="151"/>
        <v>7.6206613474413668E-2</v>
      </c>
      <c r="G1071" s="2">
        <f t="shared" si="151"/>
        <v>0.44702169406154618</v>
      </c>
      <c r="H1071" s="2">
        <f t="shared" si="148"/>
        <v>0.17047632024749451</v>
      </c>
      <c r="I1071" s="2">
        <f t="shared" si="149"/>
        <v>14.56469620944128</v>
      </c>
    </row>
    <row r="1072" spans="1:9" ht="13.5" x14ac:dyDescent="0.25">
      <c r="A1072" s="3">
        <f>TITRES_STAT!B1075</f>
        <v>43871</v>
      </c>
      <c r="B1072" s="6">
        <f>TITRES_STAT!D1075</f>
        <v>41.13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7.0763283940526972E-2</v>
      </c>
      <c r="G1072" s="2">
        <f t="shared" si="151"/>
        <v>0.41509157305715005</v>
      </c>
      <c r="H1072" s="2">
        <f t="shared" si="148"/>
        <v>0.17047632024749451</v>
      </c>
      <c r="I1072" s="2">
        <f t="shared" si="149"/>
        <v>14.56469620944128</v>
      </c>
    </row>
    <row r="1073" spans="1:9" ht="13.5" x14ac:dyDescent="0.25">
      <c r="A1073" s="3">
        <f>TITRES_STAT!B1076</f>
        <v>43872</v>
      </c>
      <c r="B1073" s="6">
        <f>TITRES_STAT!D1076</f>
        <v>41</v>
      </c>
      <c r="C1073" s="2">
        <f t="shared" si="144"/>
        <v>-0.13000000000000256</v>
      </c>
      <c r="D1073" s="2">
        <f t="shared" si="145"/>
        <v>0</v>
      </c>
      <c r="E1073" s="2">
        <f t="shared" si="146"/>
        <v>0.13000000000000256</v>
      </c>
      <c r="F1073" s="2">
        <f t="shared" si="151"/>
        <v>6.5708763659060768E-2</v>
      </c>
      <c r="G1073" s="2">
        <f t="shared" si="151"/>
        <v>0.39472788926735386</v>
      </c>
      <c r="H1073" s="2">
        <f t="shared" si="148"/>
        <v>0.1664659768049869</v>
      </c>
      <c r="I1073" s="2">
        <f t="shared" si="149"/>
        <v>14.270967187653966</v>
      </c>
    </row>
    <row r="1074" spans="1:9" ht="13.5" x14ac:dyDescent="0.25">
      <c r="A1074" s="3">
        <f>TITRES_STAT!B1077</f>
        <v>43873</v>
      </c>
      <c r="B1074" s="6">
        <f>TITRES_STAT!D1077</f>
        <v>41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6.1015280540556431E-2</v>
      </c>
      <c r="G1074" s="2">
        <f t="shared" si="151"/>
        <v>0.36653304003397141</v>
      </c>
      <c r="H1074" s="2">
        <f t="shared" si="148"/>
        <v>0.16646597680498693</v>
      </c>
      <c r="I1074" s="2">
        <f t="shared" si="149"/>
        <v>14.270967187653966</v>
      </c>
    </row>
    <row r="1075" spans="1:9" ht="13.5" x14ac:dyDescent="0.25">
      <c r="A1075" s="3">
        <f>TITRES_STAT!B1078</f>
        <v>43874</v>
      </c>
      <c r="B1075" s="6">
        <f>TITRES_STAT!D1078</f>
        <v>41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5.6657046216230973E-2</v>
      </c>
      <c r="G1075" s="2">
        <f t="shared" si="151"/>
        <v>0.34035210860297344</v>
      </c>
      <c r="H1075" s="2">
        <f t="shared" si="148"/>
        <v>0.16646597680498695</v>
      </c>
      <c r="I1075" s="2">
        <f t="shared" si="149"/>
        <v>14.270967187653966</v>
      </c>
    </row>
    <row r="1076" spans="1:9" ht="13.5" x14ac:dyDescent="0.25">
      <c r="A1076" s="3">
        <f>TITRES_STAT!B1079</f>
        <v>43875</v>
      </c>
      <c r="B1076" s="6">
        <f>TITRES_STAT!D1079</f>
        <v>41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5.2610114343643044E-2</v>
      </c>
      <c r="G1076" s="2">
        <f t="shared" si="151"/>
        <v>0.31604124370276104</v>
      </c>
      <c r="H1076" s="2">
        <f t="shared" si="148"/>
        <v>0.16646597680498693</v>
      </c>
      <c r="I1076" s="2">
        <f t="shared" si="149"/>
        <v>14.270967187653966</v>
      </c>
    </row>
    <row r="1077" spans="1:9" ht="13.5" x14ac:dyDescent="0.25">
      <c r="A1077" s="3">
        <f>TITRES_STAT!B1080</f>
        <v>43878</v>
      </c>
      <c r="B1077" s="6">
        <f>TITRES_STAT!D1080</f>
        <v>41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4.8852249033382825E-2</v>
      </c>
      <c r="G1077" s="2">
        <f t="shared" si="151"/>
        <v>0.29346686915256381</v>
      </c>
      <c r="H1077" s="2">
        <f t="shared" si="148"/>
        <v>0.16646597680498693</v>
      </c>
      <c r="I1077" s="2">
        <f t="shared" si="149"/>
        <v>14.270967187653966</v>
      </c>
    </row>
    <row r="1078" spans="1:9" ht="13.5" x14ac:dyDescent="0.25">
      <c r="A1078" s="3">
        <f>TITRES_STAT!B1081</f>
        <v>43879</v>
      </c>
      <c r="B1078" s="6">
        <f>TITRES_STAT!D1081</f>
        <v>41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4.5362802673855486E-2</v>
      </c>
      <c r="G1078" s="2">
        <f t="shared" si="151"/>
        <v>0.27250494992738067</v>
      </c>
      <c r="H1078" s="2">
        <f t="shared" si="148"/>
        <v>0.16646597680498698</v>
      </c>
      <c r="I1078" s="2">
        <f t="shared" si="149"/>
        <v>14.270967187653966</v>
      </c>
    </row>
    <row r="1079" spans="1:9" ht="13.5" x14ac:dyDescent="0.25">
      <c r="A1079" s="3">
        <f>TITRES_STAT!B1082</f>
        <v>43880</v>
      </c>
      <c r="B1079" s="6">
        <f>TITRES_STAT!D1082</f>
        <v>41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4.2122602482865812E-2</v>
      </c>
      <c r="G1079" s="2">
        <f t="shared" si="151"/>
        <v>0.25304031064685345</v>
      </c>
      <c r="H1079" s="2">
        <f t="shared" si="148"/>
        <v>0.16646597680498701</v>
      </c>
      <c r="I1079" s="2">
        <f t="shared" si="149"/>
        <v>14.270967187653966</v>
      </c>
    </row>
    <row r="1080" spans="1:9" ht="13.5" x14ac:dyDescent="0.25">
      <c r="A1080" s="3">
        <f>TITRES_STAT!B1083</f>
        <v>43881</v>
      </c>
      <c r="B1080" s="6">
        <f>TITRES_STAT!D1083</f>
        <v>41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3.9113845162661108E-2</v>
      </c>
      <c r="G1080" s="2">
        <f t="shared" si="151"/>
        <v>0.23496600274350676</v>
      </c>
      <c r="H1080" s="2">
        <f t="shared" si="148"/>
        <v>0.16646597680498701</v>
      </c>
      <c r="I1080" s="2">
        <f t="shared" si="149"/>
        <v>14.270967187653966</v>
      </c>
    </row>
    <row r="1081" spans="1:9" ht="13.5" x14ac:dyDescent="0.25">
      <c r="A1081" s="3">
        <f>TITRES_STAT!B1084</f>
        <v>43882</v>
      </c>
      <c r="B1081" s="6">
        <f>TITRES_STAT!D1084</f>
        <v>41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3.6319999079613884E-2</v>
      </c>
      <c r="G1081" s="2">
        <f t="shared" si="151"/>
        <v>0.21818271683325627</v>
      </c>
      <c r="H1081" s="2">
        <f t="shared" si="148"/>
        <v>0.16646597680498698</v>
      </c>
      <c r="I1081" s="2">
        <f t="shared" si="149"/>
        <v>14.270967187653966</v>
      </c>
    </row>
    <row r="1082" spans="1:9" ht="13.5" x14ac:dyDescent="0.25">
      <c r="A1082" s="3">
        <f>TITRES_STAT!B1085</f>
        <v>43885</v>
      </c>
      <c r="B1082" s="6">
        <f>TITRES_STAT!D1085</f>
        <v>41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3.3725713431070038E-2</v>
      </c>
      <c r="G1082" s="2">
        <f t="shared" si="151"/>
        <v>0.20259823705945226</v>
      </c>
      <c r="H1082" s="2">
        <f t="shared" si="148"/>
        <v>0.16646597680498701</v>
      </c>
      <c r="I1082" s="2">
        <f t="shared" si="149"/>
        <v>14.270967187653966</v>
      </c>
    </row>
    <row r="1083" spans="1:9" ht="13.5" x14ac:dyDescent="0.25">
      <c r="A1083" s="3">
        <f>TITRES_STAT!B1086</f>
        <v>43886</v>
      </c>
      <c r="B1083" s="6">
        <f>TITRES_STAT!D1086</f>
        <v>41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3.1316733900279323E-2</v>
      </c>
      <c r="G1083" s="2">
        <f t="shared" si="151"/>
        <v>0.18812693441234854</v>
      </c>
      <c r="H1083" s="2">
        <f t="shared" si="148"/>
        <v>0.16646597680498701</v>
      </c>
      <c r="I1083" s="2">
        <f t="shared" si="149"/>
        <v>14.270967187653966</v>
      </c>
    </row>
    <row r="1084" spans="1:9" ht="13.5" x14ac:dyDescent="0.25">
      <c r="A1084" s="3">
        <f>TITRES_STAT!B1087</f>
        <v>43887</v>
      </c>
      <c r="B1084" s="6">
        <f>TITRES_STAT!D1087</f>
        <v>41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2.9079824335973659E-2</v>
      </c>
      <c r="G1084" s="2">
        <f t="shared" si="151"/>
        <v>0.17468929624003793</v>
      </c>
      <c r="H1084" s="2">
        <f t="shared" si="148"/>
        <v>0.16646597680498701</v>
      </c>
      <c r="I1084" s="2">
        <f t="shared" si="149"/>
        <v>14.270967187653966</v>
      </c>
    </row>
    <row r="1085" spans="1:9" ht="13.5" x14ac:dyDescent="0.25">
      <c r="A1085" s="3">
        <f>TITRES_STAT!B1088</f>
        <v>43888</v>
      </c>
      <c r="B1085" s="6">
        <f>TITRES_STAT!D1088</f>
        <v>41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2.7002694026261258E-2</v>
      </c>
      <c r="G1085" s="2">
        <f t="shared" si="152"/>
        <v>0.1622114893657495</v>
      </c>
      <c r="H1085" s="2">
        <f t="shared" si="148"/>
        <v>0.16646597680498704</v>
      </c>
      <c r="I1085" s="2">
        <f t="shared" si="149"/>
        <v>14.270967187653966</v>
      </c>
    </row>
    <row r="1086" spans="1:9" ht="13.5" x14ac:dyDescent="0.25">
      <c r="A1086" s="3">
        <f>TITRES_STAT!B1089</f>
        <v>43889</v>
      </c>
      <c r="B1086" s="6">
        <f>TITRES_STAT!D1089</f>
        <v>41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2.5073930167242596E-2</v>
      </c>
      <c r="G1086" s="2">
        <f t="shared" si="152"/>
        <v>0.15062495441105311</v>
      </c>
      <c r="H1086" s="2">
        <f t="shared" si="148"/>
        <v>0.16646597680498704</v>
      </c>
      <c r="I1086" s="2">
        <f t="shared" si="149"/>
        <v>14.270967187653966</v>
      </c>
    </row>
    <row r="1087" spans="1:9" ht="13.5" x14ac:dyDescent="0.25">
      <c r="A1087" s="3">
        <f>TITRES_STAT!B1090</f>
        <v>43892</v>
      </c>
      <c r="B1087" s="6">
        <f>TITRES_STAT!D1090</f>
        <v>41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2.3282935155296697E-2</v>
      </c>
      <c r="G1087" s="2">
        <f t="shared" si="152"/>
        <v>0.1398660290959779</v>
      </c>
      <c r="H1087" s="2">
        <f t="shared" si="148"/>
        <v>0.16646597680498704</v>
      </c>
      <c r="I1087" s="2">
        <f t="shared" si="149"/>
        <v>14.270967187653966</v>
      </c>
    </row>
    <row r="1088" spans="1:9" ht="13.5" x14ac:dyDescent="0.25">
      <c r="A1088" s="3">
        <f>TITRES_STAT!B1091</f>
        <v>43893</v>
      </c>
      <c r="B1088" s="6">
        <f>TITRES_STAT!D1091</f>
        <v>41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2.1619868358489787E-2</v>
      </c>
      <c r="G1088" s="2">
        <f t="shared" si="152"/>
        <v>0.1298755984462652</v>
      </c>
      <c r="H1088" s="2">
        <f t="shared" si="148"/>
        <v>0.16646597680498698</v>
      </c>
      <c r="I1088" s="2">
        <f t="shared" si="149"/>
        <v>14.270967187653966</v>
      </c>
    </row>
    <row r="1089" spans="1:9" ht="13.5" x14ac:dyDescent="0.25">
      <c r="A1089" s="3">
        <f>TITRES_STAT!B1092</f>
        <v>43894</v>
      </c>
      <c r="B1089" s="6">
        <f>TITRES_STAT!D1092</f>
        <v>41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2.0075592047169088E-2</v>
      </c>
      <c r="G1089" s="2">
        <f t="shared" si="152"/>
        <v>0.12059876998581769</v>
      </c>
      <c r="H1089" s="2">
        <f t="shared" si="148"/>
        <v>0.16646597680498698</v>
      </c>
      <c r="I1089" s="2">
        <f t="shared" si="149"/>
        <v>14.270967187653966</v>
      </c>
    </row>
    <row r="1090" spans="1:9" ht="13.5" x14ac:dyDescent="0.25">
      <c r="A1090" s="3">
        <f>TITRES_STAT!B1093</f>
        <v>43895</v>
      </c>
      <c r="B1090" s="6">
        <f>TITRES_STAT!D1093</f>
        <v>41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1.864162118665701E-2</v>
      </c>
      <c r="G1090" s="2">
        <f t="shared" si="152"/>
        <v>0.11198457212968785</v>
      </c>
      <c r="H1090" s="2">
        <f t="shared" si="148"/>
        <v>0.16646597680498698</v>
      </c>
      <c r="I1090" s="2">
        <f t="shared" si="149"/>
        <v>14.270967187653966</v>
      </c>
    </row>
    <row r="1091" spans="1:9" ht="13.5" x14ac:dyDescent="0.25">
      <c r="A1091" s="3">
        <f>TITRES_STAT!B1094</f>
        <v>43896</v>
      </c>
      <c r="B1091" s="6">
        <f>TITRES_STAT!D1094</f>
        <v>41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1.7310076816181508E-2</v>
      </c>
      <c r="G1091" s="2">
        <f t="shared" si="152"/>
        <v>0.10398567412042443</v>
      </c>
      <c r="H1091" s="2">
        <f t="shared" si="148"/>
        <v>0.16646597680498698</v>
      </c>
      <c r="I1091" s="2">
        <f t="shared" si="149"/>
        <v>14.270967187653966</v>
      </c>
    </row>
    <row r="1092" spans="1:9" ht="13.5" x14ac:dyDescent="0.25">
      <c r="A1092" s="3">
        <f>TITRES_STAT!B1095</f>
        <v>43899</v>
      </c>
      <c r="B1092" s="6">
        <f>TITRES_STAT!D1095</f>
        <v>41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1.6073642757882829E-2</v>
      </c>
      <c r="G1092" s="2">
        <f t="shared" si="152"/>
        <v>9.6558125968965541E-2</v>
      </c>
      <c r="H1092" s="2">
        <f t="shared" si="148"/>
        <v>0.16646597680498698</v>
      </c>
      <c r="I1092" s="2">
        <f t="shared" si="149"/>
        <v>14.270967187653966</v>
      </c>
    </row>
    <row r="1093" spans="1:9" ht="13.5" x14ac:dyDescent="0.25">
      <c r="A1093" s="3">
        <f>TITRES_STAT!B1096</f>
        <v>43900</v>
      </c>
      <c r="B1093" s="6">
        <f>TITRES_STAT!D1096</f>
        <v>39.159999999999997</v>
      </c>
      <c r="C1093" s="2">
        <f t="shared" si="153"/>
        <v>-1.8400000000000034</v>
      </c>
      <c r="D1093" s="2">
        <f t="shared" si="154"/>
        <v>0</v>
      </c>
      <c r="E1093" s="2">
        <f t="shared" si="155"/>
        <v>1.8400000000000034</v>
      </c>
      <c r="F1093" s="2">
        <f t="shared" si="152"/>
        <v>1.4925525418034056E-2</v>
      </c>
      <c r="G1093" s="2">
        <f t="shared" si="152"/>
        <v>0.22108968839975396</v>
      </c>
      <c r="H1093" s="2">
        <f t="shared" si="148"/>
        <v>6.7508916974215002E-2</v>
      </c>
      <c r="I1093" s="2">
        <f t="shared" si="149"/>
        <v>6.3239675004837039</v>
      </c>
    </row>
    <row r="1094" spans="1:9" ht="13.5" x14ac:dyDescent="0.25">
      <c r="A1094" s="3">
        <f>TITRES_STAT!B1097</f>
        <v>43901</v>
      </c>
      <c r="B1094" s="6">
        <f>TITRES_STAT!D1097</f>
        <v>39.159999999999997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1.3859416459603051E-2</v>
      </c>
      <c r="G1094" s="2">
        <f t="shared" si="152"/>
        <v>0.20529756779977154</v>
      </c>
      <c r="H1094" s="2">
        <f t="shared" si="148"/>
        <v>6.7508916974215002E-2</v>
      </c>
      <c r="I1094" s="2">
        <f t="shared" si="149"/>
        <v>6.3239675004837039</v>
      </c>
    </row>
    <row r="1095" spans="1:9" ht="13.5" x14ac:dyDescent="0.25">
      <c r="A1095" s="3">
        <f>TITRES_STAT!B1098</f>
        <v>43902</v>
      </c>
      <c r="B1095" s="6">
        <f>TITRES_STAT!D1098</f>
        <v>39.159999999999997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1.2869458141059975E-2</v>
      </c>
      <c r="G1095" s="2">
        <f t="shared" si="152"/>
        <v>0.19063345581407359</v>
      </c>
      <c r="H1095" s="2">
        <f t="shared" si="148"/>
        <v>6.7508916974214989E-2</v>
      </c>
      <c r="I1095" s="2">
        <f t="shared" si="149"/>
        <v>6.3239675004837039</v>
      </c>
    </row>
    <row r="1096" spans="1:9" ht="13.5" x14ac:dyDescent="0.25">
      <c r="A1096" s="3">
        <f>TITRES_STAT!B1099</f>
        <v>43903</v>
      </c>
      <c r="B1096" s="6">
        <f>TITRES_STAT!D1099</f>
        <v>39.159999999999997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1.1950211130984262E-2</v>
      </c>
      <c r="G1096" s="2">
        <f t="shared" si="152"/>
        <v>0.1770167803987826</v>
      </c>
      <c r="H1096" s="2">
        <f t="shared" si="148"/>
        <v>6.7508916974214989E-2</v>
      </c>
      <c r="I1096" s="2">
        <f t="shared" si="149"/>
        <v>6.3239675004837039</v>
      </c>
    </row>
    <row r="1097" spans="1:9" ht="13.5" x14ac:dyDescent="0.25">
      <c r="A1097" s="3">
        <f>TITRES_STAT!B1100</f>
        <v>43906</v>
      </c>
      <c r="B1097" s="6">
        <f>TITRES_STAT!D1100</f>
        <v>37.4</v>
      </c>
      <c r="C1097" s="2">
        <f t="shared" si="153"/>
        <v>-1.759999999999998</v>
      </c>
      <c r="D1097" s="2">
        <f t="shared" si="154"/>
        <v>0</v>
      </c>
      <c r="E1097" s="2">
        <f t="shared" si="155"/>
        <v>1.759999999999998</v>
      </c>
      <c r="F1097" s="2">
        <f t="shared" si="152"/>
        <v>1.1096624621628245E-2</v>
      </c>
      <c r="G1097" s="2">
        <f t="shared" si="152"/>
        <v>0.29008701037029805</v>
      </c>
      <c r="H1097" s="2">
        <f t="shared" si="148"/>
        <v>3.8252745641603629E-2</v>
      </c>
      <c r="I1097" s="2">
        <f t="shared" si="149"/>
        <v>3.6843385006378782</v>
      </c>
    </row>
    <row r="1098" spans="1:9" ht="13.5" x14ac:dyDescent="0.25">
      <c r="A1098" s="3">
        <f>TITRES_STAT!B1101</f>
        <v>43907</v>
      </c>
      <c r="B1098" s="6">
        <f>TITRES_STAT!D1101</f>
        <v>35.72</v>
      </c>
      <c r="C1098" s="2">
        <f t="shared" si="153"/>
        <v>-1.6799999999999997</v>
      </c>
      <c r="D1098" s="2">
        <f t="shared" si="154"/>
        <v>0</v>
      </c>
      <c r="E1098" s="2">
        <f t="shared" si="155"/>
        <v>1.6799999999999997</v>
      </c>
      <c r="F1098" s="2">
        <f t="shared" si="152"/>
        <v>1.0304008577226227E-2</v>
      </c>
      <c r="G1098" s="2">
        <f t="shared" si="152"/>
        <v>0.38936650962956243</v>
      </c>
      <c r="H1098" s="2">
        <f t="shared" si="148"/>
        <v>2.6463520416867153E-2</v>
      </c>
      <c r="I1098" s="2">
        <f t="shared" si="149"/>
        <v>2.5781257580512715</v>
      </c>
    </row>
    <row r="1099" spans="1:9" ht="13.5" x14ac:dyDescent="0.25">
      <c r="A1099" s="3">
        <f>TITRES_STAT!B1102</f>
        <v>43908</v>
      </c>
      <c r="B1099" s="6">
        <f>TITRES_STAT!D1102</f>
        <v>34.65</v>
      </c>
      <c r="C1099" s="2">
        <f t="shared" si="153"/>
        <v>-1.0700000000000003</v>
      </c>
      <c r="D1099" s="2">
        <f t="shared" si="154"/>
        <v>0</v>
      </c>
      <c r="E1099" s="2">
        <f t="shared" si="155"/>
        <v>1.0700000000000003</v>
      </c>
      <c r="F1099" s="2">
        <f t="shared" si="152"/>
        <v>9.5680079645672107E-3</v>
      </c>
      <c r="G1099" s="2">
        <f t="shared" si="152"/>
        <v>0.43798318751316512</v>
      </c>
      <c r="H1099" s="2">
        <f t="shared" si="148"/>
        <v>2.1845605578820558E-2</v>
      </c>
      <c r="I1099" s="2">
        <f t="shared" si="149"/>
        <v>2.1378577604633477</v>
      </c>
    </row>
    <row r="1100" spans="1:9" ht="13.5" x14ac:dyDescent="0.25">
      <c r="A1100" s="3">
        <f>TITRES_STAT!B1103</f>
        <v>43909</v>
      </c>
      <c r="B1100" s="6">
        <f>TITRES_STAT!D1103</f>
        <v>34.65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8.8845788242409816E-3</v>
      </c>
      <c r="G1100" s="2">
        <f t="shared" si="152"/>
        <v>0.40669867411936761</v>
      </c>
      <c r="H1100" s="2">
        <f t="shared" si="148"/>
        <v>2.1845605578820558E-2</v>
      </c>
      <c r="I1100" s="2">
        <f t="shared" si="149"/>
        <v>2.1378577604633477</v>
      </c>
    </row>
    <row r="1101" spans="1:9" ht="13.5" x14ac:dyDescent="0.25">
      <c r="A1101" s="3">
        <f>TITRES_STAT!B1104</f>
        <v>43913</v>
      </c>
      <c r="B1101" s="6">
        <f>TITRES_STAT!D1104</f>
        <v>34.65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8.2499660510809113E-3</v>
      </c>
      <c r="G1101" s="2">
        <f t="shared" si="156"/>
        <v>0.37764876882512705</v>
      </c>
      <c r="H1101" s="2">
        <f t="shared" si="148"/>
        <v>2.1845605578820558E-2</v>
      </c>
      <c r="I1101" s="2">
        <f t="shared" si="149"/>
        <v>2.1378577604633477</v>
      </c>
    </row>
    <row r="1102" spans="1:9" ht="13.5" x14ac:dyDescent="0.25">
      <c r="A1102" s="3">
        <f>TITRES_STAT!B1105</f>
        <v>43914</v>
      </c>
      <c r="B1102" s="6">
        <f>TITRES_STAT!D1105</f>
        <v>34.65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7.6606827617179893E-3</v>
      </c>
      <c r="G1102" s="2">
        <f t="shared" si="156"/>
        <v>0.3506738567661894</v>
      </c>
      <c r="H1102" s="2">
        <f t="shared" si="148"/>
        <v>2.1845605578820562E-2</v>
      </c>
      <c r="I1102" s="2">
        <f t="shared" si="149"/>
        <v>2.1378577604633477</v>
      </c>
    </row>
    <row r="1103" spans="1:9" ht="13.5" x14ac:dyDescent="0.25">
      <c r="A1103" s="3">
        <f>TITRES_STAT!B1106</f>
        <v>43915</v>
      </c>
      <c r="B1103" s="6">
        <f>TITRES_STAT!D1106</f>
        <v>34.65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7.1134911358809909E-3</v>
      </c>
      <c r="G1103" s="2">
        <f t="shared" si="156"/>
        <v>0.32562572414003299</v>
      </c>
      <c r="H1103" s="2">
        <f t="shared" si="148"/>
        <v>2.1845605578820565E-2</v>
      </c>
      <c r="I1103" s="2">
        <f t="shared" si="149"/>
        <v>2.1378577604633477</v>
      </c>
    </row>
    <row r="1104" spans="1:9" ht="13.5" x14ac:dyDescent="0.25">
      <c r="A1104" s="3">
        <f>TITRES_STAT!B1107</f>
        <v>43916</v>
      </c>
      <c r="B1104" s="6">
        <f>TITRES_STAT!D1107</f>
        <v>34.65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6.605384626175206E-3</v>
      </c>
      <c r="G1104" s="2">
        <f t="shared" si="156"/>
        <v>0.30236674384431639</v>
      </c>
      <c r="H1104" s="2">
        <f t="shared" si="148"/>
        <v>2.1845605578820562E-2</v>
      </c>
      <c r="I1104" s="2">
        <f t="shared" si="149"/>
        <v>2.1378577604633477</v>
      </c>
    </row>
    <row r="1105" spans="1:9" ht="13.5" x14ac:dyDescent="0.25">
      <c r="A1105" s="3">
        <f>TITRES_STAT!B1108</f>
        <v>43917</v>
      </c>
      <c r="B1105" s="6">
        <f>TITRES_STAT!D1108</f>
        <v>34.65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6.1335714385912631E-3</v>
      </c>
      <c r="G1105" s="2">
        <f t="shared" si="156"/>
        <v>0.28076911928400811</v>
      </c>
      <c r="H1105" s="2">
        <f t="shared" ref="H1105:H1168" si="157">F1105/G1105</f>
        <v>2.1845605578820562E-2</v>
      </c>
      <c r="I1105" s="2">
        <f t="shared" ref="I1105:I1168" si="158">IF(G1105=0,100,100-(100/(1+H1105)))</f>
        <v>2.1378577604633477</v>
      </c>
    </row>
    <row r="1106" spans="1:9" ht="13.5" x14ac:dyDescent="0.25">
      <c r="A1106" s="3">
        <f>TITRES_STAT!B1109</f>
        <v>43920</v>
      </c>
      <c r="B1106" s="6">
        <f>TITRES_STAT!D1109</f>
        <v>34.65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5.6954591929776009E-3</v>
      </c>
      <c r="G1106" s="2">
        <f t="shared" si="156"/>
        <v>0.26071418219229325</v>
      </c>
      <c r="H1106" s="2">
        <f t="shared" si="157"/>
        <v>2.1845605578820558E-2</v>
      </c>
      <c r="I1106" s="2">
        <f t="shared" si="158"/>
        <v>2.1378577604633477</v>
      </c>
    </row>
    <row r="1107" spans="1:9" ht="13.5" x14ac:dyDescent="0.25">
      <c r="A1107" s="3">
        <f>TITRES_STAT!B1110</f>
        <v>43921</v>
      </c>
      <c r="B1107" s="6">
        <f>TITRES_STAT!D1110</f>
        <v>34.65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5.288640679193486E-3</v>
      </c>
      <c r="G1107" s="2">
        <f t="shared" si="156"/>
        <v>0.24209174060712946</v>
      </c>
      <c r="H1107" s="2">
        <f t="shared" si="157"/>
        <v>2.1845605578820555E-2</v>
      </c>
      <c r="I1107" s="2">
        <f t="shared" si="158"/>
        <v>2.1378577604633477</v>
      </c>
    </row>
    <row r="1108" spans="1:9" ht="13.5" x14ac:dyDescent="0.25">
      <c r="A1108" s="3">
        <f>TITRES_STAT!B1111</f>
        <v>43922</v>
      </c>
      <c r="B1108" s="6">
        <f>TITRES_STAT!D1111</f>
        <v>34.65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4.9108806306796659E-3</v>
      </c>
      <c r="G1108" s="2">
        <f t="shared" si="156"/>
        <v>0.22479947342090595</v>
      </c>
      <c r="H1108" s="2">
        <f t="shared" si="157"/>
        <v>2.1845605578820555E-2</v>
      </c>
      <c r="I1108" s="2">
        <f t="shared" si="158"/>
        <v>2.1378577604633477</v>
      </c>
    </row>
    <row r="1109" spans="1:9" ht="13.5" x14ac:dyDescent="0.25">
      <c r="A1109" s="3">
        <f>TITRES_STAT!B1112</f>
        <v>43923</v>
      </c>
      <c r="B1109" s="6">
        <f>TITRES_STAT!D1112</f>
        <v>34.65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4.5601034427739748E-3</v>
      </c>
      <c r="G1109" s="2">
        <f t="shared" si="156"/>
        <v>0.2087423681765555</v>
      </c>
      <c r="H1109" s="2">
        <f t="shared" si="157"/>
        <v>2.1845605578820555E-2</v>
      </c>
      <c r="I1109" s="2">
        <f t="shared" si="158"/>
        <v>2.1378577604633477</v>
      </c>
    </row>
    <row r="1110" spans="1:9" ht="13.5" x14ac:dyDescent="0.25">
      <c r="A1110" s="3">
        <f>TITRES_STAT!B1113</f>
        <v>43924</v>
      </c>
      <c r="B1110" s="6">
        <f>TITRES_STAT!D1113</f>
        <v>34.65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4.2343817682901196E-3</v>
      </c>
      <c r="G1110" s="2">
        <f t="shared" si="156"/>
        <v>0.19383219902108725</v>
      </c>
      <c r="H1110" s="2">
        <f t="shared" si="157"/>
        <v>2.1845605578820555E-2</v>
      </c>
      <c r="I1110" s="2">
        <f t="shared" si="158"/>
        <v>2.1378577604633477</v>
      </c>
    </row>
    <row r="1111" spans="1:9" ht="13.5" x14ac:dyDescent="0.25">
      <c r="A1111" s="3">
        <f>TITRES_STAT!B1114</f>
        <v>43927</v>
      </c>
      <c r="B1111" s="6">
        <f>TITRES_STAT!D1114</f>
        <v>34.65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3.9319259276979681E-3</v>
      </c>
      <c r="G1111" s="2">
        <f t="shared" si="156"/>
        <v>0.17998704194815243</v>
      </c>
      <c r="H1111" s="2">
        <f t="shared" si="157"/>
        <v>2.1845605578820555E-2</v>
      </c>
      <c r="I1111" s="2">
        <f t="shared" si="158"/>
        <v>2.1378577604633477</v>
      </c>
    </row>
    <row r="1112" spans="1:9" ht="13.5" x14ac:dyDescent="0.25">
      <c r="A1112" s="3">
        <f>TITRES_STAT!B1115</f>
        <v>43928</v>
      </c>
      <c r="B1112" s="6">
        <f>TITRES_STAT!D1115</f>
        <v>34.65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3.651074075719542E-3</v>
      </c>
      <c r="G1112" s="2">
        <f t="shared" si="156"/>
        <v>0.16713082466614154</v>
      </c>
      <c r="H1112" s="2">
        <f t="shared" si="157"/>
        <v>2.1845605578820558E-2</v>
      </c>
      <c r="I1112" s="2">
        <f t="shared" si="158"/>
        <v>2.1378577604633477</v>
      </c>
    </row>
    <row r="1113" spans="1:9" ht="13.5" x14ac:dyDescent="0.25">
      <c r="A1113" s="3">
        <f>TITRES_STAT!B1116</f>
        <v>43929</v>
      </c>
      <c r="B1113" s="6">
        <f>TITRES_STAT!D1116</f>
        <v>34.65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3.3902830703110036E-3</v>
      </c>
      <c r="G1113" s="2">
        <f t="shared" si="156"/>
        <v>0.15519290861856</v>
      </c>
      <c r="H1113" s="2">
        <f t="shared" si="157"/>
        <v>2.1845605578820558E-2</v>
      </c>
      <c r="I1113" s="2">
        <f t="shared" si="158"/>
        <v>2.1378577604633477</v>
      </c>
    </row>
    <row r="1114" spans="1:9" ht="13.5" x14ac:dyDescent="0.25">
      <c r="A1114" s="3">
        <f>TITRES_STAT!B1117</f>
        <v>43934</v>
      </c>
      <c r="B1114" s="6">
        <f>TITRES_STAT!D1117</f>
        <v>34.65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3.1481199938602177E-3</v>
      </c>
      <c r="G1114" s="2">
        <f t="shared" si="156"/>
        <v>0.14410770086009145</v>
      </c>
      <c r="H1114" s="2">
        <f t="shared" si="157"/>
        <v>2.1845605578820558E-2</v>
      </c>
      <c r="I1114" s="2">
        <f t="shared" si="158"/>
        <v>2.1378577604633477</v>
      </c>
    </row>
    <row r="1115" spans="1:9" ht="13.5" x14ac:dyDescent="0.25">
      <c r="A1115" s="3">
        <f>TITRES_STAT!B1118</f>
        <v>43935</v>
      </c>
      <c r="B1115" s="6">
        <f>TITRES_STAT!D1118</f>
        <v>34.65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2.9232542800130593E-3</v>
      </c>
      <c r="G1115" s="2">
        <f t="shared" si="156"/>
        <v>0.13381429365579919</v>
      </c>
      <c r="H1115" s="2">
        <f t="shared" si="157"/>
        <v>2.1845605578820558E-2</v>
      </c>
      <c r="I1115" s="2">
        <f t="shared" si="158"/>
        <v>2.1378577604633477</v>
      </c>
    </row>
    <row r="1116" spans="1:9" ht="13.5" x14ac:dyDescent="0.25">
      <c r="A1116" s="3">
        <f>TITRES_STAT!B1119</f>
        <v>43936</v>
      </c>
      <c r="B1116" s="6">
        <f>TITRES_STAT!D1119</f>
        <v>34.65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2.7144504028692694E-3</v>
      </c>
      <c r="G1116" s="2">
        <f t="shared" si="156"/>
        <v>0.12425612982324211</v>
      </c>
      <c r="H1116" s="2">
        <f t="shared" si="157"/>
        <v>2.1845605578820558E-2</v>
      </c>
      <c r="I1116" s="2">
        <f t="shared" si="158"/>
        <v>2.1378577604633477</v>
      </c>
    </row>
    <row r="1117" spans="1:9" ht="13.5" x14ac:dyDescent="0.25">
      <c r="A1117" s="3">
        <f>TITRES_STAT!B1120</f>
        <v>43937</v>
      </c>
      <c r="B1117" s="6">
        <f>TITRES_STAT!D1120</f>
        <v>34.65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2.5205610883786075E-3</v>
      </c>
      <c r="G1117" s="2">
        <f t="shared" si="159"/>
        <v>0.11538069197872482</v>
      </c>
      <c r="H1117" s="2">
        <f t="shared" si="157"/>
        <v>2.1845605578820562E-2</v>
      </c>
      <c r="I1117" s="2">
        <f t="shared" si="158"/>
        <v>2.1378577604633477</v>
      </c>
    </row>
    <row r="1118" spans="1:9" ht="13.5" x14ac:dyDescent="0.25">
      <c r="A1118" s="3">
        <f>TITRES_STAT!B1121</f>
        <v>43938</v>
      </c>
      <c r="B1118" s="6">
        <f>TITRES_STAT!D1121</f>
        <v>34.65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2.3405210106372783E-3</v>
      </c>
      <c r="G1118" s="2">
        <f t="shared" si="159"/>
        <v>0.10713921398024448</v>
      </c>
      <c r="H1118" s="2">
        <f t="shared" si="157"/>
        <v>2.1845605578820558E-2</v>
      </c>
      <c r="I1118" s="2">
        <f t="shared" si="158"/>
        <v>2.1378577604633477</v>
      </c>
    </row>
    <row r="1119" spans="1:9" ht="13.5" x14ac:dyDescent="0.25">
      <c r="A1119" s="3">
        <f>TITRES_STAT!B1122</f>
        <v>43941</v>
      </c>
      <c r="B1119" s="6">
        <f>TITRES_STAT!D1122</f>
        <v>34.65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2.1733409384489012E-3</v>
      </c>
      <c r="G1119" s="2">
        <f t="shared" si="159"/>
        <v>9.9486412981655586E-2</v>
      </c>
      <c r="H1119" s="2">
        <f t="shared" si="157"/>
        <v>2.1845605578820558E-2</v>
      </c>
      <c r="I1119" s="2">
        <f t="shared" si="158"/>
        <v>2.1378577604633477</v>
      </c>
    </row>
    <row r="1120" spans="1:9" ht="13.5" x14ac:dyDescent="0.25">
      <c r="A1120" s="3">
        <f>TITRES_STAT!B1123</f>
        <v>43942</v>
      </c>
      <c r="B1120" s="6">
        <f>TITRES_STAT!D1123</f>
        <v>34.65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2.0181022999882655E-3</v>
      </c>
      <c r="G1120" s="2">
        <f t="shared" si="159"/>
        <v>9.2380240625823049E-2</v>
      </c>
      <c r="H1120" s="2">
        <f t="shared" si="157"/>
        <v>2.1845605578820558E-2</v>
      </c>
      <c r="I1120" s="2">
        <f t="shared" si="158"/>
        <v>2.1378577604633477</v>
      </c>
    </row>
    <row r="1121" spans="1:9" ht="13.5" x14ac:dyDescent="0.25">
      <c r="A1121" s="3">
        <f>TITRES_STAT!B1124</f>
        <v>43943</v>
      </c>
      <c r="B1121" s="6">
        <f>TITRES_STAT!D1124</f>
        <v>34.65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1.8739521357033894E-3</v>
      </c>
      <c r="G1121" s="2">
        <f t="shared" si="159"/>
        <v>8.578165200969283E-2</v>
      </c>
      <c r="H1121" s="2">
        <f t="shared" si="157"/>
        <v>2.1845605578820558E-2</v>
      </c>
      <c r="I1121" s="2">
        <f t="shared" si="158"/>
        <v>2.1378577604633477</v>
      </c>
    </row>
    <row r="1122" spans="1:9" ht="13.5" x14ac:dyDescent="0.25">
      <c r="A1122" s="3">
        <f>TITRES_STAT!B1125</f>
        <v>43944</v>
      </c>
      <c r="B1122" s="6">
        <f>TITRES_STAT!D1125</f>
        <v>34.65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1.7400984117245759E-3</v>
      </c>
      <c r="G1122" s="2">
        <f t="shared" si="159"/>
        <v>7.9654391151857615E-2</v>
      </c>
      <c r="H1122" s="2">
        <f t="shared" si="157"/>
        <v>2.1845605578820562E-2</v>
      </c>
      <c r="I1122" s="2">
        <f t="shared" si="158"/>
        <v>2.1378577604633477</v>
      </c>
    </row>
    <row r="1123" spans="1:9" ht="13.5" x14ac:dyDescent="0.25">
      <c r="A1123" s="3">
        <f>TITRES_STAT!B1126</f>
        <v>43945</v>
      </c>
      <c r="B1123" s="6">
        <f>TITRES_STAT!D1126</f>
        <v>34.65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1.6158056680299633E-3</v>
      </c>
      <c r="G1123" s="2">
        <f t="shared" si="159"/>
        <v>7.3964791783867792E-2</v>
      </c>
      <c r="H1123" s="2">
        <f t="shared" si="157"/>
        <v>2.1845605578820558E-2</v>
      </c>
      <c r="I1123" s="2">
        <f t="shared" si="158"/>
        <v>2.1378577604633477</v>
      </c>
    </row>
    <row r="1124" spans="1:9" ht="13.5" x14ac:dyDescent="0.25">
      <c r="A1124" s="3">
        <f>TITRES_STAT!B1127</f>
        <v>43948</v>
      </c>
      <c r="B1124" s="6">
        <f>TITRES_STAT!D1127</f>
        <v>34.65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1.5003909774563944E-3</v>
      </c>
      <c r="G1124" s="2">
        <f t="shared" si="159"/>
        <v>6.8681592370734373E-2</v>
      </c>
      <c r="H1124" s="2">
        <f t="shared" si="157"/>
        <v>2.1845605578820558E-2</v>
      </c>
      <c r="I1124" s="2">
        <f t="shared" si="158"/>
        <v>2.1378577604633477</v>
      </c>
    </row>
    <row r="1125" spans="1:9" ht="13.5" x14ac:dyDescent="0.25">
      <c r="A1125" s="3">
        <f>TITRES_STAT!B1128</f>
        <v>43949</v>
      </c>
      <c r="B1125" s="6">
        <f>TITRES_STAT!D1128</f>
        <v>34.65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1.3932201933523662E-3</v>
      </c>
      <c r="G1125" s="2">
        <f t="shared" si="159"/>
        <v>6.3775764344253347E-2</v>
      </c>
      <c r="H1125" s="2">
        <f t="shared" si="157"/>
        <v>2.1845605578820558E-2</v>
      </c>
      <c r="I1125" s="2">
        <f t="shared" si="158"/>
        <v>2.1378577604633477</v>
      </c>
    </row>
    <row r="1126" spans="1:9" ht="13.5" x14ac:dyDescent="0.25">
      <c r="A1126" s="3">
        <f>TITRES_STAT!B1129</f>
        <v>43950</v>
      </c>
      <c r="B1126" s="6">
        <f>TITRES_STAT!D1129</f>
        <v>34.65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1.2937044652557687E-3</v>
      </c>
      <c r="G1126" s="2">
        <f t="shared" si="159"/>
        <v>5.9220352605378106E-2</v>
      </c>
      <c r="H1126" s="2">
        <f t="shared" si="157"/>
        <v>2.1845605578820562E-2</v>
      </c>
      <c r="I1126" s="2">
        <f t="shared" si="158"/>
        <v>2.1378577604633477</v>
      </c>
    </row>
    <row r="1127" spans="1:9" ht="13.5" x14ac:dyDescent="0.25">
      <c r="A1127" s="3">
        <f>TITRES_STAT!B1130</f>
        <v>43951</v>
      </c>
      <c r="B1127" s="6">
        <f>TITRES_STAT!D1130</f>
        <v>34.65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1.2012970034517851E-3</v>
      </c>
      <c r="G1127" s="2">
        <f t="shared" si="159"/>
        <v>5.4990327419279672E-2</v>
      </c>
      <c r="H1127" s="2">
        <f t="shared" si="157"/>
        <v>2.1845605578820558E-2</v>
      </c>
      <c r="I1127" s="2">
        <f t="shared" si="158"/>
        <v>2.1378577604633477</v>
      </c>
    </row>
    <row r="1128" spans="1:9" ht="13.5" x14ac:dyDescent="0.25">
      <c r="A1128" s="3">
        <f>TITRES_STAT!B1131</f>
        <v>43955</v>
      </c>
      <c r="B1128" s="6">
        <f>TITRES_STAT!D1131</f>
        <v>34.65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1.1154900746338005E-3</v>
      </c>
      <c r="G1128" s="2">
        <f t="shared" si="159"/>
        <v>5.1062446889331127E-2</v>
      </c>
      <c r="H1128" s="2">
        <f t="shared" si="157"/>
        <v>2.1845605578820558E-2</v>
      </c>
      <c r="I1128" s="2">
        <f t="shared" si="158"/>
        <v>2.1378577604633477</v>
      </c>
    </row>
    <row r="1129" spans="1:9" ht="13.5" x14ac:dyDescent="0.25">
      <c r="A1129" s="3">
        <f>TITRES_STAT!B1132</f>
        <v>43956</v>
      </c>
      <c r="B1129" s="6">
        <f>TITRES_STAT!D1132</f>
        <v>34.65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1.0358122121599575E-3</v>
      </c>
      <c r="G1129" s="2">
        <f t="shared" si="159"/>
        <v>4.7415129254378907E-2</v>
      </c>
      <c r="H1129" s="2">
        <f t="shared" si="157"/>
        <v>2.1845605578820555E-2</v>
      </c>
      <c r="I1129" s="2">
        <f t="shared" si="158"/>
        <v>2.1378577604633477</v>
      </c>
    </row>
    <row r="1130" spans="1:9" ht="13.5" x14ac:dyDescent="0.25">
      <c r="A1130" s="3">
        <f>TITRES_STAT!B1133</f>
        <v>43957</v>
      </c>
      <c r="B1130" s="6">
        <f>TITRES_STAT!D1133</f>
        <v>34.65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9.6182562557710339E-4</v>
      </c>
      <c r="G1130" s="2">
        <f t="shared" si="159"/>
        <v>4.4028334307637564E-2</v>
      </c>
      <c r="H1130" s="2">
        <f t="shared" si="157"/>
        <v>2.1845605578820551E-2</v>
      </c>
      <c r="I1130" s="2">
        <f t="shared" si="158"/>
        <v>2.1378577604633477</v>
      </c>
    </row>
    <row r="1131" spans="1:9" ht="13.5" x14ac:dyDescent="0.25">
      <c r="A1131" s="3">
        <f>TITRES_STAT!B1134</f>
        <v>43958</v>
      </c>
      <c r="B1131" s="6">
        <f>TITRES_STAT!D1134</f>
        <v>34.65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8.9312379517873883E-4</v>
      </c>
      <c r="G1131" s="2">
        <f t="shared" si="159"/>
        <v>4.0883453285663451E-2</v>
      </c>
      <c r="H1131" s="2">
        <f t="shared" si="157"/>
        <v>2.1845605578820551E-2</v>
      </c>
      <c r="I1131" s="2">
        <f t="shared" si="158"/>
        <v>2.1378577604633477</v>
      </c>
    </row>
    <row r="1132" spans="1:9" ht="13.5" x14ac:dyDescent="0.25">
      <c r="A1132" s="3">
        <f>TITRES_STAT!B1135</f>
        <v>43959</v>
      </c>
      <c r="B1132" s="6">
        <f>TITRES_STAT!D1135</f>
        <v>33.619999999999997</v>
      </c>
      <c r="C1132" s="2">
        <f t="shared" si="153"/>
        <v>-1.0300000000000011</v>
      </c>
      <c r="D1132" s="2">
        <f t="shared" si="154"/>
        <v>0</v>
      </c>
      <c r="E1132" s="2">
        <f t="shared" si="155"/>
        <v>1.0300000000000011</v>
      </c>
      <c r="F1132" s="2">
        <f t="shared" si="159"/>
        <v>8.2932923838025744E-4</v>
      </c>
      <c r="G1132" s="2">
        <f t="shared" si="159"/>
        <v>0.11153463519383043</v>
      </c>
      <c r="H1132" s="2">
        <f t="shared" si="157"/>
        <v>7.4356206656255959E-3</v>
      </c>
      <c r="I1132" s="2">
        <f t="shared" si="158"/>
        <v>0.73807402806670552</v>
      </c>
    </row>
    <row r="1133" spans="1:9" ht="13.5" x14ac:dyDescent="0.25">
      <c r="A1133" s="3">
        <f>TITRES_STAT!B1136</f>
        <v>43962</v>
      </c>
      <c r="B1133" s="6">
        <f>TITRES_STAT!D1136</f>
        <v>32.619999999999997</v>
      </c>
      <c r="C1133" s="2">
        <f t="shared" si="153"/>
        <v>-1</v>
      </c>
      <c r="D1133" s="2">
        <f t="shared" si="154"/>
        <v>0</v>
      </c>
      <c r="E1133" s="2">
        <f t="shared" si="155"/>
        <v>1</v>
      </c>
      <c r="F1133" s="2">
        <f t="shared" ref="F1133:G1148" si="160">((F1132*13)+D1133)/14</f>
        <v>7.7009143563881049E-4</v>
      </c>
      <c r="G1133" s="2">
        <f t="shared" si="160"/>
        <v>0.17499644696569969</v>
      </c>
      <c r="H1133" s="2">
        <f t="shared" si="157"/>
        <v>4.4006118352205911E-3</v>
      </c>
      <c r="I1133" s="2">
        <f t="shared" si="158"/>
        <v>0.43813312968616458</v>
      </c>
    </row>
    <row r="1134" spans="1:9" ht="13.5" x14ac:dyDescent="0.25">
      <c r="A1134" s="3">
        <f>TITRES_STAT!B1137</f>
        <v>43963</v>
      </c>
      <c r="B1134" s="6">
        <f>TITRES_STAT!D1137</f>
        <v>31.65</v>
      </c>
      <c r="C1134" s="2">
        <f t="shared" si="153"/>
        <v>-0.96999999999999886</v>
      </c>
      <c r="D1134" s="2">
        <f t="shared" si="154"/>
        <v>0</v>
      </c>
      <c r="E1134" s="2">
        <f t="shared" si="155"/>
        <v>0.96999999999999886</v>
      </c>
      <c r="F1134" s="2">
        <f t="shared" si="160"/>
        <v>7.1508490452175269E-4</v>
      </c>
      <c r="G1134" s="2">
        <f t="shared" si="160"/>
        <v>0.23178241503957819</v>
      </c>
      <c r="H1134" s="2">
        <f t="shared" si="157"/>
        <v>3.0851559830354161E-3</v>
      </c>
      <c r="I1134" s="2">
        <f t="shared" si="158"/>
        <v>0.30756670703713951</v>
      </c>
    </row>
    <row r="1135" spans="1:9" ht="13.5" x14ac:dyDescent="0.25">
      <c r="A1135" s="3">
        <f>TITRES_STAT!B1138</f>
        <v>43964</v>
      </c>
      <c r="B1135" s="6">
        <f>TITRES_STAT!D1138</f>
        <v>30.72</v>
      </c>
      <c r="C1135" s="2">
        <f t="shared" si="153"/>
        <v>-0.92999999999999972</v>
      </c>
      <c r="D1135" s="2">
        <f t="shared" si="154"/>
        <v>0</v>
      </c>
      <c r="E1135" s="2">
        <f t="shared" si="155"/>
        <v>0.92999999999999972</v>
      </c>
      <c r="F1135" s="2">
        <f t="shared" si="160"/>
        <v>6.6400741134162752E-4</v>
      </c>
      <c r="G1135" s="2">
        <f t="shared" si="160"/>
        <v>0.28165509967960828</v>
      </c>
      <c r="H1135" s="2">
        <f t="shared" si="157"/>
        <v>2.3575195765919285E-3</v>
      </c>
      <c r="I1135" s="2">
        <f t="shared" si="158"/>
        <v>0.23519747500749588</v>
      </c>
    </row>
    <row r="1136" spans="1:9" ht="13.5" x14ac:dyDescent="0.25">
      <c r="A1136" s="3">
        <f>TITRES_STAT!B1139</f>
        <v>43965</v>
      </c>
      <c r="B1136" s="6">
        <f>TITRES_STAT!D1139</f>
        <v>30.71</v>
      </c>
      <c r="C1136" s="2">
        <f t="shared" si="153"/>
        <v>-9.9999999999980105E-3</v>
      </c>
      <c r="D1136" s="2">
        <f t="shared" si="154"/>
        <v>0</v>
      </c>
      <c r="E1136" s="2">
        <f t="shared" si="155"/>
        <v>9.9999999999980105E-3</v>
      </c>
      <c r="F1136" s="2">
        <f t="shared" si="160"/>
        <v>6.1657831053151132E-4</v>
      </c>
      <c r="G1136" s="2">
        <f t="shared" si="160"/>
        <v>0.26225116398820753</v>
      </c>
      <c r="H1136" s="2">
        <f t="shared" si="157"/>
        <v>2.351098470469464E-3</v>
      </c>
      <c r="I1136" s="2">
        <f t="shared" si="158"/>
        <v>0.23455837720507589</v>
      </c>
    </row>
    <row r="1137" spans="1:9" ht="13.5" x14ac:dyDescent="0.25">
      <c r="A1137" s="3">
        <f>TITRES_STAT!B1140</f>
        <v>43966</v>
      </c>
      <c r="B1137" s="6">
        <f>TITRES_STAT!D1140</f>
        <v>29.8</v>
      </c>
      <c r="C1137" s="2">
        <f t="shared" si="153"/>
        <v>-0.91000000000000014</v>
      </c>
      <c r="D1137" s="2">
        <f t="shared" si="154"/>
        <v>0</v>
      </c>
      <c r="E1137" s="2">
        <f t="shared" si="155"/>
        <v>0.91000000000000014</v>
      </c>
      <c r="F1137" s="2">
        <f t="shared" si="160"/>
        <v>5.7253700263640327E-4</v>
      </c>
      <c r="G1137" s="2">
        <f t="shared" si="160"/>
        <v>0.30851893798904989</v>
      </c>
      <c r="H1137" s="2">
        <f t="shared" si="157"/>
        <v>1.8557596702758132E-3</v>
      </c>
      <c r="I1137" s="2">
        <f t="shared" si="158"/>
        <v>0.18523222054305677</v>
      </c>
    </row>
    <row r="1138" spans="1:9" ht="13.5" x14ac:dyDescent="0.25">
      <c r="A1138" s="3">
        <f>TITRES_STAT!B1141</f>
        <v>43969</v>
      </c>
      <c r="B1138" s="6">
        <f>TITRES_STAT!D1141</f>
        <v>29.8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5.3164150244808879E-4</v>
      </c>
      <c r="G1138" s="2">
        <f t="shared" si="160"/>
        <v>0.28648187098983202</v>
      </c>
      <c r="H1138" s="2">
        <f t="shared" si="157"/>
        <v>1.8557596702758134E-3</v>
      </c>
      <c r="I1138" s="2">
        <f t="shared" si="158"/>
        <v>0.18523222054305677</v>
      </c>
    </row>
    <row r="1139" spans="1:9" ht="13.5" x14ac:dyDescent="0.25">
      <c r="A1139" s="3">
        <f>TITRES_STAT!B1142</f>
        <v>43970</v>
      </c>
      <c r="B1139" s="6">
        <f>TITRES_STAT!D1142</f>
        <v>29.8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4.9366710941608247E-4</v>
      </c>
      <c r="G1139" s="2">
        <f t="shared" si="160"/>
        <v>0.26601888020484404</v>
      </c>
      <c r="H1139" s="2">
        <f t="shared" si="157"/>
        <v>1.8557596702758134E-3</v>
      </c>
      <c r="I1139" s="2">
        <f t="shared" si="158"/>
        <v>0.18523222054305677</v>
      </c>
    </row>
    <row r="1140" spans="1:9" ht="13.5" x14ac:dyDescent="0.25">
      <c r="A1140" s="3">
        <f>TITRES_STAT!B1143</f>
        <v>43971</v>
      </c>
      <c r="B1140" s="6">
        <f>TITRES_STAT!D1143</f>
        <v>29.8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4.5840517302921942E-4</v>
      </c>
      <c r="G1140" s="2">
        <f t="shared" si="160"/>
        <v>0.24701753161878376</v>
      </c>
      <c r="H1140" s="2">
        <f t="shared" si="157"/>
        <v>1.8557596702758132E-3</v>
      </c>
      <c r="I1140" s="2">
        <f t="shared" si="158"/>
        <v>0.18523222054305677</v>
      </c>
    </row>
    <row r="1141" spans="1:9" ht="13.5" x14ac:dyDescent="0.25">
      <c r="A1141" s="3">
        <f>TITRES_STAT!B1144</f>
        <v>43972</v>
      </c>
      <c r="B1141" s="6">
        <f>TITRES_STAT!D1144</f>
        <v>29.8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4.2566194638427518E-4</v>
      </c>
      <c r="G1141" s="2">
        <f t="shared" si="160"/>
        <v>0.22937342221744209</v>
      </c>
      <c r="H1141" s="2">
        <f t="shared" si="157"/>
        <v>1.8557596702758129E-3</v>
      </c>
      <c r="I1141" s="2">
        <f t="shared" si="158"/>
        <v>0.18523222054305677</v>
      </c>
    </row>
    <row r="1142" spans="1:9" ht="13.5" x14ac:dyDescent="0.25">
      <c r="A1142" s="3">
        <f>TITRES_STAT!B1145</f>
        <v>43973</v>
      </c>
      <c r="B1142" s="6">
        <f>TITRES_STAT!D1145</f>
        <v>29.8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3.9525752164254122E-4</v>
      </c>
      <c r="G1142" s="2">
        <f t="shared" si="160"/>
        <v>0.21298960634476766</v>
      </c>
      <c r="H1142" s="2">
        <f t="shared" si="157"/>
        <v>1.8557596702758129E-3</v>
      </c>
      <c r="I1142" s="2">
        <f t="shared" si="158"/>
        <v>0.18523222054305677</v>
      </c>
    </row>
    <row r="1143" spans="1:9" ht="13.5" x14ac:dyDescent="0.25">
      <c r="A1143" s="3">
        <f>TITRES_STAT!B1146</f>
        <v>43977</v>
      </c>
      <c r="B1143" s="6">
        <f>TITRES_STAT!D1146</f>
        <v>29.8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3.6702484152521683E-4</v>
      </c>
      <c r="G1143" s="2">
        <f t="shared" si="160"/>
        <v>0.19777606303442713</v>
      </c>
      <c r="H1143" s="2">
        <f t="shared" si="157"/>
        <v>1.8557596702758127E-3</v>
      </c>
      <c r="I1143" s="2">
        <f t="shared" si="158"/>
        <v>0.18523222054305677</v>
      </c>
    </row>
    <row r="1144" spans="1:9" ht="13.5" x14ac:dyDescent="0.25">
      <c r="A1144" s="3">
        <f>TITRES_STAT!B1147</f>
        <v>43978</v>
      </c>
      <c r="B1144" s="6">
        <f>TITRES_STAT!D1147</f>
        <v>29.8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3.4080878141627273E-4</v>
      </c>
      <c r="G1144" s="2">
        <f t="shared" si="160"/>
        <v>0.18364920138911089</v>
      </c>
      <c r="H1144" s="2">
        <f t="shared" si="157"/>
        <v>1.8557596702758125E-3</v>
      </c>
      <c r="I1144" s="2">
        <f t="shared" si="158"/>
        <v>0.18523222054305677</v>
      </c>
    </row>
    <row r="1145" spans="1:9" ht="13.5" x14ac:dyDescent="0.25">
      <c r="A1145" s="3">
        <f>TITRES_STAT!B1148</f>
        <v>43979</v>
      </c>
      <c r="B1145" s="6">
        <f>TITRES_STAT!D1148</f>
        <v>29.8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3.1646529702939607E-4</v>
      </c>
      <c r="G1145" s="2">
        <f t="shared" si="160"/>
        <v>0.17053140128988867</v>
      </c>
      <c r="H1145" s="2">
        <f t="shared" si="157"/>
        <v>1.8557596702758125E-3</v>
      </c>
      <c r="I1145" s="2">
        <f t="shared" si="158"/>
        <v>0.18523222054305677</v>
      </c>
    </row>
    <row r="1146" spans="1:9" ht="13.5" x14ac:dyDescent="0.25">
      <c r="A1146" s="3">
        <f>TITRES_STAT!B1149</f>
        <v>43980</v>
      </c>
      <c r="B1146" s="6">
        <f>TITRES_STAT!D1149</f>
        <v>29.8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2.9386063295586779E-4</v>
      </c>
      <c r="G1146" s="2">
        <f t="shared" si="160"/>
        <v>0.15835058691203946</v>
      </c>
      <c r="H1146" s="2">
        <f t="shared" si="157"/>
        <v>1.8557596702758129E-3</v>
      </c>
      <c r="I1146" s="2">
        <f t="shared" si="158"/>
        <v>0.18523222054305677</v>
      </c>
    </row>
    <row r="1147" spans="1:9" ht="13.5" x14ac:dyDescent="0.25">
      <c r="A1147" s="3">
        <f>TITRES_STAT!B1150</f>
        <v>43983</v>
      </c>
      <c r="B1147" s="6">
        <f>TITRES_STAT!D1150</f>
        <v>29.8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2.7287058774473437E-4</v>
      </c>
      <c r="G1147" s="2">
        <f t="shared" si="160"/>
        <v>0.14703983070403664</v>
      </c>
      <c r="H1147" s="2">
        <f t="shared" si="157"/>
        <v>1.8557596702758127E-3</v>
      </c>
      <c r="I1147" s="2">
        <f t="shared" si="158"/>
        <v>0.18523222054305677</v>
      </c>
    </row>
    <row r="1148" spans="1:9" ht="13.5" x14ac:dyDescent="0.25">
      <c r="A1148" s="3">
        <f>TITRES_STAT!B1151</f>
        <v>43984</v>
      </c>
      <c r="B1148" s="6">
        <f>TITRES_STAT!D1151</f>
        <v>29.8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2.5337983147725334E-4</v>
      </c>
      <c r="G1148" s="2">
        <f t="shared" si="160"/>
        <v>0.13653698565374831</v>
      </c>
      <c r="H1148" s="2">
        <f t="shared" si="157"/>
        <v>1.8557596702758129E-3</v>
      </c>
      <c r="I1148" s="2">
        <f t="shared" si="158"/>
        <v>0.18523222054305677</v>
      </c>
    </row>
    <row r="1149" spans="1:9" ht="13.5" x14ac:dyDescent="0.25">
      <c r="A1149" s="3">
        <f>TITRES_STAT!B1152</f>
        <v>43985</v>
      </c>
      <c r="B1149" s="6">
        <f>TITRES_STAT!D1152</f>
        <v>29.8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2.3528127208602095E-4</v>
      </c>
      <c r="G1149" s="2">
        <f t="shared" si="161"/>
        <v>0.12678434382133771</v>
      </c>
      <c r="H1149" s="2">
        <f t="shared" si="157"/>
        <v>1.8557596702758127E-3</v>
      </c>
      <c r="I1149" s="2">
        <f t="shared" si="158"/>
        <v>0.18523222054305677</v>
      </c>
    </row>
    <row r="1150" spans="1:9" ht="13.5" x14ac:dyDescent="0.25">
      <c r="A1150" s="3">
        <f>TITRES_STAT!B1153</f>
        <v>43986</v>
      </c>
      <c r="B1150" s="6">
        <f>TITRES_STAT!D1153</f>
        <v>29.8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2.1847546693701947E-4</v>
      </c>
      <c r="G1150" s="2">
        <f t="shared" si="161"/>
        <v>0.11772831926267073</v>
      </c>
      <c r="H1150" s="2">
        <f t="shared" si="157"/>
        <v>1.8557596702758129E-3</v>
      </c>
      <c r="I1150" s="2">
        <f t="shared" si="158"/>
        <v>0.18523222054305677</v>
      </c>
    </row>
    <row r="1151" spans="1:9" ht="13.5" x14ac:dyDescent="0.25">
      <c r="A1151" s="3">
        <f>TITRES_STAT!B1154</f>
        <v>43987</v>
      </c>
      <c r="B1151" s="6">
        <f>TITRES_STAT!D1154</f>
        <v>29.8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2.0287007644151806E-4</v>
      </c>
      <c r="G1151" s="2">
        <f t="shared" si="161"/>
        <v>0.10931915360105139</v>
      </c>
      <c r="H1151" s="2">
        <f t="shared" si="157"/>
        <v>1.8557596702758127E-3</v>
      </c>
      <c r="I1151" s="2">
        <f t="shared" si="158"/>
        <v>0.18523222054305677</v>
      </c>
    </row>
    <row r="1152" spans="1:9" ht="13.5" x14ac:dyDescent="0.25">
      <c r="A1152" s="3">
        <f>TITRES_STAT!B1155</f>
        <v>43990</v>
      </c>
      <c r="B1152" s="6">
        <f>TITRES_STAT!D1155</f>
        <v>29.8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1.8837935669569535E-4</v>
      </c>
      <c r="G1152" s="2">
        <f t="shared" si="161"/>
        <v>0.10151064262954772</v>
      </c>
      <c r="H1152" s="2">
        <f t="shared" si="157"/>
        <v>1.8557596702758129E-3</v>
      </c>
      <c r="I1152" s="2">
        <f t="shared" si="158"/>
        <v>0.18523222054305677</v>
      </c>
    </row>
    <row r="1153" spans="1:9" ht="13.5" x14ac:dyDescent="0.25">
      <c r="A1153" s="3">
        <f>TITRES_STAT!B1156</f>
        <v>43991</v>
      </c>
      <c r="B1153" s="6">
        <f>TITRES_STAT!D1156</f>
        <v>29.8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1.7492368836028853E-4</v>
      </c>
      <c r="G1153" s="2">
        <f t="shared" si="161"/>
        <v>9.4259882441722884E-2</v>
      </c>
      <c r="H1153" s="2">
        <f t="shared" si="157"/>
        <v>1.8557596702758127E-3</v>
      </c>
      <c r="I1153" s="2">
        <f t="shared" si="158"/>
        <v>0.18523222054305677</v>
      </c>
    </row>
    <row r="1154" spans="1:9" ht="13.5" x14ac:dyDescent="0.25">
      <c r="A1154" s="3">
        <f>TITRES_STAT!B1157</f>
        <v>43992</v>
      </c>
      <c r="B1154" s="6">
        <f>TITRES_STAT!D1157</f>
        <v>29.8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1.6242913919169651E-4</v>
      </c>
      <c r="G1154" s="2">
        <f t="shared" si="161"/>
        <v>8.7527033695885534E-2</v>
      </c>
      <c r="H1154" s="2">
        <f t="shared" si="157"/>
        <v>1.8557596702758129E-3</v>
      </c>
      <c r="I1154" s="2">
        <f t="shared" si="158"/>
        <v>0.18523222054305677</v>
      </c>
    </row>
    <row r="1155" spans="1:9" ht="13.5" x14ac:dyDescent="0.25">
      <c r="A1155" s="3">
        <f>TITRES_STAT!B1158</f>
        <v>43993</v>
      </c>
      <c r="B1155" s="6">
        <f>TITRES_STAT!D1158</f>
        <v>29.8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1.5082705782086105E-4</v>
      </c>
      <c r="G1155" s="2">
        <f t="shared" si="161"/>
        <v>8.1275102717607989E-2</v>
      </c>
      <c r="H1155" s="2">
        <f t="shared" si="157"/>
        <v>1.8557596702758132E-3</v>
      </c>
      <c r="I1155" s="2">
        <f t="shared" si="158"/>
        <v>0.18523222054305677</v>
      </c>
    </row>
    <row r="1156" spans="1:9" ht="13.5" x14ac:dyDescent="0.25">
      <c r="A1156" s="3">
        <f>TITRES_STAT!B1159</f>
        <v>43994</v>
      </c>
      <c r="B1156" s="6">
        <f>TITRES_STAT!D1159</f>
        <v>29.8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1.4005369654794241E-4</v>
      </c>
      <c r="G1156" s="2">
        <f t="shared" si="161"/>
        <v>7.5469738237778847E-2</v>
      </c>
      <c r="H1156" s="2">
        <f t="shared" si="157"/>
        <v>1.8557596702758132E-3</v>
      </c>
      <c r="I1156" s="2">
        <f t="shared" si="158"/>
        <v>0.18523222054305677</v>
      </c>
    </row>
    <row r="1157" spans="1:9" ht="13.5" x14ac:dyDescent="0.25">
      <c r="A1157" s="3">
        <f>TITRES_STAT!B1160</f>
        <v>43997</v>
      </c>
      <c r="B1157" s="6">
        <f>TITRES_STAT!D1160</f>
        <v>29.8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1.3004986108023224E-4</v>
      </c>
      <c r="G1157" s="2">
        <f t="shared" si="161"/>
        <v>7.0079042649366069E-2</v>
      </c>
      <c r="H1157" s="2">
        <f t="shared" si="157"/>
        <v>1.8557596702758134E-3</v>
      </c>
      <c r="I1157" s="2">
        <f t="shared" si="158"/>
        <v>0.18523222054305677</v>
      </c>
    </row>
    <row r="1158" spans="1:9" ht="13.5" x14ac:dyDescent="0.25">
      <c r="A1158" s="3">
        <f>TITRES_STAT!B1161</f>
        <v>43998</v>
      </c>
      <c r="B1158" s="6">
        <f>TITRES_STAT!D1161</f>
        <v>29.8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1.2076058528878708E-4</v>
      </c>
      <c r="G1158" s="2">
        <f t="shared" si="161"/>
        <v>6.5073396745839923E-2</v>
      </c>
      <c r="H1158" s="2">
        <f t="shared" si="157"/>
        <v>1.8557596702758134E-3</v>
      </c>
      <c r="I1158" s="2">
        <f t="shared" si="158"/>
        <v>0.18523222054305677</v>
      </c>
    </row>
    <row r="1159" spans="1:9" ht="13.5" x14ac:dyDescent="0.25">
      <c r="A1159" s="3">
        <f>TITRES_STAT!B1162</f>
        <v>43999</v>
      </c>
      <c r="B1159" s="6">
        <f>TITRES_STAT!D1162</f>
        <v>29.8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1.1213482919673087E-4</v>
      </c>
      <c r="G1159" s="2">
        <f t="shared" si="161"/>
        <v>6.0425296978279926E-2</v>
      </c>
      <c r="H1159" s="2">
        <f t="shared" si="157"/>
        <v>1.8557596702758136E-3</v>
      </c>
      <c r="I1159" s="2">
        <f t="shared" si="158"/>
        <v>0.18523222054305677</v>
      </c>
    </row>
    <row r="1160" spans="1:9" ht="13.5" x14ac:dyDescent="0.25">
      <c r="A1160" s="3">
        <f>TITRES_STAT!B1163</f>
        <v>44000</v>
      </c>
      <c r="B1160" s="6">
        <f>TITRES_STAT!D1163</f>
        <v>29.8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1.0412519853982153E-4</v>
      </c>
      <c r="G1160" s="2">
        <f t="shared" si="161"/>
        <v>5.6109204336974215E-2</v>
      </c>
      <c r="H1160" s="2">
        <f t="shared" si="157"/>
        <v>1.8557596702758138E-3</v>
      </c>
      <c r="I1160" s="2">
        <f t="shared" si="158"/>
        <v>0.18523222054305677</v>
      </c>
    </row>
    <row r="1161" spans="1:9" ht="13.5" x14ac:dyDescent="0.25">
      <c r="A1161" s="3">
        <f>TITRES_STAT!B1164</f>
        <v>44001</v>
      </c>
      <c r="B1161" s="6">
        <f>TITRES_STAT!D1164</f>
        <v>29.8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9.668768435840571E-5</v>
      </c>
      <c r="G1161" s="2">
        <f t="shared" si="161"/>
        <v>5.2101404027190337E-2</v>
      </c>
      <c r="H1161" s="2">
        <f t="shared" si="157"/>
        <v>1.855759670275814E-3</v>
      </c>
      <c r="I1161" s="2">
        <f t="shared" si="158"/>
        <v>0.18523222054305677</v>
      </c>
    </row>
    <row r="1162" spans="1:9" ht="13.5" x14ac:dyDescent="0.25">
      <c r="A1162" s="3">
        <f>TITRES_STAT!B1165</f>
        <v>44004</v>
      </c>
      <c r="B1162" s="6">
        <f>TITRES_STAT!D1165</f>
        <v>29.8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8.9781421189948166E-5</v>
      </c>
      <c r="G1162" s="2">
        <f t="shared" si="161"/>
        <v>4.8379875168105317E-2</v>
      </c>
      <c r="H1162" s="2">
        <f t="shared" si="157"/>
        <v>1.855759670275814E-3</v>
      </c>
      <c r="I1162" s="2">
        <f t="shared" si="158"/>
        <v>0.18523222054305677</v>
      </c>
    </row>
    <row r="1163" spans="1:9" ht="13.5" x14ac:dyDescent="0.25">
      <c r="A1163" s="3">
        <f>TITRES_STAT!B1166</f>
        <v>44005</v>
      </c>
      <c r="B1163" s="6">
        <f>TITRES_STAT!D1166</f>
        <v>29.8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8.3368462533523301E-5</v>
      </c>
      <c r="G1163" s="2">
        <f t="shared" si="161"/>
        <v>4.4924169798954937E-2</v>
      </c>
      <c r="H1163" s="2">
        <f t="shared" si="157"/>
        <v>1.8557596702758142E-3</v>
      </c>
      <c r="I1163" s="2">
        <f t="shared" si="158"/>
        <v>0.18523222054305677</v>
      </c>
    </row>
    <row r="1164" spans="1:9" ht="13.5" x14ac:dyDescent="0.25">
      <c r="A1164" s="3">
        <f>TITRES_STAT!B1167</f>
        <v>44006</v>
      </c>
      <c r="B1164" s="6">
        <f>TITRES_STAT!D1167</f>
        <v>29.8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7.7413572352557343E-5</v>
      </c>
      <c r="G1164" s="2">
        <f t="shared" si="161"/>
        <v>4.1715300527601015E-2</v>
      </c>
      <c r="H1164" s="2">
        <f t="shared" si="157"/>
        <v>1.8557596702758138E-3</v>
      </c>
      <c r="I1164" s="2">
        <f t="shared" si="158"/>
        <v>0.18523222054305677</v>
      </c>
    </row>
    <row r="1165" spans="1:9" ht="13.5" x14ac:dyDescent="0.25">
      <c r="A1165" s="3">
        <f>TITRES_STAT!B1168</f>
        <v>44007</v>
      </c>
      <c r="B1165" s="6">
        <f>TITRES_STAT!D1168</f>
        <v>29.8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7.1884031470231821E-5</v>
      </c>
      <c r="G1165" s="2">
        <f t="shared" si="165"/>
        <v>3.8735636204200945E-2</v>
      </c>
      <c r="H1165" s="2">
        <f t="shared" si="157"/>
        <v>1.8557596702758138E-3</v>
      </c>
      <c r="I1165" s="2">
        <f t="shared" si="158"/>
        <v>0.18523222054305677</v>
      </c>
    </row>
    <row r="1166" spans="1:9" ht="13.5" x14ac:dyDescent="0.25">
      <c r="A1166" s="3">
        <f>TITRES_STAT!B1169</f>
        <v>44008</v>
      </c>
      <c r="B1166" s="6">
        <f>TITRES_STAT!D1169</f>
        <v>29.8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6.6749457793786692E-5</v>
      </c>
      <c r="G1166" s="2">
        <f t="shared" si="165"/>
        <v>3.5968805046758021E-2</v>
      </c>
      <c r="H1166" s="2">
        <f t="shared" si="157"/>
        <v>1.8557596702758138E-3</v>
      </c>
      <c r="I1166" s="2">
        <f t="shared" si="158"/>
        <v>0.18523222054305677</v>
      </c>
    </row>
    <row r="1167" spans="1:9" ht="13.5" x14ac:dyDescent="0.25">
      <c r="A1167" s="3">
        <f>TITRES_STAT!B1170</f>
        <v>44011</v>
      </c>
      <c r="B1167" s="6">
        <f>TITRES_STAT!D1170</f>
        <v>29.8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6.1981639379944783E-5</v>
      </c>
      <c r="G1167" s="2">
        <f t="shared" si="165"/>
        <v>3.3399604686275307E-2</v>
      </c>
      <c r="H1167" s="2">
        <f t="shared" si="157"/>
        <v>1.8557596702758136E-3</v>
      </c>
      <c r="I1167" s="2">
        <f t="shared" si="158"/>
        <v>0.18523222054305677</v>
      </c>
    </row>
    <row r="1168" spans="1:9" ht="13.5" x14ac:dyDescent="0.25">
      <c r="A1168" s="3">
        <f>TITRES_STAT!B1171</f>
        <v>44012</v>
      </c>
      <c r="B1168" s="6">
        <f>TITRES_STAT!D1171</f>
        <v>29.8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5.7554379424234448E-5</v>
      </c>
      <c r="G1168" s="2">
        <f t="shared" si="165"/>
        <v>3.1013918637255642E-2</v>
      </c>
      <c r="H1168" s="2">
        <f t="shared" si="157"/>
        <v>1.8557596702758138E-3</v>
      </c>
      <c r="I1168" s="2">
        <f t="shared" si="158"/>
        <v>0.18523222054305677</v>
      </c>
    </row>
    <row r="1169" spans="1:9" ht="13.5" x14ac:dyDescent="0.25">
      <c r="A1169" s="3">
        <f>TITRES_STAT!B1172</f>
        <v>44013</v>
      </c>
      <c r="B1169" s="6">
        <f>TITRES_STAT!D1172</f>
        <v>29.8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5.344335232250341E-5</v>
      </c>
      <c r="G1169" s="2">
        <f t="shared" si="165"/>
        <v>2.8798638734594522E-2</v>
      </c>
      <c r="H1169" s="2">
        <f t="shared" ref="H1169:H1232" si="166">F1169/G1169</f>
        <v>1.8557596702758138E-3</v>
      </c>
      <c r="I1169" s="2">
        <f t="shared" ref="I1169:I1232" si="167">IF(G1169=0,100,100-(100/(1+H1169)))</f>
        <v>0.18523222054305677</v>
      </c>
    </row>
    <row r="1170" spans="1:9" ht="13.5" x14ac:dyDescent="0.25">
      <c r="A1170" s="3">
        <f>TITRES_STAT!B1173</f>
        <v>44014</v>
      </c>
      <c r="B1170" s="6">
        <f>TITRES_STAT!D1173</f>
        <v>29.8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4.9625970013753166E-5</v>
      </c>
      <c r="G1170" s="2">
        <f t="shared" si="165"/>
        <v>2.6741593110694913E-2</v>
      </c>
      <c r="H1170" s="2">
        <f t="shared" si="166"/>
        <v>1.8557596702758138E-3</v>
      </c>
      <c r="I1170" s="2">
        <f t="shared" si="167"/>
        <v>0.18523222054305677</v>
      </c>
    </row>
    <row r="1171" spans="1:9" ht="13.5" x14ac:dyDescent="0.25">
      <c r="A1171" s="3">
        <f>TITRES_STAT!B1174</f>
        <v>44015</v>
      </c>
      <c r="B1171" s="6">
        <f>TITRES_STAT!D1174</f>
        <v>29.8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4.608125786991365E-5</v>
      </c>
      <c r="G1171" s="2">
        <f t="shared" si="165"/>
        <v>2.483147931707385E-2</v>
      </c>
      <c r="H1171" s="2">
        <f t="shared" si="166"/>
        <v>1.8557596702758134E-3</v>
      </c>
      <c r="I1171" s="2">
        <f t="shared" si="167"/>
        <v>0.18523222054305677</v>
      </c>
    </row>
    <row r="1172" spans="1:9" ht="13.5" x14ac:dyDescent="0.25">
      <c r="A1172" s="3">
        <f>TITRES_STAT!B1175</f>
        <v>44018</v>
      </c>
      <c r="B1172" s="6">
        <f>TITRES_STAT!D1175</f>
        <v>29.8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4.2789739450634099E-5</v>
      </c>
      <c r="G1172" s="2">
        <f t="shared" si="165"/>
        <v>2.3057802222997144E-2</v>
      </c>
      <c r="H1172" s="2">
        <f t="shared" si="166"/>
        <v>1.8557596702758136E-3</v>
      </c>
      <c r="I1172" s="2">
        <f t="shared" si="167"/>
        <v>0.18523222054305677</v>
      </c>
    </row>
    <row r="1173" spans="1:9" ht="13.5" x14ac:dyDescent="0.25">
      <c r="A1173" s="3">
        <f>TITRES_STAT!B1176</f>
        <v>44019</v>
      </c>
      <c r="B1173" s="6">
        <f>TITRES_STAT!D1176</f>
        <v>29.8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3.9733329489874519E-5</v>
      </c>
      <c r="G1173" s="2">
        <f t="shared" si="165"/>
        <v>2.1410816349925921E-2</v>
      </c>
      <c r="H1173" s="2">
        <f t="shared" si="166"/>
        <v>1.8557596702758134E-3</v>
      </c>
      <c r="I1173" s="2">
        <f t="shared" si="167"/>
        <v>0.18523222054305677</v>
      </c>
    </row>
    <row r="1174" spans="1:9" ht="13.5" x14ac:dyDescent="0.25">
      <c r="A1174" s="3">
        <f>TITRES_STAT!B1177</f>
        <v>44020</v>
      </c>
      <c r="B1174" s="6">
        <f>TITRES_STAT!D1177</f>
        <v>29.8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3.6895234526312052E-5</v>
      </c>
      <c r="G1174" s="2">
        <f t="shared" si="165"/>
        <v>1.9881472324931211E-2</v>
      </c>
      <c r="H1174" s="2">
        <f t="shared" si="166"/>
        <v>1.8557596702758134E-3</v>
      </c>
      <c r="I1174" s="2">
        <f t="shared" si="167"/>
        <v>0.18523222054305677</v>
      </c>
    </row>
    <row r="1175" spans="1:9" ht="13.5" x14ac:dyDescent="0.25">
      <c r="A1175" s="3">
        <f>TITRES_STAT!B1178</f>
        <v>44021</v>
      </c>
      <c r="B1175" s="6">
        <f>TITRES_STAT!D1178</f>
        <v>29.1</v>
      </c>
      <c r="C1175" s="2">
        <f t="shared" si="162"/>
        <v>-0.69999999999999929</v>
      </c>
      <c r="D1175" s="2">
        <f t="shared" si="163"/>
        <v>0</v>
      </c>
      <c r="E1175" s="2">
        <f t="shared" si="164"/>
        <v>0.69999999999999929</v>
      </c>
      <c r="F1175" s="2">
        <f t="shared" si="165"/>
        <v>3.4259860631575478E-5</v>
      </c>
      <c r="G1175" s="2">
        <f t="shared" si="165"/>
        <v>6.8461367158864653E-2</v>
      </c>
      <c r="H1175" s="2">
        <f t="shared" si="166"/>
        <v>5.0042618272690121E-4</v>
      </c>
      <c r="I1175" s="2">
        <f t="shared" si="167"/>
        <v>5.0017588161963999E-2</v>
      </c>
    </row>
    <row r="1176" spans="1:9" ht="13.5" x14ac:dyDescent="0.25">
      <c r="A1176" s="3">
        <f>TITRES_STAT!B1179</f>
        <v>44022</v>
      </c>
      <c r="B1176" s="6">
        <f>TITRES_STAT!D1179</f>
        <v>29.1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3.1812727729320089E-5</v>
      </c>
      <c r="G1176" s="2">
        <f t="shared" si="165"/>
        <v>6.3571269504660036E-2</v>
      </c>
      <c r="H1176" s="2">
        <f t="shared" si="166"/>
        <v>5.0042618272690131E-4</v>
      </c>
      <c r="I1176" s="2">
        <f t="shared" si="167"/>
        <v>5.0017588161963999E-2</v>
      </c>
    </row>
    <row r="1177" spans="1:9" ht="13.5" x14ac:dyDescent="0.25">
      <c r="A1177" s="3">
        <f>TITRES_STAT!B1180</f>
        <v>44025</v>
      </c>
      <c r="B1177" s="6">
        <f>TITRES_STAT!D1180</f>
        <v>29.1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2.9540390034368652E-5</v>
      </c>
      <c r="G1177" s="2">
        <f t="shared" si="165"/>
        <v>5.9030464540041461E-2</v>
      </c>
      <c r="H1177" s="2">
        <f t="shared" si="166"/>
        <v>5.0042618272690121E-4</v>
      </c>
      <c r="I1177" s="2">
        <f t="shared" si="167"/>
        <v>5.0017588161963999E-2</v>
      </c>
    </row>
    <row r="1178" spans="1:9" ht="13.5" x14ac:dyDescent="0.25">
      <c r="A1178" s="3">
        <f>TITRES_STAT!B1181</f>
        <v>44026</v>
      </c>
      <c r="B1178" s="6">
        <f>TITRES_STAT!D1181</f>
        <v>29.1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2.743036217477089E-5</v>
      </c>
      <c r="G1178" s="2">
        <f t="shared" si="165"/>
        <v>5.4814002787181355E-2</v>
      </c>
      <c r="H1178" s="2">
        <f t="shared" si="166"/>
        <v>5.0042618272690121E-4</v>
      </c>
      <c r="I1178" s="2">
        <f t="shared" si="167"/>
        <v>5.0017588161963999E-2</v>
      </c>
    </row>
    <row r="1179" spans="1:9" ht="13.5" x14ac:dyDescent="0.25">
      <c r="A1179" s="3">
        <f>TITRES_STAT!B1182</f>
        <v>44027</v>
      </c>
      <c r="B1179" s="6">
        <f>TITRES_STAT!D1182</f>
        <v>29.1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2.5471050590858682E-5</v>
      </c>
      <c r="G1179" s="2">
        <f t="shared" si="165"/>
        <v>5.0898716873811256E-2</v>
      </c>
      <c r="H1179" s="2">
        <f t="shared" si="166"/>
        <v>5.0042618272690121E-4</v>
      </c>
      <c r="I1179" s="2">
        <f t="shared" si="167"/>
        <v>5.0017588161963999E-2</v>
      </c>
    </row>
    <row r="1180" spans="1:9" ht="13.5" x14ac:dyDescent="0.25">
      <c r="A1180" s="3">
        <f>TITRES_STAT!B1183</f>
        <v>44028</v>
      </c>
      <c r="B1180" s="6">
        <f>TITRES_STAT!D1183</f>
        <v>28.31</v>
      </c>
      <c r="C1180" s="2">
        <f t="shared" si="162"/>
        <v>-0.7900000000000027</v>
      </c>
      <c r="D1180" s="2">
        <f t="shared" si="163"/>
        <v>0</v>
      </c>
      <c r="E1180" s="2">
        <f t="shared" si="164"/>
        <v>0.7900000000000027</v>
      </c>
      <c r="F1180" s="2">
        <f t="shared" si="165"/>
        <v>2.3651689834368774E-5</v>
      </c>
      <c r="G1180" s="2">
        <f t="shared" si="165"/>
        <v>0.10369166566853923</v>
      </c>
      <c r="H1180" s="2">
        <f t="shared" si="166"/>
        <v>2.2809634392385753E-4</v>
      </c>
      <c r="I1180" s="2">
        <f t="shared" si="167"/>
        <v>2.2804432784639062E-2</v>
      </c>
    </row>
    <row r="1181" spans="1:9" ht="13.5" x14ac:dyDescent="0.25">
      <c r="A1181" s="3">
        <f>TITRES_STAT!B1184</f>
        <v>44029</v>
      </c>
      <c r="B1181" s="6">
        <f>TITRES_STAT!D1184</f>
        <v>28.31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2.1962283417628146E-5</v>
      </c>
      <c r="G1181" s="2">
        <f t="shared" si="168"/>
        <v>9.6285118120786425E-2</v>
      </c>
      <c r="H1181" s="2">
        <f t="shared" si="166"/>
        <v>2.2809634392385753E-4</v>
      </c>
      <c r="I1181" s="2">
        <f t="shared" si="167"/>
        <v>2.2804432784639062E-2</v>
      </c>
    </row>
    <row r="1182" spans="1:9" ht="13.5" x14ac:dyDescent="0.25">
      <c r="A1182" s="3">
        <f>TITRES_STAT!B1185</f>
        <v>44032</v>
      </c>
      <c r="B1182" s="6">
        <f>TITRES_STAT!D1185</f>
        <v>28.31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2.0393548887797562E-5</v>
      </c>
      <c r="G1182" s="2">
        <f t="shared" si="168"/>
        <v>8.9407609683587394E-2</v>
      </c>
      <c r="H1182" s="2">
        <f t="shared" si="166"/>
        <v>2.280963439238575E-4</v>
      </c>
      <c r="I1182" s="2">
        <f t="shared" si="167"/>
        <v>2.2804432784639062E-2</v>
      </c>
    </row>
    <row r="1183" spans="1:9" ht="13.5" x14ac:dyDescent="0.25">
      <c r="A1183" s="3">
        <f>TITRES_STAT!B1186</f>
        <v>44033</v>
      </c>
      <c r="B1183" s="6">
        <f>TITRES_STAT!D1186</f>
        <v>28.31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1.8936866824383451E-5</v>
      </c>
      <c r="G1183" s="2">
        <f t="shared" si="168"/>
        <v>8.3021351849045438E-2</v>
      </c>
      <c r="H1183" s="2">
        <f t="shared" si="166"/>
        <v>2.280963439238575E-4</v>
      </c>
      <c r="I1183" s="2">
        <f t="shared" si="167"/>
        <v>2.2804432784639062E-2</v>
      </c>
    </row>
    <row r="1184" spans="1:9" ht="13.5" x14ac:dyDescent="0.25">
      <c r="A1184" s="3">
        <f>TITRES_STAT!B1187</f>
        <v>44034</v>
      </c>
      <c r="B1184" s="6">
        <f>TITRES_STAT!D1187</f>
        <v>28.31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1.7584233479784636E-5</v>
      </c>
      <c r="G1184" s="2">
        <f t="shared" si="168"/>
        <v>7.709125528839933E-2</v>
      </c>
      <c r="H1184" s="2">
        <f t="shared" si="166"/>
        <v>2.2809634392385755E-4</v>
      </c>
      <c r="I1184" s="2">
        <f t="shared" si="167"/>
        <v>2.2804432784639062E-2</v>
      </c>
    </row>
    <row r="1185" spans="1:9" ht="13.5" x14ac:dyDescent="0.25">
      <c r="A1185" s="3">
        <f>TITRES_STAT!B1188</f>
        <v>44035</v>
      </c>
      <c r="B1185" s="6">
        <f>TITRES_STAT!D1188</f>
        <v>28.31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1.632821680265716E-5</v>
      </c>
      <c r="G1185" s="2">
        <f t="shared" si="168"/>
        <v>7.1584737053513661E-2</v>
      </c>
      <c r="H1185" s="2">
        <f t="shared" si="166"/>
        <v>2.2809634392385753E-4</v>
      </c>
      <c r="I1185" s="2">
        <f t="shared" si="167"/>
        <v>2.2804432784639062E-2</v>
      </c>
    </row>
    <row r="1186" spans="1:9" ht="13.5" x14ac:dyDescent="0.25">
      <c r="A1186" s="3">
        <f>TITRES_STAT!B1189</f>
        <v>44036</v>
      </c>
      <c r="B1186" s="6">
        <f>TITRES_STAT!D1189</f>
        <v>28.31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1.5161915602467363E-5</v>
      </c>
      <c r="G1186" s="2">
        <f t="shared" si="168"/>
        <v>6.647154154969126E-2</v>
      </c>
      <c r="H1186" s="2">
        <f t="shared" si="166"/>
        <v>2.2809634392385753E-4</v>
      </c>
      <c r="I1186" s="2">
        <f t="shared" si="167"/>
        <v>2.2804432784639062E-2</v>
      </c>
    </row>
    <row r="1187" spans="1:9" ht="13.5" x14ac:dyDescent="0.25">
      <c r="A1187" s="3">
        <f>TITRES_STAT!B1190</f>
        <v>44039</v>
      </c>
      <c r="B1187" s="6">
        <f>TITRES_STAT!D1190</f>
        <v>28.31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1.4078921630862552E-5</v>
      </c>
      <c r="G1187" s="2">
        <f t="shared" si="168"/>
        <v>6.1723574296141885E-2</v>
      </c>
      <c r="H1187" s="2">
        <f t="shared" si="166"/>
        <v>2.2809634392385753E-4</v>
      </c>
      <c r="I1187" s="2">
        <f t="shared" si="167"/>
        <v>2.2804432784639062E-2</v>
      </c>
    </row>
    <row r="1188" spans="1:9" ht="13.5" x14ac:dyDescent="0.25">
      <c r="A1188" s="3">
        <f>TITRES_STAT!B1191</f>
        <v>44040</v>
      </c>
      <c r="B1188" s="6">
        <f>TITRES_STAT!D1191</f>
        <v>28.31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1.3073284371515227E-5</v>
      </c>
      <c r="G1188" s="2">
        <f t="shared" si="168"/>
        <v>5.7314747560703184E-2</v>
      </c>
      <c r="H1188" s="2">
        <f t="shared" si="166"/>
        <v>2.2809634392385753E-4</v>
      </c>
      <c r="I1188" s="2">
        <f t="shared" si="167"/>
        <v>2.2804432784639062E-2</v>
      </c>
    </row>
    <row r="1189" spans="1:9" ht="13.5" x14ac:dyDescent="0.25">
      <c r="A1189" s="3">
        <f>TITRES_STAT!B1192</f>
        <v>44041</v>
      </c>
      <c r="B1189" s="6">
        <f>TITRES_STAT!D1192</f>
        <v>28.31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1.2139478344978426E-5</v>
      </c>
      <c r="G1189" s="2">
        <f t="shared" si="168"/>
        <v>5.3220837020652959E-2</v>
      </c>
      <c r="H1189" s="2">
        <f t="shared" si="166"/>
        <v>2.2809634392385753E-4</v>
      </c>
      <c r="I1189" s="2">
        <f t="shared" si="167"/>
        <v>2.2804432784639062E-2</v>
      </c>
    </row>
    <row r="1190" spans="1:9" ht="13.5" x14ac:dyDescent="0.25">
      <c r="A1190" s="3">
        <f>TITRES_STAT!B1193</f>
        <v>44042</v>
      </c>
      <c r="B1190" s="6">
        <f>TITRES_STAT!D1193</f>
        <v>28.31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1.127237274890854E-5</v>
      </c>
      <c r="G1190" s="2">
        <f t="shared" si="168"/>
        <v>4.9419348662034894E-2</v>
      </c>
      <c r="H1190" s="2">
        <f t="shared" si="166"/>
        <v>2.2809634392385753E-4</v>
      </c>
      <c r="I1190" s="2">
        <f t="shared" si="167"/>
        <v>2.2804432784639062E-2</v>
      </c>
    </row>
    <row r="1191" spans="1:9" ht="13.5" x14ac:dyDescent="0.25">
      <c r="A1191" s="3">
        <f>TITRES_STAT!B1194</f>
        <v>44046</v>
      </c>
      <c r="B1191" s="6">
        <f>TITRES_STAT!D1194</f>
        <v>28.31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1.0467203266843644E-5</v>
      </c>
      <c r="G1191" s="2">
        <f t="shared" si="168"/>
        <v>4.5889395186175255E-2</v>
      </c>
      <c r="H1191" s="2">
        <f t="shared" si="166"/>
        <v>2.2809634392385755E-4</v>
      </c>
      <c r="I1191" s="2">
        <f t="shared" si="167"/>
        <v>2.2804432784639062E-2</v>
      </c>
    </row>
    <row r="1192" spans="1:9" ht="13.5" x14ac:dyDescent="0.25">
      <c r="A1192" s="3">
        <f>TITRES_STAT!B1195</f>
        <v>44047</v>
      </c>
      <c r="B1192" s="6">
        <f>TITRES_STAT!D1195</f>
        <v>28.31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9.7195458906405264E-6</v>
      </c>
      <c r="G1192" s="2">
        <f t="shared" si="168"/>
        <v>4.2611581244305592E-2</v>
      </c>
      <c r="H1192" s="2">
        <f t="shared" si="166"/>
        <v>2.2809634392385755E-4</v>
      </c>
      <c r="I1192" s="2">
        <f t="shared" si="167"/>
        <v>2.2804432784639062E-2</v>
      </c>
    </row>
    <row r="1193" spans="1:9" ht="13.5" x14ac:dyDescent="0.25">
      <c r="A1193" s="3">
        <f>TITRES_STAT!B1196</f>
        <v>44048</v>
      </c>
      <c r="B1193" s="6">
        <f>TITRES_STAT!D1196</f>
        <v>28.31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9.0252926127376315E-6</v>
      </c>
      <c r="G1193" s="2">
        <f t="shared" si="168"/>
        <v>3.9567896869712335E-2</v>
      </c>
      <c r="H1193" s="2">
        <f t="shared" si="166"/>
        <v>2.2809634392385755E-4</v>
      </c>
      <c r="I1193" s="2">
        <f t="shared" si="167"/>
        <v>2.2804432784639062E-2</v>
      </c>
    </row>
    <row r="1194" spans="1:9" ht="13.5" x14ac:dyDescent="0.25">
      <c r="A1194" s="3">
        <f>TITRES_STAT!B1197</f>
        <v>44049</v>
      </c>
      <c r="B1194" s="6">
        <f>TITRES_STAT!D1197</f>
        <v>28.31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8.3806288546849436E-6</v>
      </c>
      <c r="G1194" s="2">
        <f t="shared" si="168"/>
        <v>3.6741618521875741E-2</v>
      </c>
      <c r="H1194" s="2">
        <f t="shared" si="166"/>
        <v>2.2809634392385755E-4</v>
      </c>
      <c r="I1194" s="2">
        <f t="shared" si="167"/>
        <v>2.2804432784639062E-2</v>
      </c>
    </row>
    <row r="1195" spans="1:9" ht="13.5" x14ac:dyDescent="0.25">
      <c r="A1195" s="3">
        <f>TITRES_STAT!B1198</f>
        <v>44050</v>
      </c>
      <c r="B1195" s="6">
        <f>TITRES_STAT!D1198</f>
        <v>28.31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7.7820125079217336E-6</v>
      </c>
      <c r="G1195" s="2">
        <f t="shared" si="168"/>
        <v>3.4117217198884615E-2</v>
      </c>
      <c r="H1195" s="2">
        <f t="shared" si="166"/>
        <v>2.2809634392385755E-4</v>
      </c>
      <c r="I1195" s="2">
        <f t="shared" si="167"/>
        <v>2.2804432784639062E-2</v>
      </c>
    </row>
    <row r="1196" spans="1:9" ht="13.5" x14ac:dyDescent="0.25">
      <c r="A1196" s="3">
        <f>TITRES_STAT!B1199</f>
        <v>44053</v>
      </c>
      <c r="B1196" s="6">
        <f>TITRES_STAT!D1199</f>
        <v>28.31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7.2261544716416097E-6</v>
      </c>
      <c r="G1196" s="2">
        <f t="shared" si="168"/>
        <v>3.1680273113250002E-2</v>
      </c>
      <c r="H1196" s="2">
        <f t="shared" si="166"/>
        <v>2.2809634392385755E-4</v>
      </c>
      <c r="I1196" s="2">
        <f t="shared" si="167"/>
        <v>2.2804432784639062E-2</v>
      </c>
    </row>
    <row r="1197" spans="1:9" ht="13.5" x14ac:dyDescent="0.25">
      <c r="A1197" s="3">
        <f>TITRES_STAT!B1200</f>
        <v>44054</v>
      </c>
      <c r="B1197" s="6">
        <f>TITRES_STAT!D1200</f>
        <v>29.15</v>
      </c>
      <c r="C1197" s="2">
        <f t="shared" si="162"/>
        <v>0.83999999999999986</v>
      </c>
      <c r="D1197" s="2">
        <f t="shared" si="163"/>
        <v>0.83999999999999986</v>
      </c>
      <c r="E1197" s="2">
        <f t="shared" si="164"/>
        <v>0</v>
      </c>
      <c r="F1197" s="2">
        <f t="shared" ref="F1197:G1212" si="169">((F1196*13)+D1197)/14</f>
        <v>6.0006710000580797E-2</v>
      </c>
      <c r="G1197" s="2">
        <f t="shared" si="169"/>
        <v>2.9417396462303572E-2</v>
      </c>
      <c r="H1197" s="2">
        <f t="shared" si="166"/>
        <v>2.0398375524997729</v>
      </c>
      <c r="I1197" s="2">
        <f t="shared" si="167"/>
        <v>67.103505278508635</v>
      </c>
    </row>
    <row r="1198" spans="1:9" ht="13.5" x14ac:dyDescent="0.25">
      <c r="A1198" s="3">
        <f>TITRES_STAT!B1201</f>
        <v>44055</v>
      </c>
      <c r="B1198" s="6">
        <f>TITRES_STAT!D1201</f>
        <v>29.15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5.5720516429110738E-2</v>
      </c>
      <c r="G1198" s="2">
        <f t="shared" si="169"/>
        <v>2.7316153857853319E-2</v>
      </c>
      <c r="H1198" s="2">
        <f t="shared" si="166"/>
        <v>2.0398375524997725</v>
      </c>
      <c r="I1198" s="2">
        <f t="shared" si="167"/>
        <v>67.103505278508635</v>
      </c>
    </row>
    <row r="1199" spans="1:9" ht="13.5" x14ac:dyDescent="0.25">
      <c r="A1199" s="3">
        <f>TITRES_STAT!B1202</f>
        <v>44057</v>
      </c>
      <c r="B1199" s="6">
        <f>TITRES_STAT!D1202</f>
        <v>30.02</v>
      </c>
      <c r="C1199" s="2">
        <f t="shared" si="162"/>
        <v>0.87000000000000099</v>
      </c>
      <c r="D1199" s="2">
        <f t="shared" si="163"/>
        <v>0.87000000000000099</v>
      </c>
      <c r="E1199" s="2">
        <f t="shared" si="164"/>
        <v>0</v>
      </c>
      <c r="F1199" s="2">
        <f t="shared" si="169"/>
        <v>0.11388333668417434</v>
      </c>
      <c r="G1199" s="2">
        <f t="shared" si="169"/>
        <v>2.5365000010863798E-2</v>
      </c>
      <c r="H1199" s="2">
        <f t="shared" si="166"/>
        <v>4.4897826388881628</v>
      </c>
      <c r="I1199" s="2">
        <f t="shared" si="167"/>
        <v>81.784342554543684</v>
      </c>
    </row>
    <row r="1200" spans="1:9" ht="13.5" x14ac:dyDescent="0.25">
      <c r="A1200" s="3">
        <f>TITRES_STAT!B1203</f>
        <v>44060</v>
      </c>
      <c r="B1200" s="6">
        <f>TITRES_STAT!D1203</f>
        <v>30.92</v>
      </c>
      <c r="C1200" s="2">
        <f t="shared" si="162"/>
        <v>0.90000000000000213</v>
      </c>
      <c r="D1200" s="2">
        <f t="shared" si="163"/>
        <v>0.90000000000000213</v>
      </c>
      <c r="E1200" s="2">
        <f t="shared" si="164"/>
        <v>0</v>
      </c>
      <c r="F1200" s="2">
        <f t="shared" si="169"/>
        <v>0.1700345269210192</v>
      </c>
      <c r="G1200" s="2">
        <f t="shared" si="169"/>
        <v>2.3553214295802097E-2</v>
      </c>
      <c r="H1200" s="2">
        <f t="shared" si="166"/>
        <v>7.2191644327426063</v>
      </c>
      <c r="I1200" s="2">
        <f t="shared" si="167"/>
        <v>87.833313128323482</v>
      </c>
    </row>
    <row r="1201" spans="1:9" ht="13.5" x14ac:dyDescent="0.25">
      <c r="A1201" s="3">
        <f>TITRES_STAT!B1204</f>
        <v>44061</v>
      </c>
      <c r="B1201" s="6">
        <f>TITRES_STAT!D1204</f>
        <v>31.84</v>
      </c>
      <c r="C1201" s="2">
        <f t="shared" si="162"/>
        <v>0.91999999999999815</v>
      </c>
      <c r="D1201" s="2">
        <f t="shared" si="163"/>
        <v>0.91999999999999815</v>
      </c>
      <c r="E1201" s="2">
        <f t="shared" si="164"/>
        <v>0</v>
      </c>
      <c r="F1201" s="2">
        <f t="shared" si="169"/>
        <v>0.22360348928380341</v>
      </c>
      <c r="G1201" s="2">
        <f t="shared" si="169"/>
        <v>2.1870841846101947E-2</v>
      </c>
      <c r="H1201" s="2">
        <f t="shared" si="166"/>
        <v>10.223817210934493</v>
      </c>
      <c r="I1201" s="2">
        <f t="shared" si="167"/>
        <v>91.09037521543226</v>
      </c>
    </row>
    <row r="1202" spans="1:9" ht="13.5" x14ac:dyDescent="0.25">
      <c r="A1202" s="3">
        <f>TITRES_STAT!B1205</f>
        <v>44062</v>
      </c>
      <c r="B1202" s="6">
        <f>TITRES_STAT!D1205</f>
        <v>31.84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0.20763181147781745</v>
      </c>
      <c r="G1202" s="2">
        <f t="shared" si="169"/>
        <v>2.0308638857094666E-2</v>
      </c>
      <c r="H1202" s="2">
        <f t="shared" si="166"/>
        <v>10.223817210934493</v>
      </c>
      <c r="I1202" s="2">
        <f t="shared" si="167"/>
        <v>91.09037521543226</v>
      </c>
    </row>
    <row r="1203" spans="1:9" ht="13.5" x14ac:dyDescent="0.25">
      <c r="A1203" s="3">
        <f>TITRES_STAT!B1206</f>
        <v>44064</v>
      </c>
      <c r="B1203" s="6">
        <f>TITRES_STAT!D1206</f>
        <v>32.79</v>
      </c>
      <c r="C1203" s="2">
        <f t="shared" si="162"/>
        <v>0.94999999999999929</v>
      </c>
      <c r="D1203" s="2">
        <f t="shared" si="163"/>
        <v>0.94999999999999929</v>
      </c>
      <c r="E1203" s="2">
        <f t="shared" si="164"/>
        <v>0</v>
      </c>
      <c r="F1203" s="2">
        <f t="shared" si="169"/>
        <v>0.26065811065797329</v>
      </c>
      <c r="G1203" s="2">
        <f t="shared" si="169"/>
        <v>1.885802179587362E-2</v>
      </c>
      <c r="H1203" s="2">
        <f t="shared" si="166"/>
        <v>13.822134340464526</v>
      </c>
      <c r="I1203" s="2">
        <f t="shared" si="167"/>
        <v>93.253333311991426</v>
      </c>
    </row>
    <row r="1204" spans="1:9" ht="13.5" x14ac:dyDescent="0.25">
      <c r="A1204" s="3">
        <f>TITRES_STAT!B1207</f>
        <v>44067</v>
      </c>
      <c r="B1204" s="6">
        <f>TITRES_STAT!D1207</f>
        <v>32.79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0.24203967418240377</v>
      </c>
      <c r="G1204" s="2">
        <f t="shared" si="169"/>
        <v>1.7511020239025503E-2</v>
      </c>
      <c r="H1204" s="2">
        <f t="shared" si="166"/>
        <v>13.822134340464528</v>
      </c>
      <c r="I1204" s="2">
        <f t="shared" si="167"/>
        <v>93.253333311991426</v>
      </c>
    </row>
    <row r="1205" spans="1:9" ht="13.5" x14ac:dyDescent="0.25">
      <c r="A1205" s="3">
        <f>TITRES_STAT!B1208</f>
        <v>44068</v>
      </c>
      <c r="B1205" s="6">
        <f>TITRES_STAT!D1208</f>
        <v>32.79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0.22475112602651778</v>
      </c>
      <c r="G1205" s="2">
        <f t="shared" si="169"/>
        <v>1.6260233079095111E-2</v>
      </c>
      <c r="H1205" s="2">
        <f t="shared" si="166"/>
        <v>13.822134340464526</v>
      </c>
      <c r="I1205" s="2">
        <f t="shared" si="167"/>
        <v>93.253333311991426</v>
      </c>
    </row>
    <row r="1206" spans="1:9" ht="13.5" x14ac:dyDescent="0.25">
      <c r="A1206" s="3">
        <f>TITRES_STAT!B1209</f>
        <v>44069</v>
      </c>
      <c r="B1206" s="6">
        <f>TITRES_STAT!D1209</f>
        <v>32.79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0.2086974741674808</v>
      </c>
      <c r="G1206" s="2">
        <f t="shared" si="169"/>
        <v>1.5098787859159746E-2</v>
      </c>
      <c r="H1206" s="2">
        <f t="shared" si="166"/>
        <v>13.822134340464528</v>
      </c>
      <c r="I1206" s="2">
        <f t="shared" si="167"/>
        <v>93.253333311991426</v>
      </c>
    </row>
    <row r="1207" spans="1:9" ht="13.5" x14ac:dyDescent="0.25">
      <c r="A1207" s="3">
        <f>TITRES_STAT!B1210</f>
        <v>44070</v>
      </c>
      <c r="B1207" s="6">
        <f>TITRES_STAT!D1210</f>
        <v>33.770000000000003</v>
      </c>
      <c r="C1207" s="2">
        <f t="shared" si="162"/>
        <v>0.98000000000000398</v>
      </c>
      <c r="D1207" s="2">
        <f t="shared" si="163"/>
        <v>0.98000000000000398</v>
      </c>
      <c r="E1207" s="2">
        <f t="shared" si="164"/>
        <v>0</v>
      </c>
      <c r="F1207" s="2">
        <f t="shared" si="169"/>
        <v>0.26379051172694673</v>
      </c>
      <c r="G1207" s="2">
        <f t="shared" si="169"/>
        <v>1.4020303012076907E-2</v>
      </c>
      <c r="H1207" s="2">
        <f t="shared" si="166"/>
        <v>18.814893765114849</v>
      </c>
      <c r="I1207" s="2">
        <f t="shared" si="167"/>
        <v>94.95329113618287</v>
      </c>
    </row>
    <row r="1208" spans="1:9" ht="13.5" x14ac:dyDescent="0.25">
      <c r="A1208" s="3">
        <f>TITRES_STAT!B1211</f>
        <v>44071</v>
      </c>
      <c r="B1208" s="6">
        <f>TITRES_STAT!D1211</f>
        <v>33.770000000000003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0.2449483323178791</v>
      </c>
      <c r="G1208" s="2">
        <f t="shared" si="169"/>
        <v>1.3018852796928557E-2</v>
      </c>
      <c r="H1208" s="2">
        <f t="shared" si="166"/>
        <v>18.814893765114849</v>
      </c>
      <c r="I1208" s="2">
        <f t="shared" si="167"/>
        <v>94.95329113618287</v>
      </c>
    </row>
    <row r="1209" spans="1:9" ht="13.5" x14ac:dyDescent="0.25">
      <c r="A1209" s="3">
        <f>TITRES_STAT!B1212</f>
        <v>44074</v>
      </c>
      <c r="B1209" s="6">
        <f>TITRES_STAT!D1212</f>
        <v>33.770000000000003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0.22745202286660202</v>
      </c>
      <c r="G1209" s="2">
        <f t="shared" si="169"/>
        <v>1.2088934740005089E-2</v>
      </c>
      <c r="H1209" s="2">
        <f t="shared" si="166"/>
        <v>18.814893765114846</v>
      </c>
      <c r="I1209" s="2">
        <f t="shared" si="167"/>
        <v>94.95329113618287</v>
      </c>
    </row>
    <row r="1210" spans="1:9" ht="13.5" x14ac:dyDescent="0.25">
      <c r="A1210" s="3">
        <f>TITRES_STAT!B1213</f>
        <v>44075</v>
      </c>
      <c r="B1210" s="6">
        <f>TITRES_STAT!D1213</f>
        <v>33.770000000000003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0.21120544980470185</v>
      </c>
      <c r="G1210" s="2">
        <f t="shared" si="169"/>
        <v>1.1225439401433297E-2</v>
      </c>
      <c r="H1210" s="2">
        <f t="shared" si="166"/>
        <v>18.814893765114846</v>
      </c>
      <c r="I1210" s="2">
        <f t="shared" si="167"/>
        <v>94.95329113618287</v>
      </c>
    </row>
    <row r="1211" spans="1:9" ht="13.5" x14ac:dyDescent="0.25">
      <c r="A1211" s="3">
        <f>TITRES_STAT!B1214</f>
        <v>44076</v>
      </c>
      <c r="B1211" s="6">
        <f>TITRES_STAT!D1214</f>
        <v>33.770000000000003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0.19611934624722313</v>
      </c>
      <c r="G1211" s="2">
        <f t="shared" si="169"/>
        <v>1.0423622301330917E-2</v>
      </c>
      <c r="H1211" s="2">
        <f t="shared" si="166"/>
        <v>18.814893765114846</v>
      </c>
      <c r="I1211" s="2">
        <f t="shared" si="167"/>
        <v>94.95329113618287</v>
      </c>
    </row>
    <row r="1212" spans="1:9" ht="13.5" x14ac:dyDescent="0.25">
      <c r="A1212" s="3">
        <f>TITRES_STAT!B1215</f>
        <v>44077</v>
      </c>
      <c r="B1212" s="6">
        <f>TITRES_STAT!D1215</f>
        <v>33.770000000000003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0.18211082151527863</v>
      </c>
      <c r="G1212" s="2">
        <f t="shared" si="169"/>
        <v>9.6790778512358521E-3</v>
      </c>
      <c r="H1212" s="2">
        <f t="shared" si="166"/>
        <v>18.814893765114846</v>
      </c>
      <c r="I1212" s="2">
        <f t="shared" si="167"/>
        <v>94.95329113618287</v>
      </c>
    </row>
    <row r="1213" spans="1:9" ht="13.5" x14ac:dyDescent="0.25">
      <c r="A1213" s="3">
        <f>TITRES_STAT!B1216</f>
        <v>44078</v>
      </c>
      <c r="B1213" s="6">
        <f>TITRES_STAT!D1216</f>
        <v>33.770000000000003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0.16910290569275871</v>
      </c>
      <c r="G1213" s="2">
        <f t="shared" si="170"/>
        <v>8.9877151475761495E-3</v>
      </c>
      <c r="H1213" s="2">
        <f t="shared" si="166"/>
        <v>18.814893765114842</v>
      </c>
      <c r="I1213" s="2">
        <f t="shared" si="167"/>
        <v>94.953291136182855</v>
      </c>
    </row>
    <row r="1214" spans="1:9" ht="13.5" x14ac:dyDescent="0.25">
      <c r="A1214" s="3">
        <f>TITRES_STAT!B1217</f>
        <v>44081</v>
      </c>
      <c r="B1214" s="6">
        <f>TITRES_STAT!D1217</f>
        <v>33.770000000000003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0.15702412671470453</v>
      </c>
      <c r="G1214" s="2">
        <f t="shared" si="170"/>
        <v>8.3457354941778531E-3</v>
      </c>
      <c r="H1214" s="2">
        <f t="shared" si="166"/>
        <v>18.814893765114842</v>
      </c>
      <c r="I1214" s="2">
        <f t="shared" si="167"/>
        <v>94.953291136182855</v>
      </c>
    </row>
    <row r="1215" spans="1:9" ht="13.5" x14ac:dyDescent="0.25">
      <c r="A1215" s="3">
        <f>TITRES_STAT!B1218</f>
        <v>44082</v>
      </c>
      <c r="B1215" s="6">
        <f>TITRES_STAT!D1218</f>
        <v>33.770000000000003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0.14580811766365423</v>
      </c>
      <c r="G1215" s="2">
        <f t="shared" si="170"/>
        <v>7.7496115303080067E-3</v>
      </c>
      <c r="H1215" s="2">
        <f t="shared" si="166"/>
        <v>18.814893765114846</v>
      </c>
      <c r="I1215" s="2">
        <f t="shared" si="167"/>
        <v>94.95329113618287</v>
      </c>
    </row>
    <row r="1216" spans="1:9" ht="13.5" x14ac:dyDescent="0.25">
      <c r="A1216" s="3">
        <f>TITRES_STAT!B1219</f>
        <v>44083</v>
      </c>
      <c r="B1216" s="6">
        <f>TITRES_STAT!D1219</f>
        <v>33.770000000000003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0.13539325211625036</v>
      </c>
      <c r="G1216" s="2">
        <f t="shared" si="170"/>
        <v>7.1960678495717207E-3</v>
      </c>
      <c r="H1216" s="2">
        <f t="shared" si="166"/>
        <v>18.814893765114846</v>
      </c>
      <c r="I1216" s="2">
        <f t="shared" si="167"/>
        <v>94.95329113618287</v>
      </c>
    </row>
    <row r="1217" spans="1:9" ht="13.5" x14ac:dyDescent="0.25">
      <c r="A1217" s="3">
        <f>TITRES_STAT!B1220</f>
        <v>44084</v>
      </c>
      <c r="B1217" s="6">
        <f>TITRES_STAT!D1220</f>
        <v>33.770000000000003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0.1257223055365182</v>
      </c>
      <c r="G1217" s="2">
        <f t="shared" si="170"/>
        <v>6.682063003173741E-3</v>
      </c>
      <c r="H1217" s="2">
        <f t="shared" si="166"/>
        <v>18.814893765114846</v>
      </c>
      <c r="I1217" s="2">
        <f t="shared" si="167"/>
        <v>94.95329113618287</v>
      </c>
    </row>
    <row r="1218" spans="1:9" ht="13.5" x14ac:dyDescent="0.25">
      <c r="A1218" s="3">
        <f>TITRES_STAT!B1221</f>
        <v>44085</v>
      </c>
      <c r="B1218" s="6">
        <f>TITRES_STAT!D1221</f>
        <v>33.770000000000003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0.11674214085533832</v>
      </c>
      <c r="G1218" s="2">
        <f t="shared" si="170"/>
        <v>6.2047727886613306E-3</v>
      </c>
      <c r="H1218" s="2">
        <f t="shared" si="166"/>
        <v>18.814893765114846</v>
      </c>
      <c r="I1218" s="2">
        <f t="shared" si="167"/>
        <v>94.95329113618287</v>
      </c>
    </row>
    <row r="1219" spans="1:9" ht="13.5" x14ac:dyDescent="0.25">
      <c r="A1219" s="3">
        <f>TITRES_STAT!B1222</f>
        <v>44088</v>
      </c>
      <c r="B1219" s="6">
        <f>TITRES_STAT!D1222</f>
        <v>33.770000000000003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0.10840341650852844</v>
      </c>
      <c r="G1219" s="2">
        <f t="shared" si="170"/>
        <v>5.7615747323283778E-3</v>
      </c>
      <c r="H1219" s="2">
        <f t="shared" si="166"/>
        <v>18.814893765114849</v>
      </c>
      <c r="I1219" s="2">
        <f t="shared" si="167"/>
        <v>94.95329113618287</v>
      </c>
    </row>
    <row r="1220" spans="1:9" ht="13.5" x14ac:dyDescent="0.25">
      <c r="A1220" s="3">
        <f>TITRES_STAT!B1223</f>
        <v>44089</v>
      </c>
      <c r="B1220" s="6">
        <f>TITRES_STAT!D1223</f>
        <v>33.770000000000003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0.10066031532934784</v>
      </c>
      <c r="G1220" s="2">
        <f t="shared" si="170"/>
        <v>5.3500336800192073E-3</v>
      </c>
      <c r="H1220" s="2">
        <f t="shared" si="166"/>
        <v>18.814893765114849</v>
      </c>
      <c r="I1220" s="2">
        <f t="shared" si="167"/>
        <v>94.95329113618287</v>
      </c>
    </row>
    <row r="1221" spans="1:9" ht="13.5" x14ac:dyDescent="0.25">
      <c r="A1221" s="3">
        <f>TITRES_STAT!B1224</f>
        <v>44090</v>
      </c>
      <c r="B1221" s="6">
        <f>TITRES_STAT!D1224</f>
        <v>33.770000000000003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9.3470292805822988E-2</v>
      </c>
      <c r="G1221" s="2">
        <f t="shared" si="170"/>
        <v>4.9678884171606924E-3</v>
      </c>
      <c r="H1221" s="2">
        <f t="shared" si="166"/>
        <v>18.814893765114849</v>
      </c>
      <c r="I1221" s="2">
        <f t="shared" si="167"/>
        <v>94.95329113618287</v>
      </c>
    </row>
    <row r="1222" spans="1:9" ht="13.5" x14ac:dyDescent="0.25">
      <c r="A1222" s="3">
        <f>TITRES_STAT!B1225</f>
        <v>44091</v>
      </c>
      <c r="B1222" s="6">
        <f>TITRES_STAT!D1225</f>
        <v>32.799999999999997</v>
      </c>
      <c r="C1222" s="2">
        <f t="shared" si="171"/>
        <v>-0.97000000000000597</v>
      </c>
      <c r="D1222" s="2">
        <f t="shared" si="172"/>
        <v>0</v>
      </c>
      <c r="E1222" s="2">
        <f t="shared" si="173"/>
        <v>0.97000000000000597</v>
      </c>
      <c r="F1222" s="2">
        <f t="shared" si="170"/>
        <v>8.6793843319692768E-2</v>
      </c>
      <c r="G1222" s="2">
        <f t="shared" si="170"/>
        <v>7.3898753530221059E-2</v>
      </c>
      <c r="H1222" s="2">
        <f t="shared" si="166"/>
        <v>1.1744967157558108</v>
      </c>
      <c r="I1222" s="2">
        <f t="shared" si="167"/>
        <v>54.012347190305114</v>
      </c>
    </row>
    <row r="1223" spans="1:9" ht="13.5" x14ac:dyDescent="0.25">
      <c r="A1223" s="3">
        <f>TITRES_STAT!B1226</f>
        <v>44092</v>
      </c>
      <c r="B1223" s="6">
        <f>TITRES_STAT!D1226</f>
        <v>34.270000000000003</v>
      </c>
      <c r="C1223" s="2">
        <f t="shared" si="171"/>
        <v>1.470000000000006</v>
      </c>
      <c r="D1223" s="2">
        <f t="shared" si="172"/>
        <v>1.470000000000006</v>
      </c>
      <c r="E1223" s="2">
        <f t="shared" si="173"/>
        <v>0</v>
      </c>
      <c r="F1223" s="2">
        <f t="shared" si="170"/>
        <v>0.18559428308257228</v>
      </c>
      <c r="G1223" s="2">
        <f t="shared" si="170"/>
        <v>6.8620271135205274E-2</v>
      </c>
      <c r="H1223" s="2">
        <f t="shared" si="166"/>
        <v>2.7046568020241195</v>
      </c>
      <c r="I1223" s="2">
        <f t="shared" si="167"/>
        <v>73.00694629921918</v>
      </c>
    </row>
    <row r="1224" spans="1:9" ht="13.5" x14ac:dyDescent="0.25">
      <c r="A1224" s="3">
        <f>TITRES_STAT!B1227</f>
        <v>44095</v>
      </c>
      <c r="B1224" s="6">
        <f>TITRES_STAT!D1227</f>
        <v>34.270000000000003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0.17233754857667427</v>
      </c>
      <c r="G1224" s="2">
        <f t="shared" si="170"/>
        <v>6.3718823196976332E-2</v>
      </c>
      <c r="H1224" s="2">
        <f t="shared" si="166"/>
        <v>2.7046568020241191</v>
      </c>
      <c r="I1224" s="2">
        <f t="shared" si="167"/>
        <v>73.00694629921918</v>
      </c>
    </row>
    <row r="1225" spans="1:9" ht="13.5" x14ac:dyDescent="0.25">
      <c r="A1225" s="3">
        <f>TITRES_STAT!B1228</f>
        <v>44096</v>
      </c>
      <c r="B1225" s="6">
        <f>TITRES_STAT!D1228</f>
        <v>34.270000000000003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0.16002772367834042</v>
      </c>
      <c r="G1225" s="2">
        <f t="shared" si="170"/>
        <v>5.9167478682906595E-2</v>
      </c>
      <c r="H1225" s="2">
        <f t="shared" si="166"/>
        <v>2.7046568020241195</v>
      </c>
      <c r="I1225" s="2">
        <f t="shared" si="167"/>
        <v>73.00694629921918</v>
      </c>
    </row>
    <row r="1226" spans="1:9" ht="13.5" x14ac:dyDescent="0.25">
      <c r="A1226" s="3">
        <f>TITRES_STAT!B1229</f>
        <v>44097</v>
      </c>
      <c r="B1226" s="6">
        <f>TITRES_STAT!D1229</f>
        <v>34.270000000000003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0.1485971719870304</v>
      </c>
      <c r="G1226" s="2">
        <f t="shared" si="170"/>
        <v>5.4941230205556128E-2</v>
      </c>
      <c r="H1226" s="2">
        <f t="shared" si="166"/>
        <v>2.7046568020241195</v>
      </c>
      <c r="I1226" s="2">
        <f t="shared" si="167"/>
        <v>73.00694629921918</v>
      </c>
    </row>
    <row r="1227" spans="1:9" ht="13.5" x14ac:dyDescent="0.25">
      <c r="A1227" s="3">
        <f>TITRES_STAT!B1230</f>
        <v>44098</v>
      </c>
      <c r="B1227" s="6">
        <f>TITRES_STAT!D1230</f>
        <v>34.270000000000003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0.13798308827367109</v>
      </c>
      <c r="G1227" s="2">
        <f t="shared" si="170"/>
        <v>5.1016856619444981E-2</v>
      </c>
      <c r="H1227" s="2">
        <f t="shared" si="166"/>
        <v>2.7046568020241195</v>
      </c>
      <c r="I1227" s="2">
        <f t="shared" si="167"/>
        <v>73.00694629921918</v>
      </c>
    </row>
    <row r="1228" spans="1:9" ht="13.5" x14ac:dyDescent="0.25">
      <c r="A1228" s="3">
        <f>TITRES_STAT!B1231</f>
        <v>44099</v>
      </c>
      <c r="B1228" s="6">
        <f>TITRES_STAT!D1231</f>
        <v>34.270000000000003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0.1281271533969803</v>
      </c>
      <c r="G1228" s="2">
        <f t="shared" si="170"/>
        <v>4.7372795432341762E-2</v>
      </c>
      <c r="H1228" s="2">
        <f t="shared" si="166"/>
        <v>2.70465680202412</v>
      </c>
      <c r="I1228" s="2">
        <f t="shared" si="167"/>
        <v>73.00694629921918</v>
      </c>
    </row>
    <row r="1229" spans="1:9" ht="13.5" x14ac:dyDescent="0.25">
      <c r="A1229" s="3">
        <f>TITRES_STAT!B1232</f>
        <v>44102</v>
      </c>
      <c r="B1229" s="6">
        <f>TITRES_STAT!D1232</f>
        <v>34.270000000000003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0.11897521386862456</v>
      </c>
      <c r="G1229" s="2">
        <f t="shared" si="174"/>
        <v>4.3989024330031636E-2</v>
      </c>
      <c r="H1229" s="2">
        <f t="shared" si="166"/>
        <v>2.7046568020241195</v>
      </c>
      <c r="I1229" s="2">
        <f t="shared" si="167"/>
        <v>73.00694629921918</v>
      </c>
    </row>
    <row r="1230" spans="1:9" ht="13.5" x14ac:dyDescent="0.25">
      <c r="A1230" s="3">
        <f>TITRES_STAT!B1233</f>
        <v>44103</v>
      </c>
      <c r="B1230" s="6">
        <f>TITRES_STAT!D1233</f>
        <v>34.270000000000003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0.11047698430657994</v>
      </c>
      <c r="G1230" s="2">
        <f t="shared" si="174"/>
        <v>4.0846951163600806E-2</v>
      </c>
      <c r="H1230" s="2">
        <f t="shared" si="166"/>
        <v>2.7046568020241195</v>
      </c>
      <c r="I1230" s="2">
        <f t="shared" si="167"/>
        <v>73.00694629921918</v>
      </c>
    </row>
    <row r="1231" spans="1:9" ht="13.5" x14ac:dyDescent="0.25">
      <c r="A1231" s="3">
        <f>TITRES_STAT!B1234</f>
        <v>44104</v>
      </c>
      <c r="B1231" s="6">
        <f>TITRES_STAT!D1234</f>
        <v>34.270000000000003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0.10258577114182423</v>
      </c>
      <c r="G1231" s="2">
        <f t="shared" si="174"/>
        <v>3.7929311794772172E-2</v>
      </c>
      <c r="H1231" s="2">
        <f t="shared" si="166"/>
        <v>2.7046568020241195</v>
      </c>
      <c r="I1231" s="2">
        <f t="shared" si="167"/>
        <v>73.00694629921918</v>
      </c>
    </row>
    <row r="1232" spans="1:9" ht="13.5" x14ac:dyDescent="0.25">
      <c r="A1232" s="3">
        <f>TITRES_STAT!B1235</f>
        <v>44105</v>
      </c>
      <c r="B1232" s="6">
        <f>TITRES_STAT!D1235</f>
        <v>34.270000000000003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9.5258216060265341E-2</v>
      </c>
      <c r="G1232" s="2">
        <f t="shared" si="174"/>
        <v>3.5220075238002732E-2</v>
      </c>
      <c r="H1232" s="2">
        <f t="shared" si="166"/>
        <v>2.7046568020241191</v>
      </c>
      <c r="I1232" s="2">
        <f t="shared" si="167"/>
        <v>73.00694629921918</v>
      </c>
    </row>
    <row r="1233" spans="1:9" ht="13.5" x14ac:dyDescent="0.25">
      <c r="A1233" s="3">
        <f>TITRES_STAT!B1236</f>
        <v>44106</v>
      </c>
      <c r="B1233" s="6">
        <f>TITRES_STAT!D1236</f>
        <v>34.270000000000003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8.8454057770246383E-2</v>
      </c>
      <c r="G1233" s="2">
        <f t="shared" si="174"/>
        <v>3.2704355578145397E-2</v>
      </c>
      <c r="H1233" s="2">
        <f t="shared" ref="H1233:H1296" si="175">F1233/G1233</f>
        <v>2.7046568020241191</v>
      </c>
      <c r="I1233" s="2">
        <f t="shared" ref="I1233:I1296" si="176">IF(G1233=0,100,100-(100/(1+H1233)))</f>
        <v>73.00694629921918</v>
      </c>
    </row>
    <row r="1234" spans="1:9" ht="13.5" x14ac:dyDescent="0.25">
      <c r="A1234" s="3">
        <f>TITRES_STAT!B1237</f>
        <v>44109</v>
      </c>
      <c r="B1234" s="6">
        <f>TITRES_STAT!D1237</f>
        <v>34.270000000000003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8.2135910786657357E-2</v>
      </c>
      <c r="G1234" s="2">
        <f t="shared" si="174"/>
        <v>3.036833017970644E-2</v>
      </c>
      <c r="H1234" s="2">
        <f t="shared" si="175"/>
        <v>2.7046568020241191</v>
      </c>
      <c r="I1234" s="2">
        <f t="shared" si="176"/>
        <v>73.00694629921918</v>
      </c>
    </row>
    <row r="1235" spans="1:9" ht="13.5" x14ac:dyDescent="0.25">
      <c r="A1235" s="3">
        <f>TITRES_STAT!B1238</f>
        <v>44110</v>
      </c>
      <c r="B1235" s="6">
        <f>TITRES_STAT!D1238</f>
        <v>34.270000000000003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7.6269060016181833E-2</v>
      </c>
      <c r="G1235" s="2">
        <f t="shared" si="174"/>
        <v>2.8199163738298838E-2</v>
      </c>
      <c r="H1235" s="2">
        <f t="shared" si="175"/>
        <v>2.7046568020241191</v>
      </c>
      <c r="I1235" s="2">
        <f t="shared" si="176"/>
        <v>73.00694629921918</v>
      </c>
    </row>
    <row r="1236" spans="1:9" ht="13.5" x14ac:dyDescent="0.25">
      <c r="A1236" s="3">
        <f>TITRES_STAT!B1239</f>
        <v>44111</v>
      </c>
      <c r="B1236" s="6">
        <f>TITRES_STAT!D1239</f>
        <v>34.270000000000003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7.0821270015025986E-2</v>
      </c>
      <c r="G1236" s="2">
        <f t="shared" si="174"/>
        <v>2.6184937756991777E-2</v>
      </c>
      <c r="H1236" s="2">
        <f t="shared" si="175"/>
        <v>2.7046568020241191</v>
      </c>
      <c r="I1236" s="2">
        <f t="shared" si="176"/>
        <v>73.00694629921918</v>
      </c>
    </row>
    <row r="1237" spans="1:9" ht="13.5" x14ac:dyDescent="0.25">
      <c r="A1237" s="3">
        <f>TITRES_STAT!B1240</f>
        <v>44112</v>
      </c>
      <c r="B1237" s="6">
        <f>TITRES_STAT!D1240</f>
        <v>34.270000000000003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6.5762607871095557E-2</v>
      </c>
      <c r="G1237" s="2">
        <f t="shared" si="174"/>
        <v>2.431458506006379E-2</v>
      </c>
      <c r="H1237" s="2">
        <f t="shared" si="175"/>
        <v>2.7046568020241191</v>
      </c>
      <c r="I1237" s="2">
        <f t="shared" si="176"/>
        <v>73.00694629921918</v>
      </c>
    </row>
    <row r="1238" spans="1:9" ht="13.5" x14ac:dyDescent="0.25">
      <c r="A1238" s="3">
        <f>TITRES_STAT!B1241</f>
        <v>44113</v>
      </c>
      <c r="B1238" s="6">
        <f>TITRES_STAT!D1241</f>
        <v>34.270000000000003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6.1065278737445876E-2</v>
      </c>
      <c r="G1238" s="2">
        <f t="shared" si="174"/>
        <v>2.257782898434495E-2</v>
      </c>
      <c r="H1238" s="2">
        <f t="shared" si="175"/>
        <v>2.7046568020241191</v>
      </c>
      <c r="I1238" s="2">
        <f t="shared" si="176"/>
        <v>73.00694629921918</v>
      </c>
    </row>
    <row r="1239" spans="1:9" ht="13.5" x14ac:dyDescent="0.25">
      <c r="A1239" s="3">
        <f>TITRES_STAT!B1242</f>
        <v>44116</v>
      </c>
      <c r="B1239" s="6">
        <f>TITRES_STAT!D1242</f>
        <v>34.270000000000003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5.6703473113342603E-2</v>
      </c>
      <c r="G1239" s="2">
        <f t="shared" si="174"/>
        <v>2.0965126914034599E-2</v>
      </c>
      <c r="H1239" s="2">
        <f t="shared" si="175"/>
        <v>2.7046568020241191</v>
      </c>
      <c r="I1239" s="2">
        <f t="shared" si="176"/>
        <v>73.00694629921918</v>
      </c>
    </row>
    <row r="1240" spans="1:9" ht="13.5" x14ac:dyDescent="0.25">
      <c r="A1240" s="3">
        <f>TITRES_STAT!B1243</f>
        <v>44117</v>
      </c>
      <c r="B1240" s="6">
        <f>TITRES_STAT!D1243</f>
        <v>34.270000000000003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5.2653225033818134E-2</v>
      </c>
      <c r="G1240" s="2">
        <f t="shared" si="174"/>
        <v>1.9467617848746416E-2</v>
      </c>
      <c r="H1240" s="2">
        <f t="shared" si="175"/>
        <v>2.7046568020241186</v>
      </c>
      <c r="I1240" s="2">
        <f t="shared" si="176"/>
        <v>73.00694629921918</v>
      </c>
    </row>
    <row r="1241" spans="1:9" ht="13.5" x14ac:dyDescent="0.25">
      <c r="A1241" s="3">
        <f>TITRES_STAT!B1244</f>
        <v>44118</v>
      </c>
      <c r="B1241" s="6">
        <f>TITRES_STAT!D1244</f>
        <v>34.270000000000003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4.8892280388545414E-2</v>
      </c>
      <c r="G1241" s="2">
        <f t="shared" si="174"/>
        <v>1.80770737166931E-2</v>
      </c>
      <c r="H1241" s="2">
        <f t="shared" si="175"/>
        <v>2.7046568020241191</v>
      </c>
      <c r="I1241" s="2">
        <f t="shared" si="176"/>
        <v>73.00694629921918</v>
      </c>
    </row>
    <row r="1242" spans="1:9" ht="13.5" x14ac:dyDescent="0.25">
      <c r="A1242" s="3">
        <f>TITRES_STAT!B1245</f>
        <v>44120</v>
      </c>
      <c r="B1242" s="6">
        <f>TITRES_STAT!D1245</f>
        <v>33.33</v>
      </c>
      <c r="C1242" s="2">
        <f t="shared" si="171"/>
        <v>-0.94000000000000483</v>
      </c>
      <c r="D1242" s="2">
        <f t="shared" si="172"/>
        <v>0</v>
      </c>
      <c r="E1242" s="2">
        <f t="shared" si="173"/>
        <v>0.94000000000000483</v>
      </c>
      <c r="F1242" s="2">
        <f t="shared" si="174"/>
        <v>4.5399974646506455E-2</v>
      </c>
      <c r="G1242" s="2">
        <f t="shared" si="174"/>
        <v>8.3928711308358217E-2</v>
      </c>
      <c r="H1242" s="2">
        <f t="shared" si="175"/>
        <v>0.54093496657782236</v>
      </c>
      <c r="I1242" s="2">
        <f t="shared" si="176"/>
        <v>35.104334596232505</v>
      </c>
    </row>
    <row r="1243" spans="1:9" ht="13.5" x14ac:dyDescent="0.25">
      <c r="A1243" s="3">
        <f>TITRES_STAT!B1246</f>
        <v>44123</v>
      </c>
      <c r="B1243" s="6">
        <f>TITRES_STAT!D1246</f>
        <v>33.33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4.2157119314613134E-2</v>
      </c>
      <c r="G1243" s="2">
        <f t="shared" si="174"/>
        <v>7.7933803357761205E-2</v>
      </c>
      <c r="H1243" s="2">
        <f t="shared" si="175"/>
        <v>0.54093496657782236</v>
      </c>
      <c r="I1243" s="2">
        <f t="shared" si="176"/>
        <v>35.104334596232505</v>
      </c>
    </row>
    <row r="1244" spans="1:9" ht="13.5" x14ac:dyDescent="0.25">
      <c r="A1244" s="3">
        <f>TITRES_STAT!B1247</f>
        <v>44124</v>
      </c>
      <c r="B1244" s="6">
        <f>TITRES_STAT!D1247</f>
        <v>33.33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3.9145896506426477E-2</v>
      </c>
      <c r="G1244" s="2">
        <f t="shared" si="174"/>
        <v>7.2367103117921119E-2</v>
      </c>
      <c r="H1244" s="2">
        <f t="shared" si="175"/>
        <v>0.54093496657782225</v>
      </c>
      <c r="I1244" s="2">
        <f t="shared" si="176"/>
        <v>35.104334596232505</v>
      </c>
    </row>
    <row r="1245" spans="1:9" ht="13.5" x14ac:dyDescent="0.25">
      <c r="A1245" s="3">
        <f>TITRES_STAT!B1248</f>
        <v>44125</v>
      </c>
      <c r="B1245" s="6">
        <f>TITRES_STAT!D1248</f>
        <v>33.33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3.6349761041681729E-2</v>
      </c>
      <c r="G1245" s="2">
        <f t="shared" si="177"/>
        <v>6.7198024323783898E-2</v>
      </c>
      <c r="H1245" s="2">
        <f t="shared" si="175"/>
        <v>0.54093496657782225</v>
      </c>
      <c r="I1245" s="2">
        <f t="shared" si="176"/>
        <v>35.104334596232505</v>
      </c>
    </row>
    <row r="1246" spans="1:9" ht="13.5" x14ac:dyDescent="0.25">
      <c r="A1246" s="3">
        <f>TITRES_STAT!B1249</f>
        <v>44126</v>
      </c>
      <c r="B1246" s="6">
        <f>TITRES_STAT!D1249</f>
        <v>33.33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3.3753349538704465E-2</v>
      </c>
      <c r="G1246" s="2">
        <f t="shared" si="177"/>
        <v>6.239816544351362E-2</v>
      </c>
      <c r="H1246" s="2">
        <f t="shared" si="175"/>
        <v>0.54093496657782225</v>
      </c>
      <c r="I1246" s="2">
        <f t="shared" si="176"/>
        <v>35.104334596232505</v>
      </c>
    </row>
    <row r="1247" spans="1:9" ht="13.5" x14ac:dyDescent="0.25">
      <c r="A1247" s="3">
        <f>TITRES_STAT!B1250</f>
        <v>44127</v>
      </c>
      <c r="B1247" s="6">
        <f>TITRES_STAT!D1250</f>
        <v>33.33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3.1342396000225578E-2</v>
      </c>
      <c r="G1247" s="2">
        <f t="shared" si="177"/>
        <v>5.794115362611979E-2</v>
      </c>
      <c r="H1247" s="2">
        <f t="shared" si="175"/>
        <v>0.54093496657782236</v>
      </c>
      <c r="I1247" s="2">
        <f t="shared" si="176"/>
        <v>35.104334596232505</v>
      </c>
    </row>
    <row r="1248" spans="1:9" ht="13.5" x14ac:dyDescent="0.25">
      <c r="A1248" s="3">
        <f>TITRES_STAT!B1251</f>
        <v>44130</v>
      </c>
      <c r="B1248" s="6">
        <f>TITRES_STAT!D1251</f>
        <v>33.299999999999997</v>
      </c>
      <c r="C1248" s="2">
        <f t="shared" si="171"/>
        <v>-3.0000000000001137E-2</v>
      </c>
      <c r="D1248" s="2">
        <f t="shared" si="172"/>
        <v>0</v>
      </c>
      <c r="E1248" s="2">
        <f t="shared" si="173"/>
        <v>3.0000000000001137E-2</v>
      </c>
      <c r="F1248" s="2">
        <f t="shared" si="177"/>
        <v>2.9103653428780896E-2</v>
      </c>
      <c r="G1248" s="2">
        <f t="shared" si="177"/>
        <v>5.5945356938539893E-2</v>
      </c>
      <c r="H1248" s="2">
        <f t="shared" si="175"/>
        <v>0.52021570727939781</v>
      </c>
      <c r="I1248" s="2">
        <f t="shared" si="176"/>
        <v>34.219861351806713</v>
      </c>
    </row>
    <row r="1249" spans="1:9" ht="13.5" x14ac:dyDescent="0.25">
      <c r="A1249" s="3">
        <f>TITRES_STAT!B1252</f>
        <v>44131</v>
      </c>
      <c r="B1249" s="6">
        <f>TITRES_STAT!D1252</f>
        <v>33.299999999999997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2.7024821041010835E-2</v>
      </c>
      <c r="G1249" s="2">
        <f t="shared" si="177"/>
        <v>5.194926001435847E-2</v>
      </c>
      <c r="H1249" s="2">
        <f t="shared" si="175"/>
        <v>0.52021570727939792</v>
      </c>
      <c r="I1249" s="2">
        <f t="shared" si="176"/>
        <v>34.219861351806728</v>
      </c>
    </row>
    <row r="1250" spans="1:9" ht="13.5" x14ac:dyDescent="0.25">
      <c r="A1250" s="3">
        <f>TITRES_STAT!B1253</f>
        <v>44132</v>
      </c>
      <c r="B1250" s="6">
        <f>TITRES_STAT!D1253</f>
        <v>33.31</v>
      </c>
      <c r="C1250" s="2">
        <f t="shared" si="171"/>
        <v>1.0000000000005116E-2</v>
      </c>
      <c r="D1250" s="2">
        <f t="shared" si="172"/>
        <v>1.0000000000005116E-2</v>
      </c>
      <c r="E1250" s="2">
        <f t="shared" si="173"/>
        <v>0</v>
      </c>
      <c r="F1250" s="2">
        <f t="shared" si="177"/>
        <v>2.580876239522471E-2</v>
      </c>
      <c r="G1250" s="2">
        <f t="shared" si="177"/>
        <v>4.8238598584761434E-2</v>
      </c>
      <c r="H1250" s="2">
        <f t="shared" si="175"/>
        <v>0.53502305523812821</v>
      </c>
      <c r="I1250" s="2">
        <f t="shared" si="176"/>
        <v>34.854398662769924</v>
      </c>
    </row>
    <row r="1251" spans="1:9" ht="13.5" x14ac:dyDescent="0.25">
      <c r="A1251" s="3">
        <f>TITRES_STAT!B1254</f>
        <v>44134</v>
      </c>
      <c r="B1251" s="6">
        <f>TITRES_STAT!D1254</f>
        <v>33.31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2.3965279366994375E-2</v>
      </c>
      <c r="G1251" s="2">
        <f t="shared" si="177"/>
        <v>4.479298440013562E-2</v>
      </c>
      <c r="H1251" s="2">
        <f t="shared" si="175"/>
        <v>0.53502305523812821</v>
      </c>
      <c r="I1251" s="2">
        <f t="shared" si="176"/>
        <v>34.854398662769924</v>
      </c>
    </row>
    <row r="1252" spans="1:9" ht="13.5" x14ac:dyDescent="0.25">
      <c r="A1252" s="3">
        <f>TITRES_STAT!B1255</f>
        <v>44137</v>
      </c>
      <c r="B1252" s="6">
        <f>TITRES_STAT!D1255</f>
        <v>33.31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2.225347369792335E-2</v>
      </c>
      <c r="G1252" s="2">
        <f t="shared" si="177"/>
        <v>4.1593485514411652E-2</v>
      </c>
      <c r="H1252" s="2">
        <f t="shared" si="175"/>
        <v>0.53502305523812821</v>
      </c>
      <c r="I1252" s="2">
        <f t="shared" si="176"/>
        <v>34.854398662769924</v>
      </c>
    </row>
    <row r="1253" spans="1:9" ht="13.5" x14ac:dyDescent="0.25">
      <c r="A1253" s="3">
        <f>TITRES_STAT!B1256</f>
        <v>44138</v>
      </c>
      <c r="B1253" s="6">
        <f>TITRES_STAT!D1256</f>
        <v>33.31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2.0663939862357397E-2</v>
      </c>
      <c r="G1253" s="2">
        <f t="shared" si="177"/>
        <v>3.8622522263382246E-2</v>
      </c>
      <c r="H1253" s="2">
        <f t="shared" si="175"/>
        <v>0.53502305523812821</v>
      </c>
      <c r="I1253" s="2">
        <f t="shared" si="176"/>
        <v>34.854398662769924</v>
      </c>
    </row>
    <row r="1254" spans="1:9" ht="13.5" x14ac:dyDescent="0.25">
      <c r="A1254" s="3">
        <f>TITRES_STAT!B1257</f>
        <v>44139</v>
      </c>
      <c r="B1254" s="6">
        <f>TITRES_STAT!D1257</f>
        <v>33.31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1.9187944157903297E-2</v>
      </c>
      <c r="G1254" s="2">
        <f t="shared" si="177"/>
        <v>3.5863770673140657E-2</v>
      </c>
      <c r="H1254" s="2">
        <f t="shared" si="175"/>
        <v>0.53502305523812821</v>
      </c>
      <c r="I1254" s="2">
        <f t="shared" si="176"/>
        <v>34.854398662769924</v>
      </c>
    </row>
    <row r="1255" spans="1:9" ht="13.5" x14ac:dyDescent="0.25">
      <c r="A1255" s="3">
        <f>TITRES_STAT!B1258</f>
        <v>44140</v>
      </c>
      <c r="B1255" s="6">
        <f>TITRES_STAT!D1258</f>
        <v>34.35</v>
      </c>
      <c r="C1255" s="2">
        <f t="shared" si="171"/>
        <v>1.0399999999999991</v>
      </c>
      <c r="D1255" s="2">
        <f t="shared" si="172"/>
        <v>1.0399999999999991</v>
      </c>
      <c r="E1255" s="2">
        <f t="shared" si="173"/>
        <v>0</v>
      </c>
      <c r="F1255" s="2">
        <f t="shared" si="177"/>
        <v>9.2103091003767276E-2</v>
      </c>
      <c r="G1255" s="2">
        <f t="shared" si="177"/>
        <v>3.3302072767916323E-2</v>
      </c>
      <c r="H1255" s="2">
        <f t="shared" si="175"/>
        <v>2.7656864377673411</v>
      </c>
      <c r="I1255" s="2">
        <f t="shared" si="176"/>
        <v>73.444416668083079</v>
      </c>
    </row>
    <row r="1256" spans="1:9" ht="13.5" x14ac:dyDescent="0.25">
      <c r="A1256" s="3">
        <f>TITRES_STAT!B1259</f>
        <v>44141</v>
      </c>
      <c r="B1256" s="6">
        <f>TITRES_STAT!D1259</f>
        <v>34.35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8.5524298789212458E-2</v>
      </c>
      <c r="G1256" s="2">
        <f t="shared" si="177"/>
        <v>3.0923353284493728E-2</v>
      </c>
      <c r="H1256" s="2">
        <f t="shared" si="175"/>
        <v>2.7656864377673407</v>
      </c>
      <c r="I1256" s="2">
        <f t="shared" si="176"/>
        <v>73.444416668083079</v>
      </c>
    </row>
    <row r="1257" spans="1:9" ht="13.5" x14ac:dyDescent="0.25">
      <c r="A1257" s="3">
        <f>TITRES_STAT!B1260</f>
        <v>44144</v>
      </c>
      <c r="B1257" s="6">
        <f>TITRES_STAT!D1260</f>
        <v>34.35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7.9415420304268708E-2</v>
      </c>
      <c r="G1257" s="2">
        <f t="shared" si="177"/>
        <v>2.8714542335601317E-2</v>
      </c>
      <c r="H1257" s="2">
        <f t="shared" si="175"/>
        <v>2.7656864377673411</v>
      </c>
      <c r="I1257" s="2">
        <f t="shared" si="176"/>
        <v>73.444416668083079</v>
      </c>
    </row>
    <row r="1258" spans="1:9" ht="13.5" x14ac:dyDescent="0.25">
      <c r="A1258" s="3">
        <f>TITRES_STAT!B1261</f>
        <v>44145</v>
      </c>
      <c r="B1258" s="6">
        <f>TITRES_STAT!D1261</f>
        <v>34.35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7.3742890282535223E-2</v>
      </c>
      <c r="G1258" s="2">
        <f t="shared" si="177"/>
        <v>2.6663503597344079E-2</v>
      </c>
      <c r="H1258" s="2">
        <f t="shared" si="175"/>
        <v>2.7656864377673407</v>
      </c>
      <c r="I1258" s="2">
        <f t="shared" si="176"/>
        <v>73.444416668083079</v>
      </c>
    </row>
    <row r="1259" spans="1:9" ht="13.5" x14ac:dyDescent="0.25">
      <c r="A1259" s="3">
        <f>TITRES_STAT!B1262</f>
        <v>44146</v>
      </c>
      <c r="B1259" s="6">
        <f>TITRES_STAT!D1262</f>
        <v>35.380000000000003</v>
      </c>
      <c r="C1259" s="2">
        <f t="shared" si="171"/>
        <v>1.0300000000000011</v>
      </c>
      <c r="D1259" s="2">
        <f t="shared" si="172"/>
        <v>1.0300000000000011</v>
      </c>
      <c r="E1259" s="2">
        <f t="shared" si="173"/>
        <v>0</v>
      </c>
      <c r="F1259" s="2">
        <f t="shared" si="177"/>
        <v>0.1420469695480685</v>
      </c>
      <c r="G1259" s="2">
        <f t="shared" si="177"/>
        <v>2.4758967626105216E-2</v>
      </c>
      <c r="H1259" s="2">
        <f t="shared" si="175"/>
        <v>5.7371927494383019</v>
      </c>
      <c r="I1259" s="2">
        <f t="shared" si="176"/>
        <v>85.157022558344153</v>
      </c>
    </row>
    <row r="1260" spans="1:9" ht="13.5" x14ac:dyDescent="0.25">
      <c r="A1260" s="3">
        <f>TITRES_STAT!B1263</f>
        <v>44147</v>
      </c>
      <c r="B1260" s="6">
        <f>TITRES_STAT!D1263</f>
        <v>36.97</v>
      </c>
      <c r="C1260" s="2">
        <f t="shared" si="171"/>
        <v>1.5899999999999963</v>
      </c>
      <c r="D1260" s="2">
        <f t="shared" si="172"/>
        <v>1.5899999999999963</v>
      </c>
      <c r="E1260" s="2">
        <f t="shared" si="173"/>
        <v>0</v>
      </c>
      <c r="F1260" s="2">
        <f t="shared" si="177"/>
        <v>0.24547218600892048</v>
      </c>
      <c r="G1260" s="2">
        <f t="shared" si="177"/>
        <v>2.299046993852627E-2</v>
      </c>
      <c r="H1260" s="2">
        <f t="shared" si="175"/>
        <v>10.677127812753865</v>
      </c>
      <c r="I1260" s="2">
        <f t="shared" si="176"/>
        <v>91.436250283157889</v>
      </c>
    </row>
    <row r="1261" spans="1:9" ht="13.5" x14ac:dyDescent="0.25">
      <c r="A1261" s="3">
        <f>TITRES_STAT!B1264</f>
        <v>44148</v>
      </c>
      <c r="B1261" s="6">
        <f>TITRES_STAT!D1264</f>
        <v>38.630000000000003</v>
      </c>
      <c r="C1261" s="2">
        <f t="shared" si="171"/>
        <v>1.6600000000000037</v>
      </c>
      <c r="D1261" s="2">
        <f t="shared" si="172"/>
        <v>1.6600000000000037</v>
      </c>
      <c r="E1261" s="2">
        <f t="shared" si="173"/>
        <v>0</v>
      </c>
      <c r="F1261" s="2">
        <f t="shared" ref="F1261:G1276" si="178">((F1260*13)+D1261)/14</f>
        <v>0.34650988700828356</v>
      </c>
      <c r="G1261" s="2">
        <f t="shared" si="178"/>
        <v>2.1348293514345824E-2</v>
      </c>
      <c r="H1261" s="2">
        <f t="shared" si="175"/>
        <v>16.231268638658758</v>
      </c>
      <c r="I1261" s="2">
        <f t="shared" si="176"/>
        <v>94.196596774328754</v>
      </c>
    </row>
    <row r="1262" spans="1:9" ht="13.5" x14ac:dyDescent="0.25">
      <c r="A1262" s="3">
        <f>TITRES_STAT!B1265</f>
        <v>44151</v>
      </c>
      <c r="B1262" s="6">
        <f>TITRES_STAT!D1265</f>
        <v>40.36</v>
      </c>
      <c r="C1262" s="2">
        <f t="shared" si="171"/>
        <v>1.7299999999999969</v>
      </c>
      <c r="D1262" s="2">
        <f t="shared" si="172"/>
        <v>1.7299999999999969</v>
      </c>
      <c r="E1262" s="2">
        <f t="shared" si="173"/>
        <v>0</v>
      </c>
      <c r="F1262" s="2">
        <f t="shared" si="178"/>
        <v>0.44533060936483448</v>
      </c>
      <c r="G1262" s="2">
        <f t="shared" si="178"/>
        <v>1.9823415406178265E-2</v>
      </c>
      <c r="H1262" s="2">
        <f t="shared" si="175"/>
        <v>22.464878036407416</v>
      </c>
      <c r="I1262" s="2">
        <f t="shared" si="176"/>
        <v>95.738311537573608</v>
      </c>
    </row>
    <row r="1263" spans="1:9" ht="13.5" x14ac:dyDescent="0.25">
      <c r="A1263" s="3">
        <f>TITRES_STAT!B1266</f>
        <v>44152</v>
      </c>
      <c r="B1263" s="6">
        <f>TITRES_STAT!D1266</f>
        <v>41.57</v>
      </c>
      <c r="C1263" s="2">
        <f t="shared" si="171"/>
        <v>1.2100000000000009</v>
      </c>
      <c r="D1263" s="2">
        <f t="shared" si="172"/>
        <v>1.2100000000000009</v>
      </c>
      <c r="E1263" s="2">
        <f t="shared" si="173"/>
        <v>0</v>
      </c>
      <c r="F1263" s="2">
        <f t="shared" si="178"/>
        <v>0.49994985155306065</v>
      </c>
      <c r="G1263" s="2">
        <f t="shared" si="178"/>
        <v>1.8407457162879816E-2</v>
      </c>
      <c r="H1263" s="2">
        <f t="shared" si="175"/>
        <v>27.160180090558708</v>
      </c>
      <c r="I1263" s="2">
        <f t="shared" si="176"/>
        <v>96.448886346663414</v>
      </c>
    </row>
    <row r="1264" spans="1:9" ht="13.5" x14ac:dyDescent="0.25">
      <c r="A1264" s="3">
        <f>TITRES_STAT!B1267</f>
        <v>44153</v>
      </c>
      <c r="B1264" s="6">
        <f>TITRES_STAT!D1267</f>
        <v>42.77</v>
      </c>
      <c r="C1264" s="2">
        <f t="shared" si="171"/>
        <v>1.2000000000000028</v>
      </c>
      <c r="D1264" s="2">
        <f t="shared" si="172"/>
        <v>1.2000000000000028</v>
      </c>
      <c r="E1264" s="2">
        <f t="shared" si="173"/>
        <v>0</v>
      </c>
      <c r="F1264" s="2">
        <f t="shared" si="178"/>
        <v>0.54995343358498505</v>
      </c>
      <c r="G1264" s="2">
        <f t="shared" si="178"/>
        <v>1.7092638794102687E-2</v>
      </c>
      <c r="H1264" s="2">
        <f t="shared" si="175"/>
        <v>32.174870142036248</v>
      </c>
      <c r="I1264" s="2">
        <f t="shared" si="176"/>
        <v>96.985670190362285</v>
      </c>
    </row>
    <row r="1265" spans="1:9" ht="13.5" x14ac:dyDescent="0.25">
      <c r="A1265" s="3">
        <f>TITRES_STAT!B1268</f>
        <v>44154</v>
      </c>
      <c r="B1265" s="6">
        <f>TITRES_STAT!D1268</f>
        <v>42.77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0.51067104547177178</v>
      </c>
      <c r="G1265" s="2">
        <f t="shared" si="178"/>
        <v>1.5871736023095353E-2</v>
      </c>
      <c r="H1265" s="2">
        <f t="shared" si="175"/>
        <v>32.174870142036248</v>
      </c>
      <c r="I1265" s="2">
        <f t="shared" si="176"/>
        <v>96.985670190362285</v>
      </c>
    </row>
    <row r="1266" spans="1:9" ht="13.5" x14ac:dyDescent="0.25">
      <c r="A1266" s="3">
        <f>TITRES_STAT!B1269</f>
        <v>44155</v>
      </c>
      <c r="B1266" s="6">
        <f>TITRES_STAT!D1269</f>
        <v>43.26</v>
      </c>
      <c r="C1266" s="2">
        <f t="shared" si="171"/>
        <v>0.48999999999999488</v>
      </c>
      <c r="D1266" s="2">
        <f t="shared" si="172"/>
        <v>0.48999999999999488</v>
      </c>
      <c r="E1266" s="2">
        <f t="shared" si="173"/>
        <v>0</v>
      </c>
      <c r="F1266" s="2">
        <f t="shared" si="178"/>
        <v>0.50919454222378768</v>
      </c>
      <c r="G1266" s="2">
        <f t="shared" si="178"/>
        <v>1.4738040592874256E-2</v>
      </c>
      <c r="H1266" s="2">
        <f t="shared" si="175"/>
        <v>34.549677008623512</v>
      </c>
      <c r="I1266" s="2">
        <f t="shared" si="176"/>
        <v>97.187034920858991</v>
      </c>
    </row>
    <row r="1267" spans="1:9" ht="13.5" x14ac:dyDescent="0.25">
      <c r="A1267" s="3">
        <f>TITRES_STAT!B1270</f>
        <v>44158</v>
      </c>
      <c r="B1267" s="6">
        <f>TITRES_STAT!D1270</f>
        <v>43.26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0.47282350349351715</v>
      </c>
      <c r="G1267" s="2">
        <f t="shared" si="178"/>
        <v>1.3685323407668952E-2</v>
      </c>
      <c r="H1267" s="2">
        <f t="shared" si="175"/>
        <v>34.549677008623512</v>
      </c>
      <c r="I1267" s="2">
        <f t="shared" si="176"/>
        <v>97.187034920858991</v>
      </c>
    </row>
    <row r="1268" spans="1:9" ht="13.5" x14ac:dyDescent="0.25">
      <c r="A1268" s="3">
        <f>TITRES_STAT!B1271</f>
        <v>44159</v>
      </c>
      <c r="B1268" s="6">
        <f>TITRES_STAT!D1271</f>
        <v>44.55</v>
      </c>
      <c r="C1268" s="2">
        <f t="shared" si="171"/>
        <v>1.2899999999999991</v>
      </c>
      <c r="D1268" s="2">
        <f t="shared" si="172"/>
        <v>1.2899999999999991</v>
      </c>
      <c r="E1268" s="2">
        <f t="shared" si="173"/>
        <v>0</v>
      </c>
      <c r="F1268" s="2">
        <f t="shared" si="178"/>
        <v>0.53119325324398015</v>
      </c>
      <c r="G1268" s="2">
        <f t="shared" si="178"/>
        <v>1.2707800307121169E-2</v>
      </c>
      <c r="H1268" s="2">
        <f t="shared" si="175"/>
        <v>41.800566613114881</v>
      </c>
      <c r="I1268" s="2">
        <f t="shared" si="176"/>
        <v>97.663582332824575</v>
      </c>
    </row>
    <row r="1269" spans="1:9" ht="13.5" x14ac:dyDescent="0.25">
      <c r="A1269" s="3">
        <f>TITRES_STAT!B1272</f>
        <v>44160</v>
      </c>
      <c r="B1269" s="6">
        <f>TITRES_STAT!D1272</f>
        <v>44.55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0.49325087801226725</v>
      </c>
      <c r="G1269" s="2">
        <f t="shared" si="178"/>
        <v>1.1800100285183942E-2</v>
      </c>
      <c r="H1269" s="2">
        <f t="shared" si="175"/>
        <v>41.800566613114881</v>
      </c>
      <c r="I1269" s="2">
        <f t="shared" si="176"/>
        <v>97.663582332824575</v>
      </c>
    </row>
    <row r="1270" spans="1:9" ht="13.5" x14ac:dyDescent="0.25">
      <c r="A1270" s="3">
        <f>TITRES_STAT!B1273</f>
        <v>44161</v>
      </c>
      <c r="B1270" s="6">
        <f>TITRES_STAT!D1273</f>
        <v>44.55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0.45801867243996242</v>
      </c>
      <c r="G1270" s="2">
        <f t="shared" si="178"/>
        <v>1.0957235979099375E-2</v>
      </c>
      <c r="H1270" s="2">
        <f t="shared" si="175"/>
        <v>41.800566613114874</v>
      </c>
      <c r="I1270" s="2">
        <f t="shared" si="176"/>
        <v>97.663582332824575</v>
      </c>
    </row>
    <row r="1271" spans="1:9" ht="13.5" x14ac:dyDescent="0.25">
      <c r="A1271" s="3">
        <f>TITRES_STAT!B1274</f>
        <v>44162</v>
      </c>
      <c r="B1271" s="6">
        <f>TITRES_STAT!D1274</f>
        <v>45.88</v>
      </c>
      <c r="C1271" s="2">
        <f t="shared" si="171"/>
        <v>1.3300000000000054</v>
      </c>
      <c r="D1271" s="2">
        <f t="shared" si="172"/>
        <v>1.3300000000000054</v>
      </c>
      <c r="E1271" s="2">
        <f t="shared" si="173"/>
        <v>0</v>
      </c>
      <c r="F1271" s="2">
        <f t="shared" si="178"/>
        <v>0.52030305297996549</v>
      </c>
      <c r="G1271" s="2">
        <f t="shared" si="178"/>
        <v>1.0174576266306563E-2</v>
      </c>
      <c r="H1271" s="2">
        <f t="shared" si="175"/>
        <v>51.137564785175947</v>
      </c>
      <c r="I1271" s="2">
        <f t="shared" si="176"/>
        <v>98.08199710876346</v>
      </c>
    </row>
    <row r="1272" spans="1:9" ht="13.5" x14ac:dyDescent="0.25">
      <c r="A1272" s="3">
        <f>TITRES_STAT!B1275</f>
        <v>44165</v>
      </c>
      <c r="B1272" s="6">
        <f>TITRES_STAT!D1275</f>
        <v>47</v>
      </c>
      <c r="C1272" s="2">
        <f t="shared" si="171"/>
        <v>1.1199999999999974</v>
      </c>
      <c r="D1272" s="2">
        <f t="shared" si="172"/>
        <v>1.1199999999999974</v>
      </c>
      <c r="E1272" s="2">
        <f t="shared" si="173"/>
        <v>0</v>
      </c>
      <c r="F1272" s="2">
        <f t="shared" si="178"/>
        <v>0.56313854919568207</v>
      </c>
      <c r="G1272" s="2">
        <f t="shared" si="178"/>
        <v>9.447820818713237E-3</v>
      </c>
      <c r="H1272" s="2">
        <f t="shared" si="175"/>
        <v>59.605125880486348</v>
      </c>
      <c r="I1272" s="2">
        <f t="shared" si="176"/>
        <v>98.349974551703752</v>
      </c>
    </row>
    <row r="1273" spans="1:9" ht="13.5" x14ac:dyDescent="0.25">
      <c r="A1273" s="3">
        <f>TITRES_STAT!B1276</f>
        <v>44166</v>
      </c>
      <c r="B1273" s="6">
        <f>TITRES_STAT!D1276</f>
        <v>46.99</v>
      </c>
      <c r="C1273" s="2">
        <f t="shared" si="171"/>
        <v>-9.9999999999980105E-3</v>
      </c>
      <c r="D1273" s="2">
        <f t="shared" si="172"/>
        <v>0</v>
      </c>
      <c r="E1273" s="2">
        <f t="shared" si="173"/>
        <v>9.9999999999980105E-3</v>
      </c>
      <c r="F1273" s="2">
        <f t="shared" si="178"/>
        <v>0.52291436711027617</v>
      </c>
      <c r="G1273" s="2">
        <f t="shared" si="178"/>
        <v>9.4872621888050079E-3</v>
      </c>
      <c r="H1273" s="2">
        <f t="shared" si="175"/>
        <v>55.117520387211009</v>
      </c>
      <c r="I1273" s="2">
        <f t="shared" si="176"/>
        <v>98.21802532774079</v>
      </c>
    </row>
    <row r="1274" spans="1:9" ht="13.5" x14ac:dyDescent="0.25">
      <c r="A1274" s="3">
        <f>TITRES_STAT!B1277</f>
        <v>44167</v>
      </c>
      <c r="B1274" s="6">
        <f>TITRES_STAT!D1277</f>
        <v>46.99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0.48556334088811359</v>
      </c>
      <c r="G1274" s="2">
        <f t="shared" si="178"/>
        <v>8.8096006038903638E-3</v>
      </c>
      <c r="H1274" s="2">
        <f t="shared" si="175"/>
        <v>55.117520387211016</v>
      </c>
      <c r="I1274" s="2">
        <f t="shared" si="176"/>
        <v>98.21802532774079</v>
      </c>
    </row>
    <row r="1275" spans="1:9" ht="13.5" x14ac:dyDescent="0.25">
      <c r="A1275" s="3">
        <f>TITRES_STAT!B1278</f>
        <v>44168</v>
      </c>
      <c r="B1275" s="6">
        <f>TITRES_STAT!D1278</f>
        <v>46.99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0.45088024511039121</v>
      </c>
      <c r="G1275" s="2">
        <f t="shared" si="178"/>
        <v>8.1803434178981949E-3</v>
      </c>
      <c r="H1275" s="2">
        <f t="shared" si="175"/>
        <v>55.117520387211016</v>
      </c>
      <c r="I1275" s="2">
        <f t="shared" si="176"/>
        <v>98.21802532774079</v>
      </c>
    </row>
    <row r="1276" spans="1:9" ht="13.5" x14ac:dyDescent="0.25">
      <c r="A1276" s="3">
        <f>TITRES_STAT!B1279</f>
        <v>44169</v>
      </c>
      <c r="B1276" s="6">
        <f>TITRES_STAT!D1279</f>
        <v>46.99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0.41867451331679184</v>
      </c>
      <c r="G1276" s="2">
        <f t="shared" si="178"/>
        <v>7.5960331737626096E-3</v>
      </c>
      <c r="H1276" s="2">
        <f t="shared" si="175"/>
        <v>55.117520387211016</v>
      </c>
      <c r="I1276" s="2">
        <f t="shared" si="176"/>
        <v>98.21802532774079</v>
      </c>
    </row>
    <row r="1277" spans="1:9" ht="13.5" x14ac:dyDescent="0.25">
      <c r="A1277" s="3">
        <f>TITRES_STAT!B1280</f>
        <v>44172</v>
      </c>
      <c r="B1277" s="6">
        <f>TITRES_STAT!D1280</f>
        <v>46.9</v>
      </c>
      <c r="C1277" s="2">
        <f t="shared" si="171"/>
        <v>-9.0000000000003411E-2</v>
      </c>
      <c r="D1277" s="2">
        <f t="shared" si="172"/>
        <v>0</v>
      </c>
      <c r="E1277" s="2">
        <f t="shared" si="173"/>
        <v>9.0000000000003411E-2</v>
      </c>
      <c r="F1277" s="2">
        <f t="shared" ref="F1277:G1292" si="179">((F1276*13)+D1277)/14</f>
        <v>0.38876919093702095</v>
      </c>
      <c r="G1277" s="2">
        <f t="shared" si="179"/>
        <v>1.3482030804208381E-2</v>
      </c>
      <c r="H1277" s="2">
        <f t="shared" si="175"/>
        <v>28.836100182746033</v>
      </c>
      <c r="I1277" s="2">
        <f t="shared" si="176"/>
        <v>96.648355536162555</v>
      </c>
    </row>
    <row r="1278" spans="1:9" ht="13.5" x14ac:dyDescent="0.25">
      <c r="A1278" s="3">
        <f>TITRES_STAT!B1281</f>
        <v>44173</v>
      </c>
      <c r="B1278" s="6">
        <f>TITRES_STAT!D1281</f>
        <v>48</v>
      </c>
      <c r="C1278" s="2">
        <f t="shared" si="171"/>
        <v>1.1000000000000014</v>
      </c>
      <c r="D1278" s="2">
        <f t="shared" si="172"/>
        <v>1.1000000000000014</v>
      </c>
      <c r="E1278" s="2">
        <f t="shared" si="173"/>
        <v>0</v>
      </c>
      <c r="F1278" s="2">
        <f t="shared" si="179"/>
        <v>0.43957139158437669</v>
      </c>
      <c r="G1278" s="2">
        <f t="shared" si="179"/>
        <v>1.2519028603907783E-2</v>
      </c>
      <c r="H1278" s="2">
        <f t="shared" si="175"/>
        <v>35.112260343199921</v>
      </c>
      <c r="I1278" s="2">
        <f t="shared" si="176"/>
        <v>97.230857358425354</v>
      </c>
    </row>
    <row r="1279" spans="1:9" ht="13.5" x14ac:dyDescent="0.25">
      <c r="A1279" s="3">
        <f>TITRES_STAT!B1282</f>
        <v>44174</v>
      </c>
      <c r="B1279" s="6">
        <f>TITRES_STAT!D1282</f>
        <v>48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0.40817343504263548</v>
      </c>
      <c r="G1279" s="2">
        <f t="shared" si="179"/>
        <v>1.1624812275057227E-2</v>
      </c>
      <c r="H1279" s="2">
        <f t="shared" si="175"/>
        <v>35.112260343199914</v>
      </c>
      <c r="I1279" s="2">
        <f t="shared" si="176"/>
        <v>97.230857358425354</v>
      </c>
    </row>
    <row r="1280" spans="1:9" ht="13.5" x14ac:dyDescent="0.25">
      <c r="A1280" s="3">
        <f>TITRES_STAT!B1283</f>
        <v>44175</v>
      </c>
      <c r="B1280" s="6">
        <f>TITRES_STAT!D1283</f>
        <v>47.8</v>
      </c>
      <c r="C1280" s="2">
        <f t="shared" si="171"/>
        <v>-0.20000000000000284</v>
      </c>
      <c r="D1280" s="2">
        <f t="shared" si="172"/>
        <v>0</v>
      </c>
      <c r="E1280" s="2">
        <f t="shared" si="173"/>
        <v>0.20000000000000284</v>
      </c>
      <c r="F1280" s="2">
        <f t="shared" si="179"/>
        <v>0.37901818968244727</v>
      </c>
      <c r="G1280" s="2">
        <f t="shared" si="179"/>
        <v>2.5080182826839055E-2</v>
      </c>
      <c r="H1280" s="2">
        <f t="shared" si="175"/>
        <v>15.11225784514013</v>
      </c>
      <c r="I1280" s="2">
        <f t="shared" si="176"/>
        <v>93.793545202594771</v>
      </c>
    </row>
    <row r="1281" spans="1:9" ht="13.5" x14ac:dyDescent="0.25">
      <c r="A1281" s="3">
        <f>TITRES_STAT!B1284</f>
        <v>44176</v>
      </c>
      <c r="B1281" s="6">
        <f>TITRES_STAT!D1284</f>
        <v>46.37</v>
      </c>
      <c r="C1281" s="2">
        <f t="shared" si="171"/>
        <v>-1.4299999999999997</v>
      </c>
      <c r="D1281" s="2">
        <f t="shared" si="172"/>
        <v>0</v>
      </c>
      <c r="E1281" s="2">
        <f t="shared" si="173"/>
        <v>1.4299999999999997</v>
      </c>
      <c r="F1281" s="2">
        <f t="shared" si="179"/>
        <v>0.35194546184798675</v>
      </c>
      <c r="G1281" s="2">
        <f t="shared" si="179"/>
        <v>0.12543159833920767</v>
      </c>
      <c r="H1281" s="2">
        <f t="shared" si="175"/>
        <v>2.8058756047755384</v>
      </c>
      <c r="I1281" s="2">
        <f t="shared" si="176"/>
        <v>73.724837492186566</v>
      </c>
    </row>
    <row r="1282" spans="1:9" ht="13.5" x14ac:dyDescent="0.25">
      <c r="A1282" s="3">
        <f>TITRES_STAT!B1285</f>
        <v>44179</v>
      </c>
      <c r="B1282" s="6">
        <f>TITRES_STAT!D1285</f>
        <v>47.8</v>
      </c>
      <c r="C1282" s="2">
        <f t="shared" si="171"/>
        <v>1.4299999999999997</v>
      </c>
      <c r="D1282" s="2">
        <f t="shared" si="172"/>
        <v>1.4299999999999997</v>
      </c>
      <c r="E1282" s="2">
        <f t="shared" si="173"/>
        <v>0</v>
      </c>
      <c r="F1282" s="2">
        <f t="shared" si="179"/>
        <v>0.42894935743027335</v>
      </c>
      <c r="G1282" s="2">
        <f t="shared" si="179"/>
        <v>0.1164721984578357</v>
      </c>
      <c r="H1282" s="2">
        <f t="shared" si="175"/>
        <v>3.6828476074962904</v>
      </c>
      <c r="I1282" s="2">
        <f t="shared" si="176"/>
        <v>78.645472075597709</v>
      </c>
    </row>
    <row r="1283" spans="1:9" ht="13.5" x14ac:dyDescent="0.25">
      <c r="A1283" s="3">
        <f>TITRES_STAT!B1286</f>
        <v>44180</v>
      </c>
      <c r="B1283" s="6">
        <f>TITRES_STAT!D1286</f>
        <v>45.65</v>
      </c>
      <c r="C1283" s="2">
        <f t="shared" ref="C1283:C1346" si="180">B1283-B1282</f>
        <v>-2.1499999999999986</v>
      </c>
      <c r="D1283" s="2">
        <f t="shared" ref="D1283:D1346" si="181">IF(C1283&gt;0,C1283,0)</f>
        <v>0</v>
      </c>
      <c r="E1283" s="2">
        <f t="shared" ref="E1283:E1346" si="182">IF(C1283&lt;0,-C1283,0)</f>
        <v>2.1499999999999986</v>
      </c>
      <c r="F1283" s="2">
        <f t="shared" si="179"/>
        <v>0.39831011761382523</v>
      </c>
      <c r="G1283" s="2">
        <f t="shared" si="179"/>
        <v>0.2617241842822759</v>
      </c>
      <c r="H1283" s="2">
        <f t="shared" si="175"/>
        <v>1.5218697450757477</v>
      </c>
      <c r="I1283" s="2">
        <f t="shared" si="176"/>
        <v>60.346881437765781</v>
      </c>
    </row>
    <row r="1284" spans="1:9" ht="13.5" x14ac:dyDescent="0.25">
      <c r="A1284" s="3">
        <f>TITRES_STAT!B1287</f>
        <v>44181</v>
      </c>
      <c r="B1284" s="6">
        <f>TITRES_STAT!D1287</f>
        <v>47.7</v>
      </c>
      <c r="C1284" s="2">
        <f t="shared" si="180"/>
        <v>2.0500000000000043</v>
      </c>
      <c r="D1284" s="2">
        <f t="shared" si="181"/>
        <v>2.0500000000000043</v>
      </c>
      <c r="E1284" s="2">
        <f t="shared" si="182"/>
        <v>0</v>
      </c>
      <c r="F1284" s="2">
        <f t="shared" si="179"/>
        <v>0.51628796635569518</v>
      </c>
      <c r="G1284" s="2">
        <f t="shared" si="179"/>
        <v>0.24302959969068477</v>
      </c>
      <c r="H1284" s="2">
        <f t="shared" si="175"/>
        <v>2.1243830669712627</v>
      </c>
      <c r="I1284" s="2">
        <f t="shared" si="176"/>
        <v>67.993681358368548</v>
      </c>
    </row>
    <row r="1285" spans="1:9" ht="13.5" x14ac:dyDescent="0.25">
      <c r="A1285" s="3">
        <f>TITRES_STAT!B1288</f>
        <v>44182</v>
      </c>
      <c r="B1285" s="6">
        <f>TITRES_STAT!D1288</f>
        <v>47.8</v>
      </c>
      <c r="C1285" s="2">
        <f t="shared" si="180"/>
        <v>9.9999999999994316E-2</v>
      </c>
      <c r="D1285" s="2">
        <f t="shared" si="181"/>
        <v>9.9999999999994316E-2</v>
      </c>
      <c r="E1285" s="2">
        <f t="shared" si="182"/>
        <v>0</v>
      </c>
      <c r="F1285" s="2">
        <f t="shared" si="179"/>
        <v>0.48655311161600229</v>
      </c>
      <c r="G1285" s="2">
        <f t="shared" si="179"/>
        <v>0.22567034256992158</v>
      </c>
      <c r="H1285" s="2">
        <f t="shared" si="175"/>
        <v>2.1560347987031081</v>
      </c>
      <c r="I1285" s="2">
        <f t="shared" si="176"/>
        <v>68.314671295420297</v>
      </c>
    </row>
    <row r="1286" spans="1:9" ht="13.5" x14ac:dyDescent="0.25">
      <c r="A1286" s="3">
        <f>TITRES_STAT!B1289</f>
        <v>44183</v>
      </c>
      <c r="B1286" s="6">
        <f>TITRES_STAT!D1289</f>
        <v>45.65</v>
      </c>
      <c r="C1286" s="2">
        <f t="shared" si="180"/>
        <v>-2.1499999999999986</v>
      </c>
      <c r="D1286" s="2">
        <f t="shared" si="181"/>
        <v>0</v>
      </c>
      <c r="E1286" s="2">
        <f t="shared" si="182"/>
        <v>2.1499999999999986</v>
      </c>
      <c r="F1286" s="2">
        <f t="shared" si="179"/>
        <v>0.45179931792914502</v>
      </c>
      <c r="G1286" s="2">
        <f t="shared" si="179"/>
        <v>0.36312246095778422</v>
      </c>
      <c r="H1286" s="2">
        <f t="shared" si="175"/>
        <v>1.2442064771687869</v>
      </c>
      <c r="I1286" s="2">
        <f t="shared" si="176"/>
        <v>55.440820166352722</v>
      </c>
    </row>
    <row r="1287" spans="1:9" ht="13.5" x14ac:dyDescent="0.25">
      <c r="A1287" s="3">
        <f>TITRES_STAT!B1290</f>
        <v>44186</v>
      </c>
      <c r="B1287" s="6">
        <f>TITRES_STAT!D1290</f>
        <v>45.61</v>
      </c>
      <c r="C1287" s="2">
        <f t="shared" si="180"/>
        <v>-3.9999999999999147E-2</v>
      </c>
      <c r="D1287" s="2">
        <f t="shared" si="181"/>
        <v>0</v>
      </c>
      <c r="E1287" s="2">
        <f t="shared" si="182"/>
        <v>3.9999999999999147E-2</v>
      </c>
      <c r="F1287" s="2">
        <f t="shared" si="179"/>
        <v>0.41952793807706323</v>
      </c>
      <c r="G1287" s="2">
        <f t="shared" si="179"/>
        <v>0.34004228517508528</v>
      </c>
      <c r="H1287" s="2">
        <f t="shared" si="175"/>
        <v>1.2337522607256077</v>
      </c>
      <c r="I1287" s="2">
        <f t="shared" si="176"/>
        <v>55.232278100743279</v>
      </c>
    </row>
    <row r="1288" spans="1:9" ht="13.5" x14ac:dyDescent="0.25">
      <c r="A1288" s="3">
        <f>TITRES_STAT!B1291</f>
        <v>44187</v>
      </c>
      <c r="B1288" s="6">
        <f>TITRES_STAT!D1291</f>
        <v>47.66</v>
      </c>
      <c r="C1288" s="2">
        <f t="shared" si="180"/>
        <v>2.0499999999999972</v>
      </c>
      <c r="D1288" s="2">
        <f t="shared" si="181"/>
        <v>2.0499999999999972</v>
      </c>
      <c r="E1288" s="2">
        <f t="shared" si="182"/>
        <v>0</v>
      </c>
      <c r="F1288" s="2">
        <f t="shared" si="179"/>
        <v>0.53599022821441566</v>
      </c>
      <c r="G1288" s="2">
        <f t="shared" si="179"/>
        <v>0.31575355051972209</v>
      </c>
      <c r="H1288" s="2">
        <f t="shared" si="175"/>
        <v>1.6974954908098097</v>
      </c>
      <c r="I1288" s="2">
        <f t="shared" si="176"/>
        <v>62.928575658163858</v>
      </c>
    </row>
    <row r="1289" spans="1:9" ht="13.5" x14ac:dyDescent="0.25">
      <c r="A1289" s="3">
        <f>TITRES_STAT!B1292</f>
        <v>44188</v>
      </c>
      <c r="B1289" s="6">
        <f>TITRES_STAT!D1292</f>
        <v>47.8</v>
      </c>
      <c r="C1289" s="2">
        <f t="shared" si="180"/>
        <v>0.14000000000000057</v>
      </c>
      <c r="D1289" s="2">
        <f t="shared" si="181"/>
        <v>0.14000000000000057</v>
      </c>
      <c r="E1289" s="2">
        <f t="shared" si="182"/>
        <v>0</v>
      </c>
      <c r="F1289" s="2">
        <f t="shared" si="179"/>
        <v>0.50770521191338602</v>
      </c>
      <c r="G1289" s="2">
        <f t="shared" si="179"/>
        <v>0.29319972548259904</v>
      </c>
      <c r="H1289" s="2">
        <f t="shared" si="175"/>
        <v>1.7316019347484606</v>
      </c>
      <c r="I1289" s="2">
        <f t="shared" si="176"/>
        <v>63.391444877853878</v>
      </c>
    </row>
    <row r="1290" spans="1:9" ht="13.5" x14ac:dyDescent="0.25">
      <c r="A1290" s="3">
        <f>TITRES_STAT!B1293</f>
        <v>44189</v>
      </c>
      <c r="B1290" s="6">
        <f>TITRES_STAT!D1293</f>
        <v>47.8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0.47144055391957274</v>
      </c>
      <c r="G1290" s="2">
        <f t="shared" si="179"/>
        <v>0.27225688794812769</v>
      </c>
      <c r="H1290" s="2">
        <f t="shared" si="175"/>
        <v>1.7316019347484606</v>
      </c>
      <c r="I1290" s="2">
        <f t="shared" si="176"/>
        <v>63.391444877853878</v>
      </c>
    </row>
    <row r="1291" spans="1:9" ht="13.5" x14ac:dyDescent="0.25">
      <c r="A1291" s="3">
        <f>TITRES_STAT!B1294</f>
        <v>44190</v>
      </c>
      <c r="B1291" s="6">
        <f>TITRES_STAT!D1294</f>
        <v>47.8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0.43776622863960324</v>
      </c>
      <c r="G1291" s="2">
        <f t="shared" si="179"/>
        <v>0.25280996738040429</v>
      </c>
      <c r="H1291" s="2">
        <f t="shared" si="175"/>
        <v>1.7316019347484604</v>
      </c>
      <c r="I1291" s="2">
        <f t="shared" si="176"/>
        <v>63.391444877853878</v>
      </c>
    </row>
    <row r="1292" spans="1:9" ht="13.5" x14ac:dyDescent="0.25">
      <c r="A1292" s="3">
        <f>TITRES_STAT!B1295</f>
        <v>44193</v>
      </c>
      <c r="B1292" s="6">
        <f>TITRES_STAT!D1295</f>
        <v>47.8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0.40649721230820302</v>
      </c>
      <c r="G1292" s="2">
        <f t="shared" si="179"/>
        <v>0.23475211256751827</v>
      </c>
      <c r="H1292" s="2">
        <f t="shared" si="175"/>
        <v>1.7316019347484606</v>
      </c>
      <c r="I1292" s="2">
        <f t="shared" si="176"/>
        <v>63.391444877853878</v>
      </c>
    </row>
    <row r="1293" spans="1:9" ht="13.5" x14ac:dyDescent="0.25">
      <c r="A1293" s="3">
        <f>TITRES_STAT!B1296</f>
        <v>44194</v>
      </c>
      <c r="B1293" s="6">
        <f>TITRES_STAT!D1296</f>
        <v>47.8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0.37746169714333139</v>
      </c>
      <c r="G1293" s="2">
        <f t="shared" si="183"/>
        <v>0.21798410452698125</v>
      </c>
      <c r="H1293" s="2">
        <f t="shared" si="175"/>
        <v>1.7316019347484606</v>
      </c>
      <c r="I1293" s="2">
        <f t="shared" si="176"/>
        <v>63.391444877853878</v>
      </c>
    </row>
    <row r="1294" spans="1:9" ht="13.5" x14ac:dyDescent="0.25">
      <c r="A1294" s="3">
        <f>TITRES_STAT!B1297</f>
        <v>44195</v>
      </c>
      <c r="B1294" s="6">
        <f>TITRES_STAT!D1297</f>
        <v>47.8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0.35050014734737911</v>
      </c>
      <c r="G1294" s="2">
        <f t="shared" si="183"/>
        <v>0.20241381134648259</v>
      </c>
      <c r="H1294" s="2">
        <f t="shared" si="175"/>
        <v>1.7316019347484604</v>
      </c>
      <c r="I1294" s="2">
        <f t="shared" si="176"/>
        <v>63.391444877853878</v>
      </c>
    </row>
    <row r="1295" spans="1:9" ht="13.5" x14ac:dyDescent="0.25">
      <c r="A1295" s="3">
        <f>TITRES_STAT!B1298</f>
        <v>44196</v>
      </c>
      <c r="B1295" s="6">
        <f>TITRES_STAT!D1298</f>
        <v>47.8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0.32546442253685204</v>
      </c>
      <c r="G1295" s="2">
        <f t="shared" si="183"/>
        <v>0.18795568196459098</v>
      </c>
      <c r="H1295" s="2">
        <f t="shared" si="175"/>
        <v>1.7316019347484604</v>
      </c>
      <c r="I1295" s="2">
        <f t="shared" si="176"/>
        <v>63.391444877853878</v>
      </c>
    </row>
    <row r="1296" spans="1:9" ht="13.5" x14ac:dyDescent="0.25">
      <c r="A1296" s="3">
        <f>TITRES_STAT!B1299</f>
        <v>44200</v>
      </c>
      <c r="B1296" s="6">
        <f>TITRES_STAT!D1299</f>
        <v>47.8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0.30221696378421975</v>
      </c>
      <c r="G1296" s="2">
        <f t="shared" si="183"/>
        <v>0.17453027610997734</v>
      </c>
      <c r="H1296" s="2">
        <f t="shared" si="175"/>
        <v>1.7316019347484604</v>
      </c>
      <c r="I1296" s="2">
        <f t="shared" si="176"/>
        <v>63.391444877853878</v>
      </c>
    </row>
    <row r="1297" spans="1:9" ht="13.5" x14ac:dyDescent="0.25">
      <c r="A1297" s="3">
        <f>TITRES_STAT!B1300</f>
        <v>44201</v>
      </c>
      <c r="B1297" s="6">
        <f>TITRES_STAT!D1300</f>
        <v>47.8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0.28063003779963264</v>
      </c>
      <c r="G1297" s="2">
        <f t="shared" si="183"/>
        <v>0.16206382781640752</v>
      </c>
      <c r="H1297" s="2">
        <f t="shared" ref="H1297:H1360" si="184">F1297/G1297</f>
        <v>1.7316019347484606</v>
      </c>
      <c r="I1297" s="2">
        <f t="shared" ref="I1297:I1360" si="185">IF(G1297=0,100,100-(100/(1+H1297)))</f>
        <v>63.391444877853878</v>
      </c>
    </row>
    <row r="1298" spans="1:9" ht="13.5" x14ac:dyDescent="0.25">
      <c r="A1298" s="3">
        <f>TITRES_STAT!B1301</f>
        <v>44202</v>
      </c>
      <c r="B1298" s="6">
        <f>TITRES_STAT!D1301</f>
        <v>47.8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0.26058503509965886</v>
      </c>
      <c r="G1298" s="2">
        <f t="shared" si="183"/>
        <v>0.15048784011523555</v>
      </c>
      <c r="H1298" s="2">
        <f t="shared" si="184"/>
        <v>1.7316019347484604</v>
      </c>
      <c r="I1298" s="2">
        <f t="shared" si="185"/>
        <v>63.391444877853878</v>
      </c>
    </row>
    <row r="1299" spans="1:9" ht="13.5" x14ac:dyDescent="0.25">
      <c r="A1299" s="3">
        <f>TITRES_STAT!B1302</f>
        <v>44203</v>
      </c>
      <c r="B1299" s="6">
        <f>TITRES_STAT!D1302</f>
        <v>47.8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0.24197181830682607</v>
      </c>
      <c r="G1299" s="2">
        <f t="shared" si="183"/>
        <v>0.13973870867843302</v>
      </c>
      <c r="H1299" s="2">
        <f t="shared" si="184"/>
        <v>1.7316019347484601</v>
      </c>
      <c r="I1299" s="2">
        <f t="shared" si="185"/>
        <v>63.391444877853878</v>
      </c>
    </row>
    <row r="1300" spans="1:9" ht="13.5" x14ac:dyDescent="0.25">
      <c r="A1300" s="3">
        <f>TITRES_STAT!B1303</f>
        <v>44204</v>
      </c>
      <c r="B1300" s="6">
        <f>TITRES_STAT!D1303</f>
        <v>47.8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0.22468811699919564</v>
      </c>
      <c r="G1300" s="2">
        <f t="shared" si="183"/>
        <v>0.12975737234425924</v>
      </c>
      <c r="H1300" s="2">
        <f t="shared" si="184"/>
        <v>1.7316019347484601</v>
      </c>
      <c r="I1300" s="2">
        <f t="shared" si="185"/>
        <v>63.391444877853878</v>
      </c>
    </row>
    <row r="1301" spans="1:9" ht="13.5" x14ac:dyDescent="0.25">
      <c r="A1301" s="3">
        <f>TITRES_STAT!B1304</f>
        <v>44207</v>
      </c>
      <c r="B1301" s="6">
        <f>TITRES_STAT!D1304</f>
        <v>47.8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0.20863896578496738</v>
      </c>
      <c r="G1301" s="2">
        <f t="shared" si="183"/>
        <v>0.12048898860538358</v>
      </c>
      <c r="H1301" s="2">
        <f t="shared" si="184"/>
        <v>1.7316019347484601</v>
      </c>
      <c r="I1301" s="2">
        <f t="shared" si="185"/>
        <v>63.391444877853878</v>
      </c>
    </row>
    <row r="1302" spans="1:9" ht="13.5" x14ac:dyDescent="0.25">
      <c r="A1302" s="3">
        <f>TITRES_STAT!B1305</f>
        <v>44208</v>
      </c>
      <c r="B1302" s="6">
        <f>TITRES_STAT!D1305</f>
        <v>47.8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0.19373618251461258</v>
      </c>
      <c r="G1302" s="2">
        <f t="shared" si="183"/>
        <v>0.11188263227642761</v>
      </c>
      <c r="H1302" s="2">
        <f t="shared" si="184"/>
        <v>1.7316019347484604</v>
      </c>
      <c r="I1302" s="2">
        <f t="shared" si="185"/>
        <v>63.391444877853878</v>
      </c>
    </row>
    <row r="1303" spans="1:9" ht="13.5" x14ac:dyDescent="0.25">
      <c r="A1303" s="3">
        <f>TITRES_STAT!B1306</f>
        <v>44209</v>
      </c>
      <c r="B1303" s="6">
        <f>TITRES_STAT!D1306</f>
        <v>47.8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0.17989788376356883</v>
      </c>
      <c r="G1303" s="2">
        <f t="shared" si="183"/>
        <v>0.1038910156852542</v>
      </c>
      <c r="H1303" s="2">
        <f t="shared" si="184"/>
        <v>1.7316019347484604</v>
      </c>
      <c r="I1303" s="2">
        <f t="shared" si="185"/>
        <v>63.391444877853878</v>
      </c>
    </row>
    <row r="1304" spans="1:9" ht="13.5" x14ac:dyDescent="0.25">
      <c r="A1304" s="3">
        <f>TITRES_STAT!B1307</f>
        <v>44211</v>
      </c>
      <c r="B1304" s="6">
        <f>TITRES_STAT!D1307</f>
        <v>47.8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0.16704803492331391</v>
      </c>
      <c r="G1304" s="2">
        <f t="shared" si="183"/>
        <v>9.6470228850593184E-2</v>
      </c>
      <c r="H1304" s="2">
        <f t="shared" si="184"/>
        <v>1.7316019347484606</v>
      </c>
      <c r="I1304" s="2">
        <f t="shared" si="185"/>
        <v>63.391444877853878</v>
      </c>
    </row>
    <row r="1305" spans="1:9" ht="13.5" x14ac:dyDescent="0.25">
      <c r="A1305" s="3">
        <f>TITRES_STAT!B1308</f>
        <v>44214</v>
      </c>
      <c r="B1305" s="6">
        <f>TITRES_STAT!D1308</f>
        <v>47.8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0.15511603242879149</v>
      </c>
      <c r="G1305" s="2">
        <f t="shared" si="183"/>
        <v>8.9579498218407952E-2</v>
      </c>
      <c r="H1305" s="2">
        <f t="shared" si="184"/>
        <v>1.7316019347484606</v>
      </c>
      <c r="I1305" s="2">
        <f t="shared" si="185"/>
        <v>63.391444877853878</v>
      </c>
    </row>
    <row r="1306" spans="1:9" ht="13.5" x14ac:dyDescent="0.25">
      <c r="A1306" s="3">
        <f>TITRES_STAT!B1309</f>
        <v>44215</v>
      </c>
      <c r="B1306" s="6">
        <f>TITRES_STAT!D1309</f>
        <v>47.8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0.14403631582673496</v>
      </c>
      <c r="G1306" s="2">
        <f t="shared" si="183"/>
        <v>8.3180962631378821E-2</v>
      </c>
      <c r="H1306" s="2">
        <f t="shared" si="184"/>
        <v>1.7316019347484604</v>
      </c>
      <c r="I1306" s="2">
        <f t="shared" si="185"/>
        <v>63.391444877853878</v>
      </c>
    </row>
    <row r="1307" spans="1:9" ht="13.5" x14ac:dyDescent="0.25">
      <c r="A1307" s="3">
        <f>TITRES_STAT!B1310</f>
        <v>44216</v>
      </c>
      <c r="B1307" s="6">
        <f>TITRES_STAT!D1310</f>
        <v>47.8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0.13374800755339675</v>
      </c>
      <c r="G1307" s="2">
        <f t="shared" si="183"/>
        <v>7.7239465300566051E-2</v>
      </c>
      <c r="H1307" s="2">
        <f t="shared" si="184"/>
        <v>1.7316019347484604</v>
      </c>
      <c r="I1307" s="2">
        <f t="shared" si="185"/>
        <v>63.391444877853878</v>
      </c>
    </row>
    <row r="1308" spans="1:9" ht="13.5" x14ac:dyDescent="0.25">
      <c r="A1308" s="3">
        <f>TITRES_STAT!B1311</f>
        <v>44217</v>
      </c>
      <c r="B1308" s="6">
        <f>TITRES_STAT!D1311</f>
        <v>47.8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0.12419457844243983</v>
      </c>
      <c r="G1308" s="2">
        <f t="shared" si="183"/>
        <v>7.1722360636239907E-2</v>
      </c>
      <c r="H1308" s="2">
        <f t="shared" si="184"/>
        <v>1.7316019347484604</v>
      </c>
      <c r="I1308" s="2">
        <f t="shared" si="185"/>
        <v>63.391444877853878</v>
      </c>
    </row>
    <row r="1309" spans="1:9" ht="13.5" x14ac:dyDescent="0.25">
      <c r="A1309" s="3">
        <f>TITRES_STAT!B1312</f>
        <v>44218</v>
      </c>
      <c r="B1309" s="6">
        <f>TITRES_STAT!D1312</f>
        <v>47.8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0.11532353712512269</v>
      </c>
      <c r="G1309" s="2">
        <f t="shared" si="186"/>
        <v>6.6599334876508487E-2</v>
      </c>
      <c r="H1309" s="2">
        <f t="shared" si="184"/>
        <v>1.7316019347484601</v>
      </c>
      <c r="I1309" s="2">
        <f t="shared" si="185"/>
        <v>63.391444877853878</v>
      </c>
    </row>
    <row r="1310" spans="1:9" ht="13.5" x14ac:dyDescent="0.25">
      <c r="A1310" s="3">
        <f>TITRES_STAT!B1313</f>
        <v>44221</v>
      </c>
      <c r="B1310" s="6">
        <f>TITRES_STAT!D1313</f>
        <v>47.8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0.10708614161618536</v>
      </c>
      <c r="G1310" s="2">
        <f t="shared" si="186"/>
        <v>6.1842239528186453E-2</v>
      </c>
      <c r="H1310" s="2">
        <f t="shared" si="184"/>
        <v>1.7316019347484601</v>
      </c>
      <c r="I1310" s="2">
        <f t="shared" si="185"/>
        <v>63.391444877853878</v>
      </c>
    </row>
    <row r="1311" spans="1:9" ht="13.5" x14ac:dyDescent="0.25">
      <c r="A1311" s="3">
        <f>TITRES_STAT!B1314</f>
        <v>44222</v>
      </c>
      <c r="B1311" s="6">
        <f>TITRES_STAT!D1314</f>
        <v>47.8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9.9437131500743542E-2</v>
      </c>
      <c r="G1311" s="2">
        <f t="shared" si="186"/>
        <v>5.7424936704744564E-2</v>
      </c>
      <c r="H1311" s="2">
        <f t="shared" si="184"/>
        <v>1.7316019347484599</v>
      </c>
      <c r="I1311" s="2">
        <f t="shared" si="185"/>
        <v>63.391444877853871</v>
      </c>
    </row>
    <row r="1312" spans="1:9" ht="13.5" x14ac:dyDescent="0.25">
      <c r="A1312" s="3">
        <f>TITRES_STAT!B1315</f>
        <v>44223</v>
      </c>
      <c r="B1312" s="6">
        <f>TITRES_STAT!D1315</f>
        <v>47.8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9.2334479250690424E-2</v>
      </c>
      <c r="G1312" s="2">
        <f t="shared" si="186"/>
        <v>5.3323155511548523E-2</v>
      </c>
      <c r="H1312" s="2">
        <f t="shared" si="184"/>
        <v>1.7316019347484599</v>
      </c>
      <c r="I1312" s="2">
        <f t="shared" si="185"/>
        <v>63.391444877853871</v>
      </c>
    </row>
    <row r="1313" spans="1:9" ht="13.5" x14ac:dyDescent="0.25">
      <c r="A1313" s="3">
        <f>TITRES_STAT!B1316</f>
        <v>44224</v>
      </c>
      <c r="B1313" s="6">
        <f>TITRES_STAT!D1316</f>
        <v>47.79</v>
      </c>
      <c r="C1313" s="2">
        <f t="shared" si="180"/>
        <v>-9.9999999999980105E-3</v>
      </c>
      <c r="D1313" s="2">
        <f t="shared" si="181"/>
        <v>0</v>
      </c>
      <c r="E1313" s="2">
        <f t="shared" si="182"/>
        <v>9.9999999999980105E-3</v>
      </c>
      <c r="F1313" s="2">
        <f t="shared" si="186"/>
        <v>8.5739159304212526E-2</v>
      </c>
      <c r="G1313" s="2">
        <f t="shared" si="186"/>
        <v>5.0228644403580623E-2</v>
      </c>
      <c r="H1313" s="2">
        <f t="shared" si="184"/>
        <v>1.7069773696321473</v>
      </c>
      <c r="I1313" s="2">
        <f t="shared" si="185"/>
        <v>63.05842777932456</v>
      </c>
    </row>
    <row r="1314" spans="1:9" ht="13.5" x14ac:dyDescent="0.25">
      <c r="A1314" s="3">
        <f>TITRES_STAT!B1317</f>
        <v>44225</v>
      </c>
      <c r="B1314" s="6">
        <f>TITRES_STAT!D1317</f>
        <v>47.79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7.9614933639625921E-2</v>
      </c>
      <c r="G1314" s="2">
        <f t="shared" si="186"/>
        <v>4.6640884089039152E-2</v>
      </c>
      <c r="H1314" s="2">
        <f t="shared" si="184"/>
        <v>1.7069773696321473</v>
      </c>
      <c r="I1314" s="2">
        <f t="shared" si="185"/>
        <v>63.05842777932456</v>
      </c>
    </row>
    <row r="1315" spans="1:9" ht="13.5" x14ac:dyDescent="0.25">
      <c r="A1315" s="3">
        <f>TITRES_STAT!B1318</f>
        <v>44228</v>
      </c>
      <c r="B1315" s="6">
        <f>TITRES_STAT!D1318</f>
        <v>47.79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7.3928152665366925E-2</v>
      </c>
      <c r="G1315" s="2">
        <f t="shared" si="186"/>
        <v>4.3309392368393498E-2</v>
      </c>
      <c r="H1315" s="2">
        <f t="shared" si="184"/>
        <v>1.7069773696321473</v>
      </c>
      <c r="I1315" s="2">
        <f t="shared" si="185"/>
        <v>63.05842777932456</v>
      </c>
    </row>
    <row r="1316" spans="1:9" ht="13.5" x14ac:dyDescent="0.25">
      <c r="A1316" s="3">
        <f>TITRES_STAT!B1319</f>
        <v>44229</v>
      </c>
      <c r="B1316" s="6">
        <f>TITRES_STAT!D1319</f>
        <v>47.79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6.8647570332126429E-2</v>
      </c>
      <c r="G1316" s="2">
        <f t="shared" si="186"/>
        <v>4.0215864342079681E-2</v>
      </c>
      <c r="H1316" s="2">
        <f t="shared" si="184"/>
        <v>1.7069773696321471</v>
      </c>
      <c r="I1316" s="2">
        <f t="shared" si="185"/>
        <v>63.05842777932456</v>
      </c>
    </row>
    <row r="1317" spans="1:9" ht="13.5" x14ac:dyDescent="0.25">
      <c r="A1317" s="3">
        <f>TITRES_STAT!B1320</f>
        <v>44230</v>
      </c>
      <c r="B1317" s="6">
        <f>TITRES_STAT!D1320</f>
        <v>47.79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6.3744172451260253E-2</v>
      </c>
      <c r="G1317" s="2">
        <f t="shared" si="186"/>
        <v>3.7343302603359704E-2</v>
      </c>
      <c r="H1317" s="2">
        <f t="shared" si="184"/>
        <v>1.7069773696321469</v>
      </c>
      <c r="I1317" s="2">
        <f t="shared" si="185"/>
        <v>63.058427779324553</v>
      </c>
    </row>
    <row r="1318" spans="1:9" ht="13.5" x14ac:dyDescent="0.25">
      <c r="A1318" s="3">
        <f>TITRES_STAT!B1321</f>
        <v>44231</v>
      </c>
      <c r="B1318" s="6">
        <f>TITRES_STAT!D1321</f>
        <v>47.79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5.9191017276170231E-2</v>
      </c>
      <c r="G1318" s="2">
        <f t="shared" si="186"/>
        <v>3.4675923845976869E-2</v>
      </c>
      <c r="H1318" s="2">
        <f t="shared" si="184"/>
        <v>1.7069773696321469</v>
      </c>
      <c r="I1318" s="2">
        <f t="shared" si="185"/>
        <v>63.058427779324553</v>
      </c>
    </row>
    <row r="1319" spans="1:9" ht="13.5" x14ac:dyDescent="0.25">
      <c r="A1319" s="3">
        <f>TITRES_STAT!B1322</f>
        <v>44232</v>
      </c>
      <c r="B1319" s="6">
        <f>TITRES_STAT!D1322</f>
        <v>47.79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5.4963087470729498E-2</v>
      </c>
      <c r="G1319" s="2">
        <f t="shared" si="186"/>
        <v>3.2199072142692804E-2</v>
      </c>
      <c r="H1319" s="2">
        <f t="shared" si="184"/>
        <v>1.7069773696321469</v>
      </c>
      <c r="I1319" s="2">
        <f t="shared" si="185"/>
        <v>63.058427779324553</v>
      </c>
    </row>
    <row r="1320" spans="1:9" ht="13.5" x14ac:dyDescent="0.25">
      <c r="A1320" s="3">
        <f>TITRES_STAT!B1323</f>
        <v>44235</v>
      </c>
      <c r="B1320" s="6">
        <f>TITRES_STAT!D1323</f>
        <v>47.79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5.1037152651391679E-2</v>
      </c>
      <c r="G1320" s="2">
        <f t="shared" si="186"/>
        <v>2.989913841821475E-2</v>
      </c>
      <c r="H1320" s="2">
        <f t="shared" si="184"/>
        <v>1.7069773696321469</v>
      </c>
      <c r="I1320" s="2">
        <f t="shared" si="185"/>
        <v>63.058427779324553</v>
      </c>
    </row>
    <row r="1321" spans="1:9" ht="13.5" x14ac:dyDescent="0.25">
      <c r="A1321" s="3">
        <f>TITRES_STAT!B1324</f>
        <v>44236</v>
      </c>
      <c r="B1321" s="6">
        <f>TITRES_STAT!D1324</f>
        <v>47.79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4.7391641747720849E-2</v>
      </c>
      <c r="G1321" s="2">
        <f t="shared" si="186"/>
        <v>2.7763485674056555E-2</v>
      </c>
      <c r="H1321" s="2">
        <f t="shared" si="184"/>
        <v>1.7069773696321469</v>
      </c>
      <c r="I1321" s="2">
        <f t="shared" si="185"/>
        <v>63.058427779324553</v>
      </c>
    </row>
    <row r="1322" spans="1:9" ht="13.5" x14ac:dyDescent="0.25">
      <c r="A1322" s="3">
        <f>TITRES_STAT!B1325</f>
        <v>44237</v>
      </c>
      <c r="B1322" s="6">
        <f>TITRES_STAT!D1325</f>
        <v>47.79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4.4006524480026503E-2</v>
      </c>
      <c r="G1322" s="2">
        <f t="shared" si="186"/>
        <v>2.5780379554481089E-2</v>
      </c>
      <c r="H1322" s="2">
        <f t="shared" si="184"/>
        <v>1.7069773696321466</v>
      </c>
      <c r="I1322" s="2">
        <f t="shared" si="185"/>
        <v>63.058427779324546</v>
      </c>
    </row>
    <row r="1323" spans="1:9" ht="13.5" x14ac:dyDescent="0.25">
      <c r="A1323" s="3">
        <f>TITRES_STAT!B1326</f>
        <v>44238</v>
      </c>
      <c r="B1323" s="6">
        <f>TITRES_STAT!D1326</f>
        <v>47.79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4.0863201302881749E-2</v>
      </c>
      <c r="G1323" s="2">
        <f t="shared" si="186"/>
        <v>2.3938923872018153E-2</v>
      </c>
      <c r="H1323" s="2">
        <f t="shared" si="184"/>
        <v>1.7069773696321466</v>
      </c>
      <c r="I1323" s="2">
        <f t="shared" si="185"/>
        <v>63.058427779324546</v>
      </c>
    </row>
    <row r="1324" spans="1:9" ht="13.5" x14ac:dyDescent="0.25">
      <c r="A1324" s="3">
        <f>TITRES_STAT!B1327</f>
        <v>44239</v>
      </c>
      <c r="B1324" s="6">
        <f>TITRES_STAT!D1327</f>
        <v>45.64</v>
      </c>
      <c r="C1324" s="2">
        <f t="shared" si="180"/>
        <v>-2.1499999999999986</v>
      </c>
      <c r="D1324" s="2">
        <f t="shared" si="181"/>
        <v>0</v>
      </c>
      <c r="E1324" s="2">
        <f t="shared" si="182"/>
        <v>2.1499999999999986</v>
      </c>
      <c r="F1324" s="2">
        <f t="shared" si="186"/>
        <v>3.7944401209818769E-2</v>
      </c>
      <c r="G1324" s="2">
        <f t="shared" si="186"/>
        <v>0.17580042930973105</v>
      </c>
      <c r="H1324" s="2">
        <f t="shared" si="184"/>
        <v>0.21583793258528999</v>
      </c>
      <c r="I1324" s="2">
        <f t="shared" si="185"/>
        <v>17.752195979471068</v>
      </c>
    </row>
    <row r="1325" spans="1:9" ht="13.5" x14ac:dyDescent="0.25">
      <c r="A1325" s="3">
        <f>TITRES_STAT!B1328</f>
        <v>44242</v>
      </c>
      <c r="B1325" s="6">
        <f>TITRES_STAT!D1328</f>
        <v>45.64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3.5234086837688854E-2</v>
      </c>
      <c r="G1325" s="2">
        <f t="shared" si="187"/>
        <v>0.1632432557876074</v>
      </c>
      <c r="H1325" s="2">
        <f t="shared" si="184"/>
        <v>0.21583793258528997</v>
      </c>
      <c r="I1325" s="2">
        <f t="shared" si="185"/>
        <v>17.752195979471068</v>
      </c>
    </row>
    <row r="1326" spans="1:9" ht="13.5" x14ac:dyDescent="0.25">
      <c r="A1326" s="3">
        <f>TITRES_STAT!B1329</f>
        <v>44243</v>
      </c>
      <c r="B1326" s="6">
        <f>TITRES_STAT!D1329</f>
        <v>45.64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3.2717366349282503E-2</v>
      </c>
      <c r="G1326" s="2">
        <f t="shared" si="187"/>
        <v>0.15158302323134973</v>
      </c>
      <c r="H1326" s="2">
        <f t="shared" si="184"/>
        <v>0.21583793258528997</v>
      </c>
      <c r="I1326" s="2">
        <f t="shared" si="185"/>
        <v>17.752195979471068</v>
      </c>
    </row>
    <row r="1327" spans="1:9" ht="13.5" x14ac:dyDescent="0.25">
      <c r="A1327" s="3">
        <f>TITRES_STAT!B1330</f>
        <v>44244</v>
      </c>
      <c r="B1327" s="6">
        <f>TITRES_STAT!D1330</f>
        <v>45.64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3.0380411610048039E-2</v>
      </c>
      <c r="G1327" s="2">
        <f t="shared" si="187"/>
        <v>0.14075566442911044</v>
      </c>
      <c r="H1327" s="2">
        <f t="shared" si="184"/>
        <v>0.21583793258528999</v>
      </c>
      <c r="I1327" s="2">
        <f t="shared" si="185"/>
        <v>17.752195979471068</v>
      </c>
    </row>
    <row r="1328" spans="1:9" ht="13.5" x14ac:dyDescent="0.25">
      <c r="A1328" s="3">
        <f>TITRES_STAT!B1331</f>
        <v>44245</v>
      </c>
      <c r="B1328" s="6">
        <f>TITRES_STAT!D1331</f>
        <v>45.64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2.821038220933032E-2</v>
      </c>
      <c r="G1328" s="2">
        <f t="shared" si="187"/>
        <v>0.13070168839845969</v>
      </c>
      <c r="H1328" s="2">
        <f t="shared" si="184"/>
        <v>0.21583793258528997</v>
      </c>
      <c r="I1328" s="2">
        <f t="shared" si="185"/>
        <v>17.752195979471068</v>
      </c>
    </row>
    <row r="1329" spans="1:9" ht="13.5" x14ac:dyDescent="0.25">
      <c r="A1329" s="3">
        <f>TITRES_STAT!B1332</f>
        <v>44246</v>
      </c>
      <c r="B1329" s="6">
        <f>TITRES_STAT!D1332</f>
        <v>45.64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2.6195354908663867E-2</v>
      </c>
      <c r="G1329" s="2">
        <f t="shared" si="187"/>
        <v>0.12136585351285543</v>
      </c>
      <c r="H1329" s="2">
        <f t="shared" si="184"/>
        <v>0.21583793258528997</v>
      </c>
      <c r="I1329" s="2">
        <f t="shared" si="185"/>
        <v>17.752195979471068</v>
      </c>
    </row>
    <row r="1330" spans="1:9" ht="13.5" x14ac:dyDescent="0.25">
      <c r="A1330" s="3">
        <f>TITRES_STAT!B1333</f>
        <v>44249</v>
      </c>
      <c r="B1330" s="6">
        <f>TITRES_STAT!D1333</f>
        <v>45.64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2.4324258129473589E-2</v>
      </c>
      <c r="G1330" s="2">
        <f t="shared" si="187"/>
        <v>0.1126968639762229</v>
      </c>
      <c r="H1330" s="2">
        <f t="shared" si="184"/>
        <v>0.21583793258528994</v>
      </c>
      <c r="I1330" s="2">
        <f t="shared" si="185"/>
        <v>17.752195979471068</v>
      </c>
    </row>
    <row r="1331" spans="1:9" ht="13.5" x14ac:dyDescent="0.25">
      <c r="A1331" s="3">
        <f>TITRES_STAT!B1334</f>
        <v>44250</v>
      </c>
      <c r="B1331" s="6">
        <f>TITRES_STAT!D1334</f>
        <v>45.64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2.2586811120225477E-2</v>
      </c>
      <c r="G1331" s="2">
        <f t="shared" si="187"/>
        <v>0.10464708797792126</v>
      </c>
      <c r="H1331" s="2">
        <f t="shared" si="184"/>
        <v>0.21583793258528997</v>
      </c>
      <c r="I1331" s="2">
        <f t="shared" si="185"/>
        <v>17.752195979471068</v>
      </c>
    </row>
    <row r="1332" spans="1:9" ht="13.5" x14ac:dyDescent="0.25">
      <c r="A1332" s="3">
        <f>TITRES_STAT!B1335</f>
        <v>44251</v>
      </c>
      <c r="B1332" s="6">
        <f>TITRES_STAT!D1335</f>
        <v>45.64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2.0973467468780798E-2</v>
      </c>
      <c r="G1332" s="2">
        <f t="shared" si="187"/>
        <v>9.7172295979498308E-2</v>
      </c>
      <c r="H1332" s="2">
        <f t="shared" si="184"/>
        <v>0.21583793258528997</v>
      </c>
      <c r="I1332" s="2">
        <f t="shared" si="185"/>
        <v>17.752195979471068</v>
      </c>
    </row>
    <row r="1333" spans="1:9" ht="13.5" x14ac:dyDescent="0.25">
      <c r="A1333" s="3">
        <f>TITRES_STAT!B1336</f>
        <v>44252</v>
      </c>
      <c r="B1333" s="6">
        <f>TITRES_STAT!D1336</f>
        <v>45.64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1.9475362649582169E-2</v>
      </c>
      <c r="G1333" s="2">
        <f t="shared" si="187"/>
        <v>9.0231417695248436E-2</v>
      </c>
      <c r="H1333" s="2">
        <f t="shared" si="184"/>
        <v>0.21583793258528994</v>
      </c>
      <c r="I1333" s="2">
        <f t="shared" si="185"/>
        <v>17.752195979471068</v>
      </c>
    </row>
    <row r="1334" spans="1:9" ht="13.5" x14ac:dyDescent="0.25">
      <c r="A1334" s="3">
        <f>TITRES_STAT!B1337</f>
        <v>44253</v>
      </c>
      <c r="B1334" s="6">
        <f>TITRES_STAT!D1337</f>
        <v>45.64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1.8084265317469157E-2</v>
      </c>
      <c r="G1334" s="2">
        <f t="shared" si="187"/>
        <v>8.3786316431302119E-2</v>
      </c>
      <c r="H1334" s="2">
        <f t="shared" si="184"/>
        <v>0.21583793258528994</v>
      </c>
      <c r="I1334" s="2">
        <f t="shared" si="185"/>
        <v>17.752195979471068</v>
      </c>
    </row>
    <row r="1335" spans="1:9" ht="13.5" x14ac:dyDescent="0.25">
      <c r="A1335" s="3">
        <f>TITRES_STAT!B1338</f>
        <v>44256</v>
      </c>
      <c r="B1335" s="6">
        <f>TITRES_STAT!D1338</f>
        <v>45.64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1.6792532080507076E-2</v>
      </c>
      <c r="G1335" s="2">
        <f t="shared" si="187"/>
        <v>7.780157954335197E-2</v>
      </c>
      <c r="H1335" s="2">
        <f t="shared" si="184"/>
        <v>0.21583793258528994</v>
      </c>
      <c r="I1335" s="2">
        <f t="shared" si="185"/>
        <v>17.752195979471068</v>
      </c>
    </row>
    <row r="1336" spans="1:9" ht="13.5" x14ac:dyDescent="0.25">
      <c r="A1336" s="3">
        <f>TITRES_STAT!B1339</f>
        <v>44257</v>
      </c>
      <c r="B1336" s="6">
        <f>TITRES_STAT!D1339</f>
        <v>45.64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1.5593065503327999E-2</v>
      </c>
      <c r="G1336" s="2">
        <f t="shared" si="187"/>
        <v>7.2244323861683973E-2</v>
      </c>
      <c r="H1336" s="2">
        <f t="shared" si="184"/>
        <v>0.21583793258528994</v>
      </c>
      <c r="I1336" s="2">
        <f t="shared" si="185"/>
        <v>17.752195979471068</v>
      </c>
    </row>
    <row r="1337" spans="1:9" ht="13.5" x14ac:dyDescent="0.25">
      <c r="A1337" s="3">
        <f>TITRES_STAT!B1340</f>
        <v>44258</v>
      </c>
      <c r="B1337" s="6">
        <f>TITRES_STAT!D1340</f>
        <v>45.64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1.4479275110233142E-2</v>
      </c>
      <c r="G1337" s="2">
        <f t="shared" si="187"/>
        <v>6.7084015014420836E-2</v>
      </c>
      <c r="H1337" s="2">
        <f t="shared" si="184"/>
        <v>0.21583793258528994</v>
      </c>
      <c r="I1337" s="2">
        <f t="shared" si="185"/>
        <v>17.752195979471068</v>
      </c>
    </row>
    <row r="1338" spans="1:9" ht="13.5" x14ac:dyDescent="0.25">
      <c r="A1338" s="3">
        <f>TITRES_STAT!B1341</f>
        <v>44259</v>
      </c>
      <c r="B1338" s="6">
        <f>TITRES_STAT!D1341</f>
        <v>45.64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1.3445041173787918E-2</v>
      </c>
      <c r="G1338" s="2">
        <f t="shared" si="187"/>
        <v>6.2292299656247919E-2</v>
      </c>
      <c r="H1338" s="2">
        <f t="shared" si="184"/>
        <v>0.21583793258528994</v>
      </c>
      <c r="I1338" s="2">
        <f t="shared" si="185"/>
        <v>17.752195979471068</v>
      </c>
    </row>
    <row r="1339" spans="1:9" ht="13.5" x14ac:dyDescent="0.25">
      <c r="A1339" s="3">
        <f>TITRES_STAT!B1342</f>
        <v>44260</v>
      </c>
      <c r="B1339" s="6">
        <f>TITRES_STAT!D1342</f>
        <v>45.64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1.2484681089945923E-2</v>
      </c>
      <c r="G1339" s="2">
        <f t="shared" si="187"/>
        <v>5.7842849680801646E-2</v>
      </c>
      <c r="H1339" s="2">
        <f t="shared" si="184"/>
        <v>0.21583793258528991</v>
      </c>
      <c r="I1339" s="2">
        <f t="shared" si="185"/>
        <v>17.752195979471068</v>
      </c>
    </row>
    <row r="1340" spans="1:9" ht="13.5" x14ac:dyDescent="0.25">
      <c r="A1340" s="3">
        <f>TITRES_STAT!B1343</f>
        <v>44263</v>
      </c>
      <c r="B1340" s="6">
        <f>TITRES_STAT!D1343</f>
        <v>45.64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1.1592918154949786E-2</v>
      </c>
      <c r="G1340" s="2">
        <f t="shared" si="187"/>
        <v>5.3711217560744387E-2</v>
      </c>
      <c r="H1340" s="2">
        <f t="shared" si="184"/>
        <v>0.21583793258528991</v>
      </c>
      <c r="I1340" s="2">
        <f t="shared" si="185"/>
        <v>17.752195979471068</v>
      </c>
    </row>
    <row r="1341" spans="1:9" ht="13.5" x14ac:dyDescent="0.25">
      <c r="A1341" s="3">
        <f>TITRES_STAT!B1344</f>
        <v>44264</v>
      </c>
      <c r="B1341" s="6">
        <f>TITRES_STAT!D1344</f>
        <v>45.64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1.0764852572453373E-2</v>
      </c>
      <c r="G1341" s="2">
        <f t="shared" si="188"/>
        <v>4.9874702020691219E-2</v>
      </c>
      <c r="H1341" s="2">
        <f t="shared" si="184"/>
        <v>0.21583793258528988</v>
      </c>
      <c r="I1341" s="2">
        <f t="shared" si="185"/>
        <v>17.752195979471068</v>
      </c>
    </row>
    <row r="1342" spans="1:9" ht="13.5" x14ac:dyDescent="0.25">
      <c r="A1342" s="3">
        <f>TITRES_STAT!B1345</f>
        <v>44265</v>
      </c>
      <c r="B1342" s="6">
        <f>TITRES_STAT!D1345</f>
        <v>45.64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9.9959345315638465E-3</v>
      </c>
      <c r="G1342" s="2">
        <f t="shared" si="188"/>
        <v>4.6312223304927562E-2</v>
      </c>
      <c r="H1342" s="2">
        <f t="shared" si="184"/>
        <v>0.21583793258528988</v>
      </c>
      <c r="I1342" s="2">
        <f t="shared" si="185"/>
        <v>17.752195979471068</v>
      </c>
    </row>
    <row r="1343" spans="1:9" ht="13.5" x14ac:dyDescent="0.25">
      <c r="A1343" s="3">
        <f>TITRES_STAT!B1346</f>
        <v>44266</v>
      </c>
      <c r="B1343" s="6">
        <f>TITRES_STAT!D1346</f>
        <v>45.64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9.2819392078807138E-3</v>
      </c>
      <c r="G1343" s="2">
        <f t="shared" si="188"/>
        <v>4.3004207354575594E-2</v>
      </c>
      <c r="H1343" s="2">
        <f t="shared" si="184"/>
        <v>0.21583793258528988</v>
      </c>
      <c r="I1343" s="2">
        <f t="shared" si="185"/>
        <v>17.752195979471068</v>
      </c>
    </row>
    <row r="1344" spans="1:9" ht="13.5" x14ac:dyDescent="0.25">
      <c r="A1344" s="3">
        <f>TITRES_STAT!B1347</f>
        <v>44267</v>
      </c>
      <c r="B1344" s="6">
        <f>TITRES_STAT!D1347</f>
        <v>45.64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8.6189435501749477E-3</v>
      </c>
      <c r="G1344" s="2">
        <f t="shared" si="188"/>
        <v>3.9932478257820196E-2</v>
      </c>
      <c r="H1344" s="2">
        <f t="shared" si="184"/>
        <v>0.21583793258528983</v>
      </c>
      <c r="I1344" s="2">
        <f t="shared" si="185"/>
        <v>17.752195979471068</v>
      </c>
    </row>
    <row r="1345" spans="1:9" ht="13.5" x14ac:dyDescent="0.25">
      <c r="A1345" s="3">
        <f>TITRES_STAT!B1348</f>
        <v>44270</v>
      </c>
      <c r="B1345" s="6">
        <f>TITRES_STAT!D1348</f>
        <v>45.64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8.0033047251624519E-3</v>
      </c>
      <c r="G1345" s="2">
        <f t="shared" si="188"/>
        <v>3.7080158382261606E-2</v>
      </c>
      <c r="H1345" s="2">
        <f t="shared" si="184"/>
        <v>0.21583793258528988</v>
      </c>
      <c r="I1345" s="2">
        <f t="shared" si="185"/>
        <v>17.752195979471068</v>
      </c>
    </row>
    <row r="1346" spans="1:9" ht="13.5" x14ac:dyDescent="0.25">
      <c r="A1346" s="3">
        <f>TITRES_STAT!B1349</f>
        <v>44271</v>
      </c>
      <c r="B1346" s="6">
        <f>TITRES_STAT!D1349</f>
        <v>45.64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7.4316401019365623E-3</v>
      </c>
      <c r="G1346" s="2">
        <f t="shared" si="188"/>
        <v>3.4431575640671494E-2</v>
      </c>
      <c r="H1346" s="2">
        <f t="shared" si="184"/>
        <v>0.21583793258528985</v>
      </c>
      <c r="I1346" s="2">
        <f t="shared" si="185"/>
        <v>17.752195979471068</v>
      </c>
    </row>
    <row r="1347" spans="1:9" ht="13.5" x14ac:dyDescent="0.25">
      <c r="A1347" s="3">
        <f>TITRES_STAT!B1350</f>
        <v>44272</v>
      </c>
      <c r="B1347" s="6">
        <f>TITRES_STAT!D1350</f>
        <v>45.64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6.9008086660839506E-3</v>
      </c>
      <c r="G1347" s="2">
        <f t="shared" si="188"/>
        <v>3.197217738062353E-2</v>
      </c>
      <c r="H1347" s="2">
        <f t="shared" si="184"/>
        <v>0.21583793258528985</v>
      </c>
      <c r="I1347" s="2">
        <f t="shared" si="185"/>
        <v>17.752195979471068</v>
      </c>
    </row>
    <row r="1348" spans="1:9" ht="13.5" x14ac:dyDescent="0.25">
      <c r="A1348" s="3">
        <f>TITRES_STAT!B1351</f>
        <v>44273</v>
      </c>
      <c r="B1348" s="6">
        <f>TITRES_STAT!D1351</f>
        <v>45.64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6.4078937613636687E-3</v>
      </c>
      <c r="G1348" s="2">
        <f t="shared" si="188"/>
        <v>2.9688450424864708E-2</v>
      </c>
      <c r="H1348" s="2">
        <f t="shared" si="184"/>
        <v>0.21583793258528985</v>
      </c>
      <c r="I1348" s="2">
        <f t="shared" si="185"/>
        <v>17.752195979471068</v>
      </c>
    </row>
    <row r="1349" spans="1:9" ht="13.5" x14ac:dyDescent="0.25">
      <c r="A1349" s="3">
        <f>TITRES_STAT!B1352</f>
        <v>44274</v>
      </c>
      <c r="B1349" s="6">
        <f>TITRES_STAT!D1352</f>
        <v>45.64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5.9501870641234062E-3</v>
      </c>
      <c r="G1349" s="2">
        <f t="shared" si="188"/>
        <v>2.7567846823088656E-2</v>
      </c>
      <c r="H1349" s="2">
        <f t="shared" si="184"/>
        <v>0.21583793258528985</v>
      </c>
      <c r="I1349" s="2">
        <f t="shared" si="185"/>
        <v>17.752195979471068</v>
      </c>
    </row>
    <row r="1350" spans="1:9" ht="13.5" x14ac:dyDescent="0.25">
      <c r="A1350" s="3">
        <f>TITRES_STAT!B1353</f>
        <v>44277</v>
      </c>
      <c r="B1350" s="6">
        <f>TITRES_STAT!D1353</f>
        <v>45.64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5.5251737024003059E-3</v>
      </c>
      <c r="G1350" s="2">
        <f t="shared" si="188"/>
        <v>2.5598714907153753E-2</v>
      </c>
      <c r="H1350" s="2">
        <f t="shared" si="184"/>
        <v>0.21583793258528985</v>
      </c>
      <c r="I1350" s="2">
        <f t="shared" si="185"/>
        <v>17.752195979471068</v>
      </c>
    </row>
    <row r="1351" spans="1:9" ht="13.5" x14ac:dyDescent="0.25">
      <c r="A1351" s="3">
        <f>TITRES_STAT!B1354</f>
        <v>44278</v>
      </c>
      <c r="B1351" s="6">
        <f>TITRES_STAT!D1354</f>
        <v>45.64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5.1305184379431407E-3</v>
      </c>
      <c r="G1351" s="2">
        <f t="shared" si="188"/>
        <v>2.3770235270928485E-2</v>
      </c>
      <c r="H1351" s="2">
        <f t="shared" si="184"/>
        <v>0.21583793258528983</v>
      </c>
      <c r="I1351" s="2">
        <f t="shared" si="185"/>
        <v>17.752195979471068</v>
      </c>
    </row>
    <row r="1352" spans="1:9" ht="13.5" x14ac:dyDescent="0.25">
      <c r="A1352" s="3">
        <f>TITRES_STAT!B1355</f>
        <v>44279</v>
      </c>
      <c r="B1352" s="6">
        <f>TITRES_STAT!D1355</f>
        <v>45.64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4.7640528352329162E-3</v>
      </c>
      <c r="G1352" s="2">
        <f t="shared" si="188"/>
        <v>2.2072361323005021E-2</v>
      </c>
      <c r="H1352" s="2">
        <f t="shared" si="184"/>
        <v>0.21583793258528983</v>
      </c>
      <c r="I1352" s="2">
        <f t="shared" si="185"/>
        <v>17.752195979471068</v>
      </c>
    </row>
    <row r="1353" spans="1:9" ht="13.5" x14ac:dyDescent="0.25">
      <c r="A1353" s="3">
        <f>TITRES_STAT!B1356</f>
        <v>44280</v>
      </c>
      <c r="B1353" s="6">
        <f>TITRES_STAT!D1356</f>
        <v>45.64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4.4237633470019938E-3</v>
      </c>
      <c r="G1353" s="2">
        <f t="shared" si="188"/>
        <v>2.049576408564752E-2</v>
      </c>
      <c r="H1353" s="2">
        <f t="shared" si="184"/>
        <v>0.21583793258528983</v>
      </c>
      <c r="I1353" s="2">
        <f t="shared" si="185"/>
        <v>17.752195979471068</v>
      </c>
    </row>
    <row r="1354" spans="1:9" ht="13.5" x14ac:dyDescent="0.25">
      <c r="A1354" s="3">
        <f>TITRES_STAT!B1357</f>
        <v>44281</v>
      </c>
      <c r="B1354" s="6">
        <f>TITRES_STAT!D1357</f>
        <v>45.64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4.1077802507875653E-3</v>
      </c>
      <c r="G1354" s="2">
        <f t="shared" si="188"/>
        <v>1.9031780936672699E-2</v>
      </c>
      <c r="H1354" s="2">
        <f t="shared" si="184"/>
        <v>0.21583793258528977</v>
      </c>
      <c r="I1354" s="2">
        <f t="shared" si="185"/>
        <v>17.752195979471054</v>
      </c>
    </row>
    <row r="1355" spans="1:9" ht="13.5" x14ac:dyDescent="0.25">
      <c r="A1355" s="3">
        <f>TITRES_STAT!B1358</f>
        <v>44284</v>
      </c>
      <c r="B1355" s="6">
        <f>TITRES_STAT!D1358</f>
        <v>45.64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3.8143673757313106E-3</v>
      </c>
      <c r="G1355" s="2">
        <f t="shared" si="188"/>
        <v>1.7672368012624649E-2</v>
      </c>
      <c r="H1355" s="2">
        <f t="shared" si="184"/>
        <v>0.2158379325852898</v>
      </c>
      <c r="I1355" s="2">
        <f t="shared" si="185"/>
        <v>17.752195979471054</v>
      </c>
    </row>
    <row r="1356" spans="1:9" ht="13.5" x14ac:dyDescent="0.25">
      <c r="A1356" s="3">
        <f>TITRES_STAT!B1359</f>
        <v>44285</v>
      </c>
      <c r="B1356" s="6">
        <f>TITRES_STAT!D1359</f>
        <v>45.64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3.541912563179074E-3</v>
      </c>
      <c r="G1356" s="2">
        <f t="shared" si="188"/>
        <v>1.6410056011722889E-2</v>
      </c>
      <c r="H1356" s="2">
        <f t="shared" si="184"/>
        <v>0.21583793258528977</v>
      </c>
      <c r="I1356" s="2">
        <f t="shared" si="185"/>
        <v>17.752195979471054</v>
      </c>
    </row>
    <row r="1357" spans="1:9" ht="13.5" x14ac:dyDescent="0.25">
      <c r="A1357" s="3">
        <f>TITRES_STAT!B1360</f>
        <v>44286</v>
      </c>
      <c r="B1357" s="6">
        <f>TITRES_STAT!D1360</f>
        <v>45.64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3.2889188086662829E-3</v>
      </c>
      <c r="G1357" s="2">
        <f t="shared" si="192"/>
        <v>1.5237909153742683E-2</v>
      </c>
      <c r="H1357" s="2">
        <f t="shared" si="184"/>
        <v>0.21583793258528977</v>
      </c>
      <c r="I1357" s="2">
        <f t="shared" si="185"/>
        <v>17.752195979471054</v>
      </c>
    </row>
    <row r="1358" spans="1:9" ht="13.5" x14ac:dyDescent="0.25">
      <c r="A1358" s="3">
        <f>TITRES_STAT!B1361</f>
        <v>44287</v>
      </c>
      <c r="B1358" s="6">
        <f>TITRES_STAT!D1361</f>
        <v>45.64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3.0539960366186909E-3</v>
      </c>
      <c r="G1358" s="2">
        <f t="shared" si="192"/>
        <v>1.4149487071332493E-2</v>
      </c>
      <c r="H1358" s="2">
        <f t="shared" si="184"/>
        <v>0.21583793258528972</v>
      </c>
      <c r="I1358" s="2">
        <f t="shared" si="185"/>
        <v>17.752195979471054</v>
      </c>
    </row>
    <row r="1359" spans="1:9" ht="13.5" x14ac:dyDescent="0.25">
      <c r="A1359" s="3">
        <f>TITRES_STAT!B1362</f>
        <v>44288</v>
      </c>
      <c r="B1359" s="6">
        <f>TITRES_STAT!D1362</f>
        <v>45.64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2.8358534625744988E-3</v>
      </c>
      <c r="G1359" s="2">
        <f t="shared" si="192"/>
        <v>1.3138809423380171E-2</v>
      </c>
      <c r="H1359" s="2">
        <f t="shared" si="184"/>
        <v>0.21583793258528974</v>
      </c>
      <c r="I1359" s="2">
        <f t="shared" si="185"/>
        <v>17.752195979471054</v>
      </c>
    </row>
    <row r="1360" spans="1:9" ht="13.5" x14ac:dyDescent="0.25">
      <c r="A1360" s="3">
        <f>TITRES_STAT!B1363</f>
        <v>44291</v>
      </c>
      <c r="B1360" s="6">
        <f>TITRES_STAT!D1363</f>
        <v>45.64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2.6332925009620346E-3</v>
      </c>
      <c r="G1360" s="2">
        <f t="shared" si="192"/>
        <v>1.2200323035995872E-2</v>
      </c>
      <c r="H1360" s="2">
        <f t="shared" si="184"/>
        <v>0.21583793258528974</v>
      </c>
      <c r="I1360" s="2">
        <f t="shared" si="185"/>
        <v>17.752195979471054</v>
      </c>
    </row>
    <row r="1361" spans="1:9" ht="13.5" x14ac:dyDescent="0.25">
      <c r="A1361" s="3">
        <f>TITRES_STAT!B1364</f>
        <v>44292</v>
      </c>
      <c r="B1361" s="6">
        <f>TITRES_STAT!D1364</f>
        <v>45.64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2.4452001794647463E-3</v>
      </c>
      <c r="G1361" s="2">
        <f t="shared" si="192"/>
        <v>1.1328871390567596E-2</v>
      </c>
      <c r="H1361" s="2">
        <f t="shared" ref="H1361:H1424" si="193">F1361/G1361</f>
        <v>0.21583793258528972</v>
      </c>
      <c r="I1361" s="2">
        <f t="shared" ref="I1361:I1424" si="194">IF(G1361=0,100,100-(100/(1+H1361)))</f>
        <v>17.752195979471054</v>
      </c>
    </row>
    <row r="1362" spans="1:9" ht="13.5" x14ac:dyDescent="0.25">
      <c r="A1362" s="3">
        <f>TITRES_STAT!B1365</f>
        <v>44293</v>
      </c>
      <c r="B1362" s="6">
        <f>TITRES_STAT!D1365</f>
        <v>45.64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2.2705430237886931E-3</v>
      </c>
      <c r="G1362" s="2">
        <f t="shared" si="192"/>
        <v>1.0519666291241339E-2</v>
      </c>
      <c r="H1362" s="2">
        <f t="shared" si="193"/>
        <v>0.21583793258528974</v>
      </c>
      <c r="I1362" s="2">
        <f t="shared" si="194"/>
        <v>17.752195979471054</v>
      </c>
    </row>
    <row r="1363" spans="1:9" ht="13.5" x14ac:dyDescent="0.25">
      <c r="A1363" s="3">
        <f>TITRES_STAT!B1366</f>
        <v>44294</v>
      </c>
      <c r="B1363" s="6">
        <f>TITRES_STAT!D1366</f>
        <v>45.64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2.1083613792323578E-3</v>
      </c>
      <c r="G1363" s="2">
        <f t="shared" si="192"/>
        <v>9.7682615561526711E-3</v>
      </c>
      <c r="H1363" s="2">
        <f t="shared" si="193"/>
        <v>0.21583793258528974</v>
      </c>
      <c r="I1363" s="2">
        <f t="shared" si="194"/>
        <v>17.752195979471054</v>
      </c>
    </row>
    <row r="1364" spans="1:9" ht="13.5" x14ac:dyDescent="0.25">
      <c r="A1364" s="3">
        <f>TITRES_STAT!B1367</f>
        <v>44298</v>
      </c>
      <c r="B1364" s="6">
        <f>TITRES_STAT!D1367</f>
        <v>45.64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1.957764137858618E-3</v>
      </c>
      <c r="G1364" s="2">
        <f t="shared" si="192"/>
        <v>9.0705285878560516E-3</v>
      </c>
      <c r="H1364" s="2">
        <f t="shared" si="193"/>
        <v>0.21583793258528977</v>
      </c>
      <c r="I1364" s="2">
        <f t="shared" si="194"/>
        <v>17.752195979471054</v>
      </c>
    </row>
    <row r="1365" spans="1:9" ht="13.5" x14ac:dyDescent="0.25">
      <c r="A1365" s="3">
        <f>TITRES_STAT!B1368</f>
        <v>44299</v>
      </c>
      <c r="B1365" s="6">
        <f>TITRES_STAT!D1368</f>
        <v>45.64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1.8179238422972883E-3</v>
      </c>
      <c r="G1365" s="2">
        <f t="shared" si="192"/>
        <v>8.4226336887234764E-3</v>
      </c>
      <c r="H1365" s="2">
        <f t="shared" si="193"/>
        <v>0.21583793258528977</v>
      </c>
      <c r="I1365" s="2">
        <f t="shared" si="194"/>
        <v>17.752195979471054</v>
      </c>
    </row>
    <row r="1366" spans="1:9" ht="13.5" x14ac:dyDescent="0.25">
      <c r="A1366" s="3">
        <f>TITRES_STAT!B1369</f>
        <v>44300</v>
      </c>
      <c r="B1366" s="6">
        <f>TITRES_STAT!D1369</f>
        <v>45.64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1.6880721392760532E-3</v>
      </c>
      <c r="G1366" s="2">
        <f t="shared" si="192"/>
        <v>7.821016996671799E-3</v>
      </c>
      <c r="H1366" s="2">
        <f t="shared" si="193"/>
        <v>0.21583793258528977</v>
      </c>
      <c r="I1366" s="2">
        <f t="shared" si="194"/>
        <v>17.752195979471054</v>
      </c>
    </row>
    <row r="1367" spans="1:9" ht="13.5" x14ac:dyDescent="0.25">
      <c r="A1367" s="3">
        <f>TITRES_STAT!B1370</f>
        <v>44301</v>
      </c>
      <c r="B1367" s="6">
        <f>TITRES_STAT!D1370</f>
        <v>45.64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1.5674955578991923E-3</v>
      </c>
      <c r="G1367" s="2">
        <f t="shared" si="192"/>
        <v>7.2623729254809562E-3</v>
      </c>
      <c r="H1367" s="2">
        <f t="shared" si="193"/>
        <v>0.21583793258528977</v>
      </c>
      <c r="I1367" s="2">
        <f t="shared" si="194"/>
        <v>17.752195979471054</v>
      </c>
    </row>
    <row r="1368" spans="1:9" ht="13.5" x14ac:dyDescent="0.25">
      <c r="A1368" s="3">
        <f>TITRES_STAT!B1371</f>
        <v>44302</v>
      </c>
      <c r="B1368" s="6">
        <f>TITRES_STAT!D1371</f>
        <v>45.64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1.4555315894778215E-3</v>
      </c>
      <c r="G1368" s="2">
        <f t="shared" si="192"/>
        <v>6.743632002232317E-3</v>
      </c>
      <c r="H1368" s="2">
        <f t="shared" si="193"/>
        <v>0.21583793258528977</v>
      </c>
      <c r="I1368" s="2">
        <f t="shared" si="194"/>
        <v>17.752195979471054</v>
      </c>
    </row>
    <row r="1369" spans="1:9" ht="13.5" x14ac:dyDescent="0.25">
      <c r="A1369" s="3">
        <f>TITRES_STAT!B1372</f>
        <v>44305</v>
      </c>
      <c r="B1369" s="6">
        <f>TITRES_STAT!D1372</f>
        <v>45.64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1.3515650473722629E-3</v>
      </c>
      <c r="G1369" s="2">
        <f t="shared" si="192"/>
        <v>6.2619440020728664E-3</v>
      </c>
      <c r="H1369" s="2">
        <f t="shared" si="193"/>
        <v>0.21583793258528977</v>
      </c>
      <c r="I1369" s="2">
        <f t="shared" si="194"/>
        <v>17.752195979471054</v>
      </c>
    </row>
    <row r="1370" spans="1:9" ht="13.5" x14ac:dyDescent="0.25">
      <c r="A1370" s="3">
        <f>TITRES_STAT!B1373</f>
        <v>44306</v>
      </c>
      <c r="B1370" s="6">
        <f>TITRES_STAT!D1373</f>
        <v>45.64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1.2550246868456728E-3</v>
      </c>
      <c r="G1370" s="2">
        <f t="shared" si="192"/>
        <v>5.8146622876390905E-3</v>
      </c>
      <c r="H1370" s="2">
        <f t="shared" si="193"/>
        <v>0.21583793258528977</v>
      </c>
      <c r="I1370" s="2">
        <f t="shared" si="194"/>
        <v>17.752195979471054</v>
      </c>
    </row>
    <row r="1371" spans="1:9" ht="13.5" x14ac:dyDescent="0.25">
      <c r="A1371" s="3">
        <f>TITRES_STAT!B1374</f>
        <v>44307</v>
      </c>
      <c r="B1371" s="6">
        <f>TITRES_STAT!D1374</f>
        <v>45.64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1.1653800663566961E-3</v>
      </c>
      <c r="G1371" s="2">
        <f t="shared" si="192"/>
        <v>5.3993292670934407E-3</v>
      </c>
      <c r="H1371" s="2">
        <f t="shared" si="193"/>
        <v>0.21583793258528977</v>
      </c>
      <c r="I1371" s="2">
        <f t="shared" si="194"/>
        <v>17.752195979471054</v>
      </c>
    </row>
    <row r="1372" spans="1:9" ht="13.5" x14ac:dyDescent="0.25">
      <c r="A1372" s="3">
        <f>TITRES_STAT!B1375</f>
        <v>44308</v>
      </c>
      <c r="B1372" s="6">
        <f>TITRES_STAT!D1375</f>
        <v>45.64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1.0821386330455035E-3</v>
      </c>
      <c r="G1372" s="2">
        <f t="shared" si="192"/>
        <v>5.0136628908724811E-3</v>
      </c>
      <c r="H1372" s="2">
        <f t="shared" si="193"/>
        <v>0.21583793258528974</v>
      </c>
      <c r="I1372" s="2">
        <f t="shared" si="194"/>
        <v>17.752195979471054</v>
      </c>
    </row>
    <row r="1373" spans="1:9" ht="13.5" x14ac:dyDescent="0.25">
      <c r="A1373" s="3">
        <f>TITRES_STAT!B1376</f>
        <v>44309</v>
      </c>
      <c r="B1373" s="6">
        <f>TITRES_STAT!D1376</f>
        <v>45.64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1.004843016399396E-3</v>
      </c>
      <c r="G1373" s="2">
        <f t="shared" si="195"/>
        <v>4.6555441129530186E-3</v>
      </c>
      <c r="H1373" s="2">
        <f t="shared" si="193"/>
        <v>0.21583793258528972</v>
      </c>
      <c r="I1373" s="2">
        <f t="shared" si="194"/>
        <v>17.752195979471054</v>
      </c>
    </row>
    <row r="1374" spans="1:9" ht="13.5" x14ac:dyDescent="0.25">
      <c r="A1374" s="3">
        <f>TITRES_STAT!B1377</f>
        <v>44312</v>
      </c>
      <c r="B1374" s="6">
        <f>TITRES_STAT!D1377</f>
        <v>45.64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9.3306851522801065E-4</v>
      </c>
      <c r="G1374" s="2">
        <f t="shared" si="195"/>
        <v>4.3230052477420886E-3</v>
      </c>
      <c r="H1374" s="2">
        <f t="shared" si="193"/>
        <v>0.21583793258528974</v>
      </c>
      <c r="I1374" s="2">
        <f t="shared" si="194"/>
        <v>17.752195979471054</v>
      </c>
    </row>
    <row r="1375" spans="1:9" ht="13.5" x14ac:dyDescent="0.25">
      <c r="A1375" s="3">
        <f>TITRES_STAT!B1378</f>
        <v>44313</v>
      </c>
      <c r="B1375" s="6">
        <f>TITRES_STAT!D1378</f>
        <v>45.64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8.6642076414029565E-4</v>
      </c>
      <c r="G1375" s="2">
        <f t="shared" si="195"/>
        <v>4.014219158617654E-3</v>
      </c>
      <c r="H1375" s="2">
        <f t="shared" si="193"/>
        <v>0.21583793258528972</v>
      </c>
      <c r="I1375" s="2">
        <f t="shared" si="194"/>
        <v>17.752195979471054</v>
      </c>
    </row>
    <row r="1376" spans="1:9" ht="13.5" x14ac:dyDescent="0.25">
      <c r="A1376" s="3">
        <f>TITRES_STAT!B1379</f>
        <v>44314</v>
      </c>
      <c r="B1376" s="6">
        <f>TITRES_STAT!D1379</f>
        <v>45.64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8.045335667017031E-4</v>
      </c>
      <c r="G1376" s="2">
        <f t="shared" si="195"/>
        <v>3.7274892187163931E-3</v>
      </c>
      <c r="H1376" s="2">
        <f t="shared" si="193"/>
        <v>0.21583793258528972</v>
      </c>
      <c r="I1376" s="2">
        <f t="shared" si="194"/>
        <v>17.752195979471054</v>
      </c>
    </row>
    <row r="1377" spans="1:9" ht="13.5" x14ac:dyDescent="0.25">
      <c r="A1377" s="3">
        <f>TITRES_STAT!B1380</f>
        <v>44315</v>
      </c>
      <c r="B1377" s="6">
        <f>TITRES_STAT!D1380</f>
        <v>44.28</v>
      </c>
      <c r="C1377" s="2">
        <f t="shared" si="189"/>
        <v>-1.3599999999999994</v>
      </c>
      <c r="D1377" s="2">
        <f t="shared" si="190"/>
        <v>0</v>
      </c>
      <c r="E1377" s="2">
        <f t="shared" si="191"/>
        <v>1.3599999999999994</v>
      </c>
      <c r="F1377" s="2">
        <f t="shared" si="195"/>
        <v>7.4706688336586711E-4</v>
      </c>
      <c r="G1377" s="2">
        <f t="shared" si="195"/>
        <v>0.10060409713166518</v>
      </c>
      <c r="H1377" s="2">
        <f t="shared" si="193"/>
        <v>7.4258097300763659E-3</v>
      </c>
      <c r="I1377" s="2">
        <f t="shared" si="194"/>
        <v>0.73710735404584682</v>
      </c>
    </row>
    <row r="1378" spans="1:9" ht="13.5" x14ac:dyDescent="0.25">
      <c r="A1378" s="3">
        <f>TITRES_STAT!B1381</f>
        <v>44316</v>
      </c>
      <c r="B1378" s="6">
        <f>TITRES_STAT!D1381</f>
        <v>44.28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6.9370496312544806E-4</v>
      </c>
      <c r="G1378" s="2">
        <f t="shared" si="195"/>
        <v>9.3418090193689088E-2</v>
      </c>
      <c r="H1378" s="2">
        <f t="shared" si="193"/>
        <v>7.4258097300763668E-3</v>
      </c>
      <c r="I1378" s="2">
        <f t="shared" si="194"/>
        <v>0.73710735404584682</v>
      </c>
    </row>
    <row r="1379" spans="1:9" ht="13.5" x14ac:dyDescent="0.25">
      <c r="A1379" s="3">
        <f>TITRES_STAT!B1382</f>
        <v>44319</v>
      </c>
      <c r="B1379" s="6">
        <f>TITRES_STAT!D1382</f>
        <v>44.28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6.4415460861648747E-4</v>
      </c>
      <c r="G1379" s="2">
        <f t="shared" si="195"/>
        <v>8.6745369465568434E-2</v>
      </c>
      <c r="H1379" s="2">
        <f t="shared" si="193"/>
        <v>7.4258097300763668E-3</v>
      </c>
      <c r="I1379" s="2">
        <f t="shared" si="194"/>
        <v>0.73710735404584682</v>
      </c>
    </row>
    <row r="1380" spans="1:9" ht="13.5" x14ac:dyDescent="0.25">
      <c r="A1380" s="3">
        <f>TITRES_STAT!B1383</f>
        <v>44320</v>
      </c>
      <c r="B1380" s="6">
        <f>TITRES_STAT!D1383</f>
        <v>44.28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5.9814356514388122E-4</v>
      </c>
      <c r="G1380" s="2">
        <f t="shared" si="195"/>
        <v>8.0549271646599266E-2</v>
      </c>
      <c r="H1380" s="2">
        <f t="shared" si="193"/>
        <v>7.4258097300763668E-3</v>
      </c>
      <c r="I1380" s="2">
        <f t="shared" si="194"/>
        <v>0.73710735404584682</v>
      </c>
    </row>
    <row r="1381" spans="1:9" ht="13.5" x14ac:dyDescent="0.25">
      <c r="A1381" s="3">
        <f>TITRES_STAT!B1384</f>
        <v>44321</v>
      </c>
      <c r="B1381" s="6">
        <f>TITRES_STAT!D1384</f>
        <v>44.28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5.5541902477646119E-4</v>
      </c>
      <c r="G1381" s="2">
        <f t="shared" si="195"/>
        <v>7.4795752243270744E-2</v>
      </c>
      <c r="H1381" s="2">
        <f t="shared" si="193"/>
        <v>7.4258097300763676E-3</v>
      </c>
      <c r="I1381" s="2">
        <f t="shared" si="194"/>
        <v>0.73710735404584682</v>
      </c>
    </row>
    <row r="1382" spans="1:9" ht="13.5" x14ac:dyDescent="0.25">
      <c r="A1382" s="3">
        <f>TITRES_STAT!B1385</f>
        <v>44322</v>
      </c>
      <c r="B1382" s="6">
        <f>TITRES_STAT!D1385</f>
        <v>44.28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5.157462372924282E-4</v>
      </c>
      <c r="G1382" s="2">
        <f t="shared" si="195"/>
        <v>6.9453198511608555E-2</v>
      </c>
      <c r="H1382" s="2">
        <f t="shared" si="193"/>
        <v>7.4258097300763659E-3</v>
      </c>
      <c r="I1382" s="2">
        <f t="shared" si="194"/>
        <v>0.73710735404584682</v>
      </c>
    </row>
    <row r="1383" spans="1:9" ht="13.5" x14ac:dyDescent="0.25">
      <c r="A1383" s="3">
        <f>TITRES_STAT!B1386</f>
        <v>44323</v>
      </c>
      <c r="B1383" s="6">
        <f>TITRES_STAT!D1386</f>
        <v>44.28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4.7890722034296901E-4</v>
      </c>
      <c r="G1383" s="2">
        <f t="shared" si="195"/>
        <v>6.4492255760779368E-2</v>
      </c>
      <c r="H1383" s="2">
        <f t="shared" si="193"/>
        <v>7.4258097300763659E-3</v>
      </c>
      <c r="I1383" s="2">
        <f t="shared" si="194"/>
        <v>0.73710735404584682</v>
      </c>
    </row>
    <row r="1384" spans="1:9" ht="13.5" x14ac:dyDescent="0.25">
      <c r="A1384" s="3">
        <f>TITRES_STAT!B1387</f>
        <v>44326</v>
      </c>
      <c r="B1384" s="6">
        <f>TITRES_STAT!D1387</f>
        <v>44.28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4.4469956174704266E-4</v>
      </c>
      <c r="G1384" s="2">
        <f t="shared" si="195"/>
        <v>5.9885666063580846E-2</v>
      </c>
      <c r="H1384" s="2">
        <f t="shared" si="193"/>
        <v>7.4258097300763659E-3</v>
      </c>
      <c r="I1384" s="2">
        <f t="shared" si="194"/>
        <v>0.73710735404584682</v>
      </c>
    </row>
    <row r="1385" spans="1:9" ht="13.5" x14ac:dyDescent="0.25">
      <c r="A1385" s="3">
        <f>TITRES_STAT!B1388</f>
        <v>44327</v>
      </c>
      <c r="B1385" s="6">
        <f>TITRES_STAT!D1388</f>
        <v>44.28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4.1293530733653959E-4</v>
      </c>
      <c r="G1385" s="2">
        <f t="shared" si="195"/>
        <v>5.5608118487610783E-2</v>
      </c>
      <c r="H1385" s="2">
        <f t="shared" si="193"/>
        <v>7.4258097300763659E-3</v>
      </c>
      <c r="I1385" s="2">
        <f t="shared" si="194"/>
        <v>0.73710735404584682</v>
      </c>
    </row>
    <row r="1386" spans="1:9" ht="13.5" x14ac:dyDescent="0.25">
      <c r="A1386" s="3">
        <f>TITRES_STAT!B1389</f>
        <v>44333</v>
      </c>
      <c r="B1386" s="6">
        <f>TITRES_STAT!D1389</f>
        <v>44.28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3.8343992824107245E-4</v>
      </c>
      <c r="G1386" s="2">
        <f t="shared" si="195"/>
        <v>5.1636110024210015E-2</v>
      </c>
      <c r="H1386" s="2">
        <f t="shared" si="193"/>
        <v>7.425809730076365E-3</v>
      </c>
      <c r="I1386" s="2">
        <f t="shared" si="194"/>
        <v>0.73710735404584682</v>
      </c>
    </row>
    <row r="1387" spans="1:9" ht="13.5" x14ac:dyDescent="0.25">
      <c r="A1387" s="3">
        <f>TITRES_STAT!B1390</f>
        <v>44334</v>
      </c>
      <c r="B1387" s="6">
        <f>TITRES_STAT!D1390</f>
        <v>44.28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3.5605136193813872E-4</v>
      </c>
      <c r="G1387" s="2">
        <f t="shared" si="195"/>
        <v>4.7947816451052158E-2</v>
      </c>
      <c r="H1387" s="2">
        <f t="shared" si="193"/>
        <v>7.425809730076365E-3</v>
      </c>
      <c r="I1387" s="2">
        <f t="shared" si="194"/>
        <v>0.73710735404584682</v>
      </c>
    </row>
    <row r="1388" spans="1:9" ht="13.5" x14ac:dyDescent="0.25">
      <c r="A1388" s="3">
        <f>TITRES_STAT!B1391</f>
        <v>44335</v>
      </c>
      <c r="B1388" s="6">
        <f>TITRES_STAT!D1391</f>
        <v>44.28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3.3061912179970025E-4</v>
      </c>
      <c r="G1388" s="2">
        <f t="shared" si="195"/>
        <v>4.4522972418834142E-2</v>
      </c>
      <c r="H1388" s="2">
        <f t="shared" si="193"/>
        <v>7.4258097300763659E-3</v>
      </c>
      <c r="I1388" s="2">
        <f t="shared" si="194"/>
        <v>0.73710735404584682</v>
      </c>
    </row>
    <row r="1389" spans="1:9" ht="13.5" x14ac:dyDescent="0.25">
      <c r="A1389" s="3">
        <f>TITRES_STAT!B1392</f>
        <v>44336</v>
      </c>
      <c r="B1389" s="6">
        <f>TITRES_STAT!D1392</f>
        <v>44.28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3.0700347024257885E-4</v>
      </c>
      <c r="G1389" s="2">
        <f t="shared" si="196"/>
        <v>4.1342760103203133E-2</v>
      </c>
      <c r="H1389" s="2">
        <f t="shared" si="193"/>
        <v>7.4258097300763668E-3</v>
      </c>
      <c r="I1389" s="2">
        <f t="shared" si="194"/>
        <v>0.73710735404584682</v>
      </c>
    </row>
    <row r="1390" spans="1:9" ht="13.5" x14ac:dyDescent="0.25">
      <c r="A1390" s="3">
        <f>TITRES_STAT!B1393</f>
        <v>44337</v>
      </c>
      <c r="B1390" s="6">
        <f>TITRES_STAT!D1393</f>
        <v>42.29</v>
      </c>
      <c r="C1390" s="2">
        <f t="shared" si="189"/>
        <v>-1.990000000000002</v>
      </c>
      <c r="D1390" s="2">
        <f t="shared" si="190"/>
        <v>0</v>
      </c>
      <c r="E1390" s="2">
        <f t="shared" si="191"/>
        <v>1.990000000000002</v>
      </c>
      <c r="F1390" s="2">
        <f t="shared" si="196"/>
        <v>2.8507465093953753E-4</v>
      </c>
      <c r="G1390" s="2">
        <f t="shared" si="196"/>
        <v>0.18053256295297446</v>
      </c>
      <c r="H1390" s="2">
        <f t="shared" si="193"/>
        <v>1.5790760751222175E-3</v>
      </c>
      <c r="I1390" s="2">
        <f t="shared" si="194"/>
        <v>0.15765865250601507</v>
      </c>
    </row>
    <row r="1391" spans="1:9" ht="13.5" x14ac:dyDescent="0.25">
      <c r="A1391" s="3">
        <f>TITRES_STAT!B1394</f>
        <v>44340</v>
      </c>
      <c r="B1391" s="6">
        <f>TITRES_STAT!D1394</f>
        <v>42.29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2.6471217587242769E-4</v>
      </c>
      <c r="G1391" s="2">
        <f t="shared" si="196"/>
        <v>0.16763737988490485</v>
      </c>
      <c r="H1391" s="2">
        <f t="shared" si="193"/>
        <v>1.5790760751222173E-3</v>
      </c>
      <c r="I1391" s="2">
        <f t="shared" si="194"/>
        <v>0.15765865250601507</v>
      </c>
    </row>
    <row r="1392" spans="1:9" ht="13.5" x14ac:dyDescent="0.25">
      <c r="A1392" s="3">
        <f>TITRES_STAT!B1395</f>
        <v>44341</v>
      </c>
      <c r="B1392" s="6">
        <f>TITRES_STAT!D1395</f>
        <v>42.29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2.4580416331011144E-4</v>
      </c>
      <c r="G1392" s="2">
        <f t="shared" si="196"/>
        <v>0.15566328132169735</v>
      </c>
      <c r="H1392" s="2">
        <f t="shared" si="193"/>
        <v>1.5790760751222175E-3</v>
      </c>
      <c r="I1392" s="2">
        <f t="shared" si="194"/>
        <v>0.15765865250601507</v>
      </c>
    </row>
    <row r="1393" spans="1:9" ht="13.5" x14ac:dyDescent="0.25">
      <c r="A1393" s="3">
        <f>TITRES_STAT!B1396</f>
        <v>44342</v>
      </c>
      <c r="B1393" s="6">
        <f>TITRES_STAT!D1396</f>
        <v>42.29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2.2824672307367489E-4</v>
      </c>
      <c r="G1393" s="2">
        <f t="shared" si="196"/>
        <v>0.1445444755130047</v>
      </c>
      <c r="H1393" s="2">
        <f t="shared" si="193"/>
        <v>1.5790760751222173E-3</v>
      </c>
      <c r="I1393" s="2">
        <f t="shared" si="194"/>
        <v>0.15765865250601507</v>
      </c>
    </row>
    <row r="1394" spans="1:9" ht="13.5" x14ac:dyDescent="0.25">
      <c r="A1394" s="3">
        <f>TITRES_STAT!B1397</f>
        <v>44343</v>
      </c>
      <c r="B1394" s="6">
        <f>TITRES_STAT!D1397</f>
        <v>42.29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2.1194338571126954E-4</v>
      </c>
      <c r="G1394" s="2">
        <f t="shared" si="196"/>
        <v>0.13421987011921865</v>
      </c>
      <c r="H1394" s="2">
        <f t="shared" si="193"/>
        <v>1.579076075122217E-3</v>
      </c>
      <c r="I1394" s="2">
        <f t="shared" si="194"/>
        <v>0.15765865250601507</v>
      </c>
    </row>
    <row r="1395" spans="1:9" ht="13.5" x14ac:dyDescent="0.25">
      <c r="A1395" s="3">
        <f>TITRES_STAT!B1398</f>
        <v>44344</v>
      </c>
      <c r="B1395" s="6">
        <f>TITRES_STAT!D1398</f>
        <v>42.29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1.9680457244617886E-4</v>
      </c>
      <c r="G1395" s="2">
        <f t="shared" si="196"/>
        <v>0.12463273653927447</v>
      </c>
      <c r="H1395" s="2">
        <f t="shared" si="193"/>
        <v>1.579076075122217E-3</v>
      </c>
      <c r="I1395" s="2">
        <f t="shared" si="194"/>
        <v>0.15765865250601507</v>
      </c>
    </row>
    <row r="1396" spans="1:9" ht="13.5" x14ac:dyDescent="0.25">
      <c r="A1396" s="3">
        <f>TITRES_STAT!B1399</f>
        <v>44347</v>
      </c>
      <c r="B1396" s="6">
        <f>TITRES_STAT!D1399</f>
        <v>42.29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1.8274710298573754E-4</v>
      </c>
      <c r="G1396" s="2">
        <f t="shared" si="196"/>
        <v>0.11573039821504058</v>
      </c>
      <c r="H1396" s="2">
        <f t="shared" si="193"/>
        <v>1.5790760751222173E-3</v>
      </c>
      <c r="I1396" s="2">
        <f t="shared" si="194"/>
        <v>0.15765865250601507</v>
      </c>
    </row>
    <row r="1397" spans="1:9" ht="13.5" x14ac:dyDescent="0.25">
      <c r="A1397" s="3">
        <f>TITRES_STAT!B1400</f>
        <v>44348</v>
      </c>
      <c r="B1397" s="6">
        <f>TITRES_STAT!D1400</f>
        <v>42.29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1.6969373848675626E-4</v>
      </c>
      <c r="G1397" s="2">
        <f t="shared" si="196"/>
        <v>0.10746394119968053</v>
      </c>
      <c r="H1397" s="2">
        <f t="shared" si="193"/>
        <v>1.5790760751222173E-3</v>
      </c>
      <c r="I1397" s="2">
        <f t="shared" si="194"/>
        <v>0.15765865250601507</v>
      </c>
    </row>
    <row r="1398" spans="1:9" ht="13.5" x14ac:dyDescent="0.25">
      <c r="A1398" s="3">
        <f>TITRES_STAT!B1401</f>
        <v>44349</v>
      </c>
      <c r="B1398" s="6">
        <f>TITRES_STAT!D1401</f>
        <v>42.29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1.5757275716627366E-4</v>
      </c>
      <c r="G1398" s="2">
        <f t="shared" si="196"/>
        <v>9.9787945399703357E-2</v>
      </c>
      <c r="H1398" s="2">
        <f t="shared" si="193"/>
        <v>1.579076075122217E-3</v>
      </c>
      <c r="I1398" s="2">
        <f t="shared" si="194"/>
        <v>0.15765865250601507</v>
      </c>
    </row>
    <row r="1399" spans="1:9" ht="13.5" x14ac:dyDescent="0.25">
      <c r="A1399" s="3">
        <f>TITRES_STAT!B1402</f>
        <v>44350</v>
      </c>
      <c r="B1399" s="6">
        <f>TITRES_STAT!D1402</f>
        <v>42.29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1.4631756022582556E-4</v>
      </c>
      <c r="G1399" s="2">
        <f t="shared" si="196"/>
        <v>9.2660235014010259E-2</v>
      </c>
      <c r="H1399" s="2">
        <f t="shared" si="193"/>
        <v>1.579076075122217E-3</v>
      </c>
      <c r="I1399" s="2">
        <f t="shared" si="194"/>
        <v>0.15765865250601507</v>
      </c>
    </row>
    <row r="1400" spans="1:9" ht="13.5" x14ac:dyDescent="0.25">
      <c r="A1400" s="3">
        <f>TITRES_STAT!B1403</f>
        <v>44351</v>
      </c>
      <c r="B1400" s="6">
        <f>TITRES_STAT!D1403</f>
        <v>42.29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1.3586630592398087E-4</v>
      </c>
      <c r="G1400" s="2">
        <f t="shared" si="196"/>
        <v>8.6041646798723809E-2</v>
      </c>
      <c r="H1400" s="2">
        <f t="shared" si="193"/>
        <v>1.579076075122217E-3</v>
      </c>
      <c r="I1400" s="2">
        <f t="shared" si="194"/>
        <v>0.15765865250601507</v>
      </c>
    </row>
    <row r="1401" spans="1:9" ht="13.5" x14ac:dyDescent="0.25">
      <c r="A1401" s="3">
        <f>TITRES_STAT!B1404</f>
        <v>44354</v>
      </c>
      <c r="B1401" s="6">
        <f>TITRES_STAT!D1404</f>
        <v>42.29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1.2616156978655367E-4</v>
      </c>
      <c r="G1401" s="2">
        <f t="shared" si="196"/>
        <v>7.9895814884529251E-2</v>
      </c>
      <c r="H1401" s="2">
        <f t="shared" si="193"/>
        <v>1.5790760751222173E-3</v>
      </c>
      <c r="I1401" s="2">
        <f t="shared" si="194"/>
        <v>0.15765865250601507</v>
      </c>
    </row>
    <row r="1402" spans="1:9" ht="13.5" x14ac:dyDescent="0.25">
      <c r="A1402" s="3">
        <f>TITRES_STAT!B1405</f>
        <v>44355</v>
      </c>
      <c r="B1402" s="6">
        <f>TITRES_STAT!D1405</f>
        <v>42.29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1.1715002908751412E-4</v>
      </c>
      <c r="G1402" s="2">
        <f t="shared" si="196"/>
        <v>7.4188970964205736E-2</v>
      </c>
      <c r="H1402" s="2">
        <f t="shared" si="193"/>
        <v>1.579076075122217E-3</v>
      </c>
      <c r="I1402" s="2">
        <f t="shared" si="194"/>
        <v>0.15765865250601507</v>
      </c>
    </row>
    <row r="1403" spans="1:9" ht="13.5" x14ac:dyDescent="0.25">
      <c r="A1403" s="3">
        <f>TITRES_STAT!B1406</f>
        <v>44356</v>
      </c>
      <c r="B1403" s="6">
        <f>TITRES_STAT!D1406</f>
        <v>42.29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1.0878216986697741E-4</v>
      </c>
      <c r="G1403" s="2">
        <f t="shared" si="196"/>
        <v>6.8889758752476757E-2</v>
      </c>
      <c r="H1403" s="2">
        <f t="shared" si="193"/>
        <v>1.5790760751222173E-3</v>
      </c>
      <c r="I1403" s="2">
        <f t="shared" si="194"/>
        <v>0.15765865250601507</v>
      </c>
    </row>
    <row r="1404" spans="1:9" ht="13.5" x14ac:dyDescent="0.25">
      <c r="A1404" s="3">
        <f>TITRES_STAT!B1407</f>
        <v>44357</v>
      </c>
      <c r="B1404" s="6">
        <f>TITRES_STAT!D1407</f>
        <v>42.29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1.0101201487647902E-4</v>
      </c>
      <c r="G1404" s="2">
        <f t="shared" si="196"/>
        <v>6.3969061698728416E-2</v>
      </c>
      <c r="H1404" s="2">
        <f t="shared" si="193"/>
        <v>1.5790760751222173E-3</v>
      </c>
      <c r="I1404" s="2">
        <f t="shared" si="194"/>
        <v>0.15765865250601507</v>
      </c>
    </row>
    <row r="1405" spans="1:9" ht="13.5" x14ac:dyDescent="0.25">
      <c r="A1405" s="3">
        <f>TITRES_STAT!B1408</f>
        <v>44358</v>
      </c>
      <c r="B1405" s="6">
        <f>TITRES_STAT!D1408</f>
        <v>42.29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9.3796870956730518E-5</v>
      </c>
      <c r="G1405" s="2">
        <f t="shared" si="197"/>
        <v>5.9399843005962107E-2</v>
      </c>
      <c r="H1405" s="2">
        <f t="shared" si="193"/>
        <v>1.579076075122217E-3</v>
      </c>
      <c r="I1405" s="2">
        <f t="shared" si="194"/>
        <v>0.15765865250601507</v>
      </c>
    </row>
    <row r="1406" spans="1:9" ht="13.5" x14ac:dyDescent="0.25">
      <c r="A1406" s="3">
        <f>TITRES_STAT!B1409</f>
        <v>44361</v>
      </c>
      <c r="B1406" s="6">
        <f>TITRES_STAT!D1409</f>
        <v>42.29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8.70970944598212E-5</v>
      </c>
      <c r="G1406" s="2">
        <f t="shared" si="197"/>
        <v>5.5156997076964816E-2</v>
      </c>
      <c r="H1406" s="2">
        <f t="shared" si="193"/>
        <v>1.579076075122217E-3</v>
      </c>
      <c r="I1406" s="2">
        <f t="shared" si="194"/>
        <v>0.15765865250601507</v>
      </c>
    </row>
    <row r="1407" spans="1:9" ht="13.5" x14ac:dyDescent="0.25">
      <c r="A1407" s="3">
        <f>TITRES_STAT!B1410</f>
        <v>44362</v>
      </c>
      <c r="B1407" s="6">
        <f>TITRES_STAT!D1410</f>
        <v>42.29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8.0875873426976822E-5</v>
      </c>
      <c r="G1407" s="2">
        <f t="shared" si="197"/>
        <v>5.1217211571467323E-2</v>
      </c>
      <c r="H1407" s="2">
        <f t="shared" si="193"/>
        <v>1.579076075122217E-3</v>
      </c>
      <c r="I1407" s="2">
        <f t="shared" si="194"/>
        <v>0.15765865250601507</v>
      </c>
    </row>
    <row r="1408" spans="1:9" ht="13.5" x14ac:dyDescent="0.25">
      <c r="A1408" s="3">
        <f>TITRES_STAT!B1411</f>
        <v>44363</v>
      </c>
      <c r="B1408" s="6">
        <f>TITRES_STAT!D1411</f>
        <v>42.29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7.5099025325049912E-5</v>
      </c>
      <c r="G1408" s="2">
        <f t="shared" si="197"/>
        <v>4.7558839316362511E-2</v>
      </c>
      <c r="H1408" s="2">
        <f t="shared" si="193"/>
        <v>1.5790760751222173E-3</v>
      </c>
      <c r="I1408" s="2">
        <f t="shared" si="194"/>
        <v>0.15765865250601507</v>
      </c>
    </row>
    <row r="1409" spans="1:9" ht="13.5" x14ac:dyDescent="0.25">
      <c r="A1409" s="3">
        <f>TITRES_STAT!B1412</f>
        <v>44364</v>
      </c>
      <c r="B1409" s="6">
        <f>TITRES_STAT!D1412</f>
        <v>42.29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6.9734809230403492E-5</v>
      </c>
      <c r="G1409" s="2">
        <f t="shared" si="197"/>
        <v>4.4161779365193762E-2</v>
      </c>
      <c r="H1409" s="2">
        <f t="shared" si="193"/>
        <v>1.5790760751222173E-3</v>
      </c>
      <c r="I1409" s="2">
        <f t="shared" si="194"/>
        <v>0.15765865250601507</v>
      </c>
    </row>
    <row r="1410" spans="1:9" ht="13.5" x14ac:dyDescent="0.25">
      <c r="A1410" s="3">
        <f>TITRES_STAT!B1413</f>
        <v>44365</v>
      </c>
      <c r="B1410" s="6">
        <f>TITRES_STAT!D1413</f>
        <v>42.29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6.4753751428231807E-5</v>
      </c>
      <c r="G1410" s="2">
        <f t="shared" si="197"/>
        <v>4.1007366553394209E-2</v>
      </c>
      <c r="H1410" s="2">
        <f t="shared" si="193"/>
        <v>1.579076075122217E-3</v>
      </c>
      <c r="I1410" s="2">
        <f t="shared" si="194"/>
        <v>0.15765865250601507</v>
      </c>
    </row>
    <row r="1411" spans="1:9" ht="13.5" x14ac:dyDescent="0.25">
      <c r="A1411" s="3">
        <f>TITRES_STAT!B1414</f>
        <v>44368</v>
      </c>
      <c r="B1411" s="6">
        <f>TITRES_STAT!D1414</f>
        <v>42.29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6.0128483469072391E-5</v>
      </c>
      <c r="G1411" s="2">
        <f t="shared" si="197"/>
        <v>3.8078268942437481E-2</v>
      </c>
      <c r="H1411" s="2">
        <f t="shared" si="193"/>
        <v>1.579076075122217E-3</v>
      </c>
      <c r="I1411" s="2">
        <f t="shared" si="194"/>
        <v>0.15765865250601507</v>
      </c>
    </row>
    <row r="1412" spans="1:9" ht="13.5" x14ac:dyDescent="0.25">
      <c r="A1412" s="3">
        <f>TITRES_STAT!B1415</f>
        <v>44369</v>
      </c>
      <c r="B1412" s="6">
        <f>TITRES_STAT!D1415</f>
        <v>42.29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5.5833591792710077E-5</v>
      </c>
      <c r="G1412" s="2">
        <f t="shared" si="197"/>
        <v>3.5358392589406228E-2</v>
      </c>
      <c r="H1412" s="2">
        <f t="shared" si="193"/>
        <v>1.5790760751222173E-3</v>
      </c>
      <c r="I1412" s="2">
        <f t="shared" si="194"/>
        <v>0.15765865250601507</v>
      </c>
    </row>
    <row r="1413" spans="1:9" ht="13.5" x14ac:dyDescent="0.25">
      <c r="A1413" s="3">
        <f>TITRES_STAT!B1416</f>
        <v>44370</v>
      </c>
      <c r="B1413" s="6">
        <f>TITRES_STAT!D1416</f>
        <v>42.29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5.1845478093230785E-5</v>
      </c>
      <c r="G1413" s="2">
        <f t="shared" si="197"/>
        <v>3.2832793118734355E-2</v>
      </c>
      <c r="H1413" s="2">
        <f t="shared" si="193"/>
        <v>1.5790760751222173E-3</v>
      </c>
      <c r="I1413" s="2">
        <f t="shared" si="194"/>
        <v>0.15765865250601507</v>
      </c>
    </row>
    <row r="1414" spans="1:9" ht="13.5" x14ac:dyDescent="0.25">
      <c r="A1414" s="3">
        <f>TITRES_STAT!B1417</f>
        <v>44371</v>
      </c>
      <c r="B1414" s="6">
        <f>TITRES_STAT!D1417</f>
        <v>42.29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4.8142229658000016E-5</v>
      </c>
      <c r="G1414" s="2">
        <f t="shared" si="197"/>
        <v>3.0487593610253327E-2</v>
      </c>
      <c r="H1414" s="2">
        <f t="shared" si="193"/>
        <v>1.5790760751222173E-3</v>
      </c>
      <c r="I1414" s="2">
        <f t="shared" si="194"/>
        <v>0.15765865250601507</v>
      </c>
    </row>
    <row r="1415" spans="1:9" ht="13.5" x14ac:dyDescent="0.25">
      <c r="A1415" s="3">
        <f>TITRES_STAT!B1418</f>
        <v>44372</v>
      </c>
      <c r="B1415" s="6">
        <f>TITRES_STAT!D1418</f>
        <v>42.29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4.4703498968142874E-5</v>
      </c>
      <c r="G1415" s="2">
        <f t="shared" si="197"/>
        <v>2.830990835237809E-2</v>
      </c>
      <c r="H1415" s="2">
        <f t="shared" si="193"/>
        <v>1.5790760751222175E-3</v>
      </c>
      <c r="I1415" s="2">
        <f t="shared" si="194"/>
        <v>0.15765865250601507</v>
      </c>
    </row>
    <row r="1416" spans="1:9" ht="13.5" x14ac:dyDescent="0.25">
      <c r="A1416" s="3">
        <f>TITRES_STAT!B1419</f>
        <v>44375</v>
      </c>
      <c r="B1416" s="6">
        <f>TITRES_STAT!D1419</f>
        <v>42.29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4.151039189898981E-5</v>
      </c>
      <c r="G1416" s="2">
        <f t="shared" si="197"/>
        <v>2.6287772041493941E-2</v>
      </c>
      <c r="H1416" s="2">
        <f t="shared" si="193"/>
        <v>1.5790760751222173E-3</v>
      </c>
      <c r="I1416" s="2">
        <f t="shared" si="194"/>
        <v>0.15765865250601507</v>
      </c>
    </row>
    <row r="1417" spans="1:9" ht="13.5" x14ac:dyDescent="0.25">
      <c r="A1417" s="3">
        <f>TITRES_STAT!B1420</f>
        <v>44376</v>
      </c>
      <c r="B1417" s="6">
        <f>TITRES_STAT!D1420</f>
        <v>42.29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3.8545363906204823E-5</v>
      </c>
      <c r="G1417" s="2">
        <f t="shared" si="197"/>
        <v>2.4410074038530089E-2</v>
      </c>
      <c r="H1417" s="2">
        <f t="shared" si="193"/>
        <v>1.5790760751222173E-3</v>
      </c>
      <c r="I1417" s="2">
        <f t="shared" si="194"/>
        <v>0.15765865250601507</v>
      </c>
    </row>
    <row r="1418" spans="1:9" ht="13.5" x14ac:dyDescent="0.25">
      <c r="A1418" s="3">
        <f>TITRES_STAT!B1421</f>
        <v>44377</v>
      </c>
      <c r="B1418" s="6">
        <f>TITRES_STAT!D1421</f>
        <v>42.29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3.579212362719019E-5</v>
      </c>
      <c r="G1418" s="2">
        <f t="shared" si="197"/>
        <v>2.2666497321492226E-2</v>
      </c>
      <c r="H1418" s="2">
        <f t="shared" si="193"/>
        <v>1.579076075122217E-3</v>
      </c>
      <c r="I1418" s="2">
        <f t="shared" si="194"/>
        <v>0.15765865250601507</v>
      </c>
    </row>
    <row r="1419" spans="1:9" ht="13.5" x14ac:dyDescent="0.25">
      <c r="A1419" s="3">
        <f>TITRES_STAT!B1422</f>
        <v>44378</v>
      </c>
      <c r="B1419" s="6">
        <f>TITRES_STAT!D1422</f>
        <v>42.29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3.3235543368105172E-5</v>
      </c>
      <c r="G1419" s="2">
        <f t="shared" si="197"/>
        <v>2.1047461798528493E-2</v>
      </c>
      <c r="H1419" s="2">
        <f t="shared" si="193"/>
        <v>1.579076075122217E-3</v>
      </c>
      <c r="I1419" s="2">
        <f t="shared" si="194"/>
        <v>0.15765865250601507</v>
      </c>
    </row>
    <row r="1420" spans="1:9" ht="13.5" x14ac:dyDescent="0.25">
      <c r="A1420" s="3">
        <f>TITRES_STAT!B1423</f>
        <v>44379</v>
      </c>
      <c r="B1420" s="6">
        <f>TITRES_STAT!D1423</f>
        <v>42.29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3.0861575984669087E-5</v>
      </c>
      <c r="G1420" s="2">
        <f t="shared" si="197"/>
        <v>1.9544071670062172E-2</v>
      </c>
      <c r="H1420" s="2">
        <f t="shared" si="193"/>
        <v>1.579076075122217E-3</v>
      </c>
      <c r="I1420" s="2">
        <f t="shared" si="194"/>
        <v>0.15765865250601507</v>
      </c>
    </row>
    <row r="1421" spans="1:9" ht="13.5" x14ac:dyDescent="0.25">
      <c r="A1421" s="3">
        <f>TITRES_STAT!B1424</f>
        <v>44382</v>
      </c>
      <c r="B1421" s="6">
        <f>TITRES_STAT!D1424</f>
        <v>42.29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2.8657177700049869E-5</v>
      </c>
      <c r="G1421" s="2">
        <f t="shared" si="201"/>
        <v>1.8148066550772019E-2</v>
      </c>
      <c r="H1421" s="2">
        <f t="shared" si="193"/>
        <v>1.5790760751222168E-3</v>
      </c>
      <c r="I1421" s="2">
        <f t="shared" si="194"/>
        <v>0.15765865250601507</v>
      </c>
    </row>
    <row r="1422" spans="1:9" ht="13.5" x14ac:dyDescent="0.25">
      <c r="A1422" s="3">
        <f>TITRES_STAT!B1425</f>
        <v>44383</v>
      </c>
      <c r="B1422" s="6">
        <f>TITRES_STAT!D1425</f>
        <v>42.29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2.6610236435760592E-5</v>
      </c>
      <c r="G1422" s="2">
        <f t="shared" si="201"/>
        <v>1.6851776082859732E-2</v>
      </c>
      <c r="H1422" s="2">
        <f t="shared" si="193"/>
        <v>1.5790760751222168E-3</v>
      </c>
      <c r="I1422" s="2">
        <f t="shared" si="194"/>
        <v>0.15765865250601507</v>
      </c>
    </row>
    <row r="1423" spans="1:9" ht="13.5" x14ac:dyDescent="0.25">
      <c r="A1423" s="3">
        <f>TITRES_STAT!B1426</f>
        <v>44384</v>
      </c>
      <c r="B1423" s="6">
        <f>TITRES_STAT!D1426</f>
        <v>42.29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2.4709505261777692E-5</v>
      </c>
      <c r="G1423" s="2">
        <f t="shared" si="201"/>
        <v>1.5648077791226893E-2</v>
      </c>
      <c r="H1423" s="2">
        <f t="shared" si="193"/>
        <v>1.579076075122217E-3</v>
      </c>
      <c r="I1423" s="2">
        <f t="shared" si="194"/>
        <v>0.15765865250601507</v>
      </c>
    </row>
    <row r="1424" spans="1:9" ht="13.5" x14ac:dyDescent="0.25">
      <c r="A1424" s="3">
        <f>TITRES_STAT!B1427</f>
        <v>44385</v>
      </c>
      <c r="B1424" s="6">
        <f>TITRES_STAT!D1427</f>
        <v>42.29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2.2944540600222142E-5</v>
      </c>
      <c r="G1424" s="2">
        <f t="shared" si="201"/>
        <v>1.4530357948996401E-2</v>
      </c>
      <c r="H1424" s="2">
        <f t="shared" si="193"/>
        <v>1.5790760751222168E-3</v>
      </c>
      <c r="I1424" s="2">
        <f t="shared" si="194"/>
        <v>0.15765865250601507</v>
      </c>
    </row>
    <row r="1425" spans="1:9" ht="13.5" x14ac:dyDescent="0.25">
      <c r="A1425" s="3">
        <f>TITRES_STAT!B1428</f>
        <v>44386</v>
      </c>
      <c r="B1425" s="6">
        <f>TITRES_STAT!D1428</f>
        <v>42.29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2.1305644843063417E-5</v>
      </c>
      <c r="G1425" s="2">
        <f t="shared" si="201"/>
        <v>1.3492475238353801E-2</v>
      </c>
      <c r="H1425" s="2">
        <f t="shared" ref="H1425:H1488" si="202">F1425/G1425</f>
        <v>1.5790760751222168E-3</v>
      </c>
      <c r="I1425" s="2">
        <f t="shared" ref="I1425:I1488" si="203">IF(G1425=0,100,100-(100/(1+H1425)))</f>
        <v>0.15765865250601507</v>
      </c>
    </row>
    <row r="1426" spans="1:9" ht="13.5" x14ac:dyDescent="0.25">
      <c r="A1426" s="3">
        <f>TITRES_STAT!B1429</f>
        <v>44389</v>
      </c>
      <c r="B1426" s="6">
        <f>TITRES_STAT!D1429</f>
        <v>42.29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1.9783813068558885E-5</v>
      </c>
      <c r="G1426" s="2">
        <f t="shared" si="201"/>
        <v>1.2528727007042814E-2</v>
      </c>
      <c r="H1426" s="2">
        <f t="shared" si="202"/>
        <v>1.5790760751222168E-3</v>
      </c>
      <c r="I1426" s="2">
        <f t="shared" si="203"/>
        <v>0.15765865250601507</v>
      </c>
    </row>
    <row r="1427" spans="1:9" ht="13.5" x14ac:dyDescent="0.25">
      <c r="A1427" s="3">
        <f>TITRES_STAT!B1430</f>
        <v>44390</v>
      </c>
      <c r="B1427" s="6">
        <f>TITRES_STAT!D1430</f>
        <v>42.29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1.8370683563661819E-5</v>
      </c>
      <c r="G1427" s="2">
        <f t="shared" si="201"/>
        <v>1.1633817935111186E-2</v>
      </c>
      <c r="H1427" s="2">
        <f t="shared" si="202"/>
        <v>1.5790760751222164E-3</v>
      </c>
      <c r="I1427" s="2">
        <f t="shared" si="203"/>
        <v>0.15765865250601507</v>
      </c>
    </row>
    <row r="1428" spans="1:9" ht="13.5" x14ac:dyDescent="0.25">
      <c r="A1428" s="3">
        <f>TITRES_STAT!B1431</f>
        <v>44391</v>
      </c>
      <c r="B1428" s="6">
        <f>TITRES_STAT!D1431</f>
        <v>42.29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1.7058491880543117E-5</v>
      </c>
      <c r="G1428" s="2">
        <f t="shared" si="201"/>
        <v>1.0802830939746101E-2</v>
      </c>
      <c r="H1428" s="2">
        <f t="shared" si="202"/>
        <v>1.5790760751222162E-3</v>
      </c>
      <c r="I1428" s="2">
        <f t="shared" si="203"/>
        <v>0.15765865250601507</v>
      </c>
    </row>
    <row r="1429" spans="1:9" ht="13.5" x14ac:dyDescent="0.25">
      <c r="A1429" s="3">
        <f>TITRES_STAT!B1432</f>
        <v>44392</v>
      </c>
      <c r="B1429" s="6">
        <f>TITRES_STAT!D1432</f>
        <v>42.29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1.5840028174790037E-5</v>
      </c>
      <c r="G1429" s="2">
        <f t="shared" si="201"/>
        <v>1.0031200158335666E-2</v>
      </c>
      <c r="H1429" s="2">
        <f t="shared" si="202"/>
        <v>1.5790760751222162E-3</v>
      </c>
      <c r="I1429" s="2">
        <f t="shared" si="203"/>
        <v>0.15765865250601507</v>
      </c>
    </row>
    <row r="1430" spans="1:9" ht="13.5" x14ac:dyDescent="0.25">
      <c r="A1430" s="3">
        <f>TITRES_STAT!B1433</f>
        <v>44393</v>
      </c>
      <c r="B1430" s="6">
        <f>TITRES_STAT!D1433</f>
        <v>42.29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1.4708597590876462E-5</v>
      </c>
      <c r="G1430" s="2">
        <f t="shared" si="201"/>
        <v>9.31468586131169E-3</v>
      </c>
      <c r="H1430" s="2">
        <f t="shared" si="202"/>
        <v>1.5790760751222162E-3</v>
      </c>
      <c r="I1430" s="2">
        <f t="shared" si="203"/>
        <v>0.15765865250601507</v>
      </c>
    </row>
    <row r="1431" spans="1:9" ht="13.5" x14ac:dyDescent="0.25">
      <c r="A1431" s="3">
        <f>TITRES_STAT!B1434</f>
        <v>44396</v>
      </c>
      <c r="B1431" s="6">
        <f>TITRES_STAT!D1434</f>
        <v>42.29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1.3657983477242429E-5</v>
      </c>
      <c r="G1431" s="2">
        <f t="shared" si="201"/>
        <v>8.6493511569322827E-3</v>
      </c>
      <c r="H1431" s="2">
        <f t="shared" si="202"/>
        <v>1.5790760751222162E-3</v>
      </c>
      <c r="I1431" s="2">
        <f t="shared" si="203"/>
        <v>0.15765865250601507</v>
      </c>
    </row>
    <row r="1432" spans="1:9" ht="13.5" x14ac:dyDescent="0.25">
      <c r="A1432" s="3">
        <f>TITRES_STAT!B1435</f>
        <v>44399</v>
      </c>
      <c r="B1432" s="6">
        <f>TITRES_STAT!D1435</f>
        <v>42.29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1.268241322886797E-5</v>
      </c>
      <c r="G1432" s="2">
        <f t="shared" si="201"/>
        <v>8.0315403600085492E-3</v>
      </c>
      <c r="H1432" s="2">
        <f t="shared" si="202"/>
        <v>1.579076075122216E-3</v>
      </c>
      <c r="I1432" s="2">
        <f t="shared" si="203"/>
        <v>0.15765865250601507</v>
      </c>
    </row>
    <row r="1433" spans="1:9" ht="13.5" x14ac:dyDescent="0.25">
      <c r="A1433" s="3">
        <f>TITRES_STAT!B1436</f>
        <v>44400</v>
      </c>
      <c r="B1433" s="6">
        <f>TITRES_STAT!D1436</f>
        <v>42.29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1.1776526569663116E-5</v>
      </c>
      <c r="G1433" s="2">
        <f t="shared" si="201"/>
        <v>7.4578589057222242E-3</v>
      </c>
      <c r="H1433" s="2">
        <f t="shared" si="202"/>
        <v>1.5790760751222162E-3</v>
      </c>
      <c r="I1433" s="2">
        <f t="shared" si="203"/>
        <v>0.15765865250601507</v>
      </c>
    </row>
    <row r="1434" spans="1:9" ht="13.5" x14ac:dyDescent="0.25">
      <c r="A1434" s="3">
        <f>TITRES_STAT!B1437</f>
        <v>44403</v>
      </c>
      <c r="B1434" s="6">
        <f>TITRES_STAT!D1437</f>
        <v>42.29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1.0935346100401464E-5</v>
      </c>
      <c r="G1434" s="2">
        <f t="shared" si="201"/>
        <v>6.925154698170637E-3</v>
      </c>
      <c r="H1434" s="2">
        <f t="shared" si="202"/>
        <v>1.579076075122216E-3</v>
      </c>
      <c r="I1434" s="2">
        <f t="shared" si="203"/>
        <v>0.15765865250601507</v>
      </c>
    </row>
    <row r="1435" spans="1:9" ht="13.5" x14ac:dyDescent="0.25">
      <c r="A1435" s="3">
        <f>TITRES_STAT!B1438</f>
        <v>44404</v>
      </c>
      <c r="B1435" s="6">
        <f>TITRES_STAT!D1438</f>
        <v>42.29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1.0154249950372789E-5</v>
      </c>
      <c r="G1435" s="2">
        <f t="shared" si="201"/>
        <v>6.4305007911584491E-3</v>
      </c>
      <c r="H1435" s="2">
        <f t="shared" si="202"/>
        <v>1.579076075122216E-3</v>
      </c>
      <c r="I1435" s="2">
        <f t="shared" si="203"/>
        <v>0.15765865250601507</v>
      </c>
    </row>
    <row r="1436" spans="1:9" ht="13.5" x14ac:dyDescent="0.25">
      <c r="A1436" s="3">
        <f>TITRES_STAT!B1439</f>
        <v>44405</v>
      </c>
      <c r="B1436" s="6">
        <f>TITRES_STAT!D1439</f>
        <v>42.29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9.4289463824890196E-6</v>
      </c>
      <c r="G1436" s="2">
        <f t="shared" si="201"/>
        <v>5.9711793060757022E-3</v>
      </c>
      <c r="H1436" s="2">
        <f t="shared" si="202"/>
        <v>1.5790760751222164E-3</v>
      </c>
      <c r="I1436" s="2">
        <f t="shared" si="203"/>
        <v>0.15765865250601507</v>
      </c>
    </row>
    <row r="1437" spans="1:9" ht="13.5" x14ac:dyDescent="0.25">
      <c r="A1437" s="3">
        <f>TITRES_STAT!B1440</f>
        <v>44406</v>
      </c>
      <c r="B1437" s="6">
        <f>TITRES_STAT!D1440</f>
        <v>42.29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8.7554502123112318E-6</v>
      </c>
      <c r="G1437" s="2">
        <f t="shared" si="204"/>
        <v>5.5446664984988656E-3</v>
      </c>
      <c r="H1437" s="2">
        <f t="shared" si="202"/>
        <v>1.5790760751222164E-3</v>
      </c>
      <c r="I1437" s="2">
        <f t="shared" si="203"/>
        <v>0.15765865250601507</v>
      </c>
    </row>
    <row r="1438" spans="1:9" ht="13.5" x14ac:dyDescent="0.25">
      <c r="A1438" s="3">
        <f>TITRES_STAT!B1441</f>
        <v>44407</v>
      </c>
      <c r="B1438" s="6">
        <f>TITRES_STAT!D1441</f>
        <v>42.29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8.1300609114318585E-6</v>
      </c>
      <c r="G1438" s="2">
        <f t="shared" si="204"/>
        <v>5.148618891463232E-3</v>
      </c>
      <c r="H1438" s="2">
        <f t="shared" si="202"/>
        <v>1.5790760751222166E-3</v>
      </c>
      <c r="I1438" s="2">
        <f t="shared" si="203"/>
        <v>0.15765865250601507</v>
      </c>
    </row>
    <row r="1439" spans="1:9" ht="13.5" x14ac:dyDescent="0.25">
      <c r="A1439" s="3">
        <f>TITRES_STAT!B1442</f>
        <v>44410</v>
      </c>
      <c r="B1439" s="6">
        <f>TITRES_STAT!D1442</f>
        <v>42.29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7.5493422749010115E-6</v>
      </c>
      <c r="G1439" s="2">
        <f t="shared" si="204"/>
        <v>4.7808603992158588E-3</v>
      </c>
      <c r="H1439" s="2">
        <f t="shared" si="202"/>
        <v>1.5790760751222166E-3</v>
      </c>
      <c r="I1439" s="2">
        <f t="shared" si="203"/>
        <v>0.15765865250601507</v>
      </c>
    </row>
    <row r="1440" spans="1:9" ht="13.5" x14ac:dyDescent="0.25">
      <c r="A1440" s="3">
        <f>TITRES_STAT!B1443</f>
        <v>44411</v>
      </c>
      <c r="B1440" s="6">
        <f>TITRES_STAT!D1443</f>
        <v>41.03</v>
      </c>
      <c r="C1440" s="2">
        <f t="shared" si="198"/>
        <v>-1.259999999999998</v>
      </c>
      <c r="D1440" s="2">
        <f t="shared" si="199"/>
        <v>0</v>
      </c>
      <c r="E1440" s="2">
        <f t="shared" si="200"/>
        <v>1.259999999999998</v>
      </c>
      <c r="F1440" s="2">
        <f t="shared" si="204"/>
        <v>7.0101035409795103E-6</v>
      </c>
      <c r="G1440" s="2">
        <f t="shared" si="204"/>
        <v>9.4439370370700298E-2</v>
      </c>
      <c r="H1440" s="2">
        <f t="shared" si="202"/>
        <v>7.4228613696416447E-5</v>
      </c>
      <c r="I1440" s="2">
        <f t="shared" si="203"/>
        <v>7.4223104218162916E-3</v>
      </c>
    </row>
    <row r="1441" spans="1:9" ht="13.5" x14ac:dyDescent="0.25">
      <c r="A1441" s="3">
        <f>TITRES_STAT!B1444</f>
        <v>44412</v>
      </c>
      <c r="B1441" s="6">
        <f>TITRES_STAT!D1444</f>
        <v>41.03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6.5093818594809735E-6</v>
      </c>
      <c r="G1441" s="2">
        <f t="shared" si="204"/>
        <v>8.769370105850742E-2</v>
      </c>
      <c r="H1441" s="2">
        <f t="shared" si="202"/>
        <v>7.4228613696416447E-5</v>
      </c>
      <c r="I1441" s="2">
        <f t="shared" si="203"/>
        <v>7.4223104218162916E-3</v>
      </c>
    </row>
    <row r="1442" spans="1:9" ht="13.5" x14ac:dyDescent="0.25">
      <c r="A1442" s="3">
        <f>TITRES_STAT!B1445</f>
        <v>44413</v>
      </c>
      <c r="B1442" s="6">
        <f>TITRES_STAT!D1445</f>
        <v>41.03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6.0444260123751899E-6</v>
      </c>
      <c r="G1442" s="2">
        <f t="shared" si="204"/>
        <v>8.1429865268614038E-2</v>
      </c>
      <c r="H1442" s="2">
        <f t="shared" si="202"/>
        <v>7.4228613696416447E-5</v>
      </c>
      <c r="I1442" s="2">
        <f t="shared" si="203"/>
        <v>7.4223104218162916E-3</v>
      </c>
    </row>
    <row r="1443" spans="1:9" ht="13.5" x14ac:dyDescent="0.25">
      <c r="A1443" s="3">
        <f>TITRES_STAT!B1446</f>
        <v>44414</v>
      </c>
      <c r="B1443" s="6">
        <f>TITRES_STAT!D1446</f>
        <v>41.03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5.6126812972055333E-6</v>
      </c>
      <c r="G1443" s="2">
        <f t="shared" si="204"/>
        <v>7.5613446320855884E-2</v>
      </c>
      <c r="H1443" s="2">
        <f t="shared" si="202"/>
        <v>7.4228613696416447E-5</v>
      </c>
      <c r="I1443" s="2">
        <f t="shared" si="203"/>
        <v>7.4223104218162916E-3</v>
      </c>
    </row>
    <row r="1444" spans="1:9" ht="13.5" x14ac:dyDescent="0.25">
      <c r="A1444" s="3">
        <f>TITRES_STAT!B1447</f>
        <v>44417</v>
      </c>
      <c r="B1444" s="6">
        <f>TITRES_STAT!D1447</f>
        <v>41.03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5.2117754902622808E-6</v>
      </c>
      <c r="G1444" s="2">
        <f t="shared" si="204"/>
        <v>7.0212485869366181E-2</v>
      </c>
      <c r="H1444" s="2">
        <f t="shared" si="202"/>
        <v>7.4228613696416447E-5</v>
      </c>
      <c r="I1444" s="2">
        <f t="shared" si="203"/>
        <v>7.4223104218162916E-3</v>
      </c>
    </row>
    <row r="1445" spans="1:9" ht="13.5" x14ac:dyDescent="0.25">
      <c r="A1445" s="3">
        <f>TITRES_STAT!B1448</f>
        <v>44419</v>
      </c>
      <c r="B1445" s="6">
        <f>TITRES_STAT!D1448</f>
        <v>41.03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4.8395058123864041E-6</v>
      </c>
      <c r="G1445" s="2">
        <f t="shared" si="204"/>
        <v>6.5197308307268595E-2</v>
      </c>
      <c r="H1445" s="2">
        <f t="shared" si="202"/>
        <v>7.4228613696416461E-5</v>
      </c>
      <c r="I1445" s="2">
        <f t="shared" si="203"/>
        <v>7.4223104218162916E-3</v>
      </c>
    </row>
    <row r="1446" spans="1:9" ht="13.5" x14ac:dyDescent="0.25">
      <c r="A1446" s="3">
        <f>TITRES_STAT!B1449</f>
        <v>44420</v>
      </c>
      <c r="B1446" s="6">
        <f>TITRES_STAT!D1449</f>
        <v>41.03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4.493826825787375E-6</v>
      </c>
      <c r="G1446" s="2">
        <f t="shared" si="204"/>
        <v>6.0540357713892268E-2</v>
      </c>
      <c r="H1446" s="2">
        <f t="shared" si="202"/>
        <v>7.4228613696416447E-5</v>
      </c>
      <c r="I1446" s="2">
        <f t="shared" si="203"/>
        <v>7.4223104218162916E-3</v>
      </c>
    </row>
    <row r="1447" spans="1:9" ht="13.5" x14ac:dyDescent="0.25">
      <c r="A1447" s="3">
        <f>TITRES_STAT!B1450</f>
        <v>44424</v>
      </c>
      <c r="B1447" s="6">
        <f>TITRES_STAT!D1450</f>
        <v>41.03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4.1728391953739914E-6</v>
      </c>
      <c r="G1447" s="2">
        <f t="shared" si="204"/>
        <v>5.6216046448614256E-2</v>
      </c>
      <c r="H1447" s="2">
        <f t="shared" si="202"/>
        <v>7.4228613696416447E-5</v>
      </c>
      <c r="I1447" s="2">
        <f t="shared" si="203"/>
        <v>7.4223104218162916E-3</v>
      </c>
    </row>
    <row r="1448" spans="1:9" ht="13.5" x14ac:dyDescent="0.25">
      <c r="A1448" s="3">
        <f>TITRES_STAT!B1451</f>
        <v>44425</v>
      </c>
      <c r="B1448" s="6">
        <f>TITRES_STAT!D1451</f>
        <v>41.03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3.8747792528472772E-6</v>
      </c>
      <c r="G1448" s="2">
        <f t="shared" si="204"/>
        <v>5.2200614559427524E-2</v>
      </c>
      <c r="H1448" s="2">
        <f t="shared" si="202"/>
        <v>7.4228613696416434E-5</v>
      </c>
      <c r="I1448" s="2">
        <f t="shared" si="203"/>
        <v>7.4223104218162916E-3</v>
      </c>
    </row>
    <row r="1449" spans="1:9" ht="13.5" x14ac:dyDescent="0.25">
      <c r="A1449" s="3">
        <f>TITRES_STAT!B1452</f>
        <v>44426</v>
      </c>
      <c r="B1449" s="6">
        <f>TITRES_STAT!D1452</f>
        <v>41.03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3.5980093062153287E-6</v>
      </c>
      <c r="G1449" s="2">
        <f t="shared" si="204"/>
        <v>4.8471999233754129E-2</v>
      </c>
      <c r="H1449" s="2">
        <f t="shared" si="202"/>
        <v>7.4228613696416434E-5</v>
      </c>
      <c r="I1449" s="2">
        <f t="shared" si="203"/>
        <v>7.4223104218162916E-3</v>
      </c>
    </row>
    <row r="1450" spans="1:9" ht="13.5" x14ac:dyDescent="0.25">
      <c r="A1450" s="3">
        <f>TITRES_STAT!B1453</f>
        <v>44427</v>
      </c>
      <c r="B1450" s="6">
        <f>TITRES_STAT!D1453</f>
        <v>41.03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3.3410086414856626E-6</v>
      </c>
      <c r="G1450" s="2">
        <f t="shared" si="204"/>
        <v>4.5009713574200264E-2</v>
      </c>
      <c r="H1450" s="2">
        <f t="shared" si="202"/>
        <v>7.4228613696416434E-5</v>
      </c>
      <c r="I1450" s="2">
        <f t="shared" si="203"/>
        <v>7.4223104218162916E-3</v>
      </c>
    </row>
    <row r="1451" spans="1:9" ht="13.5" x14ac:dyDescent="0.25">
      <c r="A1451" s="3">
        <f>TITRES_STAT!B1454</f>
        <v>44428</v>
      </c>
      <c r="B1451" s="6">
        <f>TITRES_STAT!D1454</f>
        <v>41.03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3.1023651670938298E-6</v>
      </c>
      <c r="G1451" s="2">
        <f t="shared" si="204"/>
        <v>4.1794734033185961E-2</v>
      </c>
      <c r="H1451" s="2">
        <f t="shared" si="202"/>
        <v>7.4228613696416434E-5</v>
      </c>
      <c r="I1451" s="2">
        <f t="shared" si="203"/>
        <v>7.4223104218162916E-3</v>
      </c>
    </row>
    <row r="1452" spans="1:9" ht="13.5" x14ac:dyDescent="0.25">
      <c r="A1452" s="3">
        <f>TITRES_STAT!B1455</f>
        <v>44431</v>
      </c>
      <c r="B1452" s="6">
        <f>TITRES_STAT!D1455</f>
        <v>41.03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2.8807676551585562E-6</v>
      </c>
      <c r="G1452" s="2">
        <f t="shared" si="204"/>
        <v>3.8809395887958391E-2</v>
      </c>
      <c r="H1452" s="2">
        <f t="shared" si="202"/>
        <v>7.4228613696416447E-5</v>
      </c>
      <c r="I1452" s="2">
        <f t="shared" si="203"/>
        <v>7.4223104218162916E-3</v>
      </c>
    </row>
    <row r="1453" spans="1:9" ht="13.5" x14ac:dyDescent="0.25">
      <c r="A1453" s="3">
        <f>TITRES_STAT!B1456</f>
        <v>44432</v>
      </c>
      <c r="B1453" s="6">
        <f>TITRES_STAT!D1456</f>
        <v>41.03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2.674998536932945E-6</v>
      </c>
      <c r="G1453" s="2">
        <f t="shared" si="205"/>
        <v>3.603729618167565E-2</v>
      </c>
      <c r="H1453" s="2">
        <f t="shared" si="202"/>
        <v>7.4228613696416434E-5</v>
      </c>
      <c r="I1453" s="2">
        <f t="shared" si="203"/>
        <v>7.4223104218162916E-3</v>
      </c>
    </row>
    <row r="1454" spans="1:9" ht="13.5" x14ac:dyDescent="0.25">
      <c r="A1454" s="3">
        <f>TITRES_STAT!B1457</f>
        <v>44433</v>
      </c>
      <c r="B1454" s="6">
        <f>TITRES_STAT!D1457</f>
        <v>41.03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2.483927212866306E-6</v>
      </c>
      <c r="G1454" s="2">
        <f t="shared" si="205"/>
        <v>3.3463203597270244E-2</v>
      </c>
      <c r="H1454" s="2">
        <f t="shared" si="202"/>
        <v>7.4228613696416447E-5</v>
      </c>
      <c r="I1454" s="2">
        <f t="shared" si="203"/>
        <v>7.4223104218162916E-3</v>
      </c>
    </row>
    <row r="1455" spans="1:9" ht="13.5" x14ac:dyDescent="0.25">
      <c r="A1455" s="3">
        <f>TITRES_STAT!B1458</f>
        <v>44434</v>
      </c>
      <c r="B1455" s="6">
        <f>TITRES_STAT!D1458</f>
        <v>41.03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2.3065038405187126E-6</v>
      </c>
      <c r="G1455" s="2">
        <f t="shared" si="205"/>
        <v>3.1072974768893796E-2</v>
      </c>
      <c r="H1455" s="2">
        <f t="shared" si="202"/>
        <v>7.4228613696416447E-5</v>
      </c>
      <c r="I1455" s="2">
        <f t="shared" si="203"/>
        <v>7.4223104218162916E-3</v>
      </c>
    </row>
    <row r="1456" spans="1:9" ht="13.5" x14ac:dyDescent="0.25">
      <c r="A1456" s="3">
        <f>TITRES_STAT!B1459</f>
        <v>44435</v>
      </c>
      <c r="B1456" s="6">
        <f>TITRES_STAT!D1459</f>
        <v>41.03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2.1417535661959474E-6</v>
      </c>
      <c r="G1456" s="2">
        <f t="shared" si="205"/>
        <v>2.8853476571115668E-2</v>
      </c>
      <c r="H1456" s="2">
        <f t="shared" si="202"/>
        <v>7.4228613696416447E-5</v>
      </c>
      <c r="I1456" s="2">
        <f t="shared" si="203"/>
        <v>7.4223104218162916E-3</v>
      </c>
    </row>
    <row r="1457" spans="1:9" ht="13.5" x14ac:dyDescent="0.25">
      <c r="A1457" s="3">
        <f>TITRES_STAT!B1460</f>
        <v>44438</v>
      </c>
      <c r="B1457" s="6">
        <f>TITRES_STAT!D1460</f>
        <v>41.03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1.9887711686105226E-6</v>
      </c>
      <c r="G1457" s="2">
        <f t="shared" si="205"/>
        <v>2.6792513958893122E-2</v>
      </c>
      <c r="H1457" s="2">
        <f t="shared" si="202"/>
        <v>7.4228613696416447E-5</v>
      </c>
      <c r="I1457" s="2">
        <f t="shared" si="203"/>
        <v>7.4223104218162916E-3</v>
      </c>
    </row>
    <row r="1458" spans="1:9" ht="13.5" x14ac:dyDescent="0.25">
      <c r="A1458" s="3">
        <f>TITRES_STAT!B1461</f>
        <v>44439</v>
      </c>
      <c r="B1458" s="6">
        <f>TITRES_STAT!D1461</f>
        <v>41.03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1.8467160851383423E-6</v>
      </c>
      <c r="G1458" s="2">
        <f t="shared" si="205"/>
        <v>2.487876296182933E-2</v>
      </c>
      <c r="H1458" s="2">
        <f t="shared" si="202"/>
        <v>7.4228613696416434E-5</v>
      </c>
      <c r="I1458" s="2">
        <f t="shared" si="203"/>
        <v>7.4223104218162916E-3</v>
      </c>
    </row>
    <row r="1459" spans="1:9" ht="13.5" x14ac:dyDescent="0.25">
      <c r="A1459" s="3">
        <f>TITRES_STAT!B1462</f>
        <v>44440</v>
      </c>
      <c r="B1459" s="6">
        <f>TITRES_STAT!D1462</f>
        <v>41.03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1.7148077933427465E-6</v>
      </c>
      <c r="G1459" s="2">
        <f t="shared" si="205"/>
        <v>2.3101708464555806E-2</v>
      </c>
      <c r="H1459" s="2">
        <f t="shared" si="202"/>
        <v>7.4228613696416434E-5</v>
      </c>
      <c r="I1459" s="2">
        <f t="shared" si="203"/>
        <v>7.4223104218162916E-3</v>
      </c>
    </row>
    <row r="1460" spans="1:9" ht="13.5" x14ac:dyDescent="0.25">
      <c r="A1460" s="3">
        <f>TITRES_STAT!B1463</f>
        <v>44441</v>
      </c>
      <c r="B1460" s="6">
        <f>TITRES_STAT!D1463</f>
        <v>41.03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1.5923215223896931E-6</v>
      </c>
      <c r="G1460" s="2">
        <f t="shared" si="205"/>
        <v>2.1451586431373248E-2</v>
      </c>
      <c r="H1460" s="2">
        <f t="shared" si="202"/>
        <v>7.4228613696416434E-5</v>
      </c>
      <c r="I1460" s="2">
        <f t="shared" si="203"/>
        <v>7.4223104218162916E-3</v>
      </c>
    </row>
    <row r="1461" spans="1:9" ht="13.5" x14ac:dyDescent="0.25">
      <c r="A1461" s="3">
        <f>TITRES_STAT!B1464</f>
        <v>44442</v>
      </c>
      <c r="B1461" s="6">
        <f>TITRES_STAT!D1464</f>
        <v>41.03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1.4785842707904292E-6</v>
      </c>
      <c r="G1461" s="2">
        <f t="shared" si="205"/>
        <v>1.9919330257703729E-2</v>
      </c>
      <c r="H1461" s="2">
        <f t="shared" si="202"/>
        <v>7.422861369641642E-5</v>
      </c>
      <c r="I1461" s="2">
        <f t="shared" si="203"/>
        <v>7.4223104218162916E-3</v>
      </c>
    </row>
    <row r="1462" spans="1:9" ht="13.5" x14ac:dyDescent="0.25">
      <c r="A1462" s="3">
        <f>TITRES_STAT!B1465</f>
        <v>44445</v>
      </c>
      <c r="B1462" s="6">
        <f>TITRES_STAT!D1465</f>
        <v>41.03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1.3729711085911128E-6</v>
      </c>
      <c r="G1462" s="2">
        <f t="shared" si="205"/>
        <v>1.8496520953582035E-2</v>
      </c>
      <c r="H1462" s="2">
        <f t="shared" si="202"/>
        <v>7.422861369641642E-5</v>
      </c>
      <c r="I1462" s="2">
        <f t="shared" si="203"/>
        <v>7.4223104218162916E-3</v>
      </c>
    </row>
    <row r="1463" spans="1:9" ht="13.5" x14ac:dyDescent="0.25">
      <c r="A1463" s="3">
        <f>TITRES_STAT!B1466</f>
        <v>44446</v>
      </c>
      <c r="B1463" s="6">
        <f>TITRES_STAT!D1466</f>
        <v>41.03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1.2749017436917476E-6</v>
      </c>
      <c r="G1463" s="2">
        <f t="shared" si="205"/>
        <v>1.7175340885469032E-2</v>
      </c>
      <c r="H1463" s="2">
        <f t="shared" si="202"/>
        <v>7.422861369641642E-5</v>
      </c>
      <c r="I1463" s="2">
        <f t="shared" si="203"/>
        <v>7.4223104218162916E-3</v>
      </c>
    </row>
    <row r="1464" spans="1:9" ht="13.5" x14ac:dyDescent="0.25">
      <c r="A1464" s="3">
        <f>TITRES_STAT!B1467</f>
        <v>44447</v>
      </c>
      <c r="B1464" s="6">
        <f>TITRES_STAT!D1467</f>
        <v>41.03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1.1838373334280515E-6</v>
      </c>
      <c r="G1464" s="2">
        <f t="shared" si="205"/>
        <v>1.5948530822221245E-2</v>
      </c>
      <c r="H1464" s="2">
        <f t="shared" si="202"/>
        <v>7.4228613696416434E-5</v>
      </c>
      <c r="I1464" s="2">
        <f t="shared" si="203"/>
        <v>7.4223104218162916E-3</v>
      </c>
    </row>
    <row r="1465" spans="1:9" ht="13.5" x14ac:dyDescent="0.25">
      <c r="A1465" s="3">
        <f>TITRES_STAT!B1468</f>
        <v>44448</v>
      </c>
      <c r="B1465" s="6">
        <f>TITRES_STAT!D1468</f>
        <v>41.03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1.0992775238974764E-6</v>
      </c>
      <c r="G1465" s="2">
        <f t="shared" si="205"/>
        <v>1.4809350049205442E-2</v>
      </c>
      <c r="H1465" s="2">
        <f t="shared" si="202"/>
        <v>7.4228613696416434E-5</v>
      </c>
      <c r="I1465" s="2">
        <f t="shared" si="203"/>
        <v>7.4223104218162916E-3</v>
      </c>
    </row>
    <row r="1466" spans="1:9" ht="13.5" x14ac:dyDescent="0.25">
      <c r="A1466" s="3">
        <f>TITRES_STAT!B1469</f>
        <v>44449</v>
      </c>
      <c r="B1466" s="6">
        <f>TITRES_STAT!D1469</f>
        <v>41.03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1.0207577007619423E-6</v>
      </c>
      <c r="G1466" s="2">
        <f t="shared" si="205"/>
        <v>1.3751539331405053E-2</v>
      </c>
      <c r="H1466" s="2">
        <f t="shared" si="202"/>
        <v>7.422861369641642E-5</v>
      </c>
      <c r="I1466" s="2">
        <f t="shared" si="203"/>
        <v>7.4223104218162916E-3</v>
      </c>
    </row>
    <row r="1467" spans="1:9" ht="13.5" x14ac:dyDescent="0.25">
      <c r="A1467" s="3">
        <f>TITRES_STAT!B1470</f>
        <v>44452</v>
      </c>
      <c r="B1467" s="6">
        <f>TITRES_STAT!D1470</f>
        <v>41.03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9.478464364218035E-7</v>
      </c>
      <c r="G1467" s="2">
        <f t="shared" si="205"/>
        <v>1.2769286522018978E-2</v>
      </c>
      <c r="H1467" s="2">
        <f t="shared" si="202"/>
        <v>7.422861369641642E-5</v>
      </c>
      <c r="I1467" s="2">
        <f t="shared" si="203"/>
        <v>7.4223104218162916E-3</v>
      </c>
    </row>
    <row r="1468" spans="1:9" ht="13.5" x14ac:dyDescent="0.25">
      <c r="A1468" s="3">
        <f>TITRES_STAT!B1471</f>
        <v>44453</v>
      </c>
      <c r="B1468" s="6">
        <f>TITRES_STAT!D1471</f>
        <v>41.03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8.8014311953453177E-7</v>
      </c>
      <c r="G1468" s="2">
        <f t="shared" si="205"/>
        <v>1.1857194627589052E-2</v>
      </c>
      <c r="H1468" s="2">
        <f t="shared" si="202"/>
        <v>7.4228613696416406E-5</v>
      </c>
      <c r="I1468" s="2">
        <f t="shared" si="203"/>
        <v>7.4223104218162916E-3</v>
      </c>
    </row>
    <row r="1469" spans="1:9" ht="13.5" x14ac:dyDescent="0.25">
      <c r="A1469" s="3">
        <f>TITRES_STAT!B1472</f>
        <v>44454</v>
      </c>
      <c r="B1469" s="6">
        <f>TITRES_STAT!D1472</f>
        <v>41</v>
      </c>
      <c r="C1469" s="2">
        <f t="shared" si="198"/>
        <v>-3.0000000000001137E-2</v>
      </c>
      <c r="D1469" s="2">
        <f t="shared" si="199"/>
        <v>0</v>
      </c>
      <c r="E1469" s="2">
        <f t="shared" si="200"/>
        <v>3.0000000000001137E-2</v>
      </c>
      <c r="F1469" s="2">
        <f t="shared" ref="F1469:G1484" si="206">((F1468*13)+D1469)/14</f>
        <v>8.1727575385349371E-7</v>
      </c>
      <c r="G1469" s="2">
        <f t="shared" si="206"/>
        <v>1.3153109297047058E-2</v>
      </c>
      <c r="H1469" s="2">
        <f t="shared" si="202"/>
        <v>6.2135555585855006E-5</v>
      </c>
      <c r="I1469" s="2">
        <f t="shared" si="203"/>
        <v>6.2131694998441844E-3</v>
      </c>
    </row>
    <row r="1470" spans="1:9" ht="13.5" x14ac:dyDescent="0.25">
      <c r="A1470" s="3">
        <f>TITRES_STAT!B1473</f>
        <v>44455</v>
      </c>
      <c r="B1470" s="6">
        <f>TITRES_STAT!D1473</f>
        <v>41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7.5889891429252995E-7</v>
      </c>
      <c r="G1470" s="2">
        <f t="shared" si="206"/>
        <v>1.2213601490115125E-2</v>
      </c>
      <c r="H1470" s="2">
        <f t="shared" si="202"/>
        <v>6.2135555585855019E-5</v>
      </c>
      <c r="I1470" s="2">
        <f t="shared" si="203"/>
        <v>6.2131694998441844E-3</v>
      </c>
    </row>
    <row r="1471" spans="1:9" ht="13.5" x14ac:dyDescent="0.25">
      <c r="A1471" s="3">
        <f>TITRES_STAT!B1474</f>
        <v>44456</v>
      </c>
      <c r="B1471" s="6">
        <f>TITRES_STAT!D1474</f>
        <v>41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7.0469184898592059E-7</v>
      </c>
      <c r="G1471" s="2">
        <f t="shared" si="206"/>
        <v>1.1341201383678331E-2</v>
      </c>
      <c r="H1471" s="2">
        <f t="shared" si="202"/>
        <v>6.2135555585855006E-5</v>
      </c>
      <c r="I1471" s="2">
        <f t="shared" si="203"/>
        <v>6.2131694998441844E-3</v>
      </c>
    </row>
    <row r="1472" spans="1:9" ht="13.5" x14ac:dyDescent="0.25">
      <c r="A1472" s="3">
        <f>TITRES_STAT!B1475</f>
        <v>44459</v>
      </c>
      <c r="B1472" s="6">
        <f>TITRES_STAT!D1475</f>
        <v>41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6.5435671691549771E-7</v>
      </c>
      <c r="G1472" s="2">
        <f t="shared" si="206"/>
        <v>1.053111557055845E-2</v>
      </c>
      <c r="H1472" s="2">
        <f t="shared" si="202"/>
        <v>6.2135555585855006E-5</v>
      </c>
      <c r="I1472" s="2">
        <f t="shared" si="203"/>
        <v>6.2131694998441844E-3</v>
      </c>
    </row>
    <row r="1473" spans="1:9" ht="13.5" x14ac:dyDescent="0.25">
      <c r="A1473" s="3">
        <f>TITRES_STAT!B1476</f>
        <v>44460</v>
      </c>
      <c r="B1473" s="6">
        <f>TITRES_STAT!D1476</f>
        <v>41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6.0761695142153356E-7</v>
      </c>
      <c r="G1473" s="2">
        <f t="shared" si="206"/>
        <v>9.7788930298042757E-3</v>
      </c>
      <c r="H1473" s="2">
        <f t="shared" si="202"/>
        <v>6.2135555585854992E-5</v>
      </c>
      <c r="I1473" s="2">
        <f t="shared" si="203"/>
        <v>6.2131694998441844E-3</v>
      </c>
    </row>
    <row r="1474" spans="1:9" ht="13.5" x14ac:dyDescent="0.25">
      <c r="A1474" s="3">
        <f>TITRES_STAT!B1477</f>
        <v>44461</v>
      </c>
      <c r="B1474" s="6">
        <f>TITRES_STAT!D1477</f>
        <v>39.5</v>
      </c>
      <c r="C1474" s="2">
        <f t="shared" si="198"/>
        <v>-1.5</v>
      </c>
      <c r="D1474" s="2">
        <f t="shared" si="199"/>
        <v>0</v>
      </c>
      <c r="E1474" s="2">
        <f t="shared" si="200"/>
        <v>1.5</v>
      </c>
      <c r="F1474" s="2">
        <f t="shared" si="206"/>
        <v>5.6421574060570972E-7</v>
      </c>
      <c r="G1474" s="2">
        <f t="shared" si="206"/>
        <v>0.11622325781338969</v>
      </c>
      <c r="H1474" s="2">
        <f t="shared" si="202"/>
        <v>4.8545854867674205E-6</v>
      </c>
      <c r="I1474" s="2">
        <f t="shared" si="203"/>
        <v>4.8545619198137047E-4</v>
      </c>
    </row>
    <row r="1475" spans="1:9" ht="13.5" x14ac:dyDescent="0.25">
      <c r="A1475" s="3">
        <f>TITRES_STAT!B1478</f>
        <v>44462</v>
      </c>
      <c r="B1475" s="6">
        <f>TITRES_STAT!D1478</f>
        <v>39.5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5.2391461627673048E-7</v>
      </c>
      <c r="G1475" s="2">
        <f t="shared" si="206"/>
        <v>0.10792159654100471</v>
      </c>
      <c r="H1475" s="2">
        <f t="shared" si="202"/>
        <v>4.8545854867674205E-6</v>
      </c>
      <c r="I1475" s="2">
        <f t="shared" si="203"/>
        <v>4.8545619198137047E-4</v>
      </c>
    </row>
    <row r="1476" spans="1:9" ht="13.5" x14ac:dyDescent="0.25">
      <c r="A1476" s="3">
        <f>TITRES_STAT!B1479</f>
        <v>44463</v>
      </c>
      <c r="B1476" s="6">
        <f>TITRES_STAT!D1479</f>
        <v>39.200000000000003</v>
      </c>
      <c r="C1476" s="2">
        <f t="shared" si="207"/>
        <v>-0.29999999999999716</v>
      </c>
      <c r="D1476" s="2">
        <f t="shared" si="208"/>
        <v>0</v>
      </c>
      <c r="E1476" s="2">
        <f t="shared" si="209"/>
        <v>0.29999999999999716</v>
      </c>
      <c r="F1476" s="2">
        <f t="shared" si="206"/>
        <v>4.8649214368553542E-7</v>
      </c>
      <c r="G1476" s="2">
        <f t="shared" si="206"/>
        <v>0.12164148250236131</v>
      </c>
      <c r="H1476" s="2">
        <f t="shared" si="202"/>
        <v>3.9993934115041025E-6</v>
      </c>
      <c r="I1476" s="2">
        <f t="shared" si="203"/>
        <v>3.9993774164770457E-4</v>
      </c>
    </row>
    <row r="1477" spans="1:9" ht="13.5" x14ac:dyDescent="0.25">
      <c r="A1477" s="3">
        <f>TITRES_STAT!B1480</f>
        <v>44466</v>
      </c>
      <c r="B1477" s="6">
        <f>TITRES_STAT!D1480</f>
        <v>39</v>
      </c>
      <c r="C1477" s="2">
        <f t="shared" si="207"/>
        <v>-0.20000000000000284</v>
      </c>
      <c r="D1477" s="2">
        <f t="shared" si="208"/>
        <v>0</v>
      </c>
      <c r="E1477" s="2">
        <f t="shared" si="209"/>
        <v>0.20000000000000284</v>
      </c>
      <c r="F1477" s="2">
        <f t="shared" si="206"/>
        <v>4.5174270485085435E-7</v>
      </c>
      <c r="G1477" s="2">
        <f t="shared" si="206"/>
        <v>0.12723851946647857</v>
      </c>
      <c r="H1477" s="2">
        <f t="shared" si="202"/>
        <v>3.5503612172245334E-6</v>
      </c>
      <c r="I1477" s="2">
        <f t="shared" si="203"/>
        <v>3.5503486121513106E-4</v>
      </c>
    </row>
    <row r="1478" spans="1:9" ht="13.5" x14ac:dyDescent="0.25">
      <c r="A1478" s="3">
        <f>TITRES_STAT!B1481</f>
        <v>44467</v>
      </c>
      <c r="B1478" s="6">
        <f>TITRES_STAT!D1481</f>
        <v>37.6</v>
      </c>
      <c r="C1478" s="2">
        <f t="shared" si="207"/>
        <v>-1.3999999999999986</v>
      </c>
      <c r="D1478" s="2">
        <f t="shared" si="208"/>
        <v>0</v>
      </c>
      <c r="E1478" s="2">
        <f t="shared" si="209"/>
        <v>1.3999999999999986</v>
      </c>
      <c r="F1478" s="2">
        <f t="shared" si="206"/>
        <v>4.1947536879007901E-7</v>
      </c>
      <c r="G1478" s="2">
        <f t="shared" si="206"/>
        <v>0.21815005379030142</v>
      </c>
      <c r="H1478" s="2">
        <f t="shared" si="202"/>
        <v>1.922875385551375E-6</v>
      </c>
      <c r="I1478" s="2">
        <f t="shared" si="203"/>
        <v>1.9228716881514174E-4</v>
      </c>
    </row>
    <row r="1479" spans="1:9" ht="13.5" x14ac:dyDescent="0.25">
      <c r="A1479" s="3">
        <f>TITRES_STAT!B1482</f>
        <v>44468</v>
      </c>
      <c r="B1479" s="6">
        <f>TITRES_STAT!D1482</f>
        <v>37.6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3.8951284244793049E-7</v>
      </c>
      <c r="G1479" s="2">
        <f t="shared" si="206"/>
        <v>0.20256790709099418</v>
      </c>
      <c r="H1479" s="2">
        <f t="shared" si="202"/>
        <v>1.9228753855513746E-6</v>
      </c>
      <c r="I1479" s="2">
        <f t="shared" si="203"/>
        <v>1.9228716881514174E-4</v>
      </c>
    </row>
    <row r="1480" spans="1:9" ht="13.5" x14ac:dyDescent="0.25">
      <c r="A1480" s="3">
        <f>TITRES_STAT!B1483</f>
        <v>44469</v>
      </c>
      <c r="B1480" s="6">
        <f>TITRES_STAT!D1483</f>
        <v>37.6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3.6169049655879256E-7</v>
      </c>
      <c r="G1480" s="2">
        <f t="shared" si="206"/>
        <v>0.18809877087020888</v>
      </c>
      <c r="H1480" s="2">
        <f t="shared" si="202"/>
        <v>1.9228753855513746E-6</v>
      </c>
      <c r="I1480" s="2">
        <f t="shared" si="203"/>
        <v>1.9228716881514174E-4</v>
      </c>
    </row>
    <row r="1481" spans="1:9" ht="13.5" x14ac:dyDescent="0.25">
      <c r="A1481" s="3">
        <f>TITRES_STAT!B1484</f>
        <v>44470</v>
      </c>
      <c r="B1481" s="6">
        <f>TITRES_STAT!D1484</f>
        <v>37.6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3.3585546109030736E-7</v>
      </c>
      <c r="G1481" s="2">
        <f t="shared" si="206"/>
        <v>0.17466314437947966</v>
      </c>
      <c r="H1481" s="2">
        <f t="shared" si="202"/>
        <v>1.9228753855513746E-6</v>
      </c>
      <c r="I1481" s="2">
        <f t="shared" si="203"/>
        <v>1.9228716881514174E-4</v>
      </c>
    </row>
    <row r="1482" spans="1:9" ht="13.5" x14ac:dyDescent="0.25">
      <c r="A1482" s="3">
        <f>TITRES_STAT!B1485</f>
        <v>44473</v>
      </c>
      <c r="B1482" s="6">
        <f>TITRES_STAT!D1485</f>
        <v>37.6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3.1186578529814258E-7</v>
      </c>
      <c r="G1482" s="2">
        <f t="shared" si="206"/>
        <v>0.16218720549523111</v>
      </c>
      <c r="H1482" s="2">
        <f t="shared" si="202"/>
        <v>1.922875385551375E-6</v>
      </c>
      <c r="I1482" s="2">
        <f t="shared" si="203"/>
        <v>1.9228716881514174E-4</v>
      </c>
    </row>
    <row r="1483" spans="1:9" ht="13.5" x14ac:dyDescent="0.25">
      <c r="A1483" s="3">
        <f>TITRES_STAT!B1486</f>
        <v>44474</v>
      </c>
      <c r="B1483" s="6">
        <f>TITRES_STAT!D1486</f>
        <v>37.6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2.895896577768467E-7</v>
      </c>
      <c r="G1483" s="2">
        <f t="shared" si="206"/>
        <v>0.15060240510271461</v>
      </c>
      <c r="H1483" s="2">
        <f t="shared" si="202"/>
        <v>1.922875385551375E-6</v>
      </c>
      <c r="I1483" s="2">
        <f t="shared" si="203"/>
        <v>1.9228716881514174E-4</v>
      </c>
    </row>
    <row r="1484" spans="1:9" ht="13.5" x14ac:dyDescent="0.25">
      <c r="A1484" s="3">
        <f>TITRES_STAT!B1487</f>
        <v>44475</v>
      </c>
      <c r="B1484" s="6">
        <f>TITRES_STAT!D1487</f>
        <v>37.6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2.6890468222135763E-7</v>
      </c>
      <c r="G1484" s="2">
        <f t="shared" si="206"/>
        <v>0.13984509045252072</v>
      </c>
      <c r="H1484" s="2">
        <f t="shared" si="202"/>
        <v>1.9228753855513746E-6</v>
      </c>
      <c r="I1484" s="2">
        <f t="shared" si="203"/>
        <v>1.9228716881514174E-4</v>
      </c>
    </row>
    <row r="1485" spans="1:9" ht="13.5" x14ac:dyDescent="0.25">
      <c r="A1485" s="3">
        <f>TITRES_STAT!B1488</f>
        <v>44476</v>
      </c>
      <c r="B1485" s="6">
        <f>TITRES_STAT!D1488</f>
        <v>36</v>
      </c>
      <c r="C1485" s="2">
        <f t="shared" si="207"/>
        <v>-1.6000000000000014</v>
      </c>
      <c r="D1485" s="2">
        <f t="shared" si="208"/>
        <v>0</v>
      </c>
      <c r="E1485" s="2">
        <f t="shared" si="209"/>
        <v>1.6000000000000014</v>
      </c>
      <c r="F1485" s="2">
        <f t="shared" ref="F1485:G1500" si="210">((F1484*13)+D1485)/14</f>
        <v>2.4969720491983208E-7</v>
      </c>
      <c r="G1485" s="2">
        <f t="shared" si="210"/>
        <v>0.24414186970591217</v>
      </c>
      <c r="H1485" s="2">
        <f t="shared" si="202"/>
        <v>1.0227545370264091E-6</v>
      </c>
      <c r="I1485" s="2">
        <f t="shared" si="203"/>
        <v>1.0227534910711711E-4</v>
      </c>
    </row>
    <row r="1486" spans="1:9" ht="13.5" x14ac:dyDescent="0.25">
      <c r="A1486" s="3">
        <f>TITRES_STAT!B1489</f>
        <v>44477</v>
      </c>
      <c r="B1486" s="6">
        <f>TITRES_STAT!D1489</f>
        <v>35.950000000000003</v>
      </c>
      <c r="C1486" s="2">
        <f t="shared" si="207"/>
        <v>-4.9999999999997158E-2</v>
      </c>
      <c r="D1486" s="2">
        <f t="shared" si="208"/>
        <v>0</v>
      </c>
      <c r="E1486" s="2">
        <f t="shared" si="209"/>
        <v>4.9999999999997158E-2</v>
      </c>
      <c r="F1486" s="2">
        <f t="shared" si="210"/>
        <v>2.3186169028270122E-7</v>
      </c>
      <c r="G1486" s="2">
        <f t="shared" si="210"/>
        <v>0.23027459329834682</v>
      </c>
      <c r="H1486" s="2">
        <f t="shared" si="202"/>
        <v>1.0068921931925774E-6</v>
      </c>
      <c r="I1486" s="2">
        <f t="shared" si="203"/>
        <v>1.0068911792870949E-4</v>
      </c>
    </row>
    <row r="1487" spans="1:9" ht="13.5" x14ac:dyDescent="0.25">
      <c r="A1487" s="3">
        <f>TITRES_STAT!B1490</f>
        <v>44480</v>
      </c>
      <c r="B1487" s="6">
        <f>TITRES_STAT!D1490</f>
        <v>35.950000000000003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2.1530014097679398E-7</v>
      </c>
      <c r="G1487" s="2">
        <f t="shared" si="210"/>
        <v>0.21382640806275061</v>
      </c>
      <c r="H1487" s="2">
        <f t="shared" si="202"/>
        <v>1.0068921931925774E-6</v>
      </c>
      <c r="I1487" s="2">
        <f t="shared" si="203"/>
        <v>1.0068911792870949E-4</v>
      </c>
    </row>
    <row r="1488" spans="1:9" ht="13.5" x14ac:dyDescent="0.25">
      <c r="A1488" s="3">
        <f>TITRES_STAT!B1491</f>
        <v>44481</v>
      </c>
      <c r="B1488" s="6">
        <f>TITRES_STAT!D1491</f>
        <v>36.299999999999997</v>
      </c>
      <c r="C1488" s="2">
        <f t="shared" si="207"/>
        <v>0.34999999999999432</v>
      </c>
      <c r="D1488" s="2">
        <f t="shared" si="208"/>
        <v>0.34999999999999432</v>
      </c>
      <c r="E1488" s="2">
        <f t="shared" si="209"/>
        <v>0</v>
      </c>
      <c r="F1488" s="2">
        <f t="shared" si="210"/>
        <v>2.5000199921559073E-2</v>
      </c>
      <c r="G1488" s="2">
        <f t="shared" si="210"/>
        <v>0.19855309320112555</v>
      </c>
      <c r="H1488" s="2">
        <f t="shared" si="202"/>
        <v>0.12591191362722801</v>
      </c>
      <c r="I1488" s="2">
        <f t="shared" si="203"/>
        <v>11.183105188183973</v>
      </c>
    </row>
    <row r="1489" spans="1:9" ht="13.5" x14ac:dyDescent="0.25">
      <c r="A1489" s="3">
        <f>TITRES_STAT!B1492</f>
        <v>44482</v>
      </c>
      <c r="B1489" s="6">
        <f>TITRES_STAT!D1492</f>
        <v>36.299999999999997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2.3214471355733426E-2</v>
      </c>
      <c r="G1489" s="2">
        <f t="shared" si="210"/>
        <v>0.18437072940104512</v>
      </c>
      <c r="H1489" s="2">
        <f t="shared" ref="H1489:H1552" si="211">F1489/G1489</f>
        <v>0.12591191362722803</v>
      </c>
      <c r="I1489" s="2">
        <f t="shared" ref="I1489:I1552" si="212">IF(G1489=0,100,100-(100/(1+H1489)))</f>
        <v>11.183105188183973</v>
      </c>
    </row>
    <row r="1490" spans="1:9" ht="13.5" x14ac:dyDescent="0.25">
      <c r="A1490" s="3">
        <f>TITRES_STAT!B1493</f>
        <v>44483</v>
      </c>
      <c r="B1490" s="6">
        <f>TITRES_STAT!D1493</f>
        <v>36.299999999999997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2.1556294830323897E-2</v>
      </c>
      <c r="G1490" s="2">
        <f t="shared" si="210"/>
        <v>0.17120139158668476</v>
      </c>
      <c r="H1490" s="2">
        <f t="shared" si="211"/>
        <v>0.12591191362722803</v>
      </c>
      <c r="I1490" s="2">
        <f t="shared" si="212"/>
        <v>11.183105188183973</v>
      </c>
    </row>
    <row r="1491" spans="1:9" ht="13.5" x14ac:dyDescent="0.25">
      <c r="A1491" s="3">
        <f>TITRES_STAT!B1494</f>
        <v>44488</v>
      </c>
      <c r="B1491" s="6">
        <f>TITRES_STAT!D1494</f>
        <v>36.299999999999997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2.0016559485300761E-2</v>
      </c>
      <c r="G1491" s="2">
        <f t="shared" si="210"/>
        <v>0.15897272075906441</v>
      </c>
      <c r="H1491" s="2">
        <f t="shared" si="211"/>
        <v>0.12591191362722806</v>
      </c>
      <c r="I1491" s="2">
        <f t="shared" si="212"/>
        <v>11.183105188183973</v>
      </c>
    </row>
    <row r="1492" spans="1:9" ht="13.5" x14ac:dyDescent="0.25">
      <c r="A1492" s="3">
        <f>TITRES_STAT!B1495</f>
        <v>44489</v>
      </c>
      <c r="B1492" s="6">
        <f>TITRES_STAT!D1495</f>
        <v>36.299999999999997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1.8586805236350708E-2</v>
      </c>
      <c r="G1492" s="2">
        <f t="shared" si="210"/>
        <v>0.14761752641913123</v>
      </c>
      <c r="H1492" s="2">
        <f t="shared" si="211"/>
        <v>0.12591191362722806</v>
      </c>
      <c r="I1492" s="2">
        <f t="shared" si="212"/>
        <v>11.183105188183973</v>
      </c>
    </row>
    <row r="1493" spans="1:9" ht="13.5" x14ac:dyDescent="0.25">
      <c r="A1493" s="3">
        <f>TITRES_STAT!B1496</f>
        <v>44490</v>
      </c>
      <c r="B1493" s="6">
        <f>TITRES_STAT!D1496</f>
        <v>36</v>
      </c>
      <c r="C1493" s="2">
        <f t="shared" si="207"/>
        <v>-0.29999999999999716</v>
      </c>
      <c r="D1493" s="2">
        <f t="shared" si="208"/>
        <v>0</v>
      </c>
      <c r="E1493" s="2">
        <f t="shared" si="209"/>
        <v>0.29999999999999716</v>
      </c>
      <c r="F1493" s="2">
        <f t="shared" si="210"/>
        <v>1.7259176290897085E-2</v>
      </c>
      <c r="G1493" s="2">
        <f t="shared" si="210"/>
        <v>0.15850198881776453</v>
      </c>
      <c r="H1493" s="2">
        <f t="shared" si="211"/>
        <v>0.10888933583502593</v>
      </c>
      <c r="I1493" s="2">
        <f t="shared" si="212"/>
        <v>9.8196756264257203</v>
      </c>
    </row>
    <row r="1494" spans="1:9" ht="13.5" x14ac:dyDescent="0.25">
      <c r="A1494" s="3">
        <f>TITRES_STAT!B1497</f>
        <v>44491</v>
      </c>
      <c r="B1494" s="6">
        <f>TITRES_STAT!D1497</f>
        <v>36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1.6026377984404434E-2</v>
      </c>
      <c r="G1494" s="2">
        <f t="shared" si="210"/>
        <v>0.14718041818792421</v>
      </c>
      <c r="H1494" s="2">
        <f t="shared" si="211"/>
        <v>0.1088893358350259</v>
      </c>
      <c r="I1494" s="2">
        <f t="shared" si="212"/>
        <v>9.8196756264256919</v>
      </c>
    </row>
    <row r="1495" spans="1:9" ht="13.5" x14ac:dyDescent="0.25">
      <c r="A1495" s="3">
        <f>TITRES_STAT!B1498</f>
        <v>44494</v>
      </c>
      <c r="B1495" s="6">
        <f>TITRES_STAT!D1498</f>
        <v>36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1.4881636699804118E-2</v>
      </c>
      <c r="G1495" s="2">
        <f t="shared" si="210"/>
        <v>0.13666753117450106</v>
      </c>
      <c r="H1495" s="2">
        <f t="shared" si="211"/>
        <v>0.1088893358350259</v>
      </c>
      <c r="I1495" s="2">
        <f t="shared" si="212"/>
        <v>9.8196756264256919</v>
      </c>
    </row>
    <row r="1496" spans="1:9" ht="13.5" x14ac:dyDescent="0.25">
      <c r="A1496" s="3">
        <f>TITRES_STAT!B1499</f>
        <v>44495</v>
      </c>
      <c r="B1496" s="6">
        <f>TITRES_STAT!D1499</f>
        <v>36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1.381866264981811E-2</v>
      </c>
      <c r="G1496" s="2">
        <f t="shared" si="210"/>
        <v>0.1269055646620367</v>
      </c>
      <c r="H1496" s="2">
        <f t="shared" si="211"/>
        <v>0.1088893358350259</v>
      </c>
      <c r="I1496" s="2">
        <f t="shared" si="212"/>
        <v>9.8196756264256919</v>
      </c>
    </row>
    <row r="1497" spans="1:9" ht="13.5" x14ac:dyDescent="0.25">
      <c r="A1497" s="3">
        <f>TITRES_STAT!B1500</f>
        <v>44496</v>
      </c>
      <c r="B1497" s="6">
        <f>TITRES_STAT!D1500</f>
        <v>36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1.2831615317688245E-2</v>
      </c>
      <c r="G1497" s="2">
        <f t="shared" si="210"/>
        <v>0.11784088147189122</v>
      </c>
      <c r="H1497" s="2">
        <f t="shared" si="211"/>
        <v>0.10888933583502591</v>
      </c>
      <c r="I1497" s="2">
        <f t="shared" si="212"/>
        <v>9.8196756264257203</v>
      </c>
    </row>
    <row r="1498" spans="1:9" ht="13.5" x14ac:dyDescent="0.25">
      <c r="A1498" s="3">
        <f>TITRES_STAT!B1501</f>
        <v>44497</v>
      </c>
      <c r="B1498" s="6">
        <f>TITRES_STAT!D1501</f>
        <v>36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1.1915071366424798E-2</v>
      </c>
      <c r="G1498" s="2">
        <f t="shared" si="210"/>
        <v>0.10942367565247042</v>
      </c>
      <c r="H1498" s="2">
        <f t="shared" si="211"/>
        <v>0.10888933583502589</v>
      </c>
      <c r="I1498" s="2">
        <f t="shared" si="212"/>
        <v>9.8196756264256919</v>
      </c>
    </row>
    <row r="1499" spans="1:9" ht="13.5" x14ac:dyDescent="0.25">
      <c r="A1499" s="3">
        <f>TITRES_STAT!B1502</f>
        <v>44498</v>
      </c>
      <c r="B1499" s="6">
        <f>TITRES_STAT!D1502</f>
        <v>36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1.1063994840251598E-2</v>
      </c>
      <c r="G1499" s="2">
        <f t="shared" si="210"/>
        <v>0.10160769882015111</v>
      </c>
      <c r="H1499" s="2">
        <f t="shared" si="211"/>
        <v>0.10888933583502589</v>
      </c>
      <c r="I1499" s="2">
        <f t="shared" si="212"/>
        <v>9.8196756264256919</v>
      </c>
    </row>
    <row r="1500" spans="1:9" ht="13.5" x14ac:dyDescent="0.25">
      <c r="A1500" s="3">
        <f>TITRES_STAT!B1503</f>
        <v>44501</v>
      </c>
      <c r="B1500" s="6">
        <f>TITRES_STAT!D1503</f>
        <v>36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1.0273709494519343E-2</v>
      </c>
      <c r="G1500" s="2">
        <f t="shared" si="210"/>
        <v>9.4350006047283178E-2</v>
      </c>
      <c r="H1500" s="2">
        <f t="shared" si="211"/>
        <v>0.1088893358350259</v>
      </c>
      <c r="I1500" s="2">
        <f t="shared" si="212"/>
        <v>9.8196756264256919</v>
      </c>
    </row>
    <row r="1501" spans="1:9" ht="13.5" x14ac:dyDescent="0.25">
      <c r="A1501" s="3">
        <f>TITRES_STAT!B1504</f>
        <v>44502</v>
      </c>
      <c r="B1501" s="6">
        <f>TITRES_STAT!D1504</f>
        <v>36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9.5398731020536753E-3</v>
      </c>
      <c r="G1501" s="2">
        <f t="shared" si="213"/>
        <v>8.7610719901048656E-2</v>
      </c>
      <c r="H1501" s="2">
        <f t="shared" si="211"/>
        <v>0.10888933583502591</v>
      </c>
      <c r="I1501" s="2">
        <f t="shared" si="212"/>
        <v>9.8196756264257203</v>
      </c>
    </row>
    <row r="1502" spans="1:9" ht="13.5" x14ac:dyDescent="0.25">
      <c r="A1502" s="3">
        <f>TITRES_STAT!B1505</f>
        <v>44503</v>
      </c>
      <c r="B1502" s="6">
        <f>TITRES_STAT!D1505</f>
        <v>36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8.8584535947641273E-3</v>
      </c>
      <c r="G1502" s="2">
        <f t="shared" si="213"/>
        <v>8.1352811336688036E-2</v>
      </c>
      <c r="H1502" s="2">
        <f t="shared" si="211"/>
        <v>0.10888933583502591</v>
      </c>
      <c r="I1502" s="2">
        <f t="shared" si="212"/>
        <v>9.8196756264257203</v>
      </c>
    </row>
    <row r="1503" spans="1:9" ht="13.5" x14ac:dyDescent="0.25">
      <c r="A1503" s="3">
        <f>TITRES_STAT!B1506</f>
        <v>44504</v>
      </c>
      <c r="B1503" s="6">
        <f>TITRES_STAT!D1506</f>
        <v>37</v>
      </c>
      <c r="C1503" s="2">
        <f t="shared" si="207"/>
        <v>1</v>
      </c>
      <c r="D1503" s="2">
        <f t="shared" si="208"/>
        <v>1</v>
      </c>
      <c r="E1503" s="2">
        <f t="shared" si="209"/>
        <v>0</v>
      </c>
      <c r="F1503" s="2">
        <f t="shared" si="213"/>
        <v>7.9654278337995252E-2</v>
      </c>
      <c r="G1503" s="2">
        <f t="shared" si="213"/>
        <v>7.5541896241210313E-2</v>
      </c>
      <c r="H1503" s="2">
        <f t="shared" si="211"/>
        <v>1.0544384282286723</v>
      </c>
      <c r="I1503" s="2">
        <f t="shared" si="212"/>
        <v>51.324898022755761</v>
      </c>
    </row>
    <row r="1504" spans="1:9" ht="13.5" x14ac:dyDescent="0.25">
      <c r="A1504" s="3">
        <f>TITRES_STAT!B1507</f>
        <v>44505</v>
      </c>
      <c r="B1504" s="6">
        <f>TITRES_STAT!D1507</f>
        <v>36</v>
      </c>
      <c r="C1504" s="2">
        <f t="shared" si="207"/>
        <v>-1</v>
      </c>
      <c r="D1504" s="2">
        <f t="shared" si="208"/>
        <v>0</v>
      </c>
      <c r="E1504" s="2">
        <f t="shared" si="209"/>
        <v>1</v>
      </c>
      <c r="F1504" s="2">
        <f t="shared" si="213"/>
        <v>7.3964687028138437E-2</v>
      </c>
      <c r="G1504" s="2">
        <f t="shared" si="213"/>
        <v>0.1415746179382667</v>
      </c>
      <c r="H1504" s="2">
        <f t="shared" si="211"/>
        <v>0.52244313355936856</v>
      </c>
      <c r="I1504" s="2">
        <f t="shared" si="212"/>
        <v>34.316101668633891</v>
      </c>
    </row>
    <row r="1505" spans="1:9" ht="13.5" x14ac:dyDescent="0.25">
      <c r="A1505" s="3">
        <f>TITRES_STAT!B1508</f>
        <v>44508</v>
      </c>
      <c r="B1505" s="6">
        <f>TITRES_STAT!D1508</f>
        <v>36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6.8681495097557124E-2</v>
      </c>
      <c r="G1505" s="2">
        <f t="shared" si="213"/>
        <v>0.1314621452283905</v>
      </c>
      <c r="H1505" s="2">
        <f t="shared" si="211"/>
        <v>0.52244313355936856</v>
      </c>
      <c r="I1505" s="2">
        <f t="shared" si="212"/>
        <v>34.316101668633891</v>
      </c>
    </row>
    <row r="1506" spans="1:9" ht="13.5" x14ac:dyDescent="0.25">
      <c r="A1506" s="3">
        <f>TITRES_STAT!B1509</f>
        <v>44509</v>
      </c>
      <c r="B1506" s="6">
        <f>TITRES_STAT!D1509</f>
        <v>36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6.3775674019160192E-2</v>
      </c>
      <c r="G1506" s="2">
        <f t="shared" si="213"/>
        <v>0.12207199199779119</v>
      </c>
      <c r="H1506" s="2">
        <f t="shared" si="211"/>
        <v>0.52244313355936856</v>
      </c>
      <c r="I1506" s="2">
        <f t="shared" si="212"/>
        <v>34.316101668633891</v>
      </c>
    </row>
    <row r="1507" spans="1:9" ht="13.5" x14ac:dyDescent="0.25">
      <c r="A1507" s="3">
        <f>TITRES_STAT!B1510</f>
        <v>44510</v>
      </c>
      <c r="B1507" s="6">
        <f>TITRES_STAT!D1510</f>
        <v>36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5.9220268732077322E-2</v>
      </c>
      <c r="G1507" s="2">
        <f t="shared" si="213"/>
        <v>0.11335256399794895</v>
      </c>
      <c r="H1507" s="2">
        <f t="shared" si="211"/>
        <v>0.52244313355936867</v>
      </c>
      <c r="I1507" s="2">
        <f t="shared" si="212"/>
        <v>34.316101668633891</v>
      </c>
    </row>
    <row r="1508" spans="1:9" ht="13.5" x14ac:dyDescent="0.25">
      <c r="A1508" s="3">
        <f>TITRES_STAT!B1511</f>
        <v>44511</v>
      </c>
      <c r="B1508" s="6">
        <f>TITRES_STAT!D1511</f>
        <v>36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5.4990249536928944E-2</v>
      </c>
      <c r="G1508" s="2">
        <f t="shared" si="213"/>
        <v>0.10525595228380973</v>
      </c>
      <c r="H1508" s="2">
        <f t="shared" si="211"/>
        <v>0.52244313355936867</v>
      </c>
      <c r="I1508" s="2">
        <f t="shared" si="212"/>
        <v>34.316101668633891</v>
      </c>
    </row>
    <row r="1509" spans="1:9" ht="13.5" x14ac:dyDescent="0.25">
      <c r="A1509" s="3">
        <f>TITRES_STAT!B1512</f>
        <v>44512</v>
      </c>
      <c r="B1509" s="6">
        <f>TITRES_STAT!D1512</f>
        <v>36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5.1062374570005446E-2</v>
      </c>
      <c r="G1509" s="2">
        <f t="shared" si="213"/>
        <v>9.7737669977823308E-2</v>
      </c>
      <c r="H1509" s="2">
        <f t="shared" si="211"/>
        <v>0.52244313355936878</v>
      </c>
      <c r="I1509" s="2">
        <f t="shared" si="212"/>
        <v>34.316101668633905</v>
      </c>
    </row>
    <row r="1510" spans="1:9" ht="13.5" x14ac:dyDescent="0.25">
      <c r="A1510" s="3">
        <f>TITRES_STAT!B1513</f>
        <v>44515</v>
      </c>
      <c r="B1510" s="6">
        <f>TITRES_STAT!D1513</f>
        <v>36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4.7415062100719343E-2</v>
      </c>
      <c r="G1510" s="2">
        <f t="shared" si="213"/>
        <v>9.0756407836550215E-2</v>
      </c>
      <c r="H1510" s="2">
        <f t="shared" si="211"/>
        <v>0.52244313355936878</v>
      </c>
      <c r="I1510" s="2">
        <f t="shared" si="212"/>
        <v>34.316101668633905</v>
      </c>
    </row>
    <row r="1511" spans="1:9" ht="13.5" x14ac:dyDescent="0.25">
      <c r="A1511" s="3">
        <f>TITRES_STAT!B1514</f>
        <v>44516</v>
      </c>
      <c r="B1511" s="6">
        <f>TITRES_STAT!D1514</f>
        <v>36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4.4028271950667962E-2</v>
      </c>
      <c r="G1511" s="2">
        <f t="shared" si="213"/>
        <v>8.4273807276796633E-2</v>
      </c>
      <c r="H1511" s="2">
        <f t="shared" si="211"/>
        <v>0.52244313355936867</v>
      </c>
      <c r="I1511" s="2">
        <f t="shared" si="212"/>
        <v>34.316101668633891</v>
      </c>
    </row>
    <row r="1512" spans="1:9" ht="13.5" x14ac:dyDescent="0.25">
      <c r="A1512" s="3">
        <f>TITRES_STAT!B1515</f>
        <v>44517</v>
      </c>
      <c r="B1512" s="6">
        <f>TITRES_STAT!D1515</f>
        <v>36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4.0883395382763102E-2</v>
      </c>
      <c r="G1512" s="2">
        <f t="shared" si="213"/>
        <v>7.8254249614168297E-2</v>
      </c>
      <c r="H1512" s="2">
        <f t="shared" si="211"/>
        <v>0.52244313355936867</v>
      </c>
      <c r="I1512" s="2">
        <f t="shared" si="212"/>
        <v>34.316101668633891</v>
      </c>
    </row>
    <row r="1513" spans="1:9" ht="13.5" x14ac:dyDescent="0.25">
      <c r="A1513" s="3">
        <f>TITRES_STAT!B1516</f>
        <v>44518</v>
      </c>
      <c r="B1513" s="6">
        <f>TITRES_STAT!D1516</f>
        <v>36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3.7963152855422885E-2</v>
      </c>
      <c r="G1513" s="2">
        <f t="shared" si="213"/>
        <v>7.2664660356013419E-2</v>
      </c>
      <c r="H1513" s="2">
        <f t="shared" si="211"/>
        <v>0.52244313355936878</v>
      </c>
      <c r="I1513" s="2">
        <f t="shared" si="212"/>
        <v>34.316101668633905</v>
      </c>
    </row>
    <row r="1514" spans="1:9" ht="13.5" x14ac:dyDescent="0.25">
      <c r="A1514" s="3">
        <f>TITRES_STAT!B1517</f>
        <v>44519</v>
      </c>
      <c r="B1514" s="6">
        <f>TITRES_STAT!D1517</f>
        <v>36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3.5251499080035539E-2</v>
      </c>
      <c r="G1514" s="2">
        <f t="shared" si="213"/>
        <v>6.7474327473441037E-2</v>
      </c>
      <c r="H1514" s="2">
        <f t="shared" si="211"/>
        <v>0.52244313355936878</v>
      </c>
      <c r="I1514" s="2">
        <f t="shared" si="212"/>
        <v>34.316101668633905</v>
      </c>
    </row>
    <row r="1515" spans="1:9" ht="13.5" x14ac:dyDescent="0.25">
      <c r="A1515" s="3">
        <f>TITRES_STAT!B1518</f>
        <v>44522</v>
      </c>
      <c r="B1515" s="6">
        <f>TITRES_STAT!D1518</f>
        <v>36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3.2733534860033005E-2</v>
      </c>
      <c r="G1515" s="2">
        <f t="shared" si="213"/>
        <v>6.2654732653909542E-2</v>
      </c>
      <c r="H1515" s="2">
        <f t="shared" si="211"/>
        <v>0.52244313355936878</v>
      </c>
      <c r="I1515" s="2">
        <f t="shared" si="212"/>
        <v>34.316101668633905</v>
      </c>
    </row>
    <row r="1516" spans="1:9" ht="13.5" x14ac:dyDescent="0.25">
      <c r="A1516" s="3">
        <f>TITRES_STAT!B1519</f>
        <v>44523</v>
      </c>
      <c r="B1516" s="6">
        <f>TITRES_STAT!D1519</f>
        <v>36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3.0395425227173506E-2</v>
      </c>
      <c r="G1516" s="2">
        <f t="shared" si="213"/>
        <v>5.8179394607201722E-2</v>
      </c>
      <c r="H1516" s="2">
        <f t="shared" si="211"/>
        <v>0.52244313355936878</v>
      </c>
      <c r="I1516" s="2">
        <f t="shared" si="212"/>
        <v>34.316101668633905</v>
      </c>
    </row>
    <row r="1517" spans="1:9" ht="13.5" x14ac:dyDescent="0.25">
      <c r="A1517" s="3">
        <f>TITRES_STAT!B1520</f>
        <v>44524</v>
      </c>
      <c r="B1517" s="6">
        <f>TITRES_STAT!D1520</f>
        <v>36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2.8224323425232543E-2</v>
      </c>
      <c r="G1517" s="2">
        <f t="shared" si="214"/>
        <v>5.4023723563830173E-2</v>
      </c>
      <c r="H1517" s="2">
        <f t="shared" si="211"/>
        <v>0.52244313355936878</v>
      </c>
      <c r="I1517" s="2">
        <f t="shared" si="212"/>
        <v>34.316101668633905</v>
      </c>
    </row>
    <row r="1518" spans="1:9" ht="13.5" x14ac:dyDescent="0.25">
      <c r="A1518" s="3">
        <f>TITRES_STAT!B1521</f>
        <v>44525</v>
      </c>
      <c r="B1518" s="6">
        <f>TITRES_STAT!D1521</f>
        <v>37</v>
      </c>
      <c r="C1518" s="2">
        <f t="shared" si="207"/>
        <v>1</v>
      </c>
      <c r="D1518" s="2">
        <f t="shared" si="208"/>
        <v>1</v>
      </c>
      <c r="E1518" s="2">
        <f t="shared" si="209"/>
        <v>0</v>
      </c>
      <c r="F1518" s="2">
        <f t="shared" si="214"/>
        <v>9.7636871752001642E-2</v>
      </c>
      <c r="G1518" s="2">
        <f t="shared" si="214"/>
        <v>5.0164886166413729E-2</v>
      </c>
      <c r="H1518" s="2">
        <f t="shared" si="211"/>
        <v>1.9463190134251962</v>
      </c>
      <c r="I1518" s="2">
        <f t="shared" si="212"/>
        <v>66.059344034254252</v>
      </c>
    </row>
    <row r="1519" spans="1:9" ht="13.5" x14ac:dyDescent="0.25">
      <c r="A1519" s="3">
        <f>TITRES_STAT!B1522</f>
        <v>44526</v>
      </c>
      <c r="B1519" s="6">
        <f>TITRES_STAT!D1522</f>
        <v>37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9.066280948400153E-2</v>
      </c>
      <c r="G1519" s="2">
        <f t="shared" si="214"/>
        <v>4.6581680011669895E-2</v>
      </c>
      <c r="H1519" s="2">
        <f t="shared" si="211"/>
        <v>1.9463190134251962</v>
      </c>
      <c r="I1519" s="2">
        <f t="shared" si="212"/>
        <v>66.059344034254252</v>
      </c>
    </row>
    <row r="1520" spans="1:9" ht="13.5" x14ac:dyDescent="0.25">
      <c r="A1520" s="3">
        <f>TITRES_STAT!B1523</f>
        <v>44529</v>
      </c>
      <c r="B1520" s="6">
        <f>TITRES_STAT!D1523</f>
        <v>38</v>
      </c>
      <c r="C1520" s="2">
        <f t="shared" si="207"/>
        <v>1</v>
      </c>
      <c r="D1520" s="2">
        <f t="shared" si="208"/>
        <v>1</v>
      </c>
      <c r="E1520" s="2">
        <f t="shared" si="209"/>
        <v>0</v>
      </c>
      <c r="F1520" s="2">
        <f t="shared" si="214"/>
        <v>0.15561546594942999</v>
      </c>
      <c r="G1520" s="2">
        <f t="shared" si="214"/>
        <v>4.3254417153693478E-2</v>
      </c>
      <c r="H1520" s="2">
        <f t="shared" si="211"/>
        <v>3.5976780220269839</v>
      </c>
      <c r="I1520" s="2">
        <f t="shared" si="212"/>
        <v>78.249890592401059</v>
      </c>
    </row>
    <row r="1521" spans="1:9" ht="13.5" x14ac:dyDescent="0.25">
      <c r="A1521" s="3">
        <f>TITRES_STAT!B1524</f>
        <v>44530</v>
      </c>
      <c r="B1521" s="6">
        <f>TITRES_STAT!D1524</f>
        <v>38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0.14450007552447072</v>
      </c>
      <c r="G1521" s="2">
        <f t="shared" si="214"/>
        <v>4.0164815928429652E-2</v>
      </c>
      <c r="H1521" s="2">
        <f t="shared" si="211"/>
        <v>3.5976780220269848</v>
      </c>
      <c r="I1521" s="2">
        <f t="shared" si="212"/>
        <v>78.249890592401059</v>
      </c>
    </row>
    <row r="1522" spans="1:9" ht="13.5" x14ac:dyDescent="0.25">
      <c r="A1522" s="3">
        <f>TITRES_STAT!B1525</f>
        <v>44531</v>
      </c>
      <c r="B1522" s="6">
        <f>TITRES_STAT!D1525</f>
        <v>38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0.13417864155843709</v>
      </c>
      <c r="G1522" s="2">
        <f t="shared" si="214"/>
        <v>3.7295900504970392E-2</v>
      </c>
      <c r="H1522" s="2">
        <f t="shared" si="211"/>
        <v>3.5976780220269844</v>
      </c>
      <c r="I1522" s="2">
        <f t="shared" si="212"/>
        <v>78.249890592401059</v>
      </c>
    </row>
    <row r="1523" spans="1:9" ht="13.5" x14ac:dyDescent="0.25">
      <c r="A1523" s="3">
        <f>TITRES_STAT!B1526</f>
        <v>44532</v>
      </c>
      <c r="B1523" s="6">
        <f>TITRES_STAT!D1526</f>
        <v>38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0.12459445287569158</v>
      </c>
      <c r="G1523" s="2">
        <f t="shared" si="214"/>
        <v>3.4631907611758224E-2</v>
      </c>
      <c r="H1523" s="2">
        <f t="shared" si="211"/>
        <v>3.5976780220269839</v>
      </c>
      <c r="I1523" s="2">
        <f t="shared" si="212"/>
        <v>78.249890592401059</v>
      </c>
    </row>
    <row r="1524" spans="1:9" ht="13.5" x14ac:dyDescent="0.25">
      <c r="A1524" s="3">
        <f>TITRES_STAT!B1527</f>
        <v>44533</v>
      </c>
      <c r="B1524" s="6">
        <f>TITRES_STAT!D1527</f>
        <v>38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0.11569484909885648</v>
      </c>
      <c r="G1524" s="2">
        <f t="shared" si="214"/>
        <v>3.2158199925204065E-2</v>
      </c>
      <c r="H1524" s="2">
        <f t="shared" si="211"/>
        <v>3.5976780220269844</v>
      </c>
      <c r="I1524" s="2">
        <f t="shared" si="212"/>
        <v>78.249890592401059</v>
      </c>
    </row>
    <row r="1525" spans="1:9" ht="13.5" x14ac:dyDescent="0.25">
      <c r="A1525" s="3">
        <f>TITRES_STAT!B1528</f>
        <v>44536</v>
      </c>
      <c r="B1525" s="6">
        <f>TITRES_STAT!D1528</f>
        <v>38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0.10743093130608103</v>
      </c>
      <c r="G1525" s="2">
        <f t="shared" si="214"/>
        <v>2.9861185644832346E-2</v>
      </c>
      <c r="H1525" s="2">
        <f t="shared" si="211"/>
        <v>3.5976780220269848</v>
      </c>
      <c r="I1525" s="2">
        <f t="shared" si="212"/>
        <v>78.249890592401059</v>
      </c>
    </row>
    <row r="1526" spans="1:9" ht="13.5" x14ac:dyDescent="0.25">
      <c r="A1526" s="3">
        <f>TITRES_STAT!B1529</f>
        <v>44537</v>
      </c>
      <c r="B1526" s="6">
        <f>TITRES_STAT!D1529</f>
        <v>38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9.9757293355646662E-2</v>
      </c>
      <c r="G1526" s="2">
        <f t="shared" si="214"/>
        <v>2.7728243813058606E-2</v>
      </c>
      <c r="H1526" s="2">
        <f t="shared" si="211"/>
        <v>3.5976780220269848</v>
      </c>
      <c r="I1526" s="2">
        <f t="shared" si="212"/>
        <v>78.249890592401059</v>
      </c>
    </row>
    <row r="1527" spans="1:9" ht="13.5" x14ac:dyDescent="0.25">
      <c r="A1527" s="3">
        <f>TITRES_STAT!B1530</f>
        <v>44538</v>
      </c>
      <c r="B1527" s="6">
        <f>TITRES_STAT!D1530</f>
        <v>38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9.2631772401671891E-2</v>
      </c>
      <c r="G1527" s="2">
        <f t="shared" si="214"/>
        <v>2.5747654969268705E-2</v>
      </c>
      <c r="H1527" s="2">
        <f t="shared" si="211"/>
        <v>3.5976780220269844</v>
      </c>
      <c r="I1527" s="2">
        <f t="shared" si="212"/>
        <v>78.249890592401059</v>
      </c>
    </row>
    <row r="1528" spans="1:9" ht="13.5" x14ac:dyDescent="0.25">
      <c r="A1528" s="3">
        <f>TITRES_STAT!B1531</f>
        <v>44539</v>
      </c>
      <c r="B1528" s="6">
        <f>TITRES_STAT!D1531</f>
        <v>38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8.6015217230123911E-2</v>
      </c>
      <c r="G1528" s="2">
        <f t="shared" si="214"/>
        <v>2.3908536757178082E-2</v>
      </c>
      <c r="H1528" s="2">
        <f t="shared" si="211"/>
        <v>3.5976780220269853</v>
      </c>
      <c r="I1528" s="2">
        <f t="shared" si="212"/>
        <v>78.249890592401059</v>
      </c>
    </row>
    <row r="1529" spans="1:9" ht="13.5" x14ac:dyDescent="0.25">
      <c r="A1529" s="3">
        <f>TITRES_STAT!B1532</f>
        <v>44540</v>
      </c>
      <c r="B1529" s="6">
        <f>TITRES_STAT!D1532</f>
        <v>38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7.987127314225792E-2</v>
      </c>
      <c r="G1529" s="2">
        <f t="shared" si="214"/>
        <v>2.2200784131665364E-2</v>
      </c>
      <c r="H1529" s="2">
        <f t="shared" si="211"/>
        <v>3.5976780220269848</v>
      </c>
      <c r="I1529" s="2">
        <f t="shared" si="212"/>
        <v>78.249890592401059</v>
      </c>
    </row>
    <row r="1530" spans="1:9" ht="13.5" x14ac:dyDescent="0.25">
      <c r="A1530" s="3">
        <f>TITRES_STAT!B1533</f>
        <v>44543</v>
      </c>
      <c r="B1530" s="6">
        <f>TITRES_STAT!D1533</f>
        <v>38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7.4166182203525208E-2</v>
      </c>
      <c r="G1530" s="2">
        <f t="shared" si="214"/>
        <v>2.061501383654641E-2</v>
      </c>
      <c r="H1530" s="2">
        <f t="shared" si="211"/>
        <v>3.5976780220269844</v>
      </c>
      <c r="I1530" s="2">
        <f t="shared" si="212"/>
        <v>78.249890592401059</v>
      </c>
    </row>
    <row r="1531" spans="1:9" ht="13.5" x14ac:dyDescent="0.25">
      <c r="A1531" s="3">
        <f>TITRES_STAT!B1534</f>
        <v>44544</v>
      </c>
      <c r="B1531" s="6">
        <f>TITRES_STAT!D1534</f>
        <v>38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6.8868597760416261E-2</v>
      </c>
      <c r="G1531" s="2">
        <f t="shared" si="214"/>
        <v>1.9142512848221667E-2</v>
      </c>
      <c r="H1531" s="2">
        <f t="shared" si="211"/>
        <v>3.5976780220269844</v>
      </c>
      <c r="I1531" s="2">
        <f t="shared" si="212"/>
        <v>78.249890592401059</v>
      </c>
    </row>
    <row r="1532" spans="1:9" ht="13.5" x14ac:dyDescent="0.25">
      <c r="A1532" s="3">
        <f>TITRES_STAT!B1535</f>
        <v>44545</v>
      </c>
      <c r="B1532" s="6">
        <f>TITRES_STAT!D1535</f>
        <v>38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6.3949412206100814E-2</v>
      </c>
      <c r="G1532" s="2">
        <f t="shared" si="214"/>
        <v>1.777519050192012E-2</v>
      </c>
      <c r="H1532" s="2">
        <f t="shared" si="211"/>
        <v>3.5976780220269844</v>
      </c>
      <c r="I1532" s="2">
        <f t="shared" si="212"/>
        <v>78.249890592401059</v>
      </c>
    </row>
    <row r="1533" spans="1:9" ht="13.5" x14ac:dyDescent="0.25">
      <c r="A1533" s="3">
        <f>TITRES_STAT!B1536</f>
        <v>44546</v>
      </c>
      <c r="B1533" s="6">
        <f>TITRES_STAT!D1536</f>
        <v>38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5.9381597048522188E-2</v>
      </c>
      <c r="G1533" s="2">
        <f t="shared" si="215"/>
        <v>1.6505534037497254E-2</v>
      </c>
      <c r="H1533" s="2">
        <f t="shared" si="211"/>
        <v>3.5976780220269844</v>
      </c>
      <c r="I1533" s="2">
        <f t="shared" si="212"/>
        <v>78.249890592401059</v>
      </c>
    </row>
    <row r="1534" spans="1:9" ht="13.5" x14ac:dyDescent="0.25">
      <c r="A1534" s="3">
        <f>TITRES_STAT!B1537</f>
        <v>44550</v>
      </c>
      <c r="B1534" s="6">
        <f>TITRES_STAT!D1537</f>
        <v>38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5.5140054402199171E-2</v>
      </c>
      <c r="G1534" s="2">
        <f t="shared" si="215"/>
        <v>1.5326567320533165E-2</v>
      </c>
      <c r="H1534" s="2">
        <f t="shared" si="211"/>
        <v>3.5976780220269839</v>
      </c>
      <c r="I1534" s="2">
        <f t="shared" si="212"/>
        <v>78.249890592401059</v>
      </c>
    </row>
    <row r="1535" spans="1:9" ht="13.5" x14ac:dyDescent="0.25">
      <c r="A1535" s="3">
        <f>TITRES_STAT!B1538</f>
        <v>44551</v>
      </c>
      <c r="B1535" s="6">
        <f>TITRES_STAT!D1538</f>
        <v>38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5.1201479087756373E-2</v>
      </c>
      <c r="G1535" s="2">
        <f t="shared" si="215"/>
        <v>1.4231812511923653E-2</v>
      </c>
      <c r="H1535" s="2">
        <f t="shared" si="211"/>
        <v>3.5976780220269844</v>
      </c>
      <c r="I1535" s="2">
        <f t="shared" si="212"/>
        <v>78.249890592401059</v>
      </c>
    </row>
    <row r="1536" spans="1:9" ht="13.5" x14ac:dyDescent="0.25">
      <c r="A1536" s="3">
        <f>TITRES_STAT!B1539</f>
        <v>44552</v>
      </c>
      <c r="B1536" s="6">
        <f>TITRES_STAT!D1539</f>
        <v>38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4.7544230581488059E-2</v>
      </c>
      <c r="G1536" s="2">
        <f t="shared" si="215"/>
        <v>1.3215254475357678E-2</v>
      </c>
      <c r="H1536" s="2">
        <f t="shared" si="211"/>
        <v>3.5976780220269839</v>
      </c>
      <c r="I1536" s="2">
        <f t="shared" si="212"/>
        <v>78.249890592401059</v>
      </c>
    </row>
    <row r="1537" spans="1:9" ht="13.5" x14ac:dyDescent="0.25">
      <c r="A1537" s="3">
        <f>TITRES_STAT!B1540</f>
        <v>44553</v>
      </c>
      <c r="B1537" s="6">
        <f>TITRES_STAT!D1540</f>
        <v>38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4.414821411138177E-2</v>
      </c>
      <c r="G1537" s="2">
        <f t="shared" si="215"/>
        <v>1.2271307727117844E-2</v>
      </c>
      <c r="H1537" s="2">
        <f t="shared" si="211"/>
        <v>3.5976780220269839</v>
      </c>
      <c r="I1537" s="2">
        <f t="shared" si="212"/>
        <v>78.249890592401059</v>
      </c>
    </row>
    <row r="1538" spans="1:9" ht="13.5" x14ac:dyDescent="0.25">
      <c r="A1538" s="3">
        <f>TITRES_STAT!B1541</f>
        <v>44554</v>
      </c>
      <c r="B1538" s="6">
        <f>TITRES_STAT!D1541</f>
        <v>38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4.099477024628307E-2</v>
      </c>
      <c r="G1538" s="2">
        <f t="shared" si="215"/>
        <v>1.1394785746609426E-2</v>
      </c>
      <c r="H1538" s="2">
        <f t="shared" si="211"/>
        <v>3.5976780220269839</v>
      </c>
      <c r="I1538" s="2">
        <f t="shared" si="212"/>
        <v>78.249890592401059</v>
      </c>
    </row>
    <row r="1539" spans="1:9" ht="13.5" x14ac:dyDescent="0.25">
      <c r="A1539" s="3">
        <f>TITRES_STAT!B1542</f>
        <v>44557</v>
      </c>
      <c r="B1539" s="6">
        <f>TITRES_STAT!D1542</f>
        <v>38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3.806657237154857E-2</v>
      </c>
      <c r="G1539" s="2">
        <f t="shared" si="215"/>
        <v>1.0580872478994469E-2</v>
      </c>
      <c r="H1539" s="2">
        <f t="shared" si="211"/>
        <v>3.5976780220269839</v>
      </c>
      <c r="I1539" s="2">
        <f t="shared" si="212"/>
        <v>78.249890592401059</v>
      </c>
    </row>
    <row r="1540" spans="1:9" ht="13.5" x14ac:dyDescent="0.25">
      <c r="A1540" s="3">
        <f>TITRES_STAT!B1543</f>
        <v>44558</v>
      </c>
      <c r="B1540" s="6">
        <f>TITRES_STAT!D1543</f>
        <v>38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3.5347531487866526E-2</v>
      </c>
      <c r="G1540" s="2">
        <f t="shared" si="215"/>
        <v>9.8250958733520077E-3</v>
      </c>
      <c r="H1540" s="2">
        <f t="shared" si="211"/>
        <v>3.5976780220269831</v>
      </c>
      <c r="I1540" s="2">
        <f t="shared" si="212"/>
        <v>78.249890592401059</v>
      </c>
    </row>
    <row r="1541" spans="1:9" ht="13.5" x14ac:dyDescent="0.25">
      <c r="A1541" s="3">
        <f>TITRES_STAT!B1544</f>
        <v>44559</v>
      </c>
      <c r="B1541" s="6">
        <f>TITRES_STAT!D1544</f>
        <v>38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3.2822707810161771E-2</v>
      </c>
      <c r="G1541" s="2">
        <f t="shared" si="215"/>
        <v>9.1233033109697215E-3</v>
      </c>
      <c r="H1541" s="2">
        <f t="shared" si="211"/>
        <v>3.5976780220269826</v>
      </c>
      <c r="I1541" s="2">
        <f t="shared" si="212"/>
        <v>78.249890592401059</v>
      </c>
    </row>
    <row r="1542" spans="1:9" ht="13.5" x14ac:dyDescent="0.25">
      <c r="A1542" s="3">
        <f>TITRES_STAT!B1545</f>
        <v>44560</v>
      </c>
      <c r="B1542" s="6">
        <f>TITRES_STAT!D1545</f>
        <v>39.71</v>
      </c>
      <c r="C1542" s="2">
        <f t="shared" si="216"/>
        <v>1.7100000000000009</v>
      </c>
      <c r="D1542" s="2">
        <f t="shared" si="217"/>
        <v>1.7100000000000009</v>
      </c>
      <c r="E1542" s="2">
        <f t="shared" si="218"/>
        <v>0</v>
      </c>
      <c r="F1542" s="2">
        <f t="shared" si="215"/>
        <v>0.15262108582372172</v>
      </c>
      <c r="G1542" s="2">
        <f t="shared" si="215"/>
        <v>8.4716387887575993E-3</v>
      </c>
      <c r="H1542" s="2">
        <f t="shared" si="211"/>
        <v>18.01553272387623</v>
      </c>
      <c r="I1542" s="2">
        <f t="shared" si="212"/>
        <v>94.74114128422822</v>
      </c>
    </row>
    <row r="1543" spans="1:9" ht="13.5" x14ac:dyDescent="0.25">
      <c r="A1543" s="3">
        <f>TITRES_STAT!B1546</f>
        <v>44561</v>
      </c>
      <c r="B1543" s="6">
        <f>TITRES_STAT!D1546</f>
        <v>41.49</v>
      </c>
      <c r="C1543" s="2">
        <f t="shared" si="216"/>
        <v>1.7800000000000011</v>
      </c>
      <c r="D1543" s="2">
        <f t="shared" si="217"/>
        <v>1.7800000000000011</v>
      </c>
      <c r="E1543" s="2">
        <f t="shared" si="218"/>
        <v>0</v>
      </c>
      <c r="F1543" s="2">
        <f t="shared" si="215"/>
        <v>0.26886243683631311</v>
      </c>
      <c r="G1543" s="2">
        <f t="shared" si="215"/>
        <v>7.8665217324177701E-3</v>
      </c>
      <c r="H1543" s="2">
        <f t="shared" si="211"/>
        <v>34.178058102647412</v>
      </c>
      <c r="I1543" s="2">
        <f t="shared" si="212"/>
        <v>97.157318925672186</v>
      </c>
    </row>
    <row r="1544" spans="1:9" ht="13.5" x14ac:dyDescent="0.25">
      <c r="A1544" s="3">
        <f>TITRES_STAT!B1547</f>
        <v>44564</v>
      </c>
      <c r="B1544" s="6">
        <f>TITRES_STAT!D1547</f>
        <v>41.49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0.24965797706229073</v>
      </c>
      <c r="G1544" s="2">
        <f t="shared" si="215"/>
        <v>7.3046273229593573E-3</v>
      </c>
      <c r="H1544" s="2">
        <f t="shared" si="211"/>
        <v>34.178058102647412</v>
      </c>
      <c r="I1544" s="2">
        <f t="shared" si="212"/>
        <v>97.157318925672186</v>
      </c>
    </row>
    <row r="1545" spans="1:9" ht="13.5" x14ac:dyDescent="0.25">
      <c r="A1545" s="3">
        <f>TITRES_STAT!B1548</f>
        <v>44565</v>
      </c>
      <c r="B1545" s="6">
        <f>TITRES_STAT!D1548</f>
        <v>41.49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0.23182526441498424</v>
      </c>
      <c r="G1545" s="2">
        <f t="shared" si="215"/>
        <v>6.7828682284622605E-3</v>
      </c>
      <c r="H1545" s="2">
        <f t="shared" si="211"/>
        <v>34.178058102647412</v>
      </c>
      <c r="I1545" s="2">
        <f t="shared" si="212"/>
        <v>97.157318925672186</v>
      </c>
    </row>
    <row r="1546" spans="1:9" ht="13.5" x14ac:dyDescent="0.25">
      <c r="A1546" s="3">
        <f>TITRES_STAT!B1549</f>
        <v>44566</v>
      </c>
      <c r="B1546" s="6">
        <f>TITRES_STAT!D1549</f>
        <v>43.21</v>
      </c>
      <c r="C1546" s="2">
        <f t="shared" si="216"/>
        <v>1.7199999999999989</v>
      </c>
      <c r="D1546" s="2">
        <f t="shared" si="217"/>
        <v>1.7199999999999989</v>
      </c>
      <c r="E1546" s="2">
        <f t="shared" si="218"/>
        <v>0</v>
      </c>
      <c r="F1546" s="2">
        <f t="shared" si="215"/>
        <v>0.33812345981391384</v>
      </c>
      <c r="G1546" s="2">
        <f t="shared" si="215"/>
        <v>6.2983776407149559E-3</v>
      </c>
      <c r="H1546" s="2">
        <f t="shared" si="211"/>
        <v>53.684215063282871</v>
      </c>
      <c r="I1546" s="2">
        <f t="shared" si="212"/>
        <v>98.171318727273018</v>
      </c>
    </row>
    <row r="1547" spans="1:9" ht="13.5" x14ac:dyDescent="0.25">
      <c r="A1547" s="3">
        <f>TITRES_STAT!B1550</f>
        <v>44567</v>
      </c>
      <c r="B1547" s="6">
        <f>TITRES_STAT!D1550</f>
        <v>43.2</v>
      </c>
      <c r="C1547" s="2">
        <f t="shared" si="216"/>
        <v>-9.9999999999980105E-3</v>
      </c>
      <c r="D1547" s="2">
        <f t="shared" si="217"/>
        <v>0</v>
      </c>
      <c r="E1547" s="2">
        <f t="shared" si="218"/>
        <v>9.9999999999980105E-3</v>
      </c>
      <c r="F1547" s="2">
        <f t="shared" si="215"/>
        <v>0.31397178411291998</v>
      </c>
      <c r="G1547" s="2">
        <f t="shared" si="215"/>
        <v>6.5627792378066029E-3</v>
      </c>
      <c r="H1547" s="2">
        <f t="shared" si="211"/>
        <v>47.841283812230579</v>
      </c>
      <c r="I1547" s="2">
        <f t="shared" si="212"/>
        <v>97.952551771889361</v>
      </c>
    </row>
    <row r="1548" spans="1:9" ht="13.5" x14ac:dyDescent="0.25">
      <c r="A1548" s="3">
        <f>TITRES_STAT!B1551</f>
        <v>44568</v>
      </c>
      <c r="B1548" s="6">
        <f>TITRES_STAT!D1551</f>
        <v>43.2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0.29154522810485428</v>
      </c>
      <c r="G1548" s="2">
        <f t="shared" si="215"/>
        <v>6.0940092922489881E-3</v>
      </c>
      <c r="H1548" s="2">
        <f t="shared" si="211"/>
        <v>47.841283812230586</v>
      </c>
      <c r="I1548" s="2">
        <f t="shared" si="212"/>
        <v>97.952551771889375</v>
      </c>
    </row>
    <row r="1549" spans="1:9" ht="13.5" x14ac:dyDescent="0.25">
      <c r="A1549" s="3">
        <f>TITRES_STAT!B1552</f>
        <v>44571</v>
      </c>
      <c r="B1549" s="6">
        <f>TITRES_STAT!D1552</f>
        <v>43.2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0.27072056895450752</v>
      </c>
      <c r="G1549" s="2">
        <f t="shared" si="219"/>
        <v>5.6587229142312035E-3</v>
      </c>
      <c r="H1549" s="2">
        <f t="shared" si="211"/>
        <v>47.841283812230579</v>
      </c>
      <c r="I1549" s="2">
        <f t="shared" si="212"/>
        <v>97.952551771889361</v>
      </c>
    </row>
    <row r="1550" spans="1:9" ht="13.5" x14ac:dyDescent="0.25">
      <c r="A1550" s="3">
        <f>TITRES_STAT!B1553</f>
        <v>44572</v>
      </c>
      <c r="B1550" s="6">
        <f>TITRES_STAT!D1553</f>
        <v>43.2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0.25138338545775701</v>
      </c>
      <c r="G1550" s="2">
        <f t="shared" si="219"/>
        <v>5.2545284203575461E-3</v>
      </c>
      <c r="H1550" s="2">
        <f t="shared" si="211"/>
        <v>47.841283812230586</v>
      </c>
      <c r="I1550" s="2">
        <f t="shared" si="212"/>
        <v>97.952551771889375</v>
      </c>
    </row>
    <row r="1551" spans="1:9" ht="13.5" x14ac:dyDescent="0.25">
      <c r="A1551" s="3">
        <f>TITRES_STAT!B1554</f>
        <v>44573</v>
      </c>
      <c r="B1551" s="6">
        <f>TITRES_STAT!D1554</f>
        <v>43.2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0.23342742935363153</v>
      </c>
      <c r="G1551" s="2">
        <f t="shared" si="219"/>
        <v>4.879204961760579E-3</v>
      </c>
      <c r="H1551" s="2">
        <f t="shared" si="211"/>
        <v>47.841283812230586</v>
      </c>
      <c r="I1551" s="2">
        <f t="shared" si="212"/>
        <v>97.952551771889375</v>
      </c>
    </row>
    <row r="1552" spans="1:9" ht="13.5" x14ac:dyDescent="0.25">
      <c r="A1552" s="3">
        <f>TITRES_STAT!B1555</f>
        <v>44574</v>
      </c>
      <c r="B1552" s="6">
        <f>TITRES_STAT!D1555</f>
        <v>43.2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0.21675404154265784</v>
      </c>
      <c r="G1552" s="2">
        <f t="shared" si="219"/>
        <v>4.5306903216348242E-3</v>
      </c>
      <c r="H1552" s="2">
        <f t="shared" si="211"/>
        <v>47.841283812230571</v>
      </c>
      <c r="I1552" s="2">
        <f t="shared" si="212"/>
        <v>97.952551771889361</v>
      </c>
    </row>
    <row r="1553" spans="1:9" ht="13.5" x14ac:dyDescent="0.25">
      <c r="A1553" s="3">
        <f>TITRES_STAT!B1556</f>
        <v>44575</v>
      </c>
      <c r="B1553" s="6">
        <f>TITRES_STAT!D1556</f>
        <v>43.2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0.20127161000389657</v>
      </c>
      <c r="G1553" s="2">
        <f t="shared" si="219"/>
        <v>4.207069584375194E-3</v>
      </c>
      <c r="H1553" s="2">
        <f t="shared" ref="H1553:H1616" si="220">F1553/G1553</f>
        <v>47.841283812230571</v>
      </c>
      <c r="I1553" s="2">
        <f t="shared" ref="I1553:I1616" si="221">IF(G1553=0,100,100-(100/(1+H1553)))</f>
        <v>97.952551771889361</v>
      </c>
    </row>
    <row r="1554" spans="1:9" ht="13.5" x14ac:dyDescent="0.25">
      <c r="A1554" s="3">
        <f>TITRES_STAT!B1557</f>
        <v>44578</v>
      </c>
      <c r="B1554" s="6">
        <f>TITRES_STAT!D1557</f>
        <v>43.2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0.18689506643218964</v>
      </c>
      <c r="G1554" s="2">
        <f t="shared" si="219"/>
        <v>3.9065646140626796E-3</v>
      </c>
      <c r="H1554" s="2">
        <f t="shared" si="220"/>
        <v>47.841283812230571</v>
      </c>
      <c r="I1554" s="2">
        <f t="shared" si="221"/>
        <v>97.952551771889361</v>
      </c>
    </row>
    <row r="1555" spans="1:9" ht="13.5" x14ac:dyDescent="0.25">
      <c r="A1555" s="3">
        <f>TITRES_STAT!B1558</f>
        <v>44579</v>
      </c>
      <c r="B1555" s="6">
        <f>TITRES_STAT!D1558</f>
        <v>41.26</v>
      </c>
      <c r="C1555" s="2">
        <f t="shared" si="216"/>
        <v>-1.9400000000000048</v>
      </c>
      <c r="D1555" s="2">
        <f t="shared" si="217"/>
        <v>0</v>
      </c>
      <c r="E1555" s="2">
        <f t="shared" si="218"/>
        <v>1.9400000000000048</v>
      </c>
      <c r="F1555" s="2">
        <f t="shared" si="219"/>
        <v>0.17354541882989039</v>
      </c>
      <c r="G1555" s="2">
        <f t="shared" si="219"/>
        <v>0.14219895285591569</v>
      </c>
      <c r="H1555" s="2">
        <f t="shared" si="220"/>
        <v>1.2204409058183203</v>
      </c>
      <c r="I1555" s="2">
        <f t="shared" si="221"/>
        <v>54.963899404858942</v>
      </c>
    </row>
    <row r="1556" spans="1:9" ht="13.5" x14ac:dyDescent="0.25">
      <c r="A1556" s="3">
        <f>TITRES_STAT!B1559</f>
        <v>44580</v>
      </c>
      <c r="B1556" s="6">
        <f>TITRES_STAT!D1559</f>
        <v>40.61</v>
      </c>
      <c r="C1556" s="2">
        <f t="shared" si="216"/>
        <v>-0.64999999999999858</v>
      </c>
      <c r="D1556" s="2">
        <f t="shared" si="217"/>
        <v>0</v>
      </c>
      <c r="E1556" s="2">
        <f t="shared" si="218"/>
        <v>0.64999999999999858</v>
      </c>
      <c r="F1556" s="2">
        <f t="shared" si="219"/>
        <v>0.16114931748489822</v>
      </c>
      <c r="G1556" s="2">
        <f t="shared" si="219"/>
        <v>0.17847045622335017</v>
      </c>
      <c r="H1556" s="2">
        <f t="shared" si="220"/>
        <v>0.90294674477228265</v>
      </c>
      <c r="I1556" s="2">
        <f t="shared" si="221"/>
        <v>47.449921930439217</v>
      </c>
    </row>
    <row r="1557" spans="1:9" ht="13.5" x14ac:dyDescent="0.25">
      <c r="A1557" s="3">
        <f>TITRES_STAT!B1560</f>
        <v>44581</v>
      </c>
      <c r="B1557" s="6">
        <f>TITRES_STAT!D1560</f>
        <v>40.61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0.14963865195026263</v>
      </c>
      <c r="G1557" s="2">
        <f t="shared" si="219"/>
        <v>0.16572256649311087</v>
      </c>
      <c r="H1557" s="2">
        <f t="shared" si="220"/>
        <v>0.90294674477228265</v>
      </c>
      <c r="I1557" s="2">
        <f t="shared" si="221"/>
        <v>47.449921930439217</v>
      </c>
    </row>
    <row r="1558" spans="1:9" ht="13.5" x14ac:dyDescent="0.25">
      <c r="A1558" s="3">
        <f>TITRES_STAT!B1561</f>
        <v>44582</v>
      </c>
      <c r="B1558" s="6">
        <f>TITRES_STAT!D1561</f>
        <v>40.61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0.13895017681095817</v>
      </c>
      <c r="G1558" s="2">
        <f t="shared" si="219"/>
        <v>0.15388524031503151</v>
      </c>
      <c r="H1558" s="2">
        <f t="shared" si="220"/>
        <v>0.90294674477228287</v>
      </c>
      <c r="I1558" s="2">
        <f t="shared" si="221"/>
        <v>47.449921930439231</v>
      </c>
    </row>
    <row r="1559" spans="1:9" ht="13.5" x14ac:dyDescent="0.25">
      <c r="A1559" s="3">
        <f>TITRES_STAT!B1562</f>
        <v>44585</v>
      </c>
      <c r="B1559" s="6">
        <f>TITRES_STAT!D1562</f>
        <v>40.61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0.12902516418160401</v>
      </c>
      <c r="G1559" s="2">
        <f t="shared" si="219"/>
        <v>0.14289343743538638</v>
      </c>
      <c r="H1559" s="2">
        <f t="shared" si="220"/>
        <v>0.90294674477228298</v>
      </c>
      <c r="I1559" s="2">
        <f t="shared" si="221"/>
        <v>47.449921930439231</v>
      </c>
    </row>
    <row r="1560" spans="1:9" ht="13.5" x14ac:dyDescent="0.25">
      <c r="A1560" s="3">
        <f>TITRES_STAT!B1563</f>
        <v>44586</v>
      </c>
      <c r="B1560" s="6">
        <f>TITRES_STAT!D1563</f>
        <v>40.61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0.11980908102577514</v>
      </c>
      <c r="G1560" s="2">
        <f t="shared" si="219"/>
        <v>0.13268676333285878</v>
      </c>
      <c r="H1560" s="2">
        <f t="shared" si="220"/>
        <v>0.90294674477228287</v>
      </c>
      <c r="I1560" s="2">
        <f t="shared" si="221"/>
        <v>47.449921930439231</v>
      </c>
    </row>
    <row r="1561" spans="1:9" ht="13.5" x14ac:dyDescent="0.25">
      <c r="A1561" s="3">
        <f>TITRES_STAT!B1564</f>
        <v>44587</v>
      </c>
      <c r="B1561" s="6">
        <f>TITRES_STAT!D1564</f>
        <v>40.61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0.11125128952393405</v>
      </c>
      <c r="G1561" s="2">
        <f t="shared" si="219"/>
        <v>0.12320913738051173</v>
      </c>
      <c r="H1561" s="2">
        <f t="shared" si="220"/>
        <v>0.90294674477228276</v>
      </c>
      <c r="I1561" s="2">
        <f t="shared" si="221"/>
        <v>47.449921930439224</v>
      </c>
    </row>
    <row r="1562" spans="1:9" ht="13.5" x14ac:dyDescent="0.25">
      <c r="A1562" s="3">
        <f>TITRES_STAT!B1565</f>
        <v>44588</v>
      </c>
      <c r="B1562" s="6">
        <f>TITRES_STAT!D1565</f>
        <v>40.61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0.10330476884365304</v>
      </c>
      <c r="G1562" s="2">
        <f t="shared" si="219"/>
        <v>0.11440848471047517</v>
      </c>
      <c r="H1562" s="2">
        <f t="shared" si="220"/>
        <v>0.90294674477228276</v>
      </c>
      <c r="I1562" s="2">
        <f t="shared" si="221"/>
        <v>47.449921930439224</v>
      </c>
    </row>
    <row r="1563" spans="1:9" ht="13.5" x14ac:dyDescent="0.25">
      <c r="A1563" s="3">
        <f>TITRES_STAT!B1566</f>
        <v>44589</v>
      </c>
      <c r="B1563" s="6">
        <f>TITRES_STAT!D1566</f>
        <v>40.61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9.5925856783392119E-2</v>
      </c>
      <c r="G1563" s="2">
        <f t="shared" si="219"/>
        <v>0.10623645008829838</v>
      </c>
      <c r="H1563" s="2">
        <f t="shared" si="220"/>
        <v>0.90294674477228287</v>
      </c>
      <c r="I1563" s="2">
        <f t="shared" si="221"/>
        <v>47.449921930439231</v>
      </c>
    </row>
    <row r="1564" spans="1:9" ht="13.5" x14ac:dyDescent="0.25">
      <c r="A1564" s="3">
        <f>TITRES_STAT!B1567</f>
        <v>44592</v>
      </c>
      <c r="B1564" s="6">
        <f>TITRES_STAT!D1567</f>
        <v>40.61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8.9074009870292681E-2</v>
      </c>
      <c r="G1564" s="2">
        <f t="shared" si="219"/>
        <v>9.8648132224848487E-2</v>
      </c>
      <c r="H1564" s="2">
        <f t="shared" si="220"/>
        <v>0.90294674477228287</v>
      </c>
      <c r="I1564" s="2">
        <f t="shared" si="221"/>
        <v>47.449921930439231</v>
      </c>
    </row>
    <row r="1565" spans="1:9" ht="13.5" x14ac:dyDescent="0.25">
      <c r="A1565" s="3">
        <f>TITRES_STAT!B1568</f>
        <v>44593</v>
      </c>
      <c r="B1565" s="6">
        <f>TITRES_STAT!D1568</f>
        <v>40.61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8.2711580593843204E-2</v>
      </c>
      <c r="G1565" s="2">
        <f t="shared" si="222"/>
        <v>9.1601837065930738E-2</v>
      </c>
      <c r="H1565" s="2">
        <f t="shared" si="220"/>
        <v>0.90294674477228287</v>
      </c>
      <c r="I1565" s="2">
        <f t="shared" si="221"/>
        <v>47.449921930439231</v>
      </c>
    </row>
    <row r="1566" spans="1:9" ht="13.5" x14ac:dyDescent="0.25">
      <c r="A1566" s="3">
        <f>TITRES_STAT!B1569</f>
        <v>44594</v>
      </c>
      <c r="B1566" s="6">
        <f>TITRES_STAT!D1569</f>
        <v>40.61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7.680361055142583E-2</v>
      </c>
      <c r="G1566" s="2">
        <f t="shared" si="222"/>
        <v>8.5058848704078538E-2</v>
      </c>
      <c r="H1566" s="2">
        <f t="shared" si="220"/>
        <v>0.90294674477228287</v>
      </c>
      <c r="I1566" s="2">
        <f t="shared" si="221"/>
        <v>47.449921930439231</v>
      </c>
    </row>
    <row r="1567" spans="1:9" ht="13.5" x14ac:dyDescent="0.25">
      <c r="A1567" s="3">
        <f>TITRES_STAT!B1570</f>
        <v>44595</v>
      </c>
      <c r="B1567" s="6">
        <f>TITRES_STAT!D1570</f>
        <v>40.61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7.1317638369181133E-2</v>
      </c>
      <c r="G1567" s="2">
        <f t="shared" si="222"/>
        <v>7.8983216653787228E-2</v>
      </c>
      <c r="H1567" s="2">
        <f t="shared" si="220"/>
        <v>0.90294674477228276</v>
      </c>
      <c r="I1567" s="2">
        <f t="shared" si="221"/>
        <v>47.449921930439224</v>
      </c>
    </row>
    <row r="1568" spans="1:9" ht="13.5" x14ac:dyDescent="0.25">
      <c r="A1568" s="3">
        <f>TITRES_STAT!B1571</f>
        <v>44596</v>
      </c>
      <c r="B1568" s="6">
        <f>TITRES_STAT!D1571</f>
        <v>40.61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6.6223521342811051E-2</v>
      </c>
      <c r="G1568" s="2">
        <f t="shared" si="222"/>
        <v>7.3341558321373859E-2</v>
      </c>
      <c r="H1568" s="2">
        <f t="shared" si="220"/>
        <v>0.90294674477228276</v>
      </c>
      <c r="I1568" s="2">
        <f t="shared" si="221"/>
        <v>47.449921930439224</v>
      </c>
    </row>
    <row r="1569" spans="1:9" ht="13.5" x14ac:dyDescent="0.25">
      <c r="A1569" s="3">
        <f>TITRES_STAT!B1572</f>
        <v>44599</v>
      </c>
      <c r="B1569" s="6">
        <f>TITRES_STAT!D1572</f>
        <v>40.61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6.1493269818324543E-2</v>
      </c>
      <c r="G1569" s="2">
        <f t="shared" si="222"/>
        <v>6.8102875584132874E-2</v>
      </c>
      <c r="H1569" s="2">
        <f t="shared" si="220"/>
        <v>0.90294674477228265</v>
      </c>
      <c r="I1569" s="2">
        <f t="shared" si="221"/>
        <v>47.449921930439217</v>
      </c>
    </row>
    <row r="1570" spans="1:9" ht="13.5" x14ac:dyDescent="0.25">
      <c r="A1570" s="3">
        <f>TITRES_STAT!B1573</f>
        <v>44600</v>
      </c>
      <c r="B1570" s="6">
        <f>TITRES_STAT!D1573</f>
        <v>40.61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5.7100893402729933E-2</v>
      </c>
      <c r="G1570" s="2">
        <f t="shared" si="222"/>
        <v>6.3238384470980527E-2</v>
      </c>
      <c r="H1570" s="2">
        <f t="shared" si="220"/>
        <v>0.90294674477228254</v>
      </c>
      <c r="I1570" s="2">
        <f t="shared" si="221"/>
        <v>47.449921930439217</v>
      </c>
    </row>
    <row r="1571" spans="1:9" ht="13.5" x14ac:dyDescent="0.25">
      <c r="A1571" s="3">
        <f>TITRES_STAT!B1574</f>
        <v>44601</v>
      </c>
      <c r="B1571" s="6">
        <f>TITRES_STAT!D1574</f>
        <v>40.61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5.3022258159677794E-2</v>
      </c>
      <c r="G1571" s="2">
        <f t="shared" si="222"/>
        <v>5.8721357008767634E-2</v>
      </c>
      <c r="H1571" s="2">
        <f t="shared" si="220"/>
        <v>0.90294674477228254</v>
      </c>
      <c r="I1571" s="2">
        <f t="shared" si="221"/>
        <v>47.449921930439217</v>
      </c>
    </row>
    <row r="1572" spans="1:9" ht="13.5" x14ac:dyDescent="0.25">
      <c r="A1572" s="3">
        <f>TITRES_STAT!B1575</f>
        <v>44602</v>
      </c>
      <c r="B1572" s="6">
        <f>TITRES_STAT!D1575</f>
        <v>40.61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4.9234954005415096E-2</v>
      </c>
      <c r="G1572" s="2">
        <f t="shared" si="222"/>
        <v>5.4526974365284232E-2</v>
      </c>
      <c r="H1572" s="2">
        <f t="shared" si="220"/>
        <v>0.90294674477228254</v>
      </c>
      <c r="I1572" s="2">
        <f t="shared" si="221"/>
        <v>47.449921930439217</v>
      </c>
    </row>
    <row r="1573" spans="1:9" ht="13.5" x14ac:dyDescent="0.25">
      <c r="A1573" s="3">
        <f>TITRES_STAT!B1576</f>
        <v>44603</v>
      </c>
      <c r="B1573" s="6">
        <f>TITRES_STAT!D1576</f>
        <v>40.61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4.571817157645687E-2</v>
      </c>
      <c r="G1573" s="2">
        <f t="shared" si="222"/>
        <v>5.0632190482049644E-2</v>
      </c>
      <c r="H1573" s="2">
        <f t="shared" si="220"/>
        <v>0.90294674477228254</v>
      </c>
      <c r="I1573" s="2">
        <f t="shared" si="221"/>
        <v>47.449921930439217</v>
      </c>
    </row>
    <row r="1574" spans="1:9" ht="13.5" x14ac:dyDescent="0.25">
      <c r="A1574" s="3">
        <f>TITRES_STAT!B1577</f>
        <v>44606</v>
      </c>
      <c r="B1574" s="6">
        <f>TITRES_STAT!D1577</f>
        <v>40.61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4.2452587892424239E-2</v>
      </c>
      <c r="G1574" s="2">
        <f t="shared" si="222"/>
        <v>4.7015605447617528E-2</v>
      </c>
      <c r="H1574" s="2">
        <f t="shared" si="220"/>
        <v>0.90294674477228254</v>
      </c>
      <c r="I1574" s="2">
        <f t="shared" si="221"/>
        <v>47.449921930439217</v>
      </c>
    </row>
    <row r="1575" spans="1:9" ht="13.5" x14ac:dyDescent="0.25">
      <c r="A1575" s="3">
        <f>TITRES_STAT!B1578</f>
        <v>44607</v>
      </c>
      <c r="B1575" s="6">
        <f>TITRES_STAT!D1578</f>
        <v>40.61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3.9420260185822509E-2</v>
      </c>
      <c r="G1575" s="2">
        <f t="shared" si="222"/>
        <v>4.3657347915644851E-2</v>
      </c>
      <c r="H1575" s="2">
        <f t="shared" si="220"/>
        <v>0.90294674477228243</v>
      </c>
      <c r="I1575" s="2">
        <f t="shared" si="221"/>
        <v>47.449921930439217</v>
      </c>
    </row>
    <row r="1576" spans="1:9" ht="13.5" x14ac:dyDescent="0.25">
      <c r="A1576" s="3">
        <f>TITRES_STAT!B1579</f>
        <v>44608</v>
      </c>
      <c r="B1576" s="6">
        <f>TITRES_STAT!D1579</f>
        <v>38.79</v>
      </c>
      <c r="C1576" s="2">
        <f t="shared" si="216"/>
        <v>-1.8200000000000003</v>
      </c>
      <c r="D1576" s="2">
        <f t="shared" si="217"/>
        <v>0</v>
      </c>
      <c r="E1576" s="2">
        <f t="shared" si="218"/>
        <v>1.8200000000000003</v>
      </c>
      <c r="F1576" s="2">
        <f t="shared" si="222"/>
        <v>3.6604527315406608E-2</v>
      </c>
      <c r="G1576" s="2">
        <f t="shared" si="222"/>
        <v>0.17053896592167023</v>
      </c>
      <c r="H1576" s="2">
        <f t="shared" si="220"/>
        <v>0.21464025607038881</v>
      </c>
      <c r="I1576" s="2">
        <f t="shared" si="221"/>
        <v>17.671096853383915</v>
      </c>
    </row>
    <row r="1577" spans="1:9" ht="13.5" x14ac:dyDescent="0.25">
      <c r="A1577" s="3">
        <f>TITRES_STAT!B1580</f>
        <v>44609</v>
      </c>
      <c r="B1577" s="6">
        <f>TITRES_STAT!D1580</f>
        <v>37.049999999999997</v>
      </c>
      <c r="C1577" s="2">
        <f t="shared" si="216"/>
        <v>-1.740000000000002</v>
      </c>
      <c r="D1577" s="2">
        <f t="shared" si="217"/>
        <v>0</v>
      </c>
      <c r="E1577" s="2">
        <f t="shared" si="218"/>
        <v>1.740000000000002</v>
      </c>
      <c r="F1577" s="2">
        <f t="shared" si="222"/>
        <v>3.3989918221448992E-2</v>
      </c>
      <c r="G1577" s="2">
        <f t="shared" si="222"/>
        <v>0.28264332549869392</v>
      </c>
      <c r="H1577" s="2">
        <f t="shared" si="220"/>
        <v>0.12025728242999341</v>
      </c>
      <c r="I1577" s="2">
        <f t="shared" si="221"/>
        <v>10.734791401591139</v>
      </c>
    </row>
    <row r="1578" spans="1:9" ht="13.5" x14ac:dyDescent="0.25">
      <c r="A1578" s="3">
        <f>TITRES_STAT!B1581</f>
        <v>44610</v>
      </c>
      <c r="B1578" s="6">
        <f>TITRES_STAT!D1581</f>
        <v>36.5</v>
      </c>
      <c r="C1578" s="2">
        <f t="shared" si="216"/>
        <v>-0.54999999999999716</v>
      </c>
      <c r="D1578" s="2">
        <f t="shared" si="217"/>
        <v>0</v>
      </c>
      <c r="E1578" s="2">
        <f t="shared" si="218"/>
        <v>0.54999999999999716</v>
      </c>
      <c r="F1578" s="2">
        <f t="shared" si="222"/>
        <v>3.156206691991692E-2</v>
      </c>
      <c r="G1578" s="2">
        <f t="shared" si="222"/>
        <v>0.30174023082021556</v>
      </c>
      <c r="H1578" s="2">
        <f t="shared" si="220"/>
        <v>0.10460012850829425</v>
      </c>
      <c r="I1578" s="2">
        <f t="shared" si="221"/>
        <v>9.4695017507875292</v>
      </c>
    </row>
    <row r="1579" spans="1:9" ht="13.5" x14ac:dyDescent="0.25">
      <c r="A1579" s="3">
        <f>TITRES_STAT!B1582</f>
        <v>44613</v>
      </c>
      <c r="B1579" s="6">
        <f>TITRES_STAT!D1582</f>
        <v>36.5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2.9307633568494282E-2</v>
      </c>
      <c r="G1579" s="2">
        <f t="shared" si="222"/>
        <v>0.28018735719020016</v>
      </c>
      <c r="H1579" s="2">
        <f t="shared" si="220"/>
        <v>0.10460012850829425</v>
      </c>
      <c r="I1579" s="2">
        <f t="shared" si="221"/>
        <v>9.4695017507875292</v>
      </c>
    </row>
    <row r="1580" spans="1:9" ht="13.5" x14ac:dyDescent="0.25">
      <c r="A1580" s="3">
        <f>TITRES_STAT!B1583</f>
        <v>44614</v>
      </c>
      <c r="B1580" s="6">
        <f>TITRES_STAT!D1583</f>
        <v>36.5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2.7214231170744691E-2</v>
      </c>
      <c r="G1580" s="2">
        <f t="shared" si="222"/>
        <v>0.26017397453375729</v>
      </c>
      <c r="H1580" s="2">
        <f t="shared" si="220"/>
        <v>0.10460012850829425</v>
      </c>
      <c r="I1580" s="2">
        <f t="shared" si="221"/>
        <v>9.4695017507875292</v>
      </c>
    </row>
    <row r="1581" spans="1:9" ht="13.5" x14ac:dyDescent="0.25">
      <c r="A1581" s="3">
        <f>TITRES_STAT!B1584</f>
        <v>44615</v>
      </c>
      <c r="B1581" s="6">
        <f>TITRES_STAT!D1584</f>
        <v>36.5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2.52703575156915E-2</v>
      </c>
      <c r="G1581" s="2">
        <f t="shared" si="223"/>
        <v>0.24159011920991749</v>
      </c>
      <c r="H1581" s="2">
        <f t="shared" si="220"/>
        <v>0.10460012850829427</v>
      </c>
      <c r="I1581" s="2">
        <f t="shared" si="221"/>
        <v>9.4695017507875292</v>
      </c>
    </row>
    <row r="1582" spans="1:9" ht="13.5" x14ac:dyDescent="0.25">
      <c r="A1582" s="3">
        <f>TITRES_STAT!B1585</f>
        <v>44616</v>
      </c>
      <c r="B1582" s="6">
        <f>TITRES_STAT!D1585</f>
        <v>36.5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2.3465331978856394E-2</v>
      </c>
      <c r="G1582" s="2">
        <f t="shared" si="223"/>
        <v>0.22433368212349483</v>
      </c>
      <c r="H1582" s="2">
        <f t="shared" si="220"/>
        <v>0.10460012850829425</v>
      </c>
      <c r="I1582" s="2">
        <f t="shared" si="221"/>
        <v>9.4695017507875292</v>
      </c>
    </row>
    <row r="1583" spans="1:9" ht="13.5" x14ac:dyDescent="0.25">
      <c r="A1583" s="3">
        <f>TITRES_STAT!B1586</f>
        <v>44617</v>
      </c>
      <c r="B1583" s="6">
        <f>TITRES_STAT!D1586</f>
        <v>36.5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2.1789236837509506E-2</v>
      </c>
      <c r="G1583" s="2">
        <f t="shared" si="223"/>
        <v>0.20830984768610233</v>
      </c>
      <c r="H1583" s="2">
        <f t="shared" si="220"/>
        <v>0.10460012850829425</v>
      </c>
      <c r="I1583" s="2">
        <f t="shared" si="221"/>
        <v>9.4695017507875292</v>
      </c>
    </row>
    <row r="1584" spans="1:9" ht="13.5" x14ac:dyDescent="0.25">
      <c r="A1584" s="3">
        <f>TITRES_STAT!B1587</f>
        <v>44620</v>
      </c>
      <c r="B1584" s="6">
        <f>TITRES_STAT!D1587</f>
        <v>36.5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2.0232862777687398E-2</v>
      </c>
      <c r="G1584" s="2">
        <f t="shared" si="223"/>
        <v>0.19343057285138074</v>
      </c>
      <c r="H1584" s="2">
        <f t="shared" si="220"/>
        <v>0.10460012850829425</v>
      </c>
      <c r="I1584" s="2">
        <f t="shared" si="221"/>
        <v>9.4695017507875292</v>
      </c>
    </row>
    <row r="1585" spans="1:9" ht="13.5" x14ac:dyDescent="0.25">
      <c r="A1585" s="3">
        <f>TITRES_STAT!B1588</f>
        <v>44621</v>
      </c>
      <c r="B1585" s="6">
        <f>TITRES_STAT!D1588</f>
        <v>38.14</v>
      </c>
      <c r="C1585" s="2">
        <f t="shared" si="216"/>
        <v>1.6400000000000006</v>
      </c>
      <c r="D1585" s="2">
        <f t="shared" si="217"/>
        <v>1.6400000000000006</v>
      </c>
      <c r="E1585" s="2">
        <f t="shared" si="218"/>
        <v>0</v>
      </c>
      <c r="F1585" s="2">
        <f t="shared" si="223"/>
        <v>0.13593051543642407</v>
      </c>
      <c r="G1585" s="2">
        <f t="shared" si="223"/>
        <v>0.1796141033619964</v>
      </c>
      <c r="H1585" s="2">
        <f t="shared" si="220"/>
        <v>0.75679199401434583</v>
      </c>
      <c r="I1585" s="2">
        <f t="shared" si="221"/>
        <v>43.078064824569431</v>
      </c>
    </row>
    <row r="1586" spans="1:9" ht="13.5" x14ac:dyDescent="0.25">
      <c r="A1586" s="3">
        <f>TITRES_STAT!B1589</f>
        <v>44622</v>
      </c>
      <c r="B1586" s="6">
        <f>TITRES_STAT!D1589</f>
        <v>38.14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0.12622119290525091</v>
      </c>
      <c r="G1586" s="2">
        <f t="shared" si="223"/>
        <v>0.16678452455042522</v>
      </c>
      <c r="H1586" s="2">
        <f t="shared" si="220"/>
        <v>0.75679199401434583</v>
      </c>
      <c r="I1586" s="2">
        <f t="shared" si="221"/>
        <v>43.078064824569431</v>
      </c>
    </row>
    <row r="1587" spans="1:9" ht="13.5" x14ac:dyDescent="0.25">
      <c r="A1587" s="3">
        <f>TITRES_STAT!B1590</f>
        <v>44623</v>
      </c>
      <c r="B1587" s="6">
        <f>TITRES_STAT!D1590</f>
        <v>38.14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0.11720539341201872</v>
      </c>
      <c r="G1587" s="2">
        <f t="shared" si="223"/>
        <v>0.15487134422539484</v>
      </c>
      <c r="H1587" s="2">
        <f t="shared" si="220"/>
        <v>0.75679199401434594</v>
      </c>
      <c r="I1587" s="2">
        <f t="shared" si="221"/>
        <v>43.078064824569438</v>
      </c>
    </row>
    <row r="1588" spans="1:9" ht="13.5" x14ac:dyDescent="0.25">
      <c r="A1588" s="3">
        <f>TITRES_STAT!B1591</f>
        <v>44624</v>
      </c>
      <c r="B1588" s="6">
        <f>TITRES_STAT!D1591</f>
        <v>38.14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0.10883357959687452</v>
      </c>
      <c r="G1588" s="2">
        <f t="shared" si="223"/>
        <v>0.14380910535215236</v>
      </c>
      <c r="H1588" s="2">
        <f t="shared" si="220"/>
        <v>0.75679199401434594</v>
      </c>
      <c r="I1588" s="2">
        <f t="shared" si="221"/>
        <v>43.078064824569438</v>
      </c>
    </row>
    <row r="1589" spans="1:9" ht="13.5" x14ac:dyDescent="0.25">
      <c r="A1589" s="3">
        <f>TITRES_STAT!B1592</f>
        <v>44627</v>
      </c>
      <c r="B1589" s="6">
        <f>TITRES_STAT!D1592</f>
        <v>38.14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0.10105975248281206</v>
      </c>
      <c r="G1589" s="2">
        <f t="shared" si="223"/>
        <v>0.13353702639842718</v>
      </c>
      <c r="H1589" s="2">
        <f t="shared" si="220"/>
        <v>0.75679199401434594</v>
      </c>
      <c r="I1589" s="2">
        <f t="shared" si="221"/>
        <v>43.078064824569438</v>
      </c>
    </row>
    <row r="1590" spans="1:9" ht="13.5" x14ac:dyDescent="0.25">
      <c r="A1590" s="3">
        <f>TITRES_STAT!B1593</f>
        <v>44628</v>
      </c>
      <c r="B1590" s="6">
        <f>TITRES_STAT!D1593</f>
        <v>38.14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9.384119873403976E-2</v>
      </c>
      <c r="G1590" s="2">
        <f t="shared" si="223"/>
        <v>0.1239986673699681</v>
      </c>
      <c r="H1590" s="2">
        <f t="shared" si="220"/>
        <v>0.75679199401434583</v>
      </c>
      <c r="I1590" s="2">
        <f t="shared" si="221"/>
        <v>43.078064824569431</v>
      </c>
    </row>
    <row r="1591" spans="1:9" ht="13.5" x14ac:dyDescent="0.25">
      <c r="A1591" s="3">
        <f>TITRES_STAT!B1594</f>
        <v>44629</v>
      </c>
      <c r="B1591" s="6">
        <f>TITRES_STAT!D1594</f>
        <v>38.14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8.7138255967322636E-2</v>
      </c>
      <c r="G1591" s="2">
        <f t="shared" si="223"/>
        <v>0.11514161970068468</v>
      </c>
      <c r="H1591" s="2">
        <f t="shared" si="220"/>
        <v>0.75679199401434583</v>
      </c>
      <c r="I1591" s="2">
        <f t="shared" si="221"/>
        <v>43.078064824569431</v>
      </c>
    </row>
    <row r="1592" spans="1:9" ht="13.5" x14ac:dyDescent="0.25">
      <c r="A1592" s="3">
        <f>TITRES_STAT!B1595</f>
        <v>44630</v>
      </c>
      <c r="B1592" s="6">
        <f>TITRES_STAT!D1595</f>
        <v>38.14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8.0914094826799593E-2</v>
      </c>
      <c r="G1592" s="2">
        <f t="shared" si="223"/>
        <v>0.1069172182934929</v>
      </c>
      <c r="H1592" s="2">
        <f t="shared" si="220"/>
        <v>0.75679199401434583</v>
      </c>
      <c r="I1592" s="2">
        <f t="shared" si="221"/>
        <v>43.078064824569431</v>
      </c>
    </row>
    <row r="1593" spans="1:9" ht="13.5" x14ac:dyDescent="0.25">
      <c r="A1593" s="3">
        <f>TITRES_STAT!B1596</f>
        <v>44631</v>
      </c>
      <c r="B1593" s="6">
        <f>TITRES_STAT!D1596</f>
        <v>38.14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7.5134516624885336E-2</v>
      </c>
      <c r="G1593" s="2">
        <f t="shared" si="223"/>
        <v>9.9280274129671983E-2</v>
      </c>
      <c r="H1593" s="2">
        <f t="shared" si="220"/>
        <v>0.75679199401434583</v>
      </c>
      <c r="I1593" s="2">
        <f t="shared" si="221"/>
        <v>43.078064824569431</v>
      </c>
    </row>
    <row r="1594" spans="1:9" ht="13.5" x14ac:dyDescent="0.25">
      <c r="A1594" s="3">
        <f>TITRES_STAT!B1597</f>
        <v>44634</v>
      </c>
      <c r="B1594" s="6">
        <f>TITRES_STAT!D1597</f>
        <v>38.14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6.976776543739352E-2</v>
      </c>
      <c r="G1594" s="2">
        <f t="shared" si="223"/>
        <v>9.2188825977552555E-2</v>
      </c>
      <c r="H1594" s="2">
        <f t="shared" si="220"/>
        <v>0.75679199401434583</v>
      </c>
      <c r="I1594" s="2">
        <f t="shared" si="221"/>
        <v>43.078064824569431</v>
      </c>
    </row>
    <row r="1595" spans="1:9" ht="13.5" x14ac:dyDescent="0.25">
      <c r="A1595" s="3">
        <f>TITRES_STAT!B1598</f>
        <v>44635</v>
      </c>
      <c r="B1595" s="6">
        <f>TITRES_STAT!D1598</f>
        <v>38.14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6.4784353620436844E-2</v>
      </c>
      <c r="G1595" s="2">
        <f t="shared" si="223"/>
        <v>8.56039098362988E-2</v>
      </c>
      <c r="H1595" s="2">
        <f t="shared" si="220"/>
        <v>0.75679199401434583</v>
      </c>
      <c r="I1595" s="2">
        <f t="shared" si="221"/>
        <v>43.078064824569431</v>
      </c>
    </row>
    <row r="1596" spans="1:9" ht="13.5" x14ac:dyDescent="0.25">
      <c r="A1596" s="3">
        <f>TITRES_STAT!B1599</f>
        <v>44636</v>
      </c>
      <c r="B1596" s="6">
        <f>TITRES_STAT!D1599</f>
        <v>38.14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6.0156899790405637E-2</v>
      </c>
      <c r="G1596" s="2">
        <f t="shared" si="223"/>
        <v>7.948934484799175E-2</v>
      </c>
      <c r="H1596" s="2">
        <f t="shared" si="220"/>
        <v>0.75679199401434571</v>
      </c>
      <c r="I1596" s="2">
        <f t="shared" si="221"/>
        <v>43.078064824569431</v>
      </c>
    </row>
    <row r="1597" spans="1:9" ht="13.5" x14ac:dyDescent="0.25">
      <c r="A1597" s="3">
        <f>TITRES_STAT!B1600</f>
        <v>44637</v>
      </c>
      <c r="B1597" s="6">
        <f>TITRES_STAT!D1600</f>
        <v>38.14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5.585997837680523E-2</v>
      </c>
      <c r="G1597" s="2">
        <f t="shared" si="224"/>
        <v>7.3811534501706619E-2</v>
      </c>
      <c r="H1597" s="2">
        <f t="shared" si="220"/>
        <v>0.75679199401434571</v>
      </c>
      <c r="I1597" s="2">
        <f t="shared" si="221"/>
        <v>43.078064824569431</v>
      </c>
    </row>
    <row r="1598" spans="1:9" ht="13.5" x14ac:dyDescent="0.25">
      <c r="A1598" s="3">
        <f>TITRES_STAT!B1601</f>
        <v>44638</v>
      </c>
      <c r="B1598" s="6">
        <f>TITRES_STAT!D1601</f>
        <v>38.14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5.1869979921319143E-2</v>
      </c>
      <c r="G1598" s="2">
        <f t="shared" si="224"/>
        <v>6.8539282037299004E-2</v>
      </c>
      <c r="H1598" s="2">
        <f t="shared" si="220"/>
        <v>0.75679199401434571</v>
      </c>
      <c r="I1598" s="2">
        <f t="shared" si="221"/>
        <v>43.078064824569431</v>
      </c>
    </row>
    <row r="1599" spans="1:9" ht="13.5" x14ac:dyDescent="0.25">
      <c r="A1599" s="3">
        <f>TITRES_STAT!B1602</f>
        <v>44641</v>
      </c>
      <c r="B1599" s="6">
        <f>TITRES_STAT!D1602</f>
        <v>38.14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4.816498135551063E-2</v>
      </c>
      <c r="G1599" s="2">
        <f t="shared" si="224"/>
        <v>6.3643619034634794E-2</v>
      </c>
      <c r="H1599" s="2">
        <f t="shared" si="220"/>
        <v>0.75679199401434571</v>
      </c>
      <c r="I1599" s="2">
        <f t="shared" si="221"/>
        <v>43.078064824569431</v>
      </c>
    </row>
    <row r="1600" spans="1:9" ht="13.5" x14ac:dyDescent="0.25">
      <c r="A1600" s="3">
        <f>TITRES_STAT!B1603</f>
        <v>44642</v>
      </c>
      <c r="B1600" s="6">
        <f>TITRES_STAT!D1603</f>
        <v>38.14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4.4724625544402728E-2</v>
      </c>
      <c r="G1600" s="2">
        <f t="shared" si="224"/>
        <v>5.9097646246446596E-2</v>
      </c>
      <c r="H1600" s="2">
        <f t="shared" si="220"/>
        <v>0.7567919940143456</v>
      </c>
      <c r="I1600" s="2">
        <f t="shared" si="221"/>
        <v>43.078064824569431</v>
      </c>
    </row>
    <row r="1601" spans="1:9" ht="13.5" x14ac:dyDescent="0.25">
      <c r="A1601" s="3">
        <f>TITRES_STAT!B1604</f>
        <v>44643</v>
      </c>
      <c r="B1601" s="6">
        <f>TITRES_STAT!D1604</f>
        <v>38.14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4.1530009434088244E-2</v>
      </c>
      <c r="G1601" s="2">
        <f t="shared" si="224"/>
        <v>5.4876385800271835E-2</v>
      </c>
      <c r="H1601" s="2">
        <f t="shared" si="220"/>
        <v>0.7567919940143456</v>
      </c>
      <c r="I1601" s="2">
        <f t="shared" si="221"/>
        <v>43.078064824569431</v>
      </c>
    </row>
    <row r="1602" spans="1:9" ht="13.5" x14ac:dyDescent="0.25">
      <c r="A1602" s="3">
        <f>TITRES_STAT!B1605</f>
        <v>44644</v>
      </c>
      <c r="B1602" s="6">
        <f>TITRES_STAT!D1605</f>
        <v>38.14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3.8563580188796229E-2</v>
      </c>
      <c r="G1602" s="2">
        <f t="shared" si="224"/>
        <v>5.0956643957395277E-2</v>
      </c>
      <c r="H1602" s="2">
        <f t="shared" si="220"/>
        <v>0.7567919940143456</v>
      </c>
      <c r="I1602" s="2">
        <f t="shared" si="221"/>
        <v>43.078064824569431</v>
      </c>
    </row>
    <row r="1603" spans="1:9" ht="13.5" x14ac:dyDescent="0.25">
      <c r="A1603" s="3">
        <f>TITRES_STAT!B1606</f>
        <v>44645</v>
      </c>
      <c r="B1603" s="6">
        <f>TITRES_STAT!D1606</f>
        <v>38.14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3.5809038746739352E-2</v>
      </c>
      <c r="G1603" s="2">
        <f t="shared" si="224"/>
        <v>4.731688367472419E-2</v>
      </c>
      <c r="H1603" s="2">
        <f t="shared" si="220"/>
        <v>0.75679199401434549</v>
      </c>
      <c r="I1603" s="2">
        <f t="shared" si="221"/>
        <v>43.078064824569424</v>
      </c>
    </row>
    <row r="1604" spans="1:9" ht="13.5" x14ac:dyDescent="0.25">
      <c r="A1604" s="3">
        <f>TITRES_STAT!B1607</f>
        <v>44648</v>
      </c>
      <c r="B1604" s="6">
        <f>TITRES_STAT!D1607</f>
        <v>38.14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3.3251250264829398E-2</v>
      </c>
      <c r="G1604" s="2">
        <f t="shared" si="224"/>
        <v>4.3937106269386746E-2</v>
      </c>
      <c r="H1604" s="2">
        <f t="shared" si="220"/>
        <v>0.75679199401434549</v>
      </c>
      <c r="I1604" s="2">
        <f t="shared" si="221"/>
        <v>43.078064824569424</v>
      </c>
    </row>
    <row r="1605" spans="1:9" ht="13.5" x14ac:dyDescent="0.25">
      <c r="A1605" s="3">
        <f>TITRES_STAT!B1608</f>
        <v>44649</v>
      </c>
      <c r="B1605" s="6">
        <f>TITRES_STAT!D1608</f>
        <v>38.14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3.0876160960198729E-2</v>
      </c>
      <c r="G1605" s="2">
        <f t="shared" si="224"/>
        <v>4.079874153585912E-2</v>
      </c>
      <c r="H1605" s="2">
        <f t="shared" si="220"/>
        <v>0.7567919940143456</v>
      </c>
      <c r="I1605" s="2">
        <f t="shared" si="221"/>
        <v>43.078064824569431</v>
      </c>
    </row>
    <row r="1606" spans="1:9" ht="13.5" x14ac:dyDescent="0.25">
      <c r="A1606" s="3">
        <f>TITRES_STAT!B1609</f>
        <v>44650</v>
      </c>
      <c r="B1606" s="6">
        <f>TITRES_STAT!D1609</f>
        <v>38.14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2.8670720891613106E-2</v>
      </c>
      <c r="G1606" s="2">
        <f t="shared" si="224"/>
        <v>3.788454571186918E-2</v>
      </c>
      <c r="H1606" s="2">
        <f t="shared" si="220"/>
        <v>0.75679199401434571</v>
      </c>
      <c r="I1606" s="2">
        <f t="shared" si="221"/>
        <v>43.078064824569431</v>
      </c>
    </row>
    <row r="1607" spans="1:9" ht="13.5" x14ac:dyDescent="0.25">
      <c r="A1607" s="3">
        <f>TITRES_STAT!B1610</f>
        <v>44651</v>
      </c>
      <c r="B1607" s="6">
        <f>TITRES_STAT!D1610</f>
        <v>38.14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2.6622812256497885E-2</v>
      </c>
      <c r="G1607" s="2">
        <f t="shared" si="224"/>
        <v>3.5178506732449953E-2</v>
      </c>
      <c r="H1607" s="2">
        <f t="shared" si="220"/>
        <v>0.75679199401434571</v>
      </c>
      <c r="I1607" s="2">
        <f t="shared" si="221"/>
        <v>43.078064824569431</v>
      </c>
    </row>
    <row r="1608" spans="1:9" ht="13.5" x14ac:dyDescent="0.25">
      <c r="A1608" s="3">
        <f>TITRES_STAT!B1611</f>
        <v>44652</v>
      </c>
      <c r="B1608" s="6">
        <f>TITRES_STAT!D1611</f>
        <v>38.14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2.4721182809605176E-2</v>
      </c>
      <c r="G1608" s="2">
        <f t="shared" si="224"/>
        <v>3.2665756251560672E-2</v>
      </c>
      <c r="H1608" s="2">
        <f t="shared" si="220"/>
        <v>0.7567919940143456</v>
      </c>
      <c r="I1608" s="2">
        <f t="shared" si="221"/>
        <v>43.078064824569431</v>
      </c>
    </row>
    <row r="1609" spans="1:9" ht="13.5" x14ac:dyDescent="0.25">
      <c r="A1609" s="3">
        <f>TITRES_STAT!B1612</f>
        <v>44655</v>
      </c>
      <c r="B1609" s="6">
        <f>TITRES_STAT!D1612</f>
        <v>38.14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2.2955384037490523E-2</v>
      </c>
      <c r="G1609" s="2">
        <f t="shared" si="224"/>
        <v>3.0332487947877768E-2</v>
      </c>
      <c r="H1609" s="2">
        <f t="shared" si="220"/>
        <v>0.75679199401434571</v>
      </c>
      <c r="I1609" s="2">
        <f t="shared" si="221"/>
        <v>43.078064824569431</v>
      </c>
    </row>
    <row r="1610" spans="1:9" ht="13.5" x14ac:dyDescent="0.25">
      <c r="A1610" s="3">
        <f>TITRES_STAT!B1613</f>
        <v>44656</v>
      </c>
      <c r="B1610" s="6">
        <f>TITRES_STAT!D1613</f>
        <v>36.5</v>
      </c>
      <c r="C1610" s="2">
        <f t="shared" si="225"/>
        <v>-1.6400000000000006</v>
      </c>
      <c r="D1610" s="2">
        <f t="shared" si="226"/>
        <v>0</v>
      </c>
      <c r="E1610" s="2">
        <f t="shared" si="227"/>
        <v>1.6400000000000006</v>
      </c>
      <c r="F1610" s="2">
        <f t="shared" si="224"/>
        <v>2.1315713749098346E-2</v>
      </c>
      <c r="G1610" s="2">
        <f t="shared" si="224"/>
        <v>0.1453087388087437</v>
      </c>
      <c r="H1610" s="2">
        <f t="shared" si="220"/>
        <v>0.14669257970199731</v>
      </c>
      <c r="I1610" s="2">
        <f t="shared" si="221"/>
        <v>12.79266843604411</v>
      </c>
    </row>
    <row r="1611" spans="1:9" ht="13.5" x14ac:dyDescent="0.25">
      <c r="A1611" s="3">
        <f>TITRES_STAT!B1614</f>
        <v>44657</v>
      </c>
      <c r="B1611" s="6">
        <f>TITRES_STAT!D1614</f>
        <v>36.5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1.9793162767019892E-2</v>
      </c>
      <c r="G1611" s="2">
        <f t="shared" si="224"/>
        <v>0.13492954317954772</v>
      </c>
      <c r="H1611" s="2">
        <f t="shared" si="220"/>
        <v>0.14669257970199731</v>
      </c>
      <c r="I1611" s="2">
        <f t="shared" si="221"/>
        <v>12.79266843604411</v>
      </c>
    </row>
    <row r="1612" spans="1:9" ht="13.5" x14ac:dyDescent="0.25">
      <c r="A1612" s="3">
        <f>TITRES_STAT!B1615</f>
        <v>44658</v>
      </c>
      <c r="B1612" s="6">
        <f>TITRES_STAT!D1615</f>
        <v>36.5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1.8379365426518472E-2</v>
      </c>
      <c r="G1612" s="2">
        <f t="shared" si="224"/>
        <v>0.1252917186667229</v>
      </c>
      <c r="H1612" s="2">
        <f t="shared" si="220"/>
        <v>0.14669257970199731</v>
      </c>
      <c r="I1612" s="2">
        <f t="shared" si="221"/>
        <v>12.79266843604411</v>
      </c>
    </row>
    <row r="1613" spans="1:9" ht="13.5" x14ac:dyDescent="0.25">
      <c r="A1613" s="3">
        <f>TITRES_STAT!B1616</f>
        <v>44659</v>
      </c>
      <c r="B1613" s="6">
        <f>TITRES_STAT!D1616</f>
        <v>36.5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1.706655361033858E-2</v>
      </c>
      <c r="G1613" s="2">
        <f t="shared" si="228"/>
        <v>0.1163423101905284</v>
      </c>
      <c r="H1613" s="2">
        <f t="shared" si="220"/>
        <v>0.14669257970199728</v>
      </c>
      <c r="I1613" s="2">
        <f t="shared" si="221"/>
        <v>12.79266843604411</v>
      </c>
    </row>
    <row r="1614" spans="1:9" ht="13.5" x14ac:dyDescent="0.25">
      <c r="A1614" s="3">
        <f>TITRES_STAT!B1617</f>
        <v>44662</v>
      </c>
      <c r="B1614" s="6">
        <f>TITRES_STAT!D1617</f>
        <v>36.5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1.5847514066742969E-2</v>
      </c>
      <c r="G1614" s="2">
        <f t="shared" si="228"/>
        <v>0.10803214517691924</v>
      </c>
      <c r="H1614" s="2">
        <f t="shared" si="220"/>
        <v>0.14669257970199731</v>
      </c>
      <c r="I1614" s="2">
        <f t="shared" si="221"/>
        <v>12.79266843604411</v>
      </c>
    </row>
    <row r="1615" spans="1:9" ht="13.5" x14ac:dyDescent="0.25">
      <c r="A1615" s="3">
        <f>TITRES_STAT!B1618</f>
        <v>44663</v>
      </c>
      <c r="B1615" s="6">
        <f>TITRES_STAT!D1618</f>
        <v>36.5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1.4715548776261328E-2</v>
      </c>
      <c r="G1615" s="2">
        <f t="shared" si="228"/>
        <v>0.10031556337856787</v>
      </c>
      <c r="H1615" s="2">
        <f t="shared" si="220"/>
        <v>0.14669257970199728</v>
      </c>
      <c r="I1615" s="2">
        <f t="shared" si="221"/>
        <v>12.79266843604411</v>
      </c>
    </row>
    <row r="1616" spans="1:9" ht="13.5" x14ac:dyDescent="0.25">
      <c r="A1616" s="3">
        <f>TITRES_STAT!B1619</f>
        <v>44664</v>
      </c>
      <c r="B1616" s="6">
        <f>TITRES_STAT!D1619</f>
        <v>36.5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1.3664438149385519E-2</v>
      </c>
      <c r="G1616" s="2">
        <f t="shared" si="228"/>
        <v>9.3150165994384443E-2</v>
      </c>
      <c r="H1616" s="2">
        <f t="shared" si="220"/>
        <v>0.14669257970199731</v>
      </c>
      <c r="I1616" s="2">
        <f t="shared" si="221"/>
        <v>12.79266843604411</v>
      </c>
    </row>
    <row r="1617" spans="1:9" ht="13.5" x14ac:dyDescent="0.25">
      <c r="A1617" s="3">
        <f>TITRES_STAT!B1620</f>
        <v>44665</v>
      </c>
      <c r="B1617" s="6">
        <f>TITRES_STAT!D1620</f>
        <v>36.5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1.2688406853000838E-2</v>
      </c>
      <c r="G1617" s="2">
        <f t="shared" si="228"/>
        <v>8.6496582709071262E-2</v>
      </c>
      <c r="H1617" s="2">
        <f t="shared" ref="H1617:H1680" si="229">F1617/G1617</f>
        <v>0.14669257970199731</v>
      </c>
      <c r="I1617" s="2">
        <f t="shared" ref="I1617:I1680" si="230">IF(G1617=0,100,100-(100/(1+H1617)))</f>
        <v>12.79266843604411</v>
      </c>
    </row>
    <row r="1618" spans="1:9" ht="13.5" x14ac:dyDescent="0.25">
      <c r="A1618" s="3">
        <f>TITRES_STAT!B1621</f>
        <v>44666</v>
      </c>
      <c r="B1618" s="6">
        <f>TITRES_STAT!D1621</f>
        <v>36.5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1.1782092077786492E-2</v>
      </c>
      <c r="G1618" s="2">
        <f t="shared" si="228"/>
        <v>8.0318255372709021E-2</v>
      </c>
      <c r="H1618" s="2">
        <f t="shared" si="229"/>
        <v>0.14669257970199731</v>
      </c>
      <c r="I1618" s="2">
        <f t="shared" si="230"/>
        <v>12.79266843604411</v>
      </c>
    </row>
    <row r="1619" spans="1:9" ht="13.5" x14ac:dyDescent="0.25">
      <c r="A1619" s="3">
        <f>TITRES_STAT!B1622</f>
        <v>44669</v>
      </c>
      <c r="B1619" s="6">
        <f>TITRES_STAT!D1622</f>
        <v>36.5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1.0940514072230314E-2</v>
      </c>
      <c r="G1619" s="2">
        <f t="shared" si="228"/>
        <v>7.4581237131801231E-2</v>
      </c>
      <c r="H1619" s="2">
        <f t="shared" si="229"/>
        <v>0.14669257970199731</v>
      </c>
      <c r="I1619" s="2">
        <f t="shared" si="230"/>
        <v>12.79266843604411</v>
      </c>
    </row>
    <row r="1620" spans="1:9" ht="13.5" x14ac:dyDescent="0.25">
      <c r="A1620" s="3">
        <f>TITRES_STAT!B1623</f>
        <v>44670</v>
      </c>
      <c r="B1620" s="6">
        <f>TITRES_STAT!D1623</f>
        <v>36</v>
      </c>
      <c r="C1620" s="2">
        <f t="shared" si="225"/>
        <v>-0.5</v>
      </c>
      <c r="D1620" s="2">
        <f t="shared" si="226"/>
        <v>0</v>
      </c>
      <c r="E1620" s="2">
        <f t="shared" si="227"/>
        <v>0.5</v>
      </c>
      <c r="F1620" s="2">
        <f t="shared" si="228"/>
        <v>1.0159048781356719E-2</v>
      </c>
      <c r="G1620" s="2">
        <f t="shared" si="228"/>
        <v>0.10496829162238686</v>
      </c>
      <c r="H1620" s="2">
        <f t="shared" si="229"/>
        <v>9.67820722271341E-2</v>
      </c>
      <c r="I1620" s="2">
        <f t="shared" si="230"/>
        <v>8.8241843733466396</v>
      </c>
    </row>
    <row r="1621" spans="1:9" ht="13.5" x14ac:dyDescent="0.25">
      <c r="A1621" s="3">
        <f>TITRES_STAT!B1624</f>
        <v>44671</v>
      </c>
      <c r="B1621" s="6">
        <f>TITRES_STAT!D1624</f>
        <v>36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9.4334024398312379E-3</v>
      </c>
      <c r="G1621" s="2">
        <f t="shared" si="228"/>
        <v>9.7470556506502076E-2</v>
      </c>
      <c r="H1621" s="2">
        <f t="shared" si="229"/>
        <v>9.6782072227134086E-2</v>
      </c>
      <c r="I1621" s="2">
        <f t="shared" si="230"/>
        <v>8.8241843733466396</v>
      </c>
    </row>
    <row r="1622" spans="1:9" ht="13.5" x14ac:dyDescent="0.25">
      <c r="A1622" s="3">
        <f>TITRES_STAT!B1625</f>
        <v>44672</v>
      </c>
      <c r="B1622" s="6">
        <f>TITRES_STAT!D1625</f>
        <v>36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8.7595879798432925E-3</v>
      </c>
      <c r="G1622" s="2">
        <f t="shared" si="228"/>
        <v>9.0508373898894781E-2</v>
      </c>
      <c r="H1622" s="2">
        <f t="shared" si="229"/>
        <v>9.6782072227134086E-2</v>
      </c>
      <c r="I1622" s="2">
        <f t="shared" si="230"/>
        <v>8.8241843733466396</v>
      </c>
    </row>
    <row r="1623" spans="1:9" ht="13.5" x14ac:dyDescent="0.25">
      <c r="A1623" s="3">
        <f>TITRES_STAT!B1626</f>
        <v>44673</v>
      </c>
      <c r="B1623" s="6">
        <f>TITRES_STAT!D1626</f>
        <v>36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8.1339031241401995E-3</v>
      </c>
      <c r="G1623" s="2">
        <f t="shared" si="228"/>
        <v>8.4043490048973726E-2</v>
      </c>
      <c r="H1623" s="2">
        <f t="shared" si="229"/>
        <v>9.6782072227134086E-2</v>
      </c>
      <c r="I1623" s="2">
        <f t="shared" si="230"/>
        <v>8.8241843733466396</v>
      </c>
    </row>
    <row r="1624" spans="1:9" ht="13.5" x14ac:dyDescent="0.25">
      <c r="A1624" s="3">
        <f>TITRES_STAT!B1627</f>
        <v>44676</v>
      </c>
      <c r="B1624" s="6">
        <f>TITRES_STAT!D1627</f>
        <v>36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7.5529100438444709E-3</v>
      </c>
      <c r="G1624" s="2">
        <f t="shared" si="228"/>
        <v>7.8040383616904171E-2</v>
      </c>
      <c r="H1624" s="2">
        <f t="shared" si="229"/>
        <v>9.6782072227134086E-2</v>
      </c>
      <c r="I1624" s="2">
        <f t="shared" si="230"/>
        <v>8.8241843733466396</v>
      </c>
    </row>
    <row r="1625" spans="1:9" ht="13.5" x14ac:dyDescent="0.25">
      <c r="A1625" s="3">
        <f>TITRES_STAT!B1628</f>
        <v>44677</v>
      </c>
      <c r="B1625" s="6">
        <f>TITRES_STAT!D1628</f>
        <v>34.380000000000003</v>
      </c>
      <c r="C1625" s="2">
        <f t="shared" si="225"/>
        <v>-1.6199999999999974</v>
      </c>
      <c r="D1625" s="2">
        <f t="shared" si="226"/>
        <v>0</v>
      </c>
      <c r="E1625" s="2">
        <f t="shared" si="227"/>
        <v>1.6199999999999974</v>
      </c>
      <c r="F1625" s="2">
        <f t="shared" si="228"/>
        <v>7.0134164692841521E-3</v>
      </c>
      <c r="G1625" s="2">
        <f t="shared" si="228"/>
        <v>0.18818035621569654</v>
      </c>
      <c r="H1625" s="2">
        <f t="shared" si="229"/>
        <v>3.7269652424534776E-2</v>
      </c>
      <c r="I1625" s="2">
        <f t="shared" si="230"/>
        <v>3.5930533914127381</v>
      </c>
    </row>
    <row r="1626" spans="1:9" ht="13.5" x14ac:dyDescent="0.25">
      <c r="A1626" s="3">
        <f>TITRES_STAT!B1629</f>
        <v>44678</v>
      </c>
      <c r="B1626" s="6">
        <f>TITRES_STAT!D1629</f>
        <v>34.380000000000003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6.5124581500495696E-3</v>
      </c>
      <c r="G1626" s="2">
        <f t="shared" si="228"/>
        <v>0.17473890220028965</v>
      </c>
      <c r="H1626" s="2">
        <f t="shared" si="229"/>
        <v>3.7269652424534776E-2</v>
      </c>
      <c r="I1626" s="2">
        <f t="shared" si="230"/>
        <v>3.5930533914127381</v>
      </c>
    </row>
    <row r="1627" spans="1:9" ht="13.5" x14ac:dyDescent="0.25">
      <c r="A1627" s="3">
        <f>TITRES_STAT!B1630</f>
        <v>44679</v>
      </c>
      <c r="B1627" s="6">
        <f>TITRES_STAT!D1630</f>
        <v>34.380000000000003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6.0472825679031717E-3</v>
      </c>
      <c r="G1627" s="2">
        <f t="shared" si="228"/>
        <v>0.16225755204312611</v>
      </c>
      <c r="H1627" s="2">
        <f t="shared" si="229"/>
        <v>3.7269652424534769E-2</v>
      </c>
      <c r="I1627" s="2">
        <f t="shared" si="230"/>
        <v>3.5930533914127381</v>
      </c>
    </row>
    <row r="1628" spans="1:9" ht="13.5" x14ac:dyDescent="0.25">
      <c r="A1628" s="3">
        <f>TITRES_STAT!B1631</f>
        <v>44680</v>
      </c>
      <c r="B1628" s="6">
        <f>TITRES_STAT!D1631</f>
        <v>34.380000000000003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5.6153338130529454E-3</v>
      </c>
      <c r="G1628" s="2">
        <f t="shared" si="228"/>
        <v>0.15066772689718855</v>
      </c>
      <c r="H1628" s="2">
        <f t="shared" si="229"/>
        <v>3.7269652424534769E-2</v>
      </c>
      <c r="I1628" s="2">
        <f t="shared" si="230"/>
        <v>3.5930533914127381</v>
      </c>
    </row>
    <row r="1629" spans="1:9" ht="13.5" x14ac:dyDescent="0.25">
      <c r="A1629" s="3">
        <f>TITRES_STAT!B1632</f>
        <v>44685</v>
      </c>
      <c r="B1629" s="6">
        <f>TITRES_STAT!D1632</f>
        <v>34.380000000000003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5.214238540692021E-3</v>
      </c>
      <c r="G1629" s="2">
        <f t="shared" si="231"/>
        <v>0.13990574640453221</v>
      </c>
      <c r="H1629" s="2">
        <f t="shared" si="229"/>
        <v>3.7269652424534776E-2</v>
      </c>
      <c r="I1629" s="2">
        <f t="shared" si="230"/>
        <v>3.5930533914127381</v>
      </c>
    </row>
    <row r="1630" spans="1:9" ht="13.5" x14ac:dyDescent="0.25">
      <c r="A1630" s="3">
        <f>TITRES_STAT!B1633</f>
        <v>44686</v>
      </c>
      <c r="B1630" s="6">
        <f>TITRES_STAT!D1633</f>
        <v>34.380000000000003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4.8417929306425909E-3</v>
      </c>
      <c r="G1630" s="2">
        <f t="shared" si="231"/>
        <v>0.12991247880420848</v>
      </c>
      <c r="H1630" s="2">
        <f t="shared" si="229"/>
        <v>3.7269652424534776E-2</v>
      </c>
      <c r="I1630" s="2">
        <f t="shared" si="230"/>
        <v>3.5930533914127381</v>
      </c>
    </row>
    <row r="1631" spans="1:9" ht="13.5" x14ac:dyDescent="0.25">
      <c r="A1631" s="3">
        <f>TITRES_STAT!B1634</f>
        <v>44687</v>
      </c>
      <c r="B1631" s="6">
        <f>TITRES_STAT!D1634</f>
        <v>35.5</v>
      </c>
      <c r="C1631" s="2">
        <f t="shared" si="225"/>
        <v>1.1199999999999974</v>
      </c>
      <c r="D1631" s="2">
        <f t="shared" si="226"/>
        <v>1.1199999999999974</v>
      </c>
      <c r="E1631" s="2">
        <f t="shared" si="227"/>
        <v>0</v>
      </c>
      <c r="F1631" s="2">
        <f t="shared" si="231"/>
        <v>8.4495950578453646E-2</v>
      </c>
      <c r="G1631" s="2">
        <f t="shared" si="231"/>
        <v>0.12063301603247931</v>
      </c>
      <c r="H1631" s="2">
        <f t="shared" si="229"/>
        <v>0.70043801736420075</v>
      </c>
      <c r="I1631" s="2">
        <f t="shared" si="230"/>
        <v>41.191622994287634</v>
      </c>
    </row>
    <row r="1632" spans="1:9" ht="13.5" x14ac:dyDescent="0.25">
      <c r="A1632" s="3">
        <f>TITRES_STAT!B1635</f>
        <v>44690</v>
      </c>
      <c r="B1632" s="6">
        <f>TITRES_STAT!D1635</f>
        <v>35.5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7.8460525537135534E-2</v>
      </c>
      <c r="G1632" s="2">
        <f t="shared" si="231"/>
        <v>0.11201637203015935</v>
      </c>
      <c r="H1632" s="2">
        <f t="shared" si="229"/>
        <v>0.70043801736420086</v>
      </c>
      <c r="I1632" s="2">
        <f t="shared" si="230"/>
        <v>41.191622994287634</v>
      </c>
    </row>
    <row r="1633" spans="1:9" ht="13.5" x14ac:dyDescent="0.25">
      <c r="A1633" s="3">
        <f>TITRES_STAT!B1636</f>
        <v>44691</v>
      </c>
      <c r="B1633" s="6">
        <f>TITRES_STAT!D1636</f>
        <v>35.5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7.2856202284482988E-2</v>
      </c>
      <c r="G1633" s="2">
        <f t="shared" si="231"/>
        <v>0.10401520259943367</v>
      </c>
      <c r="H1633" s="2">
        <f t="shared" si="229"/>
        <v>0.70043801736420086</v>
      </c>
      <c r="I1633" s="2">
        <f t="shared" si="230"/>
        <v>41.191622994287634</v>
      </c>
    </row>
    <row r="1634" spans="1:9" ht="13.5" x14ac:dyDescent="0.25">
      <c r="A1634" s="3">
        <f>TITRES_STAT!B1637</f>
        <v>44692</v>
      </c>
      <c r="B1634" s="6">
        <f>TITRES_STAT!D1637</f>
        <v>35.5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6.7652187835591349E-2</v>
      </c>
      <c r="G1634" s="2">
        <f t="shared" si="231"/>
        <v>9.6585545270902698E-2</v>
      </c>
      <c r="H1634" s="2">
        <f t="shared" si="229"/>
        <v>0.70043801736420086</v>
      </c>
      <c r="I1634" s="2">
        <f t="shared" si="230"/>
        <v>41.191622994287634</v>
      </c>
    </row>
    <row r="1635" spans="1:9" ht="13.5" x14ac:dyDescent="0.25">
      <c r="A1635" s="3">
        <f>TITRES_STAT!B1638</f>
        <v>44693</v>
      </c>
      <c r="B1635" s="6">
        <f>TITRES_STAT!D1638</f>
        <v>35.5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6.2819888704477675E-2</v>
      </c>
      <c r="G1635" s="2">
        <f t="shared" si="231"/>
        <v>8.9686577751552504E-2</v>
      </c>
      <c r="H1635" s="2">
        <f t="shared" si="229"/>
        <v>0.70043801736420075</v>
      </c>
      <c r="I1635" s="2">
        <f t="shared" si="230"/>
        <v>41.191622994287634</v>
      </c>
    </row>
    <row r="1636" spans="1:9" ht="13.5" x14ac:dyDescent="0.25">
      <c r="A1636" s="3">
        <f>TITRES_STAT!B1639</f>
        <v>44694</v>
      </c>
      <c r="B1636" s="6">
        <f>TITRES_STAT!D1639</f>
        <v>35.5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5.8332753797014983E-2</v>
      </c>
      <c r="G1636" s="2">
        <f t="shared" si="231"/>
        <v>8.3280393626441601E-2</v>
      </c>
      <c r="H1636" s="2">
        <f t="shared" si="229"/>
        <v>0.70043801736420086</v>
      </c>
      <c r="I1636" s="2">
        <f t="shared" si="230"/>
        <v>41.191622994287634</v>
      </c>
    </row>
    <row r="1637" spans="1:9" ht="13.5" x14ac:dyDescent="0.25">
      <c r="A1637" s="3">
        <f>TITRES_STAT!B1640</f>
        <v>44697</v>
      </c>
      <c r="B1637" s="6">
        <f>TITRES_STAT!D1640</f>
        <v>35.5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5.4166128525799627E-2</v>
      </c>
      <c r="G1637" s="2">
        <f t="shared" si="231"/>
        <v>7.7331794081695771E-2</v>
      </c>
      <c r="H1637" s="2">
        <f t="shared" si="229"/>
        <v>0.70043801736420086</v>
      </c>
      <c r="I1637" s="2">
        <f t="shared" si="230"/>
        <v>41.191622994287634</v>
      </c>
    </row>
    <row r="1638" spans="1:9" ht="13.5" x14ac:dyDescent="0.25">
      <c r="A1638" s="3">
        <f>TITRES_STAT!B1641</f>
        <v>44698</v>
      </c>
      <c r="B1638" s="6">
        <f>TITRES_STAT!D1641</f>
        <v>35.5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5.0297119345385367E-2</v>
      </c>
      <c r="G1638" s="2">
        <f t="shared" si="231"/>
        <v>7.1808094504431791E-2</v>
      </c>
      <c r="H1638" s="2">
        <f t="shared" si="229"/>
        <v>0.70043801736420086</v>
      </c>
      <c r="I1638" s="2">
        <f t="shared" si="230"/>
        <v>41.191622994287634</v>
      </c>
    </row>
    <row r="1639" spans="1:9" ht="13.5" x14ac:dyDescent="0.25">
      <c r="A1639" s="3">
        <f>TITRES_STAT!B1642</f>
        <v>44699</v>
      </c>
      <c r="B1639" s="6">
        <f>TITRES_STAT!D1642</f>
        <v>35.5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4.6704467963572131E-2</v>
      </c>
      <c r="G1639" s="2">
        <f t="shared" si="231"/>
        <v>6.6678944896972375E-2</v>
      </c>
      <c r="H1639" s="2">
        <f t="shared" si="229"/>
        <v>0.70043801736420086</v>
      </c>
      <c r="I1639" s="2">
        <f t="shared" si="230"/>
        <v>41.191622994287634</v>
      </c>
    </row>
    <row r="1640" spans="1:9" ht="13.5" x14ac:dyDescent="0.25">
      <c r="A1640" s="3">
        <f>TITRES_STAT!B1643</f>
        <v>44700</v>
      </c>
      <c r="B1640" s="6">
        <f>TITRES_STAT!D1643</f>
        <v>35.450000000000003</v>
      </c>
      <c r="C1640" s="2">
        <f t="shared" si="225"/>
        <v>-4.9999999999997158E-2</v>
      </c>
      <c r="D1640" s="2">
        <f t="shared" si="226"/>
        <v>0</v>
      </c>
      <c r="E1640" s="2">
        <f t="shared" si="227"/>
        <v>4.9999999999997158E-2</v>
      </c>
      <c r="F1640" s="2">
        <f t="shared" si="231"/>
        <v>4.3368434537602696E-2</v>
      </c>
      <c r="G1640" s="2">
        <f t="shared" si="231"/>
        <v>6.5487591690045574E-2</v>
      </c>
      <c r="H1640" s="2">
        <f t="shared" si="229"/>
        <v>0.66223895883767714</v>
      </c>
      <c r="I1640" s="2">
        <f t="shared" si="230"/>
        <v>39.840177930900417</v>
      </c>
    </row>
    <row r="1641" spans="1:9" ht="13.5" x14ac:dyDescent="0.25">
      <c r="A1641" s="3">
        <f>TITRES_STAT!B1644</f>
        <v>44701</v>
      </c>
      <c r="B1641" s="6">
        <f>TITRES_STAT!D1644</f>
        <v>35.450000000000003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4.0270689213488212E-2</v>
      </c>
      <c r="G1641" s="2">
        <f t="shared" si="231"/>
        <v>6.0809906569328033E-2</v>
      </c>
      <c r="H1641" s="2">
        <f t="shared" si="229"/>
        <v>0.66223895883767703</v>
      </c>
      <c r="I1641" s="2">
        <f t="shared" si="230"/>
        <v>39.840177930900417</v>
      </c>
    </row>
    <row r="1642" spans="1:9" ht="13.5" x14ac:dyDescent="0.25">
      <c r="A1642" s="3">
        <f>TITRES_STAT!B1645</f>
        <v>44704</v>
      </c>
      <c r="B1642" s="6">
        <f>TITRES_STAT!D1645</f>
        <v>35.450000000000003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3.7394211412524768E-2</v>
      </c>
      <c r="G1642" s="2">
        <f t="shared" si="231"/>
        <v>5.6466341814376035E-2</v>
      </c>
      <c r="H1642" s="2">
        <f t="shared" si="229"/>
        <v>0.66223895883767692</v>
      </c>
      <c r="I1642" s="2">
        <f t="shared" si="230"/>
        <v>39.84017793090041</v>
      </c>
    </row>
    <row r="1643" spans="1:9" ht="13.5" x14ac:dyDescent="0.25">
      <c r="A1643" s="3">
        <f>TITRES_STAT!B1646</f>
        <v>44705</v>
      </c>
      <c r="B1643" s="6">
        <f>TITRES_STAT!D1646</f>
        <v>35</v>
      </c>
      <c r="C1643" s="2">
        <f t="shared" si="225"/>
        <v>-0.45000000000000284</v>
      </c>
      <c r="D1643" s="2">
        <f t="shared" si="226"/>
        <v>0</v>
      </c>
      <c r="E1643" s="2">
        <f t="shared" si="227"/>
        <v>0.45000000000000284</v>
      </c>
      <c r="F1643" s="2">
        <f t="shared" si="231"/>
        <v>3.4723196311630143E-2</v>
      </c>
      <c r="G1643" s="2">
        <f t="shared" si="231"/>
        <v>8.4575888827635087E-2</v>
      </c>
      <c r="H1643" s="2">
        <f t="shared" si="229"/>
        <v>0.41055668220520519</v>
      </c>
      <c r="I1643" s="2">
        <f t="shared" si="230"/>
        <v>29.106003848307466</v>
      </c>
    </row>
    <row r="1644" spans="1:9" ht="13.5" x14ac:dyDescent="0.25">
      <c r="A1644" s="3">
        <f>TITRES_STAT!B1647</f>
        <v>44706</v>
      </c>
      <c r="B1644" s="6">
        <f>TITRES_STAT!D1647</f>
        <v>35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3.2242968003656565E-2</v>
      </c>
      <c r="G1644" s="2">
        <f t="shared" si="231"/>
        <v>7.8534753911375432E-2</v>
      </c>
      <c r="H1644" s="2">
        <f t="shared" si="229"/>
        <v>0.41055668220520525</v>
      </c>
      <c r="I1644" s="2">
        <f t="shared" si="230"/>
        <v>29.106003848307481</v>
      </c>
    </row>
    <row r="1645" spans="1:9" ht="13.5" x14ac:dyDescent="0.25">
      <c r="A1645" s="3">
        <f>TITRES_STAT!B1648</f>
        <v>44707</v>
      </c>
      <c r="B1645" s="6">
        <f>TITRES_STAT!D1648</f>
        <v>35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2.9939898860538241E-2</v>
      </c>
      <c r="G1645" s="2">
        <f t="shared" si="232"/>
        <v>7.2925128631991479E-2</v>
      </c>
      <c r="H1645" s="2">
        <f t="shared" si="229"/>
        <v>0.41055668220520525</v>
      </c>
      <c r="I1645" s="2">
        <f t="shared" si="230"/>
        <v>29.106003848307481</v>
      </c>
    </row>
    <row r="1646" spans="1:9" ht="13.5" x14ac:dyDescent="0.25">
      <c r="A1646" s="3">
        <f>TITRES_STAT!B1649</f>
        <v>44708</v>
      </c>
      <c r="B1646" s="6">
        <f>TITRES_STAT!D1649</f>
        <v>35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2.7801334656214084E-2</v>
      </c>
      <c r="G1646" s="2">
        <f t="shared" si="232"/>
        <v>6.7716190872563517E-2</v>
      </c>
      <c r="H1646" s="2">
        <f t="shared" si="229"/>
        <v>0.4105566822052053</v>
      </c>
      <c r="I1646" s="2">
        <f t="shared" si="230"/>
        <v>29.106003848307481</v>
      </c>
    </row>
    <row r="1647" spans="1:9" ht="13.5" x14ac:dyDescent="0.25">
      <c r="A1647" s="3">
        <f>TITRES_STAT!B1650</f>
        <v>44711</v>
      </c>
      <c r="B1647" s="6">
        <f>TITRES_STAT!D1650</f>
        <v>35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2.5815525037913078E-2</v>
      </c>
      <c r="G1647" s="2">
        <f t="shared" si="232"/>
        <v>6.2879320095951832E-2</v>
      </c>
      <c r="H1647" s="2">
        <f t="shared" si="229"/>
        <v>0.41055668220520536</v>
      </c>
      <c r="I1647" s="2">
        <f t="shared" si="230"/>
        <v>29.106003848307481</v>
      </c>
    </row>
    <row r="1648" spans="1:9" ht="13.5" x14ac:dyDescent="0.25">
      <c r="A1648" s="3">
        <f>TITRES_STAT!B1651</f>
        <v>44712</v>
      </c>
      <c r="B1648" s="6">
        <f>TITRES_STAT!D1651</f>
        <v>35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2.3971558963776427E-2</v>
      </c>
      <c r="G1648" s="2">
        <f t="shared" si="232"/>
        <v>5.8387940089098131E-2</v>
      </c>
      <c r="H1648" s="2">
        <f t="shared" si="229"/>
        <v>0.4105566822052053</v>
      </c>
      <c r="I1648" s="2">
        <f t="shared" si="230"/>
        <v>29.106003848307481</v>
      </c>
    </row>
    <row r="1649" spans="1:9" ht="13.5" x14ac:dyDescent="0.25">
      <c r="A1649" s="3">
        <f>TITRES_STAT!B1652</f>
        <v>44713</v>
      </c>
      <c r="B1649" s="6">
        <f>TITRES_STAT!D1652</f>
        <v>35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2.2259304752078109E-2</v>
      </c>
      <c r="G1649" s="2">
        <f t="shared" si="232"/>
        <v>5.4217372939876836E-2</v>
      </c>
      <c r="H1649" s="2">
        <f t="shared" si="229"/>
        <v>0.41055668220520525</v>
      </c>
      <c r="I1649" s="2">
        <f t="shared" si="230"/>
        <v>29.106003848307481</v>
      </c>
    </row>
    <row r="1650" spans="1:9" ht="13.5" x14ac:dyDescent="0.25">
      <c r="A1650" s="3">
        <f>TITRES_STAT!B1653</f>
        <v>44714</v>
      </c>
      <c r="B1650" s="6">
        <f>TITRES_STAT!D1653</f>
        <v>35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2.0669354412643958E-2</v>
      </c>
      <c r="G1650" s="2">
        <f t="shared" si="232"/>
        <v>5.034470344417135E-2</v>
      </c>
      <c r="H1650" s="2">
        <f t="shared" si="229"/>
        <v>0.41055668220520525</v>
      </c>
      <c r="I1650" s="2">
        <f t="shared" si="230"/>
        <v>29.106003848307481</v>
      </c>
    </row>
    <row r="1651" spans="1:9" ht="13.5" x14ac:dyDescent="0.25">
      <c r="A1651" s="3">
        <f>TITRES_STAT!B1654</f>
        <v>44715</v>
      </c>
      <c r="B1651" s="6">
        <f>TITRES_STAT!D1654</f>
        <v>35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1.9192971954597959E-2</v>
      </c>
      <c r="G1651" s="2">
        <f t="shared" si="232"/>
        <v>4.6748653198159115E-2</v>
      </c>
      <c r="H1651" s="2">
        <f t="shared" si="229"/>
        <v>0.41055668220520514</v>
      </c>
      <c r="I1651" s="2">
        <f t="shared" si="230"/>
        <v>29.106003848307466</v>
      </c>
    </row>
    <row r="1652" spans="1:9" ht="13.5" x14ac:dyDescent="0.25">
      <c r="A1652" s="3">
        <f>TITRES_STAT!B1655</f>
        <v>44718</v>
      </c>
      <c r="B1652" s="6">
        <f>TITRES_STAT!D1655</f>
        <v>35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1.782204538641239E-2</v>
      </c>
      <c r="G1652" s="2">
        <f t="shared" si="232"/>
        <v>4.340946368400489E-2</v>
      </c>
      <c r="H1652" s="2">
        <f t="shared" si="229"/>
        <v>0.41055668220520514</v>
      </c>
      <c r="I1652" s="2">
        <f t="shared" si="230"/>
        <v>29.106003848307466</v>
      </c>
    </row>
    <row r="1653" spans="1:9" ht="13.5" x14ac:dyDescent="0.25">
      <c r="A1653" s="3">
        <f>TITRES_STAT!B1656</f>
        <v>44719</v>
      </c>
      <c r="B1653" s="6">
        <f>TITRES_STAT!D1656</f>
        <v>35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1.6549042144525791E-2</v>
      </c>
      <c r="G1653" s="2">
        <f t="shared" si="232"/>
        <v>4.030878770657597E-2</v>
      </c>
      <c r="H1653" s="2">
        <f t="shared" si="229"/>
        <v>0.41055668220520514</v>
      </c>
      <c r="I1653" s="2">
        <f t="shared" si="230"/>
        <v>29.106003848307466</v>
      </c>
    </row>
    <row r="1654" spans="1:9" ht="13.5" x14ac:dyDescent="0.25">
      <c r="A1654" s="3">
        <f>TITRES_STAT!B1657</f>
        <v>44720</v>
      </c>
      <c r="B1654" s="6">
        <f>TITRES_STAT!D1657</f>
        <v>35.5</v>
      </c>
      <c r="C1654" s="2">
        <f t="shared" si="225"/>
        <v>0.5</v>
      </c>
      <c r="D1654" s="2">
        <f t="shared" si="226"/>
        <v>0.5</v>
      </c>
      <c r="E1654" s="2">
        <f t="shared" si="227"/>
        <v>0</v>
      </c>
      <c r="F1654" s="2">
        <f t="shared" si="232"/>
        <v>5.108125341991681E-2</v>
      </c>
      <c r="G1654" s="2">
        <f t="shared" si="232"/>
        <v>3.7429588584677688E-2</v>
      </c>
      <c r="H1654" s="2">
        <f t="shared" si="229"/>
        <v>1.3647292249647547</v>
      </c>
      <c r="I1654" s="2">
        <f t="shared" si="230"/>
        <v>57.71186022302809</v>
      </c>
    </row>
    <row r="1655" spans="1:9" ht="13.5" x14ac:dyDescent="0.25">
      <c r="A1655" s="3">
        <f>TITRES_STAT!B1658</f>
        <v>44721</v>
      </c>
      <c r="B1655" s="6">
        <f>TITRES_STAT!D1658</f>
        <v>35.5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4.7432592461351328E-2</v>
      </c>
      <c r="G1655" s="2">
        <f t="shared" si="232"/>
        <v>3.4756046542914996E-2</v>
      </c>
      <c r="H1655" s="2">
        <f t="shared" si="229"/>
        <v>1.3647292249647547</v>
      </c>
      <c r="I1655" s="2">
        <f t="shared" si="230"/>
        <v>57.71186022302809</v>
      </c>
    </row>
    <row r="1656" spans="1:9" ht="13.5" x14ac:dyDescent="0.25">
      <c r="A1656" s="3">
        <f>TITRES_STAT!B1659</f>
        <v>44722</v>
      </c>
      <c r="B1656" s="6">
        <f>TITRES_STAT!D1659</f>
        <v>35.5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4.4044550142683374E-2</v>
      </c>
      <c r="G1656" s="2">
        <f t="shared" si="232"/>
        <v>3.2273471789849642E-2</v>
      </c>
      <c r="H1656" s="2">
        <f t="shared" si="229"/>
        <v>1.3647292249647547</v>
      </c>
      <c r="I1656" s="2">
        <f t="shared" si="230"/>
        <v>57.71186022302809</v>
      </c>
    </row>
    <row r="1657" spans="1:9" ht="13.5" x14ac:dyDescent="0.25">
      <c r="A1657" s="3">
        <f>TITRES_STAT!B1660</f>
        <v>44725</v>
      </c>
      <c r="B1657" s="6">
        <f>TITRES_STAT!D1660</f>
        <v>35.5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4.0898510846777418E-2</v>
      </c>
      <c r="G1657" s="2">
        <f t="shared" si="232"/>
        <v>2.9968223804860382E-2</v>
      </c>
      <c r="H1657" s="2">
        <f t="shared" si="229"/>
        <v>1.3647292249647547</v>
      </c>
      <c r="I1657" s="2">
        <f t="shared" si="230"/>
        <v>57.71186022302809</v>
      </c>
    </row>
    <row r="1658" spans="1:9" ht="13.5" x14ac:dyDescent="0.25">
      <c r="A1658" s="3">
        <f>TITRES_STAT!B1661</f>
        <v>44726</v>
      </c>
      <c r="B1658" s="6">
        <f>TITRES_STAT!D1661</f>
        <v>33.909999999999997</v>
      </c>
      <c r="C1658" s="2">
        <f t="shared" si="225"/>
        <v>-1.5900000000000034</v>
      </c>
      <c r="D1658" s="2">
        <f t="shared" si="226"/>
        <v>0</v>
      </c>
      <c r="E1658" s="2">
        <f t="shared" si="227"/>
        <v>1.5900000000000034</v>
      </c>
      <c r="F1658" s="2">
        <f t="shared" si="232"/>
        <v>3.7977188643436174E-2</v>
      </c>
      <c r="G1658" s="2">
        <f t="shared" si="232"/>
        <v>0.1413990649616563</v>
      </c>
      <c r="H1658" s="2">
        <f t="shared" si="229"/>
        <v>0.26858161087369697</v>
      </c>
      <c r="I1658" s="2">
        <f t="shared" si="230"/>
        <v>21.17180389275228</v>
      </c>
    </row>
    <row r="1659" spans="1:9" ht="13.5" x14ac:dyDescent="0.25">
      <c r="A1659" s="3">
        <f>TITRES_STAT!B1662</f>
        <v>44727</v>
      </c>
      <c r="B1659" s="6">
        <f>TITRES_STAT!D1662</f>
        <v>33.909999999999997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3.5264532311762166E-2</v>
      </c>
      <c r="G1659" s="2">
        <f t="shared" si="232"/>
        <v>0.1312991317501094</v>
      </c>
      <c r="H1659" s="2">
        <f t="shared" si="229"/>
        <v>0.26858161087369703</v>
      </c>
      <c r="I1659" s="2">
        <f t="shared" si="230"/>
        <v>21.171803892752294</v>
      </c>
    </row>
    <row r="1660" spans="1:9" ht="13.5" x14ac:dyDescent="0.25">
      <c r="A1660" s="3">
        <f>TITRES_STAT!B1663</f>
        <v>44728</v>
      </c>
      <c r="B1660" s="6">
        <f>TITRES_STAT!D1663</f>
        <v>33.909999999999997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3.2745637146636294E-2</v>
      </c>
      <c r="G1660" s="2">
        <f t="shared" si="232"/>
        <v>0.1219206223393873</v>
      </c>
      <c r="H1660" s="2">
        <f t="shared" si="229"/>
        <v>0.26858161087369703</v>
      </c>
      <c r="I1660" s="2">
        <f t="shared" si="230"/>
        <v>21.171803892752294</v>
      </c>
    </row>
    <row r="1661" spans="1:9" ht="13.5" x14ac:dyDescent="0.25">
      <c r="A1661" s="3">
        <f>TITRES_STAT!B1664</f>
        <v>44729</v>
      </c>
      <c r="B1661" s="6">
        <f>TITRES_STAT!D1664</f>
        <v>33.909999999999997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3.0406663064733701E-2</v>
      </c>
      <c r="G1661" s="2">
        <f t="shared" si="233"/>
        <v>0.11321200645800249</v>
      </c>
      <c r="H1661" s="2">
        <f t="shared" si="229"/>
        <v>0.26858161087369703</v>
      </c>
      <c r="I1661" s="2">
        <f t="shared" si="230"/>
        <v>21.171803892752294</v>
      </c>
    </row>
    <row r="1662" spans="1:9" ht="13.5" x14ac:dyDescent="0.25">
      <c r="A1662" s="3">
        <f>TITRES_STAT!B1665</f>
        <v>44732</v>
      </c>
      <c r="B1662" s="6">
        <f>TITRES_STAT!D1665</f>
        <v>33.909999999999997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2.8234758560109867E-2</v>
      </c>
      <c r="G1662" s="2">
        <f t="shared" si="233"/>
        <v>0.10512543456814516</v>
      </c>
      <c r="H1662" s="2">
        <f t="shared" si="229"/>
        <v>0.26858161087369709</v>
      </c>
      <c r="I1662" s="2">
        <f t="shared" si="230"/>
        <v>21.171803892752294</v>
      </c>
    </row>
    <row r="1663" spans="1:9" ht="13.5" x14ac:dyDescent="0.25">
      <c r="A1663" s="3">
        <f>TITRES_STAT!B1666</f>
        <v>44733</v>
      </c>
      <c r="B1663" s="6">
        <f>TITRES_STAT!D1666</f>
        <v>33.909999999999997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2.6217990091530589E-2</v>
      </c>
      <c r="G1663" s="2">
        <f t="shared" si="233"/>
        <v>9.7616474956134791E-2</v>
      </c>
      <c r="H1663" s="2">
        <f t="shared" si="229"/>
        <v>0.26858161087369709</v>
      </c>
      <c r="I1663" s="2">
        <f t="shared" si="230"/>
        <v>21.171803892752294</v>
      </c>
    </row>
    <row r="1664" spans="1:9" ht="13.5" x14ac:dyDescent="0.25">
      <c r="A1664" s="3">
        <f>TITRES_STAT!B1667</f>
        <v>44734</v>
      </c>
      <c r="B1664" s="6">
        <f>TITRES_STAT!D1667</f>
        <v>33.909999999999997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2.4345276513564117E-2</v>
      </c>
      <c r="G1664" s="2">
        <f t="shared" si="233"/>
        <v>9.0643869602125157E-2</v>
      </c>
      <c r="H1664" s="2">
        <f t="shared" si="229"/>
        <v>0.26858161087369709</v>
      </c>
      <c r="I1664" s="2">
        <f t="shared" si="230"/>
        <v>21.171803892752294</v>
      </c>
    </row>
    <row r="1665" spans="1:9" ht="13.5" x14ac:dyDescent="0.25">
      <c r="A1665" s="3">
        <f>TITRES_STAT!B1668</f>
        <v>44735</v>
      </c>
      <c r="B1665" s="6">
        <f>TITRES_STAT!D1668</f>
        <v>33.909999999999997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2.2606328191166678E-2</v>
      </c>
      <c r="G1665" s="2">
        <f t="shared" si="233"/>
        <v>8.4169307487687653E-2</v>
      </c>
      <c r="H1665" s="2">
        <f t="shared" si="229"/>
        <v>0.26858161087369703</v>
      </c>
      <c r="I1665" s="2">
        <f t="shared" si="230"/>
        <v>21.171803892752294</v>
      </c>
    </row>
    <row r="1666" spans="1:9" ht="13.5" x14ac:dyDescent="0.25">
      <c r="A1666" s="3">
        <f>TITRES_STAT!B1669</f>
        <v>44736</v>
      </c>
      <c r="B1666" s="6">
        <f>TITRES_STAT!D1669</f>
        <v>33.909999999999997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2.0991590463226201E-2</v>
      </c>
      <c r="G1666" s="2">
        <f t="shared" si="233"/>
        <v>7.815721409570997E-2</v>
      </c>
      <c r="H1666" s="2">
        <f t="shared" si="229"/>
        <v>0.26858161087369697</v>
      </c>
      <c r="I1666" s="2">
        <f t="shared" si="230"/>
        <v>21.17180389275228</v>
      </c>
    </row>
    <row r="1667" spans="1:9" ht="13.5" x14ac:dyDescent="0.25">
      <c r="A1667" s="3">
        <f>TITRES_STAT!B1670</f>
        <v>44739</v>
      </c>
      <c r="B1667" s="6">
        <f>TITRES_STAT!D1670</f>
        <v>33.909999999999997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1.9492191144424329E-2</v>
      </c>
      <c r="G1667" s="2">
        <f t="shared" si="233"/>
        <v>7.2574555946016403E-2</v>
      </c>
      <c r="H1667" s="2">
        <f t="shared" si="229"/>
        <v>0.26858161087369697</v>
      </c>
      <c r="I1667" s="2">
        <f t="shared" si="230"/>
        <v>21.17180389275228</v>
      </c>
    </row>
    <row r="1668" spans="1:9" ht="13.5" x14ac:dyDescent="0.25">
      <c r="A1668" s="3">
        <f>TITRES_STAT!B1671</f>
        <v>44740</v>
      </c>
      <c r="B1668" s="6">
        <f>TITRES_STAT!D1671</f>
        <v>33.9</v>
      </c>
      <c r="C1668" s="2">
        <f t="shared" si="234"/>
        <v>-9.9999999999980105E-3</v>
      </c>
      <c r="D1668" s="2">
        <f t="shared" si="235"/>
        <v>0</v>
      </c>
      <c r="E1668" s="2">
        <f t="shared" si="236"/>
        <v>9.9999999999980105E-3</v>
      </c>
      <c r="F1668" s="2">
        <f t="shared" si="233"/>
        <v>1.8099891776965447E-2</v>
      </c>
      <c r="G1668" s="2">
        <f t="shared" si="233"/>
        <v>6.8104944807015094E-2</v>
      </c>
      <c r="H1668" s="2">
        <f t="shared" si="229"/>
        <v>0.2657647227856072</v>
      </c>
      <c r="I1668" s="2">
        <f t="shared" si="230"/>
        <v>20.996376182828882</v>
      </c>
    </row>
    <row r="1669" spans="1:9" ht="13.5" x14ac:dyDescent="0.25">
      <c r="A1669" s="3">
        <f>TITRES_STAT!B1672</f>
        <v>44741</v>
      </c>
      <c r="B1669" s="6">
        <f>TITRES_STAT!D1672</f>
        <v>33.9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1.6807042364325057E-2</v>
      </c>
      <c r="G1669" s="2">
        <f t="shared" si="233"/>
        <v>6.3240305892228302E-2</v>
      </c>
      <c r="H1669" s="2">
        <f t="shared" si="229"/>
        <v>0.2657647227856072</v>
      </c>
      <c r="I1669" s="2">
        <f t="shared" si="230"/>
        <v>20.996376182828882</v>
      </c>
    </row>
    <row r="1670" spans="1:9" ht="13.5" x14ac:dyDescent="0.25">
      <c r="A1670" s="3">
        <f>TITRES_STAT!B1673</f>
        <v>44742</v>
      </c>
      <c r="B1670" s="6">
        <f>TITRES_STAT!D1673</f>
        <v>33.9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1.5606539338301839E-2</v>
      </c>
      <c r="G1670" s="2">
        <f t="shared" si="233"/>
        <v>5.8723141185640572E-2</v>
      </c>
      <c r="H1670" s="2">
        <f t="shared" si="229"/>
        <v>0.2657647227856072</v>
      </c>
      <c r="I1670" s="2">
        <f t="shared" si="230"/>
        <v>20.996376182828882</v>
      </c>
    </row>
    <row r="1671" spans="1:9" ht="13.5" x14ac:dyDescent="0.25">
      <c r="A1671" s="3">
        <f>TITRES_STAT!B1674</f>
        <v>44743</v>
      </c>
      <c r="B1671" s="6">
        <f>TITRES_STAT!D1674</f>
        <v>33.9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1.4491786528423135E-2</v>
      </c>
      <c r="G1671" s="2">
        <f t="shared" si="233"/>
        <v>5.4528631100951963E-2</v>
      </c>
      <c r="H1671" s="2">
        <f t="shared" si="229"/>
        <v>0.26576472278560714</v>
      </c>
      <c r="I1671" s="2">
        <f t="shared" si="230"/>
        <v>20.996376182828882</v>
      </c>
    </row>
    <row r="1672" spans="1:9" ht="13.5" x14ac:dyDescent="0.25">
      <c r="A1672" s="3">
        <f>TITRES_STAT!B1675</f>
        <v>44746</v>
      </c>
      <c r="B1672" s="6">
        <f>TITRES_STAT!D1675</f>
        <v>33.9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1.3456658919250053E-2</v>
      </c>
      <c r="G1672" s="2">
        <f t="shared" si="233"/>
        <v>5.0633728879455393E-2</v>
      </c>
      <c r="H1672" s="2">
        <f t="shared" si="229"/>
        <v>0.26576472278560714</v>
      </c>
      <c r="I1672" s="2">
        <f t="shared" si="230"/>
        <v>20.996376182828882</v>
      </c>
    </row>
    <row r="1673" spans="1:9" ht="13.5" x14ac:dyDescent="0.25">
      <c r="A1673" s="3">
        <f>TITRES_STAT!B1676</f>
        <v>44747</v>
      </c>
      <c r="B1673" s="6">
        <f>TITRES_STAT!D1676</f>
        <v>32.380000000000003</v>
      </c>
      <c r="C1673" s="2">
        <f t="shared" si="234"/>
        <v>-1.519999999999996</v>
      </c>
      <c r="D1673" s="2">
        <f t="shared" si="235"/>
        <v>0</v>
      </c>
      <c r="E1673" s="2">
        <f t="shared" si="236"/>
        <v>1.519999999999996</v>
      </c>
      <c r="F1673" s="2">
        <f t="shared" si="233"/>
        <v>1.2495468996446477E-2</v>
      </c>
      <c r="G1673" s="2">
        <f t="shared" si="233"/>
        <v>0.15558846253092257</v>
      </c>
      <c r="H1673" s="2">
        <f t="shared" si="229"/>
        <v>8.0311025593964289E-2</v>
      </c>
      <c r="I1673" s="2">
        <f t="shared" si="230"/>
        <v>7.4340651619109934</v>
      </c>
    </row>
    <row r="1674" spans="1:9" ht="13.5" x14ac:dyDescent="0.25">
      <c r="A1674" s="3">
        <f>TITRES_STAT!B1677</f>
        <v>44748</v>
      </c>
      <c r="B1674" s="6">
        <f>TITRES_STAT!D1677</f>
        <v>32.380000000000003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1.1602935496700301E-2</v>
      </c>
      <c r="G1674" s="2">
        <f t="shared" si="233"/>
        <v>0.14447500092157095</v>
      </c>
      <c r="H1674" s="2">
        <f t="shared" si="229"/>
        <v>8.0311025593964303E-2</v>
      </c>
      <c r="I1674" s="2">
        <f t="shared" si="230"/>
        <v>7.4340651619109934</v>
      </c>
    </row>
    <row r="1675" spans="1:9" ht="13.5" x14ac:dyDescent="0.25">
      <c r="A1675" s="3">
        <f>TITRES_STAT!B1678</f>
        <v>44749</v>
      </c>
      <c r="B1675" s="6">
        <f>TITRES_STAT!D1678</f>
        <v>32.380000000000003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1.0774154389793136E-2</v>
      </c>
      <c r="G1675" s="2">
        <f t="shared" si="233"/>
        <v>0.13415535799860159</v>
      </c>
      <c r="H1675" s="2">
        <f t="shared" si="229"/>
        <v>8.0311025593964303E-2</v>
      </c>
      <c r="I1675" s="2">
        <f t="shared" si="230"/>
        <v>7.4340651619109934</v>
      </c>
    </row>
    <row r="1676" spans="1:9" ht="13.5" x14ac:dyDescent="0.25">
      <c r="A1676" s="3">
        <f>TITRES_STAT!B1679</f>
        <v>44750</v>
      </c>
      <c r="B1676" s="6">
        <f>TITRES_STAT!D1679</f>
        <v>32.380000000000003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1.0004571933379339E-2</v>
      </c>
      <c r="G1676" s="2">
        <f t="shared" si="233"/>
        <v>0.12457283242727291</v>
      </c>
      <c r="H1676" s="2">
        <f t="shared" si="229"/>
        <v>8.0311025593964289E-2</v>
      </c>
      <c r="I1676" s="2">
        <f t="shared" si="230"/>
        <v>7.4340651619109934</v>
      </c>
    </row>
    <row r="1677" spans="1:9" ht="13.5" x14ac:dyDescent="0.25">
      <c r="A1677" s="3">
        <f>TITRES_STAT!B1680</f>
        <v>44753</v>
      </c>
      <c r="B1677" s="6">
        <f>TITRES_STAT!D1680</f>
        <v>32.380000000000003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9.2899596524236728E-3</v>
      </c>
      <c r="G1677" s="2">
        <f t="shared" si="237"/>
        <v>0.11567477296818199</v>
      </c>
      <c r="H1677" s="2">
        <f t="shared" si="229"/>
        <v>8.0311025593964289E-2</v>
      </c>
      <c r="I1677" s="2">
        <f t="shared" si="230"/>
        <v>7.4340651619109934</v>
      </c>
    </row>
    <row r="1678" spans="1:9" ht="13.5" x14ac:dyDescent="0.25">
      <c r="A1678" s="3">
        <f>TITRES_STAT!B1681</f>
        <v>44754</v>
      </c>
      <c r="B1678" s="6">
        <f>TITRES_STAT!D1681</f>
        <v>32.380000000000003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8.626391105821982E-3</v>
      </c>
      <c r="G1678" s="2">
        <f t="shared" si="237"/>
        <v>0.10741228918474043</v>
      </c>
      <c r="H1678" s="2">
        <f t="shared" si="229"/>
        <v>8.0311025593964289E-2</v>
      </c>
      <c r="I1678" s="2">
        <f t="shared" si="230"/>
        <v>7.4340651619109934</v>
      </c>
    </row>
    <row r="1679" spans="1:9" ht="13.5" x14ac:dyDescent="0.25">
      <c r="A1679" s="3">
        <f>TITRES_STAT!B1682</f>
        <v>44755</v>
      </c>
      <c r="B1679" s="6">
        <f>TITRES_STAT!D1682</f>
        <v>32.380000000000003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8.0102203125489834E-3</v>
      </c>
      <c r="G1679" s="2">
        <f t="shared" si="237"/>
        <v>9.9739982814401815E-2</v>
      </c>
      <c r="H1679" s="2">
        <f t="shared" si="229"/>
        <v>8.0311025593964303E-2</v>
      </c>
      <c r="I1679" s="2">
        <f t="shared" si="230"/>
        <v>7.4340651619109934</v>
      </c>
    </row>
    <row r="1680" spans="1:9" ht="13.5" x14ac:dyDescent="0.25">
      <c r="A1680" s="3">
        <f>TITRES_STAT!B1683</f>
        <v>44756</v>
      </c>
      <c r="B1680" s="6">
        <f>TITRES_STAT!D1683</f>
        <v>32.380000000000003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7.4380617187954842E-3</v>
      </c>
      <c r="G1680" s="2">
        <f t="shared" si="237"/>
        <v>9.2615698327658827E-2</v>
      </c>
      <c r="H1680" s="2">
        <f t="shared" si="229"/>
        <v>8.0311025593964289E-2</v>
      </c>
      <c r="I1680" s="2">
        <f t="shared" si="230"/>
        <v>7.4340651619109934</v>
      </c>
    </row>
    <row r="1681" spans="1:9" ht="13.5" x14ac:dyDescent="0.25">
      <c r="A1681" s="3">
        <f>TITRES_STAT!B1684</f>
        <v>44757</v>
      </c>
      <c r="B1681" s="6">
        <f>TITRES_STAT!D1684</f>
        <v>32.380000000000003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6.9067715960243791E-3</v>
      </c>
      <c r="G1681" s="2">
        <f t="shared" si="237"/>
        <v>8.6000291304254614E-2</v>
      </c>
      <c r="H1681" s="2">
        <f t="shared" ref="H1681:H1744" si="238">F1681/G1681</f>
        <v>8.0311025593964316E-2</v>
      </c>
      <c r="I1681" s="2">
        <f t="shared" ref="I1681:I1744" si="239">IF(G1681=0,100,100-(100/(1+H1681)))</f>
        <v>7.4340651619109934</v>
      </c>
    </row>
    <row r="1682" spans="1:9" ht="13.5" x14ac:dyDescent="0.25">
      <c r="A1682" s="3">
        <f>TITRES_STAT!B1685</f>
        <v>44760</v>
      </c>
      <c r="B1682" s="6">
        <f>TITRES_STAT!D1685</f>
        <v>32.380000000000003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6.413430767736923E-3</v>
      </c>
      <c r="G1682" s="2">
        <f t="shared" si="237"/>
        <v>7.9857413353950704E-2</v>
      </c>
      <c r="H1682" s="2">
        <f t="shared" si="238"/>
        <v>8.0311025593964316E-2</v>
      </c>
      <c r="I1682" s="2">
        <f t="shared" si="239"/>
        <v>7.4340651619109934</v>
      </c>
    </row>
    <row r="1683" spans="1:9" ht="13.5" x14ac:dyDescent="0.25">
      <c r="A1683" s="3">
        <f>TITRES_STAT!B1686</f>
        <v>44761</v>
      </c>
      <c r="B1683" s="6">
        <f>TITRES_STAT!D1686</f>
        <v>32.380000000000003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5.9553285700414283E-3</v>
      </c>
      <c r="G1683" s="2">
        <f t="shared" si="237"/>
        <v>7.4153312400097079E-2</v>
      </c>
      <c r="H1683" s="2">
        <f t="shared" si="238"/>
        <v>8.0311025593964316E-2</v>
      </c>
      <c r="I1683" s="2">
        <f t="shared" si="239"/>
        <v>7.4340651619109934</v>
      </c>
    </row>
    <row r="1684" spans="1:9" ht="13.5" x14ac:dyDescent="0.25">
      <c r="A1684" s="3">
        <f>TITRES_STAT!B1687</f>
        <v>44762</v>
      </c>
      <c r="B1684" s="6">
        <f>TITRES_STAT!D1687</f>
        <v>32.380000000000003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5.5299479578956121E-3</v>
      </c>
      <c r="G1684" s="2">
        <f t="shared" si="237"/>
        <v>6.8856647228661569E-2</v>
      </c>
      <c r="H1684" s="2">
        <f t="shared" si="238"/>
        <v>8.031102559396433E-2</v>
      </c>
      <c r="I1684" s="2">
        <f t="shared" si="239"/>
        <v>7.4340651619109934</v>
      </c>
    </row>
    <row r="1685" spans="1:9" ht="13.5" x14ac:dyDescent="0.25">
      <c r="A1685" s="3">
        <f>TITRES_STAT!B1688</f>
        <v>44763</v>
      </c>
      <c r="B1685" s="6">
        <f>TITRES_STAT!D1688</f>
        <v>32.380000000000003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5.1349516751887829E-3</v>
      </c>
      <c r="G1685" s="2">
        <f t="shared" si="237"/>
        <v>6.3938315283757166E-2</v>
      </c>
      <c r="H1685" s="2">
        <f t="shared" si="238"/>
        <v>8.0311025593964344E-2</v>
      </c>
      <c r="I1685" s="2">
        <f t="shared" si="239"/>
        <v>7.4340651619109934</v>
      </c>
    </row>
    <row r="1686" spans="1:9" ht="13.5" x14ac:dyDescent="0.25">
      <c r="A1686" s="3">
        <f>TITRES_STAT!B1689</f>
        <v>44764</v>
      </c>
      <c r="B1686" s="6">
        <f>TITRES_STAT!D1689</f>
        <v>32.380000000000003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4.7681694126752985E-3</v>
      </c>
      <c r="G1686" s="2">
        <f t="shared" si="237"/>
        <v>5.9371292763488799E-2</v>
      </c>
      <c r="H1686" s="2">
        <f t="shared" si="238"/>
        <v>8.031102559396433E-2</v>
      </c>
      <c r="I1686" s="2">
        <f t="shared" si="239"/>
        <v>7.4340651619109934</v>
      </c>
    </row>
    <row r="1687" spans="1:9" ht="13.5" x14ac:dyDescent="0.25">
      <c r="A1687" s="3">
        <f>TITRES_STAT!B1690</f>
        <v>44768</v>
      </c>
      <c r="B1687" s="6">
        <f>TITRES_STAT!D1690</f>
        <v>32.380000000000003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4.4275858831984913E-3</v>
      </c>
      <c r="G1687" s="2">
        <f t="shared" si="237"/>
        <v>5.513048613752531E-2</v>
      </c>
      <c r="H1687" s="2">
        <f t="shared" si="238"/>
        <v>8.0311025593964344E-2</v>
      </c>
      <c r="I1687" s="2">
        <f t="shared" si="239"/>
        <v>7.4340651619109934</v>
      </c>
    </row>
    <row r="1688" spans="1:9" ht="13.5" x14ac:dyDescent="0.25">
      <c r="A1688" s="3">
        <f>TITRES_STAT!B1691</f>
        <v>44769</v>
      </c>
      <c r="B1688" s="6">
        <f>TITRES_STAT!D1691</f>
        <v>31</v>
      </c>
      <c r="C1688" s="2">
        <f t="shared" si="234"/>
        <v>-1.3800000000000026</v>
      </c>
      <c r="D1688" s="2">
        <f t="shared" si="235"/>
        <v>0</v>
      </c>
      <c r="E1688" s="2">
        <f t="shared" si="236"/>
        <v>1.3800000000000026</v>
      </c>
      <c r="F1688" s="2">
        <f t="shared" si="237"/>
        <v>4.1113297486843137E-3</v>
      </c>
      <c r="G1688" s="2">
        <f t="shared" si="237"/>
        <v>0.14976402284198795</v>
      </c>
      <c r="H1688" s="2">
        <f t="shared" si="238"/>
        <v>2.7452052039374428E-2</v>
      </c>
      <c r="I1688" s="2">
        <f t="shared" si="239"/>
        <v>2.6718572399446998</v>
      </c>
    </row>
    <row r="1689" spans="1:9" ht="13.5" x14ac:dyDescent="0.25">
      <c r="A1689" s="3">
        <f>TITRES_STAT!B1692</f>
        <v>44770</v>
      </c>
      <c r="B1689" s="6">
        <f>TITRES_STAT!D1692</f>
        <v>31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3.8176633380640058E-3</v>
      </c>
      <c r="G1689" s="2">
        <f t="shared" si="237"/>
        <v>0.13906659263898882</v>
      </c>
      <c r="H1689" s="2">
        <f t="shared" si="238"/>
        <v>2.7452052039374428E-2</v>
      </c>
      <c r="I1689" s="2">
        <f t="shared" si="239"/>
        <v>2.6718572399446998</v>
      </c>
    </row>
    <row r="1690" spans="1:9" ht="13.5" x14ac:dyDescent="0.25">
      <c r="A1690" s="3">
        <f>TITRES_STAT!B1693</f>
        <v>44771</v>
      </c>
      <c r="B1690" s="6">
        <f>TITRES_STAT!D1693</f>
        <v>31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3.5449730996308625E-3</v>
      </c>
      <c r="G1690" s="2">
        <f t="shared" si="237"/>
        <v>0.12913326459334676</v>
      </c>
      <c r="H1690" s="2">
        <f t="shared" si="238"/>
        <v>2.7452052039374428E-2</v>
      </c>
      <c r="I1690" s="2">
        <f t="shared" si="239"/>
        <v>2.6718572399446998</v>
      </c>
    </row>
    <row r="1691" spans="1:9" ht="13.5" x14ac:dyDescent="0.25">
      <c r="A1691" s="3">
        <f>TITRES_STAT!B1694</f>
        <v>44774</v>
      </c>
      <c r="B1691" s="6">
        <f>TITRES_STAT!D1694</f>
        <v>31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3.2917607353715153E-3</v>
      </c>
      <c r="G1691" s="2">
        <f t="shared" si="237"/>
        <v>0.11990945997953628</v>
      </c>
      <c r="H1691" s="2">
        <f t="shared" si="238"/>
        <v>2.7452052039374428E-2</v>
      </c>
      <c r="I1691" s="2">
        <f t="shared" si="239"/>
        <v>2.6718572399446998</v>
      </c>
    </row>
    <row r="1692" spans="1:9" ht="13.5" x14ac:dyDescent="0.25">
      <c r="A1692" s="3">
        <f>TITRES_STAT!B1695</f>
        <v>44775</v>
      </c>
      <c r="B1692" s="6">
        <f>TITRES_STAT!D1695</f>
        <v>31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3.056634968559264E-3</v>
      </c>
      <c r="G1692" s="2">
        <f t="shared" si="237"/>
        <v>0.11134449855242655</v>
      </c>
      <c r="H1692" s="2">
        <f t="shared" si="238"/>
        <v>2.7452052039374425E-2</v>
      </c>
      <c r="I1692" s="2">
        <f t="shared" si="239"/>
        <v>2.6718572399446998</v>
      </c>
    </row>
    <row r="1693" spans="1:9" ht="13.5" x14ac:dyDescent="0.25">
      <c r="A1693" s="3">
        <f>TITRES_STAT!B1696</f>
        <v>44776</v>
      </c>
      <c r="B1693" s="6">
        <f>TITRES_STAT!D1696</f>
        <v>31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2.8383038993764595E-3</v>
      </c>
      <c r="G1693" s="2">
        <f t="shared" si="240"/>
        <v>0.10339132008439608</v>
      </c>
      <c r="H1693" s="2">
        <f t="shared" si="238"/>
        <v>2.7452052039374425E-2</v>
      </c>
      <c r="I1693" s="2">
        <f t="shared" si="239"/>
        <v>2.6718572399446998</v>
      </c>
    </row>
    <row r="1694" spans="1:9" ht="13.5" x14ac:dyDescent="0.25">
      <c r="A1694" s="3">
        <f>TITRES_STAT!B1697</f>
        <v>44777</v>
      </c>
      <c r="B1694" s="6">
        <f>TITRES_STAT!D1697</f>
        <v>32.39</v>
      </c>
      <c r="C1694" s="2">
        <f t="shared" si="234"/>
        <v>1.3900000000000006</v>
      </c>
      <c r="D1694" s="2">
        <f t="shared" si="235"/>
        <v>1.3900000000000006</v>
      </c>
      <c r="E1694" s="2">
        <f t="shared" si="236"/>
        <v>0</v>
      </c>
      <c r="F1694" s="2">
        <f t="shared" si="240"/>
        <v>0.10192128219227818</v>
      </c>
      <c r="G1694" s="2">
        <f t="shared" si="240"/>
        <v>9.6006225792653499E-2</v>
      </c>
      <c r="H1694" s="2">
        <f t="shared" si="238"/>
        <v>1.0616111752210688</v>
      </c>
      <c r="I1694" s="2">
        <f t="shared" si="239"/>
        <v>51.494248187087514</v>
      </c>
    </row>
    <row r="1695" spans="1:9" ht="13.5" x14ac:dyDescent="0.25">
      <c r="A1695" s="3">
        <f>TITRES_STAT!B1698</f>
        <v>44778</v>
      </c>
      <c r="B1695" s="6">
        <f>TITRES_STAT!D1698</f>
        <v>32.39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9.4641190607115441E-2</v>
      </c>
      <c r="G1695" s="2">
        <f t="shared" si="240"/>
        <v>8.9148638236035388E-2</v>
      </c>
      <c r="H1695" s="2">
        <f t="shared" si="238"/>
        <v>1.0616111752210688</v>
      </c>
      <c r="I1695" s="2">
        <f t="shared" si="239"/>
        <v>51.494248187087514</v>
      </c>
    </row>
    <row r="1696" spans="1:9" ht="13.5" x14ac:dyDescent="0.25">
      <c r="A1696" s="3">
        <f>TITRES_STAT!B1699</f>
        <v>44781</v>
      </c>
      <c r="B1696" s="6">
        <f>TITRES_STAT!D1699</f>
        <v>32.39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8.7881105563750048E-2</v>
      </c>
      <c r="G1696" s="2">
        <f t="shared" si="240"/>
        <v>8.2780878362032864E-2</v>
      </c>
      <c r="H1696" s="2">
        <f t="shared" si="238"/>
        <v>1.0616111752210686</v>
      </c>
      <c r="I1696" s="2">
        <f t="shared" si="239"/>
        <v>51.494248187087514</v>
      </c>
    </row>
    <row r="1697" spans="1:9" ht="13.5" x14ac:dyDescent="0.25">
      <c r="A1697" s="3">
        <f>TITRES_STAT!B1700</f>
        <v>44782</v>
      </c>
      <c r="B1697" s="6">
        <f>TITRES_STAT!D1700</f>
        <v>32.39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8.1603883737767904E-2</v>
      </c>
      <c r="G1697" s="2">
        <f t="shared" si="240"/>
        <v>7.686795847903051E-2</v>
      </c>
      <c r="H1697" s="2">
        <f t="shared" si="238"/>
        <v>1.0616111752210688</v>
      </c>
      <c r="I1697" s="2">
        <f t="shared" si="239"/>
        <v>51.494248187087514</v>
      </c>
    </row>
    <row r="1698" spans="1:9" ht="13.5" x14ac:dyDescent="0.25">
      <c r="A1698" s="3">
        <f>TITRES_STAT!B1701</f>
        <v>44783</v>
      </c>
      <c r="B1698" s="6">
        <f>TITRES_STAT!D1701</f>
        <v>32.39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7.5775034899355914E-2</v>
      </c>
      <c r="G1698" s="2">
        <f t="shared" si="240"/>
        <v>7.1377390016242617E-2</v>
      </c>
      <c r="H1698" s="2">
        <f t="shared" si="238"/>
        <v>1.0616111752210688</v>
      </c>
      <c r="I1698" s="2">
        <f t="shared" si="239"/>
        <v>51.494248187087514</v>
      </c>
    </row>
    <row r="1699" spans="1:9" ht="13.5" x14ac:dyDescent="0.25">
      <c r="A1699" s="3">
        <f>TITRES_STAT!B1702</f>
        <v>44784</v>
      </c>
      <c r="B1699" s="6">
        <f>TITRES_STAT!D1702</f>
        <v>32.39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7.0362532406544775E-2</v>
      </c>
      <c r="G1699" s="2">
        <f t="shared" si="240"/>
        <v>6.6279005015082423E-2</v>
      </c>
      <c r="H1699" s="2">
        <f t="shared" si="238"/>
        <v>1.0616111752210691</v>
      </c>
      <c r="I1699" s="2">
        <f t="shared" si="239"/>
        <v>51.494248187087514</v>
      </c>
    </row>
    <row r="1700" spans="1:9" ht="13.5" x14ac:dyDescent="0.25">
      <c r="A1700" s="3">
        <f>TITRES_STAT!B1703</f>
        <v>44785</v>
      </c>
      <c r="B1700" s="6">
        <f>TITRES_STAT!D1703</f>
        <v>32.39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6.533663723464872E-2</v>
      </c>
      <c r="G1700" s="2">
        <f t="shared" si="240"/>
        <v>6.1544790371147962E-2</v>
      </c>
      <c r="H1700" s="2">
        <f t="shared" si="238"/>
        <v>1.0616111752210691</v>
      </c>
      <c r="I1700" s="2">
        <f t="shared" si="239"/>
        <v>51.494248187087514</v>
      </c>
    </row>
    <row r="1701" spans="1:9" ht="13.5" x14ac:dyDescent="0.25">
      <c r="A1701" s="3">
        <f>TITRES_STAT!B1704</f>
        <v>44788</v>
      </c>
      <c r="B1701" s="6">
        <f>TITRES_STAT!D1704</f>
        <v>32.39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6.0669734575030949E-2</v>
      </c>
      <c r="G1701" s="2">
        <f t="shared" si="240"/>
        <v>5.7148733916065959E-2</v>
      </c>
      <c r="H1701" s="2">
        <f t="shared" si="238"/>
        <v>1.0616111752210691</v>
      </c>
      <c r="I1701" s="2">
        <f t="shared" si="239"/>
        <v>51.494248187087514</v>
      </c>
    </row>
    <row r="1702" spans="1:9" ht="13.5" x14ac:dyDescent="0.25">
      <c r="A1702" s="3">
        <f>TITRES_STAT!B1705</f>
        <v>44789</v>
      </c>
      <c r="B1702" s="6">
        <f>TITRES_STAT!D1705</f>
        <v>33.5</v>
      </c>
      <c r="C1702" s="2">
        <f t="shared" si="234"/>
        <v>1.1099999999999994</v>
      </c>
      <c r="D1702" s="2">
        <f t="shared" si="235"/>
        <v>1.1099999999999994</v>
      </c>
      <c r="E1702" s="2">
        <f t="shared" si="236"/>
        <v>0</v>
      </c>
      <c r="F1702" s="2">
        <f t="shared" si="240"/>
        <v>0.13562189639110014</v>
      </c>
      <c r="G1702" s="2">
        <f t="shared" si="240"/>
        <v>5.3066681493489816E-2</v>
      </c>
      <c r="H1702" s="2">
        <f t="shared" si="238"/>
        <v>2.5556882882857135</v>
      </c>
      <c r="I1702" s="2">
        <f t="shared" si="239"/>
        <v>71.876049897441234</v>
      </c>
    </row>
    <row r="1703" spans="1:9" ht="13.5" x14ac:dyDescent="0.25">
      <c r="A1703" s="3">
        <f>TITRES_STAT!B1706</f>
        <v>44790</v>
      </c>
      <c r="B1703" s="6">
        <f>TITRES_STAT!D1706</f>
        <v>33.5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0.12593461807745013</v>
      </c>
      <c r="G1703" s="2">
        <f t="shared" si="240"/>
        <v>4.9276204243954833E-2</v>
      </c>
      <c r="H1703" s="2">
        <f t="shared" si="238"/>
        <v>2.5556882882857135</v>
      </c>
      <c r="I1703" s="2">
        <f t="shared" si="239"/>
        <v>71.876049897441234</v>
      </c>
    </row>
    <row r="1704" spans="1:9" ht="13.5" x14ac:dyDescent="0.25">
      <c r="A1704" s="3">
        <f>TITRES_STAT!B1707</f>
        <v>44791</v>
      </c>
      <c r="B1704" s="6">
        <f>TITRES_STAT!D1707</f>
        <v>33.5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0.11693928821477513</v>
      </c>
      <c r="G1704" s="2">
        <f t="shared" si="240"/>
        <v>4.575647536938663E-2</v>
      </c>
      <c r="H1704" s="2">
        <f t="shared" si="238"/>
        <v>2.5556882882857135</v>
      </c>
      <c r="I1704" s="2">
        <f t="shared" si="239"/>
        <v>71.876049897441234</v>
      </c>
    </row>
    <row r="1705" spans="1:9" ht="13.5" x14ac:dyDescent="0.25">
      <c r="A1705" s="3">
        <f>TITRES_STAT!B1708</f>
        <v>44792</v>
      </c>
      <c r="B1705" s="6">
        <f>TITRES_STAT!D1708</f>
        <v>33.5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0.10858648191371977</v>
      </c>
      <c r="G1705" s="2">
        <f t="shared" si="240"/>
        <v>4.2488155700144734E-2</v>
      </c>
      <c r="H1705" s="2">
        <f t="shared" si="238"/>
        <v>2.5556882882857135</v>
      </c>
      <c r="I1705" s="2">
        <f t="shared" si="239"/>
        <v>71.876049897441234</v>
      </c>
    </row>
    <row r="1706" spans="1:9" ht="13.5" x14ac:dyDescent="0.25">
      <c r="A1706" s="3">
        <f>TITRES_STAT!B1709</f>
        <v>44795</v>
      </c>
      <c r="B1706" s="6">
        <f>TITRES_STAT!D1709</f>
        <v>33.5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0.10083030463416835</v>
      </c>
      <c r="G1706" s="2">
        <f t="shared" si="240"/>
        <v>3.945328743584868E-2</v>
      </c>
      <c r="H1706" s="2">
        <f t="shared" si="238"/>
        <v>2.5556882882857135</v>
      </c>
      <c r="I1706" s="2">
        <f t="shared" si="239"/>
        <v>71.876049897441234</v>
      </c>
    </row>
    <row r="1707" spans="1:9" ht="13.5" x14ac:dyDescent="0.25">
      <c r="A1707" s="3">
        <f>TITRES_STAT!B1710</f>
        <v>44796</v>
      </c>
      <c r="B1707" s="6">
        <f>TITRES_STAT!D1710</f>
        <v>33.5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9.3628140017442033E-2</v>
      </c>
      <c r="G1707" s="2">
        <f t="shared" si="240"/>
        <v>3.6635195476145202E-2</v>
      </c>
      <c r="H1707" s="2">
        <f t="shared" si="238"/>
        <v>2.555688288285713</v>
      </c>
      <c r="I1707" s="2">
        <f t="shared" si="239"/>
        <v>71.876049897441234</v>
      </c>
    </row>
    <row r="1708" spans="1:9" ht="13.5" x14ac:dyDescent="0.25">
      <c r="A1708" s="3">
        <f>TITRES_STAT!B1711</f>
        <v>44797</v>
      </c>
      <c r="B1708" s="6">
        <f>TITRES_STAT!D1711</f>
        <v>33.5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8.6940415730481876E-2</v>
      </c>
      <c r="G1708" s="2">
        <f t="shared" si="240"/>
        <v>3.4018395799277686E-2</v>
      </c>
      <c r="H1708" s="2">
        <f t="shared" si="238"/>
        <v>2.555688288285713</v>
      </c>
      <c r="I1708" s="2">
        <f t="shared" si="239"/>
        <v>71.876049897441234</v>
      </c>
    </row>
    <row r="1709" spans="1:9" ht="13.5" x14ac:dyDescent="0.25">
      <c r="A1709" s="3">
        <f>TITRES_STAT!B1712</f>
        <v>44798</v>
      </c>
      <c r="B1709" s="6">
        <f>TITRES_STAT!D1712</f>
        <v>33.5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8.0730386035447452E-2</v>
      </c>
      <c r="G1709" s="2">
        <f t="shared" si="241"/>
        <v>3.1588510385043567E-2</v>
      </c>
      <c r="H1709" s="2">
        <f t="shared" si="238"/>
        <v>2.5556882882857126</v>
      </c>
      <c r="I1709" s="2">
        <f t="shared" si="239"/>
        <v>71.87604989744122</v>
      </c>
    </row>
    <row r="1710" spans="1:9" ht="13.5" x14ac:dyDescent="0.25">
      <c r="A1710" s="3">
        <f>TITRES_STAT!B1713</f>
        <v>44799</v>
      </c>
      <c r="B1710" s="6">
        <f>TITRES_STAT!D1713</f>
        <v>33.880000000000003</v>
      </c>
      <c r="C1710" s="2">
        <f t="shared" si="234"/>
        <v>0.38000000000000256</v>
      </c>
      <c r="D1710" s="2">
        <f t="shared" si="235"/>
        <v>0.38000000000000256</v>
      </c>
      <c r="E1710" s="2">
        <f t="shared" si="236"/>
        <v>0</v>
      </c>
      <c r="F1710" s="2">
        <f t="shared" si="241"/>
        <v>0.10210678703291567</v>
      </c>
      <c r="G1710" s="2">
        <f t="shared" si="241"/>
        <v>2.9332188214683311E-2</v>
      </c>
      <c r="H1710" s="2">
        <f t="shared" si="238"/>
        <v>3.4810490879709528</v>
      </c>
      <c r="I1710" s="2">
        <f t="shared" si="239"/>
        <v>77.683797245506042</v>
      </c>
    </row>
    <row r="1711" spans="1:9" ht="13.5" x14ac:dyDescent="0.25">
      <c r="A1711" s="3">
        <f>TITRES_STAT!B1714</f>
        <v>44802</v>
      </c>
      <c r="B1711" s="6">
        <f>TITRES_STAT!D1714</f>
        <v>33.880000000000003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9.4813445101993118E-2</v>
      </c>
      <c r="G1711" s="2">
        <f t="shared" si="241"/>
        <v>2.7237031913634503E-2</v>
      </c>
      <c r="H1711" s="2">
        <f t="shared" si="238"/>
        <v>3.4810490879709528</v>
      </c>
      <c r="I1711" s="2">
        <f t="shared" si="239"/>
        <v>77.683797245506042</v>
      </c>
    </row>
    <row r="1712" spans="1:9" ht="13.5" x14ac:dyDescent="0.25">
      <c r="A1712" s="3">
        <f>TITRES_STAT!B1715</f>
        <v>44803</v>
      </c>
      <c r="B1712" s="6">
        <f>TITRES_STAT!D1715</f>
        <v>33.880000000000003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8.8041056166136458E-2</v>
      </c>
      <c r="G1712" s="2">
        <f t="shared" si="241"/>
        <v>2.5291529634089181E-2</v>
      </c>
      <c r="H1712" s="2">
        <f t="shared" si="238"/>
        <v>3.4810490879709524</v>
      </c>
      <c r="I1712" s="2">
        <f t="shared" si="239"/>
        <v>77.683797245506042</v>
      </c>
    </row>
    <row r="1713" spans="1:9" ht="13.5" x14ac:dyDescent="0.25">
      <c r="A1713" s="3">
        <f>TITRES_STAT!B1716</f>
        <v>44804</v>
      </c>
      <c r="B1713" s="6">
        <f>TITRES_STAT!D1716</f>
        <v>33.880000000000003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8.175240929712671E-2</v>
      </c>
      <c r="G1713" s="2">
        <f t="shared" si="241"/>
        <v>2.3484991803082809E-2</v>
      </c>
      <c r="H1713" s="2">
        <f t="shared" si="238"/>
        <v>3.4810490879709528</v>
      </c>
      <c r="I1713" s="2">
        <f t="shared" si="239"/>
        <v>77.683797245506042</v>
      </c>
    </row>
    <row r="1714" spans="1:9" ht="13.5" x14ac:dyDescent="0.25">
      <c r="A1714" s="3">
        <f>TITRES_STAT!B1717</f>
        <v>44805</v>
      </c>
      <c r="B1714" s="6">
        <f>TITRES_STAT!D1717</f>
        <v>33.880000000000003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7.591295149018909E-2</v>
      </c>
      <c r="G1714" s="2">
        <f t="shared" si="241"/>
        <v>2.1807492388576894E-2</v>
      </c>
      <c r="H1714" s="2">
        <f t="shared" si="238"/>
        <v>3.4810490879709528</v>
      </c>
      <c r="I1714" s="2">
        <f t="shared" si="239"/>
        <v>77.683797245506042</v>
      </c>
    </row>
    <row r="1715" spans="1:9" ht="13.5" x14ac:dyDescent="0.25">
      <c r="A1715" s="3">
        <f>TITRES_STAT!B1718</f>
        <v>44806</v>
      </c>
      <c r="B1715" s="6">
        <f>TITRES_STAT!D1718</f>
        <v>33.880000000000003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7.0490597812318437E-2</v>
      </c>
      <c r="G1715" s="2">
        <f t="shared" si="241"/>
        <v>2.0249814360821402E-2</v>
      </c>
      <c r="H1715" s="2">
        <f t="shared" si="238"/>
        <v>3.4810490879709524</v>
      </c>
      <c r="I1715" s="2">
        <f t="shared" si="239"/>
        <v>77.683797245506042</v>
      </c>
    </row>
    <row r="1716" spans="1:9" ht="13.5" x14ac:dyDescent="0.25">
      <c r="A1716" s="3">
        <f>TITRES_STAT!B1719</f>
        <v>44809</v>
      </c>
      <c r="B1716" s="6">
        <f>TITRES_STAT!D1719</f>
        <v>33.880000000000003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6.5455555111438551E-2</v>
      </c>
      <c r="G1716" s="2">
        <f t="shared" si="241"/>
        <v>1.8803399049334157E-2</v>
      </c>
      <c r="H1716" s="2">
        <f t="shared" si="238"/>
        <v>3.4810490879709532</v>
      </c>
      <c r="I1716" s="2">
        <f t="shared" si="239"/>
        <v>77.683797245506042</v>
      </c>
    </row>
    <row r="1717" spans="1:9" ht="13.5" x14ac:dyDescent="0.25">
      <c r="A1717" s="3">
        <f>TITRES_STAT!B1720</f>
        <v>44810</v>
      </c>
      <c r="B1717" s="6">
        <f>TITRES_STAT!D1720</f>
        <v>33.880000000000003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6.0780158317764364E-2</v>
      </c>
      <c r="G1717" s="2">
        <f t="shared" si="241"/>
        <v>1.746029911723886E-2</v>
      </c>
      <c r="H1717" s="2">
        <f t="shared" si="238"/>
        <v>3.4810490879709528</v>
      </c>
      <c r="I1717" s="2">
        <f t="shared" si="239"/>
        <v>77.683797245506042</v>
      </c>
    </row>
    <row r="1718" spans="1:9" ht="13.5" x14ac:dyDescent="0.25">
      <c r="A1718" s="3">
        <f>TITRES_STAT!B1721</f>
        <v>44811</v>
      </c>
      <c r="B1718" s="6">
        <f>TITRES_STAT!D1721</f>
        <v>33.880000000000003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5.643871843792405E-2</v>
      </c>
      <c r="G1718" s="2">
        <f t="shared" si="241"/>
        <v>1.6213134894578939E-2</v>
      </c>
      <c r="H1718" s="2">
        <f t="shared" si="238"/>
        <v>3.4810490879709528</v>
      </c>
      <c r="I1718" s="2">
        <f t="shared" si="239"/>
        <v>77.683797245506042</v>
      </c>
    </row>
    <row r="1719" spans="1:9" ht="13.5" x14ac:dyDescent="0.25">
      <c r="A1719" s="3">
        <f>TITRES_STAT!B1722</f>
        <v>44812</v>
      </c>
      <c r="B1719" s="6">
        <f>TITRES_STAT!D1722</f>
        <v>33.880000000000003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5.2407381406643756E-2</v>
      </c>
      <c r="G1719" s="2">
        <f t="shared" si="241"/>
        <v>1.5055053830680443E-2</v>
      </c>
      <c r="H1719" s="2">
        <f t="shared" si="238"/>
        <v>3.4810490879709528</v>
      </c>
      <c r="I1719" s="2">
        <f t="shared" si="239"/>
        <v>77.683797245506042</v>
      </c>
    </row>
    <row r="1720" spans="1:9" ht="13.5" x14ac:dyDescent="0.25">
      <c r="A1720" s="3">
        <f>TITRES_STAT!B1723</f>
        <v>44813</v>
      </c>
      <c r="B1720" s="6">
        <f>TITRES_STAT!D1723</f>
        <v>33.880000000000003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4.8663997020454916E-2</v>
      </c>
      <c r="G1720" s="2">
        <f t="shared" si="241"/>
        <v>1.3979692842774697E-2</v>
      </c>
      <c r="H1720" s="2">
        <f t="shared" si="238"/>
        <v>3.4810490879709528</v>
      </c>
      <c r="I1720" s="2">
        <f t="shared" si="239"/>
        <v>77.683797245506042</v>
      </c>
    </row>
    <row r="1721" spans="1:9" ht="13.5" x14ac:dyDescent="0.25">
      <c r="A1721" s="3">
        <f>TITRES_STAT!B1724</f>
        <v>44816</v>
      </c>
      <c r="B1721" s="6">
        <f>TITRES_STAT!D1724</f>
        <v>33.880000000000003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4.5187997233279563E-2</v>
      </c>
      <c r="G1721" s="2">
        <f t="shared" si="241"/>
        <v>1.2981143354005076E-2</v>
      </c>
      <c r="H1721" s="2">
        <f t="shared" si="238"/>
        <v>3.4810490879709528</v>
      </c>
      <c r="I1721" s="2">
        <f t="shared" si="239"/>
        <v>77.683797245506042</v>
      </c>
    </row>
    <row r="1722" spans="1:9" ht="13.5" x14ac:dyDescent="0.25">
      <c r="A1722" s="3">
        <f>TITRES_STAT!B1725</f>
        <v>44817</v>
      </c>
      <c r="B1722" s="6">
        <f>TITRES_STAT!D1725</f>
        <v>33.880000000000003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4.1960283145188168E-2</v>
      </c>
      <c r="G1722" s="2">
        <f t="shared" si="241"/>
        <v>1.2053918828718998E-2</v>
      </c>
      <c r="H1722" s="2">
        <f t="shared" si="238"/>
        <v>3.4810490879709532</v>
      </c>
      <c r="I1722" s="2">
        <f t="shared" si="239"/>
        <v>77.683797245506042</v>
      </c>
    </row>
    <row r="1723" spans="1:9" ht="13.5" x14ac:dyDescent="0.25">
      <c r="A1723" s="3">
        <f>TITRES_STAT!B1726</f>
        <v>44818</v>
      </c>
      <c r="B1723" s="6">
        <f>TITRES_STAT!D1726</f>
        <v>34.99</v>
      </c>
      <c r="C1723" s="2">
        <f t="shared" si="234"/>
        <v>1.1099999999999994</v>
      </c>
      <c r="D1723" s="2">
        <f t="shared" si="235"/>
        <v>1.1099999999999994</v>
      </c>
      <c r="E1723" s="2">
        <f t="shared" si="236"/>
        <v>0</v>
      </c>
      <c r="F1723" s="2">
        <f t="shared" si="241"/>
        <v>0.11824883434910326</v>
      </c>
      <c r="G1723" s="2">
        <f t="shared" si="241"/>
        <v>1.1192924626667641E-2</v>
      </c>
      <c r="H1723" s="2">
        <f t="shared" si="238"/>
        <v>10.564605614101085</v>
      </c>
      <c r="I1723" s="2">
        <f t="shared" si="239"/>
        <v>91.352926045479066</v>
      </c>
    </row>
    <row r="1724" spans="1:9" ht="13.5" x14ac:dyDescent="0.25">
      <c r="A1724" s="3">
        <f>TITRES_STAT!B1727</f>
        <v>44819</v>
      </c>
      <c r="B1724" s="6">
        <f>TITRES_STAT!D1727</f>
        <v>34</v>
      </c>
      <c r="C1724" s="2">
        <f t="shared" si="234"/>
        <v>-0.99000000000000199</v>
      </c>
      <c r="D1724" s="2">
        <f t="shared" si="235"/>
        <v>0</v>
      </c>
      <c r="E1724" s="2">
        <f t="shared" si="236"/>
        <v>0.99000000000000199</v>
      </c>
      <c r="F1724" s="2">
        <f t="shared" si="241"/>
        <v>0.10980248903845302</v>
      </c>
      <c r="G1724" s="2">
        <f t="shared" si="241"/>
        <v>8.1107715724762955E-2</v>
      </c>
      <c r="H1724" s="2">
        <f t="shared" si="238"/>
        <v>1.3537859876496223</v>
      </c>
      <c r="I1724" s="2">
        <f t="shared" si="239"/>
        <v>57.51525392507957</v>
      </c>
    </row>
    <row r="1725" spans="1:9" ht="13.5" x14ac:dyDescent="0.25">
      <c r="A1725" s="3">
        <f>TITRES_STAT!B1728</f>
        <v>44820</v>
      </c>
      <c r="B1725" s="6">
        <f>TITRES_STAT!D1728</f>
        <v>34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0.10195945410713494</v>
      </c>
      <c r="G1725" s="2">
        <f t="shared" si="242"/>
        <v>7.5314307458708457E-2</v>
      </c>
      <c r="H1725" s="2">
        <f t="shared" si="238"/>
        <v>1.3537859876496223</v>
      </c>
      <c r="I1725" s="2">
        <f t="shared" si="239"/>
        <v>57.51525392507957</v>
      </c>
    </row>
    <row r="1726" spans="1:9" ht="13.5" x14ac:dyDescent="0.25">
      <c r="A1726" s="3">
        <f>TITRES_STAT!B1729</f>
        <v>44823</v>
      </c>
      <c r="B1726" s="6">
        <f>TITRES_STAT!D1729</f>
        <v>33.5</v>
      </c>
      <c r="C1726" s="2">
        <f t="shared" si="234"/>
        <v>-0.5</v>
      </c>
      <c r="D1726" s="2">
        <f t="shared" si="235"/>
        <v>0</v>
      </c>
      <c r="E1726" s="2">
        <f t="shared" si="236"/>
        <v>0.5</v>
      </c>
      <c r="F1726" s="2">
        <f t="shared" si="242"/>
        <v>9.4676635956625316E-2</v>
      </c>
      <c r="G1726" s="2">
        <f t="shared" si="242"/>
        <v>0.10564899978308642</v>
      </c>
      <c r="H1726" s="2">
        <f t="shared" si="238"/>
        <v>0.89614323042348676</v>
      </c>
      <c r="I1726" s="2">
        <f t="shared" si="239"/>
        <v>47.261368025628592</v>
      </c>
    </row>
    <row r="1727" spans="1:9" ht="13.5" x14ac:dyDescent="0.25">
      <c r="A1727" s="3">
        <f>TITRES_STAT!B1730</f>
        <v>44824</v>
      </c>
      <c r="B1727" s="6">
        <f>TITRES_STAT!D1730</f>
        <v>33.5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8.7914019102580648E-2</v>
      </c>
      <c r="G1727" s="2">
        <f t="shared" si="242"/>
        <v>9.8102642655723105E-2</v>
      </c>
      <c r="H1727" s="2">
        <f t="shared" si="238"/>
        <v>0.89614323042348676</v>
      </c>
      <c r="I1727" s="2">
        <f t="shared" si="239"/>
        <v>47.261368025628592</v>
      </c>
    </row>
    <row r="1728" spans="1:9" ht="13.5" x14ac:dyDescent="0.25">
      <c r="A1728" s="3">
        <f>TITRES_STAT!B1731</f>
        <v>44825</v>
      </c>
      <c r="B1728" s="6">
        <f>TITRES_STAT!D1731</f>
        <v>32</v>
      </c>
      <c r="C1728" s="2">
        <f t="shared" si="234"/>
        <v>-1.5</v>
      </c>
      <c r="D1728" s="2">
        <f t="shared" si="235"/>
        <v>0</v>
      </c>
      <c r="E1728" s="2">
        <f t="shared" si="236"/>
        <v>1.5</v>
      </c>
      <c r="F1728" s="2">
        <f t="shared" si="242"/>
        <v>8.1634446309539171E-2</v>
      </c>
      <c r="G1728" s="2">
        <f t="shared" si="242"/>
        <v>0.19823816818031431</v>
      </c>
      <c r="H1728" s="2">
        <f t="shared" si="238"/>
        <v>0.41179984187144913</v>
      </c>
      <c r="I1728" s="2">
        <f t="shared" si="239"/>
        <v>29.16842952224566</v>
      </c>
    </row>
    <row r="1729" spans="1:9" ht="13.5" x14ac:dyDescent="0.25">
      <c r="A1729" s="3">
        <f>TITRES_STAT!B1732</f>
        <v>44826</v>
      </c>
      <c r="B1729" s="6">
        <f>TITRES_STAT!D1732</f>
        <v>30.7</v>
      </c>
      <c r="C1729" s="2">
        <f t="shared" si="234"/>
        <v>-1.3000000000000007</v>
      </c>
      <c r="D1729" s="2">
        <f t="shared" si="235"/>
        <v>0</v>
      </c>
      <c r="E1729" s="2">
        <f t="shared" si="236"/>
        <v>1.3000000000000007</v>
      </c>
      <c r="F1729" s="2">
        <f t="shared" si="242"/>
        <v>7.5803414430286375E-2</v>
      </c>
      <c r="G1729" s="2">
        <f t="shared" si="242"/>
        <v>0.27693544188172048</v>
      </c>
      <c r="H1729" s="2">
        <f t="shared" si="238"/>
        <v>0.27372233006803848</v>
      </c>
      <c r="I1729" s="2">
        <f t="shared" si="239"/>
        <v>21.489952998893955</v>
      </c>
    </row>
    <row r="1730" spans="1:9" ht="13.5" x14ac:dyDescent="0.25">
      <c r="A1730" s="3">
        <f>TITRES_STAT!B1733</f>
        <v>44827</v>
      </c>
      <c r="B1730" s="6">
        <f>TITRES_STAT!D1733</f>
        <v>29.5</v>
      </c>
      <c r="C1730" s="2">
        <f t="shared" si="234"/>
        <v>-1.1999999999999993</v>
      </c>
      <c r="D1730" s="2">
        <f t="shared" si="235"/>
        <v>0</v>
      </c>
      <c r="E1730" s="2">
        <f t="shared" si="236"/>
        <v>1.1999999999999993</v>
      </c>
      <c r="F1730" s="2">
        <f t="shared" si="242"/>
        <v>7.0388884828123069E-2</v>
      </c>
      <c r="G1730" s="2">
        <f t="shared" si="242"/>
        <v>0.34286862460445466</v>
      </c>
      <c r="H1730" s="2">
        <f t="shared" si="238"/>
        <v>0.20529403910703747</v>
      </c>
      <c r="I1730" s="2">
        <f t="shared" si="239"/>
        <v>17.032693471141116</v>
      </c>
    </row>
    <row r="1731" spans="1:9" ht="13.5" x14ac:dyDescent="0.25">
      <c r="A1731" s="3">
        <f>TITRES_STAT!B1734</f>
        <v>44830</v>
      </c>
      <c r="B1731" s="6">
        <f>TITRES_STAT!D1734</f>
        <v>29.5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6.5361107340399988E-2</v>
      </c>
      <c r="G1731" s="2">
        <f t="shared" si="242"/>
        <v>0.31837800856127935</v>
      </c>
      <c r="H1731" s="2">
        <f t="shared" si="238"/>
        <v>0.20529403910703745</v>
      </c>
      <c r="I1731" s="2">
        <f t="shared" si="239"/>
        <v>17.032693471141116</v>
      </c>
    </row>
    <row r="1732" spans="1:9" ht="13.5" x14ac:dyDescent="0.25">
      <c r="A1732" s="3">
        <f>TITRES_STAT!B1735</f>
        <v>44831</v>
      </c>
      <c r="B1732" s="6">
        <f>TITRES_STAT!D1735</f>
        <v>29.5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6.0692456816085705E-2</v>
      </c>
      <c r="G1732" s="2">
        <f t="shared" si="242"/>
        <v>0.29563672223547366</v>
      </c>
      <c r="H1732" s="2">
        <f t="shared" si="238"/>
        <v>0.20529403910703747</v>
      </c>
      <c r="I1732" s="2">
        <f t="shared" si="239"/>
        <v>17.032693471141116</v>
      </c>
    </row>
    <row r="1733" spans="1:9" ht="13.5" x14ac:dyDescent="0.25">
      <c r="A1733" s="3">
        <f>TITRES_STAT!B1736</f>
        <v>44832</v>
      </c>
      <c r="B1733" s="6">
        <f>TITRES_STAT!D1736</f>
        <v>29.5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5.6357281329222443E-2</v>
      </c>
      <c r="G1733" s="2">
        <f t="shared" si="242"/>
        <v>0.27451981350436838</v>
      </c>
      <c r="H1733" s="2">
        <f t="shared" si="238"/>
        <v>0.2052940391070375</v>
      </c>
      <c r="I1733" s="2">
        <f t="shared" si="239"/>
        <v>17.032693471141116</v>
      </c>
    </row>
    <row r="1734" spans="1:9" ht="13.5" x14ac:dyDescent="0.25">
      <c r="A1734" s="3">
        <f>TITRES_STAT!B1737</f>
        <v>44833</v>
      </c>
      <c r="B1734" s="6">
        <f>TITRES_STAT!D1737</f>
        <v>29.5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5.2331761234277983E-2</v>
      </c>
      <c r="G1734" s="2">
        <f t="shared" si="242"/>
        <v>0.25491125539691351</v>
      </c>
      <c r="H1734" s="2">
        <f t="shared" si="238"/>
        <v>0.2052940391070375</v>
      </c>
      <c r="I1734" s="2">
        <f t="shared" si="239"/>
        <v>17.032693471141116</v>
      </c>
    </row>
    <row r="1735" spans="1:9" ht="13.5" x14ac:dyDescent="0.25">
      <c r="A1735" s="3">
        <f>TITRES_STAT!B1738</f>
        <v>44834</v>
      </c>
      <c r="B1735" s="6">
        <f>TITRES_STAT!D1738</f>
        <v>29.5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4.8593778288972413E-2</v>
      </c>
      <c r="G1735" s="2">
        <f t="shared" si="242"/>
        <v>0.23670330858284824</v>
      </c>
      <c r="H1735" s="2">
        <f t="shared" si="238"/>
        <v>0.2052940391070375</v>
      </c>
      <c r="I1735" s="2">
        <f t="shared" si="239"/>
        <v>17.032693471141116</v>
      </c>
    </row>
    <row r="1736" spans="1:9" ht="13.5" x14ac:dyDescent="0.25">
      <c r="A1736" s="3">
        <f>TITRES_STAT!B1739</f>
        <v>44837</v>
      </c>
      <c r="B1736" s="6">
        <f>TITRES_STAT!D1739</f>
        <v>29.5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4.5122794125474382E-2</v>
      </c>
      <c r="G1736" s="2">
        <f t="shared" si="242"/>
        <v>0.2197959293983591</v>
      </c>
      <c r="H1736" s="2">
        <f t="shared" si="238"/>
        <v>0.20529403910703747</v>
      </c>
      <c r="I1736" s="2">
        <f t="shared" si="239"/>
        <v>17.032693471141116</v>
      </c>
    </row>
    <row r="1737" spans="1:9" ht="13.5" x14ac:dyDescent="0.25">
      <c r="A1737" s="3">
        <f>TITRES_STAT!B1740</f>
        <v>44838</v>
      </c>
      <c r="B1737" s="6">
        <f>TITRES_STAT!D1740</f>
        <v>29.5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4.189973740222621E-2</v>
      </c>
      <c r="G1737" s="2">
        <f t="shared" si="242"/>
        <v>0.20409622015561915</v>
      </c>
      <c r="H1737" s="2">
        <f t="shared" si="238"/>
        <v>0.20529403910703747</v>
      </c>
      <c r="I1737" s="2">
        <f t="shared" si="239"/>
        <v>17.032693471141116</v>
      </c>
    </row>
    <row r="1738" spans="1:9" ht="13.5" x14ac:dyDescent="0.25">
      <c r="A1738" s="3">
        <f>TITRES_STAT!B1741</f>
        <v>44839</v>
      </c>
      <c r="B1738" s="6">
        <f>TITRES_STAT!D1741</f>
        <v>29.5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3.8906899016352907E-2</v>
      </c>
      <c r="G1738" s="2">
        <f t="shared" si="242"/>
        <v>0.18951791871593207</v>
      </c>
      <c r="H1738" s="2">
        <f t="shared" si="238"/>
        <v>0.20529403910703747</v>
      </c>
      <c r="I1738" s="2">
        <f t="shared" si="239"/>
        <v>17.032693471141116</v>
      </c>
    </row>
    <row r="1739" spans="1:9" ht="13.5" x14ac:dyDescent="0.25">
      <c r="A1739" s="3">
        <f>TITRES_STAT!B1742</f>
        <v>44840</v>
      </c>
      <c r="B1739" s="6">
        <f>TITRES_STAT!D1742</f>
        <v>29.5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3.6127834800899129E-2</v>
      </c>
      <c r="G1739" s="2">
        <f t="shared" si="242"/>
        <v>0.17598092452193695</v>
      </c>
      <c r="H1739" s="2">
        <f t="shared" si="238"/>
        <v>0.20529403910703745</v>
      </c>
      <c r="I1739" s="2">
        <f t="shared" si="239"/>
        <v>17.032693471141116</v>
      </c>
    </row>
    <row r="1740" spans="1:9" ht="13.5" x14ac:dyDescent="0.25">
      <c r="A1740" s="3">
        <f>TITRES_STAT!B1743</f>
        <v>44841</v>
      </c>
      <c r="B1740" s="6">
        <f>TITRES_STAT!D1743</f>
        <v>29.5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3.3547275172263476E-2</v>
      </c>
      <c r="G1740" s="2">
        <f t="shared" si="242"/>
        <v>0.16341085848465572</v>
      </c>
      <c r="H1740" s="2">
        <f t="shared" si="238"/>
        <v>0.20529403910703745</v>
      </c>
      <c r="I1740" s="2">
        <f t="shared" si="239"/>
        <v>17.032693471141116</v>
      </c>
    </row>
    <row r="1741" spans="1:9" ht="13.5" x14ac:dyDescent="0.25">
      <c r="A1741" s="3">
        <f>TITRES_STAT!B1744</f>
        <v>44844</v>
      </c>
      <c r="B1741" s="6">
        <f>TITRES_STAT!D1744</f>
        <v>29.5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3.1151041231387514E-2</v>
      </c>
      <c r="G1741" s="2">
        <f t="shared" si="246"/>
        <v>0.15173865430718031</v>
      </c>
      <c r="H1741" s="2">
        <f t="shared" si="238"/>
        <v>0.20529403910703747</v>
      </c>
      <c r="I1741" s="2">
        <f t="shared" si="239"/>
        <v>17.032693471141116</v>
      </c>
    </row>
    <row r="1742" spans="1:9" ht="13.5" x14ac:dyDescent="0.25">
      <c r="A1742" s="3">
        <f>TITRES_STAT!B1745</f>
        <v>44845</v>
      </c>
      <c r="B1742" s="6">
        <f>TITRES_STAT!D1745</f>
        <v>29.5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2.8925966857716978E-2</v>
      </c>
      <c r="G1742" s="2">
        <f t="shared" si="246"/>
        <v>0.14090017899952459</v>
      </c>
      <c r="H1742" s="2">
        <f t="shared" si="238"/>
        <v>0.20529403910703745</v>
      </c>
      <c r="I1742" s="2">
        <f t="shared" si="239"/>
        <v>17.032693471141116</v>
      </c>
    </row>
    <row r="1743" spans="1:9" ht="13.5" x14ac:dyDescent="0.25">
      <c r="A1743" s="3">
        <f>TITRES_STAT!B1746</f>
        <v>44846</v>
      </c>
      <c r="B1743" s="6">
        <f>TITRES_STAT!D1746</f>
        <v>29.5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2.6859826367880053E-2</v>
      </c>
      <c r="G1743" s="2">
        <f t="shared" si="246"/>
        <v>0.13083588049955855</v>
      </c>
      <c r="H1743" s="2">
        <f t="shared" si="238"/>
        <v>0.20529403910703747</v>
      </c>
      <c r="I1743" s="2">
        <f t="shared" si="239"/>
        <v>17.032693471141116</v>
      </c>
    </row>
    <row r="1744" spans="1:9" ht="13.5" x14ac:dyDescent="0.25">
      <c r="A1744" s="3">
        <f>TITRES_STAT!B1747</f>
        <v>44847</v>
      </c>
      <c r="B1744" s="6">
        <f>TITRES_STAT!D1747</f>
        <v>29.5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2.4941267341602905E-2</v>
      </c>
      <c r="G1744" s="2">
        <f t="shared" si="246"/>
        <v>0.12149046046387579</v>
      </c>
      <c r="H1744" s="2">
        <f t="shared" si="238"/>
        <v>0.20529403910703745</v>
      </c>
      <c r="I1744" s="2">
        <f t="shared" si="239"/>
        <v>17.032693471141116</v>
      </c>
    </row>
    <row r="1745" spans="1:9" ht="13.5" x14ac:dyDescent="0.25">
      <c r="A1745" s="3">
        <f>TITRES_STAT!B1748</f>
        <v>44848</v>
      </c>
      <c r="B1745" s="6">
        <f>TITRES_STAT!D1748</f>
        <v>29.5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2.3159748245774128E-2</v>
      </c>
      <c r="G1745" s="2">
        <f t="shared" si="246"/>
        <v>0.1128125704307418</v>
      </c>
      <c r="H1745" s="2">
        <f t="shared" ref="H1745:H1808" si="247">F1745/G1745</f>
        <v>0.20529403910703747</v>
      </c>
      <c r="I1745" s="2">
        <f t="shared" ref="I1745:I1808" si="248">IF(G1745=0,100,100-(100/(1+H1745)))</f>
        <v>17.032693471141116</v>
      </c>
    </row>
    <row r="1746" spans="1:9" ht="13.5" x14ac:dyDescent="0.25">
      <c r="A1746" s="3">
        <f>TITRES_STAT!B1749</f>
        <v>44851</v>
      </c>
      <c r="B1746" s="6">
        <f>TITRES_STAT!D1749</f>
        <v>29.51</v>
      </c>
      <c r="C1746" s="2">
        <f t="shared" si="243"/>
        <v>1.0000000000001563E-2</v>
      </c>
      <c r="D1746" s="2">
        <f t="shared" si="244"/>
        <v>1.0000000000001563E-2</v>
      </c>
      <c r="E1746" s="2">
        <f t="shared" si="245"/>
        <v>0</v>
      </c>
      <c r="F1746" s="2">
        <f t="shared" si="246"/>
        <v>2.2219766228218946E-2</v>
      </c>
      <c r="G1746" s="2">
        <f t="shared" si="246"/>
        <v>0.10475452968568881</v>
      </c>
      <c r="H1746" s="2">
        <f t="shared" si="247"/>
        <v>0.21211270094847776</v>
      </c>
      <c r="I1746" s="2">
        <f t="shared" si="248"/>
        <v>17.499420704238119</v>
      </c>
    </row>
    <row r="1747" spans="1:9" ht="13.5" x14ac:dyDescent="0.25">
      <c r="A1747" s="3">
        <f>TITRES_STAT!B1750</f>
        <v>44852</v>
      </c>
      <c r="B1747" s="6">
        <f>TITRES_STAT!D1750</f>
        <v>29.5</v>
      </c>
      <c r="C1747" s="2">
        <f t="shared" si="243"/>
        <v>-1.0000000000001563E-2</v>
      </c>
      <c r="D1747" s="2">
        <f t="shared" si="244"/>
        <v>0</v>
      </c>
      <c r="E1747" s="2">
        <f t="shared" si="245"/>
        <v>1.0000000000001563E-2</v>
      </c>
      <c r="F1747" s="2">
        <f t="shared" si="246"/>
        <v>2.0632640069060453E-2</v>
      </c>
      <c r="G1747" s="2">
        <f t="shared" si="246"/>
        <v>9.7986348993854014E-2</v>
      </c>
      <c r="H1747" s="2">
        <f t="shared" si="247"/>
        <v>0.21056647462550718</v>
      </c>
      <c r="I1747" s="2">
        <f t="shared" si="248"/>
        <v>17.394044774835407</v>
      </c>
    </row>
    <row r="1748" spans="1:9" ht="13.5" x14ac:dyDescent="0.25">
      <c r="A1748" s="3">
        <f>TITRES_STAT!B1751</f>
        <v>44853</v>
      </c>
      <c r="B1748" s="6">
        <f>TITRES_STAT!D1751</f>
        <v>29.5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1.9158880064127561E-2</v>
      </c>
      <c r="G1748" s="2">
        <f t="shared" si="246"/>
        <v>9.0987324065721589E-2</v>
      </c>
      <c r="H1748" s="2">
        <f t="shared" si="247"/>
        <v>0.21056647462550715</v>
      </c>
      <c r="I1748" s="2">
        <f t="shared" si="248"/>
        <v>17.394044774835407</v>
      </c>
    </row>
    <row r="1749" spans="1:9" ht="13.5" x14ac:dyDescent="0.25">
      <c r="A1749" s="3">
        <f>TITRES_STAT!B1752</f>
        <v>44854</v>
      </c>
      <c r="B1749" s="6">
        <f>TITRES_STAT!D1752</f>
        <v>29.5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1.7790388630975592E-2</v>
      </c>
      <c r="G1749" s="2">
        <f t="shared" si="246"/>
        <v>8.4488229489598624E-2</v>
      </c>
      <c r="H1749" s="2">
        <f t="shared" si="247"/>
        <v>0.21056647462550712</v>
      </c>
      <c r="I1749" s="2">
        <f t="shared" si="248"/>
        <v>17.394044774835407</v>
      </c>
    </row>
    <row r="1750" spans="1:9" ht="13.5" x14ac:dyDescent="0.25">
      <c r="A1750" s="3">
        <f>TITRES_STAT!B1753</f>
        <v>44855</v>
      </c>
      <c r="B1750" s="6">
        <f>TITRES_STAT!D1753</f>
        <v>29.5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1.6519646585905906E-2</v>
      </c>
      <c r="G1750" s="2">
        <f t="shared" si="246"/>
        <v>7.8453355954627296E-2</v>
      </c>
      <c r="H1750" s="2">
        <f t="shared" si="247"/>
        <v>0.21056647462550712</v>
      </c>
      <c r="I1750" s="2">
        <f t="shared" si="248"/>
        <v>17.394044774835407</v>
      </c>
    </row>
    <row r="1751" spans="1:9" ht="13.5" x14ac:dyDescent="0.25">
      <c r="A1751" s="3">
        <f>TITRES_STAT!B1754</f>
        <v>44858</v>
      </c>
      <c r="B1751" s="6">
        <f>TITRES_STAT!D1754</f>
        <v>29.5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1.5339671829769769E-2</v>
      </c>
      <c r="G1751" s="2">
        <f t="shared" si="246"/>
        <v>7.2849544815011061E-2</v>
      </c>
      <c r="H1751" s="2">
        <f t="shared" si="247"/>
        <v>0.21056647462550709</v>
      </c>
      <c r="I1751" s="2">
        <f t="shared" si="248"/>
        <v>17.394044774835407</v>
      </c>
    </row>
    <row r="1752" spans="1:9" ht="13.5" x14ac:dyDescent="0.25">
      <c r="A1752" s="3">
        <f>TITRES_STAT!B1755</f>
        <v>44859</v>
      </c>
      <c r="B1752" s="6">
        <f>TITRES_STAT!D1755</f>
        <v>29.5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1.4243980984786214E-2</v>
      </c>
      <c r="G1752" s="2">
        <f t="shared" si="246"/>
        <v>6.7646005899653125E-2</v>
      </c>
      <c r="H1752" s="2">
        <f t="shared" si="247"/>
        <v>0.21056647462550712</v>
      </c>
      <c r="I1752" s="2">
        <f t="shared" si="248"/>
        <v>17.394044774835407</v>
      </c>
    </row>
    <row r="1753" spans="1:9" ht="13.5" x14ac:dyDescent="0.25">
      <c r="A1753" s="3">
        <f>TITRES_STAT!B1756</f>
        <v>44860</v>
      </c>
      <c r="B1753" s="6">
        <f>TITRES_STAT!D1756</f>
        <v>29.5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1.3226553771587199E-2</v>
      </c>
      <c r="G1753" s="2">
        <f t="shared" si="246"/>
        <v>6.2814148335392186E-2</v>
      </c>
      <c r="H1753" s="2">
        <f t="shared" si="247"/>
        <v>0.21056647462550712</v>
      </c>
      <c r="I1753" s="2">
        <f t="shared" si="248"/>
        <v>17.394044774835407</v>
      </c>
    </row>
    <row r="1754" spans="1:9" ht="13.5" x14ac:dyDescent="0.25">
      <c r="A1754" s="3">
        <f>TITRES_STAT!B1757</f>
        <v>44861</v>
      </c>
      <c r="B1754" s="6">
        <f>TITRES_STAT!D1757</f>
        <v>29.5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1.2281799930759544E-2</v>
      </c>
      <c r="G1754" s="2">
        <f t="shared" si="246"/>
        <v>5.8327423454292746E-2</v>
      </c>
      <c r="H1754" s="2">
        <f t="shared" si="247"/>
        <v>0.21056647462550715</v>
      </c>
      <c r="I1754" s="2">
        <f t="shared" si="248"/>
        <v>17.394044774835407</v>
      </c>
    </row>
    <row r="1755" spans="1:9" ht="13.5" x14ac:dyDescent="0.25">
      <c r="A1755" s="3">
        <f>TITRES_STAT!B1758</f>
        <v>44862</v>
      </c>
      <c r="B1755" s="6">
        <f>TITRES_STAT!D1758</f>
        <v>29.5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1.1404528507133862E-2</v>
      </c>
      <c r="G1755" s="2">
        <f t="shared" si="246"/>
        <v>5.4161178921843259E-2</v>
      </c>
      <c r="H1755" s="2">
        <f t="shared" si="247"/>
        <v>0.21056647462550715</v>
      </c>
      <c r="I1755" s="2">
        <f t="shared" si="248"/>
        <v>17.394044774835407</v>
      </c>
    </row>
    <row r="1756" spans="1:9" ht="13.5" x14ac:dyDescent="0.25">
      <c r="A1756" s="3">
        <f>TITRES_STAT!B1759</f>
        <v>44865</v>
      </c>
      <c r="B1756" s="6">
        <f>TITRES_STAT!D1759</f>
        <v>29.5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1.0589919328052871E-2</v>
      </c>
      <c r="G1756" s="2">
        <f t="shared" si="246"/>
        <v>5.0292523284568742E-2</v>
      </c>
      <c r="H1756" s="2">
        <f t="shared" si="247"/>
        <v>0.21056647462550715</v>
      </c>
      <c r="I1756" s="2">
        <f t="shared" si="248"/>
        <v>17.394044774835407</v>
      </c>
    </row>
    <row r="1757" spans="1:9" ht="13.5" x14ac:dyDescent="0.25">
      <c r="A1757" s="3">
        <f>TITRES_STAT!B1760</f>
        <v>44866</v>
      </c>
      <c r="B1757" s="6">
        <f>TITRES_STAT!D1760</f>
        <v>29.5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9.8334965189062363E-3</v>
      </c>
      <c r="G1757" s="2">
        <f t="shared" si="249"/>
        <v>4.6700200192813832E-2</v>
      </c>
      <c r="H1757" s="2">
        <f t="shared" si="247"/>
        <v>0.21056647462550712</v>
      </c>
      <c r="I1757" s="2">
        <f t="shared" si="248"/>
        <v>17.394044774835407</v>
      </c>
    </row>
    <row r="1758" spans="1:9" ht="13.5" x14ac:dyDescent="0.25">
      <c r="A1758" s="3">
        <f>TITRES_STAT!B1761</f>
        <v>44867</v>
      </c>
      <c r="B1758" s="6">
        <f>TITRES_STAT!D1761</f>
        <v>29.5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9.1311039104129323E-3</v>
      </c>
      <c r="G1758" s="2">
        <f t="shared" si="249"/>
        <v>4.3364471607612844E-2</v>
      </c>
      <c r="H1758" s="2">
        <f t="shared" si="247"/>
        <v>0.21056647462550709</v>
      </c>
      <c r="I1758" s="2">
        <f t="shared" si="248"/>
        <v>17.394044774835407</v>
      </c>
    </row>
    <row r="1759" spans="1:9" ht="13.5" x14ac:dyDescent="0.25">
      <c r="A1759" s="3">
        <f>TITRES_STAT!B1762</f>
        <v>44868</v>
      </c>
      <c r="B1759" s="6">
        <f>TITRES_STAT!D1762</f>
        <v>29.5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8.4788822025262944E-3</v>
      </c>
      <c r="G1759" s="2">
        <f t="shared" si="249"/>
        <v>4.0267009349926212E-2</v>
      </c>
      <c r="H1759" s="2">
        <f t="shared" si="247"/>
        <v>0.21056647462550709</v>
      </c>
      <c r="I1759" s="2">
        <f t="shared" si="248"/>
        <v>17.394044774835407</v>
      </c>
    </row>
    <row r="1760" spans="1:9" ht="13.5" x14ac:dyDescent="0.25">
      <c r="A1760" s="3">
        <f>TITRES_STAT!B1763</f>
        <v>44869</v>
      </c>
      <c r="B1760" s="6">
        <f>TITRES_STAT!D1763</f>
        <v>29.5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7.8732477594887027E-3</v>
      </c>
      <c r="G1760" s="2">
        <f t="shared" si="249"/>
        <v>3.7390794396360054E-2</v>
      </c>
      <c r="H1760" s="2">
        <f t="shared" si="247"/>
        <v>0.21056647462550712</v>
      </c>
      <c r="I1760" s="2">
        <f t="shared" si="248"/>
        <v>17.394044774835407</v>
      </c>
    </row>
    <row r="1761" spans="1:9" ht="13.5" x14ac:dyDescent="0.25">
      <c r="A1761" s="3">
        <f>TITRES_STAT!B1764</f>
        <v>44872</v>
      </c>
      <c r="B1761" s="6">
        <f>TITRES_STAT!D1764</f>
        <v>29.5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7.3108729195252237E-3</v>
      </c>
      <c r="G1761" s="2">
        <f t="shared" si="249"/>
        <v>3.4720023368048622E-2</v>
      </c>
      <c r="H1761" s="2">
        <f t="shared" si="247"/>
        <v>0.21056647462550709</v>
      </c>
      <c r="I1761" s="2">
        <f t="shared" si="248"/>
        <v>17.394044774835407</v>
      </c>
    </row>
    <row r="1762" spans="1:9" ht="13.5" x14ac:dyDescent="0.25">
      <c r="A1762" s="3">
        <f>TITRES_STAT!B1765</f>
        <v>44873</v>
      </c>
      <c r="B1762" s="6">
        <f>TITRES_STAT!D1765</f>
        <v>29.5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6.788667710987707E-3</v>
      </c>
      <c r="G1762" s="2">
        <f t="shared" si="249"/>
        <v>3.2240021698902291E-2</v>
      </c>
      <c r="H1762" s="2">
        <f t="shared" si="247"/>
        <v>0.21056647462550709</v>
      </c>
      <c r="I1762" s="2">
        <f t="shared" si="248"/>
        <v>17.394044774835407</v>
      </c>
    </row>
    <row r="1763" spans="1:9" ht="13.5" x14ac:dyDescent="0.25">
      <c r="A1763" s="3">
        <f>TITRES_STAT!B1766</f>
        <v>44874</v>
      </c>
      <c r="B1763" s="6">
        <f>TITRES_STAT!D1766</f>
        <v>29.5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6.3037628744885849E-3</v>
      </c>
      <c r="G1763" s="2">
        <f t="shared" si="249"/>
        <v>2.9937163006123556E-2</v>
      </c>
      <c r="H1763" s="2">
        <f t="shared" si="247"/>
        <v>0.21056647462550707</v>
      </c>
      <c r="I1763" s="2">
        <f t="shared" si="248"/>
        <v>17.394044774835407</v>
      </c>
    </row>
    <row r="1764" spans="1:9" ht="13.5" x14ac:dyDescent="0.25">
      <c r="A1764" s="3">
        <f>TITRES_STAT!B1767</f>
        <v>44875</v>
      </c>
      <c r="B1764" s="6">
        <f>TITRES_STAT!D1767</f>
        <v>28.51</v>
      </c>
      <c r="C1764" s="2">
        <f t="shared" si="243"/>
        <v>-0.98999999999999844</v>
      </c>
      <c r="D1764" s="2">
        <f t="shared" si="244"/>
        <v>0</v>
      </c>
      <c r="E1764" s="2">
        <f t="shared" si="245"/>
        <v>0.98999999999999844</v>
      </c>
      <c r="F1764" s="2">
        <f t="shared" si="249"/>
        <v>5.8534940977394007E-3</v>
      </c>
      <c r="G1764" s="2">
        <f t="shared" si="249"/>
        <v>9.851307993425748E-2</v>
      </c>
      <c r="H1764" s="2">
        <f t="shared" si="247"/>
        <v>5.9418445770305008E-2</v>
      </c>
      <c r="I1764" s="2">
        <f t="shared" si="248"/>
        <v>5.6085908271213611</v>
      </c>
    </row>
    <row r="1765" spans="1:9" ht="13.5" x14ac:dyDescent="0.25">
      <c r="A1765" s="3">
        <f>TITRES_STAT!B1768</f>
        <v>44876</v>
      </c>
      <c r="B1765" s="6">
        <f>TITRES_STAT!D1768</f>
        <v>28.51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5.4353873764723002E-3</v>
      </c>
      <c r="G1765" s="2">
        <f t="shared" si="249"/>
        <v>9.1476431367524799E-2</v>
      </c>
      <c r="H1765" s="2">
        <f t="shared" si="247"/>
        <v>5.9418445770305008E-2</v>
      </c>
      <c r="I1765" s="2">
        <f t="shared" si="248"/>
        <v>5.6085908271213611</v>
      </c>
    </row>
    <row r="1766" spans="1:9" ht="13.5" x14ac:dyDescent="0.25">
      <c r="A1766" s="3">
        <f>TITRES_STAT!B1769</f>
        <v>44879</v>
      </c>
      <c r="B1766" s="6">
        <f>TITRES_STAT!D1769</f>
        <v>28.51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5.0471454210099928E-3</v>
      </c>
      <c r="G1766" s="2">
        <f t="shared" si="249"/>
        <v>8.4942400555558753E-2</v>
      </c>
      <c r="H1766" s="2">
        <f t="shared" si="247"/>
        <v>5.9418445770304994E-2</v>
      </c>
      <c r="I1766" s="2">
        <f t="shared" si="248"/>
        <v>5.6085908271213611</v>
      </c>
    </row>
    <row r="1767" spans="1:9" ht="13.5" x14ac:dyDescent="0.25">
      <c r="A1767" s="3">
        <f>TITRES_STAT!B1770</f>
        <v>44880</v>
      </c>
      <c r="B1767" s="6">
        <f>TITRES_STAT!D1770</f>
        <v>28.51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4.6866350337949935E-3</v>
      </c>
      <c r="G1767" s="2">
        <f t="shared" si="249"/>
        <v>7.8875086230161706E-2</v>
      </c>
      <c r="H1767" s="2">
        <f t="shared" si="247"/>
        <v>5.9418445770304994E-2</v>
      </c>
      <c r="I1767" s="2">
        <f t="shared" si="248"/>
        <v>5.6085908271213611</v>
      </c>
    </row>
    <row r="1768" spans="1:9" ht="13.5" x14ac:dyDescent="0.25">
      <c r="A1768" s="3">
        <f>TITRES_STAT!B1771</f>
        <v>44881</v>
      </c>
      <c r="B1768" s="6">
        <f>TITRES_STAT!D1771</f>
        <v>28.51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4.3518753885239221E-3</v>
      </c>
      <c r="G1768" s="2">
        <f t="shared" si="249"/>
        <v>7.3241151499435872E-2</v>
      </c>
      <c r="H1768" s="2">
        <f t="shared" si="247"/>
        <v>5.9418445770304987E-2</v>
      </c>
      <c r="I1768" s="2">
        <f t="shared" si="248"/>
        <v>5.6085908271213611</v>
      </c>
    </row>
    <row r="1769" spans="1:9" ht="13.5" x14ac:dyDescent="0.25">
      <c r="A1769" s="3">
        <f>TITRES_STAT!B1772</f>
        <v>44882</v>
      </c>
      <c r="B1769" s="6">
        <f>TITRES_STAT!D1772</f>
        <v>28.51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4.0410271464864991E-3</v>
      </c>
      <c r="G1769" s="2">
        <f t="shared" si="249"/>
        <v>6.8009640678047587E-2</v>
      </c>
      <c r="H1769" s="2">
        <f t="shared" si="247"/>
        <v>5.9418445770304994E-2</v>
      </c>
      <c r="I1769" s="2">
        <f t="shared" si="248"/>
        <v>5.6085908271213611</v>
      </c>
    </row>
    <row r="1770" spans="1:9" ht="13.5" x14ac:dyDescent="0.25">
      <c r="A1770" s="3">
        <f>TITRES_STAT!B1773</f>
        <v>44883</v>
      </c>
      <c r="B1770" s="6">
        <f>TITRES_STAT!D1773</f>
        <v>28.51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3.752382350308892E-3</v>
      </c>
      <c r="G1770" s="2">
        <f t="shared" si="249"/>
        <v>6.3151809201044184E-2</v>
      </c>
      <c r="H1770" s="2">
        <f t="shared" si="247"/>
        <v>5.9418445770304994E-2</v>
      </c>
      <c r="I1770" s="2">
        <f t="shared" si="248"/>
        <v>5.6085908271213611</v>
      </c>
    </row>
    <row r="1771" spans="1:9" ht="13.5" x14ac:dyDescent="0.25">
      <c r="A1771" s="3">
        <f>TITRES_STAT!B1774</f>
        <v>44886</v>
      </c>
      <c r="B1771" s="6">
        <f>TITRES_STAT!D1774</f>
        <v>28.51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3.4843550395725425E-3</v>
      </c>
      <c r="G1771" s="2">
        <f t="shared" si="249"/>
        <v>5.864096568668388E-2</v>
      </c>
      <c r="H1771" s="2">
        <f t="shared" si="247"/>
        <v>5.9418445770305001E-2</v>
      </c>
      <c r="I1771" s="2">
        <f t="shared" si="248"/>
        <v>5.6085908271213611</v>
      </c>
    </row>
    <row r="1772" spans="1:9" ht="13.5" x14ac:dyDescent="0.25">
      <c r="A1772" s="3">
        <f>TITRES_STAT!B1775</f>
        <v>44887</v>
      </c>
      <c r="B1772" s="6">
        <f>TITRES_STAT!D1775</f>
        <v>29.79</v>
      </c>
      <c r="C1772" s="2">
        <f t="shared" si="243"/>
        <v>1.2799999999999976</v>
      </c>
      <c r="D1772" s="2">
        <f t="shared" si="244"/>
        <v>1.2799999999999976</v>
      </c>
      <c r="E1772" s="2">
        <f t="shared" si="245"/>
        <v>0</v>
      </c>
      <c r="F1772" s="2">
        <f t="shared" si="249"/>
        <v>9.4664043965317177E-2</v>
      </c>
      <c r="G1772" s="2">
        <f t="shared" si="249"/>
        <v>5.4452325280492174E-2</v>
      </c>
      <c r="H1772" s="2">
        <f t="shared" si="247"/>
        <v>1.7384756936951424</v>
      </c>
      <c r="I1772" s="2">
        <f t="shared" si="248"/>
        <v>63.483334823737025</v>
      </c>
    </row>
    <row r="1773" spans="1:9" ht="13.5" x14ac:dyDescent="0.25">
      <c r="A1773" s="3">
        <f>TITRES_STAT!B1776</f>
        <v>44888</v>
      </c>
      <c r="B1773" s="6">
        <f>TITRES_STAT!D1776</f>
        <v>31.13</v>
      </c>
      <c r="C1773" s="2">
        <f t="shared" si="243"/>
        <v>1.3399999999999999</v>
      </c>
      <c r="D1773" s="2">
        <f t="shared" si="244"/>
        <v>1.3399999999999999</v>
      </c>
      <c r="E1773" s="2">
        <f t="shared" si="245"/>
        <v>0</v>
      </c>
      <c r="F1773" s="2">
        <f t="shared" ref="F1773:G1788" si="250">((F1772*13)+D1773)/14</f>
        <v>0.18361661225350881</v>
      </c>
      <c r="G1773" s="2">
        <f t="shared" si="250"/>
        <v>5.0562873474742732E-2</v>
      </c>
      <c r="H1773" s="2">
        <f t="shared" si="247"/>
        <v>3.6314512929181002</v>
      </c>
      <c r="I1773" s="2">
        <f t="shared" si="248"/>
        <v>78.408495809313848</v>
      </c>
    </row>
    <row r="1774" spans="1:9" ht="13.5" x14ac:dyDescent="0.25">
      <c r="A1774" s="3">
        <f>TITRES_STAT!B1777</f>
        <v>44889</v>
      </c>
      <c r="B1774" s="6">
        <f>TITRES_STAT!D1777</f>
        <v>32.5</v>
      </c>
      <c r="C1774" s="2">
        <f t="shared" si="243"/>
        <v>1.370000000000001</v>
      </c>
      <c r="D1774" s="2">
        <f t="shared" si="244"/>
        <v>1.370000000000001</v>
      </c>
      <c r="E1774" s="2">
        <f t="shared" si="245"/>
        <v>0</v>
      </c>
      <c r="F1774" s="2">
        <f t="shared" si="250"/>
        <v>0.26835828280682966</v>
      </c>
      <c r="G1774" s="2">
        <f t="shared" si="250"/>
        <v>4.6951239655118257E-2</v>
      </c>
      <c r="H1774" s="2">
        <f t="shared" si="247"/>
        <v>5.7156804544046871</v>
      </c>
      <c r="I1774" s="2">
        <f t="shared" si="248"/>
        <v>85.10947614632083</v>
      </c>
    </row>
    <row r="1775" spans="1:9" ht="13.5" x14ac:dyDescent="0.25">
      <c r="A1775" s="3">
        <f>TITRES_STAT!B1778</f>
        <v>44890</v>
      </c>
      <c r="B1775" s="6">
        <f>TITRES_STAT!D1778</f>
        <v>33.5</v>
      </c>
      <c r="C1775" s="2">
        <f t="shared" si="243"/>
        <v>1</v>
      </c>
      <c r="D1775" s="2">
        <f t="shared" si="244"/>
        <v>1</v>
      </c>
      <c r="E1775" s="2">
        <f t="shared" si="245"/>
        <v>0</v>
      </c>
      <c r="F1775" s="2">
        <f t="shared" si="250"/>
        <v>0.32061840546348469</v>
      </c>
      <c r="G1775" s="2">
        <f t="shared" si="250"/>
        <v>4.3597579679752661E-2</v>
      </c>
      <c r="H1775" s="2">
        <f t="shared" si="247"/>
        <v>7.3540413898798249</v>
      </c>
      <c r="I1775" s="2">
        <f t="shared" si="248"/>
        <v>88.029745684389226</v>
      </c>
    </row>
    <row r="1776" spans="1:9" ht="13.5" x14ac:dyDescent="0.25">
      <c r="A1776" s="3">
        <f>TITRES_STAT!B1779</f>
        <v>44893</v>
      </c>
      <c r="B1776" s="6">
        <f>TITRES_STAT!D1779</f>
        <v>33.5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0.29771709078752151</v>
      </c>
      <c r="G1776" s="2">
        <f t="shared" si="250"/>
        <v>4.0483466845484609E-2</v>
      </c>
      <c r="H1776" s="2">
        <f t="shared" si="247"/>
        <v>7.3540413898798267</v>
      </c>
      <c r="I1776" s="2">
        <f t="shared" si="248"/>
        <v>88.029745684389226</v>
      </c>
    </row>
    <row r="1777" spans="1:9" ht="13.5" x14ac:dyDescent="0.25">
      <c r="A1777" s="3">
        <f>TITRES_STAT!B1780</f>
        <v>44894</v>
      </c>
      <c r="B1777" s="6">
        <f>TITRES_STAT!D1780</f>
        <v>33.5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0.27645158430269856</v>
      </c>
      <c r="G1777" s="2">
        <f t="shared" si="250"/>
        <v>3.7591790642235709E-2</v>
      </c>
      <c r="H1777" s="2">
        <f t="shared" si="247"/>
        <v>7.3540413898798267</v>
      </c>
      <c r="I1777" s="2">
        <f t="shared" si="248"/>
        <v>88.029745684389226</v>
      </c>
    </row>
    <row r="1778" spans="1:9" ht="13.5" x14ac:dyDescent="0.25">
      <c r="A1778" s="3">
        <f>TITRES_STAT!B1781</f>
        <v>44895</v>
      </c>
      <c r="B1778" s="6">
        <f>TITRES_STAT!D1781</f>
        <v>33.5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0.2567050425667915</v>
      </c>
      <c r="G1778" s="2">
        <f t="shared" si="250"/>
        <v>3.4906662739218872E-2</v>
      </c>
      <c r="H1778" s="2">
        <f t="shared" si="247"/>
        <v>7.3540413898798267</v>
      </c>
      <c r="I1778" s="2">
        <f t="shared" si="248"/>
        <v>88.029745684389226</v>
      </c>
    </row>
    <row r="1779" spans="1:9" ht="13.5" x14ac:dyDescent="0.25">
      <c r="A1779" s="3">
        <f>TITRES_STAT!B1782</f>
        <v>44896</v>
      </c>
      <c r="B1779" s="6">
        <f>TITRES_STAT!D1782</f>
        <v>33.5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0.23836896809773497</v>
      </c>
      <c r="G1779" s="2">
        <f t="shared" si="250"/>
        <v>3.2413329686417525E-2</v>
      </c>
      <c r="H1779" s="2">
        <f t="shared" si="247"/>
        <v>7.3540413898798267</v>
      </c>
      <c r="I1779" s="2">
        <f t="shared" si="248"/>
        <v>88.029745684389226</v>
      </c>
    </row>
    <row r="1780" spans="1:9" ht="13.5" x14ac:dyDescent="0.25">
      <c r="A1780" s="3">
        <f>TITRES_STAT!B1783</f>
        <v>44897</v>
      </c>
      <c r="B1780" s="6">
        <f>TITRES_STAT!D1783</f>
        <v>33.5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0.22134261323361107</v>
      </c>
      <c r="G1780" s="2">
        <f t="shared" si="250"/>
        <v>3.0098091851673416E-2</v>
      </c>
      <c r="H1780" s="2">
        <f t="shared" si="247"/>
        <v>7.3540413898798267</v>
      </c>
      <c r="I1780" s="2">
        <f t="shared" si="248"/>
        <v>88.029745684389226</v>
      </c>
    </row>
    <row r="1781" spans="1:9" ht="13.5" x14ac:dyDescent="0.25">
      <c r="A1781" s="3">
        <f>TITRES_STAT!B1784</f>
        <v>44900</v>
      </c>
      <c r="B1781" s="6">
        <f>TITRES_STAT!D1784</f>
        <v>35</v>
      </c>
      <c r="C1781" s="2">
        <f t="shared" si="243"/>
        <v>1.5</v>
      </c>
      <c r="D1781" s="2">
        <f t="shared" si="244"/>
        <v>1.5</v>
      </c>
      <c r="E1781" s="2">
        <f t="shared" si="245"/>
        <v>0</v>
      </c>
      <c r="F1781" s="2">
        <f t="shared" si="250"/>
        <v>0.3126752837169246</v>
      </c>
      <c r="G1781" s="2">
        <f t="shared" si="250"/>
        <v>2.7948228147982458E-2</v>
      </c>
      <c r="H1781" s="2">
        <f t="shared" si="247"/>
        <v>11.187660343308604</v>
      </c>
      <c r="I1781" s="2">
        <f t="shared" si="248"/>
        <v>91.794979743187298</v>
      </c>
    </row>
    <row r="1782" spans="1:9" ht="13.5" x14ac:dyDescent="0.25">
      <c r="A1782" s="3">
        <f>TITRES_STAT!B1785</f>
        <v>44901</v>
      </c>
      <c r="B1782" s="6">
        <f>TITRES_STAT!D1785</f>
        <v>35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0.29034133488000141</v>
      </c>
      <c r="G1782" s="2">
        <f t="shared" si="250"/>
        <v>2.5951926137412283E-2</v>
      </c>
      <c r="H1782" s="2">
        <f t="shared" si="247"/>
        <v>11.187660343308602</v>
      </c>
      <c r="I1782" s="2">
        <f t="shared" si="248"/>
        <v>91.794979743187298</v>
      </c>
    </row>
    <row r="1783" spans="1:9" ht="13.5" x14ac:dyDescent="0.25">
      <c r="A1783" s="3">
        <f>TITRES_STAT!B1786</f>
        <v>44902</v>
      </c>
      <c r="B1783" s="6">
        <f>TITRES_STAT!D1786</f>
        <v>35.49</v>
      </c>
      <c r="C1783" s="2">
        <f t="shared" si="243"/>
        <v>0.49000000000000199</v>
      </c>
      <c r="D1783" s="2">
        <f t="shared" si="244"/>
        <v>0.49000000000000199</v>
      </c>
      <c r="E1783" s="2">
        <f t="shared" si="245"/>
        <v>0</v>
      </c>
      <c r="F1783" s="2">
        <f t="shared" si="250"/>
        <v>0.30460266810285858</v>
      </c>
      <c r="G1783" s="2">
        <f t="shared" si="250"/>
        <v>2.4098217127597122E-2</v>
      </c>
      <c r="H1783" s="2">
        <f t="shared" si="247"/>
        <v>12.640049946019849</v>
      </c>
      <c r="I1783" s="2">
        <f t="shared" si="248"/>
        <v>92.668648546321492</v>
      </c>
    </row>
    <row r="1784" spans="1:9" ht="13.5" x14ac:dyDescent="0.25">
      <c r="A1784" s="3">
        <f>TITRES_STAT!B1787</f>
        <v>44903</v>
      </c>
      <c r="B1784" s="6">
        <f>TITRES_STAT!D1787</f>
        <v>33.9</v>
      </c>
      <c r="C1784" s="2">
        <f t="shared" si="243"/>
        <v>-1.5900000000000034</v>
      </c>
      <c r="D1784" s="2">
        <f t="shared" si="244"/>
        <v>0</v>
      </c>
      <c r="E1784" s="2">
        <f t="shared" si="245"/>
        <v>1.5900000000000034</v>
      </c>
      <c r="F1784" s="2">
        <f t="shared" si="250"/>
        <v>0.28284533466694012</v>
      </c>
      <c r="G1784" s="2">
        <f t="shared" si="250"/>
        <v>0.13594834447562615</v>
      </c>
      <c r="H1784" s="2">
        <f t="shared" si="247"/>
        <v>2.0805353368436994</v>
      </c>
      <c r="I1784" s="2">
        <f t="shared" si="248"/>
        <v>67.538109755150714</v>
      </c>
    </row>
    <row r="1785" spans="1:9" ht="13.5" x14ac:dyDescent="0.25">
      <c r="A1785" s="3">
        <f>TITRES_STAT!B1788</f>
        <v>44904</v>
      </c>
      <c r="B1785" s="6">
        <f>TITRES_STAT!D1788</f>
        <v>33.5</v>
      </c>
      <c r="C1785" s="2">
        <f t="shared" si="243"/>
        <v>-0.39999999999999858</v>
      </c>
      <c r="D1785" s="2">
        <f t="shared" si="244"/>
        <v>0</v>
      </c>
      <c r="E1785" s="2">
        <f t="shared" si="245"/>
        <v>0.39999999999999858</v>
      </c>
      <c r="F1785" s="2">
        <f t="shared" si="250"/>
        <v>0.26264209647644438</v>
      </c>
      <c r="G1785" s="2">
        <f t="shared" si="250"/>
        <v>0.15480917701308133</v>
      </c>
      <c r="H1785" s="2">
        <f t="shared" si="247"/>
        <v>1.6965537931530454</v>
      </c>
      <c r="I1785" s="2">
        <f t="shared" si="248"/>
        <v>62.915629477181206</v>
      </c>
    </row>
    <row r="1786" spans="1:9" ht="13.5" x14ac:dyDescent="0.25">
      <c r="A1786" s="3">
        <f>TITRES_STAT!B1789</f>
        <v>44907</v>
      </c>
      <c r="B1786" s="6">
        <f>TITRES_STAT!D1789</f>
        <v>35</v>
      </c>
      <c r="C1786" s="2">
        <f t="shared" si="243"/>
        <v>1.5</v>
      </c>
      <c r="D1786" s="2">
        <f t="shared" si="244"/>
        <v>1.5</v>
      </c>
      <c r="E1786" s="2">
        <f t="shared" si="245"/>
        <v>0</v>
      </c>
      <c r="F1786" s="2">
        <f t="shared" si="250"/>
        <v>0.35102480387098406</v>
      </c>
      <c r="G1786" s="2">
        <f t="shared" si="250"/>
        <v>0.14375137865500412</v>
      </c>
      <c r="H1786" s="2">
        <f t="shared" si="247"/>
        <v>2.4418882598227141</v>
      </c>
      <c r="I1786" s="2">
        <f t="shared" si="248"/>
        <v>70.94618056974609</v>
      </c>
    </row>
    <row r="1787" spans="1:9" ht="13.5" x14ac:dyDescent="0.25">
      <c r="A1787" s="3">
        <f>TITRES_STAT!B1790</f>
        <v>44908</v>
      </c>
      <c r="B1787" s="6">
        <f>TITRES_STAT!D1790</f>
        <v>35.49</v>
      </c>
      <c r="C1787" s="2">
        <f t="shared" si="243"/>
        <v>0.49000000000000199</v>
      </c>
      <c r="D1787" s="2">
        <f t="shared" si="244"/>
        <v>0.49000000000000199</v>
      </c>
      <c r="E1787" s="2">
        <f t="shared" si="245"/>
        <v>0</v>
      </c>
      <c r="F1787" s="2">
        <f t="shared" si="250"/>
        <v>0.36095160359448536</v>
      </c>
      <c r="G1787" s="2">
        <f t="shared" si="250"/>
        <v>0.13348342303678953</v>
      </c>
      <c r="H1787" s="2">
        <f t="shared" si="247"/>
        <v>2.7040931029690709</v>
      </c>
      <c r="I1787" s="2">
        <f t="shared" si="248"/>
        <v>73.002838422219057</v>
      </c>
    </row>
    <row r="1788" spans="1:9" ht="13.5" x14ac:dyDescent="0.25">
      <c r="A1788" s="3">
        <f>TITRES_STAT!B1791</f>
        <v>44909</v>
      </c>
      <c r="B1788" s="6">
        <f>TITRES_STAT!D1791</f>
        <v>33.9</v>
      </c>
      <c r="C1788" s="2">
        <f t="shared" si="243"/>
        <v>-1.5900000000000034</v>
      </c>
      <c r="D1788" s="2">
        <f t="shared" si="244"/>
        <v>0</v>
      </c>
      <c r="E1788" s="2">
        <f t="shared" si="245"/>
        <v>1.5900000000000034</v>
      </c>
      <c r="F1788" s="2">
        <f t="shared" si="250"/>
        <v>0.33516934619487931</v>
      </c>
      <c r="G1788" s="2">
        <f t="shared" si="250"/>
        <v>0.23752032139130483</v>
      </c>
      <c r="H1788" s="2">
        <f t="shared" si="247"/>
        <v>1.4111186117953327</v>
      </c>
      <c r="I1788" s="2">
        <f t="shared" si="248"/>
        <v>58.525474644509742</v>
      </c>
    </row>
    <row r="1789" spans="1:9" ht="13.5" x14ac:dyDescent="0.25">
      <c r="A1789" s="3">
        <f>TITRES_STAT!B1792</f>
        <v>44910</v>
      </c>
      <c r="B1789" s="6">
        <f>TITRES_STAT!D1792</f>
        <v>35.42</v>
      </c>
      <c r="C1789" s="2">
        <f t="shared" si="243"/>
        <v>1.5200000000000031</v>
      </c>
      <c r="D1789" s="2">
        <f t="shared" si="244"/>
        <v>1.5200000000000031</v>
      </c>
      <c r="E1789" s="2">
        <f t="shared" si="245"/>
        <v>0</v>
      </c>
      <c r="F1789" s="2">
        <f t="shared" ref="F1789:G1804" si="251">((F1788*13)+D1789)/14</f>
        <v>0.41980010718095961</v>
      </c>
      <c r="G1789" s="2">
        <f t="shared" si="251"/>
        <v>0.22055458414906878</v>
      </c>
      <c r="H1789" s="2">
        <f t="shared" si="247"/>
        <v>1.9033841840132619</v>
      </c>
      <c r="I1789" s="2">
        <f t="shared" si="248"/>
        <v>65.557434475732052</v>
      </c>
    </row>
    <row r="1790" spans="1:9" ht="13.5" x14ac:dyDescent="0.25">
      <c r="A1790" s="3">
        <f>TITRES_STAT!B1793</f>
        <v>44911</v>
      </c>
      <c r="B1790" s="6">
        <f>TITRES_STAT!D1793</f>
        <v>33.83</v>
      </c>
      <c r="C1790" s="2">
        <f t="shared" si="243"/>
        <v>-1.5900000000000034</v>
      </c>
      <c r="D1790" s="2">
        <f t="shared" si="244"/>
        <v>0</v>
      </c>
      <c r="E1790" s="2">
        <f t="shared" si="245"/>
        <v>1.5900000000000034</v>
      </c>
      <c r="F1790" s="2">
        <f t="shared" si="251"/>
        <v>0.38981438523946249</v>
      </c>
      <c r="G1790" s="2">
        <f t="shared" si="251"/>
        <v>0.31837211385270697</v>
      </c>
      <c r="H1790" s="2">
        <f t="shared" si="247"/>
        <v>1.2243986463582293</v>
      </c>
      <c r="I1790" s="2">
        <f t="shared" si="248"/>
        <v>55.044029466696834</v>
      </c>
    </row>
    <row r="1791" spans="1:9" ht="13.5" x14ac:dyDescent="0.25">
      <c r="A1791" s="3">
        <f>TITRES_STAT!B1794</f>
        <v>44914</v>
      </c>
      <c r="B1791" s="6">
        <f>TITRES_STAT!D1794</f>
        <v>33.83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0.36197050057950086</v>
      </c>
      <c r="G1791" s="2">
        <f t="shared" si="251"/>
        <v>0.29563124857751361</v>
      </c>
      <c r="H1791" s="2">
        <f t="shared" si="247"/>
        <v>1.2243986463582293</v>
      </c>
      <c r="I1791" s="2">
        <f t="shared" si="248"/>
        <v>55.044029466696834</v>
      </c>
    </row>
    <row r="1792" spans="1:9" ht="13.5" x14ac:dyDescent="0.25">
      <c r="A1792" s="3">
        <f>TITRES_STAT!B1795</f>
        <v>44915</v>
      </c>
      <c r="B1792" s="6">
        <f>TITRES_STAT!D1795</f>
        <v>33.83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0.33611546482382221</v>
      </c>
      <c r="G1792" s="2">
        <f t="shared" si="251"/>
        <v>0.27451473082197692</v>
      </c>
      <c r="H1792" s="2">
        <f t="shared" si="247"/>
        <v>1.2243986463582293</v>
      </c>
      <c r="I1792" s="2">
        <f t="shared" si="248"/>
        <v>55.044029466696834</v>
      </c>
    </row>
    <row r="1793" spans="1:9" ht="13.5" x14ac:dyDescent="0.25">
      <c r="A1793" s="3">
        <f>TITRES_STAT!B1796</f>
        <v>44916</v>
      </c>
      <c r="B1793" s="6">
        <f>TITRES_STAT!D1796</f>
        <v>35.35</v>
      </c>
      <c r="C1793" s="2">
        <f t="shared" si="243"/>
        <v>1.5200000000000031</v>
      </c>
      <c r="D1793" s="2">
        <f t="shared" si="244"/>
        <v>1.5200000000000031</v>
      </c>
      <c r="E1793" s="2">
        <f t="shared" si="245"/>
        <v>0</v>
      </c>
      <c r="F1793" s="2">
        <f t="shared" si="251"/>
        <v>0.42067864590783516</v>
      </c>
      <c r="G1793" s="2">
        <f t="shared" si="251"/>
        <v>0.25490653576326427</v>
      </c>
      <c r="H1793" s="2">
        <f t="shared" si="247"/>
        <v>1.6503250677672936</v>
      </c>
      <c r="I1793" s="2">
        <f t="shared" si="248"/>
        <v>62.268779322136986</v>
      </c>
    </row>
    <row r="1794" spans="1:9" ht="13.5" x14ac:dyDescent="0.25">
      <c r="A1794" s="3">
        <f>TITRES_STAT!B1797</f>
        <v>44917</v>
      </c>
      <c r="B1794" s="6">
        <f>TITRES_STAT!D1797</f>
        <v>33.76</v>
      </c>
      <c r="C1794" s="2">
        <f t="shared" si="243"/>
        <v>-1.5900000000000034</v>
      </c>
      <c r="D1794" s="2">
        <f t="shared" si="244"/>
        <v>0</v>
      </c>
      <c r="E1794" s="2">
        <f t="shared" si="245"/>
        <v>1.5900000000000034</v>
      </c>
      <c r="F1794" s="2">
        <f t="shared" si="251"/>
        <v>0.39063017120013266</v>
      </c>
      <c r="G1794" s="2">
        <f t="shared" si="251"/>
        <v>0.35027035463731704</v>
      </c>
      <c r="H1794" s="2">
        <f t="shared" si="247"/>
        <v>1.1152247571867899</v>
      </c>
      <c r="I1794" s="2">
        <f t="shared" si="248"/>
        <v>52.723700088969196</v>
      </c>
    </row>
    <row r="1795" spans="1:9" ht="13.5" x14ac:dyDescent="0.25">
      <c r="A1795" s="3">
        <f>TITRES_STAT!B1798</f>
        <v>44918</v>
      </c>
      <c r="B1795" s="6">
        <f>TITRES_STAT!D1798</f>
        <v>35.270000000000003</v>
      </c>
      <c r="C1795" s="2">
        <f t="shared" ref="C1795:C1858" si="252">B1795-B1794</f>
        <v>1.5100000000000051</v>
      </c>
      <c r="D1795" s="2">
        <f t="shared" ref="D1795:D1858" si="253">IF(C1795&gt;0,C1795,0)</f>
        <v>1.5100000000000051</v>
      </c>
      <c r="E1795" s="2">
        <f t="shared" ref="E1795:E1858" si="254">IF(C1795&lt;0,-C1795,0)</f>
        <v>0</v>
      </c>
      <c r="F1795" s="2">
        <f t="shared" si="251"/>
        <v>0.47058515897155212</v>
      </c>
      <c r="G1795" s="2">
        <f t="shared" si="251"/>
        <v>0.32525104359179441</v>
      </c>
      <c r="H1795" s="2">
        <f t="shared" si="247"/>
        <v>1.4468367380925578</v>
      </c>
      <c r="I1795" s="2">
        <f t="shared" si="248"/>
        <v>59.130906266367639</v>
      </c>
    </row>
    <row r="1796" spans="1:9" ht="13.5" x14ac:dyDescent="0.25">
      <c r="A1796" s="3">
        <f>TITRES_STAT!B1799</f>
        <v>44921</v>
      </c>
      <c r="B1796" s="6">
        <f>TITRES_STAT!D1799</f>
        <v>35.4</v>
      </c>
      <c r="C1796" s="2">
        <f t="shared" si="252"/>
        <v>0.12999999999999545</v>
      </c>
      <c r="D1796" s="2">
        <f t="shared" si="253"/>
        <v>0.12999999999999545</v>
      </c>
      <c r="E1796" s="2">
        <f t="shared" si="254"/>
        <v>0</v>
      </c>
      <c r="F1796" s="2">
        <f t="shared" si="251"/>
        <v>0.44625764761644093</v>
      </c>
      <c r="G1796" s="2">
        <f t="shared" si="251"/>
        <v>0.30201882619238052</v>
      </c>
      <c r="H1796" s="2">
        <f t="shared" si="247"/>
        <v>1.477582219765939</v>
      </c>
      <c r="I1796" s="2">
        <f t="shared" si="248"/>
        <v>59.638070049821728</v>
      </c>
    </row>
    <row r="1797" spans="1:9" ht="13.5" x14ac:dyDescent="0.25">
      <c r="A1797" s="3">
        <f>TITRES_STAT!B1800</f>
        <v>44922</v>
      </c>
      <c r="B1797" s="6">
        <f>TITRES_STAT!D1800</f>
        <v>35.4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0.41438210135812376</v>
      </c>
      <c r="G1797" s="2">
        <f t="shared" si="251"/>
        <v>0.28044605289292479</v>
      </c>
      <c r="H1797" s="2">
        <f t="shared" si="247"/>
        <v>1.477582219765939</v>
      </c>
      <c r="I1797" s="2">
        <f t="shared" si="248"/>
        <v>59.638070049821728</v>
      </c>
    </row>
    <row r="1798" spans="1:9" ht="13.5" x14ac:dyDescent="0.25">
      <c r="A1798" s="3">
        <f>TITRES_STAT!B1801</f>
        <v>44923</v>
      </c>
      <c r="B1798" s="6">
        <f>TITRES_STAT!D1801</f>
        <v>35.4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0.38478337983254346</v>
      </c>
      <c r="G1798" s="2">
        <f t="shared" si="251"/>
        <v>0.26041419197200161</v>
      </c>
      <c r="H1798" s="2">
        <f t="shared" si="247"/>
        <v>1.4775822197659387</v>
      </c>
      <c r="I1798" s="2">
        <f t="shared" si="248"/>
        <v>59.638070049821728</v>
      </c>
    </row>
    <row r="1799" spans="1:9" ht="13.5" x14ac:dyDescent="0.25">
      <c r="A1799" s="3">
        <f>TITRES_STAT!B1802</f>
        <v>44924</v>
      </c>
      <c r="B1799" s="6">
        <f>TITRES_STAT!D1802</f>
        <v>34</v>
      </c>
      <c r="C1799" s="2">
        <f t="shared" si="252"/>
        <v>-1.3999999999999986</v>
      </c>
      <c r="D1799" s="2">
        <f t="shared" si="253"/>
        <v>0</v>
      </c>
      <c r="E1799" s="2">
        <f t="shared" si="254"/>
        <v>1.3999999999999986</v>
      </c>
      <c r="F1799" s="2">
        <f t="shared" si="251"/>
        <v>0.35729885270164752</v>
      </c>
      <c r="G1799" s="2">
        <f t="shared" si="251"/>
        <v>0.34181317825971569</v>
      </c>
      <c r="H1799" s="2">
        <f t="shared" si="247"/>
        <v>1.0453044979739357</v>
      </c>
      <c r="I1799" s="2">
        <f t="shared" si="248"/>
        <v>51.107524527981383</v>
      </c>
    </row>
    <row r="1800" spans="1:9" ht="13.5" x14ac:dyDescent="0.25">
      <c r="A1800" s="3">
        <f>TITRES_STAT!B1803</f>
        <v>44925</v>
      </c>
      <c r="B1800" s="6">
        <f>TITRES_STAT!D1803</f>
        <v>35.53</v>
      </c>
      <c r="C1800" s="2">
        <f t="shared" si="252"/>
        <v>1.5300000000000011</v>
      </c>
      <c r="D1800" s="2">
        <f t="shared" si="253"/>
        <v>1.5300000000000011</v>
      </c>
      <c r="E1800" s="2">
        <f t="shared" si="254"/>
        <v>0</v>
      </c>
      <c r="F1800" s="2">
        <f t="shared" si="251"/>
        <v>0.44106322036581563</v>
      </c>
      <c r="G1800" s="2">
        <f t="shared" si="251"/>
        <v>0.3173979512411646</v>
      </c>
      <c r="H1800" s="2">
        <f t="shared" si="247"/>
        <v>1.3896221404110072</v>
      </c>
      <c r="I1800" s="2">
        <f t="shared" si="248"/>
        <v>58.152379696816702</v>
      </c>
    </row>
    <row r="1801" spans="1:9" ht="13.5" x14ac:dyDescent="0.25">
      <c r="A1801" s="3">
        <f>TITRES_STAT!B1804</f>
        <v>44928</v>
      </c>
      <c r="B1801" s="6">
        <f>TITRES_STAT!D1804</f>
        <v>35</v>
      </c>
      <c r="C1801" s="2">
        <f t="shared" si="252"/>
        <v>-0.53000000000000114</v>
      </c>
      <c r="D1801" s="2">
        <f t="shared" si="253"/>
        <v>0</v>
      </c>
      <c r="E1801" s="2">
        <f t="shared" si="254"/>
        <v>0.53000000000000114</v>
      </c>
      <c r="F1801" s="2">
        <f t="shared" si="251"/>
        <v>0.40955870462540023</v>
      </c>
      <c r="G1801" s="2">
        <f t="shared" si="251"/>
        <v>0.33258381186679575</v>
      </c>
      <c r="H1801" s="2">
        <f t="shared" si="247"/>
        <v>1.2314450974824773</v>
      </c>
      <c r="I1801" s="2">
        <f t="shared" si="248"/>
        <v>55.185991305445832</v>
      </c>
    </row>
    <row r="1802" spans="1:9" ht="13.5" x14ac:dyDescent="0.25">
      <c r="A1802" s="3">
        <f>TITRES_STAT!B1805</f>
        <v>44929</v>
      </c>
      <c r="B1802" s="6">
        <f>TITRES_STAT!D1805</f>
        <v>35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0.38030451143787164</v>
      </c>
      <c r="G1802" s="2">
        <f t="shared" si="251"/>
        <v>0.30882782530488179</v>
      </c>
      <c r="H1802" s="2">
        <f t="shared" si="247"/>
        <v>1.2314450974824773</v>
      </c>
      <c r="I1802" s="2">
        <f t="shared" si="248"/>
        <v>55.185991305445832</v>
      </c>
    </row>
    <row r="1803" spans="1:9" ht="13.5" x14ac:dyDescent="0.25">
      <c r="A1803" s="3">
        <f>TITRES_STAT!B1806</f>
        <v>44930</v>
      </c>
      <c r="B1803" s="6">
        <f>TITRES_STAT!D1806</f>
        <v>35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0.35313990347802365</v>
      </c>
      <c r="G1803" s="2">
        <f t="shared" si="251"/>
        <v>0.28676869492596163</v>
      </c>
      <c r="H1803" s="2">
        <f t="shared" si="247"/>
        <v>1.2314450974824775</v>
      </c>
      <c r="I1803" s="2">
        <f t="shared" si="248"/>
        <v>55.185991305445839</v>
      </c>
    </row>
    <row r="1804" spans="1:9" ht="13.5" x14ac:dyDescent="0.25">
      <c r="A1804" s="3">
        <f>TITRES_STAT!B1807</f>
        <v>44931</v>
      </c>
      <c r="B1804" s="6">
        <f>TITRES_STAT!D1807</f>
        <v>35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0.32791562465816482</v>
      </c>
      <c r="G1804" s="2">
        <f t="shared" si="251"/>
        <v>0.26628521671696437</v>
      </c>
      <c r="H1804" s="2">
        <f t="shared" si="247"/>
        <v>1.2314450974824775</v>
      </c>
      <c r="I1804" s="2">
        <f t="shared" si="248"/>
        <v>55.185991305445839</v>
      </c>
    </row>
    <row r="1805" spans="1:9" ht="13.5" x14ac:dyDescent="0.25">
      <c r="A1805" s="3">
        <f>TITRES_STAT!B1808</f>
        <v>44932</v>
      </c>
      <c r="B1805" s="6">
        <f>TITRES_STAT!D1808</f>
        <v>35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0.30449308003972447</v>
      </c>
      <c r="G1805" s="2">
        <f t="shared" si="255"/>
        <v>0.24726484409432406</v>
      </c>
      <c r="H1805" s="2">
        <f t="shared" si="247"/>
        <v>1.2314450974824773</v>
      </c>
      <c r="I1805" s="2">
        <f t="shared" si="248"/>
        <v>55.185991305445832</v>
      </c>
    </row>
    <row r="1806" spans="1:9" ht="13.5" x14ac:dyDescent="0.25">
      <c r="A1806" s="3">
        <f>TITRES_STAT!B1809</f>
        <v>44935</v>
      </c>
      <c r="B1806" s="6">
        <f>TITRES_STAT!D1809</f>
        <v>35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0.28274357432260128</v>
      </c>
      <c r="G1806" s="2">
        <f t="shared" si="255"/>
        <v>0.22960306951615808</v>
      </c>
      <c r="H1806" s="2">
        <f t="shared" si="247"/>
        <v>1.2314450974824771</v>
      </c>
      <c r="I1806" s="2">
        <f t="shared" si="248"/>
        <v>55.185991305445832</v>
      </c>
    </row>
    <row r="1807" spans="1:9" ht="13.5" x14ac:dyDescent="0.25">
      <c r="A1807" s="3">
        <f>TITRES_STAT!B1810</f>
        <v>44936</v>
      </c>
      <c r="B1807" s="6">
        <f>TITRES_STAT!D1810</f>
        <v>34</v>
      </c>
      <c r="C1807" s="2">
        <f t="shared" si="252"/>
        <v>-1</v>
      </c>
      <c r="D1807" s="2">
        <f t="shared" si="253"/>
        <v>0</v>
      </c>
      <c r="E1807" s="2">
        <f t="shared" si="254"/>
        <v>1</v>
      </c>
      <c r="F1807" s="2">
        <f t="shared" si="255"/>
        <v>0.26254760472812977</v>
      </c>
      <c r="G1807" s="2">
        <f t="shared" si="255"/>
        <v>0.28463142169357536</v>
      </c>
      <c r="H1807" s="2">
        <f t="shared" si="247"/>
        <v>0.92241258244066848</v>
      </c>
      <c r="I1807" s="2">
        <f t="shared" si="248"/>
        <v>47.98203002133841</v>
      </c>
    </row>
    <row r="1808" spans="1:9" ht="13.5" x14ac:dyDescent="0.25">
      <c r="A1808" s="3">
        <f>TITRES_STAT!B1811</f>
        <v>44937</v>
      </c>
      <c r="B1808" s="6">
        <f>TITRES_STAT!D1811</f>
        <v>34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0.24379420439040622</v>
      </c>
      <c r="G1808" s="2">
        <f t="shared" si="255"/>
        <v>0.26430060585831999</v>
      </c>
      <c r="H1808" s="2">
        <f t="shared" si="247"/>
        <v>0.92241258244066848</v>
      </c>
      <c r="I1808" s="2">
        <f t="shared" si="248"/>
        <v>47.98203002133841</v>
      </c>
    </row>
    <row r="1809" spans="1:9" ht="13.5" x14ac:dyDescent="0.25">
      <c r="A1809" s="3">
        <f>TITRES_STAT!B1812</f>
        <v>44938</v>
      </c>
      <c r="B1809" s="6">
        <f>TITRES_STAT!D1812</f>
        <v>34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0.22638033264823434</v>
      </c>
      <c r="G1809" s="2">
        <f t="shared" si="255"/>
        <v>0.24542199115415428</v>
      </c>
      <c r="H1809" s="2">
        <f t="shared" ref="H1809:H1872" si="256">F1809/G1809</f>
        <v>0.92241258244066848</v>
      </c>
      <c r="I1809" s="2">
        <f t="shared" ref="I1809:I1872" si="257">IF(G1809=0,100,100-(100/(1+H1809)))</f>
        <v>47.98203002133841</v>
      </c>
    </row>
    <row r="1810" spans="1:9" ht="13.5" x14ac:dyDescent="0.25">
      <c r="A1810" s="3">
        <f>TITRES_STAT!B1813</f>
        <v>44939</v>
      </c>
      <c r="B1810" s="6">
        <f>TITRES_STAT!D1813</f>
        <v>34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0.21021030888764616</v>
      </c>
      <c r="G1810" s="2">
        <f t="shared" si="255"/>
        <v>0.22789184892885753</v>
      </c>
      <c r="H1810" s="2">
        <f t="shared" si="256"/>
        <v>0.92241258244066848</v>
      </c>
      <c r="I1810" s="2">
        <f t="shared" si="257"/>
        <v>47.98203002133841</v>
      </c>
    </row>
    <row r="1811" spans="1:9" ht="13.5" x14ac:dyDescent="0.25">
      <c r="A1811" s="3">
        <f>TITRES_STAT!B1814</f>
        <v>44942</v>
      </c>
      <c r="B1811" s="6">
        <f>TITRES_STAT!D1814</f>
        <v>34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0.19519528682424286</v>
      </c>
      <c r="G1811" s="2">
        <f t="shared" si="255"/>
        <v>0.21161385971965344</v>
      </c>
      <c r="H1811" s="2">
        <f t="shared" si="256"/>
        <v>0.92241258244066837</v>
      </c>
      <c r="I1811" s="2">
        <f t="shared" si="257"/>
        <v>47.982030021338403</v>
      </c>
    </row>
    <row r="1812" spans="1:9" ht="13.5" x14ac:dyDescent="0.25">
      <c r="A1812" s="3">
        <f>TITRES_STAT!B1815</f>
        <v>44943</v>
      </c>
      <c r="B1812" s="6">
        <f>TITRES_STAT!D1815</f>
        <v>34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0.18125276633679693</v>
      </c>
      <c r="G1812" s="2">
        <f t="shared" si="255"/>
        <v>0.1964985840253925</v>
      </c>
      <c r="H1812" s="2">
        <f t="shared" si="256"/>
        <v>0.92241258244066826</v>
      </c>
      <c r="I1812" s="2">
        <f t="shared" si="257"/>
        <v>47.982030021338396</v>
      </c>
    </row>
    <row r="1813" spans="1:9" ht="13.5" x14ac:dyDescent="0.25">
      <c r="A1813" s="3">
        <f>TITRES_STAT!B1816</f>
        <v>44944</v>
      </c>
      <c r="B1813" s="6">
        <f>TITRES_STAT!D1816</f>
        <v>34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0.16830614016988288</v>
      </c>
      <c r="G1813" s="2">
        <f t="shared" si="255"/>
        <v>0.18246297088072158</v>
      </c>
      <c r="H1813" s="2">
        <f t="shared" si="256"/>
        <v>0.92241258244066848</v>
      </c>
      <c r="I1813" s="2">
        <f t="shared" si="257"/>
        <v>47.98203002133841</v>
      </c>
    </row>
    <row r="1814" spans="1:9" ht="13.5" x14ac:dyDescent="0.25">
      <c r="A1814" s="3">
        <f>TITRES_STAT!B1817</f>
        <v>44945</v>
      </c>
      <c r="B1814" s="6">
        <f>TITRES_STAT!D1817</f>
        <v>34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0.15628427301489126</v>
      </c>
      <c r="G1814" s="2">
        <f t="shared" si="255"/>
        <v>0.16942990153209861</v>
      </c>
      <c r="H1814" s="2">
        <f t="shared" si="256"/>
        <v>0.92241258244066848</v>
      </c>
      <c r="I1814" s="2">
        <f t="shared" si="257"/>
        <v>47.98203002133841</v>
      </c>
    </row>
    <row r="1815" spans="1:9" ht="13.5" x14ac:dyDescent="0.25">
      <c r="A1815" s="3">
        <f>TITRES_STAT!B1818</f>
        <v>44946</v>
      </c>
      <c r="B1815" s="6">
        <f>TITRES_STAT!D1818</f>
        <v>34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0.14512111065668473</v>
      </c>
      <c r="G1815" s="2">
        <f t="shared" si="255"/>
        <v>0.15732776570837728</v>
      </c>
      <c r="H1815" s="2">
        <f t="shared" si="256"/>
        <v>0.92241258244066848</v>
      </c>
      <c r="I1815" s="2">
        <f t="shared" si="257"/>
        <v>47.98203002133841</v>
      </c>
    </row>
    <row r="1816" spans="1:9" ht="13.5" x14ac:dyDescent="0.25">
      <c r="A1816" s="3">
        <f>TITRES_STAT!B1819</f>
        <v>44949</v>
      </c>
      <c r="B1816" s="6">
        <f>TITRES_STAT!D1819</f>
        <v>34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0.13475531703835011</v>
      </c>
      <c r="G1816" s="2">
        <f t="shared" si="255"/>
        <v>0.14609006815777889</v>
      </c>
      <c r="H1816" s="2">
        <f t="shared" si="256"/>
        <v>0.92241258244066859</v>
      </c>
      <c r="I1816" s="2">
        <f t="shared" si="257"/>
        <v>47.98203002133841</v>
      </c>
    </row>
    <row r="1817" spans="1:9" ht="13.5" x14ac:dyDescent="0.25">
      <c r="A1817" s="3">
        <f>TITRES_STAT!B1820</f>
        <v>44950</v>
      </c>
      <c r="B1817" s="6">
        <f>TITRES_STAT!D1820</f>
        <v>34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0.12512993724989654</v>
      </c>
      <c r="G1817" s="2">
        <f t="shared" si="255"/>
        <v>0.13565506328936611</v>
      </c>
      <c r="H1817" s="2">
        <f t="shared" si="256"/>
        <v>0.9224125824406687</v>
      </c>
      <c r="I1817" s="2">
        <f t="shared" si="257"/>
        <v>47.98203002133841</v>
      </c>
    </row>
    <row r="1818" spans="1:9" ht="13.5" x14ac:dyDescent="0.25">
      <c r="A1818" s="3">
        <f>TITRES_STAT!B1821</f>
        <v>44951</v>
      </c>
      <c r="B1818" s="6">
        <f>TITRES_STAT!D1821</f>
        <v>34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0.11619208458918964</v>
      </c>
      <c r="G1818" s="2">
        <f t="shared" si="255"/>
        <v>0.12596541591155425</v>
      </c>
      <c r="H1818" s="2">
        <f t="shared" si="256"/>
        <v>0.92241258244066859</v>
      </c>
      <c r="I1818" s="2">
        <f t="shared" si="257"/>
        <v>47.98203002133841</v>
      </c>
    </row>
    <row r="1819" spans="1:9" ht="13.5" x14ac:dyDescent="0.25">
      <c r="A1819" s="3">
        <f>TITRES_STAT!B1822</f>
        <v>44952</v>
      </c>
      <c r="B1819" s="6">
        <f>TITRES_STAT!D1822</f>
        <v>34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0.10789264997567609</v>
      </c>
      <c r="G1819" s="2">
        <f t="shared" si="255"/>
        <v>0.11696788620358609</v>
      </c>
      <c r="H1819" s="2">
        <f t="shared" si="256"/>
        <v>0.92241258244066859</v>
      </c>
      <c r="I1819" s="2">
        <f t="shared" si="257"/>
        <v>47.98203002133841</v>
      </c>
    </row>
    <row r="1820" spans="1:9" ht="13.5" x14ac:dyDescent="0.25">
      <c r="A1820" s="3">
        <f>TITRES_STAT!B1823</f>
        <v>44953</v>
      </c>
      <c r="B1820" s="6">
        <f>TITRES_STAT!D1823</f>
        <v>34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0.10018603212027065</v>
      </c>
      <c r="G1820" s="2">
        <f t="shared" si="255"/>
        <v>0.10861303718904422</v>
      </c>
      <c r="H1820" s="2">
        <f t="shared" si="256"/>
        <v>0.92241258244066848</v>
      </c>
      <c r="I1820" s="2">
        <f t="shared" si="257"/>
        <v>47.98203002133841</v>
      </c>
    </row>
    <row r="1821" spans="1:9" ht="13.5" x14ac:dyDescent="0.25">
      <c r="A1821" s="3">
        <f>TITRES_STAT!B1824</f>
        <v>44956</v>
      </c>
      <c r="B1821" s="6">
        <f>TITRES_STAT!D1824</f>
        <v>34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9.302988696882275E-2</v>
      </c>
      <c r="G1821" s="2">
        <f t="shared" si="258"/>
        <v>0.10085496310411249</v>
      </c>
      <c r="H1821" s="2">
        <f t="shared" si="256"/>
        <v>0.92241258244066859</v>
      </c>
      <c r="I1821" s="2">
        <f t="shared" si="257"/>
        <v>47.98203002133841</v>
      </c>
    </row>
    <row r="1822" spans="1:9" ht="13.5" x14ac:dyDescent="0.25">
      <c r="A1822" s="3">
        <f>TITRES_STAT!B1825</f>
        <v>44957</v>
      </c>
      <c r="B1822" s="6">
        <f>TITRES_STAT!D1825</f>
        <v>34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8.6384895042478274E-2</v>
      </c>
      <c r="G1822" s="2">
        <f t="shared" si="258"/>
        <v>9.3651037168104453E-2</v>
      </c>
      <c r="H1822" s="2">
        <f t="shared" si="256"/>
        <v>0.9224125824406687</v>
      </c>
      <c r="I1822" s="2">
        <f t="shared" si="257"/>
        <v>47.98203002133841</v>
      </c>
    </row>
    <row r="1823" spans="1:9" ht="13.5" x14ac:dyDescent="0.25">
      <c r="A1823" s="3">
        <f>TITRES_STAT!B1826</f>
        <v>44958</v>
      </c>
      <c r="B1823" s="6">
        <f>TITRES_STAT!D1826</f>
        <v>34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8.021454539658697E-2</v>
      </c>
      <c r="G1823" s="2">
        <f t="shared" si="258"/>
        <v>8.6961677370382712E-2</v>
      </c>
      <c r="H1823" s="2">
        <f t="shared" si="256"/>
        <v>0.92241258244066859</v>
      </c>
      <c r="I1823" s="2">
        <f t="shared" si="257"/>
        <v>47.98203002133841</v>
      </c>
    </row>
    <row r="1824" spans="1:9" ht="13.5" x14ac:dyDescent="0.25">
      <c r="A1824" s="3">
        <f>TITRES_STAT!B1827</f>
        <v>44959</v>
      </c>
      <c r="B1824" s="6">
        <f>TITRES_STAT!D1827</f>
        <v>34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7.4484935011116485E-2</v>
      </c>
      <c r="G1824" s="2">
        <f t="shared" si="258"/>
        <v>8.0750128986783937E-2</v>
      </c>
      <c r="H1824" s="2">
        <f t="shared" si="256"/>
        <v>0.92241258244066893</v>
      </c>
      <c r="I1824" s="2">
        <f t="shared" si="257"/>
        <v>47.982030021338424</v>
      </c>
    </row>
    <row r="1825" spans="1:9" ht="13.5" x14ac:dyDescent="0.25">
      <c r="A1825" s="3">
        <f>TITRES_STAT!B1828</f>
        <v>44960</v>
      </c>
      <c r="B1825" s="6">
        <f>TITRES_STAT!D1828</f>
        <v>34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6.9164582510322453E-2</v>
      </c>
      <c r="G1825" s="2">
        <f t="shared" si="258"/>
        <v>7.4982262630585078E-2</v>
      </c>
      <c r="H1825" s="2">
        <f t="shared" si="256"/>
        <v>0.92241258244066904</v>
      </c>
      <c r="I1825" s="2">
        <f t="shared" si="257"/>
        <v>47.982030021338424</v>
      </c>
    </row>
    <row r="1826" spans="1:9" ht="13.5" x14ac:dyDescent="0.25">
      <c r="A1826" s="3">
        <f>TITRES_STAT!B1829</f>
        <v>44963</v>
      </c>
      <c r="B1826" s="6">
        <f>TITRES_STAT!D1829</f>
        <v>35.5</v>
      </c>
      <c r="C1826" s="2">
        <f t="shared" si="252"/>
        <v>1.5</v>
      </c>
      <c r="D1826" s="2">
        <f t="shared" si="253"/>
        <v>1.5</v>
      </c>
      <c r="E1826" s="2">
        <f t="shared" si="254"/>
        <v>0</v>
      </c>
      <c r="F1826" s="2">
        <f t="shared" si="258"/>
        <v>0.1713671123310137</v>
      </c>
      <c r="G1826" s="2">
        <f t="shared" si="258"/>
        <v>6.9626386728400422E-2</v>
      </c>
      <c r="H1826" s="2">
        <f t="shared" si="256"/>
        <v>2.4612380504460889</v>
      </c>
      <c r="I1826" s="2">
        <f t="shared" si="257"/>
        <v>71.108603758960797</v>
      </c>
    </row>
    <row r="1827" spans="1:9" ht="13.5" x14ac:dyDescent="0.25">
      <c r="A1827" s="3">
        <f>TITRES_STAT!B1830</f>
        <v>44964</v>
      </c>
      <c r="B1827" s="6">
        <f>TITRES_STAT!D1830</f>
        <v>35.5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0.15912660430736986</v>
      </c>
      <c r="G1827" s="2">
        <f t="shared" si="258"/>
        <v>6.4653073390657539E-2</v>
      </c>
      <c r="H1827" s="2">
        <f t="shared" si="256"/>
        <v>2.4612380504460889</v>
      </c>
      <c r="I1827" s="2">
        <f t="shared" si="257"/>
        <v>71.108603758960797</v>
      </c>
    </row>
    <row r="1828" spans="1:9" ht="13.5" x14ac:dyDescent="0.25">
      <c r="A1828" s="3">
        <f>TITRES_STAT!B1831</f>
        <v>44965</v>
      </c>
      <c r="B1828" s="6">
        <f>TITRES_STAT!D1831</f>
        <v>35.5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0.14776041828541486</v>
      </c>
      <c r="G1828" s="2">
        <f t="shared" si="258"/>
        <v>6.0034996719896282E-2</v>
      </c>
      <c r="H1828" s="2">
        <f t="shared" si="256"/>
        <v>2.4612380504460889</v>
      </c>
      <c r="I1828" s="2">
        <f t="shared" si="257"/>
        <v>71.108603758960797</v>
      </c>
    </row>
    <row r="1829" spans="1:9" ht="13.5" x14ac:dyDescent="0.25">
      <c r="A1829" s="3">
        <f>TITRES_STAT!B1832</f>
        <v>44966</v>
      </c>
      <c r="B1829" s="6">
        <f>TITRES_STAT!D1832</f>
        <v>35.5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0.13720610269359951</v>
      </c>
      <c r="G1829" s="2">
        <f t="shared" si="258"/>
        <v>5.5746782668475117E-2</v>
      </c>
      <c r="H1829" s="2">
        <f t="shared" si="256"/>
        <v>2.4612380504460889</v>
      </c>
      <c r="I1829" s="2">
        <f t="shared" si="257"/>
        <v>71.108603758960797</v>
      </c>
    </row>
    <row r="1830" spans="1:9" ht="13.5" x14ac:dyDescent="0.25">
      <c r="A1830" s="3">
        <f>TITRES_STAT!B1833</f>
        <v>44967</v>
      </c>
      <c r="B1830" s="6">
        <f>TITRES_STAT!D1833</f>
        <v>35.5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0.12740566678691384</v>
      </c>
      <c r="G1830" s="2">
        <f t="shared" si="258"/>
        <v>5.1764869620726899E-2</v>
      </c>
      <c r="H1830" s="2">
        <f t="shared" si="256"/>
        <v>2.4612380504460889</v>
      </c>
      <c r="I1830" s="2">
        <f t="shared" si="257"/>
        <v>71.108603758960797</v>
      </c>
    </row>
    <row r="1831" spans="1:9" ht="13.5" x14ac:dyDescent="0.25">
      <c r="A1831" s="3">
        <f>TITRES_STAT!B1834</f>
        <v>44970</v>
      </c>
      <c r="B1831" s="6">
        <f>TITRES_STAT!D1834</f>
        <v>35.5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0.11830526201642</v>
      </c>
      <c r="G1831" s="2">
        <f t="shared" si="258"/>
        <v>4.8067378933532121E-2</v>
      </c>
      <c r="H1831" s="2">
        <f t="shared" si="256"/>
        <v>2.4612380504460889</v>
      </c>
      <c r="I1831" s="2">
        <f t="shared" si="257"/>
        <v>71.108603758960797</v>
      </c>
    </row>
    <row r="1832" spans="1:9" ht="13.5" x14ac:dyDescent="0.25">
      <c r="A1832" s="3">
        <f>TITRES_STAT!B1835</f>
        <v>44971</v>
      </c>
      <c r="B1832" s="6">
        <f>TITRES_STAT!D1835</f>
        <v>35.5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0.10985488615810428</v>
      </c>
      <c r="G1832" s="2">
        <f t="shared" si="258"/>
        <v>4.4633994723994111E-2</v>
      </c>
      <c r="H1832" s="2">
        <f t="shared" si="256"/>
        <v>2.4612380504460889</v>
      </c>
      <c r="I1832" s="2">
        <f t="shared" si="257"/>
        <v>71.108603758960797</v>
      </c>
    </row>
    <row r="1833" spans="1:9" ht="13.5" x14ac:dyDescent="0.25">
      <c r="A1833" s="3">
        <f>TITRES_STAT!B1836</f>
        <v>44972</v>
      </c>
      <c r="B1833" s="6">
        <f>TITRES_STAT!D1836</f>
        <v>35.5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0.10200810857538255</v>
      </c>
      <c r="G1833" s="2">
        <f t="shared" si="258"/>
        <v>4.1445852243708822E-2</v>
      </c>
      <c r="H1833" s="2">
        <f t="shared" si="256"/>
        <v>2.4612380504460885</v>
      </c>
      <c r="I1833" s="2">
        <f t="shared" si="257"/>
        <v>71.108603758960783</v>
      </c>
    </row>
    <row r="1834" spans="1:9" ht="13.5" x14ac:dyDescent="0.25">
      <c r="A1834" s="3">
        <f>TITRES_STAT!B1837</f>
        <v>44973</v>
      </c>
      <c r="B1834" s="6">
        <f>TITRES_STAT!D1837</f>
        <v>35.5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9.4721815105712356E-2</v>
      </c>
      <c r="G1834" s="2">
        <f t="shared" si="258"/>
        <v>3.8485434226301053E-2</v>
      </c>
      <c r="H1834" s="2">
        <f t="shared" si="256"/>
        <v>2.461238050446088</v>
      </c>
      <c r="I1834" s="2">
        <f t="shared" si="257"/>
        <v>71.108603758960783</v>
      </c>
    </row>
    <row r="1835" spans="1:9" ht="13.5" x14ac:dyDescent="0.25">
      <c r="A1835" s="3">
        <f>TITRES_STAT!B1838</f>
        <v>44974</v>
      </c>
      <c r="B1835" s="6">
        <f>TITRES_STAT!D1838</f>
        <v>35.5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8.7955971169590044E-2</v>
      </c>
      <c r="G1835" s="2">
        <f t="shared" si="258"/>
        <v>3.5736474638708118E-2</v>
      </c>
      <c r="H1835" s="2">
        <f t="shared" si="256"/>
        <v>2.461238050446088</v>
      </c>
      <c r="I1835" s="2">
        <f t="shared" si="257"/>
        <v>71.108603758960783</v>
      </c>
    </row>
    <row r="1836" spans="1:9" ht="13.5" x14ac:dyDescent="0.25">
      <c r="A1836" s="3">
        <f>TITRES_STAT!B1839</f>
        <v>44977</v>
      </c>
      <c r="B1836" s="6">
        <f>TITRES_STAT!D1839</f>
        <v>35.5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8.1673401800333625E-2</v>
      </c>
      <c r="G1836" s="2">
        <f t="shared" si="258"/>
        <v>3.318386930737182E-2</v>
      </c>
      <c r="H1836" s="2">
        <f t="shared" si="256"/>
        <v>2.4612380504460889</v>
      </c>
      <c r="I1836" s="2">
        <f t="shared" si="257"/>
        <v>71.108603758960797</v>
      </c>
    </row>
    <row r="1837" spans="1:9" ht="13.5" x14ac:dyDescent="0.25">
      <c r="A1837" s="3">
        <f>TITRES_STAT!B1840</f>
        <v>44978</v>
      </c>
      <c r="B1837" s="6">
        <f>TITRES_STAT!D1840</f>
        <v>35.5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7.5839587386024074E-2</v>
      </c>
      <c r="G1837" s="2">
        <f t="shared" si="259"/>
        <v>3.081359292827383E-2</v>
      </c>
      <c r="H1837" s="2">
        <f t="shared" si="256"/>
        <v>2.4612380504460889</v>
      </c>
      <c r="I1837" s="2">
        <f t="shared" si="257"/>
        <v>71.108603758960797</v>
      </c>
    </row>
    <row r="1838" spans="1:9" ht="13.5" x14ac:dyDescent="0.25">
      <c r="A1838" s="3">
        <f>TITRES_STAT!B1841</f>
        <v>44979</v>
      </c>
      <c r="B1838" s="6">
        <f>TITRES_STAT!D1841</f>
        <v>35.5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7.0422474001308064E-2</v>
      </c>
      <c r="G1838" s="2">
        <f t="shared" si="259"/>
        <v>2.86126220048257E-2</v>
      </c>
      <c r="H1838" s="2">
        <f t="shared" si="256"/>
        <v>2.4612380504460889</v>
      </c>
      <c r="I1838" s="2">
        <f t="shared" si="257"/>
        <v>71.108603758960797</v>
      </c>
    </row>
    <row r="1839" spans="1:9" ht="13.5" x14ac:dyDescent="0.25">
      <c r="A1839" s="3">
        <f>TITRES_STAT!B1842</f>
        <v>44980</v>
      </c>
      <c r="B1839" s="6">
        <f>TITRES_STAT!D1842</f>
        <v>35.5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6.5392297286928913E-2</v>
      </c>
      <c r="G1839" s="2">
        <f t="shared" si="259"/>
        <v>2.6568863290195293E-2</v>
      </c>
      <c r="H1839" s="2">
        <f t="shared" si="256"/>
        <v>2.4612380504460885</v>
      </c>
      <c r="I1839" s="2">
        <f t="shared" si="257"/>
        <v>71.108603758960783</v>
      </c>
    </row>
    <row r="1840" spans="1:9" ht="13.5" x14ac:dyDescent="0.25">
      <c r="A1840" s="3">
        <f>TITRES_STAT!B1843</f>
        <v>44981</v>
      </c>
      <c r="B1840" s="6">
        <f>TITRES_STAT!D1843</f>
        <v>35.5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6.0721418909291135E-2</v>
      </c>
      <c r="G1840" s="2">
        <f t="shared" si="259"/>
        <v>2.4671087340895629E-2</v>
      </c>
      <c r="H1840" s="2">
        <f t="shared" si="256"/>
        <v>2.4612380504460885</v>
      </c>
      <c r="I1840" s="2">
        <f t="shared" si="257"/>
        <v>71.108603758960783</v>
      </c>
    </row>
    <row r="1841" spans="1:9" ht="13.5" x14ac:dyDescent="0.25">
      <c r="A1841" s="3">
        <f>TITRES_STAT!B1844</f>
        <v>44984</v>
      </c>
      <c r="B1841" s="6">
        <f>TITRES_STAT!D1844</f>
        <v>35.5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5.6384174701484623E-2</v>
      </c>
      <c r="G1841" s="2">
        <f t="shared" si="259"/>
        <v>2.2908866816545942E-2</v>
      </c>
      <c r="H1841" s="2">
        <f t="shared" si="256"/>
        <v>2.4612380504460885</v>
      </c>
      <c r="I1841" s="2">
        <f t="shared" si="257"/>
        <v>71.108603758960783</v>
      </c>
    </row>
    <row r="1842" spans="1:9" ht="13.5" x14ac:dyDescent="0.25">
      <c r="A1842" s="3">
        <f>TITRES_STAT!B1845</f>
        <v>44985</v>
      </c>
      <c r="B1842" s="6">
        <f>TITRES_STAT!D1845</f>
        <v>35.5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5.2356733651378572E-2</v>
      </c>
      <c r="G1842" s="2">
        <f t="shared" si="259"/>
        <v>2.1272519186792658E-2</v>
      </c>
      <c r="H1842" s="2">
        <f t="shared" si="256"/>
        <v>2.4612380504460885</v>
      </c>
      <c r="I1842" s="2">
        <f t="shared" si="257"/>
        <v>71.108603758960783</v>
      </c>
    </row>
    <row r="1843" spans="1:9" ht="13.5" x14ac:dyDescent="0.25">
      <c r="A1843" s="3">
        <f>TITRES_STAT!B1846</f>
        <v>44986</v>
      </c>
      <c r="B1843" s="6">
        <f>TITRES_STAT!D1846</f>
        <v>35.5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4.8616966961994391E-2</v>
      </c>
      <c r="G1843" s="2">
        <f t="shared" si="259"/>
        <v>1.975305353059318E-2</v>
      </c>
      <c r="H1843" s="2">
        <f t="shared" si="256"/>
        <v>2.4612380504460889</v>
      </c>
      <c r="I1843" s="2">
        <f t="shared" si="257"/>
        <v>71.108603758960797</v>
      </c>
    </row>
    <row r="1844" spans="1:9" ht="13.5" x14ac:dyDescent="0.25">
      <c r="A1844" s="3">
        <f>TITRES_STAT!B1847</f>
        <v>44987</v>
      </c>
      <c r="B1844" s="6">
        <f>TITRES_STAT!D1847</f>
        <v>35.5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4.5144326464709075E-2</v>
      </c>
      <c r="G1844" s="2">
        <f t="shared" si="259"/>
        <v>1.834212113555081E-2</v>
      </c>
      <c r="H1844" s="2">
        <f t="shared" si="256"/>
        <v>2.4612380504460889</v>
      </c>
      <c r="I1844" s="2">
        <f t="shared" si="257"/>
        <v>71.108603758960797</v>
      </c>
    </row>
    <row r="1845" spans="1:9" ht="13.5" x14ac:dyDescent="0.25">
      <c r="A1845" s="3">
        <f>TITRES_STAT!B1848</f>
        <v>44988</v>
      </c>
      <c r="B1845" s="6">
        <f>TITRES_STAT!D1848</f>
        <v>35.5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4.1919731717229854E-2</v>
      </c>
      <c r="G1845" s="2">
        <f t="shared" si="259"/>
        <v>1.7031969625868608E-2</v>
      </c>
      <c r="H1845" s="2">
        <f t="shared" si="256"/>
        <v>2.4612380504460889</v>
      </c>
      <c r="I1845" s="2">
        <f t="shared" si="257"/>
        <v>71.108603758960797</v>
      </c>
    </row>
    <row r="1846" spans="1:9" ht="13.5" x14ac:dyDescent="0.25">
      <c r="A1846" s="3">
        <f>TITRES_STAT!B1849</f>
        <v>44991</v>
      </c>
      <c r="B1846" s="6">
        <f>TITRES_STAT!D1849</f>
        <v>35.5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3.8925465165999151E-2</v>
      </c>
      <c r="G1846" s="2">
        <f t="shared" si="259"/>
        <v>1.5815400366877994E-2</v>
      </c>
      <c r="H1846" s="2">
        <f t="shared" si="256"/>
        <v>2.4612380504460889</v>
      </c>
      <c r="I1846" s="2">
        <f t="shared" si="257"/>
        <v>71.108603758960797</v>
      </c>
    </row>
    <row r="1847" spans="1:9" ht="13.5" x14ac:dyDescent="0.25">
      <c r="A1847" s="3">
        <f>TITRES_STAT!B1850</f>
        <v>44992</v>
      </c>
      <c r="B1847" s="6">
        <f>TITRES_STAT!D1850</f>
        <v>35.5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3.6145074796999209E-2</v>
      </c>
      <c r="G1847" s="2">
        <f t="shared" si="259"/>
        <v>1.4685728912100996E-2</v>
      </c>
      <c r="H1847" s="2">
        <f t="shared" si="256"/>
        <v>2.4612380504460885</v>
      </c>
      <c r="I1847" s="2">
        <f t="shared" si="257"/>
        <v>71.108603758960783</v>
      </c>
    </row>
    <row r="1848" spans="1:9" ht="13.5" x14ac:dyDescent="0.25">
      <c r="A1848" s="3">
        <f>TITRES_STAT!B1851</f>
        <v>44993</v>
      </c>
      <c r="B1848" s="6">
        <f>TITRES_STAT!D1851</f>
        <v>35.5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3.3563283740070692E-2</v>
      </c>
      <c r="G1848" s="2">
        <f t="shared" si="259"/>
        <v>1.3636748275522354E-2</v>
      </c>
      <c r="H1848" s="2">
        <f t="shared" si="256"/>
        <v>2.461238050446088</v>
      </c>
      <c r="I1848" s="2">
        <f t="shared" si="257"/>
        <v>71.108603758960783</v>
      </c>
    </row>
    <row r="1849" spans="1:9" ht="13.5" x14ac:dyDescent="0.25">
      <c r="A1849" s="3">
        <f>TITRES_STAT!B1852</f>
        <v>44994</v>
      </c>
      <c r="B1849" s="6">
        <f>TITRES_STAT!D1852</f>
        <v>35.5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3.1165906330065642E-2</v>
      </c>
      <c r="G1849" s="2">
        <f t="shared" si="259"/>
        <v>1.2662694827270757E-2</v>
      </c>
      <c r="H1849" s="2">
        <f t="shared" si="256"/>
        <v>2.461238050446088</v>
      </c>
      <c r="I1849" s="2">
        <f t="shared" si="257"/>
        <v>71.108603758960783</v>
      </c>
    </row>
    <row r="1850" spans="1:9" ht="13.5" x14ac:dyDescent="0.25">
      <c r="A1850" s="3">
        <f>TITRES_STAT!B1853</f>
        <v>44995</v>
      </c>
      <c r="B1850" s="6">
        <f>TITRES_STAT!D1853</f>
        <v>35.5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2.8939770163632382E-2</v>
      </c>
      <c r="G1850" s="2">
        <f t="shared" si="259"/>
        <v>1.1758216625322847E-2</v>
      </c>
      <c r="H1850" s="2">
        <f t="shared" si="256"/>
        <v>2.4612380504460876</v>
      </c>
      <c r="I1850" s="2">
        <f t="shared" si="257"/>
        <v>71.108603758960783</v>
      </c>
    </row>
    <row r="1851" spans="1:9" ht="13.5" x14ac:dyDescent="0.25">
      <c r="A1851" s="3">
        <f>TITRES_STAT!B1854</f>
        <v>44998</v>
      </c>
      <c r="B1851" s="6">
        <f>TITRES_STAT!D1854</f>
        <v>35.5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2.6872643723372926E-2</v>
      </c>
      <c r="G1851" s="2">
        <f t="shared" si="259"/>
        <v>1.0918344009228359E-2</v>
      </c>
      <c r="H1851" s="2">
        <f t="shared" si="256"/>
        <v>2.4612380504460876</v>
      </c>
      <c r="I1851" s="2">
        <f t="shared" si="257"/>
        <v>71.108603758960783</v>
      </c>
    </row>
    <row r="1852" spans="1:9" ht="13.5" x14ac:dyDescent="0.25">
      <c r="A1852" s="3">
        <f>TITRES_STAT!B1855</f>
        <v>44999</v>
      </c>
      <c r="B1852" s="6">
        <f>TITRES_STAT!D1855</f>
        <v>35.5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2.495316917170343E-2</v>
      </c>
      <c r="G1852" s="2">
        <f t="shared" si="259"/>
        <v>1.0138462294283477E-2</v>
      </c>
      <c r="H1852" s="2">
        <f t="shared" si="256"/>
        <v>2.4612380504460871</v>
      </c>
      <c r="I1852" s="2">
        <f t="shared" si="257"/>
        <v>71.108603758960783</v>
      </c>
    </row>
    <row r="1853" spans="1:9" ht="13.5" x14ac:dyDescent="0.25">
      <c r="A1853" s="3">
        <f>TITRES_STAT!B1856</f>
        <v>45000</v>
      </c>
      <c r="B1853" s="6">
        <f>TITRES_STAT!D1856</f>
        <v>35.5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2.3170799945153187E-2</v>
      </c>
      <c r="G1853" s="2">
        <f t="shared" si="260"/>
        <v>9.4142864161203717E-3</v>
      </c>
      <c r="H1853" s="2">
        <f t="shared" si="256"/>
        <v>2.4612380504460876</v>
      </c>
      <c r="I1853" s="2">
        <f t="shared" si="257"/>
        <v>71.108603758960783</v>
      </c>
    </row>
    <row r="1854" spans="1:9" ht="13.5" x14ac:dyDescent="0.25">
      <c r="A1854" s="3">
        <f>TITRES_STAT!B1857</f>
        <v>45001</v>
      </c>
      <c r="B1854" s="6">
        <f>TITRES_STAT!D1857</f>
        <v>35.5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2.1515742806213677E-2</v>
      </c>
      <c r="G1854" s="2">
        <f t="shared" si="260"/>
        <v>8.7418373863974875E-3</v>
      </c>
      <c r="H1854" s="2">
        <f t="shared" si="256"/>
        <v>2.461238050446088</v>
      </c>
      <c r="I1854" s="2">
        <f t="shared" si="257"/>
        <v>71.108603758960783</v>
      </c>
    </row>
    <row r="1855" spans="1:9" ht="13.5" x14ac:dyDescent="0.25">
      <c r="A1855" s="3">
        <f>TITRES_STAT!B1858</f>
        <v>45002</v>
      </c>
      <c r="B1855" s="6">
        <f>TITRES_STAT!D1858</f>
        <v>35.5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1.9978904034341272E-2</v>
      </c>
      <c r="G1855" s="2">
        <f t="shared" si="260"/>
        <v>8.1174204302262385E-3</v>
      </c>
      <c r="H1855" s="2">
        <f t="shared" si="256"/>
        <v>2.461238050446088</v>
      </c>
      <c r="I1855" s="2">
        <f t="shared" si="257"/>
        <v>71.108603758960783</v>
      </c>
    </row>
    <row r="1856" spans="1:9" ht="13.5" x14ac:dyDescent="0.25">
      <c r="A1856" s="3">
        <f>TITRES_STAT!B1859</f>
        <v>45006</v>
      </c>
      <c r="B1856" s="6">
        <f>TITRES_STAT!D1859</f>
        <v>35.5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1.8551839460459751E-2</v>
      </c>
      <c r="G1856" s="2">
        <f t="shared" si="260"/>
        <v>7.5376046852100786E-3</v>
      </c>
      <c r="H1856" s="2">
        <f t="shared" si="256"/>
        <v>2.4612380504460876</v>
      </c>
      <c r="I1856" s="2">
        <f t="shared" si="257"/>
        <v>71.108603758960783</v>
      </c>
    </row>
    <row r="1857" spans="1:9" ht="13.5" x14ac:dyDescent="0.25">
      <c r="A1857" s="3">
        <f>TITRES_STAT!B1860</f>
        <v>45007</v>
      </c>
      <c r="B1857" s="6">
        <f>TITRES_STAT!D1860</f>
        <v>35.5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1.7226708070426911E-2</v>
      </c>
      <c r="G1857" s="2">
        <f t="shared" si="260"/>
        <v>6.9992043505522159E-3</v>
      </c>
      <c r="H1857" s="2">
        <f t="shared" si="256"/>
        <v>2.4612380504460876</v>
      </c>
      <c r="I1857" s="2">
        <f t="shared" si="257"/>
        <v>71.108603758960783</v>
      </c>
    </row>
    <row r="1858" spans="1:9" ht="13.5" x14ac:dyDescent="0.25">
      <c r="A1858" s="3">
        <f>TITRES_STAT!B1861</f>
        <v>45008</v>
      </c>
      <c r="B1858" s="6">
        <f>TITRES_STAT!D1861</f>
        <v>35.5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1.5996228922539275E-2</v>
      </c>
      <c r="G1858" s="2">
        <f t="shared" si="260"/>
        <v>6.4992611826556286E-3</v>
      </c>
      <c r="H1858" s="2">
        <f t="shared" si="256"/>
        <v>2.461238050446088</v>
      </c>
      <c r="I1858" s="2">
        <f t="shared" si="257"/>
        <v>71.108603758960783</v>
      </c>
    </row>
    <row r="1859" spans="1:9" ht="13.5" x14ac:dyDescent="0.25">
      <c r="A1859" s="3">
        <f>TITRES_STAT!B1862</f>
        <v>45009</v>
      </c>
      <c r="B1859" s="6">
        <f>TITRES_STAT!D1862</f>
        <v>35.5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1.4853641142357899E-2</v>
      </c>
      <c r="G1859" s="2">
        <f t="shared" si="260"/>
        <v>6.0350282410373693E-3</v>
      </c>
      <c r="H1859" s="2">
        <f t="shared" si="256"/>
        <v>2.461238050446088</v>
      </c>
      <c r="I1859" s="2">
        <f t="shared" si="257"/>
        <v>71.108603758960783</v>
      </c>
    </row>
    <row r="1860" spans="1:9" ht="13.5" x14ac:dyDescent="0.25">
      <c r="A1860" s="3">
        <f>TITRES_STAT!B1863</f>
        <v>45012</v>
      </c>
      <c r="B1860" s="6">
        <f>TITRES_STAT!D1863</f>
        <v>35.5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1.3792666775046621E-2</v>
      </c>
      <c r="G1860" s="2">
        <f t="shared" si="260"/>
        <v>5.603954795248986E-3</v>
      </c>
      <c r="H1860" s="2">
        <f t="shared" si="256"/>
        <v>2.461238050446088</v>
      </c>
      <c r="I1860" s="2">
        <f t="shared" si="257"/>
        <v>71.108603758960783</v>
      </c>
    </row>
    <row r="1861" spans="1:9" ht="13.5" x14ac:dyDescent="0.25">
      <c r="A1861" s="3">
        <f>TITRES_STAT!B1864</f>
        <v>45013</v>
      </c>
      <c r="B1861" s="6">
        <f>TITRES_STAT!D1864</f>
        <v>35.5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1.2807476291114719E-2</v>
      </c>
      <c r="G1861" s="2">
        <f t="shared" si="260"/>
        <v>5.2036723098740582E-3</v>
      </c>
      <c r="H1861" s="2">
        <f t="shared" si="256"/>
        <v>2.461238050446088</v>
      </c>
      <c r="I1861" s="2">
        <f t="shared" si="257"/>
        <v>71.108603758960783</v>
      </c>
    </row>
    <row r="1862" spans="1:9" ht="13.5" x14ac:dyDescent="0.25">
      <c r="A1862" s="3">
        <f>TITRES_STAT!B1865</f>
        <v>45014</v>
      </c>
      <c r="B1862" s="6">
        <f>TITRES_STAT!D1865</f>
        <v>35.5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1.1892656556035096E-2</v>
      </c>
      <c r="G1862" s="2">
        <f t="shared" si="260"/>
        <v>4.8319814305973399E-3</v>
      </c>
      <c r="H1862" s="2">
        <f t="shared" si="256"/>
        <v>2.461238050446088</v>
      </c>
      <c r="I1862" s="2">
        <f t="shared" si="257"/>
        <v>71.108603758960783</v>
      </c>
    </row>
    <row r="1863" spans="1:9" ht="13.5" x14ac:dyDescent="0.25">
      <c r="A1863" s="3">
        <f>TITRES_STAT!B1866</f>
        <v>45015</v>
      </c>
      <c r="B1863" s="6">
        <f>TITRES_STAT!D1866</f>
        <v>35.5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1.1043181087746875E-2</v>
      </c>
      <c r="G1863" s="2">
        <f t="shared" si="260"/>
        <v>4.4868398998403874E-3</v>
      </c>
      <c r="H1863" s="2">
        <f t="shared" si="256"/>
        <v>2.461238050446088</v>
      </c>
      <c r="I1863" s="2">
        <f t="shared" si="257"/>
        <v>71.108603758960783</v>
      </c>
    </row>
    <row r="1864" spans="1:9" ht="13.5" x14ac:dyDescent="0.25">
      <c r="A1864" s="3">
        <f>TITRES_STAT!B1867</f>
        <v>45016</v>
      </c>
      <c r="B1864" s="6">
        <f>TITRES_STAT!D1867</f>
        <v>35.5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1.0254382438622098E-2</v>
      </c>
      <c r="G1864" s="2">
        <f t="shared" si="260"/>
        <v>4.1663513355660745E-3</v>
      </c>
      <c r="H1864" s="2">
        <f t="shared" si="256"/>
        <v>2.4612380504460876</v>
      </c>
      <c r="I1864" s="2">
        <f t="shared" si="257"/>
        <v>71.108603758960783</v>
      </c>
    </row>
    <row r="1865" spans="1:9" ht="13.5" x14ac:dyDescent="0.25">
      <c r="A1865" s="3">
        <f>TITRES_STAT!B1868</f>
        <v>45019</v>
      </c>
      <c r="B1865" s="6">
        <f>TITRES_STAT!D1868</f>
        <v>35.5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9.5219265501490912E-3</v>
      </c>
      <c r="G1865" s="2">
        <f t="shared" si="260"/>
        <v>3.8687548115970694E-3</v>
      </c>
      <c r="H1865" s="2">
        <f t="shared" si="256"/>
        <v>2.4612380504460876</v>
      </c>
      <c r="I1865" s="2">
        <f t="shared" si="257"/>
        <v>71.108603758960783</v>
      </c>
    </row>
    <row r="1866" spans="1:9" ht="13.5" x14ac:dyDescent="0.25">
      <c r="A1866" s="3">
        <f>TITRES_STAT!B1869</f>
        <v>45020</v>
      </c>
      <c r="B1866" s="6">
        <f>TITRES_STAT!D1869</f>
        <v>35.5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8.8417889394241563E-3</v>
      </c>
      <c r="G1866" s="2">
        <f t="shared" si="260"/>
        <v>3.5924151821972788E-3</v>
      </c>
      <c r="H1866" s="2">
        <f t="shared" si="256"/>
        <v>2.4612380504460876</v>
      </c>
      <c r="I1866" s="2">
        <f t="shared" si="257"/>
        <v>71.108603758960783</v>
      </c>
    </row>
    <row r="1867" spans="1:9" ht="13.5" x14ac:dyDescent="0.25">
      <c r="A1867" s="3">
        <f>TITRES_STAT!B1870</f>
        <v>45021</v>
      </c>
      <c r="B1867" s="6">
        <f>TITRES_STAT!D1870</f>
        <v>35.5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8.2102325866081453E-3</v>
      </c>
      <c r="G1867" s="2">
        <f t="shared" si="260"/>
        <v>3.3358140977546159E-3</v>
      </c>
      <c r="H1867" s="2">
        <f t="shared" si="256"/>
        <v>2.4612380504460876</v>
      </c>
      <c r="I1867" s="2">
        <f t="shared" si="257"/>
        <v>71.108603758960783</v>
      </c>
    </row>
    <row r="1868" spans="1:9" ht="13.5" x14ac:dyDescent="0.25">
      <c r="A1868" s="3">
        <f>TITRES_STAT!B1871</f>
        <v>45022</v>
      </c>
      <c r="B1868" s="6">
        <f>TITRES_STAT!D1871</f>
        <v>35.5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7.6237874018504209E-3</v>
      </c>
      <c r="G1868" s="2">
        <f t="shared" si="260"/>
        <v>3.0975416622007145E-3</v>
      </c>
      <c r="H1868" s="2">
        <f t="shared" si="256"/>
        <v>2.461238050446088</v>
      </c>
      <c r="I1868" s="2">
        <f t="shared" si="257"/>
        <v>71.108603758960783</v>
      </c>
    </row>
    <row r="1869" spans="1:9" ht="13.5" x14ac:dyDescent="0.25">
      <c r="A1869" s="3">
        <f>TITRES_STAT!B1872</f>
        <v>45023</v>
      </c>
      <c r="B1869" s="6">
        <f>TITRES_STAT!D1872</f>
        <v>35.5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7.0792311588611049E-3</v>
      </c>
      <c r="G1869" s="2">
        <f t="shared" si="264"/>
        <v>2.8762886863292346E-3</v>
      </c>
      <c r="H1869" s="2">
        <f t="shared" si="256"/>
        <v>2.461238050446088</v>
      </c>
      <c r="I1869" s="2">
        <f t="shared" si="257"/>
        <v>71.108603758960783</v>
      </c>
    </row>
    <row r="1870" spans="1:9" ht="13.5" x14ac:dyDescent="0.25">
      <c r="A1870" s="3">
        <f>TITRES_STAT!B1873</f>
        <v>45026</v>
      </c>
      <c r="B1870" s="6">
        <f>TITRES_STAT!D1873</f>
        <v>35.5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6.5735717903710258E-3</v>
      </c>
      <c r="G1870" s="2">
        <f t="shared" si="264"/>
        <v>2.6708394944485749E-3</v>
      </c>
      <c r="H1870" s="2">
        <f t="shared" si="256"/>
        <v>2.461238050446088</v>
      </c>
      <c r="I1870" s="2">
        <f t="shared" si="257"/>
        <v>71.108603758960783</v>
      </c>
    </row>
    <row r="1871" spans="1:9" ht="13.5" x14ac:dyDescent="0.25">
      <c r="A1871" s="3">
        <f>TITRES_STAT!B1874</f>
        <v>45027</v>
      </c>
      <c r="B1871" s="6">
        <f>TITRES_STAT!D1874</f>
        <v>35.5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6.1040309482016664E-3</v>
      </c>
      <c r="G1871" s="2">
        <f t="shared" si="264"/>
        <v>2.4800652448451052E-3</v>
      </c>
      <c r="H1871" s="2">
        <f t="shared" si="256"/>
        <v>2.461238050446088</v>
      </c>
      <c r="I1871" s="2">
        <f t="shared" si="257"/>
        <v>71.108603758960783</v>
      </c>
    </row>
    <row r="1872" spans="1:9" ht="13.5" x14ac:dyDescent="0.25">
      <c r="A1872" s="3">
        <f>TITRES_STAT!B1875</f>
        <v>45028</v>
      </c>
      <c r="B1872" s="6">
        <f>TITRES_STAT!D1875</f>
        <v>35.5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5.6680287376158333E-3</v>
      </c>
      <c r="G1872" s="2">
        <f t="shared" si="264"/>
        <v>2.302917727356169E-3</v>
      </c>
      <c r="H1872" s="2">
        <f t="shared" si="256"/>
        <v>2.461238050446088</v>
      </c>
      <c r="I1872" s="2">
        <f t="shared" si="257"/>
        <v>71.108603758960783</v>
      </c>
    </row>
    <row r="1873" spans="1:9" ht="13.5" x14ac:dyDescent="0.25">
      <c r="A1873" s="3">
        <f>TITRES_STAT!B1876</f>
        <v>45029</v>
      </c>
      <c r="B1873" s="6">
        <f>TITRES_STAT!D1876</f>
        <v>35.5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5.2631695420718447E-3</v>
      </c>
      <c r="G1873" s="2">
        <f t="shared" si="264"/>
        <v>2.1384236039735855E-3</v>
      </c>
      <c r="H1873" s="2">
        <f t="shared" ref="H1873:H1936" si="265">F1873/G1873</f>
        <v>2.461238050446088</v>
      </c>
      <c r="I1873" s="2">
        <f t="shared" ref="I1873:I1936" si="266">IF(G1873=0,100,100-(100/(1+H1873)))</f>
        <v>71.108603758960783</v>
      </c>
    </row>
    <row r="1874" spans="1:9" ht="13.5" x14ac:dyDescent="0.25">
      <c r="A1874" s="3">
        <f>TITRES_STAT!B1877</f>
        <v>45030</v>
      </c>
      <c r="B1874" s="6">
        <f>TITRES_STAT!D1877</f>
        <v>35.5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4.8872288604952848E-3</v>
      </c>
      <c r="G1874" s="2">
        <f t="shared" si="264"/>
        <v>1.9856790608326152E-3</v>
      </c>
      <c r="H1874" s="2">
        <f t="shared" si="265"/>
        <v>2.461238050446088</v>
      </c>
      <c r="I1874" s="2">
        <f t="shared" si="266"/>
        <v>71.108603758960783</v>
      </c>
    </row>
    <row r="1875" spans="1:9" ht="13.5" x14ac:dyDescent="0.25">
      <c r="A1875" s="3">
        <f>TITRES_STAT!B1878</f>
        <v>45033</v>
      </c>
      <c r="B1875" s="6">
        <f>TITRES_STAT!D1878</f>
        <v>35.5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4.5381410847456219E-3</v>
      </c>
      <c r="G1875" s="2">
        <f t="shared" si="264"/>
        <v>1.843844842201714E-3</v>
      </c>
      <c r="H1875" s="2">
        <f t="shared" si="265"/>
        <v>2.461238050446088</v>
      </c>
      <c r="I1875" s="2">
        <f t="shared" si="266"/>
        <v>71.108603758960783</v>
      </c>
    </row>
    <row r="1876" spans="1:9" ht="13.5" x14ac:dyDescent="0.25">
      <c r="A1876" s="3">
        <f>TITRES_STAT!B1879</f>
        <v>45034</v>
      </c>
      <c r="B1876" s="6">
        <f>TITRES_STAT!D1879</f>
        <v>35.5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4.213988150120934E-3</v>
      </c>
      <c r="G1876" s="2">
        <f t="shared" si="264"/>
        <v>1.7121416391873059E-3</v>
      </c>
      <c r="H1876" s="2">
        <f t="shared" si="265"/>
        <v>2.461238050446088</v>
      </c>
      <c r="I1876" s="2">
        <f t="shared" si="266"/>
        <v>71.108603758960783</v>
      </c>
    </row>
    <row r="1877" spans="1:9" ht="13.5" x14ac:dyDescent="0.25">
      <c r="A1877" s="3">
        <f>TITRES_STAT!B1880</f>
        <v>45035</v>
      </c>
      <c r="B1877" s="6">
        <f>TITRES_STAT!D1880</f>
        <v>35.5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3.9129889965408672E-3</v>
      </c>
      <c r="G1877" s="2">
        <f t="shared" si="264"/>
        <v>1.5898458078167841E-3</v>
      </c>
      <c r="H1877" s="2">
        <f t="shared" si="265"/>
        <v>2.461238050446088</v>
      </c>
      <c r="I1877" s="2">
        <f t="shared" si="266"/>
        <v>71.108603758960783</v>
      </c>
    </row>
    <row r="1878" spans="1:9" ht="13.5" x14ac:dyDescent="0.25">
      <c r="A1878" s="3">
        <f>TITRES_STAT!B1881</f>
        <v>45036</v>
      </c>
      <c r="B1878" s="6">
        <f>TITRES_STAT!D1881</f>
        <v>35.5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3.6334897825022337E-3</v>
      </c>
      <c r="G1878" s="2">
        <f t="shared" si="264"/>
        <v>1.4762853929727281E-3</v>
      </c>
      <c r="H1878" s="2">
        <f t="shared" si="265"/>
        <v>2.4612380504460876</v>
      </c>
      <c r="I1878" s="2">
        <f t="shared" si="266"/>
        <v>71.108603758960783</v>
      </c>
    </row>
    <row r="1879" spans="1:9" ht="13.5" x14ac:dyDescent="0.25">
      <c r="A1879" s="3">
        <f>TITRES_STAT!B1882</f>
        <v>45040</v>
      </c>
      <c r="B1879" s="6">
        <f>TITRES_STAT!D1882</f>
        <v>35.5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3.3739547980377884E-3</v>
      </c>
      <c r="G1879" s="2">
        <f t="shared" si="264"/>
        <v>1.3708364363318188E-3</v>
      </c>
      <c r="H1879" s="2">
        <f t="shared" si="265"/>
        <v>2.461238050446088</v>
      </c>
      <c r="I1879" s="2">
        <f t="shared" si="266"/>
        <v>71.108603758960783</v>
      </c>
    </row>
    <row r="1880" spans="1:9" ht="13.5" x14ac:dyDescent="0.25">
      <c r="A1880" s="3">
        <f>TITRES_STAT!B1883</f>
        <v>45041</v>
      </c>
      <c r="B1880" s="6">
        <f>TITRES_STAT!D1883</f>
        <v>35.5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3.1329580267493748E-3</v>
      </c>
      <c r="G1880" s="2">
        <f t="shared" si="264"/>
        <v>1.272919548022403E-3</v>
      </c>
      <c r="H1880" s="2">
        <f t="shared" si="265"/>
        <v>2.461238050446088</v>
      </c>
      <c r="I1880" s="2">
        <f t="shared" si="266"/>
        <v>71.108603758960783</v>
      </c>
    </row>
    <row r="1881" spans="1:9" ht="13.5" x14ac:dyDescent="0.25">
      <c r="A1881" s="3">
        <f>TITRES_STAT!B1884</f>
        <v>45042</v>
      </c>
      <c r="B1881" s="6">
        <f>TITRES_STAT!D1884</f>
        <v>35.5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2.9091753105529908E-3</v>
      </c>
      <c r="G1881" s="2">
        <f t="shared" si="264"/>
        <v>1.1819967231636601E-3</v>
      </c>
      <c r="H1881" s="2">
        <f t="shared" si="265"/>
        <v>2.4612380504460876</v>
      </c>
      <c r="I1881" s="2">
        <f t="shared" si="266"/>
        <v>71.108603758960783</v>
      </c>
    </row>
    <row r="1882" spans="1:9" ht="13.5" x14ac:dyDescent="0.25">
      <c r="A1882" s="3">
        <f>TITRES_STAT!B1885</f>
        <v>45043</v>
      </c>
      <c r="B1882" s="6">
        <f>TITRES_STAT!D1885</f>
        <v>35.5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2.7013770740849201E-3</v>
      </c>
      <c r="G1882" s="2">
        <f t="shared" si="264"/>
        <v>1.0975683857948272E-3</v>
      </c>
      <c r="H1882" s="2">
        <f t="shared" si="265"/>
        <v>2.4612380504460876</v>
      </c>
      <c r="I1882" s="2">
        <f t="shared" si="266"/>
        <v>71.108603758960783</v>
      </c>
    </row>
    <row r="1883" spans="1:9" ht="13.5" x14ac:dyDescent="0.25">
      <c r="A1883" s="3">
        <f>TITRES_STAT!B1886</f>
        <v>45044</v>
      </c>
      <c r="B1883" s="6">
        <f>TITRES_STAT!D1886</f>
        <v>35.5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2.5084215687931405E-3</v>
      </c>
      <c r="G1883" s="2">
        <f t="shared" si="264"/>
        <v>1.0191706439523396E-3</v>
      </c>
      <c r="H1883" s="2">
        <f t="shared" si="265"/>
        <v>2.461238050446088</v>
      </c>
      <c r="I1883" s="2">
        <f t="shared" si="266"/>
        <v>71.108603758960783</v>
      </c>
    </row>
    <row r="1884" spans="1:9" ht="13.5" x14ac:dyDescent="0.25">
      <c r="A1884" s="3">
        <f>TITRES_STAT!B1887</f>
        <v>45048</v>
      </c>
      <c r="B1884" s="6">
        <f>TITRES_STAT!D1887</f>
        <v>35.5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2.3292485995936303E-3</v>
      </c>
      <c r="G1884" s="2">
        <f t="shared" si="264"/>
        <v>9.4637274081288674E-4</v>
      </c>
      <c r="H1884" s="2">
        <f t="shared" si="265"/>
        <v>2.461238050446088</v>
      </c>
      <c r="I1884" s="2">
        <f t="shared" si="266"/>
        <v>71.108603758960783</v>
      </c>
    </row>
    <row r="1885" spans="1:9" ht="13.5" x14ac:dyDescent="0.25">
      <c r="A1885" s="3">
        <f>TITRES_STAT!B1888</f>
        <v>45049</v>
      </c>
      <c r="B1885" s="6">
        <f>TITRES_STAT!D1888</f>
        <v>35.5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2.1628736996226567E-3</v>
      </c>
      <c r="G1885" s="2">
        <f t="shared" si="267"/>
        <v>8.7877468789768058E-4</v>
      </c>
      <c r="H1885" s="2">
        <f t="shared" si="265"/>
        <v>2.461238050446088</v>
      </c>
      <c r="I1885" s="2">
        <f t="shared" si="266"/>
        <v>71.108603758960783</v>
      </c>
    </row>
    <row r="1886" spans="1:9" ht="13.5" x14ac:dyDescent="0.25">
      <c r="A1886" s="3">
        <f>TITRES_STAT!B1889</f>
        <v>45050</v>
      </c>
      <c r="B1886" s="6">
        <f>TITRES_STAT!D1889</f>
        <v>35.5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2.0083827210781815E-3</v>
      </c>
      <c r="G1886" s="2">
        <f t="shared" si="267"/>
        <v>8.1600506733356057E-4</v>
      </c>
      <c r="H1886" s="2">
        <f t="shared" si="265"/>
        <v>2.461238050446088</v>
      </c>
      <c r="I1886" s="2">
        <f t="shared" si="266"/>
        <v>71.108603758960783</v>
      </c>
    </row>
    <row r="1887" spans="1:9" ht="13.5" x14ac:dyDescent="0.25">
      <c r="A1887" s="3">
        <f>TITRES_STAT!B1890</f>
        <v>45051</v>
      </c>
      <c r="B1887" s="6">
        <f>TITRES_STAT!D1890</f>
        <v>35.5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1.8649268124297398E-3</v>
      </c>
      <c r="G1887" s="2">
        <f t="shared" si="267"/>
        <v>7.5771899109544909E-4</v>
      </c>
      <c r="H1887" s="2">
        <f t="shared" si="265"/>
        <v>2.461238050446088</v>
      </c>
      <c r="I1887" s="2">
        <f t="shared" si="266"/>
        <v>71.108603758960783</v>
      </c>
    </row>
    <row r="1888" spans="1:9" ht="13.5" x14ac:dyDescent="0.25">
      <c r="A1888" s="3">
        <f>TITRES_STAT!B1891</f>
        <v>45054</v>
      </c>
      <c r="B1888" s="6">
        <f>TITRES_STAT!D1891</f>
        <v>35.5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1.7317177543990441E-3</v>
      </c>
      <c r="G1888" s="2">
        <f t="shared" si="267"/>
        <v>7.0359620601720266E-4</v>
      </c>
      <c r="H1888" s="2">
        <f t="shared" si="265"/>
        <v>2.461238050446088</v>
      </c>
      <c r="I1888" s="2">
        <f t="shared" si="266"/>
        <v>71.108603758960783</v>
      </c>
    </row>
    <row r="1889" spans="1:9" ht="13.5" x14ac:dyDescent="0.25">
      <c r="A1889" s="3">
        <f>TITRES_STAT!B1892</f>
        <v>45055</v>
      </c>
      <c r="B1889" s="6">
        <f>TITRES_STAT!D1892</f>
        <v>35.5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1.6080236290848266E-3</v>
      </c>
      <c r="G1889" s="2">
        <f t="shared" si="267"/>
        <v>6.5333933415883099E-4</v>
      </c>
      <c r="H1889" s="2">
        <f t="shared" si="265"/>
        <v>2.4612380504460885</v>
      </c>
      <c r="I1889" s="2">
        <f t="shared" si="266"/>
        <v>71.108603758960783</v>
      </c>
    </row>
    <row r="1890" spans="1:9" ht="13.5" x14ac:dyDescent="0.25">
      <c r="A1890" s="3">
        <f>TITRES_STAT!B1893</f>
        <v>45056</v>
      </c>
      <c r="B1890" s="6">
        <f>TITRES_STAT!D1893</f>
        <v>35.5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1.4931647984359104E-3</v>
      </c>
      <c r="G1890" s="2">
        <f t="shared" si="267"/>
        <v>6.0667223886177167E-4</v>
      </c>
      <c r="H1890" s="2">
        <f t="shared" si="265"/>
        <v>2.461238050446088</v>
      </c>
      <c r="I1890" s="2">
        <f t="shared" si="266"/>
        <v>71.108603758960783</v>
      </c>
    </row>
    <row r="1891" spans="1:9" ht="13.5" x14ac:dyDescent="0.25">
      <c r="A1891" s="3">
        <f>TITRES_STAT!B1894</f>
        <v>45057</v>
      </c>
      <c r="B1891" s="6">
        <f>TITRES_STAT!D1894</f>
        <v>35.5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1.3865101699762025E-3</v>
      </c>
      <c r="G1891" s="2">
        <f t="shared" si="267"/>
        <v>5.6333850751450235E-4</v>
      </c>
      <c r="H1891" s="2">
        <f t="shared" si="265"/>
        <v>2.4612380504460876</v>
      </c>
      <c r="I1891" s="2">
        <f t="shared" si="266"/>
        <v>71.108603758960783</v>
      </c>
    </row>
    <row r="1892" spans="1:9" ht="13.5" x14ac:dyDescent="0.25">
      <c r="A1892" s="3">
        <f>TITRES_STAT!B1895</f>
        <v>45058</v>
      </c>
      <c r="B1892" s="6">
        <f>TITRES_STAT!D1895</f>
        <v>35.5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1.2874737292636166E-3</v>
      </c>
      <c r="G1892" s="2">
        <f t="shared" si="267"/>
        <v>5.2310004269203792E-4</v>
      </c>
      <c r="H1892" s="2">
        <f t="shared" si="265"/>
        <v>2.4612380504460876</v>
      </c>
      <c r="I1892" s="2">
        <f t="shared" si="266"/>
        <v>71.108603758960783</v>
      </c>
    </row>
    <row r="1893" spans="1:9" ht="13.5" x14ac:dyDescent="0.25">
      <c r="A1893" s="3">
        <f>TITRES_STAT!B1896</f>
        <v>45061</v>
      </c>
      <c r="B1893" s="6">
        <f>TITRES_STAT!D1896</f>
        <v>35.5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1.1955113200305012E-3</v>
      </c>
      <c r="G1893" s="2">
        <f t="shared" si="267"/>
        <v>4.8573575392832092E-4</v>
      </c>
      <c r="H1893" s="2">
        <f t="shared" si="265"/>
        <v>2.461238050446088</v>
      </c>
      <c r="I1893" s="2">
        <f t="shared" si="266"/>
        <v>71.108603758960783</v>
      </c>
    </row>
    <row r="1894" spans="1:9" ht="13.5" x14ac:dyDescent="0.25">
      <c r="A1894" s="3">
        <f>TITRES_STAT!B1897</f>
        <v>45062</v>
      </c>
      <c r="B1894" s="6">
        <f>TITRES_STAT!D1897</f>
        <v>33.909999999999997</v>
      </c>
      <c r="C1894" s="2">
        <f t="shared" si="261"/>
        <v>-1.5900000000000034</v>
      </c>
      <c r="D1894" s="2">
        <f t="shared" si="262"/>
        <v>0</v>
      </c>
      <c r="E1894" s="2">
        <f t="shared" si="263"/>
        <v>1.5900000000000034</v>
      </c>
      <c r="F1894" s="2">
        <f t="shared" si="267"/>
        <v>1.1101176543140369E-3</v>
      </c>
      <c r="G1894" s="2">
        <f t="shared" si="267"/>
        <v>0.11402246891436225</v>
      </c>
      <c r="H1894" s="2">
        <f t="shared" si="265"/>
        <v>9.735955245345566E-3</v>
      </c>
      <c r="I1894" s="2">
        <f t="shared" si="266"/>
        <v>0.96420803822717005</v>
      </c>
    </row>
    <row r="1895" spans="1:9" ht="13.5" x14ac:dyDescent="0.25">
      <c r="A1895" s="3">
        <f>TITRES_STAT!B1898</f>
        <v>45063</v>
      </c>
      <c r="B1895" s="6">
        <f>TITRES_STAT!D1898</f>
        <v>32.39</v>
      </c>
      <c r="C1895" s="2">
        <f t="shared" si="261"/>
        <v>-1.519999999999996</v>
      </c>
      <c r="D1895" s="2">
        <f t="shared" si="262"/>
        <v>0</v>
      </c>
      <c r="E1895" s="2">
        <f t="shared" si="263"/>
        <v>1.519999999999996</v>
      </c>
      <c r="F1895" s="2">
        <f t="shared" si="267"/>
        <v>1.0308235361487486E-3</v>
      </c>
      <c r="G1895" s="2">
        <f t="shared" si="267"/>
        <v>0.21444943542047895</v>
      </c>
      <c r="H1895" s="2">
        <f t="shared" si="265"/>
        <v>4.8068372580584075E-3</v>
      </c>
      <c r="I1895" s="2">
        <f t="shared" si="266"/>
        <v>0.47838421075789483</v>
      </c>
    </row>
    <row r="1896" spans="1:9" ht="13.5" x14ac:dyDescent="0.25">
      <c r="A1896" s="3">
        <f>TITRES_STAT!B1899</f>
        <v>45064</v>
      </c>
      <c r="B1896" s="6">
        <f>TITRES_STAT!D1899</f>
        <v>30.94</v>
      </c>
      <c r="C1896" s="2">
        <f t="shared" si="261"/>
        <v>-1.4499999999999993</v>
      </c>
      <c r="D1896" s="2">
        <f t="shared" si="262"/>
        <v>0</v>
      </c>
      <c r="E1896" s="2">
        <f t="shared" si="263"/>
        <v>1.4499999999999993</v>
      </c>
      <c r="F1896" s="2">
        <f t="shared" si="267"/>
        <v>9.5719328356669504E-4</v>
      </c>
      <c r="G1896" s="2">
        <f t="shared" si="267"/>
        <v>0.30270304717615903</v>
      </c>
      <c r="H1896" s="2">
        <f t="shared" si="265"/>
        <v>3.1621527847047184E-3</v>
      </c>
      <c r="I1896" s="2">
        <f t="shared" si="266"/>
        <v>0.31521850938324292</v>
      </c>
    </row>
    <row r="1897" spans="1:9" ht="13.5" x14ac:dyDescent="0.25">
      <c r="A1897" s="3">
        <f>TITRES_STAT!B1900</f>
        <v>45065</v>
      </c>
      <c r="B1897" s="6">
        <f>TITRES_STAT!D1900</f>
        <v>32.33</v>
      </c>
      <c r="C1897" s="2">
        <f t="shared" si="261"/>
        <v>1.389999999999997</v>
      </c>
      <c r="D1897" s="2">
        <f t="shared" si="262"/>
        <v>1.389999999999997</v>
      </c>
      <c r="E1897" s="2">
        <f t="shared" si="263"/>
        <v>0</v>
      </c>
      <c r="F1897" s="2">
        <f t="shared" si="267"/>
        <v>0.10017453662045459</v>
      </c>
      <c r="G1897" s="2">
        <f t="shared" si="267"/>
        <v>0.28108140094929052</v>
      </c>
      <c r="H1897" s="2">
        <f t="shared" si="265"/>
        <v>0.35638977279228423</v>
      </c>
      <c r="I1897" s="2">
        <f t="shared" si="266"/>
        <v>26.274879090146399</v>
      </c>
    </row>
    <row r="1898" spans="1:9" ht="13.5" x14ac:dyDescent="0.25">
      <c r="A1898" s="3">
        <f>TITRES_STAT!B1901</f>
        <v>45068</v>
      </c>
      <c r="B1898" s="6">
        <f>TITRES_STAT!D1901</f>
        <v>33.78</v>
      </c>
      <c r="C1898" s="2">
        <f t="shared" si="261"/>
        <v>1.4500000000000028</v>
      </c>
      <c r="D1898" s="2">
        <f t="shared" si="262"/>
        <v>1.4500000000000028</v>
      </c>
      <c r="E1898" s="2">
        <f t="shared" si="263"/>
        <v>0</v>
      </c>
      <c r="F1898" s="2">
        <f t="shared" si="267"/>
        <v>0.19659064114756516</v>
      </c>
      <c r="G1898" s="2">
        <f t="shared" si="267"/>
        <v>0.26100415802434118</v>
      </c>
      <c r="H1898" s="2">
        <f t="shared" si="265"/>
        <v>0.75320884784230591</v>
      </c>
      <c r="I1898" s="2">
        <f t="shared" si="266"/>
        <v>42.961729788740726</v>
      </c>
    </row>
    <row r="1899" spans="1:9" ht="13.5" x14ac:dyDescent="0.25">
      <c r="A1899" s="3">
        <f>TITRES_STAT!B1902</f>
        <v>45069</v>
      </c>
      <c r="B1899" s="6">
        <f>TITRES_STAT!D1902</f>
        <v>35.299999999999997</v>
      </c>
      <c r="C1899" s="2">
        <f t="shared" si="261"/>
        <v>1.519999999999996</v>
      </c>
      <c r="D1899" s="2">
        <f t="shared" si="262"/>
        <v>1.519999999999996</v>
      </c>
      <c r="E1899" s="2">
        <f t="shared" si="263"/>
        <v>0</v>
      </c>
      <c r="F1899" s="2">
        <f t="shared" si="267"/>
        <v>0.291119881065596</v>
      </c>
      <c r="G1899" s="2">
        <f t="shared" si="267"/>
        <v>0.24236100387974538</v>
      </c>
      <c r="H1899" s="2">
        <f t="shared" si="265"/>
        <v>1.2011828487475806</v>
      </c>
      <c r="I1899" s="2">
        <f t="shared" si="266"/>
        <v>54.569880436376494</v>
      </c>
    </row>
    <row r="1900" spans="1:9" ht="13.5" x14ac:dyDescent="0.25">
      <c r="A1900" s="3">
        <f>TITRES_STAT!B1903</f>
        <v>45070</v>
      </c>
      <c r="B1900" s="6">
        <f>TITRES_STAT!D1903</f>
        <v>35.299999999999997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0.27032560384662485</v>
      </c>
      <c r="G1900" s="2">
        <f t="shared" si="267"/>
        <v>0.22504950360262072</v>
      </c>
      <c r="H1900" s="2">
        <f t="shared" si="265"/>
        <v>1.2011828487475806</v>
      </c>
      <c r="I1900" s="2">
        <f t="shared" si="266"/>
        <v>54.569880436376494</v>
      </c>
    </row>
    <row r="1901" spans="1:9" ht="13.5" x14ac:dyDescent="0.25">
      <c r="A1901" s="3">
        <f>TITRES_STAT!B1904</f>
        <v>45071</v>
      </c>
      <c r="B1901" s="6">
        <f>TITRES_STAT!D1904</f>
        <v>35.299999999999997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0.2510166321432945</v>
      </c>
      <c r="G1901" s="2">
        <f t="shared" si="268"/>
        <v>0.20897453905957636</v>
      </c>
      <c r="H1901" s="2">
        <f t="shared" si="265"/>
        <v>1.2011828487475806</v>
      </c>
      <c r="I1901" s="2">
        <f t="shared" si="266"/>
        <v>54.569880436376494</v>
      </c>
    </row>
    <row r="1902" spans="1:9" ht="13.5" x14ac:dyDescent="0.25">
      <c r="A1902" s="3">
        <f>TITRES_STAT!B1905</f>
        <v>45072</v>
      </c>
      <c r="B1902" s="6">
        <f>TITRES_STAT!D1905</f>
        <v>35.299999999999997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0.23308687270448775</v>
      </c>
      <c r="G1902" s="2">
        <f t="shared" si="268"/>
        <v>0.19404778626960661</v>
      </c>
      <c r="H1902" s="2">
        <f t="shared" si="265"/>
        <v>1.2011828487475806</v>
      </c>
      <c r="I1902" s="2">
        <f t="shared" si="266"/>
        <v>54.569880436376494</v>
      </c>
    </row>
    <row r="1903" spans="1:9" ht="13.5" x14ac:dyDescent="0.25">
      <c r="A1903" s="3">
        <f>TITRES_STAT!B1906</f>
        <v>45075</v>
      </c>
      <c r="B1903" s="6">
        <f>TITRES_STAT!D1906</f>
        <v>35.299999999999997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0.21643781036845292</v>
      </c>
      <c r="G1903" s="2">
        <f t="shared" si="268"/>
        <v>0.18018723010749185</v>
      </c>
      <c r="H1903" s="2">
        <f t="shared" si="265"/>
        <v>1.2011828487475809</v>
      </c>
      <c r="I1903" s="2">
        <f t="shared" si="266"/>
        <v>54.569880436376494</v>
      </c>
    </row>
    <row r="1904" spans="1:9" ht="13.5" x14ac:dyDescent="0.25">
      <c r="A1904" s="3">
        <f>TITRES_STAT!B1907</f>
        <v>45076</v>
      </c>
      <c r="B1904" s="6">
        <f>TITRES_STAT!D1907</f>
        <v>35.299999999999997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0.20097796677070628</v>
      </c>
      <c r="G1904" s="2">
        <f t="shared" si="268"/>
        <v>0.16731671367124243</v>
      </c>
      <c r="H1904" s="2">
        <f t="shared" si="265"/>
        <v>1.2011828487475809</v>
      </c>
      <c r="I1904" s="2">
        <f t="shared" si="266"/>
        <v>54.569880436376494</v>
      </c>
    </row>
    <row r="1905" spans="1:9" ht="13.5" x14ac:dyDescent="0.25">
      <c r="A1905" s="3">
        <f>TITRES_STAT!B1908</f>
        <v>45077</v>
      </c>
      <c r="B1905" s="6">
        <f>TITRES_STAT!D1908</f>
        <v>35.299999999999997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0.18662239771565584</v>
      </c>
      <c r="G1905" s="2">
        <f t="shared" si="268"/>
        <v>0.15536551983758226</v>
      </c>
      <c r="H1905" s="2">
        <f t="shared" si="265"/>
        <v>1.2011828487475809</v>
      </c>
      <c r="I1905" s="2">
        <f t="shared" si="266"/>
        <v>54.569880436376494</v>
      </c>
    </row>
    <row r="1906" spans="1:9" ht="13.5" x14ac:dyDescent="0.25">
      <c r="A1906" s="3">
        <f>TITRES_STAT!B1909</f>
        <v>45078</v>
      </c>
      <c r="B1906" s="6">
        <f>TITRES_STAT!D1909</f>
        <v>35.299999999999997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0.17329222645025186</v>
      </c>
      <c r="G1906" s="2">
        <f t="shared" si="268"/>
        <v>0.1442679827063264</v>
      </c>
      <c r="H1906" s="2">
        <f t="shared" si="265"/>
        <v>1.2011828487475806</v>
      </c>
      <c r="I1906" s="2">
        <f t="shared" si="266"/>
        <v>54.569880436376494</v>
      </c>
    </row>
    <row r="1907" spans="1:9" ht="13.5" x14ac:dyDescent="0.25">
      <c r="A1907" s="3">
        <f>TITRES_STAT!B1910</f>
        <v>45079</v>
      </c>
      <c r="B1907" s="6">
        <f>TITRES_STAT!D1910</f>
        <v>35.299999999999997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0.16091421027523387</v>
      </c>
      <c r="G1907" s="2">
        <f t="shared" si="268"/>
        <v>0.13396312679873165</v>
      </c>
      <c r="H1907" s="2">
        <f t="shared" si="265"/>
        <v>1.2011828487475809</v>
      </c>
      <c r="I1907" s="2">
        <f t="shared" si="266"/>
        <v>54.569880436376494</v>
      </c>
    </row>
    <row r="1908" spans="1:9" ht="13.5" x14ac:dyDescent="0.25">
      <c r="A1908" s="3">
        <f>TITRES_STAT!B1911</f>
        <v>45082</v>
      </c>
      <c r="B1908" s="6">
        <f>TITRES_STAT!D1911</f>
        <v>35.299999999999997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0.14942033811271718</v>
      </c>
      <c r="G1908" s="2">
        <f t="shared" si="268"/>
        <v>0.12439433202739368</v>
      </c>
      <c r="H1908" s="2">
        <f t="shared" si="265"/>
        <v>1.2011828487475809</v>
      </c>
      <c r="I1908" s="2">
        <f t="shared" si="266"/>
        <v>54.569880436376494</v>
      </c>
    </row>
    <row r="1909" spans="1:9" ht="13.5" x14ac:dyDescent="0.25">
      <c r="A1909" s="3">
        <f>TITRES_STAT!B1912</f>
        <v>45083</v>
      </c>
      <c r="B1909" s="6">
        <f>TITRES_STAT!D1912</f>
        <v>35.299999999999997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0.13874745681895168</v>
      </c>
      <c r="G1909" s="2">
        <f t="shared" si="268"/>
        <v>0.11550902259686556</v>
      </c>
      <c r="H1909" s="2">
        <f t="shared" si="265"/>
        <v>1.2011828487475809</v>
      </c>
      <c r="I1909" s="2">
        <f t="shared" si="266"/>
        <v>54.569880436376494</v>
      </c>
    </row>
    <row r="1910" spans="1:9" ht="13.5" x14ac:dyDescent="0.25">
      <c r="A1910" s="3">
        <f>TITRES_STAT!B1913</f>
        <v>45084</v>
      </c>
      <c r="B1910" s="6">
        <f>TITRES_STAT!D1913</f>
        <v>35.299999999999997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0.12883692418902656</v>
      </c>
      <c r="G1910" s="2">
        <f t="shared" si="268"/>
        <v>0.10725837812566087</v>
      </c>
      <c r="H1910" s="2">
        <f t="shared" si="265"/>
        <v>1.2011828487475811</v>
      </c>
      <c r="I1910" s="2">
        <f t="shared" si="266"/>
        <v>54.569880436376494</v>
      </c>
    </row>
    <row r="1911" spans="1:9" ht="13.5" x14ac:dyDescent="0.25">
      <c r="A1911" s="3">
        <f>TITRES_STAT!B1914</f>
        <v>45085</v>
      </c>
      <c r="B1911" s="6">
        <f>TITRES_STAT!D1914</f>
        <v>35.299999999999997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0.11963428674695323</v>
      </c>
      <c r="G1911" s="2">
        <f t="shared" si="268"/>
        <v>9.959706540239939E-2</v>
      </c>
      <c r="H1911" s="2">
        <f t="shared" si="265"/>
        <v>1.2011828487475809</v>
      </c>
      <c r="I1911" s="2">
        <f t="shared" si="266"/>
        <v>54.569880436376494</v>
      </c>
    </row>
    <row r="1912" spans="1:9" ht="13.5" x14ac:dyDescent="0.25">
      <c r="A1912" s="3">
        <f>TITRES_STAT!B1915</f>
        <v>45086</v>
      </c>
      <c r="B1912" s="6">
        <f>TITRES_STAT!D1915</f>
        <v>35.299999999999997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0.11108898055074228</v>
      </c>
      <c r="G1912" s="2">
        <f t="shared" si="268"/>
        <v>9.2482989302228008E-2</v>
      </c>
      <c r="H1912" s="2">
        <f t="shared" si="265"/>
        <v>1.2011828487475809</v>
      </c>
      <c r="I1912" s="2">
        <f t="shared" si="266"/>
        <v>54.569880436376494</v>
      </c>
    </row>
    <row r="1913" spans="1:9" ht="13.5" x14ac:dyDescent="0.25">
      <c r="A1913" s="3">
        <f>TITRES_STAT!B1916</f>
        <v>45089</v>
      </c>
      <c r="B1913" s="6">
        <f>TITRES_STAT!D1916</f>
        <v>35.299999999999997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0.1031540533685464</v>
      </c>
      <c r="G1913" s="2">
        <f t="shared" si="268"/>
        <v>8.5877061494926007E-2</v>
      </c>
      <c r="H1913" s="2">
        <f t="shared" si="265"/>
        <v>1.2011828487475809</v>
      </c>
      <c r="I1913" s="2">
        <f t="shared" si="266"/>
        <v>54.569880436376494</v>
      </c>
    </row>
    <row r="1914" spans="1:9" ht="13.5" x14ac:dyDescent="0.25">
      <c r="A1914" s="3">
        <f>TITRES_STAT!B1917</f>
        <v>45090</v>
      </c>
      <c r="B1914" s="6">
        <f>TITRES_STAT!D1917</f>
        <v>35.299999999999997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9.5785906699364515E-2</v>
      </c>
      <c r="G1914" s="2">
        <f t="shared" si="268"/>
        <v>7.9742985673859859E-2</v>
      </c>
      <c r="H1914" s="2">
        <f t="shared" si="265"/>
        <v>1.2011828487475809</v>
      </c>
      <c r="I1914" s="2">
        <f t="shared" si="266"/>
        <v>54.569880436376494</v>
      </c>
    </row>
    <row r="1915" spans="1:9" ht="13.5" x14ac:dyDescent="0.25">
      <c r="A1915" s="3">
        <f>TITRES_STAT!B1918</f>
        <v>45091</v>
      </c>
      <c r="B1915" s="6">
        <f>TITRES_STAT!D1918</f>
        <v>35.299999999999997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8.894405622083848E-2</v>
      </c>
      <c r="G1915" s="2">
        <f t="shared" si="268"/>
        <v>7.4047058125727011E-2</v>
      </c>
      <c r="H1915" s="2">
        <f t="shared" si="265"/>
        <v>1.2011828487475809</v>
      </c>
      <c r="I1915" s="2">
        <f t="shared" si="266"/>
        <v>54.569880436376494</v>
      </c>
    </row>
    <row r="1916" spans="1:9" ht="13.5" x14ac:dyDescent="0.25">
      <c r="A1916" s="3">
        <f>TITRES_STAT!B1919</f>
        <v>45092</v>
      </c>
      <c r="B1916" s="6">
        <f>TITRES_STAT!D1919</f>
        <v>35.299999999999997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8.2590909347921446E-2</v>
      </c>
      <c r="G1916" s="2">
        <f t="shared" si="268"/>
        <v>6.8757982545317939E-2</v>
      </c>
      <c r="H1916" s="2">
        <f t="shared" si="265"/>
        <v>1.2011828487475809</v>
      </c>
      <c r="I1916" s="2">
        <f t="shared" si="266"/>
        <v>54.569880436376494</v>
      </c>
    </row>
    <row r="1917" spans="1:9" ht="13.5" x14ac:dyDescent="0.25">
      <c r="A1917" s="3">
        <f>TITRES_STAT!B1920</f>
        <v>45093</v>
      </c>
      <c r="B1917" s="6">
        <f>TITRES_STAT!D1920</f>
        <v>35.299999999999997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7.6691558680212782E-2</v>
      </c>
      <c r="G1917" s="2">
        <f t="shared" si="269"/>
        <v>6.3846698077795222E-2</v>
      </c>
      <c r="H1917" s="2">
        <f t="shared" si="265"/>
        <v>1.2011828487475813</v>
      </c>
      <c r="I1917" s="2">
        <f t="shared" si="266"/>
        <v>54.569880436376501</v>
      </c>
    </row>
    <row r="1918" spans="1:9" ht="13.5" x14ac:dyDescent="0.25">
      <c r="A1918" s="3">
        <f>TITRES_STAT!B1921</f>
        <v>45096</v>
      </c>
      <c r="B1918" s="6">
        <f>TITRES_STAT!D1921</f>
        <v>35.299999999999997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7.1213590203054719E-2</v>
      </c>
      <c r="G1918" s="2">
        <f t="shared" si="269"/>
        <v>5.9286219643666989E-2</v>
      </c>
      <c r="H1918" s="2">
        <f t="shared" si="265"/>
        <v>1.2011828487475811</v>
      </c>
      <c r="I1918" s="2">
        <f t="shared" si="266"/>
        <v>54.569880436376494</v>
      </c>
    </row>
    <row r="1919" spans="1:9" ht="13.5" x14ac:dyDescent="0.25">
      <c r="A1919" s="3">
        <f>TITRES_STAT!B1922</f>
        <v>45097</v>
      </c>
      <c r="B1919" s="6">
        <f>TITRES_STAT!D1922</f>
        <v>35.299999999999997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6.6126905188550814E-2</v>
      </c>
      <c r="G1919" s="2">
        <f t="shared" si="269"/>
        <v>5.5051489669119345E-2</v>
      </c>
      <c r="H1919" s="2">
        <f t="shared" si="265"/>
        <v>1.2011828487475813</v>
      </c>
      <c r="I1919" s="2">
        <f t="shared" si="266"/>
        <v>54.569880436376501</v>
      </c>
    </row>
    <row r="1920" spans="1:9" ht="13.5" x14ac:dyDescent="0.25">
      <c r="A1920" s="3">
        <f>TITRES_STAT!B1923</f>
        <v>45098</v>
      </c>
      <c r="B1920" s="6">
        <f>TITRES_STAT!D1923</f>
        <v>35.299999999999997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6.1403554817940041E-2</v>
      </c>
      <c r="G1920" s="2">
        <f t="shared" si="269"/>
        <v>5.1119240407039392E-2</v>
      </c>
      <c r="H1920" s="2">
        <f t="shared" si="265"/>
        <v>1.2011828487475813</v>
      </c>
      <c r="I1920" s="2">
        <f t="shared" si="266"/>
        <v>54.569880436376501</v>
      </c>
    </row>
    <row r="1921" spans="1:9" ht="13.5" x14ac:dyDescent="0.25">
      <c r="A1921" s="3">
        <f>TITRES_STAT!B1924</f>
        <v>45099</v>
      </c>
      <c r="B1921" s="6">
        <f>TITRES_STAT!D1924</f>
        <v>35.299999999999997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5.7017586616658608E-2</v>
      </c>
      <c r="G1921" s="2">
        <f t="shared" si="269"/>
        <v>4.7467866092250864E-2</v>
      </c>
      <c r="H1921" s="2">
        <f t="shared" si="265"/>
        <v>1.2011828487475813</v>
      </c>
      <c r="I1921" s="2">
        <f t="shared" si="266"/>
        <v>54.569880436376501</v>
      </c>
    </row>
    <row r="1922" spans="1:9" ht="13.5" x14ac:dyDescent="0.25">
      <c r="A1922" s="3">
        <f>TITRES_STAT!B1925</f>
        <v>45100</v>
      </c>
      <c r="B1922" s="6">
        <f>TITRES_STAT!D1925</f>
        <v>35.299999999999997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5.294490185832585E-2</v>
      </c>
      <c r="G1922" s="2">
        <f t="shared" si="269"/>
        <v>4.4077304228518653E-2</v>
      </c>
      <c r="H1922" s="2">
        <f t="shared" si="265"/>
        <v>1.2011828487475813</v>
      </c>
      <c r="I1922" s="2">
        <f t="shared" si="266"/>
        <v>54.569880436376501</v>
      </c>
    </row>
    <row r="1923" spans="1:9" ht="13.5" x14ac:dyDescent="0.25">
      <c r="A1923" s="3">
        <f>TITRES_STAT!B1926</f>
        <v>45103</v>
      </c>
      <c r="B1923" s="6">
        <f>TITRES_STAT!D1926</f>
        <v>35.299999999999997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4.9163123154159716E-2</v>
      </c>
      <c r="G1923" s="2">
        <f t="shared" si="269"/>
        <v>4.0928925355053034E-2</v>
      </c>
      <c r="H1923" s="2">
        <f t="shared" si="265"/>
        <v>1.2011828487475813</v>
      </c>
      <c r="I1923" s="2">
        <f t="shared" si="266"/>
        <v>54.569880436376501</v>
      </c>
    </row>
    <row r="1924" spans="1:9" ht="13.5" x14ac:dyDescent="0.25">
      <c r="A1924" s="3">
        <f>TITRES_STAT!B1927</f>
        <v>45104</v>
      </c>
      <c r="B1924" s="6">
        <f>TITRES_STAT!D1927</f>
        <v>35.299999999999997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4.5651471500291162E-2</v>
      </c>
      <c r="G1924" s="2">
        <f t="shared" si="269"/>
        <v>3.8005430686834964E-2</v>
      </c>
      <c r="H1924" s="2">
        <f t="shared" si="265"/>
        <v>1.2011828487475811</v>
      </c>
      <c r="I1924" s="2">
        <f t="shared" si="266"/>
        <v>54.569880436376494</v>
      </c>
    </row>
    <row r="1925" spans="1:9" ht="13.5" x14ac:dyDescent="0.25">
      <c r="A1925" s="3">
        <f>TITRES_STAT!B1928</f>
        <v>45107</v>
      </c>
      <c r="B1925" s="6">
        <f>TITRES_STAT!D1928</f>
        <v>35.299999999999997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4.2390652107413218E-2</v>
      </c>
      <c r="G1925" s="2">
        <f t="shared" si="269"/>
        <v>3.5290757066346753E-2</v>
      </c>
      <c r="H1925" s="2">
        <f t="shared" si="265"/>
        <v>1.2011828487475811</v>
      </c>
      <c r="I1925" s="2">
        <f t="shared" si="266"/>
        <v>54.569880436376494</v>
      </c>
    </row>
    <row r="1926" spans="1:9" ht="13.5" x14ac:dyDescent="0.25">
      <c r="A1926" s="3">
        <f>TITRES_STAT!B1929</f>
        <v>45110</v>
      </c>
      <c r="B1926" s="6">
        <f>TITRES_STAT!D1929</f>
        <v>35.299999999999997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3.9362748385455129E-2</v>
      </c>
      <c r="G1926" s="2">
        <f t="shared" si="269"/>
        <v>3.2769988704464841E-2</v>
      </c>
      <c r="H1926" s="2">
        <f t="shared" si="265"/>
        <v>1.2011828487475811</v>
      </c>
      <c r="I1926" s="2">
        <f t="shared" si="266"/>
        <v>54.569880436376494</v>
      </c>
    </row>
    <row r="1927" spans="1:9" ht="13.5" x14ac:dyDescent="0.25">
      <c r="A1927" s="3">
        <f>TITRES_STAT!B1930</f>
        <v>45111</v>
      </c>
      <c r="B1927" s="6">
        <f>TITRES_STAT!D1930</f>
        <v>35.299999999999997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3.6551123500779763E-2</v>
      </c>
      <c r="G1927" s="2">
        <f t="shared" si="269"/>
        <v>3.0429275225574492E-2</v>
      </c>
      <c r="H1927" s="2">
        <f t="shared" si="265"/>
        <v>1.2011828487475811</v>
      </c>
      <c r="I1927" s="2">
        <f t="shared" si="266"/>
        <v>54.569880436376494</v>
      </c>
    </row>
    <row r="1928" spans="1:9" ht="13.5" x14ac:dyDescent="0.25">
      <c r="A1928" s="3">
        <f>TITRES_STAT!B1931</f>
        <v>45112</v>
      </c>
      <c r="B1928" s="6">
        <f>TITRES_STAT!D1931</f>
        <v>35.299999999999997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3.3940328965009779E-2</v>
      </c>
      <c r="G1928" s="2">
        <f t="shared" si="269"/>
        <v>2.8255755566604885E-2</v>
      </c>
      <c r="H1928" s="2">
        <f t="shared" si="265"/>
        <v>1.2011828487475811</v>
      </c>
      <c r="I1928" s="2">
        <f t="shared" si="266"/>
        <v>54.569880436376494</v>
      </c>
    </row>
    <row r="1929" spans="1:9" ht="13.5" x14ac:dyDescent="0.25">
      <c r="A1929" s="3">
        <f>TITRES_STAT!B1932</f>
        <v>45113</v>
      </c>
      <c r="B1929" s="6">
        <f>TITRES_STAT!D1932</f>
        <v>35.299999999999997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3.1516019753223365E-2</v>
      </c>
      <c r="G1929" s="2">
        <f t="shared" si="269"/>
        <v>2.6237487311847392E-2</v>
      </c>
      <c r="H1929" s="2">
        <f t="shared" si="265"/>
        <v>1.2011828487475811</v>
      </c>
      <c r="I1929" s="2">
        <f t="shared" si="266"/>
        <v>54.569880436376494</v>
      </c>
    </row>
    <row r="1930" spans="1:9" ht="13.5" x14ac:dyDescent="0.25">
      <c r="A1930" s="3">
        <f>TITRES_STAT!B1933</f>
        <v>45114</v>
      </c>
      <c r="B1930" s="6">
        <f>TITRES_STAT!D1933</f>
        <v>35.299999999999997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2.9264875485135983E-2</v>
      </c>
      <c r="G1930" s="2">
        <f t="shared" si="269"/>
        <v>2.4363381075286867E-2</v>
      </c>
      <c r="H1930" s="2">
        <f t="shared" si="265"/>
        <v>1.2011828487475811</v>
      </c>
      <c r="I1930" s="2">
        <f t="shared" si="266"/>
        <v>54.569880436376494</v>
      </c>
    </row>
    <row r="1931" spans="1:9" ht="13.5" x14ac:dyDescent="0.25">
      <c r="A1931" s="3">
        <f>TITRES_STAT!B1934</f>
        <v>45117</v>
      </c>
      <c r="B1931" s="6">
        <f>TITRES_STAT!D1934</f>
        <v>35.299999999999997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2.7174527236197701E-2</v>
      </c>
      <c r="G1931" s="2">
        <f t="shared" si="269"/>
        <v>2.2623139569909235E-2</v>
      </c>
      <c r="H1931" s="2">
        <f t="shared" si="265"/>
        <v>1.2011828487475811</v>
      </c>
      <c r="I1931" s="2">
        <f t="shared" si="266"/>
        <v>54.569880436376494</v>
      </c>
    </row>
    <row r="1932" spans="1:9" ht="13.5" x14ac:dyDescent="0.25">
      <c r="A1932" s="3">
        <f>TITRES_STAT!B1935</f>
        <v>45118</v>
      </c>
      <c r="B1932" s="6">
        <f>TITRES_STAT!D1935</f>
        <v>35.299999999999997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2.5233489576469294E-2</v>
      </c>
      <c r="G1932" s="2">
        <f t="shared" si="269"/>
        <v>2.1007201029201433E-2</v>
      </c>
      <c r="H1932" s="2">
        <f t="shared" si="265"/>
        <v>1.2011828487475811</v>
      </c>
      <c r="I1932" s="2">
        <f t="shared" si="266"/>
        <v>54.569880436376494</v>
      </c>
    </row>
    <row r="1933" spans="1:9" ht="13.5" x14ac:dyDescent="0.25">
      <c r="A1933" s="3">
        <f>TITRES_STAT!B1936</f>
        <v>45119</v>
      </c>
      <c r="B1933" s="6">
        <f>TITRES_STAT!D1936</f>
        <v>35.299999999999997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2.3431097463864344E-2</v>
      </c>
      <c r="G1933" s="2">
        <f t="shared" si="273"/>
        <v>1.950668666997276E-2</v>
      </c>
      <c r="H1933" s="2">
        <f t="shared" si="265"/>
        <v>1.2011828487475811</v>
      </c>
      <c r="I1933" s="2">
        <f t="shared" si="266"/>
        <v>54.569880436376494</v>
      </c>
    </row>
    <row r="1934" spans="1:9" ht="13.5" x14ac:dyDescent="0.25">
      <c r="A1934" s="3">
        <f>TITRES_STAT!B1937</f>
        <v>45120</v>
      </c>
      <c r="B1934" s="6">
        <f>TITRES_STAT!D1937</f>
        <v>35.299999999999997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2.175744764501689E-2</v>
      </c>
      <c r="G1934" s="2">
        <f t="shared" si="273"/>
        <v>1.8113351907831848E-2</v>
      </c>
      <c r="H1934" s="2">
        <f t="shared" si="265"/>
        <v>1.2011828487475811</v>
      </c>
      <c r="I1934" s="2">
        <f t="shared" si="266"/>
        <v>54.569880436376494</v>
      </c>
    </row>
    <row r="1935" spans="1:9" ht="13.5" x14ac:dyDescent="0.25">
      <c r="A1935" s="3">
        <f>TITRES_STAT!B1938</f>
        <v>45121</v>
      </c>
      <c r="B1935" s="6">
        <f>TITRES_STAT!D1938</f>
        <v>35.299999999999997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2.0203344241801396E-2</v>
      </c>
      <c r="G1935" s="2">
        <f t="shared" si="273"/>
        <v>1.681954105727243E-2</v>
      </c>
      <c r="H1935" s="2">
        <f t="shared" si="265"/>
        <v>1.2011828487475809</v>
      </c>
      <c r="I1935" s="2">
        <f t="shared" si="266"/>
        <v>54.569880436376494</v>
      </c>
    </row>
    <row r="1936" spans="1:9" ht="13.5" x14ac:dyDescent="0.25">
      <c r="A1936" s="3">
        <f>TITRES_STAT!B1939</f>
        <v>45124</v>
      </c>
      <c r="B1936" s="6">
        <f>TITRES_STAT!D1939</f>
        <v>35.299999999999997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1.8760248224529867E-2</v>
      </c>
      <c r="G1936" s="2">
        <f t="shared" si="273"/>
        <v>1.5618145267467257E-2</v>
      </c>
      <c r="H1936" s="2">
        <f t="shared" si="265"/>
        <v>1.2011828487475809</v>
      </c>
      <c r="I1936" s="2">
        <f t="shared" si="266"/>
        <v>54.569880436376494</v>
      </c>
    </row>
    <row r="1937" spans="1:9" ht="13.5" x14ac:dyDescent="0.25">
      <c r="A1937" s="3">
        <f>TITRES_STAT!B1940</f>
        <v>45125</v>
      </c>
      <c r="B1937" s="6">
        <f>TITRES_STAT!D1940</f>
        <v>35.299999999999997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1.7420230494206306E-2</v>
      </c>
      <c r="G1937" s="2">
        <f t="shared" si="273"/>
        <v>1.4502563462648166E-2</v>
      </c>
      <c r="H1937" s="2">
        <f t="shared" ref="H1937:H2000" si="274">F1937/G1937</f>
        <v>1.2011828487475811</v>
      </c>
      <c r="I1937" s="2">
        <f t="shared" ref="I1937:I2000" si="275">IF(G1937=0,100,100-(100/(1+H1937)))</f>
        <v>54.569880436376494</v>
      </c>
    </row>
    <row r="1938" spans="1:9" ht="13.5" x14ac:dyDescent="0.25">
      <c r="A1938" s="3">
        <f>TITRES_STAT!B1941</f>
        <v>45127</v>
      </c>
      <c r="B1938" s="6">
        <f>TITRES_STAT!D1941</f>
        <v>35.299999999999997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1.6175928316048714E-2</v>
      </c>
      <c r="G1938" s="2">
        <f t="shared" si="273"/>
        <v>1.3466666072459011E-2</v>
      </c>
      <c r="H1938" s="2">
        <f t="shared" si="274"/>
        <v>1.2011828487475811</v>
      </c>
      <c r="I1938" s="2">
        <f t="shared" si="275"/>
        <v>54.569880436376494</v>
      </c>
    </row>
    <row r="1939" spans="1:9" ht="13.5" x14ac:dyDescent="0.25">
      <c r="A1939" s="3">
        <f>TITRES_STAT!B1942</f>
        <v>45128</v>
      </c>
      <c r="B1939" s="6">
        <f>TITRES_STAT!D1942</f>
        <v>35.299999999999997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1.5020504864902378E-2</v>
      </c>
      <c r="G1939" s="2">
        <f t="shared" si="273"/>
        <v>1.2504761352997653E-2</v>
      </c>
      <c r="H1939" s="2">
        <f t="shared" si="274"/>
        <v>1.2011828487475811</v>
      </c>
      <c r="I1939" s="2">
        <f t="shared" si="275"/>
        <v>54.569880436376494</v>
      </c>
    </row>
    <row r="1940" spans="1:9" ht="13.5" x14ac:dyDescent="0.25">
      <c r="A1940" s="3">
        <f>TITRES_STAT!B1943</f>
        <v>45131</v>
      </c>
      <c r="B1940" s="6">
        <f>TITRES_STAT!D1943</f>
        <v>35.299999999999997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1.3947611660266493E-2</v>
      </c>
      <c r="G1940" s="2">
        <f t="shared" si="273"/>
        <v>1.1611564113497822E-2</v>
      </c>
      <c r="H1940" s="2">
        <f t="shared" si="274"/>
        <v>1.2011828487475809</v>
      </c>
      <c r="I1940" s="2">
        <f t="shared" si="275"/>
        <v>54.569880436376494</v>
      </c>
    </row>
    <row r="1941" spans="1:9" ht="13.5" x14ac:dyDescent="0.25">
      <c r="A1941" s="3">
        <f>TITRES_STAT!B1944</f>
        <v>45133</v>
      </c>
      <c r="B1941" s="6">
        <f>TITRES_STAT!D1944</f>
        <v>33.72</v>
      </c>
      <c r="C1941" s="2">
        <f t="shared" si="270"/>
        <v>-1.5799999999999983</v>
      </c>
      <c r="D1941" s="2">
        <f t="shared" si="271"/>
        <v>0</v>
      </c>
      <c r="E1941" s="2">
        <f t="shared" si="272"/>
        <v>1.5799999999999983</v>
      </c>
      <c r="F1941" s="2">
        <f t="shared" si="273"/>
        <v>1.295135368453317E-2</v>
      </c>
      <c r="G1941" s="2">
        <f t="shared" si="273"/>
        <v>0.12363930953396214</v>
      </c>
      <c r="H1941" s="2">
        <f t="shared" si="274"/>
        <v>0.10475110006155121</v>
      </c>
      <c r="I1941" s="2">
        <f t="shared" si="275"/>
        <v>9.4818733428475497</v>
      </c>
    </row>
    <row r="1942" spans="1:9" ht="13.5" x14ac:dyDescent="0.25">
      <c r="A1942" s="3">
        <f>TITRES_STAT!B1945</f>
        <v>45134</v>
      </c>
      <c r="B1942" s="6">
        <f>TITRES_STAT!D1945</f>
        <v>33.72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1.2026256992780801E-2</v>
      </c>
      <c r="G1942" s="2">
        <f t="shared" si="273"/>
        <v>0.11480793028153627</v>
      </c>
      <c r="H1942" s="2">
        <f t="shared" si="274"/>
        <v>0.10475110006155121</v>
      </c>
      <c r="I1942" s="2">
        <f t="shared" si="275"/>
        <v>9.4818733428475497</v>
      </c>
    </row>
    <row r="1943" spans="1:9" ht="13.5" x14ac:dyDescent="0.25">
      <c r="A1943" s="3">
        <f>TITRES_STAT!B1946</f>
        <v>45135</v>
      </c>
      <c r="B1943" s="6">
        <f>TITRES_STAT!D1946</f>
        <v>33.72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1.1167238636153601E-2</v>
      </c>
      <c r="G1943" s="2">
        <f t="shared" si="273"/>
        <v>0.1066073638328551</v>
      </c>
      <c r="H1943" s="2">
        <f t="shared" si="274"/>
        <v>0.10475110006155122</v>
      </c>
      <c r="I1943" s="2">
        <f t="shared" si="275"/>
        <v>9.4818733428475497</v>
      </c>
    </row>
    <row r="1944" spans="1:9" ht="13.5" x14ac:dyDescent="0.25">
      <c r="A1944" s="3">
        <f>TITRES_STAT!B1947</f>
        <v>45138</v>
      </c>
      <c r="B1944" s="6">
        <f>TITRES_STAT!D1947</f>
        <v>33.72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1.0369578733571203E-2</v>
      </c>
      <c r="G1944" s="2">
        <f t="shared" si="273"/>
        <v>9.899255213050831E-2</v>
      </c>
      <c r="H1944" s="2">
        <f t="shared" si="274"/>
        <v>0.10475110006155124</v>
      </c>
      <c r="I1944" s="2">
        <f t="shared" si="275"/>
        <v>9.4818733428475497</v>
      </c>
    </row>
    <row r="1945" spans="1:9" ht="13.5" x14ac:dyDescent="0.25">
      <c r="A1945" s="3">
        <f>TITRES_STAT!B1948</f>
        <v>45139</v>
      </c>
      <c r="B1945" s="6">
        <f>TITRES_STAT!D1948</f>
        <v>33.72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9.6288945383161163E-3</v>
      </c>
      <c r="G1945" s="2">
        <f t="shared" si="273"/>
        <v>9.1921655549757716E-2</v>
      </c>
      <c r="H1945" s="2">
        <f t="shared" si="274"/>
        <v>0.10475110006155122</v>
      </c>
      <c r="I1945" s="2">
        <f t="shared" si="275"/>
        <v>9.4818733428475497</v>
      </c>
    </row>
    <row r="1946" spans="1:9" ht="13.5" x14ac:dyDescent="0.25">
      <c r="A1946" s="3">
        <f>TITRES_STAT!B1949</f>
        <v>45140</v>
      </c>
      <c r="B1946" s="6">
        <f>TITRES_STAT!D1949</f>
        <v>33.72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8.9411163570078233E-3</v>
      </c>
      <c r="G1946" s="2">
        <f t="shared" si="273"/>
        <v>8.5355823010489301E-2</v>
      </c>
      <c r="H1946" s="2">
        <f t="shared" si="274"/>
        <v>0.10475110006155125</v>
      </c>
      <c r="I1946" s="2">
        <f t="shared" si="275"/>
        <v>9.4818733428475497</v>
      </c>
    </row>
    <row r="1947" spans="1:9" ht="13.5" x14ac:dyDescent="0.25">
      <c r="A1947" s="3">
        <f>TITRES_STAT!B1950</f>
        <v>45141</v>
      </c>
      <c r="B1947" s="6">
        <f>TITRES_STAT!D1950</f>
        <v>33.72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8.3024651886501218E-3</v>
      </c>
      <c r="G1947" s="2">
        <f t="shared" si="273"/>
        <v>7.9258978509740063E-2</v>
      </c>
      <c r="H1947" s="2">
        <f t="shared" si="274"/>
        <v>0.10475110006155125</v>
      </c>
      <c r="I1947" s="2">
        <f t="shared" si="275"/>
        <v>9.4818733428475497</v>
      </c>
    </row>
    <row r="1948" spans="1:9" ht="13.5" x14ac:dyDescent="0.25">
      <c r="A1948" s="3">
        <f>TITRES_STAT!B1951</f>
        <v>45142</v>
      </c>
      <c r="B1948" s="6">
        <f>TITRES_STAT!D1951</f>
        <v>33.72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7.7094319608893985E-3</v>
      </c>
      <c r="G1948" s="2">
        <f t="shared" si="273"/>
        <v>7.3597622901901499E-2</v>
      </c>
      <c r="H1948" s="2">
        <f t="shared" si="274"/>
        <v>0.10475110006155124</v>
      </c>
      <c r="I1948" s="2">
        <f t="shared" si="275"/>
        <v>9.4818733428475497</v>
      </c>
    </row>
    <row r="1949" spans="1:9" ht="13.5" x14ac:dyDescent="0.25">
      <c r="A1949" s="3">
        <f>TITRES_STAT!B1952</f>
        <v>45145</v>
      </c>
      <c r="B1949" s="6">
        <f>TITRES_STAT!D1952</f>
        <v>33.72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7.1587582493972983E-3</v>
      </c>
      <c r="G1949" s="2">
        <f t="shared" si="276"/>
        <v>6.8340649837479964E-2</v>
      </c>
      <c r="H1949" s="2">
        <f t="shared" si="274"/>
        <v>0.10475110006155122</v>
      </c>
      <c r="I1949" s="2">
        <f t="shared" si="275"/>
        <v>9.4818733428475497</v>
      </c>
    </row>
    <row r="1950" spans="1:9" ht="13.5" x14ac:dyDescent="0.25">
      <c r="A1950" s="3">
        <f>TITRES_STAT!B1953</f>
        <v>45146</v>
      </c>
      <c r="B1950" s="6">
        <f>TITRES_STAT!D1953</f>
        <v>33.72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6.6474183744403481E-3</v>
      </c>
      <c r="G1950" s="2">
        <f t="shared" si="276"/>
        <v>6.3459174849088543E-2</v>
      </c>
      <c r="H1950" s="2">
        <f t="shared" si="274"/>
        <v>0.10475110006155121</v>
      </c>
      <c r="I1950" s="2">
        <f t="shared" si="275"/>
        <v>9.4818733428475497</v>
      </c>
    </row>
    <row r="1951" spans="1:9" ht="13.5" x14ac:dyDescent="0.25">
      <c r="A1951" s="3">
        <f>TITRES_STAT!B1954</f>
        <v>45147</v>
      </c>
      <c r="B1951" s="6">
        <f>TITRES_STAT!D1954</f>
        <v>33.72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6.1726027762660377E-3</v>
      </c>
      <c r="G1951" s="2">
        <f t="shared" si="276"/>
        <v>5.8926376645582215E-2</v>
      </c>
      <c r="H1951" s="2">
        <f t="shared" si="274"/>
        <v>0.10475110006155122</v>
      </c>
      <c r="I1951" s="2">
        <f t="shared" si="275"/>
        <v>9.4818733428475497</v>
      </c>
    </row>
    <row r="1952" spans="1:9" ht="13.5" x14ac:dyDescent="0.25">
      <c r="A1952" s="3">
        <f>TITRES_STAT!B1955</f>
        <v>45148</v>
      </c>
      <c r="B1952" s="6">
        <f>TITRES_STAT!D1955</f>
        <v>33.72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5.7317025779613211E-3</v>
      </c>
      <c r="G1952" s="2">
        <f t="shared" si="276"/>
        <v>5.4717349742326345E-2</v>
      </c>
      <c r="H1952" s="2">
        <f t="shared" si="274"/>
        <v>0.10475110006155122</v>
      </c>
      <c r="I1952" s="2">
        <f t="shared" si="275"/>
        <v>9.4818733428475497</v>
      </c>
    </row>
    <row r="1953" spans="1:9" ht="13.5" x14ac:dyDescent="0.25">
      <c r="A1953" s="3">
        <f>TITRES_STAT!B1956</f>
        <v>45149</v>
      </c>
      <c r="B1953" s="6">
        <f>TITRES_STAT!D1956</f>
        <v>33.72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5.3222952509640832E-3</v>
      </c>
      <c r="G1953" s="2">
        <f t="shared" si="276"/>
        <v>5.0808967617874463E-2</v>
      </c>
      <c r="H1953" s="2">
        <f t="shared" si="274"/>
        <v>0.10475110006155121</v>
      </c>
      <c r="I1953" s="2">
        <f t="shared" si="275"/>
        <v>9.4818733428475497</v>
      </c>
    </row>
    <row r="1954" spans="1:9" ht="13.5" x14ac:dyDescent="0.25">
      <c r="A1954" s="3">
        <f>TITRES_STAT!B1957</f>
        <v>45152</v>
      </c>
      <c r="B1954" s="6">
        <f>TITRES_STAT!D1957</f>
        <v>33.72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4.9421313044666487E-3</v>
      </c>
      <c r="G1954" s="2">
        <f t="shared" si="276"/>
        <v>4.7179755645169144E-2</v>
      </c>
      <c r="H1954" s="2">
        <f t="shared" si="274"/>
        <v>0.10475110006155121</v>
      </c>
      <c r="I1954" s="2">
        <f t="shared" si="275"/>
        <v>9.4818733428475497</v>
      </c>
    </row>
    <row r="1955" spans="1:9" ht="13.5" x14ac:dyDescent="0.25">
      <c r="A1955" s="3">
        <f>TITRES_STAT!B1958</f>
        <v>45153</v>
      </c>
      <c r="B1955" s="6">
        <f>TITRES_STAT!D1958</f>
        <v>33.72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4.5891219255761737E-3</v>
      </c>
      <c r="G1955" s="2">
        <f t="shared" si="276"/>
        <v>4.3809773099085632E-2</v>
      </c>
      <c r="H1955" s="2">
        <f t="shared" si="274"/>
        <v>0.10475110006155121</v>
      </c>
      <c r="I1955" s="2">
        <f t="shared" si="275"/>
        <v>9.4818733428475497</v>
      </c>
    </row>
    <row r="1956" spans="1:9" ht="13.5" x14ac:dyDescent="0.25">
      <c r="A1956" s="3">
        <f>TITRES_STAT!B1959</f>
        <v>45154</v>
      </c>
      <c r="B1956" s="6">
        <f>TITRES_STAT!D1959</f>
        <v>33.72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4.2613275023207333E-3</v>
      </c>
      <c r="G1956" s="2">
        <f t="shared" si="276"/>
        <v>4.0680503592008088E-2</v>
      </c>
      <c r="H1956" s="2">
        <f t="shared" si="274"/>
        <v>0.10475110006155122</v>
      </c>
      <c r="I1956" s="2">
        <f t="shared" si="275"/>
        <v>9.4818733428475497</v>
      </c>
    </row>
    <row r="1957" spans="1:9" ht="13.5" x14ac:dyDescent="0.25">
      <c r="A1957" s="3">
        <f>TITRES_STAT!B1960</f>
        <v>45155</v>
      </c>
      <c r="B1957" s="6">
        <f>TITRES_STAT!D1960</f>
        <v>33.72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3.9569469664406812E-3</v>
      </c>
      <c r="G1957" s="2">
        <f t="shared" si="276"/>
        <v>3.7774753335436083E-2</v>
      </c>
      <c r="H1957" s="2">
        <f t="shared" si="274"/>
        <v>0.10475110006155124</v>
      </c>
      <c r="I1957" s="2">
        <f t="shared" si="275"/>
        <v>9.4818733428475497</v>
      </c>
    </row>
    <row r="1958" spans="1:9" ht="13.5" x14ac:dyDescent="0.25">
      <c r="A1958" s="3">
        <f>TITRES_STAT!B1961</f>
        <v>45156</v>
      </c>
      <c r="B1958" s="6">
        <f>TITRES_STAT!D1961</f>
        <v>33.72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3.6743078974092042E-3</v>
      </c>
      <c r="G1958" s="2">
        <f t="shared" si="276"/>
        <v>3.5076556668619217E-2</v>
      </c>
      <c r="H1958" s="2">
        <f t="shared" si="274"/>
        <v>0.10475110006155124</v>
      </c>
      <c r="I1958" s="2">
        <f t="shared" si="275"/>
        <v>9.4818733428475497</v>
      </c>
    </row>
    <row r="1959" spans="1:9" ht="13.5" x14ac:dyDescent="0.25">
      <c r="A1959" s="3">
        <f>TITRES_STAT!B1962</f>
        <v>45159</v>
      </c>
      <c r="B1959" s="6">
        <f>TITRES_STAT!D1962</f>
        <v>33.72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3.4118573333085469E-3</v>
      </c>
      <c r="G1959" s="2">
        <f t="shared" si="276"/>
        <v>3.2571088335146416E-2</v>
      </c>
      <c r="H1959" s="2">
        <f t="shared" si="274"/>
        <v>0.10475110006155125</v>
      </c>
      <c r="I1959" s="2">
        <f t="shared" si="275"/>
        <v>9.4818733428475497</v>
      </c>
    </row>
    <row r="1960" spans="1:9" ht="13.5" x14ac:dyDescent="0.25">
      <c r="A1960" s="3">
        <f>TITRES_STAT!B1963</f>
        <v>45160</v>
      </c>
      <c r="B1960" s="6">
        <f>TITRES_STAT!D1963</f>
        <v>33.72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3.168153238072222E-3</v>
      </c>
      <c r="G1960" s="2">
        <f t="shared" si="276"/>
        <v>3.02445820254931E-2</v>
      </c>
      <c r="H1960" s="2">
        <f t="shared" si="274"/>
        <v>0.10475110006155125</v>
      </c>
      <c r="I1960" s="2">
        <f t="shared" si="275"/>
        <v>9.4818733428475497</v>
      </c>
    </row>
    <row r="1961" spans="1:9" ht="13.5" x14ac:dyDescent="0.25">
      <c r="A1961" s="3">
        <f>TITRES_STAT!B1964</f>
        <v>45161</v>
      </c>
      <c r="B1961" s="6">
        <f>TITRES_STAT!D1964</f>
        <v>33.72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2.9418565782099206E-3</v>
      </c>
      <c r="G1961" s="2">
        <f t="shared" si="276"/>
        <v>2.8084254737957875E-2</v>
      </c>
      <c r="H1961" s="2">
        <f t="shared" si="274"/>
        <v>0.10475110006155126</v>
      </c>
      <c r="I1961" s="2">
        <f t="shared" si="275"/>
        <v>9.4818733428475497</v>
      </c>
    </row>
    <row r="1962" spans="1:9" ht="13.5" x14ac:dyDescent="0.25">
      <c r="A1962" s="3">
        <f>TITRES_STAT!B1965</f>
        <v>45162</v>
      </c>
      <c r="B1962" s="6">
        <f>TITRES_STAT!D1965</f>
        <v>33.72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2.7317239654806405E-3</v>
      </c>
      <c r="G1962" s="2">
        <f t="shared" si="276"/>
        <v>2.6078236542389454E-2</v>
      </c>
      <c r="H1962" s="2">
        <f t="shared" si="274"/>
        <v>0.10475110006155126</v>
      </c>
      <c r="I1962" s="2">
        <f t="shared" si="275"/>
        <v>9.4818733428475497</v>
      </c>
    </row>
    <row r="1963" spans="1:9" ht="13.5" x14ac:dyDescent="0.25">
      <c r="A1963" s="3">
        <f>TITRES_STAT!B1966</f>
        <v>45163</v>
      </c>
      <c r="B1963" s="6">
        <f>TITRES_STAT!D1966</f>
        <v>33.72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2.5366008250891662E-3</v>
      </c>
      <c r="G1963" s="2">
        <f t="shared" si="276"/>
        <v>2.4215505360790205E-2</v>
      </c>
      <c r="H1963" s="2">
        <f t="shared" si="274"/>
        <v>0.10475110006155128</v>
      </c>
      <c r="I1963" s="2">
        <f t="shared" si="275"/>
        <v>9.4818733428475497</v>
      </c>
    </row>
    <row r="1964" spans="1:9" ht="13.5" x14ac:dyDescent="0.25">
      <c r="A1964" s="3">
        <f>TITRES_STAT!B1967</f>
        <v>45166</v>
      </c>
      <c r="B1964" s="6">
        <f>TITRES_STAT!D1967</f>
        <v>32.299999999999997</v>
      </c>
      <c r="C1964" s="2">
        <f t="shared" si="270"/>
        <v>-1.4200000000000017</v>
      </c>
      <c r="D1964" s="2">
        <f t="shared" si="271"/>
        <v>0</v>
      </c>
      <c r="E1964" s="2">
        <f t="shared" si="272"/>
        <v>1.4200000000000017</v>
      </c>
      <c r="F1964" s="2">
        <f t="shared" si="276"/>
        <v>2.3554150518685117E-3</v>
      </c>
      <c r="G1964" s="2">
        <f t="shared" si="276"/>
        <v>0.12391439783501959</v>
      </c>
      <c r="H1964" s="2">
        <f t="shared" si="274"/>
        <v>1.9008404939388289E-2</v>
      </c>
      <c r="I1964" s="2">
        <f t="shared" si="275"/>
        <v>1.8653825471163827</v>
      </c>
    </row>
    <row r="1965" spans="1:9" ht="13.5" x14ac:dyDescent="0.25">
      <c r="A1965" s="3">
        <f>TITRES_STAT!B1968</f>
        <v>45167</v>
      </c>
      <c r="B1965" s="6">
        <f>TITRES_STAT!D1968</f>
        <v>32.299999999999997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2.1871711195921894E-3</v>
      </c>
      <c r="G1965" s="2">
        <f t="shared" si="277"/>
        <v>0.11506336941823248</v>
      </c>
      <c r="H1965" s="2">
        <f t="shared" si="274"/>
        <v>1.9008404939388285E-2</v>
      </c>
      <c r="I1965" s="2">
        <f t="shared" si="275"/>
        <v>1.8653825471163827</v>
      </c>
    </row>
    <row r="1966" spans="1:9" ht="13.5" x14ac:dyDescent="0.25">
      <c r="A1966" s="3">
        <f>TITRES_STAT!B1969</f>
        <v>45168</v>
      </c>
      <c r="B1966" s="6">
        <f>TITRES_STAT!D1969</f>
        <v>32.299999999999997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2.0309446110498902E-3</v>
      </c>
      <c r="G1966" s="2">
        <f t="shared" si="277"/>
        <v>0.10684455731693017</v>
      </c>
      <c r="H1966" s="2">
        <f t="shared" si="274"/>
        <v>1.9008404939388285E-2</v>
      </c>
      <c r="I1966" s="2">
        <f t="shared" si="275"/>
        <v>1.8653825471163827</v>
      </c>
    </row>
    <row r="1967" spans="1:9" ht="13.5" x14ac:dyDescent="0.25">
      <c r="A1967" s="3">
        <f>TITRES_STAT!B1970</f>
        <v>45169</v>
      </c>
      <c r="B1967" s="6">
        <f>TITRES_STAT!D1970</f>
        <v>32.299999999999997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1.8858771388320409E-3</v>
      </c>
      <c r="G1967" s="2">
        <f t="shared" si="277"/>
        <v>9.921280322286373E-2</v>
      </c>
      <c r="H1967" s="2">
        <f t="shared" si="274"/>
        <v>1.9008404939388285E-2</v>
      </c>
      <c r="I1967" s="2">
        <f t="shared" si="275"/>
        <v>1.8653825471163827</v>
      </c>
    </row>
    <row r="1968" spans="1:9" ht="13.5" x14ac:dyDescent="0.25">
      <c r="A1968" s="3">
        <f>TITRES_STAT!B1971</f>
        <v>45170</v>
      </c>
      <c r="B1968" s="6">
        <f>TITRES_STAT!D1971</f>
        <v>32.299999999999997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1.7511716289154665E-3</v>
      </c>
      <c r="G1968" s="2">
        <f t="shared" si="277"/>
        <v>9.2126174421230611E-2</v>
      </c>
      <c r="H1968" s="2">
        <f t="shared" si="274"/>
        <v>1.9008404939388285E-2</v>
      </c>
      <c r="I1968" s="2">
        <f t="shared" si="275"/>
        <v>1.8653825471163827</v>
      </c>
    </row>
    <row r="1969" spans="1:9" ht="13.5" x14ac:dyDescent="0.25">
      <c r="A1969" s="3">
        <f>TITRES_STAT!B1972</f>
        <v>45173</v>
      </c>
      <c r="B1969" s="6">
        <f>TITRES_STAT!D1972</f>
        <v>32.299999999999997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1.6260879411357904E-3</v>
      </c>
      <c r="G1969" s="2">
        <f t="shared" si="277"/>
        <v>8.5545733391142714E-2</v>
      </c>
      <c r="H1969" s="2">
        <f t="shared" si="274"/>
        <v>1.9008404939388285E-2</v>
      </c>
      <c r="I1969" s="2">
        <f t="shared" si="275"/>
        <v>1.8653825471163827</v>
      </c>
    </row>
    <row r="1970" spans="1:9" ht="13.5" x14ac:dyDescent="0.25">
      <c r="A1970" s="3">
        <f>TITRES_STAT!B1973</f>
        <v>45174</v>
      </c>
      <c r="B1970" s="6">
        <f>TITRES_STAT!D1973</f>
        <v>30.85</v>
      </c>
      <c r="C1970" s="2">
        <f t="shared" si="270"/>
        <v>-1.4499999999999957</v>
      </c>
      <c r="D1970" s="2">
        <f t="shared" si="271"/>
        <v>0</v>
      </c>
      <c r="E1970" s="2">
        <f t="shared" si="272"/>
        <v>1.4499999999999957</v>
      </c>
      <c r="F1970" s="2">
        <f t="shared" si="277"/>
        <v>1.5099388024832339E-3</v>
      </c>
      <c r="G1970" s="2">
        <f t="shared" si="277"/>
        <v>0.18300675243463221</v>
      </c>
      <c r="H1970" s="2">
        <f t="shared" si="274"/>
        <v>8.2507272676868339E-3</v>
      </c>
      <c r="I1970" s="2">
        <f t="shared" si="275"/>
        <v>0.81832098351625859</v>
      </c>
    </row>
    <row r="1971" spans="1:9" ht="13.5" x14ac:dyDescent="0.25">
      <c r="A1971" s="3">
        <f>TITRES_STAT!B1974</f>
        <v>45175</v>
      </c>
      <c r="B1971" s="6">
        <f>TITRES_STAT!D1974</f>
        <v>30</v>
      </c>
      <c r="C1971" s="2">
        <f t="shared" si="270"/>
        <v>-0.85000000000000142</v>
      </c>
      <c r="D1971" s="2">
        <f t="shared" si="271"/>
        <v>0</v>
      </c>
      <c r="E1971" s="2">
        <f t="shared" si="272"/>
        <v>0.85000000000000142</v>
      </c>
      <c r="F1971" s="2">
        <f t="shared" si="277"/>
        <v>1.4020860308772887E-3</v>
      </c>
      <c r="G1971" s="2">
        <f t="shared" si="277"/>
        <v>0.23064912726073003</v>
      </c>
      <c r="H1971" s="2">
        <f t="shared" si="274"/>
        <v>6.0788698727324677E-3</v>
      </c>
      <c r="I1971" s="2">
        <f t="shared" si="275"/>
        <v>0.60421404869595108</v>
      </c>
    </row>
    <row r="1972" spans="1:9" ht="13.5" x14ac:dyDescent="0.25">
      <c r="A1972" s="3">
        <f>TITRES_STAT!B1975</f>
        <v>45176</v>
      </c>
      <c r="B1972" s="6">
        <f>TITRES_STAT!D1975</f>
        <v>30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1.3019370286717681E-3</v>
      </c>
      <c r="G1972" s="2">
        <f t="shared" si="277"/>
        <v>0.2141741895992493</v>
      </c>
      <c r="H1972" s="2">
        <f t="shared" si="274"/>
        <v>6.0788698727324677E-3</v>
      </c>
      <c r="I1972" s="2">
        <f t="shared" si="275"/>
        <v>0.60421404869595108</v>
      </c>
    </row>
    <row r="1973" spans="1:9" ht="13.5" x14ac:dyDescent="0.25">
      <c r="A1973" s="3">
        <f>TITRES_STAT!B1976</f>
        <v>45177</v>
      </c>
      <c r="B1973" s="6">
        <f>TITRES_STAT!D1976</f>
        <v>30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1.2089415266237846E-3</v>
      </c>
      <c r="G1973" s="2">
        <f t="shared" si="277"/>
        <v>0.19887603319930292</v>
      </c>
      <c r="H1973" s="2">
        <f t="shared" si="274"/>
        <v>6.0788698727324677E-3</v>
      </c>
      <c r="I1973" s="2">
        <f t="shared" si="275"/>
        <v>0.60421404869595108</v>
      </c>
    </row>
    <row r="1974" spans="1:9" ht="13.5" x14ac:dyDescent="0.25">
      <c r="A1974" s="3">
        <f>TITRES_STAT!B1977</f>
        <v>45180</v>
      </c>
      <c r="B1974" s="6">
        <f>TITRES_STAT!D1977</f>
        <v>30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1.1225885604363715E-3</v>
      </c>
      <c r="G1974" s="2">
        <f t="shared" si="277"/>
        <v>0.18467060225649559</v>
      </c>
      <c r="H1974" s="2">
        <f t="shared" si="274"/>
        <v>6.0788698727324677E-3</v>
      </c>
      <c r="I1974" s="2">
        <f t="shared" si="275"/>
        <v>0.60421404869595108</v>
      </c>
    </row>
    <row r="1975" spans="1:9" ht="13.5" x14ac:dyDescent="0.25">
      <c r="A1975" s="3">
        <f>TITRES_STAT!B1978</f>
        <v>45181</v>
      </c>
      <c r="B1975" s="6">
        <f>TITRES_STAT!D1978</f>
        <v>30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1.0424036632623449E-3</v>
      </c>
      <c r="G1975" s="2">
        <f t="shared" si="277"/>
        <v>0.17147984495246019</v>
      </c>
      <c r="H1975" s="2">
        <f t="shared" si="274"/>
        <v>6.0788698727324677E-3</v>
      </c>
      <c r="I1975" s="2">
        <f t="shared" si="275"/>
        <v>0.60421404869595108</v>
      </c>
    </row>
    <row r="1976" spans="1:9" ht="13.5" x14ac:dyDescent="0.25">
      <c r="A1976" s="3">
        <f>TITRES_STAT!B1979</f>
        <v>45182</v>
      </c>
      <c r="B1976" s="6">
        <f>TITRES_STAT!D1979</f>
        <v>30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9.6794625874360599E-4</v>
      </c>
      <c r="G1976" s="2">
        <f t="shared" si="277"/>
        <v>0.15923128459871302</v>
      </c>
      <c r="H1976" s="2">
        <f t="shared" si="274"/>
        <v>6.0788698727324677E-3</v>
      </c>
      <c r="I1976" s="2">
        <f t="shared" si="275"/>
        <v>0.60421404869595108</v>
      </c>
    </row>
    <row r="1977" spans="1:9" ht="13.5" x14ac:dyDescent="0.25">
      <c r="A1977" s="3">
        <f>TITRES_STAT!B1980</f>
        <v>45183</v>
      </c>
      <c r="B1977" s="6">
        <f>TITRES_STAT!D1980</f>
        <v>30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8.9880724026191979E-4</v>
      </c>
      <c r="G1977" s="2">
        <f t="shared" si="277"/>
        <v>0.14785762141309067</v>
      </c>
      <c r="H1977" s="2">
        <f t="shared" si="274"/>
        <v>6.0788698727324677E-3</v>
      </c>
      <c r="I1977" s="2">
        <f t="shared" si="275"/>
        <v>0.60421404869595108</v>
      </c>
    </row>
    <row r="1978" spans="1:9" ht="13.5" x14ac:dyDescent="0.25">
      <c r="A1978" s="3">
        <f>TITRES_STAT!B1981</f>
        <v>45184</v>
      </c>
      <c r="B1978" s="6">
        <f>TITRES_STAT!D1981</f>
        <v>30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8.3460672310035401E-4</v>
      </c>
      <c r="G1978" s="2">
        <f t="shared" si="277"/>
        <v>0.13729636274072704</v>
      </c>
      <c r="H1978" s="2">
        <f t="shared" si="274"/>
        <v>6.0788698727324668E-3</v>
      </c>
      <c r="I1978" s="2">
        <f t="shared" si="275"/>
        <v>0.60421404869595108</v>
      </c>
    </row>
    <row r="1979" spans="1:9" ht="13.5" x14ac:dyDescent="0.25">
      <c r="A1979" s="3">
        <f>TITRES_STAT!B1982</f>
        <v>45187</v>
      </c>
      <c r="B1979" s="6">
        <f>TITRES_STAT!D1982</f>
        <v>30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7.7499195716461443E-4</v>
      </c>
      <c r="G1979" s="2">
        <f t="shared" si="277"/>
        <v>0.12748947968781796</v>
      </c>
      <c r="H1979" s="2">
        <f t="shared" si="274"/>
        <v>6.0788698727324677E-3</v>
      </c>
      <c r="I1979" s="2">
        <f t="shared" si="275"/>
        <v>0.60421404869595108</v>
      </c>
    </row>
    <row r="1980" spans="1:9" ht="13.5" x14ac:dyDescent="0.25">
      <c r="A1980" s="3">
        <f>TITRES_STAT!B1983</f>
        <v>45188</v>
      </c>
      <c r="B1980" s="6">
        <f>TITRES_STAT!D1983</f>
        <v>30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7.1963538879571333E-4</v>
      </c>
      <c r="G1980" s="2">
        <f t="shared" si="277"/>
        <v>0.11838308828154524</v>
      </c>
      <c r="H1980" s="2">
        <f t="shared" si="274"/>
        <v>6.0788698727324668E-3</v>
      </c>
      <c r="I1980" s="2">
        <f t="shared" si="275"/>
        <v>0.60421404869595108</v>
      </c>
    </row>
    <row r="1981" spans="1:9" ht="13.5" x14ac:dyDescent="0.25">
      <c r="A1981" s="3">
        <f>TITRES_STAT!B1984</f>
        <v>45189</v>
      </c>
      <c r="B1981" s="6">
        <f>TITRES_STAT!D1984</f>
        <v>30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6.6823286102459087E-4</v>
      </c>
      <c r="G1981" s="2">
        <f t="shared" si="278"/>
        <v>0.10992715340429202</v>
      </c>
      <c r="H1981" s="2">
        <f t="shared" si="274"/>
        <v>6.0788698727324659E-3</v>
      </c>
      <c r="I1981" s="2">
        <f t="shared" si="275"/>
        <v>0.60421404869595108</v>
      </c>
    </row>
    <row r="1982" spans="1:9" ht="13.5" x14ac:dyDescent="0.25">
      <c r="A1982" s="3">
        <f>TITRES_STAT!B1985</f>
        <v>45190</v>
      </c>
      <c r="B1982" s="6">
        <f>TITRES_STAT!D1985</f>
        <v>30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6.205019423799772E-4</v>
      </c>
      <c r="G1982" s="2">
        <f t="shared" si="278"/>
        <v>0.102075213875414</v>
      </c>
      <c r="H1982" s="2">
        <f t="shared" si="274"/>
        <v>6.0788698727324659E-3</v>
      </c>
      <c r="I1982" s="2">
        <f t="shared" si="275"/>
        <v>0.60421404869595108</v>
      </c>
    </row>
    <row r="1983" spans="1:9" ht="13.5" x14ac:dyDescent="0.25">
      <c r="A1983" s="3">
        <f>TITRES_STAT!B1986</f>
        <v>45191</v>
      </c>
      <c r="B1983" s="6">
        <f>TITRES_STAT!D1986</f>
        <v>30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5.761803750671216E-4</v>
      </c>
      <c r="G1983" s="2">
        <f t="shared" si="278"/>
        <v>9.478412717002728E-2</v>
      </c>
      <c r="H1983" s="2">
        <f t="shared" si="274"/>
        <v>6.0788698727324659E-3</v>
      </c>
      <c r="I1983" s="2">
        <f t="shared" si="275"/>
        <v>0.60421404869595108</v>
      </c>
    </row>
    <row r="1984" spans="1:9" ht="13.5" x14ac:dyDescent="0.25">
      <c r="A1984" s="3">
        <f>TITRES_STAT!B1987</f>
        <v>45194</v>
      </c>
      <c r="B1984" s="6">
        <f>TITRES_STAT!D1987</f>
        <v>30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5.3502463399089856E-4</v>
      </c>
      <c r="G1984" s="2">
        <f t="shared" si="278"/>
        <v>8.8013832372168185E-2</v>
      </c>
      <c r="H1984" s="2">
        <f t="shared" si="274"/>
        <v>6.0788698727324651E-3</v>
      </c>
      <c r="I1984" s="2">
        <f t="shared" si="275"/>
        <v>0.60421404869595108</v>
      </c>
    </row>
    <row r="1985" spans="1:9" ht="13.5" x14ac:dyDescent="0.25">
      <c r="A1985" s="3">
        <f>TITRES_STAT!B1988</f>
        <v>45195</v>
      </c>
      <c r="B1985" s="6">
        <f>TITRES_STAT!D1988</f>
        <v>30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4.9680858870583436E-4</v>
      </c>
      <c r="G1985" s="2">
        <f t="shared" si="278"/>
        <v>8.1727130059870451E-2</v>
      </c>
      <c r="H1985" s="2">
        <f t="shared" si="274"/>
        <v>6.0788698727324659E-3</v>
      </c>
      <c r="I1985" s="2">
        <f t="shared" si="275"/>
        <v>0.60421404869595108</v>
      </c>
    </row>
    <row r="1986" spans="1:9" ht="13.5" x14ac:dyDescent="0.25">
      <c r="A1986" s="3">
        <f>TITRES_STAT!B1989</f>
        <v>45197</v>
      </c>
      <c r="B1986" s="6">
        <f>TITRES_STAT!D1989</f>
        <v>30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4.6132226094113194E-4</v>
      </c>
      <c r="G1986" s="2">
        <f t="shared" si="278"/>
        <v>7.5889477912736841E-2</v>
      </c>
      <c r="H1986" s="2">
        <f t="shared" si="274"/>
        <v>6.0788698727324668E-3</v>
      </c>
      <c r="I1986" s="2">
        <f t="shared" si="275"/>
        <v>0.60421404869595108</v>
      </c>
    </row>
    <row r="1987" spans="1:9" ht="13.5" x14ac:dyDescent="0.25">
      <c r="A1987" s="3">
        <f>TITRES_STAT!B1990</f>
        <v>45198</v>
      </c>
      <c r="B1987" s="6">
        <f>TITRES_STAT!D1990</f>
        <v>30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4.283706708739082E-4</v>
      </c>
      <c r="G1987" s="2">
        <f t="shared" si="278"/>
        <v>7.0468800918969926E-2</v>
      </c>
      <c r="H1987" s="2">
        <f t="shared" si="274"/>
        <v>6.0788698727324659E-3</v>
      </c>
      <c r="I1987" s="2">
        <f t="shared" si="275"/>
        <v>0.60421404869595108</v>
      </c>
    </row>
    <row r="1988" spans="1:9" ht="13.5" x14ac:dyDescent="0.25">
      <c r="A1988" s="3">
        <f>TITRES_STAT!B1991</f>
        <v>45201</v>
      </c>
      <c r="B1988" s="6">
        <f>TITRES_STAT!D1991</f>
        <v>30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3.9777276581148618E-4</v>
      </c>
      <c r="G1988" s="2">
        <f t="shared" si="278"/>
        <v>6.5435315139043507E-2</v>
      </c>
      <c r="H1988" s="2">
        <f t="shared" si="274"/>
        <v>6.0788698727324659E-3</v>
      </c>
      <c r="I1988" s="2">
        <f t="shared" si="275"/>
        <v>0.60421404869595108</v>
      </c>
    </row>
    <row r="1989" spans="1:9" ht="13.5" x14ac:dyDescent="0.25">
      <c r="A1989" s="3">
        <f>TITRES_STAT!B1992</f>
        <v>45202</v>
      </c>
      <c r="B1989" s="6">
        <f>TITRES_STAT!D1992</f>
        <v>30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3.6936042539638001E-4</v>
      </c>
      <c r="G1989" s="2">
        <f t="shared" si="278"/>
        <v>6.0761364057683252E-2</v>
      </c>
      <c r="H1989" s="2">
        <f t="shared" si="274"/>
        <v>6.0788698727324659E-3</v>
      </c>
      <c r="I1989" s="2">
        <f t="shared" si="275"/>
        <v>0.60421404869595108</v>
      </c>
    </row>
    <row r="1990" spans="1:9" ht="13.5" x14ac:dyDescent="0.25">
      <c r="A1990" s="3">
        <f>TITRES_STAT!B1993</f>
        <v>45203</v>
      </c>
      <c r="B1990" s="6">
        <f>TITRES_STAT!D1993</f>
        <v>30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3.429775378680672E-4</v>
      </c>
      <c r="G1990" s="2">
        <f t="shared" si="278"/>
        <v>5.6421266624991591E-2</v>
      </c>
      <c r="H1990" s="2">
        <f t="shared" si="274"/>
        <v>6.0788698727324668E-3</v>
      </c>
      <c r="I1990" s="2">
        <f t="shared" si="275"/>
        <v>0.60421404869595108</v>
      </c>
    </row>
    <row r="1991" spans="1:9" ht="13.5" x14ac:dyDescent="0.25">
      <c r="A1991" s="3">
        <f>TITRES_STAT!B1994</f>
        <v>45204</v>
      </c>
      <c r="B1991" s="6">
        <f>TITRES_STAT!D1994</f>
        <v>29.9</v>
      </c>
      <c r="C1991" s="2">
        <f t="shared" si="279"/>
        <v>-0.10000000000000142</v>
      </c>
      <c r="D1991" s="2">
        <f t="shared" si="280"/>
        <v>0</v>
      </c>
      <c r="E1991" s="2">
        <f t="shared" si="281"/>
        <v>0.10000000000000142</v>
      </c>
      <c r="F1991" s="2">
        <f t="shared" si="278"/>
        <v>3.1847914230606237E-4</v>
      </c>
      <c r="G1991" s="2">
        <f t="shared" si="278"/>
        <v>5.953403329463515E-2</v>
      </c>
      <c r="H1991" s="2">
        <f t="shared" si="274"/>
        <v>5.3495307588166015E-3</v>
      </c>
      <c r="I1991" s="2">
        <f t="shared" si="275"/>
        <v>0.5321065554960569</v>
      </c>
    </row>
    <row r="1992" spans="1:9" ht="13.5" x14ac:dyDescent="0.25">
      <c r="A1992" s="3">
        <f>TITRES_STAT!B1995</f>
        <v>45205</v>
      </c>
      <c r="B1992" s="6">
        <f>TITRES_STAT!D1995</f>
        <v>30</v>
      </c>
      <c r="C1992" s="2">
        <f t="shared" si="279"/>
        <v>0.10000000000000142</v>
      </c>
      <c r="D1992" s="2">
        <f t="shared" si="280"/>
        <v>0.10000000000000142</v>
      </c>
      <c r="E1992" s="2">
        <f t="shared" si="281"/>
        <v>0</v>
      </c>
      <c r="F1992" s="2">
        <f t="shared" si="278"/>
        <v>7.4385877749985879E-3</v>
      </c>
      <c r="G1992" s="2">
        <f t="shared" si="278"/>
        <v>5.5281602345018353E-2</v>
      </c>
      <c r="H1992" s="2">
        <f t="shared" si="274"/>
        <v>0.13455810720849898</v>
      </c>
      <c r="I1992" s="2">
        <f t="shared" si="275"/>
        <v>11.859957313210671</v>
      </c>
    </row>
    <row r="1993" spans="1:9" ht="13.5" x14ac:dyDescent="0.25">
      <c r="A1993" s="3">
        <f>TITRES_STAT!B1996</f>
        <v>45208</v>
      </c>
      <c r="B1993" s="6">
        <f>TITRES_STAT!D1996</f>
        <v>30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6.9072600767844028E-3</v>
      </c>
      <c r="G1993" s="2">
        <f t="shared" si="278"/>
        <v>5.1332916463231328E-2</v>
      </c>
      <c r="H1993" s="2">
        <f t="shared" si="274"/>
        <v>0.13455810720849898</v>
      </c>
      <c r="I1993" s="2">
        <f t="shared" si="275"/>
        <v>11.859957313210671</v>
      </c>
    </row>
    <row r="1994" spans="1:9" ht="13.5" x14ac:dyDescent="0.25">
      <c r="A1994" s="3">
        <f>TITRES_STAT!B1997</f>
        <v>45209</v>
      </c>
      <c r="B1994" s="6">
        <f>TITRES_STAT!D1997</f>
        <v>30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6.4138843570140883E-3</v>
      </c>
      <c r="G1994" s="2">
        <f t="shared" si="278"/>
        <v>4.7666279573000521E-2</v>
      </c>
      <c r="H1994" s="2">
        <f t="shared" si="274"/>
        <v>0.13455810720849898</v>
      </c>
      <c r="I1994" s="2">
        <f t="shared" si="275"/>
        <v>11.859957313210671</v>
      </c>
    </row>
    <row r="1995" spans="1:9" ht="13.5" x14ac:dyDescent="0.25">
      <c r="A1995" s="3">
        <f>TITRES_STAT!B1998</f>
        <v>45210</v>
      </c>
      <c r="B1995" s="6">
        <f>TITRES_STAT!D1998</f>
        <v>30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5.9557497600845107E-3</v>
      </c>
      <c r="G1995" s="2">
        <f t="shared" si="278"/>
        <v>4.4261545317786199E-2</v>
      </c>
      <c r="H1995" s="2">
        <f t="shared" si="274"/>
        <v>0.13455810720849895</v>
      </c>
      <c r="I1995" s="2">
        <f t="shared" si="275"/>
        <v>11.859957313210671</v>
      </c>
    </row>
    <row r="1996" spans="1:9" ht="13.5" x14ac:dyDescent="0.25">
      <c r="A1996" s="3">
        <f>TITRES_STAT!B1999</f>
        <v>45211</v>
      </c>
      <c r="B1996" s="6">
        <f>TITRES_STAT!D1999</f>
        <v>29.9</v>
      </c>
      <c r="C1996" s="2">
        <f t="shared" si="279"/>
        <v>-0.10000000000000142</v>
      </c>
      <c r="D1996" s="2">
        <f t="shared" si="280"/>
        <v>0</v>
      </c>
      <c r="E1996" s="2">
        <f t="shared" si="281"/>
        <v>0.10000000000000142</v>
      </c>
      <c r="F1996" s="2">
        <f t="shared" si="278"/>
        <v>5.5303390629356172E-3</v>
      </c>
      <c r="G1996" s="2">
        <f t="shared" si="278"/>
        <v>4.8242863509372999E-2</v>
      </c>
      <c r="H1996" s="2">
        <f t="shared" si="274"/>
        <v>0.11463538149764141</v>
      </c>
      <c r="I1996" s="2">
        <f t="shared" si="275"/>
        <v>10.284563311063692</v>
      </c>
    </row>
    <row r="1997" spans="1:9" ht="13.5" x14ac:dyDescent="0.25">
      <c r="A1997" s="3">
        <f>TITRES_STAT!B2000</f>
        <v>45212</v>
      </c>
      <c r="B1997" s="6">
        <f>TITRES_STAT!D2000</f>
        <v>29.9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5.1353148441545026E-3</v>
      </c>
      <c r="G1997" s="2">
        <f t="shared" si="282"/>
        <v>4.4796944687274923E-2</v>
      </c>
      <c r="H1997" s="2">
        <f t="shared" si="274"/>
        <v>0.11463538149764144</v>
      </c>
      <c r="I1997" s="2">
        <f t="shared" si="275"/>
        <v>10.284563311063721</v>
      </c>
    </row>
    <row r="1998" spans="1:9" ht="13.5" x14ac:dyDescent="0.25">
      <c r="A1998" s="3">
        <f>TITRES_STAT!B2001</f>
        <v>45215</v>
      </c>
      <c r="B1998" s="6">
        <f>TITRES_STAT!D2001</f>
        <v>29.9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4.7685066410006098E-3</v>
      </c>
      <c r="G1998" s="2">
        <f t="shared" si="282"/>
        <v>4.1597162923898146E-2</v>
      </c>
      <c r="H1998" s="2">
        <f t="shared" si="274"/>
        <v>0.11463538149764144</v>
      </c>
      <c r="I1998" s="2">
        <f t="shared" si="275"/>
        <v>10.284563311063721</v>
      </c>
    </row>
    <row r="1999" spans="1:9" ht="13.5" x14ac:dyDescent="0.25">
      <c r="A1999" s="3">
        <f>TITRES_STAT!B2002</f>
        <v>45216</v>
      </c>
      <c r="B1999" s="6">
        <f>TITRES_STAT!D2002</f>
        <v>29.9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4.4278990237862801E-3</v>
      </c>
      <c r="G1999" s="2">
        <f t="shared" si="282"/>
        <v>3.8625937000762563E-2</v>
      </c>
      <c r="H1999" s="2">
        <f t="shared" si="274"/>
        <v>0.11463538149764142</v>
      </c>
      <c r="I1999" s="2">
        <f t="shared" si="275"/>
        <v>10.284563311063721</v>
      </c>
    </row>
    <row r="2000" spans="1:9" ht="13.5" x14ac:dyDescent="0.25">
      <c r="A2000" s="3">
        <f>TITRES_STAT!B2003</f>
        <v>45217</v>
      </c>
      <c r="B2000" s="6">
        <f>TITRES_STAT!D2003</f>
        <v>29</v>
      </c>
      <c r="C2000" s="2">
        <f t="shared" si="279"/>
        <v>-0.89999999999999858</v>
      </c>
      <c r="D2000" s="2">
        <f t="shared" si="280"/>
        <v>0</v>
      </c>
      <c r="E2000" s="2">
        <f t="shared" si="281"/>
        <v>0.89999999999999858</v>
      </c>
      <c r="F2000" s="2">
        <f t="shared" si="282"/>
        <v>4.1116205220872604E-3</v>
      </c>
      <c r="G2000" s="2">
        <f t="shared" si="282"/>
        <v>0.10015265578642228</v>
      </c>
      <c r="H2000" s="2">
        <f t="shared" si="274"/>
        <v>4.105353462473707E-2</v>
      </c>
      <c r="I2000" s="2">
        <f t="shared" si="275"/>
        <v>3.9434604714670627</v>
      </c>
    </row>
    <row r="2001" spans="1:9" ht="13.5" x14ac:dyDescent="0.25">
      <c r="A2001" s="3">
        <f>TITRES_STAT!B2004</f>
        <v>45218</v>
      </c>
      <c r="B2001" s="6">
        <f>TITRES_STAT!D2004</f>
        <v>29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3.8179333419381704E-3</v>
      </c>
      <c r="G2001" s="2">
        <f t="shared" si="282"/>
        <v>9.2998894658820691E-2</v>
      </c>
      <c r="H2001" s="2">
        <f t="shared" ref="H2001:H2064" si="283">F2001/G2001</f>
        <v>4.105353462473707E-2</v>
      </c>
      <c r="I2001" s="2">
        <f t="shared" ref="I2001:I2064" si="284">IF(G2001=0,100,100-(100/(1+H2001)))</f>
        <v>3.9434604714670627</v>
      </c>
    </row>
    <row r="2002" spans="1:9" ht="13.5" x14ac:dyDescent="0.25">
      <c r="A2002" s="3">
        <f>TITRES_STAT!B2005</f>
        <v>45219</v>
      </c>
      <c r="B2002" s="6">
        <f>TITRES_STAT!D2005</f>
        <v>30</v>
      </c>
      <c r="C2002" s="2">
        <f t="shared" si="279"/>
        <v>1</v>
      </c>
      <c r="D2002" s="2">
        <f t="shared" si="280"/>
        <v>1</v>
      </c>
      <c r="E2002" s="2">
        <f t="shared" si="281"/>
        <v>0</v>
      </c>
      <c r="F2002" s="2">
        <f t="shared" si="282"/>
        <v>7.4973795246085453E-2</v>
      </c>
      <c r="G2002" s="2">
        <f t="shared" si="282"/>
        <v>8.6356116468904925E-2</v>
      </c>
      <c r="H2002" s="2">
        <f t="shared" si="283"/>
        <v>0.86819322488965778</v>
      </c>
      <c r="I2002" s="2">
        <f t="shared" si="284"/>
        <v>46.472346292816496</v>
      </c>
    </row>
    <row r="2003" spans="1:9" ht="13.5" x14ac:dyDescent="0.25">
      <c r="A2003" s="3">
        <f>TITRES_STAT!B2006</f>
        <v>45222</v>
      </c>
      <c r="B2003" s="6">
        <f>TITRES_STAT!D2006</f>
        <v>30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6.9618524157079351E-2</v>
      </c>
      <c r="G2003" s="2">
        <f t="shared" si="282"/>
        <v>8.0187822435411713E-2</v>
      </c>
      <c r="H2003" s="2">
        <f t="shared" si="283"/>
        <v>0.86819322488965778</v>
      </c>
      <c r="I2003" s="2">
        <f t="shared" si="284"/>
        <v>46.472346292816496</v>
      </c>
    </row>
    <row r="2004" spans="1:9" ht="13.5" x14ac:dyDescent="0.25">
      <c r="A2004" s="3">
        <f>TITRES_STAT!B2007</f>
        <v>45223</v>
      </c>
      <c r="B2004" s="6">
        <f>TITRES_STAT!D2007</f>
        <v>30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6.4645772431573684E-2</v>
      </c>
      <c r="G2004" s="2">
        <f t="shared" si="282"/>
        <v>7.4460120832882309E-2</v>
      </c>
      <c r="H2004" s="2">
        <f t="shared" si="283"/>
        <v>0.86819322488965778</v>
      </c>
      <c r="I2004" s="2">
        <f t="shared" si="284"/>
        <v>46.472346292816496</v>
      </c>
    </row>
    <row r="2005" spans="1:9" ht="13.5" x14ac:dyDescent="0.25">
      <c r="A2005" s="3">
        <f>TITRES_STAT!B2008</f>
        <v>45224</v>
      </c>
      <c r="B2005" s="6">
        <f>TITRES_STAT!D2008</f>
        <v>29</v>
      </c>
      <c r="C2005" s="2">
        <f t="shared" si="279"/>
        <v>-1</v>
      </c>
      <c r="D2005" s="2">
        <f t="shared" si="280"/>
        <v>0</v>
      </c>
      <c r="E2005" s="2">
        <f t="shared" si="281"/>
        <v>1</v>
      </c>
      <c r="F2005" s="2">
        <f t="shared" si="282"/>
        <v>6.002821725788985E-2</v>
      </c>
      <c r="G2005" s="2">
        <f t="shared" si="282"/>
        <v>0.14057011220196217</v>
      </c>
      <c r="H2005" s="2">
        <f t="shared" si="283"/>
        <v>0.42703399974274148</v>
      </c>
      <c r="I2005" s="2">
        <f t="shared" si="284"/>
        <v>29.924584825570037</v>
      </c>
    </row>
    <row r="2006" spans="1:9" ht="13.5" x14ac:dyDescent="0.25">
      <c r="A2006" s="3">
        <f>TITRES_STAT!B2009</f>
        <v>45225</v>
      </c>
      <c r="B2006" s="6">
        <f>TITRES_STAT!D2009</f>
        <v>27.7</v>
      </c>
      <c r="C2006" s="2">
        <f t="shared" si="279"/>
        <v>-1.3000000000000007</v>
      </c>
      <c r="D2006" s="2">
        <f t="shared" si="280"/>
        <v>0</v>
      </c>
      <c r="E2006" s="2">
        <f t="shared" si="281"/>
        <v>1.3000000000000007</v>
      </c>
      <c r="F2006" s="2">
        <f t="shared" si="282"/>
        <v>5.5740487453754865E-2</v>
      </c>
      <c r="G2006" s="2">
        <f t="shared" si="282"/>
        <v>0.22338653275896489</v>
      </c>
      <c r="H2006" s="2">
        <f t="shared" si="283"/>
        <v>0.24952483377276424</v>
      </c>
      <c r="I2006" s="2">
        <f t="shared" si="284"/>
        <v>19.969577796974164</v>
      </c>
    </row>
    <row r="2007" spans="1:9" ht="13.5" x14ac:dyDescent="0.25">
      <c r="A2007" s="3">
        <f>TITRES_STAT!B2010</f>
        <v>45226</v>
      </c>
      <c r="B2007" s="6">
        <f>TITRES_STAT!D2010</f>
        <v>26.46</v>
      </c>
      <c r="C2007" s="2">
        <f t="shared" si="279"/>
        <v>-1.2399999999999984</v>
      </c>
      <c r="D2007" s="2">
        <f t="shared" si="280"/>
        <v>0</v>
      </c>
      <c r="E2007" s="2">
        <f t="shared" si="281"/>
        <v>1.2399999999999984</v>
      </c>
      <c r="F2007" s="2">
        <f t="shared" si="282"/>
        <v>5.1759024064200951E-2</v>
      </c>
      <c r="G2007" s="2">
        <f t="shared" si="282"/>
        <v>0.29600178041903874</v>
      </c>
      <c r="H2007" s="2">
        <f t="shared" si="283"/>
        <v>0.17486051601084163</v>
      </c>
      <c r="I2007" s="2">
        <f t="shared" si="284"/>
        <v>14.883512861983689</v>
      </c>
    </row>
    <row r="2008" spans="1:9" ht="13.5" x14ac:dyDescent="0.25">
      <c r="A2008" s="3">
        <f>TITRES_STAT!B2011</f>
        <v>45229</v>
      </c>
      <c r="B2008" s="6">
        <f>TITRES_STAT!D2011</f>
        <v>25.4</v>
      </c>
      <c r="C2008" s="2">
        <f t="shared" si="279"/>
        <v>-1.0600000000000023</v>
      </c>
      <c r="D2008" s="2">
        <f t="shared" si="280"/>
        <v>0</v>
      </c>
      <c r="E2008" s="2">
        <f t="shared" si="281"/>
        <v>1.0600000000000023</v>
      </c>
      <c r="F2008" s="2">
        <f t="shared" si="282"/>
        <v>4.8061950916758023E-2</v>
      </c>
      <c r="G2008" s="2">
        <f t="shared" si="282"/>
        <v>0.35057308181767904</v>
      </c>
      <c r="H2008" s="2">
        <f t="shared" si="283"/>
        <v>0.13709538298708679</v>
      </c>
      <c r="I2008" s="2">
        <f t="shared" si="284"/>
        <v>12.056629992370986</v>
      </c>
    </row>
    <row r="2009" spans="1:9" ht="13.5" x14ac:dyDescent="0.25">
      <c r="A2009" s="3">
        <f>TITRES_STAT!B2012</f>
        <v>45230</v>
      </c>
      <c r="B2009" s="6">
        <f>TITRES_STAT!D2012</f>
        <v>26.54</v>
      </c>
      <c r="C2009" s="2">
        <f t="shared" si="279"/>
        <v>1.1400000000000006</v>
      </c>
      <c r="D2009" s="2">
        <f t="shared" si="280"/>
        <v>1.1400000000000006</v>
      </c>
      <c r="E2009" s="2">
        <f t="shared" si="281"/>
        <v>0</v>
      </c>
      <c r="F2009" s="2">
        <f t="shared" si="282"/>
        <v>0.12605752585127533</v>
      </c>
      <c r="G2009" s="2">
        <f t="shared" si="282"/>
        <v>0.32553214740213055</v>
      </c>
      <c r="H2009" s="2">
        <f t="shared" si="283"/>
        <v>0.38723526034912986</v>
      </c>
      <c r="I2009" s="2">
        <f t="shared" si="284"/>
        <v>27.914173710641776</v>
      </c>
    </row>
    <row r="2010" spans="1:9" ht="13.5" x14ac:dyDescent="0.25">
      <c r="A2010" s="3">
        <f>TITRES_STAT!B2013</f>
        <v>45231</v>
      </c>
      <c r="B2010" s="6">
        <f>TITRES_STAT!D2013</f>
        <v>27.73</v>
      </c>
      <c r="C2010" s="2">
        <f t="shared" si="279"/>
        <v>1.1900000000000013</v>
      </c>
      <c r="D2010" s="2">
        <f t="shared" si="280"/>
        <v>1.1900000000000013</v>
      </c>
      <c r="E2010" s="2">
        <f t="shared" si="281"/>
        <v>0</v>
      </c>
      <c r="F2010" s="2">
        <f t="shared" si="282"/>
        <v>0.20205341686189859</v>
      </c>
      <c r="G2010" s="2">
        <f t="shared" si="282"/>
        <v>0.30227985115912126</v>
      </c>
      <c r="H2010" s="2">
        <f t="shared" si="283"/>
        <v>0.66843164070349137</v>
      </c>
      <c r="I2010" s="2">
        <f t="shared" si="284"/>
        <v>40.063471849625692</v>
      </c>
    </row>
    <row r="2011" spans="1:9" ht="13.5" x14ac:dyDescent="0.25">
      <c r="A2011" s="3">
        <f>TITRES_STAT!B2014</f>
        <v>45232</v>
      </c>
      <c r="B2011" s="6">
        <f>TITRES_STAT!D2014</f>
        <v>28.97</v>
      </c>
      <c r="C2011" s="2">
        <f t="shared" si="279"/>
        <v>1.2399999999999984</v>
      </c>
      <c r="D2011" s="2">
        <f t="shared" si="280"/>
        <v>1.2399999999999984</v>
      </c>
      <c r="E2011" s="2">
        <f t="shared" si="281"/>
        <v>0</v>
      </c>
      <c r="F2011" s="2">
        <f t="shared" si="282"/>
        <v>0.27619245851461999</v>
      </c>
      <c r="G2011" s="2">
        <f t="shared" si="282"/>
        <v>0.28068843321918402</v>
      </c>
      <c r="H2011" s="2">
        <f t="shared" si="283"/>
        <v>0.98398232996992363</v>
      </c>
      <c r="I2011" s="2">
        <f t="shared" si="284"/>
        <v>49.596325285056359</v>
      </c>
    </row>
    <row r="2012" spans="1:9" ht="13.5" x14ac:dyDescent="0.25">
      <c r="A2012" s="3">
        <f>TITRES_STAT!B2015</f>
        <v>45233</v>
      </c>
      <c r="B2012" s="6">
        <f>TITRES_STAT!D2015</f>
        <v>28.97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0.2564644257635757</v>
      </c>
      <c r="G2012" s="2">
        <f t="shared" si="282"/>
        <v>0.26063925941781374</v>
      </c>
      <c r="H2012" s="2">
        <f t="shared" si="283"/>
        <v>0.98398232996992352</v>
      </c>
      <c r="I2012" s="2">
        <f t="shared" si="284"/>
        <v>49.596325285056359</v>
      </c>
    </row>
    <row r="2013" spans="1:9" ht="13.5" x14ac:dyDescent="0.25">
      <c r="A2013" s="3">
        <f>TITRES_STAT!B2016</f>
        <v>45236</v>
      </c>
      <c r="B2013" s="6">
        <f>TITRES_STAT!D2016</f>
        <v>28.97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0.23814553820903456</v>
      </c>
      <c r="G2013" s="2">
        <f t="shared" si="285"/>
        <v>0.24202216945939847</v>
      </c>
      <c r="H2013" s="2">
        <f t="shared" si="283"/>
        <v>0.98398232996992341</v>
      </c>
      <c r="I2013" s="2">
        <f t="shared" si="284"/>
        <v>49.596325285056359</v>
      </c>
    </row>
    <row r="2014" spans="1:9" ht="13.5" x14ac:dyDescent="0.25">
      <c r="A2014" s="3">
        <f>TITRES_STAT!B2017</f>
        <v>45237</v>
      </c>
      <c r="B2014" s="6">
        <f>TITRES_STAT!D2017</f>
        <v>30</v>
      </c>
      <c r="C2014" s="2">
        <f t="shared" si="279"/>
        <v>1.0300000000000011</v>
      </c>
      <c r="D2014" s="2">
        <f t="shared" si="280"/>
        <v>1.0300000000000011</v>
      </c>
      <c r="E2014" s="2">
        <f t="shared" si="281"/>
        <v>0</v>
      </c>
      <c r="F2014" s="2">
        <f t="shared" si="285"/>
        <v>0.29470657119410365</v>
      </c>
      <c r="G2014" s="2">
        <f t="shared" si="285"/>
        <v>0.22473487164087</v>
      </c>
      <c r="H2014" s="2">
        <f t="shared" si="283"/>
        <v>1.3113522126866433</v>
      </c>
      <c r="I2014" s="2">
        <f t="shared" si="284"/>
        <v>56.735282727091111</v>
      </c>
    </row>
    <row r="2015" spans="1:9" ht="13.5" x14ac:dyDescent="0.25">
      <c r="A2015" s="3">
        <f>TITRES_STAT!B2018</f>
        <v>45238</v>
      </c>
      <c r="B2015" s="6">
        <f>TITRES_STAT!D2018</f>
        <v>30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0.27365610182309624</v>
      </c>
      <c r="G2015" s="2">
        <f t="shared" si="285"/>
        <v>0.20868238080937926</v>
      </c>
      <c r="H2015" s="2">
        <f t="shared" si="283"/>
        <v>1.3113522126866435</v>
      </c>
      <c r="I2015" s="2">
        <f t="shared" si="284"/>
        <v>56.735282727091118</v>
      </c>
    </row>
    <row r="2016" spans="1:9" ht="13.5" x14ac:dyDescent="0.25">
      <c r="A2016" s="3">
        <f>TITRES_STAT!B2019</f>
        <v>45239</v>
      </c>
      <c r="B2016" s="6">
        <f>TITRES_STAT!D2019</f>
        <v>30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0.25410923740716079</v>
      </c>
      <c r="G2016" s="2">
        <f t="shared" si="285"/>
        <v>0.19377649646585215</v>
      </c>
      <c r="H2016" s="2">
        <f t="shared" si="283"/>
        <v>1.3113522126866435</v>
      </c>
      <c r="I2016" s="2">
        <f t="shared" si="284"/>
        <v>56.735282727091118</v>
      </c>
    </row>
    <row r="2017" spans="1:9" ht="13.5" x14ac:dyDescent="0.25">
      <c r="A2017" s="3">
        <f>TITRES_STAT!B2020</f>
        <v>45240</v>
      </c>
      <c r="B2017" s="6">
        <f>TITRES_STAT!D2020</f>
        <v>30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0.23595857759236361</v>
      </c>
      <c r="G2017" s="2">
        <f t="shared" si="285"/>
        <v>0.17993531814686273</v>
      </c>
      <c r="H2017" s="2">
        <f t="shared" si="283"/>
        <v>1.3113522126866435</v>
      </c>
      <c r="I2017" s="2">
        <f t="shared" si="284"/>
        <v>56.735282727091118</v>
      </c>
    </row>
    <row r="2018" spans="1:9" ht="13.5" x14ac:dyDescent="0.25">
      <c r="A2018" s="3">
        <f>TITRES_STAT!B2021</f>
        <v>45243</v>
      </c>
      <c r="B2018" s="6">
        <f>TITRES_STAT!D2021</f>
        <v>30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0.21910439347862334</v>
      </c>
      <c r="G2018" s="2">
        <f t="shared" si="285"/>
        <v>0.16708279542208682</v>
      </c>
      <c r="H2018" s="2">
        <f t="shared" si="283"/>
        <v>1.3113522126866435</v>
      </c>
      <c r="I2018" s="2">
        <f t="shared" si="284"/>
        <v>56.735282727091118</v>
      </c>
    </row>
    <row r="2019" spans="1:9" ht="13.5" x14ac:dyDescent="0.25">
      <c r="A2019" s="3">
        <f>TITRES_STAT!B2022</f>
        <v>45244</v>
      </c>
      <c r="B2019" s="6">
        <f>TITRES_STAT!D2022</f>
        <v>30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0.20345407965872167</v>
      </c>
      <c r="G2019" s="2">
        <f t="shared" si="285"/>
        <v>0.15514831003479493</v>
      </c>
      <c r="H2019" s="2">
        <f t="shared" si="283"/>
        <v>1.3113522126866433</v>
      </c>
      <c r="I2019" s="2">
        <f t="shared" si="284"/>
        <v>56.735282727091111</v>
      </c>
    </row>
    <row r="2020" spans="1:9" ht="13.5" x14ac:dyDescent="0.25">
      <c r="A2020" s="3">
        <f>TITRES_STAT!B2023</f>
        <v>45245</v>
      </c>
      <c r="B2020" s="6">
        <f>TITRES_STAT!D2023</f>
        <v>30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0.1889216453973844</v>
      </c>
      <c r="G2020" s="2">
        <f t="shared" si="285"/>
        <v>0.14406628788945244</v>
      </c>
      <c r="H2020" s="2">
        <f t="shared" si="283"/>
        <v>1.311352212686643</v>
      </c>
      <c r="I2020" s="2">
        <f t="shared" si="284"/>
        <v>56.735282727091104</v>
      </c>
    </row>
    <row r="2021" spans="1:9" ht="13.5" x14ac:dyDescent="0.25">
      <c r="A2021" s="3">
        <f>TITRES_STAT!B2024</f>
        <v>45246</v>
      </c>
      <c r="B2021" s="6">
        <f>TITRES_STAT!D2024</f>
        <v>30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0.17542724215471409</v>
      </c>
      <c r="G2021" s="2">
        <f t="shared" si="285"/>
        <v>0.13377583875449156</v>
      </c>
      <c r="H2021" s="2">
        <f t="shared" si="283"/>
        <v>1.311352212686643</v>
      </c>
      <c r="I2021" s="2">
        <f t="shared" si="284"/>
        <v>56.735282727091104</v>
      </c>
    </row>
    <row r="2022" spans="1:9" ht="13.5" x14ac:dyDescent="0.25">
      <c r="A2022" s="3">
        <f>TITRES_STAT!B2025</f>
        <v>45247</v>
      </c>
      <c r="B2022" s="6">
        <f>TITRES_STAT!D2025</f>
        <v>30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0.16289672485794879</v>
      </c>
      <c r="G2022" s="2">
        <f t="shared" si="285"/>
        <v>0.12422042170059931</v>
      </c>
      <c r="H2022" s="2">
        <f t="shared" si="283"/>
        <v>1.311352212686643</v>
      </c>
      <c r="I2022" s="2">
        <f t="shared" si="284"/>
        <v>56.735282727091104</v>
      </c>
    </row>
    <row r="2023" spans="1:9" ht="13.5" x14ac:dyDescent="0.25">
      <c r="A2023" s="3">
        <f>TITRES_STAT!B2026</f>
        <v>45250</v>
      </c>
      <c r="B2023" s="6">
        <f>TITRES_STAT!D2026</f>
        <v>30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0.15126124451095244</v>
      </c>
      <c r="G2023" s="2">
        <f t="shared" si="285"/>
        <v>0.11534753443627078</v>
      </c>
      <c r="H2023" s="2">
        <f t="shared" si="283"/>
        <v>1.311352212686643</v>
      </c>
      <c r="I2023" s="2">
        <f t="shared" si="284"/>
        <v>56.735282727091104</v>
      </c>
    </row>
    <row r="2024" spans="1:9" ht="13.5" x14ac:dyDescent="0.25">
      <c r="A2024" s="3">
        <f>TITRES_STAT!B2027</f>
        <v>45251</v>
      </c>
      <c r="B2024" s="6">
        <f>TITRES_STAT!D2027</f>
        <v>30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0.14045686990302725</v>
      </c>
      <c r="G2024" s="2">
        <f t="shared" si="285"/>
        <v>0.10710842483368001</v>
      </c>
      <c r="H2024" s="2">
        <f t="shared" si="283"/>
        <v>1.3113522126866428</v>
      </c>
      <c r="I2024" s="2">
        <f t="shared" si="284"/>
        <v>56.735282727091104</v>
      </c>
    </row>
    <row r="2025" spans="1:9" ht="13.5" x14ac:dyDescent="0.25">
      <c r="A2025" s="3">
        <f>TITRES_STAT!B2028</f>
        <v>45252</v>
      </c>
      <c r="B2025" s="6">
        <f>TITRES_STAT!D2028</f>
        <v>30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0.13042423633852532</v>
      </c>
      <c r="G2025" s="2">
        <f t="shared" si="285"/>
        <v>9.9457823059845726E-2</v>
      </c>
      <c r="H2025" s="2">
        <f t="shared" si="283"/>
        <v>1.311352212686643</v>
      </c>
      <c r="I2025" s="2">
        <f t="shared" si="284"/>
        <v>56.735282727091104</v>
      </c>
    </row>
    <row r="2026" spans="1:9" ht="13.5" x14ac:dyDescent="0.25">
      <c r="A2026" s="3">
        <f>TITRES_STAT!B2029</f>
        <v>45253</v>
      </c>
      <c r="B2026" s="6">
        <f>TITRES_STAT!D2029</f>
        <v>30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0.12110821945720208</v>
      </c>
      <c r="G2026" s="2">
        <f t="shared" si="285"/>
        <v>9.235369284128532E-2</v>
      </c>
      <c r="H2026" s="2">
        <f t="shared" si="283"/>
        <v>1.311352212686643</v>
      </c>
      <c r="I2026" s="2">
        <f t="shared" si="284"/>
        <v>56.735282727091104</v>
      </c>
    </row>
    <row r="2027" spans="1:9" ht="13.5" x14ac:dyDescent="0.25">
      <c r="A2027" s="3">
        <f>TITRES_STAT!B2030</f>
        <v>45254</v>
      </c>
      <c r="B2027" s="6">
        <f>TITRES_STAT!D2030</f>
        <v>30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0.11245763235311622</v>
      </c>
      <c r="G2027" s="2">
        <f t="shared" si="285"/>
        <v>8.5757000495479227E-2</v>
      </c>
      <c r="H2027" s="2">
        <f t="shared" si="283"/>
        <v>1.311352212686643</v>
      </c>
      <c r="I2027" s="2">
        <f t="shared" si="284"/>
        <v>56.735282727091104</v>
      </c>
    </row>
    <row r="2028" spans="1:9" ht="13.5" x14ac:dyDescent="0.25">
      <c r="A2028" s="3">
        <f>TITRES_STAT!B2031</f>
        <v>45257</v>
      </c>
      <c r="B2028" s="6">
        <f>TITRES_STAT!D2031</f>
        <v>30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0.10442494432789363</v>
      </c>
      <c r="G2028" s="2">
        <f t="shared" si="285"/>
        <v>7.9631500460087851E-2</v>
      </c>
      <c r="H2028" s="2">
        <f t="shared" si="283"/>
        <v>1.311352212686643</v>
      </c>
      <c r="I2028" s="2">
        <f t="shared" si="284"/>
        <v>56.735282727091104</v>
      </c>
    </row>
    <row r="2029" spans="1:9" ht="13.5" x14ac:dyDescent="0.25">
      <c r="A2029" s="3">
        <f>TITRES_STAT!B2032</f>
        <v>45258</v>
      </c>
      <c r="B2029" s="6">
        <f>TITRES_STAT!D2032</f>
        <v>30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9.6966019733044084E-2</v>
      </c>
      <c r="G2029" s="2">
        <f t="shared" si="286"/>
        <v>7.3943536141510155E-2</v>
      </c>
      <c r="H2029" s="2">
        <f t="shared" si="283"/>
        <v>1.3113522126866428</v>
      </c>
      <c r="I2029" s="2">
        <f t="shared" si="284"/>
        <v>56.735282727091104</v>
      </c>
    </row>
    <row r="2030" spans="1:9" ht="13.5" x14ac:dyDescent="0.25">
      <c r="A2030" s="3">
        <f>TITRES_STAT!B2033</f>
        <v>45259</v>
      </c>
      <c r="B2030" s="6">
        <f>TITRES_STAT!D2033</f>
        <v>30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9.0039875466398092E-2</v>
      </c>
      <c r="G2030" s="2">
        <f t="shared" si="286"/>
        <v>6.8661854988545143E-2</v>
      </c>
      <c r="H2030" s="2">
        <f t="shared" si="283"/>
        <v>1.311352212686643</v>
      </c>
      <c r="I2030" s="2">
        <f t="shared" si="284"/>
        <v>56.735282727091104</v>
      </c>
    </row>
    <row r="2031" spans="1:9" ht="13.5" x14ac:dyDescent="0.25">
      <c r="A2031" s="3">
        <f>TITRES_STAT!B2034</f>
        <v>45260</v>
      </c>
      <c r="B2031" s="6">
        <f>TITRES_STAT!D2034</f>
        <v>30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8.3608455790226799E-2</v>
      </c>
      <c r="G2031" s="2">
        <f t="shared" si="286"/>
        <v>6.3757436775077628E-2</v>
      </c>
      <c r="H2031" s="2">
        <f t="shared" si="283"/>
        <v>1.311352212686643</v>
      </c>
      <c r="I2031" s="2">
        <f t="shared" si="284"/>
        <v>56.735282727091104</v>
      </c>
    </row>
    <row r="2032" spans="1:9" ht="13.5" x14ac:dyDescent="0.25">
      <c r="A2032" s="3">
        <f>TITRES_STAT!B2035</f>
        <v>45261</v>
      </c>
      <c r="B2032" s="6">
        <f>TITRES_STAT!D2035</f>
        <v>30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7.7636423233782031E-2</v>
      </c>
      <c r="G2032" s="2">
        <f t="shared" si="286"/>
        <v>5.9203334148286373E-2</v>
      </c>
      <c r="H2032" s="2">
        <f t="shared" si="283"/>
        <v>1.311352212686643</v>
      </c>
      <c r="I2032" s="2">
        <f t="shared" si="284"/>
        <v>56.735282727091104</v>
      </c>
    </row>
    <row r="2033" spans="1:9" ht="13.5" x14ac:dyDescent="0.25">
      <c r="A2033" s="3">
        <f>TITRES_STAT!B2036</f>
        <v>45264</v>
      </c>
      <c r="B2033" s="6">
        <f>TITRES_STAT!D2036</f>
        <v>30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7.2090964431369017E-2</v>
      </c>
      <c r="G2033" s="2">
        <f t="shared" si="286"/>
        <v>5.4974524566265913E-2</v>
      </c>
      <c r="H2033" s="2">
        <f t="shared" si="283"/>
        <v>1.311352212686643</v>
      </c>
      <c r="I2033" s="2">
        <f t="shared" si="284"/>
        <v>56.735282727091104</v>
      </c>
    </row>
    <row r="2034" spans="1:9" ht="13.5" x14ac:dyDescent="0.25">
      <c r="A2034" s="3">
        <f>TITRES_STAT!B2037</f>
        <v>45265</v>
      </c>
      <c r="B2034" s="6">
        <f>TITRES_STAT!D2037</f>
        <v>30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6.6941609829128376E-2</v>
      </c>
      <c r="G2034" s="2">
        <f t="shared" si="286"/>
        <v>5.1047772811532631E-2</v>
      </c>
      <c r="H2034" s="2">
        <f t="shared" si="283"/>
        <v>1.311352212686643</v>
      </c>
      <c r="I2034" s="2">
        <f t="shared" si="284"/>
        <v>56.735282727091104</v>
      </c>
    </row>
    <row r="2035" spans="1:9" ht="13.5" x14ac:dyDescent="0.25">
      <c r="A2035" s="3">
        <f>TITRES_STAT!B2038</f>
        <v>45266</v>
      </c>
      <c r="B2035" s="6">
        <f>TITRES_STAT!D2038</f>
        <v>28.65</v>
      </c>
      <c r="C2035" s="2">
        <f t="shared" si="279"/>
        <v>-1.3500000000000014</v>
      </c>
      <c r="D2035" s="2">
        <f t="shared" si="280"/>
        <v>0</v>
      </c>
      <c r="E2035" s="2">
        <f t="shared" si="281"/>
        <v>1.3500000000000014</v>
      </c>
      <c r="F2035" s="2">
        <f t="shared" si="286"/>
        <v>6.2160066269904925E-2</v>
      </c>
      <c r="G2035" s="2">
        <f t="shared" si="286"/>
        <v>0.1438300747535661</v>
      </c>
      <c r="H2035" s="2">
        <f t="shared" si="283"/>
        <v>0.43217711161179617</v>
      </c>
      <c r="I2035" s="2">
        <f t="shared" si="284"/>
        <v>30.176233659077027</v>
      </c>
    </row>
    <row r="2036" spans="1:9" ht="13.5" x14ac:dyDescent="0.25">
      <c r="A2036" s="3">
        <f>TITRES_STAT!B2039</f>
        <v>45267</v>
      </c>
      <c r="B2036" s="6">
        <f>TITRES_STAT!D2039</f>
        <v>27.37</v>
      </c>
      <c r="C2036" s="2">
        <f t="shared" si="279"/>
        <v>-1.2799999999999976</v>
      </c>
      <c r="D2036" s="2">
        <f t="shared" si="280"/>
        <v>0</v>
      </c>
      <c r="E2036" s="2">
        <f t="shared" si="281"/>
        <v>1.2799999999999976</v>
      </c>
      <c r="F2036" s="2">
        <f t="shared" si="286"/>
        <v>5.7720061536340288E-2</v>
      </c>
      <c r="G2036" s="2">
        <f t="shared" si="286"/>
        <v>0.22498506941402546</v>
      </c>
      <c r="H2036" s="2">
        <f t="shared" si="283"/>
        <v>0.25655063105597375</v>
      </c>
      <c r="I2036" s="2">
        <f t="shared" si="284"/>
        <v>20.417054809830859</v>
      </c>
    </row>
    <row r="2037" spans="1:9" ht="13.5" x14ac:dyDescent="0.25">
      <c r="A2037" s="3">
        <f>TITRES_STAT!B2040</f>
        <v>45268</v>
      </c>
      <c r="B2037" s="6">
        <f>TITRES_STAT!D2040</f>
        <v>26.14</v>
      </c>
      <c r="C2037" s="2">
        <f t="shared" si="279"/>
        <v>-1.2300000000000004</v>
      </c>
      <c r="D2037" s="2">
        <f t="shared" si="280"/>
        <v>0</v>
      </c>
      <c r="E2037" s="2">
        <f t="shared" si="281"/>
        <v>1.2300000000000004</v>
      </c>
      <c r="F2037" s="2">
        <f t="shared" si="286"/>
        <v>5.3597199998030268E-2</v>
      </c>
      <c r="G2037" s="2">
        <f t="shared" si="286"/>
        <v>0.29677185017016655</v>
      </c>
      <c r="H2037" s="2">
        <f t="shared" si="283"/>
        <v>0.18060068691588529</v>
      </c>
      <c r="I2037" s="2">
        <f t="shared" si="284"/>
        <v>15.297355737414776</v>
      </c>
    </row>
    <row r="2038" spans="1:9" ht="13.5" x14ac:dyDescent="0.25">
      <c r="A2038" s="3">
        <f>TITRES_STAT!B2041</f>
        <v>45271</v>
      </c>
      <c r="B2038" s="6">
        <f>TITRES_STAT!D2041</f>
        <v>27.31</v>
      </c>
      <c r="C2038" s="2">
        <f t="shared" si="279"/>
        <v>1.1699999999999982</v>
      </c>
      <c r="D2038" s="2">
        <f t="shared" si="280"/>
        <v>1.1699999999999982</v>
      </c>
      <c r="E2038" s="2">
        <f t="shared" si="281"/>
        <v>0</v>
      </c>
      <c r="F2038" s="2">
        <f t="shared" si="286"/>
        <v>0.13334025714102798</v>
      </c>
      <c r="G2038" s="2">
        <f t="shared" si="286"/>
        <v>0.27557386087229752</v>
      </c>
      <c r="H2038" s="2">
        <f t="shared" si="283"/>
        <v>0.48386395109810004</v>
      </c>
      <c r="I2038" s="2">
        <f t="shared" si="284"/>
        <v>32.608376983619522</v>
      </c>
    </row>
    <row r="2039" spans="1:9" ht="13.5" x14ac:dyDescent="0.25">
      <c r="A2039" s="3">
        <f>TITRES_STAT!B2042</f>
        <v>45272</v>
      </c>
      <c r="B2039" s="6">
        <f>TITRES_STAT!D2042</f>
        <v>28.53</v>
      </c>
      <c r="C2039" s="2">
        <f t="shared" si="279"/>
        <v>1.2200000000000024</v>
      </c>
      <c r="D2039" s="2">
        <f t="shared" si="280"/>
        <v>1.2200000000000024</v>
      </c>
      <c r="E2039" s="2">
        <f t="shared" si="281"/>
        <v>0</v>
      </c>
      <c r="F2039" s="2">
        <f t="shared" si="286"/>
        <v>0.2109588102023833</v>
      </c>
      <c r="G2039" s="2">
        <f t="shared" si="286"/>
        <v>0.25589001366713343</v>
      </c>
      <c r="H2039" s="2">
        <f t="shared" si="283"/>
        <v>0.82441204789180444</v>
      </c>
      <c r="I2039" s="2">
        <f t="shared" si="284"/>
        <v>45.18782085683177</v>
      </c>
    </row>
    <row r="2040" spans="1:9" ht="13.5" x14ac:dyDescent="0.25">
      <c r="A2040" s="3">
        <f>TITRES_STAT!B2043</f>
        <v>45273</v>
      </c>
      <c r="B2040" s="6">
        <f>TITRES_STAT!D2043</f>
        <v>28.52</v>
      </c>
      <c r="C2040" s="2">
        <f t="shared" si="279"/>
        <v>-1.0000000000001563E-2</v>
      </c>
      <c r="D2040" s="2">
        <f t="shared" si="280"/>
        <v>0</v>
      </c>
      <c r="E2040" s="2">
        <f t="shared" si="281"/>
        <v>1.0000000000001563E-2</v>
      </c>
      <c r="F2040" s="2">
        <f t="shared" si="286"/>
        <v>0.19589032375935592</v>
      </c>
      <c r="G2040" s="2">
        <f t="shared" si="286"/>
        <v>0.23832644126233829</v>
      </c>
      <c r="H2040" s="2">
        <f t="shared" si="283"/>
        <v>0.82194121106239015</v>
      </c>
      <c r="I2040" s="2">
        <f t="shared" si="284"/>
        <v>45.113486981454734</v>
      </c>
    </row>
    <row r="2041" spans="1:9" ht="13.5" x14ac:dyDescent="0.25">
      <c r="A2041" s="3">
        <f>TITRES_STAT!B2044</f>
        <v>45274</v>
      </c>
      <c r="B2041" s="6">
        <f>TITRES_STAT!D2044</f>
        <v>27.24</v>
      </c>
      <c r="C2041" s="2">
        <f t="shared" si="279"/>
        <v>-1.2800000000000011</v>
      </c>
      <c r="D2041" s="2">
        <f t="shared" si="280"/>
        <v>0</v>
      </c>
      <c r="E2041" s="2">
        <f t="shared" si="281"/>
        <v>1.2800000000000011</v>
      </c>
      <c r="F2041" s="2">
        <f t="shared" si="286"/>
        <v>0.18189815777654478</v>
      </c>
      <c r="G2041" s="2">
        <f t="shared" si="286"/>
        <v>0.31273169545788565</v>
      </c>
      <c r="H2041" s="2">
        <f t="shared" si="283"/>
        <v>0.58164286005682553</v>
      </c>
      <c r="I2041" s="2">
        <f t="shared" si="284"/>
        <v>36.774601570668622</v>
      </c>
    </row>
    <row r="2042" spans="1:9" ht="13.5" x14ac:dyDescent="0.25">
      <c r="A2042" s="3">
        <f>TITRES_STAT!B2045</f>
        <v>45275</v>
      </c>
      <c r="B2042" s="6">
        <f>TITRES_STAT!D2045</f>
        <v>27.24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0.16890543222107729</v>
      </c>
      <c r="G2042" s="2">
        <f t="shared" si="286"/>
        <v>0.2903937172108938</v>
      </c>
      <c r="H2042" s="2">
        <f t="shared" si="283"/>
        <v>0.58164286005682564</v>
      </c>
      <c r="I2042" s="2">
        <f t="shared" si="284"/>
        <v>36.774601570668636</v>
      </c>
    </row>
    <row r="2043" spans="1:9" ht="13.5" x14ac:dyDescent="0.25">
      <c r="A2043" s="3">
        <f>TITRES_STAT!B2046</f>
        <v>45278</v>
      </c>
      <c r="B2043" s="6">
        <f>TITRES_STAT!D2046</f>
        <v>27.24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0.15684075849100035</v>
      </c>
      <c r="G2043" s="2">
        <f t="shared" si="286"/>
        <v>0.2696513088386871</v>
      </c>
      <c r="H2043" s="2">
        <f t="shared" si="283"/>
        <v>0.58164286005682564</v>
      </c>
      <c r="I2043" s="2">
        <f t="shared" si="284"/>
        <v>36.774601570668636</v>
      </c>
    </row>
    <row r="2044" spans="1:9" ht="13.5" x14ac:dyDescent="0.25">
      <c r="A2044" s="3">
        <f>TITRES_STAT!B2047</f>
        <v>45279</v>
      </c>
      <c r="B2044" s="6">
        <f>TITRES_STAT!D2047</f>
        <v>27.24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0.14563784717021461</v>
      </c>
      <c r="G2044" s="2">
        <f t="shared" si="286"/>
        <v>0.25039050106449517</v>
      </c>
      <c r="H2044" s="2">
        <f t="shared" si="283"/>
        <v>0.58164286005682564</v>
      </c>
      <c r="I2044" s="2">
        <f t="shared" si="284"/>
        <v>36.774601570668636</v>
      </c>
    </row>
    <row r="2045" spans="1:9" ht="13.5" x14ac:dyDescent="0.25">
      <c r="A2045" s="3">
        <f>TITRES_STAT!B2048</f>
        <v>45280</v>
      </c>
      <c r="B2045" s="6">
        <f>TITRES_STAT!D2048</f>
        <v>27.24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0.13523514380091356</v>
      </c>
      <c r="G2045" s="2">
        <f t="shared" si="287"/>
        <v>0.23250546527417409</v>
      </c>
      <c r="H2045" s="2">
        <f t="shared" si="283"/>
        <v>0.58164286005682553</v>
      </c>
      <c r="I2045" s="2">
        <f t="shared" si="284"/>
        <v>36.774601570668622</v>
      </c>
    </row>
    <row r="2046" spans="1:9" ht="13.5" x14ac:dyDescent="0.25">
      <c r="A2046" s="3">
        <f>TITRES_STAT!B2049</f>
        <v>45281</v>
      </c>
      <c r="B2046" s="6">
        <f>TITRES_STAT!D2049</f>
        <v>26.1</v>
      </c>
      <c r="C2046" s="2">
        <f t="shared" si="279"/>
        <v>-1.139999999999997</v>
      </c>
      <c r="D2046" s="2">
        <f t="shared" si="280"/>
        <v>0</v>
      </c>
      <c r="E2046" s="2">
        <f t="shared" si="281"/>
        <v>1.139999999999997</v>
      </c>
      <c r="F2046" s="2">
        <f t="shared" si="287"/>
        <v>0.12557549067227688</v>
      </c>
      <c r="G2046" s="2">
        <f t="shared" si="287"/>
        <v>0.29732650346887574</v>
      </c>
      <c r="H2046" s="2">
        <f t="shared" si="283"/>
        <v>0.42234879570842626</v>
      </c>
      <c r="I2046" s="2">
        <f t="shared" si="284"/>
        <v>29.693757043473141</v>
      </c>
    </row>
    <row r="2047" spans="1:9" ht="13.5" x14ac:dyDescent="0.25">
      <c r="A2047" s="3">
        <f>TITRES_STAT!B2050</f>
        <v>45282</v>
      </c>
      <c r="B2047" s="6">
        <f>TITRES_STAT!D2050</f>
        <v>27.27</v>
      </c>
      <c r="C2047" s="2">
        <f t="shared" si="279"/>
        <v>1.1699999999999982</v>
      </c>
      <c r="D2047" s="2">
        <f t="shared" si="280"/>
        <v>1.1699999999999982</v>
      </c>
      <c r="E2047" s="2">
        <f t="shared" si="281"/>
        <v>0</v>
      </c>
      <c r="F2047" s="2">
        <f t="shared" si="287"/>
        <v>0.2001772413385427</v>
      </c>
      <c r="G2047" s="2">
        <f t="shared" si="287"/>
        <v>0.27608889607824177</v>
      </c>
      <c r="H2047" s="2">
        <f t="shared" si="283"/>
        <v>0.72504633175038591</v>
      </c>
      <c r="I2047" s="2">
        <f t="shared" si="284"/>
        <v>42.030542508077986</v>
      </c>
    </row>
    <row r="2048" spans="1:9" ht="13.5" x14ac:dyDescent="0.25">
      <c r="A2048" s="3">
        <f>TITRES_STAT!B2051</f>
        <v>45285</v>
      </c>
      <c r="B2048" s="6">
        <f>TITRES_STAT!D2051</f>
        <v>27.27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0.18587886695721823</v>
      </c>
      <c r="G2048" s="2">
        <f t="shared" si="287"/>
        <v>0.25636826064408164</v>
      </c>
      <c r="H2048" s="2">
        <f t="shared" si="283"/>
        <v>0.72504633175038591</v>
      </c>
      <c r="I2048" s="2">
        <f t="shared" si="284"/>
        <v>42.030542508077986</v>
      </c>
    </row>
    <row r="2049" spans="1:9" ht="13.5" x14ac:dyDescent="0.25">
      <c r="A2049" s="3">
        <f>TITRES_STAT!B2052</f>
        <v>45286</v>
      </c>
      <c r="B2049" s="6">
        <f>TITRES_STAT!D2052</f>
        <v>27.27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0.17260180503170264</v>
      </c>
      <c r="G2049" s="2">
        <f t="shared" si="287"/>
        <v>0.23805624202664724</v>
      </c>
      <c r="H2049" s="2">
        <f t="shared" si="283"/>
        <v>0.72504633175038591</v>
      </c>
      <c r="I2049" s="2">
        <f t="shared" si="284"/>
        <v>42.030542508077986</v>
      </c>
    </row>
    <row r="2050" spans="1:9" ht="13.5" x14ac:dyDescent="0.25">
      <c r="A2050" s="3">
        <f>TITRES_STAT!B2053</f>
        <v>45287</v>
      </c>
      <c r="B2050" s="6">
        <f>TITRES_STAT!D2053</f>
        <v>27.27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0.16027310467229533</v>
      </c>
      <c r="G2050" s="2">
        <f t="shared" si="287"/>
        <v>0.22105222473902958</v>
      </c>
      <c r="H2050" s="2">
        <f t="shared" si="283"/>
        <v>0.72504633175038602</v>
      </c>
      <c r="I2050" s="2">
        <f t="shared" si="284"/>
        <v>42.030542508077993</v>
      </c>
    </row>
    <row r="2051" spans="1:9" ht="13.5" x14ac:dyDescent="0.25">
      <c r="A2051" s="3">
        <f>TITRES_STAT!B2054</f>
        <v>45288</v>
      </c>
      <c r="B2051" s="6">
        <f>TITRES_STAT!D2054</f>
        <v>28.49</v>
      </c>
      <c r="C2051" s="2">
        <f t="shared" ref="C2051:C2114" si="288">B2051-B2050</f>
        <v>1.2199999999999989</v>
      </c>
      <c r="D2051" s="2">
        <f t="shared" ref="D2051:D2114" si="289">IF(C2051&gt;0,C2051,0)</f>
        <v>1.2199999999999989</v>
      </c>
      <c r="E2051" s="2">
        <f t="shared" ref="E2051:E2114" si="290">IF(C2051&lt;0,-C2051,0)</f>
        <v>0</v>
      </c>
      <c r="F2051" s="2">
        <f t="shared" si="287"/>
        <v>0.23596788290998844</v>
      </c>
      <c r="G2051" s="2">
        <f t="shared" si="287"/>
        <v>0.20526278011481319</v>
      </c>
      <c r="H2051" s="2">
        <f t="shared" si="283"/>
        <v>1.149589237649419</v>
      </c>
      <c r="I2051" s="2">
        <f t="shared" si="284"/>
        <v>53.479484243533783</v>
      </c>
    </row>
    <row r="2052" spans="1:9" ht="13.5" x14ac:dyDescent="0.25">
      <c r="A2052" s="3">
        <f>TITRES_STAT!B2055</f>
        <v>45289</v>
      </c>
      <c r="B2052" s="6">
        <f>TITRES_STAT!D2055</f>
        <v>29.77</v>
      </c>
      <c r="C2052" s="2">
        <f t="shared" si="288"/>
        <v>1.2800000000000011</v>
      </c>
      <c r="D2052" s="2">
        <f t="shared" si="289"/>
        <v>1.2800000000000011</v>
      </c>
      <c r="E2052" s="2">
        <f t="shared" si="290"/>
        <v>0</v>
      </c>
      <c r="F2052" s="2">
        <f t="shared" si="287"/>
        <v>0.31054160555927507</v>
      </c>
      <c r="G2052" s="2">
        <f t="shared" si="287"/>
        <v>0.1906011529637551</v>
      </c>
      <c r="H2052" s="2">
        <f t="shared" si="283"/>
        <v>1.6292745386400047</v>
      </c>
      <c r="I2052" s="2">
        <f t="shared" si="284"/>
        <v>61.966695173747389</v>
      </c>
    </row>
    <row r="2053" spans="1:9" ht="13.5" x14ac:dyDescent="0.25">
      <c r="A2053" s="3">
        <f>TITRES_STAT!B2056</f>
        <v>45293</v>
      </c>
      <c r="B2053" s="6">
        <f>TITRES_STAT!D2056</f>
        <v>30</v>
      </c>
      <c r="C2053" s="2">
        <f t="shared" si="288"/>
        <v>0.23000000000000043</v>
      </c>
      <c r="D2053" s="2">
        <f t="shared" si="289"/>
        <v>0.23000000000000043</v>
      </c>
      <c r="E2053" s="2">
        <f t="shared" si="290"/>
        <v>0</v>
      </c>
      <c r="F2053" s="2">
        <f t="shared" si="287"/>
        <v>0.30478863373361259</v>
      </c>
      <c r="G2053" s="2">
        <f t="shared" si="287"/>
        <v>0.17698678489491543</v>
      </c>
      <c r="H2053" s="2">
        <f t="shared" si="283"/>
        <v>1.7220982567403467</v>
      </c>
      <c r="I2053" s="2">
        <f t="shared" si="284"/>
        <v>63.26363320927738</v>
      </c>
    </row>
    <row r="2054" spans="1:9" ht="13.5" x14ac:dyDescent="0.25">
      <c r="A2054" s="3">
        <f>TITRES_STAT!B2057</f>
        <v>45294</v>
      </c>
      <c r="B2054" s="6">
        <f>TITRES_STAT!D2057</f>
        <v>29.99</v>
      </c>
      <c r="C2054" s="2">
        <f t="shared" si="288"/>
        <v>-1.0000000000001563E-2</v>
      </c>
      <c r="D2054" s="2">
        <f t="shared" si="289"/>
        <v>0</v>
      </c>
      <c r="E2054" s="2">
        <f t="shared" si="290"/>
        <v>1.0000000000001563E-2</v>
      </c>
      <c r="F2054" s="2">
        <f t="shared" si="287"/>
        <v>0.28301801703835455</v>
      </c>
      <c r="G2054" s="2">
        <f t="shared" si="287"/>
        <v>0.16505915740242158</v>
      </c>
      <c r="H2054" s="2">
        <f t="shared" si="283"/>
        <v>1.714645957802535</v>
      </c>
      <c r="I2054" s="2">
        <f t="shared" si="284"/>
        <v>63.162783819902437</v>
      </c>
    </row>
    <row r="2055" spans="1:9" ht="13.5" x14ac:dyDescent="0.25">
      <c r="A2055" s="3">
        <f>TITRES_STAT!B2058</f>
        <v>45295</v>
      </c>
      <c r="B2055" s="6">
        <f>TITRES_STAT!D2058</f>
        <v>29.99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0.26280244439275779</v>
      </c>
      <c r="G2055" s="2">
        <f t="shared" si="287"/>
        <v>0.15326921758796289</v>
      </c>
      <c r="H2055" s="2">
        <f t="shared" si="283"/>
        <v>1.7146459578025353</v>
      </c>
      <c r="I2055" s="2">
        <f t="shared" si="284"/>
        <v>63.162783819902437</v>
      </c>
    </row>
    <row r="2056" spans="1:9" ht="13.5" x14ac:dyDescent="0.25">
      <c r="A2056" s="3">
        <f>TITRES_STAT!B2059</f>
        <v>45296</v>
      </c>
      <c r="B2056" s="6">
        <f>TITRES_STAT!D2059</f>
        <v>29.99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0.24403084122184654</v>
      </c>
      <c r="G2056" s="2">
        <f t="shared" si="287"/>
        <v>0.14232141633167983</v>
      </c>
      <c r="H2056" s="2">
        <f t="shared" si="283"/>
        <v>1.7146459578025353</v>
      </c>
      <c r="I2056" s="2">
        <f t="shared" si="284"/>
        <v>63.162783819902437</v>
      </c>
    </row>
    <row r="2057" spans="1:9" ht="13.5" x14ac:dyDescent="0.25">
      <c r="A2057" s="3">
        <f>TITRES_STAT!B2060</f>
        <v>45299</v>
      </c>
      <c r="B2057" s="6">
        <f>TITRES_STAT!D2060</f>
        <v>28.65</v>
      </c>
      <c r="C2057" s="2">
        <f t="shared" si="288"/>
        <v>-1.3399999999999999</v>
      </c>
      <c r="D2057" s="2">
        <f t="shared" si="289"/>
        <v>0</v>
      </c>
      <c r="E2057" s="2">
        <f t="shared" si="290"/>
        <v>1.3399999999999999</v>
      </c>
      <c r="F2057" s="2">
        <f t="shared" si="287"/>
        <v>0.2266000668488575</v>
      </c>
      <c r="G2057" s="2">
        <f t="shared" si="287"/>
        <v>0.22786988659370269</v>
      </c>
      <c r="H2057" s="2">
        <f t="shared" si="283"/>
        <v>0.99442743504274744</v>
      </c>
      <c r="I2057" s="2">
        <f t="shared" si="284"/>
        <v>49.86029662299714</v>
      </c>
    </row>
    <row r="2058" spans="1:9" ht="13.5" x14ac:dyDescent="0.25">
      <c r="A2058" s="3">
        <f>TITRES_STAT!B2061</f>
        <v>45300</v>
      </c>
      <c r="B2058" s="6">
        <f>TITRES_STAT!D2061</f>
        <v>28.65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0.21041434778822482</v>
      </c>
      <c r="G2058" s="2">
        <f t="shared" si="287"/>
        <v>0.21159346612272392</v>
      </c>
      <c r="H2058" s="2">
        <f t="shared" si="283"/>
        <v>0.99442743504274744</v>
      </c>
      <c r="I2058" s="2">
        <f t="shared" si="284"/>
        <v>49.86029662299714</v>
      </c>
    </row>
    <row r="2059" spans="1:9" ht="13.5" x14ac:dyDescent="0.25">
      <c r="A2059" s="3">
        <f>TITRES_STAT!B2062</f>
        <v>45301</v>
      </c>
      <c r="B2059" s="6">
        <f>TITRES_STAT!D2062</f>
        <v>28.65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0.19538475151763732</v>
      </c>
      <c r="G2059" s="2">
        <f t="shared" si="287"/>
        <v>0.19647964711395791</v>
      </c>
      <c r="H2059" s="2">
        <f t="shared" si="283"/>
        <v>0.99442743504274744</v>
      </c>
      <c r="I2059" s="2">
        <f t="shared" si="284"/>
        <v>49.86029662299714</v>
      </c>
    </row>
    <row r="2060" spans="1:9" ht="13.5" x14ac:dyDescent="0.25">
      <c r="A2060" s="3">
        <f>TITRES_STAT!B2063</f>
        <v>45302</v>
      </c>
      <c r="B2060" s="6">
        <f>TITRES_STAT!D2063</f>
        <v>28.65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0.18142869783780607</v>
      </c>
      <c r="G2060" s="2">
        <f t="shared" si="287"/>
        <v>0.18244538660581805</v>
      </c>
      <c r="H2060" s="2">
        <f t="shared" si="283"/>
        <v>0.99442743504274744</v>
      </c>
      <c r="I2060" s="2">
        <f t="shared" si="284"/>
        <v>49.86029662299714</v>
      </c>
    </row>
    <row r="2061" spans="1:9" ht="13.5" x14ac:dyDescent="0.25">
      <c r="A2061" s="3">
        <f>TITRES_STAT!B2064</f>
        <v>45303</v>
      </c>
      <c r="B2061" s="6">
        <f>TITRES_STAT!D2064</f>
        <v>28.65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0.16846950513510564</v>
      </c>
      <c r="G2061" s="2">
        <f t="shared" si="291"/>
        <v>0.16941357327683107</v>
      </c>
      <c r="H2061" s="2">
        <f t="shared" si="283"/>
        <v>0.99442743504274733</v>
      </c>
      <c r="I2061" s="2">
        <f t="shared" si="284"/>
        <v>49.860296622997133</v>
      </c>
    </row>
    <row r="2062" spans="1:9" ht="13.5" x14ac:dyDescent="0.25">
      <c r="A2062" s="3">
        <f>TITRES_STAT!B2065</f>
        <v>45306</v>
      </c>
      <c r="B2062" s="6">
        <f>TITRES_STAT!D2065</f>
        <v>28.65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0.15643596905402668</v>
      </c>
      <c r="G2062" s="2">
        <f t="shared" si="291"/>
        <v>0.15731260375705741</v>
      </c>
      <c r="H2062" s="2">
        <f t="shared" si="283"/>
        <v>0.99442743504274744</v>
      </c>
      <c r="I2062" s="2">
        <f t="shared" si="284"/>
        <v>49.86029662299714</v>
      </c>
    </row>
    <row r="2063" spans="1:9" ht="13.5" x14ac:dyDescent="0.25">
      <c r="A2063" s="3">
        <f>TITRES_STAT!B2066</f>
        <v>45307</v>
      </c>
      <c r="B2063" s="6">
        <f>TITRES_STAT!D2066</f>
        <v>28.65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0.14526197126445334</v>
      </c>
      <c r="G2063" s="2">
        <f t="shared" si="291"/>
        <v>0.1460759892029819</v>
      </c>
      <c r="H2063" s="2">
        <f t="shared" si="283"/>
        <v>0.99442743504274733</v>
      </c>
      <c r="I2063" s="2">
        <f t="shared" si="284"/>
        <v>49.860296622997133</v>
      </c>
    </row>
    <row r="2064" spans="1:9" ht="13.5" x14ac:dyDescent="0.25">
      <c r="A2064" s="3">
        <f>TITRES_STAT!B2067</f>
        <v>45308</v>
      </c>
      <c r="B2064" s="6">
        <f>TITRES_STAT!D2067</f>
        <v>28.65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0.13488611617413523</v>
      </c>
      <c r="G2064" s="2">
        <f t="shared" si="291"/>
        <v>0.13564198997419746</v>
      </c>
      <c r="H2064" s="2">
        <f t="shared" si="283"/>
        <v>0.99442743504274733</v>
      </c>
      <c r="I2064" s="2">
        <f t="shared" si="284"/>
        <v>49.860296622997133</v>
      </c>
    </row>
    <row r="2065" spans="1:9" ht="13.5" x14ac:dyDescent="0.25">
      <c r="A2065" s="3">
        <f>TITRES_STAT!B2068</f>
        <v>45309</v>
      </c>
      <c r="B2065" s="6">
        <f>TITRES_STAT!D2068</f>
        <v>28.65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0.12525139359026843</v>
      </c>
      <c r="G2065" s="2">
        <f t="shared" si="291"/>
        <v>0.12595327640461193</v>
      </c>
      <c r="H2065" s="2">
        <f t="shared" ref="H2065:H2128" si="292">F2065/G2065</f>
        <v>0.99442743504274733</v>
      </c>
      <c r="I2065" s="2">
        <f t="shared" ref="I2065:I2128" si="293">IF(G2065=0,100,100-(100/(1+H2065)))</f>
        <v>49.860296622997133</v>
      </c>
    </row>
    <row r="2066" spans="1:9" ht="13.5" x14ac:dyDescent="0.25">
      <c r="A2066" s="3">
        <f>TITRES_STAT!B2069</f>
        <v>45310</v>
      </c>
      <c r="B2066" s="6">
        <f>TITRES_STAT!D2069</f>
        <v>27.37</v>
      </c>
      <c r="C2066" s="2">
        <f t="shared" si="288"/>
        <v>-1.2799999999999976</v>
      </c>
      <c r="D2066" s="2">
        <f t="shared" si="289"/>
        <v>0</v>
      </c>
      <c r="E2066" s="2">
        <f t="shared" si="290"/>
        <v>1.2799999999999976</v>
      </c>
      <c r="F2066" s="2">
        <f t="shared" si="291"/>
        <v>0.11630486547667783</v>
      </c>
      <c r="G2066" s="2">
        <f t="shared" si="291"/>
        <v>0.20838518523285376</v>
      </c>
      <c r="H2066" s="2">
        <f t="shared" si="292"/>
        <v>0.55812444318782284</v>
      </c>
      <c r="I2066" s="2">
        <f t="shared" si="293"/>
        <v>35.820273895834404</v>
      </c>
    </row>
    <row r="2067" spans="1:9" ht="13.5" x14ac:dyDescent="0.25">
      <c r="A2067" s="3">
        <f>TITRES_STAT!B2070</f>
        <v>45313</v>
      </c>
      <c r="B2067" s="6">
        <f>TITRES_STAT!D2070</f>
        <v>26.14</v>
      </c>
      <c r="C2067" s="2">
        <f t="shared" si="288"/>
        <v>-1.2300000000000004</v>
      </c>
      <c r="D2067" s="2">
        <f t="shared" si="289"/>
        <v>0</v>
      </c>
      <c r="E2067" s="2">
        <f t="shared" si="290"/>
        <v>1.2300000000000004</v>
      </c>
      <c r="F2067" s="2">
        <f t="shared" si="291"/>
        <v>0.10799737508548655</v>
      </c>
      <c r="G2067" s="2">
        <f t="shared" si="291"/>
        <v>0.28135767200193568</v>
      </c>
      <c r="H2067" s="2">
        <f t="shared" si="292"/>
        <v>0.38384371862709882</v>
      </c>
      <c r="I2067" s="2">
        <f t="shared" si="293"/>
        <v>27.737504854081891</v>
      </c>
    </row>
    <row r="2068" spans="1:9" ht="13.5" x14ac:dyDescent="0.25">
      <c r="A2068" s="3">
        <f>TITRES_STAT!B2071</f>
        <v>45314</v>
      </c>
      <c r="B2068" s="6">
        <f>TITRES_STAT!D2071</f>
        <v>24.97</v>
      </c>
      <c r="C2068" s="2">
        <f t="shared" si="288"/>
        <v>-1.1700000000000017</v>
      </c>
      <c r="D2068" s="2">
        <f t="shared" si="289"/>
        <v>0</v>
      </c>
      <c r="E2068" s="2">
        <f t="shared" si="290"/>
        <v>1.1700000000000017</v>
      </c>
      <c r="F2068" s="2">
        <f t="shared" si="291"/>
        <v>0.10028327686509465</v>
      </c>
      <c r="G2068" s="2">
        <f t="shared" si="291"/>
        <v>0.34483212400179752</v>
      </c>
      <c r="H2068" s="2">
        <f t="shared" si="292"/>
        <v>0.29081767586297125</v>
      </c>
      <c r="I2068" s="2">
        <f t="shared" si="293"/>
        <v>22.529725250976767</v>
      </c>
    </row>
    <row r="2069" spans="1:9" ht="13.5" x14ac:dyDescent="0.25">
      <c r="A2069" s="3">
        <f>TITRES_STAT!B2072</f>
        <v>45315</v>
      </c>
      <c r="B2069" s="6">
        <f>TITRES_STAT!D2072</f>
        <v>23.85</v>
      </c>
      <c r="C2069" s="2">
        <f t="shared" si="288"/>
        <v>-1.1199999999999974</v>
      </c>
      <c r="D2069" s="2">
        <f t="shared" si="289"/>
        <v>0</v>
      </c>
      <c r="E2069" s="2">
        <f t="shared" si="290"/>
        <v>1.1199999999999974</v>
      </c>
      <c r="F2069" s="2">
        <f t="shared" si="291"/>
        <v>9.3120185660445026E-2</v>
      </c>
      <c r="G2069" s="2">
        <f t="shared" si="291"/>
        <v>0.40020125800166895</v>
      </c>
      <c r="H2069" s="2">
        <f t="shared" si="292"/>
        <v>0.2326833906655453</v>
      </c>
      <c r="I2069" s="2">
        <f t="shared" si="293"/>
        <v>18.876168238132564</v>
      </c>
    </row>
    <row r="2070" spans="1:9" ht="13.5" x14ac:dyDescent="0.25">
      <c r="A2070" s="3">
        <f>TITRES_STAT!B2073</f>
        <v>45316</v>
      </c>
      <c r="B2070" s="6">
        <f>TITRES_STAT!D2073</f>
        <v>22.78</v>
      </c>
      <c r="C2070" s="2">
        <f t="shared" si="288"/>
        <v>-1.0700000000000003</v>
      </c>
      <c r="D2070" s="2">
        <f t="shared" si="289"/>
        <v>0</v>
      </c>
      <c r="E2070" s="2">
        <f t="shared" si="290"/>
        <v>1.0700000000000003</v>
      </c>
      <c r="F2070" s="2">
        <f t="shared" si="291"/>
        <v>8.6468743827556094E-2</v>
      </c>
      <c r="G2070" s="2">
        <f t="shared" si="291"/>
        <v>0.44804402528726406</v>
      </c>
      <c r="H2070" s="2">
        <f t="shared" si="292"/>
        <v>0.19299162347297574</v>
      </c>
      <c r="I2070" s="2">
        <f t="shared" si="293"/>
        <v>16.177114715285981</v>
      </c>
    </row>
    <row r="2071" spans="1:9" ht="13.5" x14ac:dyDescent="0.25">
      <c r="A2071" s="3">
        <f>TITRES_STAT!B2074</f>
        <v>45317</v>
      </c>
      <c r="B2071" s="6">
        <f>TITRES_STAT!D2074</f>
        <v>22.78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8.0292404982730645E-2</v>
      </c>
      <c r="G2071" s="2">
        <f t="shared" si="291"/>
        <v>0.41604088062388805</v>
      </c>
      <c r="H2071" s="2">
        <f t="shared" si="292"/>
        <v>0.19299162347297572</v>
      </c>
      <c r="I2071" s="2">
        <f t="shared" si="293"/>
        <v>16.177114715285953</v>
      </c>
    </row>
    <row r="2072" spans="1:9" ht="13.5" x14ac:dyDescent="0.25">
      <c r="A2072" s="3">
        <f>TITRES_STAT!B2075</f>
        <v>45320</v>
      </c>
      <c r="B2072" s="6">
        <f>TITRES_STAT!D2075</f>
        <v>22.78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7.4557233198249889E-2</v>
      </c>
      <c r="G2072" s="2">
        <f t="shared" si="291"/>
        <v>0.38632367486503894</v>
      </c>
      <c r="H2072" s="2">
        <f t="shared" si="292"/>
        <v>0.19299162347297572</v>
      </c>
      <c r="I2072" s="2">
        <f t="shared" si="293"/>
        <v>16.177114715285953</v>
      </c>
    </row>
    <row r="2073" spans="1:9" ht="13.5" x14ac:dyDescent="0.25">
      <c r="A2073" s="3">
        <f>TITRES_STAT!B2076</f>
        <v>45321</v>
      </c>
      <c r="B2073" s="6">
        <f>TITRES_STAT!D2076</f>
        <v>22.78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6.9231716541232044E-2</v>
      </c>
      <c r="G2073" s="2">
        <f t="shared" si="291"/>
        <v>0.3587291266603933</v>
      </c>
      <c r="H2073" s="2">
        <f t="shared" si="292"/>
        <v>0.19299162347297574</v>
      </c>
      <c r="I2073" s="2">
        <f t="shared" si="293"/>
        <v>16.177114715285981</v>
      </c>
    </row>
    <row r="2074" spans="1:9" ht="13.5" x14ac:dyDescent="0.25">
      <c r="A2074" s="3">
        <f>TITRES_STAT!B2077</f>
        <v>45322</v>
      </c>
      <c r="B2074" s="6">
        <f>TITRES_STAT!D2077</f>
        <v>22.78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6.428659393114404E-2</v>
      </c>
      <c r="G2074" s="2">
        <f t="shared" si="291"/>
        <v>0.33310561761322238</v>
      </c>
      <c r="H2074" s="2">
        <f t="shared" si="292"/>
        <v>0.19299162347297572</v>
      </c>
      <c r="I2074" s="2">
        <f t="shared" si="293"/>
        <v>16.177114715285953</v>
      </c>
    </row>
    <row r="2075" spans="1:9" ht="13.5" x14ac:dyDescent="0.25">
      <c r="A2075" s="3">
        <f>TITRES_STAT!B2078</f>
        <v>45323</v>
      </c>
      <c r="B2075" s="6">
        <f>TITRES_STAT!D2078</f>
        <v>22.78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5.9694694364633753E-2</v>
      </c>
      <c r="G2075" s="2">
        <f t="shared" si="291"/>
        <v>0.30931235921227795</v>
      </c>
      <c r="H2075" s="2">
        <f t="shared" si="292"/>
        <v>0.19299162347297569</v>
      </c>
      <c r="I2075" s="2">
        <f t="shared" si="293"/>
        <v>16.177114715285953</v>
      </c>
    </row>
    <row r="2076" spans="1:9" ht="13.5" x14ac:dyDescent="0.25">
      <c r="A2076" s="3">
        <f>TITRES_STAT!B2079</f>
        <v>45324</v>
      </c>
      <c r="B2076" s="6">
        <f>TITRES_STAT!D2079</f>
        <v>22.78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5.5430787624302771E-2</v>
      </c>
      <c r="G2076" s="2">
        <f t="shared" si="291"/>
        <v>0.28721861926854381</v>
      </c>
      <c r="H2076" s="2">
        <f t="shared" si="292"/>
        <v>0.19299162347297572</v>
      </c>
      <c r="I2076" s="2">
        <f t="shared" si="293"/>
        <v>16.177114715285953</v>
      </c>
    </row>
    <row r="2077" spans="1:9" ht="13.5" x14ac:dyDescent="0.25">
      <c r="A2077" s="3">
        <f>TITRES_STAT!B2080</f>
        <v>45327</v>
      </c>
      <c r="B2077" s="6">
        <f>TITRES_STAT!D2080</f>
        <v>22.78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5.1471445651138294E-2</v>
      </c>
      <c r="G2077" s="2">
        <f t="shared" si="294"/>
        <v>0.26670300360650495</v>
      </c>
      <c r="H2077" s="2">
        <f t="shared" si="292"/>
        <v>0.19299162347297574</v>
      </c>
      <c r="I2077" s="2">
        <f t="shared" si="293"/>
        <v>16.177114715285981</v>
      </c>
    </row>
    <row r="2078" spans="1:9" ht="13.5" x14ac:dyDescent="0.25">
      <c r="A2078" s="3">
        <f>TITRES_STAT!B2081</f>
        <v>45328</v>
      </c>
      <c r="B2078" s="6">
        <f>TITRES_STAT!D2081</f>
        <v>22.78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4.7794913818914132E-2</v>
      </c>
      <c r="G2078" s="2">
        <f t="shared" si="294"/>
        <v>0.24765278906318317</v>
      </c>
      <c r="H2078" s="2">
        <f t="shared" si="292"/>
        <v>0.19299162347297574</v>
      </c>
      <c r="I2078" s="2">
        <f t="shared" si="293"/>
        <v>16.177114715285981</v>
      </c>
    </row>
    <row r="2079" spans="1:9" ht="13.5" x14ac:dyDescent="0.25">
      <c r="A2079" s="3">
        <f>TITRES_STAT!B2082</f>
        <v>45329</v>
      </c>
      <c r="B2079" s="6">
        <f>TITRES_STAT!D2082</f>
        <v>22.78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4.4380991403277406E-2</v>
      </c>
      <c r="G2079" s="2">
        <f t="shared" si="294"/>
        <v>0.22996330413009863</v>
      </c>
      <c r="H2079" s="2">
        <f t="shared" si="292"/>
        <v>0.19299162347297574</v>
      </c>
      <c r="I2079" s="2">
        <f t="shared" si="293"/>
        <v>16.177114715285981</v>
      </c>
    </row>
    <row r="2080" spans="1:9" ht="13.5" x14ac:dyDescent="0.25">
      <c r="A2080" s="3">
        <f>TITRES_STAT!B2083</f>
        <v>45330</v>
      </c>
      <c r="B2080" s="6">
        <f>TITRES_STAT!D2083</f>
        <v>22.78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4.1210920588757589E-2</v>
      </c>
      <c r="G2080" s="2">
        <f t="shared" si="294"/>
        <v>0.21353735383509159</v>
      </c>
      <c r="H2080" s="2">
        <f t="shared" si="292"/>
        <v>0.19299162347297574</v>
      </c>
      <c r="I2080" s="2">
        <f t="shared" si="293"/>
        <v>16.177114715285981</v>
      </c>
    </row>
    <row r="2081" spans="1:9" ht="13.5" x14ac:dyDescent="0.25">
      <c r="A2081" s="3">
        <f>TITRES_STAT!B2084</f>
        <v>45331</v>
      </c>
      <c r="B2081" s="6">
        <f>TITRES_STAT!D2084</f>
        <v>22.78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3.8267283403846331E-2</v>
      </c>
      <c r="G2081" s="2">
        <f t="shared" si="294"/>
        <v>0.19828468570401364</v>
      </c>
      <c r="H2081" s="2">
        <f t="shared" si="292"/>
        <v>0.19299162347297572</v>
      </c>
      <c r="I2081" s="2">
        <f t="shared" si="293"/>
        <v>16.177114715285953</v>
      </c>
    </row>
    <row r="2082" spans="1:9" ht="13.5" x14ac:dyDescent="0.25">
      <c r="A2082" s="3">
        <f>TITRES_STAT!B2085</f>
        <v>45334</v>
      </c>
      <c r="B2082" s="6">
        <f>TITRES_STAT!D2085</f>
        <v>22.78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3.553390601785731E-2</v>
      </c>
      <c r="G2082" s="2">
        <f t="shared" si="294"/>
        <v>0.18412149386801266</v>
      </c>
      <c r="H2082" s="2">
        <f t="shared" si="292"/>
        <v>0.19299162347297574</v>
      </c>
      <c r="I2082" s="2">
        <f t="shared" si="293"/>
        <v>16.177114715285981</v>
      </c>
    </row>
    <row r="2083" spans="1:9" ht="13.5" x14ac:dyDescent="0.25">
      <c r="A2083" s="3">
        <f>TITRES_STAT!B2086</f>
        <v>45335</v>
      </c>
      <c r="B2083" s="6">
        <f>TITRES_STAT!D2086</f>
        <v>22.78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3.2995769873724642E-2</v>
      </c>
      <c r="G2083" s="2">
        <f t="shared" si="294"/>
        <v>0.17096995859172606</v>
      </c>
      <c r="H2083" s="2">
        <f t="shared" si="292"/>
        <v>0.19299162347297569</v>
      </c>
      <c r="I2083" s="2">
        <f t="shared" si="293"/>
        <v>16.177114715285953</v>
      </c>
    </row>
    <row r="2084" spans="1:9" ht="13.5" x14ac:dyDescent="0.25">
      <c r="A2084" s="3">
        <f>TITRES_STAT!B2087</f>
        <v>45336</v>
      </c>
      <c r="B2084" s="6">
        <f>TITRES_STAT!D2087</f>
        <v>23.71</v>
      </c>
      <c r="C2084" s="2">
        <f t="shared" si="288"/>
        <v>0.92999999999999972</v>
      </c>
      <c r="D2084" s="2">
        <f t="shared" si="289"/>
        <v>0.92999999999999972</v>
      </c>
      <c r="E2084" s="2">
        <f t="shared" si="290"/>
        <v>0</v>
      </c>
      <c r="F2084" s="2">
        <f t="shared" si="294"/>
        <v>9.7067500597029996E-2</v>
      </c>
      <c r="G2084" s="2">
        <f t="shared" si="294"/>
        <v>0.15875781869231706</v>
      </c>
      <c r="H2084" s="2">
        <f t="shared" si="292"/>
        <v>0.6114187093056066</v>
      </c>
      <c r="I2084" s="2">
        <f t="shared" si="293"/>
        <v>37.942882614853069</v>
      </c>
    </row>
    <row r="2085" spans="1:9" ht="13.5" x14ac:dyDescent="0.25">
      <c r="A2085" s="3">
        <f>TITRES_STAT!B2088</f>
        <v>45337</v>
      </c>
      <c r="B2085" s="6">
        <f>TITRES_STAT!D2088</f>
        <v>23.71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9.0134107697242144E-2</v>
      </c>
      <c r="G2085" s="2">
        <f t="shared" si="294"/>
        <v>0.14741797450000868</v>
      </c>
      <c r="H2085" s="2">
        <f t="shared" si="292"/>
        <v>0.61141870930560671</v>
      </c>
      <c r="I2085" s="2">
        <f t="shared" si="293"/>
        <v>37.942882614853069</v>
      </c>
    </row>
    <row r="2086" spans="1:9" ht="13.5" x14ac:dyDescent="0.25">
      <c r="A2086" s="3">
        <f>TITRES_STAT!B2089</f>
        <v>45338</v>
      </c>
      <c r="B2086" s="6">
        <f>TITRES_STAT!D2089</f>
        <v>23.71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8.3695957147439132E-2</v>
      </c>
      <c r="G2086" s="2">
        <f t="shared" si="294"/>
        <v>0.13688811917857949</v>
      </c>
      <c r="H2086" s="2">
        <f t="shared" si="292"/>
        <v>0.61141870930560671</v>
      </c>
      <c r="I2086" s="2">
        <f t="shared" si="293"/>
        <v>37.942882614853069</v>
      </c>
    </row>
    <row r="2087" spans="1:9" ht="13.5" x14ac:dyDescent="0.25">
      <c r="A2087" s="3">
        <f>TITRES_STAT!B2090</f>
        <v>45341</v>
      </c>
      <c r="B2087" s="6">
        <f>TITRES_STAT!D2090</f>
        <v>23.71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7.771767449405062E-2</v>
      </c>
      <c r="G2087" s="2">
        <f t="shared" si="294"/>
        <v>0.12711039638010951</v>
      </c>
      <c r="H2087" s="2">
        <f t="shared" si="292"/>
        <v>0.61141870930560671</v>
      </c>
      <c r="I2087" s="2">
        <f t="shared" si="293"/>
        <v>37.942882614853069</v>
      </c>
    </row>
    <row r="2088" spans="1:9" ht="13.5" x14ac:dyDescent="0.25">
      <c r="A2088" s="3">
        <f>TITRES_STAT!B2091</f>
        <v>45342</v>
      </c>
      <c r="B2088" s="6">
        <f>TITRES_STAT!D2091</f>
        <v>23.71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7.216641203018985E-2</v>
      </c>
      <c r="G2088" s="2">
        <f t="shared" si="294"/>
        <v>0.11803108235295882</v>
      </c>
      <c r="H2088" s="2">
        <f t="shared" si="292"/>
        <v>0.6114187093056066</v>
      </c>
      <c r="I2088" s="2">
        <f t="shared" si="293"/>
        <v>37.942882614853069</v>
      </c>
    </row>
    <row r="2089" spans="1:9" ht="13.5" x14ac:dyDescent="0.25">
      <c r="A2089" s="3">
        <f>TITRES_STAT!B2092</f>
        <v>45343</v>
      </c>
      <c r="B2089" s="6">
        <f>TITRES_STAT!D2092</f>
        <v>23.71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6.7011668313747719E-2</v>
      </c>
      <c r="G2089" s="2">
        <f t="shared" si="294"/>
        <v>0.10960029075631891</v>
      </c>
      <c r="H2089" s="2">
        <f t="shared" si="292"/>
        <v>0.6114187093056066</v>
      </c>
      <c r="I2089" s="2">
        <f t="shared" si="293"/>
        <v>37.942882614853069</v>
      </c>
    </row>
    <row r="2090" spans="1:9" ht="13.5" x14ac:dyDescent="0.25">
      <c r="A2090" s="3">
        <f>TITRES_STAT!B2093</f>
        <v>45344</v>
      </c>
      <c r="B2090" s="6">
        <f>TITRES_STAT!D2093</f>
        <v>23.71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6.222512057705145E-2</v>
      </c>
      <c r="G2090" s="2">
        <f t="shared" si="294"/>
        <v>0.10177169855943899</v>
      </c>
      <c r="H2090" s="2">
        <f t="shared" si="292"/>
        <v>0.6114187093056066</v>
      </c>
      <c r="I2090" s="2">
        <f t="shared" si="293"/>
        <v>37.942882614853069</v>
      </c>
    </row>
    <row r="2091" spans="1:9" ht="13.5" x14ac:dyDescent="0.25">
      <c r="A2091" s="3">
        <f>TITRES_STAT!B2094</f>
        <v>45345</v>
      </c>
      <c r="B2091" s="6">
        <f>TITRES_STAT!D2094</f>
        <v>23.71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5.7780469107262054E-2</v>
      </c>
      <c r="G2091" s="2">
        <f t="shared" si="294"/>
        <v>9.4502291519479059E-2</v>
      </c>
      <c r="H2091" s="2">
        <f t="shared" si="292"/>
        <v>0.6114187093056066</v>
      </c>
      <c r="I2091" s="2">
        <f t="shared" si="293"/>
        <v>37.942882614853069</v>
      </c>
    </row>
    <row r="2092" spans="1:9" ht="13.5" x14ac:dyDescent="0.25">
      <c r="A2092" s="3">
        <f>TITRES_STAT!B2095</f>
        <v>45348</v>
      </c>
      <c r="B2092" s="6">
        <f>TITRES_STAT!D2095</f>
        <v>23.7</v>
      </c>
      <c r="C2092" s="2">
        <f t="shared" si="288"/>
        <v>-1.0000000000001563E-2</v>
      </c>
      <c r="D2092" s="2">
        <f t="shared" si="289"/>
        <v>0</v>
      </c>
      <c r="E2092" s="2">
        <f t="shared" si="290"/>
        <v>1.0000000000001563E-2</v>
      </c>
      <c r="F2092" s="2">
        <f t="shared" si="294"/>
        <v>5.3653292742457621E-2</v>
      </c>
      <c r="G2092" s="2">
        <f t="shared" si="294"/>
        <v>8.8466413553802095E-2</v>
      </c>
      <c r="H2092" s="2">
        <f t="shared" si="292"/>
        <v>0.60648206010779016</v>
      </c>
      <c r="I2092" s="2">
        <f t="shared" si="293"/>
        <v>37.752183803851317</v>
      </c>
    </row>
    <row r="2093" spans="1:9" ht="13.5" x14ac:dyDescent="0.25">
      <c r="A2093" s="3">
        <f>TITRES_STAT!B2096</f>
        <v>45349</v>
      </c>
      <c r="B2093" s="6">
        <f>TITRES_STAT!D2096</f>
        <v>23.7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4.9820914689424935E-2</v>
      </c>
      <c r="G2093" s="2">
        <f t="shared" si="295"/>
        <v>8.2147384014244804E-2</v>
      </c>
      <c r="H2093" s="2">
        <f t="shared" si="292"/>
        <v>0.60648206010779016</v>
      </c>
      <c r="I2093" s="2">
        <f t="shared" si="293"/>
        <v>37.752183803851317</v>
      </c>
    </row>
    <row r="2094" spans="1:9" ht="13.5" x14ac:dyDescent="0.25">
      <c r="A2094" s="3">
        <f>TITRES_STAT!B2097</f>
        <v>45350</v>
      </c>
      <c r="B2094" s="6">
        <f>TITRES_STAT!D2097</f>
        <v>23.7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4.6262277925894588E-2</v>
      </c>
      <c r="G2094" s="2">
        <f t="shared" si="295"/>
        <v>7.6279713727513035E-2</v>
      </c>
      <c r="H2094" s="2">
        <f t="shared" si="292"/>
        <v>0.60648206010779016</v>
      </c>
      <c r="I2094" s="2">
        <f t="shared" si="293"/>
        <v>37.752183803851317</v>
      </c>
    </row>
    <row r="2095" spans="1:9" ht="13.5" x14ac:dyDescent="0.25">
      <c r="A2095" s="3">
        <f>TITRES_STAT!B2098</f>
        <v>45351</v>
      </c>
      <c r="B2095" s="6">
        <f>TITRES_STAT!D2098</f>
        <v>23.7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4.2957829502616403E-2</v>
      </c>
      <c r="G2095" s="2">
        <f t="shared" si="295"/>
        <v>7.0831162746976387E-2</v>
      </c>
      <c r="H2095" s="2">
        <f t="shared" si="292"/>
        <v>0.60648206010779016</v>
      </c>
      <c r="I2095" s="2">
        <f t="shared" si="293"/>
        <v>37.752183803851317</v>
      </c>
    </row>
    <row r="2096" spans="1:9" ht="13.5" x14ac:dyDescent="0.25">
      <c r="A2096" s="3">
        <f>TITRES_STAT!B2099</f>
        <v>45352</v>
      </c>
      <c r="B2096" s="6">
        <f>TITRES_STAT!D2099</f>
        <v>23.7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3.9889413109572378E-2</v>
      </c>
      <c r="G2096" s="2">
        <f t="shared" si="295"/>
        <v>6.5771793979335219E-2</v>
      </c>
      <c r="H2096" s="2">
        <f t="shared" si="292"/>
        <v>0.60648206010779027</v>
      </c>
      <c r="I2096" s="2">
        <f t="shared" si="293"/>
        <v>37.752183803851324</v>
      </c>
    </row>
    <row r="2097" spans="1:9" ht="13.5" x14ac:dyDescent="0.25">
      <c r="A2097" s="3">
        <f>TITRES_STAT!B2100</f>
        <v>45355</v>
      </c>
      <c r="B2097" s="6">
        <f>TITRES_STAT!D2100</f>
        <v>23.7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3.704016931603149E-2</v>
      </c>
      <c r="G2097" s="2">
        <f t="shared" si="295"/>
        <v>6.1073808695096987E-2</v>
      </c>
      <c r="H2097" s="2">
        <f t="shared" si="292"/>
        <v>0.60648206010779016</v>
      </c>
      <c r="I2097" s="2">
        <f t="shared" si="293"/>
        <v>37.752183803851317</v>
      </c>
    </row>
    <row r="2098" spans="1:9" ht="13.5" x14ac:dyDescent="0.25">
      <c r="A2098" s="3">
        <f>TITRES_STAT!B2101</f>
        <v>45356</v>
      </c>
      <c r="B2098" s="6">
        <f>TITRES_STAT!D2101</f>
        <v>23.7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3.4394442936314953E-2</v>
      </c>
      <c r="G2098" s="2">
        <f t="shared" si="295"/>
        <v>5.6711393788304351E-2</v>
      </c>
      <c r="H2098" s="2">
        <f t="shared" si="292"/>
        <v>0.60648206010779004</v>
      </c>
      <c r="I2098" s="2">
        <f t="shared" si="293"/>
        <v>37.752183803851317</v>
      </c>
    </row>
    <row r="2099" spans="1:9" ht="13.5" x14ac:dyDescent="0.25">
      <c r="A2099" s="3">
        <f>TITRES_STAT!B2102</f>
        <v>45357</v>
      </c>
      <c r="B2099" s="6">
        <f>TITRES_STAT!D2102</f>
        <v>23.7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3.1937697012292453E-2</v>
      </c>
      <c r="G2099" s="2">
        <f t="shared" si="295"/>
        <v>5.2660579946282607E-2</v>
      </c>
      <c r="H2099" s="2">
        <f t="shared" si="292"/>
        <v>0.60648206010779004</v>
      </c>
      <c r="I2099" s="2">
        <f t="shared" si="293"/>
        <v>37.752183803851317</v>
      </c>
    </row>
    <row r="2100" spans="1:9" ht="13.5" x14ac:dyDescent="0.25">
      <c r="A2100" s="3">
        <f>TITRES_STAT!B2103</f>
        <v>45358</v>
      </c>
      <c r="B2100" s="6">
        <f>TITRES_STAT!D2103</f>
        <v>23.2</v>
      </c>
      <c r="C2100" s="2">
        <f t="shared" si="288"/>
        <v>-0.5</v>
      </c>
      <c r="D2100" s="2">
        <f t="shared" si="289"/>
        <v>0</v>
      </c>
      <c r="E2100" s="2">
        <f t="shared" si="290"/>
        <v>0.5</v>
      </c>
      <c r="F2100" s="2">
        <f t="shared" si="295"/>
        <v>2.965643293998585E-2</v>
      </c>
      <c r="G2100" s="2">
        <f t="shared" si="295"/>
        <v>8.4613395664405289E-2</v>
      </c>
      <c r="H2100" s="2">
        <f t="shared" si="292"/>
        <v>0.35049335518467506</v>
      </c>
      <c r="I2100" s="2">
        <f t="shared" si="293"/>
        <v>25.952986280095132</v>
      </c>
    </row>
    <row r="2101" spans="1:9" ht="13.5" x14ac:dyDescent="0.25">
      <c r="A2101" s="3">
        <f>TITRES_STAT!B2104</f>
        <v>45359</v>
      </c>
      <c r="B2101" s="6">
        <f>TITRES_STAT!D2104</f>
        <v>23.2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2.7538116301415432E-2</v>
      </c>
      <c r="G2101" s="2">
        <f t="shared" si="295"/>
        <v>7.8569581688376341E-2</v>
      </c>
      <c r="H2101" s="2">
        <f t="shared" si="292"/>
        <v>0.35049335518467506</v>
      </c>
      <c r="I2101" s="2">
        <f t="shared" si="293"/>
        <v>25.952986280095132</v>
      </c>
    </row>
    <row r="2102" spans="1:9" ht="13.5" x14ac:dyDescent="0.25">
      <c r="A2102" s="3">
        <f>TITRES_STAT!B2105</f>
        <v>45362</v>
      </c>
      <c r="B2102" s="6">
        <f>TITRES_STAT!D2105</f>
        <v>23.2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2.5571107994171473E-2</v>
      </c>
      <c r="G2102" s="2">
        <f t="shared" si="295"/>
        <v>7.2957468710635173E-2</v>
      </c>
      <c r="H2102" s="2">
        <f t="shared" si="292"/>
        <v>0.35049335518467511</v>
      </c>
      <c r="I2102" s="2">
        <f t="shared" si="293"/>
        <v>25.952986280095132</v>
      </c>
    </row>
    <row r="2103" spans="1:9" ht="13.5" x14ac:dyDescent="0.25">
      <c r="A2103" s="3">
        <f>TITRES_STAT!B2106</f>
        <v>45363</v>
      </c>
      <c r="B2103" s="6">
        <f>TITRES_STAT!D2106</f>
        <v>23.2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2.3744600280302085E-2</v>
      </c>
      <c r="G2103" s="2">
        <f t="shared" si="295"/>
        <v>6.7746220945589811E-2</v>
      </c>
      <c r="H2103" s="2">
        <f t="shared" si="292"/>
        <v>0.35049335518467511</v>
      </c>
      <c r="I2103" s="2">
        <f t="shared" si="293"/>
        <v>25.952986280095132</v>
      </c>
    </row>
    <row r="2104" spans="1:9" ht="13.5" x14ac:dyDescent="0.25">
      <c r="A2104" s="3">
        <f>TITRES_STAT!B2107</f>
        <v>45364</v>
      </c>
      <c r="B2104" s="6">
        <f>TITRES_STAT!D2107</f>
        <v>23.2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2.2048557403137652E-2</v>
      </c>
      <c r="G2104" s="2">
        <f t="shared" si="295"/>
        <v>6.290720516376197E-2</v>
      </c>
      <c r="H2104" s="2">
        <f t="shared" si="292"/>
        <v>0.35049335518467511</v>
      </c>
      <c r="I2104" s="2">
        <f t="shared" si="293"/>
        <v>25.952986280095132</v>
      </c>
    </row>
    <row r="2105" spans="1:9" ht="13.5" x14ac:dyDescent="0.25">
      <c r="A2105" s="3">
        <f>TITRES_STAT!B2108</f>
        <v>45365</v>
      </c>
      <c r="B2105" s="6">
        <f>TITRES_STAT!D2108</f>
        <v>23.2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2.0473660445770675E-2</v>
      </c>
      <c r="G2105" s="2">
        <f t="shared" si="295"/>
        <v>5.8413833366350407E-2</v>
      </c>
      <c r="H2105" s="2">
        <f t="shared" si="292"/>
        <v>0.35049335518467506</v>
      </c>
      <c r="I2105" s="2">
        <f t="shared" si="293"/>
        <v>25.952986280095132</v>
      </c>
    </row>
    <row r="2106" spans="1:9" ht="13.5" x14ac:dyDescent="0.25">
      <c r="A2106" s="3">
        <f>TITRES_STAT!B2109</f>
        <v>45366</v>
      </c>
      <c r="B2106" s="6">
        <f>TITRES_STAT!D2109</f>
        <v>23.2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1.901125612821563E-2</v>
      </c>
      <c r="G2106" s="2">
        <f t="shared" si="295"/>
        <v>5.4241416697325372E-2</v>
      </c>
      <c r="H2106" s="2">
        <f t="shared" si="292"/>
        <v>0.35049335518467511</v>
      </c>
      <c r="I2106" s="2">
        <f t="shared" si="293"/>
        <v>25.952986280095132</v>
      </c>
    </row>
    <row r="2107" spans="1:9" ht="13.5" x14ac:dyDescent="0.25">
      <c r="A2107" s="3">
        <f>TITRES_STAT!B2110</f>
        <v>45369</v>
      </c>
      <c r="B2107" s="6">
        <f>TITRES_STAT!D2110</f>
        <v>23.2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1.7653309261914513E-2</v>
      </c>
      <c r="G2107" s="2">
        <f t="shared" si="295"/>
        <v>5.0367029790373559E-2</v>
      </c>
      <c r="H2107" s="2">
        <f t="shared" si="292"/>
        <v>0.35049335518467511</v>
      </c>
      <c r="I2107" s="2">
        <f t="shared" si="293"/>
        <v>25.952986280095132</v>
      </c>
    </row>
    <row r="2108" spans="1:9" ht="13.5" x14ac:dyDescent="0.25">
      <c r="A2108" s="3">
        <f>TITRES_STAT!B2111</f>
        <v>45370</v>
      </c>
      <c r="B2108" s="6">
        <f>TITRES_STAT!D2111</f>
        <v>23.2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1.639235860034919E-2</v>
      </c>
      <c r="G2108" s="2">
        <f t="shared" si="295"/>
        <v>4.6769384805346877E-2</v>
      </c>
      <c r="H2108" s="2">
        <f t="shared" si="292"/>
        <v>0.35049335518467511</v>
      </c>
      <c r="I2108" s="2">
        <f t="shared" si="293"/>
        <v>25.952986280095132</v>
      </c>
    </row>
    <row r="2109" spans="1:9" ht="13.5" x14ac:dyDescent="0.25">
      <c r="A2109" s="3">
        <f>TITRES_STAT!B2112</f>
        <v>45372</v>
      </c>
      <c r="B2109" s="6">
        <f>TITRES_STAT!D2112</f>
        <v>23.2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1.5221475843181389E-2</v>
      </c>
      <c r="G2109" s="2">
        <f t="shared" si="296"/>
        <v>4.3428714462107817E-2</v>
      </c>
      <c r="H2109" s="2">
        <f t="shared" si="292"/>
        <v>0.35049335518467506</v>
      </c>
      <c r="I2109" s="2">
        <f t="shared" si="293"/>
        <v>25.952986280095132</v>
      </c>
    </row>
    <row r="2110" spans="1:9" ht="13.5" x14ac:dyDescent="0.25">
      <c r="A2110" s="3">
        <f>TITRES_STAT!B2113</f>
        <v>45373</v>
      </c>
      <c r="B2110" s="6">
        <f>TITRES_STAT!D2113</f>
        <v>23.2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1.4134227568668433E-2</v>
      </c>
      <c r="G2110" s="2">
        <f t="shared" si="296"/>
        <v>4.0326663429100115E-2</v>
      </c>
      <c r="H2110" s="2">
        <f t="shared" si="292"/>
        <v>0.35049335518467506</v>
      </c>
      <c r="I2110" s="2">
        <f t="shared" si="293"/>
        <v>25.952986280095132</v>
      </c>
    </row>
    <row r="2111" spans="1:9" ht="13.5" x14ac:dyDescent="0.25">
      <c r="A2111" s="3">
        <f>TITRES_STAT!B2114</f>
        <v>45376</v>
      </c>
      <c r="B2111" s="6">
        <f>TITRES_STAT!D2114</f>
        <v>23.2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1.3124639885192116E-2</v>
      </c>
      <c r="G2111" s="2">
        <f t="shared" si="296"/>
        <v>3.7446187469878676E-2</v>
      </c>
      <c r="H2111" s="2">
        <f t="shared" si="292"/>
        <v>0.35049335518467506</v>
      </c>
      <c r="I2111" s="2">
        <f t="shared" si="293"/>
        <v>25.952986280095132</v>
      </c>
    </row>
    <row r="2112" spans="1:9" ht="13.5" x14ac:dyDescent="0.25">
      <c r="A2112" s="3">
        <f>TITRES_STAT!B2115</f>
        <v>45377</v>
      </c>
      <c r="B2112" s="6">
        <f>TITRES_STAT!D2115</f>
        <v>23.2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1.2187165607678394E-2</v>
      </c>
      <c r="G2112" s="2">
        <f t="shared" si="296"/>
        <v>3.4771459793458769E-2</v>
      </c>
      <c r="H2112" s="2">
        <f t="shared" si="292"/>
        <v>0.35049335518467511</v>
      </c>
      <c r="I2112" s="2">
        <f t="shared" si="293"/>
        <v>25.952986280095132</v>
      </c>
    </row>
    <row r="2113" spans="1:9" ht="13.5" x14ac:dyDescent="0.25">
      <c r="A2113" s="3">
        <f>TITRES_STAT!B2116</f>
        <v>45378</v>
      </c>
      <c r="B2113" s="6">
        <f>TITRES_STAT!D2116</f>
        <v>23.2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1.1316653778558509E-2</v>
      </c>
      <c r="G2113" s="2">
        <f t="shared" si="296"/>
        <v>3.2287784093925999E-2</v>
      </c>
      <c r="H2113" s="2">
        <f t="shared" si="292"/>
        <v>0.35049335518467511</v>
      </c>
      <c r="I2113" s="2">
        <f t="shared" si="293"/>
        <v>25.952986280095132</v>
      </c>
    </row>
    <row r="2114" spans="1:9" ht="13.5" x14ac:dyDescent="0.25">
      <c r="A2114" s="3">
        <f>TITRES_STAT!B2117</f>
        <v>45379</v>
      </c>
      <c r="B2114" s="6">
        <f>TITRES_STAT!D2117</f>
        <v>23.2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1.0508321365804331E-2</v>
      </c>
      <c r="G2114" s="2">
        <f t="shared" si="296"/>
        <v>2.9981513801502713E-2</v>
      </c>
      <c r="H2114" s="2">
        <f t="shared" si="292"/>
        <v>0.35049335518467517</v>
      </c>
      <c r="I2114" s="2">
        <f t="shared" si="293"/>
        <v>25.952986280095132</v>
      </c>
    </row>
    <row r="2115" spans="1:9" ht="13.5" x14ac:dyDescent="0.25">
      <c r="A2115" s="3">
        <f>TITRES_STAT!B2118</f>
        <v>45380</v>
      </c>
      <c r="B2115" s="6">
        <f>TITRES_STAT!D2118</f>
        <v>23.2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9.757726982532593E-3</v>
      </c>
      <c r="G2115" s="2">
        <f t="shared" si="296"/>
        <v>2.7839977101395377E-2</v>
      </c>
      <c r="H2115" s="2">
        <f t="shared" si="292"/>
        <v>0.35049335518467517</v>
      </c>
      <c r="I2115" s="2">
        <f t="shared" si="293"/>
        <v>25.952986280095132</v>
      </c>
    </row>
    <row r="2116" spans="1:9" ht="13.5" x14ac:dyDescent="0.25">
      <c r="A2116" s="3">
        <f>TITRES_STAT!B2119</f>
        <v>45383</v>
      </c>
      <c r="B2116" s="6">
        <f>TITRES_STAT!D2119</f>
        <v>23.2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9.0607464837802638E-3</v>
      </c>
      <c r="G2116" s="2">
        <f t="shared" si="296"/>
        <v>2.5851407308438566E-2</v>
      </c>
      <c r="H2116" s="2">
        <f t="shared" si="292"/>
        <v>0.35049335518467511</v>
      </c>
      <c r="I2116" s="2">
        <f t="shared" si="293"/>
        <v>25.952986280095132</v>
      </c>
    </row>
    <row r="2117" spans="1:9" ht="13.5" x14ac:dyDescent="0.25">
      <c r="A2117" s="3">
        <f>TITRES_STAT!B2120</f>
        <v>45384</v>
      </c>
      <c r="B2117" s="6">
        <f>TITRES_STAT!D2120</f>
        <v>23.2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8.4135503063673869E-3</v>
      </c>
      <c r="G2117" s="2">
        <f t="shared" si="296"/>
        <v>2.4004878214978671E-2</v>
      </c>
      <c r="H2117" s="2">
        <f t="shared" si="292"/>
        <v>0.350493355184675</v>
      </c>
      <c r="I2117" s="2">
        <f t="shared" si="293"/>
        <v>25.952986280095118</v>
      </c>
    </row>
    <row r="2118" spans="1:9" ht="13.5" x14ac:dyDescent="0.25">
      <c r="A2118" s="3">
        <f>TITRES_STAT!B2121</f>
        <v>45385</v>
      </c>
      <c r="B2118" s="6">
        <f>TITRES_STAT!D2121</f>
        <v>23.2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7.8125824273411453E-3</v>
      </c>
      <c r="G2118" s="2">
        <f t="shared" si="296"/>
        <v>2.2290244056765909E-2</v>
      </c>
      <c r="H2118" s="2">
        <f t="shared" si="292"/>
        <v>0.35049335518467506</v>
      </c>
      <c r="I2118" s="2">
        <f t="shared" si="293"/>
        <v>25.952986280095132</v>
      </c>
    </row>
    <row r="2119" spans="1:9" ht="13.5" x14ac:dyDescent="0.25">
      <c r="A2119" s="3">
        <f>TITRES_STAT!B2122</f>
        <v>45386</v>
      </c>
      <c r="B2119" s="6">
        <f>TITRES_STAT!D2122</f>
        <v>23.2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7.254540825388206E-3</v>
      </c>
      <c r="G2119" s="2">
        <f t="shared" si="296"/>
        <v>2.0698083766996916E-2</v>
      </c>
      <c r="H2119" s="2">
        <f t="shared" si="292"/>
        <v>0.350493355184675</v>
      </c>
      <c r="I2119" s="2">
        <f t="shared" si="293"/>
        <v>25.952986280095118</v>
      </c>
    </row>
    <row r="2120" spans="1:9" ht="13.5" x14ac:dyDescent="0.25">
      <c r="A2120" s="3">
        <f>TITRES_STAT!B2123</f>
        <v>45387</v>
      </c>
      <c r="B2120" s="6">
        <f>TITRES_STAT!D2123</f>
        <v>23.2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6.7363593378604774E-3</v>
      </c>
      <c r="G2120" s="2">
        <f t="shared" si="296"/>
        <v>1.921964921221142E-2</v>
      </c>
      <c r="H2120" s="2">
        <f t="shared" si="292"/>
        <v>0.35049335518467506</v>
      </c>
      <c r="I2120" s="2">
        <f t="shared" si="293"/>
        <v>25.952986280095132</v>
      </c>
    </row>
    <row r="2121" spans="1:9" ht="13.5" x14ac:dyDescent="0.25">
      <c r="A2121" s="3">
        <f>TITRES_STAT!B2124</f>
        <v>45390</v>
      </c>
      <c r="B2121" s="6">
        <f>TITRES_STAT!D2124</f>
        <v>23.19</v>
      </c>
      <c r="C2121" s="2">
        <f t="shared" si="297"/>
        <v>-9.9999999999980105E-3</v>
      </c>
      <c r="D2121" s="2">
        <f t="shared" si="298"/>
        <v>0</v>
      </c>
      <c r="E2121" s="2">
        <f t="shared" si="299"/>
        <v>9.9999999999980105E-3</v>
      </c>
      <c r="F2121" s="2">
        <f t="shared" si="296"/>
        <v>6.2551908137275861E-3</v>
      </c>
      <c r="G2121" s="2">
        <f t="shared" si="296"/>
        <v>1.8561102839910464E-2</v>
      </c>
      <c r="H2121" s="2">
        <f t="shared" si="292"/>
        <v>0.33700534217598033</v>
      </c>
      <c r="I2121" s="2">
        <f t="shared" si="293"/>
        <v>25.205983218249756</v>
      </c>
    </row>
    <row r="2122" spans="1:9" ht="13.5" x14ac:dyDescent="0.25">
      <c r="A2122" s="3">
        <f>TITRES_STAT!B2125</f>
        <v>45394</v>
      </c>
      <c r="B2122" s="6">
        <f>TITRES_STAT!D2125</f>
        <v>23.2</v>
      </c>
      <c r="C2122" s="2">
        <f t="shared" si="297"/>
        <v>9.9999999999980105E-3</v>
      </c>
      <c r="D2122" s="2">
        <f t="shared" si="298"/>
        <v>9.9999999999980105E-3</v>
      </c>
      <c r="E2122" s="2">
        <f t="shared" si="299"/>
        <v>0</v>
      </c>
      <c r="F2122" s="2">
        <f t="shared" si="296"/>
        <v>6.5226771841754728E-3</v>
      </c>
      <c r="G2122" s="2">
        <f t="shared" si="296"/>
        <v>1.7235309779916861E-2</v>
      </c>
      <c r="H2122" s="2">
        <f t="shared" si="292"/>
        <v>0.37844850295501542</v>
      </c>
      <c r="I2122" s="2">
        <f t="shared" si="293"/>
        <v>27.454671113481993</v>
      </c>
    </row>
    <row r="2123" spans="1:9" ht="13.5" x14ac:dyDescent="0.25">
      <c r="A2123" s="3">
        <f>TITRES_STAT!B2126</f>
        <v>45397</v>
      </c>
      <c r="B2123" s="6">
        <f>TITRES_STAT!D2126</f>
        <v>23.2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6.0567716710200822E-3</v>
      </c>
      <c r="G2123" s="2">
        <f t="shared" si="296"/>
        <v>1.6004216224208515E-2</v>
      </c>
      <c r="H2123" s="2">
        <f t="shared" si="292"/>
        <v>0.37844850295501548</v>
      </c>
      <c r="I2123" s="2">
        <f t="shared" si="293"/>
        <v>27.454671113481993</v>
      </c>
    </row>
    <row r="2124" spans="1:9" ht="13.5" x14ac:dyDescent="0.25">
      <c r="A2124" s="3">
        <f>TITRES_STAT!B2127</f>
        <v>45398</v>
      </c>
      <c r="B2124" s="6">
        <f>TITRES_STAT!D2127</f>
        <v>23.2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5.6241451230900769E-3</v>
      </c>
      <c r="G2124" s="2">
        <f t="shared" si="296"/>
        <v>1.4861057922479335E-2</v>
      </c>
      <c r="H2124" s="2">
        <f t="shared" si="292"/>
        <v>0.37844850295501548</v>
      </c>
      <c r="I2124" s="2">
        <f t="shared" si="293"/>
        <v>27.454671113481993</v>
      </c>
    </row>
    <row r="2125" spans="1:9" ht="13.5" x14ac:dyDescent="0.25">
      <c r="A2125" s="3">
        <f>TITRES_STAT!B2128</f>
        <v>45399</v>
      </c>
      <c r="B2125" s="6">
        <f>TITRES_STAT!D2128</f>
        <v>22.16</v>
      </c>
      <c r="C2125" s="2">
        <f t="shared" si="297"/>
        <v>-1.0399999999999991</v>
      </c>
      <c r="D2125" s="2">
        <f t="shared" si="298"/>
        <v>0</v>
      </c>
      <c r="E2125" s="2">
        <f t="shared" si="299"/>
        <v>1.0399999999999991</v>
      </c>
      <c r="F2125" s="2">
        <f t="shared" ref="F2125:G2140" si="300">((F2124*13)+D2125)/14</f>
        <v>5.2224204714407859E-3</v>
      </c>
      <c r="G2125" s="2">
        <f t="shared" si="300"/>
        <v>8.8085268070873607E-2</v>
      </c>
      <c r="H2125" s="2">
        <f t="shared" si="292"/>
        <v>5.9288239518540314E-2</v>
      </c>
      <c r="I2125" s="2">
        <f t="shared" si="293"/>
        <v>5.5969883650825381</v>
      </c>
    </row>
    <row r="2126" spans="1:9" ht="13.5" x14ac:dyDescent="0.25">
      <c r="A2126" s="3">
        <f>TITRES_STAT!B2129</f>
        <v>45400</v>
      </c>
      <c r="B2126" s="6">
        <f>TITRES_STAT!D2129</f>
        <v>21.17</v>
      </c>
      <c r="C2126" s="2">
        <f t="shared" si="297"/>
        <v>-0.98999999999999844</v>
      </c>
      <c r="D2126" s="2">
        <f t="shared" si="298"/>
        <v>0</v>
      </c>
      <c r="E2126" s="2">
        <f t="shared" si="299"/>
        <v>0.98999999999999844</v>
      </c>
      <c r="F2126" s="2">
        <f t="shared" si="300"/>
        <v>4.8493904377664441E-3</v>
      </c>
      <c r="G2126" s="2">
        <f t="shared" si="300"/>
        <v>0.15250774892295396</v>
      </c>
      <c r="H2126" s="2">
        <f t="shared" si="292"/>
        <v>3.179766583674596E-2</v>
      </c>
      <c r="I2126" s="2">
        <f t="shared" si="293"/>
        <v>3.0817733834432914</v>
      </c>
    </row>
    <row r="2127" spans="1:9" ht="13.5" x14ac:dyDescent="0.25">
      <c r="A2127" s="3">
        <f>TITRES_STAT!B2130</f>
        <v>45401</v>
      </c>
      <c r="B2127" s="6">
        <f>TITRES_STAT!D2130</f>
        <v>21</v>
      </c>
      <c r="C2127" s="2">
        <f t="shared" si="297"/>
        <v>-0.17000000000000171</v>
      </c>
      <c r="D2127" s="2">
        <f t="shared" si="298"/>
        <v>0</v>
      </c>
      <c r="E2127" s="2">
        <f t="shared" si="299"/>
        <v>0.17000000000000171</v>
      </c>
      <c r="F2127" s="2">
        <f t="shared" si="300"/>
        <v>4.5030054064974121E-3</v>
      </c>
      <c r="G2127" s="2">
        <f t="shared" si="300"/>
        <v>0.15375719542845737</v>
      </c>
      <c r="H2127" s="2">
        <f t="shared" si="292"/>
        <v>2.9286469449116892E-2</v>
      </c>
      <c r="I2127" s="2">
        <f t="shared" si="293"/>
        <v>2.8453176368665538</v>
      </c>
    </row>
    <row r="2128" spans="1:9" ht="13.5" x14ac:dyDescent="0.25">
      <c r="A2128" s="3">
        <f>TITRES_STAT!B2131</f>
        <v>45404</v>
      </c>
      <c r="B2128" s="6">
        <f>TITRES_STAT!D2131</f>
        <v>21.02</v>
      </c>
      <c r="C2128" s="2">
        <f t="shared" si="297"/>
        <v>1.9999999999999574E-2</v>
      </c>
      <c r="D2128" s="2">
        <f t="shared" si="298"/>
        <v>1.9999999999999574E-2</v>
      </c>
      <c r="E2128" s="2">
        <f t="shared" si="299"/>
        <v>0</v>
      </c>
      <c r="F2128" s="2">
        <f t="shared" si="300"/>
        <v>5.6099335917475669E-3</v>
      </c>
      <c r="G2128" s="2">
        <f t="shared" si="300"/>
        <v>0.14277453861213898</v>
      </c>
      <c r="H2128" s="2">
        <f t="shared" si="292"/>
        <v>3.9292255091697412E-2</v>
      </c>
      <c r="I2128" s="2">
        <f t="shared" si="293"/>
        <v>3.7806742905276991</v>
      </c>
    </row>
    <row r="2129" spans="1:9" ht="13.5" x14ac:dyDescent="0.25">
      <c r="A2129" s="3">
        <f>TITRES_STAT!B2132</f>
        <v>45405</v>
      </c>
      <c r="B2129" s="6">
        <f>TITRES_STAT!D2132</f>
        <v>21.02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5.2092240494798839E-3</v>
      </c>
      <c r="G2129" s="2">
        <f t="shared" si="300"/>
        <v>0.13257635728270048</v>
      </c>
      <c r="H2129" s="2">
        <f t="shared" ref="H2129:H2192" si="301">F2129/G2129</f>
        <v>3.9292255091697419E-2</v>
      </c>
      <c r="I2129" s="2">
        <f t="shared" ref="I2129:I2192" si="302">IF(G2129=0,100,100-(100/(1+H2129)))</f>
        <v>3.7806742905276991</v>
      </c>
    </row>
    <row r="2130" spans="1:9" ht="13.5" x14ac:dyDescent="0.25">
      <c r="A2130" s="3">
        <f>TITRES_STAT!B2133</f>
        <v>45406</v>
      </c>
      <c r="B2130" s="6">
        <f>TITRES_STAT!D2133</f>
        <v>21.02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4.8371366173741775E-3</v>
      </c>
      <c r="G2130" s="2">
        <f t="shared" si="300"/>
        <v>0.1231066174767933</v>
      </c>
      <c r="H2130" s="2">
        <f t="shared" si="301"/>
        <v>3.9292255091697412E-2</v>
      </c>
      <c r="I2130" s="2">
        <f t="shared" si="302"/>
        <v>3.7806742905276991</v>
      </c>
    </row>
    <row r="2131" spans="1:9" ht="13.5" x14ac:dyDescent="0.25">
      <c r="A2131" s="3">
        <f>TITRES_STAT!B2134</f>
        <v>45407</v>
      </c>
      <c r="B2131" s="6">
        <f>TITRES_STAT!D2134</f>
        <v>21.02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4.491626858990308E-3</v>
      </c>
      <c r="G2131" s="2">
        <f t="shared" si="300"/>
        <v>0.11431328765702234</v>
      </c>
      <c r="H2131" s="2">
        <f t="shared" si="301"/>
        <v>3.9292255091697419E-2</v>
      </c>
      <c r="I2131" s="2">
        <f t="shared" si="302"/>
        <v>3.7806742905276991</v>
      </c>
    </row>
    <row r="2132" spans="1:9" ht="13.5" x14ac:dyDescent="0.25">
      <c r="A2132" s="3">
        <f>TITRES_STAT!B2135</f>
        <v>45408</v>
      </c>
      <c r="B2132" s="6">
        <f>TITRES_STAT!D2135</f>
        <v>21.02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4.1707963690624291E-3</v>
      </c>
      <c r="G2132" s="2">
        <f t="shared" si="300"/>
        <v>0.10614805282437789</v>
      </c>
      <c r="H2132" s="2">
        <f t="shared" si="301"/>
        <v>3.9292255091697419E-2</v>
      </c>
      <c r="I2132" s="2">
        <f t="shared" si="302"/>
        <v>3.7806742905276991</v>
      </c>
    </row>
    <row r="2133" spans="1:9" ht="13.5" x14ac:dyDescent="0.25">
      <c r="A2133" s="3">
        <f>TITRES_STAT!B2136</f>
        <v>45411</v>
      </c>
      <c r="B2133" s="6">
        <f>TITRES_STAT!D2136</f>
        <v>21.02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3.8728823427008272E-3</v>
      </c>
      <c r="G2133" s="2">
        <f t="shared" si="300"/>
        <v>9.8566049051208041E-2</v>
      </c>
      <c r="H2133" s="2">
        <f t="shared" si="301"/>
        <v>3.9292255091697426E-2</v>
      </c>
      <c r="I2133" s="2">
        <f t="shared" si="302"/>
        <v>3.7806742905276991</v>
      </c>
    </row>
    <row r="2134" spans="1:9" ht="13.5" x14ac:dyDescent="0.25">
      <c r="A2134" s="3">
        <f>TITRES_STAT!B2137</f>
        <v>45412</v>
      </c>
      <c r="B2134" s="6">
        <f>TITRES_STAT!D2137</f>
        <v>21.02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3.5962478896507679E-3</v>
      </c>
      <c r="G2134" s="2">
        <f t="shared" si="300"/>
        <v>9.1525616976121743E-2</v>
      </c>
      <c r="H2134" s="2">
        <f t="shared" si="301"/>
        <v>3.9292255091697426E-2</v>
      </c>
      <c r="I2134" s="2">
        <f t="shared" si="302"/>
        <v>3.7806742905276991</v>
      </c>
    </row>
    <row r="2135" spans="1:9" ht="13.5" x14ac:dyDescent="0.25">
      <c r="A2135" s="3">
        <f>TITRES_STAT!B2138</f>
        <v>45414</v>
      </c>
      <c r="B2135" s="6">
        <f>TITRES_STAT!D2138</f>
        <v>21.02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3.3393730403899987E-3</v>
      </c>
      <c r="G2135" s="2">
        <f t="shared" si="300"/>
        <v>8.4988072906398759E-2</v>
      </c>
      <c r="H2135" s="2">
        <f t="shared" si="301"/>
        <v>3.9292255091697426E-2</v>
      </c>
      <c r="I2135" s="2">
        <f t="shared" si="302"/>
        <v>3.7806742905276991</v>
      </c>
    </row>
    <row r="2136" spans="1:9" ht="13.5" x14ac:dyDescent="0.25">
      <c r="A2136" s="3">
        <f>TITRES_STAT!B2139</f>
        <v>45415</v>
      </c>
      <c r="B2136" s="6">
        <f>TITRES_STAT!D2139</f>
        <v>21</v>
      </c>
      <c r="C2136" s="2">
        <f t="shared" si="297"/>
        <v>-1.9999999999999574E-2</v>
      </c>
      <c r="D2136" s="2">
        <f t="shared" si="298"/>
        <v>0</v>
      </c>
      <c r="E2136" s="2">
        <f t="shared" si="299"/>
        <v>1.9999999999999574E-2</v>
      </c>
      <c r="F2136" s="2">
        <f t="shared" si="300"/>
        <v>3.100846394647856E-3</v>
      </c>
      <c r="G2136" s="2">
        <f t="shared" si="300"/>
        <v>8.0346067698798818E-2</v>
      </c>
      <c r="H2136" s="2">
        <f t="shared" si="301"/>
        <v>3.8593629824826066E-2</v>
      </c>
      <c r="I2136" s="2">
        <f t="shared" si="302"/>
        <v>3.7159509471799481</v>
      </c>
    </row>
    <row r="2137" spans="1:9" ht="13.5" x14ac:dyDescent="0.25">
      <c r="A2137" s="3">
        <f>TITRES_STAT!B2140</f>
        <v>45418</v>
      </c>
      <c r="B2137" s="6">
        <f>TITRES_STAT!D2140</f>
        <v>21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2.8793573664587235E-3</v>
      </c>
      <c r="G2137" s="2">
        <f t="shared" si="300"/>
        <v>7.4607062863170329E-2</v>
      </c>
      <c r="H2137" s="2">
        <f t="shared" si="301"/>
        <v>3.8593629824826066E-2</v>
      </c>
      <c r="I2137" s="2">
        <f t="shared" si="302"/>
        <v>3.7159509471799481</v>
      </c>
    </row>
    <row r="2138" spans="1:9" ht="13.5" x14ac:dyDescent="0.25">
      <c r="A2138" s="3">
        <f>TITRES_STAT!B2141</f>
        <v>45419</v>
      </c>
      <c r="B2138" s="6">
        <f>TITRES_STAT!D2141</f>
        <v>21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2.6736889831402433E-3</v>
      </c>
      <c r="G2138" s="2">
        <f t="shared" si="300"/>
        <v>6.9277986944372455E-2</v>
      </c>
      <c r="H2138" s="2">
        <f t="shared" si="301"/>
        <v>3.8593629824826059E-2</v>
      </c>
      <c r="I2138" s="2">
        <f t="shared" si="302"/>
        <v>3.7159509471799481</v>
      </c>
    </row>
    <row r="2139" spans="1:9" ht="13.5" x14ac:dyDescent="0.25">
      <c r="A2139" s="3">
        <f>TITRES_STAT!B2142</f>
        <v>45420</v>
      </c>
      <c r="B2139" s="6">
        <f>TITRES_STAT!D2142</f>
        <v>21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2.4827111986302258E-3</v>
      </c>
      <c r="G2139" s="2">
        <f t="shared" si="300"/>
        <v>6.4329559305488712E-2</v>
      </c>
      <c r="H2139" s="2">
        <f t="shared" si="301"/>
        <v>3.8593629824826059E-2</v>
      </c>
      <c r="I2139" s="2">
        <f t="shared" si="302"/>
        <v>3.7159509471799481</v>
      </c>
    </row>
    <row r="2140" spans="1:9" ht="13.5" x14ac:dyDescent="0.25">
      <c r="A2140" s="3">
        <f>TITRES_STAT!B2143</f>
        <v>45421</v>
      </c>
      <c r="B2140" s="6">
        <f>TITRES_STAT!D2143</f>
        <v>21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2.3053746844423524E-3</v>
      </c>
      <c r="G2140" s="2">
        <f t="shared" si="300"/>
        <v>5.9734590783668093E-2</v>
      </c>
      <c r="H2140" s="2">
        <f t="shared" si="301"/>
        <v>3.8593629824826052E-2</v>
      </c>
      <c r="I2140" s="2">
        <f t="shared" si="302"/>
        <v>3.7159509471799197</v>
      </c>
    </row>
    <row r="2141" spans="1:9" ht="13.5" x14ac:dyDescent="0.25">
      <c r="A2141" s="3">
        <f>TITRES_STAT!B2144</f>
        <v>45422</v>
      </c>
      <c r="B2141" s="6">
        <f>TITRES_STAT!D2144</f>
        <v>21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2.1407050641250413E-3</v>
      </c>
      <c r="G2141" s="2">
        <f t="shared" si="303"/>
        <v>5.5467834299120375E-2</v>
      </c>
      <c r="H2141" s="2">
        <f t="shared" si="301"/>
        <v>3.8593629824826045E-2</v>
      </c>
      <c r="I2141" s="2">
        <f t="shared" si="302"/>
        <v>3.7159509471799197</v>
      </c>
    </row>
    <row r="2142" spans="1:9" ht="13.5" x14ac:dyDescent="0.25">
      <c r="A2142" s="3">
        <f>TITRES_STAT!B2145</f>
        <v>45425</v>
      </c>
      <c r="B2142" s="6">
        <f>TITRES_STAT!D2145</f>
        <v>21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1.9877975595446813E-3</v>
      </c>
      <c r="G2142" s="2">
        <f t="shared" si="303"/>
        <v>5.150584613489749E-2</v>
      </c>
      <c r="H2142" s="2">
        <f t="shared" si="301"/>
        <v>3.8593629824826052E-2</v>
      </c>
      <c r="I2142" s="2">
        <f t="shared" si="302"/>
        <v>3.7159509471799197</v>
      </c>
    </row>
    <row r="2143" spans="1:9" ht="13.5" x14ac:dyDescent="0.25">
      <c r="A2143" s="3">
        <f>TITRES_STAT!B2146</f>
        <v>45426</v>
      </c>
      <c r="B2143" s="6">
        <f>TITRES_STAT!D2146</f>
        <v>21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1.8458120195772043E-3</v>
      </c>
      <c r="G2143" s="2">
        <f t="shared" si="303"/>
        <v>4.7826857125261954E-2</v>
      </c>
      <c r="H2143" s="2">
        <f t="shared" si="301"/>
        <v>3.8593629824826052E-2</v>
      </c>
      <c r="I2143" s="2">
        <f t="shared" si="302"/>
        <v>3.7159509471799197</v>
      </c>
    </row>
    <row r="2144" spans="1:9" ht="13.5" x14ac:dyDescent="0.25">
      <c r="A2144" s="3">
        <f>TITRES_STAT!B2147</f>
        <v>45427</v>
      </c>
      <c r="B2144" s="6">
        <f>TITRES_STAT!D2147</f>
        <v>20.2</v>
      </c>
      <c r="C2144" s="2">
        <f t="shared" si="297"/>
        <v>-0.80000000000000071</v>
      </c>
      <c r="D2144" s="2">
        <f t="shared" si="298"/>
        <v>0</v>
      </c>
      <c r="E2144" s="2">
        <f t="shared" si="299"/>
        <v>0.80000000000000071</v>
      </c>
      <c r="F2144" s="2">
        <f t="shared" si="303"/>
        <v>1.7139683038931183E-3</v>
      </c>
      <c r="G2144" s="2">
        <f t="shared" si="303"/>
        <v>0.10155351018774329</v>
      </c>
      <c r="H2144" s="2">
        <f t="shared" si="301"/>
        <v>1.6877489519805694E-2</v>
      </c>
      <c r="I2144" s="2">
        <f t="shared" si="302"/>
        <v>1.6597367621713772</v>
      </c>
    </row>
    <row r="2145" spans="1:9" ht="13.5" x14ac:dyDescent="0.25">
      <c r="A2145" s="3">
        <f>TITRES_STAT!B2148</f>
        <v>45428</v>
      </c>
      <c r="B2145" s="6">
        <f>TITRES_STAT!D2148</f>
        <v>20.2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1.5915419964721812E-3</v>
      </c>
      <c r="G2145" s="2">
        <f t="shared" si="303"/>
        <v>9.4299688031475912E-2</v>
      </c>
      <c r="H2145" s="2">
        <f t="shared" si="301"/>
        <v>1.6877489519805694E-2</v>
      </c>
      <c r="I2145" s="2">
        <f t="shared" si="302"/>
        <v>1.6597367621713772</v>
      </c>
    </row>
    <row r="2146" spans="1:9" ht="13.5" x14ac:dyDescent="0.25">
      <c r="A2146" s="3">
        <f>TITRES_STAT!B2149</f>
        <v>45429</v>
      </c>
      <c r="B2146" s="6">
        <f>TITRES_STAT!D2149</f>
        <v>20.2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1.4778604252955968E-3</v>
      </c>
      <c r="G2146" s="2">
        <f t="shared" si="303"/>
        <v>8.7563996029227625E-2</v>
      </c>
      <c r="H2146" s="2">
        <f t="shared" si="301"/>
        <v>1.6877489519805697E-2</v>
      </c>
      <c r="I2146" s="2">
        <f t="shared" si="302"/>
        <v>1.6597367621713772</v>
      </c>
    </row>
    <row r="2147" spans="1:9" ht="13.5" x14ac:dyDescent="0.25">
      <c r="A2147" s="3">
        <f>TITRES_STAT!B2150</f>
        <v>45432</v>
      </c>
      <c r="B2147" s="6">
        <f>TITRES_STAT!D2150</f>
        <v>20.2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1.3722989663459112E-3</v>
      </c>
      <c r="G2147" s="2">
        <f t="shared" si="303"/>
        <v>8.1309424884282805E-2</v>
      </c>
      <c r="H2147" s="2">
        <f t="shared" si="301"/>
        <v>1.6877489519805691E-2</v>
      </c>
      <c r="I2147" s="2">
        <f t="shared" si="302"/>
        <v>1.6597367621713772</v>
      </c>
    </row>
    <row r="2148" spans="1:9" ht="13.5" x14ac:dyDescent="0.25">
      <c r="A2148" s="3">
        <f>TITRES_STAT!B2151</f>
        <v>45433</v>
      </c>
      <c r="B2148" s="6">
        <f>TITRES_STAT!D2151</f>
        <v>20.2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1.2742776116069173E-3</v>
      </c>
      <c r="G2148" s="2">
        <f t="shared" si="303"/>
        <v>7.5501608821119753E-2</v>
      </c>
      <c r="H2148" s="2">
        <f t="shared" si="301"/>
        <v>1.6877489519805687E-2</v>
      </c>
      <c r="I2148" s="2">
        <f t="shared" si="302"/>
        <v>1.6597367621713772</v>
      </c>
    </row>
    <row r="2149" spans="1:9" ht="13.5" x14ac:dyDescent="0.25">
      <c r="A2149" s="3">
        <f>TITRES_STAT!B2152</f>
        <v>45434</v>
      </c>
      <c r="B2149" s="6">
        <f>TITRES_STAT!D2152</f>
        <v>20.2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1.1832577822064232E-3</v>
      </c>
      <c r="G2149" s="2">
        <f t="shared" si="303"/>
        <v>7.010863676246834E-2</v>
      </c>
      <c r="H2149" s="2">
        <f t="shared" si="301"/>
        <v>1.6877489519805687E-2</v>
      </c>
      <c r="I2149" s="2">
        <f t="shared" si="302"/>
        <v>1.6597367621713772</v>
      </c>
    </row>
    <row r="2150" spans="1:9" ht="13.5" x14ac:dyDescent="0.25">
      <c r="A2150" s="3">
        <f>TITRES_STAT!B2153</f>
        <v>45435</v>
      </c>
      <c r="B2150" s="6">
        <f>TITRES_STAT!D2153</f>
        <v>20.2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1.0987393691916788E-3</v>
      </c>
      <c r="G2150" s="2">
        <f t="shared" si="303"/>
        <v>6.5100876993720608E-2</v>
      </c>
      <c r="H2150" s="2">
        <f t="shared" si="301"/>
        <v>1.6877489519805687E-2</v>
      </c>
      <c r="I2150" s="2">
        <f t="shared" si="302"/>
        <v>1.6597367621713772</v>
      </c>
    </row>
    <row r="2151" spans="1:9" ht="13.5" x14ac:dyDescent="0.25">
      <c r="A2151" s="3">
        <f>TITRES_STAT!B2154</f>
        <v>45436</v>
      </c>
      <c r="B2151" s="6">
        <f>TITRES_STAT!D2154</f>
        <v>19.45</v>
      </c>
      <c r="C2151" s="2">
        <f t="shared" si="297"/>
        <v>-0.75</v>
      </c>
      <c r="D2151" s="2">
        <f t="shared" si="298"/>
        <v>0</v>
      </c>
      <c r="E2151" s="2">
        <f t="shared" si="299"/>
        <v>0.75</v>
      </c>
      <c r="F2151" s="2">
        <f t="shared" si="303"/>
        <v>1.0202579856779875E-3</v>
      </c>
      <c r="G2151" s="2">
        <f t="shared" si="303"/>
        <v>0.11402224292274056</v>
      </c>
      <c r="H2151" s="2">
        <f t="shared" si="301"/>
        <v>8.9478856013146153E-3</v>
      </c>
      <c r="I2151" s="2">
        <f t="shared" si="302"/>
        <v>0.88685310004706253</v>
      </c>
    </row>
    <row r="2152" spans="1:9" ht="13.5" x14ac:dyDescent="0.25">
      <c r="A2152" s="3">
        <f>TITRES_STAT!B2155</f>
        <v>45439</v>
      </c>
      <c r="B2152" s="6">
        <f>TITRES_STAT!D2155</f>
        <v>19.399999999999999</v>
      </c>
      <c r="C2152" s="2">
        <f t="shared" si="297"/>
        <v>-5.0000000000000711E-2</v>
      </c>
      <c r="D2152" s="2">
        <f t="shared" si="298"/>
        <v>0</v>
      </c>
      <c r="E2152" s="2">
        <f t="shared" si="299"/>
        <v>5.0000000000000711E-2</v>
      </c>
      <c r="F2152" s="2">
        <f t="shared" si="303"/>
        <v>9.4738241527241702E-4</v>
      </c>
      <c r="G2152" s="2">
        <f t="shared" si="303"/>
        <v>0.10944922557111628</v>
      </c>
      <c r="H2152" s="2">
        <f t="shared" si="301"/>
        <v>8.6559078908862736E-3</v>
      </c>
      <c r="I2152" s="2">
        <f t="shared" si="302"/>
        <v>0.85816261255891391</v>
      </c>
    </row>
    <row r="2153" spans="1:9" ht="13.5" x14ac:dyDescent="0.25">
      <c r="A2153" s="3">
        <f>TITRES_STAT!B2156</f>
        <v>45440</v>
      </c>
      <c r="B2153" s="6">
        <f>TITRES_STAT!D2156</f>
        <v>19.45</v>
      </c>
      <c r="C2153" s="2">
        <f t="shared" si="297"/>
        <v>5.0000000000000711E-2</v>
      </c>
      <c r="D2153" s="2">
        <f t="shared" si="298"/>
        <v>5.0000000000000711E-2</v>
      </c>
      <c r="E2153" s="2">
        <f t="shared" si="299"/>
        <v>0</v>
      </c>
      <c r="F2153" s="2">
        <f t="shared" si="303"/>
        <v>4.4511408141815808E-3</v>
      </c>
      <c r="G2153" s="2">
        <f t="shared" si="303"/>
        <v>0.10163142374460797</v>
      </c>
      <c r="H2153" s="2">
        <f t="shared" si="301"/>
        <v>4.3796895194216298E-2</v>
      </c>
      <c r="I2153" s="2">
        <f t="shared" si="302"/>
        <v>4.1959211984499234</v>
      </c>
    </row>
    <row r="2154" spans="1:9" ht="13.5" x14ac:dyDescent="0.25">
      <c r="A2154" s="3">
        <f>TITRES_STAT!B2157</f>
        <v>45441</v>
      </c>
      <c r="B2154" s="6">
        <f>TITRES_STAT!D2157</f>
        <v>19.45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4.133202184597182E-3</v>
      </c>
      <c r="G2154" s="2">
        <f t="shared" si="303"/>
        <v>9.4372036334278833E-2</v>
      </c>
      <c r="H2154" s="2">
        <f t="shared" si="301"/>
        <v>4.3796895194216291E-2</v>
      </c>
      <c r="I2154" s="2">
        <f t="shared" si="302"/>
        <v>4.1959211984499234</v>
      </c>
    </row>
    <row r="2155" spans="1:9" ht="13.5" x14ac:dyDescent="0.25">
      <c r="A2155" s="3">
        <f>TITRES_STAT!B2158</f>
        <v>45442</v>
      </c>
      <c r="B2155" s="6">
        <f>TITRES_STAT!D2158</f>
        <v>19.45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3.8379734571259544E-3</v>
      </c>
      <c r="G2155" s="2">
        <f t="shared" si="303"/>
        <v>8.7631176596116064E-2</v>
      </c>
      <c r="H2155" s="2">
        <f t="shared" si="301"/>
        <v>4.3796895194216284E-2</v>
      </c>
      <c r="I2155" s="2">
        <f t="shared" si="302"/>
        <v>4.1959211984499234</v>
      </c>
    </row>
    <row r="2156" spans="1:9" ht="13.5" x14ac:dyDescent="0.25">
      <c r="A2156" s="3">
        <f>TITRES_STAT!B2159</f>
        <v>45443</v>
      </c>
      <c r="B2156" s="6">
        <f>TITRES_STAT!D2159</f>
        <v>19.45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3.5638324959026721E-3</v>
      </c>
      <c r="G2156" s="2">
        <f t="shared" si="303"/>
        <v>8.1371806839250632E-2</v>
      </c>
      <c r="H2156" s="2">
        <f t="shared" si="301"/>
        <v>4.3796895194216291E-2</v>
      </c>
      <c r="I2156" s="2">
        <f t="shared" si="302"/>
        <v>4.1959211984499234</v>
      </c>
    </row>
    <row r="2157" spans="1:9" ht="13.5" x14ac:dyDescent="0.25">
      <c r="A2157" s="3">
        <f>TITRES_STAT!B2160</f>
        <v>45446</v>
      </c>
      <c r="B2157" s="6">
        <f>TITRES_STAT!D2160</f>
        <v>18.579999999999998</v>
      </c>
      <c r="C2157" s="2">
        <f t="shared" si="297"/>
        <v>-0.87000000000000099</v>
      </c>
      <c r="D2157" s="2">
        <f t="shared" si="298"/>
        <v>0</v>
      </c>
      <c r="E2157" s="2">
        <f t="shared" si="299"/>
        <v>0.87000000000000099</v>
      </c>
      <c r="F2157" s="2">
        <f t="shared" ref="F2157:G2172" si="304">((F2156*13)+D2157)/14</f>
        <v>3.3092730319096244E-3</v>
      </c>
      <c r="G2157" s="2">
        <f t="shared" si="304"/>
        <v>0.13770239206501853</v>
      </c>
      <c r="H2157" s="2">
        <f t="shared" si="301"/>
        <v>2.4032066417169391E-2</v>
      </c>
      <c r="I2157" s="2">
        <f t="shared" si="302"/>
        <v>2.346807996086639</v>
      </c>
    </row>
    <row r="2158" spans="1:9" ht="13.5" x14ac:dyDescent="0.25">
      <c r="A2158" s="3">
        <f>TITRES_STAT!B2161</f>
        <v>45447</v>
      </c>
      <c r="B2158" s="6">
        <f>TITRES_STAT!D2161</f>
        <v>18.5</v>
      </c>
      <c r="C2158" s="2">
        <f t="shared" si="297"/>
        <v>-7.9999999999998295E-2</v>
      </c>
      <c r="D2158" s="2">
        <f t="shared" si="298"/>
        <v>0</v>
      </c>
      <c r="E2158" s="2">
        <f t="shared" si="299"/>
        <v>7.9999999999998295E-2</v>
      </c>
      <c r="F2158" s="2">
        <f t="shared" si="304"/>
        <v>3.0728963867732227E-3</v>
      </c>
      <c r="G2158" s="2">
        <f t="shared" si="304"/>
        <v>0.13358079263180281</v>
      </c>
      <c r="H2158" s="2">
        <f t="shared" si="301"/>
        <v>2.3004028694778311E-2</v>
      </c>
      <c r="I2158" s="2">
        <f t="shared" si="302"/>
        <v>2.2486743013249395</v>
      </c>
    </row>
    <row r="2159" spans="1:9" ht="13.5" x14ac:dyDescent="0.25">
      <c r="A2159" s="3">
        <f>TITRES_STAT!B2162</f>
        <v>45448</v>
      </c>
      <c r="B2159" s="6">
        <f>TITRES_STAT!D2162</f>
        <v>18.5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2.8534037877179924E-3</v>
      </c>
      <c r="G2159" s="2">
        <f t="shared" si="304"/>
        <v>0.12403930744381689</v>
      </c>
      <c r="H2159" s="2">
        <f t="shared" si="301"/>
        <v>2.3004028694778311E-2</v>
      </c>
      <c r="I2159" s="2">
        <f t="shared" si="302"/>
        <v>2.2486743013249395</v>
      </c>
    </row>
    <row r="2160" spans="1:9" ht="13.5" x14ac:dyDescent="0.25">
      <c r="A2160" s="3">
        <f>TITRES_STAT!B2163</f>
        <v>45449</v>
      </c>
      <c r="B2160" s="6">
        <f>TITRES_STAT!D2163</f>
        <v>18.5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2.6495892314524214E-3</v>
      </c>
      <c r="G2160" s="2">
        <f t="shared" si="304"/>
        <v>0.11517935691211569</v>
      </c>
      <c r="H2160" s="2">
        <f t="shared" si="301"/>
        <v>2.3004028694778307E-2</v>
      </c>
      <c r="I2160" s="2">
        <f t="shared" si="302"/>
        <v>2.2486743013249395</v>
      </c>
    </row>
    <row r="2161" spans="1:9" ht="13.5" x14ac:dyDescent="0.25">
      <c r="A2161" s="3">
        <f>TITRES_STAT!B2164</f>
        <v>45450</v>
      </c>
      <c r="B2161" s="6">
        <f>TITRES_STAT!D2164</f>
        <v>18</v>
      </c>
      <c r="C2161" s="2">
        <f t="shared" si="297"/>
        <v>-0.5</v>
      </c>
      <c r="D2161" s="2">
        <f t="shared" si="298"/>
        <v>0</v>
      </c>
      <c r="E2161" s="2">
        <f t="shared" si="299"/>
        <v>0.5</v>
      </c>
      <c r="F2161" s="2">
        <f t="shared" si="304"/>
        <v>2.4603328577772485E-3</v>
      </c>
      <c r="G2161" s="2">
        <f t="shared" si="304"/>
        <v>0.14266654570410742</v>
      </c>
      <c r="H2161" s="2">
        <f t="shared" si="301"/>
        <v>1.7245338391244269E-2</v>
      </c>
      <c r="I2161" s="2">
        <f t="shared" si="302"/>
        <v>1.6952978539589623</v>
      </c>
    </row>
    <row r="2162" spans="1:9" ht="13.5" x14ac:dyDescent="0.25">
      <c r="A2162" s="3">
        <f>TITRES_STAT!B2165</f>
        <v>45453</v>
      </c>
      <c r="B2162" s="6">
        <f>TITRES_STAT!D2165</f>
        <v>18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2.2845947965074451E-3</v>
      </c>
      <c r="G2162" s="2">
        <f t="shared" si="304"/>
        <v>0.13247607815381404</v>
      </c>
      <c r="H2162" s="2">
        <f t="shared" si="301"/>
        <v>1.7245338391244265E-2</v>
      </c>
      <c r="I2162" s="2">
        <f t="shared" si="302"/>
        <v>1.6952978539589623</v>
      </c>
    </row>
    <row r="2163" spans="1:9" ht="13.5" x14ac:dyDescent="0.25">
      <c r="A2163" s="3">
        <f>TITRES_STAT!B2166</f>
        <v>45454</v>
      </c>
      <c r="B2163" s="6">
        <f>TITRES_STAT!D2166</f>
        <v>18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2.1214094538997705E-3</v>
      </c>
      <c r="G2163" s="2">
        <f t="shared" si="304"/>
        <v>0.12301350114282732</v>
      </c>
      <c r="H2163" s="2">
        <f t="shared" si="301"/>
        <v>1.7245338391244269E-2</v>
      </c>
      <c r="I2163" s="2">
        <f t="shared" si="302"/>
        <v>1.6952978539589623</v>
      </c>
    </row>
    <row r="2164" spans="1:9" ht="13.5" x14ac:dyDescent="0.25">
      <c r="A2164" s="3">
        <f>TITRES_STAT!B2167</f>
        <v>45455</v>
      </c>
      <c r="B2164" s="6">
        <f>TITRES_STAT!D2167</f>
        <v>18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1.9698802071926439E-3</v>
      </c>
      <c r="G2164" s="2">
        <f t="shared" si="304"/>
        <v>0.11422682248976822</v>
      </c>
      <c r="H2164" s="2">
        <f t="shared" si="301"/>
        <v>1.7245338391244269E-2</v>
      </c>
      <c r="I2164" s="2">
        <f t="shared" si="302"/>
        <v>1.6952978539589623</v>
      </c>
    </row>
    <row r="2165" spans="1:9" ht="13.5" x14ac:dyDescent="0.25">
      <c r="A2165" s="3">
        <f>TITRES_STAT!B2168</f>
        <v>45456</v>
      </c>
      <c r="B2165" s="6">
        <f>TITRES_STAT!D2168</f>
        <v>18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1.8291744781074551E-3</v>
      </c>
      <c r="G2165" s="2">
        <f t="shared" si="304"/>
        <v>0.10606776374049906</v>
      </c>
      <c r="H2165" s="2">
        <f t="shared" si="301"/>
        <v>1.7245338391244269E-2</v>
      </c>
      <c r="I2165" s="2">
        <f t="shared" si="302"/>
        <v>1.6952978539589623</v>
      </c>
    </row>
    <row r="2166" spans="1:9" ht="13.5" x14ac:dyDescent="0.25">
      <c r="A2166" s="3">
        <f>TITRES_STAT!B2169</f>
        <v>45457</v>
      </c>
      <c r="B2166" s="6">
        <f>TITRES_STAT!D2169</f>
        <v>18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1.698519158242637E-3</v>
      </c>
      <c r="G2166" s="2">
        <f t="shared" si="304"/>
        <v>9.8491494901891991E-2</v>
      </c>
      <c r="H2166" s="2">
        <f t="shared" si="301"/>
        <v>1.7245338391244269E-2</v>
      </c>
      <c r="I2166" s="2">
        <f t="shared" si="302"/>
        <v>1.6952978539589623</v>
      </c>
    </row>
    <row r="2167" spans="1:9" ht="13.5" x14ac:dyDescent="0.25">
      <c r="A2167" s="3">
        <f>TITRES_STAT!B2170</f>
        <v>45461</v>
      </c>
      <c r="B2167" s="6">
        <f>TITRES_STAT!D2170</f>
        <v>18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1.5771963612253059E-3</v>
      </c>
      <c r="G2167" s="2">
        <f t="shared" si="304"/>
        <v>9.145638812318542E-2</v>
      </c>
      <c r="H2167" s="2">
        <f t="shared" si="301"/>
        <v>1.7245338391244269E-2</v>
      </c>
      <c r="I2167" s="2">
        <f t="shared" si="302"/>
        <v>1.6952978539589623</v>
      </c>
    </row>
    <row r="2168" spans="1:9" ht="13.5" x14ac:dyDescent="0.25">
      <c r="A2168" s="3">
        <f>TITRES_STAT!B2171</f>
        <v>45462</v>
      </c>
      <c r="B2168" s="6">
        <f>TITRES_STAT!D2171</f>
        <v>18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1.4645394782806412E-3</v>
      </c>
      <c r="G2168" s="2">
        <f t="shared" si="304"/>
        <v>8.4923788971529315E-2</v>
      </c>
      <c r="H2168" s="2">
        <f t="shared" si="301"/>
        <v>1.7245338391244269E-2</v>
      </c>
      <c r="I2168" s="2">
        <f t="shared" si="302"/>
        <v>1.6952978539589623</v>
      </c>
    </row>
    <row r="2169" spans="1:9" ht="13.5" x14ac:dyDescent="0.25">
      <c r="A2169" s="3">
        <f>TITRES_STAT!B2172</f>
        <v>45463</v>
      </c>
      <c r="B2169" s="6">
        <f>TITRES_STAT!D2172</f>
        <v>18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1.3599295155463096E-3</v>
      </c>
      <c r="G2169" s="2">
        <f t="shared" si="304"/>
        <v>7.8857804044991514E-2</v>
      </c>
      <c r="H2169" s="2">
        <f t="shared" si="301"/>
        <v>1.7245338391244265E-2</v>
      </c>
      <c r="I2169" s="2">
        <f t="shared" si="302"/>
        <v>1.6952978539589623</v>
      </c>
    </row>
    <row r="2170" spans="1:9" ht="13.5" x14ac:dyDescent="0.25">
      <c r="A2170" s="3">
        <f>TITRES_STAT!B2173</f>
        <v>45464</v>
      </c>
      <c r="B2170" s="6">
        <f>TITRES_STAT!D2173</f>
        <v>18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1.2627916930072875E-3</v>
      </c>
      <c r="G2170" s="2">
        <f t="shared" si="304"/>
        <v>7.3225103756063545E-2</v>
      </c>
      <c r="H2170" s="2">
        <f t="shared" si="301"/>
        <v>1.7245338391244269E-2</v>
      </c>
      <c r="I2170" s="2">
        <f t="shared" si="302"/>
        <v>1.6952978539589623</v>
      </c>
    </row>
    <row r="2171" spans="1:9" ht="13.5" x14ac:dyDescent="0.25">
      <c r="A2171" s="3">
        <f>TITRES_STAT!B2174</f>
        <v>45467</v>
      </c>
      <c r="B2171" s="6">
        <f>TITRES_STAT!D2174</f>
        <v>18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1.1725922863639099E-3</v>
      </c>
      <c r="G2171" s="2">
        <f t="shared" si="304"/>
        <v>6.7994739202059007E-2</v>
      </c>
      <c r="H2171" s="2">
        <f t="shared" si="301"/>
        <v>1.7245338391244269E-2</v>
      </c>
      <c r="I2171" s="2">
        <f t="shared" si="302"/>
        <v>1.6952978539589623</v>
      </c>
    </row>
    <row r="2172" spans="1:9" ht="13.5" x14ac:dyDescent="0.25">
      <c r="A2172" s="3">
        <f>TITRES_STAT!B2175</f>
        <v>45468</v>
      </c>
      <c r="B2172" s="6">
        <f>TITRES_STAT!D2175</f>
        <v>18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1.0888356944807735E-3</v>
      </c>
      <c r="G2172" s="2">
        <f t="shared" si="304"/>
        <v>6.3137972116197649E-2</v>
      </c>
      <c r="H2172" s="2">
        <f t="shared" si="301"/>
        <v>1.7245338391244269E-2</v>
      </c>
      <c r="I2172" s="2">
        <f t="shared" si="302"/>
        <v>1.6952978539589623</v>
      </c>
    </row>
    <row r="2173" spans="1:9" ht="13.5" x14ac:dyDescent="0.25">
      <c r="A2173" s="3">
        <f>TITRES_STAT!B2176</f>
        <v>45469</v>
      </c>
      <c r="B2173" s="6">
        <f>TITRES_STAT!D2176</f>
        <v>18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1.0110617163035754E-3</v>
      </c>
      <c r="G2173" s="2">
        <f t="shared" si="305"/>
        <v>5.8628116965040673E-2</v>
      </c>
      <c r="H2173" s="2">
        <f t="shared" si="301"/>
        <v>1.7245338391244269E-2</v>
      </c>
      <c r="I2173" s="2">
        <f t="shared" si="302"/>
        <v>1.6952978539589623</v>
      </c>
    </row>
    <row r="2174" spans="1:9" ht="13.5" x14ac:dyDescent="0.25">
      <c r="A2174" s="3">
        <f>TITRES_STAT!B2177</f>
        <v>45470</v>
      </c>
      <c r="B2174" s="6">
        <f>TITRES_STAT!D2177</f>
        <v>18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9.3884302228189147E-4</v>
      </c>
      <c r="G2174" s="2">
        <f t="shared" si="305"/>
        <v>5.4440394324680626E-2</v>
      </c>
      <c r="H2174" s="2">
        <f t="shared" si="301"/>
        <v>1.7245338391244269E-2</v>
      </c>
      <c r="I2174" s="2">
        <f t="shared" si="302"/>
        <v>1.6952978539589623</v>
      </c>
    </row>
    <row r="2175" spans="1:9" ht="13.5" x14ac:dyDescent="0.25">
      <c r="A2175" s="3">
        <f>TITRES_STAT!B2178</f>
        <v>45471</v>
      </c>
      <c r="B2175" s="6">
        <f>TITRES_STAT!D2178</f>
        <v>18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8.7178280640461353E-4</v>
      </c>
      <c r="G2175" s="2">
        <f t="shared" si="305"/>
        <v>5.0551794730060585E-2</v>
      </c>
      <c r="H2175" s="2">
        <f t="shared" si="301"/>
        <v>1.7245338391244269E-2</v>
      </c>
      <c r="I2175" s="2">
        <f t="shared" si="302"/>
        <v>1.6952978539589623</v>
      </c>
    </row>
    <row r="2176" spans="1:9" ht="13.5" x14ac:dyDescent="0.25">
      <c r="A2176" s="3">
        <f>TITRES_STAT!B2179</f>
        <v>45474</v>
      </c>
      <c r="B2176" s="6">
        <f>TITRES_STAT!D2179</f>
        <v>18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8.0951260594714118E-4</v>
      </c>
      <c r="G2176" s="2">
        <f t="shared" si="305"/>
        <v>4.6940952249341972E-2</v>
      </c>
      <c r="H2176" s="2">
        <f t="shared" si="301"/>
        <v>1.7245338391244269E-2</v>
      </c>
      <c r="I2176" s="2">
        <f t="shared" si="302"/>
        <v>1.6952978539589623</v>
      </c>
    </row>
    <row r="2177" spans="1:9" ht="13.5" x14ac:dyDescent="0.25">
      <c r="A2177" s="3">
        <f>TITRES_STAT!B2180</f>
        <v>45475</v>
      </c>
      <c r="B2177" s="6">
        <f>TITRES_STAT!D2180</f>
        <v>18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7.5169027695091691E-4</v>
      </c>
      <c r="G2177" s="2">
        <f t="shared" si="305"/>
        <v>4.3588027088674694E-2</v>
      </c>
      <c r="H2177" s="2">
        <f t="shared" si="301"/>
        <v>1.7245338391244269E-2</v>
      </c>
      <c r="I2177" s="2">
        <f t="shared" si="302"/>
        <v>1.6952978539589623</v>
      </c>
    </row>
    <row r="2178" spans="1:9" ht="13.5" x14ac:dyDescent="0.25">
      <c r="A2178" s="3">
        <f>TITRES_STAT!B2181</f>
        <v>45476</v>
      </c>
      <c r="B2178" s="6">
        <f>TITRES_STAT!D2181</f>
        <v>18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6.9799811431156566E-4</v>
      </c>
      <c r="G2178" s="2">
        <f t="shared" si="305"/>
        <v>4.0474596582340781E-2</v>
      </c>
      <c r="H2178" s="2">
        <f t="shared" si="301"/>
        <v>1.7245338391244272E-2</v>
      </c>
      <c r="I2178" s="2">
        <f t="shared" si="302"/>
        <v>1.6952978539589623</v>
      </c>
    </row>
    <row r="2179" spans="1:9" ht="13.5" x14ac:dyDescent="0.25">
      <c r="A2179" s="3">
        <f>TITRES_STAT!B2182</f>
        <v>45477</v>
      </c>
      <c r="B2179" s="6">
        <f>TITRES_STAT!D2182</f>
        <v>18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6.481411061464539E-4</v>
      </c>
      <c r="G2179" s="2">
        <f t="shared" si="305"/>
        <v>3.7583553969316438E-2</v>
      </c>
      <c r="H2179" s="2">
        <f t="shared" si="301"/>
        <v>1.7245338391244276E-2</v>
      </c>
      <c r="I2179" s="2">
        <f t="shared" si="302"/>
        <v>1.6952978539589623</v>
      </c>
    </row>
    <row r="2180" spans="1:9" ht="13.5" x14ac:dyDescent="0.25">
      <c r="A2180" s="3">
        <f>TITRES_STAT!B2183</f>
        <v>45478</v>
      </c>
      <c r="B2180" s="6">
        <f>TITRES_STAT!D2183</f>
        <v>18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6.0184531285027861E-4</v>
      </c>
      <c r="G2180" s="2">
        <f t="shared" si="305"/>
        <v>3.4899014400079552E-2</v>
      </c>
      <c r="H2180" s="2">
        <f t="shared" si="301"/>
        <v>1.7245338391244272E-2</v>
      </c>
      <c r="I2180" s="2">
        <f t="shared" si="302"/>
        <v>1.6952978539589623</v>
      </c>
    </row>
    <row r="2181" spans="1:9" ht="13.5" x14ac:dyDescent="0.25">
      <c r="A2181" s="3">
        <f>TITRES_STAT!B2184</f>
        <v>45481</v>
      </c>
      <c r="B2181" s="6">
        <f>TITRES_STAT!D2184</f>
        <v>18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5.5885636193240152E-4</v>
      </c>
      <c r="G2181" s="2">
        <f t="shared" si="305"/>
        <v>3.2406227657216728E-2</v>
      </c>
      <c r="H2181" s="2">
        <f t="shared" si="301"/>
        <v>1.7245338391244272E-2</v>
      </c>
      <c r="I2181" s="2">
        <f t="shared" si="302"/>
        <v>1.6952978539589623</v>
      </c>
    </row>
    <row r="2182" spans="1:9" ht="13.5" x14ac:dyDescent="0.25">
      <c r="A2182" s="3">
        <f>TITRES_STAT!B2185</f>
        <v>45482</v>
      </c>
      <c r="B2182" s="6">
        <f>TITRES_STAT!D2185</f>
        <v>18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5.1893805036580141E-4</v>
      </c>
      <c r="G2182" s="2">
        <f t="shared" si="305"/>
        <v>3.0091497110272675E-2</v>
      </c>
      <c r="H2182" s="2">
        <f t="shared" si="301"/>
        <v>1.7245338391244272E-2</v>
      </c>
      <c r="I2182" s="2">
        <f t="shared" si="302"/>
        <v>1.6952978539589623</v>
      </c>
    </row>
    <row r="2183" spans="1:9" ht="13.5" x14ac:dyDescent="0.25">
      <c r="A2183" s="3">
        <f>TITRES_STAT!B2186</f>
        <v>45483</v>
      </c>
      <c r="B2183" s="6">
        <f>TITRES_STAT!D2186</f>
        <v>18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4.8187104676824421E-4</v>
      </c>
      <c r="G2183" s="2">
        <f t="shared" si="305"/>
        <v>2.7942104459538913E-2</v>
      </c>
      <c r="H2183" s="2">
        <f t="shared" si="301"/>
        <v>1.7245338391244272E-2</v>
      </c>
      <c r="I2183" s="2">
        <f t="shared" si="302"/>
        <v>1.6952978539589623</v>
      </c>
    </row>
    <row r="2184" spans="1:9" ht="13.5" x14ac:dyDescent="0.25">
      <c r="A2184" s="3">
        <f>TITRES_STAT!B2187</f>
        <v>45484</v>
      </c>
      <c r="B2184" s="6">
        <f>TITRES_STAT!D2187</f>
        <v>18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4.4745168628479822E-4</v>
      </c>
      <c r="G2184" s="2">
        <f t="shared" si="305"/>
        <v>2.5946239855286133E-2</v>
      </c>
      <c r="H2184" s="2">
        <f t="shared" si="301"/>
        <v>1.7245338391244272E-2</v>
      </c>
      <c r="I2184" s="2">
        <f t="shared" si="302"/>
        <v>1.6952978539589623</v>
      </c>
    </row>
    <row r="2185" spans="1:9" ht="13.5" x14ac:dyDescent="0.25">
      <c r="A2185" s="3">
        <f>TITRES_STAT!B2188</f>
        <v>45485</v>
      </c>
      <c r="B2185" s="6">
        <f>TITRES_STAT!D2188</f>
        <v>18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4.1549085155016981E-4</v>
      </c>
      <c r="G2185" s="2">
        <f t="shared" si="305"/>
        <v>2.4092937008479979E-2</v>
      </c>
      <c r="H2185" s="2">
        <f t="shared" si="301"/>
        <v>1.7245338391244276E-2</v>
      </c>
      <c r="I2185" s="2">
        <f t="shared" si="302"/>
        <v>1.6952978539589623</v>
      </c>
    </row>
    <row r="2186" spans="1:9" ht="13.5" x14ac:dyDescent="0.25">
      <c r="A2186" s="3">
        <f>TITRES_STAT!B2189</f>
        <v>45488</v>
      </c>
      <c r="B2186" s="6">
        <f>TITRES_STAT!D2189</f>
        <v>18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3.8581293358230052E-4</v>
      </c>
      <c r="G2186" s="2">
        <f t="shared" si="305"/>
        <v>2.2372012936445695E-2</v>
      </c>
      <c r="H2186" s="2">
        <f t="shared" si="301"/>
        <v>1.7245338391244276E-2</v>
      </c>
      <c r="I2186" s="2">
        <f t="shared" si="302"/>
        <v>1.6952978539589623</v>
      </c>
    </row>
    <row r="2187" spans="1:9" ht="13.5" x14ac:dyDescent="0.25">
      <c r="A2187" s="3">
        <f>TITRES_STAT!B2190</f>
        <v>45489</v>
      </c>
      <c r="B2187" s="6">
        <f>TITRES_STAT!D2190</f>
        <v>17.2</v>
      </c>
      <c r="C2187" s="2">
        <f t="shared" si="306"/>
        <v>-0.80000000000000071</v>
      </c>
      <c r="D2187" s="2">
        <f t="shared" si="307"/>
        <v>0</v>
      </c>
      <c r="E2187" s="2">
        <f t="shared" si="308"/>
        <v>0.80000000000000071</v>
      </c>
      <c r="F2187" s="2">
        <f t="shared" si="305"/>
        <v>3.582548668978505E-4</v>
      </c>
      <c r="G2187" s="2">
        <f t="shared" si="305"/>
        <v>7.791686915527106E-2</v>
      </c>
      <c r="H2187" s="2">
        <f t="shared" si="301"/>
        <v>4.597911476447134E-3</v>
      </c>
      <c r="I2187" s="2">
        <f t="shared" si="302"/>
        <v>0.45768674450951607</v>
      </c>
    </row>
    <row r="2188" spans="1:9" ht="13.5" x14ac:dyDescent="0.25">
      <c r="A2188" s="3">
        <f>TITRES_STAT!B2191</f>
        <v>45490</v>
      </c>
      <c r="B2188" s="6">
        <f>TITRES_STAT!D2191</f>
        <v>17.2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3.3266523354800407E-4</v>
      </c>
      <c r="G2188" s="2">
        <f t="shared" si="305"/>
        <v>7.235137850132313E-2</v>
      </c>
      <c r="H2188" s="2">
        <f t="shared" si="301"/>
        <v>4.597911476447134E-3</v>
      </c>
      <c r="I2188" s="2">
        <f t="shared" si="302"/>
        <v>0.45768674450951607</v>
      </c>
    </row>
    <row r="2189" spans="1:9" ht="13.5" x14ac:dyDescent="0.25">
      <c r="A2189" s="3">
        <f>TITRES_STAT!B2192</f>
        <v>45491</v>
      </c>
      <c r="B2189" s="6">
        <f>TITRES_STAT!D2192</f>
        <v>17.2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3.0890343115171808E-4</v>
      </c>
      <c r="G2189" s="2">
        <f t="shared" si="309"/>
        <v>6.718342289408577E-2</v>
      </c>
      <c r="H2189" s="2">
        <f t="shared" si="301"/>
        <v>4.597911476447134E-3</v>
      </c>
      <c r="I2189" s="2">
        <f t="shared" si="302"/>
        <v>0.45768674450951607</v>
      </c>
    </row>
    <row r="2190" spans="1:9" ht="13.5" x14ac:dyDescent="0.25">
      <c r="A2190" s="3">
        <f>TITRES_STAT!B2193</f>
        <v>45492</v>
      </c>
      <c r="B2190" s="6">
        <f>TITRES_STAT!D2193</f>
        <v>17.2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2.8683890035516681E-4</v>
      </c>
      <c r="G2190" s="2">
        <f t="shared" si="309"/>
        <v>6.238460697307964E-2</v>
      </c>
      <c r="H2190" s="2">
        <f t="shared" si="301"/>
        <v>4.5979114764471349E-3</v>
      </c>
      <c r="I2190" s="2">
        <f t="shared" si="302"/>
        <v>0.45768674450951607</v>
      </c>
    </row>
    <row r="2191" spans="1:9" ht="13.5" x14ac:dyDescent="0.25">
      <c r="A2191" s="3">
        <f>TITRES_STAT!B2194</f>
        <v>45495</v>
      </c>
      <c r="B2191" s="6">
        <f>TITRES_STAT!D2194</f>
        <v>17.2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2.663504074726549E-4</v>
      </c>
      <c r="G2191" s="2">
        <f t="shared" si="309"/>
        <v>5.7928563617859662E-2</v>
      </c>
      <c r="H2191" s="2">
        <f t="shared" si="301"/>
        <v>4.5979114764471349E-3</v>
      </c>
      <c r="I2191" s="2">
        <f t="shared" si="302"/>
        <v>0.45768674450951607</v>
      </c>
    </row>
    <row r="2192" spans="1:9" ht="13.5" x14ac:dyDescent="0.25">
      <c r="A2192" s="3">
        <f>TITRES_STAT!B2195</f>
        <v>45496</v>
      </c>
      <c r="B2192" s="6">
        <f>TITRES_STAT!D2195</f>
        <v>17.2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2.473253783674653E-4</v>
      </c>
      <c r="G2192" s="2">
        <f t="shared" si="309"/>
        <v>5.3790809073726832E-2</v>
      </c>
      <c r="H2192" s="2">
        <f t="shared" si="301"/>
        <v>4.5979114764471349E-3</v>
      </c>
      <c r="I2192" s="2">
        <f t="shared" si="302"/>
        <v>0.45768674450951607</v>
      </c>
    </row>
    <row r="2193" spans="1:9" ht="13.5" x14ac:dyDescent="0.25">
      <c r="A2193" s="3">
        <f>TITRES_STAT!B2196</f>
        <v>45497</v>
      </c>
      <c r="B2193" s="6">
        <f>TITRES_STAT!D2196</f>
        <v>17.2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2.2965927991264634E-4</v>
      </c>
      <c r="G2193" s="2">
        <f t="shared" si="309"/>
        <v>4.9948608425603488E-2</v>
      </c>
      <c r="H2193" s="2">
        <f t="shared" ref="H2193:H2256" si="310">F2193/G2193</f>
        <v>4.5979114764471349E-3</v>
      </c>
      <c r="I2193" s="2">
        <f t="shared" ref="I2193:I2256" si="311">IF(G2193=0,100,100-(100/(1+H2193)))</f>
        <v>0.45768674450951607</v>
      </c>
    </row>
    <row r="2194" spans="1:9" ht="13.5" x14ac:dyDescent="0.25">
      <c r="A2194" s="3">
        <f>TITRES_STAT!B2197</f>
        <v>45499</v>
      </c>
      <c r="B2194" s="6">
        <f>TITRES_STAT!D2197</f>
        <v>17.2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2.1325504563317159E-4</v>
      </c>
      <c r="G2194" s="2">
        <f t="shared" si="309"/>
        <v>4.6380850680917525E-2</v>
      </c>
      <c r="H2194" s="2">
        <f t="shared" si="310"/>
        <v>4.5979114764471349E-3</v>
      </c>
      <c r="I2194" s="2">
        <f t="shared" si="311"/>
        <v>0.45768674450951607</v>
      </c>
    </row>
    <row r="2195" spans="1:9" ht="13.5" x14ac:dyDescent="0.25">
      <c r="A2195" s="3">
        <f>TITRES_STAT!B2198</f>
        <v>45502</v>
      </c>
      <c r="B2195" s="6">
        <f>TITRES_STAT!D2198</f>
        <v>17.2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1.9802254237365934E-4</v>
      </c>
      <c r="G2195" s="2">
        <f t="shared" si="309"/>
        <v>4.30679327751377E-2</v>
      </c>
      <c r="H2195" s="2">
        <f t="shared" si="310"/>
        <v>4.5979114764471349E-3</v>
      </c>
      <c r="I2195" s="2">
        <f t="shared" si="311"/>
        <v>0.45768674450951607</v>
      </c>
    </row>
    <row r="2196" spans="1:9" ht="13.5" x14ac:dyDescent="0.25">
      <c r="A2196" s="3">
        <f>TITRES_STAT!B2199</f>
        <v>45503</v>
      </c>
      <c r="B2196" s="6">
        <f>TITRES_STAT!D2199</f>
        <v>17.2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1.8387807506125509E-4</v>
      </c>
      <c r="G2196" s="2">
        <f t="shared" si="309"/>
        <v>3.9991651862627868E-2</v>
      </c>
      <c r="H2196" s="2">
        <f t="shared" si="310"/>
        <v>4.597911476447134E-3</v>
      </c>
      <c r="I2196" s="2">
        <f t="shared" si="311"/>
        <v>0.45768674450951607</v>
      </c>
    </row>
    <row r="2197" spans="1:9" ht="13.5" x14ac:dyDescent="0.25">
      <c r="A2197" s="3">
        <f>TITRES_STAT!B2200</f>
        <v>45504</v>
      </c>
      <c r="B2197" s="6">
        <f>TITRES_STAT!D2200</f>
        <v>17.2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1.7074392684259402E-4</v>
      </c>
      <c r="G2197" s="2">
        <f t="shared" si="309"/>
        <v>3.7135105301011592E-2</v>
      </c>
      <c r="H2197" s="2">
        <f t="shared" si="310"/>
        <v>4.5979114764471349E-3</v>
      </c>
      <c r="I2197" s="2">
        <f t="shared" si="311"/>
        <v>0.45768674450951607</v>
      </c>
    </row>
    <row r="2198" spans="1:9" ht="13.5" x14ac:dyDescent="0.25">
      <c r="A2198" s="3">
        <f>TITRES_STAT!B2201</f>
        <v>45505</v>
      </c>
      <c r="B2198" s="6">
        <f>TITRES_STAT!D2201</f>
        <v>17.2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1.5854793206812303E-4</v>
      </c>
      <c r="G2198" s="2">
        <f t="shared" si="309"/>
        <v>3.4482597779510765E-2</v>
      </c>
      <c r="H2198" s="2">
        <f t="shared" si="310"/>
        <v>4.5979114764471349E-3</v>
      </c>
      <c r="I2198" s="2">
        <f t="shared" si="311"/>
        <v>0.45768674450951607</v>
      </c>
    </row>
    <row r="2199" spans="1:9" ht="13.5" x14ac:dyDescent="0.25">
      <c r="A2199" s="3">
        <f>TITRES_STAT!B2202</f>
        <v>45506</v>
      </c>
      <c r="B2199" s="6">
        <f>TITRES_STAT!D2202</f>
        <v>17.2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1.4722307977754282E-4</v>
      </c>
      <c r="G2199" s="2">
        <f t="shared" si="309"/>
        <v>3.2019555080974281E-2</v>
      </c>
      <c r="H2199" s="2">
        <f t="shared" si="310"/>
        <v>4.5979114764471349E-3</v>
      </c>
      <c r="I2199" s="2">
        <f t="shared" si="311"/>
        <v>0.45768674450951607</v>
      </c>
    </row>
    <row r="2200" spans="1:9" ht="13.5" x14ac:dyDescent="0.25">
      <c r="A2200" s="3">
        <f>TITRES_STAT!B2203</f>
        <v>45509</v>
      </c>
      <c r="B2200" s="6">
        <f>TITRES_STAT!D2203</f>
        <v>17.2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1.3670714550771833E-4</v>
      </c>
      <c r="G2200" s="2">
        <f t="shared" si="309"/>
        <v>2.9732444003761831E-2</v>
      </c>
      <c r="H2200" s="2">
        <f t="shared" si="310"/>
        <v>4.5979114764471349E-3</v>
      </c>
      <c r="I2200" s="2">
        <f t="shared" si="311"/>
        <v>0.45768674450951607</v>
      </c>
    </row>
    <row r="2201" spans="1:9" ht="13.5" x14ac:dyDescent="0.25">
      <c r="A2201" s="3">
        <f>TITRES_STAT!B2204</f>
        <v>45510</v>
      </c>
      <c r="B2201" s="6">
        <f>TITRES_STAT!D2204</f>
        <v>17.2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1.2694234940002416E-4</v>
      </c>
      <c r="G2201" s="2">
        <f t="shared" si="309"/>
        <v>2.760869800349313E-2</v>
      </c>
      <c r="H2201" s="2">
        <f t="shared" si="310"/>
        <v>4.5979114764471349E-3</v>
      </c>
      <c r="I2201" s="2">
        <f t="shared" si="311"/>
        <v>0.45768674450951607</v>
      </c>
    </row>
    <row r="2202" spans="1:9" ht="13.5" x14ac:dyDescent="0.25">
      <c r="A2202" s="3">
        <f>TITRES_STAT!B2205</f>
        <v>45511</v>
      </c>
      <c r="B2202" s="6">
        <f>TITRES_STAT!D2205</f>
        <v>17.2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1.1787503872859386E-4</v>
      </c>
      <c r="G2202" s="2">
        <f t="shared" si="309"/>
        <v>2.5636648146100761E-2</v>
      </c>
      <c r="H2202" s="2">
        <f t="shared" si="310"/>
        <v>4.5979114764471349E-3</v>
      </c>
      <c r="I2202" s="2">
        <f t="shared" si="311"/>
        <v>0.45768674450951607</v>
      </c>
    </row>
    <row r="2203" spans="1:9" ht="13.5" x14ac:dyDescent="0.25">
      <c r="A2203" s="3">
        <f>TITRES_STAT!B2206</f>
        <v>45512</v>
      </c>
      <c r="B2203" s="6">
        <f>TITRES_STAT!D2206</f>
        <v>17.2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1.0945539310512286E-4</v>
      </c>
      <c r="G2203" s="2">
        <f t="shared" si="309"/>
        <v>2.3805458992807848E-2</v>
      </c>
      <c r="H2203" s="2">
        <f t="shared" si="310"/>
        <v>4.5979114764471349E-3</v>
      </c>
      <c r="I2203" s="2">
        <f t="shared" si="311"/>
        <v>0.45768674450951607</v>
      </c>
    </row>
    <row r="2204" spans="1:9" ht="13.5" x14ac:dyDescent="0.25">
      <c r="A2204" s="3">
        <f>TITRES_STAT!B2207</f>
        <v>45513</v>
      </c>
      <c r="B2204" s="6">
        <f>TITRES_STAT!D2207</f>
        <v>17.2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1.0163715074047123E-4</v>
      </c>
      <c r="G2204" s="2">
        <f t="shared" si="309"/>
        <v>2.2105069064750144E-2</v>
      </c>
      <c r="H2204" s="2">
        <f t="shared" si="310"/>
        <v>4.5979114764471349E-3</v>
      </c>
      <c r="I2204" s="2">
        <f t="shared" si="311"/>
        <v>0.45768674450951607</v>
      </c>
    </row>
    <row r="2205" spans="1:9" ht="13.5" x14ac:dyDescent="0.25">
      <c r="A2205" s="3">
        <f>TITRES_STAT!B2208</f>
        <v>45516</v>
      </c>
      <c r="B2205" s="6">
        <f>TITRES_STAT!D2208</f>
        <v>17.2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9.4377354259009004E-5</v>
      </c>
      <c r="G2205" s="2">
        <f t="shared" si="312"/>
        <v>2.0526135560125135E-2</v>
      </c>
      <c r="H2205" s="2">
        <f t="shared" si="310"/>
        <v>4.5979114764471349E-3</v>
      </c>
      <c r="I2205" s="2">
        <f t="shared" si="311"/>
        <v>0.45768674450951607</v>
      </c>
    </row>
    <row r="2206" spans="1:9" ht="13.5" x14ac:dyDescent="0.25">
      <c r="A2206" s="3">
        <f>TITRES_STAT!B2209</f>
        <v>45518</v>
      </c>
      <c r="B2206" s="6">
        <f>TITRES_STAT!D2209</f>
        <v>17.2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8.7636114669079786E-5</v>
      </c>
      <c r="G2206" s="2">
        <f t="shared" si="312"/>
        <v>1.9059983020116196E-2</v>
      </c>
      <c r="H2206" s="2">
        <f t="shared" si="310"/>
        <v>4.5979114764471349E-3</v>
      </c>
      <c r="I2206" s="2">
        <f t="shared" si="311"/>
        <v>0.45768674450951607</v>
      </c>
    </row>
    <row r="2207" spans="1:9" ht="13.5" x14ac:dyDescent="0.25">
      <c r="A2207" s="3">
        <f>TITRES_STAT!B2210</f>
        <v>45519</v>
      </c>
      <c r="B2207" s="6">
        <f>TITRES_STAT!D2210</f>
        <v>17.2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8.1376392192716943E-5</v>
      </c>
      <c r="G2207" s="2">
        <f t="shared" si="312"/>
        <v>1.7698555661536466E-2</v>
      </c>
      <c r="H2207" s="2">
        <f t="shared" si="310"/>
        <v>4.5979114764471357E-3</v>
      </c>
      <c r="I2207" s="2">
        <f t="shared" si="311"/>
        <v>0.45768674450951607</v>
      </c>
    </row>
    <row r="2208" spans="1:9" ht="13.5" x14ac:dyDescent="0.25">
      <c r="A2208" s="3">
        <f>TITRES_STAT!B2211</f>
        <v>45520</v>
      </c>
      <c r="B2208" s="6">
        <f>TITRES_STAT!D2211</f>
        <v>17</v>
      </c>
      <c r="C2208" s="2">
        <f t="shared" si="306"/>
        <v>-0.19999999999999929</v>
      </c>
      <c r="D2208" s="2">
        <f t="shared" si="307"/>
        <v>0</v>
      </c>
      <c r="E2208" s="2">
        <f t="shared" si="308"/>
        <v>0.19999999999999929</v>
      </c>
      <c r="F2208" s="2">
        <f t="shared" si="312"/>
        <v>7.5563792750380025E-5</v>
      </c>
      <c r="G2208" s="2">
        <f t="shared" si="312"/>
        <v>3.0720087399998097E-2</v>
      </c>
      <c r="H2208" s="2">
        <f t="shared" si="310"/>
        <v>2.4597518804710403E-3</v>
      </c>
      <c r="I2208" s="2">
        <f t="shared" si="311"/>
        <v>0.24537163470721168</v>
      </c>
    </row>
    <row r="2209" spans="1:9" ht="13.5" x14ac:dyDescent="0.25">
      <c r="A2209" s="3">
        <f>TITRES_STAT!B2212</f>
        <v>45523</v>
      </c>
      <c r="B2209" s="6">
        <f>TITRES_STAT!D2212</f>
        <v>17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7.0166378982495741E-5</v>
      </c>
      <c r="G2209" s="2">
        <f t="shared" si="312"/>
        <v>2.8525795442855377E-2</v>
      </c>
      <c r="H2209" s="2">
        <f t="shared" si="310"/>
        <v>2.4597518804710403E-3</v>
      </c>
      <c r="I2209" s="2">
        <f t="shared" si="311"/>
        <v>0.24537163470721168</v>
      </c>
    </row>
    <row r="2210" spans="1:9" ht="13.5" x14ac:dyDescent="0.25">
      <c r="A2210" s="3">
        <f>TITRES_STAT!B2213</f>
        <v>45524</v>
      </c>
      <c r="B2210" s="6">
        <f>TITRES_STAT!D2213</f>
        <v>17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6.5154494769460326E-5</v>
      </c>
      <c r="G2210" s="2">
        <f t="shared" si="312"/>
        <v>2.6488238625508562E-2</v>
      </c>
      <c r="H2210" s="2">
        <f t="shared" si="310"/>
        <v>2.4597518804710403E-3</v>
      </c>
      <c r="I2210" s="2">
        <f t="shared" si="311"/>
        <v>0.24537163470721168</v>
      </c>
    </row>
    <row r="2211" spans="1:9" ht="13.5" x14ac:dyDescent="0.25">
      <c r="A2211" s="3">
        <f>TITRES_STAT!B2214</f>
        <v>45525</v>
      </c>
      <c r="B2211" s="6">
        <f>TITRES_STAT!D2214</f>
        <v>17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6.0500602285927451E-5</v>
      </c>
      <c r="G2211" s="2">
        <f t="shared" si="312"/>
        <v>2.4596221580829379E-2</v>
      </c>
      <c r="H2211" s="2">
        <f t="shared" si="310"/>
        <v>2.4597518804710403E-3</v>
      </c>
      <c r="I2211" s="2">
        <f t="shared" si="311"/>
        <v>0.24537163470721168</v>
      </c>
    </row>
    <row r="2212" spans="1:9" ht="13.5" x14ac:dyDescent="0.25">
      <c r="A2212" s="3">
        <f>TITRES_STAT!B2215</f>
        <v>45526</v>
      </c>
      <c r="B2212" s="6">
        <f>TITRES_STAT!D2215</f>
        <v>17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5.6179130694075488E-5</v>
      </c>
      <c r="G2212" s="2">
        <f t="shared" si="312"/>
        <v>2.2839348610770138E-2</v>
      </c>
      <c r="H2212" s="2">
        <f t="shared" si="310"/>
        <v>2.4597518804710403E-3</v>
      </c>
      <c r="I2212" s="2">
        <f t="shared" si="311"/>
        <v>0.24537163470721168</v>
      </c>
    </row>
    <row r="2213" spans="1:9" ht="13.5" x14ac:dyDescent="0.25">
      <c r="A2213" s="3">
        <f>TITRES_STAT!B2216</f>
        <v>45527</v>
      </c>
      <c r="B2213" s="6">
        <f>TITRES_STAT!D2216</f>
        <v>17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5.2166335644498667E-5</v>
      </c>
      <c r="G2213" s="2">
        <f t="shared" si="312"/>
        <v>2.1207966567143698E-2</v>
      </c>
      <c r="H2213" s="2">
        <f t="shared" si="310"/>
        <v>2.4597518804710403E-3</v>
      </c>
      <c r="I2213" s="2">
        <f t="shared" si="311"/>
        <v>0.24537163470721168</v>
      </c>
    </row>
    <row r="2214" spans="1:9" ht="13.5" x14ac:dyDescent="0.25">
      <c r="A2214" s="3">
        <f>TITRES_STAT!B2217</f>
        <v>45530</v>
      </c>
      <c r="B2214" s="6">
        <f>TITRES_STAT!D2217</f>
        <v>17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4.8440168812748757E-5</v>
      </c>
      <c r="G2214" s="2">
        <f t="shared" si="312"/>
        <v>1.969311181234772E-2</v>
      </c>
      <c r="H2214" s="2">
        <f t="shared" si="310"/>
        <v>2.4597518804710403E-3</v>
      </c>
      <c r="I2214" s="2">
        <f t="shared" si="311"/>
        <v>0.24537163470721168</v>
      </c>
    </row>
    <row r="2215" spans="1:9" ht="13.5" x14ac:dyDescent="0.25">
      <c r="A2215" s="3">
        <f>TITRES_STAT!B2218</f>
        <v>45531</v>
      </c>
      <c r="B2215" s="6">
        <f>TITRES_STAT!D2218</f>
        <v>17.760000000000002</v>
      </c>
      <c r="C2215" s="2">
        <f t="shared" si="306"/>
        <v>0.76000000000000156</v>
      </c>
      <c r="D2215" s="2">
        <f t="shared" si="307"/>
        <v>0.76000000000000156</v>
      </c>
      <c r="E2215" s="2">
        <f t="shared" si="308"/>
        <v>0</v>
      </c>
      <c r="F2215" s="2">
        <f t="shared" si="312"/>
        <v>5.4330694442469088E-2</v>
      </c>
      <c r="G2215" s="2">
        <f t="shared" si="312"/>
        <v>1.8286460968608597E-2</v>
      </c>
      <c r="H2215" s="2">
        <f t="shared" si="310"/>
        <v>2.9710885302375196</v>
      </c>
      <c r="I2215" s="2">
        <f t="shared" si="311"/>
        <v>74.817987753594906</v>
      </c>
    </row>
    <row r="2216" spans="1:9" ht="13.5" x14ac:dyDescent="0.25">
      <c r="A2216" s="3">
        <f>TITRES_STAT!B2219</f>
        <v>45532</v>
      </c>
      <c r="B2216" s="6">
        <f>TITRES_STAT!D2219</f>
        <v>17.760000000000002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5.0449930553721302E-2</v>
      </c>
      <c r="G2216" s="2">
        <f t="shared" si="312"/>
        <v>1.6980285185136553E-2</v>
      </c>
      <c r="H2216" s="2">
        <f t="shared" si="310"/>
        <v>2.9710885302375205</v>
      </c>
      <c r="I2216" s="2">
        <f t="shared" si="311"/>
        <v>74.81798775359492</v>
      </c>
    </row>
    <row r="2217" spans="1:9" ht="13.5" x14ac:dyDescent="0.25">
      <c r="A2217" s="3">
        <f>TITRES_STAT!B2220</f>
        <v>45533</v>
      </c>
      <c r="B2217" s="6">
        <f>TITRES_STAT!D2220</f>
        <v>17.760000000000002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4.6846364085598349E-2</v>
      </c>
      <c r="G2217" s="2">
        <f t="shared" si="312"/>
        <v>1.5767407671912512E-2</v>
      </c>
      <c r="H2217" s="2">
        <f t="shared" si="310"/>
        <v>2.9710885302375205</v>
      </c>
      <c r="I2217" s="2">
        <f t="shared" si="311"/>
        <v>74.81798775359492</v>
      </c>
    </row>
    <row r="2218" spans="1:9" ht="13.5" x14ac:dyDescent="0.25">
      <c r="A2218" s="3">
        <f>TITRES_STAT!B2221</f>
        <v>45534</v>
      </c>
      <c r="B2218" s="6">
        <f>TITRES_STAT!D2221</f>
        <v>17.760000000000002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4.3500195222341324E-2</v>
      </c>
      <c r="G2218" s="2">
        <f t="shared" si="312"/>
        <v>1.4641164266775905E-2</v>
      </c>
      <c r="H2218" s="2">
        <f t="shared" si="310"/>
        <v>2.9710885302375201</v>
      </c>
      <c r="I2218" s="2">
        <f t="shared" si="311"/>
        <v>74.81798775359492</v>
      </c>
    </row>
    <row r="2219" spans="1:9" ht="13.5" x14ac:dyDescent="0.25">
      <c r="A2219" s="3">
        <f>TITRES_STAT!B2222</f>
        <v>45537</v>
      </c>
      <c r="B2219" s="6">
        <f>TITRES_STAT!D2222</f>
        <v>17.760000000000002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4.0393038420745521E-2</v>
      </c>
      <c r="G2219" s="2">
        <f t="shared" si="312"/>
        <v>1.3595366819149055E-2</v>
      </c>
      <c r="H2219" s="2">
        <f t="shared" si="310"/>
        <v>2.9710885302375205</v>
      </c>
      <c r="I2219" s="2">
        <f t="shared" si="311"/>
        <v>74.81798775359492</v>
      </c>
    </row>
    <row r="2220" spans="1:9" ht="13.5" x14ac:dyDescent="0.25">
      <c r="A2220" s="3">
        <f>TITRES_STAT!B2223</f>
        <v>45538</v>
      </c>
      <c r="B2220" s="6">
        <f>TITRES_STAT!D2223</f>
        <v>17.760000000000002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3.7507821390692267E-2</v>
      </c>
      <c r="G2220" s="2">
        <f t="shared" si="312"/>
        <v>1.2624269189209837E-2</v>
      </c>
      <c r="H2220" s="2">
        <f t="shared" si="310"/>
        <v>2.9710885302375201</v>
      </c>
      <c r="I2220" s="2">
        <f t="shared" si="311"/>
        <v>74.81798775359492</v>
      </c>
    </row>
    <row r="2221" spans="1:9" ht="13.5" x14ac:dyDescent="0.25">
      <c r="A2221" s="3">
        <f>TITRES_STAT!B2224</f>
        <v>45539</v>
      </c>
      <c r="B2221" s="6">
        <f>TITRES_STAT!D2224</f>
        <v>17.760000000000002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3.4828691291357107E-2</v>
      </c>
      <c r="G2221" s="2">
        <f t="shared" si="313"/>
        <v>1.172253567569485E-2</v>
      </c>
      <c r="H2221" s="2">
        <f t="shared" si="310"/>
        <v>2.9710885302375201</v>
      </c>
      <c r="I2221" s="2">
        <f t="shared" si="311"/>
        <v>74.81798775359492</v>
      </c>
    </row>
    <row r="2222" spans="1:9" ht="13.5" x14ac:dyDescent="0.25">
      <c r="A2222" s="3">
        <f>TITRES_STAT!B2225</f>
        <v>45540</v>
      </c>
      <c r="B2222" s="6">
        <f>TITRES_STAT!D2225</f>
        <v>17.760000000000002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3.234092762768874E-2</v>
      </c>
      <c r="G2222" s="2">
        <f t="shared" si="313"/>
        <v>1.0885211698859504E-2</v>
      </c>
      <c r="H2222" s="2">
        <f t="shared" si="310"/>
        <v>2.9710885302375201</v>
      </c>
      <c r="I2222" s="2">
        <f t="shared" si="311"/>
        <v>74.81798775359492</v>
      </c>
    </row>
    <row r="2223" spans="1:9" ht="13.5" x14ac:dyDescent="0.25">
      <c r="A2223" s="3">
        <f>TITRES_STAT!B2226</f>
        <v>45541</v>
      </c>
      <c r="B2223" s="6">
        <f>TITRES_STAT!D2226</f>
        <v>17.8</v>
      </c>
      <c r="C2223" s="2">
        <f t="shared" si="306"/>
        <v>3.9999999999999147E-2</v>
      </c>
      <c r="D2223" s="2">
        <f t="shared" si="307"/>
        <v>3.9999999999999147E-2</v>
      </c>
      <c r="E2223" s="2">
        <f t="shared" si="308"/>
        <v>0</v>
      </c>
      <c r="F2223" s="2">
        <f t="shared" si="313"/>
        <v>3.2888004225710914E-2</v>
      </c>
      <c r="G2223" s="2">
        <f t="shared" si="313"/>
        <v>1.0107696577512397E-2</v>
      </c>
      <c r="H2223" s="2">
        <f t="shared" si="310"/>
        <v>3.2537585565122864</v>
      </c>
      <c r="I2223" s="2">
        <f t="shared" si="311"/>
        <v>76.491378466484633</v>
      </c>
    </row>
    <row r="2224" spans="1:9" ht="13.5" x14ac:dyDescent="0.25">
      <c r="A2224" s="3">
        <f>TITRES_STAT!B2227</f>
        <v>45544</v>
      </c>
      <c r="B2224" s="6">
        <f>TITRES_STAT!D2227</f>
        <v>17.8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3.0538861066731562E-2</v>
      </c>
      <c r="G2224" s="2">
        <f t="shared" si="313"/>
        <v>9.3857182505472248E-3</v>
      </c>
      <c r="H2224" s="2">
        <f t="shared" si="310"/>
        <v>3.2537585565122864</v>
      </c>
      <c r="I2224" s="2">
        <f t="shared" si="311"/>
        <v>76.491378466484633</v>
      </c>
    </row>
    <row r="2225" spans="1:9" ht="13.5" x14ac:dyDescent="0.25">
      <c r="A2225" s="3">
        <f>TITRES_STAT!B2228</f>
        <v>45545</v>
      </c>
      <c r="B2225" s="6">
        <f>TITRES_STAT!D2228</f>
        <v>17.8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2.835751384767931E-2</v>
      </c>
      <c r="G2225" s="2">
        <f t="shared" si="313"/>
        <v>8.715309804079566E-3</v>
      </c>
      <c r="H2225" s="2">
        <f t="shared" si="310"/>
        <v>3.2537585565122868</v>
      </c>
      <c r="I2225" s="2">
        <f t="shared" si="311"/>
        <v>76.491378466484633</v>
      </c>
    </row>
    <row r="2226" spans="1:9" ht="13.5" x14ac:dyDescent="0.25">
      <c r="A2226" s="3">
        <f>TITRES_STAT!B2229</f>
        <v>45546</v>
      </c>
      <c r="B2226" s="6">
        <f>TITRES_STAT!D2229</f>
        <v>17.84</v>
      </c>
      <c r="C2226" s="2">
        <f t="shared" si="306"/>
        <v>3.9999999999999147E-2</v>
      </c>
      <c r="D2226" s="2">
        <f t="shared" si="307"/>
        <v>3.9999999999999147E-2</v>
      </c>
      <c r="E2226" s="2">
        <f t="shared" si="308"/>
        <v>0</v>
      </c>
      <c r="F2226" s="2">
        <f t="shared" si="313"/>
        <v>2.9189120001416439E-2</v>
      </c>
      <c r="G2226" s="2">
        <f t="shared" si="313"/>
        <v>8.092787675216739E-3</v>
      </c>
      <c r="H2226" s="2">
        <f t="shared" si="310"/>
        <v>3.6068066002528236</v>
      </c>
      <c r="I2226" s="2">
        <f t="shared" si="311"/>
        <v>78.292989335712093</v>
      </c>
    </row>
    <row r="2227" spans="1:9" ht="13.5" x14ac:dyDescent="0.25">
      <c r="A2227" s="3">
        <f>TITRES_STAT!B2230</f>
        <v>45547</v>
      </c>
      <c r="B2227" s="6">
        <f>TITRES_STAT!D2230</f>
        <v>17.84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2.7104182858458122E-2</v>
      </c>
      <c r="G2227" s="2">
        <f t="shared" si="313"/>
        <v>7.5147314127012579E-3</v>
      </c>
      <c r="H2227" s="2">
        <f t="shared" si="310"/>
        <v>3.6068066002528236</v>
      </c>
      <c r="I2227" s="2">
        <f t="shared" si="311"/>
        <v>78.292989335712093</v>
      </c>
    </row>
    <row r="2228" spans="1:9" ht="13.5" x14ac:dyDescent="0.25">
      <c r="A2228" s="3">
        <f>TITRES_STAT!B2231</f>
        <v>45548</v>
      </c>
      <c r="B2228" s="6">
        <f>TITRES_STAT!D2231</f>
        <v>17.84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2.5168169797139685E-2</v>
      </c>
      <c r="G2228" s="2">
        <f t="shared" si="313"/>
        <v>6.9779648832225963E-3</v>
      </c>
      <c r="H2228" s="2">
        <f t="shared" si="310"/>
        <v>3.6068066002528236</v>
      </c>
      <c r="I2228" s="2">
        <f t="shared" si="311"/>
        <v>78.292989335712093</v>
      </c>
    </row>
    <row r="2229" spans="1:9" ht="13.5" x14ac:dyDescent="0.25">
      <c r="A2229" s="3">
        <f>TITRES_STAT!B2232</f>
        <v>45551</v>
      </c>
      <c r="B2229" s="6">
        <f>TITRES_STAT!D2232</f>
        <v>17.84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2.3370443383058277E-2</v>
      </c>
      <c r="G2229" s="2">
        <f t="shared" si="313"/>
        <v>6.4795388201352678E-3</v>
      </c>
      <c r="H2229" s="2">
        <f t="shared" si="310"/>
        <v>3.6068066002528236</v>
      </c>
      <c r="I2229" s="2">
        <f t="shared" si="311"/>
        <v>78.292989335712093</v>
      </c>
    </row>
    <row r="2230" spans="1:9" ht="13.5" x14ac:dyDescent="0.25">
      <c r="A2230" s="3">
        <f>TITRES_STAT!B2233</f>
        <v>45552</v>
      </c>
      <c r="B2230" s="6">
        <f>TITRES_STAT!D2233</f>
        <v>17.84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2.1701125998554116E-2</v>
      </c>
      <c r="G2230" s="2">
        <f t="shared" si="313"/>
        <v>6.0167146186970348E-3</v>
      </c>
      <c r="H2230" s="2">
        <f t="shared" si="310"/>
        <v>3.6068066002528236</v>
      </c>
      <c r="I2230" s="2">
        <f t="shared" si="311"/>
        <v>78.292989335712093</v>
      </c>
    </row>
    <row r="2231" spans="1:9" ht="13.5" x14ac:dyDescent="0.25">
      <c r="A2231" s="3">
        <f>TITRES_STAT!B2234</f>
        <v>45553</v>
      </c>
      <c r="B2231" s="6">
        <f>TITRES_STAT!D2234</f>
        <v>17.84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2.0151045570085964E-2</v>
      </c>
      <c r="G2231" s="2">
        <f t="shared" si="313"/>
        <v>5.5869492887901037E-3</v>
      </c>
      <c r="H2231" s="2">
        <f t="shared" si="310"/>
        <v>3.6068066002528236</v>
      </c>
      <c r="I2231" s="2">
        <f t="shared" si="311"/>
        <v>78.292989335712093</v>
      </c>
    </row>
    <row r="2232" spans="1:9" ht="13.5" x14ac:dyDescent="0.25">
      <c r="A2232" s="3">
        <f>TITRES_STAT!B2235</f>
        <v>45554</v>
      </c>
      <c r="B2232" s="6">
        <f>TITRES_STAT!D2235</f>
        <v>17.84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1.8711685172222683E-2</v>
      </c>
      <c r="G2232" s="2">
        <f t="shared" si="313"/>
        <v>5.1878814824479541E-3</v>
      </c>
      <c r="H2232" s="2">
        <f t="shared" si="310"/>
        <v>3.6068066002528236</v>
      </c>
      <c r="I2232" s="2">
        <f t="shared" si="311"/>
        <v>78.292989335712093</v>
      </c>
    </row>
    <row r="2233" spans="1:9" ht="13.5" x14ac:dyDescent="0.25">
      <c r="A2233" s="3">
        <f>TITRES_STAT!B2236</f>
        <v>45555</v>
      </c>
      <c r="B2233" s="6">
        <f>TITRES_STAT!D2236</f>
        <v>17.84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1.7375136231349633E-2</v>
      </c>
      <c r="G2233" s="2">
        <f t="shared" si="313"/>
        <v>4.8173185194159574E-3</v>
      </c>
      <c r="H2233" s="2">
        <f t="shared" si="310"/>
        <v>3.6068066002528232</v>
      </c>
      <c r="I2233" s="2">
        <f t="shared" si="311"/>
        <v>78.292989335712079</v>
      </c>
    </row>
    <row r="2234" spans="1:9" ht="13.5" x14ac:dyDescent="0.25">
      <c r="A2234" s="3">
        <f>TITRES_STAT!B2237</f>
        <v>45558</v>
      </c>
      <c r="B2234" s="6">
        <f>TITRES_STAT!D2237</f>
        <v>17.84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1.6134055071967517E-2</v>
      </c>
      <c r="G2234" s="2">
        <f t="shared" si="313"/>
        <v>4.4732243394576751E-3</v>
      </c>
      <c r="H2234" s="2">
        <f t="shared" si="310"/>
        <v>3.6068066002528227</v>
      </c>
      <c r="I2234" s="2">
        <f t="shared" si="311"/>
        <v>78.292989335712079</v>
      </c>
    </row>
    <row r="2235" spans="1:9" ht="13.5" x14ac:dyDescent="0.25">
      <c r="A2235" s="3">
        <f>TITRES_STAT!B2238</f>
        <v>45559</v>
      </c>
      <c r="B2235" s="6">
        <f>TITRES_STAT!D2238</f>
        <v>17.84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1.4981622566826979E-2</v>
      </c>
      <c r="G2235" s="2">
        <f t="shared" si="313"/>
        <v>4.1537083152106986E-3</v>
      </c>
      <c r="H2235" s="2">
        <f t="shared" si="310"/>
        <v>3.6068066002528227</v>
      </c>
      <c r="I2235" s="2">
        <f t="shared" si="311"/>
        <v>78.292989335712079</v>
      </c>
    </row>
    <row r="2236" spans="1:9" ht="13.5" x14ac:dyDescent="0.25">
      <c r="A2236" s="3">
        <f>TITRES_STAT!B2239</f>
        <v>45560</v>
      </c>
      <c r="B2236" s="6">
        <f>TITRES_STAT!D2239</f>
        <v>17.600000000000001</v>
      </c>
      <c r="C2236" s="2">
        <f t="shared" si="306"/>
        <v>-0.23999999999999844</v>
      </c>
      <c r="D2236" s="2">
        <f t="shared" si="307"/>
        <v>0</v>
      </c>
      <c r="E2236" s="2">
        <f t="shared" si="308"/>
        <v>0.23999999999999844</v>
      </c>
      <c r="F2236" s="2">
        <f t="shared" si="313"/>
        <v>1.391150666919648E-2</v>
      </c>
      <c r="G2236" s="2">
        <f t="shared" si="313"/>
        <v>2.0999872006981252E-2</v>
      </c>
      <c r="H2236" s="2">
        <f t="shared" si="310"/>
        <v>0.66245673614447287</v>
      </c>
      <c r="I2236" s="2">
        <f t="shared" si="311"/>
        <v>39.848058703820804</v>
      </c>
    </row>
    <row r="2237" spans="1:9" ht="13.5" x14ac:dyDescent="0.25">
      <c r="A2237" s="3">
        <f>TITRES_STAT!B2240</f>
        <v>45561</v>
      </c>
      <c r="B2237" s="6">
        <f>TITRES_STAT!D2240</f>
        <v>17.600000000000001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1.2917827621396732E-2</v>
      </c>
      <c r="G2237" s="2">
        <f t="shared" si="314"/>
        <v>1.9499881149339735E-2</v>
      </c>
      <c r="H2237" s="2">
        <f t="shared" si="310"/>
        <v>0.66245673614447287</v>
      </c>
      <c r="I2237" s="2">
        <f t="shared" si="311"/>
        <v>39.848058703820804</v>
      </c>
    </row>
    <row r="2238" spans="1:9" ht="13.5" x14ac:dyDescent="0.25">
      <c r="A2238" s="3">
        <f>TITRES_STAT!B2241</f>
        <v>45562</v>
      </c>
      <c r="B2238" s="6">
        <f>TITRES_STAT!D2241</f>
        <v>17.600000000000001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1.1995125648439823E-2</v>
      </c>
      <c r="G2238" s="2">
        <f t="shared" si="314"/>
        <v>1.8107032495815467E-2</v>
      </c>
      <c r="H2238" s="2">
        <f t="shared" si="310"/>
        <v>0.66245673614447287</v>
      </c>
      <c r="I2238" s="2">
        <f t="shared" si="311"/>
        <v>39.848058703820804</v>
      </c>
    </row>
    <row r="2239" spans="1:9" ht="13.5" x14ac:dyDescent="0.25">
      <c r="A2239" s="3">
        <f>TITRES_STAT!B2242</f>
        <v>45565</v>
      </c>
      <c r="B2239" s="6">
        <f>TITRES_STAT!D2242</f>
        <v>17.600000000000001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1.1138330959265549E-2</v>
      </c>
      <c r="G2239" s="2">
        <f t="shared" si="314"/>
        <v>1.6813673031828649E-2</v>
      </c>
      <c r="H2239" s="2">
        <f t="shared" si="310"/>
        <v>0.66245673614447276</v>
      </c>
      <c r="I2239" s="2">
        <f t="shared" si="311"/>
        <v>39.848058703820797</v>
      </c>
    </row>
    <row r="2240" spans="1:9" ht="13.5" x14ac:dyDescent="0.25">
      <c r="A2240" s="3">
        <f>TITRES_STAT!B2243</f>
        <v>45566</v>
      </c>
      <c r="B2240" s="6">
        <f>TITRES_STAT!D2243</f>
        <v>17.600000000000001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1.0342735890746581E-2</v>
      </c>
      <c r="G2240" s="2">
        <f t="shared" si="314"/>
        <v>1.561269638669803E-2</v>
      </c>
      <c r="H2240" s="2">
        <f t="shared" si="310"/>
        <v>0.66245673614447287</v>
      </c>
      <c r="I2240" s="2">
        <f t="shared" si="311"/>
        <v>39.848058703820804</v>
      </c>
    </row>
    <row r="2241" spans="1:9" ht="13.5" x14ac:dyDescent="0.25">
      <c r="A2241" s="3">
        <f>TITRES_STAT!B2244</f>
        <v>45567</v>
      </c>
      <c r="B2241" s="6">
        <f>TITRES_STAT!D2244</f>
        <v>17.600000000000001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9.6039690414075393E-3</v>
      </c>
      <c r="G2241" s="2">
        <f t="shared" si="314"/>
        <v>1.4497503787648173E-2</v>
      </c>
      <c r="H2241" s="2">
        <f t="shared" si="310"/>
        <v>0.66245673614447276</v>
      </c>
      <c r="I2241" s="2">
        <f t="shared" si="311"/>
        <v>39.848058703820797</v>
      </c>
    </row>
    <row r="2242" spans="1:9" ht="13.5" x14ac:dyDescent="0.25">
      <c r="A2242" s="3">
        <f>TITRES_STAT!B2245</f>
        <v>45568</v>
      </c>
      <c r="B2242" s="6">
        <f>TITRES_STAT!D2245</f>
        <v>16.809999999999999</v>
      </c>
      <c r="C2242" s="2">
        <f t="shared" si="306"/>
        <v>-0.7900000000000027</v>
      </c>
      <c r="D2242" s="2">
        <f t="shared" si="307"/>
        <v>0</v>
      </c>
      <c r="E2242" s="2">
        <f t="shared" si="308"/>
        <v>0.7900000000000027</v>
      </c>
      <c r="F2242" s="2">
        <f t="shared" si="314"/>
        <v>8.9179712527355723E-3</v>
      </c>
      <c r="G2242" s="2">
        <f t="shared" si="314"/>
        <v>6.9890539231387785E-2</v>
      </c>
      <c r="H2242" s="2">
        <f t="shared" si="310"/>
        <v>0.12759911929153522</v>
      </c>
      <c r="I2242" s="2">
        <f t="shared" si="311"/>
        <v>11.316000261839974</v>
      </c>
    </row>
    <row r="2243" spans="1:9" ht="13.5" x14ac:dyDescent="0.25">
      <c r="A2243" s="3">
        <f>TITRES_STAT!B2246</f>
        <v>45569</v>
      </c>
      <c r="B2243" s="6">
        <f>TITRES_STAT!D2246</f>
        <v>16.809999999999999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8.2809733061116036E-3</v>
      </c>
      <c r="G2243" s="2">
        <f t="shared" si="314"/>
        <v>6.4898357857717234E-2</v>
      </c>
      <c r="H2243" s="2">
        <f t="shared" si="310"/>
        <v>0.12759911929153522</v>
      </c>
      <c r="I2243" s="2">
        <f t="shared" si="311"/>
        <v>11.316000261839974</v>
      </c>
    </row>
    <row r="2244" spans="1:9" ht="13.5" x14ac:dyDescent="0.25">
      <c r="A2244" s="3">
        <f>TITRES_STAT!B2247</f>
        <v>45572</v>
      </c>
      <c r="B2244" s="6">
        <f>TITRES_STAT!D2247</f>
        <v>16.809999999999999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7.6894752128179172E-3</v>
      </c>
      <c r="G2244" s="2">
        <f t="shared" si="314"/>
        <v>6.0262760867880287E-2</v>
      </c>
      <c r="H2244" s="2">
        <f t="shared" si="310"/>
        <v>0.12759911929153522</v>
      </c>
      <c r="I2244" s="2">
        <f t="shared" si="311"/>
        <v>11.316000261839974</v>
      </c>
    </row>
    <row r="2245" spans="1:9" ht="13.5" x14ac:dyDescent="0.25">
      <c r="A2245" s="3">
        <f>TITRES_STAT!B2248</f>
        <v>45573</v>
      </c>
      <c r="B2245" s="6">
        <f>TITRES_STAT!D2248</f>
        <v>17.2</v>
      </c>
      <c r="C2245" s="2">
        <f t="shared" si="315"/>
        <v>0.39000000000000057</v>
      </c>
      <c r="D2245" s="2">
        <f t="shared" si="316"/>
        <v>0.39000000000000057</v>
      </c>
      <c r="E2245" s="2">
        <f t="shared" si="317"/>
        <v>0</v>
      </c>
      <c r="F2245" s="2">
        <f t="shared" si="314"/>
        <v>3.4997369840473823E-2</v>
      </c>
      <c r="G2245" s="2">
        <f t="shared" si="314"/>
        <v>5.5958277948745978E-2</v>
      </c>
      <c r="H2245" s="2">
        <f t="shared" si="310"/>
        <v>0.62541899292414005</v>
      </c>
      <c r="I2245" s="2">
        <f t="shared" si="311"/>
        <v>38.4774015590286</v>
      </c>
    </row>
    <row r="2246" spans="1:9" ht="13.5" x14ac:dyDescent="0.25">
      <c r="A2246" s="3">
        <f>TITRES_STAT!B2249</f>
        <v>45574</v>
      </c>
      <c r="B2246" s="6">
        <f>TITRES_STAT!D2249</f>
        <v>17.2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3.2497557709011408E-2</v>
      </c>
      <c r="G2246" s="2">
        <f t="shared" si="314"/>
        <v>5.1961258095264126E-2</v>
      </c>
      <c r="H2246" s="2">
        <f t="shared" si="310"/>
        <v>0.62541899292414005</v>
      </c>
      <c r="I2246" s="2">
        <f t="shared" si="311"/>
        <v>38.4774015590286</v>
      </c>
    </row>
    <row r="2247" spans="1:9" ht="13.5" x14ac:dyDescent="0.25">
      <c r="A2247" s="3">
        <f>TITRES_STAT!B2250</f>
        <v>45575</v>
      </c>
      <c r="B2247" s="6">
        <f>TITRES_STAT!D2250</f>
        <v>17.2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3.0176303586939162E-2</v>
      </c>
      <c r="G2247" s="2">
        <f t="shared" si="314"/>
        <v>4.8249739659888116E-2</v>
      </c>
      <c r="H2247" s="2">
        <f t="shared" si="310"/>
        <v>0.62541899292413994</v>
      </c>
      <c r="I2247" s="2">
        <f t="shared" si="311"/>
        <v>38.4774015590286</v>
      </c>
    </row>
    <row r="2248" spans="1:9" ht="13.5" x14ac:dyDescent="0.25">
      <c r="A2248" s="3">
        <f>TITRES_STAT!B2251</f>
        <v>45576</v>
      </c>
      <c r="B2248" s="6">
        <f>TITRES_STAT!D2251</f>
        <v>16.43</v>
      </c>
      <c r="C2248" s="2">
        <f t="shared" si="315"/>
        <v>-0.76999999999999957</v>
      </c>
      <c r="D2248" s="2">
        <f t="shared" si="316"/>
        <v>0</v>
      </c>
      <c r="E2248" s="2">
        <f t="shared" si="317"/>
        <v>0.76999999999999957</v>
      </c>
      <c r="F2248" s="2">
        <f t="shared" si="314"/>
        <v>2.8020853330729224E-2</v>
      </c>
      <c r="G2248" s="2">
        <f t="shared" si="314"/>
        <v>9.9803329684181791E-2</v>
      </c>
      <c r="H2248" s="2">
        <f t="shared" si="310"/>
        <v>0.28076070627501676</v>
      </c>
      <c r="I2248" s="2">
        <f t="shared" si="311"/>
        <v>21.921402249416701</v>
      </c>
    </row>
    <row r="2249" spans="1:9" ht="13.5" x14ac:dyDescent="0.25">
      <c r="A2249" s="3">
        <f>TITRES_STAT!B2252</f>
        <v>45579</v>
      </c>
      <c r="B2249" s="6">
        <f>TITRES_STAT!D2252</f>
        <v>15.71</v>
      </c>
      <c r="C2249" s="2">
        <f t="shared" si="315"/>
        <v>-0.71999999999999886</v>
      </c>
      <c r="D2249" s="2">
        <f t="shared" si="316"/>
        <v>0</v>
      </c>
      <c r="E2249" s="2">
        <f t="shared" si="317"/>
        <v>0.71999999999999886</v>
      </c>
      <c r="F2249" s="2">
        <f t="shared" si="314"/>
        <v>2.6019363807105709E-2</v>
      </c>
      <c r="G2249" s="2">
        <f t="shared" si="314"/>
        <v>0.1441030918495973</v>
      </c>
      <c r="H2249" s="2">
        <f t="shared" si="310"/>
        <v>0.18056076016927197</v>
      </c>
      <c r="I2249" s="2">
        <f t="shared" si="311"/>
        <v>15.294491080948916</v>
      </c>
    </row>
    <row r="2250" spans="1:9" ht="13.5" x14ac:dyDescent="0.25">
      <c r="A2250" s="3">
        <f>TITRES_STAT!B2253</f>
        <v>45581</v>
      </c>
      <c r="B2250" s="6">
        <f>TITRES_STAT!D2253</f>
        <v>16.41</v>
      </c>
      <c r="C2250" s="2">
        <f t="shared" si="315"/>
        <v>0.69999999999999929</v>
      </c>
      <c r="D2250" s="2">
        <f t="shared" si="316"/>
        <v>0.69999999999999929</v>
      </c>
      <c r="E2250" s="2">
        <f t="shared" si="317"/>
        <v>0</v>
      </c>
      <c r="F2250" s="2">
        <f t="shared" si="314"/>
        <v>7.4160837820883813E-2</v>
      </c>
      <c r="G2250" s="2">
        <f t="shared" si="314"/>
        <v>0.13381001386034036</v>
      </c>
      <c r="H2250" s="2">
        <f t="shared" si="310"/>
        <v>0.55422487212568905</v>
      </c>
      <c r="I2250" s="2">
        <f t="shared" si="311"/>
        <v>35.659246101735874</v>
      </c>
    </row>
    <row r="2251" spans="1:9" ht="13.5" x14ac:dyDescent="0.25">
      <c r="A2251" s="3">
        <f>TITRES_STAT!B2254</f>
        <v>45582</v>
      </c>
      <c r="B2251" s="6">
        <f>TITRES_STAT!D2254</f>
        <v>17.14</v>
      </c>
      <c r="C2251" s="2">
        <f t="shared" si="315"/>
        <v>0.73000000000000043</v>
      </c>
      <c r="D2251" s="2">
        <f t="shared" si="316"/>
        <v>0.73000000000000043</v>
      </c>
      <c r="E2251" s="2">
        <f t="shared" si="317"/>
        <v>0</v>
      </c>
      <c r="F2251" s="2">
        <f t="shared" si="314"/>
        <v>0.12100649226224929</v>
      </c>
      <c r="G2251" s="2">
        <f t="shared" si="314"/>
        <v>0.12425215572745892</v>
      </c>
      <c r="H2251" s="2">
        <f t="shared" si="310"/>
        <v>0.97387841324597346</v>
      </c>
      <c r="I2251" s="2">
        <f t="shared" si="311"/>
        <v>49.338318242432408</v>
      </c>
    </row>
    <row r="2252" spans="1:9" ht="13.5" x14ac:dyDescent="0.25">
      <c r="A2252" s="3">
        <f>TITRES_STAT!B2255</f>
        <v>45583</v>
      </c>
      <c r="B2252" s="6">
        <f>TITRES_STAT!D2255</f>
        <v>17.91</v>
      </c>
      <c r="C2252" s="2">
        <f t="shared" si="315"/>
        <v>0.76999999999999957</v>
      </c>
      <c r="D2252" s="2">
        <f t="shared" si="316"/>
        <v>0.76999999999999957</v>
      </c>
      <c r="E2252" s="2">
        <f t="shared" si="317"/>
        <v>0</v>
      </c>
      <c r="F2252" s="2">
        <f t="shared" si="314"/>
        <v>0.1673631713863743</v>
      </c>
      <c r="G2252" s="2">
        <f t="shared" si="314"/>
        <v>0.11537700174692614</v>
      </c>
      <c r="H2252" s="2">
        <f t="shared" si="310"/>
        <v>1.4505765347714383</v>
      </c>
      <c r="I2252" s="2">
        <f t="shared" si="311"/>
        <v>59.193276120500009</v>
      </c>
    </row>
    <row r="2253" spans="1:9" ht="13.5" x14ac:dyDescent="0.25">
      <c r="A2253" s="3">
        <f>TITRES_STAT!B2256</f>
        <v>45586</v>
      </c>
      <c r="B2253" s="6">
        <f>TITRES_STAT!D2256</f>
        <v>17.91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0.1554086591444904</v>
      </c>
      <c r="G2253" s="2">
        <f t="shared" si="318"/>
        <v>0.10713578733643141</v>
      </c>
      <c r="H2253" s="2">
        <f t="shared" si="310"/>
        <v>1.4505765347714381</v>
      </c>
      <c r="I2253" s="2">
        <f t="shared" si="311"/>
        <v>59.193276120500002</v>
      </c>
    </row>
    <row r="2254" spans="1:9" ht="13.5" x14ac:dyDescent="0.25">
      <c r="A2254" s="3">
        <f>TITRES_STAT!B2257</f>
        <v>45587</v>
      </c>
      <c r="B2254" s="6">
        <f>TITRES_STAT!D2257</f>
        <v>17.91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0.14430804063416966</v>
      </c>
      <c r="G2254" s="2">
        <f t="shared" si="318"/>
        <v>9.9483231098114869E-2</v>
      </c>
      <c r="H2254" s="2">
        <f t="shared" si="310"/>
        <v>1.4505765347714383</v>
      </c>
      <c r="I2254" s="2">
        <f t="shared" si="311"/>
        <v>59.193276120500009</v>
      </c>
    </row>
    <row r="2255" spans="1:9" ht="13.5" x14ac:dyDescent="0.25">
      <c r="A2255" s="3">
        <f>TITRES_STAT!B2258</f>
        <v>45588</v>
      </c>
      <c r="B2255" s="6">
        <f>TITRES_STAT!D2258</f>
        <v>18</v>
      </c>
      <c r="C2255" s="2">
        <f t="shared" si="315"/>
        <v>8.9999999999999858E-2</v>
      </c>
      <c r="D2255" s="2">
        <f t="shared" si="316"/>
        <v>8.9999999999999858E-2</v>
      </c>
      <c r="E2255" s="2">
        <f t="shared" si="317"/>
        <v>0</v>
      </c>
      <c r="F2255" s="2">
        <f t="shared" si="318"/>
        <v>0.1404288948745861</v>
      </c>
      <c r="G2255" s="2">
        <f t="shared" si="318"/>
        <v>9.2377286019678095E-2</v>
      </c>
      <c r="H2255" s="2">
        <f t="shared" si="310"/>
        <v>1.5201669255001939</v>
      </c>
      <c r="I2255" s="2">
        <f t="shared" si="311"/>
        <v>60.320088725808368</v>
      </c>
    </row>
    <row r="2256" spans="1:9" ht="13.5" x14ac:dyDescent="0.25">
      <c r="A2256" s="3">
        <f>TITRES_STAT!B2259</f>
        <v>45589</v>
      </c>
      <c r="B2256" s="6">
        <f>TITRES_STAT!D2259</f>
        <v>18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0.13039825952640136</v>
      </c>
      <c r="G2256" s="2">
        <f t="shared" si="318"/>
        <v>8.5778908446843952E-2</v>
      </c>
      <c r="H2256" s="2">
        <f t="shared" si="310"/>
        <v>1.5201669255001935</v>
      </c>
      <c r="I2256" s="2">
        <f t="shared" si="311"/>
        <v>60.320088725808361</v>
      </c>
    </row>
    <row r="2257" spans="1:9" ht="13.5" x14ac:dyDescent="0.25">
      <c r="A2257" s="3">
        <f>TITRES_STAT!B2260</f>
        <v>45590</v>
      </c>
      <c r="B2257" s="6">
        <f>TITRES_STAT!D2260</f>
        <v>18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0.12108409813165841</v>
      </c>
      <c r="G2257" s="2">
        <f t="shared" si="318"/>
        <v>7.9651843557783666E-2</v>
      </c>
      <c r="H2257" s="2">
        <f t="shared" ref="H2257:H2320" si="319">F2257/G2257</f>
        <v>1.5201669255001937</v>
      </c>
      <c r="I2257" s="2">
        <f t="shared" ref="I2257:I2320" si="320">IF(G2257=0,100,100-(100/(1+H2257)))</f>
        <v>60.320088725808361</v>
      </c>
    </row>
    <row r="2258" spans="1:9" ht="13.5" x14ac:dyDescent="0.25">
      <c r="A2258" s="3">
        <f>TITRES_STAT!B2261</f>
        <v>45593</v>
      </c>
      <c r="B2258" s="6">
        <f>TITRES_STAT!D2261</f>
        <v>18.5</v>
      </c>
      <c r="C2258" s="2">
        <f t="shared" si="315"/>
        <v>0.5</v>
      </c>
      <c r="D2258" s="2">
        <f t="shared" si="316"/>
        <v>0.5</v>
      </c>
      <c r="E2258" s="2">
        <f t="shared" si="317"/>
        <v>0</v>
      </c>
      <c r="F2258" s="2">
        <f t="shared" si="318"/>
        <v>0.14814951969368281</v>
      </c>
      <c r="G2258" s="2">
        <f t="shared" si="318"/>
        <v>7.3962426160799108E-2</v>
      </c>
      <c r="H2258" s="2">
        <f t="shared" si="319"/>
        <v>2.0030375879178997</v>
      </c>
      <c r="I2258" s="2">
        <f t="shared" si="320"/>
        <v>66.700383504246062</v>
      </c>
    </row>
    <row r="2259" spans="1:9" ht="13.5" x14ac:dyDescent="0.25">
      <c r="A2259" s="3">
        <f>TITRES_STAT!B2262</f>
        <v>45594</v>
      </c>
      <c r="B2259" s="6">
        <f>TITRES_STAT!D2262</f>
        <v>18.5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0.13756741114413404</v>
      </c>
      <c r="G2259" s="2">
        <f t="shared" si="318"/>
        <v>6.8679395720742026E-2</v>
      </c>
      <c r="H2259" s="2">
        <f t="shared" si="319"/>
        <v>2.0030375879178997</v>
      </c>
      <c r="I2259" s="2">
        <f t="shared" si="320"/>
        <v>66.700383504246062</v>
      </c>
    </row>
    <row r="2260" spans="1:9" ht="13.5" x14ac:dyDescent="0.25">
      <c r="A2260" s="3">
        <f>TITRES_STAT!B2263</f>
        <v>45595</v>
      </c>
      <c r="B2260" s="6">
        <f>TITRES_STAT!D2263</f>
        <v>18.5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0.12774116749098161</v>
      </c>
      <c r="G2260" s="2">
        <f t="shared" si="318"/>
        <v>6.3773724597831885E-2</v>
      </c>
      <c r="H2260" s="2">
        <f t="shared" si="319"/>
        <v>2.0030375879178997</v>
      </c>
      <c r="I2260" s="2">
        <f t="shared" si="320"/>
        <v>66.700383504246062</v>
      </c>
    </row>
    <row r="2261" spans="1:9" ht="13.5" x14ac:dyDescent="0.25">
      <c r="A2261" s="3">
        <f>TITRES_STAT!B2264</f>
        <v>45596</v>
      </c>
      <c r="B2261" s="6">
        <f>TITRES_STAT!D2264</f>
        <v>18.600000000000001</v>
      </c>
      <c r="C2261" s="2">
        <f t="shared" si="315"/>
        <v>0.10000000000000142</v>
      </c>
      <c r="D2261" s="2">
        <f t="shared" si="316"/>
        <v>0.10000000000000142</v>
      </c>
      <c r="E2261" s="2">
        <f t="shared" si="317"/>
        <v>0</v>
      </c>
      <c r="F2261" s="2">
        <f t="shared" si="318"/>
        <v>0.12575965552734017</v>
      </c>
      <c r="G2261" s="2">
        <f t="shared" si="318"/>
        <v>5.9218458555129604E-2</v>
      </c>
      <c r="H2261" s="2">
        <f t="shared" si="319"/>
        <v>2.1236563496542864</v>
      </c>
      <c r="I2261" s="2">
        <f t="shared" si="320"/>
        <v>67.986235101992705</v>
      </c>
    </row>
    <row r="2262" spans="1:9" ht="13.5" x14ac:dyDescent="0.25">
      <c r="A2262" s="3">
        <f>TITRES_STAT!B2265</f>
        <v>45597</v>
      </c>
      <c r="B2262" s="6">
        <f>TITRES_STAT!D2265</f>
        <v>18.600000000000001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0.11677682298967303</v>
      </c>
      <c r="G2262" s="2">
        <f t="shared" si="318"/>
        <v>5.4988568658334631E-2</v>
      </c>
      <c r="H2262" s="2">
        <f t="shared" si="319"/>
        <v>2.1236563496542864</v>
      </c>
      <c r="I2262" s="2">
        <f t="shared" si="320"/>
        <v>67.986235101992705</v>
      </c>
    </row>
    <row r="2263" spans="1:9" ht="13.5" x14ac:dyDescent="0.25">
      <c r="A2263" s="3">
        <f>TITRES_STAT!B2266</f>
        <v>45600</v>
      </c>
      <c r="B2263" s="6">
        <f>TITRES_STAT!D2266</f>
        <v>18</v>
      </c>
      <c r="C2263" s="2">
        <f t="shared" si="315"/>
        <v>-0.60000000000000142</v>
      </c>
      <c r="D2263" s="2">
        <f t="shared" si="316"/>
        <v>0</v>
      </c>
      <c r="E2263" s="2">
        <f t="shared" si="317"/>
        <v>0.60000000000000142</v>
      </c>
      <c r="F2263" s="2">
        <f t="shared" si="318"/>
        <v>0.10843562134755354</v>
      </c>
      <c r="G2263" s="2">
        <f t="shared" si="318"/>
        <v>9.3917956611310832E-2</v>
      </c>
      <c r="H2263" s="2">
        <f t="shared" si="319"/>
        <v>1.1545781580015158</v>
      </c>
      <c r="I2263" s="2">
        <f t="shared" si="320"/>
        <v>53.587202381762168</v>
      </c>
    </row>
    <row r="2264" spans="1:9" ht="13.5" x14ac:dyDescent="0.25">
      <c r="A2264" s="3">
        <f>TITRES_STAT!B2267</f>
        <v>45601</v>
      </c>
      <c r="B2264" s="6">
        <f>TITRES_STAT!D2267</f>
        <v>18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0.10069021982272829</v>
      </c>
      <c r="G2264" s="2">
        <f t="shared" si="318"/>
        <v>8.7209531139074342E-2</v>
      </c>
      <c r="H2264" s="2">
        <f t="shared" si="319"/>
        <v>1.1545781580015158</v>
      </c>
      <c r="I2264" s="2">
        <f t="shared" si="320"/>
        <v>53.587202381762168</v>
      </c>
    </row>
    <row r="2265" spans="1:9" ht="13.5" x14ac:dyDescent="0.25">
      <c r="A2265" s="3">
        <f>TITRES_STAT!B2268</f>
        <v>45602</v>
      </c>
      <c r="B2265" s="6">
        <f>TITRES_STAT!D2268</f>
        <v>18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9.3498061263961985E-2</v>
      </c>
      <c r="G2265" s="2">
        <f t="shared" si="318"/>
        <v>8.0980278914854736E-2</v>
      </c>
      <c r="H2265" s="2">
        <f t="shared" si="319"/>
        <v>1.154578158001516</v>
      </c>
      <c r="I2265" s="2">
        <f t="shared" si="320"/>
        <v>53.587202381762168</v>
      </c>
    </row>
    <row r="2266" spans="1:9" ht="13.5" x14ac:dyDescent="0.25">
      <c r="A2266" s="3">
        <f>TITRES_STAT!B2269</f>
        <v>45603</v>
      </c>
      <c r="B2266" s="6">
        <f>TITRES_STAT!D2269</f>
        <v>18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8.6819628316536127E-2</v>
      </c>
      <c r="G2266" s="2">
        <f t="shared" si="318"/>
        <v>7.5195973278079392E-2</v>
      </c>
      <c r="H2266" s="2">
        <f t="shared" si="319"/>
        <v>1.154578158001516</v>
      </c>
      <c r="I2266" s="2">
        <f t="shared" si="320"/>
        <v>53.587202381762168</v>
      </c>
    </row>
    <row r="2267" spans="1:9" ht="13.5" x14ac:dyDescent="0.25">
      <c r="A2267" s="3">
        <f>TITRES_STAT!B2270</f>
        <v>45604</v>
      </c>
      <c r="B2267" s="6">
        <f>TITRES_STAT!D2270</f>
        <v>18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8.0618226293926412E-2</v>
      </c>
      <c r="G2267" s="2">
        <f t="shared" si="318"/>
        <v>6.9824832329645148E-2</v>
      </c>
      <c r="H2267" s="2">
        <f t="shared" si="319"/>
        <v>1.1545781580015162</v>
      </c>
      <c r="I2267" s="2">
        <f t="shared" si="320"/>
        <v>53.587202381762182</v>
      </c>
    </row>
    <row r="2268" spans="1:9" ht="13.5" x14ac:dyDescent="0.25">
      <c r="A2268" s="3">
        <f>TITRES_STAT!B2271</f>
        <v>45607</v>
      </c>
      <c r="B2268" s="6">
        <f>TITRES_STAT!D2271</f>
        <v>18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7.4859781558645949E-2</v>
      </c>
      <c r="G2268" s="2">
        <f t="shared" si="318"/>
        <v>6.4837344306099068E-2</v>
      </c>
      <c r="H2268" s="2">
        <f t="shared" si="319"/>
        <v>1.1545781580015162</v>
      </c>
      <c r="I2268" s="2">
        <f t="shared" si="320"/>
        <v>53.587202381762182</v>
      </c>
    </row>
    <row r="2269" spans="1:9" ht="13.5" x14ac:dyDescent="0.25">
      <c r="A2269" s="3">
        <f>TITRES_STAT!B2272</f>
        <v>45608</v>
      </c>
      <c r="B2269" s="6">
        <f>TITRES_STAT!D2272</f>
        <v>18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6.9512654304456953E-2</v>
      </c>
      <c r="G2269" s="2">
        <f t="shared" si="321"/>
        <v>6.020610542709199E-2</v>
      </c>
      <c r="H2269" s="2">
        <f t="shared" si="319"/>
        <v>1.1545781580015162</v>
      </c>
      <c r="I2269" s="2">
        <f t="shared" si="320"/>
        <v>53.587202381762182</v>
      </c>
    </row>
    <row r="2270" spans="1:9" ht="13.5" x14ac:dyDescent="0.25">
      <c r="A2270" s="3">
        <f>TITRES_STAT!B2273</f>
        <v>45609</v>
      </c>
      <c r="B2270" s="6">
        <f>TITRES_STAT!D2273</f>
        <v>18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6.4547464711281449E-2</v>
      </c>
      <c r="G2270" s="2">
        <f t="shared" si="321"/>
        <v>5.5905669325156844E-2</v>
      </c>
      <c r="H2270" s="2">
        <f t="shared" si="319"/>
        <v>1.154578158001516</v>
      </c>
      <c r="I2270" s="2">
        <f t="shared" si="320"/>
        <v>53.587202381762168</v>
      </c>
    </row>
    <row r="2271" spans="1:9" ht="13.5" x14ac:dyDescent="0.25">
      <c r="A2271" s="3">
        <f>TITRES_STAT!B2274</f>
        <v>45610</v>
      </c>
      <c r="B2271" s="6">
        <f>TITRES_STAT!D2274</f>
        <v>18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5.9936931517618489E-2</v>
      </c>
      <c r="G2271" s="2">
        <f t="shared" si="321"/>
        <v>5.1912407230502784E-2</v>
      </c>
      <c r="H2271" s="2">
        <f t="shared" si="319"/>
        <v>1.154578158001516</v>
      </c>
      <c r="I2271" s="2">
        <f t="shared" si="320"/>
        <v>53.587202381762168</v>
      </c>
    </row>
    <row r="2272" spans="1:9" ht="13.5" x14ac:dyDescent="0.25">
      <c r="A2272" s="3">
        <f>TITRES_STAT!B2275</f>
        <v>45611</v>
      </c>
      <c r="B2272" s="6">
        <f>TITRES_STAT!D2275</f>
        <v>18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5.5655722123502886E-2</v>
      </c>
      <c r="G2272" s="2">
        <f t="shared" si="321"/>
        <v>4.8204378142609729E-2</v>
      </c>
      <c r="H2272" s="2">
        <f t="shared" si="319"/>
        <v>1.1545781580015162</v>
      </c>
      <c r="I2272" s="2">
        <f t="shared" si="320"/>
        <v>53.587202381762182</v>
      </c>
    </row>
    <row r="2273" spans="1:9" ht="13.5" x14ac:dyDescent="0.25">
      <c r="A2273" s="3">
        <f>TITRES_STAT!B2276</f>
        <v>45614</v>
      </c>
      <c r="B2273" s="6">
        <f>TITRES_STAT!D2276</f>
        <v>17.600000000000001</v>
      </c>
      <c r="C2273" s="2">
        <f t="shared" si="315"/>
        <v>-0.39999999999999858</v>
      </c>
      <c r="D2273" s="2">
        <f t="shared" si="316"/>
        <v>0</v>
      </c>
      <c r="E2273" s="2">
        <f t="shared" si="317"/>
        <v>0.39999999999999858</v>
      </c>
      <c r="F2273" s="2">
        <f t="shared" si="321"/>
        <v>5.1680313400395535E-2</v>
      </c>
      <c r="G2273" s="2">
        <f t="shared" si="321"/>
        <v>7.3332636846708946E-2</v>
      </c>
      <c r="H2273" s="2">
        <f t="shared" si="319"/>
        <v>0.70473823965208837</v>
      </c>
      <c r="I2273" s="2">
        <f t="shared" si="320"/>
        <v>41.339967817928155</v>
      </c>
    </row>
    <row r="2274" spans="1:9" ht="13.5" x14ac:dyDescent="0.25">
      <c r="A2274" s="3">
        <f>TITRES_STAT!B2277</f>
        <v>45615</v>
      </c>
      <c r="B2274" s="6">
        <f>TITRES_STAT!D2277</f>
        <v>17.600000000000001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4.7988862443224423E-2</v>
      </c>
      <c r="G2274" s="2">
        <f t="shared" si="321"/>
        <v>6.8094591357658302E-2</v>
      </c>
      <c r="H2274" s="2">
        <f t="shared" si="319"/>
        <v>0.70473823965208837</v>
      </c>
      <c r="I2274" s="2">
        <f t="shared" si="320"/>
        <v>41.339967817928155</v>
      </c>
    </row>
    <row r="2275" spans="1:9" ht="13.5" x14ac:dyDescent="0.25">
      <c r="A2275" s="3">
        <f>TITRES_STAT!B2278</f>
        <v>45616</v>
      </c>
      <c r="B2275" s="6">
        <f>TITRES_STAT!D2278</f>
        <v>17.600000000000001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4.4561086554422681E-2</v>
      </c>
      <c r="G2275" s="2">
        <f t="shared" si="321"/>
        <v>6.3230691974968417E-2</v>
      </c>
      <c r="H2275" s="2">
        <f t="shared" si="319"/>
        <v>0.70473823965208848</v>
      </c>
      <c r="I2275" s="2">
        <f t="shared" si="320"/>
        <v>41.339967817928162</v>
      </c>
    </row>
    <row r="2276" spans="1:9" ht="13.5" x14ac:dyDescent="0.25">
      <c r="A2276" s="3">
        <f>TITRES_STAT!B2279</f>
        <v>45617</v>
      </c>
      <c r="B2276" s="6">
        <f>TITRES_STAT!D2279</f>
        <v>17.600000000000001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4.1378151800535348E-2</v>
      </c>
      <c r="G2276" s="2">
        <f t="shared" si="321"/>
        <v>5.8714213976756392E-2</v>
      </c>
      <c r="H2276" s="2">
        <f t="shared" si="319"/>
        <v>0.70473823965208848</v>
      </c>
      <c r="I2276" s="2">
        <f t="shared" si="320"/>
        <v>41.339967817928162</v>
      </c>
    </row>
    <row r="2277" spans="1:9" ht="13.5" x14ac:dyDescent="0.25">
      <c r="A2277" s="3">
        <f>TITRES_STAT!B2280</f>
        <v>45618</v>
      </c>
      <c r="B2277" s="6">
        <f>TITRES_STAT!D2280</f>
        <v>17.600000000000001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3.8422569529068536E-2</v>
      </c>
      <c r="G2277" s="2">
        <f t="shared" si="321"/>
        <v>5.4520341549845218E-2</v>
      </c>
      <c r="H2277" s="2">
        <f t="shared" si="319"/>
        <v>0.70473823965208848</v>
      </c>
      <c r="I2277" s="2">
        <f t="shared" si="320"/>
        <v>41.339967817928162</v>
      </c>
    </row>
    <row r="2278" spans="1:9" ht="13.5" x14ac:dyDescent="0.25">
      <c r="A2278" s="3">
        <f>TITRES_STAT!B2281</f>
        <v>45621</v>
      </c>
      <c r="B2278" s="6">
        <f>TITRES_STAT!D2281</f>
        <v>17.600000000000001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3.5678100276992211E-2</v>
      </c>
      <c r="G2278" s="2">
        <f t="shared" si="321"/>
        <v>5.0626031439141982E-2</v>
      </c>
      <c r="H2278" s="2">
        <f t="shared" si="319"/>
        <v>0.70473823965208859</v>
      </c>
      <c r="I2278" s="2">
        <f t="shared" si="320"/>
        <v>41.339967817928169</v>
      </c>
    </row>
    <row r="2279" spans="1:9" ht="13.5" x14ac:dyDescent="0.25">
      <c r="A2279" s="3">
        <f>TITRES_STAT!B2282</f>
        <v>45622</v>
      </c>
      <c r="B2279" s="6">
        <f>TITRES_STAT!D2282</f>
        <v>17.600000000000001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3.3129664542921336E-2</v>
      </c>
      <c r="G2279" s="2">
        <f t="shared" si="321"/>
        <v>4.7009886336346125E-2</v>
      </c>
      <c r="H2279" s="2">
        <f t="shared" si="319"/>
        <v>0.70473823965208848</v>
      </c>
      <c r="I2279" s="2">
        <f t="shared" si="320"/>
        <v>41.339967817928162</v>
      </c>
    </row>
    <row r="2280" spans="1:9" ht="13.5" x14ac:dyDescent="0.25">
      <c r="A2280" s="3">
        <f>TITRES_STAT!B2283</f>
        <v>45623</v>
      </c>
      <c r="B2280" s="6">
        <f>TITRES_STAT!D2283</f>
        <v>17.600000000000001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3.0763259932712669E-2</v>
      </c>
      <c r="G2280" s="2">
        <f t="shared" si="321"/>
        <v>4.3652037312321403E-2</v>
      </c>
      <c r="H2280" s="2">
        <f t="shared" si="319"/>
        <v>0.70473823965208848</v>
      </c>
      <c r="I2280" s="2">
        <f t="shared" si="320"/>
        <v>41.339967817928162</v>
      </c>
    </row>
    <row r="2281" spans="1:9" ht="13.5" x14ac:dyDescent="0.25">
      <c r="A2281" s="3">
        <f>TITRES_STAT!B2284</f>
        <v>45624</v>
      </c>
      <c r="B2281" s="6">
        <f>TITRES_STAT!D2284</f>
        <v>17.600000000000001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2.8565884223233192E-2</v>
      </c>
      <c r="G2281" s="2">
        <f t="shared" si="321"/>
        <v>4.053403464715559E-2</v>
      </c>
      <c r="H2281" s="2">
        <f t="shared" si="319"/>
        <v>0.70473823965208848</v>
      </c>
      <c r="I2281" s="2">
        <f t="shared" si="320"/>
        <v>41.339967817928162</v>
      </c>
    </row>
    <row r="2282" spans="1:9" ht="13.5" x14ac:dyDescent="0.25">
      <c r="A2282" s="3">
        <f>TITRES_STAT!B2285</f>
        <v>45625</v>
      </c>
      <c r="B2282" s="6">
        <f>TITRES_STAT!D2285</f>
        <v>17.600000000000001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2.6525463921573678E-2</v>
      </c>
      <c r="G2282" s="2">
        <f t="shared" si="321"/>
        <v>3.7638746458073045E-2</v>
      </c>
      <c r="H2282" s="2">
        <f t="shared" si="319"/>
        <v>0.70473823965208848</v>
      </c>
      <c r="I2282" s="2">
        <f t="shared" si="320"/>
        <v>41.339967817928162</v>
      </c>
    </row>
    <row r="2283" spans="1:9" ht="13.5" x14ac:dyDescent="0.25">
      <c r="A2283" s="3">
        <f>TITRES_STAT!B2286</f>
        <v>45628</v>
      </c>
      <c r="B2283" s="6">
        <f>TITRES_STAT!D2286</f>
        <v>17.600000000000001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2.4630787927175556E-2</v>
      </c>
      <c r="G2283" s="2">
        <f t="shared" si="321"/>
        <v>3.4950264568210689E-2</v>
      </c>
      <c r="H2283" s="2">
        <f t="shared" si="319"/>
        <v>0.70473823965208837</v>
      </c>
      <c r="I2283" s="2">
        <f t="shared" si="320"/>
        <v>41.339967817928155</v>
      </c>
    </row>
    <row r="2284" spans="1:9" ht="13.5" x14ac:dyDescent="0.25">
      <c r="A2284" s="3">
        <f>TITRES_STAT!B2287</f>
        <v>45629</v>
      </c>
      <c r="B2284" s="6">
        <f>TITRES_STAT!D2287</f>
        <v>17.600000000000001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2.2871445932377301E-2</v>
      </c>
      <c r="G2284" s="2">
        <f t="shared" si="321"/>
        <v>3.2453817099052783E-2</v>
      </c>
      <c r="H2284" s="2">
        <f t="shared" si="319"/>
        <v>0.70473823965208826</v>
      </c>
      <c r="I2284" s="2">
        <f t="shared" si="320"/>
        <v>41.339967817928155</v>
      </c>
    </row>
    <row r="2285" spans="1:9" ht="13.5" x14ac:dyDescent="0.25">
      <c r="A2285" s="3">
        <f>TITRES_STAT!B2288</f>
        <v>45630</v>
      </c>
      <c r="B2285" s="6">
        <f>TITRES_STAT!D2288</f>
        <v>17.600000000000001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2.1237771222921781E-2</v>
      </c>
      <c r="G2285" s="2">
        <f t="shared" si="322"/>
        <v>3.0135687306263297E-2</v>
      </c>
      <c r="H2285" s="2">
        <f t="shared" si="319"/>
        <v>0.70473823965208837</v>
      </c>
      <c r="I2285" s="2">
        <f t="shared" si="320"/>
        <v>41.339967817928155</v>
      </c>
    </row>
    <row r="2286" spans="1:9" ht="13.5" x14ac:dyDescent="0.25">
      <c r="A2286" s="3">
        <f>TITRES_STAT!B2289</f>
        <v>45631</v>
      </c>
      <c r="B2286" s="6">
        <f>TITRES_STAT!D2289</f>
        <v>17.600000000000001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1.9720787564141657E-2</v>
      </c>
      <c r="G2286" s="2">
        <f t="shared" si="322"/>
        <v>2.7983138212958777E-2</v>
      </c>
      <c r="H2286" s="2">
        <f t="shared" si="319"/>
        <v>0.70473823965208848</v>
      </c>
      <c r="I2286" s="2">
        <f t="shared" si="320"/>
        <v>41.339967817928162</v>
      </c>
    </row>
    <row r="2287" spans="1:9" ht="13.5" x14ac:dyDescent="0.25">
      <c r="A2287" s="3">
        <f>TITRES_STAT!B2290</f>
        <v>45632</v>
      </c>
      <c r="B2287" s="6">
        <f>TITRES_STAT!D2290</f>
        <v>17.600000000000001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1.8312159880988683E-2</v>
      </c>
      <c r="G2287" s="2">
        <f t="shared" si="322"/>
        <v>2.5984342626318862E-2</v>
      </c>
      <c r="H2287" s="2">
        <f t="shared" si="319"/>
        <v>0.70473823965208859</v>
      </c>
      <c r="I2287" s="2">
        <f t="shared" si="320"/>
        <v>41.339967817928169</v>
      </c>
    </row>
    <row r="2288" spans="1:9" ht="13.5" x14ac:dyDescent="0.25">
      <c r="A2288" s="3">
        <f>TITRES_STAT!B2291</f>
        <v>45635</v>
      </c>
      <c r="B2288" s="6">
        <f>TITRES_STAT!D2291</f>
        <v>17.600000000000001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1.7004148460918061E-2</v>
      </c>
      <c r="G2288" s="2">
        <f t="shared" si="322"/>
        <v>2.4128318153010371E-2</v>
      </c>
      <c r="H2288" s="2">
        <f t="shared" si="319"/>
        <v>0.70473823965208848</v>
      </c>
      <c r="I2288" s="2">
        <f t="shared" si="320"/>
        <v>41.339967817928162</v>
      </c>
    </row>
    <row r="2289" spans="1:9" ht="13.5" x14ac:dyDescent="0.25">
      <c r="A2289" s="3">
        <f>TITRES_STAT!B2292</f>
        <v>45636</v>
      </c>
      <c r="B2289" s="6">
        <f>TITRES_STAT!D2292</f>
        <v>17.600000000000001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1.5789566427995342E-2</v>
      </c>
      <c r="G2289" s="2">
        <f t="shared" si="322"/>
        <v>2.2404866856366775E-2</v>
      </c>
      <c r="H2289" s="2">
        <f t="shared" si="319"/>
        <v>0.70473823965208848</v>
      </c>
      <c r="I2289" s="2">
        <f t="shared" si="320"/>
        <v>41.339967817928162</v>
      </c>
    </row>
    <row r="2290" spans="1:9" ht="13.5" x14ac:dyDescent="0.25">
      <c r="A2290" s="3">
        <f>TITRES_STAT!B2293</f>
        <v>45637</v>
      </c>
      <c r="B2290" s="6">
        <f>TITRES_STAT!D2293</f>
        <v>17.600000000000001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1.4661740254567105E-2</v>
      </c>
      <c r="G2290" s="2">
        <f t="shared" si="322"/>
        <v>2.0804519223769146E-2</v>
      </c>
      <c r="H2290" s="2">
        <f t="shared" si="319"/>
        <v>0.70473823965208859</v>
      </c>
      <c r="I2290" s="2">
        <f t="shared" si="320"/>
        <v>41.339967817928169</v>
      </c>
    </row>
    <row r="2291" spans="1:9" ht="13.5" x14ac:dyDescent="0.25">
      <c r="A2291" s="3">
        <f>TITRES_STAT!B2294</f>
        <v>45638</v>
      </c>
      <c r="B2291" s="6">
        <f>TITRES_STAT!D2294</f>
        <v>17.600000000000001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1.3614473093526596E-2</v>
      </c>
      <c r="G2291" s="2">
        <f t="shared" si="322"/>
        <v>1.9318482136357062E-2</v>
      </c>
      <c r="H2291" s="2">
        <f t="shared" si="319"/>
        <v>0.70473823965208859</v>
      </c>
      <c r="I2291" s="2">
        <f t="shared" si="320"/>
        <v>41.339967817928169</v>
      </c>
    </row>
    <row r="2292" spans="1:9" ht="13.5" x14ac:dyDescent="0.25">
      <c r="A2292" s="3">
        <f>TITRES_STAT!B2295</f>
        <v>45639</v>
      </c>
      <c r="B2292" s="6">
        <f>TITRES_STAT!D2295</f>
        <v>17.600000000000001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1.2642010729703267E-2</v>
      </c>
      <c r="G2292" s="2">
        <f t="shared" si="322"/>
        <v>1.7938590555188701E-2</v>
      </c>
      <c r="H2292" s="2">
        <f t="shared" si="319"/>
        <v>0.70473823965208848</v>
      </c>
      <c r="I2292" s="2">
        <f t="shared" si="320"/>
        <v>41.339967817928162</v>
      </c>
    </row>
    <row r="2293" spans="1:9" ht="13.5" x14ac:dyDescent="0.25">
      <c r="A2293" s="3">
        <f>TITRES_STAT!B2296</f>
        <v>45642</v>
      </c>
      <c r="B2293" s="6">
        <f>TITRES_STAT!D2296</f>
        <v>17.600000000000001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1.1739009963295891E-2</v>
      </c>
      <c r="G2293" s="2">
        <f t="shared" si="322"/>
        <v>1.6657262658389509E-2</v>
      </c>
      <c r="H2293" s="2">
        <f t="shared" si="319"/>
        <v>0.70473823965208848</v>
      </c>
      <c r="I2293" s="2">
        <f t="shared" si="320"/>
        <v>41.339967817928162</v>
      </c>
    </row>
    <row r="2294" spans="1:9" ht="13.5" x14ac:dyDescent="0.25">
      <c r="A2294" s="3">
        <f>TITRES_STAT!B2297</f>
        <v>45644</v>
      </c>
      <c r="B2294" s="6">
        <f>TITRES_STAT!D2297</f>
        <v>17.600000000000001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1.0900509251631899E-2</v>
      </c>
      <c r="G2294" s="2">
        <f t="shared" si="322"/>
        <v>1.5467458182790259E-2</v>
      </c>
      <c r="H2294" s="2">
        <f t="shared" si="319"/>
        <v>0.70473823965208848</v>
      </c>
      <c r="I2294" s="2">
        <f t="shared" si="320"/>
        <v>41.339967817928162</v>
      </c>
    </row>
    <row r="2295" spans="1:9" ht="13.5" x14ac:dyDescent="0.25">
      <c r="A2295" s="3">
        <f>TITRES_STAT!B2298</f>
        <v>45645</v>
      </c>
      <c r="B2295" s="6">
        <f>TITRES_STAT!D2298</f>
        <v>17.600000000000001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1.0121901447943905E-2</v>
      </c>
      <c r="G2295" s="2">
        <f t="shared" si="322"/>
        <v>1.4362639741162383E-2</v>
      </c>
      <c r="H2295" s="2">
        <f t="shared" si="319"/>
        <v>0.70473823965208848</v>
      </c>
      <c r="I2295" s="2">
        <f t="shared" si="320"/>
        <v>41.339967817928162</v>
      </c>
    </row>
    <row r="2296" spans="1:9" ht="13.5" x14ac:dyDescent="0.25">
      <c r="A2296" s="3">
        <f>TITRES_STAT!B2299</f>
        <v>45646</v>
      </c>
      <c r="B2296" s="6">
        <f>TITRES_STAT!D2299</f>
        <v>17.600000000000001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9.3989084873764839E-3</v>
      </c>
      <c r="G2296" s="2">
        <f t="shared" si="322"/>
        <v>1.3336736902507928E-2</v>
      </c>
      <c r="H2296" s="2">
        <f t="shared" si="319"/>
        <v>0.70473823965208848</v>
      </c>
      <c r="I2296" s="2">
        <f t="shared" si="320"/>
        <v>41.339967817928162</v>
      </c>
    </row>
    <row r="2297" spans="1:9" ht="13.5" x14ac:dyDescent="0.25">
      <c r="A2297" s="3">
        <f>TITRES_STAT!B2300</f>
        <v>45649</v>
      </c>
      <c r="B2297" s="6">
        <f>TITRES_STAT!D2300</f>
        <v>17.600000000000001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8.7275578811353057E-3</v>
      </c>
      <c r="G2297" s="2">
        <f t="shared" si="322"/>
        <v>1.2384112838043077E-2</v>
      </c>
      <c r="H2297" s="2">
        <f t="shared" si="319"/>
        <v>0.70473823965208837</v>
      </c>
      <c r="I2297" s="2">
        <f t="shared" si="320"/>
        <v>41.339967817928155</v>
      </c>
    </row>
    <row r="2298" spans="1:9" ht="13.5" x14ac:dyDescent="0.25">
      <c r="A2298" s="3">
        <f>TITRES_STAT!B2301</f>
        <v>45650</v>
      </c>
      <c r="B2298" s="6">
        <f>TITRES_STAT!D2301</f>
        <v>17.600000000000001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8.1041608896256414E-3</v>
      </c>
      <c r="G2298" s="2">
        <f t="shared" si="322"/>
        <v>1.1499533349611429E-2</v>
      </c>
      <c r="H2298" s="2">
        <f t="shared" si="319"/>
        <v>0.70473823965208826</v>
      </c>
      <c r="I2298" s="2">
        <f t="shared" si="320"/>
        <v>41.339967817928155</v>
      </c>
    </row>
    <row r="2299" spans="1:9" ht="13.5" x14ac:dyDescent="0.25">
      <c r="A2299" s="3">
        <f>TITRES_STAT!B2302</f>
        <v>45651</v>
      </c>
      <c r="B2299" s="6">
        <f>TITRES_STAT!D2302</f>
        <v>17.600000000000001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7.525292254652381E-3</v>
      </c>
      <c r="G2299" s="2">
        <f t="shared" si="322"/>
        <v>1.067813811035347E-2</v>
      </c>
      <c r="H2299" s="2">
        <f t="shared" si="319"/>
        <v>0.70473823965208837</v>
      </c>
      <c r="I2299" s="2">
        <f t="shared" si="320"/>
        <v>41.339967817928155</v>
      </c>
    </row>
    <row r="2300" spans="1:9" ht="13.5" x14ac:dyDescent="0.25">
      <c r="A2300" s="3">
        <f>TITRES_STAT!B2303</f>
        <v>45652</v>
      </c>
      <c r="B2300" s="6">
        <f>TITRES_STAT!D2303</f>
        <v>17.600000000000001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6.9877713793200678E-3</v>
      </c>
      <c r="G2300" s="2">
        <f t="shared" si="322"/>
        <v>9.9154139596139366E-3</v>
      </c>
      <c r="H2300" s="2">
        <f t="shared" si="319"/>
        <v>0.70473823965208826</v>
      </c>
      <c r="I2300" s="2">
        <f t="shared" si="320"/>
        <v>41.339967817928155</v>
      </c>
    </row>
    <row r="2301" spans="1:9" ht="13.5" x14ac:dyDescent="0.25">
      <c r="A2301" s="3">
        <f>TITRES_STAT!B2304</f>
        <v>45653</v>
      </c>
      <c r="B2301" s="6">
        <f>TITRES_STAT!D2304</f>
        <v>17.600000000000001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6.4886448522257769E-3</v>
      </c>
      <c r="G2301" s="2">
        <f t="shared" si="323"/>
        <v>9.2071701053557976E-3</v>
      </c>
      <c r="H2301" s="2">
        <f t="shared" si="319"/>
        <v>0.70473823965208826</v>
      </c>
      <c r="I2301" s="2">
        <f t="shared" si="320"/>
        <v>41.339967817928155</v>
      </c>
    </row>
    <row r="2302" spans="1:9" ht="13.5" x14ac:dyDescent="0.25">
      <c r="A2302" s="3">
        <f>TITRES_STAT!B2305</f>
        <v>45656</v>
      </c>
      <c r="B2302" s="6">
        <f>TITRES_STAT!D2305</f>
        <v>17.600000000000001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6.0251702199239357E-3</v>
      </c>
      <c r="G2302" s="2">
        <f t="shared" si="323"/>
        <v>8.5495150978303833E-3</v>
      </c>
      <c r="H2302" s="2">
        <f t="shared" si="319"/>
        <v>0.70473823965208826</v>
      </c>
      <c r="I2302" s="2">
        <f t="shared" si="320"/>
        <v>41.339967817928155</v>
      </c>
    </row>
    <row r="2303" spans="1:9" ht="13.5" x14ac:dyDescent="0.25">
      <c r="A2303" s="3">
        <f>TITRES_STAT!B2306</f>
        <v>45657</v>
      </c>
      <c r="B2303" s="6">
        <f>TITRES_STAT!D2306</f>
        <v>17.600000000000001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5.5948009185007976E-3</v>
      </c>
      <c r="G2303" s="2">
        <f t="shared" si="323"/>
        <v>7.9388354479853571E-3</v>
      </c>
      <c r="H2303" s="2">
        <f t="shared" si="319"/>
        <v>0.70473823965208815</v>
      </c>
      <c r="I2303" s="2">
        <f t="shared" si="320"/>
        <v>41.339967817928155</v>
      </c>
    </row>
    <row r="2304" spans="1:9" ht="13.5" x14ac:dyDescent="0.25">
      <c r="A2304" s="3">
        <f>TITRES_STAT!B2307</f>
        <v>45659</v>
      </c>
      <c r="B2304" s="6">
        <f>TITRES_STAT!D2307</f>
        <v>17.600000000000001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5.1951722814650271E-3</v>
      </c>
      <c r="G2304" s="2">
        <f t="shared" si="323"/>
        <v>7.3717757731292599E-3</v>
      </c>
      <c r="H2304" s="2">
        <f t="shared" si="319"/>
        <v>0.70473823965208837</v>
      </c>
      <c r="I2304" s="2">
        <f t="shared" si="320"/>
        <v>41.339967817928155</v>
      </c>
    </row>
    <row r="2305" spans="1:9" ht="13.5" x14ac:dyDescent="0.25">
      <c r="A2305" s="3">
        <f>TITRES_STAT!B2308</f>
        <v>45660</v>
      </c>
      <c r="B2305" s="6">
        <f>TITRES_STAT!D2308</f>
        <v>17.600000000000001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4.8240885470746684E-3</v>
      </c>
      <c r="G2305" s="2">
        <f t="shared" si="323"/>
        <v>6.8452203607628839E-3</v>
      </c>
      <c r="H2305" s="2">
        <f t="shared" si="319"/>
        <v>0.70473823965208837</v>
      </c>
      <c r="I2305" s="2">
        <f t="shared" si="320"/>
        <v>41.339967817928155</v>
      </c>
    </row>
    <row r="2306" spans="1:9" ht="13.5" x14ac:dyDescent="0.25">
      <c r="A2306" s="3">
        <f>TITRES_STAT!B2309</f>
        <v>45663</v>
      </c>
      <c r="B2306" s="6">
        <f>TITRES_STAT!D2309</f>
        <v>17.600000000000001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4.4795107937121922E-3</v>
      </c>
      <c r="G2306" s="2">
        <f t="shared" si="323"/>
        <v>6.3562760492798199E-3</v>
      </c>
      <c r="H2306" s="2">
        <f t="shared" si="319"/>
        <v>0.70473823965208848</v>
      </c>
      <c r="I2306" s="2">
        <f t="shared" si="320"/>
        <v>41.339967817928162</v>
      </c>
    </row>
    <row r="2307" spans="1:9" ht="13.5" x14ac:dyDescent="0.25">
      <c r="A2307" s="3">
        <f>TITRES_STAT!B2310</f>
        <v>45664</v>
      </c>
      <c r="B2307" s="6">
        <f>TITRES_STAT!D2310</f>
        <v>18.3</v>
      </c>
      <c r="C2307" s="2">
        <f t="shared" ref="C2307:C2370" si="324">B2307-B2306</f>
        <v>0.69999999999999929</v>
      </c>
      <c r="D2307" s="2">
        <f t="shared" ref="D2307:D2370" si="325">IF(C2307&gt;0,C2307,0)</f>
        <v>0.69999999999999929</v>
      </c>
      <c r="E2307" s="2">
        <f t="shared" ref="E2307:E2370" si="326">IF(C2307&lt;0,-C2307,0)</f>
        <v>0</v>
      </c>
      <c r="F2307" s="2">
        <f t="shared" si="323"/>
        <v>5.4159545737018415E-2</v>
      </c>
      <c r="G2307" s="2">
        <f t="shared" si="323"/>
        <v>5.9022563314741188E-3</v>
      </c>
      <c r="H2307" s="2">
        <f t="shared" si="319"/>
        <v>9.1760748255221554</v>
      </c>
      <c r="I2307" s="2">
        <f t="shared" si="320"/>
        <v>90.173028233912504</v>
      </c>
    </row>
    <row r="2308" spans="1:9" ht="13.5" x14ac:dyDescent="0.25">
      <c r="A2308" s="3">
        <f>TITRES_STAT!B2311</f>
        <v>45665</v>
      </c>
      <c r="B2308" s="6">
        <f>TITRES_STAT!D2311</f>
        <v>18.3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5.0291006755802815E-2</v>
      </c>
      <c r="G2308" s="2">
        <f t="shared" si="323"/>
        <v>5.4806665935116811E-3</v>
      </c>
      <c r="H2308" s="2">
        <f t="shared" si="319"/>
        <v>9.1760748255221571</v>
      </c>
      <c r="I2308" s="2">
        <f t="shared" si="320"/>
        <v>90.173028233912504</v>
      </c>
    </row>
    <row r="2309" spans="1:9" ht="13.5" x14ac:dyDescent="0.25">
      <c r="A2309" s="3">
        <f>TITRES_STAT!B2312</f>
        <v>45666</v>
      </c>
      <c r="B2309" s="6">
        <f>TITRES_STAT!D2312</f>
        <v>18.3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4.6698791987531185E-2</v>
      </c>
      <c r="G2309" s="2">
        <f t="shared" si="323"/>
        <v>5.0891904082608474E-3</v>
      </c>
      <c r="H2309" s="2">
        <f t="shared" si="319"/>
        <v>9.1760748255221554</v>
      </c>
      <c r="I2309" s="2">
        <f t="shared" si="320"/>
        <v>90.173028233912504</v>
      </c>
    </row>
    <row r="2310" spans="1:9" ht="13.5" x14ac:dyDescent="0.25">
      <c r="A2310" s="3">
        <f>TITRES_STAT!B2313</f>
        <v>45667</v>
      </c>
      <c r="B2310" s="6">
        <f>TITRES_STAT!D2313</f>
        <v>18.3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4.336316398842182E-2</v>
      </c>
      <c r="G2310" s="2">
        <f t="shared" si="323"/>
        <v>4.7256768076707869E-3</v>
      </c>
      <c r="H2310" s="2">
        <f t="shared" si="319"/>
        <v>9.1760748255221571</v>
      </c>
      <c r="I2310" s="2">
        <f t="shared" si="320"/>
        <v>90.173028233912504</v>
      </c>
    </row>
    <row r="2311" spans="1:9" ht="13.5" x14ac:dyDescent="0.25">
      <c r="A2311" s="3">
        <f>TITRES_STAT!B2314</f>
        <v>45670</v>
      </c>
      <c r="B2311" s="6">
        <f>TITRES_STAT!D2314</f>
        <v>18.3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4.0265795132105979E-2</v>
      </c>
      <c r="G2311" s="2">
        <f t="shared" si="323"/>
        <v>4.3881284642657307E-3</v>
      </c>
      <c r="H2311" s="2">
        <f t="shared" si="319"/>
        <v>9.1760748255221571</v>
      </c>
      <c r="I2311" s="2">
        <f t="shared" si="320"/>
        <v>90.173028233912504</v>
      </c>
    </row>
    <row r="2312" spans="1:9" ht="13.5" x14ac:dyDescent="0.25">
      <c r="A2312" s="3">
        <f>TITRES_STAT!B2315</f>
        <v>45671</v>
      </c>
      <c r="B2312" s="6">
        <f>TITRES_STAT!D2315</f>
        <v>17.5</v>
      </c>
      <c r="C2312" s="2">
        <f t="shared" si="324"/>
        <v>-0.80000000000000071</v>
      </c>
      <c r="D2312" s="2">
        <f t="shared" si="325"/>
        <v>0</v>
      </c>
      <c r="E2312" s="2">
        <f t="shared" si="326"/>
        <v>0.80000000000000071</v>
      </c>
      <c r="F2312" s="2">
        <f t="shared" si="323"/>
        <v>3.7389666908384127E-2</v>
      </c>
      <c r="G2312" s="2">
        <f t="shared" si="323"/>
        <v>6.121754785967537E-2</v>
      </c>
      <c r="H2312" s="2">
        <f t="shared" si="319"/>
        <v>0.61076714464437221</v>
      </c>
      <c r="I2312" s="2">
        <f t="shared" si="320"/>
        <v>37.917780150601367</v>
      </c>
    </row>
    <row r="2313" spans="1:9" ht="13.5" x14ac:dyDescent="0.25">
      <c r="A2313" s="3">
        <f>TITRES_STAT!B2316</f>
        <v>45672</v>
      </c>
      <c r="B2313" s="6">
        <f>TITRES_STAT!D2316</f>
        <v>17.5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3.4718976414928118E-2</v>
      </c>
      <c r="G2313" s="2">
        <f t="shared" si="323"/>
        <v>5.6844865869698558E-2</v>
      </c>
      <c r="H2313" s="2">
        <f t="shared" si="319"/>
        <v>0.61076714464437221</v>
      </c>
      <c r="I2313" s="2">
        <f t="shared" si="320"/>
        <v>37.917780150601367</v>
      </c>
    </row>
    <row r="2314" spans="1:9" ht="13.5" x14ac:dyDescent="0.25">
      <c r="A2314" s="3">
        <f>TITRES_STAT!B2317</f>
        <v>45673</v>
      </c>
      <c r="B2314" s="6">
        <f>TITRES_STAT!D2317</f>
        <v>17.5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3.2239049528147538E-2</v>
      </c>
      <c r="G2314" s="2">
        <f t="shared" si="323"/>
        <v>5.278451830757723E-2</v>
      </c>
      <c r="H2314" s="2">
        <f t="shared" si="319"/>
        <v>0.61076714464437232</v>
      </c>
      <c r="I2314" s="2">
        <f t="shared" si="320"/>
        <v>37.917780150601374</v>
      </c>
    </row>
    <row r="2315" spans="1:9" ht="13.5" x14ac:dyDescent="0.25">
      <c r="A2315" s="3">
        <f>TITRES_STAT!B2318</f>
        <v>45674</v>
      </c>
      <c r="B2315" s="6">
        <f>TITRES_STAT!D2318</f>
        <v>17.5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2.9936260276136998E-2</v>
      </c>
      <c r="G2315" s="2">
        <f t="shared" si="323"/>
        <v>4.9014195571321709E-2</v>
      </c>
      <c r="H2315" s="2">
        <f t="shared" si="319"/>
        <v>0.61076714464437232</v>
      </c>
      <c r="I2315" s="2">
        <f t="shared" si="320"/>
        <v>37.917780150601374</v>
      </c>
    </row>
    <row r="2316" spans="1:9" ht="13.5" x14ac:dyDescent="0.25">
      <c r="A2316" s="3">
        <f>TITRES_STAT!B2319</f>
        <v>45677</v>
      </c>
      <c r="B2316" s="6">
        <f>TITRES_STAT!D2319</f>
        <v>17.5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2.7797955970698642E-2</v>
      </c>
      <c r="G2316" s="2">
        <f t="shared" si="323"/>
        <v>4.5513181601941587E-2</v>
      </c>
      <c r="H2316" s="2">
        <f t="shared" si="319"/>
        <v>0.61076714464437232</v>
      </c>
      <c r="I2316" s="2">
        <f t="shared" si="320"/>
        <v>37.917780150601374</v>
      </c>
    </row>
    <row r="2317" spans="1:9" ht="13.5" x14ac:dyDescent="0.25">
      <c r="A2317" s="3">
        <f>TITRES_STAT!B2320</f>
        <v>45678</v>
      </c>
      <c r="B2317" s="6">
        <f>TITRES_STAT!D2320</f>
        <v>17.5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2.5812387687077311E-2</v>
      </c>
      <c r="G2317" s="2">
        <f t="shared" si="327"/>
        <v>4.2262240058945758E-2</v>
      </c>
      <c r="H2317" s="2">
        <f t="shared" si="319"/>
        <v>0.61076714464437232</v>
      </c>
      <c r="I2317" s="2">
        <f t="shared" si="320"/>
        <v>37.917780150601374</v>
      </c>
    </row>
    <row r="2318" spans="1:9" ht="13.5" x14ac:dyDescent="0.25">
      <c r="A2318" s="3">
        <f>TITRES_STAT!B2321</f>
        <v>45679</v>
      </c>
      <c r="B2318" s="6">
        <f>TITRES_STAT!D2321</f>
        <v>17.5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2.3968645709428932E-2</v>
      </c>
      <c r="G2318" s="2">
        <f t="shared" si="327"/>
        <v>3.9243508626163923E-2</v>
      </c>
      <c r="H2318" s="2">
        <f t="shared" si="319"/>
        <v>0.61076714464437232</v>
      </c>
      <c r="I2318" s="2">
        <f t="shared" si="320"/>
        <v>37.917780150601374</v>
      </c>
    </row>
    <row r="2319" spans="1:9" ht="13.5" x14ac:dyDescent="0.25">
      <c r="A2319" s="3">
        <f>TITRES_STAT!B2322</f>
        <v>45680</v>
      </c>
      <c r="B2319" s="6">
        <f>TITRES_STAT!D2322</f>
        <v>17.5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2.2256599587326866E-2</v>
      </c>
      <c r="G2319" s="2">
        <f t="shared" si="327"/>
        <v>3.6440400867152216E-2</v>
      </c>
      <c r="H2319" s="2">
        <f t="shared" si="319"/>
        <v>0.61076714464437232</v>
      </c>
      <c r="I2319" s="2">
        <f t="shared" si="320"/>
        <v>37.917780150601374</v>
      </c>
    </row>
    <row r="2320" spans="1:9" ht="13.5" x14ac:dyDescent="0.25">
      <c r="A2320" s="3">
        <f>TITRES_STAT!B2323</f>
        <v>45681</v>
      </c>
      <c r="B2320" s="6">
        <f>TITRES_STAT!D2323</f>
        <v>17.5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2.0666842473946376E-2</v>
      </c>
      <c r="G2320" s="2">
        <f t="shared" si="327"/>
        <v>3.3837515090927056E-2</v>
      </c>
      <c r="H2320" s="2">
        <f t="shared" si="319"/>
        <v>0.61076714464437232</v>
      </c>
      <c r="I2320" s="2">
        <f t="shared" si="320"/>
        <v>37.917780150601374</v>
      </c>
    </row>
    <row r="2321" spans="1:9" ht="13.5" x14ac:dyDescent="0.25">
      <c r="A2321" s="3">
        <f>TITRES_STAT!B2324</f>
        <v>45684</v>
      </c>
      <c r="B2321" s="6">
        <f>TITRES_STAT!D2324</f>
        <v>17.5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1.9190639440093062E-2</v>
      </c>
      <c r="G2321" s="2">
        <f t="shared" si="327"/>
        <v>3.1420549727289408E-2</v>
      </c>
      <c r="H2321" s="2">
        <f t="shared" ref="H2321:H2384" si="328">F2321/G2321</f>
        <v>0.61076714464437232</v>
      </c>
      <c r="I2321" s="2">
        <f t="shared" ref="I2321:I2384" si="329">IF(G2321=0,100,100-(100/(1+H2321)))</f>
        <v>37.917780150601374</v>
      </c>
    </row>
    <row r="2322" spans="1:9" ht="13.5" x14ac:dyDescent="0.25">
      <c r="A2322" s="3">
        <f>TITRES_STAT!B2325</f>
        <v>45685</v>
      </c>
      <c r="B2322" s="6">
        <f>TITRES_STAT!D2325</f>
        <v>17.5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1.7819879480086415E-2</v>
      </c>
      <c r="G2322" s="2">
        <f t="shared" si="327"/>
        <v>2.9176224746768734E-2</v>
      </c>
      <c r="H2322" s="2">
        <f t="shared" si="328"/>
        <v>0.61076714464437232</v>
      </c>
      <c r="I2322" s="2">
        <f t="shared" si="329"/>
        <v>37.917780150601374</v>
      </c>
    </row>
    <row r="2323" spans="1:9" ht="13.5" x14ac:dyDescent="0.25">
      <c r="A2323" s="3">
        <f>TITRES_STAT!B2326</f>
        <v>45686</v>
      </c>
      <c r="B2323" s="6">
        <f>TITRES_STAT!D2326</f>
        <v>17.5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1.6547030945794527E-2</v>
      </c>
      <c r="G2323" s="2">
        <f t="shared" si="327"/>
        <v>2.709220869342811E-2</v>
      </c>
      <c r="H2323" s="2">
        <f t="shared" si="328"/>
        <v>0.61076714464437232</v>
      </c>
      <c r="I2323" s="2">
        <f t="shared" si="329"/>
        <v>37.917780150601374</v>
      </c>
    </row>
    <row r="2324" spans="1:9" ht="13.5" x14ac:dyDescent="0.25">
      <c r="A2324" s="3">
        <f>TITRES_STAT!B2327</f>
        <v>45687</v>
      </c>
      <c r="B2324" s="6">
        <f>TITRES_STAT!D2327</f>
        <v>17.5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1.5365100163952062E-2</v>
      </c>
      <c r="G2324" s="2">
        <f t="shared" si="327"/>
        <v>2.5157050929611815E-2</v>
      </c>
      <c r="H2324" s="2">
        <f t="shared" si="328"/>
        <v>0.61076714464437232</v>
      </c>
      <c r="I2324" s="2">
        <f t="shared" si="329"/>
        <v>37.917780150601374</v>
      </c>
    </row>
    <row r="2325" spans="1:9" ht="13.5" x14ac:dyDescent="0.25">
      <c r="A2325" s="3">
        <f>TITRES_STAT!B2328</f>
        <v>45688</v>
      </c>
      <c r="B2325" s="6">
        <f>TITRES_STAT!D2328</f>
        <v>17.5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1.4267593009384058E-2</v>
      </c>
      <c r="G2325" s="2">
        <f t="shared" si="327"/>
        <v>2.3360118720353828E-2</v>
      </c>
      <c r="H2325" s="2">
        <f t="shared" si="328"/>
        <v>0.61076714464437243</v>
      </c>
      <c r="I2325" s="2">
        <f t="shared" si="329"/>
        <v>37.917780150601381</v>
      </c>
    </row>
    <row r="2326" spans="1:9" ht="13.5" x14ac:dyDescent="0.25">
      <c r="A2326" s="3">
        <f>TITRES_STAT!B2329</f>
        <v>45691</v>
      </c>
      <c r="B2326" s="6">
        <f>TITRES_STAT!D2329</f>
        <v>17.5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1.3248479222999484E-2</v>
      </c>
      <c r="G2326" s="2">
        <f t="shared" si="327"/>
        <v>2.1691538811757123E-2</v>
      </c>
      <c r="H2326" s="2">
        <f t="shared" si="328"/>
        <v>0.61076714464437254</v>
      </c>
      <c r="I2326" s="2">
        <f t="shared" si="329"/>
        <v>37.917780150601381</v>
      </c>
    </row>
    <row r="2327" spans="1:9" ht="13.5" x14ac:dyDescent="0.25">
      <c r="A2327" s="3">
        <f>TITRES_STAT!B2330</f>
        <v>45692</v>
      </c>
      <c r="B2327" s="6">
        <f>TITRES_STAT!D2330</f>
        <v>17.5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1.230215927849952E-2</v>
      </c>
      <c r="G2327" s="2">
        <f t="shared" si="327"/>
        <v>2.01421431823459E-2</v>
      </c>
      <c r="H2327" s="2">
        <f t="shared" si="328"/>
        <v>0.61076714464437254</v>
      </c>
      <c r="I2327" s="2">
        <f t="shared" si="329"/>
        <v>37.917780150601381</v>
      </c>
    </row>
    <row r="2328" spans="1:9" ht="13.5" x14ac:dyDescent="0.25">
      <c r="A2328" s="3">
        <f>TITRES_STAT!B2331</f>
        <v>45693</v>
      </c>
      <c r="B2328" s="6">
        <f>TITRES_STAT!D2331</f>
        <v>17.5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1.1423433615749556E-2</v>
      </c>
      <c r="G2328" s="2">
        <f t="shared" si="327"/>
        <v>1.8703418669321192E-2</v>
      </c>
      <c r="H2328" s="2">
        <f t="shared" si="328"/>
        <v>0.61076714464437265</v>
      </c>
      <c r="I2328" s="2">
        <f t="shared" si="329"/>
        <v>37.917780150601381</v>
      </c>
    </row>
    <row r="2329" spans="1:9" ht="13.5" x14ac:dyDescent="0.25">
      <c r="A2329" s="3">
        <f>TITRES_STAT!B2332</f>
        <v>45694</v>
      </c>
      <c r="B2329" s="6">
        <f>TITRES_STAT!D2332</f>
        <v>17.5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1.0607474071767445E-2</v>
      </c>
      <c r="G2329" s="2">
        <f t="shared" si="327"/>
        <v>1.7367460192941105E-2</v>
      </c>
      <c r="H2329" s="2">
        <f t="shared" si="328"/>
        <v>0.61076714464437265</v>
      </c>
      <c r="I2329" s="2">
        <f t="shared" si="329"/>
        <v>37.917780150601381</v>
      </c>
    </row>
    <row r="2330" spans="1:9" ht="13.5" x14ac:dyDescent="0.25">
      <c r="A2330" s="3">
        <f>TITRES_STAT!B2333</f>
        <v>45695</v>
      </c>
      <c r="B2330" s="6">
        <f>TITRES_STAT!D2333</f>
        <v>17.5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9.8497973523554837E-3</v>
      </c>
      <c r="G2330" s="2">
        <f t="shared" si="327"/>
        <v>1.6126927322016739E-2</v>
      </c>
      <c r="H2330" s="2">
        <f t="shared" si="328"/>
        <v>0.61076714464437276</v>
      </c>
      <c r="I2330" s="2">
        <f t="shared" si="329"/>
        <v>37.917780150601388</v>
      </c>
    </row>
    <row r="2331" spans="1:9" ht="13.5" x14ac:dyDescent="0.25">
      <c r="A2331" s="3">
        <f>TITRES_STAT!B2334</f>
        <v>45698</v>
      </c>
      <c r="B2331" s="6">
        <f>TITRES_STAT!D2334</f>
        <v>16.899999999999999</v>
      </c>
      <c r="C2331" s="2">
        <f t="shared" si="324"/>
        <v>-0.60000000000000142</v>
      </c>
      <c r="D2331" s="2">
        <f t="shared" si="325"/>
        <v>0</v>
      </c>
      <c r="E2331" s="2">
        <f t="shared" si="326"/>
        <v>0.60000000000000142</v>
      </c>
      <c r="F2331" s="2">
        <f t="shared" si="327"/>
        <v>9.146240398615807E-3</v>
      </c>
      <c r="G2331" s="2">
        <f t="shared" si="327"/>
        <v>5.7832146799015646E-2</v>
      </c>
      <c r="H2331" s="2">
        <f t="shared" si="328"/>
        <v>0.15815149367360998</v>
      </c>
      <c r="I2331" s="2">
        <f t="shared" si="329"/>
        <v>13.655510055248456</v>
      </c>
    </row>
    <row r="2332" spans="1:9" ht="13.5" x14ac:dyDescent="0.25">
      <c r="A2332" s="3">
        <f>TITRES_STAT!B2335</f>
        <v>45699</v>
      </c>
      <c r="B2332" s="6">
        <f>TITRES_STAT!D2335</f>
        <v>16.899999999999999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8.4929375130003929E-3</v>
      </c>
      <c r="G2332" s="2">
        <f t="shared" si="327"/>
        <v>5.3701279170514531E-2</v>
      </c>
      <c r="H2332" s="2">
        <f t="shared" si="328"/>
        <v>0.15815149367361001</v>
      </c>
      <c r="I2332" s="2">
        <f t="shared" si="329"/>
        <v>13.655510055248456</v>
      </c>
    </row>
    <row r="2333" spans="1:9" ht="13.5" x14ac:dyDescent="0.25">
      <c r="A2333" s="3">
        <f>TITRES_STAT!B2336</f>
        <v>45700</v>
      </c>
      <c r="B2333" s="6">
        <f>TITRES_STAT!D2336</f>
        <v>16.899999999999999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7.8862991192146497E-3</v>
      </c>
      <c r="G2333" s="2">
        <f t="shared" si="330"/>
        <v>4.9865473515477779E-2</v>
      </c>
      <c r="H2333" s="2">
        <f t="shared" si="328"/>
        <v>0.15815149367360998</v>
      </c>
      <c r="I2333" s="2">
        <f t="shared" si="329"/>
        <v>13.655510055248456</v>
      </c>
    </row>
    <row r="2334" spans="1:9" ht="13.5" x14ac:dyDescent="0.25">
      <c r="A2334" s="3">
        <f>TITRES_STAT!B2337</f>
        <v>45701</v>
      </c>
      <c r="B2334" s="6">
        <f>TITRES_STAT!D2337</f>
        <v>16.899999999999999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7.3229920392707459E-3</v>
      </c>
      <c r="G2334" s="2">
        <f t="shared" si="330"/>
        <v>4.630365397865794E-2</v>
      </c>
      <c r="H2334" s="2">
        <f t="shared" si="328"/>
        <v>0.15815149367360995</v>
      </c>
      <c r="I2334" s="2">
        <f t="shared" si="329"/>
        <v>13.655510055248456</v>
      </c>
    </row>
    <row r="2335" spans="1:9" ht="13.5" x14ac:dyDescent="0.25">
      <c r="A2335" s="3">
        <f>TITRES_STAT!B2338</f>
        <v>45702</v>
      </c>
      <c r="B2335" s="6">
        <f>TITRES_STAT!D2338</f>
        <v>16.14</v>
      </c>
      <c r="C2335" s="2">
        <f t="shared" si="324"/>
        <v>-0.75999999999999801</v>
      </c>
      <c r="D2335" s="2">
        <f t="shared" si="325"/>
        <v>0</v>
      </c>
      <c r="E2335" s="2">
        <f t="shared" si="326"/>
        <v>0.75999999999999801</v>
      </c>
      <c r="F2335" s="2">
        <f t="shared" si="330"/>
        <v>6.7999211793228357E-3</v>
      </c>
      <c r="G2335" s="2">
        <f t="shared" si="330"/>
        <v>9.7281964408753668E-2</v>
      </c>
      <c r="H2335" s="2">
        <f t="shared" si="328"/>
        <v>6.9899094047395305E-2</v>
      </c>
      <c r="I2335" s="2">
        <f t="shared" si="329"/>
        <v>6.5332417268407283</v>
      </c>
    </row>
    <row r="2336" spans="1:9" ht="13.5" x14ac:dyDescent="0.25">
      <c r="A2336" s="3">
        <f>TITRES_STAT!B2339</f>
        <v>45705</v>
      </c>
      <c r="B2336" s="6">
        <f>TITRES_STAT!D2339</f>
        <v>15.51</v>
      </c>
      <c r="C2336" s="2">
        <f t="shared" si="324"/>
        <v>-0.63000000000000078</v>
      </c>
      <c r="D2336" s="2">
        <f t="shared" si="325"/>
        <v>0</v>
      </c>
      <c r="E2336" s="2">
        <f t="shared" si="326"/>
        <v>0.63000000000000078</v>
      </c>
      <c r="F2336" s="2">
        <f t="shared" si="330"/>
        <v>6.3142125236569186E-3</v>
      </c>
      <c r="G2336" s="2">
        <f t="shared" si="330"/>
        <v>0.13533325266527133</v>
      </c>
      <c r="H2336" s="2">
        <f t="shared" si="328"/>
        <v>4.6656770596316614E-2</v>
      </c>
      <c r="I2336" s="2">
        <f t="shared" si="329"/>
        <v>4.45769538850206</v>
      </c>
    </row>
    <row r="2337" spans="1:9" ht="13.5" x14ac:dyDescent="0.25">
      <c r="A2337" s="3">
        <f>TITRES_STAT!B2340</f>
        <v>45706</v>
      </c>
      <c r="B2337" s="6">
        <f>TITRES_STAT!D2340</f>
        <v>16.2</v>
      </c>
      <c r="C2337" s="2">
        <f t="shared" si="324"/>
        <v>0.6899999999999995</v>
      </c>
      <c r="D2337" s="2">
        <f t="shared" si="325"/>
        <v>0.6899999999999995</v>
      </c>
      <c r="E2337" s="2">
        <f t="shared" si="326"/>
        <v>0</v>
      </c>
      <c r="F2337" s="2">
        <f t="shared" si="330"/>
        <v>5.514891162910996E-2</v>
      </c>
      <c r="G2337" s="2">
        <f t="shared" si="330"/>
        <v>0.1256665917606091</v>
      </c>
      <c r="H2337" s="2">
        <f t="shared" si="328"/>
        <v>0.43885101725498293</v>
      </c>
      <c r="I2337" s="2">
        <f t="shared" si="329"/>
        <v>30.500101260811277</v>
      </c>
    </row>
    <row r="2338" spans="1:9" ht="13.5" x14ac:dyDescent="0.25">
      <c r="A2338" s="3">
        <f>TITRES_STAT!B2341</f>
        <v>45707</v>
      </c>
      <c r="B2338" s="6">
        <f>TITRES_STAT!D2341</f>
        <v>16.920000000000002</v>
      </c>
      <c r="C2338" s="2">
        <f t="shared" si="324"/>
        <v>0.72000000000000242</v>
      </c>
      <c r="D2338" s="2">
        <f t="shared" si="325"/>
        <v>0.72000000000000242</v>
      </c>
      <c r="E2338" s="2">
        <f t="shared" si="326"/>
        <v>0</v>
      </c>
      <c r="F2338" s="2">
        <f t="shared" si="330"/>
        <v>0.1026382750841737</v>
      </c>
      <c r="G2338" s="2">
        <f t="shared" si="330"/>
        <v>0.11669040663485131</v>
      </c>
      <c r="H2338" s="2">
        <f t="shared" si="328"/>
        <v>0.87957766232960632</v>
      </c>
      <c r="I2338" s="2">
        <f t="shared" si="329"/>
        <v>46.796558607715667</v>
      </c>
    </row>
    <row r="2339" spans="1:9" ht="13.5" x14ac:dyDescent="0.25">
      <c r="A2339" s="3">
        <f>TITRES_STAT!B2342</f>
        <v>45708</v>
      </c>
      <c r="B2339" s="6">
        <f>TITRES_STAT!D2342</f>
        <v>16.920000000000002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9.5306969721018445E-2</v>
      </c>
      <c r="G2339" s="2">
        <f t="shared" si="330"/>
        <v>0.10835537758950478</v>
      </c>
      <c r="H2339" s="2">
        <f t="shared" si="328"/>
        <v>0.87957766232960644</v>
      </c>
      <c r="I2339" s="2">
        <f t="shared" si="329"/>
        <v>46.796558607715674</v>
      </c>
    </row>
    <row r="2340" spans="1:9" ht="13.5" x14ac:dyDescent="0.25">
      <c r="A2340" s="3">
        <f>TITRES_STAT!B2343</f>
        <v>45709</v>
      </c>
      <c r="B2340" s="6">
        <f>TITRES_STAT!D2343</f>
        <v>16.920000000000002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8.8499329026659995E-2</v>
      </c>
      <c r="G2340" s="2">
        <f t="shared" si="330"/>
        <v>0.10061570776168302</v>
      </c>
      <c r="H2340" s="2">
        <f t="shared" si="328"/>
        <v>0.87957766232960655</v>
      </c>
      <c r="I2340" s="2">
        <f t="shared" si="329"/>
        <v>46.796558607715674</v>
      </c>
    </row>
    <row r="2341" spans="1:9" ht="13.5" x14ac:dyDescent="0.25">
      <c r="A2341" s="3">
        <f>TITRES_STAT!B2344</f>
        <v>45712</v>
      </c>
      <c r="B2341" s="6">
        <f>TITRES_STAT!D2344</f>
        <v>16.920000000000002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8.2177948381898555E-2</v>
      </c>
      <c r="G2341" s="2">
        <f t="shared" si="330"/>
        <v>9.342887149299138E-2</v>
      </c>
      <c r="H2341" s="2">
        <f t="shared" si="328"/>
        <v>0.87957766232960632</v>
      </c>
      <c r="I2341" s="2">
        <f t="shared" si="329"/>
        <v>46.796558607715667</v>
      </c>
    </row>
    <row r="2342" spans="1:9" ht="13.5" x14ac:dyDescent="0.25">
      <c r="A2342" s="3">
        <f>TITRES_STAT!B2345</f>
        <v>45713</v>
      </c>
      <c r="B2342" s="6">
        <f>TITRES_STAT!D2345</f>
        <v>16.920000000000002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7.6308094926048647E-2</v>
      </c>
      <c r="G2342" s="2">
        <f t="shared" si="330"/>
        <v>8.6755380672063426E-2</v>
      </c>
      <c r="H2342" s="2">
        <f t="shared" si="328"/>
        <v>0.87957766232960621</v>
      </c>
      <c r="I2342" s="2">
        <f t="shared" si="329"/>
        <v>46.79655860771566</v>
      </c>
    </row>
    <row r="2343" spans="1:9" ht="13.5" x14ac:dyDescent="0.25">
      <c r="A2343" s="3">
        <f>TITRES_STAT!B2346</f>
        <v>45714</v>
      </c>
      <c r="B2343" s="6">
        <f>TITRES_STAT!D2346</f>
        <v>16.920000000000002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7.0857516717045169E-2</v>
      </c>
      <c r="G2343" s="2">
        <f t="shared" si="330"/>
        <v>8.0558567766916042E-2</v>
      </c>
      <c r="H2343" s="2">
        <f t="shared" si="328"/>
        <v>0.8795776623296061</v>
      </c>
      <c r="I2343" s="2">
        <f t="shared" si="329"/>
        <v>46.79655860771566</v>
      </c>
    </row>
    <row r="2344" spans="1:9" ht="13.5" x14ac:dyDescent="0.25">
      <c r="A2344" s="3">
        <f>TITRES_STAT!B2347</f>
        <v>45715</v>
      </c>
      <c r="B2344" s="6">
        <f>TITRES_STAT!D2347</f>
        <v>16.920000000000002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6.5796265522970507E-2</v>
      </c>
      <c r="G2344" s="2">
        <f t="shared" si="330"/>
        <v>7.4804384354993467E-2</v>
      </c>
      <c r="H2344" s="2">
        <f t="shared" si="328"/>
        <v>0.87957766232960599</v>
      </c>
      <c r="I2344" s="2">
        <f t="shared" si="329"/>
        <v>46.79655860771566</v>
      </c>
    </row>
    <row r="2345" spans="1:9" ht="13.5" x14ac:dyDescent="0.25">
      <c r="A2345" s="3">
        <f>TITRES_STAT!B2348</f>
        <v>45716</v>
      </c>
      <c r="B2345" s="6">
        <f>TITRES_STAT!D2348</f>
        <v>16.920000000000002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6.1096532271329759E-2</v>
      </c>
      <c r="G2345" s="2">
        <f t="shared" si="330"/>
        <v>6.9461214043922498E-2</v>
      </c>
      <c r="H2345" s="2">
        <f t="shared" si="328"/>
        <v>0.8795776623296061</v>
      </c>
      <c r="I2345" s="2">
        <f t="shared" si="329"/>
        <v>46.79655860771566</v>
      </c>
    </row>
    <row r="2346" spans="1:9" ht="13.5" x14ac:dyDescent="0.25">
      <c r="A2346" s="3">
        <f>TITRES_STAT!B2349</f>
        <v>45719</v>
      </c>
      <c r="B2346" s="6">
        <f>TITRES_STAT!D2349</f>
        <v>16.920000000000002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5.673249425194906E-2</v>
      </c>
      <c r="G2346" s="2">
        <f t="shared" si="330"/>
        <v>6.4499698755070889E-2</v>
      </c>
      <c r="H2346" s="2">
        <f t="shared" si="328"/>
        <v>0.8795776623296061</v>
      </c>
      <c r="I2346" s="2">
        <f t="shared" si="329"/>
        <v>46.79655860771566</v>
      </c>
    </row>
    <row r="2347" spans="1:9" ht="13.5" x14ac:dyDescent="0.25">
      <c r="A2347" s="3">
        <f>TITRES_STAT!B2350</f>
        <v>45720</v>
      </c>
      <c r="B2347" s="6">
        <f>TITRES_STAT!D2350</f>
        <v>16.16</v>
      </c>
      <c r="C2347" s="2">
        <f t="shared" si="324"/>
        <v>-0.76000000000000156</v>
      </c>
      <c r="D2347" s="2">
        <f t="shared" si="325"/>
        <v>0</v>
      </c>
      <c r="E2347" s="2">
        <f t="shared" si="326"/>
        <v>0.76000000000000156</v>
      </c>
      <c r="F2347" s="2">
        <f t="shared" si="330"/>
        <v>5.2680173233952694E-2</v>
      </c>
      <c r="G2347" s="2">
        <f t="shared" si="330"/>
        <v>0.11417829170113736</v>
      </c>
      <c r="H2347" s="2">
        <f t="shared" si="328"/>
        <v>0.46138519370953185</v>
      </c>
      <c r="I2347" s="2">
        <f t="shared" si="329"/>
        <v>31.571771473773254</v>
      </c>
    </row>
    <row r="2348" spans="1:9" ht="13.5" x14ac:dyDescent="0.25">
      <c r="A2348" s="3">
        <f>TITRES_STAT!B2351</f>
        <v>45721</v>
      </c>
      <c r="B2348" s="6">
        <f>TITRES_STAT!D2351</f>
        <v>15.51</v>
      </c>
      <c r="C2348" s="2">
        <f t="shared" si="324"/>
        <v>-0.65000000000000036</v>
      </c>
      <c r="D2348" s="2">
        <f t="shared" si="325"/>
        <v>0</v>
      </c>
      <c r="E2348" s="2">
        <f t="shared" si="326"/>
        <v>0.65000000000000036</v>
      </c>
      <c r="F2348" s="2">
        <f t="shared" si="330"/>
        <v>4.8917303717241789E-2</v>
      </c>
      <c r="G2348" s="2">
        <f t="shared" si="330"/>
        <v>0.15245127086534185</v>
      </c>
      <c r="H2348" s="2">
        <f t="shared" si="328"/>
        <v>0.32087173455214935</v>
      </c>
      <c r="I2348" s="2">
        <f t="shared" si="329"/>
        <v>24.29242190279308</v>
      </c>
    </row>
    <row r="2349" spans="1:9" ht="13.5" x14ac:dyDescent="0.25">
      <c r="A2349" s="3">
        <f>TITRES_STAT!B2352</f>
        <v>45722</v>
      </c>
      <c r="B2349" s="6">
        <f>TITRES_STAT!D2352</f>
        <v>15.44</v>
      </c>
      <c r="C2349" s="2">
        <f t="shared" si="324"/>
        <v>-7.0000000000000284E-2</v>
      </c>
      <c r="D2349" s="2">
        <f t="shared" si="325"/>
        <v>0</v>
      </c>
      <c r="E2349" s="2">
        <f t="shared" si="326"/>
        <v>7.0000000000000284E-2</v>
      </c>
      <c r="F2349" s="2">
        <f t="shared" ref="F2349:G2364" si="331">((F2348*13)+D2349)/14</f>
        <v>4.542321059458166E-2</v>
      </c>
      <c r="G2349" s="2">
        <f t="shared" si="331"/>
        <v>0.14656189437496031</v>
      </c>
      <c r="H2349" s="2">
        <f t="shared" si="328"/>
        <v>0.30992510562378545</v>
      </c>
      <c r="I2349" s="2">
        <f t="shared" si="329"/>
        <v>23.659757668069076</v>
      </c>
    </row>
    <row r="2350" spans="1:9" ht="13.5" x14ac:dyDescent="0.25">
      <c r="A2350" s="3">
        <f>TITRES_STAT!B2353</f>
        <v>45723</v>
      </c>
      <c r="B2350" s="6">
        <f>TITRES_STAT!D2353</f>
        <v>15.44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4.2178695552111546E-2</v>
      </c>
      <c r="G2350" s="2">
        <f t="shared" si="331"/>
        <v>0.13609318763389172</v>
      </c>
      <c r="H2350" s="2">
        <f t="shared" si="328"/>
        <v>0.30992510562378545</v>
      </c>
      <c r="I2350" s="2">
        <f t="shared" si="329"/>
        <v>23.659757668069076</v>
      </c>
    </row>
    <row r="2351" spans="1:9" ht="13.5" x14ac:dyDescent="0.25">
      <c r="A2351" s="3">
        <f>TITRES_STAT!B2354</f>
        <v>45726</v>
      </c>
      <c r="B2351" s="6">
        <f>TITRES_STAT!D2354</f>
        <v>15.44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3.9165931584103579E-2</v>
      </c>
      <c r="G2351" s="2">
        <f t="shared" si="331"/>
        <v>0.12637224566004232</v>
      </c>
      <c r="H2351" s="2">
        <f t="shared" si="328"/>
        <v>0.30992510562378545</v>
      </c>
      <c r="I2351" s="2">
        <f t="shared" si="329"/>
        <v>23.659757668069076</v>
      </c>
    </row>
    <row r="2352" spans="1:9" ht="13.5" x14ac:dyDescent="0.25">
      <c r="A2352" s="3">
        <f>TITRES_STAT!B2355</f>
        <v>45727</v>
      </c>
      <c r="B2352" s="6">
        <f>TITRES_STAT!D2355</f>
        <v>14.75</v>
      </c>
      <c r="C2352" s="2">
        <f t="shared" si="324"/>
        <v>-0.6899999999999995</v>
      </c>
      <c r="D2352" s="2">
        <f t="shared" si="325"/>
        <v>0</v>
      </c>
      <c r="E2352" s="2">
        <f t="shared" si="326"/>
        <v>0.6899999999999995</v>
      </c>
      <c r="F2352" s="2">
        <f t="shared" si="331"/>
        <v>3.6368365042381896E-2</v>
      </c>
      <c r="G2352" s="2">
        <f t="shared" si="331"/>
        <v>0.16663137097003927</v>
      </c>
      <c r="H2352" s="2">
        <f t="shared" si="328"/>
        <v>0.21825641132677842</v>
      </c>
      <c r="I2352" s="2">
        <f t="shared" si="329"/>
        <v>17.915474057639457</v>
      </c>
    </row>
    <row r="2353" spans="1:9" ht="13.5" x14ac:dyDescent="0.25">
      <c r="A2353" s="3">
        <f>TITRES_STAT!B2356</f>
        <v>45728</v>
      </c>
      <c r="B2353" s="6">
        <f>TITRES_STAT!D2356</f>
        <v>14.75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3.3770624682211765E-2</v>
      </c>
      <c r="G2353" s="2">
        <f t="shared" si="331"/>
        <v>0.15472913018646503</v>
      </c>
      <c r="H2353" s="2">
        <f t="shared" si="328"/>
        <v>0.21825641132677845</v>
      </c>
      <c r="I2353" s="2">
        <f t="shared" si="329"/>
        <v>17.915474057639457</v>
      </c>
    </row>
    <row r="2354" spans="1:9" ht="13.5" x14ac:dyDescent="0.25">
      <c r="A2354" s="3">
        <f>TITRES_STAT!B2357</f>
        <v>45729</v>
      </c>
      <c r="B2354" s="6">
        <f>TITRES_STAT!D2357</f>
        <v>14.75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3.1358437204910924E-2</v>
      </c>
      <c r="G2354" s="2">
        <f t="shared" si="331"/>
        <v>0.1436770494588604</v>
      </c>
      <c r="H2354" s="2">
        <f t="shared" si="328"/>
        <v>0.21825641132677845</v>
      </c>
      <c r="I2354" s="2">
        <f t="shared" si="329"/>
        <v>17.915474057639457</v>
      </c>
    </row>
    <row r="2355" spans="1:9" ht="13.5" x14ac:dyDescent="0.25">
      <c r="A2355" s="3">
        <f>TITRES_STAT!B2358</f>
        <v>45730</v>
      </c>
      <c r="B2355" s="6">
        <f>TITRES_STAT!D2358</f>
        <v>14.76</v>
      </c>
      <c r="C2355" s="2">
        <f t="shared" si="324"/>
        <v>9.9999999999997868E-3</v>
      </c>
      <c r="D2355" s="2">
        <f t="shared" si="325"/>
        <v>9.9999999999997868E-3</v>
      </c>
      <c r="E2355" s="2">
        <f t="shared" si="326"/>
        <v>0</v>
      </c>
      <c r="F2355" s="2">
        <f t="shared" si="331"/>
        <v>2.9832834547417274E-2</v>
      </c>
      <c r="G2355" s="2">
        <f t="shared" si="331"/>
        <v>0.13341440306894178</v>
      </c>
      <c r="H2355" s="2">
        <f t="shared" si="328"/>
        <v>0.22361029889704773</v>
      </c>
      <c r="I2355" s="2">
        <f t="shared" si="329"/>
        <v>18.274633606680837</v>
      </c>
    </row>
    <row r="2356" spans="1:9" ht="13.5" x14ac:dyDescent="0.25">
      <c r="A2356" s="3">
        <f>TITRES_STAT!B2359</f>
        <v>45733</v>
      </c>
      <c r="B2356" s="6">
        <f>TITRES_STAT!D2359</f>
        <v>14.76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2.7701917794030327E-2</v>
      </c>
      <c r="G2356" s="2">
        <f t="shared" si="331"/>
        <v>0.12388480284973166</v>
      </c>
      <c r="H2356" s="2">
        <f t="shared" si="328"/>
        <v>0.22361029889704773</v>
      </c>
      <c r="I2356" s="2">
        <f t="shared" si="329"/>
        <v>18.274633606680837</v>
      </c>
    </row>
    <row r="2357" spans="1:9" ht="13.5" x14ac:dyDescent="0.25">
      <c r="A2357" s="3">
        <f>TITRES_STAT!B2360</f>
        <v>45734</v>
      </c>
      <c r="B2357" s="6">
        <f>TITRES_STAT!D2360</f>
        <v>14.76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2.572320938017102E-2</v>
      </c>
      <c r="G2357" s="2">
        <f t="shared" si="331"/>
        <v>0.11503588836046511</v>
      </c>
      <c r="H2357" s="2">
        <f t="shared" si="328"/>
        <v>0.22361029889704775</v>
      </c>
      <c r="I2357" s="2">
        <f t="shared" si="329"/>
        <v>18.274633606680851</v>
      </c>
    </row>
    <row r="2358" spans="1:9" ht="13.5" x14ac:dyDescent="0.25">
      <c r="A2358" s="3">
        <f>TITRES_STAT!B2361</f>
        <v>45735</v>
      </c>
      <c r="B2358" s="6">
        <f>TITRES_STAT!D2361</f>
        <v>14.76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2.3885837281587378E-2</v>
      </c>
      <c r="G2358" s="2">
        <f t="shared" si="331"/>
        <v>0.10681903919186045</v>
      </c>
      <c r="H2358" s="2">
        <f t="shared" si="328"/>
        <v>0.22361029889704781</v>
      </c>
      <c r="I2358" s="2">
        <f t="shared" si="329"/>
        <v>18.274633606680851</v>
      </c>
    </row>
    <row r="2359" spans="1:9" ht="13.5" x14ac:dyDescent="0.25">
      <c r="A2359" s="3">
        <f>TITRES_STAT!B2362</f>
        <v>45737</v>
      </c>
      <c r="B2359" s="6">
        <f>TITRES_STAT!D2362</f>
        <v>14.76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2.2179706047188278E-2</v>
      </c>
      <c r="G2359" s="2">
        <f t="shared" si="331"/>
        <v>9.9189107821013284E-2</v>
      </c>
      <c r="H2359" s="2">
        <f t="shared" si="328"/>
        <v>0.22361029889704775</v>
      </c>
      <c r="I2359" s="2">
        <f t="shared" si="329"/>
        <v>18.274633606680851</v>
      </c>
    </row>
    <row r="2360" spans="1:9" ht="13.5" x14ac:dyDescent="0.25">
      <c r="A2360" s="3">
        <f>TITRES_STAT!B2363</f>
        <v>45740</v>
      </c>
      <c r="B2360" s="6">
        <f>TITRES_STAT!D2363</f>
        <v>14.76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2.0595441329531974E-2</v>
      </c>
      <c r="G2360" s="2">
        <f t="shared" si="331"/>
        <v>9.2104171548083771E-2</v>
      </c>
      <c r="H2360" s="2">
        <f t="shared" si="328"/>
        <v>0.22361029889704775</v>
      </c>
      <c r="I2360" s="2">
        <f t="shared" si="329"/>
        <v>18.274633606680851</v>
      </c>
    </row>
    <row r="2361" spans="1:9" ht="13.5" x14ac:dyDescent="0.25">
      <c r="A2361" s="3">
        <f>TITRES_STAT!B2364</f>
        <v>45741</v>
      </c>
      <c r="B2361" s="6">
        <f>TITRES_STAT!D2364</f>
        <v>14.12</v>
      </c>
      <c r="C2361" s="2">
        <f t="shared" si="324"/>
        <v>-0.64000000000000057</v>
      </c>
      <c r="D2361" s="2">
        <f t="shared" si="325"/>
        <v>0</v>
      </c>
      <c r="E2361" s="2">
        <f t="shared" si="326"/>
        <v>0.64000000000000057</v>
      </c>
      <c r="F2361" s="2">
        <f t="shared" si="331"/>
        <v>1.9124338377422549E-2</v>
      </c>
      <c r="G2361" s="2">
        <f t="shared" si="331"/>
        <v>0.13123958786607784</v>
      </c>
      <c r="H2361" s="2">
        <f t="shared" si="328"/>
        <v>0.145720804891111</v>
      </c>
      <c r="I2361" s="2">
        <f t="shared" si="329"/>
        <v>12.718701124132963</v>
      </c>
    </row>
    <row r="2362" spans="1:9" ht="13.5" x14ac:dyDescent="0.25">
      <c r="A2362" s="3">
        <f>TITRES_STAT!B2365</f>
        <v>45742</v>
      </c>
      <c r="B2362" s="6">
        <f>TITRES_STAT!D2365</f>
        <v>14.12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1.7758314207606655E-2</v>
      </c>
      <c r="G2362" s="2">
        <f t="shared" si="331"/>
        <v>0.12186533158992942</v>
      </c>
      <c r="H2362" s="2">
        <f t="shared" si="328"/>
        <v>0.14572080489111103</v>
      </c>
      <c r="I2362" s="2">
        <f t="shared" si="329"/>
        <v>12.718701124132963</v>
      </c>
    </row>
    <row r="2363" spans="1:9" ht="13.5" x14ac:dyDescent="0.25">
      <c r="A2363" s="3">
        <f>TITRES_STAT!B2366</f>
        <v>45743</v>
      </c>
      <c r="B2363" s="6">
        <f>TITRES_STAT!D2366</f>
        <v>14.12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1.648986319277761E-2</v>
      </c>
      <c r="G2363" s="2">
        <f t="shared" si="331"/>
        <v>0.11316066504779161</v>
      </c>
      <c r="H2363" s="2">
        <f t="shared" si="328"/>
        <v>0.14572080489111106</v>
      </c>
      <c r="I2363" s="2">
        <f t="shared" si="329"/>
        <v>12.718701124132963</v>
      </c>
    </row>
    <row r="2364" spans="1:9" ht="13.5" x14ac:dyDescent="0.25">
      <c r="A2364" s="3">
        <f>TITRES_STAT!B2367</f>
        <v>45744</v>
      </c>
      <c r="B2364" s="6">
        <f>TITRES_STAT!D2367</f>
        <v>14.12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1.5312015821864923E-2</v>
      </c>
      <c r="G2364" s="2">
        <f t="shared" si="331"/>
        <v>0.10507776040152079</v>
      </c>
      <c r="H2364" s="2">
        <f t="shared" si="328"/>
        <v>0.14572080489111103</v>
      </c>
      <c r="I2364" s="2">
        <f t="shared" si="329"/>
        <v>12.718701124132963</v>
      </c>
    </row>
    <row r="2365" spans="1:9" ht="13.5" x14ac:dyDescent="0.25">
      <c r="A2365" s="3">
        <f>TITRES_STAT!B2368</f>
        <v>45749</v>
      </c>
      <c r="B2365" s="6">
        <f>TITRES_STAT!D2368</f>
        <v>14.12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1.4218300406017429E-2</v>
      </c>
      <c r="G2365" s="2">
        <f t="shared" si="332"/>
        <v>9.7572206087126453E-2</v>
      </c>
      <c r="H2365" s="2">
        <f t="shared" si="328"/>
        <v>0.14572080489111103</v>
      </c>
      <c r="I2365" s="2">
        <f t="shared" si="329"/>
        <v>12.718701124132963</v>
      </c>
    </row>
    <row r="2366" spans="1:9" ht="13.5" x14ac:dyDescent="0.25">
      <c r="A2366" s="3">
        <f>TITRES_STAT!B2369</f>
        <v>45750</v>
      </c>
      <c r="B2366" s="6">
        <f>TITRES_STAT!D2369</f>
        <v>14.12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1.3202707519873328E-2</v>
      </c>
      <c r="G2366" s="2">
        <f t="shared" si="332"/>
        <v>9.0602762795188849E-2</v>
      </c>
      <c r="H2366" s="2">
        <f t="shared" si="328"/>
        <v>0.14572080489111103</v>
      </c>
      <c r="I2366" s="2">
        <f t="shared" si="329"/>
        <v>12.718701124132963</v>
      </c>
    </row>
    <row r="2367" spans="1:9" ht="13.5" x14ac:dyDescent="0.25">
      <c r="A2367" s="3">
        <f>TITRES_STAT!B2370</f>
        <v>45751</v>
      </c>
      <c r="B2367" s="6">
        <f>TITRES_STAT!D2370</f>
        <v>14.12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1.2259656982739519E-2</v>
      </c>
      <c r="G2367" s="2">
        <f t="shared" si="332"/>
        <v>8.4131136881246779E-2</v>
      </c>
      <c r="H2367" s="2">
        <f t="shared" si="328"/>
        <v>0.14572080489111106</v>
      </c>
      <c r="I2367" s="2">
        <f t="shared" si="329"/>
        <v>12.718701124132963</v>
      </c>
    </row>
    <row r="2368" spans="1:9" ht="13.5" x14ac:dyDescent="0.25">
      <c r="A2368" s="3">
        <f>TITRES_STAT!B2371</f>
        <v>45754</v>
      </c>
      <c r="B2368" s="6">
        <f>TITRES_STAT!D2371</f>
        <v>14.12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1.1383967198258125E-2</v>
      </c>
      <c r="G2368" s="2">
        <f t="shared" si="332"/>
        <v>7.8121769961157717E-2</v>
      </c>
      <c r="H2368" s="2">
        <f t="shared" si="328"/>
        <v>0.14572080489111108</v>
      </c>
      <c r="I2368" s="2">
        <f t="shared" si="329"/>
        <v>12.718701124132977</v>
      </c>
    </row>
    <row r="2369" spans="1:9" ht="13.5" x14ac:dyDescent="0.25">
      <c r="A2369" s="3">
        <f>TITRES_STAT!B2372</f>
        <v>45755</v>
      </c>
      <c r="B2369" s="6">
        <f>TITRES_STAT!D2372</f>
        <v>13.5</v>
      </c>
      <c r="C2369" s="2">
        <f t="shared" si="324"/>
        <v>-0.61999999999999922</v>
      </c>
      <c r="D2369" s="2">
        <f t="shared" si="325"/>
        <v>0</v>
      </c>
      <c r="E2369" s="2">
        <f t="shared" si="326"/>
        <v>0.61999999999999922</v>
      </c>
      <c r="F2369" s="2">
        <f t="shared" si="332"/>
        <v>1.057082668409683E-2</v>
      </c>
      <c r="G2369" s="2">
        <f t="shared" si="332"/>
        <v>0.11682735782107498</v>
      </c>
      <c r="H2369" s="2">
        <f t="shared" si="328"/>
        <v>9.0482459598944326E-2</v>
      </c>
      <c r="I2369" s="2">
        <f t="shared" si="329"/>
        <v>8.2974704271925503</v>
      </c>
    </row>
    <row r="2370" spans="1:9" ht="13.5" x14ac:dyDescent="0.25">
      <c r="A2370" s="3">
        <f>TITRES_STAT!B2373</f>
        <v>45757</v>
      </c>
      <c r="B2370" s="6">
        <f>TITRES_STAT!D2373</f>
        <v>13.5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9.8157676352327704E-3</v>
      </c>
      <c r="G2370" s="2">
        <f t="shared" si="332"/>
        <v>0.10848254654814105</v>
      </c>
      <c r="H2370" s="2">
        <f t="shared" si="328"/>
        <v>9.048245959894434E-2</v>
      </c>
      <c r="I2370" s="2">
        <f t="shared" si="329"/>
        <v>8.2974704271925503</v>
      </c>
    </row>
    <row r="2371" spans="1:9" ht="13.5" x14ac:dyDescent="0.25">
      <c r="A2371" s="3">
        <f>TITRES_STAT!B2374</f>
        <v>45758</v>
      </c>
      <c r="B2371" s="6">
        <f>TITRES_STAT!D2374</f>
        <v>13.5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9.1146413755732875E-3</v>
      </c>
      <c r="G2371" s="2">
        <f t="shared" si="332"/>
        <v>0.10073379322327382</v>
      </c>
      <c r="H2371" s="2">
        <f t="shared" si="328"/>
        <v>9.0482459598944354E-2</v>
      </c>
      <c r="I2371" s="2">
        <f t="shared" si="329"/>
        <v>8.2974704271925503</v>
      </c>
    </row>
    <row r="2372" spans="1:9" ht="13.5" x14ac:dyDescent="0.25">
      <c r="A2372" s="3">
        <f>TITRES_STAT!B2375</f>
        <v>45761</v>
      </c>
      <c r="B2372" s="6">
        <f>TITRES_STAT!D2375</f>
        <v>13.5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8.4635955630323386E-3</v>
      </c>
      <c r="G2372" s="2">
        <f t="shared" si="332"/>
        <v>9.3538522278754255E-2</v>
      </c>
      <c r="H2372" s="2">
        <f t="shared" si="328"/>
        <v>9.0482459598944354E-2</v>
      </c>
      <c r="I2372" s="2">
        <f t="shared" si="329"/>
        <v>8.2974704271925503</v>
      </c>
    </row>
    <row r="2373" spans="1:9" ht="13.5" x14ac:dyDescent="0.25">
      <c r="A2373" s="3">
        <f>TITRES_STAT!B2376</f>
        <v>45762</v>
      </c>
      <c r="B2373" s="6">
        <f>TITRES_STAT!D2376</f>
        <v>13.5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7.8590530228157436E-3</v>
      </c>
      <c r="G2373" s="2">
        <f t="shared" si="332"/>
        <v>8.6857199258843235E-2</v>
      </c>
      <c r="H2373" s="2">
        <f t="shared" si="328"/>
        <v>9.0482459598944368E-2</v>
      </c>
      <c r="I2373" s="2">
        <f t="shared" si="329"/>
        <v>8.2974704271925503</v>
      </c>
    </row>
    <row r="2374" spans="1:9" ht="13.5" x14ac:dyDescent="0.25">
      <c r="A2374" s="3">
        <f>TITRES_STAT!B2377</f>
        <v>45763</v>
      </c>
      <c r="B2374" s="6">
        <f>TITRES_STAT!D2377</f>
        <v>13.5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7.2976920926146188E-3</v>
      </c>
      <c r="G2374" s="2">
        <f t="shared" si="332"/>
        <v>8.0653113597497286E-2</v>
      </c>
      <c r="H2374" s="2">
        <f t="shared" si="328"/>
        <v>9.0482459598944368E-2</v>
      </c>
      <c r="I2374" s="2">
        <f t="shared" si="329"/>
        <v>8.2974704271925503</v>
      </c>
    </row>
    <row r="2375" spans="1:9" ht="13.5" x14ac:dyDescent="0.25">
      <c r="A2375" s="3">
        <f>TITRES_STAT!B2378</f>
        <v>45764</v>
      </c>
      <c r="B2375" s="6">
        <f>TITRES_STAT!D2378</f>
        <v>13.5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6.776428371713575E-3</v>
      </c>
      <c r="G2375" s="2">
        <f t="shared" si="332"/>
        <v>7.4892176911961775E-2</v>
      </c>
      <c r="H2375" s="2">
        <f t="shared" si="328"/>
        <v>9.0482459598944368E-2</v>
      </c>
      <c r="I2375" s="2">
        <f t="shared" si="329"/>
        <v>8.2974704271925503</v>
      </c>
    </row>
    <row r="2376" spans="1:9" ht="13.5" x14ac:dyDescent="0.25">
      <c r="A2376" s="3">
        <f>TITRES_STAT!B2379</f>
        <v>45765</v>
      </c>
      <c r="B2376" s="6">
        <f>TITRES_STAT!D2379</f>
        <v>13.5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6.2923977737340342E-3</v>
      </c>
      <c r="G2376" s="2">
        <f t="shared" si="332"/>
        <v>6.9542735703964506E-2</v>
      </c>
      <c r="H2376" s="2">
        <f t="shared" si="328"/>
        <v>9.0482459598944368E-2</v>
      </c>
      <c r="I2376" s="2">
        <f t="shared" si="329"/>
        <v>8.2974704271925503</v>
      </c>
    </row>
    <row r="2377" spans="1:9" ht="13.5" x14ac:dyDescent="0.25">
      <c r="A2377" s="3">
        <f>TITRES_STAT!B2380</f>
        <v>45768</v>
      </c>
      <c r="B2377" s="6">
        <f>TITRES_STAT!D2380</f>
        <v>13.5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5.8429407898958887E-3</v>
      </c>
      <c r="G2377" s="2">
        <f t="shared" si="332"/>
        <v>6.457539743939561E-2</v>
      </c>
      <c r="H2377" s="2">
        <f t="shared" si="328"/>
        <v>9.0482459598944368E-2</v>
      </c>
      <c r="I2377" s="2">
        <f t="shared" si="329"/>
        <v>8.2974704271925503</v>
      </c>
    </row>
    <row r="2378" spans="1:9" ht="13.5" x14ac:dyDescent="0.25">
      <c r="A2378" s="3">
        <f>TITRES_STAT!B2381</f>
        <v>45769</v>
      </c>
      <c r="B2378" s="6">
        <f>TITRES_STAT!D2381</f>
        <v>13.5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5.4255878763318968E-3</v>
      </c>
      <c r="G2378" s="2">
        <f t="shared" si="332"/>
        <v>5.9962869050867354E-2</v>
      </c>
      <c r="H2378" s="2">
        <f t="shared" si="328"/>
        <v>9.0482459598944368E-2</v>
      </c>
      <c r="I2378" s="2">
        <f t="shared" si="329"/>
        <v>8.2974704271925503</v>
      </c>
    </row>
    <row r="2379" spans="1:9" ht="13.5" x14ac:dyDescent="0.25">
      <c r="A2379" s="3">
        <f>TITRES_STAT!B2382</f>
        <v>45770</v>
      </c>
      <c r="B2379" s="6">
        <f>TITRES_STAT!D2382</f>
        <v>13.5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5.0380458851653331E-3</v>
      </c>
      <c r="G2379" s="2">
        <f t="shared" si="332"/>
        <v>5.56798069758054E-2</v>
      </c>
      <c r="H2379" s="2">
        <f t="shared" si="328"/>
        <v>9.0482459598944368E-2</v>
      </c>
      <c r="I2379" s="2">
        <f t="shared" si="329"/>
        <v>8.2974704271925503</v>
      </c>
    </row>
    <row r="2380" spans="1:9" ht="13.5" x14ac:dyDescent="0.25">
      <c r="A2380" s="3">
        <f>TITRES_STAT!B2383</f>
        <v>45771</v>
      </c>
      <c r="B2380" s="6">
        <f>TITRES_STAT!D2383</f>
        <v>13.5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4.6781854647963807E-3</v>
      </c>
      <c r="G2380" s="2">
        <f t="shared" si="332"/>
        <v>5.1702677906105013E-2</v>
      </c>
      <c r="H2380" s="2">
        <f t="shared" si="328"/>
        <v>9.0482459598944368E-2</v>
      </c>
      <c r="I2380" s="2">
        <f t="shared" si="329"/>
        <v>8.2974704271925503</v>
      </c>
    </row>
    <row r="2381" spans="1:9" ht="13.5" x14ac:dyDescent="0.25">
      <c r="A2381" s="3">
        <f>TITRES_STAT!B2384</f>
        <v>45772</v>
      </c>
      <c r="B2381" s="6">
        <f>TITRES_STAT!D2384</f>
        <v>13.5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4.3440293601680674E-3</v>
      </c>
      <c r="G2381" s="2">
        <f t="shared" si="336"/>
        <v>4.8009629484240368E-2</v>
      </c>
      <c r="H2381" s="2">
        <f t="shared" si="328"/>
        <v>9.0482459598944368E-2</v>
      </c>
      <c r="I2381" s="2">
        <f t="shared" si="329"/>
        <v>8.2974704271925503</v>
      </c>
    </row>
    <row r="2382" spans="1:9" ht="13.5" x14ac:dyDescent="0.25">
      <c r="A2382" s="3">
        <f>TITRES_STAT!B2385</f>
        <v>45775</v>
      </c>
      <c r="B2382" s="6">
        <f>TITRES_STAT!D2385</f>
        <v>13.5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4.0337415487274909E-3</v>
      </c>
      <c r="G2382" s="2">
        <f t="shared" si="336"/>
        <v>4.4580370235366054E-2</v>
      </c>
      <c r="H2382" s="2">
        <f t="shared" si="328"/>
        <v>9.0482459598944368E-2</v>
      </c>
      <c r="I2382" s="2">
        <f t="shared" si="329"/>
        <v>8.2974704271925503</v>
      </c>
    </row>
    <row r="2383" spans="1:9" ht="13.5" x14ac:dyDescent="0.25">
      <c r="A2383" s="3">
        <f>TITRES_STAT!B2386</f>
        <v>45776</v>
      </c>
      <c r="B2383" s="6">
        <f>TITRES_STAT!D2386</f>
        <v>13.5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3.7456171523898127E-3</v>
      </c>
      <c r="G2383" s="2">
        <f t="shared" si="336"/>
        <v>4.1396058075697052E-2</v>
      </c>
      <c r="H2383" s="2">
        <f t="shared" si="328"/>
        <v>9.0482459598944354E-2</v>
      </c>
      <c r="I2383" s="2">
        <f t="shared" si="329"/>
        <v>8.2974704271925503</v>
      </c>
    </row>
    <row r="2384" spans="1:9" ht="13.5" x14ac:dyDescent="0.25">
      <c r="A2384" s="3">
        <f>TITRES_STAT!B2387</f>
        <v>45777</v>
      </c>
      <c r="B2384" s="6">
        <f>TITRES_STAT!D2387</f>
        <v>13.5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3.4780730700762546E-3</v>
      </c>
      <c r="G2384" s="2">
        <f t="shared" si="336"/>
        <v>3.8439196784575837E-2</v>
      </c>
      <c r="H2384" s="2">
        <f t="shared" si="328"/>
        <v>9.0482459598944354E-2</v>
      </c>
      <c r="I2384" s="2">
        <f t="shared" si="329"/>
        <v>8.2974704271925503</v>
      </c>
    </row>
    <row r="2385" spans="1:9" ht="13.5" x14ac:dyDescent="0.25">
      <c r="A2385" s="3">
        <f>TITRES_STAT!B2388</f>
        <v>45779</v>
      </c>
      <c r="B2385" s="6">
        <f>TITRES_STAT!D2388</f>
        <v>13.5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3.2296392793565222E-3</v>
      </c>
      <c r="G2385" s="2">
        <f t="shared" si="336"/>
        <v>3.5693539871391851E-2</v>
      </c>
      <c r="H2385" s="2">
        <f t="shared" ref="H2385:H2448" si="337">F2385/G2385</f>
        <v>9.048245959894434E-2</v>
      </c>
      <c r="I2385" s="2">
        <f t="shared" ref="I2385:I2448" si="338">IF(G2385=0,100,100-(100/(1+H2385)))</f>
        <v>8.2974704271925503</v>
      </c>
    </row>
    <row r="2386" spans="1:9" ht="13.5" x14ac:dyDescent="0.25">
      <c r="A2386" s="3">
        <f>TITRES_STAT!B2389</f>
        <v>45782</v>
      </c>
      <c r="B2386" s="6">
        <f>TITRES_STAT!D2389</f>
        <v>13.5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2.9989507594024851E-3</v>
      </c>
      <c r="G2386" s="2">
        <f t="shared" si="336"/>
        <v>3.314400130914958E-2</v>
      </c>
      <c r="H2386" s="2">
        <f t="shared" si="337"/>
        <v>9.048245959894434E-2</v>
      </c>
      <c r="I2386" s="2">
        <f t="shared" si="338"/>
        <v>8.2974704271925503</v>
      </c>
    </row>
    <row r="2387" spans="1:9" ht="13.5" x14ac:dyDescent="0.25">
      <c r="A2387" s="3">
        <f>TITRES_STAT!B2390</f>
        <v>45783</v>
      </c>
      <c r="B2387" s="6">
        <f>TITRES_STAT!D2390</f>
        <v>13.5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2.784739990873736E-3</v>
      </c>
      <c r="G2387" s="2">
        <f t="shared" si="336"/>
        <v>3.0776572644210326E-2</v>
      </c>
      <c r="H2387" s="2">
        <f t="shared" si="337"/>
        <v>9.0482459598944326E-2</v>
      </c>
      <c r="I2387" s="2">
        <f t="shared" si="338"/>
        <v>8.2974704271925503</v>
      </c>
    </row>
    <row r="2388" spans="1:9" ht="13.5" x14ac:dyDescent="0.25">
      <c r="A2388" s="3">
        <f>TITRES_STAT!B2391</f>
        <v>45784</v>
      </c>
      <c r="B2388" s="6">
        <f>TITRES_STAT!D2391</f>
        <v>13.5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2.585829991525612E-3</v>
      </c>
      <c r="G2388" s="2">
        <f t="shared" si="336"/>
        <v>2.8578246026766729E-2</v>
      </c>
      <c r="H2388" s="2">
        <f t="shared" si="337"/>
        <v>9.048245959894434E-2</v>
      </c>
      <c r="I2388" s="2">
        <f t="shared" si="338"/>
        <v>8.2974704271925503</v>
      </c>
    </row>
    <row r="2389" spans="1:9" ht="13.5" x14ac:dyDescent="0.25">
      <c r="A2389" s="3">
        <f>TITRES_STAT!B2392</f>
        <v>45785</v>
      </c>
      <c r="B2389" s="6">
        <f>TITRES_STAT!D2392</f>
        <v>13.5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2.4011278492737827E-3</v>
      </c>
      <c r="G2389" s="2">
        <f t="shared" si="336"/>
        <v>2.6536942739140534E-2</v>
      </c>
      <c r="H2389" s="2">
        <f t="shared" si="337"/>
        <v>9.048245959894434E-2</v>
      </c>
      <c r="I2389" s="2">
        <f t="shared" si="338"/>
        <v>8.2974704271925503</v>
      </c>
    </row>
    <row r="2390" spans="1:9" ht="13.5" x14ac:dyDescent="0.25">
      <c r="A2390" s="3">
        <f>TITRES_STAT!B2393</f>
        <v>45786</v>
      </c>
      <c r="B2390" s="6">
        <f>TITRES_STAT!D2393</f>
        <v>13.5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2.229618717182798E-3</v>
      </c>
      <c r="G2390" s="2">
        <f t="shared" si="336"/>
        <v>2.4641446829201923E-2</v>
      </c>
      <c r="H2390" s="2">
        <f t="shared" si="337"/>
        <v>9.048245959894434E-2</v>
      </c>
      <c r="I2390" s="2">
        <f t="shared" si="338"/>
        <v>8.2974704271925503</v>
      </c>
    </row>
    <row r="2391" spans="1:9" ht="13.5" x14ac:dyDescent="0.25">
      <c r="A2391" s="3">
        <f>TITRES_STAT!B2394</f>
        <v>45789</v>
      </c>
      <c r="B2391" s="6">
        <f>TITRES_STAT!D2394</f>
        <v>13.5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2.0703602373840268E-3</v>
      </c>
      <c r="G2391" s="2">
        <f t="shared" si="336"/>
        <v>2.288134348425893E-2</v>
      </c>
      <c r="H2391" s="2">
        <f t="shared" si="337"/>
        <v>9.0482459598944326E-2</v>
      </c>
      <c r="I2391" s="2">
        <f t="shared" si="338"/>
        <v>8.2974704271925503</v>
      </c>
    </row>
    <row r="2392" spans="1:9" ht="13.5" x14ac:dyDescent="0.25">
      <c r="A2392" s="3">
        <f>TITRES_STAT!B2395</f>
        <v>45790</v>
      </c>
      <c r="B2392" s="6">
        <f>TITRES_STAT!D2395</f>
        <v>13.5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1.9224773632851677E-3</v>
      </c>
      <c r="G2392" s="2">
        <f t="shared" si="336"/>
        <v>2.1246961806811866E-2</v>
      </c>
      <c r="H2392" s="2">
        <f t="shared" si="337"/>
        <v>9.0482459598944326E-2</v>
      </c>
      <c r="I2392" s="2">
        <f t="shared" si="338"/>
        <v>8.2974704271925503</v>
      </c>
    </row>
    <row r="2393" spans="1:9" ht="13.5" x14ac:dyDescent="0.25">
      <c r="A2393" s="3">
        <f>TITRES_STAT!B2396</f>
        <v>45791</v>
      </c>
      <c r="B2393" s="6">
        <f>TITRES_STAT!D2396</f>
        <v>13.5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1.7851575516219414E-3</v>
      </c>
      <c r="G2393" s="2">
        <f t="shared" si="336"/>
        <v>1.9729321677753875E-2</v>
      </c>
      <c r="H2393" s="2">
        <f t="shared" si="337"/>
        <v>9.0482459598944326E-2</v>
      </c>
      <c r="I2393" s="2">
        <f t="shared" si="338"/>
        <v>8.2974704271925503</v>
      </c>
    </row>
    <row r="2394" spans="1:9" ht="13.5" x14ac:dyDescent="0.25">
      <c r="A2394" s="3">
        <f>TITRES_STAT!B2397</f>
        <v>45792</v>
      </c>
      <c r="B2394" s="6">
        <f>TITRES_STAT!D2397</f>
        <v>13.51</v>
      </c>
      <c r="C2394" s="2">
        <f t="shared" si="333"/>
        <v>9.9999999999997868E-3</v>
      </c>
      <c r="D2394" s="2">
        <f t="shared" si="334"/>
        <v>9.9999999999997868E-3</v>
      </c>
      <c r="E2394" s="2">
        <f t="shared" si="335"/>
        <v>0</v>
      </c>
      <c r="F2394" s="2">
        <f t="shared" si="336"/>
        <v>2.371932012220359E-3</v>
      </c>
      <c r="G2394" s="2">
        <f t="shared" si="336"/>
        <v>1.832008441505717E-2</v>
      </c>
      <c r="H2394" s="2">
        <f t="shared" si="337"/>
        <v>0.12947167482868593</v>
      </c>
      <c r="I2394" s="2">
        <f t="shared" si="338"/>
        <v>11.463029814211467</v>
      </c>
    </row>
    <row r="2395" spans="1:9" ht="13.5" x14ac:dyDescent="0.25">
      <c r="A2395" s="3">
        <f>TITRES_STAT!B2398</f>
        <v>45793</v>
      </c>
      <c r="B2395" s="6">
        <f>TITRES_STAT!D2398</f>
        <v>13.51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2.2025082970617621E-3</v>
      </c>
      <c r="G2395" s="2">
        <f t="shared" si="336"/>
        <v>1.7011506956838802E-2</v>
      </c>
      <c r="H2395" s="2">
        <f t="shared" si="337"/>
        <v>0.12947167482868593</v>
      </c>
      <c r="I2395" s="2">
        <f t="shared" si="338"/>
        <v>11.463029814211467</v>
      </c>
    </row>
    <row r="2396" spans="1:9" ht="13.5" x14ac:dyDescent="0.25">
      <c r="A2396" s="3">
        <f>TITRES_STAT!B2399</f>
        <v>45796</v>
      </c>
      <c r="B2396" s="6">
        <f>TITRES_STAT!D2399</f>
        <v>13.51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2.045186275843065E-3</v>
      </c>
      <c r="G2396" s="2">
        <f t="shared" si="336"/>
        <v>1.5796399317064603E-2</v>
      </c>
      <c r="H2396" s="2">
        <f t="shared" si="337"/>
        <v>0.12947167482868593</v>
      </c>
      <c r="I2396" s="2">
        <f t="shared" si="338"/>
        <v>11.463029814211467</v>
      </c>
    </row>
    <row r="2397" spans="1:9" ht="13.5" x14ac:dyDescent="0.25">
      <c r="A2397" s="3">
        <f>TITRES_STAT!B2400</f>
        <v>45797</v>
      </c>
      <c r="B2397" s="6">
        <f>TITRES_STAT!D2400</f>
        <v>13.51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1.8991015418542748E-3</v>
      </c>
      <c r="G2397" s="2">
        <f t="shared" si="339"/>
        <v>1.4668085080131416E-2</v>
      </c>
      <c r="H2397" s="2">
        <f t="shared" si="337"/>
        <v>0.12947167482868596</v>
      </c>
      <c r="I2397" s="2">
        <f t="shared" si="338"/>
        <v>11.463029814211467</v>
      </c>
    </row>
    <row r="2398" spans="1:9" ht="13.5" x14ac:dyDescent="0.25">
      <c r="A2398" s="3">
        <f>TITRES_STAT!B2401</f>
        <v>45798</v>
      </c>
      <c r="B2398" s="6">
        <f>TITRES_STAT!D2401</f>
        <v>13.51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1.7634514317218266E-3</v>
      </c>
      <c r="G2398" s="2">
        <f t="shared" si="339"/>
        <v>1.3620364717264886E-2</v>
      </c>
      <c r="H2398" s="2">
        <f t="shared" si="337"/>
        <v>0.12947167482868596</v>
      </c>
      <c r="I2398" s="2">
        <f t="shared" si="338"/>
        <v>11.463029814211467</v>
      </c>
    </row>
    <row r="2399" spans="1:9" ht="13.5" x14ac:dyDescent="0.25">
      <c r="A2399" s="3">
        <f>TITRES_STAT!B2402</f>
        <v>45799</v>
      </c>
      <c r="B2399" s="6">
        <f>TITRES_STAT!D2402</f>
        <v>13.51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1.6374906151702675E-3</v>
      </c>
      <c r="G2399" s="2">
        <f t="shared" si="339"/>
        <v>1.2647481523174537E-2</v>
      </c>
      <c r="H2399" s="2">
        <f t="shared" si="337"/>
        <v>0.12947167482868596</v>
      </c>
      <c r="I2399" s="2">
        <f t="shared" si="338"/>
        <v>11.463029814211467</v>
      </c>
    </row>
    <row r="2400" spans="1:9" ht="13.5" x14ac:dyDescent="0.25">
      <c r="A2400" s="3">
        <f>TITRES_STAT!B2403</f>
        <v>45800</v>
      </c>
      <c r="B2400" s="6">
        <f>TITRES_STAT!D2403</f>
        <v>13.51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1.5205269998009626E-3</v>
      </c>
      <c r="G2400" s="2">
        <f t="shared" si="339"/>
        <v>1.1744089985804926E-2</v>
      </c>
      <c r="H2400" s="2">
        <f t="shared" si="337"/>
        <v>0.12947167482868596</v>
      </c>
      <c r="I2400" s="2">
        <f t="shared" si="338"/>
        <v>11.463029814211467</v>
      </c>
    </row>
    <row r="2401" spans="1:9" ht="13.5" x14ac:dyDescent="0.25">
      <c r="A2401" s="3">
        <f>TITRES_STAT!B2404</f>
        <v>45803</v>
      </c>
      <c r="B2401" s="6">
        <f>TITRES_STAT!D2404</f>
        <v>13.5</v>
      </c>
      <c r="C2401" s="2">
        <f t="shared" si="333"/>
        <v>-9.9999999999997868E-3</v>
      </c>
      <c r="D2401" s="2">
        <f t="shared" si="334"/>
        <v>0</v>
      </c>
      <c r="E2401" s="2">
        <f t="shared" si="335"/>
        <v>9.9999999999997868E-3</v>
      </c>
      <c r="F2401" s="2">
        <f t="shared" si="339"/>
        <v>1.411917928386608E-3</v>
      </c>
      <c r="G2401" s="2">
        <f t="shared" si="339"/>
        <v>1.1619512129675989E-2</v>
      </c>
      <c r="H2401" s="2">
        <f t="shared" si="337"/>
        <v>0.12151266874455076</v>
      </c>
      <c r="I2401" s="2">
        <f t="shared" si="338"/>
        <v>10.834712092960572</v>
      </c>
    </row>
    <row r="2402" spans="1:9" ht="13.5" x14ac:dyDescent="0.25">
      <c r="A2402" s="3">
        <f>TITRES_STAT!B2405</f>
        <v>45804</v>
      </c>
      <c r="B2402" s="6">
        <f>TITRES_STAT!D2405</f>
        <v>13.5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1.3110666477875645E-3</v>
      </c>
      <c r="G2402" s="2">
        <f t="shared" si="339"/>
        <v>1.0789546977556274E-2</v>
      </c>
      <c r="H2402" s="2">
        <f t="shared" si="337"/>
        <v>0.12151266874455077</v>
      </c>
      <c r="I2402" s="2">
        <f t="shared" si="338"/>
        <v>10.834712092960572</v>
      </c>
    </row>
    <row r="2403" spans="1:9" ht="13.5" x14ac:dyDescent="0.25">
      <c r="A2403" s="3">
        <f>TITRES_STAT!B2406</f>
        <v>45805</v>
      </c>
      <c r="B2403" s="6">
        <f>TITRES_STAT!D2406</f>
        <v>13.5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1.217419030088453E-3</v>
      </c>
      <c r="G2403" s="2">
        <f t="shared" si="339"/>
        <v>1.0018865050587968E-2</v>
      </c>
      <c r="H2403" s="2">
        <f t="shared" si="337"/>
        <v>0.1215126687445508</v>
      </c>
      <c r="I2403" s="2">
        <f t="shared" si="338"/>
        <v>10.834712092960586</v>
      </c>
    </row>
    <row r="2404" spans="1:9" ht="13.5" x14ac:dyDescent="0.25">
      <c r="A2404" s="3">
        <f>TITRES_STAT!B2407</f>
        <v>45806</v>
      </c>
      <c r="B2404" s="6">
        <f>TITRES_STAT!D2407</f>
        <v>13.5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1.1304605279392776E-3</v>
      </c>
      <c r="G2404" s="2">
        <f t="shared" si="339"/>
        <v>9.303231832688828E-3</v>
      </c>
      <c r="H2404" s="2">
        <f t="shared" si="337"/>
        <v>0.12151266874455077</v>
      </c>
      <c r="I2404" s="2">
        <f t="shared" si="338"/>
        <v>10.834712092960572</v>
      </c>
    </row>
    <row r="2405" spans="1:9" ht="13.5" x14ac:dyDescent="0.25">
      <c r="A2405" s="3">
        <f>TITRES_STAT!B2408</f>
        <v>45807</v>
      </c>
      <c r="B2405" s="6">
        <f>TITRES_STAT!D2408</f>
        <v>13.5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1.0497133473721862E-3</v>
      </c>
      <c r="G2405" s="2">
        <f t="shared" si="339"/>
        <v>8.6387152732110544E-3</v>
      </c>
      <c r="H2405" s="2">
        <f t="shared" si="337"/>
        <v>0.12151266874455076</v>
      </c>
      <c r="I2405" s="2">
        <f t="shared" si="338"/>
        <v>10.834712092960572</v>
      </c>
    </row>
    <row r="2406" spans="1:9" ht="13.5" x14ac:dyDescent="0.25">
      <c r="A2406" s="3">
        <f>TITRES_STAT!B2409</f>
        <v>45810</v>
      </c>
      <c r="B2406" s="6">
        <f>TITRES_STAT!D2409</f>
        <v>13.5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9.7473382255988726E-4</v>
      </c>
      <c r="G2406" s="2">
        <f t="shared" si="339"/>
        <v>8.0216641822674073E-3</v>
      </c>
      <c r="H2406" s="2">
        <f t="shared" si="337"/>
        <v>0.12151266874455077</v>
      </c>
      <c r="I2406" s="2">
        <f t="shared" si="338"/>
        <v>10.834712092960572</v>
      </c>
    </row>
    <row r="2407" spans="1:9" ht="13.5" x14ac:dyDescent="0.25">
      <c r="A2407" s="3">
        <f>TITRES_STAT!B2410</f>
        <v>45811</v>
      </c>
      <c r="B2407" s="6">
        <f>TITRES_STAT!D2410</f>
        <v>13.5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9.0510997809132383E-4</v>
      </c>
      <c r="G2407" s="2">
        <f t="shared" si="339"/>
        <v>7.4486881692483065E-3</v>
      </c>
      <c r="H2407" s="2">
        <f t="shared" si="337"/>
        <v>0.12151266874455077</v>
      </c>
      <c r="I2407" s="2">
        <f t="shared" si="338"/>
        <v>10.834712092960572</v>
      </c>
    </row>
    <row r="2408" spans="1:9" ht="13.5" x14ac:dyDescent="0.25">
      <c r="A2408" s="3">
        <f>TITRES_STAT!B2411</f>
        <v>45812</v>
      </c>
      <c r="B2408" s="6">
        <f>TITRES_STAT!D2411</f>
        <v>13.5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8.4045926537051495E-4</v>
      </c>
      <c r="G2408" s="2">
        <f t="shared" si="339"/>
        <v>6.9166390143019993E-3</v>
      </c>
      <c r="H2408" s="2">
        <f t="shared" si="337"/>
        <v>0.12151266874455076</v>
      </c>
      <c r="I2408" s="2">
        <f t="shared" si="338"/>
        <v>10.834712092960572</v>
      </c>
    </row>
    <row r="2409" spans="1:9" ht="13.5" x14ac:dyDescent="0.25">
      <c r="A2409" s="3">
        <f>TITRES_STAT!B2412</f>
        <v>45813</v>
      </c>
      <c r="B2409" s="6">
        <f>TITRES_STAT!D2412</f>
        <v>13.5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7.8042646070119244E-4</v>
      </c>
      <c r="G2409" s="2">
        <f t="shared" si="339"/>
        <v>6.4225933704232857E-3</v>
      </c>
      <c r="H2409" s="2">
        <f t="shared" si="337"/>
        <v>0.12151266874455074</v>
      </c>
      <c r="I2409" s="2">
        <f t="shared" si="338"/>
        <v>10.834712092960572</v>
      </c>
    </row>
    <row r="2410" spans="1:9" ht="13.5" x14ac:dyDescent="0.25">
      <c r="A2410" s="3">
        <f>TITRES_STAT!B2413</f>
        <v>45817</v>
      </c>
      <c r="B2410" s="6">
        <f>TITRES_STAT!D2413</f>
        <v>13.5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7.2468171350825012E-4</v>
      </c>
      <c r="G2410" s="2">
        <f t="shared" si="339"/>
        <v>5.9638367011073373E-3</v>
      </c>
      <c r="H2410" s="2">
        <f t="shared" si="337"/>
        <v>0.12151266874455073</v>
      </c>
      <c r="I2410" s="2">
        <f t="shared" si="338"/>
        <v>10.834712092960572</v>
      </c>
    </row>
    <row r="2411" spans="1:9" ht="13.5" x14ac:dyDescent="0.25">
      <c r="A2411" s="3">
        <f>TITRES_STAT!B2414</f>
        <v>45818</v>
      </c>
      <c r="B2411" s="6">
        <f>TITRES_STAT!D2414</f>
        <v>13.5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6.7291873397194648E-4</v>
      </c>
      <c r="G2411" s="2">
        <f t="shared" si="339"/>
        <v>5.5378483653139559E-3</v>
      </c>
      <c r="H2411" s="2">
        <f t="shared" si="337"/>
        <v>0.12151266874455073</v>
      </c>
      <c r="I2411" s="2">
        <f t="shared" si="338"/>
        <v>10.834712092960572</v>
      </c>
    </row>
    <row r="2412" spans="1:9" ht="13.5" x14ac:dyDescent="0.25">
      <c r="A2412" s="3">
        <f>TITRES_STAT!B2415</f>
        <v>45819</v>
      </c>
      <c r="B2412" s="6">
        <f>TITRES_STAT!D2415</f>
        <v>12.9</v>
      </c>
      <c r="C2412" s="2">
        <f t="shared" si="333"/>
        <v>-0.59999999999999964</v>
      </c>
      <c r="D2412" s="2">
        <f t="shared" si="334"/>
        <v>0</v>
      </c>
      <c r="E2412" s="2">
        <f t="shared" si="335"/>
        <v>0.59999999999999964</v>
      </c>
      <c r="F2412" s="2">
        <f t="shared" si="339"/>
        <v>6.2485311011680736E-4</v>
      </c>
      <c r="G2412" s="2">
        <f t="shared" si="339"/>
        <v>4.7999430624934357E-2</v>
      </c>
      <c r="H2412" s="2">
        <f t="shared" si="337"/>
        <v>1.3017927545836631E-2</v>
      </c>
      <c r="I2412" s="2">
        <f t="shared" si="338"/>
        <v>1.2850638860236359</v>
      </c>
    </row>
    <row r="2413" spans="1:9" ht="13.5" x14ac:dyDescent="0.25">
      <c r="A2413" s="3">
        <f>TITRES_STAT!B2416</f>
        <v>45820</v>
      </c>
      <c r="B2413" s="6">
        <f>TITRES_STAT!D2416</f>
        <v>12.9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5.8022074510846397E-4</v>
      </c>
      <c r="G2413" s="2">
        <f t="shared" si="340"/>
        <v>4.4570899866010476E-2</v>
      </c>
      <c r="H2413" s="2">
        <f t="shared" si="337"/>
        <v>1.3017927545836631E-2</v>
      </c>
      <c r="I2413" s="2">
        <f t="shared" si="338"/>
        <v>1.2850638860236359</v>
      </c>
    </row>
    <row r="2414" spans="1:9" ht="13.5" x14ac:dyDescent="0.25">
      <c r="A2414" s="3">
        <f>TITRES_STAT!B2417</f>
        <v>45821</v>
      </c>
      <c r="B2414" s="6">
        <f>TITRES_STAT!D2417</f>
        <v>12.9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5.387764061721451E-4</v>
      </c>
      <c r="G2414" s="2">
        <f t="shared" si="340"/>
        <v>4.1387264161295442E-2</v>
      </c>
      <c r="H2414" s="2">
        <f t="shared" si="337"/>
        <v>1.301792754583663E-2</v>
      </c>
      <c r="I2414" s="2">
        <f t="shared" si="338"/>
        <v>1.2850638860236359</v>
      </c>
    </row>
    <row r="2415" spans="1:9" ht="13.5" x14ac:dyDescent="0.25">
      <c r="A2415" s="3">
        <f>TITRES_STAT!B2418</f>
        <v>45824</v>
      </c>
      <c r="B2415" s="6">
        <f>TITRES_STAT!D2418</f>
        <v>12.9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5.0029237715984898E-4</v>
      </c>
      <c r="G2415" s="2">
        <f t="shared" si="340"/>
        <v>3.8431031006917193E-2</v>
      </c>
      <c r="H2415" s="2">
        <f t="shared" si="337"/>
        <v>1.301792754583663E-2</v>
      </c>
      <c r="I2415" s="2">
        <f t="shared" si="338"/>
        <v>1.2850638860236359</v>
      </c>
    </row>
    <row r="2416" spans="1:9" ht="13.5" x14ac:dyDescent="0.25">
      <c r="A2416" s="3">
        <f>TITRES_STAT!B2419</f>
        <v>45825</v>
      </c>
      <c r="B2416" s="6">
        <f>TITRES_STAT!D2419</f>
        <v>13.48</v>
      </c>
      <c r="C2416" s="2">
        <f t="shared" si="333"/>
        <v>0.58000000000000007</v>
      </c>
      <c r="D2416" s="2">
        <f t="shared" si="334"/>
        <v>0.58000000000000007</v>
      </c>
      <c r="E2416" s="2">
        <f t="shared" si="335"/>
        <v>0</v>
      </c>
      <c r="F2416" s="2">
        <f t="shared" si="340"/>
        <v>4.1893128635934147E-2</v>
      </c>
      <c r="G2416" s="2">
        <f t="shared" si="340"/>
        <v>3.5685957363565966E-2</v>
      </c>
      <c r="H2416" s="2">
        <f t="shared" si="337"/>
        <v>1.1739387627780296</v>
      </c>
      <c r="I2416" s="2">
        <f t="shared" si="338"/>
        <v>54.000544213944579</v>
      </c>
    </row>
    <row r="2417" spans="1:9" ht="13.5" x14ac:dyDescent="0.25">
      <c r="A2417" s="3">
        <f>TITRES_STAT!B2420</f>
        <v>45826</v>
      </c>
      <c r="B2417" s="6">
        <f>TITRES_STAT!D2420</f>
        <v>13.5</v>
      </c>
      <c r="C2417" s="2">
        <f t="shared" si="333"/>
        <v>1.9999999999999574E-2</v>
      </c>
      <c r="D2417" s="2">
        <f t="shared" si="334"/>
        <v>1.9999999999999574E-2</v>
      </c>
      <c r="E2417" s="2">
        <f t="shared" si="335"/>
        <v>0</v>
      </c>
      <c r="F2417" s="2">
        <f t="shared" si="340"/>
        <v>4.032933373336739E-2</v>
      </c>
      <c r="G2417" s="2">
        <f t="shared" si="340"/>
        <v>3.3136960409025543E-2</v>
      </c>
      <c r="H2417" s="2">
        <f t="shared" si="337"/>
        <v>1.2170498813277653</v>
      </c>
      <c r="I2417" s="2">
        <f t="shared" si="338"/>
        <v>54.895015740416646</v>
      </c>
    </row>
    <row r="2418" spans="1:9" ht="13.5" x14ac:dyDescent="0.25">
      <c r="A2418" s="3">
        <f>TITRES_STAT!B2421</f>
        <v>45827</v>
      </c>
      <c r="B2418" s="6">
        <f>TITRES_STAT!D2421</f>
        <v>13.5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3.7448667038126868E-2</v>
      </c>
      <c r="G2418" s="2">
        <f t="shared" si="340"/>
        <v>3.0770034665523718E-2</v>
      </c>
      <c r="H2418" s="2">
        <f t="shared" si="337"/>
        <v>1.2170498813277655</v>
      </c>
      <c r="I2418" s="2">
        <f t="shared" si="338"/>
        <v>54.895015740416653</v>
      </c>
    </row>
    <row r="2419" spans="1:9" ht="13.5" x14ac:dyDescent="0.25">
      <c r="A2419" s="3">
        <f>TITRES_STAT!B2422</f>
        <v>45828</v>
      </c>
      <c r="B2419" s="6">
        <f>TITRES_STAT!D2422</f>
        <v>13.5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3.4773762249689234E-2</v>
      </c>
      <c r="G2419" s="2">
        <f t="shared" si="340"/>
        <v>2.8572175046557739E-2</v>
      </c>
      <c r="H2419" s="2">
        <f t="shared" si="337"/>
        <v>1.2170498813277653</v>
      </c>
      <c r="I2419" s="2">
        <f t="shared" si="338"/>
        <v>54.895015740416646</v>
      </c>
    </row>
    <row r="2420" spans="1:9" ht="13.5" x14ac:dyDescent="0.25">
      <c r="A2420" s="3">
        <f>TITRES_STAT!B2423</f>
        <v>45831</v>
      </c>
      <c r="B2420" s="6">
        <f>TITRES_STAT!D2423</f>
        <v>13.5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3.2289922088997149E-2</v>
      </c>
      <c r="G2420" s="2">
        <f t="shared" si="340"/>
        <v>2.6531305400375044E-2</v>
      </c>
      <c r="H2420" s="2">
        <f t="shared" si="337"/>
        <v>1.2170498813277655</v>
      </c>
      <c r="I2420" s="2">
        <f t="shared" si="338"/>
        <v>54.895015740416653</v>
      </c>
    </row>
    <row r="2421" spans="1:9" ht="13.5" x14ac:dyDescent="0.25">
      <c r="A2421" s="3">
        <f>TITRES_STAT!B2424</f>
        <v>45832</v>
      </c>
      <c r="B2421" s="6">
        <f>TITRES_STAT!D2424</f>
        <v>13.5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2.9983499082640207E-2</v>
      </c>
      <c r="G2421" s="2">
        <f t="shared" si="340"/>
        <v>2.4636212157491115E-2</v>
      </c>
      <c r="H2421" s="2">
        <f t="shared" si="337"/>
        <v>1.2170498813277653</v>
      </c>
      <c r="I2421" s="2">
        <f t="shared" si="338"/>
        <v>54.895015740416646</v>
      </c>
    </row>
    <row r="2422" spans="1:9" ht="13.5" x14ac:dyDescent="0.25">
      <c r="A2422" s="3">
        <f>TITRES_STAT!B2425</f>
        <v>45833</v>
      </c>
      <c r="B2422" s="6">
        <f>TITRES_STAT!D2425</f>
        <v>13.5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2.7841820576737335E-2</v>
      </c>
      <c r="G2422" s="2">
        <f t="shared" si="340"/>
        <v>2.2876482717670319E-2</v>
      </c>
      <c r="H2422" s="2">
        <f t="shared" si="337"/>
        <v>1.2170498813277653</v>
      </c>
      <c r="I2422" s="2">
        <f t="shared" si="338"/>
        <v>54.895015740416646</v>
      </c>
    </row>
    <row r="2423" spans="1:9" ht="13.5" x14ac:dyDescent="0.25">
      <c r="A2423" s="3">
        <f>TITRES_STAT!B2426</f>
        <v>45835</v>
      </c>
      <c r="B2423" s="6">
        <f>TITRES_STAT!D2426</f>
        <v>13.5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2.5853119106970381E-2</v>
      </c>
      <c r="G2423" s="2">
        <f t="shared" si="340"/>
        <v>2.1242448237836723E-2</v>
      </c>
      <c r="H2423" s="2">
        <f t="shared" si="337"/>
        <v>1.2170498813277653</v>
      </c>
      <c r="I2423" s="2">
        <f t="shared" si="338"/>
        <v>54.895015740416646</v>
      </c>
    </row>
    <row r="2424" spans="1:9" ht="13.5" x14ac:dyDescent="0.25">
      <c r="A2424" s="3">
        <f>TITRES_STAT!B2427</f>
        <v>45838</v>
      </c>
      <c r="B2424" s="6">
        <f>TITRES_STAT!D2427</f>
        <v>13.29</v>
      </c>
      <c r="C2424" s="2">
        <f t="shared" si="333"/>
        <v>-0.21000000000000085</v>
      </c>
      <c r="D2424" s="2">
        <f t="shared" si="334"/>
        <v>0</v>
      </c>
      <c r="E2424" s="2">
        <f t="shared" si="335"/>
        <v>0.21000000000000085</v>
      </c>
      <c r="F2424" s="2">
        <f t="shared" si="340"/>
        <v>2.4006467742186784E-2</v>
      </c>
      <c r="G2424" s="2">
        <f t="shared" si="340"/>
        <v>3.4725130506562736E-2</v>
      </c>
      <c r="H2424" s="2">
        <f t="shared" si="337"/>
        <v>0.69132836628647887</v>
      </c>
      <c r="I2424" s="2">
        <f t="shared" si="338"/>
        <v>40.874875634255226</v>
      </c>
    </row>
    <row r="2425" spans="1:9" ht="13.5" x14ac:dyDescent="0.25">
      <c r="A2425" s="3">
        <f>TITRES_STAT!B2428</f>
        <v>45839</v>
      </c>
      <c r="B2425" s="6">
        <f>TITRES_STAT!D2428</f>
        <v>13.29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2.2291720046316299E-2</v>
      </c>
      <c r="G2425" s="2">
        <f t="shared" si="340"/>
        <v>3.2244764041808253E-2</v>
      </c>
      <c r="H2425" s="2">
        <f t="shared" si="337"/>
        <v>0.69132836628647887</v>
      </c>
      <c r="I2425" s="2">
        <f t="shared" si="338"/>
        <v>40.874875634255226</v>
      </c>
    </row>
    <row r="2426" spans="1:9" ht="13.5" x14ac:dyDescent="0.25">
      <c r="A2426" s="3">
        <f>TITRES_STAT!B2429</f>
        <v>45840</v>
      </c>
      <c r="B2426" s="6">
        <f>TITRES_STAT!D2429</f>
        <v>13.5</v>
      </c>
      <c r="C2426" s="2">
        <f t="shared" si="333"/>
        <v>0.21000000000000085</v>
      </c>
      <c r="D2426" s="2">
        <f t="shared" si="334"/>
        <v>0.21000000000000085</v>
      </c>
      <c r="E2426" s="2">
        <f t="shared" si="335"/>
        <v>0</v>
      </c>
      <c r="F2426" s="2">
        <f t="shared" si="340"/>
        <v>3.569945432872234E-2</v>
      </c>
      <c r="G2426" s="2">
        <f t="shared" si="340"/>
        <v>2.994156661025052E-2</v>
      </c>
      <c r="H2426" s="2">
        <f t="shared" si="337"/>
        <v>1.192304156740436</v>
      </c>
      <c r="I2426" s="2">
        <f t="shared" si="338"/>
        <v>54.385891349728539</v>
      </c>
    </row>
    <row r="2427" spans="1:9" ht="13.5" x14ac:dyDescent="0.25">
      <c r="A2427" s="3">
        <f>TITRES_STAT!B2430</f>
        <v>45841</v>
      </c>
      <c r="B2427" s="6">
        <f>TITRES_STAT!D2430</f>
        <v>13.5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3.3149493305242174E-2</v>
      </c>
      <c r="G2427" s="2">
        <f t="shared" si="340"/>
        <v>2.7802883280946909E-2</v>
      </c>
      <c r="H2427" s="2">
        <f t="shared" si="337"/>
        <v>1.1923041567404362</v>
      </c>
      <c r="I2427" s="2">
        <f t="shared" si="338"/>
        <v>54.385891349728546</v>
      </c>
    </row>
    <row r="2428" spans="1:9" ht="13.5" x14ac:dyDescent="0.25">
      <c r="A2428" s="3">
        <f>TITRES_STAT!B2431</f>
        <v>45842</v>
      </c>
      <c r="B2428" s="6">
        <f>TITRES_STAT!D2431</f>
        <v>13.5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3.0781672354867732E-2</v>
      </c>
      <c r="G2428" s="2">
        <f t="shared" si="340"/>
        <v>2.5816963046593557E-2</v>
      </c>
      <c r="H2428" s="2">
        <f t="shared" si="337"/>
        <v>1.1923041567404362</v>
      </c>
      <c r="I2428" s="2">
        <f t="shared" si="338"/>
        <v>54.385891349728546</v>
      </c>
    </row>
    <row r="2429" spans="1:9" ht="13.5" x14ac:dyDescent="0.25">
      <c r="A2429" s="3">
        <f>TITRES_STAT!B2432</f>
        <v>45845</v>
      </c>
      <c r="B2429" s="6">
        <f>TITRES_STAT!D2432</f>
        <v>13.5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2.8582981472377179E-2</v>
      </c>
      <c r="G2429" s="2">
        <f t="shared" si="341"/>
        <v>2.3972894257551162E-2</v>
      </c>
      <c r="H2429" s="2">
        <f t="shared" si="337"/>
        <v>1.192304156740436</v>
      </c>
      <c r="I2429" s="2">
        <f t="shared" si="338"/>
        <v>54.385891349728539</v>
      </c>
    </row>
    <row r="2430" spans="1:9" ht="13.5" x14ac:dyDescent="0.25">
      <c r="A2430" s="3">
        <f>TITRES_STAT!B2433</f>
        <v>45846</v>
      </c>
      <c r="B2430" s="6">
        <f>TITRES_STAT!D2433</f>
        <v>13.29</v>
      </c>
      <c r="C2430" s="2">
        <f t="shared" si="333"/>
        <v>-0.21000000000000085</v>
      </c>
      <c r="D2430" s="2">
        <f t="shared" si="334"/>
        <v>0</v>
      </c>
      <c r="E2430" s="2">
        <f t="shared" si="335"/>
        <v>0.21000000000000085</v>
      </c>
      <c r="F2430" s="2">
        <f t="shared" si="341"/>
        <v>2.6541339938635951E-2</v>
      </c>
      <c r="G2430" s="2">
        <f t="shared" si="341"/>
        <v>3.7260544667726138E-2</v>
      </c>
      <c r="H2430" s="2">
        <f t="shared" si="337"/>
        <v>0.71231755132192653</v>
      </c>
      <c r="I2430" s="2">
        <f t="shared" si="338"/>
        <v>41.599617475859553</v>
      </c>
    </row>
    <row r="2431" spans="1:9" ht="13.5" x14ac:dyDescent="0.25">
      <c r="A2431" s="3">
        <f>TITRES_STAT!B2434</f>
        <v>45847</v>
      </c>
      <c r="B2431" s="6">
        <f>TITRES_STAT!D2434</f>
        <v>13.29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2.46455299430191E-2</v>
      </c>
      <c r="G2431" s="2">
        <f t="shared" si="341"/>
        <v>3.4599077191459986E-2</v>
      </c>
      <c r="H2431" s="2">
        <f t="shared" si="337"/>
        <v>0.71231755132192665</v>
      </c>
      <c r="I2431" s="2">
        <f t="shared" si="338"/>
        <v>41.59961747585956</v>
      </c>
    </row>
    <row r="2432" spans="1:9" ht="13.5" x14ac:dyDescent="0.25">
      <c r="A2432" s="3">
        <f>TITRES_STAT!B2435</f>
        <v>45848</v>
      </c>
      <c r="B2432" s="6">
        <f>TITRES_STAT!D2435</f>
        <v>13.29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2.2885134947089162E-2</v>
      </c>
      <c r="G2432" s="2">
        <f t="shared" si="341"/>
        <v>3.2127714534927125E-2</v>
      </c>
      <c r="H2432" s="2">
        <f t="shared" si="337"/>
        <v>0.71231755132192665</v>
      </c>
      <c r="I2432" s="2">
        <f t="shared" si="338"/>
        <v>41.59961747585956</v>
      </c>
    </row>
    <row r="2433" spans="1:9" ht="13.5" x14ac:dyDescent="0.25">
      <c r="A2433" s="3">
        <f>TITRES_STAT!B2436</f>
        <v>45849</v>
      </c>
      <c r="B2433" s="6">
        <f>TITRES_STAT!D2436</f>
        <v>13.29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2.1250482450868507E-2</v>
      </c>
      <c r="G2433" s="2">
        <f t="shared" si="341"/>
        <v>2.9832877782432328E-2</v>
      </c>
      <c r="H2433" s="2">
        <f t="shared" si="337"/>
        <v>0.71231755132192676</v>
      </c>
      <c r="I2433" s="2">
        <f t="shared" si="338"/>
        <v>41.599617475859567</v>
      </c>
    </row>
    <row r="2434" spans="1:9" ht="13.5" x14ac:dyDescent="0.25">
      <c r="A2434" s="3">
        <f>TITRES_STAT!B2437</f>
        <v>45852</v>
      </c>
      <c r="B2434" s="6">
        <f>TITRES_STAT!D2437</f>
        <v>13.29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1.9732590847235044E-2</v>
      </c>
      <c r="G2434" s="2">
        <f t="shared" si="341"/>
        <v>2.7701957940830021E-2</v>
      </c>
      <c r="H2434" s="2">
        <f t="shared" si="337"/>
        <v>0.71231755132192676</v>
      </c>
      <c r="I2434" s="2">
        <f t="shared" si="338"/>
        <v>41.599617475859567</v>
      </c>
    </row>
    <row r="2435" spans="1:9" ht="13.5" x14ac:dyDescent="0.25">
      <c r="A2435" s="3">
        <f>TITRES_STAT!B2438</f>
        <v>45853</v>
      </c>
      <c r="B2435" s="6">
        <f>TITRES_STAT!D2438</f>
        <v>13.29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1.8323120072432541E-2</v>
      </c>
      <c r="G2435" s="2">
        <f t="shared" si="341"/>
        <v>2.5723246659342162E-2</v>
      </c>
      <c r="H2435" s="2">
        <f t="shared" si="337"/>
        <v>0.71231755132192676</v>
      </c>
      <c r="I2435" s="2">
        <f t="shared" si="338"/>
        <v>41.599617475859567</v>
      </c>
    </row>
    <row r="2436" spans="1:9" ht="13.5" x14ac:dyDescent="0.25">
      <c r="A2436" s="3">
        <f>TITRES_STAT!B2439</f>
        <v>45854</v>
      </c>
      <c r="B2436" s="6">
        <f>TITRES_STAT!D2439</f>
        <v>13.29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1.7014325781544503E-2</v>
      </c>
      <c r="G2436" s="2">
        <f t="shared" si="341"/>
        <v>2.3885871897960577E-2</v>
      </c>
      <c r="H2436" s="2">
        <f t="shared" si="337"/>
        <v>0.71231755132192687</v>
      </c>
      <c r="I2436" s="2">
        <f t="shared" si="338"/>
        <v>41.599617475859567</v>
      </c>
    </row>
    <row r="2437" spans="1:9" ht="13.5" x14ac:dyDescent="0.25">
      <c r="A2437" s="3">
        <f>TITRES_STAT!B2440</f>
        <v>45855</v>
      </c>
      <c r="B2437" s="6">
        <f>TITRES_STAT!D2440</f>
        <v>13.29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1.5799016797148468E-2</v>
      </c>
      <c r="G2437" s="2">
        <f t="shared" si="341"/>
        <v>2.2179738190963392E-2</v>
      </c>
      <c r="H2437" s="2">
        <f t="shared" si="337"/>
        <v>0.71231755132192687</v>
      </c>
      <c r="I2437" s="2">
        <f t="shared" si="338"/>
        <v>41.599617475859567</v>
      </c>
    </row>
    <row r="2438" spans="1:9" ht="13.5" x14ac:dyDescent="0.25">
      <c r="A2438" s="3">
        <f>TITRES_STAT!B2441</f>
        <v>45856</v>
      </c>
      <c r="B2438" s="6">
        <f>TITRES_STAT!D2441</f>
        <v>13.29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1.4670515597352149E-2</v>
      </c>
      <c r="G2438" s="2">
        <f t="shared" si="341"/>
        <v>2.059547117732315E-2</v>
      </c>
      <c r="H2438" s="2">
        <f t="shared" si="337"/>
        <v>0.71231755132192687</v>
      </c>
      <c r="I2438" s="2">
        <f t="shared" si="338"/>
        <v>41.599617475859567</v>
      </c>
    </row>
    <row r="2439" spans="1:9" ht="13.5" x14ac:dyDescent="0.25">
      <c r="A2439" s="3">
        <f>TITRES_STAT!B2442</f>
        <v>45859</v>
      </c>
      <c r="B2439" s="6">
        <f>TITRES_STAT!D2442</f>
        <v>13.29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1.362262162611271E-2</v>
      </c>
      <c r="G2439" s="2">
        <f t="shared" si="341"/>
        <v>1.912436609322864E-2</v>
      </c>
      <c r="H2439" s="2">
        <f t="shared" si="337"/>
        <v>0.71231755132192687</v>
      </c>
      <c r="I2439" s="2">
        <f t="shared" si="338"/>
        <v>41.599617475859567</v>
      </c>
    </row>
    <row r="2440" spans="1:9" ht="13.5" x14ac:dyDescent="0.25">
      <c r="A2440" s="3">
        <f>TITRES_STAT!B2443</f>
        <v>45860</v>
      </c>
      <c r="B2440" s="6">
        <f>TITRES_STAT!D2443</f>
        <v>13.29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1.2649577224247517E-2</v>
      </c>
      <c r="G2440" s="2">
        <f t="shared" si="341"/>
        <v>1.7758339943712308E-2</v>
      </c>
      <c r="H2440" s="2">
        <f t="shared" si="337"/>
        <v>0.71231755132192698</v>
      </c>
      <c r="I2440" s="2">
        <f t="shared" si="338"/>
        <v>41.599617475859567</v>
      </c>
    </row>
    <row r="2441" spans="1:9" ht="13.5" x14ac:dyDescent="0.25">
      <c r="A2441" s="3">
        <f>TITRES_STAT!B2444</f>
        <v>45861</v>
      </c>
      <c r="B2441" s="6">
        <f>TITRES_STAT!D2444</f>
        <v>13.29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1.1746035993944123E-2</v>
      </c>
      <c r="G2441" s="2">
        <f t="shared" si="341"/>
        <v>1.6489887090589999E-2</v>
      </c>
      <c r="H2441" s="2">
        <f t="shared" si="337"/>
        <v>0.71231755132192698</v>
      </c>
      <c r="I2441" s="2">
        <f t="shared" si="338"/>
        <v>41.599617475859567</v>
      </c>
    </row>
    <row r="2442" spans="1:9" ht="13.5" x14ac:dyDescent="0.25">
      <c r="A2442" s="3">
        <f>TITRES_STAT!B2445</f>
        <v>45862</v>
      </c>
      <c r="B2442" s="6">
        <f>TITRES_STAT!D2445</f>
        <v>13.29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1.0907033422948116E-2</v>
      </c>
      <c r="G2442" s="2">
        <f t="shared" si="341"/>
        <v>1.5312038012690713E-2</v>
      </c>
      <c r="H2442" s="2">
        <f t="shared" si="337"/>
        <v>0.71231755132192709</v>
      </c>
      <c r="I2442" s="2">
        <f t="shared" si="338"/>
        <v>41.599617475859574</v>
      </c>
    </row>
    <row r="2443" spans="1:9" ht="13.5" x14ac:dyDescent="0.25">
      <c r="A2443" s="3">
        <f>TITRES_STAT!B2446</f>
        <v>45866</v>
      </c>
      <c r="B2443" s="6">
        <f>TITRES_STAT!D2446</f>
        <v>13.29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1.0127959607023252E-2</v>
      </c>
      <c r="G2443" s="2">
        <f t="shared" si="341"/>
        <v>1.4218321011784234E-2</v>
      </c>
      <c r="H2443" s="2">
        <f t="shared" si="337"/>
        <v>0.7123175513219272</v>
      </c>
      <c r="I2443" s="2">
        <f t="shared" si="338"/>
        <v>41.599617475859581</v>
      </c>
    </row>
    <row r="2444" spans="1:9" ht="13.5" x14ac:dyDescent="0.25">
      <c r="A2444" s="3">
        <f>TITRES_STAT!B2447</f>
        <v>45867</v>
      </c>
      <c r="B2444" s="6">
        <f>TITRES_STAT!D2447</f>
        <v>13.29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9.4045339208073068E-3</v>
      </c>
      <c r="G2444" s="2">
        <f t="shared" si="341"/>
        <v>1.3202726653799646E-2</v>
      </c>
      <c r="H2444" s="2">
        <f t="shared" si="337"/>
        <v>0.71231755132192731</v>
      </c>
      <c r="I2444" s="2">
        <f t="shared" si="338"/>
        <v>41.599617475859581</v>
      </c>
    </row>
    <row r="2445" spans="1:9" ht="13.5" x14ac:dyDescent="0.25">
      <c r="A2445" s="3">
        <f>TITRES_STAT!B2448</f>
        <v>45868</v>
      </c>
      <c r="B2445" s="6">
        <f>TITRES_STAT!D2448</f>
        <v>13.29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8.7327814978924983E-3</v>
      </c>
      <c r="G2445" s="2">
        <f t="shared" si="345"/>
        <v>1.2259674749956815E-2</v>
      </c>
      <c r="H2445" s="2">
        <f t="shared" si="337"/>
        <v>0.7123175513219272</v>
      </c>
      <c r="I2445" s="2">
        <f t="shared" si="338"/>
        <v>41.599617475859581</v>
      </c>
    </row>
    <row r="2446" spans="1:9" ht="13.5" x14ac:dyDescent="0.25">
      <c r="A2446" s="3">
        <f>TITRES_STAT!B2449</f>
        <v>45869</v>
      </c>
      <c r="B2446" s="6">
        <f>TITRES_STAT!D2449</f>
        <v>13.29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8.1090113909001761E-3</v>
      </c>
      <c r="G2446" s="2">
        <f t="shared" si="345"/>
        <v>1.1383983696388471E-2</v>
      </c>
      <c r="H2446" s="2">
        <f t="shared" si="337"/>
        <v>0.71231755132192709</v>
      </c>
      <c r="I2446" s="2">
        <f t="shared" si="338"/>
        <v>41.599617475859574</v>
      </c>
    </row>
    <row r="2447" spans="1:9" ht="13.5" x14ac:dyDescent="0.25">
      <c r="A2447" s="3">
        <f>TITRES_STAT!B2450</f>
        <v>45870</v>
      </c>
      <c r="B2447" s="6">
        <f>TITRES_STAT!D2450</f>
        <v>13.29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7.5297962915501634E-3</v>
      </c>
      <c r="G2447" s="2">
        <f t="shared" si="345"/>
        <v>1.0570842003789296E-2</v>
      </c>
      <c r="H2447" s="2">
        <f t="shared" si="337"/>
        <v>0.71231755132192698</v>
      </c>
      <c r="I2447" s="2">
        <f t="shared" si="338"/>
        <v>41.599617475859567</v>
      </c>
    </row>
    <row r="2448" spans="1:9" ht="13.5" x14ac:dyDescent="0.25">
      <c r="A2448" s="3">
        <f>TITRES_STAT!B2451</f>
        <v>45873</v>
      </c>
      <c r="B2448" s="6">
        <f>TITRES_STAT!D2451</f>
        <v>13.29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6.9919536992965802E-3</v>
      </c>
      <c r="G2448" s="2">
        <f t="shared" si="345"/>
        <v>9.8157818606614874E-3</v>
      </c>
      <c r="H2448" s="2">
        <f t="shared" si="337"/>
        <v>0.71231755132192709</v>
      </c>
      <c r="I2448" s="2">
        <f t="shared" si="338"/>
        <v>41.599617475859574</v>
      </c>
    </row>
    <row r="2449" spans="1:9" ht="13.5" x14ac:dyDescent="0.25">
      <c r="A2449" s="3">
        <f>TITRES_STAT!B2452</f>
        <v>45874</v>
      </c>
      <c r="B2449" s="6">
        <f>TITRES_STAT!D2452</f>
        <v>13.29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6.4925284350611104E-3</v>
      </c>
      <c r="G2449" s="2">
        <f t="shared" si="345"/>
        <v>9.1146545848999512E-3</v>
      </c>
      <c r="H2449" s="2">
        <f t="shared" ref="H2449:H2512" si="346">F2449/G2449</f>
        <v>0.7123175513219272</v>
      </c>
      <c r="I2449" s="2">
        <f t="shared" ref="I2449:I2512" si="347">IF(G2449=0,100,100-(100/(1+H2449)))</f>
        <v>41.599617475859581</v>
      </c>
    </row>
    <row r="2450" spans="1:9" ht="13.5" x14ac:dyDescent="0.25">
      <c r="A2450" s="3">
        <f>TITRES_STAT!B2453</f>
        <v>45875</v>
      </c>
      <c r="B2450" s="6">
        <f>TITRES_STAT!D2453</f>
        <v>13.29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6.028776403985317E-3</v>
      </c>
      <c r="G2450" s="2">
        <f t="shared" si="345"/>
        <v>8.4636078288356682E-3</v>
      </c>
      <c r="H2450" s="2">
        <f t="shared" si="346"/>
        <v>0.71231755132192731</v>
      </c>
      <c r="I2450" s="2">
        <f t="shared" si="347"/>
        <v>41.599617475859581</v>
      </c>
    </row>
    <row r="2451" spans="1:9" ht="13.5" x14ac:dyDescent="0.25">
      <c r="A2451" s="3">
        <f>TITRES_STAT!B2454</f>
        <v>45876</v>
      </c>
      <c r="B2451" s="6">
        <f>TITRES_STAT!D2454</f>
        <v>13.29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5.5981495179863658E-3</v>
      </c>
      <c r="G2451" s="2">
        <f t="shared" si="345"/>
        <v>7.8590644124902631E-3</v>
      </c>
      <c r="H2451" s="2">
        <f t="shared" si="346"/>
        <v>0.71231755132192731</v>
      </c>
      <c r="I2451" s="2">
        <f t="shared" si="347"/>
        <v>41.599617475859581</v>
      </c>
    </row>
    <row r="2452" spans="1:9" ht="13.5" x14ac:dyDescent="0.25">
      <c r="A2452" s="3">
        <f>TITRES_STAT!B2455</f>
        <v>45877</v>
      </c>
      <c r="B2452" s="6">
        <f>TITRES_STAT!D2455</f>
        <v>13.29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5.1982816952730543E-3</v>
      </c>
      <c r="G2452" s="2">
        <f t="shared" si="345"/>
        <v>7.297702668740959E-3</v>
      </c>
      <c r="H2452" s="2">
        <f t="shared" si="346"/>
        <v>0.71231755132192731</v>
      </c>
      <c r="I2452" s="2">
        <f t="shared" si="347"/>
        <v>41.599617475859581</v>
      </c>
    </row>
    <row r="2453" spans="1:9" ht="13.5" x14ac:dyDescent="0.25">
      <c r="A2453" s="3">
        <f>TITRES_STAT!B2456</f>
        <v>45880</v>
      </c>
      <c r="B2453" s="6">
        <f>TITRES_STAT!D2456</f>
        <v>13.29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4.8269758598964074E-3</v>
      </c>
      <c r="G2453" s="2">
        <f t="shared" si="345"/>
        <v>6.776438192402319E-3</v>
      </c>
      <c r="H2453" s="2">
        <f t="shared" si="346"/>
        <v>0.71231755132192731</v>
      </c>
      <c r="I2453" s="2">
        <f t="shared" si="347"/>
        <v>41.599617475859581</v>
      </c>
    </row>
    <row r="2454" spans="1:9" ht="13.5" x14ac:dyDescent="0.25">
      <c r="A2454" s="3">
        <f>TITRES_STAT!B2457</f>
        <v>45881</v>
      </c>
      <c r="B2454" s="6">
        <f>TITRES_STAT!D2457</f>
        <v>13.29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4.4821918699038069E-3</v>
      </c>
      <c r="G2454" s="2">
        <f t="shared" si="345"/>
        <v>6.29240689294501E-3</v>
      </c>
      <c r="H2454" s="2">
        <f t="shared" si="346"/>
        <v>0.71231755132192742</v>
      </c>
      <c r="I2454" s="2">
        <f t="shared" si="347"/>
        <v>41.599617475859581</v>
      </c>
    </row>
    <row r="2455" spans="1:9" ht="13.5" x14ac:dyDescent="0.25">
      <c r="A2455" s="3">
        <f>TITRES_STAT!B2458</f>
        <v>45883</v>
      </c>
      <c r="B2455" s="6">
        <f>TITRES_STAT!D2458</f>
        <v>13.29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4.1620353077678205E-3</v>
      </c>
      <c r="G2455" s="2">
        <f t="shared" si="345"/>
        <v>5.8429492577346523E-3</v>
      </c>
      <c r="H2455" s="2">
        <f t="shared" si="346"/>
        <v>0.71231755132192731</v>
      </c>
      <c r="I2455" s="2">
        <f t="shared" si="347"/>
        <v>41.599617475859581</v>
      </c>
    </row>
    <row r="2456" spans="1:9" ht="13.5" x14ac:dyDescent="0.25">
      <c r="A2456" s="3">
        <f>TITRES_STAT!B2459</f>
        <v>45884</v>
      </c>
      <c r="B2456" s="6">
        <f>TITRES_STAT!D2459</f>
        <v>13.29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3.8647470714986906E-3</v>
      </c>
      <c r="G2456" s="2">
        <f t="shared" si="345"/>
        <v>5.4255957393250344E-3</v>
      </c>
      <c r="H2456" s="2">
        <f t="shared" si="346"/>
        <v>0.71231755132192731</v>
      </c>
      <c r="I2456" s="2">
        <f t="shared" si="347"/>
        <v>41.599617475859581</v>
      </c>
    </row>
    <row r="2457" spans="1:9" ht="13.5" x14ac:dyDescent="0.25">
      <c r="A2457" s="3">
        <f>TITRES_STAT!B2460</f>
        <v>45887</v>
      </c>
      <c r="B2457" s="6">
        <f>TITRES_STAT!D2460</f>
        <v>13.29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3.5886937092487843E-3</v>
      </c>
      <c r="G2457" s="2">
        <f t="shared" si="345"/>
        <v>5.0380531865161036E-3</v>
      </c>
      <c r="H2457" s="2">
        <f t="shared" si="346"/>
        <v>0.71231755132192731</v>
      </c>
      <c r="I2457" s="2">
        <f t="shared" si="347"/>
        <v>41.599617475859581</v>
      </c>
    </row>
    <row r="2458" spans="1:9" ht="13.5" x14ac:dyDescent="0.25">
      <c r="A2458" s="3">
        <f>TITRES_STAT!B2461</f>
        <v>45888</v>
      </c>
      <c r="B2458" s="6">
        <f>TITRES_STAT!D2461</f>
        <v>13.29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3.3323584443024426E-3</v>
      </c>
      <c r="G2458" s="2">
        <f t="shared" si="345"/>
        <v>4.6781922446220963E-3</v>
      </c>
      <c r="H2458" s="2">
        <f t="shared" si="346"/>
        <v>0.71231755132192731</v>
      </c>
      <c r="I2458" s="2">
        <f t="shared" si="347"/>
        <v>41.599617475859581</v>
      </c>
    </row>
    <row r="2459" spans="1:9" ht="13.5" x14ac:dyDescent="0.25">
      <c r="A2459" s="3">
        <f>TITRES_STAT!B2462</f>
        <v>45889</v>
      </c>
      <c r="B2459" s="6">
        <f>TITRES_STAT!D2462</f>
        <v>13.29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3.0943328411379826E-3</v>
      </c>
      <c r="G2459" s="2">
        <f t="shared" si="345"/>
        <v>4.3440356557205182E-3</v>
      </c>
      <c r="H2459" s="2">
        <f t="shared" si="346"/>
        <v>0.71231755132192731</v>
      </c>
      <c r="I2459" s="2">
        <f t="shared" si="347"/>
        <v>41.599617475859581</v>
      </c>
    </row>
    <row r="2460" spans="1:9" ht="13.5" x14ac:dyDescent="0.25">
      <c r="A2460" s="3">
        <f>TITRES_STAT!B2463</f>
        <v>45890</v>
      </c>
      <c r="B2460" s="6">
        <f>TITRES_STAT!D2463</f>
        <v>13.29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2.8733090667709842E-3</v>
      </c>
      <c r="G2460" s="2">
        <f t="shared" si="345"/>
        <v>4.0337473945976244E-3</v>
      </c>
      <c r="H2460" s="2">
        <f t="shared" si="346"/>
        <v>0.71231755132192742</v>
      </c>
      <c r="I2460" s="2">
        <f t="shared" si="347"/>
        <v>41.599617475859581</v>
      </c>
    </row>
    <row r="2461" spans="1:9" ht="13.5" x14ac:dyDescent="0.25">
      <c r="A2461" s="3">
        <f>TITRES_STAT!B2464</f>
        <v>45891</v>
      </c>
      <c r="B2461" s="6">
        <f>TITRES_STAT!D2464</f>
        <v>13.29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2.6680727048587712E-3</v>
      </c>
      <c r="G2461" s="2">
        <f t="shared" si="348"/>
        <v>3.7456225806977938E-3</v>
      </c>
      <c r="H2461" s="2">
        <f t="shared" si="346"/>
        <v>0.71231755132192753</v>
      </c>
      <c r="I2461" s="2">
        <f t="shared" si="347"/>
        <v>41.599617475859588</v>
      </c>
    </row>
    <row r="2462" spans="1:9" ht="13.5" x14ac:dyDescent="0.25">
      <c r="A2462" s="3">
        <f>TITRES_STAT!B2465</f>
        <v>45894</v>
      </c>
      <c r="B2462" s="6">
        <f>TITRES_STAT!D2465</f>
        <v>13.29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2.4774960830831446E-3</v>
      </c>
      <c r="G2462" s="2">
        <f t="shared" si="348"/>
        <v>3.4780781106479512E-3</v>
      </c>
      <c r="H2462" s="2">
        <f t="shared" si="346"/>
        <v>0.71231755132192753</v>
      </c>
      <c r="I2462" s="2">
        <f t="shared" si="347"/>
        <v>41.599617475859588</v>
      </c>
    </row>
    <row r="2463" spans="1:9" ht="13.5" x14ac:dyDescent="0.25">
      <c r="A2463" s="3">
        <f>TITRES_STAT!B2466</f>
        <v>45895</v>
      </c>
      <c r="B2463" s="6">
        <f>TITRES_STAT!D2466</f>
        <v>13.29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2.3005320771486344E-3</v>
      </c>
      <c r="G2463" s="2">
        <f t="shared" si="348"/>
        <v>3.229643959887383E-3</v>
      </c>
      <c r="H2463" s="2">
        <f t="shared" si="346"/>
        <v>0.71231755132192753</v>
      </c>
      <c r="I2463" s="2">
        <f t="shared" si="347"/>
        <v>41.599617475859588</v>
      </c>
    </row>
    <row r="2464" spans="1:9" ht="13.5" x14ac:dyDescent="0.25">
      <c r="A2464" s="3">
        <f>TITRES_STAT!B2467</f>
        <v>45896</v>
      </c>
      <c r="B2464" s="6">
        <f>TITRES_STAT!D2467</f>
        <v>13.29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2.1362083573523032E-3</v>
      </c>
      <c r="G2464" s="2">
        <f t="shared" si="348"/>
        <v>2.998955105609713E-3</v>
      </c>
      <c r="H2464" s="2">
        <f t="shared" si="346"/>
        <v>0.71231755132192753</v>
      </c>
      <c r="I2464" s="2">
        <f t="shared" si="347"/>
        <v>41.599617475859588</v>
      </c>
    </row>
    <row r="2465" spans="1:9" ht="13.5" x14ac:dyDescent="0.25">
      <c r="A2465" s="3">
        <f>TITRES_STAT!B2468</f>
        <v>45897</v>
      </c>
      <c r="B2465" s="6">
        <f>TITRES_STAT!D2468</f>
        <v>13.29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1.9836220461128531E-3</v>
      </c>
      <c r="G2465" s="2">
        <f t="shared" si="348"/>
        <v>2.7847440266375906E-3</v>
      </c>
      <c r="H2465" s="2">
        <f t="shared" si="346"/>
        <v>0.71231755132192753</v>
      </c>
      <c r="I2465" s="2">
        <f t="shared" si="347"/>
        <v>41.599617475859588</v>
      </c>
    </row>
    <row r="2466" spans="1:9" ht="13.5" x14ac:dyDescent="0.25">
      <c r="A2466" s="3">
        <f>TITRES_STAT!B2469</f>
        <v>45898</v>
      </c>
      <c r="B2466" s="6">
        <f>TITRES_STAT!D2469</f>
        <v>13.29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1.8419347571047922E-3</v>
      </c>
      <c r="G2466" s="2">
        <f t="shared" si="348"/>
        <v>2.5858337390206195E-3</v>
      </c>
      <c r="H2466" s="2">
        <f t="shared" si="346"/>
        <v>0.71231755132192764</v>
      </c>
      <c r="I2466" s="2">
        <f t="shared" si="347"/>
        <v>41.599617475859596</v>
      </c>
    </row>
    <row r="2467" spans="1:9" ht="13.5" x14ac:dyDescent="0.25">
      <c r="A2467" s="3">
        <f>TITRES_STAT!B2470</f>
        <v>45901</v>
      </c>
      <c r="B2467" s="6">
        <f>TITRES_STAT!D2470</f>
        <v>13.29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1.7103679887401641E-3</v>
      </c>
      <c r="G2467" s="2">
        <f t="shared" si="348"/>
        <v>2.401131329090575E-3</v>
      </c>
      <c r="H2467" s="2">
        <f t="shared" si="346"/>
        <v>0.71231755132192764</v>
      </c>
      <c r="I2467" s="2">
        <f t="shared" si="347"/>
        <v>41.599617475859596</v>
      </c>
    </row>
    <row r="2468" spans="1:9" ht="13.5" x14ac:dyDescent="0.25">
      <c r="A2468" s="3">
        <f>TITRES_STAT!B2471</f>
        <v>45902</v>
      </c>
      <c r="B2468" s="6">
        <f>TITRES_STAT!D2471</f>
        <v>13.29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1.5881988466872952E-3</v>
      </c>
      <c r="G2468" s="2">
        <f t="shared" si="348"/>
        <v>2.2296219484412481E-3</v>
      </c>
      <c r="H2468" s="2">
        <f t="shared" si="346"/>
        <v>0.71231755132192776</v>
      </c>
      <c r="I2468" s="2">
        <f t="shared" si="347"/>
        <v>41.599617475859596</v>
      </c>
    </row>
    <row r="2469" spans="1:9" ht="13.5" x14ac:dyDescent="0.25">
      <c r="A2469" s="3">
        <f>TITRES_STAT!B2472</f>
        <v>45903</v>
      </c>
      <c r="B2469" s="6">
        <f>TITRES_STAT!D2472</f>
        <v>13.29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1.4747560719239169E-3</v>
      </c>
      <c r="G2469" s="2">
        <f t="shared" si="348"/>
        <v>2.070363237838302E-3</v>
      </c>
      <c r="H2469" s="2">
        <f t="shared" si="346"/>
        <v>0.71231755132192764</v>
      </c>
      <c r="I2469" s="2">
        <f t="shared" si="347"/>
        <v>41.599617475859596</v>
      </c>
    </row>
    <row r="2470" spans="1:9" ht="13.5" x14ac:dyDescent="0.25">
      <c r="A2470" s="3">
        <f>TITRES_STAT!B2473</f>
        <v>45905</v>
      </c>
      <c r="B2470" s="6">
        <f>TITRES_STAT!D2473</f>
        <v>13.29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1.3694163525007801E-3</v>
      </c>
      <c r="G2470" s="2">
        <f t="shared" si="348"/>
        <v>1.9224801494212803E-3</v>
      </c>
      <c r="H2470" s="2">
        <f t="shared" si="346"/>
        <v>0.71231755132192776</v>
      </c>
      <c r="I2470" s="2">
        <f t="shared" si="347"/>
        <v>41.599617475859596</v>
      </c>
    </row>
    <row r="2471" spans="1:9" ht="13.5" x14ac:dyDescent="0.25">
      <c r="A2471" s="3">
        <f>TITRES_STAT!B2474</f>
        <v>45908</v>
      </c>
      <c r="B2471" s="6">
        <f>TITRES_STAT!D2474</f>
        <v>13.29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1.2716008987507244E-3</v>
      </c>
      <c r="G2471" s="2">
        <f t="shared" si="348"/>
        <v>1.7851601387483317E-3</v>
      </c>
      <c r="H2471" s="2">
        <f t="shared" si="346"/>
        <v>0.71231755132192776</v>
      </c>
      <c r="I2471" s="2">
        <f t="shared" si="347"/>
        <v>41.599617475859596</v>
      </c>
    </row>
    <row r="2472" spans="1:9" ht="13.5" x14ac:dyDescent="0.25">
      <c r="A2472" s="3">
        <f>TITRES_STAT!B2475</f>
        <v>45909</v>
      </c>
      <c r="B2472" s="6">
        <f>TITRES_STAT!D2475</f>
        <v>13.5</v>
      </c>
      <c r="C2472" s="2">
        <f t="shared" si="342"/>
        <v>0.21000000000000085</v>
      </c>
      <c r="D2472" s="2">
        <f t="shared" si="343"/>
        <v>0.21000000000000085</v>
      </c>
      <c r="E2472" s="2">
        <f t="shared" si="344"/>
        <v>0</v>
      </c>
      <c r="F2472" s="2">
        <f t="shared" si="348"/>
        <v>1.6180772263125733E-2</v>
      </c>
      <c r="G2472" s="2">
        <f t="shared" si="348"/>
        <v>1.6576487002663079E-3</v>
      </c>
      <c r="H2472" s="2">
        <f t="shared" si="346"/>
        <v>9.7612794921663593</v>
      </c>
      <c r="I2472" s="2">
        <f t="shared" si="347"/>
        <v>90.707424700492666</v>
      </c>
    </row>
    <row r="2473" spans="1:9" ht="13.5" x14ac:dyDescent="0.25">
      <c r="A2473" s="3">
        <f>TITRES_STAT!B2476</f>
        <v>45910</v>
      </c>
      <c r="B2473" s="6">
        <f>TITRES_STAT!D2476</f>
        <v>13.5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1.5025002815759608E-2</v>
      </c>
      <c r="G2473" s="2">
        <f t="shared" si="348"/>
        <v>1.5392452216758574E-3</v>
      </c>
      <c r="H2473" s="2">
        <f t="shared" si="346"/>
        <v>9.7612794921663593</v>
      </c>
      <c r="I2473" s="2">
        <f t="shared" si="347"/>
        <v>90.707424700492666</v>
      </c>
    </row>
    <row r="2474" spans="1:9" ht="13.5" x14ac:dyDescent="0.25">
      <c r="A2474" s="3">
        <f>TITRES_STAT!B2477</f>
        <v>45911</v>
      </c>
      <c r="B2474" s="6">
        <f>TITRES_STAT!D2477</f>
        <v>13.5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1.3951788328919636E-2</v>
      </c>
      <c r="G2474" s="2">
        <f t="shared" si="348"/>
        <v>1.4292991344132962E-3</v>
      </c>
      <c r="H2474" s="2">
        <f t="shared" si="346"/>
        <v>9.7612794921663593</v>
      </c>
      <c r="I2474" s="2">
        <f t="shared" si="347"/>
        <v>90.707424700492666</v>
      </c>
    </row>
    <row r="2475" spans="1:9" ht="13.5" x14ac:dyDescent="0.25">
      <c r="A2475" s="3">
        <f>TITRES_STAT!B2478</f>
        <v>45912</v>
      </c>
      <c r="B2475" s="6">
        <f>TITRES_STAT!D2478</f>
        <v>13.5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1.2955232019711091E-2</v>
      </c>
      <c r="G2475" s="2">
        <f t="shared" si="348"/>
        <v>1.3272063390980609E-3</v>
      </c>
      <c r="H2475" s="2">
        <f t="shared" si="346"/>
        <v>9.7612794921663575</v>
      </c>
      <c r="I2475" s="2">
        <f t="shared" si="347"/>
        <v>90.707424700492652</v>
      </c>
    </row>
    <row r="2476" spans="1:9" ht="13.5" x14ac:dyDescent="0.25">
      <c r="A2476" s="3">
        <f>TITRES_STAT!B2479</f>
        <v>45915</v>
      </c>
      <c r="B2476" s="6">
        <f>TITRES_STAT!D2479</f>
        <v>13.5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1.2029858304017442E-2</v>
      </c>
      <c r="G2476" s="2">
        <f t="shared" si="348"/>
        <v>1.2324058863053423E-3</v>
      </c>
      <c r="H2476" s="2">
        <f t="shared" si="346"/>
        <v>9.7612794921663593</v>
      </c>
      <c r="I2476" s="2">
        <f t="shared" si="347"/>
        <v>90.707424700492666</v>
      </c>
    </row>
    <row r="2477" spans="1:9" ht="13.5" x14ac:dyDescent="0.25">
      <c r="A2477" s="3">
        <f>TITRES_STAT!B2480</f>
        <v>45916</v>
      </c>
      <c r="B2477" s="6">
        <f>TITRES_STAT!D2480</f>
        <v>13.5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1.1170582710873339E-2</v>
      </c>
      <c r="G2477" s="2">
        <f t="shared" si="349"/>
        <v>1.1443768944263892E-3</v>
      </c>
      <c r="H2477" s="2">
        <f t="shared" si="346"/>
        <v>9.7612794921663593</v>
      </c>
      <c r="I2477" s="2">
        <f t="shared" si="347"/>
        <v>90.707424700492666</v>
      </c>
    </row>
    <row r="2478" spans="1:9" ht="13.5" x14ac:dyDescent="0.25">
      <c r="A2478" s="3">
        <f>TITRES_STAT!B2481</f>
        <v>45917</v>
      </c>
      <c r="B2478" s="6">
        <f>TITRES_STAT!D2481</f>
        <v>13.5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1.037268394581096E-2</v>
      </c>
      <c r="G2478" s="2">
        <f t="shared" si="349"/>
        <v>1.0626356876816472E-3</v>
      </c>
      <c r="H2478" s="2">
        <f t="shared" si="346"/>
        <v>9.7612794921663593</v>
      </c>
      <c r="I2478" s="2">
        <f t="shared" si="347"/>
        <v>90.707424700492666</v>
      </c>
    </row>
    <row r="2479" spans="1:9" ht="13.5" x14ac:dyDescent="0.25">
      <c r="A2479" s="3">
        <f>TITRES_STAT!B2482</f>
        <v>45918</v>
      </c>
      <c r="B2479" s="6">
        <f>TITRES_STAT!D2482</f>
        <v>13.5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9.6317779496816053E-3</v>
      </c>
      <c r="G2479" s="2">
        <f t="shared" si="349"/>
        <v>9.8673313856152971E-4</v>
      </c>
      <c r="H2479" s="2">
        <f t="shared" si="346"/>
        <v>9.7612794921663575</v>
      </c>
      <c r="I2479" s="2">
        <f t="shared" si="347"/>
        <v>90.707424700492652</v>
      </c>
    </row>
    <row r="2480" spans="1:9" ht="13.5" x14ac:dyDescent="0.25">
      <c r="A2480" s="3">
        <f>TITRES_STAT!B2483</f>
        <v>45919</v>
      </c>
      <c r="B2480" s="6">
        <f>TITRES_STAT!D2483</f>
        <v>13.5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8.9437938104186352E-3</v>
      </c>
      <c r="G2480" s="2">
        <f t="shared" si="349"/>
        <v>9.1625220009284897E-4</v>
      </c>
      <c r="H2480" s="2">
        <f t="shared" si="346"/>
        <v>9.761279492166361</v>
      </c>
      <c r="I2480" s="2">
        <f t="shared" si="347"/>
        <v>90.707424700492666</v>
      </c>
    </row>
    <row r="2481" spans="1:9" ht="13.5" x14ac:dyDescent="0.25">
      <c r="A2481" s="3">
        <f>TITRES_STAT!B2484</f>
        <v>45922</v>
      </c>
      <c r="B2481" s="6">
        <f>TITRES_STAT!D2484</f>
        <v>13.5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8.3049513953887318E-3</v>
      </c>
      <c r="G2481" s="2">
        <f t="shared" si="349"/>
        <v>8.508056143719312E-4</v>
      </c>
      <c r="H2481" s="2">
        <f t="shared" si="346"/>
        <v>9.7612794921663593</v>
      </c>
      <c r="I2481" s="2">
        <f t="shared" si="347"/>
        <v>90.707424700492666</v>
      </c>
    </row>
    <row r="2482" spans="1:9" ht="13.5" x14ac:dyDescent="0.25">
      <c r="A2482" s="3">
        <f>TITRES_STAT!B2485</f>
        <v>45923</v>
      </c>
      <c r="B2482" s="6">
        <f>TITRES_STAT!D2485</f>
        <v>13.5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7.7117405814323943E-3</v>
      </c>
      <c r="G2482" s="2">
        <f t="shared" si="349"/>
        <v>7.9003378477393604E-4</v>
      </c>
      <c r="H2482" s="2">
        <f t="shared" si="346"/>
        <v>9.761279492166361</v>
      </c>
      <c r="I2482" s="2">
        <f t="shared" si="347"/>
        <v>90.707424700492666</v>
      </c>
    </row>
    <row r="2483" spans="1:9" ht="13.5" x14ac:dyDescent="0.25">
      <c r="A2483" s="3">
        <f>TITRES_STAT!B2486</f>
        <v>45924</v>
      </c>
      <c r="B2483" s="6">
        <f>TITRES_STAT!D2486</f>
        <v>13.5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7.160901968472938E-3</v>
      </c>
      <c r="G2483" s="2">
        <f t="shared" si="349"/>
        <v>7.3360280014722634E-4</v>
      </c>
      <c r="H2483" s="2">
        <f t="shared" si="346"/>
        <v>9.761279492166361</v>
      </c>
      <c r="I2483" s="2">
        <f t="shared" si="347"/>
        <v>90.707424700492666</v>
      </c>
    </row>
    <row r="2484" spans="1:9" ht="13.5" x14ac:dyDescent="0.25">
      <c r="A2484" s="3">
        <f>TITRES_STAT!B2487</f>
        <v>45925</v>
      </c>
      <c r="B2484" s="6">
        <f>TITRES_STAT!D2487</f>
        <v>13.5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6.649408970724871E-3</v>
      </c>
      <c r="G2484" s="2">
        <f t="shared" si="349"/>
        <v>6.8120260013671018E-4</v>
      </c>
      <c r="H2484" s="2">
        <f t="shared" si="346"/>
        <v>9.761279492166361</v>
      </c>
      <c r="I2484" s="2">
        <f t="shared" si="347"/>
        <v>90.707424700492666</v>
      </c>
    </row>
    <row r="2485" spans="1:9" ht="13.5" x14ac:dyDescent="0.25">
      <c r="A2485" s="3">
        <f>TITRES_STAT!B2488</f>
        <v>45926</v>
      </c>
      <c r="B2485" s="6">
        <f>TITRES_STAT!D2488</f>
        <v>13.5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6.1744511871016658E-3</v>
      </c>
      <c r="G2485" s="2">
        <f t="shared" si="349"/>
        <v>6.3254527155551666E-4</v>
      </c>
      <c r="H2485" s="2">
        <f t="shared" si="346"/>
        <v>9.7612794921663593</v>
      </c>
      <c r="I2485" s="2">
        <f t="shared" si="347"/>
        <v>90.707424700492666</v>
      </c>
    </row>
    <row r="2486" spans="1:9" ht="13.5" x14ac:dyDescent="0.25">
      <c r="A2486" s="3">
        <f>TITRES_STAT!B2489</f>
        <v>45929</v>
      </c>
      <c r="B2486" s="6">
        <f>TITRES_STAT!D2489</f>
        <v>13.5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5.7334189594515474E-3</v>
      </c>
      <c r="G2486" s="2">
        <f t="shared" si="349"/>
        <v>5.8736346644440841E-4</v>
      </c>
      <c r="H2486" s="2">
        <f t="shared" si="346"/>
        <v>9.7612794921663593</v>
      </c>
      <c r="I2486" s="2">
        <f t="shared" si="347"/>
        <v>90.707424700492666</v>
      </c>
    </row>
    <row r="2487" spans="1:9" ht="13.5" x14ac:dyDescent="0.25">
      <c r="A2487" s="3">
        <f>TITRES_STAT!B2490</f>
        <v>45930</v>
      </c>
      <c r="B2487" s="6">
        <f>TITRES_STAT!D2490</f>
        <v>13.5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5.3238890337764374E-3</v>
      </c>
      <c r="G2487" s="2">
        <f t="shared" si="349"/>
        <v>5.4540893312695065E-4</v>
      </c>
      <c r="H2487" s="2">
        <f t="shared" si="346"/>
        <v>9.761279492166361</v>
      </c>
      <c r="I2487" s="2">
        <f t="shared" si="347"/>
        <v>90.707424700492666</v>
      </c>
    </row>
    <row r="2488" spans="1:9" ht="13.5" x14ac:dyDescent="0.25">
      <c r="A2488" s="3">
        <f>TITRES_STAT!B2491</f>
        <v>45931</v>
      </c>
      <c r="B2488" s="6">
        <f>TITRES_STAT!D2491</f>
        <v>13.5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4.943611245649549E-3</v>
      </c>
      <c r="G2488" s="2">
        <f t="shared" si="349"/>
        <v>5.0645115218931139E-4</v>
      </c>
      <c r="H2488" s="2">
        <f t="shared" si="346"/>
        <v>9.7612794921663593</v>
      </c>
      <c r="I2488" s="2">
        <f t="shared" si="347"/>
        <v>90.707424700492666</v>
      </c>
    </row>
    <row r="2489" spans="1:9" ht="13.5" x14ac:dyDescent="0.25">
      <c r="A2489" s="3">
        <f>TITRES_STAT!B2492</f>
        <v>45932</v>
      </c>
      <c r="B2489" s="6">
        <f>TITRES_STAT!D2492</f>
        <v>13.5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4.5904961566745816E-3</v>
      </c>
      <c r="G2489" s="2">
        <f t="shared" si="349"/>
        <v>4.702760698900749E-4</v>
      </c>
      <c r="H2489" s="2">
        <f t="shared" si="346"/>
        <v>9.7612794921663593</v>
      </c>
      <c r="I2489" s="2">
        <f t="shared" si="347"/>
        <v>90.707424700492666</v>
      </c>
    </row>
    <row r="2490" spans="1:9" ht="13.5" x14ac:dyDescent="0.25">
      <c r="A2490" s="3">
        <f>TITRES_STAT!B2493</f>
        <v>45933</v>
      </c>
      <c r="B2490" s="6">
        <f>TITRES_STAT!D2493</f>
        <v>13.5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4.2626035740549687E-3</v>
      </c>
      <c r="G2490" s="2">
        <f t="shared" si="349"/>
        <v>4.3668492204078379E-4</v>
      </c>
      <c r="H2490" s="2">
        <f t="shared" si="346"/>
        <v>9.761279492166361</v>
      </c>
      <c r="I2490" s="2">
        <f t="shared" si="347"/>
        <v>90.707424700492666</v>
      </c>
    </row>
    <row r="2491" spans="1:9" ht="13.5" x14ac:dyDescent="0.25">
      <c r="A2491" s="3">
        <f>TITRES_STAT!B2494</f>
        <v>45936</v>
      </c>
      <c r="B2491" s="6">
        <f>TITRES_STAT!D2494</f>
        <v>13.5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3.9581318901938996E-3</v>
      </c>
      <c r="G2491" s="2">
        <f t="shared" si="349"/>
        <v>4.0549314189501352E-4</v>
      </c>
      <c r="H2491" s="2">
        <f t="shared" si="346"/>
        <v>9.761279492166361</v>
      </c>
      <c r="I2491" s="2">
        <f t="shared" si="347"/>
        <v>90.707424700492666</v>
      </c>
    </row>
    <row r="2492" spans="1:9" ht="13.5" x14ac:dyDescent="0.25">
      <c r="A2492" s="3">
        <f>TITRES_STAT!B2495</f>
        <v>45937</v>
      </c>
      <c r="B2492" s="6">
        <f>TITRES_STAT!D2495</f>
        <v>13.5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3.6754081837514782E-3</v>
      </c>
      <c r="G2492" s="2">
        <f t="shared" si="349"/>
        <v>3.7652934604536973E-4</v>
      </c>
      <c r="H2492" s="2">
        <f t="shared" si="346"/>
        <v>9.7612794921663593</v>
      </c>
      <c r="I2492" s="2">
        <f t="shared" si="347"/>
        <v>90.707424700492666</v>
      </c>
    </row>
    <row r="2493" spans="1:9" ht="13.5" x14ac:dyDescent="0.25">
      <c r="A2493" s="3">
        <f>TITRES_STAT!B2496</f>
        <v>45938</v>
      </c>
      <c r="B2493" s="6">
        <f>TITRES_STAT!D2496</f>
        <v>13.5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3.4128790277692298E-3</v>
      </c>
      <c r="G2493" s="2">
        <f t="shared" si="350"/>
        <v>3.4963439275641477E-4</v>
      </c>
      <c r="H2493" s="2">
        <f t="shared" si="346"/>
        <v>9.7612794921663593</v>
      </c>
      <c r="I2493" s="2">
        <f t="shared" si="347"/>
        <v>90.707424700492666</v>
      </c>
    </row>
    <row r="2494" spans="1:9" ht="13.5" x14ac:dyDescent="0.25">
      <c r="A2494" s="3">
        <f>TITRES_STAT!B2497</f>
        <v>45939</v>
      </c>
      <c r="B2494" s="6">
        <f>TITRES_STAT!D2497</f>
        <v>13.5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3.169101954357142E-3</v>
      </c>
      <c r="G2494" s="2">
        <f t="shared" si="350"/>
        <v>3.2466050755952799E-4</v>
      </c>
      <c r="H2494" s="2">
        <f t="shared" si="346"/>
        <v>9.7612794921663593</v>
      </c>
      <c r="I2494" s="2">
        <f t="shared" si="347"/>
        <v>90.707424700492666</v>
      </c>
    </row>
    <row r="2495" spans="1:9" ht="13.5" x14ac:dyDescent="0.25">
      <c r="A2495" s="3">
        <f>TITRES_STAT!B2498</f>
        <v>45940</v>
      </c>
      <c r="B2495" s="6">
        <f>TITRES_STAT!D2498</f>
        <v>13.5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2.9427375290459177E-3</v>
      </c>
      <c r="G2495" s="2">
        <f t="shared" si="350"/>
        <v>3.0147047130527597E-4</v>
      </c>
      <c r="H2495" s="2">
        <f t="shared" si="346"/>
        <v>9.761279492166361</v>
      </c>
      <c r="I2495" s="2">
        <f t="shared" si="347"/>
        <v>90.707424700492666</v>
      </c>
    </row>
    <row r="2496" spans="1:9" ht="13.5" x14ac:dyDescent="0.25">
      <c r="A2496" s="3">
        <f>TITRES_STAT!B2499</f>
        <v>45943</v>
      </c>
      <c r="B2496" s="6">
        <f>TITRES_STAT!D2499</f>
        <v>12.9</v>
      </c>
      <c r="C2496" s="2">
        <f t="shared" si="342"/>
        <v>-0.59999999999999964</v>
      </c>
      <c r="D2496" s="2">
        <f t="shared" si="343"/>
        <v>0</v>
      </c>
      <c r="E2496" s="2">
        <f t="shared" si="344"/>
        <v>0.59999999999999964</v>
      </c>
      <c r="F2496" s="2">
        <f t="shared" si="350"/>
        <v>2.732541991256924E-3</v>
      </c>
      <c r="G2496" s="2">
        <f t="shared" si="350"/>
        <v>4.3137079723354878E-2</v>
      </c>
      <c r="H2496" s="2">
        <f t="shared" si="346"/>
        <v>6.3345548859152292E-2</v>
      </c>
      <c r="I2496" s="2">
        <f t="shared" si="347"/>
        <v>5.9571932122267128</v>
      </c>
    </row>
    <row r="2497" spans="1:9" ht="13.5" x14ac:dyDescent="0.25">
      <c r="A2497" s="3">
        <f>TITRES_STAT!B2500</f>
        <v>45944</v>
      </c>
      <c r="B2497" s="6">
        <f>TITRES_STAT!D2500</f>
        <v>12.9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2.5373604204528581E-3</v>
      </c>
      <c r="G2497" s="2">
        <f t="shared" si="350"/>
        <v>4.0055859743115249E-2</v>
      </c>
      <c r="H2497" s="2">
        <f t="shared" si="346"/>
        <v>6.3345548859152279E-2</v>
      </c>
      <c r="I2497" s="2">
        <f t="shared" si="347"/>
        <v>5.9571932122267128</v>
      </c>
    </row>
    <row r="2498" spans="1:9" ht="13.5" x14ac:dyDescent="0.25">
      <c r="A2498" s="3">
        <f>TITRES_STAT!B2501</f>
        <v>45946</v>
      </c>
      <c r="B2498" s="6">
        <f>TITRES_STAT!D2501</f>
        <v>12.9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2.3561203904205112E-3</v>
      </c>
      <c r="G2498" s="2">
        <f t="shared" si="350"/>
        <v>3.7194726904321303E-2</v>
      </c>
      <c r="H2498" s="2">
        <f t="shared" si="346"/>
        <v>6.3345548859152292E-2</v>
      </c>
      <c r="I2498" s="2">
        <f t="shared" si="347"/>
        <v>5.9571932122267128</v>
      </c>
    </row>
    <row r="2499" spans="1:9" ht="13.5" x14ac:dyDescent="0.25">
      <c r="A2499" s="3">
        <f>TITRES_STAT!B2502</f>
        <v>45947</v>
      </c>
      <c r="B2499" s="6">
        <f>TITRES_STAT!D2502</f>
        <v>12.9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2.1878260768190458E-3</v>
      </c>
      <c r="G2499" s="2">
        <f t="shared" si="350"/>
        <v>3.4537960696869784E-2</v>
      </c>
      <c r="H2499" s="2">
        <f t="shared" si="346"/>
        <v>6.3345548859152279E-2</v>
      </c>
      <c r="I2499" s="2">
        <f t="shared" si="347"/>
        <v>5.9571932122267128</v>
      </c>
    </row>
    <row r="2500" spans="1:9" ht="13.5" x14ac:dyDescent="0.25">
      <c r="A2500" s="3">
        <f>TITRES_STAT!B2503</f>
        <v>45950</v>
      </c>
      <c r="B2500" s="6">
        <f>TITRES_STAT!D2503</f>
        <v>13</v>
      </c>
      <c r="C2500" s="2">
        <f t="shared" si="351"/>
        <v>9.9999999999999645E-2</v>
      </c>
      <c r="D2500" s="2">
        <f t="shared" si="352"/>
        <v>9.9999999999999645E-2</v>
      </c>
      <c r="E2500" s="2">
        <f t="shared" si="353"/>
        <v>0</v>
      </c>
      <c r="F2500" s="2">
        <f t="shared" si="350"/>
        <v>9.1744099284748037E-3</v>
      </c>
      <c r="G2500" s="2">
        <f t="shared" si="350"/>
        <v>3.207096350423623E-2</v>
      </c>
      <c r="H2500" s="2">
        <f t="shared" si="346"/>
        <v>0.28606592774373502</v>
      </c>
      <c r="I2500" s="2">
        <f t="shared" si="347"/>
        <v>22.243488578039461</v>
      </c>
    </row>
    <row r="2501" spans="1:9" ht="13.5" x14ac:dyDescent="0.25">
      <c r="A2501" s="3">
        <f>TITRES_STAT!B2504</f>
        <v>45951</v>
      </c>
      <c r="B2501" s="6">
        <f>TITRES_STAT!D2504</f>
        <v>13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8.5190949335837464E-3</v>
      </c>
      <c r="G2501" s="2">
        <f t="shared" si="350"/>
        <v>2.9780180396790784E-2</v>
      </c>
      <c r="H2501" s="2">
        <f t="shared" si="346"/>
        <v>0.28606592774373502</v>
      </c>
      <c r="I2501" s="2">
        <f t="shared" si="347"/>
        <v>22.243488578039461</v>
      </c>
    </row>
    <row r="2502" spans="1:9" ht="13.5" x14ac:dyDescent="0.25">
      <c r="A2502" s="3">
        <f>TITRES_STAT!B2505</f>
        <v>45952</v>
      </c>
      <c r="B2502" s="6">
        <f>TITRES_STAT!D2505</f>
        <v>13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7.9105881526134788E-3</v>
      </c>
      <c r="G2502" s="2">
        <f t="shared" si="350"/>
        <v>2.7653024654162868E-2</v>
      </c>
      <c r="H2502" s="2">
        <f t="shared" si="346"/>
        <v>0.28606592774373507</v>
      </c>
      <c r="I2502" s="2">
        <f t="shared" si="347"/>
        <v>22.243488578039461</v>
      </c>
    </row>
    <row r="2503" spans="1:9" ht="13.5" x14ac:dyDescent="0.25">
      <c r="A2503" s="3">
        <f>TITRES_STAT!B2506</f>
        <v>45953</v>
      </c>
      <c r="B2503" s="6">
        <f>TITRES_STAT!D2506</f>
        <v>13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7.3455461417125164E-3</v>
      </c>
      <c r="G2503" s="2">
        <f t="shared" si="350"/>
        <v>2.5677808607436951E-2</v>
      </c>
      <c r="H2503" s="2">
        <f t="shared" si="346"/>
        <v>0.28606592774373502</v>
      </c>
      <c r="I2503" s="2">
        <f t="shared" si="347"/>
        <v>22.243488578039461</v>
      </c>
    </row>
    <row r="2504" spans="1:9" ht="13.5" x14ac:dyDescent="0.25">
      <c r="A2504" s="3">
        <f>TITRES_STAT!B2507</f>
        <v>45954</v>
      </c>
      <c r="B2504" s="6">
        <f>TITRES_STAT!D2507</f>
        <v>12.9</v>
      </c>
      <c r="C2504" s="2">
        <f t="shared" si="351"/>
        <v>-9.9999999999999645E-2</v>
      </c>
      <c r="D2504" s="2">
        <f t="shared" si="352"/>
        <v>0</v>
      </c>
      <c r="E2504" s="2">
        <f t="shared" si="353"/>
        <v>9.9999999999999645E-2</v>
      </c>
      <c r="F2504" s="2">
        <f t="shared" si="350"/>
        <v>6.8208642744473367E-3</v>
      </c>
      <c r="G2504" s="2">
        <f t="shared" si="350"/>
        <v>3.098653656404857E-2</v>
      </c>
      <c r="H2504" s="2">
        <f t="shared" si="346"/>
        <v>0.22012348041378366</v>
      </c>
      <c r="I2504" s="2">
        <f t="shared" si="347"/>
        <v>18.041082230393002</v>
      </c>
    </row>
    <row r="2505" spans="1:9" ht="13.5" x14ac:dyDescent="0.25">
      <c r="A2505" s="3">
        <f>TITRES_STAT!B2508</f>
        <v>45957</v>
      </c>
      <c r="B2505" s="6">
        <f>TITRES_STAT!D2508</f>
        <v>12.9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6.3336596834153843E-3</v>
      </c>
      <c r="G2505" s="2">
        <f t="shared" si="350"/>
        <v>2.8773212523759386E-2</v>
      </c>
      <c r="H2505" s="2">
        <f t="shared" si="346"/>
        <v>0.22012348041378368</v>
      </c>
      <c r="I2505" s="2">
        <f t="shared" si="347"/>
        <v>18.041082230393002</v>
      </c>
    </row>
    <row r="2506" spans="1:9" ht="13.5" x14ac:dyDescent="0.25">
      <c r="A2506" s="3">
        <f>TITRES_STAT!B2509</f>
        <v>45958</v>
      </c>
      <c r="B2506" s="6">
        <f>TITRES_STAT!D2509</f>
        <v>12.9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5.8812554203142853E-3</v>
      </c>
      <c r="G2506" s="2">
        <f t="shared" si="350"/>
        <v>2.6717983057776572E-2</v>
      </c>
      <c r="H2506" s="2">
        <f t="shared" si="346"/>
        <v>0.22012348041378366</v>
      </c>
      <c r="I2506" s="2">
        <f t="shared" si="347"/>
        <v>18.041082230393002</v>
      </c>
    </row>
    <row r="2507" spans="1:9" ht="13.5" x14ac:dyDescent="0.25">
      <c r="A2507" s="3">
        <f>TITRES_STAT!B2510</f>
        <v>45959</v>
      </c>
      <c r="B2507" s="6">
        <f>TITRES_STAT!D2510</f>
        <v>12.9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5.4611657474346936E-3</v>
      </c>
      <c r="G2507" s="2">
        <f t="shared" si="350"/>
        <v>2.4809555696506815E-2</v>
      </c>
      <c r="H2507" s="2">
        <f t="shared" si="346"/>
        <v>0.22012348041378371</v>
      </c>
      <c r="I2507" s="2">
        <f t="shared" si="347"/>
        <v>18.041082230393002</v>
      </c>
    </row>
    <row r="2508" spans="1:9" ht="13.5" x14ac:dyDescent="0.25">
      <c r="A2508" s="3">
        <f>TITRES_STAT!B2511</f>
        <v>45960</v>
      </c>
      <c r="B2508" s="6">
        <f>TITRES_STAT!D2511</f>
        <v>12.9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5.0710824797607868E-3</v>
      </c>
      <c r="G2508" s="2">
        <f t="shared" si="350"/>
        <v>2.3037444575327755E-2</v>
      </c>
      <c r="H2508" s="2">
        <f t="shared" si="346"/>
        <v>0.22012348041378371</v>
      </c>
      <c r="I2508" s="2">
        <f t="shared" si="347"/>
        <v>18.041082230393002</v>
      </c>
    </row>
    <row r="2509" spans="1:9" ht="13.5" x14ac:dyDescent="0.25">
      <c r="A2509" s="3">
        <f>TITRES_STAT!B2512</f>
        <v>0</v>
      </c>
      <c r="B2509" s="6">
        <f>TITRES_STAT!D2512</f>
        <v>0</v>
      </c>
      <c r="C2509" s="2">
        <f t="shared" si="351"/>
        <v>-12.9</v>
      </c>
      <c r="D2509" s="2">
        <f t="shared" si="352"/>
        <v>0</v>
      </c>
      <c r="E2509" s="2">
        <f t="shared" si="353"/>
        <v>12.9</v>
      </c>
      <c r="F2509" s="2">
        <f t="shared" ref="F2509:G2524" si="354">((F2508*13)+D2509)/14</f>
        <v>4.7088623026350163E-3</v>
      </c>
      <c r="G2509" s="2">
        <f t="shared" si="354"/>
        <v>0.94282048424851872</v>
      </c>
      <c r="H2509" s="2">
        <f t="shared" si="346"/>
        <v>4.9944420823527669E-3</v>
      </c>
      <c r="I2509" s="2">
        <f t="shared" si="347"/>
        <v>0.49696215951246359</v>
      </c>
    </row>
    <row r="2510" spans="1:9" ht="13.5" x14ac:dyDescent="0.25">
      <c r="A2510" s="3">
        <f>TITRES_STAT!B2513</f>
        <v>0</v>
      </c>
      <c r="B2510" s="6">
        <f>TITRES_STAT!D2513</f>
        <v>0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4.3725149953039435E-3</v>
      </c>
      <c r="G2510" s="2">
        <f t="shared" si="354"/>
        <v>0.87547616394505312</v>
      </c>
      <c r="H2510" s="2">
        <f t="shared" si="346"/>
        <v>4.9944420823527669E-3</v>
      </c>
      <c r="I2510" s="2">
        <f t="shared" si="347"/>
        <v>0.49696215951246359</v>
      </c>
    </row>
    <row r="2511" spans="1:9" ht="13.5" x14ac:dyDescent="0.25">
      <c r="A2511" s="3">
        <f>TITRES_STAT!B2514</f>
        <v>0</v>
      </c>
      <c r="B2511" s="6">
        <f>TITRES_STAT!D2514</f>
        <v>0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4.0601924956393757E-3</v>
      </c>
      <c r="G2511" s="2">
        <f t="shared" si="354"/>
        <v>0.81294215223469213</v>
      </c>
      <c r="H2511" s="2">
        <f t="shared" si="346"/>
        <v>4.9944420823527669E-3</v>
      </c>
      <c r="I2511" s="2">
        <f t="shared" si="347"/>
        <v>0.49696215951246359</v>
      </c>
    </row>
    <row r="2512" spans="1:9" ht="13.5" x14ac:dyDescent="0.25">
      <c r="A2512" s="3">
        <f>TITRES_STAT!B2515</f>
        <v>0</v>
      </c>
      <c r="B2512" s="6">
        <f>TITRES_STAT!D2515</f>
        <v>0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3.7701787459508487E-3</v>
      </c>
      <c r="G2512" s="2">
        <f t="shared" si="354"/>
        <v>0.75487485564649981</v>
      </c>
      <c r="H2512" s="2">
        <f t="shared" si="346"/>
        <v>4.9944420823527669E-3</v>
      </c>
      <c r="I2512" s="2">
        <f t="shared" si="347"/>
        <v>0.49696215951246359</v>
      </c>
    </row>
    <row r="2513" spans="1:9" ht="13.5" x14ac:dyDescent="0.25">
      <c r="A2513" s="3">
        <f>TITRES_STAT!B2516</f>
        <v>0</v>
      </c>
      <c r="B2513" s="6">
        <f>TITRES_STAT!D2516</f>
        <v>0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3.5008802640972168E-3</v>
      </c>
      <c r="G2513" s="2">
        <f t="shared" si="354"/>
        <v>0.70095522310032121</v>
      </c>
      <c r="H2513" s="2">
        <f t="shared" ref="H2513:H2576" si="355">F2513/G2513</f>
        <v>4.9944420823527669E-3</v>
      </c>
      <c r="I2513" s="2">
        <f t="shared" ref="I2513:I2576" si="356">IF(G2513=0,100,100-(100/(1+H2513)))</f>
        <v>0.49696215951246359</v>
      </c>
    </row>
    <row r="2514" spans="1:9" ht="13.5" x14ac:dyDescent="0.25">
      <c r="A2514" s="3">
        <f>TITRES_STAT!B2517</f>
        <v>0</v>
      </c>
      <c r="B2514" s="6">
        <f>TITRES_STAT!D2517</f>
        <v>0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3.2508173880902726E-3</v>
      </c>
      <c r="G2514" s="2">
        <f t="shared" si="354"/>
        <v>0.65088699287886964</v>
      </c>
      <c r="H2514" s="2">
        <f t="shared" si="355"/>
        <v>4.9944420823527678E-3</v>
      </c>
      <c r="I2514" s="2">
        <f t="shared" si="356"/>
        <v>0.49696215951246359</v>
      </c>
    </row>
    <row r="2515" spans="1:9" ht="13.5" x14ac:dyDescent="0.25">
      <c r="A2515" s="3">
        <f>TITRES_STAT!B2518</f>
        <v>0</v>
      </c>
      <c r="B2515" s="6">
        <f>TITRES_STAT!D2518</f>
        <v>0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3.0186161460838243E-3</v>
      </c>
      <c r="G2515" s="2">
        <f t="shared" si="354"/>
        <v>0.60439506481609329</v>
      </c>
      <c r="H2515" s="2">
        <f t="shared" si="355"/>
        <v>4.9944420823527669E-3</v>
      </c>
      <c r="I2515" s="2">
        <f t="shared" si="356"/>
        <v>0.49696215951246359</v>
      </c>
    </row>
    <row r="2516" spans="1:9" ht="13.5" x14ac:dyDescent="0.25">
      <c r="A2516" s="3">
        <f>TITRES_STAT!B2519</f>
        <v>0</v>
      </c>
      <c r="B2516" s="6">
        <f>TITRES_STAT!D2519</f>
        <v>0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2.8030007070778368E-3</v>
      </c>
      <c r="G2516" s="2">
        <f t="shared" si="354"/>
        <v>0.56122398875780088</v>
      </c>
      <c r="H2516" s="2">
        <f t="shared" si="355"/>
        <v>4.9944420823527669E-3</v>
      </c>
      <c r="I2516" s="2">
        <f t="shared" si="356"/>
        <v>0.49696215951246359</v>
      </c>
    </row>
    <row r="2517" spans="1:9" ht="13.5" x14ac:dyDescent="0.25">
      <c r="A2517" s="3">
        <f>TITRES_STAT!B2520</f>
        <v>0</v>
      </c>
      <c r="B2517" s="6">
        <f>TITRES_STAT!D2520</f>
        <v>0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2.6027863708579916E-3</v>
      </c>
      <c r="G2517" s="2">
        <f t="shared" si="354"/>
        <v>0.52113656098938654</v>
      </c>
      <c r="H2517" s="2">
        <f t="shared" si="355"/>
        <v>4.9944420823527669E-3</v>
      </c>
      <c r="I2517" s="2">
        <f t="shared" si="356"/>
        <v>0.49696215951246359</v>
      </c>
    </row>
    <row r="2518" spans="1:9" ht="13.5" x14ac:dyDescent="0.25">
      <c r="A2518" s="3">
        <f>TITRES_STAT!B2521</f>
        <v>0</v>
      </c>
      <c r="B2518" s="6">
        <f>TITRES_STAT!D2521</f>
        <v>0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2.4168730586538495E-3</v>
      </c>
      <c r="G2518" s="2">
        <f t="shared" si="354"/>
        <v>0.48391252091871612</v>
      </c>
      <c r="H2518" s="2">
        <f t="shared" si="355"/>
        <v>4.9944420823527669E-3</v>
      </c>
      <c r="I2518" s="2">
        <f t="shared" si="356"/>
        <v>0.49696215951246359</v>
      </c>
    </row>
    <row r="2519" spans="1:9" ht="13.5" x14ac:dyDescent="0.25">
      <c r="A2519" s="3">
        <f>TITRES_STAT!B2522</f>
        <v>0</v>
      </c>
      <c r="B2519" s="6">
        <f>TITRES_STAT!D2522</f>
        <v>0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2.244239268750003E-3</v>
      </c>
      <c r="G2519" s="2">
        <f t="shared" si="354"/>
        <v>0.44934734085309358</v>
      </c>
      <c r="H2519" s="2">
        <f t="shared" si="355"/>
        <v>4.9944420823527661E-3</v>
      </c>
      <c r="I2519" s="2">
        <f t="shared" si="356"/>
        <v>0.49696215951246359</v>
      </c>
    </row>
    <row r="2520" spans="1:9" ht="13.5" x14ac:dyDescent="0.25">
      <c r="A2520" s="3">
        <f>TITRES_STAT!B2523</f>
        <v>0</v>
      </c>
      <c r="B2520" s="6">
        <f>TITRES_STAT!D2523</f>
        <v>0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2.0839364638392884E-3</v>
      </c>
      <c r="G2520" s="2">
        <f t="shared" si="354"/>
        <v>0.41725110222072975</v>
      </c>
      <c r="H2520" s="2">
        <f t="shared" si="355"/>
        <v>4.9944420823527661E-3</v>
      </c>
      <c r="I2520" s="2">
        <f t="shared" si="356"/>
        <v>0.49696215951246359</v>
      </c>
    </row>
    <row r="2521" spans="1:9" ht="13.5" x14ac:dyDescent="0.25">
      <c r="A2521" s="3">
        <f>TITRES_STAT!B2524</f>
        <v>0</v>
      </c>
      <c r="B2521" s="6">
        <f>TITRES_STAT!D2524</f>
        <v>0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1.9350838592793393E-3</v>
      </c>
      <c r="G2521" s="2">
        <f t="shared" si="354"/>
        <v>0.38744745206210623</v>
      </c>
      <c r="H2521" s="2">
        <f t="shared" si="355"/>
        <v>4.9944420823527661E-3</v>
      </c>
      <c r="I2521" s="2">
        <f t="shared" si="356"/>
        <v>0.49696215951246359</v>
      </c>
    </row>
    <row r="2522" spans="1:9" ht="13.5" x14ac:dyDescent="0.25">
      <c r="A2522" s="3">
        <f>TITRES_STAT!B2525</f>
        <v>0</v>
      </c>
      <c r="B2522" s="6">
        <f>TITRES_STAT!D2525</f>
        <v>0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1.7968635836165293E-3</v>
      </c>
      <c r="G2522" s="2">
        <f t="shared" si="354"/>
        <v>0.35977263405767007</v>
      </c>
      <c r="H2522" s="2">
        <f t="shared" si="355"/>
        <v>4.9944420823527661E-3</v>
      </c>
      <c r="I2522" s="2">
        <f t="shared" si="356"/>
        <v>0.49696215951246359</v>
      </c>
    </row>
    <row r="2523" spans="1:9" ht="13.5" x14ac:dyDescent="0.25">
      <c r="A2523" s="3">
        <f>TITRES_STAT!B2526</f>
        <v>0</v>
      </c>
      <c r="B2523" s="6">
        <f>TITRES_STAT!D2526</f>
        <v>0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1.6685161847867773E-3</v>
      </c>
      <c r="G2523" s="2">
        <f t="shared" si="354"/>
        <v>0.33407458876783647</v>
      </c>
      <c r="H2523" s="2">
        <f t="shared" si="355"/>
        <v>4.9944420823527669E-3</v>
      </c>
      <c r="I2523" s="2">
        <f t="shared" si="356"/>
        <v>0.49696215951246359</v>
      </c>
    </row>
    <row r="2524" spans="1:9" ht="13.5" x14ac:dyDescent="0.25">
      <c r="A2524" s="3">
        <f>TITRES_STAT!B2527</f>
        <v>0</v>
      </c>
      <c r="B2524" s="6">
        <f>TITRES_STAT!D2527</f>
        <v>0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1.5493364573020076E-3</v>
      </c>
      <c r="G2524" s="2">
        <f t="shared" si="354"/>
        <v>0.31021211814156241</v>
      </c>
      <c r="H2524" s="2">
        <f t="shared" si="355"/>
        <v>4.9944420823527669E-3</v>
      </c>
      <c r="I2524" s="2">
        <f t="shared" si="356"/>
        <v>0.49696215951246359</v>
      </c>
    </row>
    <row r="2525" spans="1:9" ht="13.5" x14ac:dyDescent="0.25">
      <c r="A2525" s="3">
        <f>TITRES_STAT!B2528</f>
        <v>0</v>
      </c>
      <c r="B2525" s="6">
        <f>TITRES_STAT!D2528</f>
        <v>0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1.4386695674947214E-3</v>
      </c>
      <c r="G2525" s="2">
        <f t="shared" si="357"/>
        <v>0.28805410970287937</v>
      </c>
      <c r="H2525" s="2">
        <f t="shared" si="355"/>
        <v>4.9944420823527678E-3</v>
      </c>
      <c r="I2525" s="2">
        <f t="shared" si="356"/>
        <v>0.49696215951246359</v>
      </c>
    </row>
    <row r="2526" spans="1:9" ht="13.5" x14ac:dyDescent="0.25">
      <c r="A2526" s="3">
        <f>TITRES_STAT!B2529</f>
        <v>0</v>
      </c>
      <c r="B2526" s="6">
        <f>TITRES_STAT!D2529</f>
        <v>0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1.3359074555308128E-3</v>
      </c>
      <c r="G2526" s="2">
        <f t="shared" si="357"/>
        <v>0.26747881615267372</v>
      </c>
      <c r="H2526" s="2">
        <f t="shared" si="355"/>
        <v>4.9944420823527678E-3</v>
      </c>
      <c r="I2526" s="2">
        <f t="shared" si="356"/>
        <v>0.49696215951246359</v>
      </c>
    </row>
    <row r="2527" spans="1:9" ht="13.5" x14ac:dyDescent="0.25">
      <c r="A2527" s="3">
        <f>TITRES_STAT!B2530</f>
        <v>0</v>
      </c>
      <c r="B2527" s="6">
        <f>TITRES_STAT!D2530</f>
        <v>0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1.240485494421469E-3</v>
      </c>
      <c r="G2527" s="2">
        <f t="shared" si="357"/>
        <v>0.24837318642748274</v>
      </c>
      <c r="H2527" s="2">
        <f t="shared" si="355"/>
        <v>4.9944420823527669E-3</v>
      </c>
      <c r="I2527" s="2">
        <f t="shared" si="356"/>
        <v>0.49696215951246359</v>
      </c>
    </row>
    <row r="2528" spans="1:9" ht="13.5" x14ac:dyDescent="0.25">
      <c r="A2528" s="3">
        <f>TITRES_STAT!B2531</f>
        <v>0</v>
      </c>
      <c r="B2528" s="6">
        <f>TITRES_STAT!D2531</f>
        <v>0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1.1518793876770783E-3</v>
      </c>
      <c r="G2528" s="2">
        <f t="shared" si="357"/>
        <v>0.23063224453980541</v>
      </c>
      <c r="H2528" s="2">
        <f t="shared" si="355"/>
        <v>4.9944420823527669E-3</v>
      </c>
      <c r="I2528" s="2">
        <f t="shared" si="356"/>
        <v>0.49696215951246359</v>
      </c>
    </row>
    <row r="2529" spans="1:9" ht="13.5" x14ac:dyDescent="0.25">
      <c r="A2529" s="3">
        <f>TITRES_STAT!B2532</f>
        <v>0</v>
      </c>
      <c r="B2529" s="6">
        <f>TITRES_STAT!D2532</f>
        <v>0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1.069602288557287E-3</v>
      </c>
      <c r="G2529" s="2">
        <f t="shared" si="357"/>
        <v>0.21415851278696216</v>
      </c>
      <c r="H2529" s="2">
        <f t="shared" si="355"/>
        <v>4.9944420823527669E-3</v>
      </c>
      <c r="I2529" s="2">
        <f t="shared" si="356"/>
        <v>0.49696215951246359</v>
      </c>
    </row>
    <row r="2530" spans="1:9" ht="13.5" x14ac:dyDescent="0.25">
      <c r="A2530" s="3">
        <f>TITRES_STAT!B2533</f>
        <v>0</v>
      </c>
      <c r="B2530" s="6">
        <f>TITRES_STAT!D2533</f>
        <v>0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9.9320212508890939E-4</v>
      </c>
      <c r="G2530" s="2">
        <f t="shared" si="357"/>
        <v>0.19886147615932198</v>
      </c>
      <c r="H2530" s="2">
        <f t="shared" si="355"/>
        <v>4.9944420823527678E-3</v>
      </c>
      <c r="I2530" s="2">
        <f t="shared" si="356"/>
        <v>0.49696215951246359</v>
      </c>
    </row>
    <row r="2531" spans="1:9" ht="13.5" x14ac:dyDescent="0.25">
      <c r="A2531" s="3">
        <f>TITRES_STAT!B2534</f>
        <v>0</v>
      </c>
      <c r="B2531" s="6">
        <f>TITRES_STAT!D2534</f>
        <v>0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9.2225911615398729E-4</v>
      </c>
      <c r="G2531" s="2">
        <f t="shared" si="357"/>
        <v>0.18465708500508468</v>
      </c>
      <c r="H2531" s="2">
        <f t="shared" si="355"/>
        <v>4.9944420823527687E-3</v>
      </c>
      <c r="I2531" s="2">
        <f t="shared" si="356"/>
        <v>0.49696215951246359</v>
      </c>
    </row>
    <row r="2532" spans="1:9" ht="13.5" x14ac:dyDescent="0.25">
      <c r="A2532" s="3">
        <f>TITRES_STAT!B2535</f>
        <v>0</v>
      </c>
      <c r="B2532" s="6">
        <f>TITRES_STAT!D2535</f>
        <v>0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8.5638346500013101E-4</v>
      </c>
      <c r="G2532" s="2">
        <f t="shared" si="357"/>
        <v>0.17146729321900719</v>
      </c>
      <c r="H2532" s="2">
        <f t="shared" si="355"/>
        <v>4.9944420823527687E-3</v>
      </c>
      <c r="I2532" s="2">
        <f t="shared" si="356"/>
        <v>0.49696215951246359</v>
      </c>
    </row>
    <row r="2533" spans="1:9" ht="13.5" x14ac:dyDescent="0.25">
      <c r="A2533" s="3">
        <f>TITRES_STAT!B2536</f>
        <v>0</v>
      </c>
      <c r="B2533" s="6">
        <f>TITRES_STAT!D2536</f>
        <v>0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7.9521321750012166E-4</v>
      </c>
      <c r="G2533" s="2">
        <f t="shared" si="357"/>
        <v>0.15921962941764953</v>
      </c>
      <c r="H2533" s="2">
        <f t="shared" si="355"/>
        <v>4.9944420823527687E-3</v>
      </c>
      <c r="I2533" s="2">
        <f t="shared" si="356"/>
        <v>0.49696215951246359</v>
      </c>
    </row>
    <row r="2534" spans="1:9" ht="13.5" x14ac:dyDescent="0.25">
      <c r="A2534" s="3">
        <f>TITRES_STAT!B2537</f>
        <v>0</v>
      </c>
      <c r="B2534" s="6">
        <f>TITRES_STAT!D2537</f>
        <v>0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7.3841227339297019E-4</v>
      </c>
      <c r="G2534" s="2">
        <f t="shared" si="357"/>
        <v>0.14784679874496029</v>
      </c>
      <c r="H2534" s="2">
        <f t="shared" si="355"/>
        <v>4.9944420823527687E-3</v>
      </c>
      <c r="I2534" s="2">
        <f t="shared" si="356"/>
        <v>0.49696215951246359</v>
      </c>
    </row>
    <row r="2535" spans="1:9" ht="13.5" x14ac:dyDescent="0.25">
      <c r="A2535" s="3">
        <f>TITRES_STAT!B2538</f>
        <v>0</v>
      </c>
      <c r="B2535" s="6">
        <f>TITRES_STAT!D2538</f>
        <v>0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6.8566853957918662E-4</v>
      </c>
      <c r="G2535" s="2">
        <f t="shared" si="357"/>
        <v>0.13728631312032027</v>
      </c>
      <c r="H2535" s="2">
        <f t="shared" si="355"/>
        <v>4.9944420823527687E-3</v>
      </c>
      <c r="I2535" s="2">
        <f t="shared" si="356"/>
        <v>0.49696215951246359</v>
      </c>
    </row>
    <row r="2536" spans="1:9" ht="13.5" x14ac:dyDescent="0.25">
      <c r="A2536" s="3">
        <f>TITRES_STAT!B2539</f>
        <v>0</v>
      </c>
      <c r="B2536" s="6">
        <f>TITRES_STAT!D2539</f>
        <v>0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6.3669221532353039E-4</v>
      </c>
      <c r="G2536" s="2">
        <f t="shared" si="357"/>
        <v>0.12748014789744025</v>
      </c>
      <c r="H2536" s="2">
        <f t="shared" si="355"/>
        <v>4.9944420823527687E-3</v>
      </c>
      <c r="I2536" s="2">
        <f t="shared" si="356"/>
        <v>0.49696215951246359</v>
      </c>
    </row>
    <row r="2537" spans="1:9" ht="13.5" x14ac:dyDescent="0.25">
      <c r="A2537" s="3">
        <f>TITRES_STAT!B2540</f>
        <v>0</v>
      </c>
      <c r="B2537" s="6">
        <f>TITRES_STAT!D2540</f>
        <v>0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5.9121419994327825E-4</v>
      </c>
      <c r="G2537" s="2">
        <f t="shared" si="357"/>
        <v>0.11837442304762309</v>
      </c>
      <c r="H2537" s="2">
        <f t="shared" si="355"/>
        <v>4.9944420823527687E-3</v>
      </c>
      <c r="I2537" s="2">
        <f t="shared" si="356"/>
        <v>0.49696215951246359</v>
      </c>
    </row>
    <row r="2538" spans="1:9" ht="13.5" x14ac:dyDescent="0.25">
      <c r="A2538" s="3">
        <f>TITRES_STAT!B2541</f>
        <v>0</v>
      </c>
      <c r="B2538" s="6">
        <f>TITRES_STAT!D2541</f>
        <v>0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5.4898461423304407E-4</v>
      </c>
      <c r="G2538" s="2">
        <f t="shared" si="357"/>
        <v>0.10991910711565002</v>
      </c>
      <c r="H2538" s="2">
        <f t="shared" si="355"/>
        <v>4.9944420823527678E-3</v>
      </c>
      <c r="I2538" s="2">
        <f t="shared" si="356"/>
        <v>0.49696215951246359</v>
      </c>
    </row>
    <row r="2539" spans="1:9" ht="13.5" x14ac:dyDescent="0.25">
      <c r="A2539" s="3">
        <f>TITRES_STAT!B2542</f>
        <v>0</v>
      </c>
      <c r="B2539" s="6">
        <f>TITRES_STAT!D2542</f>
        <v>0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5.0977142750211239E-4</v>
      </c>
      <c r="G2539" s="2">
        <f t="shared" si="357"/>
        <v>0.10206774232167502</v>
      </c>
      <c r="H2539" s="2">
        <f t="shared" si="355"/>
        <v>4.9944420823527687E-3</v>
      </c>
      <c r="I2539" s="2">
        <f t="shared" si="356"/>
        <v>0.49696215951246359</v>
      </c>
    </row>
    <row r="2540" spans="1:9" ht="13.5" x14ac:dyDescent="0.25">
      <c r="A2540" s="3">
        <f>TITRES_STAT!B2543</f>
        <v>0</v>
      </c>
      <c r="B2540" s="6">
        <f>TITRES_STAT!D2543</f>
        <v>0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4.7335918268053294E-4</v>
      </c>
      <c r="G2540" s="2">
        <f t="shared" si="357"/>
        <v>9.4777189298698244E-2</v>
      </c>
      <c r="H2540" s="2">
        <f t="shared" si="355"/>
        <v>4.9944420823527678E-3</v>
      </c>
      <c r="I2540" s="2">
        <f t="shared" si="356"/>
        <v>0.49696215951246359</v>
      </c>
    </row>
    <row r="2541" spans="1:9" ht="13.5" x14ac:dyDescent="0.25">
      <c r="A2541" s="3">
        <f>TITRES_STAT!B2544</f>
        <v>0</v>
      </c>
      <c r="B2541" s="6">
        <f>TITRES_STAT!D2544</f>
        <v>0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4.395478124890663E-4</v>
      </c>
      <c r="G2541" s="2">
        <f t="shared" si="358"/>
        <v>8.8007390063076937E-2</v>
      </c>
      <c r="H2541" s="2">
        <f t="shared" si="355"/>
        <v>4.9944420823527678E-3</v>
      </c>
      <c r="I2541" s="2">
        <f t="shared" si="356"/>
        <v>0.49696215951246359</v>
      </c>
    </row>
    <row r="2542" spans="1:9" ht="13.5" x14ac:dyDescent="0.25">
      <c r="A2542" s="3">
        <f>TITRES_STAT!B2545</f>
        <v>0</v>
      </c>
      <c r="B2542" s="6">
        <f>TITRES_STAT!D2545</f>
        <v>0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4.0815154016841866E-4</v>
      </c>
      <c r="G2542" s="2">
        <f t="shared" si="358"/>
        <v>8.172114791571429E-2</v>
      </c>
      <c r="H2542" s="2">
        <f t="shared" si="355"/>
        <v>4.9944420823527678E-3</v>
      </c>
      <c r="I2542" s="2">
        <f t="shared" si="356"/>
        <v>0.49696215951246359</v>
      </c>
    </row>
    <row r="2543" spans="1:9" ht="13.5" x14ac:dyDescent="0.25">
      <c r="A2543" s="3">
        <f>TITRES_STAT!B2546</f>
        <v>0</v>
      </c>
      <c r="B2543" s="6">
        <f>TITRES_STAT!D2546</f>
        <v>0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3.7899785872781732E-4</v>
      </c>
      <c r="G2543" s="2">
        <f t="shared" si="358"/>
        <v>7.5883923064591838E-2</v>
      </c>
      <c r="H2543" s="2">
        <f t="shared" si="355"/>
        <v>4.9944420823527687E-3</v>
      </c>
      <c r="I2543" s="2">
        <f t="shared" si="356"/>
        <v>0.49696215951246359</v>
      </c>
    </row>
    <row r="2544" spans="1:9" ht="13.5" x14ac:dyDescent="0.25">
      <c r="A2544" s="3">
        <f>TITRES_STAT!B2547</f>
        <v>0</v>
      </c>
      <c r="B2544" s="6">
        <f>TITRES_STAT!D2547</f>
        <v>0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3.519265831044018E-4</v>
      </c>
      <c r="G2544" s="2">
        <f t="shared" si="358"/>
        <v>7.0463642845692426E-2</v>
      </c>
      <c r="H2544" s="2">
        <f t="shared" si="355"/>
        <v>4.9944420823527678E-3</v>
      </c>
      <c r="I2544" s="2">
        <f t="shared" si="356"/>
        <v>0.49696215951246359</v>
      </c>
    </row>
    <row r="2545" spans="1:9" ht="13.5" x14ac:dyDescent="0.25">
      <c r="A2545" s="3">
        <f>TITRES_STAT!B2548</f>
        <v>0</v>
      </c>
      <c r="B2545" s="6">
        <f>TITRES_STAT!D2548</f>
        <v>0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3.2678897002551597E-4</v>
      </c>
      <c r="G2545" s="2">
        <f t="shared" si="358"/>
        <v>6.543052549957154E-2</v>
      </c>
      <c r="H2545" s="2">
        <f t="shared" si="355"/>
        <v>4.9944420823527678E-3</v>
      </c>
      <c r="I2545" s="2">
        <f t="shared" si="356"/>
        <v>0.49696215951246359</v>
      </c>
    </row>
    <row r="2546" spans="1:9" ht="13.5" x14ac:dyDescent="0.25">
      <c r="A2546" s="3">
        <f>TITRES_STAT!B2549</f>
        <v>0</v>
      </c>
      <c r="B2546" s="6">
        <f>TITRES_STAT!D2549</f>
        <v>0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3.0344690073797913E-4</v>
      </c>
      <c r="G2546" s="2">
        <f t="shared" si="358"/>
        <v>6.0756916535316431E-2</v>
      </c>
      <c r="H2546" s="2">
        <f t="shared" si="355"/>
        <v>4.9944420823527678E-3</v>
      </c>
      <c r="I2546" s="2">
        <f t="shared" si="356"/>
        <v>0.49696215951246359</v>
      </c>
    </row>
    <row r="2547" spans="1:9" ht="13.5" x14ac:dyDescent="0.25">
      <c r="A2547" s="3">
        <f>TITRES_STAT!B2550</f>
        <v>0</v>
      </c>
      <c r="B2547" s="6">
        <f>TITRES_STAT!D2550</f>
        <v>0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2.8177212211383777E-4</v>
      </c>
      <c r="G2547" s="2">
        <f t="shared" si="358"/>
        <v>5.6417136782793829E-2</v>
      </c>
      <c r="H2547" s="2">
        <f t="shared" si="355"/>
        <v>4.9944420823527687E-3</v>
      </c>
      <c r="I2547" s="2">
        <f t="shared" si="356"/>
        <v>0.49696215951246359</v>
      </c>
    </row>
    <row r="2548" spans="1:9" ht="13.5" x14ac:dyDescent="0.25">
      <c r="A2548" s="3">
        <f>TITRES_STAT!B2551</f>
        <v>0</v>
      </c>
      <c r="B2548" s="6">
        <f>TITRES_STAT!D2551</f>
        <v>0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2.6164554196284935E-4</v>
      </c>
      <c r="G2548" s="2">
        <f t="shared" si="358"/>
        <v>5.2387341298308555E-2</v>
      </c>
      <c r="H2548" s="2">
        <f t="shared" si="355"/>
        <v>4.9944420823527678E-3</v>
      </c>
      <c r="I2548" s="2">
        <f t="shared" si="356"/>
        <v>0.49696215951246359</v>
      </c>
    </row>
    <row r="2549" spans="1:9" ht="13.5" x14ac:dyDescent="0.25">
      <c r="A2549" s="3">
        <f>TITRES_STAT!B2552</f>
        <v>0</v>
      </c>
      <c r="B2549" s="6">
        <f>TITRES_STAT!D2552</f>
        <v>0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2.4295657467978868E-4</v>
      </c>
      <c r="G2549" s="2">
        <f t="shared" si="358"/>
        <v>4.8645388348429373E-2</v>
      </c>
      <c r="H2549" s="2">
        <f t="shared" si="355"/>
        <v>4.9944420823527678E-3</v>
      </c>
      <c r="I2549" s="2">
        <f t="shared" si="356"/>
        <v>0.49696215951246359</v>
      </c>
    </row>
    <row r="2550" spans="1:9" ht="13.5" x14ac:dyDescent="0.25">
      <c r="A2550" s="3">
        <f>TITRES_STAT!B2553</f>
        <v>0</v>
      </c>
      <c r="B2550" s="6">
        <f>TITRES_STAT!D2553</f>
        <v>0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2.2560253363123237E-4</v>
      </c>
      <c r="G2550" s="2">
        <f t="shared" si="358"/>
        <v>4.5170717752112989E-2</v>
      </c>
      <c r="H2550" s="2">
        <f t="shared" si="355"/>
        <v>4.9944420823527687E-3</v>
      </c>
      <c r="I2550" s="2">
        <f t="shared" si="356"/>
        <v>0.49696215951246359</v>
      </c>
    </row>
    <row r="2551" spans="1:9" ht="13.5" x14ac:dyDescent="0.25">
      <c r="A2551" s="3">
        <f>TITRES_STAT!B2554</f>
        <v>0</v>
      </c>
      <c r="B2551" s="6">
        <f>TITRES_STAT!D2554</f>
        <v>0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2.094880669432872E-4</v>
      </c>
      <c r="G2551" s="2">
        <f t="shared" si="358"/>
        <v>4.1944237912676353E-2</v>
      </c>
      <c r="H2551" s="2">
        <f t="shared" si="355"/>
        <v>4.9944420823527678E-3</v>
      </c>
      <c r="I2551" s="2">
        <f t="shared" si="356"/>
        <v>0.49696215951246359</v>
      </c>
    </row>
    <row r="2552" spans="1:9" ht="13.5" x14ac:dyDescent="0.25">
      <c r="A2552" s="3">
        <f>TITRES_STAT!B2555</f>
        <v>0</v>
      </c>
      <c r="B2552" s="6">
        <f>TITRES_STAT!D2555</f>
        <v>0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1.9452463359019527E-4</v>
      </c>
      <c r="G2552" s="2">
        <f t="shared" si="358"/>
        <v>3.8948220918913756E-2</v>
      </c>
      <c r="H2552" s="2">
        <f t="shared" si="355"/>
        <v>4.9944420823527678E-3</v>
      </c>
      <c r="I2552" s="2">
        <f t="shared" si="356"/>
        <v>0.49696215951246359</v>
      </c>
    </row>
    <row r="2553" spans="1:9" ht="13.5" x14ac:dyDescent="0.25">
      <c r="A2553" s="3">
        <f>TITRES_STAT!B2556</f>
        <v>0</v>
      </c>
      <c r="B2553" s="6">
        <f>TITRES_STAT!D2556</f>
        <v>0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1.8063001690518131E-4</v>
      </c>
      <c r="G2553" s="2">
        <f t="shared" si="358"/>
        <v>3.6166205138991346E-2</v>
      </c>
      <c r="H2553" s="2">
        <f t="shared" si="355"/>
        <v>4.9944420823527678E-3</v>
      </c>
      <c r="I2553" s="2">
        <f t="shared" si="356"/>
        <v>0.49696215951246359</v>
      </c>
    </row>
    <row r="2554" spans="1:9" ht="13.5" x14ac:dyDescent="0.25">
      <c r="A2554" s="3">
        <f>TITRES_STAT!B2557</f>
        <v>0</v>
      </c>
      <c r="B2554" s="6">
        <f>TITRES_STAT!D2557</f>
        <v>0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1.677278728405255E-4</v>
      </c>
      <c r="G2554" s="2">
        <f t="shared" si="358"/>
        <v>3.3582904771920538E-2</v>
      </c>
      <c r="H2554" s="2">
        <f t="shared" si="355"/>
        <v>4.9944420823527669E-3</v>
      </c>
      <c r="I2554" s="2">
        <f t="shared" si="356"/>
        <v>0.49696215951246359</v>
      </c>
    </row>
    <row r="2555" spans="1:9" ht="13.5" x14ac:dyDescent="0.25">
      <c r="A2555" s="3">
        <f>TITRES_STAT!B2558</f>
        <v>0</v>
      </c>
      <c r="B2555" s="6">
        <f>TITRES_STAT!D2558</f>
        <v>0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1.5574731049477369E-4</v>
      </c>
      <c r="G2555" s="2">
        <f t="shared" si="358"/>
        <v>3.1184125859640501E-2</v>
      </c>
      <c r="H2555" s="2">
        <f t="shared" si="355"/>
        <v>4.9944420823527678E-3</v>
      </c>
      <c r="I2555" s="2">
        <f t="shared" si="356"/>
        <v>0.49696215951246359</v>
      </c>
    </row>
    <row r="2556" spans="1:9" ht="13.5" x14ac:dyDescent="0.25">
      <c r="A2556" s="3">
        <f>TITRES_STAT!B2559</f>
        <v>0</v>
      </c>
      <c r="B2556" s="6">
        <f>TITRES_STAT!D2559</f>
        <v>0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1.4462250260228985E-4</v>
      </c>
      <c r="G2556" s="2">
        <f t="shared" si="358"/>
        <v>2.8956688298237609E-2</v>
      </c>
      <c r="H2556" s="2">
        <f t="shared" si="355"/>
        <v>4.9944420823527669E-3</v>
      </c>
      <c r="I2556" s="2">
        <f t="shared" si="356"/>
        <v>0.49696215951246359</v>
      </c>
    </row>
    <row r="2557" spans="1:9" ht="13.5" x14ac:dyDescent="0.25">
      <c r="A2557" s="3">
        <f>TITRES_STAT!B2560</f>
        <v>0</v>
      </c>
      <c r="B2557" s="6">
        <f>TITRES_STAT!D2560</f>
        <v>0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1.3429232384498343E-4</v>
      </c>
      <c r="G2557" s="2">
        <f t="shared" si="359"/>
        <v>2.6888353419792066E-2</v>
      </c>
      <c r="H2557" s="2">
        <f t="shared" si="355"/>
        <v>4.9944420823527669E-3</v>
      </c>
      <c r="I2557" s="2">
        <f t="shared" si="356"/>
        <v>0.49696215951246359</v>
      </c>
    </row>
    <row r="2558" spans="1:9" ht="13.5" x14ac:dyDescent="0.25">
      <c r="A2558" s="3">
        <f>TITRES_STAT!B2561</f>
        <v>0</v>
      </c>
      <c r="B2558" s="6">
        <f>TITRES_STAT!D2561</f>
        <v>0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1.2470001499891319E-4</v>
      </c>
      <c r="G2558" s="2">
        <f t="shared" si="359"/>
        <v>2.4967756746949777E-2</v>
      </c>
      <c r="H2558" s="2">
        <f t="shared" si="355"/>
        <v>4.9944420823527669E-3</v>
      </c>
      <c r="I2558" s="2">
        <f t="shared" si="356"/>
        <v>0.49696215951246359</v>
      </c>
    </row>
    <row r="2559" spans="1:9" ht="13.5" x14ac:dyDescent="0.25">
      <c r="A2559" s="3">
        <f>TITRES_STAT!B2562</f>
        <v>0</v>
      </c>
      <c r="B2559" s="6">
        <f>TITRES_STAT!D2562</f>
        <v>0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1.157928710704194E-4</v>
      </c>
      <c r="G2559" s="2">
        <f t="shared" si="359"/>
        <v>2.3184345550739081E-2</v>
      </c>
      <c r="H2559" s="2">
        <f t="shared" si="355"/>
        <v>4.9944420823527669E-3</v>
      </c>
      <c r="I2559" s="2">
        <f t="shared" si="356"/>
        <v>0.49696215951246359</v>
      </c>
    </row>
    <row r="2560" spans="1:9" ht="13.5" x14ac:dyDescent="0.25">
      <c r="A2560" s="3">
        <f>TITRES_STAT!B2563</f>
        <v>0</v>
      </c>
      <c r="B2560" s="6">
        <f>TITRES_STAT!D2563</f>
        <v>0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1.0752195170824658E-4</v>
      </c>
      <c r="G2560" s="2">
        <f t="shared" si="359"/>
        <v>2.1528320868543432E-2</v>
      </c>
      <c r="H2560" s="2">
        <f t="shared" si="355"/>
        <v>4.9944420823527669E-3</v>
      </c>
      <c r="I2560" s="2">
        <f t="shared" si="356"/>
        <v>0.49696215951246359</v>
      </c>
    </row>
    <row r="2561" spans="1:9" ht="13.5" x14ac:dyDescent="0.25">
      <c r="A2561" s="3">
        <f>TITRES_STAT!B2564</f>
        <v>0</v>
      </c>
      <c r="B2561" s="6">
        <f>TITRES_STAT!D2564</f>
        <v>0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9.9841812300514675E-5</v>
      </c>
      <c r="G2561" s="2">
        <f t="shared" si="359"/>
        <v>1.9990583663647473E-2</v>
      </c>
      <c r="H2561" s="2">
        <f t="shared" si="355"/>
        <v>4.9944420823527661E-3</v>
      </c>
      <c r="I2561" s="2">
        <f t="shared" si="356"/>
        <v>0.49696215951246359</v>
      </c>
    </row>
    <row r="2562" spans="1:9" ht="13.5" x14ac:dyDescent="0.25">
      <c r="A2562" s="3">
        <f>TITRES_STAT!B2565</f>
        <v>0</v>
      </c>
      <c r="B2562" s="6">
        <f>TITRES_STAT!D2565</f>
        <v>0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9.2710254279049353E-5</v>
      </c>
      <c r="G2562" s="2">
        <f t="shared" si="359"/>
        <v>1.8562684830529797E-2</v>
      </c>
      <c r="H2562" s="2">
        <f t="shared" si="355"/>
        <v>4.9944420823527669E-3</v>
      </c>
      <c r="I2562" s="2">
        <f t="shared" si="356"/>
        <v>0.49696215951246359</v>
      </c>
    </row>
    <row r="2563" spans="1:9" ht="13.5" x14ac:dyDescent="0.25">
      <c r="A2563" s="3">
        <f>TITRES_STAT!B2566</f>
        <v>0</v>
      </c>
      <c r="B2563" s="6">
        <f>TITRES_STAT!D2566</f>
        <v>0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8.6088093259117259E-5</v>
      </c>
      <c r="G2563" s="2">
        <f t="shared" si="359"/>
        <v>1.7236778771206239E-2</v>
      </c>
      <c r="H2563" s="2">
        <f t="shared" si="355"/>
        <v>4.9944420823527669E-3</v>
      </c>
      <c r="I2563" s="2">
        <f t="shared" si="356"/>
        <v>0.49696215951246359</v>
      </c>
    </row>
    <row r="2564" spans="1:9" ht="13.5" x14ac:dyDescent="0.25">
      <c r="A2564" s="3">
        <f>TITRES_STAT!B2567</f>
        <v>0</v>
      </c>
      <c r="B2564" s="6">
        <f>TITRES_STAT!D2567</f>
        <v>0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7.9938943740608887E-5</v>
      </c>
      <c r="G2564" s="2">
        <f t="shared" si="359"/>
        <v>1.600558028754865E-2</v>
      </c>
      <c r="H2564" s="2">
        <f t="shared" si="355"/>
        <v>4.9944420823527678E-3</v>
      </c>
      <c r="I2564" s="2">
        <f t="shared" si="356"/>
        <v>0.49696215951246359</v>
      </c>
    </row>
    <row r="2565" spans="1:9" ht="13.5" x14ac:dyDescent="0.25">
      <c r="A2565" s="3">
        <f>TITRES_STAT!B2568</f>
        <v>0</v>
      </c>
      <c r="B2565" s="6">
        <f>TITRES_STAT!D2568</f>
        <v>0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7.422901918770825E-5</v>
      </c>
      <c r="G2565" s="2">
        <f t="shared" si="359"/>
        <v>1.4862324552723747E-2</v>
      </c>
      <c r="H2565" s="2">
        <f t="shared" si="355"/>
        <v>4.9944420823527669E-3</v>
      </c>
      <c r="I2565" s="2">
        <f t="shared" si="356"/>
        <v>0.49696215951246359</v>
      </c>
    </row>
    <row r="2566" spans="1:9" ht="13.5" x14ac:dyDescent="0.25">
      <c r="A2566" s="3">
        <f>TITRES_STAT!B2569</f>
        <v>0</v>
      </c>
      <c r="B2566" s="6">
        <f>TITRES_STAT!D2569</f>
        <v>0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6.8926946388586229E-5</v>
      </c>
      <c r="G2566" s="2">
        <f t="shared" si="359"/>
        <v>1.3800729941814907E-2</v>
      </c>
      <c r="H2566" s="2">
        <f t="shared" si="355"/>
        <v>4.9944420823527669E-3</v>
      </c>
      <c r="I2566" s="2">
        <f t="shared" si="356"/>
        <v>0.49696215951246359</v>
      </c>
    </row>
    <row r="2567" spans="1:9" ht="13.5" x14ac:dyDescent="0.25">
      <c r="A2567" s="3">
        <f>TITRES_STAT!B2570</f>
        <v>0</v>
      </c>
      <c r="B2567" s="6">
        <f>TITRES_STAT!D2570</f>
        <v>0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6.4003593075115782E-5</v>
      </c>
      <c r="G2567" s="2">
        <f t="shared" si="359"/>
        <v>1.2814963517399556E-2</v>
      </c>
      <c r="H2567" s="2">
        <f t="shared" si="355"/>
        <v>4.9944420823527669E-3</v>
      </c>
      <c r="I2567" s="2">
        <f t="shared" si="356"/>
        <v>0.49696215951246359</v>
      </c>
    </row>
    <row r="2568" spans="1:9" ht="13.5" x14ac:dyDescent="0.25">
      <c r="A2568" s="3">
        <f>TITRES_STAT!B2571</f>
        <v>0</v>
      </c>
      <c r="B2568" s="6">
        <f>TITRES_STAT!D2571</f>
        <v>0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5.9431907855464654E-5</v>
      </c>
      <c r="G2568" s="2">
        <f t="shared" si="359"/>
        <v>1.1899608980442445E-2</v>
      </c>
      <c r="H2568" s="2">
        <f t="shared" si="355"/>
        <v>4.9944420823527669E-3</v>
      </c>
      <c r="I2568" s="2">
        <f t="shared" si="356"/>
        <v>0.49696215951246359</v>
      </c>
    </row>
    <row r="2569" spans="1:9" ht="13.5" x14ac:dyDescent="0.25">
      <c r="A2569" s="3">
        <f>TITRES_STAT!B2572</f>
        <v>0</v>
      </c>
      <c r="B2569" s="6">
        <f>TITRES_STAT!D2572</f>
        <v>0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5.5186771580074324E-5</v>
      </c>
      <c r="G2569" s="2">
        <f t="shared" si="359"/>
        <v>1.1049636910410842E-2</v>
      </c>
      <c r="H2569" s="2">
        <f t="shared" si="355"/>
        <v>4.9944420823527669E-3</v>
      </c>
      <c r="I2569" s="2">
        <f t="shared" si="356"/>
        <v>0.49696215951246359</v>
      </c>
    </row>
    <row r="2570" spans="1:9" ht="13.5" x14ac:dyDescent="0.25">
      <c r="A2570" s="3">
        <f>TITRES_STAT!B2573</f>
        <v>0</v>
      </c>
      <c r="B2570" s="6">
        <f>TITRES_STAT!D2573</f>
        <v>0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5.1244859324354729E-5</v>
      </c>
      <c r="G2570" s="2">
        <f t="shared" si="359"/>
        <v>1.0260377131095783E-2</v>
      </c>
      <c r="H2570" s="2">
        <f t="shared" si="355"/>
        <v>4.9944420823527669E-3</v>
      </c>
      <c r="I2570" s="2">
        <f t="shared" si="356"/>
        <v>0.49696215951246359</v>
      </c>
    </row>
    <row r="2571" spans="1:9" ht="13.5" x14ac:dyDescent="0.25">
      <c r="A2571" s="3">
        <f>TITRES_STAT!B2574</f>
        <v>0</v>
      </c>
      <c r="B2571" s="6">
        <f>TITRES_STAT!D2574</f>
        <v>0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4.7584512229757962E-5</v>
      </c>
      <c r="G2571" s="2">
        <f t="shared" si="359"/>
        <v>9.5274930503032283E-3</v>
      </c>
      <c r="H2571" s="2">
        <f t="shared" si="355"/>
        <v>4.9944420823527661E-3</v>
      </c>
      <c r="I2571" s="2">
        <f t="shared" si="356"/>
        <v>0.49696215951246359</v>
      </c>
    </row>
    <row r="2572" spans="1:9" ht="13.5" x14ac:dyDescent="0.25">
      <c r="A2572" s="3">
        <f>TITRES_STAT!B2575</f>
        <v>0</v>
      </c>
      <c r="B2572" s="6">
        <f>TITRES_STAT!D2575</f>
        <v>0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4.4185618499060966E-5</v>
      </c>
      <c r="G2572" s="2">
        <f t="shared" si="359"/>
        <v>8.846957832424427E-3</v>
      </c>
      <c r="H2572" s="2">
        <f t="shared" si="355"/>
        <v>4.9944420823527661E-3</v>
      </c>
      <c r="I2572" s="2">
        <f t="shared" si="356"/>
        <v>0.49696215951246359</v>
      </c>
    </row>
    <row r="2573" spans="1:9" ht="13.5" x14ac:dyDescent="0.25">
      <c r="A2573" s="3">
        <f>TITRES_STAT!B2576</f>
        <v>0</v>
      </c>
      <c r="B2573" s="6">
        <f>TITRES_STAT!D2576</f>
        <v>0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4.1029502891985185E-5</v>
      </c>
      <c r="G2573" s="2">
        <f t="shared" si="363"/>
        <v>8.2150322729655396E-3</v>
      </c>
      <c r="H2573" s="2">
        <f t="shared" si="355"/>
        <v>4.9944420823527661E-3</v>
      </c>
      <c r="I2573" s="2">
        <f t="shared" si="356"/>
        <v>0.49696215951246359</v>
      </c>
    </row>
    <row r="2574" spans="1:9" ht="13.5" x14ac:dyDescent="0.25">
      <c r="A2574" s="3">
        <f>TITRES_STAT!B2577</f>
        <v>0</v>
      </c>
      <c r="B2574" s="6">
        <f>TITRES_STAT!D2577</f>
        <v>0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3.8098824113986241E-5</v>
      </c>
      <c r="G2574" s="2">
        <f t="shared" si="363"/>
        <v>7.6282442534680011E-3</v>
      </c>
      <c r="H2574" s="2">
        <f t="shared" si="355"/>
        <v>4.9944420823527652E-3</v>
      </c>
      <c r="I2574" s="2">
        <f t="shared" si="356"/>
        <v>0.49696215951246359</v>
      </c>
    </row>
    <row r="2575" spans="1:9" ht="13.5" x14ac:dyDescent="0.25">
      <c r="A2575" s="3">
        <f>TITRES_STAT!B2578</f>
        <v>0</v>
      </c>
      <c r="B2575" s="6">
        <f>TITRES_STAT!D2578</f>
        <v>0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3.5377479534415801E-5</v>
      </c>
      <c r="G2575" s="2">
        <f t="shared" si="363"/>
        <v>7.0833696639345722E-3</v>
      </c>
      <c r="H2575" s="2">
        <f t="shared" si="355"/>
        <v>4.9944420823527669E-3</v>
      </c>
      <c r="I2575" s="2">
        <f t="shared" si="356"/>
        <v>0.49696215951246359</v>
      </c>
    </row>
    <row r="2576" spans="1:9" ht="13.5" x14ac:dyDescent="0.25">
      <c r="A2576" s="3">
        <f>TITRES_STAT!B2579</f>
        <v>0</v>
      </c>
      <c r="B2576" s="6">
        <f>TITRES_STAT!D2579</f>
        <v>0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3.2850516710528957E-5</v>
      </c>
      <c r="G2576" s="2">
        <f t="shared" si="363"/>
        <v>6.5774146879392457E-3</v>
      </c>
      <c r="H2576" s="2">
        <f t="shared" si="355"/>
        <v>4.9944420823527661E-3</v>
      </c>
      <c r="I2576" s="2">
        <f t="shared" si="356"/>
        <v>0.49696215951246359</v>
      </c>
    </row>
    <row r="2577" spans="1:9" ht="13.5" x14ac:dyDescent="0.25">
      <c r="A2577" s="3">
        <f>TITRES_STAT!B2580</f>
        <v>0</v>
      </c>
      <c r="B2577" s="6">
        <f>TITRES_STAT!D2580</f>
        <v>0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3.050405123120546E-5</v>
      </c>
      <c r="G2577" s="2">
        <f t="shared" si="363"/>
        <v>6.107599353086442E-3</v>
      </c>
      <c r="H2577" s="2">
        <f t="shared" ref="H2577:H2640" si="364">F2577/G2577</f>
        <v>4.9944420823527669E-3</v>
      </c>
      <c r="I2577" s="2">
        <f t="shared" ref="I2577:I2640" si="365">IF(G2577=0,100,100-(100/(1+H2577)))</f>
        <v>0.49696215951246359</v>
      </c>
    </row>
    <row r="2578" spans="1:9" ht="13.5" x14ac:dyDescent="0.25">
      <c r="A2578" s="3">
        <f>TITRES_STAT!B2581</f>
        <v>0</v>
      </c>
      <c r="B2578" s="6">
        <f>TITRES_STAT!D2581</f>
        <v>0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2.8325190428976496E-5</v>
      </c>
      <c r="G2578" s="2">
        <f t="shared" si="363"/>
        <v>5.6713422564374106E-3</v>
      </c>
      <c r="H2578" s="2">
        <f t="shared" si="364"/>
        <v>4.9944420823527661E-3</v>
      </c>
      <c r="I2578" s="2">
        <f t="shared" si="365"/>
        <v>0.49696215951246359</v>
      </c>
    </row>
    <row r="2579" spans="1:9" ht="13.5" x14ac:dyDescent="0.25">
      <c r="A2579" s="3">
        <f>TITRES_STAT!B2582</f>
        <v>0</v>
      </c>
      <c r="B2579" s="6">
        <f>TITRES_STAT!D2582</f>
        <v>0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2.630196254119246E-5</v>
      </c>
      <c r="G2579" s="2">
        <f t="shared" si="363"/>
        <v>5.2662463809775963E-3</v>
      </c>
      <c r="H2579" s="2">
        <f t="shared" si="364"/>
        <v>4.9944420823527652E-3</v>
      </c>
      <c r="I2579" s="2">
        <f t="shared" si="365"/>
        <v>0.49696215951246359</v>
      </c>
    </row>
    <row r="2580" spans="1:9" ht="13.5" x14ac:dyDescent="0.25">
      <c r="A2580" s="3">
        <f>TITRES_STAT!B2583</f>
        <v>0</v>
      </c>
      <c r="B2580" s="6">
        <f>TITRES_STAT!D2583</f>
        <v>0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2.4423250931107283E-5</v>
      </c>
      <c r="G2580" s="2">
        <f t="shared" si="363"/>
        <v>4.8900859251934823E-3</v>
      </c>
      <c r="H2580" s="2">
        <f t="shared" si="364"/>
        <v>4.9944420823527652E-3</v>
      </c>
      <c r="I2580" s="2">
        <f t="shared" si="365"/>
        <v>0.49696215951246359</v>
      </c>
    </row>
    <row r="2581" spans="1:9" ht="13.5" x14ac:dyDescent="0.25">
      <c r="A2581" s="3">
        <f>TITRES_STAT!B2584</f>
        <v>0</v>
      </c>
      <c r="B2581" s="6">
        <f>TITRES_STAT!D2584</f>
        <v>0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2.267873300745676E-5</v>
      </c>
      <c r="G2581" s="2">
        <f t="shared" si="363"/>
        <v>4.5407940733939471E-3</v>
      </c>
      <c r="H2581" s="2">
        <f t="shared" si="364"/>
        <v>4.9944420823527652E-3</v>
      </c>
      <c r="I2581" s="2">
        <f t="shared" si="365"/>
        <v>0.49696215951246359</v>
      </c>
    </row>
    <row r="2582" spans="1:9" ht="13.5" x14ac:dyDescent="0.25">
      <c r="A2582" s="3">
        <f>TITRES_STAT!B2585</f>
        <v>0</v>
      </c>
      <c r="B2582" s="6">
        <f>TITRES_STAT!D2585</f>
        <v>0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2.1058823506924132E-5</v>
      </c>
      <c r="G2582" s="2">
        <f t="shared" si="363"/>
        <v>4.2164516395800941E-3</v>
      </c>
      <c r="H2582" s="2">
        <f t="shared" si="364"/>
        <v>4.9944420823527643E-3</v>
      </c>
      <c r="I2582" s="2">
        <f t="shared" si="365"/>
        <v>0.49696215951246359</v>
      </c>
    </row>
    <row r="2583" spans="1:9" ht="13.5" x14ac:dyDescent="0.25">
      <c r="A2583" s="3">
        <f>TITRES_STAT!B2586</f>
        <v>0</v>
      </c>
      <c r="B2583" s="6">
        <f>TITRES_STAT!D2586</f>
        <v>0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1.9554621827858125E-5</v>
      </c>
      <c r="G2583" s="2">
        <f t="shared" si="363"/>
        <v>3.9152765224672306E-3</v>
      </c>
      <c r="H2583" s="2">
        <f t="shared" si="364"/>
        <v>4.9944420823527643E-3</v>
      </c>
      <c r="I2583" s="2">
        <f t="shared" si="365"/>
        <v>0.49696215951246359</v>
      </c>
    </row>
    <row r="2584" spans="1:9" ht="13.5" x14ac:dyDescent="0.25">
      <c r="A2584" s="3">
        <f>TITRES_STAT!B2587</f>
        <v>0</v>
      </c>
      <c r="B2584" s="6">
        <f>TITRES_STAT!D2587</f>
        <v>0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1.8157863125868259E-5</v>
      </c>
      <c r="G2584" s="2">
        <f t="shared" si="363"/>
        <v>3.6356139137195711E-3</v>
      </c>
      <c r="H2584" s="2">
        <f t="shared" si="364"/>
        <v>4.9944420823527643E-3</v>
      </c>
      <c r="I2584" s="2">
        <f t="shared" si="365"/>
        <v>0.49696215951246359</v>
      </c>
    </row>
    <row r="2585" spans="1:9" ht="13.5" x14ac:dyDescent="0.25">
      <c r="A2585" s="3">
        <f>TITRES_STAT!B2588</f>
        <v>0</v>
      </c>
      <c r="B2585" s="6">
        <f>TITRES_STAT!D2588</f>
        <v>0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1.6860872902591956E-5</v>
      </c>
      <c r="G2585" s="2">
        <f t="shared" si="363"/>
        <v>3.3759272055967448E-3</v>
      </c>
      <c r="H2585" s="2">
        <f t="shared" si="364"/>
        <v>4.9944420823527643E-3</v>
      </c>
      <c r="I2585" s="2">
        <f t="shared" si="365"/>
        <v>0.49696215951246359</v>
      </c>
    </row>
    <row r="2586" spans="1:9" ht="13.5" x14ac:dyDescent="0.25">
      <c r="A2586" s="3">
        <f>TITRES_STAT!B2589</f>
        <v>0</v>
      </c>
      <c r="B2586" s="6">
        <f>TITRES_STAT!D2589</f>
        <v>0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1.5656524838121101E-5</v>
      </c>
      <c r="G2586" s="2">
        <f t="shared" si="363"/>
        <v>3.1347895480541206E-3</v>
      </c>
      <c r="H2586" s="2">
        <f t="shared" si="364"/>
        <v>4.9944420823527635E-3</v>
      </c>
      <c r="I2586" s="2">
        <f t="shared" si="365"/>
        <v>0.49696215951246359</v>
      </c>
    </row>
    <row r="2587" spans="1:9" ht="13.5" x14ac:dyDescent="0.25">
      <c r="A2587" s="3">
        <f>TITRES_STAT!B2590</f>
        <v>0</v>
      </c>
      <c r="B2587" s="6">
        <f>TITRES_STAT!D2590</f>
        <v>0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1.4538201635398164E-5</v>
      </c>
      <c r="G2587" s="2">
        <f t="shared" si="363"/>
        <v>2.910876008907398E-3</v>
      </c>
      <c r="H2587" s="2">
        <f t="shared" si="364"/>
        <v>4.9944420823527626E-3</v>
      </c>
      <c r="I2587" s="2">
        <f t="shared" si="365"/>
        <v>0.49696215951246359</v>
      </c>
    </row>
    <row r="2588" spans="1:9" ht="13.5" x14ac:dyDescent="0.25">
      <c r="A2588" s="3">
        <f>TITRES_STAT!B2591</f>
        <v>0</v>
      </c>
      <c r="B2588" s="6">
        <f>TITRES_STAT!D2591</f>
        <v>0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1.3499758661441151E-5</v>
      </c>
      <c r="G2588" s="2">
        <f t="shared" si="363"/>
        <v>2.7029562939854409E-3</v>
      </c>
      <c r="H2588" s="2">
        <f t="shared" si="364"/>
        <v>4.9944420823527626E-3</v>
      </c>
      <c r="I2588" s="2">
        <f t="shared" si="365"/>
        <v>0.49696215951246359</v>
      </c>
    </row>
    <row r="2589" spans="1:9" ht="13.5" x14ac:dyDescent="0.25">
      <c r="A2589" s="3">
        <f>TITRES_STAT!B2592</f>
        <v>0</v>
      </c>
      <c r="B2589" s="6">
        <f>TITRES_STAT!D2592</f>
        <v>0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1.2535490185623928E-5</v>
      </c>
      <c r="G2589" s="2">
        <f t="shared" si="366"/>
        <v>2.5098879872721947E-3</v>
      </c>
      <c r="H2589" s="2">
        <f t="shared" si="364"/>
        <v>4.9944420823527643E-3</v>
      </c>
      <c r="I2589" s="2">
        <f t="shared" si="365"/>
        <v>0.49696215951246359</v>
      </c>
    </row>
    <row r="2590" spans="1:9" ht="13.5" x14ac:dyDescent="0.25">
      <c r="A2590" s="3">
        <f>TITRES_STAT!B2593</f>
        <v>0</v>
      </c>
      <c r="B2590" s="6">
        <f>TITRES_STAT!D2593</f>
        <v>0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1.1640098029507933E-5</v>
      </c>
      <c r="G2590" s="2">
        <f t="shared" si="366"/>
        <v>2.3306102738956092E-3</v>
      </c>
      <c r="H2590" s="2">
        <f t="shared" si="364"/>
        <v>4.9944420823527643E-3</v>
      </c>
      <c r="I2590" s="2">
        <f t="shared" si="365"/>
        <v>0.49696215951246359</v>
      </c>
    </row>
    <row r="2591" spans="1:9" ht="13.5" x14ac:dyDescent="0.25">
      <c r="A2591" s="3">
        <f>TITRES_STAT!B2594</f>
        <v>0</v>
      </c>
      <c r="B2591" s="6">
        <f>TITRES_STAT!D2594</f>
        <v>0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1.0808662455971652E-5</v>
      </c>
      <c r="G2591" s="2">
        <f t="shared" si="366"/>
        <v>2.1641381114744945E-3</v>
      </c>
      <c r="H2591" s="2">
        <f t="shared" si="364"/>
        <v>4.9944420823527635E-3</v>
      </c>
      <c r="I2591" s="2">
        <f t="shared" si="365"/>
        <v>0.49696215951246359</v>
      </c>
    </row>
    <row r="2592" spans="1:9" ht="13.5" x14ac:dyDescent="0.25">
      <c r="A2592" s="3">
        <f>TITRES_STAT!B2595</f>
        <v>0</v>
      </c>
      <c r="B2592" s="6">
        <f>TITRES_STAT!D2595</f>
        <v>0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1.0036615137687963E-5</v>
      </c>
      <c r="G2592" s="2">
        <f t="shared" si="366"/>
        <v>2.0095568177977449E-3</v>
      </c>
      <c r="H2592" s="2">
        <f t="shared" si="364"/>
        <v>4.9944420823527635E-3</v>
      </c>
      <c r="I2592" s="2">
        <f t="shared" si="365"/>
        <v>0.49696215951246359</v>
      </c>
    </row>
    <row r="2593" spans="1:9" ht="13.5" x14ac:dyDescent="0.25">
      <c r="A2593" s="3">
        <f>TITRES_STAT!B2596</f>
        <v>0</v>
      </c>
      <c r="B2593" s="6">
        <f>TITRES_STAT!D2596</f>
        <v>0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9.3197140564245372E-6</v>
      </c>
      <c r="G2593" s="2">
        <f t="shared" si="366"/>
        <v>1.8660170450979059E-3</v>
      </c>
      <c r="H2593" s="2">
        <f t="shared" si="364"/>
        <v>4.9944420823527643E-3</v>
      </c>
      <c r="I2593" s="2">
        <f t="shared" si="365"/>
        <v>0.49696215951246359</v>
      </c>
    </row>
    <row r="2594" spans="1:9" ht="13.5" x14ac:dyDescent="0.25">
      <c r="A2594" s="3">
        <f>TITRES_STAT!B2597</f>
        <v>0</v>
      </c>
      <c r="B2594" s="6">
        <f>TITRES_STAT!D2597</f>
        <v>0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8.6540201952513555E-6</v>
      </c>
      <c r="G2594" s="2">
        <f t="shared" si="366"/>
        <v>1.7327301133051984E-3</v>
      </c>
      <c r="H2594" s="2">
        <f t="shared" si="364"/>
        <v>4.9944420823527635E-3</v>
      </c>
      <c r="I2594" s="2">
        <f t="shared" si="365"/>
        <v>0.49696215951246359</v>
      </c>
    </row>
    <row r="2595" spans="1:9" ht="13.5" x14ac:dyDescent="0.25">
      <c r="A2595" s="3">
        <f>TITRES_STAT!B2598</f>
        <v>0</v>
      </c>
      <c r="B2595" s="6">
        <f>TITRES_STAT!D2598</f>
        <v>0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8.0358758955905445E-6</v>
      </c>
      <c r="G2595" s="2">
        <f t="shared" si="366"/>
        <v>1.6089636766405415E-3</v>
      </c>
      <c r="H2595" s="2">
        <f t="shared" si="364"/>
        <v>4.9944420823527635E-3</v>
      </c>
      <c r="I2595" s="2">
        <f t="shared" si="365"/>
        <v>0.49696215951246359</v>
      </c>
    </row>
    <row r="2596" spans="1:9" ht="13.5" x14ac:dyDescent="0.25">
      <c r="A2596" s="3">
        <f>TITRES_STAT!B2599</f>
        <v>0</v>
      </c>
      <c r="B2596" s="6">
        <f>TITRES_STAT!D2599</f>
        <v>0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7.4618847601912197E-6</v>
      </c>
      <c r="G2596" s="2">
        <f t="shared" si="366"/>
        <v>1.4940376997376458E-3</v>
      </c>
      <c r="H2596" s="2">
        <f t="shared" si="364"/>
        <v>4.9944420823527626E-3</v>
      </c>
      <c r="I2596" s="2">
        <f t="shared" si="365"/>
        <v>0.49696215951246359</v>
      </c>
    </row>
    <row r="2597" spans="1:9" ht="13.5" x14ac:dyDescent="0.25">
      <c r="A2597" s="3">
        <f>TITRES_STAT!B2600</f>
        <v>0</v>
      </c>
      <c r="B2597" s="6">
        <f>TITRES_STAT!D2600</f>
        <v>0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6.9288929916061329E-6</v>
      </c>
      <c r="G2597" s="2">
        <f t="shared" si="366"/>
        <v>1.3873207211849569E-3</v>
      </c>
      <c r="H2597" s="2">
        <f t="shared" si="364"/>
        <v>4.9944420823527635E-3</v>
      </c>
      <c r="I2597" s="2">
        <f t="shared" si="365"/>
        <v>0.49696215951246359</v>
      </c>
    </row>
    <row r="2598" spans="1:9" ht="13.5" x14ac:dyDescent="0.25">
      <c r="A2598" s="3">
        <f>TITRES_STAT!B2601</f>
        <v>0</v>
      </c>
      <c r="B2598" s="6">
        <f>TITRES_STAT!D2601</f>
        <v>0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6.4339720636342664E-6</v>
      </c>
      <c r="G2598" s="2">
        <f t="shared" si="366"/>
        <v>1.28822638395746E-3</v>
      </c>
      <c r="H2598" s="2">
        <f t="shared" si="364"/>
        <v>4.9944420823527635E-3</v>
      </c>
      <c r="I2598" s="2">
        <f t="shared" si="365"/>
        <v>0.49696215951246359</v>
      </c>
    </row>
    <row r="2599" spans="1:9" ht="13.5" x14ac:dyDescent="0.25">
      <c r="A2599" s="3">
        <f>TITRES_STAT!B2602</f>
        <v>0</v>
      </c>
      <c r="B2599" s="6">
        <f>TITRES_STAT!D2602</f>
        <v>0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5.9744026305175324E-6</v>
      </c>
      <c r="G2599" s="2">
        <f t="shared" si="366"/>
        <v>1.1962102136747843E-3</v>
      </c>
      <c r="H2599" s="2">
        <f t="shared" si="364"/>
        <v>4.9944420823527626E-3</v>
      </c>
      <c r="I2599" s="2">
        <f t="shared" si="365"/>
        <v>0.49696215951246359</v>
      </c>
    </row>
    <row r="2600" spans="1:9" ht="13.5" x14ac:dyDescent="0.25">
      <c r="A2600" s="3">
        <f>TITRES_STAT!B2603</f>
        <v>0</v>
      </c>
      <c r="B2600" s="6">
        <f>TITRES_STAT!D2603</f>
        <v>0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5.5476595854805655E-6</v>
      </c>
      <c r="G2600" s="2">
        <f t="shared" si="366"/>
        <v>1.1107666269837284E-3</v>
      </c>
      <c r="H2600" s="2">
        <f t="shared" si="364"/>
        <v>4.9944420823527617E-3</v>
      </c>
      <c r="I2600" s="2">
        <f t="shared" si="365"/>
        <v>0.49696215951246359</v>
      </c>
    </row>
    <row r="2601" spans="1:9" ht="13.5" x14ac:dyDescent="0.25">
      <c r="A2601" s="3">
        <f>TITRES_STAT!B2604</f>
        <v>0</v>
      </c>
      <c r="B2601" s="6">
        <f>TITRES_STAT!D2604</f>
        <v>0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5.1513981865176679E-6</v>
      </c>
      <c r="G2601" s="2">
        <f t="shared" si="366"/>
        <v>1.0314261536277477E-3</v>
      </c>
      <c r="H2601" s="2">
        <f t="shared" si="364"/>
        <v>4.9944420823527617E-3</v>
      </c>
      <c r="I2601" s="2">
        <f t="shared" si="365"/>
        <v>0.49696215951246359</v>
      </c>
    </row>
    <row r="2602" spans="1:9" ht="13.5" x14ac:dyDescent="0.25">
      <c r="A2602" s="3">
        <f>TITRES_STAT!B2605</f>
        <v>0</v>
      </c>
      <c r="B2602" s="6">
        <f>TITRES_STAT!D2605</f>
        <v>0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4.7834411731949776E-6</v>
      </c>
      <c r="G2602" s="2">
        <f t="shared" si="366"/>
        <v>9.5775285694005134E-4</v>
      </c>
      <c r="H2602" s="2">
        <f t="shared" si="364"/>
        <v>4.9944420823527626E-3</v>
      </c>
      <c r="I2602" s="2">
        <f t="shared" si="365"/>
        <v>0.49696215951246359</v>
      </c>
    </row>
    <row r="2603" spans="1:9" ht="13.5" x14ac:dyDescent="0.25">
      <c r="A2603" s="3">
        <f>TITRES_STAT!B2606</f>
        <v>0</v>
      </c>
      <c r="B2603" s="6">
        <f>TITRES_STAT!D2606</f>
        <v>0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4.4417668036810504E-6</v>
      </c>
      <c r="G2603" s="2">
        <f t="shared" si="366"/>
        <v>8.8934193858719059E-4</v>
      </c>
      <c r="H2603" s="2">
        <f t="shared" si="364"/>
        <v>4.9944420823527617E-3</v>
      </c>
      <c r="I2603" s="2">
        <f t="shared" si="365"/>
        <v>0.49696215951246359</v>
      </c>
    </row>
    <row r="2604" spans="1:9" ht="13.5" x14ac:dyDescent="0.25">
      <c r="A2604" s="3">
        <f>TITRES_STAT!B2607</f>
        <v>0</v>
      </c>
      <c r="B2604" s="6">
        <f>TITRES_STAT!D2607</f>
        <v>0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4.1244977462752613E-6</v>
      </c>
      <c r="G2604" s="2">
        <f t="shared" si="366"/>
        <v>8.2581751440239119E-4</v>
      </c>
      <c r="H2604" s="2">
        <f t="shared" si="364"/>
        <v>4.9944420823527626E-3</v>
      </c>
      <c r="I2604" s="2">
        <f t="shared" si="365"/>
        <v>0.49696215951246359</v>
      </c>
    </row>
    <row r="2605" spans="1:9" ht="13.5" x14ac:dyDescent="0.25">
      <c r="A2605" s="3">
        <f>TITRES_STAT!B2608</f>
        <v>0</v>
      </c>
      <c r="B2605" s="6">
        <f>TITRES_STAT!D2608</f>
        <v>0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3.8298907643984565E-6</v>
      </c>
      <c r="G2605" s="2">
        <f t="shared" si="367"/>
        <v>7.6683054908793465E-4</v>
      </c>
      <c r="H2605" s="2">
        <f t="shared" si="364"/>
        <v>4.9944420823527626E-3</v>
      </c>
      <c r="I2605" s="2">
        <f t="shared" si="365"/>
        <v>0.49696215951246359</v>
      </c>
    </row>
    <row r="2606" spans="1:9" ht="13.5" x14ac:dyDescent="0.25">
      <c r="A2606" s="3">
        <f>TITRES_STAT!B2609</f>
        <v>0</v>
      </c>
      <c r="B2606" s="6">
        <f>TITRES_STAT!D2609</f>
        <v>0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3.5563271383699956E-6</v>
      </c>
      <c r="G2606" s="2">
        <f t="shared" si="367"/>
        <v>7.1205693843879648E-4</v>
      </c>
      <c r="H2606" s="2">
        <f t="shared" si="364"/>
        <v>4.9944420823527626E-3</v>
      </c>
      <c r="I2606" s="2">
        <f t="shared" si="365"/>
        <v>0.49696215951246359</v>
      </c>
    </row>
    <row r="2607" spans="1:9" ht="13.5" x14ac:dyDescent="0.25">
      <c r="A2607" s="3">
        <f>TITRES_STAT!B2610</f>
        <v>0</v>
      </c>
      <c r="B2607" s="6">
        <f>TITRES_STAT!D2610</f>
        <v>0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3.3023037713435671E-6</v>
      </c>
      <c r="G2607" s="2">
        <f t="shared" si="367"/>
        <v>6.6119572855031106E-4</v>
      </c>
      <c r="H2607" s="2">
        <f t="shared" si="364"/>
        <v>4.9944420823527617E-3</v>
      </c>
      <c r="I2607" s="2">
        <f t="shared" si="365"/>
        <v>0.49696215951246359</v>
      </c>
    </row>
    <row r="2608" spans="1:9" ht="13.5" x14ac:dyDescent="0.25">
      <c r="A2608" s="3">
        <f>TITRES_STAT!B2611</f>
        <v>0</v>
      </c>
      <c r="B2608" s="6">
        <f>TITRES_STAT!D2611</f>
        <v>0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3.0664249305333123E-6</v>
      </c>
      <c r="G2608" s="2">
        <f t="shared" si="367"/>
        <v>6.1396746222528874E-4</v>
      </c>
      <c r="H2608" s="2">
        <f t="shared" si="364"/>
        <v>4.9944420823527626E-3</v>
      </c>
      <c r="I2608" s="2">
        <f t="shared" si="365"/>
        <v>0.49696215951246359</v>
      </c>
    </row>
    <row r="2609" spans="1:9" ht="13.5" x14ac:dyDescent="0.25">
      <c r="A2609" s="3">
        <f>TITRES_STAT!B2612</f>
        <v>0</v>
      </c>
      <c r="B2609" s="6">
        <f>TITRES_STAT!D2612</f>
        <v>0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2.8473945783523615E-6</v>
      </c>
      <c r="G2609" s="2">
        <f t="shared" si="367"/>
        <v>5.7011264349491101E-4</v>
      </c>
      <c r="H2609" s="2">
        <f t="shared" si="364"/>
        <v>4.9944420823527626E-3</v>
      </c>
      <c r="I2609" s="2">
        <f t="shared" si="365"/>
        <v>0.49696215951246359</v>
      </c>
    </row>
    <row r="2610" spans="1:9" ht="13.5" x14ac:dyDescent="0.25">
      <c r="A2610" s="3">
        <f>TITRES_STAT!B2613</f>
        <v>0</v>
      </c>
      <c r="B2610" s="6">
        <f>TITRES_STAT!D2613</f>
        <v>0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2.644009251327193E-6</v>
      </c>
      <c r="G2610" s="2">
        <f t="shared" si="367"/>
        <v>5.2939031181670313E-4</v>
      </c>
      <c r="H2610" s="2">
        <f t="shared" si="364"/>
        <v>4.9944420823527626E-3</v>
      </c>
      <c r="I2610" s="2">
        <f t="shared" si="365"/>
        <v>0.49696215951246359</v>
      </c>
    </row>
    <row r="2611" spans="1:9" ht="13.5" x14ac:dyDescent="0.25">
      <c r="A2611" s="3">
        <f>TITRES_STAT!B2614</f>
        <v>0</v>
      </c>
      <c r="B2611" s="6">
        <f>TITRES_STAT!D2614</f>
        <v>0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2.4551514476609648E-6</v>
      </c>
      <c r="G2611" s="2">
        <f t="shared" si="367"/>
        <v>4.9157671811551006E-4</v>
      </c>
      <c r="H2611" s="2">
        <f t="shared" si="364"/>
        <v>4.9944420823527617E-3</v>
      </c>
      <c r="I2611" s="2">
        <f t="shared" si="365"/>
        <v>0.49696215951246359</v>
      </c>
    </row>
    <row r="2612" spans="1:9" ht="13.5" x14ac:dyDescent="0.25">
      <c r="A2612" s="3">
        <f>TITRES_STAT!B2615</f>
        <v>0</v>
      </c>
      <c r="B2612" s="6">
        <f>TITRES_STAT!D2615</f>
        <v>0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2.2797834871137528E-6</v>
      </c>
      <c r="G2612" s="2">
        <f t="shared" si="367"/>
        <v>4.5646409539297364E-4</v>
      </c>
      <c r="H2612" s="2">
        <f t="shared" si="364"/>
        <v>4.9944420823527617E-3</v>
      </c>
      <c r="I2612" s="2">
        <f t="shared" si="365"/>
        <v>0.49696215951246359</v>
      </c>
    </row>
    <row r="2613" spans="1:9" ht="13.5" x14ac:dyDescent="0.25">
      <c r="A2613" s="3">
        <f>TITRES_STAT!B2616</f>
        <v>0</v>
      </c>
      <c r="B2613" s="6">
        <f>TITRES_STAT!D2616</f>
        <v>0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2.1169418094627705E-6</v>
      </c>
      <c r="G2613" s="2">
        <f t="shared" si="367"/>
        <v>4.2385951715061834E-4</v>
      </c>
      <c r="H2613" s="2">
        <f t="shared" si="364"/>
        <v>4.9944420823527617E-3</v>
      </c>
      <c r="I2613" s="2">
        <f t="shared" si="365"/>
        <v>0.49696215951246359</v>
      </c>
    </row>
    <row r="2614" spans="1:9" ht="13.5" x14ac:dyDescent="0.25">
      <c r="A2614" s="3">
        <f>TITRES_STAT!B2617</f>
        <v>0</v>
      </c>
      <c r="B2614" s="6">
        <f>TITRES_STAT!D2617</f>
        <v>0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1.9657316802154299E-6</v>
      </c>
      <c r="G2614" s="2">
        <f t="shared" si="367"/>
        <v>3.9358383735414558E-4</v>
      </c>
      <c r="H2614" s="2">
        <f t="shared" si="364"/>
        <v>4.9944420823527626E-3</v>
      </c>
      <c r="I2614" s="2">
        <f t="shared" si="365"/>
        <v>0.49696215951246359</v>
      </c>
    </row>
    <row r="2615" spans="1:9" ht="13.5" x14ac:dyDescent="0.25">
      <c r="A2615" s="3">
        <f>TITRES_STAT!B2618</f>
        <v>0</v>
      </c>
      <c r="B2615" s="6">
        <f>TITRES_STAT!D2618</f>
        <v>0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1.8253222744857563E-6</v>
      </c>
      <c r="G2615" s="2">
        <f t="shared" si="367"/>
        <v>3.6547070611456375E-4</v>
      </c>
      <c r="H2615" s="2">
        <f t="shared" si="364"/>
        <v>4.9944420823527626E-3</v>
      </c>
      <c r="I2615" s="2">
        <f t="shared" si="365"/>
        <v>0.49696215951246359</v>
      </c>
    </row>
    <row r="2616" spans="1:9" ht="13.5" x14ac:dyDescent="0.25">
      <c r="A2616" s="3">
        <f>TITRES_STAT!B2619</f>
        <v>0</v>
      </c>
      <c r="B2616" s="6">
        <f>TITRES_STAT!D2619</f>
        <v>0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1.694942112022488E-6</v>
      </c>
      <c r="G2616" s="2">
        <f t="shared" si="367"/>
        <v>3.3936565567780919E-4</v>
      </c>
      <c r="H2616" s="2">
        <f t="shared" si="364"/>
        <v>4.9944420823527626E-3</v>
      </c>
      <c r="I2616" s="2">
        <f t="shared" si="365"/>
        <v>0.49696215951246359</v>
      </c>
    </row>
    <row r="2617" spans="1:9" ht="13.5" x14ac:dyDescent="0.25">
      <c r="A2617" s="3">
        <f>TITRES_STAT!B2620</f>
        <v>0</v>
      </c>
      <c r="B2617" s="6">
        <f>TITRES_STAT!D2620</f>
        <v>0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1.5738748183065961E-6</v>
      </c>
      <c r="G2617" s="2">
        <f t="shared" si="367"/>
        <v>3.1512525170082281E-4</v>
      </c>
      <c r="H2617" s="2">
        <f t="shared" si="364"/>
        <v>4.9944420823527635E-3</v>
      </c>
      <c r="I2617" s="2">
        <f t="shared" si="365"/>
        <v>0.49696215951246359</v>
      </c>
    </row>
    <row r="2618" spans="1:9" ht="13.5" x14ac:dyDescent="0.25">
      <c r="A2618" s="3">
        <f>TITRES_STAT!B2621</f>
        <v>0</v>
      </c>
      <c r="B2618" s="6">
        <f>TITRES_STAT!D2621</f>
        <v>0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1.4614551884275536E-6</v>
      </c>
      <c r="G2618" s="2">
        <f t="shared" si="367"/>
        <v>2.9261630515076402E-4</v>
      </c>
      <c r="H2618" s="2">
        <f t="shared" si="364"/>
        <v>4.9944420823527635E-3</v>
      </c>
      <c r="I2618" s="2">
        <f t="shared" si="365"/>
        <v>0.49696215951246359</v>
      </c>
    </row>
    <row r="2619" spans="1:9" ht="13.5" x14ac:dyDescent="0.25">
      <c r="A2619" s="3">
        <f>TITRES_STAT!B2622</f>
        <v>0</v>
      </c>
      <c r="B2619" s="6">
        <f>TITRES_STAT!D2622</f>
        <v>0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1.3570655321112999E-6</v>
      </c>
      <c r="G2619" s="2">
        <f t="shared" si="367"/>
        <v>2.7171514049713802E-4</v>
      </c>
      <c r="H2619" s="2">
        <f t="shared" si="364"/>
        <v>4.9944420823527643E-3</v>
      </c>
      <c r="I2619" s="2">
        <f t="shared" si="365"/>
        <v>0.49696215951246359</v>
      </c>
    </row>
    <row r="2620" spans="1:9" ht="13.5" x14ac:dyDescent="0.25">
      <c r="A2620" s="3">
        <f>TITRES_STAT!B2623</f>
        <v>0</v>
      </c>
      <c r="B2620" s="6">
        <f>TITRES_STAT!D2623</f>
        <v>0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1.2601322798176355E-6</v>
      </c>
      <c r="G2620" s="2">
        <f t="shared" si="367"/>
        <v>2.5230691617591388E-4</v>
      </c>
      <c r="H2620" s="2">
        <f t="shared" si="364"/>
        <v>4.9944420823527635E-3</v>
      </c>
      <c r="I2620" s="2">
        <f t="shared" si="365"/>
        <v>0.49696215951246359</v>
      </c>
    </row>
    <row r="2621" spans="1:9" ht="13.5" x14ac:dyDescent="0.25">
      <c r="A2621" s="3">
        <f>TITRES_STAT!B2624</f>
        <v>0</v>
      </c>
      <c r="B2621" s="6">
        <f>TITRES_STAT!D2624</f>
        <v>0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1.1701228312592329E-6</v>
      </c>
      <c r="G2621" s="2">
        <f t="shared" si="368"/>
        <v>2.3428499359192003E-4</v>
      </c>
      <c r="H2621" s="2">
        <f t="shared" si="364"/>
        <v>4.9944420823527635E-3</v>
      </c>
      <c r="I2621" s="2">
        <f t="shared" si="365"/>
        <v>0.49696215951246359</v>
      </c>
    </row>
    <row r="2622" spans="1:9" ht="13.5" x14ac:dyDescent="0.25">
      <c r="A2622" s="3">
        <f>TITRES_STAT!B2625</f>
        <v>0</v>
      </c>
      <c r="B2622" s="6">
        <f>TITRES_STAT!D2625</f>
        <v>0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1.0865426290264304E-6</v>
      </c>
      <c r="G2622" s="2">
        <f t="shared" si="368"/>
        <v>2.1755035119249715E-4</v>
      </c>
      <c r="H2622" s="2">
        <f t="shared" si="364"/>
        <v>4.9944420823527635E-3</v>
      </c>
      <c r="I2622" s="2">
        <f t="shared" si="365"/>
        <v>0.49696215951246359</v>
      </c>
    </row>
    <row r="2623" spans="1:9" ht="13.5" x14ac:dyDescent="0.25">
      <c r="A2623" s="3">
        <f>TITRES_STAT!B2626</f>
        <v>0</v>
      </c>
      <c r="B2623" s="6">
        <f>TITRES_STAT!D2626</f>
        <v>0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1.0089324412388282E-6</v>
      </c>
      <c r="G2623" s="2">
        <f t="shared" si="368"/>
        <v>2.0201104039303306E-4</v>
      </c>
      <c r="H2623" s="2">
        <f t="shared" si="364"/>
        <v>4.9944420823527626E-3</v>
      </c>
      <c r="I2623" s="2">
        <f t="shared" si="365"/>
        <v>0.49696215951246359</v>
      </c>
    </row>
    <row r="2624" spans="1:9" ht="13.5" x14ac:dyDescent="0.25">
      <c r="A2624" s="3">
        <f>TITRES_STAT!B2627</f>
        <v>0</v>
      </c>
      <c r="B2624" s="6">
        <f>TITRES_STAT!D2627</f>
        <v>0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9.3686583829319753E-7</v>
      </c>
      <c r="G2624" s="2">
        <f t="shared" si="368"/>
        <v>1.8758168036495928E-4</v>
      </c>
      <c r="H2624" s="2">
        <f t="shared" si="364"/>
        <v>4.9944420823527626E-3</v>
      </c>
      <c r="I2624" s="2">
        <f t="shared" si="365"/>
        <v>0.49696215951246359</v>
      </c>
    </row>
    <row r="2625" spans="1:9" ht="13.5" x14ac:dyDescent="0.25">
      <c r="A2625" s="3">
        <f>TITRES_STAT!B2628</f>
        <v>0</v>
      </c>
      <c r="B2625" s="6">
        <f>TITRES_STAT!D2628</f>
        <v>0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8.699468498436835E-7</v>
      </c>
      <c r="G2625" s="2">
        <f t="shared" si="368"/>
        <v>1.7418298891031932E-4</v>
      </c>
      <c r="H2625" s="2">
        <f t="shared" si="364"/>
        <v>4.9944420823527635E-3</v>
      </c>
      <c r="I2625" s="2">
        <f t="shared" si="365"/>
        <v>0.49696215951246359</v>
      </c>
    </row>
    <row r="2626" spans="1:9" ht="13.5" x14ac:dyDescent="0.25">
      <c r="A2626" s="3">
        <f>TITRES_STAT!B2629</f>
        <v>0</v>
      </c>
      <c r="B2626" s="6">
        <f>TITRES_STAT!D2629</f>
        <v>0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8.0780778914056322E-7</v>
      </c>
      <c r="G2626" s="2">
        <f t="shared" si="368"/>
        <v>1.6174134684529651E-4</v>
      </c>
      <c r="H2626" s="2">
        <f t="shared" si="364"/>
        <v>4.9944420823527635E-3</v>
      </c>
      <c r="I2626" s="2">
        <f t="shared" si="365"/>
        <v>0.49696215951246359</v>
      </c>
    </row>
    <row r="2627" spans="1:9" ht="13.5" x14ac:dyDescent="0.25">
      <c r="A2627" s="3">
        <f>TITRES_STAT!B2630</f>
        <v>0</v>
      </c>
      <c r="B2627" s="6">
        <f>TITRES_STAT!D2630</f>
        <v>0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7.5010723277338005E-7</v>
      </c>
      <c r="G2627" s="2">
        <f t="shared" si="368"/>
        <v>1.5018839349920389E-4</v>
      </c>
      <c r="H2627" s="2">
        <f t="shared" si="364"/>
        <v>4.9944420823527626E-3</v>
      </c>
      <c r="I2627" s="2">
        <f t="shared" si="365"/>
        <v>0.49696215951246359</v>
      </c>
    </row>
    <row r="2628" spans="1:9" ht="13.5" x14ac:dyDescent="0.25">
      <c r="A2628" s="3">
        <f>TITRES_STAT!B2631</f>
        <v>0</v>
      </c>
      <c r="B2628" s="6">
        <f>TITRES_STAT!D2631</f>
        <v>0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6.9652814471813861E-7</v>
      </c>
      <c r="G2628" s="2">
        <f t="shared" si="368"/>
        <v>1.3946065110640363E-4</v>
      </c>
      <c r="H2628" s="2">
        <f t="shared" si="364"/>
        <v>4.9944420823527626E-3</v>
      </c>
      <c r="I2628" s="2">
        <f t="shared" si="365"/>
        <v>0.49696215951246359</v>
      </c>
    </row>
    <row r="2629" spans="1:9" ht="13.5" x14ac:dyDescent="0.25">
      <c r="A2629" s="3">
        <f>TITRES_STAT!B2632</f>
        <v>0</v>
      </c>
      <c r="B2629" s="6">
        <f>TITRES_STAT!D2632</f>
        <v>0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6.4677613438112875E-7</v>
      </c>
      <c r="G2629" s="2">
        <f t="shared" si="368"/>
        <v>1.2949917602737479E-4</v>
      </c>
      <c r="H2629" s="2">
        <f t="shared" si="364"/>
        <v>4.9944420823527626E-3</v>
      </c>
      <c r="I2629" s="2">
        <f t="shared" si="365"/>
        <v>0.49696215951246359</v>
      </c>
    </row>
    <row r="2630" spans="1:9" ht="13.5" x14ac:dyDescent="0.25">
      <c r="A2630" s="3">
        <f>TITRES_STAT!B2633</f>
        <v>0</v>
      </c>
      <c r="B2630" s="6">
        <f>TITRES_STAT!D2633</f>
        <v>0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6.0057783906819101E-7</v>
      </c>
      <c r="G2630" s="2">
        <f t="shared" si="368"/>
        <v>1.2024923488256231E-4</v>
      </c>
      <c r="H2630" s="2">
        <f t="shared" si="364"/>
        <v>4.9944420823527626E-3</v>
      </c>
      <c r="I2630" s="2">
        <f t="shared" si="365"/>
        <v>0.49696215951246359</v>
      </c>
    </row>
    <row r="2631" spans="1:9" ht="13.5" x14ac:dyDescent="0.25">
      <c r="A2631" s="3">
        <f>TITRES_STAT!B2634</f>
        <v>0</v>
      </c>
      <c r="B2631" s="6">
        <f>TITRES_STAT!D2634</f>
        <v>0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5.5767942199189175E-7</v>
      </c>
      <c r="G2631" s="2">
        <f t="shared" si="368"/>
        <v>1.1166000381952214E-4</v>
      </c>
      <c r="H2631" s="2">
        <f t="shared" si="364"/>
        <v>4.9944420823527643E-3</v>
      </c>
      <c r="I2631" s="2">
        <f t="shared" si="365"/>
        <v>0.49696215951246359</v>
      </c>
    </row>
    <row r="2632" spans="1:9" ht="13.5" x14ac:dyDescent="0.25">
      <c r="A2632" s="3">
        <f>TITRES_STAT!B2635</f>
        <v>0</v>
      </c>
      <c r="B2632" s="6">
        <f>TITRES_STAT!D2635</f>
        <v>0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5.178451775638995E-7</v>
      </c>
      <c r="G2632" s="2">
        <f t="shared" si="368"/>
        <v>1.0368428926098485E-4</v>
      </c>
      <c r="H2632" s="2">
        <f t="shared" si="364"/>
        <v>4.9944420823527635E-3</v>
      </c>
      <c r="I2632" s="2">
        <f t="shared" si="365"/>
        <v>0.49696215951246359</v>
      </c>
    </row>
    <row r="2633" spans="1:9" ht="13.5" x14ac:dyDescent="0.25">
      <c r="A2633" s="3">
        <f>TITRES_STAT!B2636</f>
        <v>0</v>
      </c>
      <c r="B2633" s="6">
        <f>TITRES_STAT!D2636</f>
        <v>0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4.8085623630933525E-7</v>
      </c>
      <c r="G2633" s="2">
        <f t="shared" si="368"/>
        <v>9.6278268599485944E-5</v>
      </c>
      <c r="H2633" s="2">
        <f t="shared" si="364"/>
        <v>4.9944420823527635E-3</v>
      </c>
      <c r="I2633" s="2">
        <f t="shared" si="365"/>
        <v>0.49696215951246359</v>
      </c>
    </row>
    <row r="2634" spans="1:9" ht="13.5" x14ac:dyDescent="0.25">
      <c r="A2634" s="3">
        <f>TITRES_STAT!B2637</f>
        <v>0</v>
      </c>
      <c r="B2634" s="6">
        <f>TITRES_STAT!D2637</f>
        <v>0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4.4650936228723989E-7</v>
      </c>
      <c r="G2634" s="2">
        <f t="shared" si="368"/>
        <v>8.940124941380838E-5</v>
      </c>
      <c r="H2634" s="2">
        <f t="shared" si="364"/>
        <v>4.9944420823527635E-3</v>
      </c>
      <c r="I2634" s="2">
        <f t="shared" si="365"/>
        <v>0.49696215951246359</v>
      </c>
    </row>
    <row r="2635" spans="1:9" ht="13.5" x14ac:dyDescent="0.25">
      <c r="A2635" s="3">
        <f>TITRES_STAT!B2638</f>
        <v>0</v>
      </c>
      <c r="B2635" s="6">
        <f>TITRES_STAT!D2638</f>
        <v>0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4.146158364095799E-7</v>
      </c>
      <c r="G2635" s="2">
        <f t="shared" si="368"/>
        <v>8.3015445884250641E-5</v>
      </c>
      <c r="H2635" s="2">
        <f t="shared" si="364"/>
        <v>4.9944420823527635E-3</v>
      </c>
      <c r="I2635" s="2">
        <f t="shared" si="365"/>
        <v>0.49696215951246359</v>
      </c>
    </row>
    <row r="2636" spans="1:9" ht="13.5" x14ac:dyDescent="0.25">
      <c r="A2636" s="3">
        <f>TITRES_STAT!B2639</f>
        <v>0</v>
      </c>
      <c r="B2636" s="6">
        <f>TITRES_STAT!D2639</f>
        <v>0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3.8500041952318134E-7</v>
      </c>
      <c r="G2636" s="2">
        <f t="shared" si="368"/>
        <v>7.7085771178232748E-5</v>
      </c>
      <c r="H2636" s="2">
        <f t="shared" si="364"/>
        <v>4.9944420823527626E-3</v>
      </c>
      <c r="I2636" s="2">
        <f t="shared" si="365"/>
        <v>0.49696215951246359</v>
      </c>
    </row>
    <row r="2637" spans="1:9" ht="13.5" x14ac:dyDescent="0.25">
      <c r="A2637" s="3">
        <f>TITRES_STAT!B2640</f>
        <v>0</v>
      </c>
      <c r="B2637" s="6">
        <f>TITRES_STAT!D2640</f>
        <v>0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3.5750038955723979E-7</v>
      </c>
      <c r="G2637" s="2">
        <f t="shared" si="372"/>
        <v>7.1579644665501835E-5</v>
      </c>
      <c r="H2637" s="2">
        <f t="shared" si="364"/>
        <v>4.9944420823527626E-3</v>
      </c>
      <c r="I2637" s="2">
        <f t="shared" si="365"/>
        <v>0.49696215951246359</v>
      </c>
    </row>
    <row r="2638" spans="1:9" ht="13.5" x14ac:dyDescent="0.25">
      <c r="A2638" s="3">
        <f>TITRES_STAT!B2641</f>
        <v>0</v>
      </c>
      <c r="B2638" s="6">
        <f>TITRES_STAT!D2641</f>
        <v>0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3.3196464744600836E-7</v>
      </c>
      <c r="G2638" s="2">
        <f t="shared" si="372"/>
        <v>6.6466812903680279E-5</v>
      </c>
      <c r="H2638" s="2">
        <f t="shared" si="364"/>
        <v>4.9944420823527617E-3</v>
      </c>
      <c r="I2638" s="2">
        <f t="shared" si="365"/>
        <v>0.49696215951246359</v>
      </c>
    </row>
    <row r="2639" spans="1:9" ht="13.5" x14ac:dyDescent="0.25">
      <c r="A2639" s="3">
        <f>TITRES_STAT!B2642</f>
        <v>0</v>
      </c>
      <c r="B2639" s="6">
        <f>TITRES_STAT!D2642</f>
        <v>0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3.0825288691415063E-7</v>
      </c>
      <c r="G2639" s="2">
        <f t="shared" si="372"/>
        <v>6.1719183410560255E-5</v>
      </c>
      <c r="H2639" s="2">
        <f t="shared" si="364"/>
        <v>4.9944420823527626E-3</v>
      </c>
      <c r="I2639" s="2">
        <f t="shared" si="365"/>
        <v>0.49696215951246359</v>
      </c>
    </row>
    <row r="2640" spans="1:9" ht="13.5" x14ac:dyDescent="0.25">
      <c r="A2640" s="3">
        <f>TITRES_STAT!B2643</f>
        <v>0</v>
      </c>
      <c r="B2640" s="6">
        <f>TITRES_STAT!D2643</f>
        <v>0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2.8623482356313986E-7</v>
      </c>
      <c r="G2640" s="2">
        <f t="shared" si="372"/>
        <v>5.7310670309805951E-5</v>
      </c>
      <c r="H2640" s="2">
        <f t="shared" si="364"/>
        <v>4.9944420823527626E-3</v>
      </c>
      <c r="I2640" s="2">
        <f t="shared" si="365"/>
        <v>0.49696215951246359</v>
      </c>
    </row>
    <row r="2641" spans="1:9" ht="13.5" x14ac:dyDescent="0.25">
      <c r="A2641" s="3">
        <f>TITRES_STAT!B2644</f>
        <v>0</v>
      </c>
      <c r="B2641" s="6">
        <f>TITRES_STAT!D2644</f>
        <v>0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2.6578947902291559E-7</v>
      </c>
      <c r="G2641" s="2">
        <f t="shared" si="372"/>
        <v>5.3217051001962672E-5</v>
      </c>
      <c r="H2641" s="2">
        <f t="shared" ref="H2641:H2693" si="373">F2641/G2641</f>
        <v>4.9944420823527617E-3</v>
      </c>
      <c r="I2641" s="2">
        <f t="shared" ref="I2641:I2693" si="374">IF(G2641=0,100,100-(100/(1+H2641)))</f>
        <v>0.49696215951246359</v>
      </c>
    </row>
    <row r="2642" spans="1:9" ht="13.5" x14ac:dyDescent="0.25">
      <c r="A2642" s="3">
        <f>TITRES_STAT!B2645</f>
        <v>0</v>
      </c>
      <c r="B2642" s="6">
        <f>TITRES_STAT!D2645</f>
        <v>0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2.4680451623556445E-7</v>
      </c>
      <c r="G2642" s="2">
        <f t="shared" si="372"/>
        <v>4.9415833073251049E-5</v>
      </c>
      <c r="H2642" s="2">
        <f t="shared" si="373"/>
        <v>4.9944420823527617E-3</v>
      </c>
      <c r="I2642" s="2">
        <f t="shared" si="374"/>
        <v>0.49696215951246359</v>
      </c>
    </row>
    <row r="2643" spans="1:9" ht="13.5" x14ac:dyDescent="0.25">
      <c r="A2643" s="3">
        <f>TITRES_STAT!B2646</f>
        <v>0</v>
      </c>
      <c r="B2643" s="6">
        <f>TITRES_STAT!D2646</f>
        <v>0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2.2917562221873842E-7</v>
      </c>
      <c r="G2643" s="2">
        <f t="shared" si="372"/>
        <v>4.5886130710875975E-5</v>
      </c>
      <c r="H2643" s="2">
        <f t="shared" si="373"/>
        <v>4.9944420823527617E-3</v>
      </c>
      <c r="I2643" s="2">
        <f t="shared" si="374"/>
        <v>0.49696215951246359</v>
      </c>
    </row>
    <row r="2644" spans="1:9" ht="13.5" x14ac:dyDescent="0.25">
      <c r="A2644" s="3">
        <f>TITRES_STAT!B2647</f>
        <v>0</v>
      </c>
      <c r="B2644" s="6">
        <f>TITRES_STAT!D2647</f>
        <v>0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2.1280593491739998E-7</v>
      </c>
      <c r="G2644" s="2">
        <f t="shared" si="372"/>
        <v>4.2608549945813406E-5</v>
      </c>
      <c r="H2644" s="2">
        <f t="shared" si="373"/>
        <v>4.9944420823527617E-3</v>
      </c>
      <c r="I2644" s="2">
        <f t="shared" si="374"/>
        <v>0.49696215951246359</v>
      </c>
    </row>
    <row r="2645" spans="1:9" ht="13.5" x14ac:dyDescent="0.25">
      <c r="A2645" s="3">
        <f>TITRES_STAT!B2648</f>
        <v>0</v>
      </c>
      <c r="B2645" s="6">
        <f>TITRES_STAT!D2648</f>
        <v>0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1.9760551099472855E-7</v>
      </c>
      <c r="G2645" s="2">
        <f t="shared" si="372"/>
        <v>3.9565082092541022E-5</v>
      </c>
      <c r="H2645" s="2">
        <f t="shared" si="373"/>
        <v>4.9944420823527617E-3</v>
      </c>
      <c r="I2645" s="2">
        <f t="shared" si="374"/>
        <v>0.49696215951246359</v>
      </c>
    </row>
    <row r="2646" spans="1:9" ht="13.5" x14ac:dyDescent="0.25">
      <c r="A2646" s="3">
        <f>TITRES_STAT!B2649</f>
        <v>0</v>
      </c>
      <c r="B2646" s="6">
        <f>TITRES_STAT!D2649</f>
        <v>0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1.8349083163796222E-7</v>
      </c>
      <c r="G2646" s="2">
        <f t="shared" si="372"/>
        <v>3.6739004800216656E-5</v>
      </c>
      <c r="H2646" s="2">
        <f t="shared" si="373"/>
        <v>4.9944420823527626E-3</v>
      </c>
      <c r="I2646" s="2">
        <f t="shared" si="374"/>
        <v>0.49696215951246359</v>
      </c>
    </row>
    <row r="2647" spans="1:9" ht="13.5" x14ac:dyDescent="0.25">
      <c r="A2647" s="3">
        <f>TITRES_STAT!B2650</f>
        <v>0</v>
      </c>
      <c r="B2647" s="6">
        <f>TITRES_STAT!D2650</f>
        <v>0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1.7038434366382205E-7</v>
      </c>
      <c r="G2647" s="2">
        <f t="shared" si="372"/>
        <v>3.4114790171629753E-5</v>
      </c>
      <c r="H2647" s="2">
        <f t="shared" si="373"/>
        <v>4.9944420823527626E-3</v>
      </c>
      <c r="I2647" s="2">
        <f t="shared" si="374"/>
        <v>0.49696215951246359</v>
      </c>
    </row>
    <row r="2648" spans="1:9" ht="13.5" x14ac:dyDescent="0.25">
      <c r="A2648" s="3">
        <f>TITRES_STAT!B2651</f>
        <v>0</v>
      </c>
      <c r="B2648" s="6">
        <f>TITRES_STAT!D2651</f>
        <v>0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1.5821403340212048E-7</v>
      </c>
      <c r="G2648" s="2">
        <f t="shared" si="372"/>
        <v>3.1678019445084768E-5</v>
      </c>
      <c r="H2648" s="2">
        <f t="shared" si="373"/>
        <v>4.9944420823527626E-3</v>
      </c>
      <c r="I2648" s="2">
        <f t="shared" si="374"/>
        <v>0.49696215951246359</v>
      </c>
    </row>
    <row r="2649" spans="1:9" ht="13.5" x14ac:dyDescent="0.25">
      <c r="A2649" s="3">
        <f>TITRES_STAT!B2652</f>
        <v>0</v>
      </c>
      <c r="B2649" s="6">
        <f>TITRES_STAT!D2652</f>
        <v>0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1.4691303101625474E-7</v>
      </c>
      <c r="G2649" s="2">
        <f t="shared" si="372"/>
        <v>2.9415303770435857E-5</v>
      </c>
      <c r="H2649" s="2">
        <f t="shared" si="373"/>
        <v>4.9944420823527626E-3</v>
      </c>
      <c r="I2649" s="2">
        <f t="shared" si="374"/>
        <v>0.49696215951246359</v>
      </c>
    </row>
    <row r="2650" spans="1:9" ht="13.5" x14ac:dyDescent="0.25">
      <c r="A2650" s="3">
        <f>TITRES_STAT!B2653</f>
        <v>0</v>
      </c>
      <c r="B2650" s="6">
        <f>TITRES_STAT!D2653</f>
        <v>0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1.3641924308652225E-7</v>
      </c>
      <c r="G2650" s="2">
        <f t="shared" si="372"/>
        <v>2.7314210643976152E-5</v>
      </c>
      <c r="H2650" s="2">
        <f t="shared" si="373"/>
        <v>4.9944420823527626E-3</v>
      </c>
      <c r="I2650" s="2">
        <f t="shared" si="374"/>
        <v>0.49696215951246359</v>
      </c>
    </row>
    <row r="2651" spans="1:9" ht="13.5" x14ac:dyDescent="0.25">
      <c r="A2651" s="3">
        <f>TITRES_STAT!B2654</f>
        <v>0</v>
      </c>
      <c r="B2651" s="6">
        <f>TITRES_STAT!D2654</f>
        <v>0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1.2667501143748495E-7</v>
      </c>
      <c r="G2651" s="2">
        <f t="shared" si="372"/>
        <v>2.5363195597977855E-5</v>
      </c>
      <c r="H2651" s="2">
        <f t="shared" si="373"/>
        <v>4.9944420823527626E-3</v>
      </c>
      <c r="I2651" s="2">
        <f t="shared" si="374"/>
        <v>0.49696215951246359</v>
      </c>
    </row>
    <row r="2652" spans="1:9" ht="13.5" x14ac:dyDescent="0.25">
      <c r="A2652" s="3">
        <f>TITRES_STAT!B2655</f>
        <v>0</v>
      </c>
      <c r="B2652" s="6">
        <f>TITRES_STAT!D2655</f>
        <v>0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1.1762679633480744E-7</v>
      </c>
      <c r="G2652" s="2">
        <f t="shared" si="372"/>
        <v>2.3551538769550863E-5</v>
      </c>
      <c r="H2652" s="2">
        <f t="shared" si="373"/>
        <v>4.9944420823527626E-3</v>
      </c>
      <c r="I2652" s="2">
        <f t="shared" si="374"/>
        <v>0.49696215951246359</v>
      </c>
    </row>
    <row r="2653" spans="1:9" ht="13.5" x14ac:dyDescent="0.25">
      <c r="A2653" s="3">
        <f>TITRES_STAT!B2656</f>
        <v>0</v>
      </c>
      <c r="B2653" s="6">
        <f>TITRES_STAT!D2656</f>
        <v>0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1.0922488231089263E-7</v>
      </c>
      <c r="G2653" s="2">
        <f t="shared" si="375"/>
        <v>2.186928600029723E-5</v>
      </c>
      <c r="H2653" s="2">
        <f t="shared" si="373"/>
        <v>4.9944420823527635E-3</v>
      </c>
      <c r="I2653" s="2">
        <f t="shared" si="374"/>
        <v>0.49696215951246359</v>
      </c>
    </row>
    <row r="2654" spans="1:9" ht="13.5" x14ac:dyDescent="0.25">
      <c r="A2654" s="3">
        <f>TITRES_STAT!B2657</f>
        <v>0</v>
      </c>
      <c r="B2654" s="6">
        <f>TITRES_STAT!D2657</f>
        <v>0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1.0142310500297173E-7</v>
      </c>
      <c r="G2654" s="2">
        <f t="shared" si="375"/>
        <v>2.030719414313314E-5</v>
      </c>
      <c r="H2654" s="2">
        <f t="shared" si="373"/>
        <v>4.9944420823527635E-3</v>
      </c>
      <c r="I2654" s="2">
        <f t="shared" si="374"/>
        <v>0.49696215951246359</v>
      </c>
    </row>
    <row r="2655" spans="1:9" ht="13.5" x14ac:dyDescent="0.25">
      <c r="A2655" s="3">
        <f>TITRES_STAT!B2658</f>
        <v>0</v>
      </c>
      <c r="B2655" s="6">
        <f>TITRES_STAT!D2658</f>
        <v>0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9.4178597502759456E-8</v>
      </c>
      <c r="G2655" s="2">
        <f t="shared" si="375"/>
        <v>1.8856680275766484E-5</v>
      </c>
      <c r="H2655" s="2">
        <f t="shared" si="373"/>
        <v>4.9944420823527643E-3</v>
      </c>
      <c r="I2655" s="2">
        <f t="shared" si="374"/>
        <v>0.49696215951246359</v>
      </c>
    </row>
    <row r="2656" spans="1:9" ht="13.5" x14ac:dyDescent="0.25">
      <c r="A2656" s="3">
        <f>TITRES_STAT!B2659</f>
        <v>0</v>
      </c>
      <c r="B2656" s="6">
        <f>TITRES_STAT!D2659</f>
        <v>0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8.7451554823990929E-8</v>
      </c>
      <c r="G2656" s="2">
        <f t="shared" si="375"/>
        <v>1.7509774541783163E-5</v>
      </c>
      <c r="H2656" s="2">
        <f t="shared" si="373"/>
        <v>4.9944420823527652E-3</v>
      </c>
      <c r="I2656" s="2">
        <f t="shared" si="374"/>
        <v>0.49696215951246359</v>
      </c>
    </row>
    <row r="2657" spans="1:9" ht="13.5" x14ac:dyDescent="0.25">
      <c r="A2657" s="3">
        <f>TITRES_STAT!B2660</f>
        <v>0</v>
      </c>
      <c r="B2657" s="6">
        <f>TITRES_STAT!D2660</f>
        <v>0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8.1205015193705867E-8</v>
      </c>
      <c r="G2657" s="2">
        <f t="shared" si="375"/>
        <v>1.6259076360227221E-5</v>
      </c>
      <c r="H2657" s="2">
        <f t="shared" si="373"/>
        <v>4.9944420823527652E-3</v>
      </c>
      <c r="I2657" s="2">
        <f t="shared" si="374"/>
        <v>0.49696215951246359</v>
      </c>
    </row>
    <row r="2658" spans="1:9" ht="13.5" x14ac:dyDescent="0.25">
      <c r="A2658" s="3">
        <f>TITRES_STAT!B2661</f>
        <v>0</v>
      </c>
      <c r="B2658" s="6">
        <f>TITRES_STAT!D2661</f>
        <v>0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7.5404656965584012E-8</v>
      </c>
      <c r="G2658" s="2">
        <f t="shared" si="375"/>
        <v>1.5097713763068135E-5</v>
      </c>
      <c r="H2658" s="2">
        <f t="shared" si="373"/>
        <v>4.9944420823527643E-3</v>
      </c>
      <c r="I2658" s="2">
        <f t="shared" si="374"/>
        <v>0.49696215951246359</v>
      </c>
    </row>
    <row r="2659" spans="1:9" ht="13.5" x14ac:dyDescent="0.25">
      <c r="A2659" s="3">
        <f>TITRES_STAT!B2662</f>
        <v>0</v>
      </c>
      <c r="B2659" s="6">
        <f>TITRES_STAT!D2662</f>
        <v>0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7.0018610039470876E-8</v>
      </c>
      <c r="G2659" s="2">
        <f t="shared" si="375"/>
        <v>1.4019305637134695E-5</v>
      </c>
      <c r="H2659" s="2">
        <f t="shared" si="373"/>
        <v>4.9944420823527661E-3</v>
      </c>
      <c r="I2659" s="2">
        <f t="shared" si="374"/>
        <v>0.49696215951246359</v>
      </c>
    </row>
    <row r="2660" spans="1:9" ht="13.5" x14ac:dyDescent="0.25">
      <c r="A2660" s="3">
        <f>TITRES_STAT!B2663</f>
        <v>0</v>
      </c>
      <c r="B2660" s="6">
        <f>TITRES_STAT!D2663</f>
        <v>0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6.5017280750937247E-8</v>
      </c>
      <c r="G2660" s="2">
        <f t="shared" si="375"/>
        <v>1.3017926663053646E-5</v>
      </c>
      <c r="H2660" s="2">
        <f t="shared" si="373"/>
        <v>4.9944420823527661E-3</v>
      </c>
      <c r="I2660" s="2">
        <f t="shared" si="374"/>
        <v>0.49696215951246359</v>
      </c>
    </row>
    <row r="2661" spans="1:9" ht="13.5" x14ac:dyDescent="0.25">
      <c r="A2661" s="3">
        <f>TITRES_STAT!B2664</f>
        <v>0</v>
      </c>
      <c r="B2661" s="6">
        <f>TITRES_STAT!D2664</f>
        <v>0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6.0373189268727441E-8</v>
      </c>
      <c r="G2661" s="2">
        <f t="shared" si="375"/>
        <v>1.2088074758549815E-5</v>
      </c>
      <c r="H2661" s="2">
        <f t="shared" si="373"/>
        <v>4.9944420823527652E-3</v>
      </c>
      <c r="I2661" s="2">
        <f t="shared" si="374"/>
        <v>0.49696215951246359</v>
      </c>
    </row>
    <row r="2662" spans="1:9" ht="13.5" x14ac:dyDescent="0.25">
      <c r="A2662" s="3">
        <f>TITRES_STAT!B2665</f>
        <v>0</v>
      </c>
      <c r="B2662" s="6">
        <f>TITRES_STAT!D2665</f>
        <v>0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5.606081860667548E-8</v>
      </c>
      <c r="G2662" s="2">
        <f t="shared" si="375"/>
        <v>1.1224640847224828E-5</v>
      </c>
      <c r="H2662" s="2">
        <f t="shared" si="373"/>
        <v>4.9944420823527661E-3</v>
      </c>
      <c r="I2662" s="2">
        <f t="shared" si="374"/>
        <v>0.49696215951246359</v>
      </c>
    </row>
    <row r="2663" spans="1:9" ht="13.5" x14ac:dyDescent="0.25">
      <c r="A2663" s="3">
        <f>TITRES_STAT!B2666</f>
        <v>0</v>
      </c>
      <c r="B2663" s="6">
        <f>TITRES_STAT!D2666</f>
        <v>0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5.2056474420484372E-8</v>
      </c>
      <c r="G2663" s="2">
        <f t="shared" si="375"/>
        <v>1.042288078670877E-5</v>
      </c>
      <c r="H2663" s="2">
        <f t="shared" si="373"/>
        <v>4.9944420823527643E-3</v>
      </c>
      <c r="I2663" s="2">
        <f t="shared" si="374"/>
        <v>0.49696215951246359</v>
      </c>
    </row>
    <row r="2664" spans="1:9" ht="13.5" x14ac:dyDescent="0.25">
      <c r="A2664" s="3">
        <f>TITRES_STAT!B2667</f>
        <v>0</v>
      </c>
      <c r="B2664" s="6">
        <f>TITRES_STAT!D2667</f>
        <v>0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4.8338154819021199E-8</v>
      </c>
      <c r="G2664" s="2">
        <f t="shared" si="375"/>
        <v>9.6783893019438577E-6</v>
      </c>
      <c r="H2664" s="2">
        <f t="shared" si="373"/>
        <v>4.9944420823527643E-3</v>
      </c>
      <c r="I2664" s="2">
        <f t="shared" si="374"/>
        <v>0.49696215951246359</v>
      </c>
    </row>
    <row r="2665" spans="1:9" ht="13.5" x14ac:dyDescent="0.25">
      <c r="A2665" s="3">
        <f>TITRES_STAT!B2668</f>
        <v>0</v>
      </c>
      <c r="B2665" s="6">
        <f>TITRES_STAT!D2668</f>
        <v>0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4.48854294748054E-8</v>
      </c>
      <c r="G2665" s="2">
        <f t="shared" si="375"/>
        <v>8.9870757803764389E-6</v>
      </c>
      <c r="H2665" s="2">
        <f t="shared" si="373"/>
        <v>4.9944420823527643E-3</v>
      </c>
      <c r="I2665" s="2">
        <f t="shared" si="374"/>
        <v>0.49696215951246359</v>
      </c>
    </row>
    <row r="2666" spans="1:9" ht="13.5" x14ac:dyDescent="0.25">
      <c r="A2666" s="3">
        <f>TITRES_STAT!B2669</f>
        <v>0</v>
      </c>
      <c r="B2666" s="6">
        <f>TITRES_STAT!D2669</f>
        <v>0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4.1679327369462153E-8</v>
      </c>
      <c r="G2666" s="2">
        <f t="shared" si="375"/>
        <v>8.3451417960638353E-6</v>
      </c>
      <c r="H2666" s="2">
        <f t="shared" si="373"/>
        <v>4.9944420823527652E-3</v>
      </c>
      <c r="I2666" s="2">
        <f t="shared" si="374"/>
        <v>0.49696215951246359</v>
      </c>
    </row>
    <row r="2667" spans="1:9" ht="13.5" x14ac:dyDescent="0.25">
      <c r="A2667" s="3">
        <f>TITRES_STAT!B2670</f>
        <v>0</v>
      </c>
      <c r="B2667" s="6">
        <f>TITRES_STAT!D2670</f>
        <v>0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3.8702232557357717E-8</v>
      </c>
      <c r="G2667" s="2">
        <f t="shared" si="375"/>
        <v>7.7490602392021338E-6</v>
      </c>
      <c r="H2667" s="2">
        <f t="shared" si="373"/>
        <v>4.9944420823527643E-3</v>
      </c>
      <c r="I2667" s="2">
        <f t="shared" si="374"/>
        <v>0.49696215951246359</v>
      </c>
    </row>
    <row r="2668" spans="1:9" ht="13.5" x14ac:dyDescent="0.25">
      <c r="A2668" s="3">
        <f>TITRES_STAT!B2671</f>
        <v>0</v>
      </c>
      <c r="B2668" s="6">
        <f>TITRES_STAT!D2671</f>
        <v>0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3.5937787374689308E-8</v>
      </c>
      <c r="G2668" s="2">
        <f t="shared" si="375"/>
        <v>7.1955559364019819E-6</v>
      </c>
      <c r="H2668" s="2">
        <f t="shared" si="373"/>
        <v>4.9944420823527643E-3</v>
      </c>
      <c r="I2668" s="2">
        <f t="shared" si="374"/>
        <v>0.49696215951246359</v>
      </c>
    </row>
    <row r="2669" spans="1:9" ht="13.5" x14ac:dyDescent="0.25">
      <c r="A2669" s="3">
        <f>TITRES_STAT!B2672</f>
        <v>0</v>
      </c>
      <c r="B2669" s="6">
        <f>TITRES_STAT!D2672</f>
        <v>0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3.3370802562211499E-8</v>
      </c>
      <c r="G2669" s="2">
        <f t="shared" si="376"/>
        <v>6.6815876552304119E-6</v>
      </c>
      <c r="H2669" s="2">
        <f t="shared" si="373"/>
        <v>4.9944420823527635E-3</v>
      </c>
      <c r="I2669" s="2">
        <f t="shared" si="374"/>
        <v>0.49696215951246359</v>
      </c>
    </row>
    <row r="2670" spans="1:9" ht="13.5" x14ac:dyDescent="0.25">
      <c r="A2670" s="3">
        <f>TITRES_STAT!B2673</f>
        <v>0</v>
      </c>
      <c r="B2670" s="6">
        <f>TITRES_STAT!D2673</f>
        <v>0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3.0987173807767819E-8</v>
      </c>
      <c r="G2670" s="2">
        <f t="shared" si="376"/>
        <v>6.2043313941425254E-6</v>
      </c>
      <c r="H2670" s="2">
        <f t="shared" si="373"/>
        <v>4.9944420823527635E-3</v>
      </c>
      <c r="I2670" s="2">
        <f t="shared" si="374"/>
        <v>0.49696215951246359</v>
      </c>
    </row>
    <row r="2671" spans="1:9" ht="13.5" x14ac:dyDescent="0.25">
      <c r="A2671" s="3">
        <f>TITRES_STAT!B2674</f>
        <v>0</v>
      </c>
      <c r="B2671" s="6">
        <f>TITRES_STAT!D2674</f>
        <v>0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2.8773804250070117E-8</v>
      </c>
      <c r="G2671" s="2">
        <f t="shared" si="376"/>
        <v>5.7611648659894877E-6</v>
      </c>
      <c r="H2671" s="2">
        <f t="shared" si="373"/>
        <v>4.9944420823527635E-3</v>
      </c>
      <c r="I2671" s="2">
        <f t="shared" si="374"/>
        <v>0.49696215951246359</v>
      </c>
    </row>
    <row r="2672" spans="1:9" ht="13.5" x14ac:dyDescent="0.25">
      <c r="A2672" s="3">
        <f>TITRES_STAT!B2675</f>
        <v>0</v>
      </c>
      <c r="B2672" s="6">
        <f>TITRES_STAT!D2675</f>
        <v>0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2.6718532517922252E-8</v>
      </c>
      <c r="G2672" s="2">
        <f t="shared" si="376"/>
        <v>5.3496530898473813E-6</v>
      </c>
      <c r="H2672" s="2">
        <f t="shared" si="373"/>
        <v>4.9944420823527635E-3</v>
      </c>
      <c r="I2672" s="2">
        <f t="shared" si="374"/>
        <v>0.49696215951246359</v>
      </c>
    </row>
    <row r="2673" spans="1:9" ht="13.5" x14ac:dyDescent="0.25">
      <c r="A2673" s="3">
        <f>TITRES_STAT!B2676</f>
        <v>0</v>
      </c>
      <c r="B2673" s="6">
        <f>TITRES_STAT!D2676</f>
        <v>0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2.4810065909499234E-8</v>
      </c>
      <c r="G2673" s="2">
        <f t="shared" si="376"/>
        <v>4.9675350120011399E-6</v>
      </c>
      <c r="H2673" s="2">
        <f t="shared" si="373"/>
        <v>4.9944420823527635E-3</v>
      </c>
      <c r="I2673" s="2">
        <f t="shared" si="374"/>
        <v>0.49696215951246359</v>
      </c>
    </row>
    <row r="2674" spans="1:9" ht="13.5" x14ac:dyDescent="0.25">
      <c r="A2674" s="3">
        <f>TITRES_STAT!B2677</f>
        <v>0</v>
      </c>
      <c r="B2674" s="6">
        <f>TITRES_STAT!D2677</f>
        <v>0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2.3037918344535003E-8</v>
      </c>
      <c r="G2674" s="2">
        <f t="shared" si="376"/>
        <v>4.6127110825724868E-6</v>
      </c>
      <c r="H2674" s="2">
        <f t="shared" si="373"/>
        <v>4.9944420823527643E-3</v>
      </c>
      <c r="I2674" s="2">
        <f t="shared" si="374"/>
        <v>0.49696215951246359</v>
      </c>
    </row>
    <row r="2675" spans="1:9" ht="13.5" x14ac:dyDescent="0.25">
      <c r="A2675" s="3">
        <f>TITRES_STAT!B2678</f>
        <v>0</v>
      </c>
      <c r="B2675" s="6">
        <f>TITRES_STAT!D2678</f>
        <v>0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2.1392352748496791E-8</v>
      </c>
      <c r="G2675" s="2">
        <f t="shared" si="376"/>
        <v>4.2832317195315948E-6</v>
      </c>
      <c r="H2675" s="2">
        <f t="shared" si="373"/>
        <v>4.9944420823527643E-3</v>
      </c>
      <c r="I2675" s="2">
        <f t="shared" si="374"/>
        <v>0.49696215951246359</v>
      </c>
    </row>
    <row r="2676" spans="1:9" ht="13.5" x14ac:dyDescent="0.25">
      <c r="A2676" s="3">
        <f>TITRES_STAT!B2679</f>
        <v>0</v>
      </c>
      <c r="B2676" s="6">
        <f>TITRES_STAT!D2679</f>
        <v>0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1.986432755217559E-8</v>
      </c>
      <c r="G2676" s="2">
        <f t="shared" si="376"/>
        <v>3.9772865967079096E-6</v>
      </c>
      <c r="H2676" s="2">
        <f t="shared" si="373"/>
        <v>4.9944420823527643E-3</v>
      </c>
      <c r="I2676" s="2">
        <f t="shared" si="374"/>
        <v>0.49696215951246359</v>
      </c>
    </row>
    <row r="2677" spans="1:9" ht="13.5" x14ac:dyDescent="0.25">
      <c r="A2677" s="3">
        <f>TITRES_STAT!B2680</f>
        <v>0</v>
      </c>
      <c r="B2677" s="6">
        <f>TITRES_STAT!D2680</f>
        <v>0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1.844544701273448E-8</v>
      </c>
      <c r="G2677" s="2">
        <f t="shared" si="376"/>
        <v>3.6931946969430588E-6</v>
      </c>
      <c r="H2677" s="2">
        <f t="shared" si="373"/>
        <v>4.9944420823527652E-3</v>
      </c>
      <c r="I2677" s="2">
        <f t="shared" si="374"/>
        <v>0.49696215951246359</v>
      </c>
    </row>
    <row r="2678" spans="1:9" ht="13.5" x14ac:dyDescent="0.25">
      <c r="A2678" s="3">
        <f>TITRES_STAT!B2681</f>
        <v>0</v>
      </c>
      <c r="B2678" s="6">
        <f>TITRES_STAT!D2681</f>
        <v>0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1.7127915083253445E-8</v>
      </c>
      <c r="G2678" s="2">
        <f t="shared" si="376"/>
        <v>3.4293950757328404E-6</v>
      </c>
      <c r="H2678" s="2">
        <f t="shared" si="373"/>
        <v>4.9944420823527643E-3</v>
      </c>
      <c r="I2678" s="2">
        <f t="shared" si="374"/>
        <v>0.49696215951246359</v>
      </c>
    </row>
    <row r="2679" spans="1:9" ht="13.5" x14ac:dyDescent="0.25">
      <c r="A2679" s="3">
        <f>TITRES_STAT!B2682</f>
        <v>0</v>
      </c>
      <c r="B2679" s="6">
        <f>TITRES_STAT!D2682</f>
        <v>0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1.5904492577306769E-8</v>
      </c>
      <c r="G2679" s="2">
        <f t="shared" si="376"/>
        <v>3.1844382846090662E-6</v>
      </c>
      <c r="H2679" s="2">
        <f t="shared" si="373"/>
        <v>4.9944420823527643E-3</v>
      </c>
      <c r="I2679" s="2">
        <f t="shared" si="374"/>
        <v>0.49696215951246359</v>
      </c>
    </row>
    <row r="2680" spans="1:9" ht="13.5" x14ac:dyDescent="0.25">
      <c r="A2680" s="3">
        <f>TITRES_STAT!B2683</f>
        <v>0</v>
      </c>
      <c r="B2680" s="6">
        <f>TITRES_STAT!D2683</f>
        <v>0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1.4768457393213429E-8</v>
      </c>
      <c r="G2680" s="2">
        <f t="shared" si="376"/>
        <v>2.9569784071369902E-6</v>
      </c>
      <c r="H2680" s="2">
        <f t="shared" si="373"/>
        <v>4.9944420823527643E-3</v>
      </c>
      <c r="I2680" s="2">
        <f t="shared" si="374"/>
        <v>0.49696215951246359</v>
      </c>
    </row>
    <row r="2681" spans="1:9" ht="13.5" x14ac:dyDescent="0.25">
      <c r="A2681" s="3">
        <f>TITRES_STAT!B2684</f>
        <v>0</v>
      </c>
      <c r="B2681" s="6">
        <f>TITRES_STAT!D2684</f>
        <v>0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1.371356757941247E-8</v>
      </c>
      <c r="G2681" s="2">
        <f t="shared" si="376"/>
        <v>2.7457656637700623E-6</v>
      </c>
      <c r="H2681" s="2">
        <f t="shared" si="373"/>
        <v>4.9944420823527643E-3</v>
      </c>
      <c r="I2681" s="2">
        <f t="shared" si="374"/>
        <v>0.49696215951246359</v>
      </c>
    </row>
    <row r="2682" spans="1:9" ht="13.5" x14ac:dyDescent="0.25">
      <c r="A2682" s="3">
        <f>TITRES_STAT!B2685</f>
        <v>0</v>
      </c>
      <c r="B2682" s="6">
        <f>TITRES_STAT!D2685</f>
        <v>0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1.2734027038025865E-8</v>
      </c>
      <c r="G2682" s="2">
        <f t="shared" si="376"/>
        <v>2.5496395449293434E-6</v>
      </c>
      <c r="H2682" s="2">
        <f t="shared" si="373"/>
        <v>4.9944420823527652E-3</v>
      </c>
      <c r="I2682" s="2">
        <f t="shared" si="374"/>
        <v>0.49696215951246359</v>
      </c>
    </row>
    <row r="2683" spans="1:9" ht="13.5" x14ac:dyDescent="0.25">
      <c r="A2683" s="3">
        <f>TITRES_STAT!B2686</f>
        <v>0</v>
      </c>
      <c r="B2683" s="6">
        <f>TITRES_STAT!D2686</f>
        <v>0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1.1824453678166875E-8</v>
      </c>
      <c r="G2683" s="2">
        <f t="shared" si="376"/>
        <v>2.3675224345772475E-6</v>
      </c>
      <c r="H2683" s="2">
        <f t="shared" si="373"/>
        <v>4.9944420823527643E-3</v>
      </c>
      <c r="I2683" s="2">
        <f t="shared" si="374"/>
        <v>0.49696215951246359</v>
      </c>
    </row>
    <row r="2684" spans="1:9" ht="13.5" x14ac:dyDescent="0.25">
      <c r="A2684" s="3">
        <f>TITRES_STAT!B2687</f>
        <v>0</v>
      </c>
      <c r="B2684" s="6">
        <f>TITRES_STAT!D2687</f>
        <v>0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1.0979849844012098E-8</v>
      </c>
      <c r="G2684" s="2">
        <f t="shared" si="376"/>
        <v>2.1984136892503012E-6</v>
      </c>
      <c r="H2684" s="2">
        <f t="shared" si="373"/>
        <v>4.9944420823527643E-3</v>
      </c>
      <c r="I2684" s="2">
        <f t="shared" si="374"/>
        <v>0.49696215951246359</v>
      </c>
    </row>
    <row r="2685" spans="1:9" ht="13.5" x14ac:dyDescent="0.25">
      <c r="A2685" s="3">
        <f>TITRES_STAT!B2688</f>
        <v>0</v>
      </c>
      <c r="B2685" s="6">
        <f>TITRES_STAT!D2688</f>
        <v>0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1.019557485515409E-8</v>
      </c>
      <c r="G2685" s="2">
        <f t="shared" si="377"/>
        <v>2.0413841400181368E-6</v>
      </c>
      <c r="H2685" s="2">
        <f t="shared" si="373"/>
        <v>4.9944420823527643E-3</v>
      </c>
      <c r="I2685" s="2">
        <f t="shared" si="374"/>
        <v>0.49696215951246359</v>
      </c>
    </row>
    <row r="2686" spans="1:9" ht="13.5" x14ac:dyDescent="0.25">
      <c r="A2686" s="3">
        <f>TITRES_STAT!B2689</f>
        <v>0</v>
      </c>
      <c r="B2686" s="6">
        <f>TITRES_STAT!D2689</f>
        <v>0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9.4673195083573686E-9</v>
      </c>
      <c r="G2686" s="2">
        <f t="shared" si="377"/>
        <v>1.8955709871596985E-6</v>
      </c>
      <c r="H2686" s="2">
        <f t="shared" si="373"/>
        <v>4.9944420823527635E-3</v>
      </c>
      <c r="I2686" s="2">
        <f t="shared" si="374"/>
        <v>0.49696215951246359</v>
      </c>
    </row>
    <row r="2687" spans="1:9" ht="13.5" x14ac:dyDescent="0.25">
      <c r="A2687" s="3">
        <f>TITRES_STAT!B2690</f>
        <v>0</v>
      </c>
      <c r="B2687" s="6">
        <f>TITRES_STAT!D2690</f>
        <v>0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8.7910824006175571E-9</v>
      </c>
      <c r="G2687" s="2">
        <f t="shared" si="377"/>
        <v>1.7601730595054344E-6</v>
      </c>
      <c r="H2687" s="2">
        <f t="shared" si="373"/>
        <v>4.9944420823527635E-3</v>
      </c>
      <c r="I2687" s="2">
        <f t="shared" si="374"/>
        <v>0.49696215951246359</v>
      </c>
    </row>
    <row r="2688" spans="1:9" ht="13.5" x14ac:dyDescent="0.25">
      <c r="A2688" s="3">
        <f>TITRES_STAT!B2691</f>
        <v>0</v>
      </c>
      <c r="B2688" s="6">
        <f>TITRES_STAT!D2691</f>
        <v>0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8.1631479434305895E-9</v>
      </c>
      <c r="G2688" s="2">
        <f t="shared" si="377"/>
        <v>1.6344464123979035E-6</v>
      </c>
      <c r="H2688" s="2">
        <f t="shared" si="373"/>
        <v>4.9944420823527643E-3</v>
      </c>
      <c r="I2688" s="2">
        <f t="shared" si="374"/>
        <v>0.49696215951246359</v>
      </c>
    </row>
    <row r="2689" spans="1:9" ht="13.5" x14ac:dyDescent="0.25">
      <c r="A2689" s="3">
        <f>TITRES_STAT!B2692</f>
        <v>0</v>
      </c>
      <c r="B2689" s="6">
        <f>TITRES_STAT!D2692</f>
        <v>0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7.5800659474712619E-9</v>
      </c>
      <c r="G2689" s="2">
        <f t="shared" si="377"/>
        <v>1.5177002400837677E-6</v>
      </c>
      <c r="H2689" s="2">
        <f t="shared" si="373"/>
        <v>4.9944420823527635E-3</v>
      </c>
      <c r="I2689" s="2">
        <f t="shared" si="374"/>
        <v>0.49696215951246359</v>
      </c>
    </row>
    <row r="2690" spans="1:9" ht="13.5" x14ac:dyDescent="0.25">
      <c r="A2690" s="3">
        <f>TITRES_STAT!B2693</f>
        <v>0</v>
      </c>
      <c r="B2690" s="6">
        <f>TITRES_STAT!D2693</f>
        <v>0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7.0386326655090291E-9</v>
      </c>
      <c r="G2690" s="2">
        <f t="shared" si="377"/>
        <v>1.4092930800777842E-6</v>
      </c>
      <c r="H2690" s="2">
        <f t="shared" si="373"/>
        <v>4.9944420823527643E-3</v>
      </c>
      <c r="I2690" s="2">
        <f t="shared" si="374"/>
        <v>0.49696215951246359</v>
      </c>
    </row>
    <row r="2691" spans="1:9" ht="13.5" x14ac:dyDescent="0.25">
      <c r="A2691" s="3">
        <f>TITRES_STAT!B2694</f>
        <v>0</v>
      </c>
      <c r="B2691" s="6">
        <f>TITRES_STAT!D2694</f>
        <v>0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6.5358731894012412E-9</v>
      </c>
      <c r="G2691" s="2">
        <f t="shared" si="377"/>
        <v>1.3086292886436567E-6</v>
      </c>
      <c r="H2691" s="2">
        <f t="shared" si="373"/>
        <v>4.9944420823527643E-3</v>
      </c>
      <c r="I2691" s="2">
        <f t="shared" si="374"/>
        <v>0.49696215951246359</v>
      </c>
    </row>
    <row r="2692" spans="1:9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6.0690251044440098E-9</v>
      </c>
      <c r="G2692" s="2">
        <f t="shared" si="377"/>
        <v>1.2151557680262526E-6</v>
      </c>
      <c r="H2692" s="2">
        <f t="shared" si="373"/>
        <v>4.9944420823527643E-3</v>
      </c>
      <c r="I2692" s="2">
        <f t="shared" si="374"/>
        <v>0.49696215951246359</v>
      </c>
    </row>
    <row r="2693" spans="1:9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5.6355233112694377E-9</v>
      </c>
      <c r="G2693" s="2">
        <f t="shared" si="377"/>
        <v>1.1283589274529488E-6</v>
      </c>
      <c r="H2693" s="2">
        <f t="shared" si="373"/>
        <v>4.9944420823527643E-3</v>
      </c>
      <c r="I2693" s="2">
        <f t="shared" si="374"/>
        <v>0.49696215951246359</v>
      </c>
    </row>
    <row r="2694" spans="1:9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5.2329859318930496E-9</v>
      </c>
      <c r="G2694" s="2">
        <f t="shared" ref="G2694:G2706" si="382">((G2693*13)+E2694)/14</f>
        <v>1.0477618612063097E-6</v>
      </c>
      <c r="H2694" s="2">
        <f t="shared" ref="H2694:H2706" si="383">F2694/G2694</f>
        <v>4.9944420823527643E-3</v>
      </c>
      <c r="I2694" s="2">
        <f t="shared" ref="I2694:I2706" si="384">IF(G2694=0,100,100-(100/(1+H2694)))</f>
        <v>0.49696215951246359</v>
      </c>
    </row>
    <row r="2695" spans="1:9" ht="13.5" x14ac:dyDescent="0.25">
      <c r="A2695" s="3">
        <f>TITRES_STAT!B2698</f>
        <v>0</v>
      </c>
      <c r="B2695" s="6">
        <f>TITRES_STAT!D2698</f>
        <v>0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4.8592012224721178E-9</v>
      </c>
      <c r="G2695" s="2">
        <f t="shared" si="382"/>
        <v>9.729217282630019E-7</v>
      </c>
      <c r="H2695" s="2">
        <f t="shared" si="383"/>
        <v>4.9944420823527643E-3</v>
      </c>
      <c r="I2695" s="2">
        <f t="shared" si="384"/>
        <v>0.49696215951246359</v>
      </c>
    </row>
    <row r="2696" spans="1:9" ht="13.5" x14ac:dyDescent="0.25">
      <c r="A2696" s="3">
        <f>TITRES_STAT!B2699</f>
        <v>0</v>
      </c>
      <c r="B2696" s="6">
        <f>TITRES_STAT!D2699</f>
        <v>0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4.5121154208669665E-9</v>
      </c>
      <c r="G2696" s="2">
        <f t="shared" si="382"/>
        <v>9.0342731910135893E-7</v>
      </c>
      <c r="H2696" s="2">
        <f t="shared" si="383"/>
        <v>4.9944420823527643E-3</v>
      </c>
      <c r="I2696" s="2">
        <f t="shared" si="384"/>
        <v>0.49696215951246359</v>
      </c>
    </row>
    <row r="2697" spans="1:9" ht="13.5" x14ac:dyDescent="0.25">
      <c r="A2697" s="3">
        <f>TITRES_STAT!B2700</f>
        <v>0</v>
      </c>
      <c r="B2697" s="6">
        <f>TITRES_STAT!D2700</f>
        <v>0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4.1898214622336116E-9</v>
      </c>
      <c r="G2697" s="2">
        <f t="shared" si="382"/>
        <v>8.3889679630840475E-7</v>
      </c>
      <c r="H2697" s="2">
        <f t="shared" si="383"/>
        <v>4.9944420823527643E-3</v>
      </c>
      <c r="I2697" s="2">
        <f t="shared" si="384"/>
        <v>0.49696215951246359</v>
      </c>
    </row>
    <row r="2698" spans="1:9" ht="13.5" x14ac:dyDescent="0.25">
      <c r="A2698" s="3">
        <f>TITRES_STAT!B2701</f>
        <v>0</v>
      </c>
      <c r="B2698" s="6">
        <f>TITRES_STAT!D2701</f>
        <v>0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3.8905485006454961E-9</v>
      </c>
      <c r="G2698" s="2">
        <f t="shared" si="382"/>
        <v>7.7897559657209015E-7</v>
      </c>
      <c r="H2698" s="2">
        <f t="shared" si="383"/>
        <v>4.9944420823527635E-3</v>
      </c>
      <c r="I2698" s="2">
        <f t="shared" si="384"/>
        <v>0.49696215951246359</v>
      </c>
    </row>
    <row r="2699" spans="1:9" ht="13.5" x14ac:dyDescent="0.25">
      <c r="A2699" s="3">
        <f>TITRES_STAT!B2702</f>
        <v>0</v>
      </c>
      <c r="B2699" s="6">
        <f>TITRES_STAT!D2702</f>
        <v>0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3.6126521791708177E-9</v>
      </c>
      <c r="G2699" s="2">
        <f t="shared" si="382"/>
        <v>7.2333448253122662E-7</v>
      </c>
      <c r="H2699" s="2">
        <f t="shared" si="383"/>
        <v>4.9944420823527626E-3</v>
      </c>
      <c r="I2699" s="2">
        <f t="shared" si="384"/>
        <v>0.49696215951246359</v>
      </c>
    </row>
    <row r="2700" spans="1:9" ht="13.5" x14ac:dyDescent="0.25">
      <c r="A2700" s="3">
        <f>TITRES_STAT!B2703</f>
        <v>0</v>
      </c>
      <c r="B2700" s="6">
        <f>TITRES_STAT!D2703</f>
        <v>0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3.3546055949443309E-9</v>
      </c>
      <c r="G2700" s="2">
        <f t="shared" si="382"/>
        <v>6.716677337789962E-7</v>
      </c>
      <c r="H2700" s="2">
        <f t="shared" si="383"/>
        <v>4.9944420823527626E-3</v>
      </c>
      <c r="I2700" s="2">
        <f t="shared" si="384"/>
        <v>0.49696215951246359</v>
      </c>
    </row>
    <row r="2701" spans="1:9" ht="13.5" x14ac:dyDescent="0.25">
      <c r="A2701" s="3">
        <f>TITRES_STAT!B2704</f>
        <v>0</v>
      </c>
      <c r="B2701" s="6">
        <f>TITRES_STAT!D2704</f>
        <v>0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3.1149909095911643E-9</v>
      </c>
      <c r="G2701" s="2">
        <f t="shared" si="382"/>
        <v>6.2369146708049642E-7</v>
      </c>
      <c r="H2701" s="2">
        <f t="shared" si="383"/>
        <v>4.9944420823527626E-3</v>
      </c>
      <c r="I2701" s="2">
        <f t="shared" si="384"/>
        <v>0.49696215951246359</v>
      </c>
    </row>
    <row r="2702" spans="1:9" ht="13.5" x14ac:dyDescent="0.25">
      <c r="A2702" s="3">
        <f>TITRES_STAT!B2705</f>
        <v>0</v>
      </c>
      <c r="B2702" s="6">
        <f>TITRES_STAT!D2705</f>
        <v>0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2.8924915589060811E-9</v>
      </c>
      <c r="G2702" s="2">
        <f t="shared" si="382"/>
        <v>5.7914207657474663E-7</v>
      </c>
      <c r="H2702" s="2">
        <f t="shared" si="383"/>
        <v>4.9944420823527635E-3</v>
      </c>
      <c r="I2702" s="2">
        <f t="shared" si="384"/>
        <v>0.49696215951246359</v>
      </c>
    </row>
    <row r="2703" spans="1:9" ht="13.5" x14ac:dyDescent="0.25">
      <c r="A2703" s="3">
        <f>TITRES_STAT!B2706</f>
        <v>0</v>
      </c>
      <c r="B2703" s="6">
        <f>TITRES_STAT!D2706</f>
        <v>0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2.6858850189842179E-9</v>
      </c>
      <c r="G2703" s="2">
        <f t="shared" si="382"/>
        <v>5.3777478539083611E-7</v>
      </c>
      <c r="H2703" s="2">
        <f t="shared" si="383"/>
        <v>4.9944420823527635E-3</v>
      </c>
      <c r="I2703" s="2">
        <f t="shared" si="384"/>
        <v>0.49696215951246359</v>
      </c>
    </row>
    <row r="2704" spans="1:9" ht="13.5" x14ac:dyDescent="0.25">
      <c r="A2704" s="3">
        <f>TITRES_STAT!B2707</f>
        <v>0</v>
      </c>
      <c r="B2704" s="6">
        <f>TITRES_STAT!D2707</f>
        <v>0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2.4940360890567738E-9</v>
      </c>
      <c r="G2704" s="2">
        <f t="shared" si="382"/>
        <v>4.9936230072006204E-7</v>
      </c>
      <c r="H2704" s="2">
        <f t="shared" si="383"/>
        <v>4.9944420823527635E-3</v>
      </c>
      <c r="I2704" s="2">
        <f t="shared" si="384"/>
        <v>0.49696215951246359</v>
      </c>
    </row>
    <row r="2705" spans="1:9" ht="13.5" x14ac:dyDescent="0.25">
      <c r="A2705" s="3">
        <f>TITRES_STAT!B2708</f>
        <v>0</v>
      </c>
      <c r="B2705" s="6">
        <f>TITRES_STAT!D2708</f>
        <v>0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2.3158906541241473E-9</v>
      </c>
      <c r="G2705" s="2">
        <f t="shared" si="382"/>
        <v>4.6369356495434334E-7</v>
      </c>
      <c r="H2705" s="2">
        <f t="shared" si="383"/>
        <v>4.9944420823527643E-3</v>
      </c>
      <c r="I2705" s="2">
        <f t="shared" si="384"/>
        <v>0.49696215951246359</v>
      </c>
    </row>
    <row r="2706" spans="1:9" ht="13.5" x14ac:dyDescent="0.25">
      <c r="A2706" s="3">
        <f>TITRES_STAT!B2709</f>
        <v>0</v>
      </c>
      <c r="B2706" s="6">
        <f>TITRES_STAT!D2709</f>
        <v>0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2.1504698931152797E-9</v>
      </c>
      <c r="G2706" s="2">
        <f t="shared" si="382"/>
        <v>4.3057259602903313E-7</v>
      </c>
      <c r="H2706" s="2">
        <f t="shared" si="383"/>
        <v>4.9944420823527643E-3</v>
      </c>
      <c r="I2706" s="2">
        <f t="shared" si="384"/>
        <v>0.49696215951246359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0" workbookViewId="0">
      <selection activeCell="K27" sqref="K27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6">
        <f>TITRES_STAT!D5</f>
        <v>45.5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6">
        <f>TITRES_STAT!D6</f>
        <v>45.5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6">
        <f>TITRES_STAT!D7</f>
        <v>45.5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6">
        <f>TITRES_STAT!D8</f>
        <v>45.5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6">
        <f>TITRES_STAT!D9</f>
        <v>45.75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6">
        <f>TITRES_STAT!D10</f>
        <v>45.75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6">
        <f>TITRES_STAT!D11</f>
        <v>45.75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6">
        <f>TITRES_STAT!D12</f>
        <v>45.75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6">
        <f>TITRES_STAT!D13</f>
        <v>45.75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6">
        <f>TITRES_STAT!D14</f>
        <v>45.75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6">
        <f>TITRES_STAT!D15</f>
        <v>45.75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6">
        <f>TITRES_STAT!D16</f>
        <v>45.75</v>
      </c>
      <c r="C13" s="2">
        <f>AVERAGE(B2:B13)</f>
        <v>45.666666666666664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6">
        <f>TITRES_STAT!D17</f>
        <v>45.75</v>
      </c>
      <c r="C14" s="2">
        <f>$C$4*B4+C13*(1-$C$4)</f>
        <v>45.641025641025635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6">
        <f>TITRES_STAT!D18</f>
        <v>45.75</v>
      </c>
      <c r="C15" s="2">
        <f t="shared" ref="C15:C78" si="0">$C$4*B5+C14*(1-$C$4)</f>
        <v>45.619329388560153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6">
        <f>TITRES_STAT!D19</f>
        <v>45.75</v>
      </c>
      <c r="C16" s="2">
        <f t="shared" si="0"/>
        <v>45.639432559550897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6">
        <f>TITRES_STAT!D20</f>
        <v>45.75</v>
      </c>
      <c r="C17" s="2">
        <f t="shared" si="0"/>
        <v>45.656442935004605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6">
        <f>TITRES_STAT!D21</f>
        <v>45.75</v>
      </c>
      <c r="C18" s="2">
        <f t="shared" si="0"/>
        <v>45.670836329619284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6">
        <f>TITRES_STAT!D22</f>
        <v>45.6</v>
      </c>
      <c r="C19" s="2">
        <f t="shared" si="0"/>
        <v>45.683015355831706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6">
        <f>TITRES_STAT!D23</f>
        <v>43.65</v>
      </c>
      <c r="C20" s="2">
        <f t="shared" si="0"/>
        <v>45.693320685703753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6">
        <f>TITRES_STAT!D24</f>
        <v>43.65</v>
      </c>
      <c r="C21" s="2">
        <f t="shared" si="0"/>
        <v>45.70204058021087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6">
        <f>TITRES_STAT!D25</f>
        <v>45.6</v>
      </c>
      <c r="C22" s="2">
        <f t="shared" si="0"/>
        <v>45.709418952486125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6">
        <f>TITRES_STAT!D26</f>
        <v>45.74</v>
      </c>
      <c r="C23" s="2">
        <f t="shared" si="0"/>
        <v>45.715662190565183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6">
        <f>TITRES_STAT!D27</f>
        <v>46</v>
      </c>
      <c r="C24" s="2">
        <f t="shared" si="0"/>
        <v>45.720944930478232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6">
        <f>TITRES_STAT!D28</f>
        <v>46.5</v>
      </c>
      <c r="C25" s="2">
        <f t="shared" si="0"/>
        <v>45.725414941173888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6">
        <f>TITRES_STAT!D29</f>
        <v>47</v>
      </c>
      <c r="C26" s="2">
        <f t="shared" si="0"/>
        <v>45.729197257916368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6">
        <f>TITRES_STAT!D30</f>
        <v>47</v>
      </c>
      <c r="C27" s="2">
        <f t="shared" si="0"/>
        <v>45.732397679775389</v>
      </c>
      <c r="D27" s="2">
        <f>AVERAGE(B2:B27)</f>
        <v>45.672692307692309</v>
      </c>
      <c r="E27" s="2">
        <f>C27-D27</f>
        <v>5.9705372083080022E-2</v>
      </c>
      <c r="F27" s="2"/>
      <c r="G27" s="2"/>
      <c r="H27" s="2"/>
    </row>
    <row r="28" spans="1:8" ht="13.5" x14ac:dyDescent="0.25">
      <c r="A28" s="3">
        <f>TITRES_STAT!B31</f>
        <v>42346</v>
      </c>
      <c r="B28" s="6">
        <f>TITRES_STAT!D31</f>
        <v>47</v>
      </c>
      <c r="C28" s="2">
        <f t="shared" si="0"/>
        <v>45.735105729040711</v>
      </c>
      <c r="D28" s="2">
        <f>$D$4*B28+(1-$D$4)*D27</f>
        <v>45.771011396011396</v>
      </c>
      <c r="E28" s="2">
        <f t="shared" ref="E28:E91" si="1">C28-D28</f>
        <v>-3.5905666970684535E-2</v>
      </c>
      <c r="F28" s="2"/>
      <c r="G28" s="2"/>
      <c r="H28" s="2"/>
    </row>
    <row r="29" spans="1:8" ht="13.5" x14ac:dyDescent="0.25">
      <c r="A29" s="3">
        <f>TITRES_STAT!B32</f>
        <v>42347</v>
      </c>
      <c r="B29" s="6">
        <f>TITRES_STAT!D32</f>
        <v>47</v>
      </c>
      <c r="C29" s="2">
        <f t="shared" si="0"/>
        <v>45.714320232265223</v>
      </c>
      <c r="D29" s="2">
        <f t="shared" ref="D29:D92" si="2">$D$4*B29+(1-$D$4)*D28</f>
        <v>45.862047588899443</v>
      </c>
      <c r="E29" s="2">
        <f t="shared" si="1"/>
        <v>-0.14772735663422054</v>
      </c>
      <c r="F29" s="2"/>
      <c r="G29" s="2"/>
      <c r="H29" s="2"/>
    </row>
    <row r="30" spans="1:8" ht="13.5" x14ac:dyDescent="0.25">
      <c r="A30" s="3">
        <f>TITRES_STAT!B33</f>
        <v>42348</v>
      </c>
      <c r="B30" s="6">
        <f>TITRES_STAT!D33</f>
        <v>47</v>
      </c>
      <c r="C30" s="2">
        <f t="shared" si="0"/>
        <v>45.396732504224417</v>
      </c>
      <c r="D30" s="2">
        <f t="shared" si="2"/>
        <v>45.94634036009208</v>
      </c>
      <c r="E30" s="2">
        <f t="shared" si="1"/>
        <v>-0.54960785586766292</v>
      </c>
      <c r="F30" s="2"/>
      <c r="G30" s="2"/>
      <c r="H30" s="2"/>
    </row>
    <row r="31" spans="1:8" ht="13.5" x14ac:dyDescent="0.25">
      <c r="A31" s="3">
        <f>TITRES_STAT!B34</f>
        <v>42349</v>
      </c>
      <c r="B31" s="6">
        <f>TITRES_STAT!D34</f>
        <v>47</v>
      </c>
      <c r="C31" s="2">
        <f t="shared" si="0"/>
        <v>45.12800442665143</v>
      </c>
      <c r="D31" s="2">
        <f t="shared" si="2"/>
        <v>46.024389222307484</v>
      </c>
      <c r="E31" s="2">
        <f t="shared" si="1"/>
        <v>-0.89638479565605422</v>
      </c>
      <c r="F31" s="2"/>
      <c r="G31" s="2"/>
      <c r="H31" s="2"/>
    </row>
    <row r="32" spans="1:8" ht="13.5" x14ac:dyDescent="0.25">
      <c r="A32" s="3">
        <f>TITRES_STAT!B35</f>
        <v>42352</v>
      </c>
      <c r="B32" s="6">
        <f>TITRES_STAT!D35</f>
        <v>47</v>
      </c>
      <c r="C32" s="2">
        <f t="shared" si="0"/>
        <v>45.200619130243517</v>
      </c>
      <c r="D32" s="2">
        <f t="shared" si="2"/>
        <v>46.096656687321747</v>
      </c>
      <c r="E32" s="2">
        <f t="shared" si="1"/>
        <v>-0.89603755707823041</v>
      </c>
      <c r="F32" s="2"/>
      <c r="G32" s="2"/>
      <c r="H32" s="2"/>
    </row>
    <row r="33" spans="1:8" ht="13.5" x14ac:dyDescent="0.25">
      <c r="A33" s="3">
        <f>TITRES_STAT!B36</f>
        <v>42353</v>
      </c>
      <c r="B33" s="6">
        <f>TITRES_STAT!D36</f>
        <v>47</v>
      </c>
      <c r="C33" s="2">
        <f t="shared" si="0"/>
        <v>45.283600802513746</v>
      </c>
      <c r="D33" s="2">
        <f t="shared" si="2"/>
        <v>46.163571006779392</v>
      </c>
      <c r="E33" s="2">
        <f t="shared" si="1"/>
        <v>-0.87997020426564632</v>
      </c>
      <c r="F33" s="2"/>
      <c r="G33" s="2"/>
      <c r="H33" s="2"/>
    </row>
    <row r="34" spans="1:8" ht="13.5" x14ac:dyDescent="0.25">
      <c r="A34" s="3">
        <f>TITRES_STAT!B37</f>
        <v>42354</v>
      </c>
      <c r="B34" s="6">
        <f>TITRES_STAT!D37</f>
        <v>47</v>
      </c>
      <c r="C34" s="2">
        <f t="shared" si="0"/>
        <v>45.393816063665483</v>
      </c>
      <c r="D34" s="2">
        <f t="shared" si="2"/>
        <v>46.225528709980921</v>
      </c>
      <c r="E34" s="2">
        <f t="shared" si="1"/>
        <v>-0.83171264631543806</v>
      </c>
      <c r="F34" s="2"/>
      <c r="G34" s="2"/>
      <c r="H34" s="2"/>
    </row>
    <row r="35" spans="1:8" ht="13.5" x14ac:dyDescent="0.25">
      <c r="A35" s="3">
        <f>TITRES_STAT!B38</f>
        <v>42355</v>
      </c>
      <c r="B35" s="6">
        <f>TITRES_STAT!D38</f>
        <v>47</v>
      </c>
      <c r="C35" s="2">
        <f t="shared" si="0"/>
        <v>45.563998207716949</v>
      </c>
      <c r="D35" s="2">
        <f t="shared" si="2"/>
        <v>46.282896953686034</v>
      </c>
      <c r="E35" s="2">
        <f t="shared" si="1"/>
        <v>-0.71889874596908498</v>
      </c>
      <c r="F35" s="2">
        <f>AVERAGE(E27:E35)</f>
        <v>-0.54405993963043797</v>
      </c>
      <c r="G35" s="2">
        <f>E35-F35</f>
        <v>-0.17483880633864701</v>
      </c>
      <c r="H35" s="2" t="str">
        <f>IF(G35&lt;0,"Hold","Sell")</f>
        <v>Hold</v>
      </c>
    </row>
    <row r="36" spans="1:8" ht="13.5" x14ac:dyDescent="0.25">
      <c r="A36" s="3">
        <f>TITRES_STAT!B39</f>
        <v>42356</v>
      </c>
      <c r="B36" s="6">
        <f>TITRES_STAT!D39</f>
        <v>47</v>
      </c>
      <c r="C36" s="2">
        <f t="shared" si="0"/>
        <v>45.784921560375885</v>
      </c>
      <c r="D36" s="2">
        <f t="shared" si="2"/>
        <v>46.336015697857441</v>
      </c>
      <c r="E36" s="2">
        <f t="shared" si="1"/>
        <v>-0.55109413748155589</v>
      </c>
      <c r="F36" s="2">
        <f>(E36*(2/(10)))+((1-(2/10))*F35)</f>
        <v>-0.54546677920066156</v>
      </c>
      <c r="G36" s="2">
        <f t="shared" ref="G36:G99" si="3">E36-F36</f>
        <v>-5.6273582808943345E-3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42359</v>
      </c>
      <c r="B37" s="6">
        <f>TITRES_STAT!D40</f>
        <v>47</v>
      </c>
      <c r="C37" s="2">
        <f t="shared" si="0"/>
        <v>45.971856704933444</v>
      </c>
      <c r="D37" s="2">
        <f t="shared" si="2"/>
        <v>46.385199720238369</v>
      </c>
      <c r="E37" s="2">
        <f t="shared" si="1"/>
        <v>-0.41334301530492468</v>
      </c>
      <c r="F37" s="2">
        <f t="shared" ref="F37:F100" si="5">(E37*(2/(10)))+((1-(2/10))*F36)</f>
        <v>-0.5190420264215142</v>
      </c>
      <c r="G37" s="2">
        <f t="shared" si="3"/>
        <v>0.10569901111658953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6">
        <f>TITRES_STAT!D41</f>
        <v>47</v>
      </c>
      <c r="C38" s="2">
        <f t="shared" si="0"/>
        <v>46.130032596482145</v>
      </c>
      <c r="D38" s="2">
        <f t="shared" si="2"/>
        <v>46.430740481702195</v>
      </c>
      <c r="E38" s="2">
        <f t="shared" si="1"/>
        <v>-0.30070788522004932</v>
      </c>
      <c r="F38" s="2">
        <f t="shared" si="5"/>
        <v>-0.47537519818122126</v>
      </c>
      <c r="G38" s="2">
        <f t="shared" si="3"/>
        <v>0.17466731296117194</v>
      </c>
      <c r="H38" s="2" t="str">
        <f t="shared" si="4"/>
        <v>Sell</v>
      </c>
    </row>
    <row r="39" spans="1:8" ht="13.5" x14ac:dyDescent="0.25">
      <c r="A39" s="3">
        <f>TITRES_STAT!B42</f>
        <v>42361</v>
      </c>
      <c r="B39" s="6">
        <f>TITRES_STAT!D42</f>
        <v>47</v>
      </c>
      <c r="C39" s="2">
        <f t="shared" si="0"/>
        <v>46.263873735484893</v>
      </c>
      <c r="D39" s="2">
        <f t="shared" si="2"/>
        <v>46.472907853427955</v>
      </c>
      <c r="E39" s="2">
        <f t="shared" si="1"/>
        <v>-0.20903411794306237</v>
      </c>
      <c r="F39" s="2">
        <f t="shared" si="5"/>
        <v>-0.42210698213358949</v>
      </c>
      <c r="G39" s="2">
        <f t="shared" si="3"/>
        <v>0.21307286419052712</v>
      </c>
      <c r="H39" s="2" t="str">
        <f t="shared" si="4"/>
        <v>Sell</v>
      </c>
    </row>
    <row r="40" spans="1:8" ht="13.5" x14ac:dyDescent="0.25">
      <c r="A40" s="3">
        <f>TITRES_STAT!B43</f>
        <v>42363</v>
      </c>
      <c r="B40" s="6">
        <f>TITRES_STAT!D43</f>
        <v>47</v>
      </c>
      <c r="C40" s="2">
        <f t="shared" si="0"/>
        <v>46.377123930025682</v>
      </c>
      <c r="D40" s="2">
        <f t="shared" si="2"/>
        <v>46.511951716136998</v>
      </c>
      <c r="E40" s="2">
        <f t="shared" si="1"/>
        <v>-0.13482778611131607</v>
      </c>
      <c r="F40" s="2">
        <f t="shared" si="5"/>
        <v>-0.36465114292913486</v>
      </c>
      <c r="G40" s="2">
        <f t="shared" si="3"/>
        <v>0.22982335681781879</v>
      </c>
      <c r="H40" s="2" t="str">
        <f t="shared" si="4"/>
        <v>Sell</v>
      </c>
    </row>
    <row r="41" spans="1:8" ht="13.5" x14ac:dyDescent="0.25">
      <c r="A41" s="3">
        <f>TITRES_STAT!B44</f>
        <v>42366</v>
      </c>
      <c r="B41" s="6">
        <f>TITRES_STAT!D44</f>
        <v>44.89</v>
      </c>
      <c r="C41" s="2">
        <f t="shared" si="0"/>
        <v>46.472951017714038</v>
      </c>
      <c r="D41" s="2">
        <f t="shared" si="2"/>
        <v>46.391807144571295</v>
      </c>
      <c r="E41" s="2">
        <f t="shared" si="1"/>
        <v>8.1143873142742962E-2</v>
      </c>
      <c r="F41" s="2">
        <f t="shared" si="5"/>
        <v>-0.27549213971475928</v>
      </c>
      <c r="G41" s="2">
        <f t="shared" si="3"/>
        <v>0.35663601285750224</v>
      </c>
      <c r="H41" s="2" t="str">
        <f t="shared" si="4"/>
        <v>Sell</v>
      </c>
    </row>
    <row r="42" spans="1:8" ht="13.5" x14ac:dyDescent="0.25">
      <c r="A42" s="3">
        <f>TITRES_STAT!B45</f>
        <v>42367</v>
      </c>
      <c r="B42" s="6">
        <f>TITRES_STAT!D45</f>
        <v>46.23</v>
      </c>
      <c r="C42" s="2">
        <f t="shared" si="0"/>
        <v>46.554035476527268</v>
      </c>
      <c r="D42" s="2">
        <f t="shared" si="2"/>
        <v>46.379821430158607</v>
      </c>
      <c r="E42" s="2">
        <f t="shared" si="1"/>
        <v>0.174214046368661</v>
      </c>
      <c r="F42" s="2">
        <f t="shared" si="5"/>
        <v>-0.18555090249807524</v>
      </c>
      <c r="G42" s="2">
        <f t="shared" si="3"/>
        <v>0.35976494886673627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6">
        <f>TITRES_STAT!D46</f>
        <v>46.23</v>
      </c>
      <c r="C43" s="2">
        <f t="shared" si="0"/>
        <v>46.62264540321538</v>
      </c>
      <c r="D43" s="2">
        <f t="shared" si="2"/>
        <v>46.368723546443157</v>
      </c>
      <c r="E43" s="2">
        <f t="shared" si="1"/>
        <v>0.25392185677222301</v>
      </c>
      <c r="F43" s="2">
        <f t="shared" si="5"/>
        <v>-9.7656350644015594E-2</v>
      </c>
      <c r="G43" s="2">
        <f t="shared" si="3"/>
        <v>0.35157820741623858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6">
        <f>TITRES_STAT!D47</f>
        <v>46.23</v>
      </c>
      <c r="C44" s="2">
        <f t="shared" si="0"/>
        <v>46.680699956566862</v>
      </c>
      <c r="D44" s="2">
        <f t="shared" si="2"/>
        <v>46.358447728188111</v>
      </c>
      <c r="E44" s="2">
        <f t="shared" si="1"/>
        <v>0.32225222837875123</v>
      </c>
      <c r="F44" s="2">
        <f t="shared" si="5"/>
        <v>-1.3674634839462241E-2</v>
      </c>
      <c r="G44" s="2">
        <f t="shared" si="3"/>
        <v>0.33592686321821347</v>
      </c>
      <c r="H44" s="2" t="str">
        <f t="shared" si="4"/>
        <v>Sell</v>
      </c>
    </row>
    <row r="45" spans="1:8" ht="13.5" x14ac:dyDescent="0.25">
      <c r="A45" s="3">
        <f>TITRES_STAT!B48</f>
        <v>42373</v>
      </c>
      <c r="B45" s="6">
        <f>TITRES_STAT!D48</f>
        <v>46.23</v>
      </c>
      <c r="C45" s="2">
        <f t="shared" si="0"/>
        <v>46.729823040171965</v>
      </c>
      <c r="D45" s="2">
        <f t="shared" si="2"/>
        <v>46.348933081655659</v>
      </c>
      <c r="E45" s="2">
        <f t="shared" si="1"/>
        <v>0.38088995851630614</v>
      </c>
      <c r="F45" s="2">
        <f t="shared" si="5"/>
        <v>6.5238283831691432E-2</v>
      </c>
      <c r="G45" s="2">
        <f t="shared" si="3"/>
        <v>0.31565167468461469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6">
        <f>TITRES_STAT!D49</f>
        <v>46.23</v>
      </c>
      <c r="C46" s="2">
        <f t="shared" si="0"/>
        <v>46.771388726299357</v>
      </c>
      <c r="D46" s="2">
        <f t="shared" si="2"/>
        <v>46.340123223755242</v>
      </c>
      <c r="E46" s="2">
        <f t="shared" si="1"/>
        <v>0.43126550254411455</v>
      </c>
      <c r="F46" s="2">
        <f t="shared" si="5"/>
        <v>0.13844372757417606</v>
      </c>
      <c r="G46" s="2">
        <f t="shared" si="3"/>
        <v>0.2928217749699385</v>
      </c>
      <c r="H46" s="2" t="str">
        <f t="shared" si="4"/>
        <v>Sell</v>
      </c>
    </row>
    <row r="47" spans="1:8" ht="13.5" x14ac:dyDescent="0.25">
      <c r="A47" s="3">
        <f>TITRES_STAT!B50</f>
        <v>42375</v>
      </c>
      <c r="B47" s="6">
        <f>TITRES_STAT!D50</f>
        <v>45.5</v>
      </c>
      <c r="C47" s="2">
        <f t="shared" si="0"/>
        <v>46.806559691484075</v>
      </c>
      <c r="D47" s="2">
        <f t="shared" si="2"/>
        <v>46.277891873847452</v>
      </c>
      <c r="E47" s="2">
        <f t="shared" si="1"/>
        <v>0.52866781763662374</v>
      </c>
      <c r="F47" s="2">
        <f t="shared" si="5"/>
        <v>0.21648854558666561</v>
      </c>
      <c r="G47" s="2">
        <f t="shared" si="3"/>
        <v>0.3121792720499581</v>
      </c>
      <c r="H47" s="2" t="str">
        <f t="shared" si="4"/>
        <v>Sell</v>
      </c>
    </row>
    <row r="48" spans="1:8" ht="13.5" x14ac:dyDescent="0.25">
      <c r="A48" s="3">
        <f>TITRES_STAT!B51</f>
        <v>42376</v>
      </c>
      <c r="B48" s="6">
        <f>TITRES_STAT!D51</f>
        <v>45.98</v>
      </c>
      <c r="C48" s="2">
        <f t="shared" si="0"/>
        <v>46.836319738948063</v>
      </c>
      <c r="D48" s="2">
        <f t="shared" si="2"/>
        <v>46.255825809118015</v>
      </c>
      <c r="E48" s="2">
        <f t="shared" si="1"/>
        <v>0.58049392983004822</v>
      </c>
      <c r="F48" s="2">
        <f t="shared" si="5"/>
        <v>0.28928962243534218</v>
      </c>
      <c r="G48" s="2">
        <f t="shared" si="3"/>
        <v>0.29120430739470604</v>
      </c>
      <c r="H48" s="2" t="str">
        <f t="shared" si="4"/>
        <v>Sell</v>
      </c>
    </row>
    <row r="49" spans="1:8" ht="13.5" x14ac:dyDescent="0.25">
      <c r="A49" s="3">
        <f>TITRES_STAT!B52</f>
        <v>42377</v>
      </c>
      <c r="B49" s="6">
        <f>TITRES_STAT!D52</f>
        <v>45.98</v>
      </c>
      <c r="C49" s="2">
        <f t="shared" si="0"/>
        <v>46.861501317571438</v>
      </c>
      <c r="D49" s="2">
        <f t="shared" si="2"/>
        <v>46.235394267701871</v>
      </c>
      <c r="E49" s="2">
        <f t="shared" si="1"/>
        <v>0.62610704986956733</v>
      </c>
      <c r="F49" s="2">
        <f t="shared" si="5"/>
        <v>0.35665310792218724</v>
      </c>
      <c r="G49" s="2">
        <f t="shared" si="3"/>
        <v>0.26945394194738009</v>
      </c>
      <c r="H49" s="2" t="str">
        <f t="shared" si="4"/>
        <v>Sell</v>
      </c>
    </row>
    <row r="50" spans="1:8" ht="13.5" x14ac:dyDescent="0.25">
      <c r="A50" s="3">
        <f>TITRES_STAT!B53</f>
        <v>42380</v>
      </c>
      <c r="B50" s="6">
        <f>TITRES_STAT!D53</f>
        <v>45.98</v>
      </c>
      <c r="C50" s="2">
        <f t="shared" si="0"/>
        <v>46.882808807175834</v>
      </c>
      <c r="D50" s="2">
        <f t="shared" si="2"/>
        <v>46.216476173798029</v>
      </c>
      <c r="E50" s="2">
        <f t="shared" si="1"/>
        <v>0.66633263337780591</v>
      </c>
      <c r="F50" s="2">
        <f t="shared" si="5"/>
        <v>0.41858901301331097</v>
      </c>
      <c r="G50" s="2">
        <f t="shared" si="3"/>
        <v>0.24774362036449493</v>
      </c>
      <c r="H50" s="2" t="str">
        <f t="shared" si="4"/>
        <v>Sell</v>
      </c>
    </row>
    <row r="51" spans="1:8" ht="13.5" x14ac:dyDescent="0.25">
      <c r="A51" s="3">
        <f>TITRES_STAT!B54</f>
        <v>42381</v>
      </c>
      <c r="B51" s="6">
        <f>TITRES_STAT!D54</f>
        <v>45.98</v>
      </c>
      <c r="C51" s="2">
        <f t="shared" si="0"/>
        <v>46.57622283684109</v>
      </c>
      <c r="D51" s="2">
        <f t="shared" si="2"/>
        <v>46.198959420183364</v>
      </c>
      <c r="E51" s="2">
        <f t="shared" si="1"/>
        <v>0.37726341665772622</v>
      </c>
      <c r="F51" s="2">
        <f t="shared" si="5"/>
        <v>0.41032389374219408</v>
      </c>
      <c r="G51" s="2">
        <f t="shared" si="3"/>
        <v>-3.3060477084467854E-2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6">
        <f>TITRES_STAT!D55</f>
        <v>45.5</v>
      </c>
      <c r="C52" s="2">
        <f t="shared" si="0"/>
        <v>46.522957785019386</v>
      </c>
      <c r="D52" s="2">
        <f t="shared" si="2"/>
        <v>46.147184648317932</v>
      </c>
      <c r="E52" s="2">
        <f t="shared" si="1"/>
        <v>0.37577313670145429</v>
      </c>
      <c r="F52" s="2">
        <f t="shared" si="5"/>
        <v>0.40341374233404614</v>
      </c>
      <c r="G52" s="2">
        <f t="shared" si="3"/>
        <v>-2.7640605632591853E-2</v>
      </c>
      <c r="H52" s="2" t="str">
        <f t="shared" si="4"/>
        <v>Hold</v>
      </c>
    </row>
    <row r="53" spans="1:8" ht="13.5" x14ac:dyDescent="0.25">
      <c r="A53" s="3">
        <f>TITRES_STAT!B56</f>
        <v>42384</v>
      </c>
      <c r="B53" s="6">
        <f>TITRES_STAT!D56</f>
        <v>45.5</v>
      </c>
      <c r="C53" s="2">
        <f t="shared" si="0"/>
        <v>46.477887356554866</v>
      </c>
      <c r="D53" s="2">
        <f t="shared" si="2"/>
        <v>46.099245044738822</v>
      </c>
      <c r="E53" s="2">
        <f t="shared" si="1"/>
        <v>0.37864231181604424</v>
      </c>
      <c r="F53" s="2">
        <f t="shared" si="5"/>
        <v>0.39845945623044576</v>
      </c>
      <c r="G53" s="2">
        <f t="shared" si="3"/>
        <v>-1.9817144414401522E-2</v>
      </c>
      <c r="H53" s="2" t="str">
        <f t="shared" si="4"/>
        <v>Hold</v>
      </c>
    </row>
    <row r="54" spans="1:8" ht="13.5" x14ac:dyDescent="0.25">
      <c r="A54" s="3">
        <f>TITRES_STAT!B57</f>
        <v>42387</v>
      </c>
      <c r="B54" s="6">
        <f>TITRES_STAT!D57</f>
        <v>45.5</v>
      </c>
      <c r="C54" s="2">
        <f t="shared" si="0"/>
        <v>46.439750840161814</v>
      </c>
      <c r="D54" s="2">
        <f t="shared" si="2"/>
        <v>46.05485652290632</v>
      </c>
      <c r="E54" s="2">
        <f t="shared" si="1"/>
        <v>0.38489431725549395</v>
      </c>
      <c r="F54" s="2">
        <f t="shared" si="5"/>
        <v>0.39574642843545543</v>
      </c>
      <c r="G54" s="2">
        <f t="shared" si="3"/>
        <v>-1.0852111179961488E-2</v>
      </c>
      <c r="H54" s="2" t="str">
        <f t="shared" si="4"/>
        <v>Hold</v>
      </c>
    </row>
    <row r="55" spans="1:8" ht="13.5" x14ac:dyDescent="0.25">
      <c r="A55" s="3">
        <f>TITRES_STAT!B58</f>
        <v>42388</v>
      </c>
      <c r="B55" s="6">
        <f>TITRES_STAT!D58</f>
        <v>45.5</v>
      </c>
      <c r="C55" s="2">
        <f t="shared" si="0"/>
        <v>46.407481480136923</v>
      </c>
      <c r="D55" s="2">
        <f t="shared" si="2"/>
        <v>46.013756039728079</v>
      </c>
      <c r="E55" s="2">
        <f t="shared" si="1"/>
        <v>0.3937254404088435</v>
      </c>
      <c r="F55" s="2">
        <f t="shared" si="5"/>
        <v>0.39534223083013309</v>
      </c>
      <c r="G55" s="2">
        <f t="shared" si="3"/>
        <v>-1.6167904212895934E-3</v>
      </c>
      <c r="H55" s="2" t="str">
        <f t="shared" si="4"/>
        <v>Hold</v>
      </c>
    </row>
    <row r="56" spans="1:8" ht="13.5" x14ac:dyDescent="0.25">
      <c r="A56" s="3">
        <f>TITRES_STAT!B59</f>
        <v>42389</v>
      </c>
      <c r="B56" s="6">
        <f>TITRES_STAT!D59</f>
        <v>45.5</v>
      </c>
      <c r="C56" s="2">
        <f t="shared" si="0"/>
        <v>46.380176637038936</v>
      </c>
      <c r="D56" s="2">
        <f t="shared" si="2"/>
        <v>45.975700036785256</v>
      </c>
      <c r="E56" s="2">
        <f t="shared" si="1"/>
        <v>0.40447660025368037</v>
      </c>
      <c r="F56" s="2">
        <f t="shared" si="5"/>
        <v>0.39716910471484257</v>
      </c>
      <c r="G56" s="2">
        <f t="shared" si="3"/>
        <v>7.3074955388378049E-3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6">
        <f>TITRES_STAT!D60</f>
        <v>45.5</v>
      </c>
      <c r="C57" s="2">
        <f t="shared" si="0"/>
        <v>46.244764846725253</v>
      </c>
      <c r="D57" s="2">
        <f t="shared" si="2"/>
        <v>45.940462997023388</v>
      </c>
      <c r="E57" s="2">
        <f t="shared" si="1"/>
        <v>0.30430184970186502</v>
      </c>
      <c r="F57" s="2">
        <f t="shared" si="5"/>
        <v>0.37859565371224713</v>
      </c>
      <c r="G57" s="2">
        <f t="shared" si="3"/>
        <v>-7.4293804010382103E-2</v>
      </c>
      <c r="H57" s="2" t="str">
        <f t="shared" si="4"/>
        <v>Hold</v>
      </c>
    </row>
    <row r="58" spans="1:8" ht="13.5" x14ac:dyDescent="0.25">
      <c r="A58" s="3">
        <f>TITRES_STAT!B61</f>
        <v>42391</v>
      </c>
      <c r="B58" s="6">
        <f>TITRES_STAT!D61</f>
        <v>45.4</v>
      </c>
      <c r="C58" s="2">
        <f t="shared" si="0"/>
        <v>46.20403179338291</v>
      </c>
      <c r="D58" s="2">
        <f t="shared" si="2"/>
        <v>45.900428700947579</v>
      </c>
      <c r="E58" s="2">
        <f t="shared" si="1"/>
        <v>0.30360309243533123</v>
      </c>
      <c r="F58" s="2">
        <f t="shared" si="5"/>
        <v>0.36359714145686395</v>
      </c>
      <c r="G58" s="2">
        <f t="shared" si="3"/>
        <v>-5.9994049021532714E-2</v>
      </c>
      <c r="H58" s="2" t="str">
        <f t="shared" si="4"/>
        <v>Hold</v>
      </c>
    </row>
    <row r="59" spans="1:8" ht="13.5" x14ac:dyDescent="0.25">
      <c r="A59" s="3">
        <f>TITRES_STAT!B62</f>
        <v>42394</v>
      </c>
      <c r="B59" s="6">
        <f>TITRES_STAT!D62</f>
        <v>45.4</v>
      </c>
      <c r="C59" s="2">
        <f t="shared" si="0"/>
        <v>46.169565363631691</v>
      </c>
      <c r="D59" s="2">
        <f t="shared" si="2"/>
        <v>45.863359908284792</v>
      </c>
      <c r="E59" s="2">
        <f t="shared" si="1"/>
        <v>0.30620545534689825</v>
      </c>
      <c r="F59" s="2">
        <f t="shared" si="5"/>
        <v>0.3521188042348708</v>
      </c>
      <c r="G59" s="2">
        <f t="shared" si="3"/>
        <v>-4.5913348887972549E-2</v>
      </c>
      <c r="H59" s="2" t="str">
        <f t="shared" si="4"/>
        <v>Hold</v>
      </c>
    </row>
    <row r="60" spans="1:8" ht="13.5" x14ac:dyDescent="0.25">
      <c r="A60" s="3">
        <f>TITRES_STAT!B63</f>
        <v>42395</v>
      </c>
      <c r="B60" s="6">
        <f>TITRES_STAT!D63</f>
        <v>45.4</v>
      </c>
      <c r="C60" s="2">
        <f t="shared" si="0"/>
        <v>46.140401461534509</v>
      </c>
      <c r="D60" s="2">
        <f t="shared" si="2"/>
        <v>45.829036952115544</v>
      </c>
      <c r="E60" s="2">
        <f t="shared" si="1"/>
        <v>0.31136450941896499</v>
      </c>
      <c r="F60" s="2">
        <f t="shared" si="5"/>
        <v>0.34396794527168961</v>
      </c>
      <c r="G60" s="2">
        <f t="shared" si="3"/>
        <v>-3.2603435852724627E-2</v>
      </c>
      <c r="H60" s="2" t="str">
        <f t="shared" si="4"/>
        <v>Hold</v>
      </c>
    </row>
    <row r="61" spans="1:8" ht="13.5" x14ac:dyDescent="0.25">
      <c r="A61" s="3">
        <f>TITRES_STAT!B64</f>
        <v>42396</v>
      </c>
      <c r="B61" s="6">
        <f>TITRES_STAT!D64</f>
        <v>45.4</v>
      </c>
      <c r="C61" s="2">
        <f t="shared" si="0"/>
        <v>46.115724313606123</v>
      </c>
      <c r="D61" s="2">
        <f t="shared" si="2"/>
        <v>45.797256437144021</v>
      </c>
      <c r="E61" s="2">
        <f t="shared" si="1"/>
        <v>0.31846787646210117</v>
      </c>
      <c r="F61" s="2">
        <f t="shared" si="5"/>
        <v>0.33886793150977196</v>
      </c>
      <c r="G61" s="2">
        <f t="shared" si="3"/>
        <v>-2.0400055047670784E-2</v>
      </c>
      <c r="H61" s="2" t="str">
        <f t="shared" si="4"/>
        <v>Hold</v>
      </c>
    </row>
    <row r="62" spans="1:8" ht="13.5" x14ac:dyDescent="0.25">
      <c r="A62" s="3">
        <f>TITRES_STAT!B65</f>
        <v>42397</v>
      </c>
      <c r="B62" s="6">
        <f>TITRES_STAT!D65</f>
        <v>45.4</v>
      </c>
      <c r="C62" s="2">
        <f t="shared" si="0"/>
        <v>46.02099749612826</v>
      </c>
      <c r="D62" s="2">
        <f t="shared" si="2"/>
        <v>45.76783003439261</v>
      </c>
      <c r="E62" s="2">
        <f t="shared" si="1"/>
        <v>0.25316746173565008</v>
      </c>
      <c r="F62" s="2">
        <f t="shared" si="5"/>
        <v>0.3217278375549476</v>
      </c>
      <c r="G62" s="2">
        <f t="shared" si="3"/>
        <v>-6.8560375819297525E-2</v>
      </c>
      <c r="H62" s="2" t="str">
        <f t="shared" si="4"/>
        <v>Hold</v>
      </c>
    </row>
    <row r="63" spans="1:8" ht="13.5" x14ac:dyDescent="0.25">
      <c r="A63" s="3">
        <f>TITRES_STAT!B66</f>
        <v>42398</v>
      </c>
      <c r="B63" s="6">
        <f>TITRES_STAT!D66</f>
        <v>45.4</v>
      </c>
      <c r="C63" s="2">
        <f t="shared" si="0"/>
        <v>45.940844035185449</v>
      </c>
      <c r="D63" s="2">
        <f t="shared" si="2"/>
        <v>45.740583365178338</v>
      </c>
      <c r="E63" s="2">
        <f t="shared" si="1"/>
        <v>0.20026067000711123</v>
      </c>
      <c r="F63" s="2">
        <f t="shared" si="5"/>
        <v>0.29743440404538035</v>
      </c>
      <c r="G63" s="2">
        <f t="shared" si="3"/>
        <v>-9.7173734038269122E-2</v>
      </c>
      <c r="H63" s="2" t="str">
        <f t="shared" si="4"/>
        <v>Hold</v>
      </c>
    </row>
    <row r="64" spans="1:8" ht="13.5" x14ac:dyDescent="0.25">
      <c r="A64" s="3">
        <f>TITRES_STAT!B67</f>
        <v>42401</v>
      </c>
      <c r="B64" s="6">
        <f>TITRES_STAT!D67</f>
        <v>45.4</v>
      </c>
      <c r="C64" s="2">
        <f t="shared" si="0"/>
        <v>45.873021875926149</v>
      </c>
      <c r="D64" s="2">
        <f t="shared" si="2"/>
        <v>45.715354967757719</v>
      </c>
      <c r="E64" s="2">
        <f t="shared" si="1"/>
        <v>0.1576669081684301</v>
      </c>
      <c r="F64" s="2">
        <f t="shared" si="5"/>
        <v>0.26948090486999032</v>
      </c>
      <c r="G64" s="2">
        <f t="shared" si="3"/>
        <v>-0.11181399670156023</v>
      </c>
      <c r="H64" s="2" t="str">
        <f t="shared" si="4"/>
        <v>Hold</v>
      </c>
    </row>
    <row r="65" spans="1:8" ht="13.5" x14ac:dyDescent="0.25">
      <c r="A65" s="3">
        <f>TITRES_STAT!B68</f>
        <v>42402</v>
      </c>
      <c r="B65" s="6">
        <f>TITRES_STAT!D68</f>
        <v>44.12</v>
      </c>
      <c r="C65" s="2">
        <f t="shared" si="0"/>
        <v>45.815633895014436</v>
      </c>
      <c r="D65" s="2">
        <f t="shared" si="2"/>
        <v>45.597180525701596</v>
      </c>
      <c r="E65" s="2">
        <f t="shared" si="1"/>
        <v>0.2184533693128401</v>
      </c>
      <c r="F65" s="2">
        <f t="shared" si="5"/>
        <v>0.25927539775856029</v>
      </c>
      <c r="G65" s="2">
        <f t="shared" si="3"/>
        <v>-4.0822028445720193E-2</v>
      </c>
      <c r="H65" s="2" t="str">
        <f t="shared" si="4"/>
        <v>Hold</v>
      </c>
    </row>
    <row r="66" spans="1:8" ht="13.5" x14ac:dyDescent="0.25">
      <c r="A66" s="3">
        <f>TITRES_STAT!B69</f>
        <v>42403</v>
      </c>
      <c r="B66" s="6">
        <f>TITRES_STAT!D69</f>
        <v>44.1</v>
      </c>
      <c r="C66" s="2">
        <f t="shared" si="0"/>
        <v>45.767074834242983</v>
      </c>
      <c r="D66" s="2">
        <f t="shared" si="2"/>
        <v>45.486278264538512</v>
      </c>
      <c r="E66" s="2">
        <f t="shared" si="1"/>
        <v>0.28079656970447076</v>
      </c>
      <c r="F66" s="2">
        <f t="shared" si="5"/>
        <v>0.26357963214774238</v>
      </c>
      <c r="G66" s="2">
        <f t="shared" si="3"/>
        <v>1.7216937556728373E-2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6">
        <f>TITRES_STAT!D70</f>
        <v>44.1</v>
      </c>
      <c r="C67" s="2">
        <f t="shared" si="0"/>
        <v>45.725986398205599</v>
      </c>
      <c r="D67" s="2">
        <f t="shared" si="2"/>
        <v>45.38359098568381</v>
      </c>
      <c r="E67" s="2">
        <f t="shared" si="1"/>
        <v>0.34239541252178896</v>
      </c>
      <c r="F67" s="2">
        <f t="shared" si="5"/>
        <v>0.27934278822255171</v>
      </c>
      <c r="G67" s="2">
        <f t="shared" si="3"/>
        <v>6.3052624299237248E-2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6">
        <f>TITRES_STAT!D71</f>
        <v>44.1</v>
      </c>
      <c r="C68" s="2">
        <f t="shared" si="0"/>
        <v>45.675834644635501</v>
      </c>
      <c r="D68" s="2">
        <f t="shared" si="2"/>
        <v>45.288510171929452</v>
      </c>
      <c r="E68" s="2">
        <f t="shared" si="1"/>
        <v>0.38732447270604808</v>
      </c>
      <c r="F68" s="2">
        <f t="shared" si="5"/>
        <v>0.30093912511925103</v>
      </c>
      <c r="G68" s="2">
        <f t="shared" si="3"/>
        <v>8.6385347586797057E-2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6">
        <f>TITRES_STAT!D72</f>
        <v>44.1</v>
      </c>
      <c r="C69" s="2">
        <f t="shared" si="0"/>
        <v>45.633398545460807</v>
      </c>
      <c r="D69" s="2">
        <f t="shared" si="2"/>
        <v>45.200472381416162</v>
      </c>
      <c r="E69" s="2">
        <f t="shared" si="1"/>
        <v>0.43292616404464468</v>
      </c>
      <c r="F69" s="2">
        <f t="shared" si="5"/>
        <v>0.32733653290432974</v>
      </c>
      <c r="G69" s="2">
        <f t="shared" si="3"/>
        <v>0.10558963114031494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6">
        <f>TITRES_STAT!D73</f>
        <v>44.1</v>
      </c>
      <c r="C70" s="2">
        <f t="shared" si="0"/>
        <v>45.597491076928378</v>
      </c>
      <c r="D70" s="2">
        <f t="shared" si="2"/>
        <v>45.118955908718668</v>
      </c>
      <c r="E70" s="2">
        <f t="shared" si="1"/>
        <v>0.47853516820971009</v>
      </c>
      <c r="F70" s="2">
        <f t="shared" si="5"/>
        <v>0.35757625996540587</v>
      </c>
      <c r="G70" s="2">
        <f t="shared" si="3"/>
        <v>0.12095890824430422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6">
        <f>TITRES_STAT!D74</f>
        <v>44.1</v>
      </c>
      <c r="C71" s="2">
        <f t="shared" si="0"/>
        <v>45.567107834324005</v>
      </c>
      <c r="D71" s="2">
        <f t="shared" si="2"/>
        <v>45.043477693258026</v>
      </c>
      <c r="E71" s="2">
        <f t="shared" si="1"/>
        <v>0.52363014106597916</v>
      </c>
      <c r="F71" s="2">
        <f t="shared" si="5"/>
        <v>0.39078703618552052</v>
      </c>
      <c r="G71" s="2">
        <f t="shared" si="3"/>
        <v>0.13284310488045864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6">
        <f>TITRES_STAT!D75</f>
        <v>44.1</v>
      </c>
      <c r="C72" s="2">
        <f t="shared" si="0"/>
        <v>45.541398936735703</v>
      </c>
      <c r="D72" s="2">
        <f t="shared" si="2"/>
        <v>44.973590456720395</v>
      </c>
      <c r="E72" s="2">
        <f t="shared" si="1"/>
        <v>0.5678084800153087</v>
      </c>
      <c r="F72" s="2">
        <f t="shared" si="5"/>
        <v>0.42619132495147821</v>
      </c>
      <c r="G72" s="2">
        <f t="shared" si="3"/>
        <v>0.14161715506383049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6">
        <f>TITRES_STAT!D76</f>
        <v>44.1</v>
      </c>
      <c r="C73" s="2">
        <f t="shared" si="0"/>
        <v>45.519645254160977</v>
      </c>
      <c r="D73" s="2">
        <f t="shared" si="2"/>
        <v>44.908880052518882</v>
      </c>
      <c r="E73" s="2">
        <f t="shared" si="1"/>
        <v>0.61076520164209569</v>
      </c>
      <c r="F73" s="2">
        <f t="shared" si="5"/>
        <v>0.46310610028960175</v>
      </c>
      <c r="G73" s="2">
        <f t="shared" si="3"/>
        <v>0.14765910135249394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6">
        <f>TITRES_STAT!D77</f>
        <v>44.1</v>
      </c>
      <c r="C74" s="2">
        <f t="shared" si="0"/>
        <v>45.501238291982361</v>
      </c>
      <c r="D74" s="2">
        <f t="shared" si="2"/>
        <v>44.848963011591557</v>
      </c>
      <c r="E74" s="2">
        <f t="shared" si="1"/>
        <v>0.6522752803908034</v>
      </c>
      <c r="F74" s="2">
        <f t="shared" si="5"/>
        <v>0.50093993630984213</v>
      </c>
      <c r="G74" s="2">
        <f t="shared" si="3"/>
        <v>0.15133534408096128</v>
      </c>
      <c r="H74" s="2" t="str">
        <f t="shared" si="4"/>
        <v>Sell</v>
      </c>
    </row>
    <row r="75" spans="1:8" ht="13.5" x14ac:dyDescent="0.25">
      <c r="A75" s="3">
        <f>TITRES_STAT!B78</f>
        <v>42416</v>
      </c>
      <c r="B75" s="6">
        <f>TITRES_STAT!D78</f>
        <v>44.1</v>
      </c>
      <c r="C75" s="2">
        <f t="shared" si="0"/>
        <v>45.288740093215843</v>
      </c>
      <c r="D75" s="2">
        <f t="shared" si="2"/>
        <v>44.793484269992184</v>
      </c>
      <c r="E75" s="2">
        <f t="shared" si="1"/>
        <v>0.49525582322365835</v>
      </c>
      <c r="F75" s="2">
        <f t="shared" si="5"/>
        <v>0.49980311369260538</v>
      </c>
      <c r="G75" s="2">
        <f t="shared" si="3"/>
        <v>-4.5472904689470295E-3</v>
      </c>
      <c r="H75" s="2" t="str">
        <f t="shared" si="4"/>
        <v>Hold</v>
      </c>
    </row>
    <row r="76" spans="1:8" ht="13.5" x14ac:dyDescent="0.25">
      <c r="A76" s="3">
        <f>TITRES_STAT!B79</f>
        <v>42417</v>
      </c>
      <c r="B76" s="6">
        <f>TITRES_STAT!D79</f>
        <v>44.3</v>
      </c>
      <c r="C76" s="2">
        <f t="shared" si="0"/>
        <v>45.105857001951868</v>
      </c>
      <c r="D76" s="2">
        <f t="shared" si="2"/>
        <v>44.75692987962239</v>
      </c>
      <c r="E76" s="2">
        <f t="shared" si="1"/>
        <v>0.34892712232947787</v>
      </c>
      <c r="F76" s="2">
        <f t="shared" si="5"/>
        <v>0.46962791541997989</v>
      </c>
      <c r="G76" s="2">
        <f t="shared" si="3"/>
        <v>-0.12070079309050202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6">
        <f>TITRES_STAT!D80</f>
        <v>44.3</v>
      </c>
      <c r="C77" s="2">
        <f t="shared" si="0"/>
        <v>44.951109770882347</v>
      </c>
      <c r="D77" s="2">
        <f t="shared" si="2"/>
        <v>44.723083221872578</v>
      </c>
      <c r="E77" s="2">
        <f t="shared" si="1"/>
        <v>0.22802654900976904</v>
      </c>
      <c r="F77" s="2">
        <f t="shared" si="5"/>
        <v>0.42130764213793775</v>
      </c>
      <c r="G77" s="2">
        <f t="shared" si="3"/>
        <v>-0.19328109312816871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6">
        <f>TITRES_STAT!D81</f>
        <v>44.3</v>
      </c>
      <c r="C78" s="2">
        <f t="shared" si="0"/>
        <v>44.820169806131219</v>
      </c>
      <c r="D78" s="2">
        <f t="shared" si="2"/>
        <v>44.691743723956087</v>
      </c>
      <c r="E78" s="2">
        <f t="shared" si="1"/>
        <v>0.12842608217513174</v>
      </c>
      <c r="F78" s="2">
        <f t="shared" si="5"/>
        <v>0.36273133014537656</v>
      </c>
      <c r="G78" s="2">
        <f t="shared" si="3"/>
        <v>-0.23430524797024482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6">
        <f>TITRES_STAT!D82</f>
        <v>43</v>
      </c>
      <c r="C79" s="2">
        <f t="shared" ref="C79:C142" si="6">$C$4*B69+C78*(1-$C$4)</f>
        <v>44.709374451341802</v>
      </c>
      <c r="D79" s="2">
        <f t="shared" si="2"/>
        <v>44.566429374033412</v>
      </c>
      <c r="E79" s="2">
        <f t="shared" si="1"/>
        <v>0.14294507730839001</v>
      </c>
      <c r="F79" s="2">
        <f t="shared" si="5"/>
        <v>0.31877407957797926</v>
      </c>
      <c r="G79" s="2">
        <f t="shared" si="3"/>
        <v>-0.17582900226958925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6">
        <f>TITRES_STAT!D83</f>
        <v>43</v>
      </c>
      <c r="C80" s="2">
        <f t="shared" si="6"/>
        <v>44.615624535750754</v>
      </c>
      <c r="D80" s="2">
        <f t="shared" si="2"/>
        <v>44.450397568549455</v>
      </c>
      <c r="E80" s="2">
        <f t="shared" si="1"/>
        <v>0.16522696720129915</v>
      </c>
      <c r="F80" s="2">
        <f t="shared" si="5"/>
        <v>0.28806465710264323</v>
      </c>
      <c r="G80" s="2">
        <f t="shared" si="3"/>
        <v>-0.12283768990134408</v>
      </c>
      <c r="H80" s="2" t="str">
        <f t="shared" si="4"/>
        <v>Hold</v>
      </c>
    </row>
    <row r="81" spans="1:8" ht="13.5" x14ac:dyDescent="0.25">
      <c r="A81" s="3">
        <f>TITRES_STAT!B84</f>
        <v>42424</v>
      </c>
      <c r="B81" s="6">
        <f>TITRES_STAT!D84</f>
        <v>43</v>
      </c>
      <c r="C81" s="2">
        <f t="shared" si="6"/>
        <v>44.536297684096795</v>
      </c>
      <c r="D81" s="2">
        <f t="shared" si="2"/>
        <v>44.342960711619867</v>
      </c>
      <c r="E81" s="2">
        <f t="shared" si="1"/>
        <v>0.19333697247692783</v>
      </c>
      <c r="F81" s="2">
        <f t="shared" si="5"/>
        <v>0.26911912017750017</v>
      </c>
      <c r="G81" s="2">
        <f t="shared" si="3"/>
        <v>-7.5782147700572344E-2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6">
        <f>TITRES_STAT!D85</f>
        <v>43</v>
      </c>
      <c r="C82" s="2">
        <f t="shared" si="6"/>
        <v>44.469174963466521</v>
      </c>
      <c r="D82" s="2">
        <f t="shared" si="2"/>
        <v>44.243482140388764</v>
      </c>
      <c r="E82" s="2">
        <f t="shared" si="1"/>
        <v>0.22569282307775751</v>
      </c>
      <c r="F82" s="2">
        <f t="shared" si="5"/>
        <v>0.26043386075755165</v>
      </c>
      <c r="G82" s="2">
        <f t="shared" si="3"/>
        <v>-3.474103767979414E-2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6">
        <f>TITRES_STAT!D86</f>
        <v>43</v>
      </c>
      <c r="C83" s="2">
        <f t="shared" si="6"/>
        <v>44.412378815240906</v>
      </c>
      <c r="D83" s="2">
        <f t="shared" si="2"/>
        <v>44.151372352211816</v>
      </c>
      <c r="E83" s="2">
        <f t="shared" si="1"/>
        <v>0.2610064630290907</v>
      </c>
      <c r="F83" s="2">
        <f t="shared" si="5"/>
        <v>0.26054838121185947</v>
      </c>
      <c r="G83" s="2">
        <f t="shared" si="3"/>
        <v>4.5808181723122621E-4</v>
      </c>
      <c r="H83" s="2" t="str">
        <f t="shared" si="4"/>
        <v>Sell</v>
      </c>
    </row>
    <row r="84" spans="1:8" ht="13.5" x14ac:dyDescent="0.25">
      <c r="A84" s="3">
        <f>TITRES_STAT!B87</f>
        <v>42429</v>
      </c>
      <c r="B84" s="6">
        <f>TITRES_STAT!D87</f>
        <v>43</v>
      </c>
      <c r="C84" s="2">
        <f t="shared" si="6"/>
        <v>44.364320535973071</v>
      </c>
      <c r="D84" s="2">
        <f t="shared" si="2"/>
        <v>44.066085511307236</v>
      </c>
      <c r="E84" s="2">
        <f t="shared" si="1"/>
        <v>0.29823502466583562</v>
      </c>
      <c r="F84" s="2">
        <f t="shared" si="5"/>
        <v>0.26808570990265468</v>
      </c>
      <c r="G84" s="2">
        <f t="shared" si="3"/>
        <v>3.0149314763180945E-2</v>
      </c>
      <c r="H84" s="2" t="str">
        <f t="shared" si="4"/>
        <v>Sell</v>
      </c>
    </row>
    <row r="85" spans="1:8" ht="13.5" x14ac:dyDescent="0.25">
      <c r="A85" s="3">
        <f>TITRES_STAT!B88</f>
        <v>42430</v>
      </c>
      <c r="B85" s="6">
        <f>TITRES_STAT!D88</f>
        <v>43</v>
      </c>
      <c r="C85" s="2">
        <f t="shared" si="6"/>
        <v>44.32365583813106</v>
      </c>
      <c r="D85" s="2">
        <f t="shared" si="2"/>
        <v>43.987116214173362</v>
      </c>
      <c r="E85" s="2">
        <f t="shared" si="1"/>
        <v>0.3365396239576981</v>
      </c>
      <c r="F85" s="2">
        <f t="shared" si="5"/>
        <v>0.2817764927136634</v>
      </c>
      <c r="G85" s="2">
        <f t="shared" si="3"/>
        <v>5.4763131244034702E-2</v>
      </c>
      <c r="H85" s="2" t="str">
        <f t="shared" si="4"/>
        <v>Sell</v>
      </c>
    </row>
    <row r="86" spans="1:8" ht="13.5" x14ac:dyDescent="0.25">
      <c r="A86" s="3">
        <f>TITRES_STAT!B89</f>
        <v>42431</v>
      </c>
      <c r="B86" s="6">
        <f>TITRES_STAT!D89</f>
        <v>43</v>
      </c>
      <c r="C86" s="2">
        <f t="shared" si="6"/>
        <v>44.320016478418587</v>
      </c>
      <c r="D86" s="2">
        <f t="shared" si="2"/>
        <v>43.913996494604966</v>
      </c>
      <c r="E86" s="2">
        <f t="shared" si="1"/>
        <v>0.40601998381362137</v>
      </c>
      <c r="F86" s="2">
        <f t="shared" si="5"/>
        <v>0.30662519093365503</v>
      </c>
      <c r="G86" s="2">
        <f t="shared" si="3"/>
        <v>9.9394792879966332E-2</v>
      </c>
      <c r="H86" s="2" t="str">
        <f t="shared" si="4"/>
        <v>Sell</v>
      </c>
    </row>
    <row r="87" spans="1:8" ht="13.5" x14ac:dyDescent="0.25">
      <c r="A87" s="3">
        <f>TITRES_STAT!B90</f>
        <v>42432</v>
      </c>
      <c r="B87" s="6">
        <f>TITRES_STAT!D90</f>
        <v>43</v>
      </c>
      <c r="C87" s="2">
        <f t="shared" si="6"/>
        <v>44.316937020200342</v>
      </c>
      <c r="D87" s="2">
        <f t="shared" si="2"/>
        <v>43.846293050560149</v>
      </c>
      <c r="E87" s="2">
        <f t="shared" si="1"/>
        <v>0.47064396964019295</v>
      </c>
      <c r="F87" s="2">
        <f t="shared" si="5"/>
        <v>0.33942894667496265</v>
      </c>
      <c r="G87" s="2">
        <f t="shared" si="3"/>
        <v>0.1312150229652303</v>
      </c>
      <c r="H87" s="2" t="str">
        <f t="shared" si="4"/>
        <v>Sell</v>
      </c>
    </row>
    <row r="88" spans="1:8" ht="13.5" x14ac:dyDescent="0.25">
      <c r="A88" s="3">
        <f>TITRES_STAT!B91</f>
        <v>42433</v>
      </c>
      <c r="B88" s="6">
        <f>TITRES_STAT!D91</f>
        <v>43</v>
      </c>
      <c r="C88" s="2">
        <f t="shared" si="6"/>
        <v>44.314331324784902</v>
      </c>
      <c r="D88" s="2">
        <f t="shared" si="2"/>
        <v>43.783604676444583</v>
      </c>
      <c r="E88" s="2">
        <f t="shared" si="1"/>
        <v>0.53072664834031968</v>
      </c>
      <c r="F88" s="2">
        <f t="shared" si="5"/>
        <v>0.37768848700803409</v>
      </c>
      <c r="G88" s="2">
        <f t="shared" si="3"/>
        <v>0.15303816133228559</v>
      </c>
      <c r="H88" s="2" t="str">
        <f t="shared" si="4"/>
        <v>Sell</v>
      </c>
    </row>
    <row r="89" spans="1:8" ht="13.5" x14ac:dyDescent="0.25">
      <c r="A89" s="3">
        <f>TITRES_STAT!B92</f>
        <v>42436</v>
      </c>
      <c r="B89" s="6">
        <f>TITRES_STAT!D92</f>
        <v>43</v>
      </c>
      <c r="C89" s="2">
        <f t="shared" si="6"/>
        <v>44.11212650558722</v>
      </c>
      <c r="D89" s="2">
        <f t="shared" si="2"/>
        <v>43.725559885596837</v>
      </c>
      <c r="E89" s="2">
        <f t="shared" si="1"/>
        <v>0.38656661999038278</v>
      </c>
      <c r="F89" s="2">
        <f t="shared" si="5"/>
        <v>0.37946411360450383</v>
      </c>
      <c r="G89" s="2">
        <f t="shared" si="3"/>
        <v>7.1025063858789483E-3</v>
      </c>
      <c r="H89" s="2" t="str">
        <f t="shared" si="4"/>
        <v>Sell</v>
      </c>
    </row>
    <row r="90" spans="1:8" ht="13.5" x14ac:dyDescent="0.25">
      <c r="A90" s="3">
        <f>TITRES_STAT!B93</f>
        <v>42437</v>
      </c>
      <c r="B90" s="6">
        <f>TITRES_STAT!D93</f>
        <v>43</v>
      </c>
      <c r="C90" s="2">
        <f t="shared" si="6"/>
        <v>43.941030120112259</v>
      </c>
      <c r="D90" s="2">
        <f t="shared" si="2"/>
        <v>43.671814708885961</v>
      </c>
      <c r="E90" s="2">
        <f t="shared" si="1"/>
        <v>0.26921541122629833</v>
      </c>
      <c r="F90" s="2">
        <f t="shared" si="5"/>
        <v>0.35741437312886276</v>
      </c>
      <c r="G90" s="2">
        <f t="shared" si="3"/>
        <v>-8.8198961902564432E-2</v>
      </c>
      <c r="H90" s="2" t="str">
        <f t="shared" si="4"/>
        <v>Hold</v>
      </c>
    </row>
    <row r="91" spans="1:8" ht="13.5" x14ac:dyDescent="0.25">
      <c r="A91" s="3">
        <f>TITRES_STAT!B94</f>
        <v>42438</v>
      </c>
      <c r="B91" s="6">
        <f>TITRES_STAT!D94</f>
        <v>43</v>
      </c>
      <c r="C91" s="2">
        <f t="shared" si="6"/>
        <v>43.796256255479598</v>
      </c>
      <c r="D91" s="2">
        <f t="shared" si="2"/>
        <v>43.62205065637589</v>
      </c>
      <c r="E91" s="2">
        <f t="shared" si="1"/>
        <v>0.1742055991037077</v>
      </c>
      <c r="F91" s="2">
        <f t="shared" si="5"/>
        <v>0.3207726183238318</v>
      </c>
      <c r="G91" s="2">
        <f t="shared" si="3"/>
        <v>-0.14656701922012411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6">
        <f>TITRES_STAT!D95</f>
        <v>43</v>
      </c>
      <c r="C92" s="2">
        <f t="shared" si="6"/>
        <v>43.673755293098118</v>
      </c>
      <c r="D92" s="2">
        <f t="shared" si="2"/>
        <v>43.575972829977673</v>
      </c>
      <c r="E92" s="2">
        <f t="shared" ref="E92:E155" si="7">C92-D92</f>
        <v>9.7782463120445584E-2</v>
      </c>
      <c r="F92" s="2">
        <f t="shared" si="5"/>
        <v>0.27617458728315453</v>
      </c>
      <c r="G92" s="2">
        <f t="shared" si="3"/>
        <v>-0.17839212416270894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6">
        <f>TITRES_STAT!D96</f>
        <v>43</v>
      </c>
      <c r="C93" s="2">
        <f t="shared" si="6"/>
        <v>43.570100632621482</v>
      </c>
      <c r="D93" s="2">
        <f t="shared" ref="D93:D156" si="8">$D$4*B93+(1-$D$4)*D92</f>
        <v>43.533308175905248</v>
      </c>
      <c r="E93" s="2">
        <f t="shared" si="7"/>
        <v>3.6792456716234767E-2</v>
      </c>
      <c r="F93" s="2">
        <f t="shared" si="5"/>
        <v>0.22829816116977059</v>
      </c>
      <c r="G93" s="2">
        <f t="shared" si="3"/>
        <v>-0.19150570445353582</v>
      </c>
      <c r="H93" s="2" t="str">
        <f t="shared" si="4"/>
        <v>Hold</v>
      </c>
    </row>
    <row r="94" spans="1:8" ht="13.5" x14ac:dyDescent="0.25">
      <c r="A94" s="3">
        <f>TITRES_STAT!B97</f>
        <v>42443</v>
      </c>
      <c r="B94" s="6">
        <f>TITRES_STAT!D97</f>
        <v>43</v>
      </c>
      <c r="C94" s="2">
        <f t="shared" si="6"/>
        <v>43.482392842987409</v>
      </c>
      <c r="D94" s="2">
        <f t="shared" si="8"/>
        <v>43.493803866578929</v>
      </c>
      <c r="E94" s="2">
        <f t="shared" si="7"/>
        <v>-1.1411023591520575E-2</v>
      </c>
      <c r="F94" s="2">
        <f t="shared" si="5"/>
        <v>0.18035632421751235</v>
      </c>
      <c r="G94" s="2">
        <f t="shared" si="3"/>
        <v>-0.19176734780903293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6">
        <f>TITRES_STAT!D98</f>
        <v>43</v>
      </c>
      <c r="C95" s="2">
        <f t="shared" si="6"/>
        <v>43.408178559450882</v>
      </c>
      <c r="D95" s="2">
        <f t="shared" si="8"/>
        <v>43.457225802387896</v>
      </c>
      <c r="E95" s="2">
        <f t="shared" si="7"/>
        <v>-4.9047242937014346E-2</v>
      </c>
      <c r="F95" s="2">
        <f t="shared" si="5"/>
        <v>0.13447561078660702</v>
      </c>
      <c r="G95" s="2">
        <f t="shared" si="3"/>
        <v>-0.18352285372362137</v>
      </c>
      <c r="H95" s="2" t="str">
        <f t="shared" si="4"/>
        <v>Hold</v>
      </c>
    </row>
    <row r="96" spans="1:8" ht="13.5" x14ac:dyDescent="0.25">
      <c r="A96" s="3">
        <f>TITRES_STAT!B99</f>
        <v>42445</v>
      </c>
      <c r="B96" s="6">
        <f>TITRES_STAT!D99</f>
        <v>44.29</v>
      </c>
      <c r="C96" s="2">
        <f t="shared" si="6"/>
        <v>43.345381857996898</v>
      </c>
      <c r="D96" s="2">
        <f t="shared" si="8"/>
        <v>43.518912779988788</v>
      </c>
      <c r="E96" s="2">
        <f t="shared" si="7"/>
        <v>-0.17353092199189035</v>
      </c>
      <c r="F96" s="2">
        <f t="shared" si="5"/>
        <v>7.2874304230907544E-2</v>
      </c>
      <c r="G96" s="2">
        <f t="shared" si="3"/>
        <v>-0.2464052262227979</v>
      </c>
      <c r="H96" s="2" t="str">
        <f t="shared" si="4"/>
        <v>Hold</v>
      </c>
    </row>
    <row r="97" spans="1:8" ht="13.5" x14ac:dyDescent="0.25">
      <c r="A97" s="3">
        <f>TITRES_STAT!B100</f>
        <v>42446</v>
      </c>
      <c r="B97" s="6">
        <f>TITRES_STAT!D100</f>
        <v>46.28</v>
      </c>
      <c r="C97" s="2">
        <f t="shared" si="6"/>
        <v>43.292246187535831</v>
      </c>
      <c r="D97" s="2">
        <f t="shared" si="8"/>
        <v>43.723437759248874</v>
      </c>
      <c r="E97" s="2">
        <f t="shared" si="7"/>
        <v>-0.43119157171304323</v>
      </c>
      <c r="F97" s="2">
        <f t="shared" si="5"/>
        <v>-2.7938870957882611E-2</v>
      </c>
      <c r="G97" s="2">
        <f t="shared" si="3"/>
        <v>-0.40325270075516062</v>
      </c>
      <c r="H97" s="2" t="str">
        <f t="shared" si="4"/>
        <v>Hold</v>
      </c>
    </row>
    <row r="98" spans="1:8" ht="13.5" x14ac:dyDescent="0.25">
      <c r="A98" s="3">
        <f>TITRES_STAT!B101</f>
        <v>42447</v>
      </c>
      <c r="B98" s="6">
        <f>TITRES_STAT!D101</f>
        <v>47</v>
      </c>
      <c r="C98" s="2">
        <f t="shared" si="6"/>
        <v>43.247285235607237</v>
      </c>
      <c r="D98" s="2">
        <f t="shared" si="8"/>
        <v>43.966146073378589</v>
      </c>
      <c r="E98" s="2">
        <f t="shared" si="7"/>
        <v>-0.71886083777135212</v>
      </c>
      <c r="F98" s="2">
        <f t="shared" si="5"/>
        <v>-0.16612326432057653</v>
      </c>
      <c r="G98" s="2">
        <f t="shared" si="3"/>
        <v>-0.55273757345077557</v>
      </c>
      <c r="H98" s="2" t="str">
        <f t="shared" si="4"/>
        <v>Hold</v>
      </c>
    </row>
    <row r="99" spans="1:8" ht="13.5" x14ac:dyDescent="0.25">
      <c r="A99" s="3">
        <f>TITRES_STAT!B102</f>
        <v>42450</v>
      </c>
      <c r="B99" s="6">
        <f>TITRES_STAT!D102</f>
        <v>46.7</v>
      </c>
      <c r="C99" s="2">
        <f t="shared" si="6"/>
        <v>43.209241353206117</v>
      </c>
      <c r="D99" s="2">
        <f t="shared" si="8"/>
        <v>44.168653771646845</v>
      </c>
      <c r="E99" s="2">
        <f t="shared" si="7"/>
        <v>-0.95941241844072778</v>
      </c>
      <c r="F99" s="2">
        <f t="shared" si="5"/>
        <v>-0.32478109514460679</v>
      </c>
      <c r="G99" s="2">
        <f t="shared" si="3"/>
        <v>-0.63463132329612093</v>
      </c>
      <c r="H99" s="2" t="str">
        <f t="shared" si="4"/>
        <v>Hold</v>
      </c>
    </row>
    <row r="100" spans="1:8" ht="13.5" x14ac:dyDescent="0.25">
      <c r="A100" s="3">
        <f>TITRES_STAT!B103</f>
        <v>42451</v>
      </c>
      <c r="B100" s="6">
        <f>TITRES_STAT!D103</f>
        <v>46.7</v>
      </c>
      <c r="C100" s="2">
        <f t="shared" si="6"/>
        <v>43.17705037578979</v>
      </c>
      <c r="D100" s="2">
        <f t="shared" si="8"/>
        <v>44.356160899673007</v>
      </c>
      <c r="E100" s="2">
        <f t="shared" si="7"/>
        <v>-1.1791105238832174</v>
      </c>
      <c r="F100" s="2">
        <f t="shared" si="5"/>
        <v>-0.49564698089232895</v>
      </c>
      <c r="G100" s="2">
        <f t="shared" ref="G100:G163" si="9">E100-F100</f>
        <v>-0.68346354299088841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6">
        <f>TITRES_STAT!D104</f>
        <v>46.7</v>
      </c>
      <c r="C101" s="2">
        <f t="shared" si="6"/>
        <v>43.149811856437509</v>
      </c>
      <c r="D101" s="2">
        <f t="shared" si="8"/>
        <v>44.529778610808343</v>
      </c>
      <c r="E101" s="2">
        <f t="shared" si="7"/>
        <v>-1.3799667543708338</v>
      </c>
      <c r="F101" s="2">
        <f t="shared" ref="F101:F164" si="11">(E101*(2/(10)))+((1-(2/10))*F100)</f>
        <v>-0.67251093558802988</v>
      </c>
      <c r="G101" s="2">
        <f t="shared" si="9"/>
        <v>-0.70745581878280395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6">
        <f>TITRES_STAT!D105</f>
        <v>46.7</v>
      </c>
      <c r="C102" s="2">
        <f t="shared" si="6"/>
        <v>43.126763878524045</v>
      </c>
      <c r="D102" s="2">
        <f t="shared" si="8"/>
        <v>44.690535750748467</v>
      </c>
      <c r="E102" s="2">
        <f t="shared" si="7"/>
        <v>-1.5637718722244216</v>
      </c>
      <c r="F102" s="2">
        <f t="shared" si="11"/>
        <v>-0.85076312291530831</v>
      </c>
      <c r="G102" s="2">
        <f t="shared" si="9"/>
        <v>-0.71300874930911329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6">
        <f>TITRES_STAT!D106</f>
        <v>46.7</v>
      </c>
      <c r="C103" s="2">
        <f t="shared" si="6"/>
        <v>43.1072617433665</v>
      </c>
      <c r="D103" s="2">
        <f t="shared" si="8"/>
        <v>44.839384954396735</v>
      </c>
      <c r="E103" s="2">
        <f t="shared" si="7"/>
        <v>-1.7321232110302347</v>
      </c>
      <c r="F103" s="2">
        <f t="shared" si="11"/>
        <v>-1.0270351405382936</v>
      </c>
      <c r="G103" s="2">
        <f t="shared" si="9"/>
        <v>-0.70508807049194111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6">
        <f>TITRES_STAT!D107</f>
        <v>46.7</v>
      </c>
      <c r="C104" s="2">
        <f t="shared" si="6"/>
        <v>43.090759936694731</v>
      </c>
      <c r="D104" s="2">
        <f t="shared" si="8"/>
        <v>44.977208291108091</v>
      </c>
      <c r="E104" s="2">
        <f t="shared" si="7"/>
        <v>-1.8864483544133606</v>
      </c>
      <c r="F104" s="2">
        <f t="shared" si="11"/>
        <v>-1.1989177833133071</v>
      </c>
      <c r="G104" s="2">
        <f t="shared" si="9"/>
        <v>-0.68753057110005344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6">
        <f>TITRES_STAT!D108</f>
        <v>46.7</v>
      </c>
      <c r="C105" s="2">
        <f t="shared" si="6"/>
        <v>43.076796869510922</v>
      </c>
      <c r="D105" s="2">
        <f t="shared" si="8"/>
        <v>45.104822491766754</v>
      </c>
      <c r="E105" s="2">
        <f t="shared" si="7"/>
        <v>-2.0280256222558322</v>
      </c>
      <c r="F105" s="2">
        <f t="shared" si="11"/>
        <v>-1.3647393511018122</v>
      </c>
      <c r="G105" s="2">
        <f t="shared" si="9"/>
        <v>-0.66328627115401995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6">
        <f>TITRES_STAT!D109</f>
        <v>44.6</v>
      </c>
      <c r="C106" s="2">
        <f t="shared" si="6"/>
        <v>43.26344350497078</v>
      </c>
      <c r="D106" s="2">
        <f t="shared" si="8"/>
        <v>45.067428233117369</v>
      </c>
      <c r="E106" s="2">
        <f t="shared" si="7"/>
        <v>-1.8039847281465882</v>
      </c>
      <c r="F106" s="2">
        <f t="shared" si="11"/>
        <v>-1.4525884265107674</v>
      </c>
      <c r="G106" s="2">
        <f t="shared" si="9"/>
        <v>-0.35139630163582081</v>
      </c>
      <c r="H106" s="2" t="str">
        <f t="shared" si="10"/>
        <v>Hold</v>
      </c>
    </row>
    <row r="107" spans="1:8" ht="13.5" x14ac:dyDescent="0.25">
      <c r="A107" s="3">
        <f>TITRES_STAT!B110</f>
        <v>42460</v>
      </c>
      <c r="B107" s="6">
        <f>TITRES_STAT!D110</f>
        <v>42.6</v>
      </c>
      <c r="C107" s="2">
        <f t="shared" si="6"/>
        <v>43.727529119590656</v>
      </c>
      <c r="D107" s="2">
        <f t="shared" si="8"/>
        <v>44.884655771404972</v>
      </c>
      <c r="E107" s="2">
        <f t="shared" si="7"/>
        <v>-1.1571266518143162</v>
      </c>
      <c r="F107" s="2">
        <f t="shared" si="11"/>
        <v>-1.3934960715714773</v>
      </c>
      <c r="G107" s="2">
        <f t="shared" si="9"/>
        <v>0.23636941975716108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6">
        <f>TITRES_STAT!D111</f>
        <v>42.6</v>
      </c>
      <c r="C108" s="2">
        <f t="shared" si="6"/>
        <v>44.230986178115174</v>
      </c>
      <c r="D108" s="2">
        <f t="shared" si="8"/>
        <v>44.715422010560161</v>
      </c>
      <c r="E108" s="2">
        <f t="shared" si="7"/>
        <v>-0.48443583244498711</v>
      </c>
      <c r="F108" s="2">
        <f t="shared" si="11"/>
        <v>-1.2116840237461792</v>
      </c>
      <c r="G108" s="2">
        <f t="shared" si="9"/>
        <v>0.72724819130119212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6">
        <f>TITRES_STAT!D112</f>
        <v>42.6</v>
      </c>
      <c r="C109" s="2">
        <f t="shared" si="6"/>
        <v>44.610834458405144</v>
      </c>
      <c r="D109" s="2">
        <f t="shared" si="8"/>
        <v>44.558724083852006</v>
      </c>
      <c r="E109" s="2">
        <f t="shared" si="7"/>
        <v>5.2110374553137717E-2</v>
      </c>
      <c r="F109" s="2">
        <f t="shared" si="11"/>
        <v>-0.95892514408631591</v>
      </c>
      <c r="G109" s="2">
        <f t="shared" si="9"/>
        <v>1.0110355186394537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6">
        <f>TITRES_STAT!D113</f>
        <v>42.6</v>
      </c>
      <c r="C110" s="2">
        <f t="shared" si="6"/>
        <v>44.932244541727428</v>
      </c>
      <c r="D110" s="2">
        <f t="shared" si="8"/>
        <v>44.413633410974086</v>
      </c>
      <c r="E110" s="2">
        <f t="shared" si="7"/>
        <v>0.51861113075334231</v>
      </c>
      <c r="F110" s="2">
        <f t="shared" si="11"/>
        <v>-0.66341788911838429</v>
      </c>
      <c r="G110" s="2">
        <f t="shared" si="9"/>
        <v>1.1820290198717265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6">
        <f>TITRES_STAT!D114</f>
        <v>42.6</v>
      </c>
      <c r="C111" s="2">
        <f t="shared" si="6"/>
        <v>45.204206919923209</v>
      </c>
      <c r="D111" s="2">
        <f t="shared" si="8"/>
        <v>44.279290195346377</v>
      </c>
      <c r="E111" s="2">
        <f t="shared" si="7"/>
        <v>0.92491672457683194</v>
      </c>
      <c r="F111" s="2">
        <f t="shared" si="11"/>
        <v>-0.34575096637934111</v>
      </c>
      <c r="G111" s="2">
        <f t="shared" si="9"/>
        <v>1.2706676909561732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6">
        <f>TITRES_STAT!D115</f>
        <v>42.6</v>
      </c>
      <c r="C112" s="2">
        <f t="shared" si="6"/>
        <v>45.434328932242714</v>
      </c>
      <c r="D112" s="2">
        <f t="shared" si="8"/>
        <v>44.154898329024427</v>
      </c>
      <c r="E112" s="2">
        <f t="shared" si="7"/>
        <v>1.2794306032182874</v>
      </c>
      <c r="F112" s="2">
        <f t="shared" si="11"/>
        <v>-2.0714652459815408E-2</v>
      </c>
      <c r="G112" s="2">
        <f t="shared" si="9"/>
        <v>1.3001452556781028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6">
        <f>TITRES_STAT!D116</f>
        <v>42.6</v>
      </c>
      <c r="C113" s="2">
        <f t="shared" si="6"/>
        <v>45.629047558051525</v>
      </c>
      <c r="D113" s="2">
        <f t="shared" si="8"/>
        <v>44.039720675022622</v>
      </c>
      <c r="E113" s="2">
        <f t="shared" si="7"/>
        <v>1.5893268830289031</v>
      </c>
      <c r="F113" s="2">
        <f t="shared" si="11"/>
        <v>0.30129365463792829</v>
      </c>
      <c r="G113" s="2">
        <f t="shared" si="9"/>
        <v>1.2880332283909748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6">
        <f>TITRES_STAT!D117</f>
        <v>42.6</v>
      </c>
      <c r="C114" s="2">
        <f t="shared" si="6"/>
        <v>45.793809472197445</v>
      </c>
      <c r="D114" s="2">
        <f t="shared" si="8"/>
        <v>43.933074699095023</v>
      </c>
      <c r="E114" s="2">
        <f t="shared" si="7"/>
        <v>1.860734773102422</v>
      </c>
      <c r="F114" s="2">
        <f t="shared" si="11"/>
        <v>0.61318187833082705</v>
      </c>
      <c r="G114" s="2">
        <f t="shared" si="9"/>
        <v>1.2475528947715948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6">
        <f>TITRES_STAT!D118</f>
        <v>42.6</v>
      </c>
      <c r="C115" s="2">
        <f t="shared" si="6"/>
        <v>45.933223399551686</v>
      </c>
      <c r="D115" s="2">
        <f t="shared" si="8"/>
        <v>43.834328425087989</v>
      </c>
      <c r="E115" s="2">
        <f t="shared" si="7"/>
        <v>2.0988949744636969</v>
      </c>
      <c r="F115" s="2">
        <f t="shared" si="11"/>
        <v>0.91032449755740108</v>
      </c>
      <c r="G115" s="2">
        <f t="shared" si="9"/>
        <v>1.1885704769062957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6">
        <f>TITRES_STAT!D119</f>
        <v>42.6</v>
      </c>
      <c r="C116" s="2">
        <f t="shared" si="6"/>
        <v>45.728112107312967</v>
      </c>
      <c r="D116" s="2">
        <f t="shared" si="8"/>
        <v>43.742896689896291</v>
      </c>
      <c r="E116" s="2">
        <f t="shared" si="7"/>
        <v>1.9852154174166756</v>
      </c>
      <c r="F116" s="2">
        <f t="shared" si="11"/>
        <v>1.1253026815292562</v>
      </c>
      <c r="G116" s="2">
        <f t="shared" si="9"/>
        <v>0.85991273588741945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6">
        <f>TITRES_STAT!D120</f>
        <v>41</v>
      </c>
      <c r="C117" s="2">
        <f t="shared" si="6"/>
        <v>45.246864090803278</v>
      </c>
      <c r="D117" s="2">
        <f t="shared" si="8"/>
        <v>43.539719157311382</v>
      </c>
      <c r="E117" s="2">
        <f t="shared" si="7"/>
        <v>1.7071449334918967</v>
      </c>
      <c r="F117" s="2">
        <f t="shared" si="11"/>
        <v>1.2416711319217844</v>
      </c>
      <c r="G117" s="2">
        <f t="shared" si="9"/>
        <v>0.46547380157011231</v>
      </c>
      <c r="H117" s="2" t="str">
        <f t="shared" si="10"/>
        <v>Sell</v>
      </c>
    </row>
    <row r="118" spans="1:8" ht="13.5" x14ac:dyDescent="0.25">
      <c r="A118" s="3">
        <f>TITRES_STAT!B121</f>
        <v>42475</v>
      </c>
      <c r="B118" s="6">
        <f>TITRES_STAT!D121</f>
        <v>41</v>
      </c>
      <c r="C118" s="2">
        <f t="shared" si="6"/>
        <v>44.839654230679692</v>
      </c>
      <c r="D118" s="2">
        <f t="shared" si="8"/>
        <v>43.351591812325353</v>
      </c>
      <c r="E118" s="2">
        <f t="shared" si="7"/>
        <v>1.4880624183543389</v>
      </c>
      <c r="F118" s="2">
        <f t="shared" si="11"/>
        <v>1.2909493892082953</v>
      </c>
      <c r="G118" s="2">
        <f t="shared" si="9"/>
        <v>0.19711302914604367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6">
        <f>TITRES_STAT!D122</f>
        <v>39.770000000000003</v>
      </c>
      <c r="C119" s="2">
        <f t="shared" si="6"/>
        <v>44.49509204134435</v>
      </c>
      <c r="D119" s="2">
        <f t="shared" si="8"/>
        <v>43.086288715116069</v>
      </c>
      <c r="E119" s="2">
        <f t="shared" si="7"/>
        <v>1.4088033262282806</v>
      </c>
      <c r="F119" s="2">
        <f t="shared" si="11"/>
        <v>1.3145201766122925</v>
      </c>
      <c r="G119" s="2">
        <f t="shared" si="9"/>
        <v>9.428314961598816E-2</v>
      </c>
      <c r="H119" s="2" t="str">
        <f t="shared" si="10"/>
        <v>Sell</v>
      </c>
    </row>
    <row r="120" spans="1:8" ht="13.5" x14ac:dyDescent="0.25">
      <c r="A120" s="3">
        <f>TITRES_STAT!B123</f>
        <v>42479</v>
      </c>
      <c r="B120" s="6">
        <f>TITRES_STAT!D123</f>
        <v>39.770000000000003</v>
      </c>
      <c r="C120" s="2">
        <f t="shared" si="6"/>
        <v>44.203539419599061</v>
      </c>
      <c r="D120" s="2">
        <f t="shared" si="8"/>
        <v>42.840637699181549</v>
      </c>
      <c r="E120" s="2">
        <f t="shared" si="7"/>
        <v>1.3629017204175113</v>
      </c>
      <c r="F120" s="2">
        <f t="shared" si="11"/>
        <v>1.3241964853733363</v>
      </c>
      <c r="G120" s="2">
        <f t="shared" si="9"/>
        <v>3.8705235044175001E-2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6">
        <f>TITRES_STAT!D124</f>
        <v>39.770000000000003</v>
      </c>
      <c r="C121" s="2">
        <f t="shared" si="6"/>
        <v>43.956841047353052</v>
      </c>
      <c r="D121" s="2">
        <f t="shared" si="8"/>
        <v>42.61318305479773</v>
      </c>
      <c r="E121" s="2">
        <f t="shared" si="7"/>
        <v>1.3436579925553218</v>
      </c>
      <c r="F121" s="2">
        <f t="shared" si="11"/>
        <v>1.3280887868097335</v>
      </c>
      <c r="G121" s="2">
        <f t="shared" si="9"/>
        <v>1.5569205745588288E-2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6">
        <f>TITRES_STAT!D125</f>
        <v>39.770000000000003</v>
      </c>
      <c r="C122" s="2">
        <f t="shared" si="6"/>
        <v>43.748096270837195</v>
      </c>
      <c r="D122" s="2">
        <f t="shared" si="8"/>
        <v>42.402576902590489</v>
      </c>
      <c r="E122" s="2">
        <f t="shared" si="7"/>
        <v>1.3455193682467055</v>
      </c>
      <c r="F122" s="2">
        <f t="shared" si="11"/>
        <v>1.331574903097128</v>
      </c>
      <c r="G122" s="2">
        <f t="shared" si="9"/>
        <v>1.3944465149577479E-2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6">
        <f>TITRES_STAT!D126</f>
        <v>39.770000000000003</v>
      </c>
      <c r="C123" s="2">
        <f t="shared" si="6"/>
        <v>43.571466075323777</v>
      </c>
      <c r="D123" s="2">
        <f t="shared" si="8"/>
        <v>42.207571206102308</v>
      </c>
      <c r="E123" s="2">
        <f t="shared" si="7"/>
        <v>1.3638948692214683</v>
      </c>
      <c r="F123" s="2">
        <f t="shared" si="11"/>
        <v>1.338038896321996</v>
      </c>
      <c r="G123" s="2">
        <f t="shared" si="9"/>
        <v>2.5855972899472279E-2</v>
      </c>
      <c r="H123" s="2" t="str">
        <f t="shared" si="10"/>
        <v>Sell</v>
      </c>
    </row>
    <row r="124" spans="1:8" ht="13.5" x14ac:dyDescent="0.25">
      <c r="A124" s="3">
        <f>TITRES_STAT!B127</f>
        <v>42485</v>
      </c>
      <c r="B124" s="6">
        <f>TITRES_STAT!D127</f>
        <v>39.770000000000003</v>
      </c>
      <c r="C124" s="2">
        <f t="shared" si="6"/>
        <v>43.422009756043195</v>
      </c>
      <c r="D124" s="2">
        <f t="shared" si="8"/>
        <v>42.027010376020655</v>
      </c>
      <c r="E124" s="2">
        <f t="shared" si="7"/>
        <v>1.39499938002254</v>
      </c>
      <c r="F124" s="2">
        <f t="shared" si="11"/>
        <v>1.3494309930621049</v>
      </c>
      <c r="G124" s="2">
        <f t="shared" si="9"/>
        <v>4.5568386960435081E-2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6">
        <f>TITRES_STAT!D128</f>
        <v>39.770000000000003</v>
      </c>
      <c r="C125" s="2">
        <f t="shared" si="6"/>
        <v>43.295546716651934</v>
      </c>
      <c r="D125" s="2">
        <f t="shared" si="8"/>
        <v>41.859824422241346</v>
      </c>
      <c r="E125" s="2">
        <f t="shared" si="7"/>
        <v>1.4357222944105885</v>
      </c>
      <c r="F125" s="2">
        <f t="shared" si="11"/>
        <v>1.3666892533318016</v>
      </c>
      <c r="G125" s="2">
        <f t="shared" si="9"/>
        <v>6.9033041078786939E-2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6">
        <f>TITRES_STAT!D129</f>
        <v>39.770000000000003</v>
      </c>
      <c r="C126" s="2">
        <f t="shared" si="6"/>
        <v>43.18853952947471</v>
      </c>
      <c r="D126" s="2">
        <f t="shared" si="8"/>
        <v>41.705022613186429</v>
      </c>
      <c r="E126" s="2">
        <f t="shared" si="7"/>
        <v>1.4835169162882806</v>
      </c>
      <c r="F126" s="2">
        <f t="shared" si="11"/>
        <v>1.3900547859230976</v>
      </c>
      <c r="G126" s="2">
        <f t="shared" si="9"/>
        <v>9.3462130365183027E-2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6">
        <f>TITRES_STAT!D130</f>
        <v>39.770000000000003</v>
      </c>
      <c r="C127" s="2">
        <f t="shared" si="6"/>
        <v>42.851841140324751</v>
      </c>
      <c r="D127" s="2">
        <f t="shared" si="8"/>
        <v>41.561687604802252</v>
      </c>
      <c r="E127" s="2">
        <f t="shared" si="7"/>
        <v>1.2901535355224993</v>
      </c>
      <c r="F127" s="2">
        <f t="shared" si="11"/>
        <v>1.370074535842978</v>
      </c>
      <c r="G127" s="2">
        <f t="shared" si="9"/>
        <v>-7.9921000320478663E-2</v>
      </c>
      <c r="H127" s="2" t="str">
        <f t="shared" si="10"/>
        <v>Hold</v>
      </c>
    </row>
    <row r="128" spans="1:8" ht="13.5" x14ac:dyDescent="0.25">
      <c r="A128" s="3">
        <f>TITRES_STAT!B131</f>
        <v>42489</v>
      </c>
      <c r="B128" s="6">
        <f>TITRES_STAT!D131</f>
        <v>39.770000000000003</v>
      </c>
      <c r="C128" s="2">
        <f t="shared" si="6"/>
        <v>42.566942503351711</v>
      </c>
      <c r="D128" s="2">
        <f t="shared" si="8"/>
        <v>41.428970004446533</v>
      </c>
      <c r="E128" s="2">
        <f t="shared" si="7"/>
        <v>1.137972498905178</v>
      </c>
      <c r="F128" s="2">
        <f t="shared" si="11"/>
        <v>1.3236541284554182</v>
      </c>
      <c r="G128" s="2">
        <f t="shared" si="9"/>
        <v>-0.18568162955024015</v>
      </c>
      <c r="H128" s="2" t="str">
        <f t="shared" si="10"/>
        <v>Hold</v>
      </c>
    </row>
    <row r="129" spans="1:8" ht="13.5" x14ac:dyDescent="0.25">
      <c r="A129" s="3">
        <f>TITRES_STAT!B132</f>
        <v>42492</v>
      </c>
      <c r="B129" s="6">
        <f>TITRES_STAT!D132</f>
        <v>39.770000000000003</v>
      </c>
      <c r="C129" s="2">
        <f t="shared" si="6"/>
        <v>42.136643656682217</v>
      </c>
      <c r="D129" s="2">
        <f t="shared" si="8"/>
        <v>41.306083337450495</v>
      </c>
      <c r="E129" s="2">
        <f t="shared" si="7"/>
        <v>0.83056031923172213</v>
      </c>
      <c r="F129" s="2">
        <f t="shared" si="11"/>
        <v>1.225035366610679</v>
      </c>
      <c r="G129" s="2">
        <f t="shared" si="9"/>
        <v>-0.39447504737895689</v>
      </c>
      <c r="H129" s="2" t="str">
        <f t="shared" si="10"/>
        <v>Hold</v>
      </c>
    </row>
    <row r="130" spans="1:8" ht="13.5" x14ac:dyDescent="0.25">
      <c r="A130" s="3">
        <f>TITRES_STAT!B133</f>
        <v>42493</v>
      </c>
      <c r="B130" s="6">
        <f>TITRES_STAT!D133</f>
        <v>39.770000000000003</v>
      </c>
      <c r="C130" s="2">
        <f t="shared" si="6"/>
        <v>41.772544632577258</v>
      </c>
      <c r="D130" s="2">
        <f t="shared" si="8"/>
        <v>41.192299386528241</v>
      </c>
      <c r="E130" s="2">
        <f t="shared" si="7"/>
        <v>0.58024524604901728</v>
      </c>
      <c r="F130" s="2">
        <f t="shared" si="11"/>
        <v>1.0960773424983468</v>
      </c>
      <c r="G130" s="2">
        <f t="shared" si="9"/>
        <v>-0.51583209644932948</v>
      </c>
      <c r="H130" s="2" t="str">
        <f t="shared" si="10"/>
        <v>Hold</v>
      </c>
    </row>
    <row r="131" spans="1:8" ht="13.5" x14ac:dyDescent="0.25">
      <c r="A131" s="3">
        <f>TITRES_STAT!B134</f>
        <v>42494</v>
      </c>
      <c r="B131" s="6">
        <f>TITRES_STAT!D134</f>
        <v>39.770000000000003</v>
      </c>
      <c r="C131" s="2">
        <f t="shared" si="6"/>
        <v>41.46446084294999</v>
      </c>
      <c r="D131" s="2">
        <f t="shared" si="8"/>
        <v>41.086943876415042</v>
      </c>
      <c r="E131" s="2">
        <f t="shared" si="7"/>
        <v>0.37751696653494804</v>
      </c>
      <c r="F131" s="2">
        <f t="shared" si="11"/>
        <v>0.95236526730566706</v>
      </c>
      <c r="G131" s="2">
        <f t="shared" si="9"/>
        <v>-0.57484830077071902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6">
        <f>TITRES_STAT!D135</f>
        <v>39.770000000000003</v>
      </c>
      <c r="C132" s="2">
        <f t="shared" si="6"/>
        <v>41.203774559419223</v>
      </c>
      <c r="D132" s="2">
        <f t="shared" si="8"/>
        <v>40.989392478162074</v>
      </c>
      <c r="E132" s="2">
        <f t="shared" si="7"/>
        <v>0.21438208125714908</v>
      </c>
      <c r="F132" s="2">
        <f t="shared" si="11"/>
        <v>0.80476863009596344</v>
      </c>
      <c r="G132" s="2">
        <f t="shared" si="9"/>
        <v>-0.59038654883881436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6">
        <f>TITRES_STAT!D136</f>
        <v>39.770000000000003</v>
      </c>
      <c r="C133" s="2">
        <f t="shared" si="6"/>
        <v>40.983193857970114</v>
      </c>
      <c r="D133" s="2">
        <f t="shared" si="8"/>
        <v>40.89906710940933</v>
      </c>
      <c r="E133" s="2">
        <f t="shared" si="7"/>
        <v>8.4126748560784392E-2</v>
      </c>
      <c r="F133" s="2">
        <f t="shared" si="11"/>
        <v>0.66064025378892766</v>
      </c>
      <c r="G133" s="2">
        <f t="shared" si="9"/>
        <v>-0.57651350522814326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6">
        <f>TITRES_STAT!D137</f>
        <v>39.770000000000003</v>
      </c>
      <c r="C134" s="2">
        <f t="shared" si="6"/>
        <v>40.796548649051637</v>
      </c>
      <c r="D134" s="2">
        <f t="shared" si="8"/>
        <v>40.815432508712341</v>
      </c>
      <c r="E134" s="2">
        <f t="shared" si="7"/>
        <v>-1.8883859660704161E-2</v>
      </c>
      <c r="F134" s="2">
        <f t="shared" si="11"/>
        <v>0.52473543109900123</v>
      </c>
      <c r="G134" s="2">
        <f t="shared" si="9"/>
        <v>-0.54361929075970539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6">
        <f>TITRES_STAT!D138</f>
        <v>39.770000000000003</v>
      </c>
      <c r="C135" s="2">
        <f t="shared" si="6"/>
        <v>40.638618087659076</v>
      </c>
      <c r="D135" s="2">
        <f t="shared" si="8"/>
        <v>40.73799306362254</v>
      </c>
      <c r="E135" s="2">
        <f t="shared" si="7"/>
        <v>-9.9374975963463896E-2</v>
      </c>
      <c r="F135" s="2">
        <f t="shared" si="11"/>
        <v>0.39991334968650827</v>
      </c>
      <c r="G135" s="2">
        <f t="shared" si="9"/>
        <v>-0.49928832564997216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6">
        <f>TITRES_STAT!D139</f>
        <v>39.6</v>
      </c>
      <c r="C136" s="2">
        <f t="shared" si="6"/>
        <v>40.504984535711522</v>
      </c>
      <c r="D136" s="2">
        <f t="shared" si="8"/>
        <v>40.653697281131976</v>
      </c>
      <c r="E136" s="2">
        <f t="shared" si="7"/>
        <v>-0.14871274542045398</v>
      </c>
      <c r="F136" s="2">
        <f t="shared" si="11"/>
        <v>0.29018813066511584</v>
      </c>
      <c r="G136" s="2">
        <f t="shared" si="9"/>
        <v>-0.43890087608556982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6">
        <f>TITRES_STAT!D140</f>
        <v>39.6</v>
      </c>
      <c r="C137" s="2">
        <f t="shared" si="6"/>
        <v>40.391909991755902</v>
      </c>
      <c r="D137" s="2">
        <f t="shared" si="8"/>
        <v>40.575645630677755</v>
      </c>
      <c r="E137" s="2">
        <f t="shared" si="7"/>
        <v>-0.18373563892185274</v>
      </c>
      <c r="F137" s="2">
        <f t="shared" si="11"/>
        <v>0.19540337674772212</v>
      </c>
      <c r="G137" s="2">
        <f t="shared" si="9"/>
        <v>-0.37913901566957486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6">
        <f>TITRES_STAT!D141</f>
        <v>39.49</v>
      </c>
      <c r="C138" s="2">
        <f t="shared" si="6"/>
        <v>40.296231531485766</v>
      </c>
      <c r="D138" s="2">
        <f t="shared" si="8"/>
        <v>40.495227435812737</v>
      </c>
      <c r="E138" s="2">
        <f t="shared" si="7"/>
        <v>-0.19899590432697067</v>
      </c>
      <c r="F138" s="2">
        <f t="shared" si="11"/>
        <v>0.11652352053278359</v>
      </c>
      <c r="G138" s="2">
        <f t="shared" si="9"/>
        <v>-0.31551942485975426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6">
        <f>TITRES_STAT!D142</f>
        <v>37.72</v>
      </c>
      <c r="C139" s="2">
        <f t="shared" si="6"/>
        <v>40.215272834334108</v>
      </c>
      <c r="D139" s="2">
        <f t="shared" si="8"/>
        <v>40.289655033159946</v>
      </c>
      <c r="E139" s="2">
        <f t="shared" si="7"/>
        <v>-7.438219882583752E-2</v>
      </c>
      <c r="F139" s="2">
        <f t="shared" si="11"/>
        <v>7.8342376661059365E-2</v>
      </c>
      <c r="G139" s="2">
        <f t="shared" si="9"/>
        <v>-0.15272457548689689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6">
        <f>TITRES_STAT!D143</f>
        <v>36.03</v>
      </c>
      <c r="C140" s="2">
        <f t="shared" si="6"/>
        <v>40.146769321359628</v>
      </c>
      <c r="D140" s="2">
        <f t="shared" si="8"/>
        <v>39.974125030703654</v>
      </c>
      <c r="E140" s="2">
        <f t="shared" si="7"/>
        <v>0.17264429065597398</v>
      </c>
      <c r="F140" s="2">
        <f t="shared" si="11"/>
        <v>9.7202759460042282E-2</v>
      </c>
      <c r="G140" s="2">
        <f t="shared" si="9"/>
        <v>7.5441531195931694E-2</v>
      </c>
      <c r="H140" s="2" t="str">
        <f t="shared" si="10"/>
        <v>Sell</v>
      </c>
    </row>
    <row r="141" spans="1:8" ht="13.5" x14ac:dyDescent="0.25">
      <c r="A141" s="3">
        <f>TITRES_STAT!B144</f>
        <v>42508</v>
      </c>
      <c r="B141" s="6">
        <f>TITRES_STAT!D144</f>
        <v>37.11</v>
      </c>
      <c r="C141" s="2">
        <f t="shared" si="6"/>
        <v>40.08880481038122</v>
      </c>
      <c r="D141" s="2">
        <f t="shared" si="8"/>
        <v>39.761967621021896</v>
      </c>
      <c r="E141" s="2">
        <f t="shared" si="7"/>
        <v>0.32683718935932404</v>
      </c>
      <c r="F141" s="2">
        <f t="shared" si="11"/>
        <v>0.14312964543989865</v>
      </c>
      <c r="G141" s="2">
        <f t="shared" si="9"/>
        <v>0.1837075439194254</v>
      </c>
      <c r="H141" s="2" t="str">
        <f t="shared" si="10"/>
        <v>Sell</v>
      </c>
    </row>
    <row r="142" spans="1:8" ht="13.5" x14ac:dyDescent="0.25">
      <c r="A142" s="3">
        <f>TITRES_STAT!B145</f>
        <v>42509</v>
      </c>
      <c r="B142" s="6">
        <f>TITRES_STAT!D145</f>
        <v>37.6</v>
      </c>
      <c r="C142" s="2">
        <f t="shared" si="6"/>
        <v>40.039757916476418</v>
      </c>
      <c r="D142" s="2">
        <f t="shared" si="8"/>
        <v>39.601821871316567</v>
      </c>
      <c r="E142" s="2">
        <f t="shared" si="7"/>
        <v>0.43793604515985152</v>
      </c>
      <c r="F142" s="2">
        <f t="shared" si="11"/>
        <v>0.20209092538388923</v>
      </c>
      <c r="G142" s="2">
        <f t="shared" si="9"/>
        <v>0.23584511977596229</v>
      </c>
      <c r="H142" s="2" t="str">
        <f t="shared" si="10"/>
        <v>Sell</v>
      </c>
    </row>
    <row r="143" spans="1:8" ht="13.5" x14ac:dyDescent="0.25">
      <c r="A143" s="3">
        <f>TITRES_STAT!B146</f>
        <v>42510</v>
      </c>
      <c r="B143" s="6">
        <f>TITRES_STAT!D146</f>
        <v>35.909999999999997</v>
      </c>
      <c r="C143" s="2">
        <f t="shared" ref="C143:C206" si="12">$C$4*B133+C142*(1-$C$4)</f>
        <v>39.998256698556972</v>
      </c>
      <c r="D143" s="2">
        <f t="shared" si="8"/>
        <v>39.328353584552374</v>
      </c>
      <c r="E143" s="2">
        <f t="shared" si="7"/>
        <v>0.66990311400459746</v>
      </c>
      <c r="F143" s="2">
        <f t="shared" si="11"/>
        <v>0.29565336310803092</v>
      </c>
      <c r="G143" s="2">
        <f t="shared" si="9"/>
        <v>0.37424975089656654</v>
      </c>
      <c r="H143" s="2" t="str">
        <f t="shared" si="10"/>
        <v>Sell</v>
      </c>
    </row>
    <row r="144" spans="1:8" ht="13.5" x14ac:dyDescent="0.25">
      <c r="A144" s="3">
        <f>TITRES_STAT!B147</f>
        <v>42513</v>
      </c>
      <c r="B144" s="6">
        <f>TITRES_STAT!D147</f>
        <v>35.909999999999997</v>
      </c>
      <c r="C144" s="2">
        <f t="shared" si="12"/>
        <v>39.96314028339436</v>
      </c>
      <c r="D144" s="2">
        <f t="shared" si="8"/>
        <v>39.075142207918859</v>
      </c>
      <c r="E144" s="2">
        <f t="shared" si="7"/>
        <v>0.88799807547550103</v>
      </c>
      <c r="F144" s="2">
        <f t="shared" si="11"/>
        <v>0.41412230558152496</v>
      </c>
      <c r="G144" s="2">
        <f t="shared" si="9"/>
        <v>0.47387576989397606</v>
      </c>
      <c r="H144" s="2" t="str">
        <f t="shared" si="10"/>
        <v>Sell</v>
      </c>
    </row>
    <row r="145" spans="1:8" ht="13.5" x14ac:dyDescent="0.25">
      <c r="A145" s="3">
        <f>TITRES_STAT!B148</f>
        <v>42514</v>
      </c>
      <c r="B145" s="6">
        <f>TITRES_STAT!D148</f>
        <v>34.950000000000003</v>
      </c>
      <c r="C145" s="2">
        <f t="shared" si="12"/>
        <v>39.933426393641383</v>
      </c>
      <c r="D145" s="2">
        <f t="shared" si="8"/>
        <v>38.769576118443389</v>
      </c>
      <c r="E145" s="2">
        <f t="shared" si="7"/>
        <v>1.1638502751979942</v>
      </c>
      <c r="F145" s="2">
        <f t="shared" si="11"/>
        <v>0.56406789950481884</v>
      </c>
      <c r="G145" s="2">
        <f t="shared" si="9"/>
        <v>0.59978237569317538</v>
      </c>
      <c r="H145" s="2" t="str">
        <f t="shared" si="10"/>
        <v>Sell</v>
      </c>
    </row>
    <row r="146" spans="1:8" ht="13.5" x14ac:dyDescent="0.25">
      <c r="A146" s="3">
        <f>TITRES_STAT!B149</f>
        <v>42515</v>
      </c>
      <c r="B146" s="6">
        <f>TITRES_STAT!D149</f>
        <v>33.4</v>
      </c>
      <c r="C146" s="2">
        <f t="shared" si="12"/>
        <v>39.882130025388861</v>
      </c>
      <c r="D146" s="2">
        <f t="shared" si="8"/>
        <v>38.371829739299436</v>
      </c>
      <c r="E146" s="2">
        <f t="shared" si="7"/>
        <v>1.510300286089425</v>
      </c>
      <c r="F146" s="2">
        <f t="shared" si="11"/>
        <v>0.75331437682174007</v>
      </c>
      <c r="G146" s="2">
        <f t="shared" si="9"/>
        <v>0.75698590926768494</v>
      </c>
      <c r="H146" s="2" t="str">
        <f t="shared" si="10"/>
        <v>Sell</v>
      </c>
    </row>
    <row r="147" spans="1:8" ht="13.5" x14ac:dyDescent="0.25">
      <c r="A147" s="3">
        <f>TITRES_STAT!B150</f>
        <v>42516</v>
      </c>
      <c r="B147" s="6">
        <f>TITRES_STAT!D150</f>
        <v>32.01</v>
      </c>
      <c r="C147" s="2">
        <f t="shared" si="12"/>
        <v>39.838725406098263</v>
      </c>
      <c r="D147" s="2">
        <f t="shared" si="8"/>
        <v>37.900583091943922</v>
      </c>
      <c r="E147" s="2">
        <f t="shared" si="7"/>
        <v>1.9381423141543408</v>
      </c>
      <c r="F147" s="2">
        <f t="shared" si="11"/>
        <v>0.99027996428826026</v>
      </c>
      <c r="G147" s="2">
        <f t="shared" si="9"/>
        <v>0.94786234986608053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6">
        <f>TITRES_STAT!D151</f>
        <v>32</v>
      </c>
      <c r="C148" s="2">
        <f t="shared" si="12"/>
        <v>39.785075343621607</v>
      </c>
      <c r="D148" s="2">
        <f t="shared" si="8"/>
        <v>37.463502862911042</v>
      </c>
      <c r="E148" s="2">
        <f t="shared" si="7"/>
        <v>2.3215724807105644</v>
      </c>
      <c r="F148" s="2">
        <f t="shared" si="11"/>
        <v>1.2565384675727211</v>
      </c>
      <c r="G148" s="2">
        <f t="shared" si="9"/>
        <v>1.0650340131378433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6">
        <f>TITRES_STAT!D152</f>
        <v>32</v>
      </c>
      <c r="C149" s="2">
        <f t="shared" si="12"/>
        <v>39.467371444602897</v>
      </c>
      <c r="D149" s="2">
        <f t="shared" si="8"/>
        <v>37.058798947139849</v>
      </c>
      <c r="E149" s="2">
        <f t="shared" si="7"/>
        <v>2.408572497463048</v>
      </c>
      <c r="F149" s="2">
        <f t="shared" si="11"/>
        <v>1.4869452735507867</v>
      </c>
      <c r="G149" s="2">
        <f t="shared" si="9"/>
        <v>0.92162722391226137</v>
      </c>
      <c r="H149" s="2" t="str">
        <f t="shared" si="10"/>
        <v>Sell</v>
      </c>
    </row>
    <row r="150" spans="1:8" ht="13.5" x14ac:dyDescent="0.25">
      <c r="A150" s="3">
        <f>TITRES_STAT!B153</f>
        <v>42521</v>
      </c>
      <c r="B150" s="6">
        <f>TITRES_STAT!D153</f>
        <v>32</v>
      </c>
      <c r="C150" s="2">
        <f t="shared" si="12"/>
        <v>38.938545068510145</v>
      </c>
      <c r="D150" s="2">
        <f t="shared" si="8"/>
        <v>36.684073099203559</v>
      </c>
      <c r="E150" s="2">
        <f t="shared" si="7"/>
        <v>2.2544719693065858</v>
      </c>
      <c r="F150" s="2">
        <f t="shared" si="11"/>
        <v>1.6404506127019467</v>
      </c>
      <c r="G150" s="2">
        <f t="shared" si="9"/>
        <v>0.61402135660463908</v>
      </c>
      <c r="H150" s="2" t="str">
        <f t="shared" si="10"/>
        <v>Sell</v>
      </c>
    </row>
    <row r="151" spans="1:8" ht="13.5" x14ac:dyDescent="0.25">
      <c r="A151" s="3">
        <f>TITRES_STAT!B154</f>
        <v>42522</v>
      </c>
      <c r="B151" s="6">
        <f>TITRES_STAT!D154</f>
        <v>32</v>
      </c>
      <c r="C151" s="2">
        <f t="shared" si="12"/>
        <v>38.657230442585508</v>
      </c>
      <c r="D151" s="2">
        <f t="shared" si="8"/>
        <v>36.337104721484778</v>
      </c>
      <c r="E151" s="2">
        <f t="shared" si="7"/>
        <v>2.3201257211007302</v>
      </c>
      <c r="F151" s="2">
        <f t="shared" si="11"/>
        <v>1.7763856343817035</v>
      </c>
      <c r="G151" s="2">
        <f t="shared" si="9"/>
        <v>0.54374008671902674</v>
      </c>
      <c r="H151" s="2" t="str">
        <f t="shared" si="10"/>
        <v>Sell</v>
      </c>
    </row>
    <row r="152" spans="1:8" ht="13.5" x14ac:dyDescent="0.25">
      <c r="A152" s="3">
        <f>TITRES_STAT!B155</f>
        <v>42523</v>
      </c>
      <c r="B152" s="6">
        <f>TITRES_STAT!D155</f>
        <v>32</v>
      </c>
      <c r="C152" s="2">
        <f t="shared" si="12"/>
        <v>38.494579605264661</v>
      </c>
      <c r="D152" s="2">
        <f t="shared" si="8"/>
        <v>36.015837705078496</v>
      </c>
      <c r="E152" s="2">
        <f t="shared" si="7"/>
        <v>2.478741900186165</v>
      </c>
      <c r="F152" s="2">
        <f t="shared" si="11"/>
        <v>1.916856887542596</v>
      </c>
      <c r="G152" s="2">
        <f t="shared" si="9"/>
        <v>0.56188501264356905</v>
      </c>
      <c r="H152" s="2" t="str">
        <f t="shared" si="10"/>
        <v>Sell</v>
      </c>
    </row>
    <row r="153" spans="1:8" ht="13.5" x14ac:dyDescent="0.25">
      <c r="A153" s="3">
        <f>TITRES_STAT!B156</f>
        <v>42524</v>
      </c>
      <c r="B153" s="6">
        <f>TITRES_STAT!D156</f>
        <v>32</v>
      </c>
      <c r="C153" s="2">
        <f t="shared" si="12"/>
        <v>38.096951973685485</v>
      </c>
      <c r="D153" s="2">
        <f t="shared" si="8"/>
        <v>35.718368245443045</v>
      </c>
      <c r="E153" s="2">
        <f t="shared" si="7"/>
        <v>2.3785837282424396</v>
      </c>
      <c r="F153" s="2">
        <f t="shared" si="11"/>
        <v>2.0092022556825651</v>
      </c>
      <c r="G153" s="2">
        <f t="shared" si="9"/>
        <v>0.36938147255987452</v>
      </c>
      <c r="H153" s="2" t="str">
        <f t="shared" si="10"/>
        <v>Sell</v>
      </c>
    </row>
    <row r="154" spans="1:8" ht="13.5" x14ac:dyDescent="0.25">
      <c r="A154" s="3">
        <f>TITRES_STAT!B157</f>
        <v>42527</v>
      </c>
      <c r="B154" s="6">
        <f>TITRES_STAT!D157</f>
        <v>32</v>
      </c>
      <c r="C154" s="2">
        <f t="shared" si="12"/>
        <v>37.760497823887718</v>
      </c>
      <c r="D154" s="2">
        <f t="shared" si="8"/>
        <v>35.442933560595407</v>
      </c>
      <c r="E154" s="2">
        <f t="shared" si="7"/>
        <v>2.3175642632923115</v>
      </c>
      <c r="F154" s="2">
        <f t="shared" si="11"/>
        <v>2.0708746572045142</v>
      </c>
      <c r="G154" s="2">
        <f t="shared" si="9"/>
        <v>0.24668960608779722</v>
      </c>
      <c r="H154" s="2" t="str">
        <f t="shared" si="10"/>
        <v>Sell</v>
      </c>
    </row>
    <row r="155" spans="1:8" ht="13.5" x14ac:dyDescent="0.25">
      <c r="A155" s="3">
        <f>TITRES_STAT!B158</f>
        <v>42528</v>
      </c>
      <c r="B155" s="6">
        <f>TITRES_STAT!D158</f>
        <v>32</v>
      </c>
      <c r="C155" s="2">
        <f t="shared" si="12"/>
        <v>37.328113543289604</v>
      </c>
      <c r="D155" s="2">
        <f t="shared" si="8"/>
        <v>35.187901444995745</v>
      </c>
      <c r="E155" s="2">
        <f t="shared" si="7"/>
        <v>2.1402120982938584</v>
      </c>
      <c r="F155" s="2">
        <f t="shared" si="11"/>
        <v>2.0847421454223833</v>
      </c>
      <c r="G155" s="2">
        <f t="shared" si="9"/>
        <v>5.5469952871475048E-2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6">
        <f>TITRES_STAT!D159</f>
        <v>31.6</v>
      </c>
      <c r="C156" s="2">
        <f t="shared" si="12"/>
        <v>36.723788382783511</v>
      </c>
      <c r="D156" s="2">
        <f t="shared" si="8"/>
        <v>34.922130967588657</v>
      </c>
      <c r="E156" s="2">
        <f t="shared" ref="E156:E219" si="13">C156-D156</f>
        <v>1.8016574151948532</v>
      </c>
      <c r="F156" s="2">
        <f t="shared" si="11"/>
        <v>2.0281251993768774</v>
      </c>
      <c r="G156" s="2">
        <f t="shared" si="9"/>
        <v>-0.22646778418202418</v>
      </c>
      <c r="H156" s="2" t="str">
        <f t="shared" si="10"/>
        <v>Hold</v>
      </c>
    </row>
    <row r="157" spans="1:8" ht="13.5" x14ac:dyDescent="0.25">
      <c r="A157" s="3">
        <f>TITRES_STAT!B160</f>
        <v>42530</v>
      </c>
      <c r="B157" s="6">
        <f>TITRES_STAT!D160</f>
        <v>31.6</v>
      </c>
      <c r="C157" s="2">
        <f t="shared" si="12"/>
        <v>35.998590170047585</v>
      </c>
      <c r="D157" s="2">
        <f t="shared" ref="D157:D220" si="14">$D$4*B157+(1-$D$4)*D156</f>
        <v>34.676047192211719</v>
      </c>
      <c r="E157" s="2">
        <f t="shared" si="13"/>
        <v>1.3225429778358659</v>
      </c>
      <c r="F157" s="2">
        <f t="shared" si="11"/>
        <v>1.8870087550686754</v>
      </c>
      <c r="G157" s="2">
        <f t="shared" si="9"/>
        <v>-0.56446577723280944</v>
      </c>
      <c r="H157" s="2" t="str">
        <f t="shared" si="10"/>
        <v>Hold</v>
      </c>
    </row>
    <row r="158" spans="1:8" ht="13.5" x14ac:dyDescent="0.25">
      <c r="A158" s="3">
        <f>TITRES_STAT!B161</f>
        <v>42531</v>
      </c>
      <c r="B158" s="6">
        <f>TITRES_STAT!D161</f>
        <v>31.6</v>
      </c>
      <c r="C158" s="2">
        <f t="shared" si="12"/>
        <v>35.383422451578724</v>
      </c>
      <c r="D158" s="2">
        <f t="shared" si="14"/>
        <v>34.448191844640483</v>
      </c>
      <c r="E158" s="2">
        <f t="shared" si="13"/>
        <v>0.93523060693824078</v>
      </c>
      <c r="F158" s="2">
        <f t="shared" si="11"/>
        <v>1.6966531254425885</v>
      </c>
      <c r="G158" s="2">
        <f t="shared" si="9"/>
        <v>-0.76142251850434772</v>
      </c>
      <c r="H158" s="2" t="str">
        <f t="shared" si="10"/>
        <v>Hold</v>
      </c>
    </row>
    <row r="159" spans="1:8" ht="13.5" x14ac:dyDescent="0.25">
      <c r="A159" s="3">
        <f>TITRES_STAT!B162</f>
        <v>42534</v>
      </c>
      <c r="B159" s="6">
        <f>TITRES_STAT!D162</f>
        <v>31.6</v>
      </c>
      <c r="C159" s="2">
        <f t="shared" si="12"/>
        <v>34.862895920566615</v>
      </c>
      <c r="D159" s="2">
        <f t="shared" si="14"/>
        <v>34.237214670963411</v>
      </c>
      <c r="E159" s="2">
        <f t="shared" si="13"/>
        <v>0.62568124960320404</v>
      </c>
      <c r="F159" s="2">
        <f t="shared" si="11"/>
        <v>1.4824587502747117</v>
      </c>
      <c r="G159" s="2">
        <f t="shared" si="9"/>
        <v>-0.85677750067150771</v>
      </c>
      <c r="H159" s="2" t="str">
        <f t="shared" si="10"/>
        <v>Hold</v>
      </c>
    </row>
    <row r="160" spans="1:8" ht="13.5" x14ac:dyDescent="0.25">
      <c r="A160" s="3">
        <f>TITRES_STAT!B163</f>
        <v>42535</v>
      </c>
      <c r="B160" s="6">
        <f>TITRES_STAT!D163</f>
        <v>31.6</v>
      </c>
      <c r="C160" s="2">
        <f t="shared" si="12"/>
        <v>34.422450394325594</v>
      </c>
      <c r="D160" s="2">
        <f t="shared" si="14"/>
        <v>34.041865436077231</v>
      </c>
      <c r="E160" s="2">
        <f t="shared" si="13"/>
        <v>0.38058495824836314</v>
      </c>
      <c r="F160" s="2">
        <f t="shared" si="11"/>
        <v>1.2620839918694422</v>
      </c>
      <c r="G160" s="2">
        <f t="shared" si="9"/>
        <v>-0.88149903362107906</v>
      </c>
      <c r="H160" s="2" t="str">
        <f t="shared" si="10"/>
        <v>Hold</v>
      </c>
    </row>
    <row r="161" spans="1:8" ht="13.5" x14ac:dyDescent="0.25">
      <c r="A161" s="3">
        <f>TITRES_STAT!B164</f>
        <v>42536</v>
      </c>
      <c r="B161" s="6">
        <f>TITRES_STAT!D164</f>
        <v>31.6</v>
      </c>
      <c r="C161" s="2">
        <f t="shared" si="12"/>
        <v>34.049765718275502</v>
      </c>
      <c r="D161" s="2">
        <f t="shared" si="14"/>
        <v>33.860986514886328</v>
      </c>
      <c r="E161" s="2">
        <f t="shared" si="13"/>
        <v>0.1887792033891742</v>
      </c>
      <c r="F161" s="2">
        <f t="shared" si="11"/>
        <v>1.0474230341733888</v>
      </c>
      <c r="G161" s="2">
        <f t="shared" si="9"/>
        <v>-0.85864383078421458</v>
      </c>
      <c r="H161" s="2" t="str">
        <f t="shared" si="10"/>
        <v>Hold</v>
      </c>
    </row>
    <row r="162" spans="1:8" ht="13.5" x14ac:dyDescent="0.25">
      <c r="A162" s="3">
        <f>TITRES_STAT!B165</f>
        <v>42537</v>
      </c>
      <c r="B162" s="6">
        <f>TITRES_STAT!D165</f>
        <v>31.6</v>
      </c>
      <c r="C162" s="2">
        <f t="shared" si="12"/>
        <v>33.734417146233113</v>
      </c>
      <c r="D162" s="2">
        <f t="shared" si="14"/>
        <v>33.693506032302153</v>
      </c>
      <c r="E162" s="2">
        <f t="shared" si="13"/>
        <v>4.0911113930960141E-2</v>
      </c>
      <c r="F162" s="2">
        <f t="shared" si="11"/>
        <v>0.84612065012490312</v>
      </c>
      <c r="G162" s="2">
        <f t="shared" si="9"/>
        <v>-0.80520953619394298</v>
      </c>
      <c r="H162" s="2" t="str">
        <f t="shared" si="10"/>
        <v>Hold</v>
      </c>
    </row>
    <row r="163" spans="1:8" ht="13.5" x14ac:dyDescent="0.25">
      <c r="A163" s="3">
        <f>TITRES_STAT!B166</f>
        <v>42538</v>
      </c>
      <c r="B163" s="6">
        <f>TITRES_STAT!D166</f>
        <v>31.61</v>
      </c>
      <c r="C163" s="2">
        <f t="shared" si="12"/>
        <v>33.467583739120329</v>
      </c>
      <c r="D163" s="2">
        <f t="shared" si="14"/>
        <v>33.539172252131621</v>
      </c>
      <c r="E163" s="2">
        <f t="shared" si="13"/>
        <v>-7.1588513011292321E-2</v>
      </c>
      <c r="F163" s="2">
        <f t="shared" si="11"/>
        <v>0.66257881749766401</v>
      </c>
      <c r="G163" s="2">
        <f t="shared" si="9"/>
        <v>-0.73416733050895633</v>
      </c>
      <c r="H163" s="2" t="str">
        <f t="shared" si="10"/>
        <v>Hold</v>
      </c>
    </row>
    <row r="164" spans="1:8" ht="13.5" x14ac:dyDescent="0.25">
      <c r="A164" s="3">
        <f>TITRES_STAT!B167</f>
        <v>42541</v>
      </c>
      <c r="B164" s="6">
        <f>TITRES_STAT!D167</f>
        <v>31.61</v>
      </c>
      <c r="C164" s="2">
        <f t="shared" si="12"/>
        <v>33.241801625409508</v>
      </c>
      <c r="D164" s="2">
        <f t="shared" si="14"/>
        <v>33.396270603825577</v>
      </c>
      <c r="E164" s="2">
        <f t="shared" si="13"/>
        <v>-0.15446897841606955</v>
      </c>
      <c r="F164" s="2">
        <f t="shared" si="11"/>
        <v>0.49916925831491732</v>
      </c>
      <c r="G164" s="2">
        <f t="shared" ref="G164:G227" si="15">E164-F164</f>
        <v>-0.65363823673098687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42542</v>
      </c>
      <c r="B165" s="6">
        <f>TITRES_STAT!D168</f>
        <v>31.61</v>
      </c>
      <c r="C165" s="2">
        <f t="shared" si="12"/>
        <v>33.050755221500353</v>
      </c>
      <c r="D165" s="2">
        <f t="shared" si="14"/>
        <v>33.263954262801462</v>
      </c>
      <c r="E165" s="2">
        <f t="shared" si="13"/>
        <v>-0.21319904130110956</v>
      </c>
      <c r="F165" s="2">
        <f t="shared" ref="F165:F228" si="17">(E165*(2/(10)))+((1-(2/10))*F164)</f>
        <v>0.356695598391712</v>
      </c>
      <c r="G165" s="2">
        <f t="shared" si="15"/>
        <v>-0.5698946396928215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6">
        <f>TITRES_STAT!D169</f>
        <v>31.61</v>
      </c>
      <c r="C166" s="2">
        <f t="shared" si="12"/>
        <v>32.827562110500295</v>
      </c>
      <c r="D166" s="2">
        <f t="shared" si="14"/>
        <v>33.141439132223574</v>
      </c>
      <c r="E166" s="2">
        <f t="shared" si="13"/>
        <v>-0.31387702172327892</v>
      </c>
      <c r="F166" s="2">
        <f t="shared" si="17"/>
        <v>0.22258107436871383</v>
      </c>
      <c r="G166" s="2">
        <f t="shared" si="15"/>
        <v>-0.53645809609199269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6">
        <f>TITRES_STAT!D170</f>
        <v>31.61</v>
      </c>
      <c r="C167" s="2">
        <f t="shared" si="12"/>
        <v>32.638706401192557</v>
      </c>
      <c r="D167" s="2">
        <f t="shared" si="14"/>
        <v>33.027999196503309</v>
      </c>
      <c r="E167" s="2">
        <f t="shared" si="13"/>
        <v>-0.38929279531075167</v>
      </c>
      <c r="F167" s="2">
        <f t="shared" si="17"/>
        <v>0.10020630043282075</v>
      </c>
      <c r="G167" s="2">
        <f t="shared" si="15"/>
        <v>-0.48949909574357242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6">
        <f>TITRES_STAT!D171</f>
        <v>31.61</v>
      </c>
      <c r="C168" s="2">
        <f t="shared" si="12"/>
        <v>32.478905416393701</v>
      </c>
      <c r="D168" s="2">
        <f t="shared" si="14"/>
        <v>32.922962218984544</v>
      </c>
      <c r="E168" s="2">
        <f t="shared" si="13"/>
        <v>-0.44405680259084335</v>
      </c>
      <c r="F168" s="2">
        <f t="shared" si="17"/>
        <v>-8.6463201719120808E-3</v>
      </c>
      <c r="G168" s="2">
        <f t="shared" si="15"/>
        <v>-0.43541048241893127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6">
        <f>TITRES_STAT!D172</f>
        <v>31.61</v>
      </c>
      <c r="C169" s="2">
        <f t="shared" si="12"/>
        <v>32.343689198486977</v>
      </c>
      <c r="D169" s="2">
        <f t="shared" si="14"/>
        <v>32.825705758319025</v>
      </c>
      <c r="E169" s="2">
        <f t="shared" si="13"/>
        <v>-0.48201655983204716</v>
      </c>
      <c r="F169" s="2">
        <f t="shared" si="17"/>
        <v>-0.1033203681039391</v>
      </c>
      <c r="G169" s="2">
        <f t="shared" si="15"/>
        <v>-0.37869619172810809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6">
        <f>TITRES_STAT!D173</f>
        <v>31.61</v>
      </c>
      <c r="C170" s="2">
        <f t="shared" si="12"/>
        <v>32.229275475642822</v>
      </c>
      <c r="D170" s="2">
        <f t="shared" si="14"/>
        <v>32.735653479925027</v>
      </c>
      <c r="E170" s="2">
        <f t="shared" si="13"/>
        <v>-0.50637800428220459</v>
      </c>
      <c r="F170" s="2">
        <f t="shared" si="17"/>
        <v>-0.1839318953395922</v>
      </c>
      <c r="G170" s="2">
        <f t="shared" si="15"/>
        <v>-0.32244610894261239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6">
        <f>TITRES_STAT!D174</f>
        <v>31.61</v>
      </c>
      <c r="C171" s="2">
        <f t="shared" si="12"/>
        <v>32.132463864005466</v>
      </c>
      <c r="D171" s="2">
        <f t="shared" si="14"/>
        <v>32.652271740671324</v>
      </c>
      <c r="E171" s="2">
        <f t="shared" si="13"/>
        <v>-0.51980787666585826</v>
      </c>
      <c r="F171" s="2">
        <f t="shared" si="17"/>
        <v>-0.25110709160484546</v>
      </c>
      <c r="G171" s="2">
        <f t="shared" si="15"/>
        <v>-0.2687007850610128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6">
        <f>TITRES_STAT!D175</f>
        <v>31.61</v>
      </c>
      <c r="C172" s="2">
        <f t="shared" si="12"/>
        <v>32.050546346466163</v>
      </c>
      <c r="D172" s="2">
        <f t="shared" si="14"/>
        <v>32.575066426547522</v>
      </c>
      <c r="E172" s="2">
        <f t="shared" si="13"/>
        <v>-0.5245200800813592</v>
      </c>
      <c r="F172" s="2">
        <f t="shared" si="17"/>
        <v>-0.30578968930014822</v>
      </c>
      <c r="G172" s="2">
        <f t="shared" si="15"/>
        <v>-0.21873039078121098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6">
        <f>TITRES_STAT!D176</f>
        <v>31.61</v>
      </c>
      <c r="C173" s="2">
        <f t="shared" si="12"/>
        <v>31.982769985471371</v>
      </c>
      <c r="D173" s="2">
        <f t="shared" si="14"/>
        <v>32.503580024581041</v>
      </c>
      <c r="E173" s="2">
        <f t="shared" si="13"/>
        <v>-0.52081003910966928</v>
      </c>
      <c r="F173" s="2">
        <f t="shared" si="17"/>
        <v>-0.34879375926205247</v>
      </c>
      <c r="G173" s="2">
        <f t="shared" si="15"/>
        <v>-0.1720162798476168</v>
      </c>
      <c r="H173" s="2" t="str">
        <f t="shared" si="16"/>
        <v>Hold</v>
      </c>
    </row>
    <row r="174" spans="1:8" ht="13.5" x14ac:dyDescent="0.25">
      <c r="A174" s="3">
        <f>TITRES_STAT!B177</f>
        <v>42555</v>
      </c>
      <c r="B174" s="6">
        <f>TITRES_STAT!D177</f>
        <v>31.61</v>
      </c>
      <c r="C174" s="2">
        <f t="shared" si="12"/>
        <v>31.925420756937314</v>
      </c>
      <c r="D174" s="2">
        <f t="shared" si="14"/>
        <v>32.437388911649116</v>
      </c>
      <c r="E174" s="2">
        <f t="shared" si="13"/>
        <v>-0.51196815471180201</v>
      </c>
      <c r="F174" s="2">
        <f t="shared" si="17"/>
        <v>-0.38142863835200241</v>
      </c>
      <c r="G174" s="2">
        <f t="shared" si="15"/>
        <v>-0.1305395163597996</v>
      </c>
      <c r="H174" s="2" t="str">
        <f t="shared" si="16"/>
        <v>Hold</v>
      </c>
    </row>
    <row r="175" spans="1:8" ht="13.5" x14ac:dyDescent="0.25">
      <c r="A175" s="3">
        <f>TITRES_STAT!B178</f>
        <v>42559</v>
      </c>
      <c r="B175" s="6">
        <f>TITRES_STAT!D178</f>
        <v>31.61</v>
      </c>
      <c r="C175" s="2">
        <f t="shared" si="12"/>
        <v>31.876894486639266</v>
      </c>
      <c r="D175" s="2">
        <f t="shared" si="14"/>
        <v>32.376100844119556</v>
      </c>
      <c r="E175" s="2">
        <f t="shared" si="13"/>
        <v>-0.49920635748028985</v>
      </c>
      <c r="F175" s="2">
        <f t="shared" si="17"/>
        <v>-0.40498418217765991</v>
      </c>
      <c r="G175" s="2">
        <f t="shared" si="15"/>
        <v>-9.422217530262994E-2</v>
      </c>
      <c r="H175" s="2" t="str">
        <f t="shared" si="16"/>
        <v>Hold</v>
      </c>
    </row>
    <row r="176" spans="1:8" ht="13.5" x14ac:dyDescent="0.25">
      <c r="A176" s="3">
        <f>TITRES_STAT!B179</f>
        <v>42562</v>
      </c>
      <c r="B176" s="6">
        <f>TITRES_STAT!D179</f>
        <v>31.61</v>
      </c>
      <c r="C176" s="2">
        <f t="shared" si="12"/>
        <v>31.835833796387071</v>
      </c>
      <c r="D176" s="2">
        <f t="shared" si="14"/>
        <v>32.319352633444034</v>
      </c>
      <c r="E176" s="2">
        <f t="shared" si="13"/>
        <v>-0.48351883705696252</v>
      </c>
      <c r="F176" s="2">
        <f t="shared" si="17"/>
        <v>-0.42069111315352048</v>
      </c>
      <c r="G176" s="2">
        <f t="shared" si="15"/>
        <v>-6.2827723903442045E-2</v>
      </c>
      <c r="H176" s="2" t="str">
        <f t="shared" si="16"/>
        <v>Hold</v>
      </c>
    </row>
    <row r="177" spans="1:8" ht="13.5" x14ac:dyDescent="0.25">
      <c r="A177" s="3">
        <f>TITRES_STAT!B180</f>
        <v>42563</v>
      </c>
      <c r="B177" s="6">
        <f>TITRES_STAT!D180</f>
        <v>31.59</v>
      </c>
      <c r="C177" s="2">
        <f t="shared" si="12"/>
        <v>31.801090135404444</v>
      </c>
      <c r="D177" s="2">
        <f t="shared" si="14"/>
        <v>32.265326512448183</v>
      </c>
      <c r="E177" s="2">
        <f t="shared" si="13"/>
        <v>-0.46423637704373988</v>
      </c>
      <c r="F177" s="2">
        <f t="shared" si="17"/>
        <v>-0.42940016593156438</v>
      </c>
      <c r="G177" s="2">
        <f t="shared" si="15"/>
        <v>-3.4836211112175497E-2</v>
      </c>
      <c r="H177" s="2" t="str">
        <f t="shared" si="16"/>
        <v>Hold</v>
      </c>
    </row>
    <row r="178" spans="1:8" ht="13.5" x14ac:dyDescent="0.25">
      <c r="A178" s="3">
        <f>TITRES_STAT!B181</f>
        <v>42564</v>
      </c>
      <c r="B178" s="6">
        <f>TITRES_STAT!D181</f>
        <v>32.4</v>
      </c>
      <c r="C178" s="2">
        <f t="shared" si="12"/>
        <v>31.77169165303453</v>
      </c>
      <c r="D178" s="2">
        <f t="shared" si="14"/>
        <v>32.275302326340913</v>
      </c>
      <c r="E178" s="2">
        <f t="shared" si="13"/>
        <v>-0.50361067330638321</v>
      </c>
      <c r="F178" s="2">
        <f t="shared" si="17"/>
        <v>-0.44424226740652817</v>
      </c>
      <c r="G178" s="2">
        <f t="shared" si="15"/>
        <v>-5.9368405899855037E-2</v>
      </c>
      <c r="H178" s="2" t="str">
        <f t="shared" si="16"/>
        <v>Hold</v>
      </c>
    </row>
    <row r="179" spans="1:8" ht="13.5" x14ac:dyDescent="0.25">
      <c r="A179" s="3">
        <f>TITRES_STAT!B182</f>
        <v>42565</v>
      </c>
      <c r="B179" s="6">
        <f>TITRES_STAT!D182</f>
        <v>32.4</v>
      </c>
      <c r="C179" s="2">
        <f t="shared" si="12"/>
        <v>31.746816014106138</v>
      </c>
      <c r="D179" s="2">
        <f t="shared" si="14"/>
        <v>32.284539191056403</v>
      </c>
      <c r="E179" s="2">
        <f t="shared" si="13"/>
        <v>-0.53772317695026572</v>
      </c>
      <c r="F179" s="2">
        <f t="shared" si="17"/>
        <v>-0.46293844931527572</v>
      </c>
      <c r="G179" s="2">
        <f t="shared" si="15"/>
        <v>-7.478472763499E-2</v>
      </c>
      <c r="H179" s="2" t="str">
        <f t="shared" si="16"/>
        <v>Hold</v>
      </c>
    </row>
    <row r="180" spans="1:8" ht="13.5" x14ac:dyDescent="0.25">
      <c r="A180" s="3">
        <f>TITRES_STAT!B183</f>
        <v>42566</v>
      </c>
      <c r="B180" s="6">
        <f>TITRES_STAT!D183</f>
        <v>31.44</v>
      </c>
      <c r="C180" s="2">
        <f t="shared" si="12"/>
        <v>31.725767396551348</v>
      </c>
      <c r="D180" s="2">
        <f t="shared" si="14"/>
        <v>32.221980732459635</v>
      </c>
      <c r="E180" s="2">
        <f t="shared" si="13"/>
        <v>-0.49621333590828698</v>
      </c>
      <c r="F180" s="2">
        <f t="shared" si="17"/>
        <v>-0.46959342663387804</v>
      </c>
      <c r="G180" s="2">
        <f t="shared" si="15"/>
        <v>-2.6619909274408937E-2</v>
      </c>
      <c r="H180" s="2" t="str">
        <f t="shared" si="16"/>
        <v>Hold</v>
      </c>
    </row>
    <row r="181" spans="1:8" ht="13.5" x14ac:dyDescent="0.25">
      <c r="A181" s="3">
        <f>TITRES_STAT!B184</f>
        <v>42569</v>
      </c>
      <c r="B181" s="6">
        <f>TITRES_STAT!D184</f>
        <v>31.44</v>
      </c>
      <c r="C181" s="2">
        <f t="shared" si="12"/>
        <v>31.707957027851137</v>
      </c>
      <c r="D181" s="2">
        <f t="shared" si="14"/>
        <v>32.16405623375892</v>
      </c>
      <c r="E181" s="2">
        <f t="shared" si="13"/>
        <v>-0.4560992059077833</v>
      </c>
      <c r="F181" s="2">
        <f t="shared" si="17"/>
        <v>-0.46689458248865912</v>
      </c>
      <c r="G181" s="2">
        <f t="shared" si="15"/>
        <v>1.0795376580875815E-2</v>
      </c>
      <c r="H181" s="2" t="str">
        <f t="shared" si="16"/>
        <v>Sell</v>
      </c>
    </row>
    <row r="182" spans="1:8" ht="13.5" x14ac:dyDescent="0.25">
      <c r="A182" s="3">
        <f>TITRES_STAT!B185</f>
        <v>42570</v>
      </c>
      <c r="B182" s="6">
        <f>TITRES_STAT!D185</f>
        <v>31.44</v>
      </c>
      <c r="C182" s="2">
        <f t="shared" si="12"/>
        <v>31.692886715874039</v>
      </c>
      <c r="D182" s="2">
        <f t="shared" si="14"/>
        <v>32.110422438665665</v>
      </c>
      <c r="E182" s="2">
        <f t="shared" si="13"/>
        <v>-0.41753572279162654</v>
      </c>
      <c r="F182" s="2">
        <f t="shared" si="17"/>
        <v>-0.45702281054925264</v>
      </c>
      <c r="G182" s="2">
        <f t="shared" si="15"/>
        <v>3.9487087757626105E-2</v>
      </c>
      <c r="H182" s="2" t="str">
        <f t="shared" si="16"/>
        <v>Sell</v>
      </c>
    </row>
    <row r="183" spans="1:8" ht="13.5" x14ac:dyDescent="0.25">
      <c r="A183" s="3">
        <f>TITRES_STAT!B186</f>
        <v>42571</v>
      </c>
      <c r="B183" s="6">
        <f>TITRES_STAT!D186</f>
        <v>31.44</v>
      </c>
      <c r="C183" s="2">
        <f t="shared" si="12"/>
        <v>31.680134913431878</v>
      </c>
      <c r="D183" s="2">
        <f t="shared" si="14"/>
        <v>32.060761517283026</v>
      </c>
      <c r="E183" s="2">
        <f t="shared" si="13"/>
        <v>-0.3806266038511481</v>
      </c>
      <c r="F183" s="2">
        <f t="shared" si="17"/>
        <v>-0.44174356920963176</v>
      </c>
      <c r="G183" s="2">
        <f t="shared" si="15"/>
        <v>6.1116965358483655E-2</v>
      </c>
      <c r="H183" s="2" t="str">
        <f t="shared" si="16"/>
        <v>Sell</v>
      </c>
    </row>
    <row r="184" spans="1:8" ht="13.5" x14ac:dyDescent="0.25">
      <c r="A184" s="3">
        <f>TITRES_STAT!B187</f>
        <v>42572</v>
      </c>
      <c r="B184" s="6">
        <f>TITRES_STAT!D187</f>
        <v>32.380000000000003</v>
      </c>
      <c r="C184" s="2">
        <f t="shared" si="12"/>
        <v>31.66934492675005</v>
      </c>
      <c r="D184" s="2">
        <f t="shared" si="14"/>
        <v>32.084408812299102</v>
      </c>
      <c r="E184" s="2">
        <f t="shared" si="13"/>
        <v>-0.41506388554905271</v>
      </c>
      <c r="F184" s="2">
        <f t="shared" si="17"/>
        <v>-0.43640763247751596</v>
      </c>
      <c r="G184" s="2">
        <f t="shared" si="15"/>
        <v>2.1343746928463248E-2</v>
      </c>
      <c r="H184" s="2" t="str">
        <f t="shared" si="16"/>
        <v>Sell</v>
      </c>
    </row>
    <row r="185" spans="1:8" ht="13.5" x14ac:dyDescent="0.25">
      <c r="A185" s="3">
        <f>TITRES_STAT!B188</f>
        <v>42573</v>
      </c>
      <c r="B185" s="6">
        <f>TITRES_STAT!D188</f>
        <v>33.32</v>
      </c>
      <c r="C185" s="2">
        <f t="shared" si="12"/>
        <v>31.660214938019273</v>
      </c>
      <c r="D185" s="2">
        <f t="shared" si="14"/>
        <v>32.175934085462131</v>
      </c>
      <c r="E185" s="2">
        <f t="shared" si="13"/>
        <v>-0.51571914744285863</v>
      </c>
      <c r="F185" s="2">
        <f t="shared" si="17"/>
        <v>-0.45226993547058447</v>
      </c>
      <c r="G185" s="2">
        <f t="shared" si="15"/>
        <v>-6.3449211972274155E-2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6">
        <f>TITRES_STAT!D189</f>
        <v>33.32</v>
      </c>
      <c r="C186" s="2">
        <f t="shared" si="12"/>
        <v>31.652489562939387</v>
      </c>
      <c r="D186" s="2">
        <f t="shared" si="14"/>
        <v>32.260679708761231</v>
      </c>
      <c r="E186" s="2">
        <f t="shared" si="13"/>
        <v>-0.60819014582184394</v>
      </c>
      <c r="F186" s="2">
        <f t="shared" si="17"/>
        <v>-0.48345397754083635</v>
      </c>
      <c r="G186" s="2">
        <f t="shared" si="15"/>
        <v>-0.12473616828100759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6">
        <f>TITRES_STAT!D190</f>
        <v>33.32</v>
      </c>
      <c r="C187" s="2">
        <f t="shared" si="12"/>
        <v>31.642875784025634</v>
      </c>
      <c r="D187" s="2">
        <f t="shared" si="14"/>
        <v>32.339147878482621</v>
      </c>
      <c r="E187" s="2">
        <f t="shared" si="13"/>
        <v>-0.69627209445698668</v>
      </c>
      <c r="F187" s="2">
        <f t="shared" si="17"/>
        <v>-0.52601760092406646</v>
      </c>
      <c r="G187" s="2">
        <f t="shared" si="15"/>
        <v>-0.17025449353292021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6">
        <f>TITRES_STAT!D191</f>
        <v>33.32</v>
      </c>
      <c r="C188" s="2">
        <f t="shared" si="12"/>
        <v>31.759356432637073</v>
      </c>
      <c r="D188" s="2">
        <f t="shared" si="14"/>
        <v>32.411803591187613</v>
      </c>
      <c r="E188" s="2">
        <f t="shared" si="13"/>
        <v>-0.65244715855054025</v>
      </c>
      <c r="F188" s="2">
        <f t="shared" si="17"/>
        <v>-0.55130351244936127</v>
      </c>
      <c r="G188" s="2">
        <f t="shared" si="15"/>
        <v>-0.10114364610117899</v>
      </c>
      <c r="H188" s="2" t="str">
        <f t="shared" si="16"/>
        <v>Hold</v>
      </c>
    </row>
    <row r="189" spans="1:8" ht="13.5" x14ac:dyDescent="0.25">
      <c r="A189" s="3">
        <f>TITRES_STAT!B192</f>
        <v>42580</v>
      </c>
      <c r="B189" s="6">
        <f>TITRES_STAT!D192</f>
        <v>33.32</v>
      </c>
      <c r="C189" s="2">
        <f t="shared" si="12"/>
        <v>31.857916981462139</v>
      </c>
      <c r="D189" s="2">
        <f t="shared" si="14"/>
        <v>32.479077399247792</v>
      </c>
      <c r="E189" s="2">
        <f t="shared" si="13"/>
        <v>-0.6211604177856529</v>
      </c>
      <c r="F189" s="2">
        <f t="shared" si="17"/>
        <v>-0.56527489351661964</v>
      </c>
      <c r="G189" s="2">
        <f t="shared" si="15"/>
        <v>-5.588552426903326E-2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6">
        <f>TITRES_STAT!D193</f>
        <v>31.83</v>
      </c>
      <c r="C190" s="2">
        <f t="shared" si="12"/>
        <v>31.793622061237198</v>
      </c>
      <c r="D190" s="2">
        <f t="shared" si="14"/>
        <v>32.430997591896102</v>
      </c>
      <c r="E190" s="2">
        <f t="shared" si="13"/>
        <v>-0.63737553065890395</v>
      </c>
      <c r="F190" s="2">
        <f t="shared" si="17"/>
        <v>-0.57969502094507652</v>
      </c>
      <c r="G190" s="2">
        <f t="shared" si="15"/>
        <v>-5.7680509713827433E-2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6">
        <f>TITRES_STAT!D194</f>
        <v>31.43</v>
      </c>
      <c r="C191" s="2">
        <f t="shared" si="12"/>
        <v>31.739218667200706</v>
      </c>
      <c r="D191" s="2">
        <f t="shared" si="14"/>
        <v>32.35684962212602</v>
      </c>
      <c r="E191" s="2">
        <f t="shared" si="13"/>
        <v>-0.61763095492531406</v>
      </c>
      <c r="F191" s="2">
        <f t="shared" si="17"/>
        <v>-0.58728220774112405</v>
      </c>
      <c r="G191" s="2">
        <f t="shared" si="15"/>
        <v>-3.0348747184190006E-2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6">
        <f>TITRES_STAT!D195</f>
        <v>31.43</v>
      </c>
      <c r="C192" s="2">
        <f t="shared" si="12"/>
        <v>31.693185026092905</v>
      </c>
      <c r="D192" s="2">
        <f t="shared" si="14"/>
        <v>32.288194094561128</v>
      </c>
      <c r="E192" s="2">
        <f t="shared" si="13"/>
        <v>-0.59500906846822232</v>
      </c>
      <c r="F192" s="2">
        <f t="shared" si="17"/>
        <v>-0.58882757988654377</v>
      </c>
      <c r="G192" s="2">
        <f t="shared" si="15"/>
        <v>-6.1814885816785514E-3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6">
        <f>TITRES_STAT!D196</f>
        <v>31.43</v>
      </c>
      <c r="C193" s="2">
        <f t="shared" si="12"/>
        <v>31.654233483617073</v>
      </c>
      <c r="D193" s="2">
        <f t="shared" si="14"/>
        <v>32.224624161630672</v>
      </c>
      <c r="E193" s="2">
        <f t="shared" si="13"/>
        <v>-0.57039067801359877</v>
      </c>
      <c r="F193" s="2">
        <f t="shared" si="17"/>
        <v>-0.58514019951195484</v>
      </c>
      <c r="G193" s="2">
        <f t="shared" si="15"/>
        <v>1.4749521498356066E-2</v>
      </c>
      <c r="H193" s="2" t="str">
        <f t="shared" si="16"/>
        <v>Sell</v>
      </c>
    </row>
    <row r="194" spans="1:8" ht="13.5" x14ac:dyDescent="0.25">
      <c r="A194" s="3">
        <f>TITRES_STAT!B197</f>
        <v>42587</v>
      </c>
      <c r="B194" s="6">
        <f>TITRES_STAT!D197</f>
        <v>32</v>
      </c>
      <c r="C194" s="2">
        <f t="shared" si="12"/>
        <v>31.765889870752908</v>
      </c>
      <c r="D194" s="2">
        <f t="shared" si="14"/>
        <v>32.207985334843215</v>
      </c>
      <c r="E194" s="2">
        <f t="shared" si="13"/>
        <v>-0.44209546409030764</v>
      </c>
      <c r="F194" s="2">
        <f t="shared" si="17"/>
        <v>-0.55653125242762536</v>
      </c>
      <c r="G194" s="2">
        <f t="shared" si="15"/>
        <v>0.11443578833731771</v>
      </c>
      <c r="H194" s="2" t="str">
        <f t="shared" si="16"/>
        <v>Sell</v>
      </c>
    </row>
    <row r="195" spans="1:8" ht="13.5" x14ac:dyDescent="0.25">
      <c r="A195" s="3">
        <f>TITRES_STAT!B198</f>
        <v>42590</v>
      </c>
      <c r="B195" s="6">
        <f>TITRES_STAT!D198</f>
        <v>32</v>
      </c>
      <c r="C195" s="2">
        <f t="shared" si="12"/>
        <v>32.004983736790919</v>
      </c>
      <c r="D195" s="2">
        <f t="shared" si="14"/>
        <v>32.192579013743718</v>
      </c>
      <c r="E195" s="2">
        <f t="shared" si="13"/>
        <v>-0.18759527695279843</v>
      </c>
      <c r="F195" s="2">
        <f t="shared" si="17"/>
        <v>-0.48274405733266001</v>
      </c>
      <c r="G195" s="2">
        <f t="shared" si="15"/>
        <v>0.29514878037986159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6">
        <f>TITRES_STAT!D199</f>
        <v>32</v>
      </c>
      <c r="C196" s="2">
        <f t="shared" si="12"/>
        <v>32.207293931130778</v>
      </c>
      <c r="D196" s="2">
        <f t="shared" si="14"/>
        <v>32.178313901614558</v>
      </c>
      <c r="E196" s="2">
        <f t="shared" si="13"/>
        <v>2.8980029516219474E-2</v>
      </c>
      <c r="F196" s="2">
        <f t="shared" si="17"/>
        <v>-0.38039923996288411</v>
      </c>
      <c r="G196" s="2">
        <f t="shared" si="15"/>
        <v>0.40937926947910358</v>
      </c>
      <c r="H196" s="2" t="str">
        <f t="shared" si="16"/>
        <v>Sell</v>
      </c>
    </row>
    <row r="197" spans="1:8" ht="13.5" x14ac:dyDescent="0.25">
      <c r="A197" s="3">
        <f>TITRES_STAT!B200</f>
        <v>42592</v>
      </c>
      <c r="B197" s="6">
        <f>TITRES_STAT!D200</f>
        <v>32</v>
      </c>
      <c r="C197" s="2">
        <f t="shared" si="12"/>
        <v>32.378479480187579</v>
      </c>
      <c r="D197" s="2">
        <f t="shared" si="14"/>
        <v>32.165105464457923</v>
      </c>
      <c r="E197" s="2">
        <f t="shared" si="13"/>
        <v>0.21337401572965575</v>
      </c>
      <c r="F197" s="2">
        <f t="shared" si="17"/>
        <v>-0.26164458882437619</v>
      </c>
      <c r="G197" s="2">
        <f t="shared" si="15"/>
        <v>0.47501860455403194</v>
      </c>
      <c r="H197" s="2" t="str">
        <f t="shared" si="16"/>
        <v>Sell</v>
      </c>
    </row>
    <row r="198" spans="1:8" ht="13.5" x14ac:dyDescent="0.25">
      <c r="A198" s="3">
        <f>TITRES_STAT!B201</f>
        <v>42593</v>
      </c>
      <c r="B198" s="6">
        <f>TITRES_STAT!D201</f>
        <v>32</v>
      </c>
      <c r="C198" s="2">
        <f t="shared" si="12"/>
        <v>32.523328790927948</v>
      </c>
      <c r="D198" s="2">
        <f t="shared" si="14"/>
        <v>32.152875430053633</v>
      </c>
      <c r="E198" s="2">
        <f t="shared" si="13"/>
        <v>0.3704533608743148</v>
      </c>
      <c r="F198" s="2">
        <f t="shared" si="17"/>
        <v>-0.13522499888463801</v>
      </c>
      <c r="G198" s="2">
        <f t="shared" si="15"/>
        <v>0.50567835975895281</v>
      </c>
      <c r="H198" s="2" t="str">
        <f t="shared" si="16"/>
        <v>Sell</v>
      </c>
    </row>
    <row r="199" spans="1:8" ht="13.5" x14ac:dyDescent="0.25">
      <c r="A199" s="3">
        <f>TITRES_STAT!B202</f>
        <v>42594</v>
      </c>
      <c r="B199" s="6">
        <f>TITRES_STAT!D202</f>
        <v>32</v>
      </c>
      <c r="C199" s="2">
        <f t="shared" si="12"/>
        <v>32.645893592323645</v>
      </c>
      <c r="D199" s="2">
        <f t="shared" si="14"/>
        <v>32.141551324123739</v>
      </c>
      <c r="E199" s="2">
        <f t="shared" si="13"/>
        <v>0.50434226819990613</v>
      </c>
      <c r="F199" s="2">
        <f t="shared" si="17"/>
        <v>-7.3115454677291913E-3</v>
      </c>
      <c r="G199" s="2">
        <f t="shared" si="15"/>
        <v>0.51165381366763529</v>
      </c>
      <c r="H199" s="2" t="str">
        <f t="shared" si="16"/>
        <v>Sell</v>
      </c>
    </row>
    <row r="200" spans="1:8" ht="13.5" x14ac:dyDescent="0.25">
      <c r="A200" s="3">
        <f>TITRES_STAT!B203</f>
        <v>42597</v>
      </c>
      <c r="B200" s="6">
        <f>TITRES_STAT!D203</f>
        <v>32</v>
      </c>
      <c r="C200" s="2">
        <f t="shared" si="12"/>
        <v>32.520371501196934</v>
      </c>
      <c r="D200" s="2">
        <f t="shared" si="14"/>
        <v>32.131066040855316</v>
      </c>
      <c r="E200" s="2">
        <f t="shared" si="13"/>
        <v>0.3893054603416175</v>
      </c>
      <c r="F200" s="2">
        <f t="shared" si="17"/>
        <v>7.2011855694140148E-2</v>
      </c>
      <c r="G200" s="2">
        <f t="shared" si="15"/>
        <v>0.31729360464747736</v>
      </c>
      <c r="H200" s="2" t="str">
        <f t="shared" si="16"/>
        <v>Sell</v>
      </c>
    </row>
    <row r="201" spans="1:8" ht="13.5" x14ac:dyDescent="0.25">
      <c r="A201" s="3">
        <f>TITRES_STAT!B204</f>
        <v>42598</v>
      </c>
      <c r="B201" s="6">
        <f>TITRES_STAT!D204</f>
        <v>32</v>
      </c>
      <c r="C201" s="2">
        <f t="shared" si="12"/>
        <v>32.352622039474326</v>
      </c>
      <c r="D201" s="2">
        <f t="shared" si="14"/>
        <v>32.121357445236399</v>
      </c>
      <c r="E201" s="2">
        <f t="shared" si="13"/>
        <v>0.23126459423792767</v>
      </c>
      <c r="F201" s="2">
        <f t="shared" si="17"/>
        <v>0.10386240340289765</v>
      </c>
      <c r="G201" s="2">
        <f t="shared" si="15"/>
        <v>0.12740219083503002</v>
      </c>
      <c r="H201" s="2" t="str">
        <f t="shared" si="16"/>
        <v>Sell</v>
      </c>
    </row>
    <row r="202" spans="1:8" ht="13.5" x14ac:dyDescent="0.25">
      <c r="A202" s="3">
        <f>TITRES_STAT!B205</f>
        <v>42599</v>
      </c>
      <c r="B202" s="6">
        <f>TITRES_STAT!D205</f>
        <v>30.56</v>
      </c>
      <c r="C202" s="2">
        <f t="shared" si="12"/>
        <v>32.210680187247505</v>
      </c>
      <c r="D202" s="2">
        <f t="shared" si="14"/>
        <v>32.005701338181851</v>
      </c>
      <c r="E202" s="2">
        <f t="shared" si="13"/>
        <v>0.20497884906565389</v>
      </c>
      <c r="F202" s="2">
        <f t="shared" si="17"/>
        <v>0.1240856925354489</v>
      </c>
      <c r="G202" s="2">
        <f t="shared" si="15"/>
        <v>8.0893156530204985E-2</v>
      </c>
      <c r="H202" s="2" t="str">
        <f t="shared" si="16"/>
        <v>Sell</v>
      </c>
    </row>
    <row r="203" spans="1:8" ht="13.5" x14ac:dyDescent="0.25">
      <c r="A203" s="3">
        <f>TITRES_STAT!B206</f>
        <v>42600</v>
      </c>
      <c r="B203" s="6">
        <f>TITRES_STAT!D206</f>
        <v>31.93</v>
      </c>
      <c r="C203" s="2">
        <f t="shared" si="12"/>
        <v>32.090575543055579</v>
      </c>
      <c r="D203" s="2">
        <f t="shared" si="14"/>
        <v>32.000093831649863</v>
      </c>
      <c r="E203" s="2">
        <f t="shared" si="13"/>
        <v>9.0481711405715259E-2</v>
      </c>
      <c r="F203" s="2">
        <f t="shared" si="17"/>
        <v>0.11736489630950218</v>
      </c>
      <c r="G203" s="2">
        <f t="shared" si="15"/>
        <v>-2.6883184903786925E-2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6">
        <f>TITRES_STAT!D207</f>
        <v>31.04</v>
      </c>
      <c r="C204" s="2">
        <f t="shared" si="12"/>
        <v>32.076640844123951</v>
      </c>
      <c r="D204" s="2">
        <f t="shared" si="14"/>
        <v>31.928975770046168</v>
      </c>
      <c r="E204" s="2">
        <f t="shared" si="13"/>
        <v>0.14766507407778207</v>
      </c>
      <c r="F204" s="2">
        <f t="shared" si="17"/>
        <v>0.12342493186315816</v>
      </c>
      <c r="G204" s="2">
        <f t="shared" si="15"/>
        <v>2.4240142214623908E-2</v>
      </c>
      <c r="H204" s="2" t="str">
        <f t="shared" si="16"/>
        <v>Sell</v>
      </c>
    </row>
    <row r="205" spans="1:8" ht="13.5" x14ac:dyDescent="0.25">
      <c r="A205" s="3">
        <f>TITRES_STAT!B208</f>
        <v>42604</v>
      </c>
      <c r="B205" s="6">
        <f>TITRES_STAT!D208</f>
        <v>31.5</v>
      </c>
      <c r="C205" s="2">
        <f t="shared" si="12"/>
        <v>32.064849945027959</v>
      </c>
      <c r="D205" s="2">
        <f t="shared" si="14"/>
        <v>31.897199787079785</v>
      </c>
      <c r="E205" s="2">
        <f t="shared" si="13"/>
        <v>0.16765015794817373</v>
      </c>
      <c r="F205" s="2">
        <f t="shared" si="17"/>
        <v>0.13226997708016128</v>
      </c>
      <c r="G205" s="2">
        <f t="shared" si="15"/>
        <v>3.5380180868012451E-2</v>
      </c>
      <c r="H205" s="2" t="str">
        <f t="shared" si="16"/>
        <v>Sell</v>
      </c>
    </row>
    <row r="206" spans="1:8" ht="13.5" x14ac:dyDescent="0.25">
      <c r="A206" s="3">
        <f>TITRES_STAT!B209</f>
        <v>42605</v>
      </c>
      <c r="B206" s="6">
        <f>TITRES_STAT!D209</f>
        <v>31.5</v>
      </c>
      <c r="C206" s="2">
        <f t="shared" si="12"/>
        <v>32.054873030408274</v>
      </c>
      <c r="D206" s="2">
        <f t="shared" si="14"/>
        <v>31.867777580629429</v>
      </c>
      <c r="E206" s="2">
        <f t="shared" si="13"/>
        <v>0.18709544977884462</v>
      </c>
      <c r="F206" s="2">
        <f t="shared" si="17"/>
        <v>0.14323507161989796</v>
      </c>
      <c r="G206" s="2">
        <f t="shared" si="15"/>
        <v>4.3860378158946667E-2</v>
      </c>
      <c r="H206" s="2" t="str">
        <f t="shared" si="16"/>
        <v>Sell</v>
      </c>
    </row>
    <row r="207" spans="1:8" ht="13.5" x14ac:dyDescent="0.25">
      <c r="A207" s="3">
        <f>TITRES_STAT!B210</f>
        <v>42606</v>
      </c>
      <c r="B207" s="6">
        <f>TITRES_STAT!D210</f>
        <v>31.5</v>
      </c>
      <c r="C207" s="2">
        <f t="shared" ref="C207:C270" si="18">$C$4*B197+C206*(1-$C$4)</f>
        <v>32.04643102573008</v>
      </c>
      <c r="D207" s="2">
        <f t="shared" si="14"/>
        <v>31.840534796879101</v>
      </c>
      <c r="E207" s="2">
        <f t="shared" si="13"/>
        <v>0.20589622885097825</v>
      </c>
      <c r="F207" s="2">
        <f t="shared" si="17"/>
        <v>0.15576730306611403</v>
      </c>
      <c r="G207" s="2">
        <f t="shared" si="15"/>
        <v>5.012892578486422E-2</v>
      </c>
      <c r="H207" s="2" t="str">
        <f t="shared" si="16"/>
        <v>Sell</v>
      </c>
    </row>
    <row r="208" spans="1:8" ht="13.5" x14ac:dyDescent="0.25">
      <c r="A208" s="3">
        <f>TITRES_STAT!B211</f>
        <v>42607</v>
      </c>
      <c r="B208" s="6">
        <f>TITRES_STAT!D211</f>
        <v>31.5</v>
      </c>
      <c r="C208" s="2">
        <f t="shared" si="18"/>
        <v>32.03928779100238</v>
      </c>
      <c r="D208" s="2">
        <f t="shared" si="14"/>
        <v>31.815309997110276</v>
      </c>
      <c r="E208" s="2">
        <f t="shared" si="13"/>
        <v>0.2239777938921037</v>
      </c>
      <c r="F208" s="2">
        <f t="shared" si="17"/>
        <v>0.16940940123131198</v>
      </c>
      <c r="G208" s="2">
        <f t="shared" si="15"/>
        <v>5.456839266079172E-2</v>
      </c>
      <c r="H208" s="2" t="str">
        <f t="shared" si="16"/>
        <v>Sell</v>
      </c>
    </row>
    <row r="209" spans="1:8" ht="13.5" x14ac:dyDescent="0.25">
      <c r="A209" s="3">
        <f>TITRES_STAT!B212</f>
        <v>42608</v>
      </c>
      <c r="B209" s="6">
        <f>TITRES_STAT!D212</f>
        <v>31.5</v>
      </c>
      <c r="C209" s="2">
        <f t="shared" si="18"/>
        <v>32.033243515463553</v>
      </c>
      <c r="D209" s="2">
        <f t="shared" si="14"/>
        <v>31.791953701028032</v>
      </c>
      <c r="E209" s="2">
        <f t="shared" si="13"/>
        <v>0.24128981443552178</v>
      </c>
      <c r="F209" s="2">
        <f t="shared" si="17"/>
        <v>0.18378548387215393</v>
      </c>
      <c r="G209" s="2">
        <f t="shared" si="15"/>
        <v>5.7504330563367845E-2</v>
      </c>
      <c r="H209" s="2" t="str">
        <f t="shared" si="16"/>
        <v>Sell</v>
      </c>
    </row>
    <row r="210" spans="1:8" ht="13.5" x14ac:dyDescent="0.25">
      <c r="A210" s="3">
        <f>TITRES_STAT!B213</f>
        <v>42611</v>
      </c>
      <c r="B210" s="6">
        <f>TITRES_STAT!D213</f>
        <v>31.5</v>
      </c>
      <c r="C210" s="2">
        <f t="shared" si="18"/>
        <v>32.02812912846916</v>
      </c>
      <c r="D210" s="2">
        <f t="shared" si="14"/>
        <v>31.770327500951879</v>
      </c>
      <c r="E210" s="2">
        <f t="shared" si="13"/>
        <v>0.25780162751728142</v>
      </c>
      <c r="F210" s="2">
        <f t="shared" si="17"/>
        <v>0.19858871260117944</v>
      </c>
      <c r="G210" s="2">
        <f t="shared" si="15"/>
        <v>5.9212914916101977E-2</v>
      </c>
      <c r="H210" s="2" t="str">
        <f t="shared" si="16"/>
        <v>Sell</v>
      </c>
    </row>
    <row r="211" spans="1:8" ht="13.5" x14ac:dyDescent="0.25">
      <c r="A211" s="3">
        <f>TITRES_STAT!B214</f>
        <v>42612</v>
      </c>
      <c r="B211" s="6">
        <f>TITRES_STAT!D214</f>
        <v>30.5</v>
      </c>
      <c r="C211" s="2">
        <f t="shared" si="18"/>
        <v>32.023801570243137</v>
      </c>
      <c r="D211" s="2">
        <f t="shared" si="14"/>
        <v>31.676229167548037</v>
      </c>
      <c r="E211" s="2">
        <f t="shared" si="13"/>
        <v>0.34757240269509992</v>
      </c>
      <c r="F211" s="2">
        <f t="shared" si="17"/>
        <v>0.22838545061996354</v>
      </c>
      <c r="G211" s="2">
        <f t="shared" si="15"/>
        <v>0.11918695207513638</v>
      </c>
      <c r="H211" s="2" t="str">
        <f t="shared" si="16"/>
        <v>Sell</v>
      </c>
    </row>
    <row r="212" spans="1:8" ht="13.5" x14ac:dyDescent="0.25">
      <c r="A212" s="3">
        <f>TITRES_STAT!B215</f>
        <v>42613</v>
      </c>
      <c r="B212" s="6">
        <f>TITRES_STAT!D215</f>
        <v>30.5</v>
      </c>
      <c r="C212" s="2">
        <f t="shared" si="18"/>
        <v>31.798601328667271</v>
      </c>
      <c r="D212" s="2">
        <f t="shared" si="14"/>
        <v>31.589101081062999</v>
      </c>
      <c r="E212" s="2">
        <f t="shared" si="13"/>
        <v>0.20950024760427155</v>
      </c>
      <c r="F212" s="2">
        <f t="shared" si="17"/>
        <v>0.22460841001682513</v>
      </c>
      <c r="G212" s="2">
        <f t="shared" si="15"/>
        <v>-1.5108162412553583E-2</v>
      </c>
      <c r="H212" s="2" t="str">
        <f t="shared" si="16"/>
        <v>Hold</v>
      </c>
    </row>
    <row r="213" spans="1:8" ht="13.5" x14ac:dyDescent="0.25">
      <c r="A213" s="3">
        <f>TITRES_STAT!B216</f>
        <v>42614</v>
      </c>
      <c r="B213" s="6">
        <f>TITRES_STAT!D216</f>
        <v>30.5</v>
      </c>
      <c r="C213" s="2">
        <f t="shared" si="18"/>
        <v>31.818816508872306</v>
      </c>
      <c r="D213" s="2">
        <f t="shared" si="14"/>
        <v>31.508426926910186</v>
      </c>
      <c r="E213" s="2">
        <f t="shared" si="13"/>
        <v>0.31038958196212008</v>
      </c>
      <c r="F213" s="2">
        <f t="shared" si="17"/>
        <v>0.24176464440588413</v>
      </c>
      <c r="G213" s="2">
        <f t="shared" si="15"/>
        <v>6.8624937556235943E-2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6">
        <f>TITRES_STAT!D217</f>
        <v>30.2</v>
      </c>
      <c r="C214" s="2">
        <f t="shared" si="18"/>
        <v>31.698998584430413</v>
      </c>
      <c r="D214" s="2">
        <f t="shared" si="14"/>
        <v>31.411506413805728</v>
      </c>
      <c r="E214" s="2">
        <f t="shared" si="13"/>
        <v>0.28749217062468446</v>
      </c>
      <c r="F214" s="2">
        <f t="shared" si="17"/>
        <v>0.2509101496496442</v>
      </c>
      <c r="G214" s="2">
        <f t="shared" si="15"/>
        <v>3.6582020975040264E-2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6">
        <f>TITRES_STAT!D218</f>
        <v>30.2</v>
      </c>
      <c r="C215" s="2">
        <f t="shared" si="18"/>
        <v>31.668383417594963</v>
      </c>
      <c r="D215" s="2">
        <f t="shared" si="14"/>
        <v>31.321765197968269</v>
      </c>
      <c r="E215" s="2">
        <f t="shared" si="13"/>
        <v>0.34661821962669492</v>
      </c>
      <c r="F215" s="2">
        <f t="shared" si="17"/>
        <v>0.27005176364505434</v>
      </c>
      <c r="G215" s="2">
        <f t="shared" si="15"/>
        <v>7.656645598164058E-2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6">
        <f>TITRES_STAT!D219</f>
        <v>30.2</v>
      </c>
      <c r="C216" s="2">
        <f t="shared" si="18"/>
        <v>31.642478276426509</v>
      </c>
      <c r="D216" s="2">
        <f t="shared" si="14"/>
        <v>31.238671479600249</v>
      </c>
      <c r="E216" s="2">
        <f t="shared" si="13"/>
        <v>0.40380679682625953</v>
      </c>
      <c r="F216" s="2">
        <f t="shared" si="17"/>
        <v>0.29680277028129542</v>
      </c>
      <c r="G216" s="2">
        <f t="shared" si="15"/>
        <v>0.1070040265449641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6">
        <f>TITRES_STAT!D220</f>
        <v>30.2</v>
      </c>
      <c r="C217" s="2">
        <f t="shared" si="18"/>
        <v>31.620558541591663</v>
      </c>
      <c r="D217" s="2">
        <f t="shared" si="14"/>
        <v>31.161732851481712</v>
      </c>
      <c r="E217" s="2">
        <f t="shared" si="13"/>
        <v>0.45882569010995056</v>
      </c>
      <c r="F217" s="2">
        <f t="shared" si="17"/>
        <v>0.32920735424702646</v>
      </c>
      <c r="G217" s="2">
        <f t="shared" si="15"/>
        <v>0.12961833586292409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6">
        <f>TITRES_STAT!D221</f>
        <v>30.2</v>
      </c>
      <c r="C218" s="2">
        <f t="shared" si="18"/>
        <v>31.602011073654484</v>
      </c>
      <c r="D218" s="2">
        <f t="shared" si="14"/>
        <v>31.090493381001586</v>
      </c>
      <c r="E218" s="2">
        <f t="shared" si="13"/>
        <v>0.51151769265289815</v>
      </c>
      <c r="F218" s="2">
        <f t="shared" si="17"/>
        <v>0.36566942192820084</v>
      </c>
      <c r="G218" s="2">
        <f t="shared" si="15"/>
        <v>0.1458482707246973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6">
        <f>TITRES_STAT!D222</f>
        <v>30.2</v>
      </c>
      <c r="C219" s="2">
        <f t="shared" si="18"/>
        <v>31.586317062323026</v>
      </c>
      <c r="D219" s="2">
        <f t="shared" si="14"/>
        <v>31.024530908334803</v>
      </c>
      <c r="E219" s="2">
        <f t="shared" si="13"/>
        <v>0.56178615398822274</v>
      </c>
      <c r="F219" s="2">
        <f t="shared" si="17"/>
        <v>0.40489276834020521</v>
      </c>
      <c r="G219" s="2">
        <f t="shared" si="15"/>
        <v>0.15689338564801752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6">
        <f>TITRES_STAT!D223</f>
        <v>30.2</v>
      </c>
      <c r="C220" s="2">
        <f t="shared" si="18"/>
        <v>31.573037514273331</v>
      </c>
      <c r="D220" s="2">
        <f t="shared" si="14"/>
        <v>30.963454544754448</v>
      </c>
      <c r="E220" s="2">
        <f t="shared" ref="E220:E283" si="19">C220-D220</f>
        <v>0.60958296951888258</v>
      </c>
      <c r="F220" s="2">
        <f t="shared" si="17"/>
        <v>0.44583080857594071</v>
      </c>
      <c r="G220" s="2">
        <f t="shared" si="15"/>
        <v>0.16375216094294187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6">
        <f>TITRES_STAT!D224</f>
        <v>30.2</v>
      </c>
      <c r="C221" s="2">
        <f t="shared" si="18"/>
        <v>31.407954819769742</v>
      </c>
      <c r="D221" s="2">
        <f t="shared" ref="D221:D284" si="20">$D$4*B221+(1-$D$4)*D220</f>
        <v>30.906902356254118</v>
      </c>
      <c r="E221" s="2">
        <f t="shared" si="19"/>
        <v>0.50105246351562371</v>
      </c>
      <c r="F221" s="2">
        <f t="shared" si="17"/>
        <v>0.45687513956387737</v>
      </c>
      <c r="G221" s="2">
        <f t="shared" si="15"/>
        <v>4.4177323951746339E-2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6">
        <f>TITRES_STAT!D225</f>
        <v>30.2</v>
      </c>
      <c r="C222" s="2">
        <f t="shared" si="18"/>
        <v>31.268269462882092</v>
      </c>
      <c r="D222" s="2">
        <f t="shared" si="20"/>
        <v>30.854539218753814</v>
      </c>
      <c r="E222" s="2">
        <f t="shared" si="19"/>
        <v>0.41373024412827775</v>
      </c>
      <c r="F222" s="2">
        <f t="shared" si="17"/>
        <v>0.44824616047675747</v>
      </c>
      <c r="G222" s="2">
        <f t="shared" si="15"/>
        <v>-3.4515916348479725E-2</v>
      </c>
      <c r="H222" s="2" t="str">
        <f t="shared" si="16"/>
        <v>Hold</v>
      </c>
    </row>
    <row r="223" spans="1:8" ht="13.5" x14ac:dyDescent="0.25">
      <c r="A223" s="3">
        <f>TITRES_STAT!B226</f>
        <v>42632</v>
      </c>
      <c r="B223" s="6">
        <f>TITRES_STAT!D226</f>
        <v>30.2</v>
      </c>
      <c r="C223" s="2">
        <f t="shared" si="18"/>
        <v>31.150074160900232</v>
      </c>
      <c r="D223" s="2">
        <f t="shared" si="20"/>
        <v>30.806054832179459</v>
      </c>
      <c r="E223" s="2">
        <f t="shared" si="19"/>
        <v>0.34401932872077268</v>
      </c>
      <c r="F223" s="2">
        <f t="shared" si="17"/>
        <v>0.42740079412556053</v>
      </c>
      <c r="G223" s="2">
        <f t="shared" si="15"/>
        <v>-8.3381465404787858E-2</v>
      </c>
      <c r="H223" s="2" t="str">
        <f t="shared" si="16"/>
        <v>Hold</v>
      </c>
    </row>
    <row r="224" spans="1:8" ht="13.5" x14ac:dyDescent="0.25">
      <c r="A224" s="3">
        <f>TITRES_STAT!B227</f>
        <v>42633</v>
      </c>
      <c r="B224" s="6">
        <f>TITRES_STAT!D227</f>
        <v>30.2</v>
      </c>
      <c r="C224" s="2">
        <f t="shared" si="18"/>
        <v>31.00390890537712</v>
      </c>
      <c r="D224" s="2">
        <f t="shared" si="20"/>
        <v>30.761161881647649</v>
      </c>
      <c r="E224" s="2">
        <f t="shared" si="19"/>
        <v>0.24274702372947132</v>
      </c>
      <c r="F224" s="2">
        <f t="shared" si="17"/>
        <v>0.39047004004634273</v>
      </c>
      <c r="G224" s="2">
        <f t="shared" si="15"/>
        <v>-0.1477230163168714</v>
      </c>
      <c r="H224" s="2" t="str">
        <f t="shared" si="16"/>
        <v>Hold</v>
      </c>
    </row>
    <row r="225" spans="1:8" ht="13.5" x14ac:dyDescent="0.25">
      <c r="A225" s="3">
        <f>TITRES_STAT!B228</f>
        <v>42634</v>
      </c>
      <c r="B225" s="6">
        <f>TITRES_STAT!D228</f>
        <v>30.2</v>
      </c>
      <c r="C225" s="2">
        <f t="shared" si="18"/>
        <v>30.88023061224218</v>
      </c>
      <c r="D225" s="2">
        <f t="shared" si="20"/>
        <v>30.719594334858936</v>
      </c>
      <c r="E225" s="2">
        <f t="shared" si="19"/>
        <v>0.16063627738324371</v>
      </c>
      <c r="F225" s="2">
        <f t="shared" si="17"/>
        <v>0.34450328751372294</v>
      </c>
      <c r="G225" s="2">
        <f t="shared" si="15"/>
        <v>-0.18386701013047924</v>
      </c>
      <c r="H225" s="2" t="str">
        <f t="shared" si="16"/>
        <v>Hold</v>
      </c>
    </row>
    <row r="226" spans="1:8" ht="13.5" x14ac:dyDescent="0.25">
      <c r="A226" s="3">
        <f>TITRES_STAT!B229</f>
        <v>42635</v>
      </c>
      <c r="B226" s="6">
        <f>TITRES_STAT!D229</f>
        <v>30.2</v>
      </c>
      <c r="C226" s="2">
        <f t="shared" si="18"/>
        <v>30.775579748820306</v>
      </c>
      <c r="D226" s="2">
        <f t="shared" si="20"/>
        <v>30.681105865610128</v>
      </c>
      <c r="E226" s="2">
        <f t="shared" si="19"/>
        <v>9.4473883210177689E-2</v>
      </c>
      <c r="F226" s="2">
        <f t="shared" si="17"/>
        <v>0.29449740665301388</v>
      </c>
      <c r="G226" s="2">
        <f t="shared" si="15"/>
        <v>-0.20002352344283619</v>
      </c>
      <c r="H226" s="2" t="str">
        <f t="shared" si="16"/>
        <v>Hold</v>
      </c>
    </row>
    <row r="227" spans="1:8" ht="13.5" x14ac:dyDescent="0.25">
      <c r="A227" s="3">
        <f>TITRES_STAT!B230</f>
        <v>42636</v>
      </c>
      <c r="B227" s="6">
        <f>TITRES_STAT!D230</f>
        <v>30.2</v>
      </c>
      <c r="C227" s="2">
        <f t="shared" si="18"/>
        <v>30.687029018232568</v>
      </c>
      <c r="D227" s="2">
        <f t="shared" si="20"/>
        <v>30.645468394083451</v>
      </c>
      <c r="E227" s="2">
        <f t="shared" si="19"/>
        <v>4.1560624149116876E-2</v>
      </c>
      <c r="F227" s="2">
        <f t="shared" si="17"/>
        <v>0.24391005015223449</v>
      </c>
      <c r="G227" s="2">
        <f t="shared" si="15"/>
        <v>-0.20234942600311762</v>
      </c>
      <c r="H227" s="2" t="str">
        <f t="shared" si="16"/>
        <v>Hold</v>
      </c>
    </row>
    <row r="228" spans="1:8" ht="13.5" x14ac:dyDescent="0.25">
      <c r="A228" s="3">
        <f>TITRES_STAT!B231</f>
        <v>42639</v>
      </c>
      <c r="B228" s="6">
        <f>TITRES_STAT!D231</f>
        <v>29.3</v>
      </c>
      <c r="C228" s="2">
        <f t="shared" si="18"/>
        <v>30.612101476966021</v>
      </c>
      <c r="D228" s="2">
        <f t="shared" si="20"/>
        <v>30.545804068595789</v>
      </c>
      <c r="E228" s="2">
        <f t="shared" si="19"/>
        <v>6.6297408370232347E-2</v>
      </c>
      <c r="F228" s="2">
        <f t="shared" si="17"/>
        <v>0.20838752179583409</v>
      </c>
      <c r="G228" s="2">
        <f t="shared" ref="G228:G291" si="21">E228-F228</f>
        <v>-0.14209011342560174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42640</v>
      </c>
      <c r="B229" s="6">
        <f>TITRES_STAT!D232</f>
        <v>27.99</v>
      </c>
      <c r="C229" s="2">
        <f t="shared" si="18"/>
        <v>30.548701249740482</v>
      </c>
      <c r="D229" s="2">
        <f t="shared" si="20"/>
        <v>30.356485248699805</v>
      </c>
      <c r="E229" s="2">
        <f t="shared" si="19"/>
        <v>0.19221600104067704</v>
      </c>
      <c r="F229" s="2">
        <f t="shared" ref="F229:F292" si="23">(E229*(2/(10)))+((1-(2/10))*F228)</f>
        <v>0.20515321764480268</v>
      </c>
      <c r="G229" s="2">
        <f t="shared" si="21"/>
        <v>-1.293721660412564E-2</v>
      </c>
      <c r="H229" s="2" t="str">
        <f t="shared" si="22"/>
        <v>Hold</v>
      </c>
    </row>
    <row r="230" spans="1:8" ht="13.5" x14ac:dyDescent="0.25">
      <c r="A230" s="3">
        <f>TITRES_STAT!B233</f>
        <v>42641</v>
      </c>
      <c r="B230" s="6">
        <f>TITRES_STAT!D233</f>
        <v>28</v>
      </c>
      <c r="C230" s="2">
        <f t="shared" si="18"/>
        <v>30.495054903626563</v>
      </c>
      <c r="D230" s="2">
        <f t="shared" si="20"/>
        <v>30.181930785833153</v>
      </c>
      <c r="E230" s="2">
        <f t="shared" si="19"/>
        <v>0.31312411779341076</v>
      </c>
      <c r="F230" s="2">
        <f t="shared" si="23"/>
        <v>0.22674739767452431</v>
      </c>
      <c r="G230" s="2">
        <f t="shared" si="21"/>
        <v>8.6376720118886446E-2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6">
        <f>TITRES_STAT!D234</f>
        <v>27.99</v>
      </c>
      <c r="C231" s="2">
        <f t="shared" si="18"/>
        <v>30.449661841530169</v>
      </c>
      <c r="D231" s="2">
        <f t="shared" si="20"/>
        <v>30.019565542438105</v>
      </c>
      <c r="E231" s="2">
        <f t="shared" si="19"/>
        <v>0.43009629909206382</v>
      </c>
      <c r="F231" s="2">
        <f t="shared" si="23"/>
        <v>0.26741717795803222</v>
      </c>
      <c r="G231" s="2">
        <f t="shared" si="21"/>
        <v>0.1626791211340316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6">
        <f>TITRES_STAT!D235</f>
        <v>27.99</v>
      </c>
      <c r="C232" s="2">
        <f t="shared" si="18"/>
        <v>30.411252327448604</v>
      </c>
      <c r="D232" s="2">
        <f t="shared" si="20"/>
        <v>29.869227354109359</v>
      </c>
      <c r="E232" s="2">
        <f t="shared" si="19"/>
        <v>0.54202497333924526</v>
      </c>
      <c r="F232" s="2">
        <f t="shared" si="23"/>
        <v>0.32233873703427485</v>
      </c>
      <c r="G232" s="2">
        <f t="shared" si="21"/>
        <v>0.21968623630497042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6">
        <f>TITRES_STAT!D236</f>
        <v>28.82</v>
      </c>
      <c r="C233" s="2">
        <f t="shared" si="18"/>
        <v>30.378751969379589</v>
      </c>
      <c r="D233" s="2">
        <f t="shared" si="20"/>
        <v>29.791506809360516</v>
      </c>
      <c r="E233" s="2">
        <f t="shared" si="19"/>
        <v>0.5872451600190729</v>
      </c>
      <c r="F233" s="2">
        <f t="shared" si="23"/>
        <v>0.37532002163123446</v>
      </c>
      <c r="G233" s="2">
        <f t="shared" si="21"/>
        <v>0.21192513838783844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6">
        <f>TITRES_STAT!D237</f>
        <v>30.12</v>
      </c>
      <c r="C234" s="2">
        <f t="shared" si="18"/>
        <v>30.351251666398117</v>
      </c>
      <c r="D234" s="2">
        <f t="shared" si="20"/>
        <v>29.815839638296776</v>
      </c>
      <c r="E234" s="2">
        <f t="shared" si="19"/>
        <v>0.53541202810134081</v>
      </c>
      <c r="F234" s="2">
        <f t="shared" si="23"/>
        <v>0.40733842292525574</v>
      </c>
      <c r="G234" s="2">
        <f t="shared" si="21"/>
        <v>0.12807360517608507</v>
      </c>
      <c r="H234" s="2" t="str">
        <f t="shared" si="22"/>
        <v>Sell</v>
      </c>
    </row>
    <row r="235" spans="1:8" ht="13.5" x14ac:dyDescent="0.25">
      <c r="A235" s="3">
        <f>TITRES_STAT!B238</f>
        <v>42649</v>
      </c>
      <c r="B235" s="6">
        <f>TITRES_STAT!D238</f>
        <v>30.12</v>
      </c>
      <c r="C235" s="2">
        <f t="shared" si="18"/>
        <v>30.327982179259944</v>
      </c>
      <c r="D235" s="2">
        <f t="shared" si="20"/>
        <v>29.838370035459977</v>
      </c>
      <c r="E235" s="2">
        <f t="shared" si="19"/>
        <v>0.48961214379996676</v>
      </c>
      <c r="F235" s="2">
        <f t="shared" si="23"/>
        <v>0.42379316710019799</v>
      </c>
      <c r="G235" s="2">
        <f t="shared" si="21"/>
        <v>6.5818976699768772E-2</v>
      </c>
      <c r="H235" s="2" t="str">
        <f t="shared" si="22"/>
        <v>Sell</v>
      </c>
    </row>
    <row r="236" spans="1:8" ht="13.5" x14ac:dyDescent="0.25">
      <c r="A236" s="3">
        <f>TITRES_STAT!B239</f>
        <v>42650</v>
      </c>
      <c r="B236" s="6">
        <f>TITRES_STAT!D239</f>
        <v>31.5</v>
      </c>
      <c r="C236" s="2">
        <f t="shared" si="18"/>
        <v>30.308292613219955</v>
      </c>
      <c r="D236" s="2">
        <f t="shared" si="20"/>
        <v>29.961453736537017</v>
      </c>
      <c r="E236" s="2">
        <f t="shared" si="19"/>
        <v>0.34683887668293778</v>
      </c>
      <c r="F236" s="2">
        <f t="shared" si="23"/>
        <v>0.40840230901674596</v>
      </c>
      <c r="G236" s="2">
        <f t="shared" si="21"/>
        <v>-6.1563432333808177E-2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6">
        <f>TITRES_STAT!D240</f>
        <v>32.44</v>
      </c>
      <c r="C237" s="2">
        <f t="shared" si="18"/>
        <v>30.291632211186116</v>
      </c>
      <c r="D237" s="2">
        <f t="shared" si="20"/>
        <v>30.145049756052792</v>
      </c>
      <c r="E237" s="2">
        <f t="shared" si="19"/>
        <v>0.14658245513332346</v>
      </c>
      <c r="F237" s="2">
        <f t="shared" si="23"/>
        <v>0.35603833824006148</v>
      </c>
      <c r="G237" s="2">
        <f t="shared" si="21"/>
        <v>-0.20945588310673802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6">
        <f>TITRES_STAT!D241</f>
        <v>33.409999999999997</v>
      </c>
      <c r="C238" s="2">
        <f t="shared" si="18"/>
        <v>30.139073409465176</v>
      </c>
      <c r="D238" s="2">
        <f t="shared" si="20"/>
        <v>30.386897922271103</v>
      </c>
      <c r="E238" s="2">
        <f t="shared" si="19"/>
        <v>-0.2478245128059271</v>
      </c>
      <c r="F238" s="2">
        <f t="shared" si="23"/>
        <v>0.23526576803086377</v>
      </c>
      <c r="G238" s="2">
        <f t="shared" si="21"/>
        <v>-0.48309028083679084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6">
        <f>TITRES_STAT!D242</f>
        <v>34.9</v>
      </c>
      <c r="C239" s="2">
        <f t="shared" si="18"/>
        <v>29.808446731085915</v>
      </c>
      <c r="D239" s="2">
        <f t="shared" si="20"/>
        <v>30.721201779880651</v>
      </c>
      <c r="E239" s="2">
        <f t="shared" si="19"/>
        <v>-0.91275504879473601</v>
      </c>
      <c r="F239" s="2">
        <f t="shared" si="23"/>
        <v>5.6616046657438079E-3</v>
      </c>
      <c r="G239" s="2">
        <f t="shared" si="21"/>
        <v>-0.91841665346047985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6">
        <f>TITRES_STAT!D243</f>
        <v>34.9</v>
      </c>
      <c r="C240" s="2">
        <f t="shared" si="18"/>
        <v>29.530224157072695</v>
      </c>
      <c r="D240" s="2">
        <f t="shared" si="20"/>
        <v>31.030742388778382</v>
      </c>
      <c r="E240" s="2">
        <f t="shared" si="19"/>
        <v>-1.5005182317056871</v>
      </c>
      <c r="F240" s="2">
        <f t="shared" si="23"/>
        <v>-0.29557436260854242</v>
      </c>
      <c r="G240" s="2">
        <f t="shared" si="21"/>
        <v>-1.2049438690971446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6">
        <f>TITRES_STAT!D244</f>
        <v>34.9</v>
      </c>
      <c r="C241" s="2">
        <f t="shared" si="18"/>
        <v>29.293266594446123</v>
      </c>
      <c r="D241" s="2">
        <f t="shared" si="20"/>
        <v>31.317354063683688</v>
      </c>
      <c r="E241" s="2">
        <f t="shared" si="19"/>
        <v>-2.0240874692375641</v>
      </c>
      <c r="F241" s="2">
        <f t="shared" si="23"/>
        <v>-0.64127698393434684</v>
      </c>
      <c r="G241" s="2">
        <f t="shared" si="21"/>
        <v>-1.3828104853032173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6">
        <f>TITRES_STAT!D245</f>
        <v>33.86</v>
      </c>
      <c r="C242" s="2">
        <f t="shared" si="18"/>
        <v>29.092764041454409</v>
      </c>
      <c r="D242" s="2">
        <f t="shared" si="20"/>
        <v>31.505698207114527</v>
      </c>
      <c r="E242" s="2">
        <f t="shared" si="19"/>
        <v>-2.4129341656601184</v>
      </c>
      <c r="F242" s="2">
        <f t="shared" si="23"/>
        <v>-0.99560842027950125</v>
      </c>
      <c r="G242" s="2">
        <f t="shared" si="21"/>
        <v>-1.4173257453806172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6">
        <f>TITRES_STAT!D246</f>
        <v>34.840000000000003</v>
      </c>
      <c r="C243" s="2">
        <f t="shared" si="18"/>
        <v>29.050800342769115</v>
      </c>
      <c r="D243" s="2">
        <f t="shared" si="20"/>
        <v>31.752683525106043</v>
      </c>
      <c r="E243" s="2">
        <f t="shared" si="19"/>
        <v>-2.7018831823369283</v>
      </c>
      <c r="F243" s="2">
        <f t="shared" si="23"/>
        <v>-1.3368633726909867</v>
      </c>
      <c r="G243" s="2">
        <f t="shared" si="21"/>
        <v>-1.3650198096459416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6">
        <f>TITRES_STAT!D247</f>
        <v>36.94</v>
      </c>
      <c r="C244" s="2">
        <f t="shared" si="18"/>
        <v>29.215292597727711</v>
      </c>
      <c r="D244" s="2">
        <f t="shared" si="20"/>
        <v>32.136929189913005</v>
      </c>
      <c r="E244" s="2">
        <f t="shared" si="19"/>
        <v>-2.921636592185294</v>
      </c>
      <c r="F244" s="2">
        <f t="shared" si="23"/>
        <v>-1.6538180165898484</v>
      </c>
      <c r="G244" s="2">
        <f t="shared" si="21"/>
        <v>-1.2678185755954456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6">
        <f>TITRES_STAT!D248</f>
        <v>39.15</v>
      </c>
      <c r="C245" s="2">
        <f t="shared" si="18"/>
        <v>29.354478351923447</v>
      </c>
      <c r="D245" s="2">
        <f t="shared" si="20"/>
        <v>32.656415916586113</v>
      </c>
      <c r="E245" s="2">
        <f t="shared" si="19"/>
        <v>-3.3019375646626656</v>
      </c>
      <c r="F245" s="2">
        <f t="shared" si="23"/>
        <v>-1.9834419262044121</v>
      </c>
      <c r="G245" s="2">
        <f t="shared" si="21"/>
        <v>-1.3184956384582536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6">
        <f>TITRES_STAT!D249</f>
        <v>40.25</v>
      </c>
      <c r="C246" s="2">
        <f t="shared" si="18"/>
        <v>29.684558605473686</v>
      </c>
      <c r="D246" s="2">
        <f t="shared" si="20"/>
        <v>33.218903626468624</v>
      </c>
      <c r="E246" s="2">
        <f t="shared" si="19"/>
        <v>-3.5343450209949374</v>
      </c>
      <c r="F246" s="2">
        <f t="shared" si="23"/>
        <v>-2.2936225451625174</v>
      </c>
      <c r="G246" s="2">
        <f t="shared" si="21"/>
        <v>-1.24072247583242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6">
        <f>TITRES_STAT!D250</f>
        <v>40.299999999999997</v>
      </c>
      <c r="C247" s="2">
        <f t="shared" si="18"/>
        <v>30.108472666170044</v>
      </c>
      <c r="D247" s="2">
        <f t="shared" si="20"/>
        <v>33.743429283767242</v>
      </c>
      <c r="E247" s="2">
        <f t="shared" si="19"/>
        <v>-3.6349566175971972</v>
      </c>
      <c r="F247" s="2">
        <f t="shared" si="23"/>
        <v>-2.5618893596494536</v>
      </c>
      <c r="G247" s="2">
        <f t="shared" si="21"/>
        <v>-1.0730672579477436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6">
        <f>TITRES_STAT!D251</f>
        <v>40.32</v>
      </c>
      <c r="C248" s="2">
        <f t="shared" si="18"/>
        <v>30.61639994829773</v>
      </c>
      <c r="D248" s="2">
        <f t="shared" si="20"/>
        <v>34.230582670154853</v>
      </c>
      <c r="E248" s="2">
        <f t="shared" si="19"/>
        <v>-3.614182721857123</v>
      </c>
      <c r="F248" s="2">
        <f t="shared" si="23"/>
        <v>-2.7723480320909877</v>
      </c>
      <c r="G248" s="2">
        <f t="shared" si="21"/>
        <v>-0.84183468976613529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6">
        <f>TITRES_STAT!D252</f>
        <v>41.5</v>
      </c>
      <c r="C249" s="2">
        <f t="shared" si="18"/>
        <v>31.275415340867312</v>
      </c>
      <c r="D249" s="2">
        <f t="shared" si="20"/>
        <v>34.769058027921162</v>
      </c>
      <c r="E249" s="2">
        <f t="shared" si="19"/>
        <v>-3.4936426870538497</v>
      </c>
      <c r="F249" s="2">
        <f t="shared" si="23"/>
        <v>-2.9166069630835603</v>
      </c>
      <c r="G249" s="2">
        <f t="shared" si="21"/>
        <v>-0.57703572397028946</v>
      </c>
      <c r="H249" s="2" t="str">
        <f t="shared" si="22"/>
        <v>Hold</v>
      </c>
    </row>
    <row r="250" spans="1:8" ht="13.5" x14ac:dyDescent="0.25">
      <c r="A250" s="3">
        <f>TITRES_STAT!B253</f>
        <v>42670</v>
      </c>
      <c r="B250" s="6">
        <f>TITRES_STAT!D253</f>
        <v>43.36</v>
      </c>
      <c r="C250" s="2">
        <f t="shared" si="18"/>
        <v>31.833043749964652</v>
      </c>
      <c r="D250" s="2">
        <f t="shared" si="20"/>
        <v>35.405424099927004</v>
      </c>
      <c r="E250" s="2">
        <f t="shared" si="19"/>
        <v>-3.5723803499623514</v>
      </c>
      <c r="F250" s="2">
        <f t="shared" si="23"/>
        <v>-3.0477616404593189</v>
      </c>
      <c r="G250" s="2">
        <f t="shared" si="21"/>
        <v>-0.52461870950303258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6">
        <f>TITRES_STAT!D254</f>
        <v>44.66</v>
      </c>
      <c r="C251" s="2">
        <f t="shared" si="18"/>
        <v>32.304883173047017</v>
      </c>
      <c r="D251" s="2">
        <f t="shared" si="20"/>
        <v>36.09094824067315</v>
      </c>
      <c r="E251" s="2">
        <f t="shared" si="19"/>
        <v>-3.7860650676261329</v>
      </c>
      <c r="F251" s="2">
        <f t="shared" si="23"/>
        <v>-3.1954223258926815</v>
      </c>
      <c r="G251" s="2">
        <f t="shared" si="21"/>
        <v>-0.59064274173345144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6">
        <f>TITRES_STAT!D255</f>
        <v>44.6</v>
      </c>
      <c r="C252" s="2">
        <f t="shared" si="18"/>
        <v>32.544131915655171</v>
      </c>
      <c r="D252" s="2">
        <f t="shared" si="20"/>
        <v>36.721248370993656</v>
      </c>
      <c r="E252" s="2">
        <f t="shared" si="19"/>
        <v>-4.177116455338485</v>
      </c>
      <c r="F252" s="2">
        <f t="shared" si="23"/>
        <v>-3.3917611517818425</v>
      </c>
      <c r="G252" s="2">
        <f t="shared" si="21"/>
        <v>-0.78535530355664251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6">
        <f>TITRES_STAT!D256</f>
        <v>44.6</v>
      </c>
      <c r="C253" s="2">
        <f t="shared" si="18"/>
        <v>32.897342390169761</v>
      </c>
      <c r="D253" s="2">
        <f t="shared" si="20"/>
        <v>37.304859602771906</v>
      </c>
      <c r="E253" s="2">
        <f t="shared" si="19"/>
        <v>-4.4075172126021442</v>
      </c>
      <c r="F253" s="2">
        <f t="shared" si="23"/>
        <v>-3.5949123639459026</v>
      </c>
      <c r="G253" s="2">
        <f t="shared" si="21"/>
        <v>-0.81260484865624161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6">
        <f>TITRES_STAT!D257</f>
        <v>43</v>
      </c>
      <c r="C254" s="2">
        <f t="shared" si="18"/>
        <v>33.519289714759026</v>
      </c>
      <c r="D254" s="2">
        <f t="shared" si="20"/>
        <v>37.726721854418429</v>
      </c>
      <c r="E254" s="2">
        <f t="shared" si="19"/>
        <v>-4.207432139659403</v>
      </c>
      <c r="F254" s="2">
        <f t="shared" si="23"/>
        <v>-3.7174163190886031</v>
      </c>
      <c r="G254" s="2">
        <f t="shared" si="21"/>
        <v>-0.49001582057079984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6">
        <f>TITRES_STAT!D258</f>
        <v>44.29</v>
      </c>
      <c r="C255" s="2">
        <f t="shared" si="18"/>
        <v>34.385552835565328</v>
      </c>
      <c r="D255" s="2">
        <f t="shared" si="20"/>
        <v>38.212890605942988</v>
      </c>
      <c r="E255" s="2">
        <f t="shared" si="19"/>
        <v>-3.8273377703776603</v>
      </c>
      <c r="F255" s="2">
        <f t="shared" si="23"/>
        <v>-3.7394006093464149</v>
      </c>
      <c r="G255" s="2">
        <f t="shared" si="21"/>
        <v>-8.7937161031245381E-2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6">
        <f>TITRES_STAT!D259</f>
        <v>42.97</v>
      </c>
      <c r="C256" s="2">
        <f t="shared" si="18"/>
        <v>35.287775476247582</v>
      </c>
      <c r="D256" s="2">
        <f t="shared" si="20"/>
        <v>38.565269079576836</v>
      </c>
      <c r="E256" s="2">
        <f t="shared" si="19"/>
        <v>-3.2774936033292548</v>
      </c>
      <c r="F256" s="2">
        <f t="shared" si="23"/>
        <v>-3.6470192081429831</v>
      </c>
      <c r="G256" s="2">
        <f t="shared" si="21"/>
        <v>0.36952560481372831</v>
      </c>
      <c r="H256" s="2" t="str">
        <f t="shared" si="22"/>
        <v>Sell</v>
      </c>
    </row>
    <row r="257" spans="1:8" ht="13.5" x14ac:dyDescent="0.25">
      <c r="A257" s="3">
        <f>TITRES_STAT!B260</f>
        <v>42681</v>
      </c>
      <c r="B257" s="6">
        <f>TITRES_STAT!D260</f>
        <v>42.97</v>
      </c>
      <c r="C257" s="2">
        <f t="shared" si="18"/>
        <v>36.058886941440264</v>
      </c>
      <c r="D257" s="2">
        <f t="shared" si="20"/>
        <v>38.891545444052625</v>
      </c>
      <c r="E257" s="2">
        <f t="shared" si="19"/>
        <v>-2.832658502612361</v>
      </c>
      <c r="F257" s="2">
        <f t="shared" si="23"/>
        <v>-3.4841470670368588</v>
      </c>
      <c r="G257" s="2">
        <f t="shared" si="21"/>
        <v>0.65148856442449787</v>
      </c>
      <c r="H257" s="2" t="str">
        <f t="shared" si="22"/>
        <v>Sell</v>
      </c>
    </row>
    <row r="258" spans="1:8" ht="13.5" x14ac:dyDescent="0.25">
      <c r="A258" s="3">
        <f>TITRES_STAT!B261</f>
        <v>42682</v>
      </c>
      <c r="B258" s="6">
        <f>TITRES_STAT!D261</f>
        <v>43.37</v>
      </c>
      <c r="C258" s="2">
        <f t="shared" si="18"/>
        <v>36.714442796603301</v>
      </c>
      <c r="D258" s="2">
        <f t="shared" si="20"/>
        <v>39.223282818567249</v>
      </c>
      <c r="E258" s="2">
        <f t="shared" si="19"/>
        <v>-2.5088400219639482</v>
      </c>
      <c r="F258" s="2">
        <f t="shared" si="23"/>
        <v>-3.2890856580222767</v>
      </c>
      <c r="G258" s="2">
        <f t="shared" si="21"/>
        <v>0.78024563605832853</v>
      </c>
      <c r="H258" s="2" t="str">
        <f t="shared" si="22"/>
        <v>Sell</v>
      </c>
    </row>
    <row r="259" spans="1:8" ht="13.5" x14ac:dyDescent="0.25">
      <c r="A259" s="3">
        <f>TITRES_STAT!B262</f>
        <v>42683</v>
      </c>
      <c r="B259" s="6">
        <f>TITRES_STAT!D262</f>
        <v>44.5</v>
      </c>
      <c r="C259" s="2">
        <f t="shared" si="18"/>
        <v>37.450682366356638</v>
      </c>
      <c r="D259" s="2">
        <f t="shared" si="20"/>
        <v>39.614150757932642</v>
      </c>
      <c r="E259" s="2">
        <f t="shared" si="19"/>
        <v>-2.1634683915760036</v>
      </c>
      <c r="F259" s="2">
        <f t="shared" si="23"/>
        <v>-3.0639622047330226</v>
      </c>
      <c r="G259" s="2">
        <f t="shared" si="21"/>
        <v>0.90049381315701904</v>
      </c>
      <c r="H259" s="2" t="str">
        <f t="shared" si="22"/>
        <v>Sell</v>
      </c>
    </row>
    <row r="260" spans="1:8" ht="13.5" x14ac:dyDescent="0.25">
      <c r="A260" s="3">
        <f>TITRES_STAT!B263</f>
        <v>42684</v>
      </c>
      <c r="B260" s="6">
        <f>TITRES_STAT!D263</f>
        <v>44.6</v>
      </c>
      <c r="C260" s="2">
        <f t="shared" si="18"/>
        <v>38.35980815614792</v>
      </c>
      <c r="D260" s="2">
        <f t="shared" si="20"/>
        <v>39.983472924011707</v>
      </c>
      <c r="E260" s="2">
        <f t="shared" si="19"/>
        <v>-1.6236647678637866</v>
      </c>
      <c r="F260" s="2">
        <f t="shared" si="23"/>
        <v>-2.7759027173591755</v>
      </c>
      <c r="G260" s="2">
        <f t="shared" si="21"/>
        <v>1.1522379494953889</v>
      </c>
      <c r="H260" s="2" t="str">
        <f t="shared" si="22"/>
        <v>Sell</v>
      </c>
    </row>
    <row r="261" spans="1:8" ht="13.5" x14ac:dyDescent="0.25">
      <c r="A261" s="3">
        <f>TITRES_STAT!B264</f>
        <v>42685</v>
      </c>
      <c r="B261" s="6">
        <f>TITRES_STAT!D264</f>
        <v>44.5</v>
      </c>
      <c r="C261" s="2">
        <f t="shared" si="18"/>
        <v>39.329068439817476</v>
      </c>
      <c r="D261" s="2">
        <f t="shared" si="20"/>
        <v>40.318030485196026</v>
      </c>
      <c r="E261" s="2">
        <f t="shared" si="19"/>
        <v>-0.9889620453785497</v>
      </c>
      <c r="F261" s="2">
        <f t="shared" si="23"/>
        <v>-2.4185145829630503</v>
      </c>
      <c r="G261" s="2">
        <f t="shared" si="21"/>
        <v>1.4295525375845006</v>
      </c>
      <c r="H261" s="2" t="str">
        <f t="shared" si="22"/>
        <v>Sell</v>
      </c>
    </row>
    <row r="262" spans="1:8" ht="13.5" x14ac:dyDescent="0.25">
      <c r="A262" s="3">
        <f>TITRES_STAT!B265</f>
        <v>42688</v>
      </c>
      <c r="B262" s="6">
        <f>TITRES_STAT!D265</f>
        <v>42.5</v>
      </c>
      <c r="C262" s="2">
        <f t="shared" si="18"/>
        <v>40.139980987537868</v>
      </c>
      <c r="D262" s="2">
        <f t="shared" si="20"/>
        <v>40.479657856662982</v>
      </c>
      <c r="E262" s="2">
        <f t="shared" si="19"/>
        <v>-0.33967686912511397</v>
      </c>
      <c r="F262" s="2">
        <f t="shared" si="23"/>
        <v>-2.0027470401954632</v>
      </c>
      <c r="G262" s="2">
        <f t="shared" si="21"/>
        <v>1.6630701710703493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6">
        <f>TITRES_STAT!D266</f>
        <v>44.41</v>
      </c>
      <c r="C263" s="2">
        <f t="shared" si="18"/>
        <v>40.826137758685888</v>
      </c>
      <c r="D263" s="2">
        <f t="shared" si="20"/>
        <v>40.770794311724984</v>
      </c>
      <c r="E263" s="2">
        <f t="shared" si="19"/>
        <v>5.534344696090443E-2</v>
      </c>
      <c r="F263" s="2">
        <f t="shared" si="23"/>
        <v>-1.5911289427641897</v>
      </c>
      <c r="G263" s="2">
        <f t="shared" si="21"/>
        <v>1.6464723897250941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6">
        <f>TITRES_STAT!D267</f>
        <v>44.5</v>
      </c>
      <c r="C264" s="2">
        <f t="shared" si="18"/>
        <v>41.16057810350344</v>
      </c>
      <c r="D264" s="2">
        <f t="shared" si="20"/>
        <v>41.04703177011573</v>
      </c>
      <c r="E264" s="2">
        <f t="shared" si="19"/>
        <v>0.11354633338770981</v>
      </c>
      <c r="F264" s="2">
        <f t="shared" si="23"/>
        <v>-1.2501938875338099</v>
      </c>
      <c r="G264" s="2">
        <f t="shared" si="21"/>
        <v>1.3637402209215197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6">
        <f>TITRES_STAT!D268</f>
        <v>45.83</v>
      </c>
      <c r="C265" s="2">
        <f t="shared" si="18"/>
        <v>41.642027626041376</v>
      </c>
      <c r="D265" s="2">
        <f t="shared" si="20"/>
        <v>41.401325713070122</v>
      </c>
      <c r="E265" s="2">
        <f t="shared" si="19"/>
        <v>0.24070191297125376</v>
      </c>
      <c r="F265" s="2">
        <f t="shared" si="23"/>
        <v>-0.95201472743279725</v>
      </c>
      <c r="G265" s="2">
        <f t="shared" si="21"/>
        <v>1.192716640404051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6">
        <f>TITRES_STAT!D269</f>
        <v>46.04</v>
      </c>
      <c r="C266" s="2">
        <f t="shared" si="18"/>
        <v>41.846331068188853</v>
      </c>
      <c r="D266" s="2">
        <f t="shared" si="20"/>
        <v>41.744931215805671</v>
      </c>
      <c r="E266" s="2">
        <f t="shared" si="19"/>
        <v>0.10139985238318161</v>
      </c>
      <c r="F266" s="2">
        <f t="shared" si="23"/>
        <v>-0.74133181146960148</v>
      </c>
      <c r="G266" s="2">
        <f t="shared" si="21"/>
        <v>0.84273166385278309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6">
        <f>TITRES_STAT!D270</f>
        <v>45.99</v>
      </c>
      <c r="C267" s="2">
        <f t="shared" si="18"/>
        <v>42.019203211544415</v>
      </c>
      <c r="D267" s="2">
        <f t="shared" si="20"/>
        <v>42.059380755375621</v>
      </c>
      <c r="E267" s="2">
        <f t="shared" si="19"/>
        <v>-4.0177543831205753E-2</v>
      </c>
      <c r="F267" s="2">
        <f t="shared" si="23"/>
        <v>-0.60110095794192231</v>
      </c>
      <c r="G267" s="2">
        <f t="shared" si="21"/>
        <v>0.56092341411071656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6">
        <f>TITRES_STAT!D271</f>
        <v>45.99</v>
      </c>
      <c r="C268" s="2">
        <f t="shared" si="18"/>
        <v>42.227018102076038</v>
      </c>
      <c r="D268" s="2">
        <f t="shared" si="20"/>
        <v>42.350537736458911</v>
      </c>
      <c r="E268" s="2">
        <f t="shared" si="19"/>
        <v>-0.12351963438287328</v>
      </c>
      <c r="F268" s="2">
        <f t="shared" si="23"/>
        <v>-0.50558469323011257</v>
      </c>
      <c r="G268" s="2">
        <f t="shared" si="21"/>
        <v>0.38206505884723929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6">
        <f>TITRES_STAT!D272</f>
        <v>45.99</v>
      </c>
      <c r="C269" s="2">
        <f t="shared" si="18"/>
        <v>42.576707624833567</v>
      </c>
      <c r="D269" s="2">
        <f t="shared" si="20"/>
        <v>42.62012753375825</v>
      </c>
      <c r="E269" s="2">
        <f t="shared" si="19"/>
        <v>-4.341990892468317E-2</v>
      </c>
      <c r="F269" s="2">
        <f t="shared" si="23"/>
        <v>-0.41315173636902669</v>
      </c>
      <c r="G269" s="2">
        <f t="shared" si="21"/>
        <v>0.36973182744434352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6">
        <f>TITRES_STAT!D273</f>
        <v>45.89</v>
      </c>
      <c r="C270" s="2">
        <f t="shared" si="18"/>
        <v>42.887983374859175</v>
      </c>
      <c r="D270" s="2">
        <f t="shared" si="20"/>
        <v>42.862340309035417</v>
      </c>
      <c r="E270" s="2">
        <f t="shared" si="19"/>
        <v>2.5643065823757638E-2</v>
      </c>
      <c r="F270" s="2">
        <f t="shared" si="23"/>
        <v>-0.32539277593046984</v>
      </c>
      <c r="G270" s="2">
        <f t="shared" si="21"/>
        <v>0.35103584175422747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6">
        <f>TITRES_STAT!D274</f>
        <v>45.89</v>
      </c>
      <c r="C271" s="2">
        <f t="shared" ref="C271:C334" si="24">$C$4*B261+C270*(1-$C$4)</f>
        <v>43.135985932573149</v>
      </c>
      <c r="D271" s="2">
        <f t="shared" si="20"/>
        <v>43.08661139725502</v>
      </c>
      <c r="E271" s="2">
        <f t="shared" si="19"/>
        <v>4.9374535318129631E-2</v>
      </c>
      <c r="F271" s="2">
        <f t="shared" si="23"/>
        <v>-0.25043931368074995</v>
      </c>
      <c r="G271" s="2">
        <f t="shared" si="21"/>
        <v>0.29981384899887958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6">
        <f>TITRES_STAT!D275</f>
        <v>45.9</v>
      </c>
      <c r="C272" s="2">
        <f t="shared" si="24"/>
        <v>43.03814194294651</v>
      </c>
      <c r="D272" s="2">
        <f t="shared" si="20"/>
        <v>43.295010553013903</v>
      </c>
      <c r="E272" s="2">
        <f t="shared" si="19"/>
        <v>-0.25686861006739292</v>
      </c>
      <c r="F272" s="2">
        <f t="shared" si="23"/>
        <v>-0.25172517295807856</v>
      </c>
      <c r="G272" s="2">
        <f t="shared" si="21"/>
        <v>-5.1434371093143638E-3</v>
      </c>
      <c r="H272" s="2" t="str">
        <f t="shared" si="22"/>
        <v>Hold</v>
      </c>
    </row>
    <row r="273" spans="1:8" ht="13.5" x14ac:dyDescent="0.25">
      <c r="A273" s="3">
        <f>TITRES_STAT!B276</f>
        <v>42703</v>
      </c>
      <c r="B273" s="6">
        <f>TITRES_STAT!D276</f>
        <v>45.9</v>
      </c>
      <c r="C273" s="2">
        <f t="shared" si="24"/>
        <v>43.249197028647046</v>
      </c>
      <c r="D273" s="2">
        <f t="shared" si="20"/>
        <v>43.487972734272134</v>
      </c>
      <c r="E273" s="2">
        <f t="shared" si="19"/>
        <v>-0.23877570562508765</v>
      </c>
      <c r="F273" s="2">
        <f t="shared" si="23"/>
        <v>-0.24913527949148037</v>
      </c>
      <c r="G273" s="2">
        <f t="shared" si="21"/>
        <v>1.0359573866392718E-2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6">
        <f>TITRES_STAT!D277</f>
        <v>47.38</v>
      </c>
      <c r="C274" s="2">
        <f t="shared" si="24"/>
        <v>43.441628255009036</v>
      </c>
      <c r="D274" s="2">
        <f t="shared" si="20"/>
        <v>43.776271050251978</v>
      </c>
      <c r="E274" s="2">
        <f t="shared" si="19"/>
        <v>-0.33464279524294227</v>
      </c>
      <c r="F274" s="2">
        <f t="shared" si="23"/>
        <v>-0.26623678264177275</v>
      </c>
      <c r="G274" s="2">
        <f t="shared" si="21"/>
        <v>-6.8406012601169519E-2</v>
      </c>
      <c r="H274" s="2" t="str">
        <f t="shared" si="22"/>
        <v>Hold</v>
      </c>
    </row>
    <row r="275" spans="1:8" ht="13.5" x14ac:dyDescent="0.25">
      <c r="A275" s="3">
        <f>TITRES_STAT!B278</f>
        <v>42705</v>
      </c>
      <c r="B275" s="6">
        <f>TITRES_STAT!D278</f>
        <v>48.8</v>
      </c>
      <c r="C275" s="2">
        <f t="shared" si="24"/>
        <v>43.809070061930726</v>
      </c>
      <c r="D275" s="2">
        <f t="shared" si="20"/>
        <v>44.148399120603685</v>
      </c>
      <c r="E275" s="2">
        <f t="shared" si="19"/>
        <v>-0.33932905867295915</v>
      </c>
      <c r="F275" s="2">
        <f t="shared" si="23"/>
        <v>-0.28085523784801003</v>
      </c>
      <c r="G275" s="2">
        <f t="shared" si="21"/>
        <v>-5.8473820824949119E-2</v>
      </c>
      <c r="H275" s="2" t="str">
        <f t="shared" si="22"/>
        <v>Hold</v>
      </c>
    </row>
    <row r="276" spans="1:8" ht="13.5" x14ac:dyDescent="0.25">
      <c r="A276" s="3">
        <f>TITRES_STAT!B279</f>
        <v>42706</v>
      </c>
      <c r="B276" s="6">
        <f>TITRES_STAT!D279</f>
        <v>48.8</v>
      </c>
      <c r="C276" s="2">
        <f t="shared" si="24"/>
        <v>44.152290052402918</v>
      </c>
      <c r="D276" s="2">
        <f t="shared" si="20"/>
        <v>44.492962148707115</v>
      </c>
      <c r="E276" s="2">
        <f t="shared" si="19"/>
        <v>-0.34067209630419626</v>
      </c>
      <c r="F276" s="2">
        <f t="shared" si="23"/>
        <v>-0.29281860953924727</v>
      </c>
      <c r="G276" s="2">
        <f t="shared" si="21"/>
        <v>-4.7853486764948994E-2</v>
      </c>
      <c r="H276" s="2" t="str">
        <f t="shared" si="22"/>
        <v>Hold</v>
      </c>
    </row>
    <row r="277" spans="1:8" ht="13.5" x14ac:dyDescent="0.25">
      <c r="A277" s="3">
        <f>TITRES_STAT!B280</f>
        <v>42709</v>
      </c>
      <c r="B277" s="6">
        <f>TITRES_STAT!D280</f>
        <v>48.8</v>
      </c>
      <c r="C277" s="2">
        <f t="shared" si="24"/>
        <v>44.435014659725546</v>
      </c>
      <c r="D277" s="2">
        <f t="shared" si="20"/>
        <v>44.812001989543624</v>
      </c>
      <c r="E277" s="2">
        <f t="shared" si="19"/>
        <v>-0.37698732981807836</v>
      </c>
      <c r="F277" s="2">
        <f t="shared" si="23"/>
        <v>-0.30965235359501353</v>
      </c>
      <c r="G277" s="2">
        <f t="shared" si="21"/>
        <v>-6.7334976223064835E-2</v>
      </c>
      <c r="H277" s="2" t="str">
        <f t="shared" si="22"/>
        <v>Hold</v>
      </c>
    </row>
    <row r="278" spans="1:8" ht="13.5" x14ac:dyDescent="0.25">
      <c r="A278" s="3">
        <f>TITRES_STAT!B281</f>
        <v>42710</v>
      </c>
      <c r="B278" s="6">
        <f>TITRES_STAT!D281</f>
        <v>48.7</v>
      </c>
      <c r="C278" s="2">
        <f t="shared" si="24"/>
        <v>44.674243173613924</v>
      </c>
      <c r="D278" s="2">
        <f t="shared" si="20"/>
        <v>45.100001842170023</v>
      </c>
      <c r="E278" s="2">
        <f t="shared" si="19"/>
        <v>-0.42575866855609945</v>
      </c>
      <c r="F278" s="2">
        <f t="shared" si="23"/>
        <v>-0.33287361658723069</v>
      </c>
      <c r="G278" s="2">
        <f t="shared" si="21"/>
        <v>-9.2885051968868759E-2</v>
      </c>
      <c r="H278" s="2" t="str">
        <f t="shared" si="22"/>
        <v>Hold</v>
      </c>
    </row>
    <row r="279" spans="1:8" ht="13.5" x14ac:dyDescent="0.25">
      <c r="A279" s="3">
        <f>TITRES_STAT!B282</f>
        <v>42711</v>
      </c>
      <c r="B279" s="6">
        <f>TITRES_STAT!D282</f>
        <v>48.7</v>
      </c>
      <c r="C279" s="2">
        <f t="shared" si="24"/>
        <v>44.876667300750242</v>
      </c>
      <c r="D279" s="2">
        <f t="shared" si="20"/>
        <v>45.36666837237965</v>
      </c>
      <c r="E279" s="2">
        <f t="shared" si="19"/>
        <v>-0.49000107162940765</v>
      </c>
      <c r="F279" s="2">
        <f t="shared" si="23"/>
        <v>-0.36429910759566608</v>
      </c>
      <c r="G279" s="2">
        <f t="shared" si="21"/>
        <v>-0.12570196403374156</v>
      </c>
      <c r="H279" s="2" t="str">
        <f t="shared" si="22"/>
        <v>Hold</v>
      </c>
    </row>
    <row r="280" spans="1:8" ht="13.5" x14ac:dyDescent="0.25">
      <c r="A280" s="3">
        <f>TITRES_STAT!B283</f>
        <v>42712</v>
      </c>
      <c r="B280" s="6">
        <f>TITRES_STAT!D283</f>
        <v>48.69</v>
      </c>
      <c r="C280" s="2">
        <f t="shared" si="24"/>
        <v>45.032564639096357</v>
      </c>
      <c r="D280" s="2">
        <f t="shared" si="20"/>
        <v>45.612841085536715</v>
      </c>
      <c r="E280" s="2">
        <f t="shared" si="19"/>
        <v>-0.58027644644035803</v>
      </c>
      <c r="F280" s="2">
        <f t="shared" si="23"/>
        <v>-0.40749457536460448</v>
      </c>
      <c r="G280" s="2">
        <f t="shared" si="21"/>
        <v>-0.17278187107575355</v>
      </c>
      <c r="H280" s="2" t="str">
        <f t="shared" si="22"/>
        <v>Hold</v>
      </c>
    </row>
    <row r="281" spans="1:8" ht="13.5" x14ac:dyDescent="0.25">
      <c r="A281" s="3">
        <f>TITRES_STAT!B284</f>
        <v>42713</v>
      </c>
      <c r="B281" s="6">
        <f>TITRES_STAT!D284</f>
        <v>48.6</v>
      </c>
      <c r="C281" s="2">
        <f t="shared" si="24"/>
        <v>45.164477771543076</v>
      </c>
      <c r="D281" s="2">
        <f t="shared" si="20"/>
        <v>45.834112116237698</v>
      </c>
      <c r="E281" s="2">
        <f t="shared" si="19"/>
        <v>-0.66963434469462157</v>
      </c>
      <c r="F281" s="2">
        <f t="shared" si="23"/>
        <v>-0.45992252923060795</v>
      </c>
      <c r="G281" s="2">
        <f t="shared" si="21"/>
        <v>-0.20971181546401363</v>
      </c>
      <c r="H281" s="2" t="str">
        <f t="shared" si="22"/>
        <v>Hold</v>
      </c>
    </row>
    <row r="282" spans="1:8" ht="13.5" x14ac:dyDescent="0.25">
      <c r="A282" s="3">
        <f>TITRES_STAT!B285</f>
        <v>42717</v>
      </c>
      <c r="B282" s="6">
        <f>TITRES_STAT!D285</f>
        <v>48.7</v>
      </c>
      <c r="C282" s="2">
        <f t="shared" si="24"/>
        <v>45.277635037459525</v>
      </c>
      <c r="D282" s="2">
        <f t="shared" si="20"/>
        <v>46.046400107627498</v>
      </c>
      <c r="E282" s="2">
        <f t="shared" si="19"/>
        <v>-0.76876507016797291</v>
      </c>
      <c r="F282" s="2">
        <f t="shared" si="23"/>
        <v>-0.52169103741808098</v>
      </c>
      <c r="G282" s="2">
        <f t="shared" si="21"/>
        <v>-0.24707403274989193</v>
      </c>
      <c r="H282" s="2" t="str">
        <f t="shared" si="22"/>
        <v>Hold</v>
      </c>
    </row>
    <row r="283" spans="1:8" ht="13.5" x14ac:dyDescent="0.25">
      <c r="A283" s="3">
        <f>TITRES_STAT!B286</f>
        <v>42718</v>
      </c>
      <c r="B283" s="6">
        <f>TITRES_STAT!D286</f>
        <v>48.7</v>
      </c>
      <c r="C283" s="2">
        <f t="shared" si="24"/>
        <v>45.373383493234982</v>
      </c>
      <c r="D283" s="2">
        <f t="shared" si="20"/>
        <v>46.242963062618053</v>
      </c>
      <c r="E283" s="2">
        <f t="shared" si="19"/>
        <v>-0.86957956938307035</v>
      </c>
      <c r="F283" s="2">
        <f t="shared" si="23"/>
        <v>-0.59126874381107886</v>
      </c>
      <c r="G283" s="2">
        <f t="shared" si="21"/>
        <v>-0.27831082557199149</v>
      </c>
      <c r="H283" s="2" t="str">
        <f t="shared" si="22"/>
        <v>Hold</v>
      </c>
    </row>
    <row r="284" spans="1:8" ht="13.5" x14ac:dyDescent="0.25">
      <c r="A284" s="3">
        <f>TITRES_STAT!B287</f>
        <v>42719</v>
      </c>
      <c r="B284" s="6">
        <f>TITRES_STAT!D287</f>
        <v>48.6</v>
      </c>
      <c r="C284" s="2">
        <f t="shared" si="24"/>
        <v>45.682093725044986</v>
      </c>
      <c r="D284" s="2">
        <f t="shared" si="20"/>
        <v>46.417558391313015</v>
      </c>
      <c r="E284" s="2">
        <f t="shared" ref="E284:E347" si="25">C284-D284</f>
        <v>-0.73546466626802953</v>
      </c>
      <c r="F284" s="2">
        <f t="shared" si="23"/>
        <v>-0.62010792830246908</v>
      </c>
      <c r="G284" s="2">
        <f t="shared" si="21"/>
        <v>-0.11535673796556045</v>
      </c>
      <c r="H284" s="2" t="str">
        <f t="shared" si="22"/>
        <v>Hold</v>
      </c>
    </row>
    <row r="285" spans="1:8" ht="13.5" x14ac:dyDescent="0.25">
      <c r="A285" s="3">
        <f>TITRES_STAT!B288</f>
        <v>42720</v>
      </c>
      <c r="B285" s="6">
        <f>TITRES_STAT!D288</f>
        <v>48.6</v>
      </c>
      <c r="C285" s="2">
        <f t="shared" si="24"/>
        <v>46.161771613499603</v>
      </c>
      <c r="D285" s="2">
        <f t="shared" ref="D285:D348" si="26">$D$4*B285+(1-$D$4)*D284</f>
        <v>46.579220732697237</v>
      </c>
      <c r="E285" s="2">
        <f t="shared" si="25"/>
        <v>-0.41744911919763439</v>
      </c>
      <c r="F285" s="2">
        <f t="shared" si="23"/>
        <v>-0.57957616648150212</v>
      </c>
      <c r="G285" s="2">
        <f t="shared" si="21"/>
        <v>0.16212704728386773</v>
      </c>
      <c r="H285" s="2" t="str">
        <f t="shared" si="22"/>
        <v>Sell</v>
      </c>
    </row>
    <row r="286" spans="1:8" ht="13.5" x14ac:dyDescent="0.25">
      <c r="A286" s="3">
        <f>TITRES_STAT!B289</f>
        <v>42723</v>
      </c>
      <c r="B286" s="6">
        <f>TITRES_STAT!D289</f>
        <v>48.6</v>
      </c>
      <c r="C286" s="2">
        <f t="shared" si="24"/>
        <v>46.567652903730433</v>
      </c>
      <c r="D286" s="2">
        <f t="shared" si="26"/>
        <v>46.728908085830774</v>
      </c>
      <c r="E286" s="2">
        <f t="shared" si="25"/>
        <v>-0.16125518210034073</v>
      </c>
      <c r="F286" s="2">
        <f t="shared" si="23"/>
        <v>-0.4959119696052699</v>
      </c>
      <c r="G286" s="2">
        <f t="shared" si="21"/>
        <v>0.33465678750492917</v>
      </c>
      <c r="H286" s="2" t="str">
        <f t="shared" si="22"/>
        <v>Sell</v>
      </c>
    </row>
    <row r="287" spans="1:8" ht="13.5" x14ac:dyDescent="0.25">
      <c r="A287" s="3">
        <f>TITRES_STAT!B290</f>
        <v>42724</v>
      </c>
      <c r="B287" s="6">
        <f>TITRES_STAT!D290</f>
        <v>48.5</v>
      </c>
      <c r="C287" s="2">
        <f t="shared" si="24"/>
        <v>46.911090918541134</v>
      </c>
      <c r="D287" s="2">
        <f t="shared" si="26"/>
        <v>46.860100079472943</v>
      </c>
      <c r="E287" s="2">
        <f t="shared" si="25"/>
        <v>5.0990839068191463E-2</v>
      </c>
      <c r="F287" s="2">
        <f t="shared" si="23"/>
        <v>-0.38653140787057766</v>
      </c>
      <c r="G287" s="2">
        <f t="shared" si="21"/>
        <v>0.43752224693876912</v>
      </c>
      <c r="H287" s="2" t="str">
        <f t="shared" si="22"/>
        <v>Sell</v>
      </c>
    </row>
    <row r="288" spans="1:8" ht="13.5" x14ac:dyDescent="0.25">
      <c r="A288" s="3">
        <f>TITRES_STAT!B291</f>
        <v>42725</v>
      </c>
      <c r="B288" s="6">
        <f>TITRES_STAT!D291</f>
        <v>48.5</v>
      </c>
      <c r="C288" s="2">
        <f t="shared" si="24"/>
        <v>47.186307700304035</v>
      </c>
      <c r="D288" s="2">
        <f t="shared" si="26"/>
        <v>46.981574147660133</v>
      </c>
      <c r="E288" s="2">
        <f t="shared" si="25"/>
        <v>0.20473355264390136</v>
      </c>
      <c r="F288" s="2">
        <f t="shared" si="23"/>
        <v>-0.26827841576768185</v>
      </c>
      <c r="G288" s="2">
        <f t="shared" si="21"/>
        <v>0.47301196841158322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6">
        <f>TITRES_STAT!D292</f>
        <v>48.5</v>
      </c>
      <c r="C289" s="2">
        <f t="shared" si="24"/>
        <v>47.419183438718797</v>
      </c>
      <c r="D289" s="2">
        <f t="shared" si="26"/>
        <v>47.094050136722352</v>
      </c>
      <c r="E289" s="2">
        <f t="shared" si="25"/>
        <v>0.32513330199644486</v>
      </c>
      <c r="F289" s="2">
        <f t="shared" si="23"/>
        <v>-0.14959607221485652</v>
      </c>
      <c r="G289" s="2">
        <f t="shared" si="21"/>
        <v>0.47472937421130135</v>
      </c>
      <c r="H289" s="2" t="str">
        <f t="shared" si="22"/>
        <v>Sell</v>
      </c>
    </row>
    <row r="290" spans="1:8" ht="13.5" x14ac:dyDescent="0.25">
      <c r="A290" s="3">
        <f>TITRES_STAT!B293</f>
        <v>42727</v>
      </c>
      <c r="B290" s="6">
        <f>TITRES_STAT!D293</f>
        <v>48.5</v>
      </c>
      <c r="C290" s="2">
        <f t="shared" si="24"/>
        <v>47.614693678915906</v>
      </c>
      <c r="D290" s="2">
        <f t="shared" si="26"/>
        <v>47.198194571039217</v>
      </c>
      <c r="E290" s="2">
        <f t="shared" si="25"/>
        <v>0.41649910787668887</v>
      </c>
      <c r="F290" s="2">
        <f t="shared" si="23"/>
        <v>-3.6377036196547446E-2</v>
      </c>
      <c r="G290" s="2">
        <f t="shared" si="21"/>
        <v>0.45287614407323629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6">
        <f>TITRES_STAT!D294</f>
        <v>48.5</v>
      </c>
      <c r="C291" s="2">
        <f t="shared" si="24"/>
        <v>47.766279266775001</v>
      </c>
      <c r="D291" s="2">
        <f t="shared" si="26"/>
        <v>47.294624602814089</v>
      </c>
      <c r="E291" s="2">
        <f t="shared" si="25"/>
        <v>0.47165466396091205</v>
      </c>
      <c r="F291" s="2">
        <f t="shared" si="23"/>
        <v>6.5229303834944449E-2</v>
      </c>
      <c r="G291" s="2">
        <f t="shared" si="21"/>
        <v>0.40642536012596758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6">
        <f>TITRES_STAT!D295</f>
        <v>48.5</v>
      </c>
      <c r="C292" s="2">
        <f t="shared" si="24"/>
        <v>47.909928610348075</v>
      </c>
      <c r="D292" s="2">
        <f t="shared" si="26"/>
        <v>47.383911669272308</v>
      </c>
      <c r="E292" s="2">
        <f t="shared" si="25"/>
        <v>0.52601694107576691</v>
      </c>
      <c r="F292" s="2">
        <f t="shared" si="23"/>
        <v>0.15738683128310896</v>
      </c>
      <c r="G292" s="2">
        <f t="shared" ref="G292:G355" si="27">E292-F292</f>
        <v>0.36863010979265798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42732</v>
      </c>
      <c r="B293" s="6">
        <f>TITRES_STAT!D296</f>
        <v>48.48</v>
      </c>
      <c r="C293" s="2">
        <f t="shared" si="24"/>
        <v>48.031478054909904</v>
      </c>
      <c r="D293" s="2">
        <f t="shared" si="26"/>
        <v>47.465103397474358</v>
      </c>
      <c r="E293" s="2">
        <f t="shared" si="25"/>
        <v>0.56637465743554571</v>
      </c>
      <c r="F293" s="2">
        <f t="shared" ref="F293:F356" si="29">(E293*(2/(10)))+((1-(2/10))*F292)</f>
        <v>0.23918439651359633</v>
      </c>
      <c r="G293" s="2">
        <f t="shared" si="27"/>
        <v>0.32719026092194936</v>
      </c>
      <c r="H293" s="2" t="str">
        <f t="shared" si="28"/>
        <v>Sell</v>
      </c>
    </row>
    <row r="294" spans="1:8" ht="13.5" x14ac:dyDescent="0.25">
      <c r="A294" s="3">
        <f>TITRES_STAT!B297</f>
        <v>42733</v>
      </c>
      <c r="B294" s="6">
        <f>TITRES_STAT!D297</f>
        <v>48.48</v>
      </c>
      <c r="C294" s="2">
        <f t="shared" si="24"/>
        <v>48.118942969539148</v>
      </c>
      <c r="D294" s="2">
        <f t="shared" si="26"/>
        <v>47.540280923587368</v>
      </c>
      <c r="E294" s="2">
        <f t="shared" si="25"/>
        <v>0.57866204595178061</v>
      </c>
      <c r="F294" s="2">
        <f t="shared" si="29"/>
        <v>0.30707992640123316</v>
      </c>
      <c r="G294" s="2">
        <f t="shared" si="27"/>
        <v>0.27158211955054745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6">
        <f>TITRES_STAT!D298</f>
        <v>46.3</v>
      </c>
      <c r="C295" s="2">
        <f t="shared" si="24"/>
        <v>48.192951743456206</v>
      </c>
      <c r="D295" s="2">
        <f t="shared" si="26"/>
        <v>47.448408262580898</v>
      </c>
      <c r="E295" s="2">
        <f t="shared" si="25"/>
        <v>0.74454348087530775</v>
      </c>
      <c r="F295" s="2">
        <f t="shared" si="29"/>
        <v>0.39457263729604808</v>
      </c>
      <c r="G295" s="2">
        <f t="shared" si="27"/>
        <v>0.34997084357925967</v>
      </c>
      <c r="H295" s="2" t="str">
        <f t="shared" si="28"/>
        <v>Sell</v>
      </c>
    </row>
    <row r="296" spans="1:8" ht="13.5" x14ac:dyDescent="0.25">
      <c r="A296" s="3">
        <f>TITRES_STAT!B299</f>
        <v>42737</v>
      </c>
      <c r="B296" s="6">
        <f>TITRES_STAT!D299</f>
        <v>47.68</v>
      </c>
      <c r="C296" s="2">
        <f t="shared" si="24"/>
        <v>48.255574552155252</v>
      </c>
      <c r="D296" s="2">
        <f t="shared" si="26"/>
        <v>47.465563206093428</v>
      </c>
      <c r="E296" s="2">
        <f t="shared" si="25"/>
        <v>0.79001134606182433</v>
      </c>
      <c r="F296" s="2">
        <f t="shared" si="29"/>
        <v>0.47366037904920338</v>
      </c>
      <c r="G296" s="2">
        <f t="shared" si="27"/>
        <v>0.31635096701262094</v>
      </c>
      <c r="H296" s="2" t="str">
        <f t="shared" si="28"/>
        <v>Sell</v>
      </c>
    </row>
    <row r="297" spans="1:8" ht="13.5" x14ac:dyDescent="0.25">
      <c r="A297" s="3">
        <f>TITRES_STAT!B300</f>
        <v>42738</v>
      </c>
      <c r="B297" s="6">
        <f>TITRES_STAT!D300</f>
        <v>47.68</v>
      </c>
      <c r="C297" s="2">
        <f t="shared" si="24"/>
        <v>48.293178467208286</v>
      </c>
      <c r="D297" s="2">
        <f t="shared" si="26"/>
        <v>47.481447413049473</v>
      </c>
      <c r="E297" s="2">
        <f t="shared" si="25"/>
        <v>0.81173105415881253</v>
      </c>
      <c r="F297" s="2">
        <f t="shared" si="29"/>
        <v>0.54127451407112526</v>
      </c>
      <c r="G297" s="2">
        <f t="shared" si="27"/>
        <v>0.27045654008768727</v>
      </c>
      <c r="H297" s="2" t="str">
        <f t="shared" si="28"/>
        <v>Sell</v>
      </c>
    </row>
    <row r="298" spans="1:8" ht="13.5" x14ac:dyDescent="0.25">
      <c r="A298" s="3">
        <f>TITRES_STAT!B301</f>
        <v>42739</v>
      </c>
      <c r="B298" s="6">
        <f>TITRES_STAT!D301</f>
        <v>47.68</v>
      </c>
      <c r="C298" s="2">
        <f t="shared" si="24"/>
        <v>48.324997164560855</v>
      </c>
      <c r="D298" s="2">
        <f t="shared" si="26"/>
        <v>47.496155012082845</v>
      </c>
      <c r="E298" s="2">
        <f t="shared" si="25"/>
        <v>0.82884215247801052</v>
      </c>
      <c r="F298" s="2">
        <f t="shared" si="29"/>
        <v>0.59878804175250233</v>
      </c>
      <c r="G298" s="2">
        <f t="shared" si="27"/>
        <v>0.23005411072550819</v>
      </c>
      <c r="H298" s="2" t="str">
        <f t="shared" si="28"/>
        <v>Sell</v>
      </c>
    </row>
    <row r="299" spans="1:8" ht="13.5" x14ac:dyDescent="0.25">
      <c r="A299" s="3">
        <f>TITRES_STAT!B302</f>
        <v>42740</v>
      </c>
      <c r="B299" s="6">
        <f>TITRES_STAT!D302</f>
        <v>47.68</v>
      </c>
      <c r="C299" s="2">
        <f t="shared" si="24"/>
        <v>48.351920677705337</v>
      </c>
      <c r="D299" s="2">
        <f t="shared" si="26"/>
        <v>47.509773159335971</v>
      </c>
      <c r="E299" s="2">
        <f t="shared" si="25"/>
        <v>0.84214751836936586</v>
      </c>
      <c r="F299" s="2">
        <f t="shared" si="29"/>
        <v>0.64745993707587512</v>
      </c>
      <c r="G299" s="2">
        <f t="shared" si="27"/>
        <v>0.19468758129349073</v>
      </c>
      <c r="H299" s="2" t="str">
        <f t="shared" si="28"/>
        <v>Sell</v>
      </c>
    </row>
    <row r="300" spans="1:8" ht="13.5" x14ac:dyDescent="0.25">
      <c r="A300" s="3">
        <f>TITRES_STAT!B303</f>
        <v>42741</v>
      </c>
      <c r="B300" s="6">
        <f>TITRES_STAT!D303</f>
        <v>47.68</v>
      </c>
      <c r="C300" s="2">
        <f t="shared" si="24"/>
        <v>48.374702111904512</v>
      </c>
      <c r="D300" s="2">
        <f t="shared" si="26"/>
        <v>47.52238255494072</v>
      </c>
      <c r="E300" s="2">
        <f t="shared" si="25"/>
        <v>0.85231955696379202</v>
      </c>
      <c r="F300" s="2">
        <f t="shared" si="29"/>
        <v>0.68843186105345855</v>
      </c>
      <c r="G300" s="2">
        <f t="shared" si="27"/>
        <v>0.16388769591033348</v>
      </c>
      <c r="H300" s="2" t="str">
        <f t="shared" si="28"/>
        <v>Sell</v>
      </c>
    </row>
    <row r="301" spans="1:8" ht="13.5" x14ac:dyDescent="0.25">
      <c r="A301" s="3">
        <f>TITRES_STAT!B304</f>
        <v>42744</v>
      </c>
      <c r="B301" s="6">
        <f>TITRES_STAT!D304</f>
        <v>47.68</v>
      </c>
      <c r="C301" s="2">
        <f t="shared" si="24"/>
        <v>48.393978710073043</v>
      </c>
      <c r="D301" s="2">
        <f t="shared" si="26"/>
        <v>47.534057921241413</v>
      </c>
      <c r="E301" s="2">
        <f t="shared" si="25"/>
        <v>0.85992078883163003</v>
      </c>
      <c r="F301" s="2">
        <f t="shared" si="29"/>
        <v>0.72272964660909289</v>
      </c>
      <c r="G301" s="2">
        <f t="shared" si="27"/>
        <v>0.13719114222253714</v>
      </c>
      <c r="H301" s="2" t="str">
        <f t="shared" si="28"/>
        <v>Sell</v>
      </c>
    </row>
    <row r="302" spans="1:8" ht="13.5" x14ac:dyDescent="0.25">
      <c r="A302" s="3">
        <f>TITRES_STAT!B305</f>
        <v>42745</v>
      </c>
      <c r="B302" s="6">
        <f>TITRES_STAT!D305</f>
        <v>47.68</v>
      </c>
      <c r="C302" s="2">
        <f t="shared" si="24"/>
        <v>48.410289677754108</v>
      </c>
      <c r="D302" s="2">
        <f t="shared" si="26"/>
        <v>47.544868445593906</v>
      </c>
      <c r="E302" s="2">
        <f t="shared" si="25"/>
        <v>0.86542123216020173</v>
      </c>
      <c r="F302" s="2">
        <f t="shared" si="29"/>
        <v>0.7512679637193147</v>
      </c>
      <c r="G302" s="2">
        <f t="shared" si="27"/>
        <v>0.11415326844088702</v>
      </c>
      <c r="H302" s="2" t="str">
        <f t="shared" si="28"/>
        <v>Sell</v>
      </c>
    </row>
    <row r="303" spans="1:8" ht="13.5" x14ac:dyDescent="0.25">
      <c r="A303" s="3">
        <f>TITRES_STAT!B306</f>
        <v>42746</v>
      </c>
      <c r="B303" s="6">
        <f>TITRES_STAT!D306</f>
        <v>47.68</v>
      </c>
      <c r="C303" s="2">
        <f t="shared" si="24"/>
        <v>48.421014342715011</v>
      </c>
      <c r="D303" s="2">
        <f t="shared" si="26"/>
        <v>47.554878190364732</v>
      </c>
      <c r="E303" s="2">
        <f t="shared" si="25"/>
        <v>0.86613615235027908</v>
      </c>
      <c r="F303" s="2">
        <f t="shared" si="29"/>
        <v>0.77424160144550769</v>
      </c>
      <c r="G303" s="2">
        <f t="shared" si="27"/>
        <v>9.1894550904771388E-2</v>
      </c>
      <c r="H303" s="2" t="str">
        <f t="shared" si="28"/>
        <v>Sell</v>
      </c>
    </row>
    <row r="304" spans="1:8" ht="13.5" x14ac:dyDescent="0.25">
      <c r="A304" s="3">
        <f>TITRES_STAT!B307</f>
        <v>42747</v>
      </c>
      <c r="B304" s="6">
        <f>TITRES_STAT!D307</f>
        <v>47.68</v>
      </c>
      <c r="C304" s="2">
        <f t="shared" si="24"/>
        <v>48.430089059220393</v>
      </c>
      <c r="D304" s="2">
        <f t="shared" si="26"/>
        <v>47.564146472559941</v>
      </c>
      <c r="E304" s="2">
        <f t="shared" si="25"/>
        <v>0.86594258666045221</v>
      </c>
      <c r="F304" s="2">
        <f t="shared" si="29"/>
        <v>0.79258179848849664</v>
      </c>
      <c r="G304" s="2">
        <f t="shared" si="27"/>
        <v>7.3360788171955571E-2</v>
      </c>
      <c r="H304" s="2" t="str">
        <f t="shared" si="28"/>
        <v>Sell</v>
      </c>
    </row>
    <row r="305" spans="1:8" ht="13.5" x14ac:dyDescent="0.25">
      <c r="A305" s="3">
        <f>TITRES_STAT!B308</f>
        <v>42748</v>
      </c>
      <c r="B305" s="6">
        <f>TITRES_STAT!D308</f>
        <v>47.68</v>
      </c>
      <c r="C305" s="2">
        <f t="shared" si="24"/>
        <v>48.102383050109559</v>
      </c>
      <c r="D305" s="2">
        <f t="shared" si="26"/>
        <v>47.572728215333278</v>
      </c>
      <c r="E305" s="2">
        <f t="shared" si="25"/>
        <v>0.52965483477628084</v>
      </c>
      <c r="F305" s="2">
        <f t="shared" si="29"/>
        <v>0.73999640574605352</v>
      </c>
      <c r="G305" s="2">
        <f t="shared" si="27"/>
        <v>-0.21034157096977268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6">
        <f>TITRES_STAT!D309</f>
        <v>47.68</v>
      </c>
      <c r="C306" s="2">
        <f t="shared" si="24"/>
        <v>48.03740104240039</v>
      </c>
      <c r="D306" s="2">
        <f t="shared" si="26"/>
        <v>47.580674273456744</v>
      </c>
      <c r="E306" s="2">
        <f t="shared" si="25"/>
        <v>0.45672676894364628</v>
      </c>
      <c r="F306" s="2">
        <f t="shared" si="29"/>
        <v>0.68334247838557216</v>
      </c>
      <c r="G306" s="2">
        <f t="shared" si="27"/>
        <v>-0.22661570944192588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6">
        <f>TITRES_STAT!D310</f>
        <v>47.68</v>
      </c>
      <c r="C307" s="2">
        <f t="shared" si="24"/>
        <v>47.982416266646482</v>
      </c>
      <c r="D307" s="2">
        <f t="shared" si="26"/>
        <v>47.588031734682176</v>
      </c>
      <c r="E307" s="2">
        <f t="shared" si="25"/>
        <v>0.39438453196430601</v>
      </c>
      <c r="F307" s="2">
        <f t="shared" si="29"/>
        <v>0.62555088910131906</v>
      </c>
      <c r="G307" s="2">
        <f t="shared" si="27"/>
        <v>-0.23116635713701306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6">
        <f>TITRES_STAT!D311</f>
        <v>47.68</v>
      </c>
      <c r="C308" s="2">
        <f t="shared" si="24"/>
        <v>47.935890687162413</v>
      </c>
      <c r="D308" s="2">
        <f t="shared" si="26"/>
        <v>47.594844198779796</v>
      </c>
      <c r="E308" s="2">
        <f t="shared" si="25"/>
        <v>0.34104648838261653</v>
      </c>
      <c r="F308" s="2">
        <f t="shared" si="29"/>
        <v>0.56865000895757856</v>
      </c>
      <c r="G308" s="2">
        <f t="shared" si="27"/>
        <v>-0.22760352057496203</v>
      </c>
      <c r="H308" s="2" t="str">
        <f t="shared" si="28"/>
        <v>Hold</v>
      </c>
    </row>
    <row r="309" spans="1:8" ht="13.5" x14ac:dyDescent="0.25">
      <c r="A309" s="3">
        <f>TITRES_STAT!B312</f>
        <v>42754</v>
      </c>
      <c r="B309" s="6">
        <f>TITRES_STAT!D312</f>
        <v>47.68</v>
      </c>
      <c r="C309" s="2">
        <f t="shared" si="24"/>
        <v>47.89652288913743</v>
      </c>
      <c r="D309" s="2">
        <f t="shared" si="26"/>
        <v>47.601152035907219</v>
      </c>
      <c r="E309" s="2">
        <f t="shared" si="25"/>
        <v>0.29537085323021017</v>
      </c>
      <c r="F309" s="2">
        <f t="shared" si="29"/>
        <v>0.51399417781210488</v>
      </c>
      <c r="G309" s="2">
        <f t="shared" si="27"/>
        <v>-0.21862332458189471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6">
        <f>TITRES_STAT!D313</f>
        <v>45.54</v>
      </c>
      <c r="C310" s="2">
        <f t="shared" si="24"/>
        <v>47.863211675423983</v>
      </c>
      <c r="D310" s="2">
        <f t="shared" si="26"/>
        <v>47.448474107321502</v>
      </c>
      <c r="E310" s="2">
        <f t="shared" si="25"/>
        <v>0.41473756810248119</v>
      </c>
      <c r="F310" s="2">
        <f t="shared" si="29"/>
        <v>0.49414285587018014</v>
      </c>
      <c r="G310" s="2">
        <f t="shared" si="27"/>
        <v>-7.9405287767698951E-2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6">
        <f>TITRES_STAT!D314</f>
        <v>45.54</v>
      </c>
      <c r="C311" s="2">
        <f t="shared" si="24"/>
        <v>47.835025263820299</v>
      </c>
      <c r="D311" s="2">
        <f t="shared" si="26"/>
        <v>47.307105654927319</v>
      </c>
      <c r="E311" s="2">
        <f t="shared" si="25"/>
        <v>0.5279196088929794</v>
      </c>
      <c r="F311" s="2">
        <f t="shared" si="29"/>
        <v>0.50089820647474004</v>
      </c>
      <c r="G311" s="2">
        <f t="shared" si="27"/>
        <v>2.702140241823936E-2</v>
      </c>
      <c r="H311" s="2" t="str">
        <f t="shared" si="28"/>
        <v>Sell</v>
      </c>
    </row>
    <row r="312" spans="1:8" ht="13.5" x14ac:dyDescent="0.25">
      <c r="A312" s="3">
        <f>TITRES_STAT!B315</f>
        <v>42759</v>
      </c>
      <c r="B312" s="6">
        <f>TITRES_STAT!D315</f>
        <v>45.54</v>
      </c>
      <c r="C312" s="2">
        <f t="shared" si="24"/>
        <v>47.811175223232567</v>
      </c>
      <c r="D312" s="2">
        <f t="shared" si="26"/>
        <v>47.176208939747518</v>
      </c>
      <c r="E312" s="2">
        <f t="shared" si="25"/>
        <v>0.63496628348504913</v>
      </c>
      <c r="F312" s="2">
        <f t="shared" si="29"/>
        <v>0.52771182187680188</v>
      </c>
      <c r="G312" s="2">
        <f t="shared" si="27"/>
        <v>0.10725446160824725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6">
        <f>TITRES_STAT!D316</f>
        <v>45.54</v>
      </c>
      <c r="C313" s="2">
        <f t="shared" si="24"/>
        <v>47.790994419658333</v>
      </c>
      <c r="D313" s="2">
        <f t="shared" si="26"/>
        <v>47.055008277543998</v>
      </c>
      <c r="E313" s="2">
        <f t="shared" si="25"/>
        <v>0.735986142114335</v>
      </c>
      <c r="F313" s="2">
        <f t="shared" si="29"/>
        <v>0.5693666859243085</v>
      </c>
      <c r="G313" s="2">
        <f t="shared" si="27"/>
        <v>0.16661945619002649</v>
      </c>
      <c r="H313" s="2" t="str">
        <f t="shared" si="28"/>
        <v>Sell</v>
      </c>
    </row>
    <row r="314" spans="1:8" ht="13.5" x14ac:dyDescent="0.25">
      <c r="A314" s="3">
        <f>TITRES_STAT!B317</f>
        <v>42761</v>
      </c>
      <c r="B314" s="6">
        <f>TITRES_STAT!D317</f>
        <v>43.5</v>
      </c>
      <c r="C314" s="2">
        <f t="shared" si="24"/>
        <v>47.773918355095518</v>
      </c>
      <c r="D314" s="2">
        <f t="shared" si="26"/>
        <v>46.791674331059255</v>
      </c>
      <c r="E314" s="2">
        <f t="shared" si="25"/>
        <v>0.98224402403626243</v>
      </c>
      <c r="F314" s="2">
        <f t="shared" si="29"/>
        <v>0.65194215354669927</v>
      </c>
      <c r="G314" s="2">
        <f t="shared" si="27"/>
        <v>0.33030187048956317</v>
      </c>
      <c r="H314" s="2" t="str">
        <f t="shared" si="28"/>
        <v>Sell</v>
      </c>
    </row>
    <row r="315" spans="1:8" ht="13.5" x14ac:dyDescent="0.25">
      <c r="A315" s="3">
        <f>TITRES_STAT!B318</f>
        <v>42762</v>
      </c>
      <c r="B315" s="6">
        <f>TITRES_STAT!D318</f>
        <v>43.5</v>
      </c>
      <c r="C315" s="2">
        <f t="shared" si="24"/>
        <v>47.759469377388513</v>
      </c>
      <c r="D315" s="2">
        <f t="shared" si="26"/>
        <v>46.547846602832642</v>
      </c>
      <c r="E315" s="2">
        <f t="shared" si="25"/>
        <v>1.2116227745558703</v>
      </c>
      <c r="F315" s="2">
        <f t="shared" si="29"/>
        <v>0.76387827774853356</v>
      </c>
      <c r="G315" s="2">
        <f t="shared" si="27"/>
        <v>0.44774449680733674</v>
      </c>
      <c r="H315" s="2" t="str">
        <f t="shared" si="28"/>
        <v>Sell</v>
      </c>
    </row>
    <row r="316" spans="1:8" ht="13.5" x14ac:dyDescent="0.25">
      <c r="A316" s="3">
        <f>TITRES_STAT!B319</f>
        <v>42765</v>
      </c>
      <c r="B316" s="6">
        <f>TITRES_STAT!D319</f>
        <v>43.5</v>
      </c>
      <c r="C316" s="2">
        <f t="shared" si="24"/>
        <v>47.747243319328746</v>
      </c>
      <c r="D316" s="2">
        <f t="shared" si="26"/>
        <v>46.322080187807998</v>
      </c>
      <c r="E316" s="2">
        <f t="shared" si="25"/>
        <v>1.4251631315207476</v>
      </c>
      <c r="F316" s="2">
        <f t="shared" si="29"/>
        <v>0.89613524850297654</v>
      </c>
      <c r="G316" s="2">
        <f t="shared" si="27"/>
        <v>0.52902788301777104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6">
        <f>TITRES_STAT!D320</f>
        <v>43.5</v>
      </c>
      <c r="C317" s="2">
        <f t="shared" si="24"/>
        <v>47.736898193278165</v>
      </c>
      <c r="D317" s="2">
        <f t="shared" si="26"/>
        <v>46.113037210933328</v>
      </c>
      <c r="E317" s="2">
        <f t="shared" si="25"/>
        <v>1.6238609823448371</v>
      </c>
      <c r="F317" s="2">
        <f t="shared" si="29"/>
        <v>1.0416803952713487</v>
      </c>
      <c r="G317" s="2">
        <f t="shared" si="27"/>
        <v>0.58218058707348841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6">
        <f>TITRES_STAT!D321</f>
        <v>43.5</v>
      </c>
      <c r="C318" s="2">
        <f t="shared" si="24"/>
        <v>47.728144625081526</v>
      </c>
      <c r="D318" s="2">
        <f t="shared" si="26"/>
        <v>45.91947889901234</v>
      </c>
      <c r="E318" s="2">
        <f t="shared" si="25"/>
        <v>1.8086657260691865</v>
      </c>
      <c r="F318" s="2">
        <f t="shared" si="29"/>
        <v>1.1950774614309163</v>
      </c>
      <c r="G318" s="2">
        <f t="shared" si="27"/>
        <v>0.61358826463827021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6">
        <f>TITRES_STAT!D322</f>
        <v>43.5</v>
      </c>
      <c r="C319" s="2">
        <f t="shared" si="24"/>
        <v>47.720737759684368</v>
      </c>
      <c r="D319" s="2">
        <f t="shared" si="26"/>
        <v>45.74025823982624</v>
      </c>
      <c r="E319" s="2">
        <f t="shared" si="25"/>
        <v>1.9804795198581289</v>
      </c>
      <c r="F319" s="2">
        <f t="shared" si="29"/>
        <v>1.3521578731163588</v>
      </c>
      <c r="G319" s="2">
        <f t="shared" si="27"/>
        <v>0.62832164674177005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6">
        <f>TITRES_STAT!D323</f>
        <v>43.5</v>
      </c>
      <c r="C320" s="2">
        <f t="shared" si="24"/>
        <v>47.38523964280985</v>
      </c>
      <c r="D320" s="2">
        <f t="shared" si="26"/>
        <v>45.574313185024295</v>
      </c>
      <c r="E320" s="2">
        <f t="shared" si="25"/>
        <v>1.8109264577855555</v>
      </c>
      <c r="F320" s="2">
        <f t="shared" si="29"/>
        <v>1.4439115900501982</v>
      </c>
      <c r="G320" s="2">
        <f t="shared" si="27"/>
        <v>0.3670148677353573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6">
        <f>TITRES_STAT!D324</f>
        <v>43.5</v>
      </c>
      <c r="C321" s="2">
        <f t="shared" si="24"/>
        <v>47.101356620839098</v>
      </c>
      <c r="D321" s="2">
        <f t="shared" si="26"/>
        <v>45.420660356503973</v>
      </c>
      <c r="E321" s="2">
        <f t="shared" si="25"/>
        <v>1.6806962643351255</v>
      </c>
      <c r="F321" s="2">
        <f t="shared" si="29"/>
        <v>1.4912685249071838</v>
      </c>
      <c r="G321" s="2">
        <f t="shared" si="27"/>
        <v>0.18942773942794178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6">
        <f>TITRES_STAT!D325</f>
        <v>43.5</v>
      </c>
      <c r="C322" s="2">
        <f t="shared" si="24"/>
        <v>46.861147909940769</v>
      </c>
      <c r="D322" s="2">
        <f t="shared" si="26"/>
        <v>45.278389218985161</v>
      </c>
      <c r="E322" s="2">
        <f t="shared" si="25"/>
        <v>1.5827586909556075</v>
      </c>
      <c r="F322" s="2">
        <f t="shared" si="29"/>
        <v>1.5095665581168687</v>
      </c>
      <c r="G322" s="2">
        <f t="shared" si="27"/>
        <v>7.3192132838738821E-2</v>
      </c>
      <c r="H322" s="2" t="str">
        <f t="shared" si="28"/>
        <v>Sell</v>
      </c>
    </row>
    <row r="323" spans="1:8" ht="13.5" x14ac:dyDescent="0.25">
      <c r="A323" s="3">
        <f>TITRES_STAT!B326</f>
        <v>42774</v>
      </c>
      <c r="B323" s="6">
        <f>TITRES_STAT!D326</f>
        <v>43.5</v>
      </c>
      <c r="C323" s="2">
        <f t="shared" si="24"/>
        <v>46.657894385334501</v>
      </c>
      <c r="D323" s="2">
        <f t="shared" si="26"/>
        <v>45.146656684245521</v>
      </c>
      <c r="E323" s="2">
        <f t="shared" si="25"/>
        <v>1.5112377010889801</v>
      </c>
      <c r="F323" s="2">
        <f t="shared" si="29"/>
        <v>1.509900786711291</v>
      </c>
      <c r="G323" s="2">
        <f t="shared" si="27"/>
        <v>1.3369143776891246E-3</v>
      </c>
      <c r="H323" s="2" t="str">
        <f t="shared" si="28"/>
        <v>Sell</v>
      </c>
    </row>
    <row r="324" spans="1:8" ht="13.5" x14ac:dyDescent="0.25">
      <c r="A324" s="3">
        <f>TITRES_STAT!B327</f>
        <v>42775</v>
      </c>
      <c r="B324" s="6">
        <f>TITRES_STAT!D327</f>
        <v>43.5</v>
      </c>
      <c r="C324" s="2">
        <f t="shared" si="24"/>
        <v>46.172064479898424</v>
      </c>
      <c r="D324" s="2">
        <f t="shared" si="26"/>
        <v>45.024682115042147</v>
      </c>
      <c r="E324" s="2">
        <f t="shared" si="25"/>
        <v>1.1473823648562771</v>
      </c>
      <c r="F324" s="2">
        <f t="shared" si="29"/>
        <v>1.4373971023402885</v>
      </c>
      <c r="G324" s="2">
        <f t="shared" si="27"/>
        <v>-0.29001473748401141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6">
        <f>TITRES_STAT!D328</f>
        <v>43.5</v>
      </c>
      <c r="C325" s="2">
        <f t="shared" si="24"/>
        <v>45.760977636837126</v>
      </c>
      <c r="D325" s="2">
        <f t="shared" si="26"/>
        <v>44.911742699113098</v>
      </c>
      <c r="E325" s="2">
        <f t="shared" si="25"/>
        <v>0.84923493772402736</v>
      </c>
      <c r="F325" s="2">
        <f t="shared" si="29"/>
        <v>1.3197646694170362</v>
      </c>
      <c r="G325" s="2">
        <f t="shared" si="27"/>
        <v>-0.47052973169300882</v>
      </c>
      <c r="H325" s="2" t="str">
        <f t="shared" si="28"/>
        <v>Hold</v>
      </c>
    </row>
    <row r="326" spans="1:8" ht="13.5" x14ac:dyDescent="0.25">
      <c r="A326" s="3">
        <f>TITRES_STAT!B329</f>
        <v>42779</v>
      </c>
      <c r="B326" s="6">
        <f>TITRES_STAT!D329</f>
        <v>43.5</v>
      </c>
      <c r="C326" s="2">
        <f t="shared" si="24"/>
        <v>45.413134923477571</v>
      </c>
      <c r="D326" s="2">
        <f t="shared" si="26"/>
        <v>44.807169165845458</v>
      </c>
      <c r="E326" s="2">
        <f t="shared" si="25"/>
        <v>0.60596575763211291</v>
      </c>
      <c r="F326" s="2">
        <f t="shared" si="29"/>
        <v>1.1770048870600516</v>
      </c>
      <c r="G326" s="2">
        <f t="shared" si="27"/>
        <v>-0.57103912942793866</v>
      </c>
      <c r="H326" s="2" t="str">
        <f t="shared" si="28"/>
        <v>Hold</v>
      </c>
    </row>
    <row r="327" spans="1:8" ht="13.5" x14ac:dyDescent="0.25">
      <c r="A327" s="3">
        <f>TITRES_STAT!B330</f>
        <v>42780</v>
      </c>
      <c r="B327" s="6">
        <f>TITRES_STAT!D330</f>
        <v>43.5</v>
      </c>
      <c r="C327" s="2">
        <f t="shared" si="24"/>
        <v>45.118806473711793</v>
      </c>
      <c r="D327" s="2">
        <f t="shared" si="26"/>
        <v>44.710341820227278</v>
      </c>
      <c r="E327" s="2">
        <f t="shared" si="25"/>
        <v>0.40846465348451488</v>
      </c>
      <c r="F327" s="2">
        <f t="shared" si="29"/>
        <v>1.0232968403449443</v>
      </c>
      <c r="G327" s="2">
        <f t="shared" si="27"/>
        <v>-0.6148321868604294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6">
        <f>TITRES_STAT!D331</f>
        <v>43.5</v>
      </c>
      <c r="C328" s="2">
        <f t="shared" si="24"/>
        <v>44.869759323909982</v>
      </c>
      <c r="D328" s="2">
        <f t="shared" si="26"/>
        <v>44.620686870580812</v>
      </c>
      <c r="E328" s="2">
        <f t="shared" si="25"/>
        <v>0.24907245332916972</v>
      </c>
      <c r="F328" s="2">
        <f t="shared" si="29"/>
        <v>0.8684519629417895</v>
      </c>
      <c r="G328" s="2">
        <f t="shared" si="27"/>
        <v>-0.61937950961261978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6">
        <f>TITRES_STAT!D332</f>
        <v>43.5</v>
      </c>
      <c r="C329" s="2">
        <f t="shared" si="24"/>
        <v>44.659027120231521</v>
      </c>
      <c r="D329" s="2">
        <f t="shared" si="26"/>
        <v>44.537673028315567</v>
      </c>
      <c r="E329" s="2">
        <f t="shared" si="25"/>
        <v>0.12135409191595414</v>
      </c>
      <c r="F329" s="2">
        <f t="shared" si="29"/>
        <v>0.71903238873662245</v>
      </c>
      <c r="G329" s="2">
        <f t="shared" si="27"/>
        <v>-0.59767829682066831</v>
      </c>
      <c r="H329" s="2" t="str">
        <f t="shared" si="28"/>
        <v>Hold</v>
      </c>
    </row>
    <row r="330" spans="1:8" ht="13.5" x14ac:dyDescent="0.25">
      <c r="A330" s="3">
        <f>TITRES_STAT!B333</f>
        <v>42783</v>
      </c>
      <c r="B330" s="6">
        <f>TITRES_STAT!D333</f>
        <v>43.5</v>
      </c>
      <c r="C330" s="2">
        <f t="shared" si="24"/>
        <v>44.48071525558052</v>
      </c>
      <c r="D330" s="2">
        <f t="shared" si="26"/>
        <v>44.46080835955145</v>
      </c>
      <c r="E330" s="2">
        <f t="shared" si="25"/>
        <v>1.9906896029070253E-2</v>
      </c>
      <c r="F330" s="2">
        <f t="shared" si="29"/>
        <v>0.57920729019511208</v>
      </c>
      <c r="G330" s="2">
        <f t="shared" si="27"/>
        <v>-0.55930039416604183</v>
      </c>
      <c r="H330" s="2" t="str">
        <f t="shared" si="28"/>
        <v>Hold</v>
      </c>
    </row>
    <row r="331" spans="1:8" ht="13.5" x14ac:dyDescent="0.25">
      <c r="A331" s="3">
        <f>TITRES_STAT!B334</f>
        <v>42786</v>
      </c>
      <c r="B331" s="6">
        <f>TITRES_STAT!D334</f>
        <v>43.5</v>
      </c>
      <c r="C331" s="2">
        <f t="shared" si="24"/>
        <v>44.329835985491208</v>
      </c>
      <c r="D331" s="2">
        <f t="shared" si="26"/>
        <v>44.389637369955047</v>
      </c>
      <c r="E331" s="2">
        <f t="shared" si="25"/>
        <v>-5.9801384463838758E-2</v>
      </c>
      <c r="F331" s="2">
        <f t="shared" si="29"/>
        <v>0.45140555526332193</v>
      </c>
      <c r="G331" s="2">
        <f t="shared" si="27"/>
        <v>-0.51120693972716069</v>
      </c>
      <c r="H331" s="2" t="str">
        <f t="shared" si="28"/>
        <v>Hold</v>
      </c>
    </row>
    <row r="332" spans="1:8" ht="13.5" x14ac:dyDescent="0.25">
      <c r="A332" s="3">
        <f>TITRES_STAT!B335</f>
        <v>42787</v>
      </c>
      <c r="B332" s="6">
        <f>TITRES_STAT!D335</f>
        <v>43.5</v>
      </c>
      <c r="C332" s="2">
        <f t="shared" si="24"/>
        <v>44.202168910800253</v>
      </c>
      <c r="D332" s="2">
        <f t="shared" si="26"/>
        <v>44.323738305513935</v>
      </c>
      <c r="E332" s="2">
        <f t="shared" si="25"/>
        <v>-0.12156939471368133</v>
      </c>
      <c r="F332" s="2">
        <f t="shared" si="29"/>
        <v>0.3368105652679213</v>
      </c>
      <c r="G332" s="2">
        <f t="shared" si="27"/>
        <v>-0.45837995998160264</v>
      </c>
      <c r="H332" s="2" t="str">
        <f t="shared" si="28"/>
        <v>Hold</v>
      </c>
    </row>
    <row r="333" spans="1:8" ht="13.5" x14ac:dyDescent="0.25">
      <c r="A333" s="3">
        <f>TITRES_STAT!B336</f>
        <v>42788</v>
      </c>
      <c r="B333" s="6">
        <f>TITRES_STAT!D336</f>
        <v>43.5</v>
      </c>
      <c r="C333" s="2">
        <f t="shared" si="24"/>
        <v>44.09414292452329</v>
      </c>
      <c r="D333" s="2">
        <f t="shared" si="26"/>
        <v>44.262720653253645</v>
      </c>
      <c r="E333" s="2">
        <f t="shared" si="25"/>
        <v>-0.16857772873035515</v>
      </c>
      <c r="F333" s="2">
        <f t="shared" si="29"/>
        <v>0.23573290646826603</v>
      </c>
      <c r="G333" s="2">
        <f t="shared" si="27"/>
        <v>-0.4043106351986212</v>
      </c>
      <c r="H333" s="2" t="str">
        <f t="shared" si="28"/>
        <v>Hold</v>
      </c>
    </row>
    <row r="334" spans="1:8" ht="13.5" x14ac:dyDescent="0.25">
      <c r="A334" s="3">
        <f>TITRES_STAT!B337</f>
        <v>42789</v>
      </c>
      <c r="B334" s="6">
        <f>TITRES_STAT!D337</f>
        <v>43.5</v>
      </c>
      <c r="C334" s="2">
        <f t="shared" si="24"/>
        <v>44.002736320750479</v>
      </c>
      <c r="D334" s="2">
        <f t="shared" si="26"/>
        <v>44.206222827086705</v>
      </c>
      <c r="E334" s="2">
        <f t="shared" si="25"/>
        <v>-0.20348650633622611</v>
      </c>
      <c r="F334" s="2">
        <f t="shared" si="29"/>
        <v>0.14788902390736761</v>
      </c>
      <c r="G334" s="2">
        <f t="shared" si="27"/>
        <v>-0.35137553024359369</v>
      </c>
      <c r="H334" s="2" t="str">
        <f t="shared" si="28"/>
        <v>Hold</v>
      </c>
    </row>
    <row r="335" spans="1:8" ht="13.5" x14ac:dyDescent="0.25">
      <c r="A335" s="3">
        <f>TITRES_STAT!B338</f>
        <v>42790</v>
      </c>
      <c r="B335" s="6">
        <f>TITRES_STAT!D338</f>
        <v>43.5</v>
      </c>
      <c r="C335" s="2">
        <f t="shared" ref="C335:C398" si="30">$C$4*B325+C334*(1-$C$4)</f>
        <v>43.925392271404249</v>
      </c>
      <c r="D335" s="2">
        <f t="shared" si="26"/>
        <v>44.153910025080279</v>
      </c>
      <c r="E335" s="2">
        <f t="shared" si="25"/>
        <v>-0.22851775367603011</v>
      </c>
      <c r="F335" s="2">
        <f t="shared" si="29"/>
        <v>7.2607668390688079E-2</v>
      </c>
      <c r="G335" s="2">
        <f t="shared" si="27"/>
        <v>-0.30112542206671822</v>
      </c>
      <c r="H335" s="2" t="str">
        <f t="shared" si="28"/>
        <v>Hold</v>
      </c>
    </row>
    <row r="336" spans="1:8" ht="13.5" x14ac:dyDescent="0.25">
      <c r="A336" s="3">
        <f>TITRES_STAT!B339</f>
        <v>42793</v>
      </c>
      <c r="B336" s="6">
        <f>TITRES_STAT!D339</f>
        <v>43.5</v>
      </c>
      <c r="C336" s="2">
        <f t="shared" si="30"/>
        <v>43.859947306572828</v>
      </c>
      <c r="D336" s="2">
        <f t="shared" si="26"/>
        <v>44.105472245444702</v>
      </c>
      <c r="E336" s="2">
        <f t="shared" si="25"/>
        <v>-0.2455249388718741</v>
      </c>
      <c r="F336" s="2">
        <f t="shared" si="29"/>
        <v>8.9811469381756437E-3</v>
      </c>
      <c r="G336" s="2">
        <f t="shared" si="27"/>
        <v>-0.25450608581004974</v>
      </c>
      <c r="H336" s="2" t="str">
        <f t="shared" si="28"/>
        <v>Hold</v>
      </c>
    </row>
    <row r="337" spans="1:8" ht="13.5" x14ac:dyDescent="0.25">
      <c r="A337" s="3">
        <f>TITRES_STAT!B340</f>
        <v>42794</v>
      </c>
      <c r="B337" s="6">
        <f>TITRES_STAT!D340</f>
        <v>43.5</v>
      </c>
      <c r="C337" s="2">
        <f t="shared" si="30"/>
        <v>43.804570797869317</v>
      </c>
      <c r="D337" s="2">
        <f t="shared" si="26"/>
        <v>44.060622449485834</v>
      </c>
      <c r="E337" s="2">
        <f t="shared" si="25"/>
        <v>-0.25605165161651655</v>
      </c>
      <c r="F337" s="2">
        <f t="shared" si="29"/>
        <v>-4.4025412772762798E-2</v>
      </c>
      <c r="G337" s="2">
        <f t="shared" si="27"/>
        <v>-0.21202623884375377</v>
      </c>
      <c r="H337" s="2" t="str">
        <f t="shared" si="28"/>
        <v>Hold</v>
      </c>
    </row>
    <row r="338" spans="1:8" ht="13.5" x14ac:dyDescent="0.25">
      <c r="A338" s="3">
        <f>TITRES_STAT!B341</f>
        <v>42795</v>
      </c>
      <c r="B338" s="6">
        <f>TITRES_STAT!D341</f>
        <v>43.5</v>
      </c>
      <c r="C338" s="2">
        <f t="shared" si="30"/>
        <v>43.757713752043266</v>
      </c>
      <c r="D338" s="2">
        <f t="shared" si="26"/>
        <v>44.019094860635029</v>
      </c>
      <c r="E338" s="2">
        <f t="shared" si="25"/>
        <v>-0.26138110859176322</v>
      </c>
      <c r="F338" s="2">
        <f t="shared" si="29"/>
        <v>-8.7496551936562889E-2</v>
      </c>
      <c r="G338" s="2">
        <f t="shared" si="27"/>
        <v>-0.17388455665520033</v>
      </c>
      <c r="H338" s="2" t="str">
        <f t="shared" si="28"/>
        <v>Hold</v>
      </c>
    </row>
    <row r="339" spans="1:8" ht="13.5" x14ac:dyDescent="0.25">
      <c r="A339" s="3">
        <f>TITRES_STAT!B342</f>
        <v>42796</v>
      </c>
      <c r="B339" s="6">
        <f>TITRES_STAT!D342</f>
        <v>43.5</v>
      </c>
      <c r="C339" s="2">
        <f t="shared" si="30"/>
        <v>43.718065482498147</v>
      </c>
      <c r="D339" s="2">
        <f t="shared" si="26"/>
        <v>43.980643389476882</v>
      </c>
      <c r="E339" s="2">
        <f t="shared" si="25"/>
        <v>-0.26257790697873418</v>
      </c>
      <c r="F339" s="2">
        <f t="shared" si="29"/>
        <v>-0.12251282294499716</v>
      </c>
      <c r="G339" s="2">
        <f t="shared" si="27"/>
        <v>-0.14006508403373702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6">
        <f>TITRES_STAT!D343</f>
        <v>43.5</v>
      </c>
      <c r="C340" s="2">
        <f t="shared" si="30"/>
        <v>43.684516946729204</v>
      </c>
      <c r="D340" s="2">
        <f t="shared" si="26"/>
        <v>43.945040175441555</v>
      </c>
      <c r="E340" s="2">
        <f t="shared" si="25"/>
        <v>-0.26052322871235134</v>
      </c>
      <c r="F340" s="2">
        <f t="shared" si="29"/>
        <v>-0.150114904098468</v>
      </c>
      <c r="G340" s="2">
        <f t="shared" si="27"/>
        <v>-0.11040832461388334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6">
        <f>TITRES_STAT!D344</f>
        <v>43.5</v>
      </c>
      <c r="C341" s="2">
        <f t="shared" si="30"/>
        <v>43.656129724155484</v>
      </c>
      <c r="D341" s="2">
        <f t="shared" si="26"/>
        <v>43.912074236519956</v>
      </c>
      <c r="E341" s="2">
        <f t="shared" si="25"/>
        <v>-0.25594451236447213</v>
      </c>
      <c r="F341" s="2">
        <f t="shared" si="29"/>
        <v>-0.17128082575166884</v>
      </c>
      <c r="G341" s="2">
        <f t="shared" si="27"/>
        <v>-8.4663686612803296E-2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6">
        <f>TITRES_STAT!D345</f>
        <v>43.5</v>
      </c>
      <c r="C342" s="2">
        <f t="shared" si="30"/>
        <v>43.632109766593103</v>
      </c>
      <c r="D342" s="2">
        <f t="shared" si="26"/>
        <v>43.881550218999962</v>
      </c>
      <c r="E342" s="2">
        <f t="shared" si="25"/>
        <v>-0.24944045240685853</v>
      </c>
      <c r="F342" s="2">
        <f t="shared" si="29"/>
        <v>-0.1869127510827068</v>
      </c>
      <c r="G342" s="2">
        <f t="shared" si="27"/>
        <v>-6.2527701324151724E-2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6">
        <f>TITRES_STAT!D346</f>
        <v>43.5</v>
      </c>
      <c r="C343" s="2">
        <f t="shared" si="30"/>
        <v>43.611785187117242</v>
      </c>
      <c r="D343" s="2">
        <f t="shared" si="26"/>
        <v>43.853287239814776</v>
      </c>
      <c r="E343" s="2">
        <f t="shared" si="25"/>
        <v>-0.241502052697534</v>
      </c>
      <c r="F343" s="2">
        <f t="shared" si="29"/>
        <v>-0.19783061140567226</v>
      </c>
      <c r="G343" s="2">
        <f t="shared" si="27"/>
        <v>-4.3671441291861735E-2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6">
        <f>TITRES_STAT!D347</f>
        <v>43.5</v>
      </c>
      <c r="C344" s="2">
        <f t="shared" si="30"/>
        <v>43.594587466022283</v>
      </c>
      <c r="D344" s="2">
        <f t="shared" si="26"/>
        <v>43.827117814643309</v>
      </c>
      <c r="E344" s="2">
        <f t="shared" si="25"/>
        <v>-0.23253034862102595</v>
      </c>
      <c r="F344" s="2">
        <f t="shared" si="29"/>
        <v>-0.20477055884874301</v>
      </c>
      <c r="G344" s="2">
        <f t="shared" si="27"/>
        <v>-2.7759789772282939E-2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6">
        <f>TITRES_STAT!D348</f>
        <v>43.5</v>
      </c>
      <c r="C345" s="2">
        <f t="shared" si="30"/>
        <v>43.580035548172702</v>
      </c>
      <c r="D345" s="2">
        <f t="shared" si="26"/>
        <v>43.802886865410471</v>
      </c>
      <c r="E345" s="2">
        <f t="shared" si="25"/>
        <v>-0.22285131723776885</v>
      </c>
      <c r="F345" s="2">
        <f t="shared" si="29"/>
        <v>-0.2083867105265482</v>
      </c>
      <c r="G345" s="2">
        <f t="shared" si="27"/>
        <v>-1.4464606711220657E-2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6">
        <f>TITRES_STAT!D349</f>
        <v>43.5</v>
      </c>
      <c r="C346" s="2">
        <f t="shared" si="30"/>
        <v>43.567722386915364</v>
      </c>
      <c r="D346" s="2">
        <f t="shared" si="26"/>
        <v>43.780450801305989</v>
      </c>
      <c r="E346" s="2">
        <f t="shared" si="25"/>
        <v>-0.21272841439062518</v>
      </c>
      <c r="F346" s="2">
        <f t="shared" si="29"/>
        <v>-0.20925505129936361</v>
      </c>
      <c r="G346" s="2">
        <f t="shared" si="27"/>
        <v>-3.473363091261561E-3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6">
        <f>TITRES_STAT!D350</f>
        <v>43.5</v>
      </c>
      <c r="C347" s="2">
        <f t="shared" si="30"/>
        <v>43.557303558159155</v>
      </c>
      <c r="D347" s="2">
        <f t="shared" si="26"/>
        <v>43.759676667875915</v>
      </c>
      <c r="E347" s="2">
        <f t="shared" si="25"/>
        <v>-0.20237310971675981</v>
      </c>
      <c r="F347" s="2">
        <f t="shared" si="29"/>
        <v>-0.20787866298284288</v>
      </c>
      <c r="G347" s="2">
        <f t="shared" si="27"/>
        <v>5.5055532660830686E-3</v>
      </c>
      <c r="H347" s="2" t="str">
        <f t="shared" si="28"/>
        <v>Sell</v>
      </c>
    </row>
    <row r="348" spans="1:8" ht="13.5" x14ac:dyDescent="0.25">
      <c r="A348" s="3">
        <f>TITRES_STAT!B351</f>
        <v>42809</v>
      </c>
      <c r="B348" s="6">
        <f>TITRES_STAT!D351</f>
        <v>43.5</v>
      </c>
      <c r="C348" s="2">
        <f t="shared" si="30"/>
        <v>43.548487626134673</v>
      </c>
      <c r="D348" s="2">
        <f t="shared" si="26"/>
        <v>43.740441359144363</v>
      </c>
      <c r="E348" s="2">
        <f t="shared" ref="E348:E411" si="31">C348-D348</f>
        <v>-0.1919537330096901</v>
      </c>
      <c r="F348" s="2">
        <f t="shared" si="29"/>
        <v>-0.20469367698821234</v>
      </c>
      <c r="G348" s="2">
        <f t="shared" si="27"/>
        <v>1.2739943978522239E-2</v>
      </c>
      <c r="H348" s="2" t="str">
        <f t="shared" si="28"/>
        <v>Sell</v>
      </c>
    </row>
    <row r="349" spans="1:8" ht="13.5" x14ac:dyDescent="0.25">
      <c r="A349" s="3">
        <f>TITRES_STAT!B352</f>
        <v>42810</v>
      </c>
      <c r="B349" s="6">
        <f>TITRES_STAT!D352</f>
        <v>43.5</v>
      </c>
      <c r="C349" s="2">
        <f t="shared" si="30"/>
        <v>43.541027991344727</v>
      </c>
      <c r="D349" s="2">
        <f t="shared" ref="D349:D412" si="32">$D$4*B349+(1-$D$4)*D348</f>
        <v>43.722630888096631</v>
      </c>
      <c r="E349" s="2">
        <f t="shared" si="31"/>
        <v>-0.18160289675190455</v>
      </c>
      <c r="F349" s="2">
        <f t="shared" si="29"/>
        <v>-0.2000755209409508</v>
      </c>
      <c r="G349" s="2">
        <f t="shared" si="27"/>
        <v>1.8472624189046244E-2</v>
      </c>
      <c r="H349" s="2" t="str">
        <f t="shared" si="28"/>
        <v>Sell</v>
      </c>
    </row>
    <row r="350" spans="1:8" ht="13.5" x14ac:dyDescent="0.25">
      <c r="A350" s="3">
        <f>TITRES_STAT!B353</f>
        <v>42811</v>
      </c>
      <c r="B350" s="6">
        <f>TITRES_STAT!D353</f>
        <v>43.5</v>
      </c>
      <c r="C350" s="2">
        <f t="shared" si="30"/>
        <v>43.534715992676311</v>
      </c>
      <c r="D350" s="2">
        <f t="shared" si="32"/>
        <v>43.706139711200585</v>
      </c>
      <c r="E350" s="2">
        <f t="shared" si="31"/>
        <v>-0.17142371852427374</v>
      </c>
      <c r="F350" s="2">
        <f t="shared" si="29"/>
        <v>-0.19434516045761541</v>
      </c>
      <c r="G350" s="2">
        <f t="shared" si="27"/>
        <v>2.2921441933341669E-2</v>
      </c>
      <c r="H350" s="2" t="str">
        <f t="shared" si="28"/>
        <v>Sell</v>
      </c>
    </row>
    <row r="351" spans="1:8" ht="13.5" x14ac:dyDescent="0.25">
      <c r="A351" s="3">
        <f>TITRES_STAT!B354</f>
        <v>42815</v>
      </c>
      <c r="B351" s="6">
        <f>TITRES_STAT!D354</f>
        <v>43.5</v>
      </c>
      <c r="C351" s="2">
        <f t="shared" si="30"/>
        <v>43.529375070726111</v>
      </c>
      <c r="D351" s="2">
        <f t="shared" si="32"/>
        <v>43.690870102963501</v>
      </c>
      <c r="E351" s="2">
        <f t="shared" si="31"/>
        <v>-0.16149503223739003</v>
      </c>
      <c r="F351" s="2">
        <f t="shared" si="29"/>
        <v>-0.18777513481357036</v>
      </c>
      <c r="G351" s="2">
        <f t="shared" si="27"/>
        <v>2.6280102576180325E-2</v>
      </c>
      <c r="H351" s="2" t="str">
        <f t="shared" si="28"/>
        <v>Sell</v>
      </c>
    </row>
    <row r="352" spans="1:8" ht="13.5" x14ac:dyDescent="0.25">
      <c r="A352" s="3">
        <f>TITRES_STAT!B355</f>
        <v>42816</v>
      </c>
      <c r="B352" s="6">
        <f>TITRES_STAT!D355</f>
        <v>43.5</v>
      </c>
      <c r="C352" s="2">
        <f t="shared" si="30"/>
        <v>43.524855829075939</v>
      </c>
      <c r="D352" s="2">
        <f t="shared" si="32"/>
        <v>43.676731576818057</v>
      </c>
      <c r="E352" s="2">
        <f t="shared" si="31"/>
        <v>-0.15187574774211754</v>
      </c>
      <c r="F352" s="2">
        <f t="shared" si="29"/>
        <v>-0.18059525739927981</v>
      </c>
      <c r="G352" s="2">
        <f t="shared" si="27"/>
        <v>2.8719509657162273E-2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6">
        <f>TITRES_STAT!D356</f>
        <v>43.5</v>
      </c>
      <c r="C353" s="2">
        <f t="shared" si="30"/>
        <v>43.521031855371952</v>
      </c>
      <c r="D353" s="2">
        <f t="shared" si="32"/>
        <v>43.663640348905609</v>
      </c>
      <c r="E353" s="2">
        <f t="shared" si="31"/>
        <v>-0.14260849353365757</v>
      </c>
      <c r="F353" s="2">
        <f t="shared" si="29"/>
        <v>-0.17299790462615539</v>
      </c>
      <c r="G353" s="2">
        <f t="shared" si="27"/>
        <v>3.038941109249782E-2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6">
        <f>TITRES_STAT!D357</f>
        <v>43.5</v>
      </c>
      <c r="C354" s="2">
        <f t="shared" si="30"/>
        <v>43.517796185314729</v>
      </c>
      <c r="D354" s="2">
        <f t="shared" si="32"/>
        <v>43.651518841579268</v>
      </c>
      <c r="E354" s="2">
        <f t="shared" si="31"/>
        <v>-0.13372265626453839</v>
      </c>
      <c r="F354" s="2">
        <f t="shared" si="29"/>
        <v>-0.16514285495383199</v>
      </c>
      <c r="G354" s="2">
        <f t="shared" si="27"/>
        <v>3.1420198689293605E-2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6">
        <f>TITRES_STAT!D358</f>
        <v>43.5</v>
      </c>
      <c r="C355" s="2">
        <f t="shared" si="30"/>
        <v>43.515058310650929</v>
      </c>
      <c r="D355" s="2">
        <f t="shared" si="32"/>
        <v>43.640295223684504</v>
      </c>
      <c r="E355" s="2">
        <f t="shared" si="31"/>
        <v>-0.12523691303357509</v>
      </c>
      <c r="F355" s="2">
        <f t="shared" si="29"/>
        <v>-0.15716166656978062</v>
      </c>
      <c r="G355" s="2">
        <f t="shared" si="27"/>
        <v>3.1924753536205525E-2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6">
        <f>TITRES_STAT!D359</f>
        <v>42.2</v>
      </c>
      <c r="C356" s="2">
        <f t="shared" si="30"/>
        <v>43.512741647473867</v>
      </c>
      <c r="D356" s="2">
        <f t="shared" si="32"/>
        <v>43.533606688596763</v>
      </c>
      <c r="E356" s="2">
        <f t="shared" si="31"/>
        <v>-2.0865041122895889E-2</v>
      </c>
      <c r="F356" s="2">
        <f t="shared" si="29"/>
        <v>-0.12990234148040367</v>
      </c>
      <c r="G356" s="2">
        <f t="shared" ref="G356:G419" si="33">E356-F356</f>
        <v>0.10903730035750778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6">
        <f>TITRES_STAT!D360</f>
        <v>42.2</v>
      </c>
      <c r="C357" s="2">
        <f t="shared" si="30"/>
        <v>43.510781394016348</v>
      </c>
      <c r="D357" s="2">
        <f t="shared" si="32"/>
        <v>43.434821007959968</v>
      </c>
      <c r="E357" s="2">
        <f t="shared" si="31"/>
        <v>7.5960386056380003E-2</v>
      </c>
      <c r="F357" s="2">
        <f t="shared" ref="F357:F420" si="35">(E357*(2/(10)))+((1-(2/10))*F356)</f>
        <v>-8.8729795973046949E-2</v>
      </c>
      <c r="G357" s="2">
        <f t="shared" si="33"/>
        <v>0.16469018202942695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6">
        <f>TITRES_STAT!D361</f>
        <v>42.2</v>
      </c>
      <c r="C358" s="2">
        <f t="shared" si="30"/>
        <v>43.509122718013835</v>
      </c>
      <c r="D358" s="2">
        <f t="shared" si="32"/>
        <v>43.34335278514812</v>
      </c>
      <c r="E358" s="2">
        <f t="shared" si="31"/>
        <v>0.16576993286571451</v>
      </c>
      <c r="F358" s="2">
        <f t="shared" si="35"/>
        <v>-3.7829850205294654E-2</v>
      </c>
      <c r="G358" s="2">
        <f t="shared" si="33"/>
        <v>0.20359978307100918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6">
        <f>TITRES_STAT!D362</f>
        <v>42.2</v>
      </c>
      <c r="C359" s="2">
        <f t="shared" si="30"/>
        <v>43.507719222934782</v>
      </c>
      <c r="D359" s="2">
        <f t="shared" si="32"/>
        <v>43.258659986248261</v>
      </c>
      <c r="E359" s="2">
        <f t="shared" si="31"/>
        <v>0.24905923668652008</v>
      </c>
      <c r="F359" s="2">
        <f t="shared" si="35"/>
        <v>1.9547967173068292E-2</v>
      </c>
      <c r="G359" s="2">
        <f t="shared" si="33"/>
        <v>0.2295112695134518</v>
      </c>
      <c r="H359" s="2" t="str">
        <f t="shared" si="34"/>
        <v>Sell</v>
      </c>
    </row>
    <row r="360" spans="1:8" ht="13.5" x14ac:dyDescent="0.25">
      <c r="A360" s="3">
        <f>TITRES_STAT!B363</f>
        <v>42828</v>
      </c>
      <c r="B360" s="6">
        <f>TITRES_STAT!D363</f>
        <v>42.2</v>
      </c>
      <c r="C360" s="2">
        <f t="shared" si="30"/>
        <v>43.506531650175582</v>
      </c>
      <c r="D360" s="2">
        <f t="shared" si="32"/>
        <v>43.180240728007654</v>
      </c>
      <c r="E360" s="2">
        <f t="shared" si="31"/>
        <v>0.32629092216792799</v>
      </c>
      <c r="F360" s="2">
        <f t="shared" si="35"/>
        <v>8.0896558172040223E-2</v>
      </c>
      <c r="G360" s="2">
        <f t="shared" si="33"/>
        <v>0.24539436399588777</v>
      </c>
      <c r="H360" s="2" t="str">
        <f t="shared" si="34"/>
        <v>Sell</v>
      </c>
    </row>
    <row r="361" spans="1:8" ht="13.5" x14ac:dyDescent="0.25">
      <c r="A361" s="3">
        <f>TITRES_STAT!B364</f>
        <v>42829</v>
      </c>
      <c r="B361" s="6">
        <f>TITRES_STAT!D364</f>
        <v>42.2</v>
      </c>
      <c r="C361" s="2">
        <f t="shared" si="30"/>
        <v>43.505526780917798</v>
      </c>
      <c r="D361" s="2">
        <f t="shared" si="32"/>
        <v>43.107630303710792</v>
      </c>
      <c r="E361" s="2">
        <f t="shared" si="31"/>
        <v>0.39789647720700572</v>
      </c>
      <c r="F361" s="2">
        <f t="shared" si="35"/>
        <v>0.14429654197903333</v>
      </c>
      <c r="G361" s="2">
        <f t="shared" si="33"/>
        <v>0.25359993522797242</v>
      </c>
      <c r="H361" s="2" t="str">
        <f t="shared" si="34"/>
        <v>Sell</v>
      </c>
    </row>
    <row r="362" spans="1:8" ht="13.5" x14ac:dyDescent="0.25">
      <c r="A362" s="3">
        <f>TITRES_STAT!B365</f>
        <v>42830</v>
      </c>
      <c r="B362" s="6">
        <f>TITRES_STAT!D365</f>
        <v>42.2</v>
      </c>
      <c r="C362" s="2">
        <f t="shared" si="30"/>
        <v>43.504676506930444</v>
      </c>
      <c r="D362" s="2">
        <f t="shared" si="32"/>
        <v>43.040398429361844</v>
      </c>
      <c r="E362" s="2">
        <f t="shared" si="31"/>
        <v>0.46427807756860062</v>
      </c>
      <c r="F362" s="2">
        <f t="shared" si="35"/>
        <v>0.20829284909694679</v>
      </c>
      <c r="G362" s="2">
        <f t="shared" si="33"/>
        <v>0.25598522847165384</v>
      </c>
      <c r="H362" s="2" t="str">
        <f t="shared" si="34"/>
        <v>Sell</v>
      </c>
    </row>
    <row r="363" spans="1:8" ht="13.5" x14ac:dyDescent="0.25">
      <c r="A363" s="3">
        <f>TITRES_STAT!B366</f>
        <v>42831</v>
      </c>
      <c r="B363" s="6">
        <f>TITRES_STAT!D366</f>
        <v>42.2</v>
      </c>
      <c r="C363" s="2">
        <f t="shared" si="30"/>
        <v>43.503957044325759</v>
      </c>
      <c r="D363" s="2">
        <f t="shared" si="32"/>
        <v>42.97814669385356</v>
      </c>
      <c r="E363" s="2">
        <f t="shared" si="31"/>
        <v>0.52581035047219871</v>
      </c>
      <c r="F363" s="2">
        <f t="shared" si="35"/>
        <v>0.2717963493719972</v>
      </c>
      <c r="G363" s="2">
        <f t="shared" si="33"/>
        <v>0.2540140011002015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6">
        <f>TITRES_STAT!D367</f>
        <v>42.2</v>
      </c>
      <c r="C364" s="2">
        <f t="shared" si="30"/>
        <v>43.503348268275644</v>
      </c>
      <c r="D364" s="2">
        <f t="shared" si="32"/>
        <v>42.920506198012554</v>
      </c>
      <c r="E364" s="2">
        <f t="shared" si="31"/>
        <v>0.58284207026309076</v>
      </c>
      <c r="F364" s="2">
        <f t="shared" si="35"/>
        <v>0.33400549355021592</v>
      </c>
      <c r="G364" s="2">
        <f t="shared" si="33"/>
        <v>0.24883657671287485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6">
        <f>TITRES_STAT!D368</f>
        <v>42.2</v>
      </c>
      <c r="C365" s="2">
        <f t="shared" si="30"/>
        <v>43.50283315007939</v>
      </c>
      <c r="D365" s="2">
        <f t="shared" si="32"/>
        <v>42.867135368530143</v>
      </c>
      <c r="E365" s="2">
        <f t="shared" si="31"/>
        <v>0.63569778154924705</v>
      </c>
      <c r="F365" s="2">
        <f t="shared" si="35"/>
        <v>0.39434395115002213</v>
      </c>
      <c r="G365" s="2">
        <f t="shared" si="33"/>
        <v>0.24135383039922492</v>
      </c>
      <c r="H365" s="2" t="str">
        <f t="shared" si="34"/>
        <v>Sell</v>
      </c>
    </row>
    <row r="366" spans="1:8" ht="13.5" x14ac:dyDescent="0.25">
      <c r="A366" s="3">
        <f>TITRES_STAT!B369</f>
        <v>42836</v>
      </c>
      <c r="B366" s="6">
        <f>TITRES_STAT!D369</f>
        <v>42.2</v>
      </c>
      <c r="C366" s="2">
        <f t="shared" si="30"/>
        <v>43.302397280836402</v>
      </c>
      <c r="D366" s="2">
        <f t="shared" si="32"/>
        <v>42.817717933824206</v>
      </c>
      <c r="E366" s="2">
        <f t="shared" si="31"/>
        <v>0.48467934701219662</v>
      </c>
      <c r="F366" s="2">
        <f t="shared" si="35"/>
        <v>0.41241103032245702</v>
      </c>
      <c r="G366" s="2">
        <f t="shared" si="33"/>
        <v>7.2268316689739598E-2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6">
        <f>TITRES_STAT!D370</f>
        <v>42.2</v>
      </c>
      <c r="C367" s="2">
        <f t="shared" si="30"/>
        <v>43.132797699169259</v>
      </c>
      <c r="D367" s="2">
        <f t="shared" si="32"/>
        <v>42.77196104983723</v>
      </c>
      <c r="E367" s="2">
        <f t="shared" si="31"/>
        <v>0.36083664933202897</v>
      </c>
      <c r="F367" s="2">
        <f t="shared" si="35"/>
        <v>0.40209615412437144</v>
      </c>
      <c r="G367" s="2">
        <f t="shared" si="33"/>
        <v>-4.1259504792342472E-2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6">
        <f>TITRES_STAT!D371</f>
        <v>42.2</v>
      </c>
      <c r="C368" s="2">
        <f t="shared" si="30"/>
        <v>42.989290360835525</v>
      </c>
      <c r="D368" s="2">
        <f t="shared" si="32"/>
        <v>42.7295935646641</v>
      </c>
      <c r="E368" s="2">
        <f t="shared" si="31"/>
        <v>0.2596967961714256</v>
      </c>
      <c r="F368" s="2">
        <f t="shared" si="35"/>
        <v>0.37361628253378226</v>
      </c>
      <c r="G368" s="2">
        <f t="shared" si="33"/>
        <v>-0.11391948636235666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6">
        <f>TITRES_STAT!D372</f>
        <v>42.2</v>
      </c>
      <c r="C369" s="2">
        <f t="shared" si="30"/>
        <v>42.867861074553133</v>
      </c>
      <c r="D369" s="2">
        <f t="shared" si="32"/>
        <v>42.690364411726023</v>
      </c>
      <c r="E369" s="2">
        <f t="shared" si="31"/>
        <v>0.17749666282711019</v>
      </c>
      <c r="F369" s="2">
        <f t="shared" si="35"/>
        <v>0.33439235859244787</v>
      </c>
      <c r="G369" s="2">
        <f t="shared" si="33"/>
        <v>-0.15689569576533768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6">
        <f>TITRES_STAT!D373</f>
        <v>42.2</v>
      </c>
      <c r="C370" s="2">
        <f t="shared" si="30"/>
        <v>42.765113216929571</v>
      </c>
      <c r="D370" s="2">
        <f t="shared" si="32"/>
        <v>42.65404112196854</v>
      </c>
      <c r="E370" s="2">
        <f t="shared" si="31"/>
        <v>0.1110720949610311</v>
      </c>
      <c r="F370" s="2">
        <f t="shared" si="35"/>
        <v>0.28972830586616455</v>
      </c>
      <c r="G370" s="2">
        <f t="shared" si="33"/>
        <v>-0.17865621090513345</v>
      </c>
      <c r="H370" s="2" t="str">
        <f t="shared" si="34"/>
        <v>Hold</v>
      </c>
    </row>
    <row r="371" spans="1:8" ht="13.5" x14ac:dyDescent="0.25">
      <c r="A371" s="3">
        <f>TITRES_STAT!B374</f>
        <v>42843</v>
      </c>
      <c r="B371" s="6">
        <f>TITRES_STAT!D374</f>
        <v>42.2</v>
      </c>
      <c r="C371" s="2">
        <f t="shared" si="30"/>
        <v>42.678172722017329</v>
      </c>
      <c r="D371" s="2">
        <f t="shared" si="32"/>
        <v>42.62040844626717</v>
      </c>
      <c r="E371" s="2">
        <f t="shared" si="31"/>
        <v>5.77642757501593E-2</v>
      </c>
      <c r="F371" s="2">
        <f t="shared" si="35"/>
        <v>0.24333549984296349</v>
      </c>
      <c r="G371" s="2">
        <f t="shared" si="33"/>
        <v>-0.18557122409280419</v>
      </c>
      <c r="H371" s="2" t="str">
        <f t="shared" si="34"/>
        <v>Hold</v>
      </c>
    </row>
    <row r="372" spans="1:8" ht="13.5" x14ac:dyDescent="0.25">
      <c r="A372" s="3">
        <f>TITRES_STAT!B375</f>
        <v>42844</v>
      </c>
      <c r="B372" s="6">
        <f>TITRES_STAT!D375</f>
        <v>41</v>
      </c>
      <c r="C372" s="2">
        <f t="shared" si="30"/>
        <v>42.604607687860813</v>
      </c>
      <c r="D372" s="2">
        <f t="shared" si="32"/>
        <v>42.500378190988123</v>
      </c>
      <c r="E372" s="2">
        <f t="shared" si="31"/>
        <v>0.10422949687269067</v>
      </c>
      <c r="F372" s="2">
        <f t="shared" si="35"/>
        <v>0.21551429924890891</v>
      </c>
      <c r="G372" s="2">
        <f t="shared" si="33"/>
        <v>-0.11128480237621824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6">
        <f>TITRES_STAT!D376</f>
        <v>41</v>
      </c>
      <c r="C373" s="2">
        <f t="shared" si="30"/>
        <v>42.542360351266836</v>
      </c>
      <c r="D373" s="2">
        <f t="shared" si="32"/>
        <v>42.389239065729747</v>
      </c>
      <c r="E373" s="2">
        <f t="shared" si="31"/>
        <v>0.15312128553708959</v>
      </c>
      <c r="F373" s="2">
        <f t="shared" si="35"/>
        <v>0.20303569650654507</v>
      </c>
      <c r="G373" s="2">
        <f t="shared" si="33"/>
        <v>-4.9914410969455481E-2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6">
        <f>TITRES_STAT!D377</f>
        <v>41.2</v>
      </c>
      <c r="C374" s="2">
        <f t="shared" si="30"/>
        <v>42.489689527995012</v>
      </c>
      <c r="D374" s="2">
        <f t="shared" si="32"/>
        <v>42.301147283083097</v>
      </c>
      <c r="E374" s="2">
        <f t="shared" si="31"/>
        <v>0.18854224491191474</v>
      </c>
      <c r="F374" s="2">
        <f t="shared" si="35"/>
        <v>0.20013700618761904</v>
      </c>
      <c r="G374" s="2">
        <f t="shared" si="33"/>
        <v>-1.1594761275704302E-2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6">
        <f>TITRES_STAT!D378</f>
        <v>41.2</v>
      </c>
      <c r="C375" s="2">
        <f t="shared" si="30"/>
        <v>42.44512190830347</v>
      </c>
      <c r="D375" s="2">
        <f t="shared" si="32"/>
        <v>42.219580817669531</v>
      </c>
      <c r="E375" s="2">
        <f t="shared" si="31"/>
        <v>0.22554109063393923</v>
      </c>
      <c r="F375" s="2">
        <f t="shared" si="35"/>
        <v>0.20521782307688308</v>
      </c>
      <c r="G375" s="2">
        <f t="shared" si="33"/>
        <v>2.0323267557056157E-2</v>
      </c>
      <c r="H375" s="2" t="str">
        <f t="shared" si="34"/>
        <v>Sell</v>
      </c>
    </row>
    <row r="376" spans="1:8" ht="13.5" x14ac:dyDescent="0.25">
      <c r="A376" s="3">
        <f>TITRES_STAT!B379</f>
        <v>42850</v>
      </c>
      <c r="B376" s="6">
        <f>TITRES_STAT!D379</f>
        <v>41.2</v>
      </c>
      <c r="C376" s="2">
        <f t="shared" si="30"/>
        <v>42.407410845487547</v>
      </c>
      <c r="D376" s="2">
        <f t="shared" si="32"/>
        <v>42.144056312656971</v>
      </c>
      <c r="E376" s="2">
        <f t="shared" si="31"/>
        <v>0.26335453283057575</v>
      </c>
      <c r="F376" s="2">
        <f t="shared" si="35"/>
        <v>0.21684516502762161</v>
      </c>
      <c r="G376" s="2">
        <f t="shared" si="33"/>
        <v>4.6509367802954144E-2</v>
      </c>
      <c r="H376" s="2" t="str">
        <f t="shared" si="34"/>
        <v>Sell</v>
      </c>
    </row>
    <row r="377" spans="1:8" ht="13.5" x14ac:dyDescent="0.25">
      <c r="A377" s="3">
        <f>TITRES_STAT!B380</f>
        <v>42851</v>
      </c>
      <c r="B377" s="6">
        <f>TITRES_STAT!D380</f>
        <v>41.2</v>
      </c>
      <c r="C377" s="2">
        <f t="shared" si="30"/>
        <v>42.375501484643308</v>
      </c>
      <c r="D377" s="2">
        <f t="shared" si="32"/>
        <v>42.074126215423121</v>
      </c>
      <c r="E377" s="2">
        <f t="shared" si="31"/>
        <v>0.30137526922018765</v>
      </c>
      <c r="F377" s="2">
        <f t="shared" si="35"/>
        <v>0.23375118586613483</v>
      </c>
      <c r="G377" s="2">
        <f t="shared" si="33"/>
        <v>6.7624083354052816E-2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6">
        <f>TITRES_STAT!D381</f>
        <v>41.2</v>
      </c>
      <c r="C378" s="2">
        <f t="shared" si="30"/>
        <v>42.348501256236645</v>
      </c>
      <c r="D378" s="2">
        <f t="shared" si="32"/>
        <v>42.009376125391775</v>
      </c>
      <c r="E378" s="2">
        <f t="shared" si="31"/>
        <v>0.33912513084487017</v>
      </c>
      <c r="F378" s="2">
        <f t="shared" si="35"/>
        <v>0.25482597486188191</v>
      </c>
      <c r="G378" s="2">
        <f t="shared" si="33"/>
        <v>8.4299155982988261E-2</v>
      </c>
      <c r="H378" s="2" t="str">
        <f t="shared" si="34"/>
        <v>Sell</v>
      </c>
    </row>
    <row r="379" spans="1:8" ht="13.5" x14ac:dyDescent="0.25">
      <c r="A379" s="3">
        <f>TITRES_STAT!B382</f>
        <v>42853</v>
      </c>
      <c r="B379" s="6">
        <f>TITRES_STAT!D382</f>
        <v>41.18</v>
      </c>
      <c r="C379" s="2">
        <f t="shared" si="30"/>
        <v>42.325654909123315</v>
      </c>
      <c r="D379" s="2">
        <f t="shared" si="32"/>
        <v>41.947940856844241</v>
      </c>
      <c r="E379" s="2">
        <f t="shared" si="31"/>
        <v>0.37771405227907451</v>
      </c>
      <c r="F379" s="2">
        <f t="shared" si="35"/>
        <v>0.27940359034532047</v>
      </c>
      <c r="G379" s="2">
        <f t="shared" si="33"/>
        <v>9.8310461933754034E-2</v>
      </c>
      <c r="H379" s="2" t="str">
        <f t="shared" si="34"/>
        <v>Sell</v>
      </c>
    </row>
    <row r="380" spans="1:8" ht="13.5" x14ac:dyDescent="0.25">
      <c r="A380" s="3">
        <f>TITRES_STAT!B383</f>
        <v>42857</v>
      </c>
      <c r="B380" s="6">
        <f>TITRES_STAT!D383</f>
        <v>41.18</v>
      </c>
      <c r="C380" s="2">
        <f t="shared" si="30"/>
        <v>42.306323384642802</v>
      </c>
      <c r="D380" s="2">
        <f t="shared" si="32"/>
        <v>41.891056348929858</v>
      </c>
      <c r="E380" s="2">
        <f t="shared" si="31"/>
        <v>0.41526703571294377</v>
      </c>
      <c r="F380" s="2">
        <f t="shared" si="35"/>
        <v>0.30657627941884513</v>
      </c>
      <c r="G380" s="2">
        <f t="shared" si="33"/>
        <v>0.10869075629409863</v>
      </c>
      <c r="H380" s="2" t="str">
        <f t="shared" si="34"/>
        <v>Sell</v>
      </c>
    </row>
    <row r="381" spans="1:8" ht="13.5" x14ac:dyDescent="0.25">
      <c r="A381" s="3">
        <f>TITRES_STAT!B384</f>
        <v>42858</v>
      </c>
      <c r="B381" s="6">
        <f>TITRES_STAT!D384</f>
        <v>39.979999999999997</v>
      </c>
      <c r="C381" s="2">
        <f t="shared" si="30"/>
        <v>42.289965940851602</v>
      </c>
      <c r="D381" s="2">
        <f t="shared" si="32"/>
        <v>41.749496619379492</v>
      </c>
      <c r="E381" s="2">
        <f t="shared" si="31"/>
        <v>0.54046932147210924</v>
      </c>
      <c r="F381" s="2">
        <f t="shared" si="35"/>
        <v>0.35335488782949798</v>
      </c>
      <c r="G381" s="2">
        <f t="shared" si="33"/>
        <v>0.18711443364261127</v>
      </c>
      <c r="H381" s="2" t="str">
        <f t="shared" si="34"/>
        <v>Sell</v>
      </c>
    </row>
    <row r="382" spans="1:8" ht="13.5" x14ac:dyDescent="0.25">
      <c r="A382" s="3">
        <f>TITRES_STAT!B385</f>
        <v>42859</v>
      </c>
      <c r="B382" s="6">
        <f>TITRES_STAT!D385</f>
        <v>38.79</v>
      </c>
      <c r="C382" s="2">
        <f t="shared" si="30"/>
        <v>42.091509642259048</v>
      </c>
      <c r="D382" s="2">
        <f t="shared" si="32"/>
        <v>41.530274647573606</v>
      </c>
      <c r="E382" s="2">
        <f t="shared" si="31"/>
        <v>0.56123499468544225</v>
      </c>
      <c r="F382" s="2">
        <f t="shared" si="35"/>
        <v>0.39493090920068685</v>
      </c>
      <c r="G382" s="2">
        <f t="shared" si="33"/>
        <v>0.16630408548475539</v>
      </c>
      <c r="H382" s="2" t="str">
        <f t="shared" si="34"/>
        <v>Sell</v>
      </c>
    </row>
    <row r="383" spans="1:8" ht="13.5" x14ac:dyDescent="0.25">
      <c r="A383" s="3">
        <f>TITRES_STAT!B386</f>
        <v>42860</v>
      </c>
      <c r="B383" s="6">
        <f>TITRES_STAT!D386</f>
        <v>39.79</v>
      </c>
      <c r="C383" s="2">
        <f t="shared" si="30"/>
        <v>41.923585081911497</v>
      </c>
      <c r="D383" s="2">
        <f t="shared" si="32"/>
        <v>41.401365414419999</v>
      </c>
      <c r="E383" s="2">
        <f t="shared" si="31"/>
        <v>0.52221966749149829</v>
      </c>
      <c r="F383" s="2">
        <f t="shared" si="35"/>
        <v>0.42038866085884918</v>
      </c>
      <c r="G383" s="2">
        <f t="shared" si="33"/>
        <v>0.1018310066326491</v>
      </c>
      <c r="H383" s="2" t="str">
        <f t="shared" si="34"/>
        <v>Sell</v>
      </c>
    </row>
    <row r="384" spans="1:8" ht="13.5" x14ac:dyDescent="0.25">
      <c r="A384" s="3">
        <f>TITRES_STAT!B387</f>
        <v>42863</v>
      </c>
      <c r="B384" s="6">
        <f>TITRES_STAT!D387</f>
        <v>39.79</v>
      </c>
      <c r="C384" s="2">
        <f t="shared" si="30"/>
        <v>41.812264300078958</v>
      </c>
      <c r="D384" s="2">
        <f t="shared" si="32"/>
        <v>41.282005013351849</v>
      </c>
      <c r="E384" s="2">
        <f t="shared" si="31"/>
        <v>0.53025928672710876</v>
      </c>
      <c r="F384" s="2">
        <f t="shared" si="35"/>
        <v>0.44236278603250112</v>
      </c>
      <c r="G384" s="2">
        <f t="shared" si="33"/>
        <v>8.7896500694607638E-2</v>
      </c>
      <c r="H384" s="2" t="str">
        <f t="shared" si="34"/>
        <v>Sell</v>
      </c>
    </row>
    <row r="385" spans="1:8" ht="13.5" x14ac:dyDescent="0.25">
      <c r="A385" s="3">
        <f>TITRES_STAT!B388</f>
        <v>42864</v>
      </c>
      <c r="B385" s="6">
        <f>TITRES_STAT!D388</f>
        <v>39.79</v>
      </c>
      <c r="C385" s="2">
        <f t="shared" si="30"/>
        <v>41.7180697923745</v>
      </c>
      <c r="D385" s="2">
        <f t="shared" si="32"/>
        <v>41.171486123473933</v>
      </c>
      <c r="E385" s="2">
        <f t="shared" si="31"/>
        <v>0.54658366890056698</v>
      </c>
      <c r="F385" s="2">
        <f t="shared" si="35"/>
        <v>0.46320696260611433</v>
      </c>
      <c r="G385" s="2">
        <f t="shared" si="33"/>
        <v>8.3376706294452652E-2</v>
      </c>
      <c r="H385" s="2" t="str">
        <f t="shared" si="34"/>
        <v>Sell</v>
      </c>
    </row>
    <row r="386" spans="1:8" ht="13.5" x14ac:dyDescent="0.25">
      <c r="A386" s="3">
        <f>TITRES_STAT!B389</f>
        <v>42865</v>
      </c>
      <c r="B386" s="6">
        <f>TITRES_STAT!D389</f>
        <v>39.79</v>
      </c>
      <c r="C386" s="2">
        <f t="shared" si="30"/>
        <v>41.638366747393803</v>
      </c>
      <c r="D386" s="2">
        <f t="shared" si="32"/>
        <v>41.069153818031417</v>
      </c>
      <c r="E386" s="2">
        <f t="shared" si="31"/>
        <v>0.56921292936238643</v>
      </c>
      <c r="F386" s="2">
        <f t="shared" si="35"/>
        <v>0.4844081559573688</v>
      </c>
      <c r="G386" s="2">
        <f t="shared" si="33"/>
        <v>8.4804773405017631E-2</v>
      </c>
      <c r="H386" s="2" t="str">
        <f t="shared" si="34"/>
        <v>Sell</v>
      </c>
    </row>
    <row r="387" spans="1:8" ht="13.5" x14ac:dyDescent="0.25">
      <c r="A387" s="3">
        <f>TITRES_STAT!B390</f>
        <v>42866</v>
      </c>
      <c r="B387" s="6">
        <f>TITRES_STAT!D390</f>
        <v>39.79</v>
      </c>
      <c r="C387" s="2">
        <f t="shared" si="30"/>
        <v>41.570925709333217</v>
      </c>
      <c r="D387" s="2">
        <f t="shared" si="32"/>
        <v>40.974401683362423</v>
      </c>
      <c r="E387" s="2">
        <f t="shared" si="31"/>
        <v>0.59652402597079401</v>
      </c>
      <c r="F387" s="2">
        <f t="shared" si="35"/>
        <v>0.50683132996005387</v>
      </c>
      <c r="G387" s="2">
        <f t="shared" si="33"/>
        <v>8.9692696010740147E-2</v>
      </c>
      <c r="H387" s="2" t="str">
        <f t="shared" si="34"/>
        <v>Sell</v>
      </c>
    </row>
    <row r="388" spans="1:8" ht="13.5" x14ac:dyDescent="0.25">
      <c r="A388" s="3">
        <f>TITRES_STAT!B391</f>
        <v>42867</v>
      </c>
      <c r="B388" s="6">
        <f>TITRES_STAT!D391</f>
        <v>39.79</v>
      </c>
      <c r="C388" s="2">
        <f t="shared" si="30"/>
        <v>41.513860215589645</v>
      </c>
      <c r="D388" s="2">
        <f t="shared" si="32"/>
        <v>40.886668225335576</v>
      </c>
      <c r="E388" s="2">
        <f t="shared" si="31"/>
        <v>0.6271919902540688</v>
      </c>
      <c r="F388" s="2">
        <f t="shared" si="35"/>
        <v>0.53090346201885685</v>
      </c>
      <c r="G388" s="2">
        <f t="shared" si="33"/>
        <v>9.6288528235211945E-2</v>
      </c>
      <c r="H388" s="2" t="str">
        <f t="shared" si="34"/>
        <v>Sell</v>
      </c>
    </row>
    <row r="389" spans="1:8" ht="13.5" x14ac:dyDescent="0.25">
      <c r="A389" s="3">
        <f>TITRES_STAT!B392</f>
        <v>42870</v>
      </c>
      <c r="B389" s="6">
        <f>TITRES_STAT!D392</f>
        <v>39.79</v>
      </c>
      <c r="C389" s="2">
        <f t="shared" si="30"/>
        <v>41.462497105498926</v>
      </c>
      <c r="D389" s="2">
        <f t="shared" si="32"/>
        <v>40.805433541977379</v>
      </c>
      <c r="E389" s="2">
        <f t="shared" si="31"/>
        <v>0.65706356352154671</v>
      </c>
      <c r="F389" s="2">
        <f t="shared" si="35"/>
        <v>0.5561354823193948</v>
      </c>
      <c r="G389" s="2">
        <f t="shared" si="33"/>
        <v>0.10092808120215191</v>
      </c>
      <c r="H389" s="2" t="str">
        <f t="shared" si="34"/>
        <v>Sell</v>
      </c>
    </row>
    <row r="390" spans="1:8" ht="13.5" x14ac:dyDescent="0.25">
      <c r="A390" s="3">
        <f>TITRES_STAT!B393</f>
        <v>42871</v>
      </c>
      <c r="B390" s="6">
        <f>TITRES_STAT!D393</f>
        <v>38.6</v>
      </c>
      <c r="C390" s="2">
        <f t="shared" si="30"/>
        <v>41.419036012345245</v>
      </c>
      <c r="D390" s="2">
        <f t="shared" si="32"/>
        <v>40.6420680944235</v>
      </c>
      <c r="E390" s="2">
        <f t="shared" si="31"/>
        <v>0.7769679179217448</v>
      </c>
      <c r="F390" s="2">
        <f t="shared" si="35"/>
        <v>0.6003019694398648</v>
      </c>
      <c r="G390" s="2">
        <f t="shared" si="33"/>
        <v>0.17666594848188</v>
      </c>
      <c r="H390" s="2" t="str">
        <f t="shared" si="34"/>
        <v>Sell</v>
      </c>
    </row>
    <row r="391" spans="1:8" ht="13.5" x14ac:dyDescent="0.25">
      <c r="A391" s="3">
        <f>TITRES_STAT!B394</f>
        <v>42872</v>
      </c>
      <c r="B391" s="6">
        <f>TITRES_STAT!D394</f>
        <v>38.6</v>
      </c>
      <c r="C391" s="2">
        <f t="shared" si="30"/>
        <v>41.19764585659982</v>
      </c>
      <c r="D391" s="2">
        <f t="shared" si="32"/>
        <v>40.490803791132869</v>
      </c>
      <c r="E391" s="2">
        <f t="shared" si="31"/>
        <v>0.70684206546695094</v>
      </c>
      <c r="F391" s="2">
        <f t="shared" si="35"/>
        <v>0.62160998864528205</v>
      </c>
      <c r="G391" s="2">
        <f t="shared" si="33"/>
        <v>8.523207682166889E-2</v>
      </c>
      <c r="H391" s="2" t="str">
        <f t="shared" si="34"/>
        <v>Sell</v>
      </c>
    </row>
    <row r="392" spans="1:8" ht="13.5" x14ac:dyDescent="0.25">
      <c r="A392" s="3">
        <f>TITRES_STAT!B395</f>
        <v>42873</v>
      </c>
      <c r="B392" s="6">
        <f>TITRES_STAT!D395</f>
        <v>37.450000000000003</v>
      </c>
      <c r="C392" s="2">
        <f t="shared" si="30"/>
        <v>40.827238801738311</v>
      </c>
      <c r="D392" s="2">
        <f t="shared" si="32"/>
        <v>40.265559065863769</v>
      </c>
      <c r="E392" s="2">
        <f t="shared" si="31"/>
        <v>0.56167973587454156</v>
      </c>
      <c r="F392" s="2">
        <f t="shared" si="35"/>
        <v>0.60962393809113402</v>
      </c>
      <c r="G392" s="2">
        <f t="shared" si="33"/>
        <v>-4.7944202216592458E-2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6">
        <f>TITRES_STAT!D396</f>
        <v>37.450000000000003</v>
      </c>
      <c r="C393" s="2">
        <f t="shared" si="30"/>
        <v>40.667663601470878</v>
      </c>
      <c r="D393" s="2">
        <f t="shared" si="32"/>
        <v>40.056999135059044</v>
      </c>
      <c r="E393" s="2">
        <f t="shared" si="31"/>
        <v>0.61066446641183347</v>
      </c>
      <c r="F393" s="2">
        <f t="shared" si="35"/>
        <v>0.609832043755274</v>
      </c>
      <c r="G393" s="2">
        <f t="shared" si="33"/>
        <v>8.3242265655947278E-4</v>
      </c>
      <c r="H393" s="2" t="str">
        <f t="shared" si="34"/>
        <v>Sell</v>
      </c>
    </row>
    <row r="394" spans="1:8" ht="13.5" x14ac:dyDescent="0.25">
      <c r="A394" s="3">
        <f>TITRES_STAT!B397</f>
        <v>42877</v>
      </c>
      <c r="B394" s="6">
        <f>TITRES_STAT!D397</f>
        <v>37.450000000000003</v>
      </c>
      <c r="C394" s="2">
        <f t="shared" si="30"/>
        <v>40.532638432013819</v>
      </c>
      <c r="D394" s="2">
        <f t="shared" si="32"/>
        <v>39.863888088017632</v>
      </c>
      <c r="E394" s="2">
        <f t="shared" si="31"/>
        <v>0.66875034399618727</v>
      </c>
      <c r="F394" s="2">
        <f t="shared" si="35"/>
        <v>0.62161570380345665</v>
      </c>
      <c r="G394" s="2">
        <f t="shared" si="33"/>
        <v>4.7134640192730615E-2</v>
      </c>
      <c r="H394" s="2" t="str">
        <f t="shared" si="34"/>
        <v>Sell</v>
      </c>
    </row>
    <row r="395" spans="1:8" ht="13.5" x14ac:dyDescent="0.25">
      <c r="A395" s="3">
        <f>TITRES_STAT!B398</f>
        <v>42878</v>
      </c>
      <c r="B395" s="6">
        <f>TITRES_STAT!D398</f>
        <v>37.450000000000003</v>
      </c>
      <c r="C395" s="2">
        <f t="shared" si="30"/>
        <v>40.418386365550155</v>
      </c>
      <c r="D395" s="2">
        <f t="shared" si="32"/>
        <v>39.685081562979285</v>
      </c>
      <c r="E395" s="2">
        <f t="shared" si="31"/>
        <v>0.73330480257087061</v>
      </c>
      <c r="F395" s="2">
        <f t="shared" si="35"/>
        <v>0.64395352355693947</v>
      </c>
      <c r="G395" s="2">
        <f t="shared" si="33"/>
        <v>8.935127901393114E-2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6">
        <f>TITRES_STAT!D399</f>
        <v>36.340000000000003</v>
      </c>
      <c r="C396" s="2">
        <f t="shared" si="30"/>
        <v>40.321711540080905</v>
      </c>
      <c r="D396" s="2">
        <f t="shared" si="32"/>
        <v>39.437297743499336</v>
      </c>
      <c r="E396" s="2">
        <f t="shared" si="31"/>
        <v>0.88441379658156904</v>
      </c>
      <c r="F396" s="2">
        <f t="shared" si="35"/>
        <v>0.6920455781618654</v>
      </c>
      <c r="G396" s="2">
        <f t="shared" si="33"/>
        <v>0.19236821841970364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6">
        <f>TITRES_STAT!D400</f>
        <v>35.24</v>
      </c>
      <c r="C397" s="2">
        <f t="shared" si="30"/>
        <v>40.239909764683844</v>
      </c>
      <c r="D397" s="2">
        <f t="shared" si="32"/>
        <v>39.126386799536419</v>
      </c>
      <c r="E397" s="2">
        <f t="shared" si="31"/>
        <v>1.1135229651474248</v>
      </c>
      <c r="F397" s="2">
        <f t="shared" si="35"/>
        <v>0.77634105555897737</v>
      </c>
      <c r="G397" s="2">
        <f t="shared" si="33"/>
        <v>0.3371819095884474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6">
        <f>TITRES_STAT!D401</f>
        <v>33.18</v>
      </c>
      <c r="C398" s="2">
        <f t="shared" si="30"/>
        <v>40.170692877809408</v>
      </c>
      <c r="D398" s="2">
        <f t="shared" si="32"/>
        <v>38.685913703274466</v>
      </c>
      <c r="E398" s="2">
        <f t="shared" si="31"/>
        <v>1.4847791745349426</v>
      </c>
      <c r="F398" s="2">
        <f t="shared" si="35"/>
        <v>0.91802867935417043</v>
      </c>
      <c r="G398" s="2">
        <f t="shared" si="33"/>
        <v>0.56675049518077214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6">
        <f>TITRES_STAT!D402</f>
        <v>33.18</v>
      </c>
      <c r="C399" s="2">
        <f t="shared" ref="C399:C462" si="36">$C$4*B389+C398*(1-$C$4)</f>
        <v>40.112124742761807</v>
      </c>
      <c r="D399" s="2">
        <f t="shared" si="32"/>
        <v>38.278068243772651</v>
      </c>
      <c r="E399" s="2">
        <f t="shared" si="31"/>
        <v>1.8340564989891561</v>
      </c>
      <c r="F399" s="2">
        <f t="shared" si="35"/>
        <v>1.1012342432811675</v>
      </c>
      <c r="G399" s="2">
        <f t="shared" si="33"/>
        <v>0.73282225570798865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6">
        <f>TITRES_STAT!D403</f>
        <v>33.18</v>
      </c>
      <c r="C400" s="2">
        <f t="shared" si="36"/>
        <v>39.879490166952301</v>
      </c>
      <c r="D400" s="2">
        <f t="shared" si="32"/>
        <v>37.90043355904875</v>
      </c>
      <c r="E400" s="2">
        <f t="shared" si="31"/>
        <v>1.9790566079035514</v>
      </c>
      <c r="F400" s="2">
        <f t="shared" si="35"/>
        <v>1.2767987162056444</v>
      </c>
      <c r="G400" s="2">
        <f t="shared" si="33"/>
        <v>0.70225789169790698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6">
        <f>TITRES_STAT!D404</f>
        <v>33.18</v>
      </c>
      <c r="C401" s="2">
        <f t="shared" si="36"/>
        <v>39.68264552588272</v>
      </c>
      <c r="D401" s="2">
        <f t="shared" si="32"/>
        <v>37.550771813934027</v>
      </c>
      <c r="E401" s="2">
        <f t="shared" si="31"/>
        <v>2.1318737119486926</v>
      </c>
      <c r="F401" s="2">
        <f t="shared" si="35"/>
        <v>1.4478137153542543</v>
      </c>
      <c r="G401" s="2">
        <f t="shared" si="33"/>
        <v>0.68405999659443828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6">
        <f>TITRES_STAT!D405</f>
        <v>33.18</v>
      </c>
      <c r="C402" s="2">
        <f t="shared" si="36"/>
        <v>39.339161598823843</v>
      </c>
      <c r="D402" s="2">
        <f t="shared" si="32"/>
        <v>37.227010938827803</v>
      </c>
      <c r="E402" s="2">
        <f t="shared" si="31"/>
        <v>2.1121506599960398</v>
      </c>
      <c r="F402" s="2">
        <f t="shared" si="35"/>
        <v>1.5806811042826117</v>
      </c>
      <c r="G402" s="2">
        <f t="shared" si="33"/>
        <v>0.53146955571342813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6">
        <f>TITRES_STAT!D406</f>
        <v>32.19</v>
      </c>
      <c r="C403" s="2">
        <f t="shared" si="36"/>
        <v>39.048521352850948</v>
      </c>
      <c r="D403" s="2">
        <f t="shared" si="32"/>
        <v>36.85389901743315</v>
      </c>
      <c r="E403" s="2">
        <f t="shared" si="31"/>
        <v>2.1946223354177974</v>
      </c>
      <c r="F403" s="2">
        <f t="shared" si="35"/>
        <v>1.703469350509649</v>
      </c>
      <c r="G403" s="2">
        <f t="shared" si="33"/>
        <v>0.4911529849081484</v>
      </c>
      <c r="H403" s="2" t="str">
        <f t="shared" si="34"/>
        <v>Sell</v>
      </c>
    </row>
    <row r="404" spans="1:8" ht="13.5" x14ac:dyDescent="0.25">
      <c r="A404" s="3">
        <f>TITRES_STAT!B407</f>
        <v>42891</v>
      </c>
      <c r="B404" s="6">
        <f>TITRES_STAT!D407</f>
        <v>32.19</v>
      </c>
      <c r="C404" s="2">
        <f t="shared" si="36"/>
        <v>38.802594990873878</v>
      </c>
      <c r="D404" s="2">
        <f t="shared" si="32"/>
        <v>36.5084250161418</v>
      </c>
      <c r="E404" s="2">
        <f t="shared" si="31"/>
        <v>2.2941699747320783</v>
      </c>
      <c r="F404" s="2">
        <f t="shared" si="35"/>
        <v>1.821609475354135</v>
      </c>
      <c r="G404" s="2">
        <f t="shared" si="33"/>
        <v>0.47256049937794331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6">
        <f>TITRES_STAT!D408</f>
        <v>32.19</v>
      </c>
      <c r="C405" s="2">
        <f t="shared" si="36"/>
        <v>38.594503453816358</v>
      </c>
      <c r="D405" s="2">
        <f t="shared" si="32"/>
        <v>36.188541681612776</v>
      </c>
      <c r="E405" s="2">
        <f t="shared" si="31"/>
        <v>2.4059617722035824</v>
      </c>
      <c r="F405" s="2">
        <f t="shared" si="35"/>
        <v>1.9384799347240245</v>
      </c>
      <c r="G405" s="2">
        <f t="shared" si="33"/>
        <v>0.46748183747955796</v>
      </c>
      <c r="H405" s="2" t="str">
        <f t="shared" si="34"/>
        <v>Sell</v>
      </c>
    </row>
    <row r="406" spans="1:8" ht="13.5" x14ac:dyDescent="0.25">
      <c r="A406" s="3">
        <f>TITRES_STAT!B409</f>
        <v>42893</v>
      </c>
      <c r="B406" s="6">
        <f>TITRES_STAT!D409</f>
        <v>32.19</v>
      </c>
      <c r="C406" s="2">
        <f t="shared" si="36"/>
        <v>38.247656768613844</v>
      </c>
      <c r="D406" s="2">
        <f t="shared" si="32"/>
        <v>35.892353408900718</v>
      </c>
      <c r="E406" s="2">
        <f t="shared" si="31"/>
        <v>2.3553033597131261</v>
      </c>
      <c r="F406" s="2">
        <f t="shared" si="35"/>
        <v>2.0218446197218447</v>
      </c>
      <c r="G406" s="2">
        <f t="shared" si="33"/>
        <v>0.33345873999128139</v>
      </c>
      <c r="H406" s="2" t="str">
        <f t="shared" si="34"/>
        <v>Sell</v>
      </c>
    </row>
    <row r="407" spans="1:8" ht="13.5" x14ac:dyDescent="0.25">
      <c r="A407" s="3">
        <f>TITRES_STAT!B410</f>
        <v>42894</v>
      </c>
      <c r="B407" s="6">
        <f>TITRES_STAT!D410</f>
        <v>31.23</v>
      </c>
      <c r="C407" s="2">
        <f t="shared" si="36"/>
        <v>37.784940342673252</v>
      </c>
      <c r="D407" s="2">
        <f t="shared" si="32"/>
        <v>35.546993897130292</v>
      </c>
      <c r="E407" s="2">
        <f t="shared" si="31"/>
        <v>2.2379464455429599</v>
      </c>
      <c r="F407" s="2">
        <f t="shared" si="35"/>
        <v>2.0650649848860678</v>
      </c>
      <c r="G407" s="2">
        <f t="shared" si="33"/>
        <v>0.17288146065689203</v>
      </c>
      <c r="H407" s="2" t="str">
        <f t="shared" si="34"/>
        <v>Sell</v>
      </c>
    </row>
    <row r="408" spans="1:8" ht="13.5" x14ac:dyDescent="0.25">
      <c r="A408" s="3">
        <f>TITRES_STAT!B411</f>
        <v>42895</v>
      </c>
      <c r="B408" s="6">
        <f>TITRES_STAT!D411</f>
        <v>30.33</v>
      </c>
      <c r="C408" s="2">
        <f t="shared" si="36"/>
        <v>37.07648798226198</v>
      </c>
      <c r="D408" s="2">
        <f t="shared" si="32"/>
        <v>35.160549904750276</v>
      </c>
      <c r="E408" s="2">
        <f t="shared" si="31"/>
        <v>1.9159380775117043</v>
      </c>
      <c r="F408" s="2">
        <f t="shared" si="35"/>
        <v>2.0352396034111955</v>
      </c>
      <c r="G408" s="2">
        <f t="shared" si="33"/>
        <v>-0.11930152589949117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6">
        <f>TITRES_STAT!D412</f>
        <v>30.29</v>
      </c>
      <c r="C409" s="2">
        <f t="shared" si="36"/>
        <v>36.477028292683215</v>
      </c>
      <c r="D409" s="2">
        <f t="shared" si="32"/>
        <v>34.799768430324328</v>
      </c>
      <c r="E409" s="2">
        <f t="shared" si="31"/>
        <v>1.6772598623588877</v>
      </c>
      <c r="F409" s="2">
        <f t="shared" si="35"/>
        <v>1.9636436552007339</v>
      </c>
      <c r="G409" s="2">
        <f t="shared" si="33"/>
        <v>-0.28638379284184623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6">
        <f>TITRES_STAT!D413</f>
        <v>30.29</v>
      </c>
      <c r="C410" s="2">
        <f t="shared" si="36"/>
        <v>35.969793170731947</v>
      </c>
      <c r="D410" s="2">
        <f t="shared" si="32"/>
        <v>34.465711509559561</v>
      </c>
      <c r="E410" s="2">
        <f t="shared" si="31"/>
        <v>1.5040816611723855</v>
      </c>
      <c r="F410" s="2">
        <f t="shared" si="35"/>
        <v>1.8717312563950643</v>
      </c>
      <c r="G410" s="2">
        <f t="shared" si="33"/>
        <v>-0.36764959522267882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6">
        <f>TITRES_STAT!D414</f>
        <v>29.39</v>
      </c>
      <c r="C411" s="2">
        <f t="shared" si="36"/>
        <v>35.540594221388567</v>
      </c>
      <c r="D411" s="2">
        <f t="shared" si="32"/>
        <v>34.089732879221813</v>
      </c>
      <c r="E411" s="2">
        <f t="shared" si="31"/>
        <v>1.4508613421667533</v>
      </c>
      <c r="F411" s="2">
        <f t="shared" si="35"/>
        <v>1.7875572735494023</v>
      </c>
      <c r="G411" s="2">
        <f t="shared" si="33"/>
        <v>-0.33669593138264897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6">
        <f>TITRES_STAT!D415</f>
        <v>29.39</v>
      </c>
      <c r="C412" s="2">
        <f t="shared" si="36"/>
        <v>35.17742587963648</v>
      </c>
      <c r="D412" s="2">
        <f t="shared" si="32"/>
        <v>33.741604517797974</v>
      </c>
      <c r="E412" s="2">
        <f t="shared" ref="E412:E475" si="37">C412-D412</f>
        <v>1.4358213618385065</v>
      </c>
      <c r="F412" s="2">
        <f t="shared" si="35"/>
        <v>1.7172100912072232</v>
      </c>
      <c r="G412" s="2">
        <f t="shared" si="33"/>
        <v>-0.28138872936871673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6">
        <f>TITRES_STAT!D416</f>
        <v>29.39</v>
      </c>
      <c r="C413" s="2">
        <f t="shared" si="36"/>
        <v>34.717821898153943</v>
      </c>
      <c r="D413" s="2">
        <f t="shared" ref="D413:D476" si="38">$D$4*B413+(1-$D$4)*D412</f>
        <v>33.41926344240553</v>
      </c>
      <c r="E413" s="2">
        <f t="shared" si="37"/>
        <v>1.2985584557484131</v>
      </c>
      <c r="F413" s="2">
        <f t="shared" si="35"/>
        <v>1.6334797641154613</v>
      </c>
      <c r="G413" s="2">
        <f t="shared" si="33"/>
        <v>-0.33492130836704814</v>
      </c>
      <c r="H413" s="2" t="str">
        <f t="shared" si="34"/>
        <v>Hold</v>
      </c>
    </row>
    <row r="414" spans="1:8" ht="13.5" x14ac:dyDescent="0.25">
      <c r="A414" s="3">
        <f>TITRES_STAT!B417</f>
        <v>42905</v>
      </c>
      <c r="B414" s="6">
        <f>TITRES_STAT!D417</f>
        <v>29.39</v>
      </c>
      <c r="C414" s="2">
        <f t="shared" si="36"/>
        <v>34.328926221514877</v>
      </c>
      <c r="D414" s="2">
        <f t="shared" si="38"/>
        <v>33.120799483708822</v>
      </c>
      <c r="E414" s="2">
        <f t="shared" si="37"/>
        <v>1.2081267378060545</v>
      </c>
      <c r="F414" s="2">
        <f t="shared" si="35"/>
        <v>1.54840915885358</v>
      </c>
      <c r="G414" s="2">
        <f t="shared" si="33"/>
        <v>-0.34028242104752549</v>
      </c>
      <c r="H414" s="2" t="str">
        <f t="shared" si="34"/>
        <v>Hold</v>
      </c>
    </row>
    <row r="415" spans="1:8" ht="13.5" x14ac:dyDescent="0.25">
      <c r="A415" s="3">
        <f>TITRES_STAT!B418</f>
        <v>42906</v>
      </c>
      <c r="B415" s="6">
        <f>TITRES_STAT!D418</f>
        <v>29.39</v>
      </c>
      <c r="C415" s="2">
        <f t="shared" si="36"/>
        <v>33.999860648974128</v>
      </c>
      <c r="D415" s="2">
        <f t="shared" si="38"/>
        <v>32.844443966397058</v>
      </c>
      <c r="E415" s="2">
        <f t="shared" si="37"/>
        <v>1.1554166825770693</v>
      </c>
      <c r="F415" s="2">
        <f t="shared" si="35"/>
        <v>1.4698106635982779</v>
      </c>
      <c r="G415" s="2">
        <f t="shared" si="33"/>
        <v>-0.31439398102120863</v>
      </c>
      <c r="H415" s="2" t="str">
        <f t="shared" si="34"/>
        <v>Hold</v>
      </c>
    </row>
    <row r="416" spans="1:8" ht="13.5" x14ac:dyDescent="0.25">
      <c r="A416" s="3">
        <f>TITRES_STAT!B419</f>
        <v>42907</v>
      </c>
      <c r="B416" s="6">
        <f>TITRES_STAT!D419</f>
        <v>29.39</v>
      </c>
      <c r="C416" s="2">
        <f t="shared" si="36"/>
        <v>33.721420549131956</v>
      </c>
      <c r="D416" s="2">
        <f t="shared" si="38"/>
        <v>32.588559228145428</v>
      </c>
      <c r="E416" s="2">
        <f t="shared" si="37"/>
        <v>1.1328613209865281</v>
      </c>
      <c r="F416" s="2">
        <f t="shared" si="35"/>
        <v>1.402420795075928</v>
      </c>
      <c r="G416" s="2">
        <f t="shared" si="33"/>
        <v>-0.26955947408939984</v>
      </c>
      <c r="H416" s="2" t="str">
        <f t="shared" si="34"/>
        <v>Hold</v>
      </c>
    </row>
    <row r="417" spans="1:8" ht="13.5" x14ac:dyDescent="0.25">
      <c r="A417" s="3">
        <f>TITRES_STAT!B420</f>
        <v>42908</v>
      </c>
      <c r="B417" s="6">
        <f>TITRES_STAT!D420</f>
        <v>29.39</v>
      </c>
      <c r="C417" s="2">
        <f t="shared" si="36"/>
        <v>33.338125080034729</v>
      </c>
      <c r="D417" s="2">
        <f t="shared" si="38"/>
        <v>32.351628914949472</v>
      </c>
      <c r="E417" s="2">
        <f t="shared" si="37"/>
        <v>0.98649616508525639</v>
      </c>
      <c r="F417" s="2">
        <f t="shared" si="35"/>
        <v>1.3192358690777937</v>
      </c>
      <c r="G417" s="2">
        <f t="shared" si="33"/>
        <v>-0.33273970399253727</v>
      </c>
      <c r="H417" s="2" t="str">
        <f t="shared" si="34"/>
        <v>Hold</v>
      </c>
    </row>
    <row r="418" spans="1:8" ht="13.5" x14ac:dyDescent="0.25">
      <c r="A418" s="3">
        <f>TITRES_STAT!B421</f>
        <v>42909</v>
      </c>
      <c r="B418" s="6">
        <f>TITRES_STAT!D421</f>
        <v>29.39</v>
      </c>
      <c r="C418" s="2">
        <f t="shared" si="36"/>
        <v>32.875336606183232</v>
      </c>
      <c r="D418" s="2">
        <f t="shared" si="38"/>
        <v>32.132248995323586</v>
      </c>
      <c r="E418" s="2">
        <f t="shared" si="37"/>
        <v>0.74308761085964647</v>
      </c>
      <c r="F418" s="2">
        <f t="shared" si="35"/>
        <v>1.2040062174341641</v>
      </c>
      <c r="G418" s="2">
        <f t="shared" si="33"/>
        <v>-0.46091860657451766</v>
      </c>
      <c r="H418" s="2" t="str">
        <f t="shared" si="34"/>
        <v>Hold</v>
      </c>
    </row>
    <row r="419" spans="1:8" ht="13.5" x14ac:dyDescent="0.25">
      <c r="A419" s="3">
        <f>TITRES_STAT!B422</f>
        <v>42914</v>
      </c>
      <c r="B419" s="6">
        <f>TITRES_STAT!D422</f>
        <v>29.39</v>
      </c>
      <c r="C419" s="2">
        <f t="shared" si="36"/>
        <v>32.477592512924275</v>
      </c>
      <c r="D419" s="2">
        <f t="shared" si="38"/>
        <v>31.929119440114434</v>
      </c>
      <c r="E419" s="2">
        <f t="shared" si="37"/>
        <v>0.54847307280984126</v>
      </c>
      <c r="F419" s="2">
        <f t="shared" si="35"/>
        <v>1.0728995885092996</v>
      </c>
      <c r="G419" s="2">
        <f t="shared" si="33"/>
        <v>-0.52442651569945831</v>
      </c>
      <c r="H419" s="2" t="str">
        <f t="shared" si="34"/>
        <v>Hold</v>
      </c>
    </row>
    <row r="420" spans="1:8" ht="13.5" x14ac:dyDescent="0.25">
      <c r="A420" s="3">
        <f>TITRES_STAT!B423</f>
        <v>42915</v>
      </c>
      <c r="B420" s="6">
        <f>TITRES_STAT!D423</f>
        <v>29.2</v>
      </c>
      <c r="C420" s="2">
        <f t="shared" si="36"/>
        <v>32.141039818628229</v>
      </c>
      <c r="D420" s="2">
        <f t="shared" si="38"/>
        <v>31.726962444550402</v>
      </c>
      <c r="E420" s="2">
        <f t="shared" si="37"/>
        <v>0.41407737407782719</v>
      </c>
      <c r="F420" s="2">
        <f t="shared" si="35"/>
        <v>0.94113514562300504</v>
      </c>
      <c r="G420" s="2">
        <f t="shared" ref="G420:G483" si="39">E420-F420</f>
        <v>-0.52705777154517786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42916</v>
      </c>
      <c r="B421" s="6">
        <f>TITRES_STAT!D424</f>
        <v>28.51</v>
      </c>
      <c r="C421" s="2">
        <f t="shared" si="36"/>
        <v>31.717802923454656</v>
      </c>
      <c r="D421" s="2">
        <f t="shared" si="38"/>
        <v>31.488668930139262</v>
      </c>
      <c r="E421" s="2">
        <f t="shared" si="37"/>
        <v>0.22913399331539352</v>
      </c>
      <c r="F421" s="2">
        <f t="shared" ref="F421:F484" si="41">(E421*(2/(10)))+((1-(2/10))*F420)</f>
        <v>0.79873491516148276</v>
      </c>
      <c r="G421" s="2">
        <f t="shared" si="39"/>
        <v>-0.56960092184608924</v>
      </c>
      <c r="H421" s="2" t="str">
        <f t="shared" si="40"/>
        <v>Hold</v>
      </c>
    </row>
    <row r="422" spans="1:8" ht="13.5" x14ac:dyDescent="0.25">
      <c r="A422" s="3">
        <f>TITRES_STAT!B425</f>
        <v>42919</v>
      </c>
      <c r="B422" s="6">
        <f>TITRES_STAT!D425</f>
        <v>28.51</v>
      </c>
      <c r="C422" s="2">
        <f t="shared" si="36"/>
        <v>31.359679396769323</v>
      </c>
      <c r="D422" s="2">
        <f t="shared" si="38"/>
        <v>31.268026787165983</v>
      </c>
      <c r="E422" s="2">
        <f t="shared" si="37"/>
        <v>9.1652609603340096E-2</v>
      </c>
      <c r="F422" s="2">
        <f t="shared" si="41"/>
        <v>0.65731845404985423</v>
      </c>
      <c r="G422" s="2">
        <f t="shared" si="39"/>
        <v>-0.56566584444651413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6">
        <f>TITRES_STAT!D426</f>
        <v>27.23</v>
      </c>
      <c r="C423" s="2">
        <f t="shared" si="36"/>
        <v>31.056651797266351</v>
      </c>
      <c r="D423" s="2">
        <f t="shared" si="38"/>
        <v>30.968913691820354</v>
      </c>
      <c r="E423" s="2">
        <f t="shared" si="37"/>
        <v>8.7738105445996695E-2</v>
      </c>
      <c r="F423" s="2">
        <f t="shared" si="41"/>
        <v>0.54340238432908283</v>
      </c>
      <c r="G423" s="2">
        <f t="shared" si="39"/>
        <v>-0.45566427888308614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6">
        <f>TITRES_STAT!D427</f>
        <v>27.59</v>
      </c>
      <c r="C424" s="2">
        <f t="shared" si="36"/>
        <v>30.800243828456143</v>
      </c>
      <c r="D424" s="2">
        <f t="shared" si="38"/>
        <v>30.71862378872255</v>
      </c>
      <c r="E424" s="2">
        <f t="shared" si="37"/>
        <v>8.162003973359333E-2</v>
      </c>
      <c r="F424" s="2">
        <f t="shared" si="41"/>
        <v>0.45104591540998495</v>
      </c>
      <c r="G424" s="2">
        <f t="shared" si="39"/>
        <v>-0.36942587567639162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6">
        <f>TITRES_STAT!D428</f>
        <v>26.35</v>
      </c>
      <c r="C425" s="2">
        <f t="shared" si="36"/>
        <v>30.58328323946289</v>
      </c>
      <c r="D425" s="2">
        <f t="shared" si="38"/>
        <v>30.395022026594955</v>
      </c>
      <c r="E425" s="2">
        <f t="shared" si="37"/>
        <v>0.18826121286793551</v>
      </c>
      <c r="F425" s="2">
        <f t="shared" si="41"/>
        <v>0.39848897490157509</v>
      </c>
      <c r="G425" s="2">
        <f t="shared" si="39"/>
        <v>-0.21022776203363958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6">
        <f>TITRES_STAT!D429</f>
        <v>26.45</v>
      </c>
      <c r="C426" s="2">
        <f t="shared" si="36"/>
        <v>30.399701202622445</v>
      </c>
      <c r="D426" s="2">
        <f t="shared" si="38"/>
        <v>30.102798172773106</v>
      </c>
      <c r="E426" s="2">
        <f t="shared" si="37"/>
        <v>0.29690302984933936</v>
      </c>
      <c r="F426" s="2">
        <f t="shared" si="41"/>
        <v>0.37817178589112799</v>
      </c>
      <c r="G426" s="2">
        <f t="shared" si="39"/>
        <v>-8.1268756041788626E-2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6">
        <f>TITRES_STAT!D430</f>
        <v>26.01</v>
      </c>
      <c r="C427" s="2">
        <f t="shared" si="36"/>
        <v>30.244362556065145</v>
      </c>
      <c r="D427" s="2">
        <f t="shared" si="38"/>
        <v>29.799627937752874</v>
      </c>
      <c r="E427" s="2">
        <f t="shared" si="37"/>
        <v>0.44473461831227112</v>
      </c>
      <c r="F427" s="2">
        <f t="shared" si="41"/>
        <v>0.39148435237535661</v>
      </c>
      <c r="G427" s="2">
        <f t="shared" si="39"/>
        <v>5.3250265936914509E-2</v>
      </c>
      <c r="H427" s="2" t="str">
        <f t="shared" si="40"/>
        <v>Sell</v>
      </c>
    </row>
    <row r="428" spans="1:8" ht="13.5" x14ac:dyDescent="0.25">
      <c r="A428" s="3">
        <f>TITRES_STAT!B431</f>
        <v>42927</v>
      </c>
      <c r="B428" s="6">
        <f>TITRES_STAT!D431</f>
        <v>26.01</v>
      </c>
      <c r="C428" s="2">
        <f t="shared" si="36"/>
        <v>30.112922162824354</v>
      </c>
      <c r="D428" s="2">
        <f t="shared" si="38"/>
        <v>29.518914757178585</v>
      </c>
      <c r="E428" s="2">
        <f t="shared" si="37"/>
        <v>0.59400740564576893</v>
      </c>
      <c r="F428" s="2">
        <f t="shared" si="41"/>
        <v>0.43198896302943912</v>
      </c>
      <c r="G428" s="2">
        <f t="shared" si="39"/>
        <v>0.16201844261632981</v>
      </c>
      <c r="H428" s="2" t="str">
        <f t="shared" si="40"/>
        <v>Sell</v>
      </c>
    </row>
    <row r="429" spans="1:8" ht="13.5" x14ac:dyDescent="0.25">
      <c r="A429" s="3">
        <f>TITRES_STAT!B432</f>
        <v>42928</v>
      </c>
      <c r="B429" s="6">
        <f>TITRES_STAT!D432</f>
        <v>26.01</v>
      </c>
      <c r="C429" s="2">
        <f t="shared" si="36"/>
        <v>30.001703368543684</v>
      </c>
      <c r="D429" s="2">
        <f t="shared" si="38"/>
        <v>29.258995145535728</v>
      </c>
      <c r="E429" s="2">
        <f t="shared" si="37"/>
        <v>0.74270822300795558</v>
      </c>
      <c r="F429" s="2">
        <f t="shared" si="41"/>
        <v>0.49413281502514239</v>
      </c>
      <c r="G429" s="2">
        <f t="shared" si="39"/>
        <v>0.24857540798281319</v>
      </c>
      <c r="H429" s="2" t="str">
        <f t="shared" si="40"/>
        <v>Sell</v>
      </c>
    </row>
    <row r="430" spans="1:8" ht="13.5" x14ac:dyDescent="0.25">
      <c r="A430" s="3">
        <f>TITRES_STAT!B433</f>
        <v>42929</v>
      </c>
      <c r="B430" s="6">
        <f>TITRES_STAT!D433</f>
        <v>26.5</v>
      </c>
      <c r="C430" s="2">
        <f t="shared" si="36"/>
        <v>29.878364388767729</v>
      </c>
      <c r="D430" s="2">
        <f t="shared" si="38"/>
        <v>29.054625134755302</v>
      </c>
      <c r="E430" s="2">
        <f t="shared" si="37"/>
        <v>0.82373925401242687</v>
      </c>
      <c r="F430" s="2">
        <f t="shared" si="41"/>
        <v>0.56005410282259938</v>
      </c>
      <c r="G430" s="2">
        <f t="shared" si="39"/>
        <v>0.26368515118982749</v>
      </c>
      <c r="H430" s="2" t="str">
        <f t="shared" si="40"/>
        <v>Sell</v>
      </c>
    </row>
    <row r="431" spans="1:8" ht="13.5" x14ac:dyDescent="0.25">
      <c r="A431" s="3">
        <f>TITRES_STAT!B434</f>
        <v>42930</v>
      </c>
      <c r="B431" s="6">
        <f>TITRES_STAT!D434</f>
        <v>26.3</v>
      </c>
      <c r="C431" s="2">
        <f t="shared" si="36"/>
        <v>29.667846790495769</v>
      </c>
      <c r="D431" s="2">
        <f t="shared" si="38"/>
        <v>28.850578828477133</v>
      </c>
      <c r="E431" s="2">
        <f t="shared" si="37"/>
        <v>0.8172679620186365</v>
      </c>
      <c r="F431" s="2">
        <f t="shared" si="41"/>
        <v>0.6114968746618068</v>
      </c>
      <c r="G431" s="2">
        <f t="shared" si="39"/>
        <v>0.2057710873568297</v>
      </c>
      <c r="H431" s="2" t="str">
        <f t="shared" si="40"/>
        <v>Sell</v>
      </c>
    </row>
    <row r="432" spans="1:8" ht="13.5" x14ac:dyDescent="0.25">
      <c r="A432" s="3">
        <f>TITRES_STAT!B435</f>
        <v>42933</v>
      </c>
      <c r="B432" s="6">
        <f>TITRES_STAT!D435</f>
        <v>26.3</v>
      </c>
      <c r="C432" s="2">
        <f t="shared" si="36"/>
        <v>29.489716515034882</v>
      </c>
      <c r="D432" s="2">
        <f t="shared" si="38"/>
        <v>28.661647063404754</v>
      </c>
      <c r="E432" s="2">
        <f t="shared" si="37"/>
        <v>0.82806945163012813</v>
      </c>
      <c r="F432" s="2">
        <f t="shared" si="41"/>
        <v>0.65481139005547107</v>
      </c>
      <c r="G432" s="2">
        <f t="shared" si="39"/>
        <v>0.17325806157465706</v>
      </c>
      <c r="H432" s="2" t="str">
        <f t="shared" si="40"/>
        <v>Sell</v>
      </c>
    </row>
    <row r="433" spans="1:8" ht="13.5" x14ac:dyDescent="0.25">
      <c r="A433" s="3">
        <f>TITRES_STAT!B436</f>
        <v>42934</v>
      </c>
      <c r="B433" s="6">
        <f>TITRES_STAT!D436</f>
        <v>26.5</v>
      </c>
      <c r="C433" s="2">
        <f t="shared" si="36"/>
        <v>29.14206782041413</v>
      </c>
      <c r="D433" s="2">
        <f t="shared" si="38"/>
        <v>28.501525058708104</v>
      </c>
      <c r="E433" s="2">
        <f t="shared" si="37"/>
        <v>0.6405427617060262</v>
      </c>
      <c r="F433" s="2">
        <f t="shared" si="41"/>
        <v>0.65195766438558211</v>
      </c>
      <c r="G433" s="2">
        <f t="shared" si="39"/>
        <v>-1.1414902679555916E-2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6">
        <f>TITRES_STAT!D437</f>
        <v>26.5</v>
      </c>
      <c r="C434" s="2">
        <f t="shared" si="36"/>
        <v>28.903288155735034</v>
      </c>
      <c r="D434" s="2">
        <f t="shared" si="38"/>
        <v>28.353263943248244</v>
      </c>
      <c r="E434" s="2">
        <f t="shared" si="37"/>
        <v>0.55002421248678957</v>
      </c>
      <c r="F434" s="2">
        <f t="shared" si="41"/>
        <v>0.63157097400582374</v>
      </c>
      <c r="G434" s="2">
        <f t="shared" si="39"/>
        <v>-8.1546761519034172E-2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6">
        <f>TITRES_STAT!D438</f>
        <v>26.5</v>
      </c>
      <c r="C435" s="2">
        <f t="shared" si="36"/>
        <v>28.51047459331426</v>
      </c>
      <c r="D435" s="2">
        <f t="shared" si="38"/>
        <v>28.215985132637261</v>
      </c>
      <c r="E435" s="2">
        <f t="shared" si="37"/>
        <v>0.29448946067699922</v>
      </c>
      <c r="F435" s="2">
        <f t="shared" si="41"/>
        <v>0.56415467134005892</v>
      </c>
      <c r="G435" s="2">
        <f t="shared" si="39"/>
        <v>-0.26966521066305971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6">
        <f>TITRES_STAT!D439</f>
        <v>27.2</v>
      </c>
      <c r="C436" s="2">
        <f t="shared" si="36"/>
        <v>28.193478502035141</v>
      </c>
      <c r="D436" s="2">
        <f t="shared" si="38"/>
        <v>28.140726974664133</v>
      </c>
      <c r="E436" s="2">
        <f t="shared" si="37"/>
        <v>5.2751527371007967E-2</v>
      </c>
      <c r="F436" s="2">
        <f t="shared" si="41"/>
        <v>0.46187404254624875</v>
      </c>
      <c r="G436" s="2">
        <f t="shared" si="39"/>
        <v>-0.40912251517524079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6">
        <f>TITRES_STAT!D440</f>
        <v>27.2</v>
      </c>
      <c r="C437" s="2">
        <f t="shared" si="36"/>
        <v>27.857558732491274</v>
      </c>
      <c r="D437" s="2">
        <f t="shared" si="38"/>
        <v>28.071043495059385</v>
      </c>
      <c r="E437" s="2">
        <f t="shared" si="37"/>
        <v>-0.21348476256811111</v>
      </c>
      <c r="F437" s="2">
        <f t="shared" si="41"/>
        <v>0.32680228152337681</v>
      </c>
      <c r="G437" s="2">
        <f t="shared" si="39"/>
        <v>-0.54028704409148798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6">
        <f>TITRES_STAT!D441</f>
        <v>27.2</v>
      </c>
      <c r="C438" s="2">
        <f t="shared" si="36"/>
        <v>27.573318927492618</v>
      </c>
      <c r="D438" s="2">
        <f t="shared" si="38"/>
        <v>28.006521754684616</v>
      </c>
      <c r="E438" s="2">
        <f t="shared" si="37"/>
        <v>-0.4332028271919981</v>
      </c>
      <c r="F438" s="2">
        <f t="shared" si="41"/>
        <v>0.17480125978030184</v>
      </c>
      <c r="G438" s="2">
        <f t="shared" si="39"/>
        <v>-0.60800408697229991</v>
      </c>
      <c r="H438" s="2" t="str">
        <f t="shared" si="40"/>
        <v>Hold</v>
      </c>
    </row>
    <row r="439" spans="1:8" ht="13.5" x14ac:dyDescent="0.25">
      <c r="A439" s="3">
        <f>TITRES_STAT!B442</f>
        <v>42943</v>
      </c>
      <c r="B439" s="6">
        <f>TITRES_STAT!D442</f>
        <v>27.2</v>
      </c>
      <c r="C439" s="2">
        <f t="shared" si="36"/>
        <v>27.332808323262984</v>
      </c>
      <c r="D439" s="2">
        <f t="shared" si="38"/>
        <v>27.946779402485756</v>
      </c>
      <c r="E439" s="2">
        <f t="shared" si="37"/>
        <v>-0.61397107922277172</v>
      </c>
      <c r="F439" s="2">
        <f t="shared" si="41"/>
        <v>1.7046791979687115E-2</v>
      </c>
      <c r="G439" s="2">
        <f t="shared" si="39"/>
        <v>-0.63101787120245878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6">
        <f>TITRES_STAT!D443</f>
        <v>27.2</v>
      </c>
      <c r="C440" s="2">
        <f t="shared" si="36"/>
        <v>27.204683965837908</v>
      </c>
      <c r="D440" s="2">
        <f t="shared" si="38"/>
        <v>27.891462409709035</v>
      </c>
      <c r="E440" s="2">
        <f t="shared" si="37"/>
        <v>-0.68677844387112685</v>
      </c>
      <c r="F440" s="2">
        <f t="shared" si="41"/>
        <v>-0.12371825519047569</v>
      </c>
      <c r="G440" s="2">
        <f t="shared" si="39"/>
        <v>-0.56306018868065122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6">
        <f>TITRES_STAT!D444</f>
        <v>27.2</v>
      </c>
      <c r="C441" s="2">
        <f t="shared" si="36"/>
        <v>27.065501817247462</v>
      </c>
      <c r="D441" s="2">
        <f t="shared" si="38"/>
        <v>27.840242971952812</v>
      </c>
      <c r="E441" s="2">
        <f t="shared" si="37"/>
        <v>-0.77474115470534954</v>
      </c>
      <c r="F441" s="2">
        <f t="shared" si="41"/>
        <v>-0.25392283509345048</v>
      </c>
      <c r="G441" s="2">
        <f t="shared" si="39"/>
        <v>-0.52081831961189906</v>
      </c>
      <c r="H441" s="2" t="str">
        <f t="shared" si="40"/>
        <v>Hold</v>
      </c>
    </row>
    <row r="442" spans="1:8" ht="13.5" x14ac:dyDescent="0.25">
      <c r="A442" s="3">
        <f>TITRES_STAT!B445</f>
        <v>42948</v>
      </c>
      <c r="B442" s="6">
        <f>TITRES_STAT!D445</f>
        <v>27.59</v>
      </c>
      <c r="C442" s="2">
        <f t="shared" si="36"/>
        <v>26.947732306901699</v>
      </c>
      <c r="D442" s="2">
        <f t="shared" si="38"/>
        <v>27.821706455511862</v>
      </c>
      <c r="E442" s="2">
        <f t="shared" si="37"/>
        <v>-0.87397414861016287</v>
      </c>
      <c r="F442" s="2">
        <f t="shared" si="41"/>
        <v>-0.37793309779679296</v>
      </c>
      <c r="G442" s="2">
        <f t="shared" si="39"/>
        <v>-0.49604105081336991</v>
      </c>
      <c r="H442" s="2" t="str">
        <f t="shared" si="40"/>
        <v>Hold</v>
      </c>
    </row>
    <row r="443" spans="1:8" ht="13.5" x14ac:dyDescent="0.25">
      <c r="A443" s="3">
        <f>TITRES_STAT!B446</f>
        <v>42949</v>
      </c>
      <c r="B443" s="6">
        <f>TITRES_STAT!D446</f>
        <v>27.59</v>
      </c>
      <c r="C443" s="2">
        <f t="shared" si="36"/>
        <v>26.878850413532206</v>
      </c>
      <c r="D443" s="2">
        <f t="shared" si="38"/>
        <v>27.804543014362835</v>
      </c>
      <c r="E443" s="2">
        <f t="shared" si="37"/>
        <v>-0.92569260083062943</v>
      </c>
      <c r="F443" s="2">
        <f t="shared" si="41"/>
        <v>-0.4874849984035603</v>
      </c>
      <c r="G443" s="2">
        <f t="shared" si="39"/>
        <v>-0.43820760242706913</v>
      </c>
      <c r="H443" s="2" t="str">
        <f t="shared" si="40"/>
        <v>Hold</v>
      </c>
    </row>
    <row r="444" spans="1:8" ht="13.5" x14ac:dyDescent="0.25">
      <c r="A444" s="3">
        <f>TITRES_STAT!B447</f>
        <v>42950</v>
      </c>
      <c r="B444" s="6">
        <f>TITRES_STAT!D447</f>
        <v>27.59</v>
      </c>
      <c r="C444" s="2">
        <f t="shared" si="36"/>
        <v>26.82056573452725</v>
      </c>
      <c r="D444" s="2">
        <f t="shared" si="38"/>
        <v>27.788650939224848</v>
      </c>
      <c r="E444" s="2">
        <f t="shared" si="37"/>
        <v>-0.96808520469759785</v>
      </c>
      <c r="F444" s="2">
        <f t="shared" si="41"/>
        <v>-0.58360503966236787</v>
      </c>
      <c r="G444" s="2">
        <f t="shared" si="39"/>
        <v>-0.38448016503522997</v>
      </c>
      <c r="H444" s="2" t="str">
        <f t="shared" si="40"/>
        <v>Hold</v>
      </c>
    </row>
    <row r="445" spans="1:8" ht="13.5" x14ac:dyDescent="0.25">
      <c r="A445" s="3">
        <f>TITRES_STAT!B448</f>
        <v>42951</v>
      </c>
      <c r="B445" s="6">
        <f>TITRES_STAT!D448</f>
        <v>27.59</v>
      </c>
      <c r="C445" s="2">
        <f t="shared" si="36"/>
        <v>26.771247929215363</v>
      </c>
      <c r="D445" s="2">
        <f t="shared" si="38"/>
        <v>27.773936054837822</v>
      </c>
      <c r="E445" s="2">
        <f t="shared" si="37"/>
        <v>-1.0026881256224591</v>
      </c>
      <c r="F445" s="2">
        <f t="shared" si="41"/>
        <v>-0.66742165685438615</v>
      </c>
      <c r="G445" s="2">
        <f t="shared" si="39"/>
        <v>-0.33526646876807298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6">
        <f>TITRES_STAT!D449</f>
        <v>27.59</v>
      </c>
      <c r="C446" s="2">
        <f t="shared" si="36"/>
        <v>26.837209786259152</v>
      </c>
      <c r="D446" s="2">
        <f t="shared" si="38"/>
        <v>27.760311161886872</v>
      </c>
      <c r="E446" s="2">
        <f t="shared" si="37"/>
        <v>-0.92310137562771999</v>
      </c>
      <c r="F446" s="2">
        <f t="shared" si="41"/>
        <v>-0.71855760060905294</v>
      </c>
      <c r="G446" s="2">
        <f t="shared" si="39"/>
        <v>-0.20454377501866705</v>
      </c>
      <c r="H446" s="2" t="str">
        <f t="shared" si="40"/>
        <v>Hold</v>
      </c>
    </row>
    <row r="447" spans="1:8" ht="13.5" x14ac:dyDescent="0.25">
      <c r="A447" s="3">
        <f>TITRES_STAT!B450</f>
        <v>42955</v>
      </c>
      <c r="B447" s="6">
        <f>TITRES_STAT!D450</f>
        <v>27.59</v>
      </c>
      <c r="C447" s="2">
        <f t="shared" si="36"/>
        <v>26.893023665296205</v>
      </c>
      <c r="D447" s="2">
        <f t="shared" si="38"/>
        <v>27.747695520265619</v>
      </c>
      <c r="E447" s="2">
        <f t="shared" si="37"/>
        <v>-0.85467185496941411</v>
      </c>
      <c r="F447" s="2">
        <f t="shared" si="41"/>
        <v>-0.74578045148112526</v>
      </c>
      <c r="G447" s="2">
        <f t="shared" si="39"/>
        <v>-0.10889140348828885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6">
        <f>TITRES_STAT!D451</f>
        <v>27.59</v>
      </c>
      <c r="C448" s="2">
        <f t="shared" si="36"/>
        <v>26.940250793712174</v>
      </c>
      <c r="D448" s="2">
        <f t="shared" si="38"/>
        <v>27.736014370616314</v>
      </c>
      <c r="E448" s="2">
        <f t="shared" si="37"/>
        <v>-0.79576357690413957</v>
      </c>
      <c r="F448" s="2">
        <f t="shared" si="41"/>
        <v>-0.75577707656572812</v>
      </c>
      <c r="G448" s="2">
        <f t="shared" si="39"/>
        <v>-3.9986500338411446E-2</v>
      </c>
      <c r="H448" s="2" t="str">
        <f t="shared" si="40"/>
        <v>Hold</v>
      </c>
    </row>
    <row r="449" spans="1:8" ht="13.5" x14ac:dyDescent="0.25">
      <c r="A449" s="3">
        <f>TITRES_STAT!B452</f>
        <v>42957</v>
      </c>
      <c r="B449" s="6">
        <f>TITRES_STAT!D452</f>
        <v>27.59</v>
      </c>
      <c r="C449" s="2">
        <f t="shared" si="36"/>
        <v>26.980212210064145</v>
      </c>
      <c r="D449" s="2">
        <f t="shared" si="38"/>
        <v>27.725198491311399</v>
      </c>
      <c r="E449" s="2">
        <f t="shared" si="37"/>
        <v>-0.74498628124725386</v>
      </c>
      <c r="F449" s="2">
        <f t="shared" si="41"/>
        <v>-0.75361891750203336</v>
      </c>
      <c r="G449" s="2">
        <f t="shared" si="39"/>
        <v>8.6326362547795021E-3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6">
        <f>TITRES_STAT!D453</f>
        <v>27.59</v>
      </c>
      <c r="C450" s="2">
        <f t="shared" si="36"/>
        <v>27.014025716208121</v>
      </c>
      <c r="D450" s="2">
        <f t="shared" si="38"/>
        <v>27.715183788251295</v>
      </c>
      <c r="E450" s="2">
        <f t="shared" si="37"/>
        <v>-0.70115807204317449</v>
      </c>
      <c r="F450" s="2">
        <f t="shared" si="41"/>
        <v>-0.74312674841026172</v>
      </c>
      <c r="G450" s="2">
        <f t="shared" si="39"/>
        <v>4.1968676367087232E-2</v>
      </c>
      <c r="H450" s="2" t="str">
        <f t="shared" si="40"/>
        <v>Sell</v>
      </c>
    </row>
    <row r="451" spans="1:8" ht="13.5" x14ac:dyDescent="0.25">
      <c r="A451" s="3">
        <f>TITRES_STAT!B454</f>
        <v>42961</v>
      </c>
      <c r="B451" s="6">
        <f>TITRES_STAT!D454</f>
        <v>27.59</v>
      </c>
      <c r="C451" s="2">
        <f t="shared" si="36"/>
        <v>27.042637144483795</v>
      </c>
      <c r="D451" s="2">
        <f t="shared" si="38"/>
        <v>27.705910915047493</v>
      </c>
      <c r="E451" s="2">
        <f t="shared" si="37"/>
        <v>-0.66327377056369841</v>
      </c>
      <c r="F451" s="2">
        <f t="shared" si="41"/>
        <v>-0.72715615284094914</v>
      </c>
      <c r="G451" s="2">
        <f t="shared" si="39"/>
        <v>6.3882382277250738E-2</v>
      </c>
      <c r="H451" s="2" t="str">
        <f t="shared" si="40"/>
        <v>Sell</v>
      </c>
    </row>
    <row r="452" spans="1:8" ht="13.5" x14ac:dyDescent="0.25">
      <c r="A452" s="3">
        <f>TITRES_STAT!B455</f>
        <v>42962</v>
      </c>
      <c r="B452" s="6">
        <f>TITRES_STAT!D455</f>
        <v>27.59</v>
      </c>
      <c r="C452" s="2">
        <f t="shared" si="36"/>
        <v>27.126846814563208</v>
      </c>
      <c r="D452" s="2">
        <f t="shared" si="38"/>
        <v>27.697324921340272</v>
      </c>
      <c r="E452" s="2">
        <f t="shared" si="37"/>
        <v>-0.57047810677706323</v>
      </c>
      <c r="F452" s="2">
        <f t="shared" si="41"/>
        <v>-0.69582054362817192</v>
      </c>
      <c r="G452" s="2">
        <f t="shared" si="39"/>
        <v>0.12534243685110869</v>
      </c>
      <c r="H452" s="2" t="str">
        <f t="shared" si="40"/>
        <v>Sell</v>
      </c>
    </row>
    <row r="453" spans="1:8" ht="13.5" x14ac:dyDescent="0.25">
      <c r="A453" s="3">
        <f>TITRES_STAT!B456</f>
        <v>42963</v>
      </c>
      <c r="B453" s="6">
        <f>TITRES_STAT!D456</f>
        <v>27.59</v>
      </c>
      <c r="C453" s="2">
        <f t="shared" si="36"/>
        <v>27.198101150784254</v>
      </c>
      <c r="D453" s="2">
        <f t="shared" si="38"/>
        <v>27.689374927166917</v>
      </c>
      <c r="E453" s="2">
        <f t="shared" si="37"/>
        <v>-0.49127377638266267</v>
      </c>
      <c r="F453" s="2">
        <f t="shared" si="41"/>
        <v>-0.65491119017907007</v>
      </c>
      <c r="G453" s="2">
        <f t="shared" si="39"/>
        <v>0.16363741379640739</v>
      </c>
      <c r="H453" s="2" t="str">
        <f t="shared" si="40"/>
        <v>Sell</v>
      </c>
    </row>
    <row r="454" spans="1:8" ht="13.5" x14ac:dyDescent="0.25">
      <c r="A454" s="3">
        <f>TITRES_STAT!B457</f>
        <v>42964</v>
      </c>
      <c r="B454" s="6">
        <f>TITRES_STAT!D457</f>
        <v>27.59</v>
      </c>
      <c r="C454" s="2">
        <f t="shared" si="36"/>
        <v>27.258393281432831</v>
      </c>
      <c r="D454" s="2">
        <f t="shared" si="38"/>
        <v>27.682013821450848</v>
      </c>
      <c r="E454" s="2">
        <f t="shared" si="37"/>
        <v>-0.42362054001801752</v>
      </c>
      <c r="F454" s="2">
        <f t="shared" si="41"/>
        <v>-0.6086530601468596</v>
      </c>
      <c r="G454" s="2">
        <f t="shared" si="39"/>
        <v>0.18503252012884208</v>
      </c>
      <c r="H454" s="2" t="str">
        <f t="shared" si="40"/>
        <v>Sell</v>
      </c>
    </row>
    <row r="455" spans="1:8" ht="13.5" x14ac:dyDescent="0.25">
      <c r="A455" s="3">
        <f>TITRES_STAT!B458</f>
        <v>42965</v>
      </c>
      <c r="B455" s="6">
        <f>TITRES_STAT!D458</f>
        <v>27.51</v>
      </c>
      <c r="C455" s="2">
        <f t="shared" si="36"/>
        <v>27.309409699673935</v>
      </c>
      <c r="D455" s="2">
        <f t="shared" si="38"/>
        <v>27.669272056898933</v>
      </c>
      <c r="E455" s="2">
        <f t="shared" si="37"/>
        <v>-0.35986235722499771</v>
      </c>
      <c r="F455" s="2">
        <f t="shared" si="41"/>
        <v>-0.55889491956248727</v>
      </c>
      <c r="G455" s="2">
        <f t="shared" si="39"/>
        <v>0.19903256233748956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6">
        <f>TITRES_STAT!D459</f>
        <v>27.51</v>
      </c>
      <c r="C456" s="2">
        <f t="shared" si="36"/>
        <v>27.352577438185634</v>
      </c>
      <c r="D456" s="2">
        <f t="shared" si="38"/>
        <v>27.65747412675827</v>
      </c>
      <c r="E456" s="2">
        <f t="shared" si="37"/>
        <v>-0.30489668857263652</v>
      </c>
      <c r="F456" s="2">
        <f t="shared" si="41"/>
        <v>-0.50809527336451721</v>
      </c>
      <c r="G456" s="2">
        <f t="shared" si="39"/>
        <v>0.20319858479188069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6">
        <f>TITRES_STAT!D460</f>
        <v>27.51</v>
      </c>
      <c r="C457" s="2">
        <f t="shared" si="36"/>
        <v>27.389103986157075</v>
      </c>
      <c r="D457" s="2">
        <f t="shared" si="38"/>
        <v>27.646550117368768</v>
      </c>
      <c r="E457" s="2">
        <f t="shared" si="37"/>
        <v>-0.2574461312116938</v>
      </c>
      <c r="F457" s="2">
        <f t="shared" si="41"/>
        <v>-0.45796544493395253</v>
      </c>
      <c r="G457" s="2">
        <f t="shared" si="39"/>
        <v>0.20051931372225873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6">
        <f>TITRES_STAT!D461</f>
        <v>27.51</v>
      </c>
      <c r="C458" s="2">
        <f t="shared" si="36"/>
        <v>27.420011065209835</v>
      </c>
      <c r="D458" s="2">
        <f t="shared" si="38"/>
        <v>27.636435293859968</v>
      </c>
      <c r="E458" s="2">
        <f t="shared" si="37"/>
        <v>-0.21642422865013344</v>
      </c>
      <c r="F458" s="2">
        <f t="shared" si="41"/>
        <v>-0.40965720167718878</v>
      </c>
      <c r="G458" s="2">
        <f t="shared" si="39"/>
        <v>0.19323297302705533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6">
        <f>TITRES_STAT!D462</f>
        <v>27.51</v>
      </c>
      <c r="C459" s="2">
        <f t="shared" si="36"/>
        <v>27.446163209023709</v>
      </c>
      <c r="D459" s="2">
        <f t="shared" si="38"/>
        <v>27.627069716537008</v>
      </c>
      <c r="E459" s="2">
        <f t="shared" si="37"/>
        <v>-0.18090650751329918</v>
      </c>
      <c r="F459" s="2">
        <f t="shared" si="41"/>
        <v>-0.36390706284441088</v>
      </c>
      <c r="G459" s="2">
        <f t="shared" si="39"/>
        <v>0.1830005553311117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6">
        <f>TITRES_STAT!D463</f>
        <v>27.51</v>
      </c>
      <c r="C460" s="2">
        <f t="shared" si="36"/>
        <v>27.468291946096983</v>
      </c>
      <c r="D460" s="2">
        <f t="shared" si="38"/>
        <v>27.618397885682413</v>
      </c>
      <c r="E460" s="2">
        <f t="shared" si="37"/>
        <v>-0.15010593958542984</v>
      </c>
      <c r="F460" s="2">
        <f t="shared" si="41"/>
        <v>-0.32114683819261469</v>
      </c>
      <c r="G460" s="2">
        <f t="shared" si="39"/>
        <v>0.17104089860718485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6">
        <f>TITRES_STAT!D464</f>
        <v>27.51</v>
      </c>
      <c r="C461" s="2">
        <f t="shared" si="36"/>
        <v>27.487016262082065</v>
      </c>
      <c r="D461" s="2">
        <f t="shared" si="38"/>
        <v>27.610368412668901</v>
      </c>
      <c r="E461" s="2">
        <f t="shared" si="37"/>
        <v>-0.12335215058683602</v>
      </c>
      <c r="F461" s="2">
        <f t="shared" si="41"/>
        <v>-0.28158790067145895</v>
      </c>
      <c r="G461" s="2">
        <f t="shared" si="39"/>
        <v>0.15823575008462293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6">
        <f>TITRES_STAT!D465</f>
        <v>27.51</v>
      </c>
      <c r="C462" s="2">
        <f t="shared" si="36"/>
        <v>27.50285991406944</v>
      </c>
      <c r="D462" s="2">
        <f t="shared" si="38"/>
        <v>27.602933715434165</v>
      </c>
      <c r="E462" s="2">
        <f t="shared" si="37"/>
        <v>-0.10007380136472577</v>
      </c>
      <c r="F462" s="2">
        <f t="shared" si="41"/>
        <v>-0.24528508081011233</v>
      </c>
      <c r="G462" s="2">
        <f t="shared" si="39"/>
        <v>0.14521127944538656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6">
        <f>TITRES_STAT!D466</f>
        <v>27.51</v>
      </c>
      <c r="C463" s="2">
        <f t="shared" ref="C463:C526" si="42">$C$4*B453+C462*(1-$C$4)</f>
        <v>27.516266081135676</v>
      </c>
      <c r="D463" s="2">
        <f t="shared" si="38"/>
        <v>27.596049736513116</v>
      </c>
      <c r="E463" s="2">
        <f t="shared" si="37"/>
        <v>-7.9783655377440255E-2</v>
      </c>
      <c r="F463" s="2">
        <f t="shared" si="41"/>
        <v>-0.21218479572357793</v>
      </c>
      <c r="G463" s="2">
        <f t="shared" si="39"/>
        <v>0.13240114034613767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6">
        <f>TITRES_STAT!D467</f>
        <v>28</v>
      </c>
      <c r="C464" s="2">
        <f t="shared" si="42"/>
        <v>27.527609760960956</v>
      </c>
      <c r="D464" s="2">
        <f t="shared" si="38"/>
        <v>27.625971978252885</v>
      </c>
      <c r="E464" s="2">
        <f t="shared" si="37"/>
        <v>-9.8362217291928289E-2</v>
      </c>
      <c r="F464" s="2">
        <f t="shared" si="41"/>
        <v>-0.18942028003724803</v>
      </c>
      <c r="G464" s="2">
        <f t="shared" si="39"/>
        <v>9.1058062745319746E-2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6">
        <f>TITRES_STAT!D468</f>
        <v>28</v>
      </c>
      <c r="C465" s="2">
        <f t="shared" si="42"/>
        <v>27.524900566966963</v>
      </c>
      <c r="D465" s="2">
        <f t="shared" si="38"/>
        <v>27.65367775764156</v>
      </c>
      <c r="E465" s="2">
        <f t="shared" si="37"/>
        <v>-0.12877719067459736</v>
      </c>
      <c r="F465" s="2">
        <f t="shared" si="41"/>
        <v>-0.17729166216471792</v>
      </c>
      <c r="G465" s="2">
        <f t="shared" si="39"/>
        <v>4.8514471490120559E-2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6">
        <f>TITRES_STAT!D469</f>
        <v>28</v>
      </c>
      <c r="C466" s="2">
        <f t="shared" si="42"/>
        <v>27.522608172048969</v>
      </c>
      <c r="D466" s="2">
        <f t="shared" si="38"/>
        <v>27.679331257075518</v>
      </c>
      <c r="E466" s="2">
        <f t="shared" si="37"/>
        <v>-0.15672308502654886</v>
      </c>
      <c r="F466" s="2">
        <f t="shared" si="41"/>
        <v>-0.17317794673708412</v>
      </c>
      <c r="G466" s="2">
        <f t="shared" si="39"/>
        <v>1.6454861710535257E-2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6">
        <f>TITRES_STAT!D470</f>
        <v>27.2</v>
      </c>
      <c r="C467" s="2">
        <f t="shared" si="42"/>
        <v>27.520668453272204</v>
      </c>
      <c r="D467" s="2">
        <f t="shared" si="38"/>
        <v>27.643825238032889</v>
      </c>
      <c r="E467" s="2">
        <f t="shared" si="37"/>
        <v>-0.1231567847606847</v>
      </c>
      <c r="F467" s="2">
        <f t="shared" si="41"/>
        <v>-0.16317371434180425</v>
      </c>
      <c r="G467" s="2">
        <f t="shared" si="39"/>
        <v>4.0016929581119548E-2</v>
      </c>
      <c r="H467" s="2" t="str">
        <f t="shared" si="40"/>
        <v>Sell</v>
      </c>
    </row>
    <row r="468" spans="1:8" ht="13.5" x14ac:dyDescent="0.25">
      <c r="A468" s="3">
        <f>TITRES_STAT!B471</f>
        <v>42985</v>
      </c>
      <c r="B468" s="6">
        <f>TITRES_STAT!D471</f>
        <v>27.2</v>
      </c>
      <c r="C468" s="2">
        <f t="shared" si="42"/>
        <v>27.519027152768789</v>
      </c>
      <c r="D468" s="2">
        <f t="shared" si="38"/>
        <v>27.610949294474899</v>
      </c>
      <c r="E468" s="2">
        <f t="shared" si="37"/>
        <v>-9.1922141706110239E-2</v>
      </c>
      <c r="F468" s="2">
        <f t="shared" si="41"/>
        <v>-0.14892339981466546</v>
      </c>
      <c r="G468" s="2">
        <f t="shared" si="39"/>
        <v>5.7001258108555219E-2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6">
        <f>TITRES_STAT!D472</f>
        <v>27.2</v>
      </c>
      <c r="C469" s="2">
        <f t="shared" si="42"/>
        <v>27.517638360035129</v>
      </c>
      <c r="D469" s="2">
        <f t="shared" si="38"/>
        <v>27.580508605995277</v>
      </c>
      <c r="E469" s="2">
        <f t="shared" si="37"/>
        <v>-6.2870245960148452E-2</v>
      </c>
      <c r="F469" s="2">
        <f t="shared" si="41"/>
        <v>-0.13171276904376206</v>
      </c>
      <c r="G469" s="2">
        <f t="shared" si="39"/>
        <v>6.8842523083613605E-2</v>
      </c>
      <c r="H469" s="2" t="str">
        <f t="shared" si="40"/>
        <v>Sell</v>
      </c>
    </row>
    <row r="470" spans="1:8" ht="13.5" x14ac:dyDescent="0.25">
      <c r="A470" s="3">
        <f>TITRES_STAT!B473</f>
        <v>42989</v>
      </c>
      <c r="B470" s="6">
        <f>TITRES_STAT!D473</f>
        <v>27.2</v>
      </c>
      <c r="C470" s="2">
        <f t="shared" si="42"/>
        <v>27.516463227722031</v>
      </c>
      <c r="D470" s="2">
        <f t="shared" si="38"/>
        <v>27.552322783328961</v>
      </c>
      <c r="E470" s="2">
        <f t="shared" si="37"/>
        <v>-3.5859555606929661E-2</v>
      </c>
      <c r="F470" s="2">
        <f t="shared" si="41"/>
        <v>-0.11254212635639559</v>
      </c>
      <c r="G470" s="2">
        <f t="shared" si="39"/>
        <v>7.6682570749465925E-2</v>
      </c>
      <c r="H470" s="2" t="str">
        <f t="shared" si="40"/>
        <v>Sell</v>
      </c>
    </row>
    <row r="471" spans="1:8" ht="13.5" x14ac:dyDescent="0.25">
      <c r="A471" s="3">
        <f>TITRES_STAT!B474</f>
        <v>42990</v>
      </c>
      <c r="B471" s="6">
        <f>TITRES_STAT!D474</f>
        <v>27.2</v>
      </c>
      <c r="C471" s="2">
        <f t="shared" si="42"/>
        <v>27.515468884995563</v>
      </c>
      <c r="D471" s="2">
        <f t="shared" si="38"/>
        <v>27.526224799378667</v>
      </c>
      <c r="E471" s="2">
        <f t="shared" si="37"/>
        <v>-1.0755914383103971E-2</v>
      </c>
      <c r="F471" s="2">
        <f t="shared" si="41"/>
        <v>-9.2184883961737268E-2</v>
      </c>
      <c r="G471" s="2">
        <f t="shared" si="39"/>
        <v>8.1428969578633298E-2</v>
      </c>
      <c r="H471" s="2" t="str">
        <f t="shared" si="40"/>
        <v>Sell</v>
      </c>
    </row>
    <row r="472" spans="1:8" ht="13.5" x14ac:dyDescent="0.25">
      <c r="A472" s="3">
        <f>TITRES_STAT!B475</f>
        <v>42991</v>
      </c>
      <c r="B472" s="6">
        <f>TITRES_STAT!D475</f>
        <v>28</v>
      </c>
      <c r="C472" s="2">
        <f t="shared" si="42"/>
        <v>27.514627518073169</v>
      </c>
      <c r="D472" s="2">
        <f t="shared" si="38"/>
        <v>27.561319258683948</v>
      </c>
      <c r="E472" s="2">
        <f t="shared" si="37"/>
        <v>-4.6691740610778965E-2</v>
      </c>
      <c r="F472" s="2">
        <f t="shared" si="41"/>
        <v>-8.3086255291545619E-2</v>
      </c>
      <c r="G472" s="2">
        <f t="shared" si="39"/>
        <v>3.6394514680766654E-2</v>
      </c>
      <c r="H472" s="2" t="str">
        <f t="shared" si="40"/>
        <v>Sell</v>
      </c>
    </row>
    <row r="473" spans="1:8" ht="13.5" x14ac:dyDescent="0.25">
      <c r="A473" s="3">
        <f>TITRES_STAT!B476</f>
        <v>42992</v>
      </c>
      <c r="B473" s="6">
        <f>TITRES_STAT!D476</f>
        <v>28</v>
      </c>
      <c r="C473" s="2">
        <f t="shared" si="42"/>
        <v>27.51391559221576</v>
      </c>
      <c r="D473" s="2">
        <f t="shared" si="38"/>
        <v>27.593814128411061</v>
      </c>
      <c r="E473" s="2">
        <f t="shared" si="37"/>
        <v>-7.9898536195301517E-2</v>
      </c>
      <c r="F473" s="2">
        <f t="shared" si="41"/>
        <v>-8.2448711472296807E-2</v>
      </c>
      <c r="G473" s="2">
        <f t="shared" si="39"/>
        <v>2.5501752769952896E-3</v>
      </c>
      <c r="H473" s="2" t="str">
        <f t="shared" si="40"/>
        <v>Sell</v>
      </c>
    </row>
    <row r="474" spans="1:8" ht="13.5" x14ac:dyDescent="0.25">
      <c r="A474" s="3">
        <f>TITRES_STAT!B477</f>
        <v>42993</v>
      </c>
      <c r="B474" s="6">
        <f>TITRES_STAT!D477</f>
        <v>28</v>
      </c>
      <c r="C474" s="2">
        <f t="shared" si="42"/>
        <v>27.588697808797953</v>
      </c>
      <c r="D474" s="2">
        <f t="shared" si="38"/>
        <v>27.623901970750982</v>
      </c>
      <c r="E474" s="2">
        <f t="shared" si="37"/>
        <v>-3.5204161953029001E-2</v>
      </c>
      <c r="F474" s="2">
        <f t="shared" si="41"/>
        <v>-7.299980156844324E-2</v>
      </c>
      <c r="G474" s="2">
        <f t="shared" si="39"/>
        <v>3.7795639615414239E-2</v>
      </c>
      <c r="H474" s="2" t="str">
        <f t="shared" si="40"/>
        <v>Sell</v>
      </c>
    </row>
    <row r="475" spans="1:8" ht="13.5" x14ac:dyDescent="0.25">
      <c r="A475" s="3">
        <f>TITRES_STAT!B478</f>
        <v>42996</v>
      </c>
      <c r="B475" s="6">
        <f>TITRES_STAT!D478</f>
        <v>28</v>
      </c>
      <c r="C475" s="2">
        <f t="shared" si="42"/>
        <v>27.651975068982885</v>
      </c>
      <c r="D475" s="2">
        <f t="shared" si="38"/>
        <v>27.651761084028685</v>
      </c>
      <c r="E475" s="2">
        <f t="shared" si="37"/>
        <v>2.1398495420044128E-4</v>
      </c>
      <c r="F475" s="2">
        <f t="shared" si="41"/>
        <v>-5.8357044263914505E-2</v>
      </c>
      <c r="G475" s="2">
        <f t="shared" si="39"/>
        <v>5.8571029218114946E-2</v>
      </c>
      <c r="H475" s="2" t="str">
        <f t="shared" si="40"/>
        <v>Sell</v>
      </c>
    </row>
    <row r="476" spans="1:8" ht="13.5" x14ac:dyDescent="0.25">
      <c r="A476" s="3">
        <f>TITRES_STAT!B479</f>
        <v>42997</v>
      </c>
      <c r="B476" s="6">
        <f>TITRES_STAT!D479</f>
        <v>28</v>
      </c>
      <c r="C476" s="2">
        <f t="shared" si="42"/>
        <v>27.705517366062445</v>
      </c>
      <c r="D476" s="2">
        <f t="shared" si="38"/>
        <v>27.677556559285819</v>
      </c>
      <c r="E476" s="2">
        <f t="shared" ref="E476:E539" si="43">C476-D476</f>
        <v>2.7960806776626157E-2</v>
      </c>
      <c r="F476" s="2">
        <f t="shared" si="41"/>
        <v>-4.1093474055806371E-2</v>
      </c>
      <c r="G476" s="2">
        <f t="shared" si="39"/>
        <v>6.9054280832432535E-2</v>
      </c>
      <c r="H476" s="2" t="str">
        <f t="shared" si="40"/>
        <v>Sell</v>
      </c>
    </row>
    <row r="477" spans="1:8" ht="13.5" x14ac:dyDescent="0.25">
      <c r="A477" s="3">
        <f>TITRES_STAT!B480</f>
        <v>42998</v>
      </c>
      <c r="B477" s="6">
        <f>TITRES_STAT!D480</f>
        <v>28</v>
      </c>
      <c r="C477" s="2">
        <f t="shared" si="42"/>
        <v>27.6277454635913</v>
      </c>
      <c r="D477" s="2">
        <f t="shared" ref="D477:D540" si="44">$D$4*B477+(1-$D$4)*D476</f>
        <v>27.701441258597978</v>
      </c>
      <c r="E477" s="2">
        <f t="shared" si="43"/>
        <v>-7.3695795006678111E-2</v>
      </c>
      <c r="F477" s="2">
        <f t="shared" si="41"/>
        <v>-4.7613938245980716E-2</v>
      </c>
      <c r="G477" s="2">
        <f t="shared" si="39"/>
        <v>-2.6081856760697394E-2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6">
        <f>TITRES_STAT!D481</f>
        <v>28</v>
      </c>
      <c r="C478" s="2">
        <f t="shared" si="42"/>
        <v>27.561938469192636</v>
      </c>
      <c r="D478" s="2">
        <f t="shared" si="44"/>
        <v>27.723556720924051</v>
      </c>
      <c r="E478" s="2">
        <f t="shared" si="43"/>
        <v>-0.16161825173141509</v>
      </c>
      <c r="F478" s="2">
        <f t="shared" si="41"/>
        <v>-7.0414800943067596E-2</v>
      </c>
      <c r="G478" s="2">
        <f t="shared" si="39"/>
        <v>-9.120345078834749E-2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6">
        <f>TITRES_STAT!D482</f>
        <v>28</v>
      </c>
      <c r="C479" s="2">
        <f t="shared" si="42"/>
        <v>27.506255627778383</v>
      </c>
      <c r="D479" s="2">
        <f t="shared" si="44"/>
        <v>27.744034000855603</v>
      </c>
      <c r="E479" s="2">
        <f t="shared" si="43"/>
        <v>-0.23777837307721938</v>
      </c>
      <c r="F479" s="2">
        <f t="shared" si="41"/>
        <v>-0.10388751536989796</v>
      </c>
      <c r="G479" s="2">
        <f t="shared" si="39"/>
        <v>-0.13389085770732143</v>
      </c>
      <c r="H479" s="2" t="str">
        <f t="shared" si="40"/>
        <v>Hold</v>
      </c>
    </row>
    <row r="480" spans="1:8" ht="13.5" x14ac:dyDescent="0.25">
      <c r="A480" s="3">
        <f>TITRES_STAT!B483</f>
        <v>43004</v>
      </c>
      <c r="B480" s="6">
        <f>TITRES_STAT!D483</f>
        <v>28</v>
      </c>
      <c r="C480" s="2">
        <f t="shared" si="42"/>
        <v>27.45913937735094</v>
      </c>
      <c r="D480" s="2">
        <f t="shared" si="44"/>
        <v>27.762994445236668</v>
      </c>
      <c r="E480" s="2">
        <f t="shared" si="43"/>
        <v>-0.30385506788572769</v>
      </c>
      <c r="F480" s="2">
        <f t="shared" si="41"/>
        <v>-0.14388102587306389</v>
      </c>
      <c r="G480" s="2">
        <f t="shared" si="39"/>
        <v>-0.1599740420126638</v>
      </c>
      <c r="H480" s="2" t="str">
        <f t="shared" si="40"/>
        <v>Hold</v>
      </c>
    </row>
    <row r="481" spans="1:8" ht="13.5" x14ac:dyDescent="0.25">
      <c r="A481" s="3">
        <f>TITRES_STAT!B484</f>
        <v>43005</v>
      </c>
      <c r="B481" s="6">
        <f>TITRES_STAT!D484</f>
        <v>28</v>
      </c>
      <c r="C481" s="2">
        <f t="shared" si="42"/>
        <v>27.419271780835409</v>
      </c>
      <c r="D481" s="2">
        <f t="shared" si="44"/>
        <v>27.780550412256172</v>
      </c>
      <c r="E481" s="2">
        <f t="shared" si="43"/>
        <v>-0.36127863142076322</v>
      </c>
      <c r="F481" s="2">
        <f t="shared" si="41"/>
        <v>-0.18736054698260379</v>
      </c>
      <c r="G481" s="2">
        <f t="shared" si="39"/>
        <v>-0.17391808443815943</v>
      </c>
      <c r="H481" s="2" t="str">
        <f t="shared" si="40"/>
        <v>Hold</v>
      </c>
    </row>
    <row r="482" spans="1:8" ht="13.5" x14ac:dyDescent="0.25">
      <c r="A482" s="3">
        <f>TITRES_STAT!B485</f>
        <v>43006</v>
      </c>
      <c r="B482" s="6">
        <f>TITRES_STAT!D485</f>
        <v>28</v>
      </c>
      <c r="C482" s="2">
        <f t="shared" si="42"/>
        <v>27.50861458378381</v>
      </c>
      <c r="D482" s="2">
        <f t="shared" si="44"/>
        <v>27.796805937274232</v>
      </c>
      <c r="E482" s="2">
        <f t="shared" si="43"/>
        <v>-0.28819135349042213</v>
      </c>
      <c r="F482" s="2">
        <f t="shared" si="41"/>
        <v>-0.20752670828416747</v>
      </c>
      <c r="G482" s="2">
        <f t="shared" si="39"/>
        <v>-8.0664645206254659E-2</v>
      </c>
      <c r="H482" s="2" t="str">
        <f t="shared" si="40"/>
        <v>Hold</v>
      </c>
    </row>
    <row r="483" spans="1:8" ht="13.5" x14ac:dyDescent="0.25">
      <c r="A483" s="3">
        <f>TITRES_STAT!B486</f>
        <v>43007</v>
      </c>
      <c r="B483" s="6">
        <f>TITRES_STAT!D486</f>
        <v>28</v>
      </c>
      <c r="C483" s="2">
        <f t="shared" si="42"/>
        <v>27.584212340124765</v>
      </c>
      <c r="D483" s="2">
        <f t="shared" si="44"/>
        <v>27.81185734932799</v>
      </c>
      <c r="E483" s="2">
        <f t="shared" si="43"/>
        <v>-0.22764500920322561</v>
      </c>
      <c r="F483" s="2">
        <f t="shared" si="41"/>
        <v>-0.21155036846797912</v>
      </c>
      <c r="G483" s="2">
        <f t="shared" si="39"/>
        <v>-1.6094640735246496E-2</v>
      </c>
      <c r="H483" s="2" t="str">
        <f t="shared" si="40"/>
        <v>Hold</v>
      </c>
    </row>
    <row r="484" spans="1:8" ht="13.5" x14ac:dyDescent="0.25">
      <c r="A484" s="3">
        <f>TITRES_STAT!B487</f>
        <v>43010</v>
      </c>
      <c r="B484" s="6">
        <f>TITRES_STAT!D487</f>
        <v>28</v>
      </c>
      <c r="C484" s="2">
        <f t="shared" si="42"/>
        <v>27.648179672413264</v>
      </c>
      <c r="D484" s="2">
        <f t="shared" si="44"/>
        <v>27.825793841970359</v>
      </c>
      <c r="E484" s="2">
        <f t="shared" si="43"/>
        <v>-0.17761416955709564</v>
      </c>
      <c r="F484" s="2">
        <f t="shared" si="41"/>
        <v>-0.20476312868580243</v>
      </c>
      <c r="G484" s="2">
        <f t="shared" ref="G484:G547" si="45">E484-F484</f>
        <v>2.7148959128706796E-2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43011</v>
      </c>
      <c r="B485" s="6">
        <f>TITRES_STAT!D488</f>
        <v>28</v>
      </c>
      <c r="C485" s="2">
        <f t="shared" si="42"/>
        <v>27.702305876657377</v>
      </c>
      <c r="D485" s="2">
        <f t="shared" si="44"/>
        <v>27.838698001824405</v>
      </c>
      <c r="E485" s="2">
        <f t="shared" si="43"/>
        <v>-0.1363921251670277</v>
      </c>
      <c r="F485" s="2">
        <f t="shared" ref="F485:F548" si="47">(E485*(2/(10)))+((1-(2/10))*F484)</f>
        <v>-0.19108892798204752</v>
      </c>
      <c r="G485" s="2">
        <f t="shared" si="45"/>
        <v>5.4696802815019818E-2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6">
        <f>TITRES_STAT!D489</f>
        <v>28</v>
      </c>
      <c r="C486" s="2">
        <f t="shared" si="42"/>
        <v>27.748104972556241</v>
      </c>
      <c r="D486" s="2">
        <f t="shared" si="44"/>
        <v>27.850646297985559</v>
      </c>
      <c r="E486" s="2">
        <f t="shared" si="43"/>
        <v>-0.10254132542931771</v>
      </c>
      <c r="F486" s="2">
        <f t="shared" si="47"/>
        <v>-0.17337940747150157</v>
      </c>
      <c r="G486" s="2">
        <f t="shared" si="45"/>
        <v>7.0838082042183864E-2</v>
      </c>
      <c r="H486" s="2" t="str">
        <f t="shared" si="46"/>
        <v>Sell</v>
      </c>
    </row>
    <row r="487" spans="1:8" ht="13.5" x14ac:dyDescent="0.25">
      <c r="A487" s="3">
        <f>TITRES_STAT!B490</f>
        <v>43013</v>
      </c>
      <c r="B487" s="6">
        <f>TITRES_STAT!D490</f>
        <v>28</v>
      </c>
      <c r="C487" s="2">
        <f t="shared" si="42"/>
        <v>27.786858053701437</v>
      </c>
      <c r="D487" s="2">
        <f t="shared" si="44"/>
        <v>27.861709535171812</v>
      </c>
      <c r="E487" s="2">
        <f t="shared" si="43"/>
        <v>-7.4851481470375347E-2</v>
      </c>
      <c r="F487" s="2">
        <f t="shared" si="47"/>
        <v>-0.15367382227127632</v>
      </c>
      <c r="G487" s="2">
        <f t="shared" si="45"/>
        <v>7.8822340800900975E-2</v>
      </c>
      <c r="H487" s="2" t="str">
        <f t="shared" si="46"/>
        <v>Sell</v>
      </c>
    </row>
    <row r="488" spans="1:8" ht="13.5" x14ac:dyDescent="0.25">
      <c r="A488" s="3">
        <f>TITRES_STAT!B491</f>
        <v>43014</v>
      </c>
      <c r="B488" s="6">
        <f>TITRES_STAT!D491</f>
        <v>28</v>
      </c>
      <c r="C488" s="2">
        <f t="shared" si="42"/>
        <v>27.819649122362755</v>
      </c>
      <c r="D488" s="2">
        <f t="shared" si="44"/>
        <v>27.871953273307231</v>
      </c>
      <c r="E488" s="2">
        <f t="shared" si="43"/>
        <v>-5.2304150944475936E-2</v>
      </c>
      <c r="F488" s="2">
        <f t="shared" si="47"/>
        <v>-0.13339988800591626</v>
      </c>
      <c r="G488" s="2">
        <f t="shared" si="45"/>
        <v>8.1095737061440326E-2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6">
        <f>TITRES_STAT!D492</f>
        <v>28</v>
      </c>
      <c r="C489" s="2">
        <f t="shared" si="42"/>
        <v>27.847395411230025</v>
      </c>
      <c r="D489" s="2">
        <f t="shared" si="44"/>
        <v>27.881438216025213</v>
      </c>
      <c r="E489" s="2">
        <f t="shared" si="43"/>
        <v>-3.4042804795188175E-2</v>
      </c>
      <c r="F489" s="2">
        <f t="shared" si="47"/>
        <v>-0.11352847136377064</v>
      </c>
      <c r="G489" s="2">
        <f t="shared" si="45"/>
        <v>7.9485666568582469E-2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6">
        <f>TITRES_STAT!D493</f>
        <v>28</v>
      </c>
      <c r="C490" s="2">
        <f t="shared" si="42"/>
        <v>27.870873040271562</v>
      </c>
      <c r="D490" s="2">
        <f t="shared" si="44"/>
        <v>27.890220570393716</v>
      </c>
      <c r="E490" s="2">
        <f t="shared" si="43"/>
        <v>-1.9347530122153955E-2</v>
      </c>
      <c r="F490" s="2">
        <f t="shared" si="47"/>
        <v>-9.4692283115447307E-2</v>
      </c>
      <c r="G490" s="2">
        <f t="shared" si="45"/>
        <v>7.5344752993293351E-2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6">
        <f>TITRES_STAT!D494</f>
        <v>28</v>
      </c>
      <c r="C491" s="2">
        <f t="shared" si="42"/>
        <v>27.890738726383631</v>
      </c>
      <c r="D491" s="2">
        <f t="shared" si="44"/>
        <v>27.898352379994179</v>
      </c>
      <c r="E491" s="2">
        <f t="shared" si="43"/>
        <v>-7.6136536105479991E-3</v>
      </c>
      <c r="F491" s="2">
        <f t="shared" si="47"/>
        <v>-7.727655721446744E-2</v>
      </c>
      <c r="G491" s="2">
        <f t="shared" si="45"/>
        <v>6.966290360391944E-2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6">
        <f>TITRES_STAT!D495</f>
        <v>28</v>
      </c>
      <c r="C492" s="2">
        <f t="shared" si="42"/>
        <v>27.907548153093842</v>
      </c>
      <c r="D492" s="2">
        <f t="shared" si="44"/>
        <v>27.905881833327943</v>
      </c>
      <c r="E492" s="2">
        <f t="shared" si="43"/>
        <v>1.6663197658992601E-3</v>
      </c>
      <c r="F492" s="2">
        <f t="shared" si="47"/>
        <v>-6.14879818183941E-2</v>
      </c>
      <c r="G492" s="2">
        <f t="shared" si="45"/>
        <v>6.315430158429336E-2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6">
        <f>TITRES_STAT!D496</f>
        <v>28</v>
      </c>
      <c r="C493" s="2">
        <f t="shared" si="42"/>
        <v>27.921771514156326</v>
      </c>
      <c r="D493" s="2">
        <f t="shared" si="44"/>
        <v>27.912853549377722</v>
      </c>
      <c r="E493" s="2">
        <f t="shared" si="43"/>
        <v>8.9179647786039595E-3</v>
      </c>
      <c r="F493" s="2">
        <f t="shared" si="47"/>
        <v>-4.7406792498994488E-2</v>
      </c>
      <c r="G493" s="2">
        <f t="shared" si="45"/>
        <v>5.6324757277598447E-2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6">
        <f>TITRES_STAT!D497</f>
        <v>28</v>
      </c>
      <c r="C494" s="2">
        <f t="shared" si="42"/>
        <v>27.933806665824584</v>
      </c>
      <c r="D494" s="2">
        <f t="shared" si="44"/>
        <v>27.919308842016409</v>
      </c>
      <c r="E494" s="2">
        <f t="shared" si="43"/>
        <v>1.4497823808174104E-2</v>
      </c>
      <c r="F494" s="2">
        <f t="shared" si="47"/>
        <v>-3.5025869237560778E-2</v>
      </c>
      <c r="G494" s="2">
        <f t="shared" si="45"/>
        <v>4.9523693045734882E-2</v>
      </c>
      <c r="H494" s="2" t="str">
        <f t="shared" si="46"/>
        <v>Sell</v>
      </c>
    </row>
    <row r="495" spans="1:8" ht="13.5" x14ac:dyDescent="0.25">
      <c r="A495" s="3">
        <f>TITRES_STAT!B498</f>
        <v>43025</v>
      </c>
      <c r="B495" s="6">
        <f>TITRES_STAT!D498</f>
        <v>28</v>
      </c>
      <c r="C495" s="2">
        <f t="shared" si="42"/>
        <v>27.943990255697727</v>
      </c>
      <c r="D495" s="2">
        <f t="shared" si="44"/>
        <v>27.925285964830007</v>
      </c>
      <c r="E495" s="2">
        <f t="shared" si="43"/>
        <v>1.870429086772063E-2</v>
      </c>
      <c r="F495" s="2">
        <f t="shared" si="47"/>
        <v>-2.4279837216504497E-2</v>
      </c>
      <c r="G495" s="2">
        <f t="shared" si="45"/>
        <v>4.2984128084225123E-2</v>
      </c>
      <c r="H495" s="2" t="str">
        <f t="shared" si="46"/>
        <v>Sell</v>
      </c>
    </row>
    <row r="496" spans="1:8" ht="13.5" x14ac:dyDescent="0.25">
      <c r="A496" s="3">
        <f>TITRES_STAT!B499</f>
        <v>43026</v>
      </c>
      <c r="B496" s="6">
        <f>TITRES_STAT!D499</f>
        <v>27.5</v>
      </c>
      <c r="C496" s="2">
        <f t="shared" si="42"/>
        <v>27.952607139436537</v>
      </c>
      <c r="D496" s="2">
        <f t="shared" si="44"/>
        <v>27.893783300768526</v>
      </c>
      <c r="E496" s="2">
        <f t="shared" si="43"/>
        <v>5.8823838668011774E-2</v>
      </c>
      <c r="F496" s="2">
        <f t="shared" si="47"/>
        <v>-7.6591020396012434E-3</v>
      </c>
      <c r="G496" s="2">
        <f t="shared" si="45"/>
        <v>6.6482940707613014E-2</v>
      </c>
      <c r="H496" s="2" t="str">
        <f t="shared" si="46"/>
        <v>Sell</v>
      </c>
    </row>
    <row r="497" spans="1:8" ht="13.5" x14ac:dyDescent="0.25">
      <c r="A497" s="3">
        <f>TITRES_STAT!B500</f>
        <v>43027</v>
      </c>
      <c r="B497" s="6">
        <f>TITRES_STAT!D500</f>
        <v>27.5</v>
      </c>
      <c r="C497" s="2">
        <f t="shared" si="42"/>
        <v>27.959898348753995</v>
      </c>
      <c r="D497" s="2">
        <f t="shared" si="44"/>
        <v>27.864614167378267</v>
      </c>
      <c r="E497" s="2">
        <f t="shared" si="43"/>
        <v>9.5284181375728139E-2</v>
      </c>
      <c r="F497" s="2">
        <f t="shared" si="47"/>
        <v>1.2929554643464635E-2</v>
      </c>
      <c r="G497" s="2">
        <f t="shared" si="45"/>
        <v>8.23546267322635E-2</v>
      </c>
      <c r="H497" s="2" t="str">
        <f t="shared" si="46"/>
        <v>Sell</v>
      </c>
    </row>
    <row r="498" spans="1:8" ht="13.5" x14ac:dyDescent="0.25">
      <c r="A498" s="3">
        <f>TITRES_STAT!B501</f>
        <v>43028</v>
      </c>
      <c r="B498" s="6">
        <f>TITRES_STAT!D501</f>
        <v>27.5</v>
      </c>
      <c r="C498" s="2">
        <f t="shared" si="42"/>
        <v>27.966067833561077</v>
      </c>
      <c r="D498" s="2">
        <f t="shared" si="44"/>
        <v>27.837605710535435</v>
      </c>
      <c r="E498" s="2">
        <f t="shared" si="43"/>
        <v>0.12846212302564197</v>
      </c>
      <c r="F498" s="2">
        <f t="shared" si="47"/>
        <v>3.6036068319900104E-2</v>
      </c>
      <c r="G498" s="2">
        <f t="shared" si="45"/>
        <v>9.2426054705741861E-2</v>
      </c>
      <c r="H498" s="2" t="str">
        <f t="shared" si="46"/>
        <v>Sell</v>
      </c>
    </row>
    <row r="499" spans="1:8" ht="13.5" x14ac:dyDescent="0.25">
      <c r="A499" s="3">
        <f>TITRES_STAT!B502</f>
        <v>43031</v>
      </c>
      <c r="B499" s="6">
        <f>TITRES_STAT!D502</f>
        <v>27.5</v>
      </c>
      <c r="C499" s="2">
        <f t="shared" si="42"/>
        <v>27.971288166859374</v>
      </c>
      <c r="D499" s="2">
        <f t="shared" si="44"/>
        <v>27.812597880125402</v>
      </c>
      <c r="E499" s="2">
        <f t="shared" si="43"/>
        <v>0.15869028673397167</v>
      </c>
      <c r="F499" s="2">
        <f t="shared" si="47"/>
        <v>6.0566912002714419E-2</v>
      </c>
      <c r="G499" s="2">
        <f t="shared" si="45"/>
        <v>9.8123374731257262E-2</v>
      </c>
      <c r="H499" s="2" t="str">
        <f t="shared" si="46"/>
        <v>Sell</v>
      </c>
    </row>
    <row r="500" spans="1:8" ht="13.5" x14ac:dyDescent="0.25">
      <c r="A500" s="3">
        <f>TITRES_STAT!B503</f>
        <v>43032</v>
      </c>
      <c r="B500" s="6">
        <f>TITRES_STAT!D503</f>
        <v>26.7</v>
      </c>
      <c r="C500" s="2">
        <f t="shared" si="42"/>
        <v>27.975705371957929</v>
      </c>
      <c r="D500" s="2">
        <f t="shared" si="44"/>
        <v>27.730183222338336</v>
      </c>
      <c r="E500" s="2">
        <f t="shared" si="43"/>
        <v>0.24552214961959251</v>
      </c>
      <c r="F500" s="2">
        <f t="shared" si="47"/>
        <v>9.7557959526090032E-2</v>
      </c>
      <c r="G500" s="2">
        <f t="shared" si="45"/>
        <v>0.14796419009350248</v>
      </c>
      <c r="H500" s="2" t="str">
        <f t="shared" si="46"/>
        <v>Sell</v>
      </c>
    </row>
    <row r="501" spans="1:8" ht="13.5" x14ac:dyDescent="0.25">
      <c r="A501" s="3">
        <f>TITRES_STAT!B504</f>
        <v>43033</v>
      </c>
      <c r="B501" s="6">
        <f>TITRES_STAT!D504</f>
        <v>26.7</v>
      </c>
      <c r="C501" s="2">
        <f t="shared" si="42"/>
        <v>27.979443007041326</v>
      </c>
      <c r="D501" s="2">
        <f t="shared" si="44"/>
        <v>27.65387335401698</v>
      </c>
      <c r="E501" s="2">
        <f t="shared" si="43"/>
        <v>0.32556965302434548</v>
      </c>
      <c r="F501" s="2">
        <f t="shared" si="47"/>
        <v>0.14316029822574111</v>
      </c>
      <c r="G501" s="2">
        <f t="shared" si="45"/>
        <v>0.18240935479860437</v>
      </c>
      <c r="H501" s="2" t="str">
        <f t="shared" si="46"/>
        <v>Sell</v>
      </c>
    </row>
    <row r="502" spans="1:8" ht="13.5" x14ac:dyDescent="0.25">
      <c r="A502" s="3">
        <f>TITRES_STAT!B505</f>
        <v>43034</v>
      </c>
      <c r="B502" s="6">
        <f>TITRES_STAT!D505</f>
        <v>26.7</v>
      </c>
      <c r="C502" s="2">
        <f t="shared" si="42"/>
        <v>27.982605621342664</v>
      </c>
      <c r="D502" s="2">
        <f t="shared" si="44"/>
        <v>27.583216068534242</v>
      </c>
      <c r="E502" s="2">
        <f t="shared" si="43"/>
        <v>0.39938955280842237</v>
      </c>
      <c r="F502" s="2">
        <f t="shared" si="47"/>
        <v>0.19440614914227738</v>
      </c>
      <c r="G502" s="2">
        <f t="shared" si="45"/>
        <v>0.20498340366614498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6">
        <f>TITRES_STAT!D506</f>
        <v>26.7</v>
      </c>
      <c r="C503" s="2">
        <f t="shared" si="42"/>
        <v>27.985281679597641</v>
      </c>
      <c r="D503" s="2">
        <f t="shared" si="44"/>
        <v>27.517792656050222</v>
      </c>
      <c r="E503" s="2">
        <f t="shared" si="43"/>
        <v>0.46748902354741873</v>
      </c>
      <c r="F503" s="2">
        <f t="shared" si="47"/>
        <v>0.24902272402330566</v>
      </c>
      <c r="G503" s="2">
        <f t="shared" si="45"/>
        <v>0.21846629952411306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6">
        <f>TITRES_STAT!D507</f>
        <v>26.7</v>
      </c>
      <c r="C504" s="2">
        <f t="shared" si="42"/>
        <v>27.987546036582621</v>
      </c>
      <c r="D504" s="2">
        <f t="shared" si="44"/>
        <v>27.457215422268725</v>
      </c>
      <c r="E504" s="2">
        <f t="shared" si="43"/>
        <v>0.53033061431389683</v>
      </c>
      <c r="F504" s="2">
        <f t="shared" si="47"/>
        <v>0.30528430208142393</v>
      </c>
      <c r="G504" s="2">
        <f t="shared" si="45"/>
        <v>0.2250463122324729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6">
        <f>TITRES_STAT!D508</f>
        <v>27.9</v>
      </c>
      <c r="C505" s="2">
        <f t="shared" si="42"/>
        <v>27.989462030954527</v>
      </c>
      <c r="D505" s="2">
        <f t="shared" si="44"/>
        <v>27.490014279878448</v>
      </c>
      <c r="E505" s="2">
        <f t="shared" si="43"/>
        <v>0.49944775107607953</v>
      </c>
      <c r="F505" s="2">
        <f t="shared" si="47"/>
        <v>0.34411699188035505</v>
      </c>
      <c r="G505" s="2">
        <f t="shared" si="45"/>
        <v>0.15533075919572448</v>
      </c>
      <c r="H505" s="2" t="str">
        <f t="shared" si="46"/>
        <v>Sell</v>
      </c>
    </row>
    <row r="506" spans="1:8" ht="13.5" x14ac:dyDescent="0.25">
      <c r="A506" s="3">
        <f>TITRES_STAT!B509</f>
        <v>43040</v>
      </c>
      <c r="B506" s="6">
        <f>TITRES_STAT!D509</f>
        <v>28</v>
      </c>
      <c r="C506" s="2">
        <f t="shared" si="42"/>
        <v>27.914160180038444</v>
      </c>
      <c r="D506" s="2">
        <f t="shared" si="44"/>
        <v>27.527790999887451</v>
      </c>
      <c r="E506" s="2">
        <f t="shared" si="43"/>
        <v>0.38636918015099297</v>
      </c>
      <c r="F506" s="2">
        <f t="shared" si="47"/>
        <v>0.35256742953448267</v>
      </c>
      <c r="G506" s="2">
        <f t="shared" si="45"/>
        <v>3.3801750616510307E-2</v>
      </c>
      <c r="H506" s="2" t="str">
        <f t="shared" si="46"/>
        <v>Sell</v>
      </c>
    </row>
    <row r="507" spans="1:8" ht="13.5" x14ac:dyDescent="0.25">
      <c r="A507" s="3">
        <f>TITRES_STAT!B510</f>
        <v>43041</v>
      </c>
      <c r="B507" s="6">
        <f>TITRES_STAT!D510</f>
        <v>28</v>
      </c>
      <c r="C507" s="2">
        <f t="shared" si="42"/>
        <v>27.850443229263298</v>
      </c>
      <c r="D507" s="2">
        <f t="shared" si="44"/>
        <v>27.56276944434023</v>
      </c>
      <c r="E507" s="2">
        <f t="shared" si="43"/>
        <v>0.28767378492306861</v>
      </c>
      <c r="F507" s="2">
        <f t="shared" si="47"/>
        <v>0.33958870061219987</v>
      </c>
      <c r="G507" s="2">
        <f t="shared" si="45"/>
        <v>-5.1914915689131258E-2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6">
        <f>TITRES_STAT!D511</f>
        <v>28.11</v>
      </c>
      <c r="C508" s="2">
        <f t="shared" si="42"/>
        <v>27.796528886299711</v>
      </c>
      <c r="D508" s="2">
        <f t="shared" si="44"/>
        <v>27.603305041055766</v>
      </c>
      <c r="E508" s="2">
        <f t="shared" si="43"/>
        <v>0.19322384524394565</v>
      </c>
      <c r="F508" s="2">
        <f t="shared" si="47"/>
        <v>0.31031572953854902</v>
      </c>
      <c r="G508" s="2">
        <f t="shared" si="45"/>
        <v>-0.11709188429460338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6">
        <f>TITRES_STAT!D512</f>
        <v>28.95</v>
      </c>
      <c r="C509" s="2">
        <f t="shared" si="42"/>
        <v>27.750909057638218</v>
      </c>
      <c r="D509" s="2">
        <f t="shared" si="44"/>
        <v>27.703060223199785</v>
      </c>
      <c r="E509" s="2">
        <f t="shared" si="43"/>
        <v>4.784883443843313E-2</v>
      </c>
      <c r="F509" s="2">
        <f t="shared" si="47"/>
        <v>0.25782235051852587</v>
      </c>
      <c r="G509" s="2">
        <f t="shared" si="45"/>
        <v>-0.20997351608009274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6">
        <f>TITRES_STAT!D513</f>
        <v>29.85</v>
      </c>
      <c r="C510" s="2">
        <f t="shared" si="42"/>
        <v>27.589230741078492</v>
      </c>
      <c r="D510" s="2">
        <f t="shared" si="44"/>
        <v>27.862092799259059</v>
      </c>
      <c r="E510" s="2">
        <f t="shared" si="43"/>
        <v>-0.27286205818056786</v>
      </c>
      <c r="F510" s="2">
        <f t="shared" si="47"/>
        <v>0.15168546877870714</v>
      </c>
      <c r="G510" s="2">
        <f t="shared" si="45"/>
        <v>-0.424547526959275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6">
        <f>TITRES_STAT!D514</f>
        <v>30.74</v>
      </c>
      <c r="C511" s="2">
        <f t="shared" si="42"/>
        <v>27.452426011681801</v>
      </c>
      <c r="D511" s="2">
        <f t="shared" si="44"/>
        <v>28.075271110425053</v>
      </c>
      <c r="E511" s="2">
        <f t="shared" si="43"/>
        <v>-0.62284509874325167</v>
      </c>
      <c r="F511" s="2">
        <f t="shared" si="47"/>
        <v>-3.2206447256846182E-3</v>
      </c>
      <c r="G511" s="2">
        <f t="shared" si="45"/>
        <v>-0.61962445401756705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6">
        <f>TITRES_STAT!D515</f>
        <v>31.68</v>
      </c>
      <c r="C512" s="2">
        <f t="shared" si="42"/>
        <v>27.336668163730753</v>
      </c>
      <c r="D512" s="2">
        <f t="shared" si="44"/>
        <v>28.342288065208383</v>
      </c>
      <c r="E512" s="2">
        <f t="shared" si="43"/>
        <v>-1.0056199014776297</v>
      </c>
      <c r="F512" s="2">
        <f t="shared" si="47"/>
        <v>-0.20370049607607363</v>
      </c>
      <c r="G512" s="2">
        <f t="shared" si="45"/>
        <v>-0.80191940540155604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6">
        <f>TITRES_STAT!D516</f>
        <v>32.630000000000003</v>
      </c>
      <c r="C513" s="2">
        <f t="shared" si="42"/>
        <v>27.238719215464481</v>
      </c>
      <c r="D513" s="2">
        <f t="shared" si="44"/>
        <v>28.65989635667443</v>
      </c>
      <c r="E513" s="2">
        <f t="shared" si="43"/>
        <v>-1.4211771412099488</v>
      </c>
      <c r="F513" s="2">
        <f t="shared" si="47"/>
        <v>-0.44719582510284872</v>
      </c>
      <c r="G513" s="2">
        <f t="shared" si="45"/>
        <v>-0.97398131610710004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6">
        <f>TITRES_STAT!D517</f>
        <v>34.08</v>
      </c>
      <c r="C514" s="2">
        <f t="shared" si="42"/>
        <v>27.155839336162252</v>
      </c>
      <c r="D514" s="2">
        <f t="shared" si="44"/>
        <v>29.061385515439287</v>
      </c>
      <c r="E514" s="2">
        <f t="shared" si="43"/>
        <v>-1.9055461792770352</v>
      </c>
      <c r="F514" s="2">
        <f t="shared" si="47"/>
        <v>-0.73886589593768615</v>
      </c>
      <c r="G514" s="2">
        <f t="shared" si="45"/>
        <v>-1.166680283339349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6">
        <f>TITRES_STAT!D518</f>
        <v>35.61</v>
      </c>
      <c r="C515" s="2">
        <f t="shared" si="42"/>
        <v>27.27032559213729</v>
      </c>
      <c r="D515" s="2">
        <f t="shared" si="44"/>
        <v>29.546468069851191</v>
      </c>
      <c r="E515" s="2">
        <f t="shared" si="43"/>
        <v>-2.2761424777139005</v>
      </c>
      <c r="F515" s="2">
        <f t="shared" si="47"/>
        <v>-1.0463212122929291</v>
      </c>
      <c r="G515" s="2">
        <f t="shared" si="45"/>
        <v>-1.2298212654209715</v>
      </c>
      <c r="H515" s="2" t="str">
        <f t="shared" si="46"/>
        <v>Hold</v>
      </c>
    </row>
    <row r="516" spans="1:8" ht="13.5" x14ac:dyDescent="0.25">
      <c r="A516" s="3">
        <f>TITRES_STAT!B519</f>
        <v>43054</v>
      </c>
      <c r="B516" s="6">
        <f>TITRES_STAT!D519</f>
        <v>36.25</v>
      </c>
      <c r="C516" s="2">
        <f t="shared" si="42"/>
        <v>27.382583193346939</v>
      </c>
      <c r="D516" s="2">
        <f t="shared" si="44"/>
        <v>30.043025990602956</v>
      </c>
      <c r="E516" s="2">
        <f t="shared" si="43"/>
        <v>-2.6604427972560174</v>
      </c>
      <c r="F516" s="2">
        <f t="shared" si="47"/>
        <v>-1.3691455292855468</v>
      </c>
      <c r="G516" s="2">
        <f t="shared" si="45"/>
        <v>-1.2912972679704706</v>
      </c>
      <c r="H516" s="2" t="str">
        <f t="shared" si="46"/>
        <v>Hold</v>
      </c>
    </row>
    <row r="517" spans="1:8" ht="13.5" x14ac:dyDescent="0.25">
      <c r="A517" s="3">
        <f>TITRES_STAT!B520</f>
        <v>43055</v>
      </c>
      <c r="B517" s="6">
        <f>TITRES_STAT!D520</f>
        <v>36.25</v>
      </c>
      <c r="C517" s="2">
        <f t="shared" si="42"/>
        <v>27.477570394370488</v>
      </c>
      <c r="D517" s="2">
        <f t="shared" si="44"/>
        <v>30.502801843150884</v>
      </c>
      <c r="E517" s="2">
        <f t="shared" si="43"/>
        <v>-3.0252314487803957</v>
      </c>
      <c r="F517" s="2">
        <f t="shared" si="47"/>
        <v>-1.7003627131845165</v>
      </c>
      <c r="G517" s="2">
        <f t="shared" si="45"/>
        <v>-1.3248687355958793</v>
      </c>
      <c r="H517" s="2" t="str">
        <f t="shared" si="46"/>
        <v>Hold</v>
      </c>
    </row>
    <row r="518" spans="1:8" ht="13.5" x14ac:dyDescent="0.25">
      <c r="A518" s="3">
        <f>TITRES_STAT!B521</f>
        <v>43056</v>
      </c>
      <c r="B518" s="6">
        <f>TITRES_STAT!D521</f>
        <v>37.880000000000003</v>
      </c>
      <c r="C518" s="2">
        <f t="shared" si="42"/>
        <v>27.574867256775029</v>
      </c>
      <c r="D518" s="2">
        <f t="shared" si="44"/>
        <v>31.04926096588045</v>
      </c>
      <c r="E518" s="2">
        <f t="shared" si="43"/>
        <v>-3.4743937091054207</v>
      </c>
      <c r="F518" s="2">
        <f t="shared" si="47"/>
        <v>-2.0551689123686976</v>
      </c>
      <c r="G518" s="2">
        <f t="shared" si="45"/>
        <v>-1.4192247967367231</v>
      </c>
      <c r="H518" s="2" t="str">
        <f t="shared" si="46"/>
        <v>Hold</v>
      </c>
    </row>
    <row r="519" spans="1:8" ht="13.5" x14ac:dyDescent="0.25">
      <c r="A519" s="3">
        <f>TITRES_STAT!B522</f>
        <v>43059</v>
      </c>
      <c r="B519" s="6">
        <f>TITRES_STAT!D522</f>
        <v>39.5</v>
      </c>
      <c r="C519" s="2">
        <f t="shared" si="42"/>
        <v>27.786426140348102</v>
      </c>
      <c r="D519" s="2">
        <f t="shared" si="44"/>
        <v>31.675241635074492</v>
      </c>
      <c r="E519" s="2">
        <f t="shared" si="43"/>
        <v>-3.8888154947263907</v>
      </c>
      <c r="F519" s="2">
        <f t="shared" si="47"/>
        <v>-2.4218982288402362</v>
      </c>
      <c r="G519" s="2">
        <f t="shared" si="45"/>
        <v>-1.4669172658861545</v>
      </c>
      <c r="H519" s="2" t="str">
        <f t="shared" si="46"/>
        <v>Hold</v>
      </c>
    </row>
    <row r="520" spans="1:8" ht="13.5" x14ac:dyDescent="0.25">
      <c r="A520" s="3">
        <f>TITRES_STAT!B523</f>
        <v>43060</v>
      </c>
      <c r="B520" s="6">
        <f>TITRES_STAT!D523</f>
        <v>40.76</v>
      </c>
      <c r="C520" s="2">
        <f t="shared" si="42"/>
        <v>28.10389904183301</v>
      </c>
      <c r="D520" s="2">
        <f t="shared" si="44"/>
        <v>32.348186699143049</v>
      </c>
      <c r="E520" s="2">
        <f t="shared" si="43"/>
        <v>-4.2442876573100392</v>
      </c>
      <c r="F520" s="2">
        <f t="shared" si="47"/>
        <v>-2.786376114534197</v>
      </c>
      <c r="G520" s="2">
        <f t="shared" si="45"/>
        <v>-1.4579115427758422</v>
      </c>
      <c r="H520" s="2" t="str">
        <f t="shared" si="46"/>
        <v>Hold</v>
      </c>
    </row>
    <row r="521" spans="1:8" ht="13.5" x14ac:dyDescent="0.25">
      <c r="A521" s="3">
        <f>TITRES_STAT!B524</f>
        <v>43061</v>
      </c>
      <c r="B521" s="6">
        <f>TITRES_STAT!D524</f>
        <v>43</v>
      </c>
      <c r="C521" s="2">
        <f t="shared" si="42"/>
        <v>28.509453035397165</v>
      </c>
      <c r="D521" s="2">
        <f t="shared" si="44"/>
        <v>33.137209906613933</v>
      </c>
      <c r="E521" s="2">
        <f t="shared" si="43"/>
        <v>-4.6277568712167678</v>
      </c>
      <c r="F521" s="2">
        <f t="shared" si="47"/>
        <v>-3.1546522658707112</v>
      </c>
      <c r="G521" s="2">
        <f t="shared" si="45"/>
        <v>-1.4731046053460566</v>
      </c>
      <c r="H521" s="2" t="str">
        <f t="shared" si="46"/>
        <v>Hold</v>
      </c>
    </row>
    <row r="522" spans="1:8" ht="13.5" x14ac:dyDescent="0.25">
      <c r="A522" s="3">
        <f>TITRES_STAT!B525</f>
        <v>43062</v>
      </c>
      <c r="B522" s="6">
        <f>TITRES_STAT!D525</f>
        <v>44.29</v>
      </c>
      <c r="C522" s="2">
        <f t="shared" si="42"/>
        <v>28.997229491489911</v>
      </c>
      <c r="D522" s="2">
        <f t="shared" si="44"/>
        <v>33.963342506124015</v>
      </c>
      <c r="E522" s="2">
        <f t="shared" si="43"/>
        <v>-4.9661130146341037</v>
      </c>
      <c r="F522" s="2">
        <f t="shared" si="47"/>
        <v>-3.51694441562339</v>
      </c>
      <c r="G522" s="2">
        <f t="shared" si="45"/>
        <v>-1.4491685990107137</v>
      </c>
      <c r="H522" s="2" t="str">
        <f t="shared" si="46"/>
        <v>Hold</v>
      </c>
    </row>
    <row r="523" spans="1:8" ht="13.5" x14ac:dyDescent="0.25">
      <c r="A523" s="3">
        <f>TITRES_STAT!B526</f>
        <v>43063</v>
      </c>
      <c r="B523" s="6">
        <f>TITRES_STAT!D526</f>
        <v>46.28</v>
      </c>
      <c r="C523" s="2">
        <f t="shared" si="42"/>
        <v>29.556117262029925</v>
      </c>
      <c r="D523" s="2">
        <f t="shared" si="44"/>
        <v>34.875687505670385</v>
      </c>
      <c r="E523" s="2">
        <f t="shared" si="43"/>
        <v>-5.3195702436404595</v>
      </c>
      <c r="F523" s="2">
        <f t="shared" si="47"/>
        <v>-3.8774695812268041</v>
      </c>
      <c r="G523" s="2">
        <f t="shared" si="45"/>
        <v>-1.4421006624136554</v>
      </c>
      <c r="H523" s="2" t="str">
        <f t="shared" si="46"/>
        <v>Hold</v>
      </c>
    </row>
    <row r="524" spans="1:8" ht="13.5" x14ac:dyDescent="0.25">
      <c r="A524" s="3">
        <f>TITRES_STAT!B527</f>
        <v>43066</v>
      </c>
      <c r="B524" s="6">
        <f>TITRES_STAT!D527</f>
        <v>46.28</v>
      </c>
      <c r="C524" s="2">
        <f t="shared" si="42"/>
        <v>30.252099221717629</v>
      </c>
      <c r="D524" s="2">
        <f t="shared" si="44"/>
        <v>35.720451394139246</v>
      </c>
      <c r="E524" s="2">
        <f t="shared" si="43"/>
        <v>-5.4683521724216178</v>
      </c>
      <c r="F524" s="2">
        <f t="shared" si="47"/>
        <v>-4.1956460994657672</v>
      </c>
      <c r="G524" s="2">
        <f t="shared" si="45"/>
        <v>-1.2727060729558506</v>
      </c>
      <c r="H524" s="2" t="str">
        <f t="shared" si="46"/>
        <v>Hold</v>
      </c>
    </row>
    <row r="525" spans="1:8" ht="13.5" x14ac:dyDescent="0.25">
      <c r="A525" s="3">
        <f>TITRES_STAT!B528</f>
        <v>43067</v>
      </c>
      <c r="B525" s="6">
        <f>TITRES_STAT!D528</f>
        <v>46.28</v>
      </c>
      <c r="C525" s="2">
        <f t="shared" si="42"/>
        <v>31.076391649145684</v>
      </c>
      <c r="D525" s="2">
        <f t="shared" si="44"/>
        <v>36.502640179758558</v>
      </c>
      <c r="E525" s="2">
        <f t="shared" si="43"/>
        <v>-5.4262485306128738</v>
      </c>
      <c r="F525" s="2">
        <f t="shared" si="47"/>
        <v>-4.4417665856951887</v>
      </c>
      <c r="G525" s="2">
        <f t="shared" si="45"/>
        <v>-0.98448194491768515</v>
      </c>
      <c r="H525" s="2" t="str">
        <f t="shared" si="46"/>
        <v>Hold</v>
      </c>
    </row>
    <row r="526" spans="1:8" ht="13.5" x14ac:dyDescent="0.25">
      <c r="A526" s="3">
        <f>TITRES_STAT!B529</f>
        <v>43068</v>
      </c>
      <c r="B526" s="6">
        <f>TITRES_STAT!D529</f>
        <v>46.28</v>
      </c>
      <c r="C526" s="2">
        <f t="shared" si="42"/>
        <v>31.872331395430962</v>
      </c>
      <c r="D526" s="2">
        <f t="shared" si="44"/>
        <v>37.226889055331995</v>
      </c>
      <c r="E526" s="2">
        <f t="shared" si="43"/>
        <v>-5.3545576599010332</v>
      </c>
      <c r="F526" s="2">
        <f t="shared" si="47"/>
        <v>-4.6243248005363577</v>
      </c>
      <c r="G526" s="2">
        <f t="shared" si="45"/>
        <v>-0.73023285936467541</v>
      </c>
      <c r="H526" s="2" t="str">
        <f t="shared" si="46"/>
        <v>Hold</v>
      </c>
    </row>
    <row r="527" spans="1:8" ht="13.5" x14ac:dyDescent="0.25">
      <c r="A527" s="3">
        <f>TITRES_STAT!B530</f>
        <v>43069</v>
      </c>
      <c r="B527" s="6">
        <f>TITRES_STAT!D530</f>
        <v>46.9</v>
      </c>
      <c r="C527" s="2">
        <f t="shared" ref="C527:C590" si="48">$C$4*B517+C526*(1-$C$4)</f>
        <v>32.545818873056966</v>
      </c>
      <c r="D527" s="2">
        <f t="shared" si="44"/>
        <v>37.943415791974068</v>
      </c>
      <c r="E527" s="2">
        <f t="shared" si="43"/>
        <v>-5.3975969189171025</v>
      </c>
      <c r="F527" s="2">
        <f t="shared" si="47"/>
        <v>-4.7789792242125069</v>
      </c>
      <c r="G527" s="2">
        <f t="shared" si="45"/>
        <v>-0.6186176947045956</v>
      </c>
      <c r="H527" s="2" t="str">
        <f t="shared" si="46"/>
        <v>Hold</v>
      </c>
    </row>
    <row r="528" spans="1:8" ht="13.5" x14ac:dyDescent="0.25">
      <c r="A528" s="3">
        <f>TITRES_STAT!B531</f>
        <v>43073</v>
      </c>
      <c r="B528" s="6">
        <f>TITRES_STAT!D531</f>
        <v>47.5</v>
      </c>
      <c r="C528" s="2">
        <f t="shared" si="48"/>
        <v>33.366462123355895</v>
      </c>
      <c r="D528" s="2">
        <f t="shared" si="44"/>
        <v>38.651310918494509</v>
      </c>
      <c r="E528" s="2">
        <f t="shared" si="43"/>
        <v>-5.2848487951386147</v>
      </c>
      <c r="F528" s="2">
        <f t="shared" si="47"/>
        <v>-4.8801531383977288</v>
      </c>
      <c r="G528" s="2">
        <f t="shared" si="45"/>
        <v>-0.40469565674088592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6">
        <f>TITRES_STAT!D532</f>
        <v>47.5</v>
      </c>
      <c r="C529" s="2">
        <f t="shared" si="48"/>
        <v>34.310083335147297</v>
      </c>
      <c r="D529" s="2">
        <f t="shared" si="44"/>
        <v>39.306769368976397</v>
      </c>
      <c r="E529" s="2">
        <f t="shared" si="43"/>
        <v>-4.9966860338290999</v>
      </c>
      <c r="F529" s="2">
        <f t="shared" si="47"/>
        <v>-4.9034597174840036</v>
      </c>
      <c r="G529" s="2">
        <f t="shared" si="45"/>
        <v>-9.3226316345096372E-2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6">
        <f>TITRES_STAT!D533</f>
        <v>47.5</v>
      </c>
      <c r="C530" s="2">
        <f t="shared" si="48"/>
        <v>35.3023782066631</v>
      </c>
      <c r="D530" s="2">
        <f t="shared" si="44"/>
        <v>39.913675341644812</v>
      </c>
      <c r="E530" s="2">
        <f t="shared" si="43"/>
        <v>-4.6112971349817116</v>
      </c>
      <c r="F530" s="2">
        <f t="shared" si="47"/>
        <v>-4.8450272009835453</v>
      </c>
      <c r="G530" s="2">
        <f t="shared" si="45"/>
        <v>0.23373006600183377</v>
      </c>
      <c r="H530" s="2" t="str">
        <f t="shared" si="46"/>
        <v>Sell</v>
      </c>
    </row>
    <row r="531" spans="1:8" ht="13.5" x14ac:dyDescent="0.25">
      <c r="A531" s="3">
        <f>TITRES_STAT!B534</f>
        <v>43076</v>
      </c>
      <c r="B531" s="6">
        <f>TITRES_STAT!D534</f>
        <v>47.5</v>
      </c>
      <c r="C531" s="2">
        <f t="shared" si="48"/>
        <v>36.486627713330314</v>
      </c>
      <c r="D531" s="2">
        <f t="shared" si="44"/>
        <v>40.475625316337791</v>
      </c>
      <c r="E531" s="2">
        <f t="shared" si="43"/>
        <v>-3.9889976030074763</v>
      </c>
      <c r="F531" s="2">
        <f t="shared" si="47"/>
        <v>-4.6738212813883315</v>
      </c>
      <c r="G531" s="2">
        <f t="shared" si="45"/>
        <v>0.68482367838085523</v>
      </c>
      <c r="H531" s="2" t="str">
        <f t="shared" si="46"/>
        <v>Sell</v>
      </c>
    </row>
    <row r="532" spans="1:8" ht="13.5" x14ac:dyDescent="0.25">
      <c r="A532" s="3">
        <f>TITRES_STAT!B535</f>
        <v>43077</v>
      </c>
      <c r="B532" s="6">
        <f>TITRES_STAT!D535</f>
        <v>46.08</v>
      </c>
      <c r="C532" s="2">
        <f t="shared" si="48"/>
        <v>37.687146526664115</v>
      </c>
      <c r="D532" s="2">
        <f t="shared" si="44"/>
        <v>40.890764181794253</v>
      </c>
      <c r="E532" s="2">
        <f t="shared" si="43"/>
        <v>-3.2036176551301381</v>
      </c>
      <c r="F532" s="2">
        <f t="shared" si="47"/>
        <v>-4.3797805561366934</v>
      </c>
      <c r="G532" s="2">
        <f t="shared" si="45"/>
        <v>1.1761629010065553</v>
      </c>
      <c r="H532" s="2" t="str">
        <f t="shared" si="46"/>
        <v>Sell</v>
      </c>
    </row>
    <row r="533" spans="1:8" ht="13.5" x14ac:dyDescent="0.25">
      <c r="A533" s="3">
        <f>TITRES_STAT!B536</f>
        <v>43080</v>
      </c>
      <c r="B533" s="6">
        <f>TITRES_STAT!D536</f>
        <v>45</v>
      </c>
      <c r="C533" s="2">
        <f t="shared" si="48"/>
        <v>39.009123984100405</v>
      </c>
      <c r="D533" s="2">
        <f t="shared" si="44"/>
        <v>41.195152020179869</v>
      </c>
      <c r="E533" s="2">
        <f t="shared" si="43"/>
        <v>-2.1860280360794633</v>
      </c>
      <c r="F533" s="2">
        <f t="shared" si="47"/>
        <v>-3.9410300521252477</v>
      </c>
      <c r="G533" s="2">
        <f t="shared" si="45"/>
        <v>1.7550020160457844</v>
      </c>
      <c r="H533" s="2" t="str">
        <f t="shared" si="46"/>
        <v>Sell</v>
      </c>
    </row>
    <row r="534" spans="1:8" ht="13.5" x14ac:dyDescent="0.25">
      <c r="A534" s="3">
        <f>TITRES_STAT!B537</f>
        <v>43081</v>
      </c>
      <c r="B534" s="6">
        <f>TITRES_STAT!D537</f>
        <v>45</v>
      </c>
      <c r="C534" s="2">
        <f t="shared" si="48"/>
        <v>40.127720294238799</v>
      </c>
      <c r="D534" s="2">
        <f t="shared" si="44"/>
        <v>41.476992611277659</v>
      </c>
      <c r="E534" s="2">
        <f t="shared" si="43"/>
        <v>-1.3492723170388601</v>
      </c>
      <c r="F534" s="2">
        <f t="shared" si="47"/>
        <v>-3.4226785051079704</v>
      </c>
      <c r="G534" s="2">
        <f t="shared" si="45"/>
        <v>2.0734061880691104</v>
      </c>
      <c r="H534" s="2" t="str">
        <f t="shared" si="46"/>
        <v>Sell</v>
      </c>
    </row>
    <row r="535" spans="1:8" ht="13.5" x14ac:dyDescent="0.25">
      <c r="A535" s="3">
        <f>TITRES_STAT!B538</f>
        <v>43082</v>
      </c>
      <c r="B535" s="6">
        <f>TITRES_STAT!D538</f>
        <v>46.35</v>
      </c>
      <c r="C535" s="2">
        <f t="shared" si="48"/>
        <v>41.074224864355912</v>
      </c>
      <c r="D535" s="2">
        <f t="shared" si="44"/>
        <v>41.837956121553383</v>
      </c>
      <c r="E535" s="2">
        <f t="shared" si="43"/>
        <v>-0.76373125719747037</v>
      </c>
      <c r="F535" s="2">
        <f t="shared" si="47"/>
        <v>-2.8908890555258706</v>
      </c>
      <c r="G535" s="2">
        <f t="shared" si="45"/>
        <v>2.1271577983284002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6">
        <f>TITRES_STAT!D539</f>
        <v>46.35</v>
      </c>
      <c r="C536" s="2">
        <f t="shared" si="48"/>
        <v>41.875113346762689</v>
      </c>
      <c r="D536" s="2">
        <f t="shared" si="44"/>
        <v>42.17218159403091</v>
      </c>
      <c r="E536" s="2">
        <f t="shared" si="43"/>
        <v>-0.29706824726822134</v>
      </c>
      <c r="F536" s="2">
        <f t="shared" si="47"/>
        <v>-2.3721248938743411</v>
      </c>
      <c r="G536" s="2">
        <f t="shared" si="45"/>
        <v>2.0750566466061198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6">
        <f>TITRES_STAT!D540</f>
        <v>46.35</v>
      </c>
      <c r="C537" s="2">
        <f t="shared" si="48"/>
        <v>42.648172831876117</v>
      </c>
      <c r="D537" s="2">
        <f t="shared" si="44"/>
        <v>42.481649624102694</v>
      </c>
      <c r="E537" s="2">
        <f t="shared" si="43"/>
        <v>0.16652320777342311</v>
      </c>
      <c r="F537" s="2">
        <f t="shared" si="47"/>
        <v>-1.8643952735447882</v>
      </c>
      <c r="G537" s="2">
        <f t="shared" si="45"/>
        <v>2.0309184813182113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6">
        <f>TITRES_STAT!D541</f>
        <v>46.35</v>
      </c>
      <c r="C538" s="2">
        <f t="shared" si="48"/>
        <v>43.394607780818248</v>
      </c>
      <c r="D538" s="2">
        <f t="shared" si="44"/>
        <v>42.768194096391383</v>
      </c>
      <c r="E538" s="2">
        <f t="shared" si="43"/>
        <v>0.62641368442686485</v>
      </c>
      <c r="F538" s="2">
        <f t="shared" si="47"/>
        <v>-1.3662334819504576</v>
      </c>
      <c r="G538" s="2">
        <f t="shared" si="45"/>
        <v>1.9926471663773224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6">
        <f>TITRES_STAT!D542</f>
        <v>46.25</v>
      </c>
      <c r="C539" s="2">
        <f t="shared" si="48"/>
        <v>44.026206583769287</v>
      </c>
      <c r="D539" s="2">
        <f t="shared" si="44"/>
        <v>43.026105644806833</v>
      </c>
      <c r="E539" s="2">
        <f t="shared" si="43"/>
        <v>1.0001009389624542</v>
      </c>
      <c r="F539" s="2">
        <f t="shared" si="47"/>
        <v>-0.89296659776787524</v>
      </c>
      <c r="G539" s="2">
        <f t="shared" si="45"/>
        <v>1.8930675367303293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6">
        <f>TITRES_STAT!D543</f>
        <v>46.25</v>
      </c>
      <c r="C540" s="2">
        <f t="shared" si="48"/>
        <v>44.560636340112474</v>
      </c>
      <c r="D540" s="2">
        <f t="shared" si="44"/>
        <v>43.264912634080396</v>
      </c>
      <c r="E540" s="2">
        <f t="shared" ref="E540:E603" si="49">C540-D540</f>
        <v>1.2957237060320779</v>
      </c>
      <c r="F540" s="2">
        <f t="shared" si="47"/>
        <v>-0.45522853700788463</v>
      </c>
      <c r="G540" s="2">
        <f t="shared" si="45"/>
        <v>1.7509522430399624</v>
      </c>
      <c r="H540" s="2" t="str">
        <f t="shared" si="46"/>
        <v>Sell</v>
      </c>
    </row>
    <row r="541" spans="1:8" ht="13.5" x14ac:dyDescent="0.25">
      <c r="A541" s="3">
        <f>TITRES_STAT!B544</f>
        <v>43090</v>
      </c>
      <c r="B541" s="6">
        <f>TITRES_STAT!D544</f>
        <v>46.25</v>
      </c>
      <c r="C541" s="2">
        <f t="shared" si="48"/>
        <v>45.012846133941324</v>
      </c>
      <c r="D541" s="2">
        <f t="shared" ref="D541:D604" si="50">$D$4*B541+(1-$D$4)*D540</f>
        <v>43.486030216741106</v>
      </c>
      <c r="E541" s="2">
        <f t="shared" si="49"/>
        <v>1.5268159172002171</v>
      </c>
      <c r="F541" s="2">
        <f t="shared" si="47"/>
        <v>-5.8819646166264283E-2</v>
      </c>
      <c r="G541" s="2">
        <f t="shared" si="45"/>
        <v>1.5856355633664814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6">
        <f>TITRES_STAT!D545</f>
        <v>46.25</v>
      </c>
      <c r="C542" s="2">
        <f t="shared" si="48"/>
        <v>45.177023651796503</v>
      </c>
      <c r="D542" s="2">
        <f t="shared" si="50"/>
        <v>43.690768719204726</v>
      </c>
      <c r="E542" s="2">
        <f t="shared" si="49"/>
        <v>1.4862549325917769</v>
      </c>
      <c r="F542" s="2">
        <f t="shared" si="47"/>
        <v>0.25019526958534399</v>
      </c>
      <c r="G542" s="2">
        <f t="shared" si="45"/>
        <v>1.2360596630064329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6">
        <f>TITRES_STAT!D546</f>
        <v>46.25</v>
      </c>
      <c r="C543" s="2">
        <f t="shared" si="48"/>
        <v>45.149789243827811</v>
      </c>
      <c r="D543" s="2">
        <f t="shared" si="50"/>
        <v>43.880341406671043</v>
      </c>
      <c r="E543" s="2">
        <f t="shared" si="49"/>
        <v>1.2694478371567683</v>
      </c>
      <c r="F543" s="2">
        <f t="shared" si="47"/>
        <v>0.45404578309962884</v>
      </c>
      <c r="G543" s="2">
        <f t="shared" si="45"/>
        <v>0.8154020540571395</v>
      </c>
      <c r="H543" s="2" t="str">
        <f t="shared" si="46"/>
        <v>Sell</v>
      </c>
    </row>
    <row r="544" spans="1:8" ht="13.5" x14ac:dyDescent="0.25">
      <c r="A544" s="3">
        <f>TITRES_STAT!B547</f>
        <v>43095</v>
      </c>
      <c r="B544" s="6">
        <f>TITRES_STAT!D547</f>
        <v>46.33</v>
      </c>
      <c r="C544" s="2">
        <f t="shared" si="48"/>
        <v>45.126744744777383</v>
      </c>
      <c r="D544" s="2">
        <f t="shared" si="50"/>
        <v>44.061797598769488</v>
      </c>
      <c r="E544" s="2">
        <f t="shared" si="49"/>
        <v>1.0649471460078956</v>
      </c>
      <c r="F544" s="2">
        <f t="shared" si="47"/>
        <v>0.57622605568128227</v>
      </c>
      <c r="G544" s="2">
        <f t="shared" si="45"/>
        <v>0.48872109032661337</v>
      </c>
      <c r="H544" s="2" t="str">
        <f t="shared" si="46"/>
        <v>Sell</v>
      </c>
    </row>
    <row r="545" spans="1:8" ht="13.5" x14ac:dyDescent="0.25">
      <c r="A545" s="3">
        <f>TITRES_STAT!B548</f>
        <v>43096</v>
      </c>
      <c r="B545" s="6">
        <f>TITRES_STAT!D548</f>
        <v>46.35</v>
      </c>
      <c r="C545" s="2">
        <f t="shared" si="48"/>
        <v>45.314937860965479</v>
      </c>
      <c r="D545" s="2">
        <f t="shared" si="50"/>
        <v>44.231294072934709</v>
      </c>
      <c r="E545" s="2">
        <f t="shared" si="49"/>
        <v>1.0836437880307699</v>
      </c>
      <c r="F545" s="2">
        <f t="shared" si="47"/>
        <v>0.67770960215117981</v>
      </c>
      <c r="G545" s="2">
        <f t="shared" si="45"/>
        <v>0.40593418587959007</v>
      </c>
      <c r="H545" s="2" t="str">
        <f t="shared" si="46"/>
        <v>Sell</v>
      </c>
    </row>
    <row r="546" spans="1:8" ht="13.5" x14ac:dyDescent="0.25">
      <c r="A546" s="3">
        <f>TITRES_STAT!B549</f>
        <v>43097</v>
      </c>
      <c r="B546" s="6">
        <f>TITRES_STAT!D549</f>
        <v>46.35</v>
      </c>
      <c r="C546" s="2">
        <f t="shared" si="48"/>
        <v>45.474178190047716</v>
      </c>
      <c r="D546" s="2">
        <f t="shared" si="50"/>
        <v>44.388235252717323</v>
      </c>
      <c r="E546" s="2">
        <f t="shared" si="49"/>
        <v>1.0859429373303939</v>
      </c>
      <c r="F546" s="2">
        <f t="shared" si="47"/>
        <v>0.7593562691870227</v>
      </c>
      <c r="G546" s="2">
        <f t="shared" si="45"/>
        <v>0.32658666814337123</v>
      </c>
      <c r="H546" s="2" t="str">
        <f t="shared" si="46"/>
        <v>Sell</v>
      </c>
    </row>
    <row r="547" spans="1:8" ht="13.5" x14ac:dyDescent="0.25">
      <c r="A547" s="3">
        <f>TITRES_STAT!B550</f>
        <v>43098</v>
      </c>
      <c r="B547" s="6">
        <f>TITRES_STAT!D550</f>
        <v>46.35</v>
      </c>
      <c r="C547" s="2">
        <f t="shared" si="48"/>
        <v>45.608920006963451</v>
      </c>
      <c r="D547" s="2">
        <f t="shared" si="50"/>
        <v>44.533551159923441</v>
      </c>
      <c r="E547" s="2">
        <f t="shared" si="49"/>
        <v>1.0753688470400107</v>
      </c>
      <c r="F547" s="2">
        <f t="shared" si="47"/>
        <v>0.82255878475762034</v>
      </c>
      <c r="G547" s="2">
        <f t="shared" si="45"/>
        <v>0.25281006228239034</v>
      </c>
      <c r="H547" s="2" t="str">
        <f t="shared" si="46"/>
        <v>Sell</v>
      </c>
    </row>
    <row r="548" spans="1:8" ht="13.5" x14ac:dyDescent="0.25">
      <c r="A548" s="3">
        <f>TITRES_STAT!B551</f>
        <v>43102</v>
      </c>
      <c r="B548" s="6">
        <f>TITRES_STAT!D551</f>
        <v>46.35</v>
      </c>
      <c r="C548" s="2">
        <f t="shared" si="48"/>
        <v>45.722932313584458</v>
      </c>
      <c r="D548" s="2">
        <f t="shared" si="50"/>
        <v>44.668102925855038</v>
      </c>
      <c r="E548" s="2">
        <f t="shared" si="49"/>
        <v>1.0548293877294199</v>
      </c>
      <c r="F548" s="2">
        <f t="shared" si="47"/>
        <v>0.86901290535198039</v>
      </c>
      <c r="G548" s="2">
        <f t="shared" ref="G548:G611" si="51">E548-F548</f>
        <v>0.18581648237743953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43103</v>
      </c>
      <c r="B549" s="6">
        <f>TITRES_STAT!D552</f>
        <v>46.35</v>
      </c>
      <c r="C549" s="2">
        <f t="shared" si="48"/>
        <v>45.804019649956075</v>
      </c>
      <c r="D549" s="2">
        <f t="shared" si="50"/>
        <v>44.79268789431022</v>
      </c>
      <c r="E549" s="2">
        <f t="shared" si="49"/>
        <v>1.0113317556458554</v>
      </c>
      <c r="F549" s="2">
        <f t="shared" ref="F549:F612" si="53">(E549*(2/(10)))+((1-(2/10))*F548)</f>
        <v>0.89747667541075549</v>
      </c>
      <c r="G549" s="2">
        <f t="shared" si="51"/>
        <v>0.11385508023509994</v>
      </c>
      <c r="H549" s="2" t="str">
        <f t="shared" si="52"/>
        <v>Sell</v>
      </c>
    </row>
    <row r="550" spans="1:8" ht="13.5" x14ac:dyDescent="0.25">
      <c r="A550" s="3">
        <f>TITRES_STAT!B553</f>
        <v>43104</v>
      </c>
      <c r="B550" s="6">
        <f>TITRES_STAT!D553</f>
        <v>44.96</v>
      </c>
      <c r="C550" s="2">
        <f t="shared" si="48"/>
        <v>45.872632011501288</v>
      </c>
      <c r="D550" s="2">
        <f t="shared" si="50"/>
        <v>44.805081383620568</v>
      </c>
      <c r="E550" s="2">
        <f t="shared" si="49"/>
        <v>1.0675506278807205</v>
      </c>
      <c r="F550" s="2">
        <f t="shared" si="53"/>
        <v>0.93149146590474852</v>
      </c>
      <c r="G550" s="2">
        <f t="shared" si="51"/>
        <v>0.13605916197597201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6">
        <f>TITRES_STAT!D554</f>
        <v>42.94</v>
      </c>
      <c r="C551" s="2">
        <f t="shared" si="48"/>
        <v>45.930688625116474</v>
      </c>
      <c r="D551" s="2">
        <f t="shared" si="50"/>
        <v>44.666927207056077</v>
      </c>
      <c r="E551" s="2">
        <f t="shared" si="49"/>
        <v>1.2637614180603975</v>
      </c>
      <c r="F551" s="2">
        <f t="shared" si="53"/>
        <v>0.99794545633587828</v>
      </c>
      <c r="G551" s="2">
        <f t="shared" si="51"/>
        <v>0.26581596172451927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6">
        <f>TITRES_STAT!D555</f>
        <v>41.94</v>
      </c>
      <c r="C552" s="2">
        <f t="shared" si="48"/>
        <v>45.979813452021631</v>
      </c>
      <c r="D552" s="2">
        <f t="shared" si="50"/>
        <v>44.464932599126001</v>
      </c>
      <c r="E552" s="2">
        <f t="shared" si="49"/>
        <v>1.5148808528956295</v>
      </c>
      <c r="F552" s="2">
        <f t="shared" si="53"/>
        <v>1.1013325356478285</v>
      </c>
      <c r="G552" s="2">
        <f t="shared" si="51"/>
        <v>0.41354831724780095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6">
        <f>TITRES_STAT!D556</f>
        <v>41.94</v>
      </c>
      <c r="C553" s="2">
        <f t="shared" si="48"/>
        <v>46.021380613249072</v>
      </c>
      <c r="D553" s="2">
        <f t="shared" si="50"/>
        <v>44.277900554746303</v>
      </c>
      <c r="E553" s="2">
        <f t="shared" si="49"/>
        <v>1.7434800585027688</v>
      </c>
      <c r="F553" s="2">
        <f t="shared" si="53"/>
        <v>1.2297620402188167</v>
      </c>
      <c r="G553" s="2">
        <f t="shared" si="51"/>
        <v>0.51371801828395203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6">
        <f>TITRES_STAT!D557</f>
        <v>41.94</v>
      </c>
      <c r="C554" s="2">
        <f t="shared" si="48"/>
        <v>46.068860518903058</v>
      </c>
      <c r="D554" s="2">
        <f t="shared" si="50"/>
        <v>44.104722735876209</v>
      </c>
      <c r="E554" s="2">
        <f t="shared" si="49"/>
        <v>1.9641377830268496</v>
      </c>
      <c r="F554" s="2">
        <f t="shared" si="53"/>
        <v>1.3766371887804234</v>
      </c>
      <c r="G554" s="2">
        <f t="shared" si="51"/>
        <v>0.5875005942464262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6">
        <f>TITRES_STAT!D558</f>
        <v>41.94</v>
      </c>
      <c r="C555" s="2">
        <f t="shared" si="48"/>
        <v>46.112112746764126</v>
      </c>
      <c r="D555" s="2">
        <f t="shared" si="50"/>
        <v>43.944372903589084</v>
      </c>
      <c r="E555" s="2">
        <f t="shared" si="49"/>
        <v>2.1677398431750419</v>
      </c>
      <c r="F555" s="2">
        <f t="shared" si="53"/>
        <v>1.5348577196593471</v>
      </c>
      <c r="G555" s="2">
        <f t="shared" si="51"/>
        <v>0.63288212351569473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6">
        <f>TITRES_STAT!D559</f>
        <v>41.94</v>
      </c>
      <c r="C556" s="2">
        <f t="shared" si="48"/>
        <v>46.148710785723495</v>
      </c>
      <c r="D556" s="2">
        <f t="shared" si="50"/>
        <v>43.795900836656564</v>
      </c>
      <c r="E556" s="2">
        <f t="shared" si="49"/>
        <v>2.3528099490669305</v>
      </c>
      <c r="F556" s="2">
        <f t="shared" si="53"/>
        <v>1.6984481655408639</v>
      </c>
      <c r="G556" s="2">
        <f t="shared" si="51"/>
        <v>0.65436178352606666</v>
      </c>
      <c r="H556" s="2" t="str">
        <f t="shared" si="52"/>
        <v>Sell</v>
      </c>
    </row>
    <row r="557" spans="1:8" ht="13.5" x14ac:dyDescent="0.25">
      <c r="A557" s="3">
        <f>TITRES_STAT!B560</f>
        <v>43115</v>
      </c>
      <c r="B557" s="6">
        <f>TITRES_STAT!D560</f>
        <v>41.94</v>
      </c>
      <c r="C557" s="2">
        <f t="shared" si="48"/>
        <v>46.17967835715065</v>
      </c>
      <c r="D557" s="2">
        <f t="shared" si="50"/>
        <v>43.658426700607933</v>
      </c>
      <c r="E557" s="2">
        <f t="shared" si="49"/>
        <v>2.5212516565427165</v>
      </c>
      <c r="F557" s="2">
        <f t="shared" si="53"/>
        <v>1.8630088637412345</v>
      </c>
      <c r="G557" s="2">
        <f t="shared" si="51"/>
        <v>0.65824279280148201</v>
      </c>
      <c r="H557" s="2" t="str">
        <f t="shared" si="52"/>
        <v>Sell</v>
      </c>
    </row>
    <row r="558" spans="1:8" ht="13.5" x14ac:dyDescent="0.25">
      <c r="A558" s="3">
        <f>TITRES_STAT!B561</f>
        <v>43116</v>
      </c>
      <c r="B558" s="6">
        <f>TITRES_STAT!D561</f>
        <v>41.94</v>
      </c>
      <c r="C558" s="2">
        <f t="shared" si="48"/>
        <v>46.205881686819779</v>
      </c>
      <c r="D558" s="2">
        <f t="shared" si="50"/>
        <v>43.531135833896236</v>
      </c>
      <c r="E558" s="2">
        <f t="shared" si="49"/>
        <v>2.6747458529235431</v>
      </c>
      <c r="F558" s="2">
        <f t="shared" si="53"/>
        <v>2.0253562615776963</v>
      </c>
      <c r="G558" s="2">
        <f t="shared" si="51"/>
        <v>0.64938959134584673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6">
        <f>TITRES_STAT!D562</f>
        <v>41.94</v>
      </c>
      <c r="C559" s="2">
        <f t="shared" si="48"/>
        <v>46.228053735001353</v>
      </c>
      <c r="D559" s="2">
        <f t="shared" si="50"/>
        <v>43.413273920274293</v>
      </c>
      <c r="E559" s="2">
        <f t="shared" si="49"/>
        <v>2.8147798147270606</v>
      </c>
      <c r="F559" s="2">
        <f t="shared" si="53"/>
        <v>2.1832409722075692</v>
      </c>
      <c r="G559" s="2">
        <f t="shared" si="51"/>
        <v>0.63153884251949144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6">
        <f>TITRES_STAT!D563</f>
        <v>40.700000000000003</v>
      </c>
      <c r="C560" s="2">
        <f t="shared" si="48"/>
        <v>46.032968545001147</v>
      </c>
      <c r="D560" s="2">
        <f t="shared" si="50"/>
        <v>43.212290666920637</v>
      </c>
      <c r="E560" s="2">
        <f t="shared" si="49"/>
        <v>2.8206778780805095</v>
      </c>
      <c r="F560" s="2">
        <f t="shared" si="53"/>
        <v>2.3107283533821574</v>
      </c>
      <c r="G560" s="2">
        <f t="shared" si="51"/>
        <v>0.50994952469835209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6">
        <f>TITRES_STAT!D564</f>
        <v>40.700000000000003</v>
      </c>
      <c r="C561" s="2">
        <f t="shared" si="48"/>
        <v>45.557127230385582</v>
      </c>
      <c r="D561" s="2">
        <f t="shared" si="50"/>
        <v>43.026195061963548</v>
      </c>
      <c r="E561" s="2">
        <f t="shared" si="49"/>
        <v>2.5309321684220336</v>
      </c>
      <c r="F561" s="2">
        <f t="shared" si="53"/>
        <v>2.3547691163901328</v>
      </c>
      <c r="G561" s="2">
        <f t="shared" si="51"/>
        <v>0.17616305203190086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6">
        <f>TITRES_STAT!D565</f>
        <v>40.700000000000003</v>
      </c>
      <c r="C562" s="2">
        <f t="shared" si="48"/>
        <v>45.000646118018565</v>
      </c>
      <c r="D562" s="2">
        <f t="shared" si="50"/>
        <v>42.853884316632914</v>
      </c>
      <c r="E562" s="2">
        <f t="shared" si="49"/>
        <v>2.1467618013856509</v>
      </c>
      <c r="F562" s="2">
        <f t="shared" si="53"/>
        <v>2.3131676533892365</v>
      </c>
      <c r="G562" s="2">
        <f t="shared" si="51"/>
        <v>-0.1664058520035856</v>
      </c>
      <c r="H562" s="2" t="str">
        <f t="shared" si="52"/>
        <v>Hold</v>
      </c>
    </row>
    <row r="563" spans="1:8" ht="13.5" x14ac:dyDescent="0.25">
      <c r="A563" s="3">
        <f>TITRES_STAT!B566</f>
        <v>43123</v>
      </c>
      <c r="B563" s="6">
        <f>TITRES_STAT!D566</f>
        <v>40.700000000000003</v>
      </c>
      <c r="C563" s="2">
        <f t="shared" si="48"/>
        <v>44.529777484477243</v>
      </c>
      <c r="D563" s="2">
        <f t="shared" si="50"/>
        <v>42.69433733021566</v>
      </c>
      <c r="E563" s="2">
        <f t="shared" si="49"/>
        <v>1.8354401542615832</v>
      </c>
      <c r="F563" s="2">
        <f t="shared" si="53"/>
        <v>2.2176221535637057</v>
      </c>
      <c r="G563" s="2">
        <f t="shared" si="51"/>
        <v>-0.38218199930212249</v>
      </c>
      <c r="H563" s="2" t="str">
        <f t="shared" si="52"/>
        <v>Hold</v>
      </c>
    </row>
    <row r="564" spans="1:8" ht="13.5" x14ac:dyDescent="0.25">
      <c r="A564" s="3">
        <f>TITRES_STAT!B567</f>
        <v>43124</v>
      </c>
      <c r="B564" s="6">
        <f>TITRES_STAT!D567</f>
        <v>40.700000000000003</v>
      </c>
      <c r="C564" s="2">
        <f t="shared" si="48"/>
        <v>44.131350179173047</v>
      </c>
      <c r="D564" s="2">
        <f t="shared" si="50"/>
        <v>42.546608639088575</v>
      </c>
      <c r="E564" s="2">
        <f t="shared" si="49"/>
        <v>1.5847415400844724</v>
      </c>
      <c r="F564" s="2">
        <f t="shared" si="53"/>
        <v>2.0910460308678593</v>
      </c>
      <c r="G564" s="2">
        <f t="shared" si="51"/>
        <v>-0.50630449078338691</v>
      </c>
      <c r="H564" s="2" t="str">
        <f t="shared" si="52"/>
        <v>Hold</v>
      </c>
    </row>
    <row r="565" spans="1:8" ht="13.5" x14ac:dyDescent="0.25">
      <c r="A565" s="3">
        <f>TITRES_STAT!B568</f>
        <v>43125</v>
      </c>
      <c r="B565" s="6">
        <f>TITRES_STAT!D568</f>
        <v>40.700000000000003</v>
      </c>
      <c r="C565" s="2">
        <f t="shared" si="48"/>
        <v>43.794219382377193</v>
      </c>
      <c r="D565" s="2">
        <f t="shared" si="50"/>
        <v>42.409822813970898</v>
      </c>
      <c r="E565" s="2">
        <f t="shared" si="49"/>
        <v>1.3843965684062951</v>
      </c>
      <c r="F565" s="2">
        <f t="shared" si="53"/>
        <v>1.9497161383755466</v>
      </c>
      <c r="G565" s="2">
        <f t="shared" si="51"/>
        <v>-0.56531956996925148</v>
      </c>
      <c r="H565" s="2" t="str">
        <f t="shared" si="52"/>
        <v>Hold</v>
      </c>
    </row>
    <row r="566" spans="1:8" ht="13.5" x14ac:dyDescent="0.25">
      <c r="A566" s="3">
        <f>TITRES_STAT!B569</f>
        <v>43126</v>
      </c>
      <c r="B566" s="6">
        <f>TITRES_STAT!D569</f>
        <v>40.700000000000003</v>
      </c>
      <c r="C566" s="2">
        <f t="shared" si="48"/>
        <v>43.508954862011471</v>
      </c>
      <c r="D566" s="2">
        <f t="shared" si="50"/>
        <v>42.283169272195273</v>
      </c>
      <c r="E566" s="2">
        <f t="shared" si="49"/>
        <v>1.2257855898161978</v>
      </c>
      <c r="F566" s="2">
        <f t="shared" si="53"/>
        <v>1.8049300286636769</v>
      </c>
      <c r="G566" s="2">
        <f t="shared" si="51"/>
        <v>-0.57914443884747913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6">
        <f>TITRES_STAT!D570</f>
        <v>40.700000000000003</v>
      </c>
      <c r="C567" s="2">
        <f t="shared" si="48"/>
        <v>43.267577190932784</v>
      </c>
      <c r="D567" s="2">
        <f t="shared" si="50"/>
        <v>42.165897474254884</v>
      </c>
      <c r="E567" s="2">
        <f t="shared" si="49"/>
        <v>1.1016797166779</v>
      </c>
      <c r="F567" s="2">
        <f t="shared" si="53"/>
        <v>1.6642799662665217</v>
      </c>
      <c r="G567" s="2">
        <f t="shared" si="51"/>
        <v>-0.56260024958862176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6">
        <f>TITRES_STAT!D571</f>
        <v>40.700000000000003</v>
      </c>
      <c r="C568" s="2">
        <f t="shared" si="48"/>
        <v>43.063334546173891</v>
      </c>
      <c r="D568" s="2">
        <f t="shared" si="50"/>
        <v>42.057312476161925</v>
      </c>
      <c r="E568" s="2">
        <f t="shared" si="49"/>
        <v>1.0060220700119658</v>
      </c>
      <c r="F568" s="2">
        <f t="shared" si="53"/>
        <v>1.5326283870156108</v>
      </c>
      <c r="G568" s="2">
        <f t="shared" si="51"/>
        <v>-0.52660631700364502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6">
        <f>TITRES_STAT!D572</f>
        <v>40.700000000000003</v>
      </c>
      <c r="C569" s="2">
        <f t="shared" si="48"/>
        <v>42.890513846762524</v>
      </c>
      <c r="D569" s="2">
        <f t="shared" si="50"/>
        <v>41.956770811261038</v>
      </c>
      <c r="E569" s="2">
        <f t="shared" si="49"/>
        <v>0.93374303550148596</v>
      </c>
      <c r="F569" s="2">
        <f t="shared" si="53"/>
        <v>1.4128513167127861</v>
      </c>
      <c r="G569" s="2">
        <f t="shared" si="51"/>
        <v>-0.47910828121130011</v>
      </c>
      <c r="H569" s="2" t="str">
        <f t="shared" si="52"/>
        <v>Hold</v>
      </c>
    </row>
    <row r="570" spans="1:8" ht="13.5" x14ac:dyDescent="0.25">
      <c r="A570" s="3">
        <f>TITRES_STAT!B573</f>
        <v>43132</v>
      </c>
      <c r="B570" s="6">
        <f>TITRES_STAT!D573</f>
        <v>40.700000000000003</v>
      </c>
      <c r="C570" s="2">
        <f t="shared" si="48"/>
        <v>42.553511716491371</v>
      </c>
      <c r="D570" s="2">
        <f t="shared" si="50"/>
        <v>41.863676677093551</v>
      </c>
      <c r="E570" s="2">
        <f t="shared" si="49"/>
        <v>0.68983503939782054</v>
      </c>
      <c r="F570" s="2">
        <f t="shared" si="53"/>
        <v>1.2682480612497931</v>
      </c>
      <c r="G570" s="2">
        <f t="shared" si="51"/>
        <v>-0.57841302185197252</v>
      </c>
      <c r="H570" s="2" t="str">
        <f t="shared" si="52"/>
        <v>Hold</v>
      </c>
    </row>
    <row r="571" spans="1:8" ht="13.5" x14ac:dyDescent="0.25">
      <c r="A571" s="3">
        <f>TITRES_STAT!B574</f>
        <v>43133</v>
      </c>
      <c r="B571" s="6">
        <f>TITRES_STAT!D574</f>
        <v>40.700000000000003</v>
      </c>
      <c r="C571" s="2">
        <f t="shared" si="48"/>
        <v>42.26835606780039</v>
      </c>
      <c r="D571" s="2">
        <f t="shared" si="50"/>
        <v>41.777478404716248</v>
      </c>
      <c r="E571" s="2">
        <f t="shared" si="49"/>
        <v>0.4908776630841416</v>
      </c>
      <c r="F571" s="2">
        <f t="shared" si="53"/>
        <v>1.1127739816166629</v>
      </c>
      <c r="G571" s="2">
        <f t="shared" si="51"/>
        <v>-0.62189631853252125</v>
      </c>
      <c r="H571" s="2" t="str">
        <f t="shared" si="52"/>
        <v>Hold</v>
      </c>
    </row>
    <row r="572" spans="1:8" ht="13.5" x14ac:dyDescent="0.25">
      <c r="A572" s="3">
        <f>TITRES_STAT!B575</f>
        <v>43136</v>
      </c>
      <c r="B572" s="6">
        <f>TITRES_STAT!D575</f>
        <v>40.700000000000003</v>
      </c>
      <c r="C572" s="2">
        <f t="shared" si="48"/>
        <v>42.027070518908026</v>
      </c>
      <c r="D572" s="2">
        <f t="shared" si="50"/>
        <v>41.697665189552083</v>
      </c>
      <c r="E572" s="2">
        <f t="shared" si="49"/>
        <v>0.32940532935594291</v>
      </c>
      <c r="F572" s="2">
        <f t="shared" si="53"/>
        <v>0.95610025116451891</v>
      </c>
      <c r="G572" s="2">
        <f t="shared" si="51"/>
        <v>-0.626694921808576</v>
      </c>
      <c r="H572" s="2" t="str">
        <f t="shared" si="52"/>
        <v>Hold</v>
      </c>
    </row>
    <row r="573" spans="1:8" ht="13.5" x14ac:dyDescent="0.25">
      <c r="A573" s="3">
        <f>TITRES_STAT!B576</f>
        <v>43137</v>
      </c>
      <c r="B573" s="6">
        <f>TITRES_STAT!D576</f>
        <v>40.700000000000003</v>
      </c>
      <c r="C573" s="2">
        <f t="shared" si="48"/>
        <v>41.822905823691407</v>
      </c>
      <c r="D573" s="2">
        <f t="shared" si="50"/>
        <v>41.623764064400078</v>
      </c>
      <c r="E573" s="2">
        <f t="shared" si="49"/>
        <v>0.19914175929132938</v>
      </c>
      <c r="F573" s="2">
        <f t="shared" si="53"/>
        <v>0.80470855278988096</v>
      </c>
      <c r="G573" s="2">
        <f t="shared" si="51"/>
        <v>-0.60556679349855158</v>
      </c>
      <c r="H573" s="2" t="str">
        <f t="shared" si="52"/>
        <v>Hold</v>
      </c>
    </row>
    <row r="574" spans="1:8" ht="13.5" x14ac:dyDescent="0.25">
      <c r="A574" s="3">
        <f>TITRES_STAT!B577</f>
        <v>43138</v>
      </c>
      <c r="B574" s="6">
        <f>TITRES_STAT!D577</f>
        <v>40.700000000000003</v>
      </c>
      <c r="C574" s="2">
        <f t="shared" si="48"/>
        <v>41.650151081585037</v>
      </c>
      <c r="D574" s="2">
        <f t="shared" si="50"/>
        <v>41.555337096666733</v>
      </c>
      <c r="E574" s="2">
        <f t="shared" si="49"/>
        <v>9.4813984918303618E-2</v>
      </c>
      <c r="F574" s="2">
        <f t="shared" si="53"/>
        <v>0.6627296392155656</v>
      </c>
      <c r="G574" s="2">
        <f t="shared" si="51"/>
        <v>-0.56791565429726198</v>
      </c>
      <c r="H574" s="2" t="str">
        <f t="shared" si="52"/>
        <v>Hold</v>
      </c>
    </row>
    <row r="575" spans="1:8" ht="13.5" x14ac:dyDescent="0.25">
      <c r="A575" s="3">
        <f>TITRES_STAT!B578</f>
        <v>43139</v>
      </c>
      <c r="B575" s="6">
        <f>TITRES_STAT!D578</f>
        <v>40.700000000000003</v>
      </c>
      <c r="C575" s="2">
        <f t="shared" si="48"/>
        <v>41.503973992110417</v>
      </c>
      <c r="D575" s="2">
        <f t="shared" si="50"/>
        <v>41.491978793209938</v>
      </c>
      <c r="E575" s="2">
        <f t="shared" si="49"/>
        <v>1.1995198900478954E-2</v>
      </c>
      <c r="F575" s="2">
        <f t="shared" si="53"/>
        <v>0.53258275115254827</v>
      </c>
      <c r="G575" s="2">
        <f t="shared" si="51"/>
        <v>-0.52058755225206932</v>
      </c>
      <c r="H575" s="2" t="str">
        <f t="shared" si="52"/>
        <v>Hold</v>
      </c>
    </row>
    <row r="576" spans="1:8" ht="13.5" x14ac:dyDescent="0.25">
      <c r="A576" s="3">
        <f>TITRES_STAT!B579</f>
        <v>43140</v>
      </c>
      <c r="B576" s="6">
        <f>TITRES_STAT!D579</f>
        <v>40.700000000000003</v>
      </c>
      <c r="C576" s="2">
        <f t="shared" si="48"/>
        <v>41.380285685631897</v>
      </c>
      <c r="D576" s="2">
        <f t="shared" si="50"/>
        <v>41.433313697416608</v>
      </c>
      <c r="E576" s="2">
        <f t="shared" si="49"/>
        <v>-5.3028011784711282E-2</v>
      </c>
      <c r="F576" s="2">
        <f t="shared" si="53"/>
        <v>0.41546059856509637</v>
      </c>
      <c r="G576" s="2">
        <f t="shared" si="51"/>
        <v>-0.46848861034980765</v>
      </c>
      <c r="H576" s="2" t="str">
        <f t="shared" si="52"/>
        <v>Hold</v>
      </c>
    </row>
    <row r="577" spans="1:8" ht="13.5" x14ac:dyDescent="0.25">
      <c r="A577" s="3">
        <f>TITRES_STAT!B580</f>
        <v>43143</v>
      </c>
      <c r="B577" s="6">
        <f>TITRES_STAT!D580</f>
        <v>40.700000000000003</v>
      </c>
      <c r="C577" s="2">
        <f t="shared" si="48"/>
        <v>41.275626349380836</v>
      </c>
      <c r="D577" s="2">
        <f t="shared" si="50"/>
        <v>41.378994164274637</v>
      </c>
      <c r="E577" s="2">
        <f t="shared" si="49"/>
        <v>-0.10336781489380087</v>
      </c>
      <c r="F577" s="2">
        <f t="shared" si="53"/>
        <v>0.31169491587331694</v>
      </c>
      <c r="G577" s="2">
        <f t="shared" si="51"/>
        <v>-0.4150627307671178</v>
      </c>
      <c r="H577" s="2" t="str">
        <f t="shared" si="52"/>
        <v>Hold</v>
      </c>
    </row>
    <row r="578" spans="1:8" ht="13.5" x14ac:dyDescent="0.25">
      <c r="A578" s="3">
        <f>TITRES_STAT!B581</f>
        <v>43144</v>
      </c>
      <c r="B578" s="6">
        <f>TITRES_STAT!D581</f>
        <v>40.700000000000003</v>
      </c>
      <c r="C578" s="2">
        <f t="shared" si="48"/>
        <v>41.187068449476094</v>
      </c>
      <c r="D578" s="2">
        <f t="shared" si="50"/>
        <v>41.328698300254288</v>
      </c>
      <c r="E578" s="2">
        <f t="shared" si="49"/>
        <v>-0.14162985077819457</v>
      </c>
      <c r="F578" s="2">
        <f t="shared" si="53"/>
        <v>0.22102996254301463</v>
      </c>
      <c r="G578" s="2">
        <f t="shared" si="51"/>
        <v>-0.36265981332120922</v>
      </c>
      <c r="H578" s="2" t="str">
        <f t="shared" si="52"/>
        <v>Hold</v>
      </c>
    </row>
    <row r="579" spans="1:8" ht="13.5" x14ac:dyDescent="0.25">
      <c r="A579" s="3">
        <f>TITRES_STAT!B582</f>
        <v>43145</v>
      </c>
      <c r="B579" s="6">
        <f>TITRES_STAT!D582</f>
        <v>40.700000000000003</v>
      </c>
      <c r="C579" s="2">
        <f t="shared" si="48"/>
        <v>41.112134841864389</v>
      </c>
      <c r="D579" s="2">
        <f t="shared" si="50"/>
        <v>41.282128055791006</v>
      </c>
      <c r="E579" s="2">
        <f t="shared" si="49"/>
        <v>-0.1699932139266167</v>
      </c>
      <c r="F579" s="2">
        <f t="shared" si="53"/>
        <v>0.14282532724908836</v>
      </c>
      <c r="G579" s="2">
        <f t="shared" si="51"/>
        <v>-0.31281854117570507</v>
      </c>
      <c r="H579" s="2" t="str">
        <f t="shared" si="52"/>
        <v>Hold</v>
      </c>
    </row>
    <row r="580" spans="1:8" ht="13.5" x14ac:dyDescent="0.25">
      <c r="A580" s="3">
        <f>TITRES_STAT!B583</f>
        <v>43146</v>
      </c>
      <c r="B580" s="6">
        <f>TITRES_STAT!D583</f>
        <v>40.700000000000003</v>
      </c>
      <c r="C580" s="2">
        <f t="shared" si="48"/>
        <v>41.04872948157756</v>
      </c>
      <c r="D580" s="2">
        <f t="shared" si="50"/>
        <v>41.239007459065746</v>
      </c>
      <c r="E580" s="2">
        <f t="shared" si="49"/>
        <v>-0.19027797748818642</v>
      </c>
      <c r="F580" s="2">
        <f t="shared" si="53"/>
        <v>7.6204666301633403E-2</v>
      </c>
      <c r="G580" s="2">
        <f t="shared" si="51"/>
        <v>-0.26648264378981984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6">
        <f>TITRES_STAT!D584</f>
        <v>40.700000000000003</v>
      </c>
      <c r="C581" s="2">
        <f t="shared" si="48"/>
        <v>40.995078792104088</v>
      </c>
      <c r="D581" s="2">
        <f t="shared" si="50"/>
        <v>41.199080980616429</v>
      </c>
      <c r="E581" s="2">
        <f t="shared" si="49"/>
        <v>-0.20400218851234087</v>
      </c>
      <c r="F581" s="2">
        <f t="shared" si="53"/>
        <v>2.0163295338838552E-2</v>
      </c>
      <c r="G581" s="2">
        <f t="shared" si="51"/>
        <v>-0.2241654838511794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6">
        <f>TITRES_STAT!D585</f>
        <v>40.700000000000003</v>
      </c>
      <c r="C582" s="2">
        <f t="shared" si="48"/>
        <v>40.949682054857306</v>
      </c>
      <c r="D582" s="2">
        <f t="shared" si="50"/>
        <v>41.162112019089285</v>
      </c>
      <c r="E582" s="2">
        <f t="shared" si="49"/>
        <v>-0.2124299642319798</v>
      </c>
      <c r="F582" s="2">
        <f t="shared" si="53"/>
        <v>-2.6355356575325117E-2</v>
      </c>
      <c r="G582" s="2">
        <f t="shared" si="51"/>
        <v>-0.18607460765665468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6">
        <f>TITRES_STAT!D586</f>
        <v>40.700000000000003</v>
      </c>
      <c r="C583" s="2">
        <f t="shared" si="48"/>
        <v>40.911269431033105</v>
      </c>
      <c r="D583" s="2">
        <f t="shared" si="50"/>
        <v>41.127881499156743</v>
      </c>
      <c r="E583" s="2">
        <f t="shared" si="49"/>
        <v>-0.21661206812363787</v>
      </c>
      <c r="F583" s="2">
        <f t="shared" si="53"/>
        <v>-6.4406698884987679E-2</v>
      </c>
      <c r="G583" s="2">
        <f t="shared" si="51"/>
        <v>-0.15220536923865019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6">
        <f>TITRES_STAT!D587</f>
        <v>40.700000000000003</v>
      </c>
      <c r="C584" s="2">
        <f t="shared" si="48"/>
        <v>40.8787664416434</v>
      </c>
      <c r="D584" s="2">
        <f t="shared" si="50"/>
        <v>41.096186573293281</v>
      </c>
      <c r="E584" s="2">
        <f t="shared" si="49"/>
        <v>-0.21742013164988094</v>
      </c>
      <c r="F584" s="2">
        <f t="shared" si="53"/>
        <v>-9.5009385437966332E-2</v>
      </c>
      <c r="G584" s="2">
        <f t="shared" si="51"/>
        <v>-0.12241074621191461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6">
        <f>TITRES_STAT!D588</f>
        <v>40.700000000000003</v>
      </c>
      <c r="C585" s="2">
        <f t="shared" si="48"/>
        <v>40.851263912159801</v>
      </c>
      <c r="D585" s="2">
        <f t="shared" si="50"/>
        <v>41.066839419715997</v>
      </c>
      <c r="E585" s="2">
        <f t="shared" si="49"/>
        <v>-0.21557550755619559</v>
      </c>
      <c r="F585" s="2">
        <f t="shared" si="53"/>
        <v>-0.11912260986161219</v>
      </c>
      <c r="G585" s="2">
        <f t="shared" si="51"/>
        <v>-9.64528976945834E-2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6">
        <f>TITRES_STAT!D589</f>
        <v>40.700000000000003</v>
      </c>
      <c r="C586" s="2">
        <f t="shared" si="48"/>
        <v>40.827992541058293</v>
      </c>
      <c r="D586" s="2">
        <f t="shared" si="50"/>
        <v>41.039666129366658</v>
      </c>
      <c r="E586" s="2">
        <f t="shared" si="49"/>
        <v>-0.21167358830836491</v>
      </c>
      <c r="F586" s="2">
        <f t="shared" si="53"/>
        <v>-0.13763280555096274</v>
      </c>
      <c r="G586" s="2">
        <f t="shared" si="51"/>
        <v>-7.4040782757402168E-2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6">
        <f>TITRES_STAT!D590</f>
        <v>40.700000000000003</v>
      </c>
      <c r="C587" s="2">
        <f t="shared" si="48"/>
        <v>40.808301380895479</v>
      </c>
      <c r="D587" s="2">
        <f t="shared" si="50"/>
        <v>41.0145056753395</v>
      </c>
      <c r="E587" s="2">
        <f t="shared" si="49"/>
        <v>-0.20620429444402077</v>
      </c>
      <c r="F587" s="2">
        <f t="shared" si="53"/>
        <v>-0.15134710332957435</v>
      </c>
      <c r="G587" s="2">
        <f t="shared" si="51"/>
        <v>-5.4857191114446424E-2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6">
        <f>TITRES_STAT!D591</f>
        <v>40.700000000000003</v>
      </c>
      <c r="C588" s="2">
        <f t="shared" si="48"/>
        <v>40.791639629988481</v>
      </c>
      <c r="D588" s="2">
        <f t="shared" si="50"/>
        <v>40.991208958647682</v>
      </c>
      <c r="E588" s="2">
        <f t="shared" si="49"/>
        <v>-0.19956932865920152</v>
      </c>
      <c r="F588" s="2">
        <f t="shared" si="53"/>
        <v>-0.16099154839549978</v>
      </c>
      <c r="G588" s="2">
        <f t="shared" si="51"/>
        <v>-3.8577780263701733E-2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6">
        <f>TITRES_STAT!D592</f>
        <v>40.700000000000003</v>
      </c>
      <c r="C589" s="2">
        <f t="shared" si="48"/>
        <v>40.777541225374868</v>
      </c>
      <c r="D589" s="2">
        <f t="shared" si="50"/>
        <v>40.969637924673776</v>
      </c>
      <c r="E589" s="2">
        <f t="shared" si="49"/>
        <v>-0.19209669929890794</v>
      </c>
      <c r="F589" s="2">
        <f t="shared" si="53"/>
        <v>-0.16721257857618144</v>
      </c>
      <c r="G589" s="2">
        <f t="shared" si="51"/>
        <v>-2.4884120722726499E-2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6">
        <f>TITRES_STAT!D593</f>
        <v>40.700000000000003</v>
      </c>
      <c r="C590" s="2">
        <f t="shared" si="48"/>
        <v>40.765611806086426</v>
      </c>
      <c r="D590" s="2">
        <f t="shared" si="50"/>
        <v>40.949664745068311</v>
      </c>
      <c r="E590" s="2">
        <f t="shared" si="49"/>
        <v>-0.18405293898188546</v>
      </c>
      <c r="F590" s="2">
        <f t="shared" si="53"/>
        <v>-0.17058065065732225</v>
      </c>
      <c r="G590" s="2">
        <f t="shared" si="51"/>
        <v>-1.3472288324563209E-2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6">
        <f>TITRES_STAT!D594</f>
        <v>40.700000000000003</v>
      </c>
      <c r="C591" s="2">
        <f t="shared" ref="C591:C654" si="54">$C$4*B581+C590*(1-$C$4)</f>
        <v>40.755517682073133</v>
      </c>
      <c r="D591" s="2">
        <f t="shared" si="50"/>
        <v>40.931171060248431</v>
      </c>
      <c r="E591" s="2">
        <f t="shared" si="49"/>
        <v>-0.1756533781752978</v>
      </c>
      <c r="F591" s="2">
        <f t="shared" si="53"/>
        <v>-0.17159519616091737</v>
      </c>
      <c r="G591" s="2">
        <f t="shared" si="51"/>
        <v>-4.0581820143804348E-3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6">
        <f>TITRES_STAT!D595</f>
        <v>40.700000000000003</v>
      </c>
      <c r="C592" s="2">
        <f t="shared" si="54"/>
        <v>40.74697650021573</v>
      </c>
      <c r="D592" s="2">
        <f t="shared" si="50"/>
        <v>40.914047278007807</v>
      </c>
      <c r="E592" s="2">
        <f t="shared" si="49"/>
        <v>-0.1670707777920768</v>
      </c>
      <c r="F592" s="2">
        <f t="shared" si="53"/>
        <v>-0.17069031248714928</v>
      </c>
      <c r="G592" s="2">
        <f t="shared" si="51"/>
        <v>3.6195346950724794E-3</v>
      </c>
      <c r="H592" s="2" t="str">
        <f t="shared" si="52"/>
        <v>Sell</v>
      </c>
    </row>
    <row r="593" spans="1:8" ht="13.5" x14ac:dyDescent="0.25">
      <c r="A593" s="3">
        <f>TITRES_STAT!B596</f>
        <v>43165</v>
      </c>
      <c r="B593" s="6">
        <f>TITRES_STAT!D596</f>
        <v>38.869999999999997</v>
      </c>
      <c r="C593" s="2">
        <f t="shared" si="54"/>
        <v>40.739749346336389</v>
      </c>
      <c r="D593" s="2">
        <f t="shared" si="50"/>
        <v>40.762636368525747</v>
      </c>
      <c r="E593" s="2">
        <f t="shared" si="49"/>
        <v>-2.2887022189358674E-2</v>
      </c>
      <c r="F593" s="2">
        <f t="shared" si="53"/>
        <v>-0.14112965442759118</v>
      </c>
      <c r="G593" s="2">
        <f t="shared" si="51"/>
        <v>0.1182426322382325</v>
      </c>
      <c r="H593" s="2" t="str">
        <f t="shared" si="52"/>
        <v>Sell</v>
      </c>
    </row>
    <row r="594" spans="1:8" ht="13.5" x14ac:dyDescent="0.25">
      <c r="A594" s="3">
        <f>TITRES_STAT!B597</f>
        <v>43166</v>
      </c>
      <c r="B594" s="6">
        <f>TITRES_STAT!D597</f>
        <v>37.130000000000003</v>
      </c>
      <c r="C594" s="2">
        <f t="shared" si="54"/>
        <v>40.733634062284636</v>
      </c>
      <c r="D594" s="2">
        <f t="shared" si="50"/>
        <v>40.493552193079395</v>
      </c>
      <c r="E594" s="2">
        <f t="shared" si="49"/>
        <v>0.24008186920524111</v>
      </c>
      <c r="F594" s="2">
        <f t="shared" si="53"/>
        <v>-6.4887349701024721E-2</v>
      </c>
      <c r="G594" s="2">
        <f t="shared" si="51"/>
        <v>0.30496921890626583</v>
      </c>
      <c r="H594" s="2" t="str">
        <f t="shared" si="52"/>
        <v>Sell</v>
      </c>
    </row>
    <row r="595" spans="1:8" ht="13.5" x14ac:dyDescent="0.25">
      <c r="A595" s="3">
        <f>TITRES_STAT!B598</f>
        <v>43167</v>
      </c>
      <c r="B595" s="6">
        <f>TITRES_STAT!D598</f>
        <v>35.46</v>
      </c>
      <c r="C595" s="2">
        <f t="shared" si="54"/>
        <v>40.728459591163926</v>
      </c>
      <c r="D595" s="2">
        <f t="shared" si="50"/>
        <v>40.120696475073515</v>
      </c>
      <c r="E595" s="2">
        <f t="shared" si="49"/>
        <v>0.60776311609041045</v>
      </c>
      <c r="F595" s="2">
        <f t="shared" si="53"/>
        <v>6.9642743457262318E-2</v>
      </c>
      <c r="G595" s="2">
        <f t="shared" si="51"/>
        <v>0.53812037263314816</v>
      </c>
      <c r="H595" s="2" t="str">
        <f t="shared" si="52"/>
        <v>Sell</v>
      </c>
    </row>
    <row r="596" spans="1:8" ht="13.5" x14ac:dyDescent="0.25">
      <c r="A596" s="3">
        <f>TITRES_STAT!B599</f>
        <v>43168</v>
      </c>
      <c r="B596" s="6">
        <f>TITRES_STAT!D599</f>
        <v>34.4</v>
      </c>
      <c r="C596" s="2">
        <f t="shared" si="54"/>
        <v>40.724081192523322</v>
      </c>
      <c r="D596" s="2">
        <f t="shared" si="50"/>
        <v>39.696941180623625</v>
      </c>
      <c r="E596" s="2">
        <f t="shared" si="49"/>
        <v>1.0271400118996965</v>
      </c>
      <c r="F596" s="2">
        <f t="shared" si="53"/>
        <v>0.26114219714574916</v>
      </c>
      <c r="G596" s="2">
        <f t="shared" si="51"/>
        <v>0.76599781475394735</v>
      </c>
      <c r="H596" s="2" t="str">
        <f t="shared" si="52"/>
        <v>Sell</v>
      </c>
    </row>
    <row r="597" spans="1:8" ht="13.5" x14ac:dyDescent="0.25">
      <c r="A597" s="3">
        <f>TITRES_STAT!B600</f>
        <v>43171</v>
      </c>
      <c r="B597" s="6">
        <f>TITRES_STAT!D600</f>
        <v>34.4</v>
      </c>
      <c r="C597" s="2">
        <f t="shared" si="54"/>
        <v>40.720376393673583</v>
      </c>
      <c r="D597" s="2">
        <f t="shared" si="50"/>
        <v>39.304575167244103</v>
      </c>
      <c r="E597" s="2">
        <f t="shared" si="49"/>
        <v>1.4158012264294797</v>
      </c>
      <c r="F597" s="2">
        <f t="shared" si="53"/>
        <v>0.49207400300249526</v>
      </c>
      <c r="G597" s="2">
        <f t="shared" si="51"/>
        <v>0.92372722342698443</v>
      </c>
      <c r="H597" s="2" t="str">
        <f t="shared" si="52"/>
        <v>Sell</v>
      </c>
    </row>
    <row r="598" spans="1:8" ht="13.5" x14ac:dyDescent="0.25">
      <c r="A598" s="3">
        <f>TITRES_STAT!B601</f>
        <v>43172</v>
      </c>
      <c r="B598" s="6">
        <f>TITRES_STAT!D601</f>
        <v>34.4</v>
      </c>
      <c r="C598" s="2">
        <f t="shared" si="54"/>
        <v>40.71724156387765</v>
      </c>
      <c r="D598" s="2">
        <f t="shared" si="50"/>
        <v>38.941273303003804</v>
      </c>
      <c r="E598" s="2">
        <f t="shared" si="49"/>
        <v>1.7759682608738458</v>
      </c>
      <c r="F598" s="2">
        <f t="shared" si="53"/>
        <v>0.74885285457676543</v>
      </c>
      <c r="G598" s="2">
        <f t="shared" si="51"/>
        <v>1.0271154062970804</v>
      </c>
      <c r="H598" s="2" t="str">
        <f t="shared" si="52"/>
        <v>Sell</v>
      </c>
    </row>
    <row r="599" spans="1:8" ht="13.5" x14ac:dyDescent="0.25">
      <c r="A599" s="3">
        <f>TITRES_STAT!B602</f>
        <v>43173</v>
      </c>
      <c r="B599" s="6">
        <f>TITRES_STAT!D602</f>
        <v>34.4</v>
      </c>
      <c r="C599" s="2">
        <f t="shared" si="54"/>
        <v>40.714589015588786</v>
      </c>
      <c r="D599" s="2">
        <f t="shared" si="50"/>
        <v>38.604882687966487</v>
      </c>
      <c r="E599" s="2">
        <f t="shared" si="49"/>
        <v>2.1097063276222983</v>
      </c>
      <c r="F599" s="2">
        <f t="shared" si="53"/>
        <v>1.0210235491858719</v>
      </c>
      <c r="G599" s="2">
        <f t="shared" si="51"/>
        <v>1.0886827784364264</v>
      </c>
      <c r="H599" s="2" t="str">
        <f t="shared" si="52"/>
        <v>Sell</v>
      </c>
    </row>
    <row r="600" spans="1:8" ht="13.5" x14ac:dyDescent="0.25">
      <c r="A600" s="3">
        <f>TITRES_STAT!B603</f>
        <v>43174</v>
      </c>
      <c r="B600" s="6">
        <f>TITRES_STAT!D603</f>
        <v>34.4</v>
      </c>
      <c r="C600" s="2">
        <f t="shared" si="54"/>
        <v>40.712344551652052</v>
      </c>
      <c r="D600" s="2">
        <f t="shared" si="50"/>
        <v>38.293409896265267</v>
      </c>
      <c r="E600" s="2">
        <f t="shared" si="49"/>
        <v>2.418934655386785</v>
      </c>
      <c r="F600" s="2">
        <f t="shared" si="53"/>
        <v>1.3006057704260545</v>
      </c>
      <c r="G600" s="2">
        <f t="shared" si="51"/>
        <v>1.1183288849607305</v>
      </c>
      <c r="H600" s="2" t="str">
        <f t="shared" si="52"/>
        <v>Sell</v>
      </c>
    </row>
    <row r="601" spans="1:8" ht="13.5" x14ac:dyDescent="0.25">
      <c r="A601" s="3">
        <f>TITRES_STAT!B604</f>
        <v>43175</v>
      </c>
      <c r="B601" s="6">
        <f>TITRES_STAT!D604</f>
        <v>34.4</v>
      </c>
      <c r="C601" s="2">
        <f t="shared" si="54"/>
        <v>40.71044538985943</v>
      </c>
      <c r="D601" s="2">
        <f t="shared" si="50"/>
        <v>38.005009163208584</v>
      </c>
      <c r="E601" s="2">
        <f t="shared" si="49"/>
        <v>2.7054362266508463</v>
      </c>
      <c r="F601" s="2">
        <f t="shared" si="53"/>
        <v>1.581571861671013</v>
      </c>
      <c r="G601" s="2">
        <f t="shared" si="51"/>
        <v>1.1238643649798332</v>
      </c>
      <c r="H601" s="2" t="str">
        <f t="shared" si="52"/>
        <v>Sell</v>
      </c>
    </row>
    <row r="602" spans="1:8" ht="13.5" x14ac:dyDescent="0.25">
      <c r="A602" s="3">
        <f>TITRES_STAT!B605</f>
        <v>43178</v>
      </c>
      <c r="B602" s="6">
        <f>TITRES_STAT!D605</f>
        <v>34.4</v>
      </c>
      <c r="C602" s="2">
        <f t="shared" si="54"/>
        <v>40.708838406804134</v>
      </c>
      <c r="D602" s="2">
        <f t="shared" si="50"/>
        <v>37.737971447415362</v>
      </c>
      <c r="E602" s="2">
        <f t="shared" si="49"/>
        <v>2.970866959388772</v>
      </c>
      <c r="F602" s="2">
        <f t="shared" si="53"/>
        <v>1.859430881214565</v>
      </c>
      <c r="G602" s="2">
        <f t="shared" si="51"/>
        <v>1.111436078174207</v>
      </c>
      <c r="H602" s="2" t="str">
        <f t="shared" si="52"/>
        <v>Sell</v>
      </c>
    </row>
    <row r="603" spans="1:8" ht="13.5" x14ac:dyDescent="0.25">
      <c r="A603" s="3">
        <f>TITRES_STAT!B606</f>
        <v>43180</v>
      </c>
      <c r="B603" s="6">
        <f>TITRES_STAT!D606</f>
        <v>34.4</v>
      </c>
      <c r="C603" s="2">
        <f t="shared" si="54"/>
        <v>40.425940190372728</v>
      </c>
      <c r="D603" s="2">
        <f t="shared" si="50"/>
        <v>37.490714303162378</v>
      </c>
      <c r="E603" s="2">
        <f t="shared" si="49"/>
        <v>2.9352258872103505</v>
      </c>
      <c r="F603" s="2">
        <f t="shared" si="53"/>
        <v>2.0745898824137221</v>
      </c>
      <c r="G603" s="2">
        <f t="shared" si="51"/>
        <v>0.86063600479662838</v>
      </c>
      <c r="H603" s="2" t="str">
        <f t="shared" si="52"/>
        <v>Sell</v>
      </c>
    </row>
    <row r="604" spans="1:8" ht="13.5" x14ac:dyDescent="0.25">
      <c r="A604" s="3">
        <f>TITRES_STAT!B607</f>
        <v>43181</v>
      </c>
      <c r="B604" s="6">
        <f>TITRES_STAT!D607</f>
        <v>34.4</v>
      </c>
      <c r="C604" s="2">
        <f t="shared" si="54"/>
        <v>39.918872468776925</v>
      </c>
      <c r="D604" s="2">
        <f t="shared" si="50"/>
        <v>37.261772502928132</v>
      </c>
      <c r="E604" s="2">
        <f t="shared" ref="E604:E667" si="55">C604-D604</f>
        <v>2.6570999658487935</v>
      </c>
      <c r="F604" s="2">
        <f t="shared" si="53"/>
        <v>2.1910918991007362</v>
      </c>
      <c r="G604" s="2">
        <f t="shared" si="51"/>
        <v>0.46600806674805728</v>
      </c>
      <c r="H604" s="2" t="str">
        <f t="shared" si="52"/>
        <v>Sell</v>
      </c>
    </row>
    <row r="605" spans="1:8" ht="13.5" x14ac:dyDescent="0.25">
      <c r="A605" s="3">
        <f>TITRES_STAT!B608</f>
        <v>43182</v>
      </c>
      <c r="B605" s="6">
        <f>TITRES_STAT!D608</f>
        <v>34.4</v>
      </c>
      <c r="C605" s="2">
        <f t="shared" si="54"/>
        <v>39.232892088965095</v>
      </c>
      <c r="D605" s="2">
        <f t="shared" ref="D605:D668" si="56">$D$4*B605+(1-$D$4)*D604</f>
        <v>37.049789354563089</v>
      </c>
      <c r="E605" s="2">
        <f t="shared" si="55"/>
        <v>2.1831027344020058</v>
      </c>
      <c r="F605" s="2">
        <f t="shared" si="53"/>
        <v>2.1894940661609903</v>
      </c>
      <c r="G605" s="2">
        <f t="shared" si="51"/>
        <v>-6.391331758984542E-3</v>
      </c>
      <c r="H605" s="2" t="str">
        <f t="shared" si="52"/>
        <v>Hold</v>
      </c>
    </row>
    <row r="606" spans="1:8" ht="13.5" x14ac:dyDescent="0.25">
      <c r="A606" s="3">
        <f>TITRES_STAT!B609</f>
        <v>43185</v>
      </c>
      <c r="B606" s="6">
        <f>TITRES_STAT!D609</f>
        <v>33.4</v>
      </c>
      <c r="C606" s="2">
        <f t="shared" si="54"/>
        <v>38.489370229124312</v>
      </c>
      <c r="D606" s="2">
        <f t="shared" si="56"/>
        <v>36.77943458755842</v>
      </c>
      <c r="E606" s="2">
        <f t="shared" si="55"/>
        <v>1.7099356415658917</v>
      </c>
      <c r="F606" s="2">
        <f t="shared" si="53"/>
        <v>2.0935823812419709</v>
      </c>
      <c r="G606" s="2">
        <f t="shared" si="51"/>
        <v>-0.38364673967607921</v>
      </c>
      <c r="H606" s="2" t="str">
        <f t="shared" si="52"/>
        <v>Hold</v>
      </c>
    </row>
    <row r="607" spans="1:8" ht="13.5" x14ac:dyDescent="0.25">
      <c r="A607" s="3">
        <f>TITRES_STAT!B610</f>
        <v>43186</v>
      </c>
      <c r="B607" s="6">
        <f>TITRES_STAT!D610</f>
        <v>34.9</v>
      </c>
      <c r="C607" s="2">
        <f t="shared" si="54"/>
        <v>37.860236347720573</v>
      </c>
      <c r="D607" s="2">
        <f t="shared" si="56"/>
        <v>36.640217210702239</v>
      </c>
      <c r="E607" s="2">
        <f t="shared" si="55"/>
        <v>1.2200191370183333</v>
      </c>
      <c r="F607" s="2">
        <f t="shared" si="53"/>
        <v>1.9188697323972435</v>
      </c>
      <c r="G607" s="2">
        <f t="shared" si="51"/>
        <v>-0.69885059537891014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6">
        <f>TITRES_STAT!D611</f>
        <v>36.47</v>
      </c>
      <c r="C608" s="2">
        <f t="shared" si="54"/>
        <v>37.327892294225101</v>
      </c>
      <c r="D608" s="2">
        <f t="shared" si="56"/>
        <v>36.627608528427999</v>
      </c>
      <c r="E608" s="2">
        <f t="shared" si="55"/>
        <v>0.70028376579710283</v>
      </c>
      <c r="F608" s="2">
        <f t="shared" si="53"/>
        <v>1.6751525390772155</v>
      </c>
      <c r="G608" s="2">
        <f t="shared" si="51"/>
        <v>-0.97486877328011268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6">
        <f>TITRES_STAT!D612</f>
        <v>36.47</v>
      </c>
      <c r="C609" s="2">
        <f t="shared" si="54"/>
        <v>36.877447325882777</v>
      </c>
      <c r="D609" s="2">
        <f t="shared" si="56"/>
        <v>36.615933822618516</v>
      </c>
      <c r="E609" s="2">
        <f t="shared" si="55"/>
        <v>0.26151350326426126</v>
      </c>
      <c r="F609" s="2">
        <f t="shared" si="53"/>
        <v>1.3924247319146248</v>
      </c>
      <c r="G609" s="2">
        <f t="shared" si="51"/>
        <v>-1.1309112286503635</v>
      </c>
      <c r="H609" s="2" t="str">
        <f t="shared" si="52"/>
        <v>Hold</v>
      </c>
    </row>
    <row r="610" spans="1:8" ht="13.5" x14ac:dyDescent="0.25">
      <c r="A610" s="3">
        <f>TITRES_STAT!B613</f>
        <v>43189</v>
      </c>
      <c r="B610" s="6">
        <f>TITRES_STAT!D613</f>
        <v>37.56</v>
      </c>
      <c r="C610" s="2">
        <f t="shared" si="54"/>
        <v>36.496301583439276</v>
      </c>
      <c r="D610" s="2">
        <f t="shared" si="56"/>
        <v>36.685864650572704</v>
      </c>
      <c r="E610" s="2">
        <f t="shared" si="55"/>
        <v>-0.18956306713342741</v>
      </c>
      <c r="F610" s="2">
        <f t="shared" si="53"/>
        <v>1.0760271721050145</v>
      </c>
      <c r="G610" s="2">
        <f t="shared" si="51"/>
        <v>-1.2655902392384419</v>
      </c>
      <c r="H610" s="2" t="str">
        <f t="shared" si="52"/>
        <v>Hold</v>
      </c>
    </row>
    <row r="611" spans="1:8" ht="13.5" x14ac:dyDescent="0.25">
      <c r="A611" s="3">
        <f>TITRES_STAT!B614</f>
        <v>43192</v>
      </c>
      <c r="B611" s="6">
        <f>TITRES_STAT!D614</f>
        <v>37.56</v>
      </c>
      <c r="C611" s="2">
        <f t="shared" si="54"/>
        <v>36.173793647525542</v>
      </c>
      <c r="D611" s="2">
        <f t="shared" si="56"/>
        <v>36.750615417196947</v>
      </c>
      <c r="E611" s="2">
        <f t="shared" si="55"/>
        <v>-0.57682176967140464</v>
      </c>
      <c r="F611" s="2">
        <f t="shared" si="53"/>
        <v>0.74545738374973081</v>
      </c>
      <c r="G611" s="2">
        <f t="shared" si="51"/>
        <v>-1.3222791534211353</v>
      </c>
      <c r="H611" s="2" t="str">
        <f t="shared" si="52"/>
        <v>Hold</v>
      </c>
    </row>
    <row r="612" spans="1:8" ht="13.5" x14ac:dyDescent="0.25">
      <c r="A612" s="3">
        <f>TITRES_STAT!B615</f>
        <v>43193</v>
      </c>
      <c r="B612" s="6">
        <f>TITRES_STAT!D615</f>
        <v>37.56</v>
      </c>
      <c r="C612" s="2">
        <f t="shared" si="54"/>
        <v>35.900902317136996</v>
      </c>
      <c r="D612" s="2">
        <f t="shared" si="56"/>
        <v>36.810569830737919</v>
      </c>
      <c r="E612" s="2">
        <f t="shared" si="55"/>
        <v>-0.90966751360092246</v>
      </c>
      <c r="F612" s="2">
        <f t="shared" si="53"/>
        <v>0.41443240427960015</v>
      </c>
      <c r="G612" s="2">
        <f t="shared" ref="G612:G675" si="57">E612-F612</f>
        <v>-1.3240999178805226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6">
        <f>TITRES_STAT!D616</f>
        <v>37.56</v>
      </c>
      <c r="C613" s="2">
        <f t="shared" si="54"/>
        <v>35.669994268346692</v>
      </c>
      <c r="D613" s="2">
        <f t="shared" si="56"/>
        <v>36.866083176609187</v>
      </c>
      <c r="E613" s="2">
        <f t="shared" si="55"/>
        <v>-1.1960889082624959</v>
      </c>
      <c r="F613" s="2">
        <f t="shared" ref="F613:F676" si="59">(E613*(2/(10)))+((1-(2/10))*F612)</f>
        <v>9.2328141771180983E-2</v>
      </c>
      <c r="G613" s="2">
        <f t="shared" si="57"/>
        <v>-1.2884170500336769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6">
        <f>TITRES_STAT!D617</f>
        <v>37.56</v>
      </c>
      <c r="C614" s="2">
        <f t="shared" si="54"/>
        <v>35.474610534754895</v>
      </c>
      <c r="D614" s="2">
        <f t="shared" si="56"/>
        <v>36.917484422786288</v>
      </c>
      <c r="E614" s="2">
        <f t="shared" si="55"/>
        <v>-1.4428738880313929</v>
      </c>
      <c r="F614" s="2">
        <f t="shared" si="59"/>
        <v>-0.21471226418933381</v>
      </c>
      <c r="G614" s="2">
        <f t="shared" si="57"/>
        <v>-1.2281616238420592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6">
        <f>TITRES_STAT!D618</f>
        <v>37.56</v>
      </c>
      <c r="C615" s="2">
        <f t="shared" si="54"/>
        <v>35.309285837100298</v>
      </c>
      <c r="D615" s="2">
        <f t="shared" si="56"/>
        <v>36.965078169246567</v>
      </c>
      <c r="E615" s="2">
        <f t="shared" si="55"/>
        <v>-1.6557923321462695</v>
      </c>
      <c r="F615" s="2">
        <f t="shared" si="59"/>
        <v>-0.50292827778072102</v>
      </c>
      <c r="G615" s="2">
        <f t="shared" si="57"/>
        <v>-1.1528640543655486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6">
        <f>TITRES_STAT!D619</f>
        <v>37.56</v>
      </c>
      <c r="C616" s="2">
        <f t="shared" si="54"/>
        <v>35.01554955446948</v>
      </c>
      <c r="D616" s="2">
        <f t="shared" si="56"/>
        <v>37.009146453006082</v>
      </c>
      <c r="E616" s="2">
        <f t="shared" si="55"/>
        <v>-1.9935968985366017</v>
      </c>
      <c r="F616" s="2">
        <f t="shared" si="59"/>
        <v>-0.80106200193189725</v>
      </c>
      <c r="G616" s="2">
        <f t="shared" si="57"/>
        <v>-1.1925348966047045</v>
      </c>
      <c r="H616" s="2" t="str">
        <f t="shared" si="58"/>
        <v>Hold</v>
      </c>
    </row>
    <row r="617" spans="1:8" ht="13.5" x14ac:dyDescent="0.25">
      <c r="A617" s="3">
        <f>TITRES_STAT!B620</f>
        <v>43201</v>
      </c>
      <c r="B617" s="6">
        <f>TITRES_STAT!D620</f>
        <v>37.56</v>
      </c>
      <c r="C617" s="2">
        <f t="shared" si="54"/>
        <v>34.997772699935716</v>
      </c>
      <c r="D617" s="2">
        <f t="shared" si="56"/>
        <v>37.049950419450077</v>
      </c>
      <c r="E617" s="2">
        <f t="shared" si="55"/>
        <v>-2.0521777195143613</v>
      </c>
      <c r="F617" s="2">
        <f t="shared" si="59"/>
        <v>-1.0512851454483902</v>
      </c>
      <c r="G617" s="2">
        <f t="shared" si="57"/>
        <v>-1.0008925740659711</v>
      </c>
      <c r="H617" s="2" t="str">
        <f t="shared" si="58"/>
        <v>Hold</v>
      </c>
    </row>
    <row r="618" spans="1:8" ht="13.5" x14ac:dyDescent="0.25">
      <c r="A618" s="3">
        <f>TITRES_STAT!B621</f>
        <v>43202</v>
      </c>
      <c r="B618" s="6">
        <f>TITRES_STAT!D621</f>
        <v>37.56</v>
      </c>
      <c r="C618" s="2">
        <f t="shared" si="54"/>
        <v>35.22426920763791</v>
      </c>
      <c r="D618" s="2">
        <f t="shared" si="56"/>
        <v>37.087731869861187</v>
      </c>
      <c r="E618" s="2">
        <f t="shared" si="55"/>
        <v>-1.8634626622232773</v>
      </c>
      <c r="F618" s="2">
        <f t="shared" si="59"/>
        <v>-1.2137206488033678</v>
      </c>
      <c r="G618" s="2">
        <f t="shared" si="57"/>
        <v>-0.64974201341990945</v>
      </c>
      <c r="H618" s="2" t="str">
        <f t="shared" si="58"/>
        <v>Hold</v>
      </c>
    </row>
    <row r="619" spans="1:8" ht="13.5" x14ac:dyDescent="0.25">
      <c r="A619" s="3">
        <f>TITRES_STAT!B622</f>
        <v>43203</v>
      </c>
      <c r="B619" s="6">
        <f>TITRES_STAT!D622</f>
        <v>37.56</v>
      </c>
      <c r="C619" s="2">
        <f t="shared" si="54"/>
        <v>35.415920098770542</v>
      </c>
      <c r="D619" s="2">
        <f t="shared" si="56"/>
        <v>37.122714694315917</v>
      </c>
      <c r="E619" s="2">
        <f t="shared" si="55"/>
        <v>-1.7067945955453752</v>
      </c>
      <c r="F619" s="2">
        <f t="shared" si="59"/>
        <v>-1.3123354381517693</v>
      </c>
      <c r="G619" s="2">
        <f t="shared" si="57"/>
        <v>-0.39445915739360582</v>
      </c>
      <c r="H619" s="2" t="str">
        <f t="shared" si="58"/>
        <v>Hold</v>
      </c>
    </row>
    <row r="620" spans="1:8" ht="13.5" x14ac:dyDescent="0.25">
      <c r="A620" s="3">
        <f>TITRES_STAT!B623</f>
        <v>43206</v>
      </c>
      <c r="B620" s="6">
        <f>TITRES_STAT!D623</f>
        <v>37.56</v>
      </c>
      <c r="C620" s="2">
        <f t="shared" si="54"/>
        <v>35.745778545113538</v>
      </c>
      <c r="D620" s="2">
        <f t="shared" si="56"/>
        <v>37.155106198440663</v>
      </c>
      <c r="E620" s="2">
        <f t="shared" si="55"/>
        <v>-1.4093276533271251</v>
      </c>
      <c r="F620" s="2">
        <f t="shared" si="59"/>
        <v>-1.3317338811868404</v>
      </c>
      <c r="G620" s="2">
        <f t="shared" si="57"/>
        <v>-7.7593772140284623E-2</v>
      </c>
      <c r="H620" s="2" t="str">
        <f t="shared" si="58"/>
        <v>Hold</v>
      </c>
    </row>
    <row r="621" spans="1:8" ht="13.5" x14ac:dyDescent="0.25">
      <c r="A621" s="3">
        <f>TITRES_STAT!B624</f>
        <v>43207</v>
      </c>
      <c r="B621" s="6">
        <f>TITRES_STAT!D624</f>
        <v>37.56</v>
      </c>
      <c r="C621" s="2">
        <f t="shared" si="54"/>
        <v>36.024889538172992</v>
      </c>
      <c r="D621" s="2">
        <f t="shared" si="56"/>
        <v>37.185098331889506</v>
      </c>
      <c r="E621" s="2">
        <f t="shared" si="55"/>
        <v>-1.1602087937165138</v>
      </c>
      <c r="F621" s="2">
        <f t="shared" si="59"/>
        <v>-1.2974288636927751</v>
      </c>
      <c r="G621" s="2">
        <f t="shared" si="57"/>
        <v>0.13722006997626135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6">
        <f>TITRES_STAT!D625</f>
        <v>37.56</v>
      </c>
      <c r="C622" s="2">
        <f t="shared" si="54"/>
        <v>36.261060378454069</v>
      </c>
      <c r="D622" s="2">
        <f t="shared" si="56"/>
        <v>37.21286882582362</v>
      </c>
      <c r="E622" s="2">
        <f t="shared" si="55"/>
        <v>-0.95180844736955095</v>
      </c>
      <c r="F622" s="2">
        <f t="shared" si="59"/>
        <v>-1.2283047804281304</v>
      </c>
      <c r="G622" s="2">
        <f t="shared" si="57"/>
        <v>0.27649633305857946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6">
        <f>TITRES_STAT!D626</f>
        <v>37.56</v>
      </c>
      <c r="C623" s="2">
        <f t="shared" si="54"/>
        <v>36.460897243307294</v>
      </c>
      <c r="D623" s="2">
        <f t="shared" si="56"/>
        <v>37.238582246132985</v>
      </c>
      <c r="E623" s="2">
        <f t="shared" si="55"/>
        <v>-0.77768500282569164</v>
      </c>
      <c r="F623" s="2">
        <f t="shared" si="59"/>
        <v>-1.1381808249076428</v>
      </c>
      <c r="G623" s="2">
        <f t="shared" si="57"/>
        <v>0.36049582208195119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6">
        <f>TITRES_STAT!D627</f>
        <v>36.5</v>
      </c>
      <c r="C624" s="2">
        <f t="shared" si="54"/>
        <v>36.62998997510617</v>
      </c>
      <c r="D624" s="2">
        <f t="shared" si="56"/>
        <v>37.183872450123133</v>
      </c>
      <c r="E624" s="2">
        <f t="shared" si="55"/>
        <v>-0.55388247501696242</v>
      </c>
      <c r="F624" s="2">
        <f t="shared" si="59"/>
        <v>-1.0213211549295069</v>
      </c>
      <c r="G624" s="2">
        <f t="shared" si="57"/>
        <v>0.46743867991254451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6">
        <f>TITRES_STAT!D628</f>
        <v>36.43</v>
      </c>
      <c r="C625" s="2">
        <f t="shared" si="54"/>
        <v>36.773068440474454</v>
      </c>
      <c r="D625" s="2">
        <f t="shared" si="56"/>
        <v>37.128030046410309</v>
      </c>
      <c r="E625" s="2">
        <f t="shared" si="55"/>
        <v>-0.35496160593585557</v>
      </c>
      <c r="F625" s="2">
        <f t="shared" si="59"/>
        <v>-0.88804924513077677</v>
      </c>
      <c r="G625" s="2">
        <f t="shared" si="57"/>
        <v>0.53308763919492119</v>
      </c>
      <c r="H625" s="2" t="str">
        <f t="shared" si="58"/>
        <v>Sell</v>
      </c>
    </row>
    <row r="626" spans="1:8" ht="13.5" x14ac:dyDescent="0.25">
      <c r="A626" s="3">
        <f>TITRES_STAT!B629</f>
        <v>43214</v>
      </c>
      <c r="B626" s="6">
        <f>TITRES_STAT!D629</f>
        <v>36.43</v>
      </c>
      <c r="C626" s="2">
        <f t="shared" si="54"/>
        <v>36.894134834247616</v>
      </c>
      <c r="D626" s="2">
        <f t="shared" si="56"/>
        <v>37.076324117046582</v>
      </c>
      <c r="E626" s="2">
        <f t="shared" si="55"/>
        <v>-0.18218928279896573</v>
      </c>
      <c r="F626" s="2">
        <f t="shared" si="59"/>
        <v>-0.74687725266441463</v>
      </c>
      <c r="G626" s="2">
        <f t="shared" si="57"/>
        <v>0.56468796986544889</v>
      </c>
      <c r="H626" s="2" t="str">
        <f t="shared" si="58"/>
        <v>Sell</v>
      </c>
    </row>
    <row r="627" spans="1:8" ht="13.5" x14ac:dyDescent="0.25">
      <c r="A627" s="3">
        <f>TITRES_STAT!B630</f>
        <v>43215</v>
      </c>
      <c r="B627" s="6">
        <f>TITRES_STAT!D630</f>
        <v>36.44</v>
      </c>
      <c r="C627" s="2">
        <f t="shared" si="54"/>
        <v>36.996575628978754</v>
      </c>
      <c r="D627" s="2">
        <f t="shared" si="56"/>
        <v>37.029188997265351</v>
      </c>
      <c r="E627" s="2">
        <f t="shared" si="55"/>
        <v>-3.2613368286597222E-2</v>
      </c>
      <c r="F627" s="2">
        <f t="shared" si="59"/>
        <v>-0.6040244757888511</v>
      </c>
      <c r="G627" s="2">
        <f t="shared" si="57"/>
        <v>0.57141110750225388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6">
        <f>TITRES_STAT!D631</f>
        <v>36.44</v>
      </c>
      <c r="C628" s="2">
        <f t="shared" si="54"/>
        <v>37.083256301443562</v>
      </c>
      <c r="D628" s="2">
        <f t="shared" si="56"/>
        <v>36.985545367838284</v>
      </c>
      <c r="E628" s="2">
        <f t="shared" si="55"/>
        <v>9.7710933605277717E-2</v>
      </c>
      <c r="F628" s="2">
        <f t="shared" si="59"/>
        <v>-0.46367739391002533</v>
      </c>
      <c r="G628" s="2">
        <f t="shared" si="57"/>
        <v>0.5613883275153031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6">
        <f>TITRES_STAT!D632</f>
        <v>36.44</v>
      </c>
      <c r="C629" s="2">
        <f t="shared" si="54"/>
        <v>37.156601485836859</v>
      </c>
      <c r="D629" s="2">
        <f t="shared" si="56"/>
        <v>36.945134599850263</v>
      </c>
      <c r="E629" s="2">
        <f t="shared" si="55"/>
        <v>0.2114668859865958</v>
      </c>
      <c r="F629" s="2">
        <f t="shared" si="59"/>
        <v>-0.32864853793070109</v>
      </c>
      <c r="G629" s="2">
        <f t="shared" si="57"/>
        <v>0.54011542391729694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6">
        <f>TITRES_STAT!D633</f>
        <v>36.44</v>
      </c>
      <c r="C630" s="2">
        <f t="shared" si="54"/>
        <v>37.218662795708113</v>
      </c>
      <c r="D630" s="2">
        <f t="shared" si="56"/>
        <v>36.907717222083576</v>
      </c>
      <c r="E630" s="2">
        <f t="shared" si="55"/>
        <v>0.31094557362453656</v>
      </c>
      <c r="F630" s="2">
        <f t="shared" si="59"/>
        <v>-0.20072971561965355</v>
      </c>
      <c r="G630" s="2">
        <f t="shared" si="57"/>
        <v>0.51167528924419015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6">
        <f>TITRES_STAT!D634</f>
        <v>36.44</v>
      </c>
      <c r="C631" s="2">
        <f t="shared" si="54"/>
        <v>37.271176211753023</v>
      </c>
      <c r="D631" s="2">
        <f t="shared" si="56"/>
        <v>36.873071501929239</v>
      </c>
      <c r="E631" s="2">
        <f t="shared" si="55"/>
        <v>0.39810470982378376</v>
      </c>
      <c r="F631" s="2">
        <f t="shared" si="59"/>
        <v>-8.0962830530966104E-2</v>
      </c>
      <c r="G631" s="2">
        <f t="shared" si="57"/>
        <v>0.47906754035474985</v>
      </c>
      <c r="H631" s="2" t="str">
        <f t="shared" si="58"/>
        <v>Sell</v>
      </c>
    </row>
    <row r="632" spans="1:8" ht="13.5" x14ac:dyDescent="0.25">
      <c r="A632" s="3">
        <f>TITRES_STAT!B635</f>
        <v>43223</v>
      </c>
      <c r="B632" s="6">
        <f>TITRES_STAT!D635</f>
        <v>36.44</v>
      </c>
      <c r="C632" s="2">
        <f t="shared" si="54"/>
        <v>37.315610640714098</v>
      </c>
      <c r="D632" s="2">
        <f t="shared" si="56"/>
        <v>36.840992131415959</v>
      </c>
      <c r="E632" s="2">
        <f t="shared" si="55"/>
        <v>0.4746185092981392</v>
      </c>
      <c r="F632" s="2">
        <f t="shared" si="59"/>
        <v>3.0153437434854949E-2</v>
      </c>
      <c r="G632" s="2">
        <f t="shared" si="57"/>
        <v>0.44446507186328427</v>
      </c>
      <c r="H632" s="2" t="str">
        <f t="shared" si="58"/>
        <v>Sell</v>
      </c>
    </row>
    <row r="633" spans="1:8" ht="13.5" x14ac:dyDescent="0.25">
      <c r="A633" s="3">
        <f>TITRES_STAT!B636</f>
        <v>43224</v>
      </c>
      <c r="B633" s="6">
        <f>TITRES_STAT!D636</f>
        <v>36.44</v>
      </c>
      <c r="C633" s="2">
        <f t="shared" si="54"/>
        <v>37.353209003681158</v>
      </c>
      <c r="D633" s="2">
        <f t="shared" si="56"/>
        <v>36.811289010570327</v>
      </c>
      <c r="E633" s="2">
        <f t="shared" si="55"/>
        <v>0.54191999311083094</v>
      </c>
      <c r="F633" s="2">
        <f t="shared" si="59"/>
        <v>0.13250674857005015</v>
      </c>
      <c r="G633" s="2">
        <f t="shared" si="57"/>
        <v>0.40941324454078076</v>
      </c>
      <c r="H633" s="2" t="str">
        <f t="shared" si="58"/>
        <v>Sell</v>
      </c>
    </row>
    <row r="634" spans="1:8" ht="13.5" x14ac:dyDescent="0.25">
      <c r="A634" s="3">
        <f>TITRES_STAT!B637</f>
        <v>43227</v>
      </c>
      <c r="B634" s="6">
        <f>TITRES_STAT!D637</f>
        <v>36.44</v>
      </c>
      <c r="C634" s="2">
        <f t="shared" si="54"/>
        <v>37.221946080037903</v>
      </c>
      <c r="D634" s="2">
        <f t="shared" si="56"/>
        <v>36.783786120898448</v>
      </c>
      <c r="E634" s="2">
        <f t="shared" si="55"/>
        <v>0.43815995913945471</v>
      </c>
      <c r="F634" s="2">
        <f t="shared" si="59"/>
        <v>0.19363739068393107</v>
      </c>
      <c r="G634" s="2">
        <f t="shared" si="57"/>
        <v>0.24452256845552364</v>
      </c>
      <c r="H634" s="2" t="str">
        <f t="shared" si="58"/>
        <v>Sell</v>
      </c>
    </row>
    <row r="635" spans="1:8" ht="13.5" x14ac:dyDescent="0.25">
      <c r="A635" s="3">
        <f>TITRES_STAT!B638</f>
        <v>43228</v>
      </c>
      <c r="B635" s="6">
        <f>TITRES_STAT!D638</f>
        <v>36.44</v>
      </c>
      <c r="C635" s="2">
        <f t="shared" si="54"/>
        <v>37.10010822157053</v>
      </c>
      <c r="D635" s="2">
        <f t="shared" si="56"/>
        <v>36.758320482313373</v>
      </c>
      <c r="E635" s="2">
        <f t="shared" si="55"/>
        <v>0.34178773925715689</v>
      </c>
      <c r="F635" s="2">
        <f t="shared" si="59"/>
        <v>0.22326746039857626</v>
      </c>
      <c r="G635" s="2">
        <f t="shared" si="57"/>
        <v>0.11852027885858063</v>
      </c>
      <c r="H635" s="2" t="str">
        <f t="shared" si="58"/>
        <v>Sell</v>
      </c>
    </row>
    <row r="636" spans="1:8" ht="13.5" x14ac:dyDescent="0.25">
      <c r="A636" s="3">
        <f>TITRES_STAT!B639</f>
        <v>43229</v>
      </c>
      <c r="B636" s="6">
        <f>TITRES_STAT!D639</f>
        <v>36.44</v>
      </c>
      <c r="C636" s="2">
        <f t="shared" si="54"/>
        <v>36.997014649021217</v>
      </c>
      <c r="D636" s="2">
        <f t="shared" si="56"/>
        <v>36.734741187327195</v>
      </c>
      <c r="E636" s="2">
        <f t="shared" si="55"/>
        <v>0.2622734616940221</v>
      </c>
      <c r="F636" s="2">
        <f t="shared" si="59"/>
        <v>0.23106866065766543</v>
      </c>
      <c r="G636" s="2">
        <f t="shared" si="57"/>
        <v>3.1204801036356672E-2</v>
      </c>
      <c r="H636" s="2" t="str">
        <f t="shared" si="58"/>
        <v>Sell</v>
      </c>
    </row>
    <row r="637" spans="1:8" ht="13.5" x14ac:dyDescent="0.25">
      <c r="A637" s="3">
        <f>TITRES_STAT!B640</f>
        <v>43230</v>
      </c>
      <c r="B637" s="6">
        <f>TITRES_STAT!D640</f>
        <v>36.44</v>
      </c>
      <c r="C637" s="2">
        <f t="shared" si="54"/>
        <v>36.911320087633335</v>
      </c>
      <c r="D637" s="2">
        <f t="shared" si="56"/>
        <v>36.712908506784437</v>
      </c>
      <c r="E637" s="2">
        <f t="shared" si="55"/>
        <v>0.19841158084889798</v>
      </c>
      <c r="F637" s="2">
        <f t="shared" si="59"/>
        <v>0.22453724469591196</v>
      </c>
      <c r="G637" s="2">
        <f t="shared" si="57"/>
        <v>-2.612566384701398E-2</v>
      </c>
      <c r="H637" s="2" t="str">
        <f t="shared" si="58"/>
        <v>Hold</v>
      </c>
    </row>
    <row r="638" spans="1:8" ht="13.5" x14ac:dyDescent="0.25">
      <c r="A638" s="3">
        <f>TITRES_STAT!B641</f>
        <v>43231</v>
      </c>
      <c r="B638" s="6">
        <f>TITRES_STAT!D641</f>
        <v>36.44</v>
      </c>
      <c r="C638" s="2">
        <f t="shared" si="54"/>
        <v>36.838809304920517</v>
      </c>
      <c r="D638" s="2">
        <f t="shared" si="56"/>
        <v>36.692693061837439</v>
      </c>
      <c r="E638" s="2">
        <f t="shared" si="55"/>
        <v>0.14611624308307825</v>
      </c>
      <c r="F638" s="2">
        <f t="shared" si="59"/>
        <v>0.20885304437334523</v>
      </c>
      <c r="G638" s="2">
        <f t="shared" si="57"/>
        <v>-6.2736801290266986E-2</v>
      </c>
      <c r="H638" s="2" t="str">
        <f t="shared" si="58"/>
        <v>Hold</v>
      </c>
    </row>
    <row r="639" spans="1:8" ht="13.5" x14ac:dyDescent="0.25">
      <c r="A639" s="3">
        <f>TITRES_STAT!B642</f>
        <v>43234</v>
      </c>
      <c r="B639" s="6">
        <f>TITRES_STAT!D642</f>
        <v>36.44</v>
      </c>
      <c r="C639" s="2">
        <f t="shared" si="54"/>
        <v>36.777454027240438</v>
      </c>
      <c r="D639" s="2">
        <f t="shared" si="56"/>
        <v>36.673975057256882</v>
      </c>
      <c r="E639" s="2">
        <f t="shared" si="55"/>
        <v>0.10347896998355566</v>
      </c>
      <c r="F639" s="2">
        <f t="shared" si="59"/>
        <v>0.18777822949538731</v>
      </c>
      <c r="G639" s="2">
        <f t="shared" si="57"/>
        <v>-8.4299259511831648E-2</v>
      </c>
      <c r="H639" s="2" t="str">
        <f t="shared" si="58"/>
        <v>Hold</v>
      </c>
    </row>
    <row r="640" spans="1:8" ht="13.5" x14ac:dyDescent="0.25">
      <c r="A640" s="3">
        <f>TITRES_STAT!B643</f>
        <v>43235</v>
      </c>
      <c r="B640" s="6">
        <f>TITRES_STAT!D643</f>
        <v>36.44</v>
      </c>
      <c r="C640" s="2">
        <f t="shared" si="54"/>
        <v>36.725538023049602</v>
      </c>
      <c r="D640" s="2">
        <f t="shared" si="56"/>
        <v>36.656643571534147</v>
      </c>
      <c r="E640" s="2">
        <f t="shared" si="55"/>
        <v>6.8894451515454591E-2</v>
      </c>
      <c r="F640" s="2">
        <f t="shared" si="59"/>
        <v>0.16400147389940078</v>
      </c>
      <c r="G640" s="2">
        <f t="shared" si="57"/>
        <v>-9.5107022383946194E-2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6">
        <f>TITRES_STAT!D644</f>
        <v>36.44</v>
      </c>
      <c r="C641" s="2">
        <f t="shared" si="54"/>
        <v>36.681609096426584</v>
      </c>
      <c r="D641" s="2">
        <f t="shared" si="56"/>
        <v>36.640595899568652</v>
      </c>
      <c r="E641" s="2">
        <f t="shared" si="55"/>
        <v>4.1013196857932144E-2</v>
      </c>
      <c r="F641" s="2">
        <f t="shared" si="59"/>
        <v>0.13940381849110708</v>
      </c>
      <c r="G641" s="2">
        <f t="shared" si="57"/>
        <v>-9.8390621633174941E-2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6">
        <f>TITRES_STAT!D645</f>
        <v>36.44</v>
      </c>
      <c r="C642" s="2">
        <f t="shared" si="54"/>
        <v>36.644438466207113</v>
      </c>
      <c r="D642" s="2">
        <f t="shared" si="56"/>
        <v>36.625736944045045</v>
      </c>
      <c r="E642" s="2">
        <f t="shared" si="55"/>
        <v>1.8701522162068329E-2</v>
      </c>
      <c r="F642" s="2">
        <f t="shared" si="59"/>
        <v>0.11526335922529933</v>
      </c>
      <c r="G642" s="2">
        <f t="shared" si="57"/>
        <v>-9.6561837063231001E-2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6">
        <f>TITRES_STAT!D646</f>
        <v>36.44</v>
      </c>
      <c r="C643" s="2">
        <f t="shared" si="54"/>
        <v>36.612986394482945</v>
      </c>
      <c r="D643" s="2">
        <f t="shared" si="56"/>
        <v>36.611978651893558</v>
      </c>
      <c r="E643" s="2">
        <f t="shared" si="55"/>
        <v>1.0077425893868508E-3</v>
      </c>
      <c r="F643" s="2">
        <f t="shared" si="59"/>
        <v>9.241223589811684E-2</v>
      </c>
      <c r="G643" s="2">
        <f t="shared" si="57"/>
        <v>-9.1404493308729989E-2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6">
        <f>TITRES_STAT!D647</f>
        <v>36.44</v>
      </c>
      <c r="C644" s="2">
        <f t="shared" si="54"/>
        <v>36.58637310302403</v>
      </c>
      <c r="D644" s="2">
        <f t="shared" si="56"/>
        <v>36.599239492494036</v>
      </c>
      <c r="E644" s="2">
        <f t="shared" si="55"/>
        <v>-1.2866389470005402E-2</v>
      </c>
      <c r="F644" s="2">
        <f t="shared" si="59"/>
        <v>7.1356510824492389E-2</v>
      </c>
      <c r="G644" s="2">
        <f t="shared" si="57"/>
        <v>-8.4222900294497791E-2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6">
        <f>TITRES_STAT!D648</f>
        <v>36.44</v>
      </c>
      <c r="C645" s="2">
        <f t="shared" si="54"/>
        <v>36.563854164097258</v>
      </c>
      <c r="D645" s="2">
        <f t="shared" si="56"/>
        <v>36.58744397453151</v>
      </c>
      <c r="E645" s="2">
        <f t="shared" si="55"/>
        <v>-2.3589810434252456E-2</v>
      </c>
      <c r="F645" s="2">
        <f t="shared" si="59"/>
        <v>5.2367246572743421E-2</v>
      </c>
      <c r="G645" s="2">
        <f t="shared" si="57"/>
        <v>-7.5957057006995871E-2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6">
        <f>TITRES_STAT!D649</f>
        <v>36.44</v>
      </c>
      <c r="C646" s="2">
        <f t="shared" si="54"/>
        <v>36.544799677313065</v>
      </c>
      <c r="D646" s="2">
        <f t="shared" si="56"/>
        <v>36.576522198640284</v>
      </c>
      <c r="E646" s="2">
        <f t="shared" si="55"/>
        <v>-3.1722521327218089E-2</v>
      </c>
      <c r="F646" s="2">
        <f t="shared" si="59"/>
        <v>3.5549292992751121E-2</v>
      </c>
      <c r="G646" s="2">
        <f t="shared" si="57"/>
        <v>-6.7271814319969203E-2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6">
        <f>TITRES_STAT!D650</f>
        <v>36.44</v>
      </c>
      <c r="C647" s="2">
        <f t="shared" si="54"/>
        <v>36.528676650034136</v>
      </c>
      <c r="D647" s="2">
        <f t="shared" si="56"/>
        <v>36.566409443185449</v>
      </c>
      <c r="E647" s="2">
        <f t="shared" si="55"/>
        <v>-3.7732793151313615E-2</v>
      </c>
      <c r="F647" s="2">
        <f t="shared" si="59"/>
        <v>2.0892875763938175E-2</v>
      </c>
      <c r="G647" s="2">
        <f t="shared" si="57"/>
        <v>-5.862566891525179E-2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6">
        <f>TITRES_STAT!D651</f>
        <v>36.44</v>
      </c>
      <c r="C648" s="2">
        <f t="shared" si="54"/>
        <v>36.515034088490424</v>
      </c>
      <c r="D648" s="2">
        <f t="shared" si="56"/>
        <v>36.557045780727265</v>
      </c>
      <c r="E648" s="2">
        <f t="shared" si="55"/>
        <v>-4.2011692236840759E-2</v>
      </c>
      <c r="F648" s="2">
        <f t="shared" si="59"/>
        <v>8.3119621637823896E-3</v>
      </c>
      <c r="G648" s="2">
        <f t="shared" si="57"/>
        <v>-5.0323654400623148E-2</v>
      </c>
      <c r="H648" s="2" t="str">
        <f t="shared" si="58"/>
        <v>Hold</v>
      </c>
    </row>
    <row r="649" spans="1:8" ht="13.5" x14ac:dyDescent="0.25">
      <c r="A649" s="3">
        <f>TITRES_STAT!B652</f>
        <v>43248</v>
      </c>
      <c r="B649" s="6">
        <f>TITRES_STAT!D652</f>
        <v>35.35</v>
      </c>
      <c r="C649" s="2">
        <f t="shared" si="54"/>
        <v>36.50349038256882</v>
      </c>
      <c r="D649" s="2">
        <f t="shared" si="56"/>
        <v>36.467634982154877</v>
      </c>
      <c r="E649" s="2">
        <f t="shared" si="55"/>
        <v>3.5855400413943528E-2</v>
      </c>
      <c r="F649" s="2">
        <f t="shared" si="59"/>
        <v>1.3820649813814617E-2</v>
      </c>
      <c r="G649" s="2">
        <f t="shared" si="57"/>
        <v>2.2034750600128911E-2</v>
      </c>
      <c r="H649" s="2" t="str">
        <f t="shared" si="58"/>
        <v>Sell</v>
      </c>
    </row>
    <row r="650" spans="1:8" ht="13.5" x14ac:dyDescent="0.25">
      <c r="A650" s="3">
        <f>TITRES_STAT!B653</f>
        <v>43249</v>
      </c>
      <c r="B650" s="6">
        <f>TITRES_STAT!D653</f>
        <v>35.35</v>
      </c>
      <c r="C650" s="2">
        <f t="shared" si="54"/>
        <v>36.493722631404388</v>
      </c>
      <c r="D650" s="2">
        <f t="shared" si="56"/>
        <v>36.384847205698961</v>
      </c>
      <c r="E650" s="2">
        <f t="shared" si="55"/>
        <v>0.10887542570542763</v>
      </c>
      <c r="F650" s="2">
        <f t="shared" si="59"/>
        <v>3.283160499213722E-2</v>
      </c>
      <c r="G650" s="2">
        <f t="shared" si="57"/>
        <v>7.6043820713290411E-2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6">
        <f>TITRES_STAT!D654</f>
        <v>35.35</v>
      </c>
      <c r="C651" s="2">
        <f t="shared" si="54"/>
        <v>36.48545761118833</v>
      </c>
      <c r="D651" s="2">
        <f t="shared" si="56"/>
        <v>36.308191857128669</v>
      </c>
      <c r="E651" s="2">
        <f t="shared" si="55"/>
        <v>0.17726575405966116</v>
      </c>
      <c r="F651" s="2">
        <f t="shared" si="59"/>
        <v>6.1718434805642014E-2</v>
      </c>
      <c r="G651" s="2">
        <f t="shared" si="57"/>
        <v>0.11554731925401915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6">
        <f>TITRES_STAT!D655</f>
        <v>35.35</v>
      </c>
      <c r="C652" s="2">
        <f t="shared" si="54"/>
        <v>36.478464132543969</v>
      </c>
      <c r="D652" s="2">
        <f t="shared" si="56"/>
        <v>36.237214682526549</v>
      </c>
      <c r="E652" s="2">
        <f t="shared" si="55"/>
        <v>0.24124945001742049</v>
      </c>
      <c r="F652" s="2">
        <f t="shared" si="59"/>
        <v>9.7624637847997714E-2</v>
      </c>
      <c r="G652" s="2">
        <f t="shared" si="57"/>
        <v>0.14362481216942277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6">
        <f>TITRES_STAT!D656</f>
        <v>35.35</v>
      </c>
      <c r="C653" s="2">
        <f t="shared" si="54"/>
        <v>36.472546573691048</v>
      </c>
      <c r="D653" s="2">
        <f t="shared" si="56"/>
        <v>36.171495076413471</v>
      </c>
      <c r="E653" s="2">
        <f t="shared" si="55"/>
        <v>0.30105149727757663</v>
      </c>
      <c r="F653" s="2">
        <f t="shared" si="59"/>
        <v>0.1383100097339135</v>
      </c>
      <c r="G653" s="2">
        <f t="shared" si="57"/>
        <v>0.16274148754366313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6">
        <f>TITRES_STAT!D657</f>
        <v>35.35</v>
      </c>
      <c r="C654" s="2">
        <f t="shared" si="54"/>
        <v>36.467539408507811</v>
      </c>
      <c r="D654" s="2">
        <f t="shared" si="56"/>
        <v>36.110643589271731</v>
      </c>
      <c r="E654" s="2">
        <f t="shared" si="55"/>
        <v>0.3568958192360796</v>
      </c>
      <c r="F654" s="2">
        <f t="shared" si="59"/>
        <v>0.18202717163434673</v>
      </c>
      <c r="G654" s="2">
        <f t="shared" si="57"/>
        <v>0.17486864760173287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6">
        <f>TITRES_STAT!D658</f>
        <v>35.35</v>
      </c>
      <c r="C655" s="2">
        <f t="shared" ref="C655:C718" si="60">$C$4*B645+C654*(1-$C$4)</f>
        <v>36.463302576429683</v>
      </c>
      <c r="D655" s="2">
        <f t="shared" si="56"/>
        <v>36.054299619696053</v>
      </c>
      <c r="E655" s="2">
        <f t="shared" si="55"/>
        <v>0.40900295673363019</v>
      </c>
      <c r="F655" s="2">
        <f t="shared" si="59"/>
        <v>0.22742232865420342</v>
      </c>
      <c r="G655" s="2">
        <f t="shared" si="57"/>
        <v>0.18158062807942676</v>
      </c>
      <c r="H655" s="2" t="str">
        <f t="shared" si="58"/>
        <v>Sell</v>
      </c>
    </row>
    <row r="656" spans="1:8" ht="13.5" x14ac:dyDescent="0.25">
      <c r="A656" s="3">
        <f>TITRES_STAT!B659</f>
        <v>43257</v>
      </c>
      <c r="B656" s="6">
        <f>TITRES_STAT!D659</f>
        <v>35.35</v>
      </c>
      <c r="C656" s="2">
        <f t="shared" si="60"/>
        <v>36.459717564671273</v>
      </c>
      <c r="D656" s="2">
        <f t="shared" si="56"/>
        <v>36.002129277496344</v>
      </c>
      <c r="E656" s="2">
        <f t="shared" si="55"/>
        <v>0.45758828717492861</v>
      </c>
      <c r="F656" s="2">
        <f t="shared" si="59"/>
        <v>0.27345552035834847</v>
      </c>
      <c r="G656" s="2">
        <f t="shared" si="57"/>
        <v>0.18413276681658014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6">
        <f>TITRES_STAT!D660</f>
        <v>35.35</v>
      </c>
      <c r="C657" s="2">
        <f t="shared" si="60"/>
        <v>36.456684093183384</v>
      </c>
      <c r="D657" s="2">
        <f t="shared" si="56"/>
        <v>35.95382340508921</v>
      </c>
      <c r="E657" s="2">
        <f t="shared" si="55"/>
        <v>0.50286068809417372</v>
      </c>
      <c r="F657" s="2">
        <f t="shared" si="59"/>
        <v>0.31933655390551352</v>
      </c>
      <c r="G657" s="2">
        <f t="shared" si="57"/>
        <v>0.1835241341886602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6">
        <f>TITRES_STAT!D661</f>
        <v>35.35</v>
      </c>
      <c r="C658" s="2">
        <f t="shared" si="60"/>
        <v>36.454117309616713</v>
      </c>
      <c r="D658" s="2">
        <f t="shared" si="56"/>
        <v>35.909095745452973</v>
      </c>
      <c r="E658" s="2">
        <f t="shared" si="55"/>
        <v>0.54502156416373992</v>
      </c>
      <c r="F658" s="2">
        <f t="shared" si="59"/>
        <v>0.3644735559571588</v>
      </c>
      <c r="G658" s="2">
        <f t="shared" si="57"/>
        <v>0.18054800820658112</v>
      </c>
      <c r="H658" s="2" t="str">
        <f t="shared" si="58"/>
        <v>Sell</v>
      </c>
    </row>
    <row r="659" spans="1:8" ht="13.5" x14ac:dyDescent="0.25">
      <c r="A659" s="3">
        <f>TITRES_STAT!B662</f>
        <v>43262</v>
      </c>
      <c r="B659" s="6">
        <f>TITRES_STAT!D662</f>
        <v>35.35</v>
      </c>
      <c r="C659" s="2">
        <f t="shared" si="60"/>
        <v>36.284253108137221</v>
      </c>
      <c r="D659" s="2">
        <f t="shared" si="56"/>
        <v>35.86768124578979</v>
      </c>
      <c r="E659" s="2">
        <f t="shared" si="55"/>
        <v>0.41657186234743193</v>
      </c>
      <c r="F659" s="2">
        <f t="shared" si="59"/>
        <v>0.37489321723521341</v>
      </c>
      <c r="G659" s="2">
        <f t="shared" si="57"/>
        <v>4.1678645112218526E-2</v>
      </c>
      <c r="H659" s="2" t="str">
        <f t="shared" si="58"/>
        <v>Sell</v>
      </c>
    </row>
    <row r="660" spans="1:8" ht="13.5" x14ac:dyDescent="0.25">
      <c r="A660" s="3">
        <f>TITRES_STAT!B663</f>
        <v>43263</v>
      </c>
      <c r="B660" s="6">
        <f>TITRES_STAT!D663</f>
        <v>35.35</v>
      </c>
      <c r="C660" s="2">
        <f t="shared" si="60"/>
        <v>36.140521860731496</v>
      </c>
      <c r="D660" s="2">
        <f t="shared" si="56"/>
        <v>35.829334486842399</v>
      </c>
      <c r="E660" s="2">
        <f t="shared" si="55"/>
        <v>0.31118737388909778</v>
      </c>
      <c r="F660" s="2">
        <f t="shared" si="59"/>
        <v>0.36215204856599031</v>
      </c>
      <c r="G660" s="2">
        <f t="shared" si="57"/>
        <v>-5.096467467689253E-2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6">
        <f>TITRES_STAT!D664</f>
        <v>35.35</v>
      </c>
      <c r="C661" s="2">
        <f t="shared" si="60"/>
        <v>36.018903112926651</v>
      </c>
      <c r="D661" s="2">
        <f t="shared" si="56"/>
        <v>35.793828228557778</v>
      </c>
      <c r="E661" s="2">
        <f t="shared" si="55"/>
        <v>0.22507488436887257</v>
      </c>
      <c r="F661" s="2">
        <f t="shared" si="59"/>
        <v>0.33473661572656682</v>
      </c>
      <c r="G661" s="2">
        <f t="shared" si="57"/>
        <v>-0.10966173135769425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6">
        <f>TITRES_STAT!D665</f>
        <v>35.35</v>
      </c>
      <c r="C662" s="2">
        <f t="shared" si="60"/>
        <v>35.915994941707169</v>
      </c>
      <c r="D662" s="2">
        <f t="shared" si="56"/>
        <v>35.760952063479429</v>
      </c>
      <c r="E662" s="2">
        <f t="shared" si="55"/>
        <v>0.15504287822773932</v>
      </c>
      <c r="F662" s="2">
        <f t="shared" si="59"/>
        <v>0.29879786822680132</v>
      </c>
      <c r="G662" s="2">
        <f t="shared" si="57"/>
        <v>-0.143754989999062</v>
      </c>
      <c r="H662" s="2" t="str">
        <f t="shared" si="58"/>
        <v>Hold</v>
      </c>
    </row>
    <row r="663" spans="1:8" ht="13.5" x14ac:dyDescent="0.25">
      <c r="A663" s="3">
        <f>TITRES_STAT!B666</f>
        <v>43269</v>
      </c>
      <c r="B663" s="6">
        <f>TITRES_STAT!D666</f>
        <v>35.35</v>
      </c>
      <c r="C663" s="2">
        <f t="shared" si="60"/>
        <v>35.828918796829143</v>
      </c>
      <c r="D663" s="2">
        <f t="shared" si="56"/>
        <v>35.730511169888359</v>
      </c>
      <c r="E663" s="2">
        <f t="shared" si="55"/>
        <v>9.8407626940783643E-2</v>
      </c>
      <c r="F663" s="2">
        <f t="shared" si="59"/>
        <v>0.25871981996959781</v>
      </c>
      <c r="G663" s="2">
        <f t="shared" si="57"/>
        <v>-0.16031219302881416</v>
      </c>
      <c r="H663" s="2" t="str">
        <f t="shared" si="58"/>
        <v>Hold</v>
      </c>
    </row>
    <row r="664" spans="1:8" ht="13.5" x14ac:dyDescent="0.25">
      <c r="A664" s="3">
        <f>TITRES_STAT!B667</f>
        <v>43270</v>
      </c>
      <c r="B664" s="6">
        <f>TITRES_STAT!D667</f>
        <v>33.76</v>
      </c>
      <c r="C664" s="2">
        <f t="shared" si="60"/>
        <v>35.755238981932351</v>
      </c>
      <c r="D664" s="2">
        <f t="shared" si="56"/>
        <v>35.584547379526256</v>
      </c>
      <c r="E664" s="2">
        <f t="shared" si="55"/>
        <v>0.17069160240609449</v>
      </c>
      <c r="F664" s="2">
        <f t="shared" si="59"/>
        <v>0.24111417645689714</v>
      </c>
      <c r="G664" s="2">
        <f t="shared" si="57"/>
        <v>-7.0422574050802655E-2</v>
      </c>
      <c r="H664" s="2" t="str">
        <f t="shared" si="58"/>
        <v>Hold</v>
      </c>
    </row>
    <row r="665" spans="1:8" ht="13.5" x14ac:dyDescent="0.25">
      <c r="A665" s="3">
        <f>TITRES_STAT!B668</f>
        <v>43271</v>
      </c>
      <c r="B665" s="6">
        <f>TITRES_STAT!D668</f>
        <v>34</v>
      </c>
      <c r="C665" s="2">
        <f t="shared" si="60"/>
        <v>35.692894523173528</v>
      </c>
      <c r="D665" s="2">
        <f t="shared" si="56"/>
        <v>35.467173499561348</v>
      </c>
      <c r="E665" s="2">
        <f t="shared" si="55"/>
        <v>0.22572102361218072</v>
      </c>
      <c r="F665" s="2">
        <f t="shared" si="59"/>
        <v>0.23803554588795389</v>
      </c>
      <c r="G665" s="2">
        <f t="shared" si="57"/>
        <v>-1.2314522275773176E-2</v>
      </c>
      <c r="H665" s="2" t="str">
        <f t="shared" si="58"/>
        <v>Hold</v>
      </c>
    </row>
    <row r="666" spans="1:8" ht="13.5" x14ac:dyDescent="0.25">
      <c r="A666" s="3">
        <f>TITRES_STAT!B669</f>
        <v>43272</v>
      </c>
      <c r="B666" s="6">
        <f>TITRES_STAT!D669</f>
        <v>34</v>
      </c>
      <c r="C666" s="2">
        <f t="shared" si="60"/>
        <v>35.64014151960837</v>
      </c>
      <c r="D666" s="2">
        <f t="shared" si="56"/>
        <v>35.35849398107532</v>
      </c>
      <c r="E666" s="2">
        <f t="shared" si="55"/>
        <v>0.28164753853305058</v>
      </c>
      <c r="F666" s="2">
        <f t="shared" si="59"/>
        <v>0.24675794441697324</v>
      </c>
      <c r="G666" s="2">
        <f t="shared" si="57"/>
        <v>3.4889594116077338E-2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6">
        <f>TITRES_STAT!D670</f>
        <v>34</v>
      </c>
      <c r="C667" s="2">
        <f t="shared" si="60"/>
        <v>35.595504362745544</v>
      </c>
      <c r="D667" s="2">
        <f t="shared" si="56"/>
        <v>35.257864797291965</v>
      </c>
      <c r="E667" s="2">
        <f t="shared" si="55"/>
        <v>0.33763956545357843</v>
      </c>
      <c r="F667" s="2">
        <f t="shared" si="59"/>
        <v>0.26493426862429431</v>
      </c>
      <c r="G667" s="2">
        <f t="shared" si="57"/>
        <v>7.2705296829284116E-2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6">
        <f>TITRES_STAT!D671</f>
        <v>34</v>
      </c>
      <c r="C668" s="2">
        <f t="shared" si="60"/>
        <v>35.557734460784687</v>
      </c>
      <c r="D668" s="2">
        <f t="shared" si="56"/>
        <v>35.164689627122193</v>
      </c>
      <c r="E668" s="2">
        <f t="shared" ref="E668:E731" si="61">C668-D668</f>
        <v>0.39304483366249343</v>
      </c>
      <c r="F668" s="2">
        <f t="shared" si="59"/>
        <v>0.29055638163193415</v>
      </c>
      <c r="G668" s="2">
        <f t="shared" si="57"/>
        <v>0.10248845203055928</v>
      </c>
      <c r="H668" s="2" t="str">
        <f t="shared" si="58"/>
        <v>Sell</v>
      </c>
    </row>
    <row r="669" spans="1:8" ht="13.5" x14ac:dyDescent="0.25">
      <c r="A669" s="3">
        <f>TITRES_STAT!B672</f>
        <v>43277</v>
      </c>
      <c r="B669" s="6">
        <f>TITRES_STAT!D672</f>
        <v>34</v>
      </c>
      <c r="C669" s="2">
        <f t="shared" si="60"/>
        <v>35.52577531297166</v>
      </c>
      <c r="D669" s="2">
        <f t="shared" ref="D669:D732" si="62">$D$4*B669+(1-$D$4)*D668</f>
        <v>35.078416321409442</v>
      </c>
      <c r="E669" s="2">
        <f t="shared" si="61"/>
        <v>0.44735899156221848</v>
      </c>
      <c r="F669" s="2">
        <f t="shared" si="59"/>
        <v>0.32191690361799102</v>
      </c>
      <c r="G669" s="2">
        <f t="shared" si="57"/>
        <v>0.12544208794422745</v>
      </c>
      <c r="H669" s="2" t="str">
        <f t="shared" si="58"/>
        <v>Sell</v>
      </c>
    </row>
    <row r="670" spans="1:8" ht="13.5" x14ac:dyDescent="0.25">
      <c r="A670" s="3">
        <f>TITRES_STAT!B673</f>
        <v>43278</v>
      </c>
      <c r="B670" s="6">
        <f>TITRES_STAT!D673</f>
        <v>34</v>
      </c>
      <c r="C670" s="2">
        <f t="shared" si="60"/>
        <v>35.498732957129867</v>
      </c>
      <c r="D670" s="2">
        <f t="shared" si="62"/>
        <v>34.998533630934666</v>
      </c>
      <c r="E670" s="2">
        <f t="shared" si="61"/>
        <v>0.50019932619520091</v>
      </c>
      <c r="F670" s="2">
        <f t="shared" si="59"/>
        <v>0.35757338813343303</v>
      </c>
      <c r="G670" s="2">
        <f t="shared" si="57"/>
        <v>0.14262593806176788</v>
      </c>
      <c r="H670" s="2" t="str">
        <f t="shared" si="58"/>
        <v>Sell</v>
      </c>
    </row>
    <row r="671" spans="1:8" ht="13.5" x14ac:dyDescent="0.25">
      <c r="A671" s="3">
        <f>TITRES_STAT!B674</f>
        <v>43279</v>
      </c>
      <c r="B671" s="6">
        <f>TITRES_STAT!D674</f>
        <v>34</v>
      </c>
      <c r="C671" s="2">
        <f t="shared" si="60"/>
        <v>35.475850963725271</v>
      </c>
      <c r="D671" s="2">
        <f t="shared" si="62"/>
        <v>34.924568176791361</v>
      </c>
      <c r="E671" s="2">
        <f t="shared" si="61"/>
        <v>0.55128278693391053</v>
      </c>
      <c r="F671" s="2">
        <f t="shared" si="59"/>
        <v>0.39631526789352856</v>
      </c>
      <c r="G671" s="2">
        <f t="shared" si="57"/>
        <v>0.15496751904038197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6">
        <f>TITRES_STAT!D675</f>
        <v>34</v>
      </c>
      <c r="C672" s="2">
        <f t="shared" si="60"/>
        <v>35.456489276998312</v>
      </c>
      <c r="D672" s="2">
        <f t="shared" si="62"/>
        <v>34.856081645177184</v>
      </c>
      <c r="E672" s="2">
        <f t="shared" si="61"/>
        <v>0.60040763182112755</v>
      </c>
      <c r="F672" s="2">
        <f t="shared" si="59"/>
        <v>0.43713374067904842</v>
      </c>
      <c r="G672" s="2">
        <f t="shared" si="57"/>
        <v>0.16327389114207913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6">
        <f>TITRES_STAT!D676</f>
        <v>34</v>
      </c>
      <c r="C673" s="2">
        <f t="shared" si="60"/>
        <v>35.440106311306266</v>
      </c>
      <c r="D673" s="2">
        <f t="shared" si="62"/>
        <v>34.792668189978876</v>
      </c>
      <c r="E673" s="2">
        <f t="shared" si="61"/>
        <v>0.64743812132739009</v>
      </c>
      <c r="F673" s="2">
        <f t="shared" si="59"/>
        <v>0.47919461680871678</v>
      </c>
      <c r="G673" s="2">
        <f t="shared" si="57"/>
        <v>0.16824350451867331</v>
      </c>
      <c r="H673" s="2" t="str">
        <f t="shared" si="58"/>
        <v>Sell</v>
      </c>
    </row>
    <row r="674" spans="1:8" ht="13.5" x14ac:dyDescent="0.25">
      <c r="A674" s="3">
        <f>TITRES_STAT!B677</f>
        <v>43284</v>
      </c>
      <c r="B674" s="6">
        <f>TITRES_STAT!D677</f>
        <v>34</v>
      </c>
      <c r="C674" s="2">
        <f t="shared" si="60"/>
        <v>35.181628417259148</v>
      </c>
      <c r="D674" s="2">
        <f t="shared" si="62"/>
        <v>34.733952027758221</v>
      </c>
      <c r="E674" s="2">
        <f t="shared" si="61"/>
        <v>0.44767638950092703</v>
      </c>
      <c r="F674" s="2">
        <f t="shared" si="59"/>
        <v>0.47289097134715885</v>
      </c>
      <c r="G674" s="2">
        <f t="shared" si="57"/>
        <v>-2.5214581846231821E-2</v>
      </c>
      <c r="H674" s="2" t="str">
        <f t="shared" si="58"/>
        <v>Hold</v>
      </c>
    </row>
    <row r="675" spans="1:8" ht="13.5" x14ac:dyDescent="0.25">
      <c r="A675" s="3">
        <f>TITRES_STAT!B678</f>
        <v>43285</v>
      </c>
      <c r="B675" s="6">
        <f>TITRES_STAT!D678</f>
        <v>35</v>
      </c>
      <c r="C675" s="2">
        <f t="shared" si="60"/>
        <v>34.999839429988512</v>
      </c>
      <c r="D675" s="2">
        <f t="shared" si="62"/>
        <v>34.753659284961316</v>
      </c>
      <c r="E675" s="2">
        <f t="shared" si="61"/>
        <v>0.24618014502719632</v>
      </c>
      <c r="F675" s="2">
        <f t="shared" si="59"/>
        <v>0.42754880608316637</v>
      </c>
      <c r="G675" s="2">
        <f t="shared" si="57"/>
        <v>-0.18136866105597005</v>
      </c>
      <c r="H675" s="2" t="str">
        <f t="shared" si="58"/>
        <v>Hold</v>
      </c>
    </row>
    <row r="676" spans="1:8" ht="13.5" x14ac:dyDescent="0.25">
      <c r="A676" s="3">
        <f>TITRES_STAT!B679</f>
        <v>43286</v>
      </c>
      <c r="B676" s="6">
        <f>TITRES_STAT!D679</f>
        <v>35</v>
      </c>
      <c r="C676" s="2">
        <f t="shared" si="60"/>
        <v>34.846017979221052</v>
      </c>
      <c r="D676" s="2">
        <f t="shared" si="62"/>
        <v>34.771906745334555</v>
      </c>
      <c r="E676" s="2">
        <f t="shared" si="61"/>
        <v>7.4111233886497985E-2</v>
      </c>
      <c r="F676" s="2">
        <f t="shared" si="59"/>
        <v>0.35686129164383273</v>
      </c>
      <c r="G676" s="2">
        <f t="shared" ref="G676:G739" si="63">E676-F676</f>
        <v>-0.28275005775733475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43287</v>
      </c>
      <c r="B677" s="6">
        <f>TITRES_STAT!D680</f>
        <v>35</v>
      </c>
      <c r="C677" s="2">
        <f t="shared" si="60"/>
        <v>34.715861367033199</v>
      </c>
      <c r="D677" s="2">
        <f t="shared" si="62"/>
        <v>34.788802541976445</v>
      </c>
      <c r="E677" s="2">
        <f t="shared" si="61"/>
        <v>-7.2941174943245812E-2</v>
      </c>
      <c r="F677" s="2">
        <f t="shared" ref="F677:F740" si="65">(E677*(2/(10)))+((1-(2/10))*F676)</f>
        <v>0.27090079832641706</v>
      </c>
      <c r="G677" s="2">
        <f t="shared" si="63"/>
        <v>-0.34384197326966287</v>
      </c>
      <c r="H677" s="2" t="str">
        <f t="shared" si="64"/>
        <v>Hold</v>
      </c>
    </row>
    <row r="678" spans="1:8" ht="13.5" x14ac:dyDescent="0.25">
      <c r="A678" s="3">
        <f>TITRES_STAT!B681</f>
        <v>43290</v>
      </c>
      <c r="B678" s="6">
        <f>TITRES_STAT!D681</f>
        <v>33.950000000000003</v>
      </c>
      <c r="C678" s="2">
        <f t="shared" si="60"/>
        <v>34.60572884902809</v>
      </c>
      <c r="D678" s="2">
        <f t="shared" si="62"/>
        <v>34.72666902034856</v>
      </c>
      <c r="E678" s="2">
        <f t="shared" si="61"/>
        <v>-0.12094017132046986</v>
      </c>
      <c r="F678" s="2">
        <f t="shared" si="65"/>
        <v>0.1925326043970397</v>
      </c>
      <c r="G678" s="2">
        <f t="shared" si="63"/>
        <v>-0.31347277571750953</v>
      </c>
      <c r="H678" s="2" t="str">
        <f t="shared" si="64"/>
        <v>Hold</v>
      </c>
    </row>
    <row r="679" spans="1:8" ht="13.5" x14ac:dyDescent="0.25">
      <c r="A679" s="3">
        <f>TITRES_STAT!B682</f>
        <v>43291</v>
      </c>
      <c r="B679" s="6">
        <f>TITRES_STAT!D682</f>
        <v>33.1</v>
      </c>
      <c r="C679" s="2">
        <f t="shared" si="60"/>
        <v>34.512539795331463</v>
      </c>
      <c r="D679" s="2">
        <f t="shared" si="62"/>
        <v>34.606175018841256</v>
      </c>
      <c r="E679" s="2">
        <f t="shared" si="61"/>
        <v>-9.3635223509792809E-2</v>
      </c>
      <c r="F679" s="2">
        <f t="shared" si="65"/>
        <v>0.13529903881567321</v>
      </c>
      <c r="G679" s="2">
        <f t="shared" si="63"/>
        <v>-0.22893426232546601</v>
      </c>
      <c r="H679" s="2" t="str">
        <f t="shared" si="64"/>
        <v>Hold</v>
      </c>
    </row>
    <row r="680" spans="1:8" ht="13.5" x14ac:dyDescent="0.25">
      <c r="A680" s="3">
        <f>TITRES_STAT!B683</f>
        <v>43292</v>
      </c>
      <c r="B680" s="6">
        <f>TITRES_STAT!D683</f>
        <v>33.1</v>
      </c>
      <c r="C680" s="2">
        <f t="shared" si="60"/>
        <v>34.433687519126622</v>
      </c>
      <c r="D680" s="2">
        <f t="shared" si="62"/>
        <v>34.494606498927084</v>
      </c>
      <c r="E680" s="2">
        <f t="shared" si="61"/>
        <v>-6.0918979800462125E-2</v>
      </c>
      <c r="F680" s="2">
        <f t="shared" si="65"/>
        <v>9.6055435092446156E-2</v>
      </c>
      <c r="G680" s="2">
        <f t="shared" si="63"/>
        <v>-0.15697441489290828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6">
        <f>TITRES_STAT!D684</f>
        <v>33.1</v>
      </c>
      <c r="C681" s="2">
        <f t="shared" si="60"/>
        <v>34.366966362337912</v>
      </c>
      <c r="D681" s="2">
        <f t="shared" si="62"/>
        <v>34.39130231382137</v>
      </c>
      <c r="E681" s="2">
        <f t="shared" si="61"/>
        <v>-2.4335951483458018E-2</v>
      </c>
      <c r="F681" s="2">
        <f t="shared" si="65"/>
        <v>7.1977157777265321E-2</v>
      </c>
      <c r="G681" s="2">
        <f t="shared" si="63"/>
        <v>-9.631310926072334E-2</v>
      </c>
      <c r="H681" s="2" t="str">
        <f t="shared" si="64"/>
        <v>Hold</v>
      </c>
    </row>
    <row r="682" spans="1:8" ht="13.5" x14ac:dyDescent="0.25">
      <c r="A682" s="3">
        <f>TITRES_STAT!B685</f>
        <v>43294</v>
      </c>
      <c r="B682" s="6">
        <f>TITRES_STAT!D685</f>
        <v>33.1</v>
      </c>
      <c r="C682" s="2">
        <f t="shared" si="60"/>
        <v>34.31050999890131</v>
      </c>
      <c r="D682" s="2">
        <f t="shared" si="62"/>
        <v>34.295650290575345</v>
      </c>
      <c r="E682" s="2">
        <f t="shared" si="61"/>
        <v>1.4859708325964505E-2</v>
      </c>
      <c r="F682" s="2">
        <f t="shared" si="65"/>
        <v>6.0553667887005162E-2</v>
      </c>
      <c r="G682" s="2">
        <f t="shared" si="63"/>
        <v>-4.5693959561040658E-2</v>
      </c>
      <c r="H682" s="2" t="str">
        <f t="shared" si="64"/>
        <v>Hold</v>
      </c>
    </row>
    <row r="683" spans="1:8" ht="13.5" x14ac:dyDescent="0.25">
      <c r="A683" s="3">
        <f>TITRES_STAT!B686</f>
        <v>43297</v>
      </c>
      <c r="B683" s="6">
        <f>TITRES_STAT!D686</f>
        <v>33.1</v>
      </c>
      <c r="C683" s="2">
        <f t="shared" si="60"/>
        <v>34.262739229839568</v>
      </c>
      <c r="D683" s="2">
        <f t="shared" si="62"/>
        <v>34.207083602384579</v>
      </c>
      <c r="E683" s="2">
        <f t="shared" si="61"/>
        <v>5.5655627454989087E-2</v>
      </c>
      <c r="F683" s="2">
        <f t="shared" si="65"/>
        <v>5.9574059800601951E-2</v>
      </c>
      <c r="G683" s="2">
        <f t="shared" si="63"/>
        <v>-3.9184323456128642E-3</v>
      </c>
      <c r="H683" s="2" t="str">
        <f t="shared" si="64"/>
        <v>Hold</v>
      </c>
    </row>
    <row r="684" spans="1:8" ht="13.5" x14ac:dyDescent="0.25">
      <c r="A684" s="3">
        <f>TITRES_STAT!B687</f>
        <v>43298</v>
      </c>
      <c r="B684" s="6">
        <f>TITRES_STAT!D687</f>
        <v>33.1</v>
      </c>
      <c r="C684" s="2">
        <f t="shared" si="60"/>
        <v>34.222317809864251</v>
      </c>
      <c r="D684" s="2">
        <f t="shared" si="62"/>
        <v>34.125077409615351</v>
      </c>
      <c r="E684" s="2">
        <f t="shared" si="61"/>
        <v>9.7240400248900016E-2</v>
      </c>
      <c r="F684" s="2">
        <f t="shared" si="65"/>
        <v>6.7107327890261567E-2</v>
      </c>
      <c r="G684" s="2">
        <f t="shared" si="63"/>
        <v>3.0133072358638449E-2</v>
      </c>
      <c r="H684" s="2" t="str">
        <f t="shared" si="64"/>
        <v>Sell</v>
      </c>
    </row>
    <row r="685" spans="1:8" ht="13.5" x14ac:dyDescent="0.25">
      <c r="A685" s="3">
        <f>TITRES_STAT!B688</f>
        <v>43299</v>
      </c>
      <c r="B685" s="6">
        <f>TITRES_STAT!D688</f>
        <v>33.1</v>
      </c>
      <c r="C685" s="2">
        <f t="shared" si="60"/>
        <v>34.341961223731289</v>
      </c>
      <c r="D685" s="2">
        <f t="shared" si="62"/>
        <v>34.049145749643841</v>
      </c>
      <c r="E685" s="2">
        <f t="shared" si="61"/>
        <v>0.29281547408744757</v>
      </c>
      <c r="F685" s="2">
        <f t="shared" si="65"/>
        <v>0.11224895712969878</v>
      </c>
      <c r="G685" s="2">
        <f t="shared" si="63"/>
        <v>0.18056651695774878</v>
      </c>
      <c r="H685" s="2" t="str">
        <f t="shared" si="64"/>
        <v>Sell</v>
      </c>
    </row>
    <row r="686" spans="1:8" ht="13.5" x14ac:dyDescent="0.25">
      <c r="A686" s="3">
        <f>TITRES_STAT!B689</f>
        <v>43300</v>
      </c>
      <c r="B686" s="6">
        <f>TITRES_STAT!D689</f>
        <v>33.1</v>
      </c>
      <c r="C686" s="2">
        <f t="shared" si="60"/>
        <v>34.443197958541859</v>
      </c>
      <c r="D686" s="2">
        <f t="shared" si="62"/>
        <v>33.978838657077631</v>
      </c>
      <c r="E686" s="2">
        <f t="shared" si="61"/>
        <v>0.46435930146422777</v>
      </c>
      <c r="F686" s="2">
        <f t="shared" si="65"/>
        <v>0.18267102599660456</v>
      </c>
      <c r="G686" s="2">
        <f t="shared" si="63"/>
        <v>0.28168827546762321</v>
      </c>
      <c r="H686" s="2" t="str">
        <f t="shared" si="64"/>
        <v>Sell</v>
      </c>
    </row>
    <row r="687" spans="1:8" ht="13.5" x14ac:dyDescent="0.25">
      <c r="A687" s="3">
        <f>TITRES_STAT!B690</f>
        <v>43301</v>
      </c>
      <c r="B687" s="6">
        <f>TITRES_STAT!D690</f>
        <v>33.1</v>
      </c>
      <c r="C687" s="2">
        <f t="shared" si="60"/>
        <v>34.528859811073879</v>
      </c>
      <c r="D687" s="2">
        <f t="shared" si="62"/>
        <v>33.913739497294102</v>
      </c>
      <c r="E687" s="2">
        <f t="shared" si="61"/>
        <v>0.6151203137797765</v>
      </c>
      <c r="F687" s="2">
        <f t="shared" si="65"/>
        <v>0.26916088355323897</v>
      </c>
      <c r="G687" s="2">
        <f t="shared" si="63"/>
        <v>0.34595943022653752</v>
      </c>
      <c r="H687" s="2" t="str">
        <f t="shared" si="64"/>
        <v>Sell</v>
      </c>
    </row>
    <row r="688" spans="1:8" ht="13.5" x14ac:dyDescent="0.25">
      <c r="A688" s="3">
        <f>TITRES_STAT!B691</f>
        <v>43304</v>
      </c>
      <c r="B688" s="6">
        <f>TITRES_STAT!D691</f>
        <v>33.1</v>
      </c>
      <c r="C688" s="2">
        <f t="shared" si="60"/>
        <v>34.439804455524055</v>
      </c>
      <c r="D688" s="2">
        <f t="shared" si="62"/>
        <v>33.85346249749454</v>
      </c>
      <c r="E688" s="2">
        <f t="shared" si="61"/>
        <v>0.58634195802951439</v>
      </c>
      <c r="F688" s="2">
        <f t="shared" si="65"/>
        <v>0.33259709844849406</v>
      </c>
      <c r="G688" s="2">
        <f t="shared" si="63"/>
        <v>0.25374485958102033</v>
      </c>
      <c r="H688" s="2" t="str">
        <f t="shared" si="64"/>
        <v>Sell</v>
      </c>
    </row>
    <row r="689" spans="1:8" ht="13.5" x14ac:dyDescent="0.25">
      <c r="A689" s="3">
        <f>TITRES_STAT!B692</f>
        <v>43305</v>
      </c>
      <c r="B689" s="6">
        <f>TITRES_STAT!D692</f>
        <v>34.090000000000003</v>
      </c>
      <c r="C689" s="2">
        <f t="shared" si="60"/>
        <v>34.233680693135739</v>
      </c>
      <c r="D689" s="2">
        <f t="shared" si="62"/>
        <v>33.870983793976428</v>
      </c>
      <c r="E689" s="2">
        <f t="shared" si="61"/>
        <v>0.36269689915931025</v>
      </c>
      <c r="F689" s="2">
        <f t="shared" si="65"/>
        <v>0.33861705859065727</v>
      </c>
      <c r="G689" s="2">
        <f t="shared" si="63"/>
        <v>2.4079840568652977E-2</v>
      </c>
      <c r="H689" s="2" t="str">
        <f t="shared" si="64"/>
        <v>Sell</v>
      </c>
    </row>
    <row r="690" spans="1:8" ht="13.5" x14ac:dyDescent="0.25">
      <c r="A690" s="3">
        <f>TITRES_STAT!B693</f>
        <v>43307</v>
      </c>
      <c r="B690" s="6">
        <f>TITRES_STAT!D693</f>
        <v>34.090000000000003</v>
      </c>
      <c r="C690" s="2">
        <f t="shared" si="60"/>
        <v>34.059268278807167</v>
      </c>
      <c r="D690" s="2">
        <f t="shared" si="62"/>
        <v>33.887207216644839</v>
      </c>
      <c r="E690" s="2">
        <f t="shared" si="61"/>
        <v>0.17206106216232797</v>
      </c>
      <c r="F690" s="2">
        <f t="shared" si="65"/>
        <v>0.30530585930499143</v>
      </c>
      <c r="G690" s="2">
        <f t="shared" si="63"/>
        <v>-0.13324479714266346</v>
      </c>
      <c r="H690" s="2" t="str">
        <f t="shared" si="64"/>
        <v>Hold</v>
      </c>
    </row>
    <row r="691" spans="1:8" ht="13.5" x14ac:dyDescent="0.25">
      <c r="A691" s="3">
        <f>TITRES_STAT!B694</f>
        <v>43308</v>
      </c>
      <c r="B691" s="6">
        <f>TITRES_STAT!D694</f>
        <v>34.090000000000003</v>
      </c>
      <c r="C691" s="2">
        <f t="shared" si="60"/>
        <v>33.911688543606068</v>
      </c>
      <c r="D691" s="2">
        <f t="shared" si="62"/>
        <v>33.902228904300777</v>
      </c>
      <c r="E691" s="2">
        <f t="shared" si="61"/>
        <v>9.4596393052910344E-3</v>
      </c>
      <c r="F691" s="2">
        <f t="shared" si="65"/>
        <v>0.24613661530505138</v>
      </c>
      <c r="G691" s="2">
        <f t="shared" si="63"/>
        <v>-0.23667697599976034</v>
      </c>
      <c r="H691" s="2" t="str">
        <f t="shared" si="64"/>
        <v>Hold</v>
      </c>
    </row>
    <row r="692" spans="1:8" ht="13.5" x14ac:dyDescent="0.25">
      <c r="A692" s="3">
        <f>TITRES_STAT!B695</f>
        <v>43311</v>
      </c>
      <c r="B692" s="6">
        <f>TITRES_STAT!D695</f>
        <v>34.090000000000003</v>
      </c>
      <c r="C692" s="2">
        <f t="shared" si="60"/>
        <v>33.786813383051289</v>
      </c>
      <c r="D692" s="2">
        <f t="shared" si="62"/>
        <v>33.916137874352572</v>
      </c>
      <c r="E692" s="2">
        <f t="shared" si="61"/>
        <v>-0.12932449130128276</v>
      </c>
      <c r="F692" s="2">
        <f t="shared" si="65"/>
        <v>0.17104439398378454</v>
      </c>
      <c r="G692" s="2">
        <f t="shared" si="63"/>
        <v>-0.30036888528506733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6">
        <f>TITRES_STAT!D696</f>
        <v>34.090000000000003</v>
      </c>
      <c r="C693" s="2">
        <f t="shared" si="60"/>
        <v>33.681149785658782</v>
      </c>
      <c r="D693" s="2">
        <f t="shared" si="62"/>
        <v>33.929016550326452</v>
      </c>
      <c r="E693" s="2">
        <f t="shared" si="61"/>
        <v>-0.24786676466766977</v>
      </c>
      <c r="F693" s="2">
        <f t="shared" si="65"/>
        <v>8.7262162253493675E-2</v>
      </c>
      <c r="G693" s="2">
        <f t="shared" si="63"/>
        <v>-0.33512892692116347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6">
        <f>TITRES_STAT!D697</f>
        <v>34.090000000000003</v>
      </c>
      <c r="C694" s="2">
        <f t="shared" si="60"/>
        <v>33.591742126326665</v>
      </c>
      <c r="D694" s="2">
        <f t="shared" si="62"/>
        <v>33.940941250302274</v>
      </c>
      <c r="E694" s="2">
        <f t="shared" si="61"/>
        <v>-0.34919912397560893</v>
      </c>
      <c r="F694" s="2">
        <f t="shared" si="65"/>
        <v>-3.0094992326840098E-5</v>
      </c>
      <c r="G694" s="2">
        <f t="shared" si="63"/>
        <v>-0.34916902898328206</v>
      </c>
      <c r="H694" s="2" t="str">
        <f t="shared" si="64"/>
        <v>Hold</v>
      </c>
    </row>
    <row r="695" spans="1:8" ht="13.5" x14ac:dyDescent="0.25">
      <c r="A695" s="3">
        <f>TITRES_STAT!B698</f>
        <v>43314</v>
      </c>
      <c r="B695" s="6">
        <f>TITRES_STAT!D698</f>
        <v>34.090000000000003</v>
      </c>
      <c r="C695" s="2">
        <f t="shared" si="60"/>
        <v>33.516089491507181</v>
      </c>
      <c r="D695" s="2">
        <f t="shared" si="62"/>
        <v>33.951982639168769</v>
      </c>
      <c r="E695" s="2">
        <f t="shared" si="61"/>
        <v>-0.43589314766158793</v>
      </c>
      <c r="F695" s="2">
        <f t="shared" si="65"/>
        <v>-8.7202705526179064E-2</v>
      </c>
      <c r="G695" s="2">
        <f t="shared" si="63"/>
        <v>-0.3486904421354089</v>
      </c>
      <c r="H695" s="2" t="str">
        <f t="shared" si="64"/>
        <v>Hold</v>
      </c>
    </row>
    <row r="696" spans="1:8" ht="13.5" x14ac:dyDescent="0.25">
      <c r="A696" s="3">
        <f>TITRES_STAT!B699</f>
        <v>43315</v>
      </c>
      <c r="B696" s="6">
        <f>TITRES_STAT!D699</f>
        <v>34.090000000000003</v>
      </c>
      <c r="C696" s="2">
        <f t="shared" si="60"/>
        <v>33.452075723583</v>
      </c>
      <c r="D696" s="2">
        <f t="shared" si="62"/>
        <v>33.962206147378488</v>
      </c>
      <c r="E696" s="2">
        <f t="shared" si="61"/>
        <v>-0.51013042379548779</v>
      </c>
      <c r="F696" s="2">
        <f t="shared" si="65"/>
        <v>-0.17178824918004082</v>
      </c>
      <c r="G696" s="2">
        <f t="shared" si="63"/>
        <v>-0.33834217461544697</v>
      </c>
      <c r="H696" s="2" t="str">
        <f t="shared" si="64"/>
        <v>Hold</v>
      </c>
    </row>
    <row r="697" spans="1:8" ht="13.5" x14ac:dyDescent="0.25">
      <c r="A697" s="3">
        <f>TITRES_STAT!B700</f>
        <v>43318</v>
      </c>
      <c r="B697" s="6">
        <f>TITRES_STAT!D700</f>
        <v>34.090000000000003</v>
      </c>
      <c r="C697" s="2">
        <f t="shared" si="60"/>
        <v>33.397910227647152</v>
      </c>
      <c r="D697" s="2">
        <f t="shared" si="62"/>
        <v>33.971672358683783</v>
      </c>
      <c r="E697" s="2">
        <f t="shared" si="61"/>
        <v>-0.57376213103663076</v>
      </c>
      <c r="F697" s="2">
        <f t="shared" si="65"/>
        <v>-0.2521830255513588</v>
      </c>
      <c r="G697" s="2">
        <f t="shared" si="63"/>
        <v>-0.32157910548527197</v>
      </c>
      <c r="H697" s="2" t="str">
        <f t="shared" si="64"/>
        <v>Hold</v>
      </c>
    </row>
    <row r="698" spans="1:8" ht="13.5" x14ac:dyDescent="0.25">
      <c r="A698" s="3">
        <f>TITRES_STAT!B701</f>
        <v>43319</v>
      </c>
      <c r="B698" s="6">
        <f>TITRES_STAT!D701</f>
        <v>34.090000000000003</v>
      </c>
      <c r="C698" s="2">
        <f t="shared" si="60"/>
        <v>33.352077884932207</v>
      </c>
      <c r="D698" s="2">
        <f t="shared" si="62"/>
        <v>33.980437369151652</v>
      </c>
      <c r="E698" s="2">
        <f t="shared" si="61"/>
        <v>-0.62835948421944465</v>
      </c>
      <c r="F698" s="2">
        <f t="shared" si="65"/>
        <v>-0.32741831728497595</v>
      </c>
      <c r="G698" s="2">
        <f t="shared" si="63"/>
        <v>-0.30094116693446871</v>
      </c>
      <c r="H698" s="2" t="str">
        <f t="shared" si="64"/>
        <v>Hold</v>
      </c>
    </row>
    <row r="699" spans="1:8" ht="13.5" x14ac:dyDescent="0.25">
      <c r="A699" s="3">
        <f>TITRES_STAT!B702</f>
        <v>43320</v>
      </c>
      <c r="B699" s="6">
        <f>TITRES_STAT!D702</f>
        <v>34.090000000000003</v>
      </c>
      <c r="C699" s="2">
        <f t="shared" si="60"/>
        <v>33.465604364173409</v>
      </c>
      <c r="D699" s="2">
        <f t="shared" si="62"/>
        <v>33.988553119584864</v>
      </c>
      <c r="E699" s="2">
        <f t="shared" si="61"/>
        <v>-0.52294875541145558</v>
      </c>
      <c r="F699" s="2">
        <f t="shared" si="65"/>
        <v>-0.36652440491027188</v>
      </c>
      <c r="G699" s="2">
        <f t="shared" si="63"/>
        <v>-0.1564243505011837</v>
      </c>
      <c r="H699" s="2" t="str">
        <f t="shared" si="64"/>
        <v>Hold</v>
      </c>
    </row>
    <row r="700" spans="1:8" ht="13.5" x14ac:dyDescent="0.25">
      <c r="A700" s="3">
        <f>TITRES_STAT!B703</f>
        <v>43321</v>
      </c>
      <c r="B700" s="6">
        <f>TITRES_STAT!D703</f>
        <v>34.090000000000003</v>
      </c>
      <c r="C700" s="2">
        <f t="shared" si="60"/>
        <v>33.56166523122365</v>
      </c>
      <c r="D700" s="2">
        <f t="shared" si="62"/>
        <v>33.996067703319319</v>
      </c>
      <c r="E700" s="2">
        <f t="shared" si="61"/>
        <v>-0.43440247209566962</v>
      </c>
      <c r="F700" s="2">
        <f t="shared" si="65"/>
        <v>-0.38010001834735146</v>
      </c>
      <c r="G700" s="2">
        <f t="shared" si="63"/>
        <v>-5.4302453748318158E-2</v>
      </c>
      <c r="H700" s="2" t="str">
        <f t="shared" si="64"/>
        <v>Hold</v>
      </c>
    </row>
    <row r="701" spans="1:8" ht="13.5" x14ac:dyDescent="0.25">
      <c r="A701" s="3">
        <f>TITRES_STAT!B704</f>
        <v>43322</v>
      </c>
      <c r="B701" s="6">
        <f>TITRES_STAT!D704</f>
        <v>34.090000000000003</v>
      </c>
      <c r="C701" s="2">
        <f t="shared" si="60"/>
        <v>33.642947503343088</v>
      </c>
      <c r="D701" s="2">
        <f t="shared" si="62"/>
        <v>34.003025651221591</v>
      </c>
      <c r="E701" s="2">
        <f t="shared" si="61"/>
        <v>-0.36007814787850378</v>
      </c>
      <c r="F701" s="2">
        <f t="shared" si="65"/>
        <v>-0.376095644253582</v>
      </c>
      <c r="G701" s="2">
        <f t="shared" si="63"/>
        <v>1.6017496375078211E-2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6">
        <f>TITRES_STAT!D705</f>
        <v>34.090000000000003</v>
      </c>
      <c r="C702" s="2">
        <f t="shared" si="60"/>
        <v>33.711724810521076</v>
      </c>
      <c r="D702" s="2">
        <f t="shared" si="62"/>
        <v>34.00946819557555</v>
      </c>
      <c r="E702" s="2">
        <f t="shared" si="61"/>
        <v>-0.29774338505447417</v>
      </c>
      <c r="F702" s="2">
        <f t="shared" si="65"/>
        <v>-0.36042519241376048</v>
      </c>
      <c r="G702" s="2">
        <f t="shared" si="63"/>
        <v>6.2681807359286301E-2</v>
      </c>
      <c r="H702" s="2" t="str">
        <f t="shared" si="64"/>
        <v>Sell</v>
      </c>
    </row>
    <row r="703" spans="1:8" ht="13.5" x14ac:dyDescent="0.25">
      <c r="A703" s="3">
        <f>TITRES_STAT!B706</f>
        <v>43327</v>
      </c>
      <c r="B703" s="6">
        <f>TITRES_STAT!D706</f>
        <v>34.090000000000003</v>
      </c>
      <c r="C703" s="2">
        <f t="shared" si="60"/>
        <v>33.769920993517836</v>
      </c>
      <c r="D703" s="2">
        <f t="shared" si="62"/>
        <v>34.015433514421808</v>
      </c>
      <c r="E703" s="2">
        <f t="shared" si="61"/>
        <v>-0.24551252090397213</v>
      </c>
      <c r="F703" s="2">
        <f t="shared" si="65"/>
        <v>-0.3374426581118028</v>
      </c>
      <c r="G703" s="2">
        <f t="shared" si="63"/>
        <v>9.1930137207830664E-2</v>
      </c>
      <c r="H703" s="2" t="str">
        <f t="shared" si="64"/>
        <v>Sell</v>
      </c>
    </row>
    <row r="704" spans="1:8" ht="13.5" x14ac:dyDescent="0.25">
      <c r="A704" s="3">
        <f>TITRES_STAT!B707</f>
        <v>43328</v>
      </c>
      <c r="B704" s="6">
        <f>TITRES_STAT!D707</f>
        <v>34.090000000000003</v>
      </c>
      <c r="C704" s="2">
        <f t="shared" si="60"/>
        <v>33.819163917592014</v>
      </c>
      <c r="D704" s="2">
        <f t="shared" si="62"/>
        <v>34.020956957797971</v>
      </c>
      <c r="E704" s="2">
        <f t="shared" si="61"/>
        <v>-0.20179304020595623</v>
      </c>
      <c r="F704" s="2">
        <f t="shared" si="65"/>
        <v>-0.31031273453063346</v>
      </c>
      <c r="G704" s="2">
        <f t="shared" si="63"/>
        <v>0.10851969432467723</v>
      </c>
      <c r="H704" s="2" t="str">
        <f t="shared" si="64"/>
        <v>Sell</v>
      </c>
    </row>
    <row r="705" spans="1:8" ht="13.5" x14ac:dyDescent="0.25">
      <c r="A705" s="3">
        <f>TITRES_STAT!B708</f>
        <v>43329</v>
      </c>
      <c r="B705" s="6">
        <f>TITRES_STAT!D708</f>
        <v>34.11</v>
      </c>
      <c r="C705" s="2">
        <f t="shared" si="60"/>
        <v>33.860831007193241</v>
      </c>
      <c r="D705" s="2">
        <f t="shared" si="62"/>
        <v>34.027552738701822</v>
      </c>
      <c r="E705" s="2">
        <f t="shared" si="61"/>
        <v>-0.16672173150858072</v>
      </c>
      <c r="F705" s="2">
        <f t="shared" si="65"/>
        <v>-0.28159453392622291</v>
      </c>
      <c r="G705" s="2">
        <f t="shared" si="63"/>
        <v>0.11487280241764219</v>
      </c>
      <c r="H705" s="2" t="str">
        <f t="shared" si="64"/>
        <v>Sell</v>
      </c>
    </row>
    <row r="706" spans="1:8" ht="13.5" x14ac:dyDescent="0.25">
      <c r="A706" s="3">
        <f>TITRES_STAT!B709</f>
        <v>43332</v>
      </c>
      <c r="B706" s="6">
        <f>TITRES_STAT!D709</f>
        <v>34.11</v>
      </c>
      <c r="C706" s="2">
        <f t="shared" si="60"/>
        <v>33.896087775317355</v>
      </c>
      <c r="D706" s="2">
        <f t="shared" si="62"/>
        <v>34.033659943242426</v>
      </c>
      <c r="E706" s="2">
        <f t="shared" si="61"/>
        <v>-0.13757216792507165</v>
      </c>
      <c r="F706" s="2">
        <f t="shared" si="65"/>
        <v>-0.25279006072599269</v>
      </c>
      <c r="G706" s="2">
        <f t="shared" si="63"/>
        <v>0.11521789280092104</v>
      </c>
      <c r="H706" s="2" t="str">
        <f t="shared" si="64"/>
        <v>Sell</v>
      </c>
    </row>
    <row r="707" spans="1:8" ht="13.5" x14ac:dyDescent="0.25">
      <c r="A707" s="3">
        <f>TITRES_STAT!B710</f>
        <v>43335</v>
      </c>
      <c r="B707" s="6">
        <f>TITRES_STAT!D710</f>
        <v>34.11</v>
      </c>
      <c r="C707" s="2">
        <f t="shared" si="60"/>
        <v>33.925920425268529</v>
      </c>
      <c r="D707" s="2">
        <f t="shared" si="62"/>
        <v>34.039314762261505</v>
      </c>
      <c r="E707" s="2">
        <f t="shared" si="61"/>
        <v>-0.1133943369929753</v>
      </c>
      <c r="F707" s="2">
        <f t="shared" si="65"/>
        <v>-0.22491091597938923</v>
      </c>
      <c r="G707" s="2">
        <f t="shared" si="63"/>
        <v>0.11151657898641393</v>
      </c>
      <c r="H707" s="2" t="str">
        <f t="shared" si="64"/>
        <v>Sell</v>
      </c>
    </row>
    <row r="708" spans="1:8" ht="13.5" x14ac:dyDescent="0.25">
      <c r="A708" s="3">
        <f>TITRES_STAT!B711</f>
        <v>43336</v>
      </c>
      <c r="B708" s="6">
        <f>TITRES_STAT!D711</f>
        <v>34.11</v>
      </c>
      <c r="C708" s="2">
        <f t="shared" si="60"/>
        <v>33.951163436765675</v>
      </c>
      <c r="D708" s="2">
        <f t="shared" si="62"/>
        <v>34.04455070579769</v>
      </c>
      <c r="E708" s="2">
        <f t="shared" si="61"/>
        <v>-9.3387269032014331E-2</v>
      </c>
      <c r="F708" s="2">
        <f t="shared" si="65"/>
        <v>-0.19860618658991427</v>
      </c>
      <c r="G708" s="2">
        <f t="shared" si="63"/>
        <v>0.10521891755789994</v>
      </c>
      <c r="H708" s="2" t="str">
        <f t="shared" si="64"/>
        <v>Sell</v>
      </c>
    </row>
    <row r="709" spans="1:8" ht="13.5" x14ac:dyDescent="0.25">
      <c r="A709" s="3">
        <f>TITRES_STAT!B712</f>
        <v>43339</v>
      </c>
      <c r="B709" s="6">
        <f>TITRES_STAT!D712</f>
        <v>34.1</v>
      </c>
      <c r="C709" s="2">
        <f t="shared" si="60"/>
        <v>33.972522908032495</v>
      </c>
      <c r="D709" s="2">
        <f t="shared" si="62"/>
        <v>34.048658060923785</v>
      </c>
      <c r="E709" s="2">
        <f t="shared" si="61"/>
        <v>-7.6135152891289692E-2</v>
      </c>
      <c r="F709" s="2">
        <f t="shared" si="65"/>
        <v>-0.17411197985018936</v>
      </c>
      <c r="G709" s="2">
        <f t="shared" si="63"/>
        <v>9.7976826958899671E-2</v>
      </c>
      <c r="H709" s="2" t="str">
        <f t="shared" si="64"/>
        <v>Sell</v>
      </c>
    </row>
    <row r="710" spans="1:8" ht="13.5" x14ac:dyDescent="0.25">
      <c r="A710" s="3">
        <f>TITRES_STAT!B713</f>
        <v>43340</v>
      </c>
      <c r="B710" s="6">
        <f>TITRES_STAT!D713</f>
        <v>34.1</v>
      </c>
      <c r="C710" s="2">
        <f t="shared" si="60"/>
        <v>33.990596306796725</v>
      </c>
      <c r="D710" s="2">
        <f t="shared" si="62"/>
        <v>34.052461167522026</v>
      </c>
      <c r="E710" s="2">
        <f t="shared" si="61"/>
        <v>-6.186486072530073E-2</v>
      </c>
      <c r="F710" s="2">
        <f t="shared" si="65"/>
        <v>-0.15166255602521164</v>
      </c>
      <c r="G710" s="2">
        <f t="shared" si="63"/>
        <v>8.9797695299910912E-2</v>
      </c>
      <c r="H710" s="2" t="str">
        <f t="shared" si="64"/>
        <v>Sell</v>
      </c>
    </row>
    <row r="711" spans="1:8" ht="13.5" x14ac:dyDescent="0.25">
      <c r="A711" s="3">
        <f>TITRES_STAT!B714</f>
        <v>43341</v>
      </c>
      <c r="B711" s="6">
        <f>TITRES_STAT!D714</f>
        <v>35</v>
      </c>
      <c r="C711" s="2">
        <f t="shared" si="60"/>
        <v>34.005889182674153</v>
      </c>
      <c r="D711" s="2">
        <f t="shared" si="62"/>
        <v>34.122649229187061</v>
      </c>
      <c r="E711" s="2">
        <f t="shared" si="61"/>
        <v>-0.11676004651290839</v>
      </c>
      <c r="F711" s="2">
        <f t="shared" si="65"/>
        <v>-0.14468205412275101</v>
      </c>
      <c r="G711" s="2">
        <f t="shared" si="63"/>
        <v>2.792200760984262E-2</v>
      </c>
      <c r="H711" s="2" t="str">
        <f t="shared" si="64"/>
        <v>Sell</v>
      </c>
    </row>
    <row r="712" spans="1:8" ht="13.5" x14ac:dyDescent="0.25">
      <c r="A712" s="3">
        <f>TITRES_STAT!B715</f>
        <v>43342</v>
      </c>
      <c r="B712" s="6">
        <f>TITRES_STAT!D715</f>
        <v>35</v>
      </c>
      <c r="C712" s="2">
        <f t="shared" si="60"/>
        <v>34.018829308416592</v>
      </c>
      <c r="D712" s="2">
        <f t="shared" si="62"/>
        <v>34.187638175173205</v>
      </c>
      <c r="E712" s="2">
        <f t="shared" si="61"/>
        <v>-0.16880886675661344</v>
      </c>
      <c r="F712" s="2">
        <f t="shared" si="65"/>
        <v>-0.14950741664952349</v>
      </c>
      <c r="G712" s="2">
        <f t="shared" si="63"/>
        <v>-1.9301450107089946E-2</v>
      </c>
      <c r="H712" s="2" t="str">
        <f t="shared" si="64"/>
        <v>Hold</v>
      </c>
    </row>
    <row r="713" spans="1:8" ht="13.5" x14ac:dyDescent="0.25">
      <c r="A713" s="3">
        <f>TITRES_STAT!B716</f>
        <v>43343</v>
      </c>
      <c r="B713" s="6">
        <f>TITRES_STAT!D716</f>
        <v>35</v>
      </c>
      <c r="C713" s="2">
        <f t="shared" si="60"/>
        <v>34.029778645583271</v>
      </c>
      <c r="D713" s="2">
        <f t="shared" si="62"/>
        <v>34.247813125160377</v>
      </c>
      <c r="E713" s="2">
        <f t="shared" si="61"/>
        <v>-0.21803447957710631</v>
      </c>
      <c r="F713" s="2">
        <f t="shared" si="65"/>
        <v>-0.16321282923504007</v>
      </c>
      <c r="G713" s="2">
        <f t="shared" si="63"/>
        <v>-5.4821650342066236E-2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6">
        <f>TITRES_STAT!D717</f>
        <v>35</v>
      </c>
      <c r="C714" s="2">
        <f t="shared" si="60"/>
        <v>34.039043469339688</v>
      </c>
      <c r="D714" s="2">
        <f t="shared" si="62"/>
        <v>34.303530671444797</v>
      </c>
      <c r="E714" s="2">
        <f t="shared" si="61"/>
        <v>-0.26448720210510857</v>
      </c>
      <c r="F714" s="2">
        <f t="shared" si="65"/>
        <v>-0.18346770380905378</v>
      </c>
      <c r="G714" s="2">
        <f t="shared" si="63"/>
        <v>-8.1019498296054787E-2</v>
      </c>
      <c r="H714" s="2" t="str">
        <f t="shared" si="64"/>
        <v>Hold</v>
      </c>
    </row>
    <row r="715" spans="1:8" ht="13.5" x14ac:dyDescent="0.25">
      <c r="A715" s="3">
        <f>TITRES_STAT!B718</f>
        <v>43347</v>
      </c>
      <c r="B715" s="6">
        <f>TITRES_STAT!D718</f>
        <v>35</v>
      </c>
      <c r="C715" s="2">
        <f t="shared" si="60"/>
        <v>34.04995985867204</v>
      </c>
      <c r="D715" s="2">
        <f t="shared" si="62"/>
        <v>34.355120992078518</v>
      </c>
      <c r="E715" s="2">
        <f t="shared" si="61"/>
        <v>-0.30516113340647877</v>
      </c>
      <c r="F715" s="2">
        <f t="shared" si="65"/>
        <v>-0.20780638972853879</v>
      </c>
      <c r="G715" s="2">
        <f t="shared" si="63"/>
        <v>-9.7354743677939976E-2</v>
      </c>
      <c r="H715" s="2" t="str">
        <f t="shared" si="64"/>
        <v>Hold</v>
      </c>
    </row>
    <row r="716" spans="1:8" ht="13.5" x14ac:dyDescent="0.25">
      <c r="A716" s="3">
        <f>TITRES_STAT!B719</f>
        <v>43348</v>
      </c>
      <c r="B716" s="6">
        <f>TITRES_STAT!D719</f>
        <v>35</v>
      </c>
      <c r="C716" s="2">
        <f t="shared" si="60"/>
        <v>34.05919680349173</v>
      </c>
      <c r="D716" s="2">
        <f t="shared" si="62"/>
        <v>34.402889807480108</v>
      </c>
      <c r="E716" s="2">
        <f t="shared" si="61"/>
        <v>-0.34369300398837765</v>
      </c>
      <c r="F716" s="2">
        <f t="shared" si="65"/>
        <v>-0.2349837125805066</v>
      </c>
      <c r="G716" s="2">
        <f t="shared" si="63"/>
        <v>-0.10870929140787106</v>
      </c>
      <c r="H716" s="2" t="str">
        <f t="shared" si="64"/>
        <v>Hold</v>
      </c>
    </row>
    <row r="717" spans="1:8" ht="13.5" x14ac:dyDescent="0.25">
      <c r="A717" s="3">
        <f>TITRES_STAT!B720</f>
        <v>43349</v>
      </c>
      <c r="B717" s="6">
        <f>TITRES_STAT!D720</f>
        <v>35</v>
      </c>
      <c r="C717" s="2">
        <f t="shared" si="60"/>
        <v>34.067012679877621</v>
      </c>
      <c r="D717" s="2">
        <f t="shared" si="62"/>
        <v>34.447120192111214</v>
      </c>
      <c r="E717" s="2">
        <f t="shared" si="61"/>
        <v>-0.38010751223359307</v>
      </c>
      <c r="F717" s="2">
        <f t="shared" si="65"/>
        <v>-0.26400847251112392</v>
      </c>
      <c r="G717" s="2">
        <f t="shared" si="63"/>
        <v>-0.11609903972246916</v>
      </c>
      <c r="H717" s="2" t="str">
        <f t="shared" si="64"/>
        <v>Hold</v>
      </c>
    </row>
    <row r="718" spans="1:8" ht="13.5" x14ac:dyDescent="0.25">
      <c r="A718" s="3">
        <f>TITRES_STAT!B721</f>
        <v>43350</v>
      </c>
      <c r="B718" s="6">
        <f>TITRES_STAT!D721</f>
        <v>35</v>
      </c>
      <c r="C718" s="2">
        <f t="shared" si="60"/>
        <v>34.073626113742606</v>
      </c>
      <c r="D718" s="2">
        <f t="shared" si="62"/>
        <v>34.488074251954828</v>
      </c>
      <c r="E718" s="2">
        <f t="shared" si="61"/>
        <v>-0.41444813821222226</v>
      </c>
      <c r="F718" s="2">
        <f t="shared" si="65"/>
        <v>-0.2940964056513436</v>
      </c>
      <c r="G718" s="2">
        <f t="shared" si="63"/>
        <v>-0.12035173256087867</v>
      </c>
      <c r="H718" s="2" t="str">
        <f t="shared" si="64"/>
        <v>Hold</v>
      </c>
    </row>
    <row r="719" spans="1:8" ht="13.5" x14ac:dyDescent="0.25">
      <c r="A719" s="3">
        <f>TITRES_STAT!B722</f>
        <v>43353</v>
      </c>
      <c r="B719" s="6">
        <f>TITRES_STAT!D722</f>
        <v>35</v>
      </c>
      <c r="C719" s="2">
        <f t="shared" ref="C719:C782" si="66">$C$4*B709+C718*(1-$C$4)</f>
        <v>34.077683634705281</v>
      </c>
      <c r="D719" s="2">
        <f t="shared" si="62"/>
        <v>34.525994677735952</v>
      </c>
      <c r="E719" s="2">
        <f t="shared" si="61"/>
        <v>-0.44831104303067093</v>
      </c>
      <c r="F719" s="2">
        <f t="shared" si="65"/>
        <v>-0.32493933312720907</v>
      </c>
      <c r="G719" s="2">
        <f t="shared" si="63"/>
        <v>-0.12337170990346186</v>
      </c>
      <c r="H719" s="2" t="str">
        <f t="shared" si="64"/>
        <v>Hold</v>
      </c>
    </row>
    <row r="720" spans="1:8" ht="13.5" x14ac:dyDescent="0.25">
      <c r="A720" s="3">
        <f>TITRES_STAT!B723</f>
        <v>43355</v>
      </c>
      <c r="B720" s="6">
        <f>TITRES_STAT!D723</f>
        <v>35</v>
      </c>
      <c r="C720" s="2">
        <f t="shared" si="66"/>
        <v>34.081116921673697</v>
      </c>
      <c r="D720" s="2">
        <f t="shared" si="62"/>
        <v>34.561106183088846</v>
      </c>
      <c r="E720" s="2">
        <f t="shared" si="61"/>
        <v>-0.47998926141514886</v>
      </c>
      <c r="F720" s="2">
        <f t="shared" si="65"/>
        <v>-0.35594931878479702</v>
      </c>
      <c r="G720" s="2">
        <f t="shared" si="63"/>
        <v>-0.12403994263035184</v>
      </c>
      <c r="H720" s="2" t="str">
        <f t="shared" si="64"/>
        <v>Hold</v>
      </c>
    </row>
    <row r="721" spans="1:8" ht="13.5" x14ac:dyDescent="0.25">
      <c r="A721" s="3">
        <f>TITRES_STAT!B724</f>
        <v>43356</v>
      </c>
      <c r="B721" s="6">
        <f>TITRES_STAT!D724</f>
        <v>35</v>
      </c>
      <c r="C721" s="2">
        <f t="shared" si="66"/>
        <v>34.22248354910851</v>
      </c>
      <c r="D721" s="2">
        <f t="shared" si="62"/>
        <v>34.593616836193377</v>
      </c>
      <c r="E721" s="2">
        <f t="shared" si="61"/>
        <v>-0.37113328708486648</v>
      </c>
      <c r="F721" s="2">
        <f t="shared" si="65"/>
        <v>-0.35898611244481093</v>
      </c>
      <c r="G721" s="2">
        <f t="shared" si="63"/>
        <v>-1.2147174640055547E-2</v>
      </c>
      <c r="H721" s="2" t="str">
        <f t="shared" si="64"/>
        <v>Hold</v>
      </c>
    </row>
    <row r="722" spans="1:8" ht="13.5" x14ac:dyDescent="0.25">
      <c r="A722" s="3">
        <f>TITRES_STAT!B725</f>
        <v>43357</v>
      </c>
      <c r="B722" s="6">
        <f>TITRES_STAT!D725</f>
        <v>35</v>
      </c>
      <c r="C722" s="2">
        <f t="shared" si="66"/>
        <v>34.342101464630275</v>
      </c>
      <c r="D722" s="2">
        <f t="shared" si="62"/>
        <v>34.623719292771646</v>
      </c>
      <c r="E722" s="2">
        <f t="shared" si="61"/>
        <v>-0.28161782814137126</v>
      </c>
      <c r="F722" s="2">
        <f t="shared" si="65"/>
        <v>-0.34351245558412302</v>
      </c>
      <c r="G722" s="2">
        <f t="shared" si="63"/>
        <v>6.189462744275176E-2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6">
        <f>TITRES_STAT!D726</f>
        <v>35</v>
      </c>
      <c r="C723" s="2">
        <f t="shared" si="66"/>
        <v>34.443316623917923</v>
      </c>
      <c r="D723" s="2">
        <f t="shared" si="62"/>
        <v>34.651591937751526</v>
      </c>
      <c r="E723" s="2">
        <f t="shared" si="61"/>
        <v>-0.20827531383360309</v>
      </c>
      <c r="F723" s="2">
        <f t="shared" si="65"/>
        <v>-0.31646502723401904</v>
      </c>
      <c r="G723" s="2">
        <f t="shared" si="63"/>
        <v>0.10818971340041594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6">
        <f>TITRES_STAT!D727</f>
        <v>35</v>
      </c>
      <c r="C724" s="2">
        <f t="shared" si="66"/>
        <v>34.52896022023824</v>
      </c>
      <c r="D724" s="2">
        <f t="shared" si="62"/>
        <v>34.677399942362527</v>
      </c>
      <c r="E724" s="2">
        <f t="shared" si="61"/>
        <v>-0.14843972212428724</v>
      </c>
      <c r="F724" s="2">
        <f t="shared" si="65"/>
        <v>-0.28285996621207271</v>
      </c>
      <c r="G724" s="2">
        <f t="shared" si="63"/>
        <v>0.13442024408778547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6">
        <f>TITRES_STAT!D728</f>
        <v>35</v>
      </c>
      <c r="C725" s="2">
        <f t="shared" si="66"/>
        <v>34.601427878663124</v>
      </c>
      <c r="D725" s="2">
        <f t="shared" si="62"/>
        <v>34.701296242928265</v>
      </c>
      <c r="E725" s="2">
        <f t="shared" si="61"/>
        <v>-9.9868364265141452E-2</v>
      </c>
      <c r="F725" s="2">
        <f t="shared" si="65"/>
        <v>-0.24626164582268648</v>
      </c>
      <c r="G725" s="2">
        <f t="shared" si="63"/>
        <v>0.14639328155754502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6">
        <f>TITRES_STAT!D729</f>
        <v>35</v>
      </c>
      <c r="C726" s="2">
        <f t="shared" si="66"/>
        <v>34.662746666561105</v>
      </c>
      <c r="D726" s="2">
        <f t="shared" si="62"/>
        <v>34.723422447155805</v>
      </c>
      <c r="E726" s="2">
        <f t="shared" si="61"/>
        <v>-6.0675780594699802E-2</v>
      </c>
      <c r="F726" s="2">
        <f t="shared" si="65"/>
        <v>-0.20914447277708914</v>
      </c>
      <c r="G726" s="2">
        <f t="shared" si="63"/>
        <v>0.14846869218238934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6">
        <f>TITRES_STAT!D730</f>
        <v>35</v>
      </c>
      <c r="C727" s="2">
        <f t="shared" si="66"/>
        <v>34.714631794782477</v>
      </c>
      <c r="D727" s="2">
        <f t="shared" si="62"/>
        <v>34.743909673292414</v>
      </c>
      <c r="E727" s="2">
        <f t="shared" si="61"/>
        <v>-2.9277878509937239E-2</v>
      </c>
      <c r="F727" s="2">
        <f t="shared" si="65"/>
        <v>-0.17317115392365875</v>
      </c>
      <c r="G727" s="2">
        <f t="shared" si="63"/>
        <v>0.14389327541372152</v>
      </c>
      <c r="H727" s="2" t="str">
        <f t="shared" si="64"/>
        <v>Sell</v>
      </c>
    </row>
    <row r="728" spans="1:8" ht="13.5" x14ac:dyDescent="0.25">
      <c r="A728" s="3">
        <f>TITRES_STAT!B731</f>
        <v>43367</v>
      </c>
      <c r="B728" s="6">
        <f>TITRES_STAT!D731</f>
        <v>35</v>
      </c>
      <c r="C728" s="2">
        <f t="shared" si="66"/>
        <v>34.758534595585175</v>
      </c>
      <c r="D728" s="2">
        <f t="shared" si="62"/>
        <v>34.762879327122612</v>
      </c>
      <c r="E728" s="2">
        <f t="shared" si="61"/>
        <v>-4.3447315374365303E-3</v>
      </c>
      <c r="F728" s="2">
        <f t="shared" si="65"/>
        <v>-0.13940586944641431</v>
      </c>
      <c r="G728" s="2">
        <f t="shared" si="63"/>
        <v>0.13506113790897778</v>
      </c>
      <c r="H728" s="2" t="str">
        <f t="shared" si="64"/>
        <v>Sell</v>
      </c>
    </row>
    <row r="729" spans="1:8" ht="13.5" x14ac:dyDescent="0.25">
      <c r="A729" s="3">
        <f>TITRES_STAT!B732</f>
        <v>43368</v>
      </c>
      <c r="B729" s="6">
        <f>TITRES_STAT!D732</f>
        <v>35</v>
      </c>
      <c r="C729" s="2">
        <f t="shared" si="66"/>
        <v>34.795683119341305</v>
      </c>
      <c r="D729" s="2">
        <f t="shared" si="62"/>
        <v>34.780443821409825</v>
      </c>
      <c r="E729" s="2">
        <f t="shared" si="61"/>
        <v>1.5239297931479712E-2</v>
      </c>
      <c r="F729" s="2">
        <f t="shared" si="65"/>
        <v>-0.10847683597083552</v>
      </c>
      <c r="G729" s="2">
        <f t="shared" si="63"/>
        <v>0.12371613390231523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6">
        <f>TITRES_STAT!D733</f>
        <v>35</v>
      </c>
      <c r="C730" s="2">
        <f t="shared" si="66"/>
        <v>34.827116485596491</v>
      </c>
      <c r="D730" s="2">
        <f t="shared" si="62"/>
        <v>34.796707242046139</v>
      </c>
      <c r="E730" s="2">
        <f t="shared" si="61"/>
        <v>3.0409243550352016E-2</v>
      </c>
      <c r="F730" s="2">
        <f t="shared" si="65"/>
        <v>-8.0699620066598018E-2</v>
      </c>
      <c r="G730" s="2">
        <f t="shared" si="63"/>
        <v>0.11110886361695003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6">
        <f>TITRES_STAT!D734</f>
        <v>35</v>
      </c>
      <c r="C731" s="2">
        <f t="shared" si="66"/>
        <v>34.853713949350876</v>
      </c>
      <c r="D731" s="2">
        <f t="shared" si="62"/>
        <v>34.811765964857543</v>
      </c>
      <c r="E731" s="2">
        <f t="shared" si="61"/>
        <v>4.1947984493333479E-2</v>
      </c>
      <c r="F731" s="2">
        <f t="shared" si="65"/>
        <v>-5.6170099154611727E-2</v>
      </c>
      <c r="G731" s="2">
        <f t="shared" si="63"/>
        <v>9.8118083647945206E-2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6">
        <f>TITRES_STAT!D735</f>
        <v>34.5</v>
      </c>
      <c r="C732" s="2">
        <f t="shared" si="66"/>
        <v>34.876219495604587</v>
      </c>
      <c r="D732" s="2">
        <f t="shared" si="62"/>
        <v>34.788672189682913</v>
      </c>
      <c r="E732" s="2">
        <f t="shared" ref="E732:E795" si="67">C732-D732</f>
        <v>8.7547305921674479E-2</v>
      </c>
      <c r="F732" s="2">
        <f t="shared" si="65"/>
        <v>-2.742661813935449E-2</v>
      </c>
      <c r="G732" s="2">
        <f t="shared" si="63"/>
        <v>0.11497392406102896</v>
      </c>
      <c r="H732" s="2" t="str">
        <f t="shared" si="64"/>
        <v>Sell</v>
      </c>
    </row>
    <row r="733" spans="1:8" ht="13.5" x14ac:dyDescent="0.25">
      <c r="A733" s="3">
        <f>TITRES_STAT!B736</f>
        <v>43374</v>
      </c>
      <c r="B733" s="6">
        <f>TITRES_STAT!D736</f>
        <v>34.5</v>
      </c>
      <c r="C733" s="2">
        <f t="shared" si="66"/>
        <v>34.895262650126959</v>
      </c>
      <c r="D733" s="2">
        <f t="shared" ref="D733:D796" si="68">$D$4*B733+(1-$D$4)*D732</f>
        <v>34.767289064521215</v>
      </c>
      <c r="E733" s="2">
        <f t="shared" si="67"/>
        <v>0.12797358560574423</v>
      </c>
      <c r="F733" s="2">
        <f t="shared" si="65"/>
        <v>3.6534226096652557E-3</v>
      </c>
      <c r="G733" s="2">
        <f t="shared" si="63"/>
        <v>0.12432016299607898</v>
      </c>
      <c r="H733" s="2" t="str">
        <f t="shared" si="64"/>
        <v>Sell</v>
      </c>
    </row>
    <row r="734" spans="1:8" ht="13.5" x14ac:dyDescent="0.25">
      <c r="A734" s="3">
        <f>TITRES_STAT!B737</f>
        <v>43375</v>
      </c>
      <c r="B734" s="6">
        <f>TITRES_STAT!D737</f>
        <v>34.5</v>
      </c>
      <c r="C734" s="2">
        <f t="shared" si="66"/>
        <v>34.911376088568964</v>
      </c>
      <c r="D734" s="2">
        <f t="shared" si="68"/>
        <v>34.747489874556685</v>
      </c>
      <c r="E734" s="2">
        <f t="shared" si="67"/>
        <v>0.16388621401227965</v>
      </c>
      <c r="F734" s="2">
        <f t="shared" si="65"/>
        <v>3.5699980890188138E-2</v>
      </c>
      <c r="G734" s="2">
        <f t="shared" si="63"/>
        <v>0.12818623312209151</v>
      </c>
      <c r="H734" s="2" t="str">
        <f t="shared" si="64"/>
        <v>Sell</v>
      </c>
    </row>
    <row r="735" spans="1:8" ht="13.5" x14ac:dyDescent="0.25">
      <c r="A735" s="3">
        <f>TITRES_STAT!B738</f>
        <v>43376</v>
      </c>
      <c r="B735" s="6">
        <f>TITRES_STAT!D738</f>
        <v>34.5</v>
      </c>
      <c r="C735" s="2">
        <f t="shared" si="66"/>
        <v>34.92501053648143</v>
      </c>
      <c r="D735" s="2">
        <f t="shared" si="68"/>
        <v>34.729157291256193</v>
      </c>
      <c r="E735" s="2">
        <f t="shared" si="67"/>
        <v>0.19585324522523706</v>
      </c>
      <c r="F735" s="2">
        <f t="shared" si="65"/>
        <v>6.7730633757197928E-2</v>
      </c>
      <c r="G735" s="2">
        <f t="shared" si="63"/>
        <v>0.12812261146803913</v>
      </c>
      <c r="H735" s="2" t="str">
        <f t="shared" si="64"/>
        <v>Sell</v>
      </c>
    </row>
    <row r="736" spans="1:8" ht="13.5" x14ac:dyDescent="0.25">
      <c r="A736" s="3">
        <f>TITRES_STAT!B739</f>
        <v>43377</v>
      </c>
      <c r="B736" s="6">
        <f>TITRES_STAT!D739</f>
        <v>33.5</v>
      </c>
      <c r="C736" s="2">
        <f t="shared" si="66"/>
        <v>34.936547377022748</v>
      </c>
      <c r="D736" s="2">
        <f t="shared" si="68"/>
        <v>34.638108603014992</v>
      </c>
      <c r="E736" s="2">
        <f t="shared" si="67"/>
        <v>0.29843877400775654</v>
      </c>
      <c r="F736" s="2">
        <f t="shared" si="65"/>
        <v>0.11387226180730965</v>
      </c>
      <c r="G736" s="2">
        <f t="shared" si="63"/>
        <v>0.1845665122004469</v>
      </c>
      <c r="H736" s="2" t="str">
        <f t="shared" si="64"/>
        <v>Sell</v>
      </c>
    </row>
    <row r="737" spans="1:8" ht="13.5" x14ac:dyDescent="0.25">
      <c r="A737" s="3">
        <f>TITRES_STAT!B740</f>
        <v>43378</v>
      </c>
      <c r="B737" s="6">
        <f>TITRES_STAT!D740</f>
        <v>33.5</v>
      </c>
      <c r="C737" s="2">
        <f t="shared" si="66"/>
        <v>34.94630931901925</v>
      </c>
      <c r="D737" s="2">
        <f t="shared" si="68"/>
        <v>34.553804262050917</v>
      </c>
      <c r="E737" s="2">
        <f t="shared" si="67"/>
        <v>0.39250505696833216</v>
      </c>
      <c r="F737" s="2">
        <f t="shared" si="65"/>
        <v>0.16959882083951416</v>
      </c>
      <c r="G737" s="2">
        <f t="shared" si="63"/>
        <v>0.22290623612881799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6">
        <f>TITRES_STAT!D741</f>
        <v>32.520000000000003</v>
      </c>
      <c r="C738" s="2">
        <f t="shared" si="66"/>
        <v>34.954569423785522</v>
      </c>
      <c r="D738" s="2">
        <f t="shared" si="68"/>
        <v>34.403152094491588</v>
      </c>
      <c r="E738" s="2">
        <f t="shared" si="67"/>
        <v>0.55141732929393328</v>
      </c>
      <c r="F738" s="2">
        <f t="shared" si="65"/>
        <v>0.24596252253039802</v>
      </c>
      <c r="G738" s="2">
        <f t="shared" si="63"/>
        <v>0.30545480676353526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6">
        <f>TITRES_STAT!D742</f>
        <v>33.5</v>
      </c>
      <c r="C739" s="2">
        <f t="shared" si="66"/>
        <v>34.961558743203135</v>
      </c>
      <c r="D739" s="2">
        <f t="shared" si="68"/>
        <v>34.336251939344066</v>
      </c>
      <c r="E739" s="2">
        <f t="shared" si="67"/>
        <v>0.62530680385906834</v>
      </c>
      <c r="F739" s="2">
        <f t="shared" si="65"/>
        <v>0.32183137879613211</v>
      </c>
      <c r="G739" s="2">
        <f t="shared" si="63"/>
        <v>0.30347542506293623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6">
        <f>TITRES_STAT!D743</f>
        <v>33.5</v>
      </c>
      <c r="C740" s="2">
        <f t="shared" si="66"/>
        <v>34.967472782710345</v>
      </c>
      <c r="D740" s="2">
        <f t="shared" si="68"/>
        <v>34.274307351244509</v>
      </c>
      <c r="E740" s="2">
        <f t="shared" si="67"/>
        <v>0.69316543146583598</v>
      </c>
      <c r="F740" s="2">
        <f t="shared" si="65"/>
        <v>0.3960981893300729</v>
      </c>
      <c r="G740" s="2">
        <f t="shared" ref="G740:G803" si="69">E740-F740</f>
        <v>0.29706724213576308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6">
        <f>TITRES_STAT!D744</f>
        <v>33.5</v>
      </c>
      <c r="C741" s="2">
        <f t="shared" si="66"/>
        <v>34.972476969985678</v>
      </c>
      <c r="D741" s="2">
        <f t="shared" si="68"/>
        <v>34.216951251152324</v>
      </c>
      <c r="E741" s="2">
        <f t="shared" si="67"/>
        <v>0.75552571883335418</v>
      </c>
      <c r="F741" s="2">
        <f t="shared" ref="F741:F804" si="71">(E741*(2/(10)))+((1-(2/10))*F740)</f>
        <v>0.46798369523072919</v>
      </c>
      <c r="G741" s="2">
        <f t="shared" si="69"/>
        <v>0.28754202360262499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6">
        <f>TITRES_STAT!D745</f>
        <v>33.5</v>
      </c>
      <c r="C742" s="2">
        <f t="shared" si="66"/>
        <v>34.899788205372495</v>
      </c>
      <c r="D742" s="2">
        <f t="shared" si="68"/>
        <v>34.16384375106697</v>
      </c>
      <c r="E742" s="2">
        <f t="shared" si="67"/>
        <v>0.73594445430552469</v>
      </c>
      <c r="F742" s="2">
        <f t="shared" si="71"/>
        <v>0.52157584704568838</v>
      </c>
      <c r="G742" s="2">
        <f t="shared" si="69"/>
        <v>0.21436860725983631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6">
        <f>TITRES_STAT!D746</f>
        <v>34.5</v>
      </c>
      <c r="C743" s="2">
        <f t="shared" si="66"/>
        <v>34.838282327622878</v>
      </c>
      <c r="D743" s="2">
        <f t="shared" si="68"/>
        <v>34.188744213950898</v>
      </c>
      <c r="E743" s="2">
        <f t="shared" si="67"/>
        <v>0.64953811367198</v>
      </c>
      <c r="F743" s="2">
        <f t="shared" si="71"/>
        <v>0.54716830037094677</v>
      </c>
      <c r="G743" s="2">
        <f t="shared" si="69"/>
        <v>0.10236981330103323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6">
        <f>TITRES_STAT!D747</f>
        <v>35.53</v>
      </c>
      <c r="C744" s="2">
        <f t="shared" si="66"/>
        <v>34.786238892603976</v>
      </c>
      <c r="D744" s="2">
        <f t="shared" si="68"/>
        <v>34.288096494398978</v>
      </c>
      <c r="E744" s="2">
        <f t="shared" si="67"/>
        <v>0.49814239820499751</v>
      </c>
      <c r="F744" s="2">
        <f t="shared" si="71"/>
        <v>0.53736311993775698</v>
      </c>
      <c r="G744" s="2">
        <f t="shared" si="69"/>
        <v>-3.9220721732759478E-2</v>
      </c>
      <c r="H744" s="2" t="str">
        <f t="shared" si="70"/>
        <v>Hold</v>
      </c>
    </row>
    <row r="745" spans="1:8" ht="13.5" x14ac:dyDescent="0.25">
      <c r="A745" s="3">
        <f>TITRES_STAT!B748</f>
        <v>43391</v>
      </c>
      <c r="B745" s="6">
        <f>TITRES_STAT!D748</f>
        <v>37.69</v>
      </c>
      <c r="C745" s="2">
        <f t="shared" si="66"/>
        <v>34.742202139895674</v>
      </c>
      <c r="D745" s="2">
        <f t="shared" si="68"/>
        <v>34.540089346665717</v>
      </c>
      <c r="E745" s="2">
        <f t="shared" si="67"/>
        <v>0.20211279322995779</v>
      </c>
      <c r="F745" s="2">
        <f t="shared" si="71"/>
        <v>0.47031305459619721</v>
      </c>
      <c r="G745" s="2">
        <f t="shared" si="69"/>
        <v>-0.26820026136623942</v>
      </c>
      <c r="H745" s="2" t="str">
        <f t="shared" si="70"/>
        <v>Hold</v>
      </c>
    </row>
    <row r="746" spans="1:8" ht="13.5" x14ac:dyDescent="0.25">
      <c r="A746" s="3">
        <f>TITRES_STAT!B749</f>
        <v>43392</v>
      </c>
      <c r="B746" s="6">
        <f>TITRES_STAT!D749</f>
        <v>39.380000000000003</v>
      </c>
      <c r="C746" s="2">
        <f t="shared" si="66"/>
        <v>34.551094118373264</v>
      </c>
      <c r="D746" s="2">
        <f t="shared" si="68"/>
        <v>34.898601246912705</v>
      </c>
      <c r="E746" s="2">
        <f t="shared" si="67"/>
        <v>-0.34750712853944066</v>
      </c>
      <c r="F746" s="2">
        <f t="shared" si="71"/>
        <v>0.30674901796906967</v>
      </c>
      <c r="G746" s="2">
        <f t="shared" si="69"/>
        <v>-0.65425614650851038</v>
      </c>
      <c r="H746" s="2" t="str">
        <f t="shared" si="70"/>
        <v>Hold</v>
      </c>
    </row>
    <row r="747" spans="1:8" ht="13.5" x14ac:dyDescent="0.25">
      <c r="A747" s="3">
        <f>TITRES_STAT!B750</f>
        <v>43395</v>
      </c>
      <c r="B747" s="6">
        <f>TITRES_STAT!D750</f>
        <v>39.380000000000003</v>
      </c>
      <c r="C747" s="2">
        <f t="shared" si="66"/>
        <v>34.389387330931221</v>
      </c>
      <c r="D747" s="2">
        <f t="shared" si="68"/>
        <v>35.230556710104352</v>
      </c>
      <c r="E747" s="2">
        <f t="shared" si="67"/>
        <v>-0.84116937917313095</v>
      </c>
      <c r="F747" s="2">
        <f t="shared" si="71"/>
        <v>7.7165338540629541E-2</v>
      </c>
      <c r="G747" s="2">
        <f t="shared" si="69"/>
        <v>-0.91833471771376052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6">
        <f>TITRES_STAT!D751</f>
        <v>41.77</v>
      </c>
      <c r="C748" s="2">
        <f t="shared" si="66"/>
        <v>34.101789280018728</v>
      </c>
      <c r="D748" s="2">
        <f t="shared" si="68"/>
        <v>35.714959916763284</v>
      </c>
      <c r="E748" s="2">
        <f t="shared" si="67"/>
        <v>-1.613170636744556</v>
      </c>
      <c r="F748" s="2">
        <f t="shared" si="71"/>
        <v>-0.26090185651640757</v>
      </c>
      <c r="G748" s="2">
        <f t="shared" si="69"/>
        <v>-1.3522687802281483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6">
        <f>TITRES_STAT!D752</f>
        <v>43</v>
      </c>
      <c r="C749" s="2">
        <f t="shared" si="66"/>
        <v>34.009206313862002</v>
      </c>
      <c r="D749" s="2">
        <f t="shared" si="68"/>
        <v>36.254592515521558</v>
      </c>
      <c r="E749" s="2">
        <f t="shared" si="67"/>
        <v>-2.2453862016595565</v>
      </c>
      <c r="F749" s="2">
        <f t="shared" si="71"/>
        <v>-0.65779872554503738</v>
      </c>
      <c r="G749" s="2">
        <f t="shared" si="69"/>
        <v>-1.587587476114519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6">
        <f>TITRES_STAT!D753</f>
        <v>45</v>
      </c>
      <c r="C750" s="2">
        <f t="shared" si="66"/>
        <v>33.93086688096016</v>
      </c>
      <c r="D750" s="2">
        <f t="shared" si="68"/>
        <v>36.90240047733478</v>
      </c>
      <c r="E750" s="2">
        <f t="shared" si="67"/>
        <v>-2.9715335963746199</v>
      </c>
      <c r="F750" s="2">
        <f t="shared" si="71"/>
        <v>-1.120545699710954</v>
      </c>
      <c r="G750" s="2">
        <f t="shared" si="69"/>
        <v>-1.8509878966636659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6">
        <f>TITRES_STAT!D754</f>
        <v>45.5</v>
      </c>
      <c r="C751" s="2">
        <f t="shared" si="66"/>
        <v>33.864579668504753</v>
      </c>
      <c r="D751" s="2">
        <f t="shared" si="68"/>
        <v>37.539259701235906</v>
      </c>
      <c r="E751" s="2">
        <f t="shared" si="67"/>
        <v>-3.6746800327311533</v>
      </c>
      <c r="F751" s="2">
        <f t="shared" si="71"/>
        <v>-1.6313725663149938</v>
      </c>
      <c r="G751" s="2">
        <f t="shared" si="69"/>
        <v>-2.0433074664161595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6">
        <f>TITRES_STAT!D755</f>
        <v>44.14</v>
      </c>
      <c r="C752" s="2">
        <f t="shared" si="66"/>
        <v>33.80849048873479</v>
      </c>
      <c r="D752" s="2">
        <f t="shared" si="68"/>
        <v>38.028203427070281</v>
      </c>
      <c r="E752" s="2">
        <f t="shared" si="67"/>
        <v>-4.2197129383354905</v>
      </c>
      <c r="F752" s="2">
        <f t="shared" si="71"/>
        <v>-2.1490406407190932</v>
      </c>
      <c r="G752" s="2">
        <f t="shared" si="69"/>
        <v>-2.0706722976163974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6">
        <f>TITRES_STAT!D756</f>
        <v>45.49</v>
      </c>
      <c r="C753" s="2">
        <f t="shared" si="66"/>
        <v>33.914876567390976</v>
      </c>
      <c r="D753" s="2">
        <f t="shared" si="68"/>
        <v>38.580929099139148</v>
      </c>
      <c r="E753" s="2">
        <f t="shared" si="67"/>
        <v>-4.6660525317481714</v>
      </c>
      <c r="F753" s="2">
        <f t="shared" si="71"/>
        <v>-2.6524430189249086</v>
      </c>
      <c r="G753" s="2">
        <f t="shared" si="69"/>
        <v>-2.0136095128232627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6">
        <f>TITRES_STAT!D757</f>
        <v>45.45</v>
      </c>
      <c r="C754" s="2">
        <f t="shared" si="66"/>
        <v>34.16335709548467</v>
      </c>
      <c r="D754" s="2">
        <f t="shared" si="68"/>
        <v>39.089749165869584</v>
      </c>
      <c r="E754" s="2">
        <f t="shared" si="67"/>
        <v>-4.9263920703849138</v>
      </c>
      <c r="F754" s="2">
        <f t="shared" si="71"/>
        <v>-3.10723282921691</v>
      </c>
      <c r="G754" s="2">
        <f t="shared" si="69"/>
        <v>-1.8191592411680038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6">
        <f>TITRES_STAT!D758</f>
        <v>45.44</v>
      </c>
      <c r="C755" s="2">
        <f t="shared" si="66"/>
        <v>34.705917542333182</v>
      </c>
      <c r="D755" s="2">
        <f t="shared" si="68"/>
        <v>39.560138116545914</v>
      </c>
      <c r="E755" s="2">
        <f t="shared" si="67"/>
        <v>-4.8542205742127322</v>
      </c>
      <c r="F755" s="2">
        <f t="shared" si="71"/>
        <v>-3.456630378216075</v>
      </c>
      <c r="G755" s="2">
        <f t="shared" si="69"/>
        <v>-1.3975901959966572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6">
        <f>TITRES_STAT!D759</f>
        <v>45.44</v>
      </c>
      <c r="C756" s="2">
        <f t="shared" si="66"/>
        <v>35.425007151205001</v>
      </c>
      <c r="D756" s="2">
        <f t="shared" si="68"/>
        <v>39.995683441246221</v>
      </c>
      <c r="E756" s="2">
        <f t="shared" si="67"/>
        <v>-4.5706762900412201</v>
      </c>
      <c r="F756" s="2">
        <f t="shared" si="71"/>
        <v>-3.6794395605811041</v>
      </c>
      <c r="G756" s="2">
        <f t="shared" si="69"/>
        <v>-0.89123672946011601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6">
        <f>TITRES_STAT!D760</f>
        <v>45.43</v>
      </c>
      <c r="C757" s="2">
        <f t="shared" si="66"/>
        <v>36.033467589481155</v>
      </c>
      <c r="D757" s="2">
        <f t="shared" si="68"/>
        <v>40.398225408561316</v>
      </c>
      <c r="E757" s="2">
        <f t="shared" si="67"/>
        <v>-4.364757819080161</v>
      </c>
      <c r="F757" s="2">
        <f t="shared" si="71"/>
        <v>-3.8165032122809155</v>
      </c>
      <c r="G757" s="2">
        <f t="shared" si="69"/>
        <v>-0.54825460679924554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6">
        <f>TITRES_STAT!D761</f>
        <v>43.39</v>
      </c>
      <c r="C758" s="2">
        <f t="shared" si="66"/>
        <v>36.916011037253284</v>
      </c>
      <c r="D758" s="2">
        <f t="shared" si="68"/>
        <v>40.619838341260483</v>
      </c>
      <c r="E758" s="2">
        <f t="shared" si="67"/>
        <v>-3.7038273040071985</v>
      </c>
      <c r="F758" s="2">
        <f t="shared" si="71"/>
        <v>-3.7939680306261723</v>
      </c>
      <c r="G758" s="2">
        <f t="shared" si="69"/>
        <v>9.0140726618973765E-2</v>
      </c>
      <c r="H758" s="2" t="str">
        <f t="shared" si="70"/>
        <v>Sell</v>
      </c>
    </row>
    <row r="759" spans="1:8" ht="13.5" x14ac:dyDescent="0.25">
      <c r="A759" s="3">
        <f>TITRES_STAT!B762</f>
        <v>43411</v>
      </c>
      <c r="B759" s="6">
        <f>TITRES_STAT!D762</f>
        <v>42.9</v>
      </c>
      <c r="C759" s="2">
        <f t="shared" si="66"/>
        <v>37.85200933921432</v>
      </c>
      <c r="D759" s="2">
        <f t="shared" si="68"/>
        <v>40.788739204870815</v>
      </c>
      <c r="E759" s="2">
        <f t="shared" si="67"/>
        <v>-2.9367298656564955</v>
      </c>
      <c r="F759" s="2">
        <f t="shared" si="71"/>
        <v>-3.6225203976322371</v>
      </c>
      <c r="G759" s="2">
        <f t="shared" si="69"/>
        <v>0.68579053197574158</v>
      </c>
      <c r="H759" s="2" t="str">
        <f t="shared" si="70"/>
        <v>Sell</v>
      </c>
    </row>
    <row r="760" spans="1:8" ht="13.5" x14ac:dyDescent="0.25">
      <c r="A760" s="3">
        <f>TITRES_STAT!B763</f>
        <v>43412</v>
      </c>
      <c r="B760" s="6">
        <f>TITRES_STAT!D763</f>
        <v>43.9</v>
      </c>
      <c r="C760" s="2">
        <f t="shared" si="66"/>
        <v>38.95170021010442</v>
      </c>
      <c r="D760" s="2">
        <f t="shared" si="68"/>
        <v>41.019202967472978</v>
      </c>
      <c r="E760" s="2">
        <f t="shared" si="67"/>
        <v>-2.0675027573685583</v>
      </c>
      <c r="F760" s="2">
        <f t="shared" si="71"/>
        <v>-3.3115168695795014</v>
      </c>
      <c r="G760" s="2">
        <f t="shared" si="69"/>
        <v>1.2440141122109432</v>
      </c>
      <c r="H760" s="2" t="str">
        <f t="shared" si="70"/>
        <v>Sell</v>
      </c>
    </row>
    <row r="761" spans="1:8" ht="13.5" x14ac:dyDescent="0.25">
      <c r="A761" s="3">
        <f>TITRES_STAT!B764</f>
        <v>43413</v>
      </c>
      <c r="B761" s="6">
        <f>TITRES_STAT!D764</f>
        <v>42.59</v>
      </c>
      <c r="C761" s="2">
        <f t="shared" si="66"/>
        <v>39.959130947011431</v>
      </c>
      <c r="D761" s="2">
        <f t="shared" si="68"/>
        <v>41.135558303215717</v>
      </c>
      <c r="E761" s="2">
        <f t="shared" si="67"/>
        <v>-1.176427356204286</v>
      </c>
      <c r="F761" s="2">
        <f t="shared" si="71"/>
        <v>-2.8844989669044585</v>
      </c>
      <c r="G761" s="2">
        <f t="shared" si="69"/>
        <v>1.7080716107001725</v>
      </c>
      <c r="H761" s="2" t="str">
        <f t="shared" si="70"/>
        <v>Sell</v>
      </c>
    </row>
    <row r="762" spans="1:8" ht="13.5" x14ac:dyDescent="0.25">
      <c r="A762" s="3">
        <f>TITRES_STAT!B765</f>
        <v>43416</v>
      </c>
      <c r="B762" s="6">
        <f>TITRES_STAT!D765</f>
        <v>41.5</v>
      </c>
      <c r="C762" s="2">
        <f t="shared" si="66"/>
        <v>40.602341570548134</v>
      </c>
      <c r="D762" s="2">
        <f t="shared" si="68"/>
        <v>41.162553984459002</v>
      </c>
      <c r="E762" s="2">
        <f t="shared" si="67"/>
        <v>-0.56021241391086818</v>
      </c>
      <c r="F762" s="2">
        <f t="shared" si="71"/>
        <v>-2.4196416563057404</v>
      </c>
      <c r="G762" s="2">
        <f t="shared" si="69"/>
        <v>1.8594292423948722</v>
      </c>
      <c r="H762" s="2" t="str">
        <f t="shared" si="70"/>
        <v>Sell</v>
      </c>
    </row>
    <row r="763" spans="1:8" ht="13.5" x14ac:dyDescent="0.25">
      <c r="A763" s="3">
        <f>TITRES_STAT!B766</f>
        <v>43417</v>
      </c>
      <c r="B763" s="6">
        <f>TITRES_STAT!D766</f>
        <v>41.45</v>
      </c>
      <c r="C763" s="2">
        <f t="shared" si="66"/>
        <v>41.354289021233036</v>
      </c>
      <c r="D763" s="2">
        <f t="shared" si="68"/>
        <v>41.183846281906483</v>
      </c>
      <c r="E763" s="2">
        <f t="shared" si="67"/>
        <v>0.17044273932655329</v>
      </c>
      <c r="F763" s="2">
        <f t="shared" si="71"/>
        <v>-1.9016247771792818</v>
      </c>
      <c r="G763" s="2">
        <f t="shared" si="69"/>
        <v>2.0720675165058351</v>
      </c>
      <c r="H763" s="2" t="str">
        <f t="shared" si="70"/>
        <v>Sell</v>
      </c>
    </row>
    <row r="764" spans="1:8" ht="13.5" x14ac:dyDescent="0.25">
      <c r="A764" s="3">
        <f>TITRES_STAT!B767</f>
        <v>43418</v>
      </c>
      <c r="B764" s="6">
        <f>TITRES_STAT!D767</f>
        <v>42.69</v>
      </c>
      <c r="C764" s="2">
        <f t="shared" si="66"/>
        <v>41.984398402581796</v>
      </c>
      <c r="D764" s="2">
        <f t="shared" si="68"/>
        <v>41.295413223987481</v>
      </c>
      <c r="E764" s="2">
        <f t="shared" si="67"/>
        <v>0.68898517859431507</v>
      </c>
      <c r="F764" s="2">
        <f t="shared" si="71"/>
        <v>-1.3835027860245626</v>
      </c>
      <c r="G764" s="2">
        <f t="shared" si="69"/>
        <v>2.0724879646188779</v>
      </c>
      <c r="H764" s="2" t="str">
        <f t="shared" si="70"/>
        <v>Sell</v>
      </c>
    </row>
    <row r="765" spans="1:8" ht="13.5" x14ac:dyDescent="0.25">
      <c r="A765" s="3">
        <f>TITRES_STAT!B768</f>
        <v>43419</v>
      </c>
      <c r="B765" s="6">
        <f>TITRES_STAT!D768</f>
        <v>44.5</v>
      </c>
      <c r="C765" s="2">
        <f t="shared" si="66"/>
        <v>42.516029417569214</v>
      </c>
      <c r="D765" s="2">
        <f t="shared" si="68"/>
        <v>41.532790022210634</v>
      </c>
      <c r="E765" s="2">
        <f t="shared" si="67"/>
        <v>0.98323939535858074</v>
      </c>
      <c r="F765" s="2">
        <f t="shared" si="71"/>
        <v>-0.91015434974793408</v>
      </c>
      <c r="G765" s="2">
        <f t="shared" si="69"/>
        <v>1.8933937451065148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6">
        <f>TITRES_STAT!D769</f>
        <v>44.5</v>
      </c>
      <c r="C766" s="2">
        <f t="shared" si="66"/>
        <v>42.965871045635488</v>
      </c>
      <c r="D766" s="2">
        <f t="shared" si="68"/>
        <v>41.752583353898736</v>
      </c>
      <c r="E766" s="2">
        <f t="shared" si="67"/>
        <v>1.2132876917367525</v>
      </c>
      <c r="F766" s="2">
        <f t="shared" si="71"/>
        <v>-0.48546594145099686</v>
      </c>
      <c r="G766" s="2">
        <f t="shared" si="69"/>
        <v>1.6987536331877493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6">
        <f>TITRES_STAT!D770</f>
        <v>44.5</v>
      </c>
      <c r="C767" s="2">
        <f t="shared" si="66"/>
        <v>43.344967807845414</v>
      </c>
      <c r="D767" s="2">
        <f t="shared" si="68"/>
        <v>41.956095698054384</v>
      </c>
      <c r="E767" s="2">
        <f t="shared" si="67"/>
        <v>1.3888721097910306</v>
      </c>
      <c r="F767" s="2">
        <f t="shared" si="71"/>
        <v>-0.11059833120259138</v>
      </c>
      <c r="G767" s="2">
        <f t="shared" si="69"/>
        <v>1.4994704409936219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6">
        <f>TITRES_STAT!D771</f>
        <v>44.5</v>
      </c>
      <c r="C768" s="2">
        <f t="shared" si="66"/>
        <v>43.35189583740766</v>
      </c>
      <c r="D768" s="2">
        <f t="shared" si="68"/>
        <v>42.14453305375406</v>
      </c>
      <c r="E768" s="2">
        <f t="shared" si="67"/>
        <v>1.2073627836536005</v>
      </c>
      <c r="F768" s="2">
        <f t="shared" si="71"/>
        <v>0.15299389176864697</v>
      </c>
      <c r="G768" s="2">
        <f t="shared" si="69"/>
        <v>1.0543688918849536</v>
      </c>
      <c r="H768" s="2" t="str">
        <f t="shared" si="70"/>
        <v>Sell</v>
      </c>
    </row>
    <row r="769" spans="1:8" ht="13.5" x14ac:dyDescent="0.25">
      <c r="A769" s="3">
        <f>TITRES_STAT!B772</f>
        <v>43426</v>
      </c>
      <c r="B769" s="6">
        <f>TITRES_STAT!D772</f>
        <v>44.5</v>
      </c>
      <c r="C769" s="2">
        <f t="shared" si="66"/>
        <v>43.282373400883408</v>
      </c>
      <c r="D769" s="2">
        <f t="shared" si="68"/>
        <v>42.319012086809316</v>
      </c>
      <c r="E769" s="2">
        <f t="shared" si="67"/>
        <v>0.96336131407409198</v>
      </c>
      <c r="F769" s="2">
        <f t="shared" si="71"/>
        <v>0.31506737622973602</v>
      </c>
      <c r="G769" s="2">
        <f t="shared" si="69"/>
        <v>0.64829393784435596</v>
      </c>
      <c r="H769" s="2" t="str">
        <f t="shared" si="70"/>
        <v>Sell</v>
      </c>
    </row>
    <row r="770" spans="1:8" ht="13.5" x14ac:dyDescent="0.25">
      <c r="A770" s="3">
        <f>TITRES_STAT!B773</f>
        <v>43427</v>
      </c>
      <c r="B770" s="6">
        <f>TITRES_STAT!D773</f>
        <v>44.49</v>
      </c>
      <c r="C770" s="2">
        <f t="shared" si="66"/>
        <v>43.377392877670573</v>
      </c>
      <c r="D770" s="2">
        <f t="shared" si="68"/>
        <v>42.479826006304918</v>
      </c>
      <c r="E770" s="2">
        <f t="shared" si="67"/>
        <v>0.89756687136565461</v>
      </c>
      <c r="F770" s="2">
        <f t="shared" si="71"/>
        <v>0.43156727525691974</v>
      </c>
      <c r="G770" s="2">
        <f t="shared" si="69"/>
        <v>0.46599959610873487</v>
      </c>
      <c r="H770" s="2" t="str">
        <f t="shared" si="70"/>
        <v>Sell</v>
      </c>
    </row>
    <row r="771" spans="1:8" ht="13.5" x14ac:dyDescent="0.25">
      <c r="A771" s="3">
        <f>TITRES_STAT!B774</f>
        <v>43430</v>
      </c>
      <c r="B771" s="6">
        <f>TITRES_STAT!D774</f>
        <v>44.45</v>
      </c>
      <c r="C771" s="2">
        <f t="shared" si="66"/>
        <v>43.256255511875104</v>
      </c>
      <c r="D771" s="2">
        <f t="shared" si="68"/>
        <v>42.625764820652698</v>
      </c>
      <c r="E771" s="2">
        <f t="shared" si="67"/>
        <v>0.63049069122240553</v>
      </c>
      <c r="F771" s="2">
        <f t="shared" si="71"/>
        <v>0.47135195845001687</v>
      </c>
      <c r="G771" s="2">
        <f t="shared" si="69"/>
        <v>0.15913873277238866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6">
        <f>TITRES_STAT!D775</f>
        <v>44.5</v>
      </c>
      <c r="C772" s="2">
        <f t="shared" si="66"/>
        <v>42.986062356202012</v>
      </c>
      <c r="D772" s="2">
        <f t="shared" si="68"/>
        <v>42.764597056159907</v>
      </c>
      <c r="E772" s="2">
        <f t="shared" si="67"/>
        <v>0.22146530004210518</v>
      </c>
      <c r="F772" s="2">
        <f t="shared" si="71"/>
        <v>0.42137462676843457</v>
      </c>
      <c r="G772" s="2">
        <f t="shared" si="69"/>
        <v>-0.19990932672632938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6">
        <f>TITRES_STAT!D776</f>
        <v>44.46</v>
      </c>
      <c r="C773" s="2">
        <f t="shared" si="66"/>
        <v>42.749745070632471</v>
      </c>
      <c r="D773" s="2">
        <f t="shared" si="68"/>
        <v>42.890182459407328</v>
      </c>
      <c r="E773" s="2">
        <f t="shared" si="67"/>
        <v>-0.14043738877485623</v>
      </c>
      <c r="F773" s="2">
        <f t="shared" si="71"/>
        <v>0.30901222365977643</v>
      </c>
      <c r="G773" s="2">
        <f t="shared" si="69"/>
        <v>-0.44944961243463266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6">
        <f>TITRES_STAT!D777</f>
        <v>44.46</v>
      </c>
      <c r="C774" s="2">
        <f t="shared" si="66"/>
        <v>42.740553521304392</v>
      </c>
      <c r="D774" s="2">
        <f t="shared" si="68"/>
        <v>43.006465240191972</v>
      </c>
      <c r="E774" s="2">
        <f t="shared" si="67"/>
        <v>-0.2659117188875797</v>
      </c>
      <c r="F774" s="2">
        <f t="shared" si="71"/>
        <v>0.19402743515030521</v>
      </c>
      <c r="G774" s="2">
        <f t="shared" si="69"/>
        <v>-0.45993915403788488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6">
        <f>TITRES_STAT!D778</f>
        <v>44.46</v>
      </c>
      <c r="C775" s="2">
        <f t="shared" si="66"/>
        <v>43.011237594949868</v>
      </c>
      <c r="D775" s="2">
        <f t="shared" si="68"/>
        <v>43.114134481659235</v>
      </c>
      <c r="E775" s="2">
        <f t="shared" si="67"/>
        <v>-0.1028968867093667</v>
      </c>
      <c r="F775" s="2">
        <f t="shared" si="71"/>
        <v>0.13464257077837083</v>
      </c>
      <c r="G775" s="2">
        <f t="shared" si="69"/>
        <v>-0.23753945748773753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6">
        <f>TITRES_STAT!D779</f>
        <v>44.46</v>
      </c>
      <c r="C776" s="2">
        <f t="shared" si="66"/>
        <v>43.240277964957578</v>
      </c>
      <c r="D776" s="2">
        <f t="shared" si="68"/>
        <v>43.213828223758554</v>
      </c>
      <c r="E776" s="2">
        <f t="shared" si="67"/>
        <v>2.6449741199023435E-2</v>
      </c>
      <c r="F776" s="2">
        <f t="shared" si="71"/>
        <v>0.11300400486250137</v>
      </c>
      <c r="G776" s="2">
        <f t="shared" si="69"/>
        <v>-8.6554263663477932E-2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6">
        <f>TITRES_STAT!D780</f>
        <v>44.5</v>
      </c>
      <c r="C777" s="2">
        <f t="shared" si="66"/>
        <v>43.434081354964107</v>
      </c>
      <c r="D777" s="2">
        <f t="shared" si="68"/>
        <v>43.309100207183846</v>
      </c>
      <c r="E777" s="2">
        <f t="shared" si="67"/>
        <v>0.12498114778026093</v>
      </c>
      <c r="F777" s="2">
        <f t="shared" si="71"/>
        <v>0.11539943344605329</v>
      </c>
      <c r="G777" s="2">
        <f t="shared" si="69"/>
        <v>9.5817143342076389E-3</v>
      </c>
      <c r="H777" s="2" t="str">
        <f t="shared" si="70"/>
        <v>Sell</v>
      </c>
    </row>
    <row r="778" spans="1:8" ht="13.5" x14ac:dyDescent="0.25">
      <c r="A778" s="3">
        <f>TITRES_STAT!B781</f>
        <v>43439</v>
      </c>
      <c r="B778" s="6">
        <f>TITRES_STAT!D781</f>
        <v>44.4</v>
      </c>
      <c r="C778" s="2">
        <f t="shared" si="66"/>
        <v>43.598068838815784</v>
      </c>
      <c r="D778" s="2">
        <f t="shared" si="68"/>
        <v>43.389907599244303</v>
      </c>
      <c r="E778" s="2">
        <f t="shared" si="67"/>
        <v>0.20816123957148136</v>
      </c>
      <c r="F778" s="2">
        <f t="shared" si="71"/>
        <v>0.13395179467113891</v>
      </c>
      <c r="G778" s="2">
        <f t="shared" si="69"/>
        <v>7.4209444900342453E-2</v>
      </c>
      <c r="H778" s="2" t="str">
        <f t="shared" si="70"/>
        <v>Sell</v>
      </c>
    </row>
    <row r="779" spans="1:8" ht="13.5" x14ac:dyDescent="0.25">
      <c r="A779" s="3">
        <f>TITRES_STAT!B782</f>
        <v>43440</v>
      </c>
      <c r="B779" s="6">
        <f>TITRES_STAT!D782</f>
        <v>44.5</v>
      </c>
      <c r="C779" s="2">
        <f t="shared" si="66"/>
        <v>43.736827478997974</v>
      </c>
      <c r="D779" s="2">
        <f t="shared" si="68"/>
        <v>43.47213666596695</v>
      </c>
      <c r="E779" s="2">
        <f t="shared" si="67"/>
        <v>0.26469081303102371</v>
      </c>
      <c r="F779" s="2">
        <f t="shared" si="71"/>
        <v>0.16009959834311588</v>
      </c>
      <c r="G779" s="2">
        <f t="shared" si="69"/>
        <v>0.10459121468790783</v>
      </c>
      <c r="H779" s="2" t="str">
        <f t="shared" si="70"/>
        <v>Sell</v>
      </c>
    </row>
    <row r="780" spans="1:8" ht="13.5" x14ac:dyDescent="0.25">
      <c r="A780" s="3">
        <f>TITRES_STAT!B783</f>
        <v>43441</v>
      </c>
      <c r="B780" s="6">
        <f>TITRES_STAT!D783</f>
        <v>44.5</v>
      </c>
      <c r="C780" s="2">
        <f t="shared" si="66"/>
        <v>43.85270017453675</v>
      </c>
      <c r="D780" s="2">
        <f t="shared" si="68"/>
        <v>43.548274690710137</v>
      </c>
      <c r="E780" s="2">
        <f t="shared" si="67"/>
        <v>0.30442548382661272</v>
      </c>
      <c r="F780" s="2">
        <f t="shared" si="71"/>
        <v>0.18896477543981527</v>
      </c>
      <c r="G780" s="2">
        <f t="shared" si="69"/>
        <v>0.11546070838679745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6">
        <f>TITRES_STAT!D784</f>
        <v>44.6</v>
      </c>
      <c r="C781" s="2">
        <f t="shared" si="66"/>
        <v>43.944592455377247</v>
      </c>
      <c r="D781" s="2">
        <f t="shared" si="68"/>
        <v>43.626180269176054</v>
      </c>
      <c r="E781" s="2">
        <f t="shared" si="67"/>
        <v>0.31841218620119349</v>
      </c>
      <c r="F781" s="2">
        <f t="shared" si="71"/>
        <v>0.21485425759209092</v>
      </c>
      <c r="G781" s="2">
        <f t="shared" si="69"/>
        <v>0.10355792860910257</v>
      </c>
      <c r="H781" s="2" t="str">
        <f t="shared" si="70"/>
        <v>Sell</v>
      </c>
    </row>
    <row r="782" spans="1:8" ht="13.5" x14ac:dyDescent="0.25">
      <c r="A782" s="3">
        <f>TITRES_STAT!B785</f>
        <v>43445</v>
      </c>
      <c r="B782" s="6">
        <f>TITRES_STAT!D785</f>
        <v>44.6</v>
      </c>
      <c r="C782" s="2">
        <f t="shared" si="66"/>
        <v>44.030039769934596</v>
      </c>
      <c r="D782" s="2">
        <f t="shared" si="68"/>
        <v>43.698315064051904</v>
      </c>
      <c r="E782" s="2">
        <f t="shared" si="67"/>
        <v>0.33172470588269221</v>
      </c>
      <c r="F782" s="2">
        <f t="shared" si="71"/>
        <v>0.23822834725021119</v>
      </c>
      <c r="G782" s="2">
        <f t="shared" si="69"/>
        <v>9.3496358632481014E-2</v>
      </c>
      <c r="H782" s="2" t="str">
        <f t="shared" si="70"/>
        <v>Sell</v>
      </c>
    </row>
    <row r="783" spans="1:8" ht="13.5" x14ac:dyDescent="0.25">
      <c r="A783" s="3">
        <f>TITRES_STAT!B786</f>
        <v>43446</v>
      </c>
      <c r="B783" s="6">
        <f>TITRES_STAT!D786</f>
        <v>44.6</v>
      </c>
      <c r="C783" s="2">
        <f t="shared" ref="C783:C846" si="72">$C$4*B773+C782*(1-$C$4)</f>
        <v>44.096187497636969</v>
      </c>
      <c r="D783" s="2">
        <f t="shared" si="68"/>
        <v>43.7651065407888</v>
      </c>
      <c r="E783" s="2">
        <f t="shared" si="67"/>
        <v>0.33108095684816874</v>
      </c>
      <c r="F783" s="2">
        <f t="shared" si="71"/>
        <v>0.25679886916980271</v>
      </c>
      <c r="G783" s="2">
        <f t="shared" si="69"/>
        <v>7.4282087678366027E-2</v>
      </c>
      <c r="H783" s="2" t="str">
        <f t="shared" si="70"/>
        <v>Sell</v>
      </c>
    </row>
    <row r="784" spans="1:8" ht="13.5" x14ac:dyDescent="0.25">
      <c r="A784" s="3">
        <f>TITRES_STAT!B787</f>
        <v>43447</v>
      </c>
      <c r="B784" s="6">
        <f>TITRES_STAT!D787</f>
        <v>44.6</v>
      </c>
      <c r="C784" s="2">
        <f t="shared" si="72"/>
        <v>44.152158651846669</v>
      </c>
      <c r="D784" s="2">
        <f t="shared" si="68"/>
        <v>43.826950500730369</v>
      </c>
      <c r="E784" s="2">
        <f t="shared" si="67"/>
        <v>0.32520815111629986</v>
      </c>
      <c r="F784" s="2">
        <f t="shared" si="71"/>
        <v>0.27048072555910213</v>
      </c>
      <c r="G784" s="2">
        <f t="shared" si="69"/>
        <v>5.4727425557197729E-2</v>
      </c>
      <c r="H784" s="2" t="str">
        <f t="shared" si="70"/>
        <v>Sell</v>
      </c>
    </row>
    <row r="785" spans="1:8" ht="13.5" x14ac:dyDescent="0.25">
      <c r="A785" s="3">
        <f>TITRES_STAT!B788</f>
        <v>43448</v>
      </c>
      <c r="B785" s="6">
        <f>TITRES_STAT!D788</f>
        <v>44.58</v>
      </c>
      <c r="C785" s="2">
        <f t="shared" si="72"/>
        <v>44.19951885925488</v>
      </c>
      <c r="D785" s="2">
        <f t="shared" si="68"/>
        <v>43.88273194512071</v>
      </c>
      <c r="E785" s="2">
        <f t="shared" si="67"/>
        <v>0.31678691413416971</v>
      </c>
      <c r="F785" s="2">
        <f t="shared" si="71"/>
        <v>0.27974196327411566</v>
      </c>
      <c r="G785" s="2">
        <f t="shared" si="69"/>
        <v>3.7044950860054049E-2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6">
        <f>TITRES_STAT!D789</f>
        <v>44.58</v>
      </c>
      <c r="C786" s="2">
        <f t="shared" si="72"/>
        <v>44.239592880907978</v>
      </c>
      <c r="D786" s="2">
        <f t="shared" si="68"/>
        <v>43.934381430667322</v>
      </c>
      <c r="E786" s="2">
        <f t="shared" si="67"/>
        <v>0.30521145024065532</v>
      </c>
      <c r="F786" s="2">
        <f t="shared" si="71"/>
        <v>0.28483586066742361</v>
      </c>
      <c r="G786" s="2">
        <f t="shared" si="69"/>
        <v>2.0375589573231712E-2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6">
        <f>TITRES_STAT!D790</f>
        <v>44.58</v>
      </c>
      <c r="C787" s="2">
        <f t="shared" si="72"/>
        <v>44.27965551461444</v>
      </c>
      <c r="D787" s="2">
        <f t="shared" si="68"/>
        <v>43.982205028395668</v>
      </c>
      <c r="E787" s="2">
        <f t="shared" si="67"/>
        <v>0.29745048621877146</v>
      </c>
      <c r="F787" s="2">
        <f t="shared" si="71"/>
        <v>0.28735878577769319</v>
      </c>
      <c r="G787" s="2">
        <f t="shared" si="69"/>
        <v>1.0091700441078266E-2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6">
        <f>TITRES_STAT!D791</f>
        <v>44.58</v>
      </c>
      <c r="C788" s="2">
        <f t="shared" si="72"/>
        <v>44.298170050827608</v>
      </c>
      <c r="D788" s="2">
        <f t="shared" si="68"/>
        <v>44.026486137403396</v>
      </c>
      <c r="E788" s="2">
        <f t="shared" si="67"/>
        <v>0.27168391342421216</v>
      </c>
      <c r="F788" s="2">
        <f t="shared" si="71"/>
        <v>0.28422381130699703</v>
      </c>
      <c r="G788" s="2">
        <f t="shared" si="69"/>
        <v>-1.2539897882784867E-2</v>
      </c>
      <c r="H788" s="2" t="str">
        <f t="shared" si="70"/>
        <v>Hold</v>
      </c>
    </row>
    <row r="789" spans="1:8" ht="13.5" x14ac:dyDescent="0.25">
      <c r="A789" s="3">
        <f>TITRES_STAT!B792</f>
        <v>43454</v>
      </c>
      <c r="B789" s="6">
        <f>TITRES_STAT!D792</f>
        <v>44.58</v>
      </c>
      <c r="C789" s="2">
        <f t="shared" si="72"/>
        <v>44.329220812238745</v>
      </c>
      <c r="D789" s="2">
        <f t="shared" si="68"/>
        <v>44.067487164262403</v>
      </c>
      <c r="E789" s="2">
        <f t="shared" si="67"/>
        <v>0.26173364797634235</v>
      </c>
      <c r="F789" s="2">
        <f t="shared" si="71"/>
        <v>0.27972577864086612</v>
      </c>
      <c r="G789" s="2">
        <f t="shared" si="69"/>
        <v>-1.7992130664523764E-2</v>
      </c>
      <c r="H789" s="2" t="str">
        <f t="shared" si="70"/>
        <v>Hold</v>
      </c>
    </row>
    <row r="790" spans="1:8" ht="13.5" x14ac:dyDescent="0.25">
      <c r="A790" s="3">
        <f>TITRES_STAT!B793</f>
        <v>43455</v>
      </c>
      <c r="B790" s="6">
        <f>TITRES_STAT!D793</f>
        <v>44.58</v>
      </c>
      <c r="C790" s="2">
        <f t="shared" si="72"/>
        <v>44.355494533432783</v>
      </c>
      <c r="D790" s="2">
        <f t="shared" si="68"/>
        <v>44.105451078020742</v>
      </c>
      <c r="E790" s="2">
        <f t="shared" si="67"/>
        <v>0.25004345541204032</v>
      </c>
      <c r="F790" s="2">
        <f t="shared" si="71"/>
        <v>0.27378931399510098</v>
      </c>
      <c r="G790" s="2">
        <f t="shared" si="69"/>
        <v>-2.3745858583060664E-2</v>
      </c>
      <c r="H790" s="2" t="str">
        <f t="shared" si="70"/>
        <v>Hold</v>
      </c>
    </row>
    <row r="791" spans="1:8" ht="13.5" x14ac:dyDescent="0.25">
      <c r="A791" s="3">
        <f>TITRES_STAT!B794</f>
        <v>43458</v>
      </c>
      <c r="B791" s="6">
        <f>TITRES_STAT!D794</f>
        <v>44.58</v>
      </c>
      <c r="C791" s="2">
        <f t="shared" si="72"/>
        <v>44.393110759058501</v>
      </c>
      <c r="D791" s="2">
        <f t="shared" si="68"/>
        <v>44.140602850019206</v>
      </c>
      <c r="E791" s="2">
        <f t="shared" si="67"/>
        <v>0.25250790903929499</v>
      </c>
      <c r="F791" s="2">
        <f t="shared" si="71"/>
        <v>0.26953303300393983</v>
      </c>
      <c r="G791" s="2">
        <f t="shared" si="69"/>
        <v>-1.7025123964644839E-2</v>
      </c>
      <c r="H791" s="2" t="str">
        <f t="shared" si="70"/>
        <v>Hold</v>
      </c>
    </row>
    <row r="792" spans="1:8" ht="13.5" x14ac:dyDescent="0.25">
      <c r="A792" s="3">
        <f>TITRES_STAT!B795</f>
        <v>43459</v>
      </c>
      <c r="B792" s="6">
        <f>TITRES_STAT!D795</f>
        <v>44.58</v>
      </c>
      <c r="C792" s="2">
        <f t="shared" si="72"/>
        <v>44.424939873049496</v>
      </c>
      <c r="D792" s="2">
        <f t="shared" si="68"/>
        <v>44.173150787054816</v>
      </c>
      <c r="E792" s="2">
        <f t="shared" si="67"/>
        <v>0.25178908599468031</v>
      </c>
      <c r="F792" s="2">
        <f t="shared" si="71"/>
        <v>0.26598424360208794</v>
      </c>
      <c r="G792" s="2">
        <f t="shared" si="69"/>
        <v>-1.4195157607407638E-2</v>
      </c>
      <c r="H792" s="2" t="str">
        <f t="shared" si="70"/>
        <v>Hold</v>
      </c>
    </row>
    <row r="793" spans="1:8" ht="13.5" x14ac:dyDescent="0.25">
      <c r="A793" s="3">
        <f>TITRES_STAT!B796</f>
        <v>43460</v>
      </c>
      <c r="B793" s="6">
        <f>TITRES_STAT!D796</f>
        <v>42.58</v>
      </c>
      <c r="C793" s="2">
        <f t="shared" si="72"/>
        <v>44.451872200272646</v>
      </c>
      <c r="D793" s="2">
        <f t="shared" si="68"/>
        <v>44.055139617643349</v>
      </c>
      <c r="E793" s="2">
        <f t="shared" si="67"/>
        <v>0.39673258262929778</v>
      </c>
      <c r="F793" s="2">
        <f t="shared" si="71"/>
        <v>0.29213391140752992</v>
      </c>
      <c r="G793" s="2">
        <f t="shared" si="69"/>
        <v>0.10459867122176786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6">
        <f>TITRES_STAT!D797</f>
        <v>43.85</v>
      </c>
      <c r="C794" s="2">
        <f t="shared" si="72"/>
        <v>44.474661092538398</v>
      </c>
      <c r="D794" s="2">
        <f t="shared" si="68"/>
        <v>44.039944090410508</v>
      </c>
      <c r="E794" s="2">
        <f t="shared" si="67"/>
        <v>0.43471700212788988</v>
      </c>
      <c r="F794" s="2">
        <f t="shared" si="71"/>
        <v>0.32065052955160195</v>
      </c>
      <c r="G794" s="2">
        <f t="shared" si="69"/>
        <v>0.11406647257628794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6">
        <f>TITRES_STAT!D798</f>
        <v>44</v>
      </c>
      <c r="C795" s="2">
        <f t="shared" si="72"/>
        <v>44.490867078301726</v>
      </c>
      <c r="D795" s="2">
        <f t="shared" si="68"/>
        <v>44.036985268898619</v>
      </c>
      <c r="E795" s="2">
        <f t="shared" si="67"/>
        <v>0.45388180940310718</v>
      </c>
      <c r="F795" s="2">
        <f t="shared" si="71"/>
        <v>0.34729678552190302</v>
      </c>
      <c r="G795" s="2">
        <f t="shared" si="69"/>
        <v>0.10658502388120417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6">
        <f>TITRES_STAT!D799</f>
        <v>44</v>
      </c>
      <c r="C796" s="2">
        <f t="shared" si="72"/>
        <v>44.504579835486076</v>
      </c>
      <c r="D796" s="2">
        <f t="shared" si="68"/>
        <v>44.034245619350571</v>
      </c>
      <c r="E796" s="2">
        <f t="shared" ref="E796:E859" si="73">C796-D796</f>
        <v>0.4703342161355053</v>
      </c>
      <c r="F796" s="2">
        <f t="shared" si="71"/>
        <v>0.37190427164462347</v>
      </c>
      <c r="G796" s="2">
        <f t="shared" si="69"/>
        <v>9.8429944490881827E-2</v>
      </c>
      <c r="H796" s="2" t="str">
        <f t="shared" si="70"/>
        <v>Sell</v>
      </c>
    </row>
    <row r="797" spans="1:8" ht="13.5" x14ac:dyDescent="0.25">
      <c r="A797" s="3">
        <f>TITRES_STAT!B800</f>
        <v>43467</v>
      </c>
      <c r="B797" s="6">
        <f>TITRES_STAT!D800</f>
        <v>44</v>
      </c>
      <c r="C797" s="2">
        <f t="shared" si="72"/>
        <v>44.516182937718987</v>
      </c>
      <c r="D797" s="2">
        <f t="shared" ref="D797:D860" si="74">$D$4*B797+(1-$D$4)*D796</f>
        <v>44.031708906806088</v>
      </c>
      <c r="E797" s="2">
        <f t="shared" si="73"/>
        <v>0.48447403091289942</v>
      </c>
      <c r="F797" s="2">
        <f t="shared" si="71"/>
        <v>0.39441822349827871</v>
      </c>
      <c r="G797" s="2">
        <f t="shared" si="69"/>
        <v>9.0055807414620714E-2</v>
      </c>
      <c r="H797" s="2" t="str">
        <f t="shared" si="70"/>
        <v>Sell</v>
      </c>
    </row>
    <row r="798" spans="1:8" ht="13.5" x14ac:dyDescent="0.25">
      <c r="A798" s="3">
        <f>TITRES_STAT!B801</f>
        <v>43468</v>
      </c>
      <c r="B798" s="6">
        <f>TITRES_STAT!D801</f>
        <v>44</v>
      </c>
      <c r="C798" s="2">
        <f t="shared" si="72"/>
        <v>44.52600094730068</v>
      </c>
      <c r="D798" s="2">
        <f t="shared" si="74"/>
        <v>44.029360098894529</v>
      </c>
      <c r="E798" s="2">
        <f t="shared" si="73"/>
        <v>0.49664084840615175</v>
      </c>
      <c r="F798" s="2">
        <f t="shared" si="71"/>
        <v>0.41486274847985338</v>
      </c>
      <c r="G798" s="2">
        <f t="shared" si="69"/>
        <v>8.1778099926298364E-2</v>
      </c>
      <c r="H798" s="2" t="str">
        <f t="shared" si="70"/>
        <v>Sell</v>
      </c>
    </row>
    <row r="799" spans="1:8" ht="13.5" x14ac:dyDescent="0.25">
      <c r="A799" s="3">
        <f>TITRES_STAT!B802</f>
        <v>43469</v>
      </c>
      <c r="B799" s="6">
        <f>TITRES_STAT!D802</f>
        <v>44</v>
      </c>
      <c r="C799" s="2">
        <f t="shared" si="72"/>
        <v>44.534308493869808</v>
      </c>
      <c r="D799" s="2">
        <f t="shared" si="74"/>
        <v>44.027185276754196</v>
      </c>
      <c r="E799" s="2">
        <f t="shared" si="73"/>
        <v>0.50712321711561259</v>
      </c>
      <c r="F799" s="2">
        <f t="shared" si="71"/>
        <v>0.43331484220700522</v>
      </c>
      <c r="G799" s="2">
        <f t="shared" si="69"/>
        <v>7.3808374908607366E-2</v>
      </c>
      <c r="H799" s="2" t="str">
        <f t="shared" si="70"/>
        <v>Sell</v>
      </c>
    </row>
    <row r="800" spans="1:8" ht="13.5" x14ac:dyDescent="0.25">
      <c r="A800" s="3">
        <f>TITRES_STAT!B803</f>
        <v>43472</v>
      </c>
      <c r="B800" s="6">
        <f>TITRES_STAT!D803</f>
        <v>44</v>
      </c>
      <c r="C800" s="2">
        <f t="shared" si="72"/>
        <v>44.541337956351377</v>
      </c>
      <c r="D800" s="2">
        <f t="shared" si="74"/>
        <v>44.025171552550184</v>
      </c>
      <c r="E800" s="2">
        <f t="shared" si="73"/>
        <v>0.5161664038011935</v>
      </c>
      <c r="F800" s="2">
        <f t="shared" si="71"/>
        <v>0.44988515452584288</v>
      </c>
      <c r="G800" s="2">
        <f t="shared" si="69"/>
        <v>6.6281249275350618E-2</v>
      </c>
      <c r="H800" s="2" t="str">
        <f t="shared" si="70"/>
        <v>Sell</v>
      </c>
    </row>
    <row r="801" spans="1:8" ht="13.5" x14ac:dyDescent="0.25">
      <c r="A801" s="3">
        <f>TITRES_STAT!B804</f>
        <v>43473</v>
      </c>
      <c r="B801" s="6">
        <f>TITRES_STAT!D804</f>
        <v>44</v>
      </c>
      <c r="C801" s="2">
        <f t="shared" si="72"/>
        <v>44.54728596306655</v>
      </c>
      <c r="D801" s="2">
        <f t="shared" si="74"/>
        <v>44.023306993102025</v>
      </c>
      <c r="E801" s="2">
        <f t="shared" si="73"/>
        <v>0.52397896996452431</v>
      </c>
      <c r="F801" s="2">
        <f t="shared" si="71"/>
        <v>0.46470391761357921</v>
      </c>
      <c r="G801" s="2">
        <f t="shared" si="69"/>
        <v>5.9275052350945101E-2</v>
      </c>
      <c r="H801" s="2" t="str">
        <f t="shared" si="70"/>
        <v>Sell</v>
      </c>
    </row>
    <row r="802" spans="1:8" ht="13.5" x14ac:dyDescent="0.25">
      <c r="A802" s="3">
        <f>TITRES_STAT!B805</f>
        <v>43474</v>
      </c>
      <c r="B802" s="6">
        <f>TITRES_STAT!D805</f>
        <v>44</v>
      </c>
      <c r="C802" s="2">
        <f t="shared" si="72"/>
        <v>44.552318891825543</v>
      </c>
      <c r="D802" s="2">
        <f t="shared" si="74"/>
        <v>44.02158054916854</v>
      </c>
      <c r="E802" s="2">
        <f t="shared" si="73"/>
        <v>0.5307383426570027</v>
      </c>
      <c r="F802" s="2">
        <f t="shared" si="71"/>
        <v>0.47791080262226393</v>
      </c>
      <c r="G802" s="2">
        <f t="shared" si="69"/>
        <v>5.2827540034738774E-2</v>
      </c>
      <c r="H802" s="2" t="str">
        <f t="shared" si="70"/>
        <v>Sell</v>
      </c>
    </row>
    <row r="803" spans="1:8" ht="13.5" x14ac:dyDescent="0.25">
      <c r="A803" s="3">
        <f>TITRES_STAT!B806</f>
        <v>43475</v>
      </c>
      <c r="B803" s="6">
        <f>TITRES_STAT!D806</f>
        <v>44</v>
      </c>
      <c r="C803" s="2">
        <f t="shared" si="72"/>
        <v>44.248885216160076</v>
      </c>
      <c r="D803" s="2">
        <f t="shared" si="74"/>
        <v>44.019981989970873</v>
      </c>
      <c r="E803" s="2">
        <f t="shared" si="73"/>
        <v>0.22890322618920322</v>
      </c>
      <c r="F803" s="2">
        <f t="shared" si="71"/>
        <v>0.42810928733565179</v>
      </c>
      <c r="G803" s="2">
        <f t="shared" si="69"/>
        <v>-0.19920606114644857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6">
        <f>TITRES_STAT!D807</f>
        <v>44</v>
      </c>
      <c r="C804" s="2">
        <f t="shared" si="72"/>
        <v>44.187518259827755</v>
      </c>
      <c r="D804" s="2">
        <f t="shared" si="74"/>
        <v>44.018501842565627</v>
      </c>
      <c r="E804" s="2">
        <f t="shared" si="73"/>
        <v>0.16901641726212802</v>
      </c>
      <c r="F804" s="2">
        <f t="shared" si="71"/>
        <v>0.37629071332094705</v>
      </c>
      <c r="G804" s="2">
        <f t="shared" ref="G804:G867" si="75">E804-F804</f>
        <v>-0.20727429605881903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6">
        <f>TITRES_STAT!D808</f>
        <v>44</v>
      </c>
      <c r="C805" s="2">
        <f t="shared" si="72"/>
        <v>44.158669296777333</v>
      </c>
      <c r="D805" s="2">
        <f t="shared" si="74"/>
        <v>44.017131335708918</v>
      </c>
      <c r="E805" s="2">
        <f t="shared" si="73"/>
        <v>0.14153796106841554</v>
      </c>
      <c r="F805" s="2">
        <f t="shared" ref="F805:F868" si="77">(E805*(2/(10)))+((1-(2/10))*F804)</f>
        <v>0.32934016287044077</v>
      </c>
      <c r="G805" s="2">
        <f t="shared" si="75"/>
        <v>-0.18780220180202523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6">
        <f>TITRES_STAT!D809</f>
        <v>44</v>
      </c>
      <c r="C806" s="2">
        <f t="shared" si="72"/>
        <v>44.134258635734668</v>
      </c>
      <c r="D806" s="2">
        <f t="shared" si="74"/>
        <v>44.015862347878631</v>
      </c>
      <c r="E806" s="2">
        <f t="shared" si="73"/>
        <v>0.11839628785603651</v>
      </c>
      <c r="F806" s="2">
        <f t="shared" si="77"/>
        <v>0.28715138786755995</v>
      </c>
      <c r="G806" s="2">
        <f t="shared" si="75"/>
        <v>-0.16875510001152344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6">
        <f>TITRES_STAT!D810</f>
        <v>44</v>
      </c>
      <c r="C807" s="2">
        <f t="shared" si="72"/>
        <v>44.113603461006264</v>
      </c>
      <c r="D807" s="2">
        <f t="shared" si="74"/>
        <v>44.014687359146883</v>
      </c>
      <c r="E807" s="2">
        <f t="shared" si="73"/>
        <v>9.891610185938049E-2</v>
      </c>
      <c r="F807" s="2">
        <f t="shared" si="77"/>
        <v>0.24950433066592406</v>
      </c>
      <c r="G807" s="2">
        <f t="shared" si="75"/>
        <v>-0.15058822880654357</v>
      </c>
      <c r="H807" s="2" t="str">
        <f t="shared" si="76"/>
        <v>Hold</v>
      </c>
    </row>
    <row r="808" spans="1:8" ht="13.5" x14ac:dyDescent="0.25">
      <c r="A808" s="3">
        <f>TITRES_STAT!B811</f>
        <v>43483</v>
      </c>
      <c r="B808" s="6">
        <f>TITRES_STAT!D811</f>
        <v>42.11</v>
      </c>
      <c r="C808" s="2">
        <f t="shared" si="72"/>
        <v>44.096126005466843</v>
      </c>
      <c r="D808" s="2">
        <f t="shared" si="74"/>
        <v>43.873599406617487</v>
      </c>
      <c r="E808" s="2">
        <f t="shared" si="73"/>
        <v>0.22252659884935611</v>
      </c>
      <c r="F808" s="2">
        <f t="shared" si="77"/>
        <v>0.24410878430261046</v>
      </c>
      <c r="G808" s="2">
        <f t="shared" si="75"/>
        <v>-2.1582185453254354E-2</v>
      </c>
      <c r="H808" s="2" t="str">
        <f t="shared" si="76"/>
        <v>Hold</v>
      </c>
    </row>
    <row r="809" spans="1:8" ht="13.5" x14ac:dyDescent="0.25">
      <c r="A809" s="3">
        <f>TITRES_STAT!B812</f>
        <v>43486</v>
      </c>
      <c r="B809" s="6">
        <f>TITRES_STAT!D812</f>
        <v>42.11</v>
      </c>
      <c r="C809" s="2">
        <f t="shared" si="72"/>
        <v>44.08133738924117</v>
      </c>
      <c r="D809" s="2">
        <f t="shared" si="74"/>
        <v>43.742962413534713</v>
      </c>
      <c r="E809" s="2">
        <f t="shared" si="73"/>
        <v>0.3383749757064578</v>
      </c>
      <c r="F809" s="2">
        <f t="shared" si="77"/>
        <v>0.26296202258337992</v>
      </c>
      <c r="G809" s="2">
        <f t="shared" si="75"/>
        <v>7.5412953123077886E-2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6">
        <f>TITRES_STAT!D813</f>
        <v>42.11</v>
      </c>
      <c r="C810" s="2">
        <f t="shared" si="72"/>
        <v>44.068823944742533</v>
      </c>
      <c r="D810" s="2">
        <f t="shared" si="74"/>
        <v>43.622002234754362</v>
      </c>
      <c r="E810" s="2">
        <f t="shared" si="73"/>
        <v>0.44682170998817128</v>
      </c>
      <c r="F810" s="2">
        <f t="shared" si="77"/>
        <v>0.29973396006433822</v>
      </c>
      <c r="G810" s="2">
        <f t="shared" si="75"/>
        <v>0.14708774992383306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6">
        <f>TITRES_STAT!D814</f>
        <v>42.11</v>
      </c>
      <c r="C811" s="2">
        <f t="shared" si="72"/>
        <v>44.058235645551378</v>
      </c>
      <c r="D811" s="2">
        <f t="shared" si="74"/>
        <v>43.510002069217002</v>
      </c>
      <c r="E811" s="2">
        <f t="shared" si="73"/>
        <v>0.54823357633437553</v>
      </c>
      <c r="F811" s="2">
        <f t="shared" si="77"/>
        <v>0.34943388331834568</v>
      </c>
      <c r="G811" s="2">
        <f t="shared" si="75"/>
        <v>0.19879969301602984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6">
        <f>TITRES_STAT!D815</f>
        <v>42.11</v>
      </c>
      <c r="C812" s="2">
        <f t="shared" si="72"/>
        <v>44.049276315466557</v>
      </c>
      <c r="D812" s="2">
        <f t="shared" si="74"/>
        <v>43.406298212237964</v>
      </c>
      <c r="E812" s="2">
        <f t="shared" si="73"/>
        <v>0.64297810322859306</v>
      </c>
      <c r="F812" s="2">
        <f t="shared" si="77"/>
        <v>0.40814272730039519</v>
      </c>
      <c r="G812" s="2">
        <f t="shared" si="75"/>
        <v>0.23483537592819786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6">
        <f>TITRES_STAT!D816</f>
        <v>42.11</v>
      </c>
      <c r="C813" s="2">
        <f t="shared" si="72"/>
        <v>44.041695343856318</v>
      </c>
      <c r="D813" s="2">
        <f t="shared" si="74"/>
        <v>43.310276122442559</v>
      </c>
      <c r="E813" s="2">
        <f t="shared" si="73"/>
        <v>0.73141922141375915</v>
      </c>
      <c r="F813" s="2">
        <f t="shared" si="77"/>
        <v>0.47279802612306798</v>
      </c>
      <c r="G813" s="2">
        <f t="shared" si="75"/>
        <v>0.25862119529069116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6">
        <f>TITRES_STAT!D817</f>
        <v>42.11</v>
      </c>
      <c r="C814" s="2">
        <f t="shared" si="72"/>
        <v>44.035280675570732</v>
      </c>
      <c r="D814" s="2">
        <f t="shared" si="74"/>
        <v>43.221366780039403</v>
      </c>
      <c r="E814" s="2">
        <f t="shared" si="73"/>
        <v>0.81391389553132854</v>
      </c>
      <c r="F814" s="2">
        <f t="shared" si="77"/>
        <v>0.54102120000472009</v>
      </c>
      <c r="G814" s="2">
        <f t="shared" si="75"/>
        <v>0.27289269552660844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6">
        <f>TITRES_STAT!D818</f>
        <v>42.11</v>
      </c>
      <c r="C815" s="2">
        <f t="shared" si="72"/>
        <v>44.029852879329084</v>
      </c>
      <c r="D815" s="2">
        <f t="shared" si="74"/>
        <v>43.1390433148513</v>
      </c>
      <c r="E815" s="2">
        <f t="shared" si="73"/>
        <v>0.89080956447778448</v>
      </c>
      <c r="F815" s="2">
        <f t="shared" si="77"/>
        <v>0.61097887289933306</v>
      </c>
      <c r="G815" s="2">
        <f t="shared" si="75"/>
        <v>0.27983069157845142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6">
        <f>TITRES_STAT!D819</f>
        <v>42.11</v>
      </c>
      <c r="C816" s="2">
        <f t="shared" si="72"/>
        <v>44.025260128663078</v>
      </c>
      <c r="D816" s="2">
        <f t="shared" si="74"/>
        <v>43.062817884121571</v>
      </c>
      <c r="E816" s="2">
        <f t="shared" si="73"/>
        <v>0.9624422445415064</v>
      </c>
      <c r="F816" s="2">
        <f t="shared" si="77"/>
        <v>0.68127154722776773</v>
      </c>
      <c r="G816" s="2">
        <f t="shared" si="75"/>
        <v>0.28117069731373867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6">
        <f>TITRES_STAT!D820</f>
        <v>42.11</v>
      </c>
      <c r="C817" s="2">
        <f t="shared" si="72"/>
        <v>44.021373955022611</v>
      </c>
      <c r="D817" s="2">
        <f t="shared" si="74"/>
        <v>42.992238781594047</v>
      </c>
      <c r="E817" s="2">
        <f t="shared" si="73"/>
        <v>1.0291351734285641</v>
      </c>
      <c r="F817" s="2">
        <f t="shared" si="77"/>
        <v>0.75084427246792707</v>
      </c>
      <c r="G817" s="2">
        <f t="shared" si="75"/>
        <v>0.27829090096063702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6">
        <f>TITRES_STAT!D821</f>
        <v>42.11</v>
      </c>
      <c r="C818" s="2">
        <f t="shared" si="72"/>
        <v>43.727316423480673</v>
      </c>
      <c r="D818" s="2">
        <f t="shared" si="74"/>
        <v>42.926887760735227</v>
      </c>
      <c r="E818" s="2">
        <f t="shared" si="73"/>
        <v>0.80042866274544622</v>
      </c>
      <c r="F818" s="2">
        <f t="shared" si="77"/>
        <v>0.76076115052343085</v>
      </c>
      <c r="G818" s="2">
        <f t="shared" si="75"/>
        <v>3.9667512222015366E-2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6">
        <f>TITRES_STAT!D822</f>
        <v>42.11</v>
      </c>
      <c r="C819" s="2">
        <f t="shared" si="72"/>
        <v>43.478498512175953</v>
      </c>
      <c r="D819" s="2">
        <f t="shared" si="74"/>
        <v>42.866377556236323</v>
      </c>
      <c r="E819" s="2">
        <f t="shared" si="73"/>
        <v>0.61212095593963056</v>
      </c>
      <c r="F819" s="2">
        <f t="shared" si="77"/>
        <v>0.73103311160667084</v>
      </c>
      <c r="G819" s="2">
        <f t="shared" si="75"/>
        <v>-0.11891215566704028</v>
      </c>
      <c r="H819" s="2" t="str">
        <f t="shared" si="76"/>
        <v>Hold</v>
      </c>
    </row>
    <row r="820" spans="1:8" ht="13.5" x14ac:dyDescent="0.25">
      <c r="A820" s="3">
        <f>TITRES_STAT!B823</f>
        <v>43501</v>
      </c>
      <c r="B820" s="6">
        <f>TITRES_STAT!D823</f>
        <v>42.11</v>
      </c>
      <c r="C820" s="2">
        <f t="shared" si="72"/>
        <v>43.267960279533497</v>
      </c>
      <c r="D820" s="2">
        <f t="shared" si="74"/>
        <v>42.810349589107709</v>
      </c>
      <c r="E820" s="2">
        <f t="shared" si="73"/>
        <v>0.45761069042578839</v>
      </c>
      <c r="F820" s="2">
        <f t="shared" si="77"/>
        <v>0.67634862737049439</v>
      </c>
      <c r="G820" s="2">
        <f t="shared" si="75"/>
        <v>-0.218737936944706</v>
      </c>
      <c r="H820" s="2" t="str">
        <f t="shared" si="76"/>
        <v>Hold</v>
      </c>
    </row>
    <row r="821" spans="1:8" ht="13.5" x14ac:dyDescent="0.25">
      <c r="A821" s="3">
        <f>TITRES_STAT!B824</f>
        <v>43502</v>
      </c>
      <c r="B821" s="6">
        <f>TITRES_STAT!D824</f>
        <v>42.11</v>
      </c>
      <c r="C821" s="2">
        <f t="shared" si="72"/>
        <v>43.089812544220649</v>
      </c>
      <c r="D821" s="2">
        <f t="shared" si="74"/>
        <v>42.758471841766394</v>
      </c>
      <c r="E821" s="2">
        <f t="shared" si="73"/>
        <v>0.33134070245425562</v>
      </c>
      <c r="F821" s="2">
        <f t="shared" si="77"/>
        <v>0.60734704238724668</v>
      </c>
      <c r="G821" s="2">
        <f t="shared" si="75"/>
        <v>-0.27600633993299106</v>
      </c>
      <c r="H821" s="2" t="str">
        <f t="shared" si="76"/>
        <v>Hold</v>
      </c>
    </row>
    <row r="822" spans="1:8" ht="13.5" x14ac:dyDescent="0.25">
      <c r="A822" s="3">
        <f>TITRES_STAT!B825</f>
        <v>43503</v>
      </c>
      <c r="B822" s="6">
        <f>TITRES_STAT!D825</f>
        <v>42.11</v>
      </c>
      <c r="C822" s="2">
        <f t="shared" si="72"/>
        <v>42.939072152802083</v>
      </c>
      <c r="D822" s="2">
        <f t="shared" si="74"/>
        <v>42.710436890524441</v>
      </c>
      <c r="E822" s="2">
        <f t="shared" si="73"/>
        <v>0.22863526227764197</v>
      </c>
      <c r="F822" s="2">
        <f t="shared" si="77"/>
        <v>0.53160468636532576</v>
      </c>
      <c r="G822" s="2">
        <f t="shared" si="75"/>
        <v>-0.30296942408768379</v>
      </c>
      <c r="H822" s="2" t="str">
        <f t="shared" si="76"/>
        <v>Hold</v>
      </c>
    </row>
    <row r="823" spans="1:8" ht="13.5" x14ac:dyDescent="0.25">
      <c r="A823" s="3">
        <f>TITRES_STAT!B826</f>
        <v>43504</v>
      </c>
      <c r="B823" s="6">
        <f>TITRES_STAT!D826</f>
        <v>42.11</v>
      </c>
      <c r="C823" s="2">
        <f t="shared" si="72"/>
        <v>42.811522590832531</v>
      </c>
      <c r="D823" s="2">
        <f t="shared" si="74"/>
        <v>42.665960083818931</v>
      </c>
      <c r="E823" s="2">
        <f t="shared" si="73"/>
        <v>0.14556250701360085</v>
      </c>
      <c r="F823" s="2">
        <f t="shared" si="77"/>
        <v>0.45439625049498078</v>
      </c>
      <c r="G823" s="2">
        <f t="shared" si="75"/>
        <v>-0.30883374348137993</v>
      </c>
      <c r="H823" s="2" t="str">
        <f t="shared" si="76"/>
        <v>Hold</v>
      </c>
    </row>
    <row r="824" spans="1:8" ht="13.5" x14ac:dyDescent="0.25">
      <c r="A824" s="3">
        <f>TITRES_STAT!B827</f>
        <v>43507</v>
      </c>
      <c r="B824" s="6">
        <f>TITRES_STAT!D827</f>
        <v>42.11</v>
      </c>
      <c r="C824" s="2">
        <f t="shared" si="72"/>
        <v>42.703596038396753</v>
      </c>
      <c r="D824" s="2">
        <f t="shared" si="74"/>
        <v>42.624777855387897</v>
      </c>
      <c r="E824" s="2">
        <f t="shared" si="73"/>
        <v>7.8818183008856124E-2</v>
      </c>
      <c r="F824" s="2">
        <f t="shared" si="77"/>
        <v>0.37928063699775588</v>
      </c>
      <c r="G824" s="2">
        <f t="shared" si="75"/>
        <v>-0.30046245398889976</v>
      </c>
      <c r="H824" s="2" t="str">
        <f t="shared" si="76"/>
        <v>Hold</v>
      </c>
    </row>
    <row r="825" spans="1:8" ht="13.5" x14ac:dyDescent="0.25">
      <c r="A825" s="3">
        <f>TITRES_STAT!B828</f>
        <v>43508</v>
      </c>
      <c r="B825" s="6">
        <f>TITRES_STAT!D828</f>
        <v>42.11</v>
      </c>
      <c r="C825" s="2">
        <f t="shared" si="72"/>
        <v>42.612273570951096</v>
      </c>
      <c r="D825" s="2">
        <f t="shared" si="74"/>
        <v>42.5866461623962</v>
      </c>
      <c r="E825" s="2">
        <f t="shared" si="73"/>
        <v>2.5627408554896647E-2</v>
      </c>
      <c r="F825" s="2">
        <f t="shared" si="77"/>
        <v>0.30854999130918404</v>
      </c>
      <c r="G825" s="2">
        <f t="shared" si="75"/>
        <v>-0.28292258275428739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6">
        <f>TITRES_STAT!D829</f>
        <v>42.11</v>
      </c>
      <c r="C826" s="2">
        <f t="shared" si="72"/>
        <v>42.535000713881693</v>
      </c>
      <c r="D826" s="2">
        <f t="shared" si="74"/>
        <v>42.551339039255737</v>
      </c>
      <c r="E826" s="2">
        <f t="shared" si="73"/>
        <v>-1.633832537404345E-2</v>
      </c>
      <c r="F826" s="2">
        <f t="shared" si="77"/>
        <v>0.24357232797253855</v>
      </c>
      <c r="G826" s="2">
        <f t="shared" si="75"/>
        <v>-0.25991065334658203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6">
        <f>TITRES_STAT!D830</f>
        <v>42.11</v>
      </c>
      <c r="C827" s="2">
        <f t="shared" si="72"/>
        <v>42.469615988669126</v>
      </c>
      <c r="D827" s="2">
        <f t="shared" si="74"/>
        <v>42.518647258570127</v>
      </c>
      <c r="E827" s="2">
        <f t="shared" si="73"/>
        <v>-4.9031269901000485E-2</v>
      </c>
      <c r="F827" s="2">
        <f t="shared" si="77"/>
        <v>0.18505160839783075</v>
      </c>
      <c r="G827" s="2">
        <f t="shared" si="75"/>
        <v>-0.23408287829883123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6">
        <f>TITRES_STAT!D831</f>
        <v>42.11</v>
      </c>
      <c r="C828" s="2">
        <f t="shared" si="72"/>
        <v>42.414290451950798</v>
      </c>
      <c r="D828" s="2">
        <f t="shared" si="74"/>
        <v>42.488377091268639</v>
      </c>
      <c r="E828" s="2">
        <f t="shared" si="73"/>
        <v>-7.4086639317840763E-2</v>
      </c>
      <c r="F828" s="2">
        <f t="shared" si="77"/>
        <v>0.13322395885469646</v>
      </c>
      <c r="G828" s="2">
        <f t="shared" si="75"/>
        <v>-0.20731059817253722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6">
        <f>TITRES_STAT!D832</f>
        <v>42.11</v>
      </c>
      <c r="C829" s="2">
        <f t="shared" si="72"/>
        <v>42.367476536266061</v>
      </c>
      <c r="D829" s="2">
        <f t="shared" si="74"/>
        <v>42.460349158582076</v>
      </c>
      <c r="E829" s="2">
        <f t="shared" si="73"/>
        <v>-9.2872622316015452E-2</v>
      </c>
      <c r="F829" s="2">
        <f t="shared" si="77"/>
        <v>8.8004642620554074E-2</v>
      </c>
      <c r="G829" s="2">
        <f t="shared" si="75"/>
        <v>-0.18087726493656953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6">
        <f>TITRES_STAT!D833</f>
        <v>42.11</v>
      </c>
      <c r="C830" s="2">
        <f t="shared" si="72"/>
        <v>42.327864761455899</v>
      </c>
      <c r="D830" s="2">
        <f t="shared" si="74"/>
        <v>42.434397369057478</v>
      </c>
      <c r="E830" s="2">
        <f t="shared" si="73"/>
        <v>-0.10653260760157934</v>
      </c>
      <c r="F830" s="2">
        <f t="shared" si="77"/>
        <v>4.9097192576127394E-2</v>
      </c>
      <c r="G830" s="2">
        <f t="shared" si="75"/>
        <v>-0.15562980017770672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6">
        <f>TITRES_STAT!D834</f>
        <v>42.11</v>
      </c>
      <c r="C831" s="2">
        <f t="shared" si="72"/>
        <v>42.294347105847301</v>
      </c>
      <c r="D831" s="2">
        <f t="shared" si="74"/>
        <v>42.410367934312482</v>
      </c>
      <c r="E831" s="2">
        <f t="shared" si="73"/>
        <v>-0.11602082846518158</v>
      </c>
      <c r="F831" s="2">
        <f t="shared" si="77"/>
        <v>1.6073588367865602E-2</v>
      </c>
      <c r="G831" s="2">
        <f t="shared" si="75"/>
        <v>-0.13209441683304718</v>
      </c>
      <c r="H831" s="2" t="str">
        <f t="shared" si="76"/>
        <v>Hold</v>
      </c>
    </row>
    <row r="832" spans="1:8" ht="13.5" x14ac:dyDescent="0.25">
      <c r="A832" s="3">
        <f>TITRES_STAT!B835</f>
        <v>43517</v>
      </c>
      <c r="B832" s="6">
        <f>TITRES_STAT!D835</f>
        <v>42.11</v>
      </c>
      <c r="C832" s="2">
        <f t="shared" si="72"/>
        <v>42.26598601264002</v>
      </c>
      <c r="D832" s="2">
        <f t="shared" si="74"/>
        <v>42.388118457696741</v>
      </c>
      <c r="E832" s="2">
        <f t="shared" si="73"/>
        <v>-0.12213244505672094</v>
      </c>
      <c r="F832" s="2">
        <f t="shared" si="77"/>
        <v>-1.1567618317051706E-2</v>
      </c>
      <c r="G832" s="2">
        <f t="shared" si="75"/>
        <v>-0.11056482673966923</v>
      </c>
      <c r="H832" s="2" t="str">
        <f t="shared" si="76"/>
        <v>Hold</v>
      </c>
    </row>
    <row r="833" spans="1:8" ht="13.5" x14ac:dyDescent="0.25">
      <c r="A833" s="3">
        <f>TITRES_STAT!B836</f>
        <v>43518</v>
      </c>
      <c r="B833" s="6">
        <f>TITRES_STAT!D836</f>
        <v>42.11</v>
      </c>
      <c r="C833" s="2">
        <f t="shared" si="72"/>
        <v>42.241988164541553</v>
      </c>
      <c r="D833" s="2">
        <f t="shared" si="74"/>
        <v>42.367517090459948</v>
      </c>
      <c r="E833" s="2">
        <f t="shared" si="73"/>
        <v>-0.12552892591839537</v>
      </c>
      <c r="F833" s="2">
        <f t="shared" si="77"/>
        <v>-3.4359879837320445E-2</v>
      </c>
      <c r="G833" s="2">
        <f t="shared" si="75"/>
        <v>-9.1169046081074928E-2</v>
      </c>
      <c r="H833" s="2" t="str">
        <f t="shared" si="76"/>
        <v>Hold</v>
      </c>
    </row>
    <row r="834" spans="1:8" ht="13.5" x14ac:dyDescent="0.25">
      <c r="A834" s="3">
        <f>TITRES_STAT!B837</f>
        <v>43521</v>
      </c>
      <c r="B834" s="6">
        <f>TITRES_STAT!D837</f>
        <v>42.11</v>
      </c>
      <c r="C834" s="2">
        <f t="shared" si="72"/>
        <v>42.22168229307362</v>
      </c>
      <c r="D834" s="2">
        <f t="shared" si="74"/>
        <v>42.348441750425877</v>
      </c>
      <c r="E834" s="2">
        <f t="shared" si="73"/>
        <v>-0.12675945735225724</v>
      </c>
      <c r="F834" s="2">
        <f t="shared" si="77"/>
        <v>-5.2839795340307805E-2</v>
      </c>
      <c r="G834" s="2">
        <f t="shared" si="75"/>
        <v>-7.3919662011949439E-2</v>
      </c>
      <c r="H834" s="2" t="str">
        <f t="shared" si="76"/>
        <v>Hold</v>
      </c>
    </row>
    <row r="835" spans="1:8" ht="13.5" x14ac:dyDescent="0.25">
      <c r="A835" s="3">
        <f>TITRES_STAT!B838</f>
        <v>43522</v>
      </c>
      <c r="B835" s="6">
        <f>TITRES_STAT!D838</f>
        <v>42.11</v>
      </c>
      <c r="C835" s="2">
        <f t="shared" si="72"/>
        <v>42.204500401831524</v>
      </c>
      <c r="D835" s="2">
        <f t="shared" si="74"/>
        <v>42.330779398542482</v>
      </c>
      <c r="E835" s="2">
        <f t="shared" si="73"/>
        <v>-0.12627899671095832</v>
      </c>
      <c r="F835" s="2">
        <f t="shared" si="77"/>
        <v>-6.752763561443792E-2</v>
      </c>
      <c r="G835" s="2">
        <f t="shared" si="75"/>
        <v>-5.8751361096520405E-2</v>
      </c>
      <c r="H835" s="2" t="str">
        <f t="shared" si="76"/>
        <v>Hold</v>
      </c>
    </row>
    <row r="836" spans="1:8" ht="13.5" x14ac:dyDescent="0.25">
      <c r="A836" s="3">
        <f>TITRES_STAT!B839</f>
        <v>43523</v>
      </c>
      <c r="B836" s="6">
        <f>TITRES_STAT!D839</f>
        <v>42.11</v>
      </c>
      <c r="C836" s="2">
        <f t="shared" si="72"/>
        <v>42.189961878472829</v>
      </c>
      <c r="D836" s="2">
        <f t="shared" si="74"/>
        <v>42.314425369020817</v>
      </c>
      <c r="E836" s="2">
        <f t="shared" si="73"/>
        <v>-0.12446349054798844</v>
      </c>
      <c r="F836" s="2">
        <f t="shared" si="77"/>
        <v>-7.8914806601148024E-2</v>
      </c>
      <c r="G836" s="2">
        <f t="shared" si="75"/>
        <v>-4.5548683946840418E-2</v>
      </c>
      <c r="H836" s="2" t="str">
        <f t="shared" si="76"/>
        <v>Hold</v>
      </c>
    </row>
    <row r="837" spans="1:8" ht="13.5" x14ac:dyDescent="0.25">
      <c r="A837" s="3">
        <f>TITRES_STAT!B840</f>
        <v>43524</v>
      </c>
      <c r="B837" s="6">
        <f>TITRES_STAT!D840</f>
        <v>42.11</v>
      </c>
      <c r="C837" s="2">
        <f t="shared" si="72"/>
        <v>42.177660051015472</v>
      </c>
      <c r="D837" s="2">
        <f t="shared" si="74"/>
        <v>42.299282749093351</v>
      </c>
      <c r="E837" s="2">
        <f t="shared" si="73"/>
        <v>-0.12162269807787851</v>
      </c>
      <c r="F837" s="2">
        <f t="shared" si="77"/>
        <v>-8.7456384896494127E-2</v>
      </c>
      <c r="G837" s="2">
        <f t="shared" si="75"/>
        <v>-3.4166313181384383E-2</v>
      </c>
      <c r="H837" s="2" t="str">
        <f t="shared" si="76"/>
        <v>Hold</v>
      </c>
    </row>
    <row r="838" spans="1:8" ht="13.5" x14ac:dyDescent="0.25">
      <c r="A838" s="3">
        <f>TITRES_STAT!B841</f>
        <v>43525</v>
      </c>
      <c r="B838" s="6">
        <f>TITRES_STAT!D841</f>
        <v>42.11</v>
      </c>
      <c r="C838" s="2">
        <f t="shared" si="72"/>
        <v>42.167250812397704</v>
      </c>
      <c r="D838" s="2">
        <f t="shared" si="74"/>
        <v>42.285261804716065</v>
      </c>
      <c r="E838" s="2">
        <f t="shared" si="73"/>
        <v>-0.11801099231836076</v>
      </c>
      <c r="F838" s="2">
        <f t="shared" si="77"/>
        <v>-9.3567306380867465E-2</v>
      </c>
      <c r="G838" s="2">
        <f t="shared" si="75"/>
        <v>-2.4443685937493298E-2</v>
      </c>
      <c r="H838" s="2" t="str">
        <f t="shared" si="76"/>
        <v>Hold</v>
      </c>
    </row>
    <row r="839" spans="1:8" ht="13.5" x14ac:dyDescent="0.25">
      <c r="A839" s="3">
        <f>TITRES_STAT!B842</f>
        <v>43528</v>
      </c>
      <c r="B839" s="6">
        <f>TITRES_STAT!D842</f>
        <v>42.11</v>
      </c>
      <c r="C839" s="2">
        <f t="shared" si="72"/>
        <v>42.158442995105752</v>
      </c>
      <c r="D839" s="2">
        <f t="shared" si="74"/>
        <v>42.272279448811169</v>
      </c>
      <c r="E839" s="2">
        <f t="shared" si="73"/>
        <v>-0.11383645370541728</v>
      </c>
      <c r="F839" s="2">
        <f t="shared" si="77"/>
        <v>-9.7621135845777432E-2</v>
      </c>
      <c r="G839" s="2">
        <f t="shared" si="75"/>
        <v>-1.6215317859639852E-2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6">
        <f>TITRES_STAT!D843</f>
        <v>42.11</v>
      </c>
      <c r="C840" s="2">
        <f t="shared" si="72"/>
        <v>42.15099022662794</v>
      </c>
      <c r="D840" s="2">
        <f t="shared" si="74"/>
        <v>42.260258748899233</v>
      </c>
      <c r="E840" s="2">
        <f t="shared" si="73"/>
        <v>-0.10926852227129302</v>
      </c>
      <c r="F840" s="2">
        <f t="shared" si="77"/>
        <v>-9.995061313088055E-2</v>
      </c>
      <c r="G840" s="2">
        <f t="shared" si="75"/>
        <v>-9.3179091404124725E-3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6">
        <f>TITRES_STAT!D844</f>
        <v>42.11</v>
      </c>
      <c r="C841" s="2">
        <f t="shared" si="72"/>
        <v>42.144684037915951</v>
      </c>
      <c r="D841" s="2">
        <f t="shared" si="74"/>
        <v>42.249128471202994</v>
      </c>
      <c r="E841" s="2">
        <f t="shared" si="73"/>
        <v>-0.10444443328704267</v>
      </c>
      <c r="F841" s="2">
        <f t="shared" si="77"/>
        <v>-0.10084937716211298</v>
      </c>
      <c r="G841" s="2">
        <f t="shared" si="75"/>
        <v>-3.5950561249296908E-3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6">
        <f>TITRES_STAT!D845</f>
        <v>42.11</v>
      </c>
      <c r="C842" s="2">
        <f t="shared" si="72"/>
        <v>42.139348032082729</v>
      </c>
      <c r="D842" s="2">
        <f t="shared" si="74"/>
        <v>42.238822658521293</v>
      </c>
      <c r="E842" s="2">
        <f t="shared" si="73"/>
        <v>-9.9474626438563973E-2</v>
      </c>
      <c r="F842" s="2">
        <f t="shared" si="77"/>
        <v>-0.10057442701740318</v>
      </c>
      <c r="G842" s="2">
        <f t="shared" si="75"/>
        <v>1.0998005788392107E-3</v>
      </c>
      <c r="H842" s="2" t="str">
        <f t="shared" si="76"/>
        <v>Sell</v>
      </c>
    </row>
    <row r="843" spans="1:8" ht="13.5" x14ac:dyDescent="0.25">
      <c r="A843" s="3">
        <f>TITRES_STAT!B846</f>
        <v>43532</v>
      </c>
      <c r="B843" s="6">
        <f>TITRES_STAT!D846</f>
        <v>42.11</v>
      </c>
      <c r="C843" s="2">
        <f t="shared" si="72"/>
        <v>42.134832950223846</v>
      </c>
      <c r="D843" s="2">
        <f t="shared" si="74"/>
        <v>42.229280239371569</v>
      </c>
      <c r="E843" s="2">
        <f t="shared" si="73"/>
        <v>-9.4447289147723268E-2</v>
      </c>
      <c r="F843" s="2">
        <f t="shared" si="77"/>
        <v>-9.9348999443467201E-2</v>
      </c>
      <c r="G843" s="2">
        <f t="shared" si="75"/>
        <v>4.9017102957439329E-3</v>
      </c>
      <c r="H843" s="2" t="str">
        <f t="shared" si="76"/>
        <v>Sell</v>
      </c>
    </row>
    <row r="844" spans="1:8" ht="13.5" x14ac:dyDescent="0.25">
      <c r="A844" s="3">
        <f>TITRES_STAT!B847</f>
        <v>43535</v>
      </c>
      <c r="B844" s="6">
        <f>TITRES_STAT!D847</f>
        <v>42.11</v>
      </c>
      <c r="C844" s="2">
        <f t="shared" si="72"/>
        <v>42.131012496343253</v>
      </c>
      <c r="D844" s="2">
        <f t="shared" si="74"/>
        <v>42.220444666084788</v>
      </c>
      <c r="E844" s="2">
        <f t="shared" si="73"/>
        <v>-8.9432169741535006E-2</v>
      </c>
      <c r="F844" s="2">
        <f t="shared" si="77"/>
        <v>-9.7365633503080778E-2</v>
      </c>
      <c r="G844" s="2">
        <f t="shared" si="75"/>
        <v>7.9334637615457726E-3</v>
      </c>
      <c r="H844" s="2" t="str">
        <f t="shared" si="76"/>
        <v>Sell</v>
      </c>
    </row>
    <row r="845" spans="1:8" ht="13.5" x14ac:dyDescent="0.25">
      <c r="A845" s="3">
        <f>TITRES_STAT!B848</f>
        <v>43536</v>
      </c>
      <c r="B845" s="6">
        <f>TITRES_STAT!D848</f>
        <v>42.11</v>
      </c>
      <c r="C845" s="2">
        <f t="shared" si="72"/>
        <v>42.127779804598134</v>
      </c>
      <c r="D845" s="2">
        <f t="shared" si="74"/>
        <v>42.212263579708136</v>
      </c>
      <c r="E845" s="2">
        <f t="shared" si="73"/>
        <v>-8.4483775110001602E-2</v>
      </c>
      <c r="F845" s="2">
        <f t="shared" si="77"/>
        <v>-9.478926182446494E-2</v>
      </c>
      <c r="G845" s="2">
        <f t="shared" si="75"/>
        <v>1.0305486714463338E-2</v>
      </c>
      <c r="H845" s="2" t="str">
        <f t="shared" si="76"/>
        <v>Sell</v>
      </c>
    </row>
    <row r="846" spans="1:8" ht="13.5" x14ac:dyDescent="0.25">
      <c r="A846" s="3">
        <f>TITRES_STAT!B849</f>
        <v>43537</v>
      </c>
      <c r="B846" s="6">
        <f>TITRES_STAT!D849</f>
        <v>42.11</v>
      </c>
      <c r="C846" s="2">
        <f t="shared" si="72"/>
        <v>42.125044450044577</v>
      </c>
      <c r="D846" s="2">
        <f t="shared" si="74"/>
        <v>42.204688499729755</v>
      </c>
      <c r="E846" s="2">
        <f t="shared" si="73"/>
        <v>-7.9644049685178686E-2</v>
      </c>
      <c r="F846" s="2">
        <f t="shared" si="77"/>
        <v>-9.1760219396607695E-2</v>
      </c>
      <c r="G846" s="2">
        <f t="shared" si="75"/>
        <v>1.2116169711429009E-2</v>
      </c>
      <c r="H846" s="2" t="str">
        <f t="shared" si="76"/>
        <v>Sell</v>
      </c>
    </row>
    <row r="847" spans="1:8" ht="13.5" x14ac:dyDescent="0.25">
      <c r="A847" s="3">
        <f>TITRES_STAT!B850</f>
        <v>43538</v>
      </c>
      <c r="B847" s="6">
        <f>TITRES_STAT!D850</f>
        <v>42.11</v>
      </c>
      <c r="C847" s="2">
        <f t="shared" ref="C847:C910" si="78">$C$4*B837+C846*(1-$C$4)</f>
        <v>42.122729919268487</v>
      </c>
      <c r="D847" s="2">
        <f t="shared" si="74"/>
        <v>42.197674536786813</v>
      </c>
      <c r="E847" s="2">
        <f t="shared" si="73"/>
        <v>-7.4944617518326595E-2</v>
      </c>
      <c r="F847" s="2">
        <f t="shared" si="77"/>
        <v>-8.8397099020951483E-2</v>
      </c>
      <c r="G847" s="2">
        <f t="shared" si="75"/>
        <v>1.3452481502624888E-2</v>
      </c>
      <c r="H847" s="2" t="str">
        <f t="shared" si="76"/>
        <v>Sell</v>
      </c>
    </row>
    <row r="848" spans="1:8" ht="13.5" x14ac:dyDescent="0.25">
      <c r="A848" s="3">
        <f>TITRES_STAT!B851</f>
        <v>43539</v>
      </c>
      <c r="B848" s="6">
        <f>TITRES_STAT!D851</f>
        <v>42.11</v>
      </c>
      <c r="C848" s="2">
        <f t="shared" si="78"/>
        <v>42.12077147015026</v>
      </c>
      <c r="D848" s="2">
        <f t="shared" si="74"/>
        <v>42.191180126654459</v>
      </c>
      <c r="E848" s="2">
        <f t="shared" si="73"/>
        <v>-7.040865650419903E-2</v>
      </c>
      <c r="F848" s="2">
        <f t="shared" si="77"/>
        <v>-8.4799410517600995E-2</v>
      </c>
      <c r="G848" s="2">
        <f t="shared" si="75"/>
        <v>1.4390754013401966E-2</v>
      </c>
      <c r="H848" s="2" t="str">
        <f t="shared" si="76"/>
        <v>Sell</v>
      </c>
    </row>
    <row r="849" spans="1:8" ht="13.5" x14ac:dyDescent="0.25">
      <c r="A849" s="3">
        <f>TITRES_STAT!B852</f>
        <v>43542</v>
      </c>
      <c r="B849" s="6">
        <f>TITRES_STAT!D852</f>
        <v>42.11</v>
      </c>
      <c r="C849" s="2">
        <f t="shared" si="78"/>
        <v>42.119114320896372</v>
      </c>
      <c r="D849" s="2">
        <f t="shared" si="74"/>
        <v>42.185166783939316</v>
      </c>
      <c r="E849" s="2">
        <f t="shared" si="73"/>
        <v>-6.6052463042943543E-2</v>
      </c>
      <c r="F849" s="2">
        <f t="shared" si="77"/>
        <v>-8.1050021022669505E-2</v>
      </c>
      <c r="G849" s="2">
        <f t="shared" si="75"/>
        <v>1.4997557979725962E-2</v>
      </c>
      <c r="H849" s="2" t="str">
        <f t="shared" si="76"/>
        <v>Sell</v>
      </c>
    </row>
    <row r="850" spans="1:8" ht="13.5" x14ac:dyDescent="0.25">
      <c r="A850" s="3">
        <f>TITRES_STAT!B853</f>
        <v>43543</v>
      </c>
      <c r="B850" s="6">
        <f>TITRES_STAT!D853</f>
        <v>42.11</v>
      </c>
      <c r="C850" s="2">
        <f t="shared" si="78"/>
        <v>42.117712117681542</v>
      </c>
      <c r="D850" s="2">
        <f t="shared" si="74"/>
        <v>42.179598874017884</v>
      </c>
      <c r="E850" s="2">
        <f t="shared" si="73"/>
        <v>-6.188675633634233E-2</v>
      </c>
      <c r="F850" s="2">
        <f t="shared" si="77"/>
        <v>-7.7217368085404067E-2</v>
      </c>
      <c r="G850" s="2">
        <f t="shared" si="75"/>
        <v>1.5330611749061737E-2</v>
      </c>
      <c r="H850" s="2" t="str">
        <f t="shared" si="76"/>
        <v>Sell</v>
      </c>
    </row>
    <row r="851" spans="1:8" ht="13.5" x14ac:dyDescent="0.25">
      <c r="A851" s="3">
        <f>TITRES_STAT!B854</f>
        <v>43545</v>
      </c>
      <c r="B851" s="6">
        <f>TITRES_STAT!D854</f>
        <v>42.11</v>
      </c>
      <c r="C851" s="2">
        <f t="shared" si="78"/>
        <v>42.116525638038226</v>
      </c>
      <c r="D851" s="2">
        <f t="shared" si="74"/>
        <v>42.174443401868409</v>
      </c>
      <c r="E851" s="2">
        <f t="shared" si="73"/>
        <v>-5.7917763830182878E-2</v>
      </c>
      <c r="F851" s="2">
        <f t="shared" si="77"/>
        <v>-7.3357447234359829E-2</v>
      </c>
      <c r="G851" s="2">
        <f t="shared" si="75"/>
        <v>1.5439683404176952E-2</v>
      </c>
      <c r="H851" s="2" t="str">
        <f t="shared" si="76"/>
        <v>Sell</v>
      </c>
    </row>
    <row r="852" spans="1:8" ht="13.5" x14ac:dyDescent="0.25">
      <c r="A852" s="3">
        <f>TITRES_STAT!B855</f>
        <v>43546</v>
      </c>
      <c r="B852" s="6">
        <f>TITRES_STAT!D855</f>
        <v>42.11</v>
      </c>
      <c r="C852" s="2">
        <f t="shared" si="78"/>
        <v>42.115521693724652</v>
      </c>
      <c r="D852" s="2">
        <f t="shared" si="74"/>
        <v>42.169669816544825</v>
      </c>
      <c r="E852" s="2">
        <f t="shared" si="73"/>
        <v>-5.4148122820173228E-2</v>
      </c>
      <c r="F852" s="2">
        <f t="shared" si="77"/>
        <v>-6.9515582351522512E-2</v>
      </c>
      <c r="G852" s="2">
        <f t="shared" si="75"/>
        <v>1.5367459531349284E-2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6">
        <f>TITRES_STAT!D856</f>
        <v>42.11</v>
      </c>
      <c r="C853" s="2">
        <f t="shared" si="78"/>
        <v>42.114672202382394</v>
      </c>
      <c r="D853" s="2">
        <f t="shared" si="74"/>
        <v>42.165249830134094</v>
      </c>
      <c r="E853" s="2">
        <f t="shared" si="73"/>
        <v>-5.0577627751700049E-2</v>
      </c>
      <c r="F853" s="2">
        <f t="shared" si="77"/>
        <v>-6.5727991431558025E-2</v>
      </c>
      <c r="G853" s="2">
        <f t="shared" si="75"/>
        <v>1.5150363679857975E-2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6">
        <f>TITRES_STAT!D857</f>
        <v>42.11</v>
      </c>
      <c r="C854" s="2">
        <f t="shared" si="78"/>
        <v>42.113953402015873</v>
      </c>
      <c r="D854" s="2">
        <f t="shared" si="74"/>
        <v>42.161157250124162</v>
      </c>
      <c r="E854" s="2">
        <f t="shared" si="73"/>
        <v>-4.7203848108289037E-2</v>
      </c>
      <c r="F854" s="2">
        <f t="shared" si="77"/>
        <v>-6.2023162766904234E-2</v>
      </c>
      <c r="G854" s="2">
        <f t="shared" si="75"/>
        <v>1.4819314658615197E-2</v>
      </c>
      <c r="H854" s="2" t="str">
        <f t="shared" si="76"/>
        <v>Sell</v>
      </c>
    </row>
    <row r="855" spans="1:8" ht="13.5" x14ac:dyDescent="0.25">
      <c r="A855" s="3">
        <f>TITRES_STAT!B858</f>
        <v>43551</v>
      </c>
      <c r="B855" s="6">
        <f>TITRES_STAT!D858</f>
        <v>42.11</v>
      </c>
      <c r="C855" s="2">
        <f t="shared" si="78"/>
        <v>42.113345186321119</v>
      </c>
      <c r="D855" s="2">
        <f t="shared" si="74"/>
        <v>42.157367824189038</v>
      </c>
      <c r="E855" s="2">
        <f t="shared" si="73"/>
        <v>-4.402263786791849E-2</v>
      </c>
      <c r="F855" s="2">
        <f t="shared" si="77"/>
        <v>-5.8423057787107088E-2</v>
      </c>
      <c r="G855" s="2">
        <f t="shared" si="75"/>
        <v>1.4400419919188598E-2</v>
      </c>
      <c r="H855" s="2" t="str">
        <f t="shared" si="76"/>
        <v>Sell</v>
      </c>
    </row>
    <row r="856" spans="1:8" ht="13.5" x14ac:dyDescent="0.25">
      <c r="A856" s="3">
        <f>TITRES_STAT!B859</f>
        <v>43552</v>
      </c>
      <c r="B856" s="6">
        <f>TITRES_STAT!D859</f>
        <v>42.11</v>
      </c>
      <c r="C856" s="2">
        <f t="shared" si="78"/>
        <v>42.112830542271716</v>
      </c>
      <c r="D856" s="2">
        <f t="shared" si="74"/>
        <v>42.153859096471329</v>
      </c>
      <c r="E856" s="2">
        <f t="shared" si="73"/>
        <v>-4.1028554199613154E-2</v>
      </c>
      <c r="F856" s="2">
        <f t="shared" si="77"/>
        <v>-5.4944157069608306E-2</v>
      </c>
      <c r="G856" s="2">
        <f t="shared" si="75"/>
        <v>1.3915602869995151E-2</v>
      </c>
      <c r="H856" s="2" t="str">
        <f t="shared" si="76"/>
        <v>Sell</v>
      </c>
    </row>
    <row r="857" spans="1:8" ht="13.5" x14ac:dyDescent="0.25">
      <c r="A857" s="3">
        <f>TITRES_STAT!B860</f>
        <v>43553</v>
      </c>
      <c r="B857" s="6">
        <f>TITRES_STAT!D860</f>
        <v>42.11</v>
      </c>
      <c r="C857" s="2">
        <f t="shared" si="78"/>
        <v>42.112395074229916</v>
      </c>
      <c r="D857" s="2">
        <f t="shared" si="74"/>
        <v>42.150610274510491</v>
      </c>
      <c r="E857" s="2">
        <f t="shared" si="73"/>
        <v>-3.8215200280575345E-2</v>
      </c>
      <c r="F857" s="2">
        <f t="shared" si="77"/>
        <v>-5.1598365711801715E-2</v>
      </c>
      <c r="G857" s="2">
        <f t="shared" si="75"/>
        <v>1.338316543122637E-2</v>
      </c>
      <c r="H857" s="2" t="str">
        <f t="shared" si="76"/>
        <v>Sell</v>
      </c>
    </row>
    <row r="858" spans="1:8" ht="13.5" x14ac:dyDescent="0.25">
      <c r="A858" s="3">
        <f>TITRES_STAT!B861</f>
        <v>43556</v>
      </c>
      <c r="B858" s="6">
        <f>TITRES_STAT!D861</f>
        <v>42.11</v>
      </c>
      <c r="C858" s="2">
        <f t="shared" si="78"/>
        <v>42.112026601271467</v>
      </c>
      <c r="D858" s="2">
        <f t="shared" si="74"/>
        <v>42.147602106028231</v>
      </c>
      <c r="E858" s="2">
        <f t="shared" si="73"/>
        <v>-3.5575504756764076E-2</v>
      </c>
      <c r="F858" s="2">
        <f t="shared" si="77"/>
        <v>-4.839379352079419E-2</v>
      </c>
      <c r="G858" s="2">
        <f t="shared" si="75"/>
        <v>1.2818288764030114E-2</v>
      </c>
      <c r="H858" s="2" t="str">
        <f t="shared" si="76"/>
        <v>Sell</v>
      </c>
    </row>
    <row r="859" spans="1:8" ht="13.5" x14ac:dyDescent="0.25">
      <c r="A859" s="3">
        <f>TITRES_STAT!B862</f>
        <v>43557</v>
      </c>
      <c r="B859" s="6">
        <f>TITRES_STAT!D862</f>
        <v>42.11</v>
      </c>
      <c r="C859" s="2">
        <f t="shared" si="78"/>
        <v>42.11171481646047</v>
      </c>
      <c r="D859" s="2">
        <f t="shared" si="74"/>
        <v>42.144816764840954</v>
      </c>
      <c r="E859" s="2">
        <f t="shared" si="73"/>
        <v>-3.3101948380483748E-2</v>
      </c>
      <c r="F859" s="2">
        <f t="shared" si="77"/>
        <v>-4.5335424492732104E-2</v>
      </c>
      <c r="G859" s="2">
        <f t="shared" si="75"/>
        <v>1.2233476112248357E-2</v>
      </c>
      <c r="H859" s="2" t="str">
        <f t="shared" si="76"/>
        <v>Sell</v>
      </c>
    </row>
    <row r="860" spans="1:8" ht="13.5" x14ac:dyDescent="0.25">
      <c r="A860" s="3">
        <f>TITRES_STAT!B863</f>
        <v>43558</v>
      </c>
      <c r="B860" s="6">
        <f>TITRES_STAT!D863</f>
        <v>42.11</v>
      </c>
      <c r="C860" s="2">
        <f t="shared" si="78"/>
        <v>42.111450998543475</v>
      </c>
      <c r="D860" s="2">
        <f t="shared" si="74"/>
        <v>42.142237745223106</v>
      </c>
      <c r="E860" s="2">
        <f t="shared" ref="E860:E923" si="79">C860-D860</f>
        <v>-3.0786746679630994E-2</v>
      </c>
      <c r="F860" s="2">
        <f t="shared" si="77"/>
        <v>-4.2425688930111879E-2</v>
      </c>
      <c r="G860" s="2">
        <f t="shared" si="75"/>
        <v>1.1638942250480885E-2</v>
      </c>
      <c r="H860" s="2" t="str">
        <f t="shared" si="76"/>
        <v>Sell</v>
      </c>
    </row>
    <row r="861" spans="1:8" ht="13.5" x14ac:dyDescent="0.25">
      <c r="A861" s="3">
        <f>TITRES_STAT!B864</f>
        <v>43559</v>
      </c>
      <c r="B861" s="6">
        <f>TITRES_STAT!D864</f>
        <v>42.11</v>
      </c>
      <c r="C861" s="2">
        <f t="shared" si="78"/>
        <v>42.111227767998322</v>
      </c>
      <c r="D861" s="2">
        <f t="shared" ref="D861:D924" si="80">$D$4*B861+(1-$D$4)*D860</f>
        <v>42.139849764095466</v>
      </c>
      <c r="E861" s="2">
        <f t="shared" si="79"/>
        <v>-2.8621996097143665E-2</v>
      </c>
      <c r="F861" s="2">
        <f t="shared" si="77"/>
        <v>-3.9664950363518234E-2</v>
      </c>
      <c r="G861" s="2">
        <f t="shared" si="75"/>
        <v>1.1042954266374569E-2</v>
      </c>
      <c r="H861" s="2" t="str">
        <f t="shared" si="76"/>
        <v>Sell</v>
      </c>
    </row>
    <row r="862" spans="1:8" ht="13.5" x14ac:dyDescent="0.25">
      <c r="A862" s="3">
        <f>TITRES_STAT!B865</f>
        <v>43560</v>
      </c>
      <c r="B862" s="6">
        <f>TITRES_STAT!D865</f>
        <v>42.11</v>
      </c>
      <c r="C862" s="2">
        <f t="shared" si="78"/>
        <v>42.111038880613961</v>
      </c>
      <c r="D862" s="2">
        <f t="shared" si="80"/>
        <v>42.137638670458763</v>
      </c>
      <c r="E862" s="2">
        <f t="shared" si="79"/>
        <v>-2.6599789844802046E-2</v>
      </c>
      <c r="F862" s="2">
        <f t="shared" si="77"/>
        <v>-3.7051918259775003E-2</v>
      </c>
      <c r="G862" s="2">
        <f t="shared" si="75"/>
        <v>1.0452128414972957E-2</v>
      </c>
      <c r="H862" s="2" t="str">
        <f t="shared" si="76"/>
        <v>Sell</v>
      </c>
    </row>
    <row r="863" spans="1:8" ht="13.5" x14ac:dyDescent="0.25">
      <c r="A863" s="3">
        <f>TITRES_STAT!B866</f>
        <v>43563</v>
      </c>
      <c r="B863" s="6">
        <f>TITRES_STAT!D866</f>
        <v>42.11</v>
      </c>
      <c r="C863" s="2">
        <f t="shared" si="78"/>
        <v>42.110879052827194</v>
      </c>
      <c r="D863" s="2">
        <f t="shared" si="80"/>
        <v>42.135591361535894</v>
      </c>
      <c r="E863" s="2">
        <f t="shared" si="79"/>
        <v>-2.4712308708700448E-2</v>
      </c>
      <c r="F863" s="2">
        <f t="shared" si="77"/>
        <v>-3.4583996349560095E-2</v>
      </c>
      <c r="G863" s="2">
        <f t="shared" si="75"/>
        <v>9.8716876408596471E-3</v>
      </c>
      <c r="H863" s="2" t="str">
        <f t="shared" si="76"/>
        <v>Sell</v>
      </c>
    </row>
    <row r="864" spans="1:8" ht="13.5" x14ac:dyDescent="0.25">
      <c r="A864" s="3">
        <f>TITRES_STAT!B867</f>
        <v>43565</v>
      </c>
      <c r="B864" s="6">
        <f>TITRES_STAT!D867</f>
        <v>42.11</v>
      </c>
      <c r="C864" s="2">
        <f t="shared" si="78"/>
        <v>42.110743813930704</v>
      </c>
      <c r="D864" s="2">
        <f t="shared" si="80"/>
        <v>42.133695705125831</v>
      </c>
      <c r="E864" s="2">
        <f t="shared" si="79"/>
        <v>-2.2951891195127416E-2</v>
      </c>
      <c r="F864" s="2">
        <f t="shared" si="77"/>
        <v>-3.2257575318673563E-2</v>
      </c>
      <c r="G864" s="2">
        <f t="shared" si="75"/>
        <v>9.3056841235461471E-3</v>
      </c>
      <c r="H864" s="2" t="str">
        <f t="shared" si="76"/>
        <v>Sell</v>
      </c>
    </row>
    <row r="865" spans="1:8" ht="13.5" x14ac:dyDescent="0.25">
      <c r="A865" s="3">
        <f>TITRES_STAT!B868</f>
        <v>43566</v>
      </c>
      <c r="B865" s="6">
        <f>TITRES_STAT!D868</f>
        <v>42.11</v>
      </c>
      <c r="C865" s="2">
        <f t="shared" si="78"/>
        <v>42.110629381018285</v>
      </c>
      <c r="D865" s="2">
        <f t="shared" si="80"/>
        <v>42.1319404677091</v>
      </c>
      <c r="E865" s="2">
        <f t="shared" si="79"/>
        <v>-2.1311086690815273E-2</v>
      </c>
      <c r="F865" s="2">
        <f t="shared" si="77"/>
        <v>-3.0068277593101909E-2</v>
      </c>
      <c r="G865" s="2">
        <f t="shared" si="75"/>
        <v>8.7571909022866358E-3</v>
      </c>
      <c r="H865" s="2" t="str">
        <f t="shared" si="76"/>
        <v>Sell</v>
      </c>
    </row>
    <row r="866" spans="1:8" ht="13.5" x14ac:dyDescent="0.25">
      <c r="A866" s="3">
        <f>TITRES_STAT!B869</f>
        <v>43567</v>
      </c>
      <c r="B866" s="6">
        <f>TITRES_STAT!D869</f>
        <v>42.11</v>
      </c>
      <c r="C866" s="2">
        <f t="shared" si="78"/>
        <v>42.110532553169314</v>
      </c>
      <c r="D866" s="2">
        <f t="shared" si="80"/>
        <v>42.130315247878798</v>
      </c>
      <c r="E866" s="2">
        <f t="shared" si="79"/>
        <v>-1.9782694709483906E-2</v>
      </c>
      <c r="F866" s="2">
        <f t="shared" si="77"/>
        <v>-2.8011161016378312E-2</v>
      </c>
      <c r="G866" s="2">
        <f t="shared" si="75"/>
        <v>8.228466306894406E-3</v>
      </c>
      <c r="H866" s="2" t="str">
        <f t="shared" si="76"/>
        <v>Sell</v>
      </c>
    </row>
    <row r="867" spans="1:8" ht="13.5" x14ac:dyDescent="0.25">
      <c r="A867" s="3">
        <f>TITRES_STAT!B870</f>
        <v>43570</v>
      </c>
      <c r="B867" s="6">
        <f>TITRES_STAT!D870</f>
        <v>42.11</v>
      </c>
      <c r="C867" s="2">
        <f t="shared" si="78"/>
        <v>42.110450621912499</v>
      </c>
      <c r="D867" s="2">
        <f t="shared" si="80"/>
        <v>42.128810414702592</v>
      </c>
      <c r="E867" s="2">
        <f t="shared" si="79"/>
        <v>-1.8359792790093366E-2</v>
      </c>
      <c r="F867" s="2">
        <f t="shared" si="77"/>
        <v>-2.6080887371121322E-2</v>
      </c>
      <c r="G867" s="2">
        <f t="shared" si="75"/>
        <v>7.7210945810279562E-3</v>
      </c>
      <c r="H867" s="2" t="str">
        <f t="shared" si="76"/>
        <v>Sell</v>
      </c>
    </row>
    <row r="868" spans="1:8" ht="13.5" x14ac:dyDescent="0.25">
      <c r="A868" s="3">
        <f>TITRES_STAT!B871</f>
        <v>43571</v>
      </c>
      <c r="B868" s="6">
        <f>TITRES_STAT!D871</f>
        <v>42.11</v>
      </c>
      <c r="C868" s="2">
        <f t="shared" si="78"/>
        <v>42.110381295464421</v>
      </c>
      <c r="D868" s="2">
        <f t="shared" si="80"/>
        <v>42.12741705065055</v>
      </c>
      <c r="E868" s="2">
        <f t="shared" si="79"/>
        <v>-1.7035755186128654E-2</v>
      </c>
      <c r="F868" s="2">
        <f t="shared" si="77"/>
        <v>-2.4271860934122789E-2</v>
      </c>
      <c r="G868" s="2">
        <f t="shared" ref="G868:G931" si="81">E868-F868</f>
        <v>7.236105747994135E-3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43572</v>
      </c>
      <c r="B869" s="6">
        <f>TITRES_STAT!D872</f>
        <v>42.11</v>
      </c>
      <c r="C869" s="2">
        <f t="shared" si="78"/>
        <v>42.110322634623742</v>
      </c>
      <c r="D869" s="2">
        <f t="shared" si="80"/>
        <v>42.126126898750506</v>
      </c>
      <c r="E869" s="2">
        <f t="shared" si="79"/>
        <v>-1.5804264126764167E-2</v>
      </c>
      <c r="F869" s="2">
        <f t="shared" ref="F869:F932" si="83">(E869*(2/(10)))+((1-(2/10))*F868)</f>
        <v>-2.2578341572651067E-2</v>
      </c>
      <c r="G869" s="2">
        <f t="shared" si="81"/>
        <v>6.7740774458869002E-3</v>
      </c>
      <c r="H869" s="2" t="str">
        <f t="shared" si="82"/>
        <v>Sell</v>
      </c>
    </row>
    <row r="870" spans="1:8" ht="13.5" x14ac:dyDescent="0.25">
      <c r="A870" s="3">
        <f>TITRES_STAT!B873</f>
        <v>43573</v>
      </c>
      <c r="B870" s="6">
        <f>TITRES_STAT!D873</f>
        <v>42.11</v>
      </c>
      <c r="C870" s="2">
        <f t="shared" si="78"/>
        <v>42.110272998527783</v>
      </c>
      <c r="D870" s="2">
        <f t="shared" si="80"/>
        <v>42.124932313657879</v>
      </c>
      <c r="E870" s="2">
        <f t="shared" si="79"/>
        <v>-1.4659315130096218E-2</v>
      </c>
      <c r="F870" s="2">
        <f t="shared" si="83"/>
        <v>-2.0994536284140101E-2</v>
      </c>
      <c r="G870" s="2">
        <f t="shared" si="81"/>
        <v>6.3352211540438838E-3</v>
      </c>
      <c r="H870" s="2" t="str">
        <f t="shared" si="82"/>
        <v>Sell</v>
      </c>
    </row>
    <row r="871" spans="1:8" ht="13.5" x14ac:dyDescent="0.25">
      <c r="A871" s="3">
        <f>TITRES_STAT!B874</f>
        <v>43574</v>
      </c>
      <c r="B871" s="6">
        <f>TITRES_STAT!D874</f>
        <v>42.11</v>
      </c>
      <c r="C871" s="2">
        <f t="shared" si="78"/>
        <v>42.110230998754275</v>
      </c>
      <c r="D871" s="2">
        <f t="shared" si="80"/>
        <v>42.12382621634989</v>
      </c>
      <c r="E871" s="2">
        <f t="shared" si="79"/>
        <v>-1.3595217595614884E-2</v>
      </c>
      <c r="F871" s="2">
        <f t="shared" si="83"/>
        <v>-1.9514672546435061E-2</v>
      </c>
      <c r="G871" s="2">
        <f t="shared" si="81"/>
        <v>5.9194549508201771E-3</v>
      </c>
      <c r="H871" s="2" t="str">
        <f t="shared" si="82"/>
        <v>Sell</v>
      </c>
    </row>
    <row r="872" spans="1:8" ht="13.5" x14ac:dyDescent="0.25">
      <c r="A872" s="3">
        <f>TITRES_STAT!B875</f>
        <v>43577</v>
      </c>
      <c r="B872" s="6">
        <f>TITRES_STAT!D875</f>
        <v>42.11</v>
      </c>
      <c r="C872" s="2">
        <f t="shared" si="78"/>
        <v>42.110195460484384</v>
      </c>
      <c r="D872" s="2">
        <f t="shared" si="80"/>
        <v>42.122802052175821</v>
      </c>
      <c r="E872" s="2">
        <f t="shared" si="79"/>
        <v>-1.2606591691437075E-2</v>
      </c>
      <c r="F872" s="2">
        <f t="shared" si="83"/>
        <v>-1.8133056375435462E-2</v>
      </c>
      <c r="G872" s="2">
        <f t="shared" si="81"/>
        <v>5.5264646839983875E-3</v>
      </c>
      <c r="H872" s="2" t="str">
        <f t="shared" si="82"/>
        <v>Sell</v>
      </c>
    </row>
    <row r="873" spans="1:8" ht="13.5" x14ac:dyDescent="0.25">
      <c r="A873" s="3">
        <f>TITRES_STAT!B876</f>
        <v>43578</v>
      </c>
      <c r="B873" s="6">
        <f>TITRES_STAT!D876</f>
        <v>42.1</v>
      </c>
      <c r="C873" s="2">
        <f t="shared" si="78"/>
        <v>42.110165389640635</v>
      </c>
      <c r="D873" s="2">
        <f t="shared" si="80"/>
        <v>42.121113011273913</v>
      </c>
      <c r="E873" s="2">
        <f t="shared" si="79"/>
        <v>-1.0947621633278004E-2</v>
      </c>
      <c r="F873" s="2">
        <f t="shared" si="83"/>
        <v>-1.6695969427003972E-2</v>
      </c>
      <c r="G873" s="2">
        <f t="shared" si="81"/>
        <v>5.7483477937259678E-3</v>
      </c>
      <c r="H873" s="2" t="str">
        <f t="shared" si="82"/>
        <v>Sell</v>
      </c>
    </row>
    <row r="874" spans="1:8" ht="13.5" x14ac:dyDescent="0.25">
      <c r="A874" s="3">
        <f>TITRES_STAT!B877</f>
        <v>43579</v>
      </c>
      <c r="B874" s="6">
        <f>TITRES_STAT!D877</f>
        <v>42.1</v>
      </c>
      <c r="C874" s="2">
        <f t="shared" si="78"/>
        <v>42.110139945080533</v>
      </c>
      <c r="D874" s="2">
        <f t="shared" si="80"/>
        <v>42.119549084512883</v>
      </c>
      <c r="E874" s="2">
        <f t="shared" si="79"/>
        <v>-9.4091394323498889E-3</v>
      </c>
      <c r="F874" s="2">
        <f t="shared" si="83"/>
        <v>-1.5238603428073157E-2</v>
      </c>
      <c r="G874" s="2">
        <f t="shared" si="81"/>
        <v>5.8294639957232677E-3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6">
        <f>TITRES_STAT!D878</f>
        <v>42.1</v>
      </c>
      <c r="C875" s="2">
        <f t="shared" si="78"/>
        <v>42.110118415068143</v>
      </c>
      <c r="D875" s="2">
        <f t="shared" si="80"/>
        <v>42.118101004178598</v>
      </c>
      <c r="E875" s="2">
        <f t="shared" si="79"/>
        <v>-7.9825891104547964E-3</v>
      </c>
      <c r="F875" s="2">
        <f t="shared" si="83"/>
        <v>-1.3787400564549485E-2</v>
      </c>
      <c r="G875" s="2">
        <f t="shared" si="81"/>
        <v>5.8048114540946889E-3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6">
        <f>TITRES_STAT!D879</f>
        <v>42.1</v>
      </c>
      <c r="C876" s="2">
        <f t="shared" si="78"/>
        <v>42.110100197365348</v>
      </c>
      <c r="D876" s="2">
        <f t="shared" si="80"/>
        <v>42.116760189054261</v>
      </c>
      <c r="E876" s="2">
        <f t="shared" si="79"/>
        <v>-6.6599916889131805E-3</v>
      </c>
      <c r="F876" s="2">
        <f t="shared" si="83"/>
        <v>-1.2361918789422225E-2</v>
      </c>
      <c r="G876" s="2">
        <f t="shared" si="81"/>
        <v>5.7019271005090445E-3</v>
      </c>
      <c r="H876" s="2" t="str">
        <f t="shared" si="82"/>
        <v>Sell</v>
      </c>
    </row>
    <row r="877" spans="1:8" ht="13.5" x14ac:dyDescent="0.25">
      <c r="A877" s="3">
        <f>TITRES_STAT!B880</f>
        <v>43584</v>
      </c>
      <c r="B877" s="6">
        <f>TITRES_STAT!D880</f>
        <v>42.1</v>
      </c>
      <c r="C877" s="2">
        <f t="shared" si="78"/>
        <v>42.11008478238606</v>
      </c>
      <c r="D877" s="2">
        <f t="shared" si="80"/>
        <v>42.11551869356876</v>
      </c>
      <c r="E877" s="2">
        <f t="shared" si="79"/>
        <v>-5.4339111826990916E-3</v>
      </c>
      <c r="F877" s="2">
        <f t="shared" si="83"/>
        <v>-1.0976317268077599E-2</v>
      </c>
      <c r="G877" s="2">
        <f t="shared" si="81"/>
        <v>5.5424060853785078E-3</v>
      </c>
      <c r="H877" s="2" t="str">
        <f t="shared" si="82"/>
        <v>Sell</v>
      </c>
    </row>
    <row r="878" spans="1:8" ht="13.5" x14ac:dyDescent="0.25">
      <c r="A878" s="3">
        <f>TITRES_STAT!B881</f>
        <v>43585</v>
      </c>
      <c r="B878" s="6">
        <f>TITRES_STAT!D881</f>
        <v>42.1</v>
      </c>
      <c r="C878" s="2">
        <f t="shared" si="78"/>
        <v>42.110071738942047</v>
      </c>
      <c r="D878" s="2">
        <f t="shared" si="80"/>
        <v>42.114369160711817</v>
      </c>
      <c r="E878" s="2">
        <f t="shared" si="79"/>
        <v>-4.2974217697704375E-3</v>
      </c>
      <c r="F878" s="2">
        <f t="shared" si="83"/>
        <v>-9.640538168416167E-3</v>
      </c>
      <c r="G878" s="2">
        <f t="shared" si="81"/>
        <v>5.3431163986457295E-3</v>
      </c>
      <c r="H878" s="2" t="str">
        <f t="shared" si="82"/>
        <v>Sell</v>
      </c>
    </row>
    <row r="879" spans="1:8" ht="13.5" x14ac:dyDescent="0.25">
      <c r="A879" s="3">
        <f>TITRES_STAT!B882</f>
        <v>43587</v>
      </c>
      <c r="B879" s="6">
        <f>TITRES_STAT!D882</f>
        <v>42.1</v>
      </c>
      <c r="C879" s="2">
        <f t="shared" si="78"/>
        <v>42.110060702181734</v>
      </c>
      <c r="D879" s="2">
        <f t="shared" si="80"/>
        <v>42.11330477843687</v>
      </c>
      <c r="E879" s="2">
        <f t="shared" si="79"/>
        <v>-3.2440762551360081E-3</v>
      </c>
      <c r="F879" s="2">
        <f t="shared" si="83"/>
        <v>-8.3612457857601356E-3</v>
      </c>
      <c r="G879" s="2">
        <f t="shared" si="81"/>
        <v>5.1171695306241275E-3</v>
      </c>
      <c r="H879" s="2" t="str">
        <f t="shared" si="82"/>
        <v>Sell</v>
      </c>
    </row>
    <row r="880" spans="1:8" ht="13.5" x14ac:dyDescent="0.25">
      <c r="A880" s="3">
        <f>TITRES_STAT!B883</f>
        <v>43588</v>
      </c>
      <c r="B880" s="6">
        <f>TITRES_STAT!D883</f>
        <v>42.1</v>
      </c>
      <c r="C880" s="2">
        <f t="shared" si="78"/>
        <v>42.110051363384542</v>
      </c>
      <c r="D880" s="2">
        <f t="shared" si="80"/>
        <v>42.112319239293399</v>
      </c>
      <c r="E880" s="2">
        <f t="shared" si="79"/>
        <v>-2.2678759088563538E-3</v>
      </c>
      <c r="F880" s="2">
        <f t="shared" si="83"/>
        <v>-7.1425718103793803E-3</v>
      </c>
      <c r="G880" s="2">
        <f t="shared" si="81"/>
        <v>4.8746959015230264E-3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6">
        <f>TITRES_STAT!D884</f>
        <v>42.1</v>
      </c>
      <c r="C881" s="2">
        <f t="shared" si="78"/>
        <v>42.110043461325382</v>
      </c>
      <c r="D881" s="2">
        <f t="shared" si="80"/>
        <v>42.111406703049447</v>
      </c>
      <c r="E881" s="2">
        <f t="shared" si="79"/>
        <v>-1.3632417240643235E-3</v>
      </c>
      <c r="F881" s="2">
        <f t="shared" si="83"/>
        <v>-5.9867057931163687E-3</v>
      </c>
      <c r="G881" s="2">
        <f t="shared" si="81"/>
        <v>4.6234640690520452E-3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6">
        <f>TITRES_STAT!D885</f>
        <v>42.1</v>
      </c>
      <c r="C882" s="2">
        <f t="shared" si="78"/>
        <v>42.110036774967632</v>
      </c>
      <c r="D882" s="2">
        <f t="shared" si="80"/>
        <v>42.110561762082824</v>
      </c>
      <c r="E882" s="2">
        <f t="shared" si="79"/>
        <v>-5.2498711519177732E-4</v>
      </c>
      <c r="F882" s="2">
        <f t="shared" si="83"/>
        <v>-4.8943620575314503E-3</v>
      </c>
      <c r="G882" s="2">
        <f t="shared" si="81"/>
        <v>4.369374942339673E-3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6">
        <f>TITRES_STAT!D886</f>
        <v>42.1</v>
      </c>
      <c r="C883" s="2">
        <f t="shared" si="78"/>
        <v>42.108492655741841</v>
      </c>
      <c r="D883" s="2">
        <f t="shared" si="80"/>
        <v>42.10977940933595</v>
      </c>
      <c r="E883" s="2">
        <f t="shared" si="79"/>
        <v>-1.2867535941083474E-3</v>
      </c>
      <c r="F883" s="2">
        <f t="shared" si="83"/>
        <v>-4.1728403648468304E-3</v>
      </c>
      <c r="G883" s="2">
        <f t="shared" si="81"/>
        <v>2.886086770738483E-3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6">
        <f>TITRES_STAT!D887</f>
        <v>42.1</v>
      </c>
      <c r="C884" s="2">
        <f t="shared" si="78"/>
        <v>42.107186093320024</v>
      </c>
      <c r="D884" s="2">
        <f t="shared" si="80"/>
        <v>42.109055008644397</v>
      </c>
      <c r="E884" s="2">
        <f t="shared" si="79"/>
        <v>-1.8689153243727219E-3</v>
      </c>
      <c r="F884" s="2">
        <f t="shared" si="83"/>
        <v>-3.7120553567520091E-3</v>
      </c>
      <c r="G884" s="2">
        <f t="shared" si="81"/>
        <v>1.8431400323792872E-3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6">
        <f>TITRES_STAT!D888</f>
        <v>41</v>
      </c>
      <c r="C885" s="2">
        <f t="shared" si="78"/>
        <v>42.106080540501559</v>
      </c>
      <c r="D885" s="2">
        <f t="shared" si="80"/>
        <v>42.02690278578185</v>
      </c>
      <c r="E885" s="2">
        <f t="shared" si="79"/>
        <v>7.917775471970856E-2</v>
      </c>
      <c r="F885" s="2">
        <f t="shared" si="83"/>
        <v>1.2865906658540106E-2</v>
      </c>
      <c r="G885" s="2">
        <f t="shared" si="81"/>
        <v>6.6311848061168452E-2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6">
        <f>TITRES_STAT!D889</f>
        <v>40.9</v>
      </c>
      <c r="C886" s="2">
        <f t="shared" si="78"/>
        <v>42.105145072732093</v>
      </c>
      <c r="D886" s="2">
        <f t="shared" si="80"/>
        <v>41.943428505353566</v>
      </c>
      <c r="E886" s="2">
        <f t="shared" si="79"/>
        <v>0.16171656737852658</v>
      </c>
      <c r="F886" s="2">
        <f t="shared" si="83"/>
        <v>4.2636038802537399E-2</v>
      </c>
      <c r="G886" s="2">
        <f t="shared" si="81"/>
        <v>0.11908052857598918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6">
        <f>TITRES_STAT!D890</f>
        <v>39.799999999999997</v>
      </c>
      <c r="C887" s="2">
        <f t="shared" si="78"/>
        <v>42.104353523081002</v>
      </c>
      <c r="D887" s="2">
        <f t="shared" si="80"/>
        <v>41.784656023475527</v>
      </c>
      <c r="E887" s="2">
        <f t="shared" si="79"/>
        <v>0.31969749960547489</v>
      </c>
      <c r="F887" s="2">
        <f t="shared" si="83"/>
        <v>9.8048330963124902E-2</v>
      </c>
      <c r="G887" s="2">
        <f t="shared" si="81"/>
        <v>0.22164916864234999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6">
        <f>TITRES_STAT!D891</f>
        <v>38.799999999999997</v>
      </c>
      <c r="C888" s="2">
        <f t="shared" si="78"/>
        <v>42.103683750299311</v>
      </c>
      <c r="D888" s="2">
        <f t="shared" si="80"/>
        <v>41.563570392106968</v>
      </c>
      <c r="E888" s="2">
        <f t="shared" si="79"/>
        <v>0.54011335819234318</v>
      </c>
      <c r="F888" s="2">
        <f t="shared" si="83"/>
        <v>0.18646133640896856</v>
      </c>
      <c r="G888" s="2">
        <f t="shared" si="81"/>
        <v>0.35365202178337463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6">
        <f>TITRES_STAT!D892</f>
        <v>38</v>
      </c>
      <c r="C889" s="2">
        <f t="shared" si="78"/>
        <v>42.103117019484031</v>
      </c>
      <c r="D889" s="2">
        <f t="shared" si="80"/>
        <v>41.299602214913861</v>
      </c>
      <c r="E889" s="2">
        <f t="shared" si="79"/>
        <v>0.80351480457017033</v>
      </c>
      <c r="F889" s="2">
        <f t="shared" si="83"/>
        <v>0.30987203004120889</v>
      </c>
      <c r="G889" s="2">
        <f t="shared" si="81"/>
        <v>0.49364277452896144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6">
        <f>TITRES_STAT!D893</f>
        <v>38</v>
      </c>
      <c r="C890" s="2">
        <f t="shared" si="78"/>
        <v>42.102637478024953</v>
      </c>
      <c r="D890" s="2">
        <f t="shared" si="80"/>
        <v>41.055187236031358</v>
      </c>
      <c r="E890" s="2">
        <f t="shared" si="79"/>
        <v>1.0474502419935945</v>
      </c>
      <c r="F890" s="2">
        <f t="shared" si="83"/>
        <v>0.45738767243168599</v>
      </c>
      <c r="G890" s="2">
        <f t="shared" si="81"/>
        <v>0.5900625695619085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6">
        <f>TITRES_STAT!D894</f>
        <v>38</v>
      </c>
      <c r="C891" s="2">
        <f t="shared" si="78"/>
        <v>42.102231712174962</v>
      </c>
      <c r="D891" s="2">
        <f t="shared" si="80"/>
        <v>40.828877070399408</v>
      </c>
      <c r="E891" s="2">
        <f t="shared" si="79"/>
        <v>1.2733546417755548</v>
      </c>
      <c r="F891" s="2">
        <f t="shared" si="83"/>
        <v>0.62058106630045984</v>
      </c>
      <c r="G891" s="2">
        <f t="shared" si="81"/>
        <v>0.65277357547509496</v>
      </c>
      <c r="H891" s="2" t="str">
        <f t="shared" si="82"/>
        <v>Sell</v>
      </c>
    </row>
    <row r="892" spans="1:8" ht="13.5" x14ac:dyDescent="0.25">
      <c r="A892" s="3">
        <f>TITRES_STAT!B895</f>
        <v>43606</v>
      </c>
      <c r="B892" s="6">
        <f>TITRES_STAT!D895</f>
        <v>37</v>
      </c>
      <c r="C892" s="2">
        <f t="shared" si="78"/>
        <v>42.101888371840353</v>
      </c>
      <c r="D892" s="2">
        <f t="shared" si="80"/>
        <v>40.545256546666117</v>
      </c>
      <c r="E892" s="2">
        <f t="shared" si="79"/>
        <v>1.5566318251742359</v>
      </c>
      <c r="F892" s="2">
        <f t="shared" si="83"/>
        <v>0.80779121807521514</v>
      </c>
      <c r="G892" s="2">
        <f t="shared" si="81"/>
        <v>0.74884060709902078</v>
      </c>
      <c r="H892" s="2" t="str">
        <f t="shared" si="82"/>
        <v>Sell</v>
      </c>
    </row>
    <row r="893" spans="1:8" ht="13.5" x14ac:dyDescent="0.25">
      <c r="A893" s="3">
        <f>TITRES_STAT!B896</f>
        <v>43607</v>
      </c>
      <c r="B893" s="6">
        <f>TITRES_STAT!D896</f>
        <v>37</v>
      </c>
      <c r="C893" s="2">
        <f t="shared" si="78"/>
        <v>42.101597853095683</v>
      </c>
      <c r="D893" s="2">
        <f t="shared" si="80"/>
        <v>40.282644950616778</v>
      </c>
      <c r="E893" s="2">
        <f t="shared" si="79"/>
        <v>1.8189529024789053</v>
      </c>
      <c r="F893" s="2">
        <f t="shared" si="83"/>
        <v>1.0100235549559531</v>
      </c>
      <c r="G893" s="2">
        <f t="shared" si="81"/>
        <v>0.8089293475229522</v>
      </c>
      <c r="H893" s="2" t="str">
        <f t="shared" si="82"/>
        <v>Sell</v>
      </c>
    </row>
    <row r="894" spans="1:8" ht="13.5" x14ac:dyDescent="0.25">
      <c r="A894" s="3">
        <f>TITRES_STAT!B897</f>
        <v>43608</v>
      </c>
      <c r="B894" s="6">
        <f>TITRES_STAT!D897</f>
        <v>37</v>
      </c>
      <c r="C894" s="2">
        <f t="shared" si="78"/>
        <v>42.101352029542504</v>
      </c>
      <c r="D894" s="2">
        <f t="shared" si="80"/>
        <v>40.039486065385908</v>
      </c>
      <c r="E894" s="2">
        <f t="shared" si="79"/>
        <v>2.0618659641565955</v>
      </c>
      <c r="F894" s="2">
        <f t="shared" si="83"/>
        <v>1.2203920367960817</v>
      </c>
      <c r="G894" s="2">
        <f t="shared" si="81"/>
        <v>0.84147392736051385</v>
      </c>
      <c r="H894" s="2" t="str">
        <f t="shared" si="82"/>
        <v>Sell</v>
      </c>
    </row>
    <row r="895" spans="1:8" ht="13.5" x14ac:dyDescent="0.25">
      <c r="A895" s="3">
        <f>TITRES_STAT!B898</f>
        <v>43609</v>
      </c>
      <c r="B895" s="6">
        <f>TITRES_STAT!D898</f>
        <v>36.840000000000003</v>
      </c>
      <c r="C895" s="2">
        <f t="shared" si="78"/>
        <v>41.93191325576673</v>
      </c>
      <c r="D895" s="2">
        <f t="shared" si="80"/>
        <v>39.802487097579544</v>
      </c>
      <c r="E895" s="2">
        <f t="shared" si="79"/>
        <v>2.1294261581871865</v>
      </c>
      <c r="F895" s="2">
        <f t="shared" si="83"/>
        <v>1.4021988610743028</v>
      </c>
      <c r="G895" s="2">
        <f t="shared" si="81"/>
        <v>0.7272272971128837</v>
      </c>
      <c r="H895" s="2" t="str">
        <f t="shared" si="82"/>
        <v>Sell</v>
      </c>
    </row>
    <row r="896" spans="1:8" ht="13.5" x14ac:dyDescent="0.25">
      <c r="A896" s="3">
        <f>TITRES_STAT!B899</f>
        <v>43612</v>
      </c>
      <c r="B896" s="6">
        <f>TITRES_STAT!D899</f>
        <v>36.840000000000003</v>
      </c>
      <c r="C896" s="2">
        <f t="shared" si="78"/>
        <v>41.773157370264158</v>
      </c>
      <c r="D896" s="2">
        <f t="shared" si="80"/>
        <v>39.58304360886995</v>
      </c>
      <c r="E896" s="2">
        <f t="shared" si="79"/>
        <v>2.1901137613942083</v>
      </c>
      <c r="F896" s="2">
        <f t="shared" si="83"/>
        <v>1.559781841138284</v>
      </c>
      <c r="G896" s="2">
        <f t="shared" si="81"/>
        <v>0.63033192025592433</v>
      </c>
      <c r="H896" s="2" t="str">
        <f t="shared" si="82"/>
        <v>Sell</v>
      </c>
    </row>
    <row r="897" spans="1:8" ht="13.5" x14ac:dyDescent="0.25">
      <c r="A897" s="3">
        <f>TITRES_STAT!B900</f>
        <v>43613</v>
      </c>
      <c r="B897" s="6">
        <f>TITRES_STAT!D900</f>
        <v>36.53</v>
      </c>
      <c r="C897" s="2">
        <f t="shared" si="78"/>
        <v>41.469594697915824</v>
      </c>
      <c r="D897" s="2">
        <f t="shared" si="80"/>
        <v>39.356892230435136</v>
      </c>
      <c r="E897" s="2">
        <f t="shared" si="79"/>
        <v>2.1127024674806876</v>
      </c>
      <c r="F897" s="2">
        <f t="shared" si="83"/>
        <v>1.6703659664067647</v>
      </c>
      <c r="G897" s="2">
        <f t="shared" si="81"/>
        <v>0.44233650107392286</v>
      </c>
      <c r="H897" s="2" t="str">
        <f t="shared" si="82"/>
        <v>Sell</v>
      </c>
    </row>
    <row r="898" spans="1:8" ht="13.5" x14ac:dyDescent="0.25">
      <c r="A898" s="3">
        <f>TITRES_STAT!B901</f>
        <v>43614</v>
      </c>
      <c r="B898" s="6">
        <f>TITRES_STAT!D901</f>
        <v>36.200000000000003</v>
      </c>
      <c r="C898" s="2">
        <f t="shared" si="78"/>
        <v>41.058887821313391</v>
      </c>
      <c r="D898" s="2">
        <f t="shared" si="80"/>
        <v>39.123048361514016</v>
      </c>
      <c r="E898" s="2">
        <f t="shared" si="79"/>
        <v>1.9358394597993751</v>
      </c>
      <c r="F898" s="2">
        <f t="shared" si="83"/>
        <v>1.7234606650852871</v>
      </c>
      <c r="G898" s="2">
        <f t="shared" si="81"/>
        <v>0.21237879471408805</v>
      </c>
      <c r="H898" s="2" t="str">
        <f t="shared" si="82"/>
        <v>Sell</v>
      </c>
    </row>
    <row r="899" spans="1:8" ht="13.5" x14ac:dyDescent="0.25">
      <c r="A899" s="3">
        <f>TITRES_STAT!B902</f>
        <v>43615</v>
      </c>
      <c r="B899" s="6">
        <f>TITRES_STAT!D902</f>
        <v>36.380000000000003</v>
      </c>
      <c r="C899" s="2">
        <f t="shared" si="78"/>
        <v>40.588289694957481</v>
      </c>
      <c r="D899" s="2">
        <f t="shared" si="80"/>
        <v>38.91985959399446</v>
      </c>
      <c r="E899" s="2">
        <f t="shared" si="79"/>
        <v>1.6684301009630218</v>
      </c>
      <c r="F899" s="2">
        <f t="shared" si="83"/>
        <v>1.7124545522608341</v>
      </c>
      <c r="G899" s="2">
        <f t="shared" si="81"/>
        <v>-4.4024451297812295E-2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6">
        <f>TITRES_STAT!D903</f>
        <v>36.22</v>
      </c>
      <c r="C900" s="2">
        <f t="shared" si="78"/>
        <v>40.190091280348639</v>
      </c>
      <c r="D900" s="2">
        <f t="shared" si="80"/>
        <v>38.719869994439314</v>
      </c>
      <c r="E900" s="2">
        <f t="shared" si="79"/>
        <v>1.4702212859093251</v>
      </c>
      <c r="F900" s="2">
        <f t="shared" si="83"/>
        <v>1.6640078989905325</v>
      </c>
      <c r="G900" s="2">
        <f t="shared" si="81"/>
        <v>-0.19378661308120737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6">
        <f>TITRES_STAT!D904</f>
        <v>36.22</v>
      </c>
      <c r="C901" s="2">
        <f t="shared" si="78"/>
        <v>39.853154160295006</v>
      </c>
      <c r="D901" s="2">
        <f t="shared" si="80"/>
        <v>38.534694439295656</v>
      </c>
      <c r="E901" s="2">
        <f t="shared" si="79"/>
        <v>1.3184597209993498</v>
      </c>
      <c r="F901" s="2">
        <f t="shared" si="83"/>
        <v>1.5948982633922961</v>
      </c>
      <c r="G901" s="2">
        <f t="shared" si="81"/>
        <v>-0.2764385423929463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6">
        <f>TITRES_STAT!D905</f>
        <v>35.4</v>
      </c>
      <c r="C902" s="2">
        <f t="shared" si="78"/>
        <v>39.414207366403467</v>
      </c>
      <c r="D902" s="2">
        <f t="shared" si="80"/>
        <v>38.302494851199683</v>
      </c>
      <c r="E902" s="2">
        <f t="shared" si="79"/>
        <v>1.1117125152037843</v>
      </c>
      <c r="F902" s="2">
        <f t="shared" si="83"/>
        <v>1.4982611137545938</v>
      </c>
      <c r="G902" s="2">
        <f t="shared" si="81"/>
        <v>-0.38654859855080947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6">
        <f>TITRES_STAT!D906</f>
        <v>35.4</v>
      </c>
      <c r="C903" s="2">
        <f t="shared" si="78"/>
        <v>39.042790848495244</v>
      </c>
      <c r="D903" s="2">
        <f t="shared" si="80"/>
        <v>38.087495232592296</v>
      </c>
      <c r="E903" s="2">
        <f t="shared" si="79"/>
        <v>0.95529561590294776</v>
      </c>
      <c r="F903" s="2">
        <f t="shared" si="83"/>
        <v>1.3896680141842648</v>
      </c>
      <c r="G903" s="2">
        <f t="shared" si="81"/>
        <v>-0.43437239828131702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6">
        <f>TITRES_STAT!D907</f>
        <v>35.4</v>
      </c>
      <c r="C904" s="2">
        <f t="shared" si="78"/>
        <v>38.728515333342131</v>
      </c>
      <c r="D904" s="2">
        <f t="shared" si="80"/>
        <v>37.88842151165953</v>
      </c>
      <c r="E904" s="2">
        <f t="shared" si="79"/>
        <v>0.84009382168260061</v>
      </c>
      <c r="F904" s="2">
        <f t="shared" si="83"/>
        <v>1.279753175683932</v>
      </c>
      <c r="G904" s="2">
        <f t="shared" si="81"/>
        <v>-0.43965935400133138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6">
        <f>TITRES_STAT!D908</f>
        <v>35.4</v>
      </c>
      <c r="C905" s="2">
        <f t="shared" si="78"/>
        <v>38.437974512827957</v>
      </c>
      <c r="D905" s="2">
        <f t="shared" si="80"/>
        <v>37.704093992277343</v>
      </c>
      <c r="E905" s="2">
        <f t="shared" si="79"/>
        <v>0.73388052055061337</v>
      </c>
      <c r="F905" s="2">
        <f t="shared" si="83"/>
        <v>1.1705786446572684</v>
      </c>
      <c r="G905" s="2">
        <f t="shared" si="81"/>
        <v>-0.43669812410665498</v>
      </c>
      <c r="H905" s="2" t="str">
        <f t="shared" si="82"/>
        <v>Hold</v>
      </c>
    </row>
    <row r="906" spans="1:8" ht="13.5" x14ac:dyDescent="0.25">
      <c r="A906" s="3">
        <f>TITRES_STAT!B909</f>
        <v>43629</v>
      </c>
      <c r="B906" s="6">
        <f>TITRES_STAT!D909</f>
        <v>35.299999999999997</v>
      </c>
      <c r="C906" s="2">
        <f t="shared" si="78"/>
        <v>38.19213228008519</v>
      </c>
      <c r="D906" s="2">
        <f t="shared" si="80"/>
        <v>37.526012955812355</v>
      </c>
      <c r="E906" s="2">
        <f t="shared" si="79"/>
        <v>0.66611932427283449</v>
      </c>
      <c r="F906" s="2">
        <f t="shared" si="83"/>
        <v>1.0696867805803816</v>
      </c>
      <c r="G906" s="2">
        <f t="shared" si="81"/>
        <v>-0.40356745630754709</v>
      </c>
      <c r="H906" s="2" t="str">
        <f t="shared" si="82"/>
        <v>Hold</v>
      </c>
    </row>
    <row r="907" spans="1:8" ht="13.5" x14ac:dyDescent="0.25">
      <c r="A907" s="3">
        <f>TITRES_STAT!B910</f>
        <v>43630</v>
      </c>
      <c r="B907" s="6">
        <f>TITRES_STAT!D910</f>
        <v>35.299999999999997</v>
      </c>
      <c r="C907" s="2">
        <f t="shared" si="78"/>
        <v>37.93641962161054</v>
      </c>
      <c r="D907" s="2">
        <f t="shared" si="80"/>
        <v>37.361123107233659</v>
      </c>
      <c r="E907" s="2">
        <f t="shared" si="79"/>
        <v>0.57529651437688045</v>
      </c>
      <c r="F907" s="2">
        <f t="shared" si="83"/>
        <v>0.97080872733968149</v>
      </c>
      <c r="G907" s="2">
        <f t="shared" si="81"/>
        <v>-0.39551221296280104</v>
      </c>
      <c r="H907" s="2" t="str">
        <f t="shared" si="82"/>
        <v>Hold</v>
      </c>
    </row>
    <row r="908" spans="1:8" ht="13.5" x14ac:dyDescent="0.25">
      <c r="A908" s="3">
        <f>TITRES_STAT!B911</f>
        <v>43633</v>
      </c>
      <c r="B908" s="6">
        <f>TITRES_STAT!D911</f>
        <v>35</v>
      </c>
      <c r="C908" s="2">
        <f t="shared" si="78"/>
        <v>37.669278141362767</v>
      </c>
      <c r="D908" s="2">
        <f t="shared" si="80"/>
        <v>37.186225099290425</v>
      </c>
      <c r="E908" s="2">
        <f t="shared" si="79"/>
        <v>0.48305304207234201</v>
      </c>
      <c r="F908" s="2">
        <f t="shared" si="83"/>
        <v>0.87325759028621364</v>
      </c>
      <c r="G908" s="2">
        <f t="shared" si="81"/>
        <v>-0.39020454821387163</v>
      </c>
      <c r="H908" s="2" t="str">
        <f t="shared" si="82"/>
        <v>Hold</v>
      </c>
    </row>
    <row r="909" spans="1:8" ht="13.5" x14ac:dyDescent="0.25">
      <c r="A909" s="3">
        <f>TITRES_STAT!B912</f>
        <v>43634</v>
      </c>
      <c r="B909" s="6">
        <f>TITRES_STAT!D912</f>
        <v>35</v>
      </c>
      <c r="C909" s="2">
        <f t="shared" si="78"/>
        <v>37.470927658076185</v>
      </c>
      <c r="D909" s="2">
        <f t="shared" si="80"/>
        <v>37.024282499342988</v>
      </c>
      <c r="E909" s="2">
        <f t="shared" si="79"/>
        <v>0.44664515873319743</v>
      </c>
      <c r="F909" s="2">
        <f t="shared" si="83"/>
        <v>0.78793510397561051</v>
      </c>
      <c r="G909" s="2">
        <f t="shared" si="81"/>
        <v>-0.34128994524241307</v>
      </c>
      <c r="H909" s="2" t="str">
        <f t="shared" si="82"/>
        <v>Hold</v>
      </c>
    </row>
    <row r="910" spans="1:8" ht="13.5" x14ac:dyDescent="0.25">
      <c r="A910" s="3">
        <f>TITRES_STAT!B913</f>
        <v>43635</v>
      </c>
      <c r="B910" s="6">
        <f>TITRES_STAT!D913</f>
        <v>35</v>
      </c>
      <c r="C910" s="2">
        <f t="shared" si="78"/>
        <v>37.278477249141389</v>
      </c>
      <c r="D910" s="2">
        <f t="shared" si="80"/>
        <v>36.874335647539809</v>
      </c>
      <c r="E910" s="2">
        <f t="shared" si="79"/>
        <v>0.40414160160158019</v>
      </c>
      <c r="F910" s="2">
        <f t="shared" si="83"/>
        <v>0.71117640350080447</v>
      </c>
      <c r="G910" s="2">
        <f t="shared" si="81"/>
        <v>-0.30703480189922427</v>
      </c>
      <c r="H910" s="2" t="str">
        <f t="shared" si="82"/>
        <v>Hold</v>
      </c>
    </row>
    <row r="911" spans="1:8" ht="13.5" x14ac:dyDescent="0.25">
      <c r="A911" s="3">
        <f>TITRES_STAT!B914</f>
        <v>43636</v>
      </c>
      <c r="B911" s="6">
        <f>TITRES_STAT!D914</f>
        <v>35</v>
      </c>
      <c r="C911" s="2">
        <f t="shared" ref="C911:C974" si="84">$C$4*B901+C910*(1-$C$4)</f>
        <v>37.115634595427331</v>
      </c>
      <c r="D911" s="2">
        <f t="shared" si="80"/>
        <v>36.735495969944267</v>
      </c>
      <c r="E911" s="2">
        <f t="shared" si="79"/>
        <v>0.38013862548306321</v>
      </c>
      <c r="F911" s="2">
        <f t="shared" si="83"/>
        <v>0.64496884789725617</v>
      </c>
      <c r="G911" s="2">
        <f t="shared" si="81"/>
        <v>-0.26483022241419296</v>
      </c>
      <c r="H911" s="2" t="str">
        <f t="shared" si="82"/>
        <v>Hold</v>
      </c>
    </row>
    <row r="912" spans="1:8" ht="13.5" x14ac:dyDescent="0.25">
      <c r="A912" s="3">
        <f>TITRES_STAT!B915</f>
        <v>43637</v>
      </c>
      <c r="B912" s="6">
        <f>TITRES_STAT!D915</f>
        <v>35</v>
      </c>
      <c r="C912" s="2">
        <f t="shared" si="84"/>
        <v>36.851690811515432</v>
      </c>
      <c r="D912" s="2">
        <f t="shared" si="80"/>
        <v>36.60694071291136</v>
      </c>
      <c r="E912" s="2">
        <f t="shared" si="79"/>
        <v>0.24475009860407226</v>
      </c>
      <c r="F912" s="2">
        <f t="shared" si="83"/>
        <v>0.56492509803861946</v>
      </c>
      <c r="G912" s="2">
        <f t="shared" si="81"/>
        <v>-0.32017499943454719</v>
      </c>
      <c r="H912" s="2" t="str">
        <f t="shared" si="82"/>
        <v>Hold</v>
      </c>
    </row>
    <row r="913" spans="1:8" ht="13.5" x14ac:dyDescent="0.25">
      <c r="A913" s="3">
        <f>TITRES_STAT!B916</f>
        <v>43640</v>
      </c>
      <c r="B913" s="6">
        <f>TITRES_STAT!D916</f>
        <v>35</v>
      </c>
      <c r="C913" s="2">
        <f t="shared" si="84"/>
        <v>36.628353763589978</v>
      </c>
      <c r="D913" s="2">
        <f t="shared" si="80"/>
        <v>36.487908067510524</v>
      </c>
      <c r="E913" s="2">
        <f t="shared" si="79"/>
        <v>0.14044569607945334</v>
      </c>
      <c r="F913" s="2">
        <f t="shared" si="83"/>
        <v>0.48002921764678624</v>
      </c>
      <c r="G913" s="2">
        <f t="shared" si="81"/>
        <v>-0.3395835215673329</v>
      </c>
      <c r="H913" s="2" t="str">
        <f t="shared" si="82"/>
        <v>Hold</v>
      </c>
    </row>
    <row r="914" spans="1:8" ht="13.5" x14ac:dyDescent="0.25">
      <c r="A914" s="3">
        <f>TITRES_STAT!B917</f>
        <v>43641</v>
      </c>
      <c r="B914" s="6">
        <f>TITRES_STAT!D917</f>
        <v>35</v>
      </c>
      <c r="C914" s="2">
        <f t="shared" si="84"/>
        <v>36.439376261499213</v>
      </c>
      <c r="D914" s="2">
        <f t="shared" si="80"/>
        <v>36.377692655102344</v>
      </c>
      <c r="E914" s="2">
        <f t="shared" si="79"/>
        <v>6.1683606396869095E-2</v>
      </c>
      <c r="F914" s="2">
        <f t="shared" si="83"/>
        <v>0.39636009539680284</v>
      </c>
      <c r="G914" s="2">
        <f t="shared" si="81"/>
        <v>-0.33467648899993374</v>
      </c>
      <c r="H914" s="2" t="str">
        <f t="shared" si="82"/>
        <v>Hold</v>
      </c>
    </row>
    <row r="915" spans="1:8" ht="13.5" x14ac:dyDescent="0.25">
      <c r="A915" s="3">
        <f>TITRES_STAT!B918</f>
        <v>43642</v>
      </c>
      <c r="B915" s="6">
        <f>TITRES_STAT!D918</f>
        <v>35</v>
      </c>
      <c r="C915" s="2">
        <f t="shared" si="84"/>
        <v>36.279472221268563</v>
      </c>
      <c r="D915" s="2">
        <f t="shared" si="80"/>
        <v>36.275641347316984</v>
      </c>
      <c r="E915" s="2">
        <f t="shared" si="79"/>
        <v>3.8308739515784396E-3</v>
      </c>
      <c r="F915" s="2">
        <f t="shared" si="83"/>
        <v>0.317854251107758</v>
      </c>
      <c r="G915" s="2">
        <f t="shared" si="81"/>
        <v>-0.31402337715617956</v>
      </c>
      <c r="H915" s="2" t="str">
        <f t="shared" si="82"/>
        <v>Hold</v>
      </c>
    </row>
    <row r="916" spans="1:8" ht="13.5" x14ac:dyDescent="0.25">
      <c r="A916" s="3">
        <f>TITRES_STAT!B919</f>
        <v>43643</v>
      </c>
      <c r="B916" s="6">
        <f>TITRES_STAT!D919</f>
        <v>35.01</v>
      </c>
      <c r="C916" s="2">
        <f t="shared" si="84"/>
        <v>36.128784187227247</v>
      </c>
      <c r="D916" s="2">
        <f t="shared" si="80"/>
        <v>36.181890136404618</v>
      </c>
      <c r="E916" s="2">
        <f t="shared" si="79"/>
        <v>-5.310594917737177E-2</v>
      </c>
      <c r="F916" s="2">
        <f t="shared" si="83"/>
        <v>0.24366221105073207</v>
      </c>
      <c r="G916" s="2">
        <f t="shared" si="81"/>
        <v>-0.29676816022810382</v>
      </c>
      <c r="H916" s="2" t="str">
        <f t="shared" si="82"/>
        <v>Hold</v>
      </c>
    </row>
    <row r="917" spans="1:8" ht="13.5" x14ac:dyDescent="0.25">
      <c r="A917" s="3">
        <f>TITRES_STAT!B920</f>
        <v>43644</v>
      </c>
      <c r="B917" s="6">
        <f>TITRES_STAT!D920</f>
        <v>35.01</v>
      </c>
      <c r="C917" s="2">
        <f t="shared" si="84"/>
        <v>36.001278927653821</v>
      </c>
      <c r="D917" s="2">
        <f t="shared" si="80"/>
        <v>36.095083459633905</v>
      </c>
      <c r="E917" s="2">
        <f t="shared" si="79"/>
        <v>-9.3804531980083539E-2</v>
      </c>
      <c r="F917" s="2">
        <f t="shared" si="83"/>
        <v>0.17616886244456895</v>
      </c>
      <c r="G917" s="2">
        <f t="shared" si="81"/>
        <v>-0.26997339442465251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6">
        <f>TITRES_STAT!D921</f>
        <v>35.01</v>
      </c>
      <c r="C918" s="2">
        <f t="shared" si="84"/>
        <v>35.847236015707082</v>
      </c>
      <c r="D918" s="2">
        <f t="shared" si="80"/>
        <v>36.01470690706843</v>
      </c>
      <c r="E918" s="2">
        <f t="shared" si="79"/>
        <v>-0.16747089136134719</v>
      </c>
      <c r="F918" s="2">
        <f t="shared" si="83"/>
        <v>0.10744091168338571</v>
      </c>
      <c r="G918" s="2">
        <f t="shared" si="81"/>
        <v>-0.27491180304473289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6">
        <f>TITRES_STAT!D922</f>
        <v>35.01</v>
      </c>
      <c r="C919" s="2">
        <f t="shared" si="84"/>
        <v>35.716892013290611</v>
      </c>
      <c r="D919" s="2">
        <f t="shared" si="80"/>
        <v>35.940284173211509</v>
      </c>
      <c r="E919" s="2">
        <f t="shared" si="79"/>
        <v>-0.22339215992089834</v>
      </c>
      <c r="F919" s="2">
        <f t="shared" si="83"/>
        <v>4.1274297362528897E-2</v>
      </c>
      <c r="G919" s="2">
        <f t="shared" si="81"/>
        <v>-0.26466645728342725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6">
        <f>TITRES_STAT!D923</f>
        <v>35.01</v>
      </c>
      <c r="C920" s="2">
        <f t="shared" si="84"/>
        <v>35.606600934322827</v>
      </c>
      <c r="D920" s="2">
        <f t="shared" si="80"/>
        <v>35.871374234455104</v>
      </c>
      <c r="E920" s="2">
        <f t="shared" si="79"/>
        <v>-0.26477330013227629</v>
      </c>
      <c r="F920" s="2">
        <f t="shared" si="83"/>
        <v>-1.9935222136432146E-2</v>
      </c>
      <c r="G920" s="2">
        <f t="shared" si="81"/>
        <v>-0.24483807799584414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6">
        <f>TITRES_STAT!D924</f>
        <v>35.01</v>
      </c>
      <c r="C921" s="2">
        <f t="shared" si="84"/>
        <v>35.513277713657779</v>
      </c>
      <c r="D921" s="2">
        <f t="shared" si="80"/>
        <v>35.80756873560658</v>
      </c>
      <c r="E921" s="2">
        <f t="shared" si="79"/>
        <v>-0.2942910219488013</v>
      </c>
      <c r="F921" s="2">
        <f t="shared" si="83"/>
        <v>-7.4806382098905985E-2</v>
      </c>
      <c r="G921" s="2">
        <f t="shared" si="81"/>
        <v>-0.2194846398498953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6">
        <f>TITRES_STAT!D925</f>
        <v>35.01</v>
      </c>
      <c r="C922" s="2">
        <f t="shared" si="84"/>
        <v>35.434311911556584</v>
      </c>
      <c r="D922" s="2">
        <f t="shared" si="80"/>
        <v>35.748489570006093</v>
      </c>
      <c r="E922" s="2">
        <f t="shared" si="79"/>
        <v>-0.31417765844950907</v>
      </c>
      <c r="F922" s="2">
        <f t="shared" si="83"/>
        <v>-0.12268063736902661</v>
      </c>
      <c r="G922" s="2">
        <f t="shared" si="81"/>
        <v>-0.19149702108048244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6">
        <f>TITRES_STAT!D926</f>
        <v>35.01</v>
      </c>
      <c r="C923" s="2">
        <f t="shared" si="84"/>
        <v>35.367494694394033</v>
      </c>
      <c r="D923" s="2">
        <f t="shared" si="80"/>
        <v>35.69378663889453</v>
      </c>
      <c r="E923" s="2">
        <f t="shared" si="79"/>
        <v>-0.32629194450049681</v>
      </c>
      <c r="F923" s="2">
        <f t="shared" si="83"/>
        <v>-0.16340289879532066</v>
      </c>
      <c r="G923" s="2">
        <f t="shared" si="81"/>
        <v>-0.16288904570517615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6">
        <f>TITRES_STAT!D927</f>
        <v>35.01</v>
      </c>
      <c r="C924" s="2">
        <f t="shared" si="84"/>
        <v>35.31095704910264</v>
      </c>
      <c r="D924" s="2">
        <f t="shared" si="80"/>
        <v>35.643135776754193</v>
      </c>
      <c r="E924" s="2">
        <f t="shared" ref="E924:E987" si="85">C924-D924</f>
        <v>-0.33217872765155221</v>
      </c>
      <c r="F924" s="2">
        <f t="shared" si="83"/>
        <v>-0.19715806456656698</v>
      </c>
      <c r="G924" s="2">
        <f t="shared" si="81"/>
        <v>-0.13502066308498523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6">
        <f>TITRES_STAT!D928</f>
        <v>35.35</v>
      </c>
      <c r="C925" s="2">
        <f t="shared" si="84"/>
        <v>35.263117503086846</v>
      </c>
      <c r="D925" s="2">
        <f t="shared" ref="D925:D988" si="86">$D$4*B925+(1-$D$4)*D924</f>
        <v>35.62142201551314</v>
      </c>
      <c r="E925" s="2">
        <f t="shared" si="85"/>
        <v>-0.3583045124262938</v>
      </c>
      <c r="F925" s="2">
        <f t="shared" si="83"/>
        <v>-0.22938735413851236</v>
      </c>
      <c r="G925" s="2">
        <f t="shared" si="81"/>
        <v>-0.12891715828778144</v>
      </c>
      <c r="H925" s="2" t="str">
        <f t="shared" si="82"/>
        <v>Hold</v>
      </c>
    </row>
    <row r="926" spans="1:8" ht="13.5" x14ac:dyDescent="0.25">
      <c r="A926" s="3">
        <f>TITRES_STAT!B929</f>
        <v>43657</v>
      </c>
      <c r="B926" s="6">
        <f>TITRES_STAT!D929</f>
        <v>35.35</v>
      </c>
      <c r="C926" s="2">
        <f t="shared" si="84"/>
        <v>35.224176348765795</v>
      </c>
      <c r="D926" s="2">
        <f t="shared" si="86"/>
        <v>35.601316681030688</v>
      </c>
      <c r="E926" s="2">
        <f t="shared" si="85"/>
        <v>-0.37714033226489363</v>
      </c>
      <c r="F926" s="2">
        <f t="shared" si="83"/>
        <v>-0.25893794976378859</v>
      </c>
      <c r="G926" s="2">
        <f t="shared" si="81"/>
        <v>-0.11820238250110504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6">
        <f>TITRES_STAT!D930</f>
        <v>35.35</v>
      </c>
      <c r="C927" s="2">
        <f t="shared" si="84"/>
        <v>35.191226141263364</v>
      </c>
      <c r="D927" s="2">
        <f t="shared" si="86"/>
        <v>35.582700630583972</v>
      </c>
      <c r="E927" s="2">
        <f t="shared" si="85"/>
        <v>-0.39147448932060769</v>
      </c>
      <c r="F927" s="2">
        <f t="shared" si="83"/>
        <v>-0.28544525767515244</v>
      </c>
      <c r="G927" s="2">
        <f t="shared" si="81"/>
        <v>-0.10602923164545525</v>
      </c>
      <c r="H927" s="2" t="str">
        <f t="shared" si="82"/>
        <v>Hold</v>
      </c>
    </row>
    <row r="928" spans="1:8" ht="13.5" x14ac:dyDescent="0.25">
      <c r="A928" s="3">
        <f>TITRES_STAT!B931</f>
        <v>43661</v>
      </c>
      <c r="B928" s="6">
        <f>TITRES_STAT!D931</f>
        <v>35.35</v>
      </c>
      <c r="C928" s="2">
        <f t="shared" si="84"/>
        <v>35.163345196453619</v>
      </c>
      <c r="D928" s="2">
        <f t="shared" si="86"/>
        <v>35.565463546837016</v>
      </c>
      <c r="E928" s="2">
        <f t="shared" si="85"/>
        <v>-0.40211835038339672</v>
      </c>
      <c r="F928" s="2">
        <f t="shared" si="83"/>
        <v>-0.30877987621680131</v>
      </c>
      <c r="G928" s="2">
        <f t="shared" si="81"/>
        <v>-9.3338474166595409E-2</v>
      </c>
      <c r="H928" s="2" t="str">
        <f t="shared" si="82"/>
        <v>Hold</v>
      </c>
    </row>
    <row r="929" spans="1:8" ht="13.5" x14ac:dyDescent="0.25">
      <c r="A929" s="3">
        <f>TITRES_STAT!B932</f>
        <v>43662</v>
      </c>
      <c r="B929" s="6">
        <f>TITRES_STAT!D932</f>
        <v>35.35</v>
      </c>
      <c r="C929" s="2">
        <f t="shared" si="84"/>
        <v>35.139753627768442</v>
      </c>
      <c r="D929" s="2">
        <f t="shared" si="86"/>
        <v>35.549503284108347</v>
      </c>
      <c r="E929" s="2">
        <f t="shared" si="85"/>
        <v>-0.40974965633990479</v>
      </c>
      <c r="F929" s="2">
        <f t="shared" si="83"/>
        <v>-0.32897383224142202</v>
      </c>
      <c r="G929" s="2">
        <f t="shared" si="81"/>
        <v>-8.0775824098482774E-2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6">
        <f>TITRES_STAT!D933</f>
        <v>35.35</v>
      </c>
      <c r="C930" s="2">
        <f t="shared" si="84"/>
        <v>35.119791531188682</v>
      </c>
      <c r="D930" s="2">
        <f t="shared" si="86"/>
        <v>35.534725263063287</v>
      </c>
      <c r="E930" s="2">
        <f t="shared" si="85"/>
        <v>-0.41493373187460492</v>
      </c>
      <c r="F930" s="2">
        <f t="shared" si="83"/>
        <v>-0.34616581216805858</v>
      </c>
      <c r="G930" s="2">
        <f t="shared" si="81"/>
        <v>-6.8767919706546332E-2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6">
        <f>TITRES_STAT!D934</f>
        <v>35.35</v>
      </c>
      <c r="C931" s="2">
        <f t="shared" si="84"/>
        <v>35.102900526390421</v>
      </c>
      <c r="D931" s="2">
        <f t="shared" si="86"/>
        <v>35.521041910243788</v>
      </c>
      <c r="E931" s="2">
        <f t="shared" si="85"/>
        <v>-0.41814138385336719</v>
      </c>
      <c r="F931" s="2">
        <f t="shared" si="83"/>
        <v>-0.36056092650512028</v>
      </c>
      <c r="G931" s="2">
        <f t="shared" si="81"/>
        <v>-5.7580457348246905E-2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6">
        <f>TITRES_STAT!D935</f>
        <v>35.35</v>
      </c>
      <c r="C932" s="2">
        <f t="shared" si="84"/>
        <v>35.088608137714971</v>
      </c>
      <c r="D932" s="2">
        <f t="shared" si="86"/>
        <v>35.50837213911462</v>
      </c>
      <c r="E932" s="2">
        <f t="shared" si="85"/>
        <v>-0.41976400139964909</v>
      </c>
      <c r="F932" s="2">
        <f t="shared" si="83"/>
        <v>-0.37240154148402604</v>
      </c>
      <c r="G932" s="2">
        <f t="shared" ref="G932:G995" si="87">E932-F932</f>
        <v>-4.7362459915623045E-2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6">
        <f>TITRES_STAT!D936</f>
        <v>35.35</v>
      </c>
      <c r="C933" s="2">
        <f t="shared" si="84"/>
        <v>35.076514578066508</v>
      </c>
      <c r="D933" s="2">
        <f t="shared" si="86"/>
        <v>35.496640869550575</v>
      </c>
      <c r="E933" s="2">
        <f t="shared" si="85"/>
        <v>-0.42012629148406688</v>
      </c>
      <c r="F933" s="2">
        <f t="shared" ref="F933:F996" si="89">(E933*(2/(10)))+((1-(2/10))*F932)</f>
        <v>-0.38194649148403426</v>
      </c>
      <c r="G933" s="2">
        <f t="shared" si="87"/>
        <v>-3.8179800000032627E-2</v>
      </c>
      <c r="H933" s="2" t="str">
        <f t="shared" si="88"/>
        <v>Hold</v>
      </c>
    </row>
    <row r="934" spans="1:8" ht="13.5" x14ac:dyDescent="0.25">
      <c r="A934" s="3">
        <f>TITRES_STAT!B937</f>
        <v>43669</v>
      </c>
      <c r="B934" s="6">
        <f>TITRES_STAT!D937</f>
        <v>35.35</v>
      </c>
      <c r="C934" s="2">
        <f t="shared" si="84"/>
        <v>35.066281566056276</v>
      </c>
      <c r="D934" s="2">
        <f t="shared" si="86"/>
        <v>35.485778582917199</v>
      </c>
      <c r="E934" s="2">
        <f t="shared" si="85"/>
        <v>-0.41949701686092311</v>
      </c>
      <c r="F934" s="2">
        <f t="shared" si="89"/>
        <v>-0.389456596559412</v>
      </c>
      <c r="G934" s="2">
        <f t="shared" si="87"/>
        <v>-3.0040420301511106E-2</v>
      </c>
      <c r="H934" s="2" t="str">
        <f t="shared" si="88"/>
        <v>Hold</v>
      </c>
    </row>
    <row r="935" spans="1:8" ht="13.5" x14ac:dyDescent="0.25">
      <c r="A935" s="3">
        <f>TITRES_STAT!B938</f>
        <v>43670</v>
      </c>
      <c r="B935" s="6">
        <f>TITRES_STAT!D938</f>
        <v>35.35</v>
      </c>
      <c r="C935" s="2">
        <f t="shared" si="84"/>
        <v>35.109930555893769</v>
      </c>
      <c r="D935" s="2">
        <f t="shared" si="86"/>
        <v>35.475720910108521</v>
      </c>
      <c r="E935" s="2">
        <f t="shared" si="85"/>
        <v>-0.36579035421475226</v>
      </c>
      <c r="F935" s="2">
        <f t="shared" si="89"/>
        <v>-0.38472334809048009</v>
      </c>
      <c r="G935" s="2">
        <f t="shared" si="87"/>
        <v>1.8932993875727833E-2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6">
        <f>TITRES_STAT!D939</f>
        <v>35.35</v>
      </c>
      <c r="C936" s="2">
        <f t="shared" si="84"/>
        <v>35.146864316525495</v>
      </c>
      <c r="D936" s="2">
        <f t="shared" si="86"/>
        <v>35.466408250100486</v>
      </c>
      <c r="E936" s="2">
        <f t="shared" si="85"/>
        <v>-0.319543933574991</v>
      </c>
      <c r="F936" s="2">
        <f t="shared" si="89"/>
        <v>-0.37168746518738233</v>
      </c>
      <c r="G936" s="2">
        <f t="shared" si="87"/>
        <v>5.2143531612391325E-2</v>
      </c>
      <c r="H936" s="2" t="str">
        <f t="shared" si="88"/>
        <v>Sell</v>
      </c>
    </row>
    <row r="937" spans="1:8" ht="13.5" x14ac:dyDescent="0.25">
      <c r="A937" s="3">
        <f>TITRES_STAT!B940</f>
        <v>43675</v>
      </c>
      <c r="B937" s="6">
        <f>TITRES_STAT!D940</f>
        <v>35.35</v>
      </c>
      <c r="C937" s="2">
        <f t="shared" si="84"/>
        <v>35.178115960136957</v>
      </c>
      <c r="D937" s="2">
        <f t="shared" si="86"/>
        <v>35.457785416759712</v>
      </c>
      <c r="E937" s="2">
        <f t="shared" si="85"/>
        <v>-0.27966945662275577</v>
      </c>
      <c r="F937" s="2">
        <f t="shared" si="89"/>
        <v>-0.35328386347445706</v>
      </c>
      <c r="G937" s="2">
        <f t="shared" si="87"/>
        <v>7.3614406851701286E-2</v>
      </c>
      <c r="H937" s="2" t="str">
        <f t="shared" si="88"/>
        <v>Sell</v>
      </c>
    </row>
    <row r="938" spans="1:8" ht="13.5" x14ac:dyDescent="0.25">
      <c r="A938" s="3">
        <f>TITRES_STAT!B941</f>
        <v>43676</v>
      </c>
      <c r="B938" s="6">
        <f>TITRES_STAT!D941</f>
        <v>35.35</v>
      </c>
      <c r="C938" s="2">
        <f t="shared" si="84"/>
        <v>35.204559658577423</v>
      </c>
      <c r="D938" s="2">
        <f t="shared" si="86"/>
        <v>35.449801311814554</v>
      </c>
      <c r="E938" s="2">
        <f t="shared" si="85"/>
        <v>-0.24524165323713021</v>
      </c>
      <c r="F938" s="2">
        <f t="shared" si="89"/>
        <v>-0.33167542142699169</v>
      </c>
      <c r="G938" s="2">
        <f t="shared" si="87"/>
        <v>8.6433768189861482E-2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6">
        <f>TITRES_STAT!D942</f>
        <v>35.35</v>
      </c>
      <c r="C939" s="2">
        <f t="shared" si="84"/>
        <v>35.226935095719355</v>
      </c>
      <c r="D939" s="2">
        <f t="shared" si="86"/>
        <v>35.442408622050515</v>
      </c>
      <c r="E939" s="2">
        <f t="shared" si="85"/>
        <v>-0.21547352633115935</v>
      </c>
      <c r="F939" s="2">
        <f t="shared" si="89"/>
        <v>-0.30843504240782527</v>
      </c>
      <c r="G939" s="2">
        <f t="shared" si="87"/>
        <v>9.2961516076665918E-2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6">
        <f>TITRES_STAT!D943</f>
        <v>35.35</v>
      </c>
      <c r="C940" s="2">
        <f t="shared" si="84"/>
        <v>35.245868157916377</v>
      </c>
      <c r="D940" s="2">
        <f t="shared" si="86"/>
        <v>35.435563538935661</v>
      </c>
      <c r="E940" s="2">
        <f t="shared" si="85"/>
        <v>-0.18969538101928407</v>
      </c>
      <c r="F940" s="2">
        <f t="shared" si="89"/>
        <v>-0.28468711013011705</v>
      </c>
      <c r="G940" s="2">
        <f t="shared" si="87"/>
        <v>9.4991729110832979E-2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6">
        <f>TITRES_STAT!D944</f>
        <v>35.35</v>
      </c>
      <c r="C941" s="2">
        <f t="shared" si="84"/>
        <v>35.261888441313857</v>
      </c>
      <c r="D941" s="2">
        <f t="shared" si="86"/>
        <v>35.4292254990145</v>
      </c>
      <c r="E941" s="2">
        <f t="shared" si="85"/>
        <v>-0.16733705770064233</v>
      </c>
      <c r="F941" s="2">
        <f t="shared" si="89"/>
        <v>-0.26121709964422213</v>
      </c>
      <c r="G941" s="2">
        <f t="shared" si="87"/>
        <v>9.3880041943579795E-2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6">
        <f>TITRES_STAT!D945</f>
        <v>35.35</v>
      </c>
      <c r="C942" s="2">
        <f t="shared" si="84"/>
        <v>35.275444065727115</v>
      </c>
      <c r="D942" s="2">
        <f t="shared" si="86"/>
        <v>35.42335694353195</v>
      </c>
      <c r="E942" s="2">
        <f t="shared" si="85"/>
        <v>-0.14791287780483486</v>
      </c>
      <c r="F942" s="2">
        <f t="shared" si="89"/>
        <v>-0.23855625527634469</v>
      </c>
      <c r="G942" s="2">
        <f t="shared" si="87"/>
        <v>9.0643377471509828E-2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6">
        <f>TITRES_STAT!D946</f>
        <v>35.35</v>
      </c>
      <c r="C943" s="2">
        <f t="shared" si="84"/>
        <v>35.286914209461401</v>
      </c>
      <c r="D943" s="2">
        <f t="shared" si="86"/>
        <v>35.417923095862918</v>
      </c>
      <c r="E943" s="2">
        <f t="shared" si="85"/>
        <v>-0.13100888640151709</v>
      </c>
      <c r="F943" s="2">
        <f t="shared" si="89"/>
        <v>-0.21704678150137918</v>
      </c>
      <c r="G943" s="2">
        <f t="shared" si="87"/>
        <v>8.6037895099862094E-2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6">
        <f>TITRES_STAT!D947</f>
        <v>35.35</v>
      </c>
      <c r="C944" s="2">
        <f t="shared" si="84"/>
        <v>35.296619715698107</v>
      </c>
      <c r="D944" s="2">
        <f t="shared" si="86"/>
        <v>35.412891755428632</v>
      </c>
      <c r="E944" s="2">
        <f t="shared" si="85"/>
        <v>-0.11627203973052502</v>
      </c>
      <c r="F944" s="2">
        <f t="shared" si="89"/>
        <v>-0.19689183314720837</v>
      </c>
      <c r="G944" s="2">
        <f t="shared" si="87"/>
        <v>8.061979341668335E-2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6">
        <f>TITRES_STAT!D948</f>
        <v>35.35</v>
      </c>
      <c r="C945" s="2">
        <f t="shared" si="84"/>
        <v>35.304832067129169</v>
      </c>
      <c r="D945" s="2">
        <f t="shared" si="86"/>
        <v>35.408233106878363</v>
      </c>
      <c r="E945" s="2">
        <f t="shared" si="85"/>
        <v>-0.10340103974919401</v>
      </c>
      <c r="F945" s="2">
        <f t="shared" si="89"/>
        <v>-0.17819367446760551</v>
      </c>
      <c r="G945" s="2">
        <f t="shared" si="87"/>
        <v>7.4792634718411494E-2</v>
      </c>
      <c r="H945" s="2" t="str">
        <f t="shared" si="88"/>
        <v>Sell</v>
      </c>
    </row>
    <row r="946" spans="1:8" ht="13.5" x14ac:dyDescent="0.25">
      <c r="A946" s="3">
        <f>TITRES_STAT!B949</f>
        <v>43686</v>
      </c>
      <c r="B946" s="6">
        <f>TITRES_STAT!D949</f>
        <v>35.35</v>
      </c>
      <c r="C946" s="2">
        <f t="shared" si="84"/>
        <v>35.311780979878527</v>
      </c>
      <c r="D946" s="2">
        <f t="shared" si="86"/>
        <v>35.403919543405891</v>
      </c>
      <c r="E946" s="2">
        <f t="shared" si="85"/>
        <v>-9.2138563527363715E-2</v>
      </c>
      <c r="F946" s="2">
        <f t="shared" si="89"/>
        <v>-0.16098265227955716</v>
      </c>
      <c r="G946" s="2">
        <f t="shared" si="87"/>
        <v>6.8844088752193444E-2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6">
        <f>TITRES_STAT!D950</f>
        <v>35.35</v>
      </c>
      <c r="C947" s="2">
        <f t="shared" si="84"/>
        <v>35.317660829127988</v>
      </c>
      <c r="D947" s="2">
        <f t="shared" si="86"/>
        <v>35.399925503153604</v>
      </c>
      <c r="E947" s="2">
        <f t="shared" si="85"/>
        <v>-8.2264674025616102E-2</v>
      </c>
      <c r="F947" s="2">
        <f t="shared" si="89"/>
        <v>-0.14523905662876896</v>
      </c>
      <c r="G947" s="2">
        <f t="shared" si="87"/>
        <v>6.2974382603152856E-2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6">
        <f>TITRES_STAT!D951</f>
        <v>35.35</v>
      </c>
      <c r="C948" s="2">
        <f t="shared" si="84"/>
        <v>35.32263608618522</v>
      </c>
      <c r="D948" s="2">
        <f t="shared" si="86"/>
        <v>35.396227317734819</v>
      </c>
      <c r="E948" s="2">
        <f t="shared" si="85"/>
        <v>-7.3591231549599456E-2</v>
      </c>
      <c r="F948" s="2">
        <f t="shared" si="89"/>
        <v>-0.13090949161293505</v>
      </c>
      <c r="G948" s="2">
        <f t="shared" si="87"/>
        <v>5.7318260063335597E-2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6">
        <f>TITRES_STAT!D952</f>
        <v>35.35</v>
      </c>
      <c r="C949" s="2">
        <f t="shared" si="84"/>
        <v>35.326845919079801</v>
      </c>
      <c r="D949" s="2">
        <f t="shared" si="86"/>
        <v>35.392803071976687</v>
      </c>
      <c r="E949" s="2">
        <f t="shared" si="85"/>
        <v>-6.5957152896885418E-2</v>
      </c>
      <c r="F949" s="2">
        <f t="shared" si="89"/>
        <v>-0.11791902386972514</v>
      </c>
      <c r="G949" s="2">
        <f t="shared" si="87"/>
        <v>5.1961870972839719E-2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6">
        <f>TITRES_STAT!D953</f>
        <v>35.299999999999997</v>
      </c>
      <c r="C950" s="2">
        <f t="shared" si="84"/>
        <v>35.330408085375211</v>
      </c>
      <c r="D950" s="2">
        <f t="shared" si="86"/>
        <v>35.385928770348784</v>
      </c>
      <c r="E950" s="2">
        <f t="shared" si="85"/>
        <v>-5.5520684973572543E-2</v>
      </c>
      <c r="F950" s="2">
        <f t="shared" si="89"/>
        <v>-0.10543935609049462</v>
      </c>
      <c r="G950" s="2">
        <f t="shared" si="87"/>
        <v>4.9918671116922081E-2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6">
        <f>TITRES_STAT!D954</f>
        <v>35.299999999999997</v>
      </c>
      <c r="C951" s="2">
        <f t="shared" si="84"/>
        <v>35.333422226086718</v>
      </c>
      <c r="D951" s="2">
        <f t="shared" si="86"/>
        <v>35.379563676248871</v>
      </c>
      <c r="E951" s="2">
        <f t="shared" si="85"/>
        <v>-4.6141450162153319E-2</v>
      </c>
      <c r="F951" s="2">
        <f t="shared" si="89"/>
        <v>-9.3579774904826371E-2</v>
      </c>
      <c r="G951" s="2">
        <f t="shared" si="87"/>
        <v>4.7438324742673052E-2</v>
      </c>
      <c r="H951" s="2" t="str">
        <f t="shared" si="88"/>
        <v>Sell</v>
      </c>
    </row>
    <row r="952" spans="1:8" ht="13.5" x14ac:dyDescent="0.25">
      <c r="A952" s="3">
        <f>TITRES_STAT!B955</f>
        <v>43698</v>
      </c>
      <c r="B952" s="6">
        <f>TITRES_STAT!D955</f>
        <v>35.299999999999997</v>
      </c>
      <c r="C952" s="2">
        <f t="shared" si="84"/>
        <v>35.335972652842607</v>
      </c>
      <c r="D952" s="2">
        <f t="shared" si="86"/>
        <v>35.373670070600809</v>
      </c>
      <c r="E952" s="2">
        <f t="shared" si="85"/>
        <v>-3.7697417758202789E-2</v>
      </c>
      <c r="F952" s="2">
        <f t="shared" si="89"/>
        <v>-8.2403303475501649E-2</v>
      </c>
      <c r="G952" s="2">
        <f t="shared" si="87"/>
        <v>4.470588571729886E-2</v>
      </c>
      <c r="H952" s="2" t="str">
        <f t="shared" si="88"/>
        <v>Sell</v>
      </c>
    </row>
    <row r="953" spans="1:8" ht="13.5" x14ac:dyDescent="0.25">
      <c r="A953" s="3">
        <f>TITRES_STAT!B956</f>
        <v>43699</v>
      </c>
      <c r="B953" s="6">
        <f>TITRES_STAT!D956</f>
        <v>35.299999999999997</v>
      </c>
      <c r="C953" s="2">
        <f t="shared" si="84"/>
        <v>35.338130706251434</v>
      </c>
      <c r="D953" s="2">
        <f t="shared" si="86"/>
        <v>35.368213028334083</v>
      </c>
      <c r="E953" s="2">
        <f t="shared" si="85"/>
        <v>-3.0082322082648716E-2</v>
      </c>
      <c r="F953" s="2">
        <f t="shared" si="89"/>
        <v>-7.1939107196931057E-2</v>
      </c>
      <c r="G953" s="2">
        <f t="shared" si="87"/>
        <v>4.1856785114282341E-2</v>
      </c>
      <c r="H953" s="2" t="str">
        <f t="shared" si="88"/>
        <v>Sell</v>
      </c>
    </row>
    <row r="954" spans="1:8" ht="13.5" x14ac:dyDescent="0.25">
      <c r="A954" s="3">
        <f>TITRES_STAT!B957</f>
        <v>43700</v>
      </c>
      <c r="B954" s="6">
        <f>TITRES_STAT!D957</f>
        <v>35.299999999999997</v>
      </c>
      <c r="C954" s="2">
        <f t="shared" si="84"/>
        <v>35.339956751443523</v>
      </c>
      <c r="D954" s="2">
        <f t="shared" si="86"/>
        <v>35.363160211420443</v>
      </c>
      <c r="E954" s="2">
        <f t="shared" si="85"/>
        <v>-2.3203459976919305E-2</v>
      </c>
      <c r="F954" s="2">
        <f t="shared" si="89"/>
        <v>-6.2191977752928708E-2</v>
      </c>
      <c r="G954" s="2">
        <f t="shared" si="87"/>
        <v>3.8988517776009403E-2</v>
      </c>
      <c r="H954" s="2" t="str">
        <f t="shared" si="88"/>
        <v>Sell</v>
      </c>
    </row>
    <row r="955" spans="1:8" ht="13.5" x14ac:dyDescent="0.25">
      <c r="A955" s="3">
        <f>TITRES_STAT!B958</f>
        <v>43703</v>
      </c>
      <c r="B955" s="6">
        <f>TITRES_STAT!D958</f>
        <v>35.299999999999997</v>
      </c>
      <c r="C955" s="2">
        <f t="shared" si="84"/>
        <v>35.341501866606059</v>
      </c>
      <c r="D955" s="2">
        <f t="shared" si="86"/>
        <v>35.358481677241151</v>
      </c>
      <c r="E955" s="2">
        <f t="shared" si="85"/>
        <v>-1.6979810635092463E-2</v>
      </c>
      <c r="F955" s="2">
        <f t="shared" si="89"/>
        <v>-5.3149544329361462E-2</v>
      </c>
      <c r="G955" s="2">
        <f t="shared" si="87"/>
        <v>3.6169733694268999E-2</v>
      </c>
      <c r="H955" s="2" t="str">
        <f t="shared" si="88"/>
        <v>Sell</v>
      </c>
    </row>
    <row r="956" spans="1:8" ht="13.5" x14ac:dyDescent="0.25">
      <c r="A956" s="3">
        <f>TITRES_STAT!B959</f>
        <v>43704</v>
      </c>
      <c r="B956" s="6">
        <f>TITRES_STAT!D959</f>
        <v>35.299999999999997</v>
      </c>
      <c r="C956" s="2">
        <f t="shared" si="84"/>
        <v>35.34280927174359</v>
      </c>
      <c r="D956" s="2">
        <f t="shared" si="86"/>
        <v>35.354149701149211</v>
      </c>
      <c r="E956" s="2">
        <f t="shared" si="85"/>
        <v>-1.1340429405620966E-2</v>
      </c>
      <c r="F956" s="2">
        <f t="shared" si="89"/>
        <v>-4.4787721344613361E-2</v>
      </c>
      <c r="G956" s="2">
        <f t="shared" si="87"/>
        <v>3.3447291938992395E-2</v>
      </c>
      <c r="H956" s="2" t="str">
        <f t="shared" si="88"/>
        <v>Sell</v>
      </c>
    </row>
    <row r="957" spans="1:8" ht="13.5" x14ac:dyDescent="0.25">
      <c r="A957" s="3">
        <f>TITRES_STAT!B960</f>
        <v>43705</v>
      </c>
      <c r="B957" s="6">
        <f>TITRES_STAT!D960</f>
        <v>35.299999999999997</v>
      </c>
      <c r="C957" s="2">
        <f t="shared" si="84"/>
        <v>35.343915537629186</v>
      </c>
      <c r="D957" s="2">
        <f t="shared" si="86"/>
        <v>35.350138612175193</v>
      </c>
      <c r="E957" s="2">
        <f t="shared" si="85"/>
        <v>-6.2230745460070125E-3</v>
      </c>
      <c r="F957" s="2">
        <f t="shared" si="89"/>
        <v>-3.7074791984892087E-2</v>
      </c>
      <c r="G957" s="2">
        <f t="shared" si="87"/>
        <v>3.0851717438885075E-2</v>
      </c>
      <c r="H957" s="2" t="str">
        <f t="shared" si="88"/>
        <v>Sell</v>
      </c>
    </row>
    <row r="958" spans="1:8" ht="13.5" x14ac:dyDescent="0.25">
      <c r="A958" s="3">
        <f>TITRES_STAT!B961</f>
        <v>43706</v>
      </c>
      <c r="B958" s="6">
        <f>TITRES_STAT!D961</f>
        <v>35.299999999999997</v>
      </c>
      <c r="C958" s="2">
        <f t="shared" si="84"/>
        <v>35.344851608763157</v>
      </c>
      <c r="D958" s="2">
        <f t="shared" si="86"/>
        <v>35.346424640902953</v>
      </c>
      <c r="E958" s="2">
        <f t="shared" si="85"/>
        <v>-1.5730321397953162E-3</v>
      </c>
      <c r="F958" s="2">
        <f t="shared" si="89"/>
        <v>-2.9974440015872735E-2</v>
      </c>
      <c r="G958" s="2">
        <f t="shared" si="87"/>
        <v>2.8401407876077419E-2</v>
      </c>
      <c r="H958" s="2" t="str">
        <f t="shared" si="88"/>
        <v>Sell</v>
      </c>
    </row>
    <row r="959" spans="1:8" ht="13.5" x14ac:dyDescent="0.25">
      <c r="A959" s="3">
        <f>TITRES_STAT!B962</f>
        <v>43707</v>
      </c>
      <c r="B959" s="6">
        <f>TITRES_STAT!D962</f>
        <v>35.299999999999997</v>
      </c>
      <c r="C959" s="2">
        <f t="shared" si="84"/>
        <v>35.345643668953443</v>
      </c>
      <c r="D959" s="2">
        <f t="shared" si="86"/>
        <v>35.342985778613844</v>
      </c>
      <c r="E959" s="2">
        <f t="shared" si="85"/>
        <v>2.6578903395986231E-3</v>
      </c>
      <c r="F959" s="2">
        <f t="shared" si="89"/>
        <v>-2.3447973944778468E-2</v>
      </c>
      <c r="G959" s="2">
        <f t="shared" si="87"/>
        <v>2.6105864284377091E-2</v>
      </c>
      <c r="H959" s="2" t="str">
        <f t="shared" si="88"/>
        <v>Sell</v>
      </c>
    </row>
    <row r="960" spans="1:8" ht="13.5" x14ac:dyDescent="0.25">
      <c r="A960" s="3">
        <f>TITRES_STAT!B963</f>
        <v>43710</v>
      </c>
      <c r="B960" s="6">
        <f>TITRES_STAT!D963</f>
        <v>35.299999999999997</v>
      </c>
      <c r="C960" s="2">
        <f t="shared" si="84"/>
        <v>35.338621566037531</v>
      </c>
      <c r="D960" s="2">
        <f t="shared" si="86"/>
        <v>35.339801646864672</v>
      </c>
      <c r="E960" s="2">
        <f t="shared" si="85"/>
        <v>-1.180080827140273E-3</v>
      </c>
      <c r="F960" s="2">
        <f t="shared" si="89"/>
        <v>-1.8994395321250832E-2</v>
      </c>
      <c r="G960" s="2">
        <f t="shared" si="87"/>
        <v>1.7814314494110559E-2</v>
      </c>
      <c r="H960" s="2" t="str">
        <f t="shared" si="88"/>
        <v>Sell</v>
      </c>
    </row>
    <row r="961" spans="1:8" ht="13.5" x14ac:dyDescent="0.25">
      <c r="A961" s="3">
        <f>TITRES_STAT!B964</f>
        <v>43711</v>
      </c>
      <c r="B961" s="6">
        <f>TITRES_STAT!D964</f>
        <v>35.299999999999997</v>
      </c>
      <c r="C961" s="2">
        <f t="shared" si="84"/>
        <v>35.332679786647141</v>
      </c>
      <c r="D961" s="2">
        <f t="shared" si="86"/>
        <v>35.336853376726545</v>
      </c>
      <c r="E961" s="2">
        <f t="shared" si="85"/>
        <v>-4.1735900794037661E-3</v>
      </c>
      <c r="F961" s="2">
        <f t="shared" si="89"/>
        <v>-1.603023427288142E-2</v>
      </c>
      <c r="G961" s="2">
        <f t="shared" si="87"/>
        <v>1.1856644193477654E-2</v>
      </c>
      <c r="H961" s="2" t="str">
        <f t="shared" si="88"/>
        <v>Sell</v>
      </c>
    </row>
    <row r="962" spans="1:8" ht="13.5" x14ac:dyDescent="0.25">
      <c r="A962" s="3">
        <f>TITRES_STAT!B965</f>
        <v>43712</v>
      </c>
      <c r="B962" s="6">
        <f>TITRES_STAT!D965</f>
        <v>35.299999999999997</v>
      </c>
      <c r="C962" s="2">
        <f t="shared" si="84"/>
        <v>35.327652127162963</v>
      </c>
      <c r="D962" s="2">
        <f t="shared" si="86"/>
        <v>35.334123496969021</v>
      </c>
      <c r="E962" s="2">
        <f t="shared" si="85"/>
        <v>-6.4713698060572256E-3</v>
      </c>
      <c r="F962" s="2">
        <f t="shared" si="89"/>
        <v>-1.4118461379516582E-2</v>
      </c>
      <c r="G962" s="2">
        <f t="shared" si="87"/>
        <v>7.6470915734593563E-3</v>
      </c>
      <c r="H962" s="2" t="str">
        <f t="shared" si="88"/>
        <v>Sell</v>
      </c>
    </row>
    <row r="963" spans="1:8" ht="13.5" x14ac:dyDescent="0.25">
      <c r="A963" s="3">
        <f>TITRES_STAT!B966</f>
        <v>43713</v>
      </c>
      <c r="B963" s="6">
        <f>TITRES_STAT!D966</f>
        <v>34.25</v>
      </c>
      <c r="C963" s="2">
        <f t="shared" si="84"/>
        <v>35.323397953753279</v>
      </c>
      <c r="D963" s="2">
        <f t="shared" si="86"/>
        <v>35.253818052749097</v>
      </c>
      <c r="E963" s="2">
        <f t="shared" si="85"/>
        <v>6.9579901004182432E-2</v>
      </c>
      <c r="F963" s="2">
        <f t="shared" si="89"/>
        <v>2.6212110972232208E-3</v>
      </c>
      <c r="G963" s="2">
        <f t="shared" si="87"/>
        <v>6.6958689906959218E-2</v>
      </c>
      <c r="H963" s="2" t="str">
        <f t="shared" si="88"/>
        <v>Sell</v>
      </c>
    </row>
    <row r="964" spans="1:8" ht="13.5" x14ac:dyDescent="0.25">
      <c r="A964" s="3">
        <f>TITRES_STAT!B967</f>
        <v>43714</v>
      </c>
      <c r="B964" s="6">
        <f>TITRES_STAT!D967</f>
        <v>34.25</v>
      </c>
      <c r="C964" s="2">
        <f t="shared" si="84"/>
        <v>35.319798268560469</v>
      </c>
      <c r="D964" s="2">
        <f t="shared" si="86"/>
        <v>35.179461159952865</v>
      </c>
      <c r="E964" s="2">
        <f t="shared" si="85"/>
        <v>0.14033710860760351</v>
      </c>
      <c r="F964" s="2">
        <f t="shared" si="89"/>
        <v>3.016439059929928E-2</v>
      </c>
      <c r="G964" s="2">
        <f t="shared" si="87"/>
        <v>0.11017271800830424</v>
      </c>
      <c r="H964" s="2" t="str">
        <f t="shared" si="88"/>
        <v>Sell</v>
      </c>
    </row>
    <row r="965" spans="1:8" ht="13.5" x14ac:dyDescent="0.25">
      <c r="A965" s="3">
        <f>TITRES_STAT!B968</f>
        <v>43717</v>
      </c>
      <c r="B965" s="6">
        <f>TITRES_STAT!D968</f>
        <v>34.25</v>
      </c>
      <c r="C965" s="2">
        <f t="shared" si="84"/>
        <v>35.316752381089628</v>
      </c>
      <c r="D965" s="2">
        <f t="shared" si="86"/>
        <v>35.110612185141541</v>
      </c>
      <c r="E965" s="2">
        <f t="shared" si="85"/>
        <v>0.20614019594808752</v>
      </c>
      <c r="F965" s="2">
        <f t="shared" si="89"/>
        <v>6.5359551669056937E-2</v>
      </c>
      <c r="G965" s="2">
        <f t="shared" si="87"/>
        <v>0.14078064427903059</v>
      </c>
      <c r="H965" s="2" t="str">
        <f t="shared" si="88"/>
        <v>Sell</v>
      </c>
    </row>
    <row r="966" spans="1:8" ht="13.5" x14ac:dyDescent="0.25">
      <c r="A966" s="3">
        <f>TITRES_STAT!B969</f>
        <v>43718</v>
      </c>
      <c r="B966" s="6">
        <f>TITRES_STAT!D969</f>
        <v>33.25</v>
      </c>
      <c r="C966" s="2">
        <f t="shared" si="84"/>
        <v>35.314175091691226</v>
      </c>
      <c r="D966" s="2">
        <f t="shared" si="86"/>
        <v>34.972789060316238</v>
      </c>
      <c r="E966" s="2">
        <f t="shared" si="85"/>
        <v>0.34138603137498791</v>
      </c>
      <c r="F966" s="2">
        <f t="shared" si="89"/>
        <v>0.12056484761024314</v>
      </c>
      <c r="G966" s="2">
        <f t="shared" si="87"/>
        <v>0.22082118376474477</v>
      </c>
      <c r="H966" s="2" t="str">
        <f t="shared" si="88"/>
        <v>Sell</v>
      </c>
    </row>
    <row r="967" spans="1:8" ht="13.5" x14ac:dyDescent="0.25">
      <c r="A967" s="3">
        <f>TITRES_STAT!B970</f>
        <v>43719</v>
      </c>
      <c r="B967" s="6">
        <f>TITRES_STAT!D970</f>
        <v>33.25</v>
      </c>
      <c r="C967" s="2">
        <f t="shared" si="84"/>
        <v>35.311994308354116</v>
      </c>
      <c r="D967" s="2">
        <f t="shared" si="86"/>
        <v>34.845175055848365</v>
      </c>
      <c r="E967" s="2">
        <f t="shared" si="85"/>
        <v>0.46681925250575063</v>
      </c>
      <c r="F967" s="2">
        <f t="shared" si="89"/>
        <v>0.18981572858934465</v>
      </c>
      <c r="G967" s="2">
        <f t="shared" si="87"/>
        <v>0.27700352391640598</v>
      </c>
      <c r="H967" s="2" t="str">
        <f t="shared" si="88"/>
        <v>Sell</v>
      </c>
    </row>
    <row r="968" spans="1:8" ht="13.5" x14ac:dyDescent="0.25">
      <c r="A968" s="3">
        <f>TITRES_STAT!B971</f>
        <v>43720</v>
      </c>
      <c r="B968" s="6">
        <f>TITRES_STAT!D971</f>
        <v>33.25</v>
      </c>
      <c r="C968" s="2">
        <f t="shared" si="84"/>
        <v>35.310149030145787</v>
      </c>
      <c r="D968" s="2">
        <f t="shared" si="86"/>
        <v>34.727013940600337</v>
      </c>
      <c r="E968" s="2">
        <f t="shared" si="85"/>
        <v>0.58313508954545057</v>
      </c>
      <c r="F968" s="2">
        <f t="shared" si="89"/>
        <v>0.26847960078056587</v>
      </c>
      <c r="G968" s="2">
        <f t="shared" si="87"/>
        <v>0.31465548876488469</v>
      </c>
      <c r="H968" s="2" t="str">
        <f t="shared" si="88"/>
        <v>Sell</v>
      </c>
    </row>
    <row r="969" spans="1:8" ht="13.5" x14ac:dyDescent="0.25">
      <c r="A969" s="3">
        <f>TITRES_STAT!B972</f>
        <v>43721</v>
      </c>
      <c r="B969" s="6">
        <f>TITRES_STAT!D972</f>
        <v>33.25</v>
      </c>
      <c r="C969" s="2">
        <f t="shared" si="84"/>
        <v>35.30858764089259</v>
      </c>
      <c r="D969" s="2">
        <f t="shared" si="86"/>
        <v>34.617605500555868</v>
      </c>
      <c r="E969" s="2">
        <f t="shared" si="85"/>
        <v>0.69098214033672178</v>
      </c>
      <c r="F969" s="2">
        <f t="shared" si="89"/>
        <v>0.35298010869179708</v>
      </c>
      <c r="G969" s="2">
        <f t="shared" si="87"/>
        <v>0.33800203164492471</v>
      </c>
      <c r="H969" s="2" t="str">
        <f t="shared" si="88"/>
        <v>Sell</v>
      </c>
    </row>
    <row r="970" spans="1:8" ht="13.5" x14ac:dyDescent="0.25">
      <c r="A970" s="3">
        <f>TITRES_STAT!B973</f>
        <v>43724</v>
      </c>
      <c r="B970" s="6">
        <f>TITRES_STAT!D973</f>
        <v>33.25</v>
      </c>
      <c r="C970" s="2">
        <f t="shared" si="84"/>
        <v>35.307266465370652</v>
      </c>
      <c r="D970" s="2">
        <f t="shared" si="86"/>
        <v>34.51630138940358</v>
      </c>
      <c r="E970" s="2">
        <f t="shared" si="85"/>
        <v>0.79096507596707255</v>
      </c>
      <c r="F970" s="2">
        <f t="shared" si="89"/>
        <v>0.4405771021468522</v>
      </c>
      <c r="G970" s="2">
        <f t="shared" si="87"/>
        <v>0.35038797382022036</v>
      </c>
      <c r="H970" s="2" t="str">
        <f t="shared" si="88"/>
        <v>Sell</v>
      </c>
    </row>
    <row r="971" spans="1:8" ht="13.5" x14ac:dyDescent="0.25">
      <c r="A971" s="3">
        <f>TITRES_STAT!B974</f>
        <v>43725</v>
      </c>
      <c r="B971" s="6">
        <f>TITRES_STAT!D974</f>
        <v>33.25</v>
      </c>
      <c r="C971" s="2">
        <f t="shared" si="84"/>
        <v>35.306148547621319</v>
      </c>
      <c r="D971" s="2">
        <f t="shared" si="86"/>
        <v>34.422501286484795</v>
      </c>
      <c r="E971" s="2">
        <f t="shared" si="85"/>
        <v>0.88364726113652381</v>
      </c>
      <c r="F971" s="2">
        <f t="shared" si="89"/>
        <v>0.52919113394478656</v>
      </c>
      <c r="G971" s="2">
        <f t="shared" si="87"/>
        <v>0.35445612719173725</v>
      </c>
      <c r="H971" s="2" t="str">
        <f t="shared" si="88"/>
        <v>Sell</v>
      </c>
    </row>
    <row r="972" spans="1:8" ht="13.5" x14ac:dyDescent="0.25">
      <c r="A972" s="3">
        <f>TITRES_STAT!B975</f>
        <v>43726</v>
      </c>
      <c r="B972" s="6">
        <f>TITRES_STAT!D975</f>
        <v>33.200000000000003</v>
      </c>
      <c r="C972" s="2">
        <f t="shared" si="84"/>
        <v>35.305202617218036</v>
      </c>
      <c r="D972" s="2">
        <f t="shared" si="86"/>
        <v>34.331945635634071</v>
      </c>
      <c r="E972" s="2">
        <f t="shared" si="85"/>
        <v>0.97325698158396534</v>
      </c>
      <c r="F972" s="2">
        <f t="shared" si="89"/>
        <v>0.61800430347262236</v>
      </c>
      <c r="G972" s="2">
        <f t="shared" si="87"/>
        <v>0.35525267811134298</v>
      </c>
      <c r="H972" s="2" t="str">
        <f t="shared" si="88"/>
        <v>Sell</v>
      </c>
    </row>
    <row r="973" spans="1:8" ht="13.5" x14ac:dyDescent="0.25">
      <c r="A973" s="3">
        <f>TITRES_STAT!B976</f>
        <v>43727</v>
      </c>
      <c r="B973" s="6">
        <f>TITRES_STAT!D976</f>
        <v>33.200000000000003</v>
      </c>
      <c r="C973" s="2">
        <f t="shared" si="84"/>
        <v>35.142863753030646</v>
      </c>
      <c r="D973" s="2">
        <f t="shared" si="86"/>
        <v>34.248097810772286</v>
      </c>
      <c r="E973" s="2">
        <f t="shared" si="85"/>
        <v>0.89476594225835981</v>
      </c>
      <c r="F973" s="2">
        <f t="shared" si="89"/>
        <v>0.67335663122976985</v>
      </c>
      <c r="G973" s="2">
        <f t="shared" si="87"/>
        <v>0.22140931102858996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6">
        <f>TITRES_STAT!D977</f>
        <v>33.200000000000003</v>
      </c>
      <c r="C974" s="2">
        <f t="shared" si="84"/>
        <v>35.005500098718237</v>
      </c>
      <c r="D974" s="2">
        <f t="shared" si="86"/>
        <v>34.170460935900266</v>
      </c>
      <c r="E974" s="2">
        <f t="shared" si="85"/>
        <v>0.83503916281797075</v>
      </c>
      <c r="F974" s="2">
        <f t="shared" si="89"/>
        <v>0.70569313754741014</v>
      </c>
      <c r="G974" s="2">
        <f t="shared" si="87"/>
        <v>0.12934602527056061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6">
        <f>TITRES_STAT!D978</f>
        <v>33.200000000000003</v>
      </c>
      <c r="C975" s="2">
        <f t="shared" ref="C975:C1038" si="90">$C$4*B965+C974*(1-$C$4)</f>
        <v>34.889269314300044</v>
      </c>
      <c r="D975" s="2">
        <f t="shared" si="86"/>
        <v>34.098574940648398</v>
      </c>
      <c r="E975" s="2">
        <f t="shared" si="85"/>
        <v>0.79069437365164674</v>
      </c>
      <c r="F975" s="2">
        <f t="shared" si="89"/>
        <v>0.72269338476825751</v>
      </c>
      <c r="G975" s="2">
        <f t="shared" si="87"/>
        <v>6.8000988883389235E-2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6">
        <f>TITRES_STAT!D979</f>
        <v>33.200000000000003</v>
      </c>
      <c r="C976" s="2">
        <f t="shared" si="90"/>
        <v>34.637074035176958</v>
      </c>
      <c r="D976" s="2">
        <f t="shared" si="86"/>
        <v>34.032013833933703</v>
      </c>
      <c r="E976" s="2">
        <f t="shared" si="85"/>
        <v>0.60506020124325488</v>
      </c>
      <c r="F976" s="2">
        <f t="shared" si="89"/>
        <v>0.69916674806325696</v>
      </c>
      <c r="G976" s="2">
        <f t="shared" si="87"/>
        <v>-9.4106546820002079E-2</v>
      </c>
      <c r="H976" s="2" t="str">
        <f t="shared" si="88"/>
        <v>Hold</v>
      </c>
    </row>
    <row r="977" spans="1:8" ht="13.5" x14ac:dyDescent="0.25">
      <c r="A977" s="3">
        <f>TITRES_STAT!B980</f>
        <v>43733</v>
      </c>
      <c r="B977" s="6">
        <f>TITRES_STAT!D980</f>
        <v>33.200000000000003</v>
      </c>
      <c r="C977" s="2">
        <f t="shared" si="90"/>
        <v>34.423678029765121</v>
      </c>
      <c r="D977" s="2">
        <f t="shared" si="86"/>
        <v>33.970383179568245</v>
      </c>
      <c r="E977" s="2">
        <f t="shared" si="85"/>
        <v>0.4532948501968761</v>
      </c>
      <c r="F977" s="2">
        <f t="shared" si="89"/>
        <v>0.64999236848998088</v>
      </c>
      <c r="G977" s="2">
        <f t="shared" si="87"/>
        <v>-0.19669751829310478</v>
      </c>
      <c r="H977" s="2" t="str">
        <f t="shared" si="88"/>
        <v>Hold</v>
      </c>
    </row>
    <row r="978" spans="1:8" ht="13.5" x14ac:dyDescent="0.25">
      <c r="A978" s="3">
        <f>TITRES_STAT!B981</f>
        <v>43734</v>
      </c>
      <c r="B978" s="6">
        <f>TITRES_STAT!D981</f>
        <v>33.200000000000003</v>
      </c>
      <c r="C978" s="2">
        <f t="shared" si="90"/>
        <v>34.243112179032025</v>
      </c>
      <c r="D978" s="2">
        <f t="shared" si="86"/>
        <v>33.913317758859485</v>
      </c>
      <c r="E978" s="2">
        <f t="shared" si="85"/>
        <v>0.32979442017254001</v>
      </c>
      <c r="F978" s="2">
        <f t="shared" si="89"/>
        <v>0.58595277882649277</v>
      </c>
      <c r="G978" s="2">
        <f t="shared" si="87"/>
        <v>-0.25615835865395276</v>
      </c>
      <c r="H978" s="2" t="str">
        <f t="shared" si="88"/>
        <v>Hold</v>
      </c>
    </row>
    <row r="979" spans="1:8" ht="13.5" x14ac:dyDescent="0.25">
      <c r="A979" s="3">
        <f>TITRES_STAT!B982</f>
        <v>43735</v>
      </c>
      <c r="B979" s="6">
        <f>TITRES_STAT!D982</f>
        <v>33.200000000000003</v>
      </c>
      <c r="C979" s="2">
        <f t="shared" si="90"/>
        <v>34.090325689950177</v>
      </c>
      <c r="D979" s="2">
        <f t="shared" si="86"/>
        <v>33.860479406351374</v>
      </c>
      <c r="E979" s="2">
        <f t="shared" si="85"/>
        <v>0.22984628359880332</v>
      </c>
      <c r="F979" s="2">
        <f t="shared" si="89"/>
        <v>0.5147314797809549</v>
      </c>
      <c r="G979" s="2">
        <f t="shared" si="87"/>
        <v>-0.28488519618215158</v>
      </c>
      <c r="H979" s="2" t="str">
        <f t="shared" si="88"/>
        <v>Hold</v>
      </c>
    </row>
    <row r="980" spans="1:8" ht="13.5" x14ac:dyDescent="0.25">
      <c r="A980" s="3">
        <f>TITRES_STAT!B983</f>
        <v>43738</v>
      </c>
      <c r="B980" s="6">
        <f>TITRES_STAT!D983</f>
        <v>33.200000000000003</v>
      </c>
      <c r="C980" s="2">
        <f t="shared" si="90"/>
        <v>33.961044814573228</v>
      </c>
      <c r="D980" s="2">
        <f t="shared" si="86"/>
        <v>33.811555005880905</v>
      </c>
      <c r="E980" s="2">
        <f t="shared" si="85"/>
        <v>0.14948980869232287</v>
      </c>
      <c r="F980" s="2">
        <f t="shared" si="89"/>
        <v>0.44168314556322852</v>
      </c>
      <c r="G980" s="2">
        <f t="shared" si="87"/>
        <v>-0.29219333687090565</v>
      </c>
      <c r="H980" s="2" t="str">
        <f t="shared" si="88"/>
        <v>Hold</v>
      </c>
    </row>
    <row r="981" spans="1:8" ht="13.5" x14ac:dyDescent="0.25">
      <c r="A981" s="3">
        <f>TITRES_STAT!B984</f>
        <v>43739</v>
      </c>
      <c r="B981" s="6">
        <f>TITRES_STAT!D984</f>
        <v>33.200000000000003</v>
      </c>
      <c r="C981" s="2">
        <f t="shared" si="90"/>
        <v>33.851653304638887</v>
      </c>
      <c r="D981" s="2">
        <f t="shared" si="86"/>
        <v>33.766254635074915</v>
      </c>
      <c r="E981" s="2">
        <f t="shared" si="85"/>
        <v>8.5398669563971907E-2</v>
      </c>
      <c r="F981" s="2">
        <f t="shared" si="89"/>
        <v>0.37042625036337723</v>
      </c>
      <c r="G981" s="2">
        <f t="shared" si="87"/>
        <v>-0.28502758079940532</v>
      </c>
      <c r="H981" s="2" t="str">
        <f t="shared" si="88"/>
        <v>Hold</v>
      </c>
    </row>
    <row r="982" spans="1:8" ht="13.5" x14ac:dyDescent="0.25">
      <c r="A982" s="3">
        <f>TITRES_STAT!B985</f>
        <v>43740</v>
      </c>
      <c r="B982" s="6">
        <f>TITRES_STAT!D985</f>
        <v>33.200000000000003</v>
      </c>
      <c r="C982" s="2">
        <f t="shared" si="90"/>
        <v>33.751398950079057</v>
      </c>
      <c r="D982" s="2">
        <f t="shared" si="86"/>
        <v>33.724309847291593</v>
      </c>
      <c r="E982" s="2">
        <f t="shared" si="85"/>
        <v>2.7089102787464014E-2</v>
      </c>
      <c r="F982" s="2">
        <f t="shared" si="89"/>
        <v>0.30175882084819461</v>
      </c>
      <c r="G982" s="2">
        <f t="shared" si="87"/>
        <v>-0.27466971806073059</v>
      </c>
      <c r="H982" s="2" t="str">
        <f t="shared" si="88"/>
        <v>Hold</v>
      </c>
    </row>
    <row r="983" spans="1:8" ht="13.5" x14ac:dyDescent="0.25">
      <c r="A983" s="3">
        <f>TITRES_STAT!B986</f>
        <v>43741</v>
      </c>
      <c r="B983" s="6">
        <f>TITRES_STAT!D986</f>
        <v>33.200000000000003</v>
      </c>
      <c r="C983" s="2">
        <f t="shared" si="90"/>
        <v>33.666568342374589</v>
      </c>
      <c r="D983" s="2">
        <f t="shared" si="86"/>
        <v>33.685472080825548</v>
      </c>
      <c r="E983" s="2">
        <f t="shared" si="85"/>
        <v>-1.890373845095894E-2</v>
      </c>
      <c r="F983" s="2">
        <f t="shared" si="89"/>
        <v>0.2376263089883639</v>
      </c>
      <c r="G983" s="2">
        <f t="shared" si="87"/>
        <v>-0.25653004743932284</v>
      </c>
      <c r="H983" s="2" t="str">
        <f t="shared" si="88"/>
        <v>Hold</v>
      </c>
    </row>
    <row r="984" spans="1:8" ht="13.5" x14ac:dyDescent="0.25">
      <c r="A984" s="3">
        <f>TITRES_STAT!B987</f>
        <v>43742</v>
      </c>
      <c r="B984" s="6">
        <f>TITRES_STAT!D987</f>
        <v>33.200000000000003</v>
      </c>
      <c r="C984" s="2">
        <f t="shared" si="90"/>
        <v>33.594788597393887</v>
      </c>
      <c r="D984" s="2">
        <f t="shared" si="86"/>
        <v>33.649511185949585</v>
      </c>
      <c r="E984" s="2">
        <f t="shared" si="85"/>
        <v>-5.4722588555698337E-2</v>
      </c>
      <c r="F984" s="2">
        <f t="shared" si="89"/>
        <v>0.17915652947955146</v>
      </c>
      <c r="G984" s="2">
        <f t="shared" si="87"/>
        <v>-0.2338791180352498</v>
      </c>
      <c r="H984" s="2" t="str">
        <f t="shared" si="88"/>
        <v>Hold</v>
      </c>
    </row>
    <row r="985" spans="1:8" ht="13.5" x14ac:dyDescent="0.25">
      <c r="A985" s="3">
        <f>TITRES_STAT!B988</f>
        <v>43745</v>
      </c>
      <c r="B985" s="6">
        <f>TITRES_STAT!D988</f>
        <v>33.200000000000003</v>
      </c>
      <c r="C985" s="2">
        <f t="shared" si="90"/>
        <v>33.534051890102518</v>
      </c>
      <c r="D985" s="2">
        <f t="shared" si="86"/>
        <v>33.616214061064433</v>
      </c>
      <c r="E985" s="2">
        <f t="shared" si="85"/>
        <v>-8.2162170961915137E-2</v>
      </c>
      <c r="F985" s="2">
        <f t="shared" si="89"/>
        <v>0.12689278939125814</v>
      </c>
      <c r="G985" s="2">
        <f t="shared" si="87"/>
        <v>-0.20905496035317328</v>
      </c>
      <c r="H985" s="2" t="str">
        <f t="shared" si="88"/>
        <v>Hold</v>
      </c>
    </row>
    <row r="986" spans="1:8" ht="13.5" x14ac:dyDescent="0.25">
      <c r="A986" s="3">
        <f>TITRES_STAT!B989</f>
        <v>43746</v>
      </c>
      <c r="B986" s="6">
        <f>TITRES_STAT!D989</f>
        <v>33.200000000000003</v>
      </c>
      <c r="C986" s="2">
        <f t="shared" si="90"/>
        <v>33.482659291625211</v>
      </c>
      <c r="D986" s="2">
        <f t="shared" si="86"/>
        <v>33.58538338987448</v>
      </c>
      <c r="E986" s="2">
        <f t="shared" si="85"/>
        <v>-0.10272409824926854</v>
      </c>
      <c r="F986" s="2">
        <f t="shared" si="89"/>
        <v>8.0969411863152818E-2</v>
      </c>
      <c r="G986" s="2">
        <f t="shared" si="87"/>
        <v>-0.18369351011242135</v>
      </c>
      <c r="H986" s="2" t="str">
        <f t="shared" si="88"/>
        <v>Hold</v>
      </c>
    </row>
    <row r="987" spans="1:8" ht="13.5" x14ac:dyDescent="0.25">
      <c r="A987" s="3">
        <f>TITRES_STAT!B990</f>
        <v>43747</v>
      </c>
      <c r="B987" s="6">
        <f>TITRES_STAT!D990</f>
        <v>33.200000000000003</v>
      </c>
      <c r="C987" s="2">
        <f t="shared" si="90"/>
        <v>33.439173246759793</v>
      </c>
      <c r="D987" s="2">
        <f t="shared" si="86"/>
        <v>33.556836472105999</v>
      </c>
      <c r="E987" s="2">
        <f t="shared" si="85"/>
        <v>-0.11766322534620599</v>
      </c>
      <c r="F987" s="2">
        <f t="shared" si="89"/>
        <v>4.1242884421281059E-2</v>
      </c>
      <c r="G987" s="2">
        <f t="shared" si="87"/>
        <v>-0.15890610976748704</v>
      </c>
      <c r="H987" s="2" t="str">
        <f t="shared" si="88"/>
        <v>Hold</v>
      </c>
    </row>
    <row r="988" spans="1:8" ht="13.5" x14ac:dyDescent="0.25">
      <c r="A988" s="3">
        <f>TITRES_STAT!B991</f>
        <v>43748</v>
      </c>
      <c r="B988" s="6">
        <f>TITRES_STAT!D991</f>
        <v>33.200000000000003</v>
      </c>
      <c r="C988" s="2">
        <f t="shared" si="90"/>
        <v>33.402377362642902</v>
      </c>
      <c r="D988" s="2">
        <f t="shared" si="86"/>
        <v>33.53040414083889</v>
      </c>
      <c r="E988" s="2">
        <f t="shared" ref="E988:E1051" si="91">C988-D988</f>
        <v>-0.12802677819598784</v>
      </c>
      <c r="F988" s="2">
        <f t="shared" si="89"/>
        <v>7.388951897827279E-3</v>
      </c>
      <c r="G988" s="2">
        <f t="shared" si="87"/>
        <v>-0.13541573009381513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6">
        <f>TITRES_STAT!D992</f>
        <v>33.200000000000003</v>
      </c>
      <c r="C989" s="2">
        <f t="shared" si="90"/>
        <v>33.371242383774764</v>
      </c>
      <c r="D989" s="2">
        <f t="shared" ref="D989:D1052" si="92">$D$4*B989+(1-$D$4)*D988</f>
        <v>33.505929760036011</v>
      </c>
      <c r="E989" s="2">
        <f t="shared" si="91"/>
        <v>-0.13468737626124749</v>
      </c>
      <c r="F989" s="2">
        <f t="shared" si="89"/>
        <v>-2.1026313733987678E-2</v>
      </c>
      <c r="G989" s="2">
        <f t="shared" si="87"/>
        <v>-0.11366106252725981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6">
        <f>TITRES_STAT!D993</f>
        <v>33.200000000000003</v>
      </c>
      <c r="C990" s="2">
        <f t="shared" si="90"/>
        <v>33.344897401655572</v>
      </c>
      <c r="D990" s="2">
        <f t="shared" si="92"/>
        <v>33.483268296329641</v>
      </c>
      <c r="E990" s="2">
        <f t="shared" si="91"/>
        <v>-0.13837089467406827</v>
      </c>
      <c r="F990" s="2">
        <f t="shared" si="89"/>
        <v>-4.4495229922003797E-2</v>
      </c>
      <c r="G990" s="2">
        <f t="shared" si="87"/>
        <v>-9.3875664752064464E-2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6">
        <f>TITRES_STAT!D994</f>
        <v>33.200000000000003</v>
      </c>
      <c r="C991" s="2">
        <f t="shared" si="90"/>
        <v>33.322605493708565</v>
      </c>
      <c r="D991" s="2">
        <f t="shared" si="92"/>
        <v>33.462285459564484</v>
      </c>
      <c r="E991" s="2">
        <f t="shared" si="91"/>
        <v>-0.13967996585591891</v>
      </c>
      <c r="F991" s="2">
        <f t="shared" si="89"/>
        <v>-6.3532177108786822E-2</v>
      </c>
      <c r="G991" s="2">
        <f t="shared" si="87"/>
        <v>-7.6147788747132086E-2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6">
        <f>TITRES_STAT!D995</f>
        <v>33.200000000000003</v>
      </c>
      <c r="C992" s="2">
        <f t="shared" si="90"/>
        <v>33.303743110061092</v>
      </c>
      <c r="D992" s="2">
        <f t="shared" si="92"/>
        <v>33.442856907004156</v>
      </c>
      <c r="E992" s="2">
        <f t="shared" si="91"/>
        <v>-0.13911379694306447</v>
      </c>
      <c r="F992" s="2">
        <f t="shared" si="89"/>
        <v>-7.8648501075642363E-2</v>
      </c>
      <c r="G992" s="2">
        <f t="shared" si="87"/>
        <v>-6.0465295867422109E-2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6">
        <f>TITRES_STAT!D996</f>
        <v>33.200000000000003</v>
      </c>
      <c r="C993" s="2">
        <f t="shared" si="90"/>
        <v>33.287782631590154</v>
      </c>
      <c r="D993" s="2">
        <f t="shared" si="92"/>
        <v>33.424867506485334</v>
      </c>
      <c r="E993" s="2">
        <f t="shared" si="91"/>
        <v>-0.13708487489518006</v>
      </c>
      <c r="F993" s="2">
        <f t="shared" si="89"/>
        <v>-9.0335775839549909E-2</v>
      </c>
      <c r="G993" s="2">
        <f t="shared" si="87"/>
        <v>-4.6749099055630156E-2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6">
        <f>TITRES_STAT!D997</f>
        <v>33.200000000000003</v>
      </c>
      <c r="C994" s="2">
        <f t="shared" si="90"/>
        <v>33.274277611345518</v>
      </c>
      <c r="D994" s="2">
        <f t="shared" si="92"/>
        <v>33.408210654153088</v>
      </c>
      <c r="E994" s="2">
        <f t="shared" si="91"/>
        <v>-0.13393304280756979</v>
      </c>
      <c r="F994" s="2">
        <f t="shared" si="89"/>
        <v>-9.9055229233153894E-2</v>
      </c>
      <c r="G994" s="2">
        <f t="shared" si="87"/>
        <v>-3.4877813574415897E-2</v>
      </c>
      <c r="H994" s="2" t="str">
        <f t="shared" si="88"/>
        <v>Hold</v>
      </c>
    </row>
    <row r="995" spans="1:8" ht="13.5" x14ac:dyDescent="0.25">
      <c r="A995" s="3">
        <f>TITRES_STAT!B998</f>
        <v>43760</v>
      </c>
      <c r="B995" s="6">
        <f>TITRES_STAT!D998</f>
        <v>34.229999999999997</v>
      </c>
      <c r="C995" s="2">
        <f t="shared" si="90"/>
        <v>33.262850286523133</v>
      </c>
      <c r="D995" s="2">
        <f t="shared" si="92"/>
        <v>33.469083939030639</v>
      </c>
      <c r="E995" s="2">
        <f t="shared" si="91"/>
        <v>-0.2062336525075068</v>
      </c>
      <c r="F995" s="2">
        <f t="shared" si="89"/>
        <v>-0.12049091388802448</v>
      </c>
      <c r="G995" s="2">
        <f t="shared" si="87"/>
        <v>-8.5742738619482325E-2</v>
      </c>
      <c r="H995" s="2" t="str">
        <f t="shared" si="88"/>
        <v>Hold</v>
      </c>
    </row>
    <row r="996" spans="1:8" ht="13.5" x14ac:dyDescent="0.25">
      <c r="A996" s="3">
        <f>TITRES_STAT!B999</f>
        <v>43761</v>
      </c>
      <c r="B996" s="6">
        <f>TITRES_STAT!D999</f>
        <v>35.42</v>
      </c>
      <c r="C996" s="2">
        <f t="shared" si="90"/>
        <v>33.253181011673419</v>
      </c>
      <c r="D996" s="2">
        <f t="shared" si="92"/>
        <v>33.613596239843183</v>
      </c>
      <c r="E996" s="2">
        <f t="shared" si="91"/>
        <v>-0.36041522816976368</v>
      </c>
      <c r="F996" s="2">
        <f t="shared" si="89"/>
        <v>-0.16847577674437231</v>
      </c>
      <c r="G996" s="2">
        <f t="shared" ref="G996:G1059" si="93">E996-F996</f>
        <v>-0.19193945142539137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43762</v>
      </c>
      <c r="B997" s="6">
        <f>TITRES_STAT!D1000</f>
        <v>35.42</v>
      </c>
      <c r="C997" s="2">
        <f t="shared" si="90"/>
        <v>33.244999317569814</v>
      </c>
      <c r="D997" s="2">
        <f t="shared" si="92"/>
        <v>33.747403925780723</v>
      </c>
      <c r="E997" s="2">
        <f t="shared" si="91"/>
        <v>-0.50240460821090949</v>
      </c>
      <c r="F997" s="2">
        <f t="shared" ref="F997:F1060" si="95">(E997*(2/(10)))+((1-(2/10))*F996)</f>
        <v>-0.23526154303767977</v>
      </c>
      <c r="G997" s="2">
        <f t="shared" si="93"/>
        <v>-0.26714306517322972</v>
      </c>
      <c r="H997" s="2" t="str">
        <f t="shared" si="94"/>
        <v>Hold</v>
      </c>
    </row>
    <row r="998" spans="1:8" ht="13.5" x14ac:dyDescent="0.25">
      <c r="A998" s="3">
        <f>TITRES_STAT!B1001</f>
        <v>43763</v>
      </c>
      <c r="B998" s="6">
        <f>TITRES_STAT!D1001</f>
        <v>35.42</v>
      </c>
      <c r="C998" s="2">
        <f t="shared" si="90"/>
        <v>33.238076345635996</v>
      </c>
      <c r="D998" s="2">
        <f t="shared" si="92"/>
        <v>33.871299931278443</v>
      </c>
      <c r="E998" s="2">
        <f t="shared" si="91"/>
        <v>-0.63322358564244752</v>
      </c>
      <c r="F998" s="2">
        <f t="shared" si="95"/>
        <v>-0.31485395155863333</v>
      </c>
      <c r="G998" s="2">
        <f t="shared" si="93"/>
        <v>-0.31836963408381419</v>
      </c>
      <c r="H998" s="2" t="str">
        <f t="shared" si="94"/>
        <v>Hold</v>
      </c>
    </row>
    <row r="999" spans="1:8" ht="13.5" x14ac:dyDescent="0.25">
      <c r="A999" s="3">
        <f>TITRES_STAT!B1002</f>
        <v>43766</v>
      </c>
      <c r="B999" s="6">
        <f>TITRES_STAT!D1002</f>
        <v>35</v>
      </c>
      <c r="C999" s="2">
        <f t="shared" si="90"/>
        <v>33.232218446307385</v>
      </c>
      <c r="D999" s="2">
        <f t="shared" si="92"/>
        <v>33.954907343776334</v>
      </c>
      <c r="E999" s="2">
        <f t="shared" si="91"/>
        <v>-0.72268889746894871</v>
      </c>
      <c r="F999" s="2">
        <f t="shared" si="95"/>
        <v>-0.39642094074069645</v>
      </c>
      <c r="G999" s="2">
        <f t="shared" si="93"/>
        <v>-0.32626795672825226</v>
      </c>
      <c r="H999" s="2" t="str">
        <f t="shared" si="94"/>
        <v>Hold</v>
      </c>
    </row>
    <row r="1000" spans="1:8" ht="13.5" x14ac:dyDescent="0.25">
      <c r="A1000" s="3">
        <f>TITRES_STAT!B1003</f>
        <v>43767</v>
      </c>
      <c r="B1000" s="6">
        <f>TITRES_STAT!D1003</f>
        <v>36.049999999999997</v>
      </c>
      <c r="C1000" s="2">
        <f t="shared" si="90"/>
        <v>33.227261762260099</v>
      </c>
      <c r="D1000" s="2">
        <f t="shared" si="92"/>
        <v>34.110099392385493</v>
      </c>
      <c r="E1000" s="2">
        <f t="shared" si="91"/>
        <v>-0.88283763012539396</v>
      </c>
      <c r="F1000" s="2">
        <f t="shared" si="95"/>
        <v>-0.49370427861763599</v>
      </c>
      <c r="G1000" s="2">
        <f t="shared" si="93"/>
        <v>-0.38913335150775796</v>
      </c>
      <c r="H1000" s="2" t="str">
        <f t="shared" si="94"/>
        <v>Hold</v>
      </c>
    </row>
    <row r="1001" spans="1:8" ht="13.5" x14ac:dyDescent="0.25">
      <c r="A1001" s="3">
        <f>TITRES_STAT!B1004</f>
        <v>43768</v>
      </c>
      <c r="B1001" s="6">
        <f>TITRES_STAT!D1004</f>
        <v>36.06</v>
      </c>
      <c r="C1001" s="2">
        <f t="shared" si="90"/>
        <v>33.223067644989314</v>
      </c>
      <c r="D1001" s="2">
        <f t="shared" si="92"/>
        <v>34.254536474431013</v>
      </c>
      <c r="E1001" s="2">
        <f t="shared" si="91"/>
        <v>-1.0314688294416996</v>
      </c>
      <c r="F1001" s="2">
        <f t="shared" si="95"/>
        <v>-0.60125718878244871</v>
      </c>
      <c r="G1001" s="2">
        <f t="shared" si="93"/>
        <v>-0.43021164065925088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6">
        <f>TITRES_STAT!D1005</f>
        <v>37.799999999999997</v>
      </c>
      <c r="C1002" s="2">
        <f t="shared" si="90"/>
        <v>33.219518776529419</v>
      </c>
      <c r="D1002" s="2">
        <f t="shared" si="92"/>
        <v>34.517163402250937</v>
      </c>
      <c r="E1002" s="2">
        <f t="shared" si="91"/>
        <v>-1.2976446257215173</v>
      </c>
      <c r="F1002" s="2">
        <f t="shared" si="95"/>
        <v>-0.74053467617026247</v>
      </c>
      <c r="G1002" s="2">
        <f t="shared" si="93"/>
        <v>-0.55710994955125481</v>
      </c>
      <c r="H1002" s="2" t="str">
        <f t="shared" si="94"/>
        <v>Hold</v>
      </c>
    </row>
    <row r="1003" spans="1:8" ht="13.5" x14ac:dyDescent="0.25">
      <c r="A1003" s="3">
        <f>TITRES_STAT!B1006</f>
        <v>43770</v>
      </c>
      <c r="B1003" s="6">
        <f>TITRES_STAT!D1006</f>
        <v>39.01</v>
      </c>
      <c r="C1003" s="2">
        <f t="shared" si="90"/>
        <v>33.216515887832585</v>
      </c>
      <c r="D1003" s="2">
        <f t="shared" si="92"/>
        <v>34.849966113195315</v>
      </c>
      <c r="E1003" s="2">
        <f t="shared" si="91"/>
        <v>-1.6334502253627292</v>
      </c>
      <c r="F1003" s="2">
        <f t="shared" si="95"/>
        <v>-0.91911778600875582</v>
      </c>
      <c r="G1003" s="2">
        <f t="shared" si="93"/>
        <v>-0.71433243935397339</v>
      </c>
      <c r="H1003" s="2" t="str">
        <f t="shared" si="94"/>
        <v>Hold</v>
      </c>
    </row>
    <row r="1004" spans="1:8" ht="13.5" x14ac:dyDescent="0.25">
      <c r="A1004" s="3">
        <f>TITRES_STAT!B1007</f>
        <v>43773</v>
      </c>
      <c r="B1004" s="6">
        <f>TITRES_STAT!D1007</f>
        <v>39</v>
      </c>
      <c r="C1004" s="2">
        <f t="shared" si="90"/>
        <v>33.213974982012189</v>
      </c>
      <c r="D1004" s="2">
        <f t="shared" si="92"/>
        <v>35.157376030736401</v>
      </c>
      <c r="E1004" s="2">
        <f t="shared" si="91"/>
        <v>-1.9434010487242119</v>
      </c>
      <c r="F1004" s="2">
        <f t="shared" si="95"/>
        <v>-1.1239744385518471</v>
      </c>
      <c r="G1004" s="2">
        <f t="shared" si="93"/>
        <v>-0.81942661017236484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6">
        <f>TITRES_STAT!D1008</f>
        <v>40</v>
      </c>
      <c r="C1005" s="2">
        <f t="shared" si="90"/>
        <v>33.370286523241084</v>
      </c>
      <c r="D1005" s="2">
        <f t="shared" si="92"/>
        <v>35.516088917348519</v>
      </c>
      <c r="E1005" s="2">
        <f t="shared" si="91"/>
        <v>-2.1458023941074345</v>
      </c>
      <c r="F1005" s="2">
        <f t="shared" si="95"/>
        <v>-1.3283400296629646</v>
      </c>
      <c r="G1005" s="2">
        <f t="shared" si="93"/>
        <v>-0.81746236444446985</v>
      </c>
      <c r="H1005" s="2" t="str">
        <f t="shared" si="94"/>
        <v>Hold</v>
      </c>
    </row>
    <row r="1006" spans="1:8" ht="13.5" x14ac:dyDescent="0.25">
      <c r="A1006" s="3">
        <f>TITRES_STAT!B1009</f>
        <v>43775</v>
      </c>
      <c r="B1006" s="6">
        <f>TITRES_STAT!D1009</f>
        <v>40.5</v>
      </c>
      <c r="C1006" s="2">
        <f t="shared" si="90"/>
        <v>33.685627058127068</v>
      </c>
      <c r="D1006" s="2">
        <f t="shared" si="92"/>
        <v>35.885267516063443</v>
      </c>
      <c r="E1006" s="2">
        <f t="shared" si="91"/>
        <v>-2.1996404579363755</v>
      </c>
      <c r="F1006" s="2">
        <f t="shared" si="95"/>
        <v>-1.5026001153176469</v>
      </c>
      <c r="G1006" s="2">
        <f t="shared" si="93"/>
        <v>-0.6970403426187286</v>
      </c>
      <c r="H1006" s="2" t="str">
        <f t="shared" si="94"/>
        <v>Hold</v>
      </c>
    </row>
    <row r="1007" spans="1:8" ht="13.5" x14ac:dyDescent="0.25">
      <c r="A1007" s="3">
        <f>TITRES_STAT!B1010</f>
        <v>43776</v>
      </c>
      <c r="B1007" s="6">
        <f>TITRES_STAT!D1010</f>
        <v>42.9</v>
      </c>
      <c r="C1007" s="2">
        <f t="shared" si="90"/>
        <v>33.952453664569056</v>
      </c>
      <c r="D1007" s="2">
        <f t="shared" si="92"/>
        <v>36.404877329688375</v>
      </c>
      <c r="E1007" s="2">
        <f t="shared" si="91"/>
        <v>-2.4524236651193192</v>
      </c>
      <c r="F1007" s="2">
        <f t="shared" si="95"/>
        <v>-1.6925648252779815</v>
      </c>
      <c r="G1007" s="2">
        <f t="shared" si="93"/>
        <v>-0.75985883984133773</v>
      </c>
      <c r="H1007" s="2" t="str">
        <f t="shared" si="94"/>
        <v>Hold</v>
      </c>
    </row>
    <row r="1008" spans="1:8" ht="13.5" x14ac:dyDescent="0.25">
      <c r="A1008" s="3">
        <f>TITRES_STAT!B1011</f>
        <v>43777</v>
      </c>
      <c r="B1008" s="6">
        <f>TITRES_STAT!D1011</f>
        <v>42.9</v>
      </c>
      <c r="C1008" s="2">
        <f t="shared" si="90"/>
        <v>34.178230023866121</v>
      </c>
      <c r="D1008" s="2">
        <f t="shared" si="92"/>
        <v>36.885997527489238</v>
      </c>
      <c r="E1008" s="2">
        <f t="shared" si="91"/>
        <v>-2.707767503623117</v>
      </c>
      <c r="F1008" s="2">
        <f t="shared" si="95"/>
        <v>-1.8956053609470085</v>
      </c>
      <c r="G1008" s="2">
        <f t="shared" si="93"/>
        <v>-0.81216214267610853</v>
      </c>
      <c r="H1008" s="2" t="str">
        <f t="shared" si="94"/>
        <v>Hold</v>
      </c>
    </row>
    <row r="1009" spans="1:8" ht="13.5" x14ac:dyDescent="0.25">
      <c r="A1009" s="3">
        <f>TITRES_STAT!B1012</f>
        <v>43780</v>
      </c>
      <c r="B1009" s="6">
        <f>TITRES_STAT!D1012</f>
        <v>43.99</v>
      </c>
      <c r="C1009" s="2">
        <f t="shared" si="90"/>
        <v>34.304656174040566</v>
      </c>
      <c r="D1009" s="2">
        <f t="shared" si="92"/>
        <v>37.41221993286041</v>
      </c>
      <c r="E1009" s="2">
        <f t="shared" si="91"/>
        <v>-3.1075637588198433</v>
      </c>
      <c r="F1009" s="2">
        <f t="shared" si="95"/>
        <v>-2.1379970405215758</v>
      </c>
      <c r="G1009" s="2">
        <f t="shared" si="93"/>
        <v>-0.96956671829826746</v>
      </c>
      <c r="H1009" s="2" t="str">
        <f t="shared" si="94"/>
        <v>Hold</v>
      </c>
    </row>
    <row r="1010" spans="1:8" ht="13.5" x14ac:dyDescent="0.25">
      <c r="A1010" s="3">
        <f>TITRES_STAT!B1013</f>
        <v>43781</v>
      </c>
      <c r="B1010" s="6">
        <f>TITRES_STAT!D1013</f>
        <v>42.68</v>
      </c>
      <c r="C1010" s="2">
        <f t="shared" si="90"/>
        <v>34.573170608803551</v>
      </c>
      <c r="D1010" s="2">
        <f t="shared" si="92"/>
        <v>37.802425863759638</v>
      </c>
      <c r="E1010" s="2">
        <f t="shared" si="91"/>
        <v>-3.2292552549560867</v>
      </c>
      <c r="F1010" s="2">
        <f t="shared" si="95"/>
        <v>-2.3562486834084782</v>
      </c>
      <c r="G1010" s="2">
        <f t="shared" si="93"/>
        <v>-0.87300657154760852</v>
      </c>
      <c r="H1010" s="2" t="str">
        <f t="shared" si="94"/>
        <v>Hold</v>
      </c>
    </row>
    <row r="1011" spans="1:8" ht="13.5" x14ac:dyDescent="0.25">
      <c r="A1011" s="3">
        <f>TITRES_STAT!B1014</f>
        <v>43782</v>
      </c>
      <c r="B1011" s="6">
        <f>TITRES_STAT!D1014</f>
        <v>42.68</v>
      </c>
      <c r="C1011" s="2">
        <f t="shared" si="90"/>
        <v>34.801913592064544</v>
      </c>
      <c r="D1011" s="2">
        <f t="shared" si="92"/>
        <v>38.163727651629294</v>
      </c>
      <c r="E1011" s="2">
        <f t="shared" si="91"/>
        <v>-3.3618140595647503</v>
      </c>
      <c r="F1011" s="2">
        <f t="shared" si="95"/>
        <v>-2.5573617586397326</v>
      </c>
      <c r="G1011" s="2">
        <f t="shared" si="93"/>
        <v>-0.80445230092501774</v>
      </c>
      <c r="H1011" s="2" t="str">
        <f t="shared" si="94"/>
        <v>Hold</v>
      </c>
    </row>
    <row r="1012" spans="1:8" ht="13.5" x14ac:dyDescent="0.25">
      <c r="A1012" s="3">
        <f>TITRES_STAT!B1015</f>
        <v>43783</v>
      </c>
      <c r="B1012" s="6">
        <f>TITRES_STAT!D1015</f>
        <v>42.68</v>
      </c>
      <c r="C1012" s="2">
        <f t="shared" si="90"/>
        <v>35.263157654823843</v>
      </c>
      <c r="D1012" s="2">
        <f t="shared" si="92"/>
        <v>38.498266344101197</v>
      </c>
      <c r="E1012" s="2">
        <f t="shared" si="91"/>
        <v>-3.2351086892773537</v>
      </c>
      <c r="F1012" s="2">
        <f t="shared" si="95"/>
        <v>-2.6929111447672573</v>
      </c>
      <c r="G1012" s="2">
        <f t="shared" si="93"/>
        <v>-0.54219754451009639</v>
      </c>
      <c r="H1012" s="2" t="str">
        <f t="shared" si="94"/>
        <v>Hold</v>
      </c>
    </row>
    <row r="1013" spans="1:8" ht="13.5" x14ac:dyDescent="0.25">
      <c r="A1013" s="3">
        <f>TITRES_STAT!B1016</f>
        <v>43784</v>
      </c>
      <c r="B1013" s="6">
        <f>TITRES_STAT!D1016</f>
        <v>41.4</v>
      </c>
      <c r="C1013" s="2">
        <f t="shared" si="90"/>
        <v>35.839594938697097</v>
      </c>
      <c r="D1013" s="2">
        <f t="shared" si="92"/>
        <v>38.713209577871481</v>
      </c>
      <c r="E1013" s="2">
        <f t="shared" si="91"/>
        <v>-2.8736146391743844</v>
      </c>
      <c r="F1013" s="2">
        <f t="shared" si="95"/>
        <v>-2.729051843648683</v>
      </c>
      <c r="G1013" s="2">
        <f t="shared" si="93"/>
        <v>-0.14456279552570139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6">
        <f>TITRES_STAT!D1017</f>
        <v>39.54</v>
      </c>
      <c r="C1014" s="2">
        <f t="shared" si="90"/>
        <v>36.325811101974466</v>
      </c>
      <c r="D1014" s="2">
        <f t="shared" si="92"/>
        <v>38.774453312843967</v>
      </c>
      <c r="E1014" s="2">
        <f t="shared" si="91"/>
        <v>-2.448642210869501</v>
      </c>
      <c r="F1014" s="2">
        <f t="shared" si="95"/>
        <v>-2.6729699170928467</v>
      </c>
      <c r="G1014" s="2">
        <f t="shared" si="93"/>
        <v>0.22432770622334575</v>
      </c>
      <c r="H1014" s="2" t="str">
        <f t="shared" si="94"/>
        <v>Sell</v>
      </c>
    </row>
    <row r="1015" spans="1:8" ht="13.5" x14ac:dyDescent="0.25">
      <c r="A1015" s="3">
        <f>TITRES_STAT!B1018</f>
        <v>43788</v>
      </c>
      <c r="B1015" s="6">
        <f>TITRES_STAT!D1018</f>
        <v>39</v>
      </c>
      <c r="C1015" s="2">
        <f t="shared" si="90"/>
        <v>36.891070932439931</v>
      </c>
      <c r="D1015" s="2">
        <f t="shared" si="92"/>
        <v>38.791160474855523</v>
      </c>
      <c r="E1015" s="2">
        <f t="shared" si="91"/>
        <v>-1.9000895424155928</v>
      </c>
      <c r="F1015" s="2">
        <f t="shared" si="95"/>
        <v>-2.5183938421573959</v>
      </c>
      <c r="G1015" s="2">
        <f t="shared" si="93"/>
        <v>0.61830429974180312</v>
      </c>
      <c r="H1015" s="2" t="str">
        <f t="shared" si="94"/>
        <v>Sell</v>
      </c>
    </row>
    <row r="1016" spans="1:8" ht="13.5" x14ac:dyDescent="0.25">
      <c r="A1016" s="3">
        <f>TITRES_STAT!B1019</f>
        <v>43789</v>
      </c>
      <c r="B1016" s="6">
        <f>TITRES_STAT!D1019</f>
        <v>38.9</v>
      </c>
      <c r="C1016" s="2">
        <f t="shared" si="90"/>
        <v>37.446290788987632</v>
      </c>
      <c r="D1016" s="2">
        <f t="shared" si="92"/>
        <v>38.799222661903258</v>
      </c>
      <c r="E1016" s="2">
        <f t="shared" si="91"/>
        <v>-1.3529318729156259</v>
      </c>
      <c r="F1016" s="2">
        <f t="shared" si="95"/>
        <v>-2.2853014483090419</v>
      </c>
      <c r="G1016" s="2">
        <f t="shared" si="93"/>
        <v>0.93236957539341603</v>
      </c>
      <c r="H1016" s="2" t="str">
        <f t="shared" si="94"/>
        <v>Sell</v>
      </c>
    </row>
    <row r="1017" spans="1:8" ht="13.5" x14ac:dyDescent="0.25">
      <c r="A1017" s="3">
        <f>TITRES_STAT!B1020</f>
        <v>43790</v>
      </c>
      <c r="B1017" s="6">
        <f>TITRES_STAT!D1020</f>
        <v>40</v>
      </c>
      <c r="C1017" s="2">
        <f t="shared" si="90"/>
        <v>38.285322975297227</v>
      </c>
      <c r="D1017" s="2">
        <f t="shared" si="92"/>
        <v>38.888169131391905</v>
      </c>
      <c r="E1017" s="2">
        <f t="shared" si="91"/>
        <v>-0.60284615609467807</v>
      </c>
      <c r="F1017" s="2">
        <f t="shared" si="95"/>
        <v>-1.9488103898661693</v>
      </c>
      <c r="G1017" s="2">
        <f t="shared" si="93"/>
        <v>1.3459642337714912</v>
      </c>
      <c r="H1017" s="2" t="str">
        <f t="shared" si="94"/>
        <v>Sell</v>
      </c>
    </row>
    <row r="1018" spans="1:8" ht="13.5" x14ac:dyDescent="0.25">
      <c r="A1018" s="3">
        <f>TITRES_STAT!B1021</f>
        <v>43791</v>
      </c>
      <c r="B1018" s="6">
        <f>TITRES_STAT!D1021</f>
        <v>40</v>
      </c>
      <c r="C1018" s="2">
        <f t="shared" si="90"/>
        <v>38.99527328678996</v>
      </c>
      <c r="D1018" s="2">
        <f t="shared" si="92"/>
        <v>38.970526973511021</v>
      </c>
      <c r="E1018" s="2">
        <f t="shared" si="91"/>
        <v>2.4746313278939169E-2</v>
      </c>
      <c r="F1018" s="2">
        <f t="shared" si="95"/>
        <v>-1.5540990492371476</v>
      </c>
      <c r="G1018" s="2">
        <f t="shared" si="93"/>
        <v>1.5788453625160868</v>
      </c>
      <c r="H1018" s="2" t="str">
        <f t="shared" si="94"/>
        <v>Sell</v>
      </c>
    </row>
    <row r="1019" spans="1:8" ht="13.5" x14ac:dyDescent="0.25">
      <c r="A1019" s="3">
        <f>TITRES_STAT!B1022</f>
        <v>43794</v>
      </c>
      <c r="B1019" s="6">
        <f>TITRES_STAT!D1022</f>
        <v>40</v>
      </c>
      <c r="C1019" s="2">
        <f t="shared" si="90"/>
        <v>39.763692781129969</v>
      </c>
      <c r="D1019" s="2">
        <f t="shared" si="92"/>
        <v>39.046784234732428</v>
      </c>
      <c r="E1019" s="2">
        <f t="shared" si="91"/>
        <v>0.71690854639754065</v>
      </c>
      <c r="F1019" s="2">
        <f t="shared" si="95"/>
        <v>-1.0998975301102099</v>
      </c>
      <c r="G1019" s="2">
        <f t="shared" si="93"/>
        <v>1.8168060765077505</v>
      </c>
      <c r="H1019" s="2" t="str">
        <f t="shared" si="94"/>
        <v>Sell</v>
      </c>
    </row>
    <row r="1020" spans="1:8" ht="13.5" x14ac:dyDescent="0.25">
      <c r="A1020" s="3">
        <f>TITRES_STAT!B1023</f>
        <v>43795</v>
      </c>
      <c r="B1020" s="6">
        <f>TITRES_STAT!D1023</f>
        <v>40</v>
      </c>
      <c r="C1020" s="2">
        <f t="shared" si="90"/>
        <v>40.212355430186896</v>
      </c>
      <c r="D1020" s="2">
        <f t="shared" si="92"/>
        <v>39.117392809937435</v>
      </c>
      <c r="E1020" s="2">
        <f t="shared" si="91"/>
        <v>1.0949626202494613</v>
      </c>
      <c r="F1020" s="2">
        <f t="shared" si="95"/>
        <v>-0.66092550003827566</v>
      </c>
      <c r="G1020" s="2">
        <f t="shared" si="93"/>
        <v>1.755888120287737</v>
      </c>
      <c r="H1020" s="2" t="str">
        <f t="shared" si="94"/>
        <v>Sell</v>
      </c>
    </row>
    <row r="1021" spans="1:8" ht="13.5" x14ac:dyDescent="0.25">
      <c r="A1021" s="3">
        <f>TITRES_STAT!B1024</f>
        <v>43796</v>
      </c>
      <c r="B1021" s="6">
        <f>TITRES_STAT!D1024</f>
        <v>40</v>
      </c>
      <c r="C1021" s="2">
        <f t="shared" si="90"/>
        <v>40.591993056311985</v>
      </c>
      <c r="D1021" s="2">
        <f t="shared" si="92"/>
        <v>39.182771120312438</v>
      </c>
      <c r="E1021" s="2">
        <f t="shared" si="91"/>
        <v>1.4092219359995468</v>
      </c>
      <c r="F1021" s="2">
        <f t="shared" si="95"/>
        <v>-0.24689601283071111</v>
      </c>
      <c r="G1021" s="2">
        <f t="shared" si="93"/>
        <v>1.656117948830258</v>
      </c>
      <c r="H1021" s="2" t="str">
        <f t="shared" si="94"/>
        <v>Sell</v>
      </c>
    </row>
    <row r="1022" spans="1:8" ht="13.5" x14ac:dyDescent="0.25">
      <c r="A1022" s="3">
        <f>TITRES_STAT!B1025</f>
        <v>43797</v>
      </c>
      <c r="B1022" s="6">
        <f>TITRES_STAT!D1025</f>
        <v>40</v>
      </c>
      <c r="C1022" s="2">
        <f t="shared" si="90"/>
        <v>40.91322489380245</v>
      </c>
      <c r="D1022" s="2">
        <f t="shared" si="92"/>
        <v>39.243306592881886</v>
      </c>
      <c r="E1022" s="2">
        <f t="shared" si="91"/>
        <v>1.669918300920564</v>
      </c>
      <c r="F1022" s="2">
        <f t="shared" si="95"/>
        <v>0.13646684991954394</v>
      </c>
      <c r="G1022" s="2">
        <f t="shared" si="93"/>
        <v>1.53345145100102</v>
      </c>
      <c r="H1022" s="2" t="str">
        <f t="shared" si="94"/>
        <v>Sell</v>
      </c>
    </row>
    <row r="1023" spans="1:8" ht="13.5" x14ac:dyDescent="0.25">
      <c r="A1023" s="3">
        <f>TITRES_STAT!B1026</f>
        <v>43798</v>
      </c>
      <c r="B1023" s="6">
        <f>TITRES_STAT!D1026</f>
        <v>40</v>
      </c>
      <c r="C1023" s="2">
        <f t="shared" si="90"/>
        <v>40.988113371678992</v>
      </c>
      <c r="D1023" s="2">
        <f t="shared" si="92"/>
        <v>39.299357956372113</v>
      </c>
      <c r="E1023" s="2">
        <f t="shared" si="91"/>
        <v>1.6887554153068791</v>
      </c>
      <c r="F1023" s="2">
        <f t="shared" si="95"/>
        <v>0.446924562997011</v>
      </c>
      <c r="G1023" s="2">
        <f t="shared" si="93"/>
        <v>1.2418308523098682</v>
      </c>
      <c r="H1023" s="2" t="str">
        <f t="shared" si="94"/>
        <v>Sell</v>
      </c>
    </row>
    <row r="1024" spans="1:8" ht="13.5" x14ac:dyDescent="0.25">
      <c r="A1024" s="3">
        <f>TITRES_STAT!B1027</f>
        <v>43801</v>
      </c>
      <c r="B1024" s="6">
        <f>TITRES_STAT!D1027</f>
        <v>40</v>
      </c>
      <c r="C1024" s="2">
        <f t="shared" si="90"/>
        <v>40.76532669911299</v>
      </c>
      <c r="D1024" s="2">
        <f t="shared" si="92"/>
        <v>39.351257367011215</v>
      </c>
      <c r="E1024" s="2">
        <f t="shared" si="91"/>
        <v>1.414069332101775</v>
      </c>
      <c r="F1024" s="2">
        <f t="shared" si="95"/>
        <v>0.64035351681796382</v>
      </c>
      <c r="G1024" s="2">
        <f t="shared" si="93"/>
        <v>0.77371581528381117</v>
      </c>
      <c r="H1024" s="2" t="str">
        <f t="shared" si="94"/>
        <v>Sell</v>
      </c>
    </row>
    <row r="1025" spans="1:8" ht="13.5" x14ac:dyDescent="0.25">
      <c r="A1025" s="3">
        <f>TITRES_STAT!B1028</f>
        <v>43802</v>
      </c>
      <c r="B1025" s="6">
        <f>TITRES_STAT!D1028</f>
        <v>39.979999999999997</v>
      </c>
      <c r="C1025" s="2">
        <f t="shared" si="90"/>
        <v>40.493737976172532</v>
      </c>
      <c r="D1025" s="2">
        <f t="shared" si="92"/>
        <v>39.39783089538075</v>
      </c>
      <c r="E1025" s="2">
        <f t="shared" si="91"/>
        <v>1.0959070807917826</v>
      </c>
      <c r="F1025" s="2">
        <f t="shared" si="95"/>
        <v>0.73146422961272761</v>
      </c>
      <c r="G1025" s="2">
        <f t="shared" si="93"/>
        <v>0.36444285117905495</v>
      </c>
      <c r="H1025" s="2" t="str">
        <f t="shared" si="94"/>
        <v>Sell</v>
      </c>
    </row>
    <row r="1026" spans="1:8" ht="13.5" x14ac:dyDescent="0.25">
      <c r="A1026" s="3">
        <f>TITRES_STAT!B1029</f>
        <v>43803</v>
      </c>
      <c r="B1026" s="6">
        <f>TITRES_STAT!D1029</f>
        <v>40</v>
      </c>
      <c r="C1026" s="2">
        <f t="shared" si="90"/>
        <v>40.24854751829983</v>
      </c>
      <c r="D1026" s="2">
        <f t="shared" si="92"/>
        <v>39.442436014241437</v>
      </c>
      <c r="E1026" s="2">
        <f t="shared" si="91"/>
        <v>0.80611150405839282</v>
      </c>
      <c r="F1026" s="2">
        <f t="shared" si="95"/>
        <v>0.74639368450186061</v>
      </c>
      <c r="G1026" s="2">
        <f t="shared" si="93"/>
        <v>5.9717819556532215E-2</v>
      </c>
      <c r="H1026" s="2" t="str">
        <f t="shared" si="94"/>
        <v>Sell</v>
      </c>
    </row>
    <row r="1027" spans="1:8" ht="13.5" x14ac:dyDescent="0.25">
      <c r="A1027" s="3">
        <f>TITRES_STAT!B1030</f>
        <v>43804</v>
      </c>
      <c r="B1027" s="6">
        <f>TITRES_STAT!D1030</f>
        <v>39.979999999999997</v>
      </c>
      <c r="C1027" s="2">
        <f t="shared" si="90"/>
        <v>40.210309438561396</v>
      </c>
      <c r="D1027" s="2">
        <f t="shared" si="92"/>
        <v>39.482255568742069</v>
      </c>
      <c r="E1027" s="2">
        <f t="shared" si="91"/>
        <v>0.72805386981932685</v>
      </c>
      <c r="F1027" s="2">
        <f t="shared" si="95"/>
        <v>0.74272572156535388</v>
      </c>
      <c r="G1027" s="2">
        <f t="shared" si="93"/>
        <v>-1.4671851746027031E-2</v>
      </c>
      <c r="H1027" s="2" t="str">
        <f t="shared" si="94"/>
        <v>Hold</v>
      </c>
    </row>
    <row r="1028" spans="1:8" ht="13.5" x14ac:dyDescent="0.25">
      <c r="A1028" s="3">
        <f>TITRES_STAT!B1031</f>
        <v>43805</v>
      </c>
      <c r="B1028" s="6">
        <f>TITRES_STAT!D1031</f>
        <v>39.979999999999997</v>
      </c>
      <c r="C1028" s="2">
        <f t="shared" si="90"/>
        <v>40.177954140321177</v>
      </c>
      <c r="D1028" s="2">
        <f t="shared" si="92"/>
        <v>39.519125526613024</v>
      </c>
      <c r="E1028" s="2">
        <f t="shared" si="91"/>
        <v>0.65882861370815249</v>
      </c>
      <c r="F1028" s="2">
        <f t="shared" si="95"/>
        <v>0.72594629999391369</v>
      </c>
      <c r="G1028" s="2">
        <f t="shared" si="93"/>
        <v>-6.7117686285761202E-2</v>
      </c>
      <c r="H1028" s="2" t="str">
        <f t="shared" si="94"/>
        <v>Hold</v>
      </c>
    </row>
    <row r="1029" spans="1:8" ht="13.5" x14ac:dyDescent="0.25">
      <c r="A1029" s="3">
        <f>TITRES_STAT!B1032</f>
        <v>43808</v>
      </c>
      <c r="B1029" s="6">
        <f>TITRES_STAT!D1032</f>
        <v>39.979999999999997</v>
      </c>
      <c r="C1029" s="2">
        <f t="shared" si="90"/>
        <v>40.15057658027176</v>
      </c>
      <c r="D1029" s="2">
        <f t="shared" si="92"/>
        <v>39.553264376493537</v>
      </c>
      <c r="E1029" s="2">
        <f t="shared" si="91"/>
        <v>0.59731220377822325</v>
      </c>
      <c r="F1029" s="2">
        <f t="shared" si="95"/>
        <v>0.70021948075077556</v>
      </c>
      <c r="G1029" s="2">
        <f t="shared" si="93"/>
        <v>-0.10290727697255231</v>
      </c>
      <c r="H1029" s="2" t="str">
        <f t="shared" si="94"/>
        <v>Hold</v>
      </c>
    </row>
    <row r="1030" spans="1:8" ht="13.5" x14ac:dyDescent="0.25">
      <c r="A1030" s="3">
        <f>TITRES_STAT!B1033</f>
        <v>43809</v>
      </c>
      <c r="B1030" s="6">
        <f>TITRES_STAT!D1033</f>
        <v>38.79</v>
      </c>
      <c r="C1030" s="2">
        <f t="shared" si="90"/>
        <v>40.127410952537645</v>
      </c>
      <c r="D1030" s="2">
        <f t="shared" si="92"/>
        <v>39.496726274531056</v>
      </c>
      <c r="E1030" s="2">
        <f t="shared" si="91"/>
        <v>0.63068467800658823</v>
      </c>
      <c r="F1030" s="2">
        <f t="shared" si="95"/>
        <v>0.68631252020193811</v>
      </c>
      <c r="G1030" s="2">
        <f t="shared" si="93"/>
        <v>-5.5627842195349886E-2</v>
      </c>
      <c r="H1030" s="2" t="str">
        <f t="shared" si="94"/>
        <v>Hold</v>
      </c>
    </row>
    <row r="1031" spans="1:8" ht="13.5" x14ac:dyDescent="0.25">
      <c r="A1031" s="3">
        <f>TITRES_STAT!B1034</f>
        <v>43810</v>
      </c>
      <c r="B1031" s="6">
        <f>TITRES_STAT!D1034</f>
        <v>38.93</v>
      </c>
      <c r="C1031" s="2">
        <f t="shared" si="90"/>
        <v>40.107809267531849</v>
      </c>
      <c r="D1031" s="2">
        <f t="shared" si="92"/>
        <v>39.45474655049172</v>
      </c>
      <c r="E1031" s="2">
        <f t="shared" si="91"/>
        <v>0.65306271704012886</v>
      </c>
      <c r="F1031" s="2">
        <f t="shared" si="95"/>
        <v>0.67966255956957622</v>
      </c>
      <c r="G1031" s="2">
        <f t="shared" si="93"/>
        <v>-2.6599842529447359E-2</v>
      </c>
      <c r="H1031" s="2" t="str">
        <f t="shared" si="94"/>
        <v>Hold</v>
      </c>
    </row>
    <row r="1032" spans="1:8" ht="13.5" x14ac:dyDescent="0.25">
      <c r="A1032" s="3">
        <f>TITRES_STAT!B1035</f>
        <v>43811</v>
      </c>
      <c r="B1032" s="6">
        <f>TITRES_STAT!D1035</f>
        <v>41.29</v>
      </c>
      <c r="C1032" s="2">
        <f t="shared" si="90"/>
        <v>40.091223226373103</v>
      </c>
      <c r="D1032" s="2">
        <f t="shared" si="92"/>
        <v>39.590691250455293</v>
      </c>
      <c r="E1032" s="2">
        <f t="shared" si="91"/>
        <v>0.50053197591780929</v>
      </c>
      <c r="F1032" s="2">
        <f t="shared" si="95"/>
        <v>0.64383644283922292</v>
      </c>
      <c r="G1032" s="2">
        <f t="shared" si="93"/>
        <v>-0.14330446692141363</v>
      </c>
      <c r="H1032" s="2" t="str">
        <f t="shared" si="94"/>
        <v>Hold</v>
      </c>
    </row>
    <row r="1033" spans="1:8" ht="13.5" x14ac:dyDescent="0.25">
      <c r="A1033" s="3">
        <f>TITRES_STAT!B1036</f>
        <v>43812</v>
      </c>
      <c r="B1033" s="6">
        <f>TITRES_STAT!D1036</f>
        <v>42.52</v>
      </c>
      <c r="C1033" s="2">
        <f t="shared" si="90"/>
        <v>40.077188883854163</v>
      </c>
      <c r="D1033" s="2">
        <f t="shared" si="92"/>
        <v>39.807677083754903</v>
      </c>
      <c r="E1033" s="2">
        <f t="shared" si="91"/>
        <v>0.26951180009925935</v>
      </c>
      <c r="F1033" s="2">
        <f t="shared" si="95"/>
        <v>0.56897151429123016</v>
      </c>
      <c r="G1033" s="2">
        <f t="shared" si="93"/>
        <v>-0.29945971419197082</v>
      </c>
      <c r="H1033" s="2" t="str">
        <f t="shared" si="94"/>
        <v>Hold</v>
      </c>
    </row>
    <row r="1034" spans="1:8" ht="13.5" x14ac:dyDescent="0.25">
      <c r="A1034" s="3">
        <f>TITRES_STAT!B1037</f>
        <v>43815</v>
      </c>
      <c r="B1034" s="6">
        <f>TITRES_STAT!D1037</f>
        <v>45.1</v>
      </c>
      <c r="C1034" s="2">
        <f t="shared" si="90"/>
        <v>40.065313670953522</v>
      </c>
      <c r="D1034" s="2">
        <f t="shared" si="92"/>
        <v>40.199701003476761</v>
      </c>
      <c r="E1034" s="2">
        <f t="shared" si="91"/>
        <v>-0.13438733252323942</v>
      </c>
      <c r="F1034" s="2">
        <f t="shared" si="95"/>
        <v>0.42829974492833628</v>
      </c>
      <c r="G1034" s="2">
        <f t="shared" si="93"/>
        <v>-0.56268707745157576</v>
      </c>
      <c r="H1034" s="2" t="str">
        <f t="shared" si="94"/>
        <v>Hold</v>
      </c>
    </row>
    <row r="1035" spans="1:8" ht="13.5" x14ac:dyDescent="0.25">
      <c r="A1035" s="3">
        <f>TITRES_STAT!B1038</f>
        <v>43816</v>
      </c>
      <c r="B1035" s="6">
        <f>TITRES_STAT!D1038</f>
        <v>45.1</v>
      </c>
      <c r="C1035" s="2">
        <f t="shared" si="90"/>
        <v>40.05218849080682</v>
      </c>
      <c r="D1035" s="2">
        <f t="shared" si="92"/>
        <v>40.562686114330333</v>
      </c>
      <c r="E1035" s="2">
        <f t="shared" si="91"/>
        <v>-0.5104976235235128</v>
      </c>
      <c r="F1035" s="2">
        <f t="shared" si="95"/>
        <v>0.24054027123796645</v>
      </c>
      <c r="G1035" s="2">
        <f t="shared" si="93"/>
        <v>-0.75103789476147931</v>
      </c>
      <c r="H1035" s="2" t="str">
        <f t="shared" si="94"/>
        <v>Hold</v>
      </c>
    </row>
    <row r="1036" spans="1:8" ht="13.5" x14ac:dyDescent="0.25">
      <c r="A1036" s="3">
        <f>TITRES_STAT!B1039</f>
        <v>43817</v>
      </c>
      <c r="B1036" s="6">
        <f>TITRES_STAT!D1039</f>
        <v>46.8</v>
      </c>
      <c r="C1036" s="2">
        <f t="shared" si="90"/>
        <v>40.044159492221155</v>
      </c>
      <c r="D1036" s="2">
        <f t="shared" si="92"/>
        <v>41.024709365120678</v>
      </c>
      <c r="E1036" s="2">
        <f t="shared" si="91"/>
        <v>-0.98054987289952322</v>
      </c>
      <c r="F1036" s="2">
        <f t="shared" si="95"/>
        <v>-3.6777575895314829E-3</v>
      </c>
      <c r="G1036" s="2">
        <f t="shared" si="93"/>
        <v>-0.97687211530999174</v>
      </c>
      <c r="H1036" s="2" t="str">
        <f t="shared" si="94"/>
        <v>Hold</v>
      </c>
    </row>
    <row r="1037" spans="1:8" ht="13.5" x14ac:dyDescent="0.25">
      <c r="A1037" s="3">
        <f>TITRES_STAT!B1040</f>
        <v>43818</v>
      </c>
      <c r="B1037" s="6">
        <f>TITRES_STAT!D1040</f>
        <v>46.5</v>
      </c>
      <c r="C1037" s="2">
        <f t="shared" si="90"/>
        <v>40.034288801110208</v>
      </c>
      <c r="D1037" s="2">
        <f t="shared" si="92"/>
        <v>41.430286449185814</v>
      </c>
      <c r="E1037" s="2">
        <f t="shared" si="91"/>
        <v>-1.3959976480756069</v>
      </c>
      <c r="F1037" s="2">
        <f t="shared" si="95"/>
        <v>-0.28214173568674661</v>
      </c>
      <c r="G1037" s="2">
        <f t="shared" si="93"/>
        <v>-1.1138559123888603</v>
      </c>
      <c r="H1037" s="2" t="str">
        <f t="shared" si="94"/>
        <v>Hold</v>
      </c>
    </row>
    <row r="1038" spans="1:8" ht="13.5" x14ac:dyDescent="0.25">
      <c r="A1038" s="3">
        <f>TITRES_STAT!B1041</f>
        <v>43819</v>
      </c>
      <c r="B1038" s="6">
        <f>TITRES_STAT!D1041</f>
        <v>46.5</v>
      </c>
      <c r="C1038" s="2">
        <f t="shared" si="90"/>
        <v>40.025936677862482</v>
      </c>
      <c r="D1038" s="2">
        <f t="shared" si="92"/>
        <v>41.805820786283164</v>
      </c>
      <c r="E1038" s="2">
        <f t="shared" si="91"/>
        <v>-1.7798841084206813</v>
      </c>
      <c r="F1038" s="2">
        <f t="shared" si="95"/>
        <v>-0.58169021023353362</v>
      </c>
      <c r="G1038" s="2">
        <f t="shared" si="93"/>
        <v>-1.1981938981871476</v>
      </c>
      <c r="H1038" s="2" t="str">
        <f t="shared" si="94"/>
        <v>Hold</v>
      </c>
    </row>
    <row r="1039" spans="1:8" ht="13.5" x14ac:dyDescent="0.25">
      <c r="A1039" s="3">
        <f>TITRES_STAT!B1042</f>
        <v>43822</v>
      </c>
      <c r="B1039" s="6">
        <f>TITRES_STAT!D1042</f>
        <v>46.5</v>
      </c>
      <c r="C1039" s="2">
        <f t="shared" ref="C1039:C1102" si="96">$C$4*B1029+C1038*(1-$C$4)</f>
        <v>40.018869496652869</v>
      </c>
      <c r="D1039" s="2">
        <f t="shared" si="92"/>
        <v>42.153537765077004</v>
      </c>
      <c r="E1039" s="2">
        <f t="shared" si="91"/>
        <v>-2.1346682684241358</v>
      </c>
      <c r="F1039" s="2">
        <f t="shared" si="95"/>
        <v>-0.89228582187165406</v>
      </c>
      <c r="G1039" s="2">
        <f t="shared" si="93"/>
        <v>-1.2423824465524818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6">
        <f>TITRES_STAT!D1043</f>
        <v>46.5</v>
      </c>
      <c r="C1040" s="2">
        <f t="shared" si="96"/>
        <v>39.829812651013967</v>
      </c>
      <c r="D1040" s="2">
        <f t="shared" si="92"/>
        <v>42.475497930626858</v>
      </c>
      <c r="E1040" s="2">
        <f t="shared" si="91"/>
        <v>-2.6456852796128913</v>
      </c>
      <c r="F1040" s="2">
        <f t="shared" si="95"/>
        <v>-1.2429657134199017</v>
      </c>
      <c r="G1040" s="2">
        <f t="shared" si="93"/>
        <v>-1.4027195661929897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6">
        <f>TITRES_STAT!D1044</f>
        <v>46.5</v>
      </c>
      <c r="C1041" s="2">
        <f t="shared" si="96"/>
        <v>39.691379935473357</v>
      </c>
      <c r="D1041" s="2">
        <f t="shared" si="92"/>
        <v>42.773609195024868</v>
      </c>
      <c r="E1041" s="2">
        <f t="shared" si="91"/>
        <v>-3.0822292595515108</v>
      </c>
      <c r="F1041" s="2">
        <f t="shared" si="95"/>
        <v>-1.6108184226462237</v>
      </c>
      <c r="G1041" s="2">
        <f t="shared" si="93"/>
        <v>-1.4714108369052872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6">
        <f>TITRES_STAT!D1045</f>
        <v>46.5</v>
      </c>
      <c r="C1042" s="2">
        <f t="shared" si="96"/>
        <v>39.937321483862071</v>
      </c>
      <c r="D1042" s="2">
        <f t="shared" si="92"/>
        <v>43.049638143541543</v>
      </c>
      <c r="E1042" s="2">
        <f t="shared" si="91"/>
        <v>-3.1123166596794718</v>
      </c>
      <c r="F1042" s="2">
        <f t="shared" si="95"/>
        <v>-1.9111180700528734</v>
      </c>
      <c r="G1042" s="2">
        <f t="shared" si="93"/>
        <v>-1.2011985896265984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6">
        <f>TITRES_STAT!D1046</f>
        <v>47.89</v>
      </c>
      <c r="C1043" s="2">
        <f t="shared" si="96"/>
        <v>40.334656640190985</v>
      </c>
      <c r="D1043" s="2">
        <f t="shared" si="92"/>
        <v>43.408183466242164</v>
      </c>
      <c r="E1043" s="2">
        <f t="shared" si="91"/>
        <v>-3.0735268260511788</v>
      </c>
      <c r="F1043" s="2">
        <f t="shared" si="95"/>
        <v>-2.1435998212525345</v>
      </c>
      <c r="G1043" s="2">
        <f t="shared" si="93"/>
        <v>-0.92992700479864432</v>
      </c>
      <c r="H1043" s="2" t="str">
        <f t="shared" si="94"/>
        <v>Hold</v>
      </c>
    </row>
    <row r="1044" spans="1:8" ht="13.5" x14ac:dyDescent="0.25">
      <c r="A1044" s="3">
        <f>TITRES_STAT!B1047</f>
        <v>43829</v>
      </c>
      <c r="B1044" s="6">
        <f>TITRES_STAT!D1047</f>
        <v>50.04</v>
      </c>
      <c r="C1044" s="2">
        <f t="shared" si="96"/>
        <v>41.067786387853907</v>
      </c>
      <c r="D1044" s="2">
        <f t="shared" si="92"/>
        <v>43.899429135409406</v>
      </c>
      <c r="E1044" s="2">
        <f t="shared" si="91"/>
        <v>-2.8316427475554988</v>
      </c>
      <c r="F1044" s="2">
        <f t="shared" si="95"/>
        <v>-2.2812084065131275</v>
      </c>
      <c r="G1044" s="2">
        <f t="shared" si="93"/>
        <v>-0.55043434104237132</v>
      </c>
      <c r="H1044" s="2" t="str">
        <f t="shared" si="94"/>
        <v>Hold</v>
      </c>
    </row>
    <row r="1045" spans="1:8" ht="13.5" x14ac:dyDescent="0.25">
      <c r="A1045" s="3">
        <f>TITRES_STAT!B1048</f>
        <v>43830</v>
      </c>
      <c r="B1045" s="6">
        <f>TITRES_STAT!D1048</f>
        <v>49.99</v>
      </c>
      <c r="C1045" s="2">
        <f t="shared" si="96"/>
        <v>41.68812694356869</v>
      </c>
      <c r="D1045" s="2">
        <f t="shared" si="92"/>
        <v>44.35058253278649</v>
      </c>
      <c r="E1045" s="2">
        <f t="shared" si="91"/>
        <v>-2.6624555892177995</v>
      </c>
      <c r="F1045" s="2">
        <f t="shared" si="95"/>
        <v>-2.3574578430540623</v>
      </c>
      <c r="G1045" s="2">
        <f t="shared" si="93"/>
        <v>-0.3049977461637372</v>
      </c>
      <c r="H1045" s="2" t="str">
        <f t="shared" si="94"/>
        <v>Hold</v>
      </c>
    </row>
    <row r="1046" spans="1:8" ht="13.5" x14ac:dyDescent="0.25">
      <c r="A1046" s="3">
        <f>TITRES_STAT!B1049</f>
        <v>43832</v>
      </c>
      <c r="B1046" s="6">
        <f>TITRES_STAT!D1049</f>
        <v>49.99</v>
      </c>
      <c r="C1046" s="2">
        <f t="shared" si="96"/>
        <v>42.474568952250429</v>
      </c>
      <c r="D1046" s="2">
        <f t="shared" si="92"/>
        <v>44.76831715998749</v>
      </c>
      <c r="E1046" s="2">
        <f t="shared" si="91"/>
        <v>-2.2937482077370603</v>
      </c>
      <c r="F1046" s="2">
        <f t="shared" si="95"/>
        <v>-2.3447159159906619</v>
      </c>
      <c r="G1046" s="2">
        <f t="shared" si="93"/>
        <v>5.0967708253601529E-2</v>
      </c>
      <c r="H1046" s="2" t="str">
        <f t="shared" si="94"/>
        <v>Sell</v>
      </c>
    </row>
    <row r="1047" spans="1:8" ht="13.5" x14ac:dyDescent="0.25">
      <c r="A1047" s="3">
        <f>TITRES_STAT!B1050</f>
        <v>43833</v>
      </c>
      <c r="B1047" s="6">
        <f>TITRES_STAT!D1050</f>
        <v>49.99</v>
      </c>
      <c r="C1047" s="2">
        <f t="shared" si="96"/>
        <v>43.093866036519593</v>
      </c>
      <c r="D1047" s="2">
        <f t="shared" si="92"/>
        <v>45.155108481469902</v>
      </c>
      <c r="E1047" s="2">
        <f t="shared" si="91"/>
        <v>-2.0612424449503095</v>
      </c>
      <c r="F1047" s="2">
        <f t="shared" si="95"/>
        <v>-2.2880212217825915</v>
      </c>
      <c r="G1047" s="2">
        <f t="shared" si="93"/>
        <v>0.22677877683228198</v>
      </c>
      <c r="H1047" s="2" t="str">
        <f t="shared" si="94"/>
        <v>Sell</v>
      </c>
    </row>
    <row r="1048" spans="1:8" ht="13.5" x14ac:dyDescent="0.25">
      <c r="A1048" s="3">
        <f>TITRES_STAT!B1051</f>
        <v>43836</v>
      </c>
      <c r="B1048" s="6">
        <f>TITRES_STAT!D1051</f>
        <v>49.99</v>
      </c>
      <c r="C1048" s="2">
        <f t="shared" si="96"/>
        <v>43.617886646285811</v>
      </c>
      <c r="D1048" s="2">
        <f t="shared" si="92"/>
        <v>45.513248593953612</v>
      </c>
      <c r="E1048" s="2">
        <f t="shared" si="91"/>
        <v>-1.8953619476678014</v>
      </c>
      <c r="F1048" s="2">
        <f t="shared" si="95"/>
        <v>-2.2094893669596334</v>
      </c>
      <c r="G1048" s="2">
        <f t="shared" si="93"/>
        <v>0.31412741929183197</v>
      </c>
      <c r="H1048" s="2" t="str">
        <f t="shared" si="94"/>
        <v>Sell</v>
      </c>
    </row>
    <row r="1049" spans="1:8" ht="13.5" x14ac:dyDescent="0.25">
      <c r="A1049" s="3">
        <f>TITRES_STAT!B1052</f>
        <v>43837</v>
      </c>
      <c r="B1049" s="6">
        <f>TITRES_STAT!D1052</f>
        <v>49.99</v>
      </c>
      <c r="C1049" s="2">
        <f t="shared" si="96"/>
        <v>44.061288700703379</v>
      </c>
      <c r="D1049" s="2">
        <f t="shared" si="92"/>
        <v>45.84485980921631</v>
      </c>
      <c r="E1049" s="2">
        <f t="shared" si="91"/>
        <v>-1.7835711085129304</v>
      </c>
      <c r="F1049" s="2">
        <f t="shared" si="95"/>
        <v>-2.1243057152702929</v>
      </c>
      <c r="G1049" s="2">
        <f t="shared" si="93"/>
        <v>0.34073460675736245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6">
        <f>TITRES_STAT!D1053</f>
        <v>49.99</v>
      </c>
      <c r="C1050" s="2">
        <f t="shared" si="96"/>
        <v>44.436475054441317</v>
      </c>
      <c r="D1050" s="2">
        <f t="shared" si="92"/>
        <v>46.151907230755846</v>
      </c>
      <c r="E1050" s="2">
        <f t="shared" si="91"/>
        <v>-1.715432176314529</v>
      </c>
      <c r="F1050" s="2">
        <f t="shared" si="95"/>
        <v>-2.0425310074791403</v>
      </c>
      <c r="G1050" s="2">
        <f t="shared" si="93"/>
        <v>0.32709883116461125</v>
      </c>
      <c r="H1050" s="2" t="str">
        <f t="shared" si="94"/>
        <v>Sell</v>
      </c>
    </row>
    <row r="1051" spans="1:8" ht="13.5" x14ac:dyDescent="0.25">
      <c r="A1051" s="3">
        <f>TITRES_STAT!B1054</f>
        <v>43839</v>
      </c>
      <c r="B1051" s="6">
        <f>TITRES_STAT!D1054</f>
        <v>49.99</v>
      </c>
      <c r="C1051" s="2">
        <f t="shared" si="96"/>
        <v>44.753940430681112</v>
      </c>
      <c r="D1051" s="2">
        <f t="shared" si="92"/>
        <v>46.436210398848004</v>
      </c>
      <c r="E1051" s="2">
        <f t="shared" si="91"/>
        <v>-1.6822699681668922</v>
      </c>
      <c r="F1051" s="2">
        <f t="shared" si="95"/>
        <v>-1.9704787996166906</v>
      </c>
      <c r="G1051" s="2">
        <f t="shared" si="93"/>
        <v>0.28820883144979836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6">
        <f>TITRES_STAT!D1055</f>
        <v>49.99</v>
      </c>
      <c r="C1052" s="2">
        <f t="shared" si="96"/>
        <v>45.022564979807093</v>
      </c>
      <c r="D1052" s="2">
        <f t="shared" si="92"/>
        <v>46.699454073007409</v>
      </c>
      <c r="E1052" s="2">
        <f t="shared" ref="E1052:E1115" si="97">C1052-D1052</f>
        <v>-1.676889093200316</v>
      </c>
      <c r="F1052" s="2">
        <f t="shared" si="95"/>
        <v>-1.9117608583334156</v>
      </c>
      <c r="G1052" s="2">
        <f t="shared" si="93"/>
        <v>0.2348717651330996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6">
        <f>TITRES_STAT!D1056</f>
        <v>49.99</v>
      </c>
      <c r="C1053" s="2">
        <f t="shared" si="96"/>
        <v>45.463708829067542</v>
      </c>
      <c r="D1053" s="2">
        <f t="shared" ref="D1053:D1116" si="98">$D$4*B1053+(1-$D$4)*D1052</f>
        <v>46.9431982157476</v>
      </c>
      <c r="E1053" s="2">
        <f t="shared" si="97"/>
        <v>-1.4794893866800578</v>
      </c>
      <c r="F1053" s="2">
        <f t="shared" si="95"/>
        <v>-1.8253065640027439</v>
      </c>
      <c r="G1053" s="2">
        <f t="shared" si="93"/>
        <v>0.34581717732268613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6">
        <f>TITRES_STAT!D1057</f>
        <v>49.99</v>
      </c>
      <c r="C1054" s="2">
        <f t="shared" si="96"/>
        <v>46.167753624595612</v>
      </c>
      <c r="D1054" s="2">
        <f t="shared" si="98"/>
        <v>47.168887236803336</v>
      </c>
      <c r="E1054" s="2">
        <f t="shared" si="97"/>
        <v>-1.0011336122077239</v>
      </c>
      <c r="F1054" s="2">
        <f t="shared" si="95"/>
        <v>-1.6604719736437401</v>
      </c>
      <c r="G1054" s="2">
        <f t="shared" si="93"/>
        <v>0.65933836143601621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6">
        <f>TITRES_STAT!D1058</f>
        <v>49.99</v>
      </c>
      <c r="C1055" s="2">
        <f t="shared" si="96"/>
        <v>46.755791528503984</v>
      </c>
      <c r="D1055" s="2">
        <f t="shared" si="98"/>
        <v>47.377858552595683</v>
      </c>
      <c r="E1055" s="2">
        <f t="shared" si="97"/>
        <v>-0.62206702409169878</v>
      </c>
      <c r="F1055" s="2">
        <f t="shared" si="95"/>
        <v>-1.4527909837333319</v>
      </c>
      <c r="G1055" s="2">
        <f t="shared" si="93"/>
        <v>0.83072395964163315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6">
        <f>TITRES_STAT!D1059</f>
        <v>49.99</v>
      </c>
      <c r="C1056" s="2">
        <f t="shared" si="96"/>
        <v>47.253362062580294</v>
      </c>
      <c r="D1056" s="2">
        <f t="shared" si="98"/>
        <v>47.571350511662672</v>
      </c>
      <c r="E1056" s="2">
        <f t="shared" si="97"/>
        <v>-0.31798844908237811</v>
      </c>
      <c r="F1056" s="2">
        <f t="shared" si="95"/>
        <v>-1.2258304768031412</v>
      </c>
      <c r="G1056" s="2">
        <f t="shared" si="93"/>
        <v>0.90784202772076306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6">
        <f>TITRES_STAT!D1060</f>
        <v>49.99</v>
      </c>
      <c r="C1057" s="2">
        <f t="shared" si="96"/>
        <v>47.674383283721788</v>
      </c>
      <c r="D1057" s="2">
        <f t="shared" si="98"/>
        <v>47.750509733020991</v>
      </c>
      <c r="E1057" s="2">
        <f t="shared" si="97"/>
        <v>-7.6126449299202648E-2</v>
      </c>
      <c r="F1057" s="2">
        <f t="shared" si="95"/>
        <v>-0.99588967130235351</v>
      </c>
      <c r="G1057" s="2">
        <f t="shared" si="93"/>
        <v>0.91976322200315086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6">
        <f>TITRES_STAT!D1061</f>
        <v>48.5</v>
      </c>
      <c r="C1058" s="2">
        <f t="shared" si="96"/>
        <v>48.030632009303055</v>
      </c>
      <c r="D1058" s="2">
        <f t="shared" si="98"/>
        <v>47.806027530574994</v>
      </c>
      <c r="E1058" s="2">
        <f t="shared" si="97"/>
        <v>0.224604478728061</v>
      </c>
      <c r="F1058" s="2">
        <f t="shared" si="95"/>
        <v>-0.75179084129627061</v>
      </c>
      <c r="G1058" s="2">
        <f t="shared" si="93"/>
        <v>0.9763953200243316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6">
        <f>TITRES_STAT!D1062</f>
        <v>48.5</v>
      </c>
      <c r="C1059" s="2">
        <f t="shared" si="96"/>
        <v>48.332073238641051</v>
      </c>
      <c r="D1059" s="2">
        <f t="shared" si="98"/>
        <v>47.85743289868055</v>
      </c>
      <c r="E1059" s="2">
        <f t="shared" si="97"/>
        <v>0.47464033996050148</v>
      </c>
      <c r="F1059" s="2">
        <f t="shared" si="95"/>
        <v>-0.50650460504491623</v>
      </c>
      <c r="G1059" s="2">
        <f t="shared" si="93"/>
        <v>0.98114494500541771</v>
      </c>
      <c r="H1059" s="2" t="str">
        <f t="shared" si="94"/>
        <v>Sell</v>
      </c>
    </row>
    <row r="1060" spans="1:8" ht="13.5" x14ac:dyDescent="0.25">
      <c r="A1060" s="3">
        <f>TITRES_STAT!B1063</f>
        <v>43853</v>
      </c>
      <c r="B1060" s="6">
        <f>TITRES_STAT!D1063</f>
        <v>48.5</v>
      </c>
      <c r="C1060" s="2">
        <f t="shared" si="96"/>
        <v>48.587138894234741</v>
      </c>
      <c r="D1060" s="2">
        <f t="shared" si="98"/>
        <v>47.905030461741255</v>
      </c>
      <c r="E1060" s="2">
        <f t="shared" si="97"/>
        <v>0.68210843249348585</v>
      </c>
      <c r="F1060" s="2">
        <f t="shared" si="95"/>
        <v>-0.26878199753723581</v>
      </c>
      <c r="G1060" s="2">
        <f t="shared" ref="G1060:G1123" si="99">E1060-F1060</f>
        <v>0.95089043003072171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43854</v>
      </c>
      <c r="B1061" s="6">
        <f>TITRES_STAT!D1064</f>
        <v>48.5</v>
      </c>
      <c r="C1061" s="2">
        <f t="shared" si="96"/>
        <v>48.80296367973709</v>
      </c>
      <c r="D1061" s="2">
        <f t="shared" si="98"/>
        <v>47.949102279390054</v>
      </c>
      <c r="E1061" s="2">
        <f t="shared" si="97"/>
        <v>0.85386140034703573</v>
      </c>
      <c r="F1061" s="2">
        <f t="shared" ref="F1061:F1124" si="101">(E1061*(2/(10)))+((1-(2/10))*F1060)</f>
        <v>-4.4253317960381511E-2</v>
      </c>
      <c r="G1061" s="2">
        <f t="shared" si="99"/>
        <v>0.89811471830741718</v>
      </c>
      <c r="H1061" s="2" t="str">
        <f t="shared" si="100"/>
        <v>Sell</v>
      </c>
    </row>
    <row r="1062" spans="1:8" ht="13.5" x14ac:dyDescent="0.25">
      <c r="A1062" s="3">
        <f>TITRES_STAT!B1065</f>
        <v>43857</v>
      </c>
      <c r="B1062" s="6">
        <f>TITRES_STAT!D1065</f>
        <v>48.5</v>
      </c>
      <c r="C1062" s="2">
        <f t="shared" si="96"/>
        <v>48.98558465208523</v>
      </c>
      <c r="D1062" s="2">
        <f t="shared" si="98"/>
        <v>47.989909517953755</v>
      </c>
      <c r="E1062" s="2">
        <f t="shared" si="97"/>
        <v>0.99567513413147424</v>
      </c>
      <c r="F1062" s="2">
        <f t="shared" si="101"/>
        <v>0.16373237245798966</v>
      </c>
      <c r="G1062" s="2">
        <f t="shared" si="99"/>
        <v>0.83194276167348458</v>
      </c>
      <c r="H1062" s="2" t="str">
        <f t="shared" si="100"/>
        <v>Sell</v>
      </c>
    </row>
    <row r="1063" spans="1:8" ht="13.5" x14ac:dyDescent="0.25">
      <c r="A1063" s="3">
        <f>TITRES_STAT!B1066</f>
        <v>43858</v>
      </c>
      <c r="B1063" s="6">
        <f>TITRES_STAT!D1066</f>
        <v>46.32</v>
      </c>
      <c r="C1063" s="2">
        <f t="shared" si="96"/>
        <v>49.140110090225967</v>
      </c>
      <c r="D1063" s="2">
        <f t="shared" si="98"/>
        <v>47.866212516623847</v>
      </c>
      <c r="E1063" s="2">
        <f t="shared" si="97"/>
        <v>1.2738975736021203</v>
      </c>
      <c r="F1063" s="2">
        <f t="shared" si="101"/>
        <v>0.38576541268681586</v>
      </c>
      <c r="G1063" s="2">
        <f t="shared" si="99"/>
        <v>0.88813216091530445</v>
      </c>
      <c r="H1063" s="2" t="str">
        <f t="shared" si="100"/>
        <v>Sell</v>
      </c>
    </row>
    <row r="1064" spans="1:8" ht="13.5" x14ac:dyDescent="0.25">
      <c r="A1064" s="3">
        <f>TITRES_STAT!B1067</f>
        <v>43859</v>
      </c>
      <c r="B1064" s="6">
        <f>TITRES_STAT!D1067</f>
        <v>46.32</v>
      </c>
      <c r="C1064" s="2">
        <f t="shared" si="96"/>
        <v>49.270862384037358</v>
      </c>
      <c r="D1064" s="2">
        <f t="shared" si="98"/>
        <v>47.751678256133189</v>
      </c>
      <c r="E1064" s="2">
        <f t="shared" si="97"/>
        <v>1.5191841279041682</v>
      </c>
      <c r="F1064" s="2">
        <f t="shared" si="101"/>
        <v>0.61244915573028647</v>
      </c>
      <c r="G1064" s="2">
        <f t="shared" si="99"/>
        <v>0.90673497217388177</v>
      </c>
      <c r="H1064" s="2" t="str">
        <f t="shared" si="100"/>
        <v>Sell</v>
      </c>
    </row>
    <row r="1065" spans="1:8" ht="13.5" x14ac:dyDescent="0.25">
      <c r="A1065" s="3">
        <f>TITRES_STAT!B1068</f>
        <v>43860</v>
      </c>
      <c r="B1065" s="6">
        <f>TITRES_STAT!D1068</f>
        <v>46.32</v>
      </c>
      <c r="C1065" s="2">
        <f t="shared" si="96"/>
        <v>49.381498940339306</v>
      </c>
      <c r="D1065" s="2">
        <f t="shared" si="98"/>
        <v>47.64562801493814</v>
      </c>
      <c r="E1065" s="2">
        <f t="shared" si="97"/>
        <v>1.7358709254011657</v>
      </c>
      <c r="F1065" s="2">
        <f t="shared" si="101"/>
        <v>0.83713350966446232</v>
      </c>
      <c r="G1065" s="2">
        <f t="shared" si="99"/>
        <v>0.8987374157367034</v>
      </c>
      <c r="H1065" s="2" t="str">
        <f t="shared" si="100"/>
        <v>Sell</v>
      </c>
    </row>
    <row r="1066" spans="1:8" ht="13.5" x14ac:dyDescent="0.25">
      <c r="A1066" s="3">
        <f>TITRES_STAT!B1069</f>
        <v>43861</v>
      </c>
      <c r="B1066" s="6">
        <f>TITRES_STAT!D1069</f>
        <v>44.94</v>
      </c>
      <c r="C1066" s="2">
        <f t="shared" si="96"/>
        <v>49.475114487979418</v>
      </c>
      <c r="D1066" s="2">
        <f t="shared" si="98"/>
        <v>47.445211124942723</v>
      </c>
      <c r="E1066" s="2">
        <f t="shared" si="97"/>
        <v>2.0299033630366949</v>
      </c>
      <c r="F1066" s="2">
        <f t="shared" si="101"/>
        <v>1.0756874803389089</v>
      </c>
      <c r="G1066" s="2">
        <f t="shared" si="99"/>
        <v>0.95421588269778601</v>
      </c>
      <c r="H1066" s="2" t="str">
        <f t="shared" si="100"/>
        <v>Sell</v>
      </c>
    </row>
    <row r="1067" spans="1:8" ht="13.5" x14ac:dyDescent="0.25">
      <c r="A1067" s="3">
        <f>TITRES_STAT!B1070</f>
        <v>43864</v>
      </c>
      <c r="B1067" s="6">
        <f>TITRES_STAT!D1070</f>
        <v>44.94</v>
      </c>
      <c r="C1067" s="2">
        <f t="shared" si="96"/>
        <v>49.554327643674895</v>
      </c>
      <c r="D1067" s="2">
        <f t="shared" si="98"/>
        <v>47.259639930502523</v>
      </c>
      <c r="E1067" s="2">
        <f t="shared" si="97"/>
        <v>2.2946877131723724</v>
      </c>
      <c r="F1067" s="2">
        <f t="shared" si="101"/>
        <v>1.3194875269056017</v>
      </c>
      <c r="G1067" s="2">
        <f t="shared" si="99"/>
        <v>0.97520018626677074</v>
      </c>
      <c r="H1067" s="2" t="str">
        <f t="shared" si="100"/>
        <v>Sell</v>
      </c>
    </row>
    <row r="1068" spans="1:8" ht="13.5" x14ac:dyDescent="0.25">
      <c r="A1068" s="3">
        <f>TITRES_STAT!B1071</f>
        <v>43865</v>
      </c>
      <c r="B1068" s="6">
        <f>TITRES_STAT!D1071</f>
        <v>42.92</v>
      </c>
      <c r="C1068" s="2">
        <f t="shared" si="96"/>
        <v>49.392123390801835</v>
      </c>
      <c r="D1068" s="2">
        <f t="shared" si="98"/>
        <v>46.938185120835669</v>
      </c>
      <c r="E1068" s="2">
        <f t="shared" si="97"/>
        <v>2.4539382699661658</v>
      </c>
      <c r="F1068" s="2">
        <f t="shared" si="101"/>
        <v>1.5463776755177145</v>
      </c>
      <c r="G1068" s="2">
        <f t="shared" si="99"/>
        <v>0.90756059444845127</v>
      </c>
      <c r="H1068" s="2" t="str">
        <f t="shared" si="100"/>
        <v>Sell</v>
      </c>
    </row>
    <row r="1069" spans="1:8" ht="13.5" x14ac:dyDescent="0.25">
      <c r="A1069" s="3">
        <f>TITRES_STAT!B1072</f>
        <v>43866</v>
      </c>
      <c r="B1069" s="6">
        <f>TITRES_STAT!D1072</f>
        <v>42.92</v>
      </c>
      <c r="C1069" s="2">
        <f t="shared" si="96"/>
        <v>49.254873638370782</v>
      </c>
      <c r="D1069" s="2">
        <f t="shared" si="98"/>
        <v>46.640541778551551</v>
      </c>
      <c r="E1069" s="2">
        <f t="shared" si="97"/>
        <v>2.6143318598192309</v>
      </c>
      <c r="F1069" s="2">
        <f t="shared" si="101"/>
        <v>1.759968512378018</v>
      </c>
      <c r="G1069" s="2">
        <f t="shared" si="99"/>
        <v>0.85436334744121289</v>
      </c>
      <c r="H1069" s="2" t="str">
        <f t="shared" si="100"/>
        <v>Sell</v>
      </c>
    </row>
    <row r="1070" spans="1:8" ht="13.5" x14ac:dyDescent="0.25">
      <c r="A1070" s="3">
        <f>TITRES_STAT!B1073</f>
        <v>43867</v>
      </c>
      <c r="B1070" s="6">
        <f>TITRES_STAT!D1073</f>
        <v>42.4</v>
      </c>
      <c r="C1070" s="2">
        <f t="shared" si="96"/>
        <v>49.138739232467586</v>
      </c>
      <c r="D1070" s="2">
        <f t="shared" si="98"/>
        <v>46.326427572732918</v>
      </c>
      <c r="E1070" s="2">
        <f t="shared" si="97"/>
        <v>2.812311659734668</v>
      </c>
      <c r="F1070" s="2">
        <f t="shared" si="101"/>
        <v>1.9704371418493483</v>
      </c>
      <c r="G1070" s="2">
        <f t="shared" si="99"/>
        <v>0.84187451788531975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6">
        <f>TITRES_STAT!D1074</f>
        <v>41.13</v>
      </c>
      <c r="C1071" s="2">
        <f t="shared" si="96"/>
        <v>49.040471658241799</v>
      </c>
      <c r="D1071" s="2">
        <f t="shared" si="98"/>
        <v>45.941507011789739</v>
      </c>
      <c r="E1071" s="2">
        <f t="shared" si="97"/>
        <v>3.0989646464520604</v>
      </c>
      <c r="F1071" s="2">
        <f t="shared" si="101"/>
        <v>2.1961426427698907</v>
      </c>
      <c r="G1071" s="2">
        <f t="shared" si="99"/>
        <v>0.90282200368216969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6">
        <f>TITRES_STAT!D1075</f>
        <v>41.13</v>
      </c>
      <c r="C1072" s="2">
        <f t="shared" si="96"/>
        <v>48.957322172358445</v>
      </c>
      <c r="D1072" s="2">
        <f t="shared" si="98"/>
        <v>45.585099084990496</v>
      </c>
      <c r="E1072" s="2">
        <f t="shared" si="97"/>
        <v>3.3722230873679493</v>
      </c>
      <c r="F1072" s="2">
        <f t="shared" si="101"/>
        <v>2.4313587316895022</v>
      </c>
      <c r="G1072" s="2">
        <f t="shared" si="99"/>
        <v>0.94086435567844706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6">
        <f>TITRES_STAT!D1076</f>
        <v>41</v>
      </c>
      <c r="C1073" s="2">
        <f t="shared" si="96"/>
        <v>48.551580299687913</v>
      </c>
      <c r="D1073" s="2">
        <f t="shared" si="98"/>
        <v>45.245462115731939</v>
      </c>
      <c r="E1073" s="2">
        <f t="shared" si="97"/>
        <v>3.3061181839559737</v>
      </c>
      <c r="F1073" s="2">
        <f t="shared" si="101"/>
        <v>2.6063106221427965</v>
      </c>
      <c r="G1073" s="2">
        <f t="shared" si="99"/>
        <v>0.69980756181317716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6">
        <f>TITRES_STAT!D1077</f>
        <v>41</v>
      </c>
      <c r="C1074" s="2">
        <f t="shared" si="96"/>
        <v>48.208260253582083</v>
      </c>
      <c r="D1074" s="2">
        <f t="shared" si="98"/>
        <v>44.93098344049254</v>
      </c>
      <c r="E1074" s="2">
        <f t="shared" si="97"/>
        <v>3.2772768130895429</v>
      </c>
      <c r="F1074" s="2">
        <f t="shared" si="101"/>
        <v>2.7405038603321459</v>
      </c>
      <c r="G1074" s="2">
        <f t="shared" si="99"/>
        <v>0.536772952757397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6">
        <f>TITRES_STAT!D1078</f>
        <v>41</v>
      </c>
      <c r="C1075" s="2">
        <f t="shared" si="96"/>
        <v>47.917758676107916</v>
      </c>
      <c r="D1075" s="2">
        <f t="shared" si="98"/>
        <v>44.639799481937537</v>
      </c>
      <c r="E1075" s="2">
        <f t="shared" si="97"/>
        <v>3.2779591941703785</v>
      </c>
      <c r="F1075" s="2">
        <f t="shared" si="101"/>
        <v>2.8479949270997924</v>
      </c>
      <c r="G1075" s="2">
        <f t="shared" si="99"/>
        <v>0.4299642670705861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6">
        <f>TITRES_STAT!D1079</f>
        <v>41</v>
      </c>
      <c r="C1076" s="2">
        <f t="shared" si="96"/>
        <v>47.459641956706697</v>
      </c>
      <c r="D1076" s="2">
        <f t="shared" si="98"/>
        <v>44.370184705497721</v>
      </c>
      <c r="E1076" s="2">
        <f t="shared" si="97"/>
        <v>3.0894572512089766</v>
      </c>
      <c r="F1076" s="2">
        <f t="shared" si="101"/>
        <v>2.8962873919216294</v>
      </c>
      <c r="G1076" s="2">
        <f t="shared" si="99"/>
        <v>0.1931698592873472</v>
      </c>
      <c r="H1076" s="2" t="str">
        <f t="shared" si="100"/>
        <v>Sell</v>
      </c>
    </row>
    <row r="1077" spans="1:8" ht="13.5" x14ac:dyDescent="0.25">
      <c r="A1077" s="3">
        <f>TITRES_STAT!B1080</f>
        <v>43878</v>
      </c>
      <c r="B1077" s="6">
        <f>TITRES_STAT!D1080</f>
        <v>41</v>
      </c>
      <c r="C1077" s="2">
        <f t="shared" si="96"/>
        <v>47.072004732597975</v>
      </c>
      <c r="D1077" s="2">
        <f t="shared" si="98"/>
        <v>44.120541393979373</v>
      </c>
      <c r="E1077" s="2">
        <f t="shared" si="97"/>
        <v>2.951463338618602</v>
      </c>
      <c r="F1077" s="2">
        <f t="shared" si="101"/>
        <v>2.9073225812610244</v>
      </c>
      <c r="G1077" s="2">
        <f t="shared" si="99"/>
        <v>4.4140757357577609E-2</v>
      </c>
      <c r="H1077" s="2" t="str">
        <f t="shared" si="100"/>
        <v>Sell</v>
      </c>
    </row>
    <row r="1078" spans="1:8" ht="13.5" x14ac:dyDescent="0.25">
      <c r="A1078" s="3">
        <f>TITRES_STAT!B1081</f>
        <v>43879</v>
      </c>
      <c r="B1078" s="6">
        <f>TITRES_STAT!D1081</f>
        <v>41</v>
      </c>
      <c r="C1078" s="2">
        <f t="shared" si="96"/>
        <v>46.43323477373675</v>
      </c>
      <c r="D1078" s="2">
        <f t="shared" si="98"/>
        <v>43.88939017961053</v>
      </c>
      <c r="E1078" s="2">
        <f t="shared" si="97"/>
        <v>2.5438445941262202</v>
      </c>
      <c r="F1078" s="2">
        <f t="shared" si="101"/>
        <v>2.8346269838340636</v>
      </c>
      <c r="G1078" s="2">
        <f t="shared" si="99"/>
        <v>-0.29078238970784342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6">
        <f>TITRES_STAT!D1082</f>
        <v>41</v>
      </c>
      <c r="C1079" s="2">
        <f t="shared" si="96"/>
        <v>45.892737116238791</v>
      </c>
      <c r="D1079" s="2">
        <f t="shared" si="98"/>
        <v>43.67536127741716</v>
      </c>
      <c r="E1079" s="2">
        <f t="shared" si="97"/>
        <v>2.2173758388216314</v>
      </c>
      <c r="F1079" s="2">
        <f t="shared" si="101"/>
        <v>2.7111767548315773</v>
      </c>
      <c r="G1079" s="2">
        <f t="shared" si="99"/>
        <v>-0.49380091600994591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6">
        <f>TITRES_STAT!D1083</f>
        <v>41</v>
      </c>
      <c r="C1080" s="2">
        <f t="shared" si="96"/>
        <v>45.355392944509745</v>
      </c>
      <c r="D1080" s="2">
        <f t="shared" si="98"/>
        <v>43.477186367978852</v>
      </c>
      <c r="E1080" s="2">
        <f t="shared" si="97"/>
        <v>1.8782065765308928</v>
      </c>
      <c r="F1080" s="2">
        <f t="shared" si="101"/>
        <v>2.5445827191714407</v>
      </c>
      <c r="G1080" s="2">
        <f t="shared" si="99"/>
        <v>-0.6663761426405479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6">
        <f>TITRES_STAT!D1084</f>
        <v>41</v>
      </c>
      <c r="C1081" s="2">
        <f t="shared" si="96"/>
        <v>44.705332491508244</v>
      </c>
      <c r="D1081" s="2">
        <f t="shared" si="98"/>
        <v>43.293691081461901</v>
      </c>
      <c r="E1081" s="2">
        <f t="shared" si="97"/>
        <v>1.411641410046343</v>
      </c>
      <c r="F1081" s="2">
        <f t="shared" si="101"/>
        <v>2.3179944573464213</v>
      </c>
      <c r="G1081" s="2">
        <f t="shared" si="99"/>
        <v>-0.90635304730007826</v>
      </c>
      <c r="H1081" s="2" t="str">
        <f t="shared" si="100"/>
        <v>Hold</v>
      </c>
    </row>
    <row r="1082" spans="1:8" ht="13.5" x14ac:dyDescent="0.25">
      <c r="A1082" s="3">
        <f>TITRES_STAT!B1085</f>
        <v>43885</v>
      </c>
      <c r="B1082" s="6">
        <f>TITRES_STAT!D1085</f>
        <v>41</v>
      </c>
      <c r="C1082" s="2">
        <f t="shared" si="96"/>
        <v>44.155281338968514</v>
      </c>
      <c r="D1082" s="2">
        <f t="shared" si="98"/>
        <v>43.12378803839065</v>
      </c>
      <c r="E1082" s="2">
        <f t="shared" si="97"/>
        <v>1.0314933005778641</v>
      </c>
      <c r="F1082" s="2">
        <f t="shared" si="101"/>
        <v>2.0606942259927101</v>
      </c>
      <c r="G1082" s="2">
        <f t="shared" si="99"/>
        <v>-1.029200925414846</v>
      </c>
      <c r="H1082" s="2" t="str">
        <f t="shared" si="100"/>
        <v>Hold</v>
      </c>
    </row>
    <row r="1083" spans="1:8" ht="13.5" x14ac:dyDescent="0.25">
      <c r="A1083" s="3">
        <f>TITRES_STAT!B1086</f>
        <v>43886</v>
      </c>
      <c r="B1083" s="6">
        <f>TITRES_STAT!D1086</f>
        <v>41</v>
      </c>
      <c r="C1083" s="2">
        <f t="shared" si="96"/>
        <v>43.669853440665662</v>
      </c>
      <c r="D1083" s="2">
        <f t="shared" si="98"/>
        <v>42.966470405917271</v>
      </c>
      <c r="E1083" s="2">
        <f t="shared" si="97"/>
        <v>0.70338303474839137</v>
      </c>
      <c r="F1083" s="2">
        <f t="shared" si="101"/>
        <v>1.7892319877438465</v>
      </c>
      <c r="G1083" s="2">
        <f t="shared" si="99"/>
        <v>-1.0858489529954551</v>
      </c>
      <c r="H1083" s="2" t="str">
        <f t="shared" si="100"/>
        <v>Hold</v>
      </c>
    </row>
    <row r="1084" spans="1:8" ht="13.5" x14ac:dyDescent="0.25">
      <c r="A1084" s="3">
        <f>TITRES_STAT!B1087</f>
        <v>43887</v>
      </c>
      <c r="B1084" s="6">
        <f>TITRES_STAT!D1087</f>
        <v>41</v>
      </c>
      <c r="C1084" s="2">
        <f t="shared" si="96"/>
        <v>43.259106757486329</v>
      </c>
      <c r="D1084" s="2">
        <f t="shared" si="98"/>
        <v>42.820805931404884</v>
      </c>
      <c r="E1084" s="2">
        <f t="shared" si="97"/>
        <v>0.43830082608144494</v>
      </c>
      <c r="F1084" s="2">
        <f t="shared" si="101"/>
        <v>1.5190457554113663</v>
      </c>
      <c r="G1084" s="2">
        <f t="shared" si="99"/>
        <v>-1.0807449293299214</v>
      </c>
      <c r="H1084" s="2" t="str">
        <f t="shared" si="100"/>
        <v>Hold</v>
      </c>
    </row>
    <row r="1085" spans="1:8" ht="13.5" x14ac:dyDescent="0.25">
      <c r="A1085" s="3">
        <f>TITRES_STAT!B1088</f>
        <v>43888</v>
      </c>
      <c r="B1085" s="6">
        <f>TITRES_STAT!D1088</f>
        <v>41</v>
      </c>
      <c r="C1085" s="2">
        <f t="shared" si="96"/>
        <v>42.911551871719197</v>
      </c>
      <c r="D1085" s="2">
        <f t="shared" si="98"/>
        <v>42.685931417967488</v>
      </c>
      <c r="E1085" s="2">
        <f t="shared" si="97"/>
        <v>0.22562045375170925</v>
      </c>
      <c r="F1085" s="2">
        <f t="shared" si="101"/>
        <v>1.260360695079435</v>
      </c>
      <c r="G1085" s="2">
        <f t="shared" si="99"/>
        <v>-1.0347402413277258</v>
      </c>
      <c r="H1085" s="2" t="str">
        <f t="shared" si="100"/>
        <v>Hold</v>
      </c>
    </row>
    <row r="1086" spans="1:8" ht="13.5" x14ac:dyDescent="0.25">
      <c r="A1086" s="3">
        <f>TITRES_STAT!B1089</f>
        <v>43889</v>
      </c>
      <c r="B1086" s="6">
        <f>TITRES_STAT!D1089</f>
        <v>41</v>
      </c>
      <c r="C1086" s="2">
        <f t="shared" si="96"/>
        <v>42.617466968377784</v>
      </c>
      <c r="D1086" s="2">
        <f t="shared" si="98"/>
        <v>42.561047609229156</v>
      </c>
      <c r="E1086" s="2">
        <f t="shared" si="97"/>
        <v>5.6419359148627279E-2</v>
      </c>
      <c r="F1086" s="2">
        <f t="shared" si="101"/>
        <v>1.0195724278932736</v>
      </c>
      <c r="G1086" s="2">
        <f t="shared" si="99"/>
        <v>-0.96315306874464635</v>
      </c>
      <c r="H1086" s="2" t="str">
        <f t="shared" si="100"/>
        <v>Hold</v>
      </c>
    </row>
    <row r="1087" spans="1:8" ht="13.5" x14ac:dyDescent="0.25">
      <c r="A1087" s="3">
        <f>TITRES_STAT!B1090</f>
        <v>43892</v>
      </c>
      <c r="B1087" s="6">
        <f>TITRES_STAT!D1090</f>
        <v>41</v>
      </c>
      <c r="C1087" s="2">
        <f t="shared" si="96"/>
        <v>42.368625896319664</v>
      </c>
      <c r="D1087" s="2">
        <f t="shared" si="98"/>
        <v>42.445414452989958</v>
      </c>
      <c r="E1087" s="2">
        <f t="shared" si="97"/>
        <v>-7.6788556670294383E-2</v>
      </c>
      <c r="F1087" s="2">
        <f t="shared" si="101"/>
        <v>0.80030023098056013</v>
      </c>
      <c r="G1087" s="2">
        <f t="shared" si="99"/>
        <v>-0.87708878765085452</v>
      </c>
      <c r="H1087" s="2" t="str">
        <f t="shared" si="100"/>
        <v>Hold</v>
      </c>
    </row>
    <row r="1088" spans="1:8" ht="13.5" x14ac:dyDescent="0.25">
      <c r="A1088" s="3">
        <f>TITRES_STAT!B1091</f>
        <v>43893</v>
      </c>
      <c r="B1088" s="6">
        <f>TITRES_STAT!D1091</f>
        <v>41</v>
      </c>
      <c r="C1088" s="2">
        <f t="shared" si="96"/>
        <v>42.158068066116634</v>
      </c>
      <c r="D1088" s="2">
        <f t="shared" si="98"/>
        <v>42.338346715731447</v>
      </c>
      <c r="E1088" s="2">
        <f t="shared" si="97"/>
        <v>-0.18027864961481299</v>
      </c>
      <c r="F1088" s="2">
        <f t="shared" si="101"/>
        <v>0.60418445486148553</v>
      </c>
      <c r="G1088" s="2">
        <f t="shared" si="99"/>
        <v>-0.78446310447629852</v>
      </c>
      <c r="H1088" s="2" t="str">
        <f t="shared" si="100"/>
        <v>Hold</v>
      </c>
    </row>
    <row r="1089" spans="1:8" ht="13.5" x14ac:dyDescent="0.25">
      <c r="A1089" s="3">
        <f>TITRES_STAT!B1092</f>
        <v>43894</v>
      </c>
      <c r="B1089" s="6">
        <f>TITRES_STAT!D1092</f>
        <v>41</v>
      </c>
      <c r="C1089" s="2">
        <f t="shared" si="96"/>
        <v>41.979903748252532</v>
      </c>
      <c r="D1089" s="2">
        <f t="shared" si="98"/>
        <v>42.239209921973561</v>
      </c>
      <c r="E1089" s="2">
        <f t="shared" si="97"/>
        <v>-0.25930617372102915</v>
      </c>
      <c r="F1089" s="2">
        <f t="shared" si="101"/>
        <v>0.43148632914498258</v>
      </c>
      <c r="G1089" s="2">
        <f t="shared" si="99"/>
        <v>-0.69079250286601179</v>
      </c>
      <c r="H1089" s="2" t="str">
        <f t="shared" si="100"/>
        <v>Hold</v>
      </c>
    </row>
    <row r="1090" spans="1:8" ht="13.5" x14ac:dyDescent="0.25">
      <c r="A1090" s="3">
        <f>TITRES_STAT!B1093</f>
        <v>43895</v>
      </c>
      <c r="B1090" s="6">
        <f>TITRES_STAT!D1093</f>
        <v>41</v>
      </c>
      <c r="C1090" s="2">
        <f t="shared" si="96"/>
        <v>41.829149325444448</v>
      </c>
      <c r="D1090" s="2">
        <f t="shared" si="98"/>
        <v>42.147416594419965</v>
      </c>
      <c r="E1090" s="2">
        <f t="shared" si="97"/>
        <v>-0.31826726897551794</v>
      </c>
      <c r="F1090" s="2">
        <f t="shared" si="101"/>
        <v>0.28153560952088252</v>
      </c>
      <c r="G1090" s="2">
        <f t="shared" si="99"/>
        <v>-0.59980287849640046</v>
      </c>
      <c r="H1090" s="2" t="str">
        <f t="shared" si="100"/>
        <v>Hold</v>
      </c>
    </row>
    <row r="1091" spans="1:8" ht="13.5" x14ac:dyDescent="0.25">
      <c r="A1091" s="3">
        <f>TITRES_STAT!B1094</f>
        <v>43896</v>
      </c>
      <c r="B1091" s="6">
        <f>TITRES_STAT!D1094</f>
        <v>41</v>
      </c>
      <c r="C1091" s="2">
        <f t="shared" si="96"/>
        <v>41.701587890760685</v>
      </c>
      <c r="D1091" s="2">
        <f t="shared" si="98"/>
        <v>42.062422772611079</v>
      </c>
      <c r="E1091" s="2">
        <f t="shared" si="97"/>
        <v>-0.36083488185039414</v>
      </c>
      <c r="F1091" s="2">
        <f t="shared" si="101"/>
        <v>0.1530615112466272</v>
      </c>
      <c r="G1091" s="2">
        <f t="shared" si="99"/>
        <v>-0.51389639309702129</v>
      </c>
      <c r="H1091" s="2" t="str">
        <f t="shared" si="100"/>
        <v>Hold</v>
      </c>
    </row>
    <row r="1092" spans="1:8" ht="13.5" x14ac:dyDescent="0.25">
      <c r="A1092" s="3">
        <f>TITRES_STAT!B1095</f>
        <v>43899</v>
      </c>
      <c r="B1092" s="6">
        <f>TITRES_STAT!D1095</f>
        <v>41</v>
      </c>
      <c r="C1092" s="2">
        <f t="shared" si="96"/>
        <v>41.593651292182116</v>
      </c>
      <c r="D1092" s="2">
        <f t="shared" si="98"/>
        <v>41.983724789454705</v>
      </c>
      <c r="E1092" s="2">
        <f t="shared" si="97"/>
        <v>-0.39007349727258855</v>
      </c>
      <c r="F1092" s="2">
        <f t="shared" si="101"/>
        <v>4.4434509542784051E-2</v>
      </c>
      <c r="G1092" s="2">
        <f t="shared" si="99"/>
        <v>-0.4345080068153726</v>
      </c>
      <c r="H1092" s="2" t="str">
        <f t="shared" si="100"/>
        <v>Hold</v>
      </c>
    </row>
    <row r="1093" spans="1:8" ht="13.5" x14ac:dyDescent="0.25">
      <c r="A1093" s="3">
        <f>TITRES_STAT!B1096</f>
        <v>43900</v>
      </c>
      <c r="B1093" s="6">
        <f>TITRES_STAT!D1096</f>
        <v>39.159999999999997</v>
      </c>
      <c r="C1093" s="2">
        <f t="shared" si="96"/>
        <v>41.502320324154098</v>
      </c>
      <c r="D1093" s="2">
        <f t="shared" si="98"/>
        <v>41.774559990235836</v>
      </c>
      <c r="E1093" s="2">
        <f t="shared" si="97"/>
        <v>-0.27223966608173811</v>
      </c>
      <c r="F1093" s="2">
        <f t="shared" si="101"/>
        <v>-1.8900325582120382E-2</v>
      </c>
      <c r="G1093" s="2">
        <f t="shared" si="99"/>
        <v>-0.2533393404996177</v>
      </c>
      <c r="H1093" s="2" t="str">
        <f t="shared" si="100"/>
        <v>Hold</v>
      </c>
    </row>
    <row r="1094" spans="1:8" ht="13.5" x14ac:dyDescent="0.25">
      <c r="A1094" s="3">
        <f>TITRES_STAT!B1097</f>
        <v>43901</v>
      </c>
      <c r="B1094" s="6">
        <f>TITRES_STAT!D1097</f>
        <v>39.159999999999997</v>
      </c>
      <c r="C1094" s="2">
        <f t="shared" si="96"/>
        <v>41.425040274284235</v>
      </c>
      <c r="D1094" s="2">
        <f t="shared" si="98"/>
        <v>41.58088887984799</v>
      </c>
      <c r="E1094" s="2">
        <f t="shared" si="97"/>
        <v>-0.15584860556375446</v>
      </c>
      <c r="F1094" s="2">
        <f t="shared" si="101"/>
        <v>-4.6289981578447201E-2</v>
      </c>
      <c r="G1094" s="2">
        <f t="shared" si="99"/>
        <v>-0.10955862398530726</v>
      </c>
      <c r="H1094" s="2" t="str">
        <f t="shared" si="100"/>
        <v>Hold</v>
      </c>
    </row>
    <row r="1095" spans="1:8" ht="13.5" x14ac:dyDescent="0.25">
      <c r="A1095" s="3">
        <f>TITRES_STAT!B1098</f>
        <v>43902</v>
      </c>
      <c r="B1095" s="6">
        <f>TITRES_STAT!D1098</f>
        <v>39.159999999999997</v>
      </c>
      <c r="C1095" s="2">
        <f t="shared" si="96"/>
        <v>41.359649462855891</v>
      </c>
      <c r="D1095" s="2">
        <f t="shared" si="98"/>
        <v>41.401563777637023</v>
      </c>
      <c r="E1095" s="2">
        <f t="shared" si="97"/>
        <v>-4.1914314781131168E-2</v>
      </c>
      <c r="F1095" s="2">
        <f t="shared" si="101"/>
        <v>-4.5414848218983998E-2</v>
      </c>
      <c r="G1095" s="2">
        <f t="shared" si="99"/>
        <v>3.5005334378528305E-3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6">
        <f>TITRES_STAT!D1099</f>
        <v>39.159999999999997</v>
      </c>
      <c r="C1096" s="2">
        <f t="shared" si="96"/>
        <v>41.304318776262676</v>
      </c>
      <c r="D1096" s="2">
        <f t="shared" si="98"/>
        <v>41.23552201633057</v>
      </c>
      <c r="E1096" s="2">
        <f t="shared" si="97"/>
        <v>6.8796759932105545E-2</v>
      </c>
      <c r="F1096" s="2">
        <f t="shared" si="101"/>
        <v>-2.2572526588766094E-2</v>
      </c>
      <c r="G1096" s="2">
        <f t="shared" si="99"/>
        <v>9.1369286520871645E-2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6">
        <f>TITRES_STAT!D1100</f>
        <v>37.4</v>
      </c>
      <c r="C1097" s="2">
        <f t="shared" si="96"/>
        <v>41.257500502991491</v>
      </c>
      <c r="D1097" s="2">
        <f t="shared" si="98"/>
        <v>40.951409274380161</v>
      </c>
      <c r="E1097" s="2">
        <f t="shared" si="97"/>
        <v>0.30609122861132931</v>
      </c>
      <c r="F1097" s="2">
        <f t="shared" si="101"/>
        <v>4.316022445125299E-2</v>
      </c>
      <c r="G1097" s="2">
        <f t="shared" si="99"/>
        <v>0.26293100416007631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6">
        <f>TITRES_STAT!D1101</f>
        <v>35.72</v>
      </c>
      <c r="C1098" s="2">
        <f t="shared" si="96"/>
        <v>41.217885040992797</v>
      </c>
      <c r="D1098" s="2">
        <f t="shared" si="98"/>
        <v>40.563897476277923</v>
      </c>
      <c r="E1098" s="2">
        <f t="shared" si="97"/>
        <v>0.65398756471487474</v>
      </c>
      <c r="F1098" s="2">
        <f t="shared" si="101"/>
        <v>0.16532569250397736</v>
      </c>
      <c r="G1098" s="2">
        <f t="shared" si="99"/>
        <v>0.48866187221089741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6">
        <f>TITRES_STAT!D1102</f>
        <v>34.65</v>
      </c>
      <c r="C1099" s="2">
        <f t="shared" si="96"/>
        <v>41.184364265455443</v>
      </c>
      <c r="D1099" s="2">
        <f t="shared" si="98"/>
        <v>40.125830996553631</v>
      </c>
      <c r="E1099" s="2">
        <f t="shared" si="97"/>
        <v>1.0585332689018117</v>
      </c>
      <c r="F1099" s="2">
        <f t="shared" si="101"/>
        <v>0.34396720778354428</v>
      </c>
      <c r="G1099" s="2">
        <f t="shared" si="99"/>
        <v>0.71456606111826737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6">
        <f>TITRES_STAT!D1103</f>
        <v>34.65</v>
      </c>
      <c r="C1100" s="2">
        <f t="shared" si="96"/>
        <v>41.156000532308447</v>
      </c>
      <c r="D1100" s="2">
        <f t="shared" si="98"/>
        <v>39.720213885697802</v>
      </c>
      <c r="E1100" s="2">
        <f t="shared" si="97"/>
        <v>1.4357866466106444</v>
      </c>
      <c r="F1100" s="2">
        <f t="shared" si="101"/>
        <v>0.56233109554896432</v>
      </c>
      <c r="G1100" s="2">
        <f t="shared" si="99"/>
        <v>0.87345555106168005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6">
        <f>TITRES_STAT!D1104</f>
        <v>34.65</v>
      </c>
      <c r="C1101" s="2">
        <f t="shared" si="96"/>
        <v>41.132000450414836</v>
      </c>
      <c r="D1101" s="2">
        <f t="shared" si="98"/>
        <v>39.344642486757223</v>
      </c>
      <c r="E1101" s="2">
        <f t="shared" si="97"/>
        <v>1.7873579636576125</v>
      </c>
      <c r="F1101" s="2">
        <f t="shared" si="101"/>
        <v>0.80733646917069402</v>
      </c>
      <c r="G1101" s="2">
        <f t="shared" si="99"/>
        <v>0.98002149448691844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6">
        <f>TITRES_STAT!D1105</f>
        <v>34.65</v>
      </c>
      <c r="C1102" s="2">
        <f t="shared" si="96"/>
        <v>41.111692688812553</v>
      </c>
      <c r="D1102" s="2">
        <f t="shared" si="98"/>
        <v>38.996891191441875</v>
      </c>
      <c r="E1102" s="2">
        <f t="shared" si="97"/>
        <v>2.1148014973706779</v>
      </c>
      <c r="F1102" s="2">
        <f t="shared" si="101"/>
        <v>1.0688294748106908</v>
      </c>
      <c r="G1102" s="2">
        <f t="shared" si="99"/>
        <v>1.0459720225599871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6">
        <f>TITRES_STAT!D1106</f>
        <v>34.65</v>
      </c>
      <c r="C1103" s="2">
        <f t="shared" ref="C1103:C1166" si="102">$C$4*B1093+C1102*(1-$C$4)</f>
        <v>40.811432275149087</v>
      </c>
      <c r="D1103" s="2">
        <f t="shared" si="98"/>
        <v>38.674899251335063</v>
      </c>
      <c r="E1103" s="2">
        <f t="shared" si="97"/>
        <v>2.1365330238140245</v>
      </c>
      <c r="F1103" s="2">
        <f t="shared" si="101"/>
        <v>1.2823701846113575</v>
      </c>
      <c r="G1103" s="2">
        <f t="shared" si="99"/>
        <v>0.854162839202667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6">
        <f>TITRES_STAT!D1107</f>
        <v>34.65</v>
      </c>
      <c r="C1104" s="2">
        <f t="shared" si="102"/>
        <v>40.557365771279997</v>
      </c>
      <c r="D1104" s="2">
        <f t="shared" si="98"/>
        <v>38.376758566050981</v>
      </c>
      <c r="E1104" s="2">
        <f t="shared" si="97"/>
        <v>2.1806072052290162</v>
      </c>
      <c r="F1104" s="2">
        <f t="shared" si="101"/>
        <v>1.4620175887348892</v>
      </c>
      <c r="G1104" s="2">
        <f t="shared" si="99"/>
        <v>0.718589616494127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6">
        <f>TITRES_STAT!D1108</f>
        <v>34.65</v>
      </c>
      <c r="C1105" s="2">
        <f t="shared" si="102"/>
        <v>40.342386421852311</v>
      </c>
      <c r="D1105" s="2">
        <f t="shared" si="98"/>
        <v>38.100702375973128</v>
      </c>
      <c r="E1105" s="2">
        <f t="shared" si="97"/>
        <v>2.2416840458791825</v>
      </c>
      <c r="F1105" s="2">
        <f t="shared" si="101"/>
        <v>1.6179508801637481</v>
      </c>
      <c r="G1105" s="2">
        <f t="shared" si="99"/>
        <v>0.62373316571543436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6">
        <f>TITRES_STAT!D1109</f>
        <v>34.65</v>
      </c>
      <c r="C1106" s="2">
        <f t="shared" si="102"/>
        <v>40.16048081849042</v>
      </c>
      <c r="D1106" s="2">
        <f t="shared" si="98"/>
        <v>37.845094792567707</v>
      </c>
      <c r="E1106" s="2">
        <f t="shared" si="97"/>
        <v>2.315386025922713</v>
      </c>
      <c r="F1106" s="2">
        <f t="shared" si="101"/>
        <v>1.7574379093155412</v>
      </c>
      <c r="G1106" s="2">
        <f t="shared" si="99"/>
        <v>0.55794811660717181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6">
        <f>TITRES_STAT!D1110</f>
        <v>34.65</v>
      </c>
      <c r="C1107" s="2">
        <f t="shared" si="102"/>
        <v>39.735791461799586</v>
      </c>
      <c r="D1107" s="2">
        <f t="shared" si="98"/>
        <v>37.608421104229365</v>
      </c>
      <c r="E1107" s="2">
        <f t="shared" si="97"/>
        <v>2.1273703575702214</v>
      </c>
      <c r="F1107" s="2">
        <f t="shared" si="101"/>
        <v>1.8314243989664774</v>
      </c>
      <c r="G1107" s="2">
        <f t="shared" si="99"/>
        <v>0.29594595860374406</v>
      </c>
      <c r="H1107" s="2" t="str">
        <f t="shared" si="100"/>
        <v>Sell</v>
      </c>
    </row>
    <row r="1108" spans="1:8" ht="13.5" x14ac:dyDescent="0.25">
      <c r="A1108" s="3">
        <f>TITRES_STAT!B1111</f>
        <v>43922</v>
      </c>
      <c r="B1108" s="6">
        <f>TITRES_STAT!D1111</f>
        <v>34.65</v>
      </c>
      <c r="C1108" s="2">
        <f t="shared" si="102"/>
        <v>39.117977390753495</v>
      </c>
      <c r="D1108" s="2">
        <f t="shared" si="98"/>
        <v>37.389278800212381</v>
      </c>
      <c r="E1108" s="2">
        <f t="shared" si="97"/>
        <v>1.7286985905411143</v>
      </c>
      <c r="F1108" s="2">
        <f t="shared" si="101"/>
        <v>1.8108792372814049</v>
      </c>
      <c r="G1108" s="2">
        <f t="shared" si="99"/>
        <v>-8.2180646740290575E-2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6">
        <f>TITRES_STAT!D1112</f>
        <v>34.65</v>
      </c>
      <c r="C1109" s="2">
        <f t="shared" si="102"/>
        <v>38.430596253714491</v>
      </c>
      <c r="D1109" s="2">
        <f t="shared" si="98"/>
        <v>37.186369259455901</v>
      </c>
      <c r="E1109" s="2">
        <f t="shared" si="97"/>
        <v>1.2442269942585895</v>
      </c>
      <c r="F1109" s="2">
        <f t="shared" si="101"/>
        <v>1.6975487886768419</v>
      </c>
      <c r="G1109" s="2">
        <f t="shared" si="99"/>
        <v>-0.45332179441825238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6">
        <f>TITRES_STAT!D1113</f>
        <v>34.65</v>
      </c>
      <c r="C1110" s="2">
        <f t="shared" si="102"/>
        <v>37.848966060835338</v>
      </c>
      <c r="D1110" s="2">
        <f t="shared" si="98"/>
        <v>36.998490055051761</v>
      </c>
      <c r="E1110" s="2">
        <f t="shared" si="97"/>
        <v>0.85047600578357674</v>
      </c>
      <c r="F1110" s="2">
        <f t="shared" si="101"/>
        <v>1.528134232098189</v>
      </c>
      <c r="G1110" s="2">
        <f t="shared" si="99"/>
        <v>-0.67765822631461226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6">
        <f>TITRES_STAT!D1114</f>
        <v>34.65</v>
      </c>
      <c r="C1111" s="2">
        <f t="shared" si="102"/>
        <v>37.356817436091433</v>
      </c>
      <c r="D1111" s="2">
        <f t="shared" si="98"/>
        <v>36.824527828751627</v>
      </c>
      <c r="E1111" s="2">
        <f t="shared" si="97"/>
        <v>0.53228960733980557</v>
      </c>
      <c r="F1111" s="2">
        <f t="shared" si="101"/>
        <v>1.3289653071465124</v>
      </c>
      <c r="G1111" s="2">
        <f t="shared" si="99"/>
        <v>-0.79667569980670683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6">
        <f>TITRES_STAT!D1115</f>
        <v>34.65</v>
      </c>
      <c r="C1112" s="2">
        <f t="shared" si="102"/>
        <v>36.940383984385058</v>
      </c>
      <c r="D1112" s="2">
        <f t="shared" si="98"/>
        <v>36.66345169328855</v>
      </c>
      <c r="E1112" s="2">
        <f t="shared" si="97"/>
        <v>0.2769322910965073</v>
      </c>
      <c r="F1112" s="2">
        <f t="shared" si="101"/>
        <v>1.1185587039365115</v>
      </c>
      <c r="G1112" s="2">
        <f t="shared" si="99"/>
        <v>-0.84162641284000417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6">
        <f>TITRES_STAT!D1116</f>
        <v>34.65</v>
      </c>
      <c r="C1113" s="2">
        <f t="shared" si="102"/>
        <v>36.588017217556583</v>
      </c>
      <c r="D1113" s="2">
        <f t="shared" si="98"/>
        <v>36.514307123415321</v>
      </c>
      <c r="E1113" s="2">
        <f t="shared" si="97"/>
        <v>7.3710094141262061E-2</v>
      </c>
      <c r="F1113" s="2">
        <f t="shared" si="101"/>
        <v>0.90958898197746163</v>
      </c>
      <c r="G1113" s="2">
        <f t="shared" si="99"/>
        <v>-0.83587888783619957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6">
        <f>TITRES_STAT!D1117</f>
        <v>34.65</v>
      </c>
      <c r="C1114" s="2">
        <f t="shared" si="102"/>
        <v>36.289860722547878</v>
      </c>
      <c r="D1114" s="2">
        <f t="shared" si="98"/>
        <v>36.376210299458634</v>
      </c>
      <c r="E1114" s="2">
        <f t="shared" si="97"/>
        <v>-8.6349576910755843E-2</v>
      </c>
      <c r="F1114" s="2">
        <f t="shared" si="101"/>
        <v>0.71040127019981814</v>
      </c>
      <c r="G1114" s="2">
        <f t="shared" si="99"/>
        <v>-0.79675084711057398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6">
        <f>TITRES_STAT!D1118</f>
        <v>34.65</v>
      </c>
      <c r="C1115" s="2">
        <f t="shared" si="102"/>
        <v>36.037574457540508</v>
      </c>
      <c r="D1115" s="2">
        <f t="shared" si="98"/>
        <v>36.248342869869106</v>
      </c>
      <c r="E1115" s="2">
        <f t="shared" si="97"/>
        <v>-0.21076841232859778</v>
      </c>
      <c r="F1115" s="2">
        <f t="shared" si="101"/>
        <v>0.52616733369413493</v>
      </c>
      <c r="G1115" s="2">
        <f t="shared" si="99"/>
        <v>-0.73693574602273271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6">
        <f>TITRES_STAT!D1119</f>
        <v>34.65</v>
      </c>
      <c r="C1116" s="2">
        <f t="shared" si="102"/>
        <v>35.824101464072733</v>
      </c>
      <c r="D1116" s="2">
        <f t="shared" si="98"/>
        <v>36.12994710173065</v>
      </c>
      <c r="E1116" s="2">
        <f t="shared" ref="E1116:E1179" si="103">C1116-D1116</f>
        <v>-0.30584563765791728</v>
      </c>
      <c r="F1116" s="2">
        <f t="shared" si="101"/>
        <v>0.35976473942372456</v>
      </c>
      <c r="G1116" s="2">
        <f t="shared" si="99"/>
        <v>-0.66561037708164184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6">
        <f>TITRES_STAT!D1120</f>
        <v>34.65</v>
      </c>
      <c r="C1117" s="2">
        <f t="shared" si="102"/>
        <v>35.643470469600004</v>
      </c>
      <c r="D1117" s="2">
        <f t="shared" ref="D1117:D1180" si="104">$D$4*B1117+(1-$D$4)*D1116</f>
        <v>36.020321390491347</v>
      </c>
      <c r="E1117" s="2">
        <f t="shared" si="103"/>
        <v>-0.37685092089134287</v>
      </c>
      <c r="F1117" s="2">
        <f t="shared" si="101"/>
        <v>0.2124416073607111</v>
      </c>
      <c r="G1117" s="2">
        <f t="shared" si="99"/>
        <v>-0.58929252825205403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6">
        <f>TITRES_STAT!D1121</f>
        <v>34.65</v>
      </c>
      <c r="C1118" s="2">
        <f t="shared" si="102"/>
        <v>35.490628858892308</v>
      </c>
      <c r="D1118" s="2">
        <f t="shared" si="104"/>
        <v>35.918816102306806</v>
      </c>
      <c r="E1118" s="2">
        <f t="shared" si="103"/>
        <v>-0.42818724341449865</v>
      </c>
      <c r="F1118" s="2">
        <f t="shared" si="101"/>
        <v>8.4315837205669153E-2</v>
      </c>
      <c r="G1118" s="2">
        <f t="shared" si="99"/>
        <v>-0.51250308062016781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6">
        <f>TITRES_STAT!D1122</f>
        <v>34.65</v>
      </c>
      <c r="C1119" s="2">
        <f t="shared" si="102"/>
        <v>35.36130134213964</v>
      </c>
      <c r="D1119" s="2">
        <f t="shared" si="104"/>
        <v>35.824829724358153</v>
      </c>
      <c r="E1119" s="2">
        <f t="shared" si="103"/>
        <v>-0.463528382218513</v>
      </c>
      <c r="F1119" s="2">
        <f t="shared" si="101"/>
        <v>-2.5253006679167272E-2</v>
      </c>
      <c r="G1119" s="2">
        <f t="shared" si="99"/>
        <v>-0.4382753755393457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6">
        <f>TITRES_STAT!D1123</f>
        <v>34.65</v>
      </c>
      <c r="C1120" s="2">
        <f t="shared" si="102"/>
        <v>35.251870366425848</v>
      </c>
      <c r="D1120" s="2">
        <f t="shared" si="104"/>
        <v>35.73780530033163</v>
      </c>
      <c r="E1120" s="2">
        <f t="shared" si="103"/>
        <v>-0.48593493390578146</v>
      </c>
      <c r="F1120" s="2">
        <f t="shared" si="101"/>
        <v>-0.11738939212449012</v>
      </c>
      <c r="G1120" s="2">
        <f t="shared" si="99"/>
        <v>-0.36854554178129134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6">
        <f>TITRES_STAT!D1124</f>
        <v>34.65</v>
      </c>
      <c r="C1121" s="2">
        <f t="shared" si="102"/>
        <v>35.159274925437252</v>
      </c>
      <c r="D1121" s="2">
        <f t="shared" si="104"/>
        <v>35.6572271299367</v>
      </c>
      <c r="E1121" s="2">
        <f t="shared" si="103"/>
        <v>-0.49795220449944821</v>
      </c>
      <c r="F1121" s="2">
        <f t="shared" si="101"/>
        <v>-0.19350195459948177</v>
      </c>
      <c r="G1121" s="2">
        <f t="shared" si="99"/>
        <v>-0.30445024989996644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6">
        <f>TITRES_STAT!D1125</f>
        <v>34.65</v>
      </c>
      <c r="C1122" s="2">
        <f t="shared" si="102"/>
        <v>35.080924936908445</v>
      </c>
      <c r="D1122" s="2">
        <f t="shared" si="104"/>
        <v>35.582617712904351</v>
      </c>
      <c r="E1122" s="2">
        <f t="shared" si="103"/>
        <v>-0.501692775995906</v>
      </c>
      <c r="F1122" s="2">
        <f t="shared" si="101"/>
        <v>-0.25514011887876664</v>
      </c>
      <c r="G1122" s="2">
        <f t="shared" si="99"/>
        <v>-0.24655265711713936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6">
        <f>TITRES_STAT!D1126</f>
        <v>34.65</v>
      </c>
      <c r="C1123" s="2">
        <f t="shared" si="102"/>
        <v>35.014628792768683</v>
      </c>
      <c r="D1123" s="2">
        <f t="shared" si="104"/>
        <v>35.513534919355877</v>
      </c>
      <c r="E1123" s="2">
        <f t="shared" si="103"/>
        <v>-0.49890612658719391</v>
      </c>
      <c r="F1123" s="2">
        <f t="shared" si="101"/>
        <v>-0.30389332042045208</v>
      </c>
      <c r="G1123" s="2">
        <f t="shared" si="99"/>
        <v>-0.19501280616674183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6">
        <f>TITRES_STAT!D1127</f>
        <v>34.65</v>
      </c>
      <c r="C1124" s="2">
        <f t="shared" si="102"/>
        <v>34.958532055419653</v>
      </c>
      <c r="D1124" s="2">
        <f t="shared" si="104"/>
        <v>35.449569369773954</v>
      </c>
      <c r="E1124" s="2">
        <f t="shared" si="103"/>
        <v>-0.4910373143543012</v>
      </c>
      <c r="F1124" s="2">
        <f t="shared" si="101"/>
        <v>-0.34132211920722189</v>
      </c>
      <c r="G1124" s="2">
        <f t="shared" ref="G1124:G1187" si="105">E1124-F1124</f>
        <v>-0.14971519514707932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6">
        <f>TITRES_STAT!D1128</f>
        <v>34.65</v>
      </c>
      <c r="C1125" s="2">
        <f t="shared" si="102"/>
        <v>34.91106558535509</v>
      </c>
      <c r="D1125" s="2">
        <f t="shared" si="104"/>
        <v>35.390342009049959</v>
      </c>
      <c r="E1125" s="2">
        <f t="shared" si="103"/>
        <v>-0.47927642369486989</v>
      </c>
      <c r="F1125" s="2">
        <f t="shared" ref="F1125:F1188" si="107">(E1125*(2/(10)))+((1-(2/10))*F1124)</f>
        <v>-0.36891298010475149</v>
      </c>
      <c r="G1125" s="2">
        <f t="shared" si="105"/>
        <v>-0.1103634435901184</v>
      </c>
      <c r="H1125" s="2" t="str">
        <f t="shared" si="106"/>
        <v>Hold</v>
      </c>
    </row>
    <row r="1126" spans="1:8" ht="13.5" x14ac:dyDescent="0.25">
      <c r="A1126" s="3">
        <f>TITRES_STAT!B1129</f>
        <v>43950</v>
      </c>
      <c r="B1126" s="6">
        <f>TITRES_STAT!D1129</f>
        <v>34.65</v>
      </c>
      <c r="C1126" s="2">
        <f t="shared" si="102"/>
        <v>34.87090164914661</v>
      </c>
      <c r="D1126" s="2">
        <f t="shared" si="104"/>
        <v>35.335501860231446</v>
      </c>
      <c r="E1126" s="2">
        <f t="shared" si="103"/>
        <v>-0.46460021108483573</v>
      </c>
      <c r="F1126" s="2">
        <f t="shared" si="107"/>
        <v>-0.38805042630076836</v>
      </c>
      <c r="G1126" s="2">
        <f t="shared" si="105"/>
        <v>-7.6549784784067376E-2</v>
      </c>
      <c r="H1126" s="2" t="str">
        <f t="shared" si="106"/>
        <v>Hold</v>
      </c>
    </row>
    <row r="1127" spans="1:8" ht="13.5" x14ac:dyDescent="0.25">
      <c r="A1127" s="3">
        <f>TITRES_STAT!B1130</f>
        <v>43951</v>
      </c>
      <c r="B1127" s="6">
        <f>TITRES_STAT!D1130</f>
        <v>34.65</v>
      </c>
      <c r="C1127" s="2">
        <f t="shared" si="102"/>
        <v>34.836916780047133</v>
      </c>
      <c r="D1127" s="2">
        <f t="shared" si="104"/>
        <v>35.284723944658751</v>
      </c>
      <c r="E1127" s="2">
        <f t="shared" si="103"/>
        <v>-0.44780716461161774</v>
      </c>
      <c r="F1127" s="2">
        <f t="shared" si="107"/>
        <v>-0.40000177396293823</v>
      </c>
      <c r="G1127" s="2">
        <f t="shared" si="105"/>
        <v>-4.7805390648679502E-2</v>
      </c>
      <c r="H1127" s="2" t="str">
        <f t="shared" si="106"/>
        <v>Hold</v>
      </c>
    </row>
    <row r="1128" spans="1:8" ht="13.5" x14ac:dyDescent="0.25">
      <c r="A1128" s="3">
        <f>TITRES_STAT!B1131</f>
        <v>43955</v>
      </c>
      <c r="B1128" s="6">
        <f>TITRES_STAT!D1131</f>
        <v>34.65</v>
      </c>
      <c r="C1128" s="2">
        <f t="shared" si="102"/>
        <v>34.808160352347571</v>
      </c>
      <c r="D1128" s="2">
        <f t="shared" si="104"/>
        <v>35.237707356165515</v>
      </c>
      <c r="E1128" s="2">
        <f t="shared" si="103"/>
        <v>-0.42954700381794453</v>
      </c>
      <c r="F1128" s="2">
        <f t="shared" si="107"/>
        <v>-0.40591081993393952</v>
      </c>
      <c r="G1128" s="2">
        <f t="shared" si="105"/>
        <v>-2.3636183884005013E-2</v>
      </c>
      <c r="H1128" s="2" t="str">
        <f t="shared" si="106"/>
        <v>Hold</v>
      </c>
    </row>
    <row r="1129" spans="1:8" ht="13.5" x14ac:dyDescent="0.25">
      <c r="A1129" s="3">
        <f>TITRES_STAT!B1132</f>
        <v>43956</v>
      </c>
      <c r="B1129" s="6">
        <f>TITRES_STAT!D1132</f>
        <v>34.65</v>
      </c>
      <c r="C1129" s="2">
        <f t="shared" si="102"/>
        <v>34.783827990447946</v>
      </c>
      <c r="D1129" s="2">
        <f t="shared" si="104"/>
        <v>35.194173477931031</v>
      </c>
      <c r="E1129" s="2">
        <f t="shared" si="103"/>
        <v>-0.41034548748308453</v>
      </c>
      <c r="F1129" s="2">
        <f t="shared" si="107"/>
        <v>-0.40679775344376851</v>
      </c>
      <c r="G1129" s="2">
        <f t="shared" si="105"/>
        <v>-3.5477340393160195E-3</v>
      </c>
      <c r="H1129" s="2" t="str">
        <f t="shared" si="106"/>
        <v>Hold</v>
      </c>
    </row>
    <row r="1130" spans="1:8" ht="13.5" x14ac:dyDescent="0.25">
      <c r="A1130" s="3">
        <f>TITRES_STAT!B1133</f>
        <v>43957</v>
      </c>
      <c r="B1130" s="6">
        <f>TITRES_STAT!D1133</f>
        <v>34.65</v>
      </c>
      <c r="C1130" s="2">
        <f t="shared" si="102"/>
        <v>34.763239068840569</v>
      </c>
      <c r="D1130" s="2">
        <f t="shared" si="104"/>
        <v>35.153864331417623</v>
      </c>
      <c r="E1130" s="2">
        <f t="shared" si="103"/>
        <v>-0.39062526257705343</v>
      </c>
      <c r="F1130" s="2">
        <f t="shared" si="107"/>
        <v>-0.40356325527042552</v>
      </c>
      <c r="G1130" s="2">
        <f t="shared" si="105"/>
        <v>1.2937992693372091E-2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6">
        <f>TITRES_STAT!D1134</f>
        <v>34.65</v>
      </c>
      <c r="C1131" s="2">
        <f t="shared" si="102"/>
        <v>34.745817673634328</v>
      </c>
      <c r="D1131" s="2">
        <f t="shared" si="104"/>
        <v>35.116541047608905</v>
      </c>
      <c r="E1131" s="2">
        <f t="shared" si="103"/>
        <v>-0.37072337397457744</v>
      </c>
      <c r="F1131" s="2">
        <f t="shared" si="107"/>
        <v>-0.39699527901125592</v>
      </c>
      <c r="G1131" s="2">
        <f t="shared" si="105"/>
        <v>2.6271905036678478E-2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6">
        <f>TITRES_STAT!D1135</f>
        <v>33.619999999999997</v>
      </c>
      <c r="C1132" s="2">
        <f t="shared" si="102"/>
        <v>34.7310764930752</v>
      </c>
      <c r="D1132" s="2">
        <f t="shared" si="104"/>
        <v>35.00568615519343</v>
      </c>
      <c r="E1132" s="2">
        <f t="shared" si="103"/>
        <v>-0.27460966211823035</v>
      </c>
      <c r="F1132" s="2">
        <f t="shared" si="107"/>
        <v>-0.37251815563265084</v>
      </c>
      <c r="G1132" s="2">
        <f t="shared" si="105"/>
        <v>9.7908493514420492E-2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6">
        <f>TITRES_STAT!D1136</f>
        <v>32.619999999999997</v>
      </c>
      <c r="C1133" s="2">
        <f t="shared" si="102"/>
        <v>34.718603186448242</v>
      </c>
      <c r="D1133" s="2">
        <f t="shared" si="104"/>
        <v>34.828968662216141</v>
      </c>
      <c r="E1133" s="2">
        <f t="shared" si="103"/>
        <v>-0.11036547576789957</v>
      </c>
      <c r="F1133" s="2">
        <f t="shared" si="107"/>
        <v>-0.32008761965970062</v>
      </c>
      <c r="G1133" s="2">
        <f t="shared" si="105"/>
        <v>0.20972214389180105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6">
        <f>TITRES_STAT!D1137</f>
        <v>31.65</v>
      </c>
      <c r="C1134" s="2">
        <f t="shared" si="102"/>
        <v>34.708048850071584</v>
      </c>
      <c r="D1134" s="2">
        <f t="shared" si="104"/>
        <v>34.59348950205198</v>
      </c>
      <c r="E1134" s="2">
        <f t="shared" si="103"/>
        <v>0.1145593480196041</v>
      </c>
      <c r="F1134" s="2">
        <f t="shared" si="107"/>
        <v>-0.23315822612383968</v>
      </c>
      <c r="G1134" s="2">
        <f t="shared" si="105"/>
        <v>0.34771757414344379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6">
        <f>TITRES_STAT!D1138</f>
        <v>30.72</v>
      </c>
      <c r="C1135" s="2">
        <f t="shared" si="102"/>
        <v>34.699118257752879</v>
      </c>
      <c r="D1135" s="2">
        <f t="shared" si="104"/>
        <v>34.306564353751831</v>
      </c>
      <c r="E1135" s="2">
        <f t="shared" si="103"/>
        <v>0.39255390400104773</v>
      </c>
      <c r="F1135" s="2">
        <f t="shared" si="107"/>
        <v>-0.10801580009886221</v>
      </c>
      <c r="G1135" s="2">
        <f t="shared" si="105"/>
        <v>0.50056970409990997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6">
        <f>TITRES_STAT!D1139</f>
        <v>30.71</v>
      </c>
      <c r="C1136" s="2">
        <f t="shared" si="102"/>
        <v>34.691561602713975</v>
      </c>
      <c r="D1136" s="2">
        <f t="shared" si="104"/>
        <v>34.040152179399847</v>
      </c>
      <c r="E1136" s="2">
        <f t="shared" si="103"/>
        <v>0.65140942331412788</v>
      </c>
      <c r="F1136" s="2">
        <f t="shared" si="107"/>
        <v>4.3869244583735811E-2</v>
      </c>
      <c r="G1136" s="2">
        <f t="shared" si="105"/>
        <v>0.60754017873039201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6">
        <f>TITRES_STAT!D1140</f>
        <v>29.8</v>
      </c>
      <c r="C1137" s="2">
        <f t="shared" si="102"/>
        <v>34.685167509988744</v>
      </c>
      <c r="D1137" s="2">
        <f t="shared" si="104"/>
        <v>33.726066832777633</v>
      </c>
      <c r="E1137" s="2">
        <f t="shared" si="103"/>
        <v>0.95910067721111147</v>
      </c>
      <c r="F1137" s="2">
        <f t="shared" si="107"/>
        <v>0.22691553110921098</v>
      </c>
      <c r="G1137" s="2">
        <f t="shared" si="105"/>
        <v>0.73218514610190044</v>
      </c>
      <c r="H1137" s="2" t="str">
        <f t="shared" si="106"/>
        <v>Sell</v>
      </c>
    </row>
    <row r="1138" spans="1:8" ht="13.5" x14ac:dyDescent="0.25">
      <c r="A1138" s="3">
        <f>TITRES_STAT!B1141</f>
        <v>43969</v>
      </c>
      <c r="B1138" s="6">
        <f>TITRES_STAT!D1141</f>
        <v>29.8</v>
      </c>
      <c r="C1138" s="2">
        <f t="shared" si="102"/>
        <v>34.67975712383663</v>
      </c>
      <c r="D1138" s="2">
        <f t="shared" si="104"/>
        <v>33.435247067386697</v>
      </c>
      <c r="E1138" s="2">
        <f t="shared" si="103"/>
        <v>1.2445100564499327</v>
      </c>
      <c r="F1138" s="2">
        <f t="shared" si="107"/>
        <v>0.43043443617735533</v>
      </c>
      <c r="G1138" s="2">
        <f t="shared" si="105"/>
        <v>0.8140756202725774</v>
      </c>
      <c r="H1138" s="2" t="str">
        <f t="shared" si="106"/>
        <v>Sell</v>
      </c>
    </row>
    <row r="1139" spans="1:8" ht="13.5" x14ac:dyDescent="0.25">
      <c r="A1139" s="3">
        <f>TITRES_STAT!B1142</f>
        <v>43970</v>
      </c>
      <c r="B1139" s="6">
        <f>TITRES_STAT!D1142</f>
        <v>29.8</v>
      </c>
      <c r="C1139" s="2">
        <f t="shared" si="102"/>
        <v>34.675179104784839</v>
      </c>
      <c r="D1139" s="2">
        <f t="shared" si="104"/>
        <v>33.165969506839538</v>
      </c>
      <c r="E1139" s="2">
        <f t="shared" si="103"/>
        <v>1.5092095979453006</v>
      </c>
      <c r="F1139" s="2">
        <f t="shared" si="107"/>
        <v>0.64618946853094439</v>
      </c>
      <c r="G1139" s="2">
        <f t="shared" si="105"/>
        <v>0.86302012941435624</v>
      </c>
      <c r="H1139" s="2" t="str">
        <f t="shared" si="106"/>
        <v>Sell</v>
      </c>
    </row>
    <row r="1140" spans="1:8" ht="13.5" x14ac:dyDescent="0.25">
      <c r="A1140" s="3">
        <f>TITRES_STAT!B1143</f>
        <v>43971</v>
      </c>
      <c r="B1140" s="6">
        <f>TITRES_STAT!D1143</f>
        <v>29.8</v>
      </c>
      <c r="C1140" s="2">
        <f t="shared" si="102"/>
        <v>34.671305396356402</v>
      </c>
      <c r="D1140" s="2">
        <f t="shared" si="104"/>
        <v>32.916638432258829</v>
      </c>
      <c r="E1140" s="2">
        <f t="shared" si="103"/>
        <v>1.7546669640975736</v>
      </c>
      <c r="F1140" s="2">
        <f t="shared" si="107"/>
        <v>0.86788496764427026</v>
      </c>
      <c r="G1140" s="2">
        <f t="shared" si="105"/>
        <v>0.88678199645330336</v>
      </c>
      <c r="H1140" s="2" t="str">
        <f t="shared" si="106"/>
        <v>Sell</v>
      </c>
    </row>
    <row r="1141" spans="1:8" ht="13.5" x14ac:dyDescent="0.25">
      <c r="A1141" s="3">
        <f>TITRES_STAT!B1144</f>
        <v>43972</v>
      </c>
      <c r="B1141" s="6">
        <f>TITRES_STAT!D1144</f>
        <v>29.8</v>
      </c>
      <c r="C1141" s="2">
        <f t="shared" si="102"/>
        <v>34.668027643070801</v>
      </c>
      <c r="D1141" s="2">
        <f t="shared" si="104"/>
        <v>32.68577632616558</v>
      </c>
      <c r="E1141" s="2">
        <f t="shared" si="103"/>
        <v>1.9822513169052201</v>
      </c>
      <c r="F1141" s="2">
        <f t="shared" si="107"/>
        <v>1.0907582374964604</v>
      </c>
      <c r="G1141" s="2">
        <f t="shared" si="105"/>
        <v>0.89149307940875966</v>
      </c>
      <c r="H1141" s="2" t="str">
        <f t="shared" si="106"/>
        <v>Sell</v>
      </c>
    </row>
    <row r="1142" spans="1:8" ht="13.5" x14ac:dyDescent="0.25">
      <c r="A1142" s="3">
        <f>TITRES_STAT!B1145</f>
        <v>43973</v>
      </c>
      <c r="B1142" s="6">
        <f>TITRES_STAT!D1145</f>
        <v>29.8</v>
      </c>
      <c r="C1142" s="2">
        <f t="shared" si="102"/>
        <v>34.506792621059908</v>
      </c>
      <c r="D1142" s="2">
        <f t="shared" si="104"/>
        <v>32.472015116819982</v>
      </c>
      <c r="E1142" s="2">
        <f t="shared" si="103"/>
        <v>2.0347775042399263</v>
      </c>
      <c r="F1142" s="2">
        <f t="shared" si="107"/>
        <v>1.2795620908451535</v>
      </c>
      <c r="G1142" s="2">
        <f t="shared" si="105"/>
        <v>0.75521541339477283</v>
      </c>
      <c r="H1142" s="2" t="str">
        <f t="shared" si="106"/>
        <v>Sell</v>
      </c>
    </row>
    <row r="1143" spans="1:8" ht="13.5" x14ac:dyDescent="0.25">
      <c r="A1143" s="3">
        <f>TITRES_STAT!B1146</f>
        <v>43977</v>
      </c>
      <c r="B1143" s="6">
        <f>TITRES_STAT!D1146</f>
        <v>29.8</v>
      </c>
      <c r="C1143" s="2">
        <f t="shared" si="102"/>
        <v>34.216516833204537</v>
      </c>
      <c r="D1143" s="2">
        <f t="shared" si="104"/>
        <v>32.274088071129611</v>
      </c>
      <c r="E1143" s="2">
        <f t="shared" si="103"/>
        <v>1.9424287620749254</v>
      </c>
      <c r="F1143" s="2">
        <f t="shared" si="107"/>
        <v>1.412135425091108</v>
      </c>
      <c r="G1143" s="2">
        <f t="shared" si="105"/>
        <v>0.53029333698381742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6">
        <f>TITRES_STAT!D1147</f>
        <v>29.8</v>
      </c>
      <c r="C1144" s="2">
        <f t="shared" si="102"/>
        <v>33.821668089634606</v>
      </c>
      <c r="D1144" s="2">
        <f t="shared" si="104"/>
        <v>32.090822288082975</v>
      </c>
      <c r="E1144" s="2">
        <f t="shared" si="103"/>
        <v>1.7308458015516308</v>
      </c>
      <c r="F1144" s="2">
        <f t="shared" si="107"/>
        <v>1.4758775003832127</v>
      </c>
      <c r="G1144" s="2">
        <f t="shared" si="105"/>
        <v>0.25496830116841807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6">
        <f>TITRES_STAT!D1148</f>
        <v>29.8</v>
      </c>
      <c r="C1145" s="2">
        <f t="shared" si="102"/>
        <v>33.344488383536977</v>
      </c>
      <c r="D1145" s="2">
        <f t="shared" si="104"/>
        <v>31.92113174822498</v>
      </c>
      <c r="E1145" s="2">
        <f t="shared" si="103"/>
        <v>1.4233566353119969</v>
      </c>
      <c r="F1145" s="2">
        <f t="shared" si="107"/>
        <v>1.4653733273689697</v>
      </c>
      <c r="G1145" s="2">
        <f t="shared" si="105"/>
        <v>-4.2016692056972893E-2</v>
      </c>
      <c r="H1145" s="2" t="str">
        <f t="shared" si="106"/>
        <v>Hold</v>
      </c>
    </row>
    <row r="1146" spans="1:8" ht="13.5" x14ac:dyDescent="0.25">
      <c r="A1146" s="3">
        <f>TITRES_STAT!B1149</f>
        <v>43980</v>
      </c>
      <c r="B1146" s="6">
        <f>TITRES_STAT!D1149</f>
        <v>29.8</v>
      </c>
      <c r="C1146" s="2">
        <f t="shared" si="102"/>
        <v>32.93918247837744</v>
      </c>
      <c r="D1146" s="2">
        <f t="shared" si="104"/>
        <v>31.764010877986095</v>
      </c>
      <c r="E1146" s="2">
        <f t="shared" si="103"/>
        <v>1.1751716003913444</v>
      </c>
      <c r="F1146" s="2">
        <f t="shared" si="107"/>
        <v>1.4073329819734448</v>
      </c>
      <c r="G1146" s="2">
        <f t="shared" si="105"/>
        <v>-0.23216138158210042</v>
      </c>
      <c r="H1146" s="2" t="str">
        <f t="shared" si="106"/>
        <v>Hold</v>
      </c>
    </row>
    <row r="1147" spans="1:8" ht="13.5" x14ac:dyDescent="0.25">
      <c r="A1147" s="3">
        <f>TITRES_STAT!B1150</f>
        <v>43983</v>
      </c>
      <c r="B1147" s="6">
        <f>TITRES_STAT!D1150</f>
        <v>29.8</v>
      </c>
      <c r="C1147" s="2">
        <f t="shared" si="102"/>
        <v>32.456231327857836</v>
      </c>
      <c r="D1147" s="2">
        <f t="shared" si="104"/>
        <v>31.618528590727863</v>
      </c>
      <c r="E1147" s="2">
        <f t="shared" si="103"/>
        <v>0.83770273712997323</v>
      </c>
      <c r="F1147" s="2">
        <f t="shared" si="107"/>
        <v>1.2934069330047504</v>
      </c>
      <c r="G1147" s="2">
        <f t="shared" si="105"/>
        <v>-0.45570419587477717</v>
      </c>
      <c r="H1147" s="2" t="str">
        <f t="shared" si="106"/>
        <v>Hold</v>
      </c>
    </row>
    <row r="1148" spans="1:8" ht="13.5" x14ac:dyDescent="0.25">
      <c r="A1148" s="3">
        <f>TITRES_STAT!B1151</f>
        <v>43984</v>
      </c>
      <c r="B1148" s="6">
        <f>TITRES_STAT!D1151</f>
        <v>29.8</v>
      </c>
      <c r="C1148" s="2">
        <f t="shared" si="102"/>
        <v>32.047580354341243</v>
      </c>
      <c r="D1148" s="2">
        <f t="shared" si="104"/>
        <v>31.483822769192464</v>
      </c>
      <c r="E1148" s="2">
        <f t="shared" si="103"/>
        <v>0.56375758514877816</v>
      </c>
      <c r="F1148" s="2">
        <f t="shared" si="107"/>
        <v>1.147477063433556</v>
      </c>
      <c r="G1148" s="2">
        <f t="shared" si="105"/>
        <v>-0.58371947828477788</v>
      </c>
      <c r="H1148" s="2" t="str">
        <f t="shared" si="106"/>
        <v>Hold</v>
      </c>
    </row>
    <row r="1149" spans="1:8" ht="13.5" x14ac:dyDescent="0.25">
      <c r="A1149" s="3">
        <f>TITRES_STAT!B1152</f>
        <v>43985</v>
      </c>
      <c r="B1149" s="6">
        <f>TITRES_STAT!D1152</f>
        <v>29.8</v>
      </c>
      <c r="C1149" s="2">
        <f t="shared" si="102"/>
        <v>31.701798761365669</v>
      </c>
      <c r="D1149" s="2">
        <f t="shared" si="104"/>
        <v>31.359095156659691</v>
      </c>
      <c r="E1149" s="2">
        <f t="shared" si="103"/>
        <v>0.34270360470597794</v>
      </c>
      <c r="F1149" s="2">
        <f t="shared" si="107"/>
        <v>0.98652237168804047</v>
      </c>
      <c r="G1149" s="2">
        <f t="shared" si="105"/>
        <v>-0.64381876698206253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6">
        <f>TITRES_STAT!D1153</f>
        <v>29.8</v>
      </c>
      <c r="C1150" s="2">
        <f t="shared" si="102"/>
        <v>31.409214336540185</v>
      </c>
      <c r="D1150" s="2">
        <f t="shared" si="104"/>
        <v>31.243606626536753</v>
      </c>
      <c r="E1150" s="2">
        <f t="shared" si="103"/>
        <v>0.16560771000343166</v>
      </c>
      <c r="F1150" s="2">
        <f t="shared" si="107"/>
        <v>0.82233943935111875</v>
      </c>
      <c r="G1150" s="2">
        <f t="shared" si="105"/>
        <v>-0.65673172934768709</v>
      </c>
      <c r="H1150" s="2" t="str">
        <f t="shared" si="106"/>
        <v>Hold</v>
      </c>
    </row>
    <row r="1151" spans="1:8" ht="13.5" x14ac:dyDescent="0.25">
      <c r="A1151" s="3">
        <f>TITRES_STAT!B1154</f>
        <v>43987</v>
      </c>
      <c r="B1151" s="6">
        <f>TITRES_STAT!D1154</f>
        <v>29.8</v>
      </c>
      <c r="C1151" s="2">
        <f t="shared" si="102"/>
        <v>31.161642900149388</v>
      </c>
      <c r="D1151" s="2">
        <f t="shared" si="104"/>
        <v>31.136672802348848</v>
      </c>
      <c r="E1151" s="2">
        <f t="shared" si="103"/>
        <v>2.4970097800540714E-2</v>
      </c>
      <c r="F1151" s="2">
        <f t="shared" si="107"/>
        <v>0.66286557104100319</v>
      </c>
      <c r="G1151" s="2">
        <f t="shared" si="105"/>
        <v>-0.63789547324046247</v>
      </c>
      <c r="H1151" s="2" t="str">
        <f t="shared" si="106"/>
        <v>Hold</v>
      </c>
    </row>
    <row r="1152" spans="1:8" ht="13.5" x14ac:dyDescent="0.25">
      <c r="A1152" s="3">
        <f>TITRES_STAT!B1155</f>
        <v>43990</v>
      </c>
      <c r="B1152" s="6">
        <f>TITRES_STAT!D1155</f>
        <v>29.8</v>
      </c>
      <c r="C1152" s="2">
        <f t="shared" si="102"/>
        <v>30.952159377049483</v>
      </c>
      <c r="D1152" s="2">
        <f t="shared" si="104"/>
        <v>31.03766000217486</v>
      </c>
      <c r="E1152" s="2">
        <f t="shared" si="103"/>
        <v>-8.5500625125376928E-2</v>
      </c>
      <c r="F1152" s="2">
        <f t="shared" si="107"/>
        <v>0.51319233180772716</v>
      </c>
      <c r="G1152" s="2">
        <f t="shared" si="105"/>
        <v>-0.59869295693310409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6">
        <f>TITRES_STAT!D1156</f>
        <v>29.8</v>
      </c>
      <c r="C1153" s="2">
        <f t="shared" si="102"/>
        <v>30.774904088272642</v>
      </c>
      <c r="D1153" s="2">
        <f t="shared" si="104"/>
        <v>30.945981483495238</v>
      </c>
      <c r="E1153" s="2">
        <f t="shared" si="103"/>
        <v>-0.17107739522259635</v>
      </c>
      <c r="F1153" s="2">
        <f t="shared" si="107"/>
        <v>0.37633838640166251</v>
      </c>
      <c r="G1153" s="2">
        <f t="shared" si="105"/>
        <v>-0.54741578162425886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6">
        <f>TITRES_STAT!D1157</f>
        <v>29.8</v>
      </c>
      <c r="C1154" s="2">
        <f t="shared" si="102"/>
        <v>30.624918843923005</v>
      </c>
      <c r="D1154" s="2">
        <f t="shared" si="104"/>
        <v>30.861093966199292</v>
      </c>
      <c r="E1154" s="2">
        <f t="shared" si="103"/>
        <v>-0.23617512227628623</v>
      </c>
      <c r="F1154" s="2">
        <f t="shared" si="107"/>
        <v>0.25383568466607281</v>
      </c>
      <c r="G1154" s="2">
        <f t="shared" si="105"/>
        <v>-0.49001080694235905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6">
        <f>TITRES_STAT!D1158</f>
        <v>29.8</v>
      </c>
      <c r="C1155" s="2">
        <f t="shared" si="102"/>
        <v>30.498008252550235</v>
      </c>
      <c r="D1155" s="2">
        <f t="shared" si="104"/>
        <v>30.782494413147489</v>
      </c>
      <c r="E1155" s="2">
        <f t="shared" si="103"/>
        <v>-0.28448616059725396</v>
      </c>
      <c r="F1155" s="2">
        <f t="shared" si="107"/>
        <v>0.14617131561340746</v>
      </c>
      <c r="G1155" s="2">
        <f t="shared" si="105"/>
        <v>-0.43065747621066142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6">
        <f>TITRES_STAT!D1159</f>
        <v>29.8</v>
      </c>
      <c r="C1156" s="2">
        <f t="shared" si="102"/>
        <v>30.390622367542509</v>
      </c>
      <c r="D1156" s="2">
        <f t="shared" si="104"/>
        <v>30.709717049210639</v>
      </c>
      <c r="E1156" s="2">
        <f t="shared" si="103"/>
        <v>-0.31909468166812971</v>
      </c>
      <c r="F1156" s="2">
        <f t="shared" si="107"/>
        <v>5.3118116157100034E-2</v>
      </c>
      <c r="G1156" s="2">
        <f t="shared" si="105"/>
        <v>-0.37221279782522976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6">
        <f>TITRES_STAT!D1160</f>
        <v>29.8</v>
      </c>
      <c r="C1157" s="2">
        <f t="shared" si="102"/>
        <v>30.299757387920586</v>
      </c>
      <c r="D1157" s="2">
        <f t="shared" si="104"/>
        <v>30.64233060112096</v>
      </c>
      <c r="E1157" s="2">
        <f t="shared" si="103"/>
        <v>-0.34257321320037448</v>
      </c>
      <c r="F1157" s="2">
        <f t="shared" si="107"/>
        <v>-2.6020149714394869E-2</v>
      </c>
      <c r="G1157" s="2">
        <f t="shared" si="105"/>
        <v>-0.31655306348597961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6">
        <f>TITRES_STAT!D1161</f>
        <v>29.8</v>
      </c>
      <c r="C1158" s="2">
        <f t="shared" si="102"/>
        <v>30.222871635932805</v>
      </c>
      <c r="D1158" s="2">
        <f t="shared" si="104"/>
        <v>30.579935741778669</v>
      </c>
      <c r="E1158" s="2">
        <f t="shared" si="103"/>
        <v>-0.35706410584586479</v>
      </c>
      <c r="F1158" s="2">
        <f t="shared" si="107"/>
        <v>-9.2228940940688856E-2</v>
      </c>
      <c r="G1158" s="2">
        <f t="shared" si="105"/>
        <v>-0.26483516490517595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6">
        <f>TITRES_STAT!D1162</f>
        <v>29.8</v>
      </c>
      <c r="C1159" s="2">
        <f t="shared" si="102"/>
        <v>30.157814461173913</v>
      </c>
      <c r="D1159" s="2">
        <f t="shared" si="104"/>
        <v>30.522162723869137</v>
      </c>
      <c r="E1159" s="2">
        <f t="shared" si="103"/>
        <v>-0.36434826269522347</v>
      </c>
      <c r="F1159" s="2">
        <f t="shared" si="107"/>
        <v>-0.14665280529159577</v>
      </c>
      <c r="G1159" s="2">
        <f t="shared" si="105"/>
        <v>-0.2176954574036277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6">
        <f>TITRES_STAT!D1163</f>
        <v>29.8</v>
      </c>
      <c r="C1160" s="2">
        <f t="shared" si="102"/>
        <v>30.102766082531772</v>
      </c>
      <c r="D1160" s="2">
        <f t="shared" si="104"/>
        <v>30.46866918876772</v>
      </c>
      <c r="E1160" s="2">
        <f t="shared" si="103"/>
        <v>-0.36590310623594746</v>
      </c>
      <c r="F1160" s="2">
        <f t="shared" si="107"/>
        <v>-0.19050286548046613</v>
      </c>
      <c r="G1160" s="2">
        <f t="shared" si="105"/>
        <v>-0.17540024075548133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6">
        <f>TITRES_STAT!D1164</f>
        <v>29.8</v>
      </c>
      <c r="C1161" s="2">
        <f t="shared" si="102"/>
        <v>30.056186685219192</v>
      </c>
      <c r="D1161" s="2">
        <f t="shared" si="104"/>
        <v>30.419138137747886</v>
      </c>
      <c r="E1161" s="2">
        <f t="shared" si="103"/>
        <v>-0.36295145252869432</v>
      </c>
      <c r="F1161" s="2">
        <f t="shared" si="107"/>
        <v>-0.22499258289011179</v>
      </c>
      <c r="G1161" s="2">
        <f t="shared" si="105"/>
        <v>-0.13795886963858253</v>
      </c>
      <c r="H1161" s="2" t="str">
        <f t="shared" si="106"/>
        <v>Hold</v>
      </c>
    </row>
    <row r="1162" spans="1:8" ht="13.5" x14ac:dyDescent="0.25">
      <c r="A1162" s="3">
        <f>TITRES_STAT!B1165</f>
        <v>44004</v>
      </c>
      <c r="B1162" s="6">
        <f>TITRES_STAT!D1165</f>
        <v>29.8</v>
      </c>
      <c r="C1162" s="2">
        <f t="shared" si="102"/>
        <v>30.016773349031624</v>
      </c>
      <c r="D1162" s="2">
        <f t="shared" si="104"/>
        <v>30.373276053470263</v>
      </c>
      <c r="E1162" s="2">
        <f t="shared" si="103"/>
        <v>-0.35650270443863974</v>
      </c>
      <c r="F1162" s="2">
        <f t="shared" si="107"/>
        <v>-0.25129460719981739</v>
      </c>
      <c r="G1162" s="2">
        <f t="shared" si="105"/>
        <v>-0.10520809723882235</v>
      </c>
      <c r="H1162" s="2" t="str">
        <f t="shared" si="106"/>
        <v>Hold</v>
      </c>
    </row>
    <row r="1163" spans="1:8" ht="13.5" x14ac:dyDescent="0.25">
      <c r="A1163" s="3">
        <f>TITRES_STAT!B1166</f>
        <v>44005</v>
      </c>
      <c r="B1163" s="6">
        <f>TITRES_STAT!D1166</f>
        <v>29.8</v>
      </c>
      <c r="C1163" s="2">
        <f t="shared" si="102"/>
        <v>29.983423603026761</v>
      </c>
      <c r="D1163" s="2">
        <f t="shared" si="104"/>
        <v>30.330811160620613</v>
      </c>
      <c r="E1163" s="2">
        <f t="shared" si="103"/>
        <v>-0.34738755759385143</v>
      </c>
      <c r="F1163" s="2">
        <f t="shared" si="107"/>
        <v>-0.27051319727862422</v>
      </c>
      <c r="G1163" s="2">
        <f t="shared" si="105"/>
        <v>-7.6874360315227208E-2</v>
      </c>
      <c r="H1163" s="2" t="str">
        <f t="shared" si="106"/>
        <v>Hold</v>
      </c>
    </row>
    <row r="1164" spans="1:8" ht="13.5" x14ac:dyDescent="0.25">
      <c r="A1164" s="3">
        <f>TITRES_STAT!B1167</f>
        <v>44006</v>
      </c>
      <c r="B1164" s="6">
        <f>TITRES_STAT!D1167</f>
        <v>29.8</v>
      </c>
      <c r="C1164" s="2">
        <f t="shared" si="102"/>
        <v>29.955204587176492</v>
      </c>
      <c r="D1164" s="2">
        <f t="shared" si="104"/>
        <v>30.291491815389456</v>
      </c>
      <c r="E1164" s="2">
        <f t="shared" si="103"/>
        <v>-0.33628722821296364</v>
      </c>
      <c r="F1164" s="2">
        <f t="shared" si="107"/>
        <v>-0.28366800346549215</v>
      </c>
      <c r="G1164" s="2">
        <f t="shared" si="105"/>
        <v>-5.2619224747471494E-2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6">
        <f>TITRES_STAT!D1168</f>
        <v>29.8</v>
      </c>
      <c r="C1165" s="2">
        <f t="shared" si="102"/>
        <v>29.931326958380112</v>
      </c>
      <c r="D1165" s="2">
        <f t="shared" si="104"/>
        <v>30.255085014249495</v>
      </c>
      <c r="E1165" s="2">
        <f t="shared" si="103"/>
        <v>-0.32375805586938355</v>
      </c>
      <c r="F1165" s="2">
        <f t="shared" si="107"/>
        <v>-0.29168601394627047</v>
      </c>
      <c r="G1165" s="2">
        <f t="shared" si="105"/>
        <v>-3.2072041923113082E-2</v>
      </c>
      <c r="H1165" s="2" t="str">
        <f t="shared" si="106"/>
        <v>Hold</v>
      </c>
    </row>
    <row r="1166" spans="1:8" ht="13.5" x14ac:dyDescent="0.25">
      <c r="A1166" s="3">
        <f>TITRES_STAT!B1169</f>
        <v>44008</v>
      </c>
      <c r="B1166" s="6">
        <f>TITRES_STAT!D1169</f>
        <v>29.8</v>
      </c>
      <c r="C1166" s="2">
        <f t="shared" si="102"/>
        <v>29.91112281093702</v>
      </c>
      <c r="D1166" s="2">
        <f t="shared" si="104"/>
        <v>30.221375013193978</v>
      </c>
      <c r="E1166" s="2">
        <f t="shared" si="103"/>
        <v>-0.31025220225695804</v>
      </c>
      <c r="F1166" s="2">
        <f t="shared" si="107"/>
        <v>-0.29539925160840802</v>
      </c>
      <c r="G1166" s="2">
        <f t="shared" si="105"/>
        <v>-1.4852950648550023E-2</v>
      </c>
      <c r="H1166" s="2" t="str">
        <f t="shared" si="106"/>
        <v>Hold</v>
      </c>
    </row>
    <row r="1167" spans="1:8" ht="13.5" x14ac:dyDescent="0.25">
      <c r="A1167" s="3">
        <f>TITRES_STAT!B1170</f>
        <v>44011</v>
      </c>
      <c r="B1167" s="6">
        <f>TITRES_STAT!D1170</f>
        <v>29.8</v>
      </c>
      <c r="C1167" s="2">
        <f t="shared" ref="C1167:C1230" si="108">$C$4*B1157+C1166*(1-$C$4)</f>
        <v>29.894026993869787</v>
      </c>
      <c r="D1167" s="2">
        <f t="shared" si="104"/>
        <v>30.190162049253686</v>
      </c>
      <c r="E1167" s="2">
        <f t="shared" si="103"/>
        <v>-0.29613505538389973</v>
      </c>
      <c r="F1167" s="2">
        <f t="shared" si="107"/>
        <v>-0.29554641236350637</v>
      </c>
      <c r="G1167" s="2">
        <f t="shared" si="105"/>
        <v>-5.8864302039335348E-4</v>
      </c>
      <c r="H1167" s="2" t="str">
        <f t="shared" si="106"/>
        <v>Hold</v>
      </c>
    </row>
    <row r="1168" spans="1:8" ht="13.5" x14ac:dyDescent="0.25">
      <c r="A1168" s="3">
        <f>TITRES_STAT!B1171</f>
        <v>44012</v>
      </c>
      <c r="B1168" s="6">
        <f>TITRES_STAT!D1171</f>
        <v>29.8</v>
      </c>
      <c r="C1168" s="2">
        <f t="shared" si="108"/>
        <v>29.879561302505206</v>
      </c>
      <c r="D1168" s="2">
        <f t="shared" si="104"/>
        <v>30.161261156716378</v>
      </c>
      <c r="E1168" s="2">
        <f t="shared" si="103"/>
        <v>-0.28169985421117261</v>
      </c>
      <c r="F1168" s="2">
        <f t="shared" si="107"/>
        <v>-0.29277710073303964</v>
      </c>
      <c r="G1168" s="2">
        <f t="shared" si="105"/>
        <v>1.1077246521867035E-2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6">
        <f>TITRES_STAT!D1172</f>
        <v>29.8</v>
      </c>
      <c r="C1169" s="2">
        <f t="shared" si="108"/>
        <v>29.867321102119792</v>
      </c>
      <c r="D1169" s="2">
        <f t="shared" si="104"/>
        <v>30.134501071033682</v>
      </c>
      <c r="E1169" s="2">
        <f t="shared" si="103"/>
        <v>-0.26717996891389006</v>
      </c>
      <c r="F1169" s="2">
        <f t="shared" si="107"/>
        <v>-0.28765767436920975</v>
      </c>
      <c r="G1169" s="2">
        <f t="shared" si="105"/>
        <v>2.0477705455319684E-2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6">
        <f>TITRES_STAT!D1173</f>
        <v>29.8</v>
      </c>
      <c r="C1170" s="2">
        <f t="shared" si="108"/>
        <v>29.856964009485978</v>
      </c>
      <c r="D1170" s="2">
        <f t="shared" si="104"/>
        <v>30.109723213920077</v>
      </c>
      <c r="E1170" s="2">
        <f t="shared" si="103"/>
        <v>-0.25275920443409916</v>
      </c>
      <c r="F1170" s="2">
        <f t="shared" si="107"/>
        <v>-0.28067798038218766</v>
      </c>
      <c r="G1170" s="2">
        <f t="shared" si="105"/>
        <v>2.7918775948088503E-2</v>
      </c>
      <c r="H1170" s="2" t="str">
        <f t="shared" si="106"/>
        <v>Sell</v>
      </c>
    </row>
    <row r="1171" spans="1:8" ht="13.5" x14ac:dyDescent="0.25">
      <c r="A1171" s="3">
        <f>TITRES_STAT!B1174</f>
        <v>44015</v>
      </c>
      <c r="B1171" s="6">
        <f>TITRES_STAT!D1174</f>
        <v>29.8</v>
      </c>
      <c r="C1171" s="2">
        <f t="shared" si="108"/>
        <v>29.848200315718906</v>
      </c>
      <c r="D1171" s="2">
        <f t="shared" si="104"/>
        <v>30.086780753629704</v>
      </c>
      <c r="E1171" s="2">
        <f t="shared" si="103"/>
        <v>-0.23858043791079808</v>
      </c>
      <c r="F1171" s="2">
        <f t="shared" si="107"/>
        <v>-0.27225847188790975</v>
      </c>
      <c r="G1171" s="2">
        <f t="shared" si="105"/>
        <v>3.3678033977111665E-2</v>
      </c>
      <c r="H1171" s="2" t="str">
        <f t="shared" si="106"/>
        <v>Sell</v>
      </c>
    </row>
    <row r="1172" spans="1:8" ht="13.5" x14ac:dyDescent="0.25">
      <c r="A1172" s="3">
        <f>TITRES_STAT!B1175</f>
        <v>44018</v>
      </c>
      <c r="B1172" s="6">
        <f>TITRES_STAT!D1175</f>
        <v>29.8</v>
      </c>
      <c r="C1172" s="2">
        <f t="shared" si="108"/>
        <v>29.840784882531384</v>
      </c>
      <c r="D1172" s="2">
        <f t="shared" si="104"/>
        <v>30.065537734842316</v>
      </c>
      <c r="E1172" s="2">
        <f t="shared" si="103"/>
        <v>-0.22475285231093167</v>
      </c>
      <c r="F1172" s="2">
        <f t="shared" si="107"/>
        <v>-0.26275734797251415</v>
      </c>
      <c r="G1172" s="2">
        <f t="shared" si="105"/>
        <v>3.8004495661582482E-2</v>
      </c>
      <c r="H1172" s="2" t="str">
        <f t="shared" si="106"/>
        <v>Sell</v>
      </c>
    </row>
    <row r="1173" spans="1:8" ht="13.5" x14ac:dyDescent="0.25">
      <c r="A1173" s="3">
        <f>TITRES_STAT!B1176</f>
        <v>44019</v>
      </c>
      <c r="B1173" s="6">
        <f>TITRES_STAT!D1176</f>
        <v>29.8</v>
      </c>
      <c r="C1173" s="2">
        <f t="shared" si="108"/>
        <v>29.834510285218865</v>
      </c>
      <c r="D1173" s="2">
        <f t="shared" si="104"/>
        <v>30.045868273002142</v>
      </c>
      <c r="E1173" s="2">
        <f t="shared" si="103"/>
        <v>-0.21135798778327697</v>
      </c>
      <c r="F1173" s="2">
        <f t="shared" si="107"/>
        <v>-0.25247747593466674</v>
      </c>
      <c r="G1173" s="2">
        <f t="shared" si="105"/>
        <v>4.1119488151389771E-2</v>
      </c>
      <c r="H1173" s="2" t="str">
        <f t="shared" si="106"/>
        <v>Sell</v>
      </c>
    </row>
    <row r="1174" spans="1:8" ht="13.5" x14ac:dyDescent="0.25">
      <c r="A1174" s="3">
        <f>TITRES_STAT!B1177</f>
        <v>44020</v>
      </c>
      <c r="B1174" s="6">
        <f>TITRES_STAT!D1177</f>
        <v>29.8</v>
      </c>
      <c r="C1174" s="2">
        <f t="shared" si="108"/>
        <v>29.829201010569811</v>
      </c>
      <c r="D1174" s="2">
        <f t="shared" si="104"/>
        <v>30.027655808335318</v>
      </c>
      <c r="E1174" s="2">
        <f t="shared" si="103"/>
        <v>-0.1984547977655069</v>
      </c>
      <c r="F1174" s="2">
        <f t="shared" si="107"/>
        <v>-0.2416729403008348</v>
      </c>
      <c r="G1174" s="2">
        <f t="shared" si="105"/>
        <v>4.3218142535327908E-2</v>
      </c>
      <c r="H1174" s="2" t="str">
        <f t="shared" si="106"/>
        <v>Sell</v>
      </c>
    </row>
    <row r="1175" spans="1:8" ht="13.5" x14ac:dyDescent="0.25">
      <c r="A1175" s="3">
        <f>TITRES_STAT!B1178</f>
        <v>44021</v>
      </c>
      <c r="B1175" s="6">
        <f>TITRES_STAT!D1178</f>
        <v>29.1</v>
      </c>
      <c r="C1175" s="2">
        <f t="shared" si="108"/>
        <v>29.824708547405226</v>
      </c>
      <c r="D1175" s="2">
        <f t="shared" si="104"/>
        <v>29.95894056327344</v>
      </c>
      <c r="E1175" s="2">
        <f t="shared" si="103"/>
        <v>-0.13423201586821421</v>
      </c>
      <c r="F1175" s="2">
        <f t="shared" si="107"/>
        <v>-0.22018475541431071</v>
      </c>
      <c r="G1175" s="2">
        <f t="shared" si="105"/>
        <v>8.5952739546096502E-2</v>
      </c>
      <c r="H1175" s="2" t="str">
        <f t="shared" si="106"/>
        <v>Sell</v>
      </c>
    </row>
    <row r="1176" spans="1:8" ht="13.5" x14ac:dyDescent="0.25">
      <c r="A1176" s="3">
        <f>TITRES_STAT!B1179</f>
        <v>44022</v>
      </c>
      <c r="B1176" s="6">
        <f>TITRES_STAT!D1179</f>
        <v>29.1</v>
      </c>
      <c r="C1176" s="2">
        <f t="shared" si="108"/>
        <v>29.82090723241981</v>
      </c>
      <c r="D1176" s="2">
        <f t="shared" si="104"/>
        <v>29.895315336364295</v>
      </c>
      <c r="E1176" s="2">
        <f t="shared" si="103"/>
        <v>-7.4408103944485049E-2</v>
      </c>
      <c r="F1176" s="2">
        <f t="shared" si="107"/>
        <v>-0.1910294251203456</v>
      </c>
      <c r="G1176" s="2">
        <f t="shared" si="105"/>
        <v>0.11662132117586055</v>
      </c>
      <c r="H1176" s="2" t="str">
        <f t="shared" si="106"/>
        <v>Sell</v>
      </c>
    </row>
    <row r="1177" spans="1:8" ht="13.5" x14ac:dyDescent="0.25">
      <c r="A1177" s="3">
        <f>TITRES_STAT!B1180</f>
        <v>44025</v>
      </c>
      <c r="B1177" s="6">
        <f>TITRES_STAT!D1180</f>
        <v>29.1</v>
      </c>
      <c r="C1177" s="2">
        <f t="shared" si="108"/>
        <v>29.817690735124454</v>
      </c>
      <c r="D1177" s="2">
        <f t="shared" si="104"/>
        <v>29.836403089226199</v>
      </c>
      <c r="E1177" s="2">
        <f t="shared" si="103"/>
        <v>-1.8712354101744211E-2</v>
      </c>
      <c r="F1177" s="2">
        <f t="shared" si="107"/>
        <v>-0.15656601091662534</v>
      </c>
      <c r="G1177" s="2">
        <f t="shared" si="105"/>
        <v>0.13785365681488113</v>
      </c>
      <c r="H1177" s="2" t="str">
        <f t="shared" si="106"/>
        <v>Sell</v>
      </c>
    </row>
    <row r="1178" spans="1:8" ht="13.5" x14ac:dyDescent="0.25">
      <c r="A1178" s="3">
        <f>TITRES_STAT!B1181</f>
        <v>44026</v>
      </c>
      <c r="B1178" s="6">
        <f>TITRES_STAT!D1181</f>
        <v>29.1</v>
      </c>
      <c r="C1178" s="2">
        <f t="shared" si="108"/>
        <v>29.814969083566847</v>
      </c>
      <c r="D1178" s="2">
        <f t="shared" si="104"/>
        <v>29.781854712246481</v>
      </c>
      <c r="E1178" s="2">
        <f t="shared" si="103"/>
        <v>3.3114371320365876E-2</v>
      </c>
      <c r="F1178" s="2">
        <f t="shared" si="107"/>
        <v>-0.11862993446922709</v>
      </c>
      <c r="G1178" s="2">
        <f t="shared" si="105"/>
        <v>0.15174430578959297</v>
      </c>
      <c r="H1178" s="2" t="str">
        <f t="shared" si="106"/>
        <v>Sell</v>
      </c>
    </row>
    <row r="1179" spans="1:8" ht="13.5" x14ac:dyDescent="0.25">
      <c r="A1179" s="3">
        <f>TITRES_STAT!B1182</f>
        <v>44027</v>
      </c>
      <c r="B1179" s="6">
        <f>TITRES_STAT!D1182</f>
        <v>29.1</v>
      </c>
      <c r="C1179" s="2">
        <f t="shared" si="108"/>
        <v>29.812666147633486</v>
      </c>
      <c r="D1179" s="2">
        <f t="shared" si="104"/>
        <v>29.731346955783778</v>
      </c>
      <c r="E1179" s="2">
        <f t="shared" si="103"/>
        <v>8.1319191849708261E-2</v>
      </c>
      <c r="F1179" s="2">
        <f t="shared" si="107"/>
        <v>-7.8640109205440026E-2</v>
      </c>
      <c r="G1179" s="2">
        <f t="shared" si="105"/>
        <v>0.15995930105514827</v>
      </c>
      <c r="H1179" s="2" t="str">
        <f t="shared" si="106"/>
        <v>Sell</v>
      </c>
    </row>
    <row r="1180" spans="1:8" ht="13.5" x14ac:dyDescent="0.25">
      <c r="A1180" s="3">
        <f>TITRES_STAT!B1183</f>
        <v>44028</v>
      </c>
      <c r="B1180" s="6">
        <f>TITRES_STAT!D1183</f>
        <v>28.31</v>
      </c>
      <c r="C1180" s="2">
        <f t="shared" si="108"/>
        <v>29.810717509536026</v>
      </c>
      <c r="D1180" s="2">
        <f t="shared" si="104"/>
        <v>29.626061996096091</v>
      </c>
      <c r="E1180" s="2">
        <f t="shared" ref="E1180:E1243" si="109">C1180-D1180</f>
        <v>0.18465551343993525</v>
      </c>
      <c r="F1180" s="2">
        <f t="shared" si="107"/>
        <v>-2.5980984676364977E-2</v>
      </c>
      <c r="G1180" s="2">
        <f t="shared" si="105"/>
        <v>0.21063649811630022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6">
        <f>TITRES_STAT!D1184</f>
        <v>28.31</v>
      </c>
      <c r="C1181" s="2">
        <f t="shared" si="108"/>
        <v>29.809068661915099</v>
      </c>
      <c r="D1181" s="2">
        <f t="shared" ref="D1181:D1244" si="110">$D$4*B1181+(1-$D$4)*D1180</f>
        <v>29.528575922311195</v>
      </c>
      <c r="E1181" s="2">
        <f t="shared" si="109"/>
        <v>0.28049273960390408</v>
      </c>
      <c r="F1181" s="2">
        <f t="shared" si="107"/>
        <v>3.5313760179688833E-2</v>
      </c>
      <c r="G1181" s="2">
        <f t="shared" si="105"/>
        <v>0.24517897942421524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6">
        <f>TITRES_STAT!D1185</f>
        <v>28.31</v>
      </c>
      <c r="C1182" s="2">
        <f t="shared" si="108"/>
        <v>29.807673483158929</v>
      </c>
      <c r="D1182" s="2">
        <f t="shared" si="110"/>
        <v>29.43831103917703</v>
      </c>
      <c r="E1182" s="2">
        <f t="shared" si="109"/>
        <v>0.36936244398189899</v>
      </c>
      <c r="F1182" s="2">
        <f t="shared" si="107"/>
        <v>0.10212349694013087</v>
      </c>
      <c r="G1182" s="2">
        <f t="shared" si="105"/>
        <v>0.26723894704176809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6">
        <f>TITRES_STAT!D1186</f>
        <v>28.31</v>
      </c>
      <c r="C1183" s="2">
        <f t="shared" si="108"/>
        <v>29.806492947288326</v>
      </c>
      <c r="D1183" s="2">
        <f t="shared" si="110"/>
        <v>29.354732443682437</v>
      </c>
      <c r="E1183" s="2">
        <f t="shared" si="109"/>
        <v>0.4517605036058896</v>
      </c>
      <c r="F1183" s="2">
        <f t="shared" si="107"/>
        <v>0.17205089827328263</v>
      </c>
      <c r="G1183" s="2">
        <f t="shared" si="105"/>
        <v>0.27970960533260697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6">
        <f>TITRES_STAT!D1187</f>
        <v>28.31</v>
      </c>
      <c r="C1184" s="2">
        <f t="shared" si="108"/>
        <v>29.805494032320894</v>
      </c>
      <c r="D1184" s="2">
        <f t="shared" si="110"/>
        <v>29.277344855261514</v>
      </c>
      <c r="E1184" s="2">
        <f t="shared" si="109"/>
        <v>0.52814917705937958</v>
      </c>
      <c r="F1184" s="2">
        <f t="shared" si="107"/>
        <v>0.24327055403050205</v>
      </c>
      <c r="G1184" s="2">
        <f t="shared" si="105"/>
        <v>0.28487862302887756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6">
        <f>TITRES_STAT!D1188</f>
        <v>28.31</v>
      </c>
      <c r="C1185" s="2">
        <f t="shared" si="108"/>
        <v>29.696956488886912</v>
      </c>
      <c r="D1185" s="2">
        <f t="shared" si="110"/>
        <v>29.205689680797697</v>
      </c>
      <c r="E1185" s="2">
        <f t="shared" si="109"/>
        <v>0.49126680808921463</v>
      </c>
      <c r="F1185" s="2">
        <f t="shared" si="107"/>
        <v>0.29286980484224456</v>
      </c>
      <c r="G1185" s="2">
        <f t="shared" si="105"/>
        <v>0.19839700324697007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6">
        <f>TITRES_STAT!D1189</f>
        <v>28.31</v>
      </c>
      <c r="C1186" s="2">
        <f t="shared" si="108"/>
        <v>29.605117029058157</v>
      </c>
      <c r="D1186" s="2">
        <f t="shared" si="110"/>
        <v>29.139342297034904</v>
      </c>
      <c r="E1186" s="2">
        <f t="shared" si="109"/>
        <v>0.46577473202325237</v>
      </c>
      <c r="F1186" s="2">
        <f t="shared" si="107"/>
        <v>0.32745079027844615</v>
      </c>
      <c r="G1186" s="2">
        <f t="shared" si="105"/>
        <v>0.13832394174480622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6">
        <f>TITRES_STAT!D1190</f>
        <v>28.31</v>
      </c>
      <c r="C1187" s="2">
        <f t="shared" si="108"/>
        <v>29.527406716895364</v>
      </c>
      <c r="D1187" s="2">
        <f t="shared" si="110"/>
        <v>29.077909534291578</v>
      </c>
      <c r="E1187" s="2">
        <f t="shared" si="109"/>
        <v>0.44949718260378546</v>
      </c>
      <c r="F1187" s="2">
        <f t="shared" si="107"/>
        <v>0.35186006874351405</v>
      </c>
      <c r="G1187" s="2">
        <f t="shared" si="105"/>
        <v>9.7637113860271407E-2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6">
        <f>TITRES_STAT!D1191</f>
        <v>28.31</v>
      </c>
      <c r="C1188" s="2">
        <f t="shared" si="108"/>
        <v>29.461651837372997</v>
      </c>
      <c r="D1188" s="2">
        <f t="shared" si="110"/>
        <v>29.021027346566274</v>
      </c>
      <c r="E1188" s="2">
        <f t="shared" si="109"/>
        <v>0.44062449080672295</v>
      </c>
      <c r="F1188" s="2">
        <f t="shared" si="107"/>
        <v>0.36961295315615589</v>
      </c>
      <c r="G1188" s="2">
        <f t="shared" ref="G1188:G1251" si="111">E1188-F1188</f>
        <v>7.1011537650567058E-2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6">
        <f>TITRES_STAT!D1192</f>
        <v>28.31</v>
      </c>
      <c r="C1189" s="2">
        <f t="shared" si="108"/>
        <v>29.406013093161768</v>
      </c>
      <c r="D1189" s="2">
        <f t="shared" si="110"/>
        <v>28.96835865422803</v>
      </c>
      <c r="E1189" s="2">
        <f t="shared" si="109"/>
        <v>0.43765443893373757</v>
      </c>
      <c r="F1189" s="2">
        <f t="shared" ref="F1189:F1252" si="113">(E1189*(2/(10)))+((1-(2/10))*F1188)</f>
        <v>0.3832212503116722</v>
      </c>
      <c r="G1189" s="2">
        <f t="shared" si="111"/>
        <v>5.4433188622065365E-2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6">
        <f>TITRES_STAT!D1193</f>
        <v>28.31</v>
      </c>
      <c r="C1190" s="2">
        <f t="shared" si="108"/>
        <v>29.237395694213802</v>
      </c>
      <c r="D1190" s="2">
        <f t="shared" si="110"/>
        <v>28.919591346507435</v>
      </c>
      <c r="E1190" s="2">
        <f t="shared" si="109"/>
        <v>0.31780434770636745</v>
      </c>
      <c r="F1190" s="2">
        <f t="shared" si="113"/>
        <v>0.37013786979061125</v>
      </c>
      <c r="G1190" s="2">
        <f t="shared" si="111"/>
        <v>-5.23335220842438E-2</v>
      </c>
      <c r="H1190" s="2" t="str">
        <f t="shared" si="112"/>
        <v>Hold</v>
      </c>
    </row>
    <row r="1191" spans="1:8" ht="13.5" x14ac:dyDescent="0.25">
      <c r="A1191" s="3">
        <f>TITRES_STAT!B1194</f>
        <v>44046</v>
      </c>
      <c r="B1191" s="6">
        <f>TITRES_STAT!D1194</f>
        <v>28.31</v>
      </c>
      <c r="C1191" s="2">
        <f t="shared" si="108"/>
        <v>29.094719433565526</v>
      </c>
      <c r="D1191" s="2">
        <f t="shared" si="110"/>
        <v>28.874436431951327</v>
      </c>
      <c r="E1191" s="2">
        <f t="shared" si="109"/>
        <v>0.22028300161419878</v>
      </c>
      <c r="F1191" s="2">
        <f t="shared" si="113"/>
        <v>0.34016689615532875</v>
      </c>
      <c r="G1191" s="2">
        <f t="shared" si="111"/>
        <v>-0.11988389454112997</v>
      </c>
      <c r="H1191" s="2" t="str">
        <f t="shared" si="112"/>
        <v>Hold</v>
      </c>
    </row>
    <row r="1192" spans="1:8" ht="13.5" x14ac:dyDescent="0.25">
      <c r="A1192" s="3">
        <f>TITRES_STAT!B1195</f>
        <v>44047</v>
      </c>
      <c r="B1192" s="6">
        <f>TITRES_STAT!D1195</f>
        <v>28.31</v>
      </c>
      <c r="C1192" s="2">
        <f t="shared" si="108"/>
        <v>28.973993366863137</v>
      </c>
      <c r="D1192" s="2">
        <f t="shared" si="110"/>
        <v>28.832626325880859</v>
      </c>
      <c r="E1192" s="2">
        <f t="shared" si="109"/>
        <v>0.14136704098227781</v>
      </c>
      <c r="F1192" s="2">
        <f t="shared" si="113"/>
        <v>0.30040692512071859</v>
      </c>
      <c r="G1192" s="2">
        <f t="shared" si="111"/>
        <v>-0.15903988413844078</v>
      </c>
      <c r="H1192" s="2" t="str">
        <f t="shared" si="112"/>
        <v>Hold</v>
      </c>
    </row>
    <row r="1193" spans="1:8" ht="13.5" x14ac:dyDescent="0.25">
      <c r="A1193" s="3">
        <f>TITRES_STAT!B1196</f>
        <v>44048</v>
      </c>
      <c r="B1193" s="6">
        <f>TITRES_STAT!D1196</f>
        <v>28.31</v>
      </c>
      <c r="C1193" s="2">
        <f t="shared" si="108"/>
        <v>28.871840541191887</v>
      </c>
      <c r="D1193" s="2">
        <f t="shared" si="110"/>
        <v>28.7939132647045</v>
      </c>
      <c r="E1193" s="2">
        <f t="shared" si="109"/>
        <v>7.7927276487386621E-2</v>
      </c>
      <c r="F1193" s="2">
        <f t="shared" si="113"/>
        <v>0.25591099539405221</v>
      </c>
      <c r="G1193" s="2">
        <f t="shared" si="111"/>
        <v>-0.17798371890666559</v>
      </c>
      <c r="H1193" s="2" t="str">
        <f t="shared" si="112"/>
        <v>Hold</v>
      </c>
    </row>
    <row r="1194" spans="1:8" ht="13.5" x14ac:dyDescent="0.25">
      <c r="A1194" s="3">
        <f>TITRES_STAT!B1197</f>
        <v>44049</v>
      </c>
      <c r="B1194" s="6">
        <f>TITRES_STAT!D1197</f>
        <v>28.31</v>
      </c>
      <c r="C1194" s="2">
        <f t="shared" si="108"/>
        <v>28.785403534854673</v>
      </c>
      <c r="D1194" s="2">
        <f t="shared" si="110"/>
        <v>28.758067837689353</v>
      </c>
      <c r="E1194" s="2">
        <f t="shared" si="109"/>
        <v>2.7335697165320028E-2</v>
      </c>
      <c r="F1194" s="2">
        <f t="shared" si="113"/>
        <v>0.21019593574830578</v>
      </c>
      <c r="G1194" s="2">
        <f t="shared" si="111"/>
        <v>-0.18286023858298575</v>
      </c>
      <c r="H1194" s="2" t="str">
        <f t="shared" si="112"/>
        <v>Hold</v>
      </c>
    </row>
    <row r="1195" spans="1:8" ht="13.5" x14ac:dyDescent="0.25">
      <c r="A1195" s="3">
        <f>TITRES_STAT!B1198</f>
        <v>44050</v>
      </c>
      <c r="B1195" s="6">
        <f>TITRES_STAT!D1198</f>
        <v>28.31</v>
      </c>
      <c r="C1195" s="2">
        <f t="shared" si="108"/>
        <v>28.712264529492415</v>
      </c>
      <c r="D1195" s="2">
        <f t="shared" si="110"/>
        <v>28.724877627490141</v>
      </c>
      <c r="E1195" s="2">
        <f t="shared" si="109"/>
        <v>-1.2613097997725475E-2</v>
      </c>
      <c r="F1195" s="2">
        <f t="shared" si="113"/>
        <v>0.16563412899909954</v>
      </c>
      <c r="G1195" s="2">
        <f t="shared" si="111"/>
        <v>-0.17824722699682502</v>
      </c>
      <c r="H1195" s="2" t="str">
        <f t="shared" si="112"/>
        <v>Hold</v>
      </c>
    </row>
    <row r="1196" spans="1:8" ht="13.5" x14ac:dyDescent="0.25">
      <c r="A1196" s="3">
        <f>TITRES_STAT!B1199</f>
        <v>44053</v>
      </c>
      <c r="B1196" s="6">
        <f>TITRES_STAT!D1199</f>
        <v>28.31</v>
      </c>
      <c r="C1196" s="2">
        <f t="shared" si="108"/>
        <v>28.650377678801274</v>
      </c>
      <c r="D1196" s="2">
        <f t="shared" si="110"/>
        <v>28.69414595137976</v>
      </c>
      <c r="E1196" s="2">
        <f t="shared" si="109"/>
        <v>-4.3768272578486034E-2</v>
      </c>
      <c r="F1196" s="2">
        <f t="shared" si="113"/>
        <v>0.12375364868358243</v>
      </c>
      <c r="G1196" s="2">
        <f t="shared" si="111"/>
        <v>-0.16752192126206847</v>
      </c>
      <c r="H1196" s="2" t="str">
        <f t="shared" si="112"/>
        <v>Hold</v>
      </c>
    </row>
    <row r="1197" spans="1:8" ht="13.5" x14ac:dyDescent="0.25">
      <c r="A1197" s="3">
        <f>TITRES_STAT!B1200</f>
        <v>44054</v>
      </c>
      <c r="B1197" s="6">
        <f>TITRES_STAT!D1200</f>
        <v>29.15</v>
      </c>
      <c r="C1197" s="2">
        <f t="shared" si="108"/>
        <v>28.598011882062615</v>
      </c>
      <c r="D1197" s="2">
        <f t="shared" si="110"/>
        <v>28.72791291794422</v>
      </c>
      <c r="E1197" s="2">
        <f t="shared" si="109"/>
        <v>-0.12990103588160551</v>
      </c>
      <c r="F1197" s="2">
        <f t="shared" si="113"/>
        <v>7.3022711770544854E-2</v>
      </c>
      <c r="G1197" s="2">
        <f t="shared" si="111"/>
        <v>-0.20292374765215038</v>
      </c>
      <c r="H1197" s="2" t="str">
        <f t="shared" si="112"/>
        <v>Hold</v>
      </c>
    </row>
    <row r="1198" spans="1:8" ht="13.5" x14ac:dyDescent="0.25">
      <c r="A1198" s="3">
        <f>TITRES_STAT!B1201</f>
        <v>44055</v>
      </c>
      <c r="B1198" s="6">
        <f>TITRES_STAT!D1201</f>
        <v>29.15</v>
      </c>
      <c r="C1198" s="2">
        <f t="shared" si="108"/>
        <v>28.553702361745287</v>
      </c>
      <c r="D1198" s="2">
        <f t="shared" si="110"/>
        <v>28.759178627726129</v>
      </c>
      <c r="E1198" s="2">
        <f t="shared" si="109"/>
        <v>-0.20547626598084179</v>
      </c>
      <c r="F1198" s="2">
        <f t="shared" si="113"/>
        <v>1.7322916220267527E-2</v>
      </c>
      <c r="G1198" s="2">
        <f t="shared" si="111"/>
        <v>-0.22279918220110931</v>
      </c>
      <c r="H1198" s="2" t="str">
        <f t="shared" si="112"/>
        <v>Hold</v>
      </c>
    </row>
    <row r="1199" spans="1:8" ht="13.5" x14ac:dyDescent="0.25">
      <c r="A1199" s="3">
        <f>TITRES_STAT!B1202</f>
        <v>44057</v>
      </c>
      <c r="B1199" s="6">
        <f>TITRES_STAT!D1202</f>
        <v>30.02</v>
      </c>
      <c r="C1199" s="2">
        <f t="shared" si="108"/>
        <v>28.516209690707552</v>
      </c>
      <c r="D1199" s="2">
        <f t="shared" si="110"/>
        <v>28.852572803450123</v>
      </c>
      <c r="E1199" s="2">
        <f t="shared" si="109"/>
        <v>-0.33636311274257125</v>
      </c>
      <c r="F1199" s="2">
        <f t="shared" si="113"/>
        <v>-5.3414289572300232E-2</v>
      </c>
      <c r="G1199" s="2">
        <f t="shared" si="111"/>
        <v>-0.28294882317027104</v>
      </c>
      <c r="H1199" s="2" t="str">
        <f t="shared" si="112"/>
        <v>Hold</v>
      </c>
    </row>
    <row r="1200" spans="1:8" ht="13.5" x14ac:dyDescent="0.25">
      <c r="A1200" s="3">
        <f>TITRES_STAT!B1203</f>
        <v>44060</v>
      </c>
      <c r="B1200" s="6">
        <f>TITRES_STAT!D1203</f>
        <v>30.92</v>
      </c>
      <c r="C1200" s="2">
        <f t="shared" si="108"/>
        <v>28.484485122906388</v>
      </c>
      <c r="D1200" s="2">
        <f t="shared" si="110"/>
        <v>29.005715558750111</v>
      </c>
      <c r="E1200" s="2">
        <f t="shared" si="109"/>
        <v>-0.52123043584372297</v>
      </c>
      <c r="F1200" s="2">
        <f t="shared" si="113"/>
        <v>-0.14697751882658477</v>
      </c>
      <c r="G1200" s="2">
        <f t="shared" si="111"/>
        <v>-0.3742529170171382</v>
      </c>
      <c r="H1200" s="2" t="str">
        <f t="shared" si="112"/>
        <v>Hold</v>
      </c>
    </row>
    <row r="1201" spans="1:8" ht="13.5" x14ac:dyDescent="0.25">
      <c r="A1201" s="3">
        <f>TITRES_STAT!B1204</f>
        <v>44061</v>
      </c>
      <c r="B1201" s="6">
        <f>TITRES_STAT!D1204</f>
        <v>31.84</v>
      </c>
      <c r="C1201" s="2">
        <f t="shared" si="108"/>
        <v>28.457641257843868</v>
      </c>
      <c r="D1201" s="2">
        <f t="shared" si="110"/>
        <v>29.215662554398254</v>
      </c>
      <c r="E1201" s="2">
        <f t="shared" si="109"/>
        <v>-0.75802129655438577</v>
      </c>
      <c r="F1201" s="2">
        <f t="shared" si="113"/>
        <v>-0.26918627437214498</v>
      </c>
      <c r="G1201" s="2">
        <f t="shared" si="111"/>
        <v>-0.48883502218224079</v>
      </c>
      <c r="H1201" s="2" t="str">
        <f t="shared" si="112"/>
        <v>Hold</v>
      </c>
    </row>
    <row r="1202" spans="1:8" ht="13.5" x14ac:dyDescent="0.25">
      <c r="A1202" s="3">
        <f>TITRES_STAT!B1205</f>
        <v>44062</v>
      </c>
      <c r="B1202" s="6">
        <f>TITRES_STAT!D1205</f>
        <v>31.84</v>
      </c>
      <c r="C1202" s="2">
        <f t="shared" si="108"/>
        <v>28.434927218175581</v>
      </c>
      <c r="D1202" s="2">
        <f t="shared" si="110"/>
        <v>29.410057920739124</v>
      </c>
      <c r="E1202" s="2">
        <f t="shared" si="109"/>
        <v>-0.97513070256354339</v>
      </c>
      <c r="F1202" s="2">
        <f t="shared" si="113"/>
        <v>-0.41037516001042473</v>
      </c>
      <c r="G1202" s="2">
        <f t="shared" si="111"/>
        <v>-0.56475554255311866</v>
      </c>
      <c r="H1202" s="2" t="str">
        <f t="shared" si="112"/>
        <v>Hold</v>
      </c>
    </row>
    <row r="1203" spans="1:8" ht="13.5" x14ac:dyDescent="0.25">
      <c r="A1203" s="3">
        <f>TITRES_STAT!B1206</f>
        <v>44064</v>
      </c>
      <c r="B1203" s="6">
        <f>TITRES_STAT!D1206</f>
        <v>32.79</v>
      </c>
      <c r="C1203" s="2">
        <f t="shared" si="108"/>
        <v>28.415707646148569</v>
      </c>
      <c r="D1203" s="2">
        <f t="shared" si="110"/>
        <v>29.660424000684372</v>
      </c>
      <c r="E1203" s="2">
        <f t="shared" si="109"/>
        <v>-1.2447163545358038</v>
      </c>
      <c r="F1203" s="2">
        <f t="shared" si="113"/>
        <v>-0.57724339891550058</v>
      </c>
      <c r="G1203" s="2">
        <f t="shared" si="111"/>
        <v>-0.66747295562030318</v>
      </c>
      <c r="H1203" s="2" t="str">
        <f t="shared" si="112"/>
        <v>Hold</v>
      </c>
    </row>
    <row r="1204" spans="1:8" ht="13.5" x14ac:dyDescent="0.25">
      <c r="A1204" s="3">
        <f>TITRES_STAT!B1207</f>
        <v>44067</v>
      </c>
      <c r="B1204" s="6">
        <f>TITRES_STAT!D1207</f>
        <v>32.79</v>
      </c>
      <c r="C1204" s="2">
        <f t="shared" si="108"/>
        <v>28.399444931356481</v>
      </c>
      <c r="D1204" s="2">
        <f t="shared" si="110"/>
        <v>29.892244445078124</v>
      </c>
      <c r="E1204" s="2">
        <f t="shared" si="109"/>
        <v>-1.4927995137216428</v>
      </c>
      <c r="F1204" s="2">
        <f t="shared" si="113"/>
        <v>-0.76035462187672909</v>
      </c>
      <c r="G1204" s="2">
        <f t="shared" si="111"/>
        <v>-0.73244489184491368</v>
      </c>
      <c r="H1204" s="2" t="str">
        <f t="shared" si="112"/>
        <v>Hold</v>
      </c>
    </row>
    <row r="1205" spans="1:8" ht="13.5" x14ac:dyDescent="0.25">
      <c r="A1205" s="3">
        <f>TITRES_STAT!B1208</f>
        <v>44068</v>
      </c>
      <c r="B1205" s="6">
        <f>TITRES_STAT!D1208</f>
        <v>32.79</v>
      </c>
      <c r="C1205" s="2">
        <f t="shared" si="108"/>
        <v>28.385684172686254</v>
      </c>
      <c r="D1205" s="2">
        <f t="shared" si="110"/>
        <v>30.106893004701966</v>
      </c>
      <c r="E1205" s="2">
        <f t="shared" si="109"/>
        <v>-1.7212088320157122</v>
      </c>
      <c r="F1205" s="2">
        <f t="shared" si="113"/>
        <v>-0.95252546390452575</v>
      </c>
      <c r="G1205" s="2">
        <f t="shared" si="111"/>
        <v>-0.76868336811118643</v>
      </c>
      <c r="H1205" s="2" t="str">
        <f t="shared" si="112"/>
        <v>Hold</v>
      </c>
    </row>
    <row r="1206" spans="1:8" ht="13.5" x14ac:dyDescent="0.25">
      <c r="A1206" s="3">
        <f>TITRES_STAT!B1209</f>
        <v>44069</v>
      </c>
      <c r="B1206" s="6">
        <f>TITRES_STAT!D1209</f>
        <v>32.79</v>
      </c>
      <c r="C1206" s="2">
        <f t="shared" si="108"/>
        <v>28.374040453811446</v>
      </c>
      <c r="D1206" s="2">
        <f t="shared" si="110"/>
        <v>30.305641671020339</v>
      </c>
      <c r="E1206" s="2">
        <f t="shared" si="109"/>
        <v>-1.9316012172088932</v>
      </c>
      <c r="F1206" s="2">
        <f t="shared" si="113"/>
        <v>-1.1483406145653994</v>
      </c>
      <c r="G1206" s="2">
        <f t="shared" si="111"/>
        <v>-0.78326060264349384</v>
      </c>
      <c r="H1206" s="2" t="str">
        <f t="shared" si="112"/>
        <v>Hold</v>
      </c>
    </row>
    <row r="1207" spans="1:8" ht="13.5" x14ac:dyDescent="0.25">
      <c r="A1207" s="3">
        <f>TITRES_STAT!B1210</f>
        <v>44070</v>
      </c>
      <c r="B1207" s="6">
        <f>TITRES_STAT!D1210</f>
        <v>33.770000000000003</v>
      </c>
      <c r="C1207" s="2">
        <f t="shared" si="108"/>
        <v>28.493418845532762</v>
      </c>
      <c r="D1207" s="2">
        <f t="shared" si="110"/>
        <v>30.562260806500312</v>
      </c>
      <c r="E1207" s="2">
        <f t="shared" si="109"/>
        <v>-2.0688419609675499</v>
      </c>
      <c r="F1207" s="2">
        <f t="shared" si="113"/>
        <v>-1.3324408838458295</v>
      </c>
      <c r="G1207" s="2">
        <f t="shared" si="111"/>
        <v>-0.73640107712172043</v>
      </c>
      <c r="H1207" s="2" t="str">
        <f t="shared" si="112"/>
        <v>Hold</v>
      </c>
    </row>
    <row r="1208" spans="1:8" ht="13.5" x14ac:dyDescent="0.25">
      <c r="A1208" s="3">
        <f>TITRES_STAT!B1211</f>
        <v>44071</v>
      </c>
      <c r="B1208" s="6">
        <f>TITRES_STAT!D1211</f>
        <v>33.770000000000003</v>
      </c>
      <c r="C1208" s="2">
        <f t="shared" si="108"/>
        <v>28.594431330835413</v>
      </c>
      <c r="D1208" s="2">
        <f t="shared" si="110"/>
        <v>30.799871117129918</v>
      </c>
      <c r="E1208" s="2">
        <f t="shared" si="109"/>
        <v>-2.2054397862945052</v>
      </c>
      <c r="F1208" s="2">
        <f t="shared" si="113"/>
        <v>-1.5070406643355647</v>
      </c>
      <c r="G1208" s="2">
        <f t="shared" si="111"/>
        <v>-0.69839912195894049</v>
      </c>
      <c r="H1208" s="2" t="str">
        <f t="shared" si="112"/>
        <v>Hold</v>
      </c>
    </row>
    <row r="1209" spans="1:8" ht="13.5" x14ac:dyDescent="0.25">
      <c r="A1209" s="3">
        <f>TITRES_STAT!B1212</f>
        <v>44074</v>
      </c>
      <c r="B1209" s="6">
        <f>TITRES_STAT!D1212</f>
        <v>33.770000000000003</v>
      </c>
      <c r="C1209" s="2">
        <f t="shared" si="108"/>
        <v>28.813749587629964</v>
      </c>
      <c r="D1209" s="2">
        <f t="shared" si="110"/>
        <v>31.019880664009182</v>
      </c>
      <c r="E1209" s="2">
        <f t="shared" si="109"/>
        <v>-2.2061310763792186</v>
      </c>
      <c r="F1209" s="2">
        <f t="shared" si="113"/>
        <v>-1.6468587467442957</v>
      </c>
      <c r="G1209" s="2">
        <f t="shared" si="111"/>
        <v>-0.5592723296349229</v>
      </c>
      <c r="H1209" s="2" t="str">
        <f t="shared" si="112"/>
        <v>Hold</v>
      </c>
    </row>
    <row r="1210" spans="1:8" ht="13.5" x14ac:dyDescent="0.25">
      <c r="A1210" s="3">
        <f>TITRES_STAT!B1213</f>
        <v>44075</v>
      </c>
      <c r="B1210" s="6">
        <f>TITRES_STAT!D1213</f>
        <v>33.770000000000003</v>
      </c>
      <c r="C1210" s="2">
        <f t="shared" si="108"/>
        <v>29.137788112609968</v>
      </c>
      <c r="D1210" s="2">
        <f t="shared" si="110"/>
        <v>31.223593207415909</v>
      </c>
      <c r="E1210" s="2">
        <f t="shared" si="109"/>
        <v>-2.0858050948059415</v>
      </c>
      <c r="F1210" s="2">
        <f t="shared" si="113"/>
        <v>-1.7346480163566249</v>
      </c>
      <c r="G1210" s="2">
        <f t="shared" si="111"/>
        <v>-0.35115707844931654</v>
      </c>
      <c r="H1210" s="2" t="str">
        <f t="shared" si="112"/>
        <v>Hold</v>
      </c>
    </row>
    <row r="1211" spans="1:8" ht="13.5" x14ac:dyDescent="0.25">
      <c r="A1211" s="3">
        <f>TITRES_STAT!B1214</f>
        <v>44076</v>
      </c>
      <c r="B1211" s="6">
        <f>TITRES_STAT!D1214</f>
        <v>33.770000000000003</v>
      </c>
      <c r="C1211" s="2">
        <f t="shared" si="108"/>
        <v>29.553513018362281</v>
      </c>
      <c r="D1211" s="2">
        <f t="shared" si="110"/>
        <v>31.41221593279251</v>
      </c>
      <c r="E1211" s="2">
        <f t="shared" si="109"/>
        <v>-1.8587029144302285</v>
      </c>
      <c r="F1211" s="2">
        <f t="shared" si="113"/>
        <v>-1.7594589959713458</v>
      </c>
      <c r="G1211" s="2">
        <f t="shared" si="111"/>
        <v>-9.9243918458882696E-2</v>
      </c>
      <c r="H1211" s="2" t="str">
        <f t="shared" si="112"/>
        <v>Hold</v>
      </c>
    </row>
    <row r="1212" spans="1:8" ht="13.5" x14ac:dyDescent="0.25">
      <c r="A1212" s="3">
        <f>TITRES_STAT!B1215</f>
        <v>44077</v>
      </c>
      <c r="B1212" s="6">
        <f>TITRES_STAT!D1215</f>
        <v>33.770000000000003</v>
      </c>
      <c r="C1212" s="2">
        <f t="shared" si="108"/>
        <v>29.905280246306546</v>
      </c>
      <c r="D1212" s="2">
        <f t="shared" si="110"/>
        <v>31.586866604437507</v>
      </c>
      <c r="E1212" s="2">
        <f t="shared" si="109"/>
        <v>-1.6815863581309607</v>
      </c>
      <c r="F1212" s="2">
        <f t="shared" si="113"/>
        <v>-1.7438844684032688</v>
      </c>
      <c r="G1212" s="2">
        <f t="shared" si="111"/>
        <v>6.2298110272308138E-2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6">
        <f>TITRES_STAT!D1216</f>
        <v>33.770000000000003</v>
      </c>
      <c r="C1213" s="2">
        <f t="shared" si="108"/>
        <v>30.349083285336306</v>
      </c>
      <c r="D1213" s="2">
        <f t="shared" si="110"/>
        <v>31.748580189293985</v>
      </c>
      <c r="E1213" s="2">
        <f t="shared" si="109"/>
        <v>-1.3994969039576795</v>
      </c>
      <c r="F1213" s="2">
        <f t="shared" si="113"/>
        <v>-1.6750069555141511</v>
      </c>
      <c r="G1213" s="2">
        <f t="shared" si="111"/>
        <v>0.27551005155647168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6">
        <f>TITRES_STAT!D1217</f>
        <v>33.770000000000003</v>
      </c>
      <c r="C1214" s="2">
        <f t="shared" si="108"/>
        <v>30.724608933746104</v>
      </c>
      <c r="D1214" s="2">
        <f t="shared" si="110"/>
        <v>31.898314990087023</v>
      </c>
      <c r="E1214" s="2">
        <f t="shared" si="109"/>
        <v>-1.1737060563409187</v>
      </c>
      <c r="F1214" s="2">
        <f t="shared" si="113"/>
        <v>-1.5747467756795046</v>
      </c>
      <c r="G1214" s="2">
        <f t="shared" si="111"/>
        <v>0.40104071933858587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6">
        <f>TITRES_STAT!D1218</f>
        <v>33.770000000000003</v>
      </c>
      <c r="C1215" s="2">
        <f t="shared" si="108"/>
        <v>31.042361405477472</v>
      </c>
      <c r="D1215" s="2">
        <f t="shared" si="110"/>
        <v>32.036958324154654</v>
      </c>
      <c r="E1215" s="2">
        <f t="shared" si="109"/>
        <v>-0.99459691867718192</v>
      </c>
      <c r="F1215" s="2">
        <f t="shared" si="113"/>
        <v>-1.4587168042790402</v>
      </c>
      <c r="G1215" s="2">
        <f t="shared" si="111"/>
        <v>0.46411988560185824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6">
        <f>TITRES_STAT!D1219</f>
        <v>33.770000000000003</v>
      </c>
      <c r="C1216" s="2">
        <f t="shared" si="108"/>
        <v>31.311228881557859</v>
      </c>
      <c r="D1216" s="2">
        <f t="shared" si="110"/>
        <v>32.16533178162468</v>
      </c>
      <c r="E1216" s="2">
        <f t="shared" si="109"/>
        <v>-0.85410290006682033</v>
      </c>
      <c r="F1216" s="2">
        <f t="shared" si="113"/>
        <v>-1.3377940234365964</v>
      </c>
      <c r="G1216" s="2">
        <f t="shared" si="111"/>
        <v>0.48369112336977604</v>
      </c>
      <c r="H1216" s="2" t="str">
        <f t="shared" si="112"/>
        <v>Sell</v>
      </c>
    </row>
    <row r="1217" spans="1:8" ht="13.5" x14ac:dyDescent="0.25">
      <c r="A1217" s="3">
        <f>TITRES_STAT!B1220</f>
        <v>44084</v>
      </c>
      <c r="B1217" s="6">
        <f>TITRES_STAT!D1220</f>
        <v>33.770000000000003</v>
      </c>
      <c r="C1217" s="2">
        <f t="shared" si="108"/>
        <v>31.68950136131819</v>
      </c>
      <c r="D1217" s="2">
        <f t="shared" si="110"/>
        <v>32.284196094096927</v>
      </c>
      <c r="E1217" s="2">
        <f t="shared" si="109"/>
        <v>-0.59469473277873774</v>
      </c>
      <c r="F1217" s="2">
        <f t="shared" si="113"/>
        <v>-1.1891741653050247</v>
      </c>
      <c r="G1217" s="2">
        <f t="shared" si="111"/>
        <v>0.59447943252628699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6">
        <f>TITRES_STAT!D1221</f>
        <v>33.770000000000003</v>
      </c>
      <c r="C1218" s="2">
        <f t="shared" si="108"/>
        <v>32.009578074961546</v>
      </c>
      <c r="D1218" s="2">
        <f t="shared" si="110"/>
        <v>32.394255642682339</v>
      </c>
      <c r="E1218" s="2">
        <f t="shared" si="109"/>
        <v>-0.38467756772079298</v>
      </c>
      <c r="F1218" s="2">
        <f t="shared" si="113"/>
        <v>-1.0282748457881783</v>
      </c>
      <c r="G1218" s="2">
        <f t="shared" si="111"/>
        <v>0.64359727806738531</v>
      </c>
      <c r="H1218" s="2" t="str">
        <f t="shared" si="112"/>
        <v>Sell</v>
      </c>
    </row>
    <row r="1219" spans="1:8" ht="13.5" x14ac:dyDescent="0.25">
      <c r="A1219" s="3">
        <f>TITRES_STAT!B1222</f>
        <v>44088</v>
      </c>
      <c r="B1219" s="6">
        <f>TITRES_STAT!D1222</f>
        <v>33.770000000000003</v>
      </c>
      <c r="C1219" s="2">
        <f t="shared" si="108"/>
        <v>32.280412217275156</v>
      </c>
      <c r="D1219" s="2">
        <f t="shared" si="110"/>
        <v>32.496162632113275</v>
      </c>
      <c r="E1219" s="2">
        <f t="shared" si="109"/>
        <v>-0.2157504148381193</v>
      </c>
      <c r="F1219" s="2">
        <f t="shared" si="113"/>
        <v>-0.86576995959816661</v>
      </c>
      <c r="G1219" s="2">
        <f t="shared" si="111"/>
        <v>0.65001954476004731</v>
      </c>
      <c r="H1219" s="2" t="str">
        <f t="shared" si="112"/>
        <v>Sell</v>
      </c>
    </row>
    <row r="1220" spans="1:8" ht="13.5" x14ac:dyDescent="0.25">
      <c r="A1220" s="3">
        <f>TITRES_STAT!B1223</f>
        <v>44089</v>
      </c>
      <c r="B1220" s="6">
        <f>TITRES_STAT!D1223</f>
        <v>33.770000000000003</v>
      </c>
      <c r="C1220" s="2">
        <f t="shared" si="108"/>
        <v>32.509579568463593</v>
      </c>
      <c r="D1220" s="2">
        <f t="shared" si="110"/>
        <v>32.590520955660445</v>
      </c>
      <c r="E1220" s="2">
        <f t="shared" si="109"/>
        <v>-8.0941387196851622E-2</v>
      </c>
      <c r="F1220" s="2">
        <f t="shared" si="113"/>
        <v>-0.70880424511790363</v>
      </c>
      <c r="G1220" s="2">
        <f t="shared" si="111"/>
        <v>0.62786285792105201</v>
      </c>
      <c r="H1220" s="2" t="str">
        <f t="shared" si="112"/>
        <v>Sell</v>
      </c>
    </row>
    <row r="1221" spans="1:8" ht="13.5" x14ac:dyDescent="0.25">
      <c r="A1221" s="3">
        <f>TITRES_STAT!B1224</f>
        <v>44090</v>
      </c>
      <c r="B1221" s="6">
        <f>TITRES_STAT!D1224</f>
        <v>33.770000000000003</v>
      </c>
      <c r="C1221" s="2">
        <f t="shared" si="108"/>
        <v>32.703490404084583</v>
      </c>
      <c r="D1221" s="2">
        <f t="shared" si="110"/>
        <v>32.677889773759674</v>
      </c>
      <c r="E1221" s="2">
        <f t="shared" si="109"/>
        <v>2.5600630324909446E-2</v>
      </c>
      <c r="F1221" s="2">
        <f t="shared" si="113"/>
        <v>-0.56192327002934106</v>
      </c>
      <c r="G1221" s="2">
        <f t="shared" si="111"/>
        <v>0.58752390035425051</v>
      </c>
      <c r="H1221" s="2" t="str">
        <f t="shared" si="112"/>
        <v>Sell</v>
      </c>
    </row>
    <row r="1222" spans="1:8" ht="13.5" x14ac:dyDescent="0.25">
      <c r="A1222" s="3">
        <f>TITRES_STAT!B1225</f>
        <v>44091</v>
      </c>
      <c r="B1222" s="6">
        <f>TITRES_STAT!D1225</f>
        <v>32.799999999999997</v>
      </c>
      <c r="C1222" s="2">
        <f t="shared" si="108"/>
        <v>32.867568803456187</v>
      </c>
      <c r="D1222" s="2">
        <f t="shared" si="110"/>
        <v>32.686934975703402</v>
      </c>
      <c r="E1222" s="2">
        <f t="shared" si="109"/>
        <v>0.18063382775278569</v>
      </c>
      <c r="F1222" s="2">
        <f t="shared" si="113"/>
        <v>-0.41341185047291573</v>
      </c>
      <c r="G1222" s="2">
        <f t="shared" si="111"/>
        <v>0.59404567822570142</v>
      </c>
      <c r="H1222" s="2" t="str">
        <f t="shared" si="112"/>
        <v>Sell</v>
      </c>
    </row>
    <row r="1223" spans="1:8" ht="13.5" x14ac:dyDescent="0.25">
      <c r="A1223" s="3">
        <f>TITRES_STAT!B1226</f>
        <v>44092</v>
      </c>
      <c r="B1223" s="6">
        <f>TITRES_STAT!D1226</f>
        <v>34.270000000000003</v>
      </c>
      <c r="C1223" s="2">
        <f t="shared" si="108"/>
        <v>33.006404372155238</v>
      </c>
      <c r="D1223" s="2">
        <f t="shared" si="110"/>
        <v>32.804199051577228</v>
      </c>
      <c r="E1223" s="2">
        <f t="shared" si="109"/>
        <v>0.20220532057800966</v>
      </c>
      <c r="F1223" s="2">
        <f t="shared" si="113"/>
        <v>-0.29028841626273066</v>
      </c>
      <c r="G1223" s="2">
        <f t="shared" si="111"/>
        <v>0.49249373684074033</v>
      </c>
      <c r="H1223" s="2" t="str">
        <f t="shared" si="112"/>
        <v>Sell</v>
      </c>
    </row>
    <row r="1224" spans="1:8" ht="13.5" x14ac:dyDescent="0.25">
      <c r="A1224" s="3">
        <f>TITRES_STAT!B1227</f>
        <v>44095</v>
      </c>
      <c r="B1224" s="6">
        <f>TITRES_STAT!D1227</f>
        <v>34.270000000000003</v>
      </c>
      <c r="C1224" s="2">
        <f t="shared" si="108"/>
        <v>33.123880622592893</v>
      </c>
      <c r="D1224" s="2">
        <f t="shared" si="110"/>
        <v>32.912776899608545</v>
      </c>
      <c r="E1224" s="2">
        <f t="shared" si="109"/>
        <v>0.21110372298434754</v>
      </c>
      <c r="F1224" s="2">
        <f t="shared" si="113"/>
        <v>-0.19000998841331504</v>
      </c>
      <c r="G1224" s="2">
        <f t="shared" si="111"/>
        <v>0.40111371139766261</v>
      </c>
      <c r="H1224" s="2" t="str">
        <f t="shared" si="112"/>
        <v>Sell</v>
      </c>
    </row>
    <row r="1225" spans="1:8" ht="13.5" x14ac:dyDescent="0.25">
      <c r="A1225" s="3">
        <f>TITRES_STAT!B1228</f>
        <v>44096</v>
      </c>
      <c r="B1225" s="6">
        <f>TITRES_STAT!D1228</f>
        <v>34.270000000000003</v>
      </c>
      <c r="C1225" s="2">
        <f t="shared" si="108"/>
        <v>33.223283603732447</v>
      </c>
      <c r="D1225" s="2">
        <f t="shared" si="110"/>
        <v>33.013311944081991</v>
      </c>
      <c r="E1225" s="2">
        <f t="shared" si="109"/>
        <v>0.20997165965045639</v>
      </c>
      <c r="F1225" s="2">
        <f t="shared" si="113"/>
        <v>-0.11001365880056077</v>
      </c>
      <c r="G1225" s="2">
        <f t="shared" si="111"/>
        <v>0.31998531845101719</v>
      </c>
      <c r="H1225" s="2" t="str">
        <f t="shared" si="112"/>
        <v>Sell</v>
      </c>
    </row>
    <row r="1226" spans="1:8" ht="13.5" x14ac:dyDescent="0.25">
      <c r="A1226" s="3">
        <f>TITRES_STAT!B1229</f>
        <v>44097</v>
      </c>
      <c r="B1226" s="6">
        <f>TITRES_STAT!D1229</f>
        <v>34.270000000000003</v>
      </c>
      <c r="C1226" s="2">
        <f t="shared" si="108"/>
        <v>33.307393818542842</v>
      </c>
      <c r="D1226" s="2">
        <f t="shared" si="110"/>
        <v>33.106399948224066</v>
      </c>
      <c r="E1226" s="2">
        <f t="shared" si="109"/>
        <v>0.20099387031877569</v>
      </c>
      <c r="F1226" s="2">
        <f t="shared" si="113"/>
        <v>-4.781215297669348E-2</v>
      </c>
      <c r="G1226" s="2">
        <f t="shared" si="111"/>
        <v>0.24880602329546916</v>
      </c>
      <c r="H1226" s="2" t="str">
        <f t="shared" si="112"/>
        <v>Sell</v>
      </c>
    </row>
    <row r="1227" spans="1:8" ht="13.5" x14ac:dyDescent="0.25">
      <c r="A1227" s="3">
        <f>TITRES_STAT!B1230</f>
        <v>44098</v>
      </c>
      <c r="B1227" s="6">
        <f>TITRES_STAT!D1230</f>
        <v>34.270000000000003</v>
      </c>
      <c r="C1227" s="2">
        <f t="shared" si="108"/>
        <v>33.378564000305481</v>
      </c>
      <c r="D1227" s="2">
        <f t="shared" si="110"/>
        <v>33.192592544651916</v>
      </c>
      <c r="E1227" s="2">
        <f t="shared" si="109"/>
        <v>0.18597145565356499</v>
      </c>
      <c r="F1227" s="2">
        <f t="shared" si="113"/>
        <v>-1.0554312506417876E-3</v>
      </c>
      <c r="G1227" s="2">
        <f t="shared" si="111"/>
        <v>0.18702688690420677</v>
      </c>
      <c r="H1227" s="2" t="str">
        <f t="shared" si="112"/>
        <v>Sell</v>
      </c>
    </row>
    <row r="1228" spans="1:8" ht="13.5" x14ac:dyDescent="0.25">
      <c r="A1228" s="3">
        <f>TITRES_STAT!B1231</f>
        <v>44099</v>
      </c>
      <c r="B1228" s="6">
        <f>TITRES_STAT!D1231</f>
        <v>34.270000000000003</v>
      </c>
      <c r="C1228" s="2">
        <f t="shared" si="108"/>
        <v>33.438784923335405</v>
      </c>
      <c r="D1228" s="2">
        <f t="shared" si="110"/>
        <v>33.272400504307328</v>
      </c>
      <c r="E1228" s="2">
        <f t="shared" si="109"/>
        <v>0.16638441902807699</v>
      </c>
      <c r="F1228" s="2">
        <f t="shared" si="113"/>
        <v>3.2432538805101968E-2</v>
      </c>
      <c r="G1228" s="2">
        <f t="shared" si="111"/>
        <v>0.13395188022297502</v>
      </c>
      <c r="H1228" s="2" t="str">
        <f t="shared" si="112"/>
        <v>Sell</v>
      </c>
    </row>
    <row r="1229" spans="1:8" ht="13.5" x14ac:dyDescent="0.25">
      <c r="A1229" s="3">
        <f>TITRES_STAT!B1232</f>
        <v>44102</v>
      </c>
      <c r="B1229" s="6">
        <f>TITRES_STAT!D1232</f>
        <v>34.270000000000003</v>
      </c>
      <c r="C1229" s="2">
        <f t="shared" si="108"/>
        <v>33.48974108897611</v>
      </c>
      <c r="D1229" s="2">
        <f t="shared" si="110"/>
        <v>33.346296763247523</v>
      </c>
      <c r="E1229" s="2">
        <f t="shared" si="109"/>
        <v>0.14344432572858778</v>
      </c>
      <c r="F1229" s="2">
        <f t="shared" si="113"/>
        <v>5.4634896189799137E-2</v>
      </c>
      <c r="G1229" s="2">
        <f t="shared" si="111"/>
        <v>8.8809429538788648E-2</v>
      </c>
      <c r="H1229" s="2" t="str">
        <f t="shared" si="112"/>
        <v>Sell</v>
      </c>
    </row>
    <row r="1230" spans="1:8" ht="13.5" x14ac:dyDescent="0.25">
      <c r="A1230" s="3">
        <f>TITRES_STAT!B1233</f>
        <v>44103</v>
      </c>
      <c r="B1230" s="6">
        <f>TITRES_STAT!D1233</f>
        <v>34.270000000000003</v>
      </c>
      <c r="C1230" s="2">
        <f t="shared" si="108"/>
        <v>33.532857844518247</v>
      </c>
      <c r="D1230" s="2">
        <f t="shared" si="110"/>
        <v>33.414719225229192</v>
      </c>
      <c r="E1230" s="2">
        <f t="shared" si="109"/>
        <v>0.11813861928905567</v>
      </c>
      <c r="F1230" s="2">
        <f t="shared" si="113"/>
        <v>6.7335640809650446E-2</v>
      </c>
      <c r="G1230" s="2">
        <f t="shared" si="111"/>
        <v>5.0802978479405222E-2</v>
      </c>
      <c r="H1230" s="2" t="str">
        <f t="shared" si="112"/>
        <v>Sell</v>
      </c>
    </row>
    <row r="1231" spans="1:8" ht="13.5" x14ac:dyDescent="0.25">
      <c r="A1231" s="3">
        <f>TITRES_STAT!B1234</f>
        <v>44104</v>
      </c>
      <c r="B1231" s="6">
        <f>TITRES_STAT!D1234</f>
        <v>34.270000000000003</v>
      </c>
      <c r="C1231" s="2">
        <f t="shared" ref="C1231:C1294" si="114">$C$4*B1221+C1230*(1-$C$4)</f>
        <v>33.569341253053899</v>
      </c>
      <c r="D1231" s="2">
        <f t="shared" si="110"/>
        <v>33.478073356693699</v>
      </c>
      <c r="E1231" s="2">
        <f t="shared" si="109"/>
        <v>9.1267896360200496E-2</v>
      </c>
      <c r="F1231" s="2">
        <f t="shared" si="113"/>
        <v>7.2122091919760462E-2</v>
      </c>
      <c r="G1231" s="2">
        <f t="shared" si="111"/>
        <v>1.9145804440440034E-2</v>
      </c>
      <c r="H1231" s="2" t="str">
        <f t="shared" si="112"/>
        <v>Sell</v>
      </c>
    </row>
    <row r="1232" spans="1:8" ht="13.5" x14ac:dyDescent="0.25">
      <c r="A1232" s="3">
        <f>TITRES_STAT!B1235</f>
        <v>44105</v>
      </c>
      <c r="B1232" s="6">
        <f>TITRES_STAT!D1235</f>
        <v>34.270000000000003</v>
      </c>
      <c r="C1232" s="2">
        <f t="shared" si="114"/>
        <v>33.450981060276376</v>
      </c>
      <c r="D1232" s="2">
        <f t="shared" si="110"/>
        <v>33.536734589531207</v>
      </c>
      <c r="E1232" s="2">
        <f t="shared" si="109"/>
        <v>-8.5753529254830596E-2</v>
      </c>
      <c r="F1232" s="2">
        <f t="shared" si="113"/>
        <v>4.0546967684842256E-2</v>
      </c>
      <c r="G1232" s="2">
        <f t="shared" si="111"/>
        <v>-0.12630049693967285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6">
        <f>TITRES_STAT!D1236</f>
        <v>34.270000000000003</v>
      </c>
      <c r="C1233" s="2">
        <f t="shared" si="114"/>
        <v>33.576983974080015</v>
      </c>
      <c r="D1233" s="2">
        <f t="shared" si="110"/>
        <v>33.591050545862231</v>
      </c>
      <c r="E1233" s="2">
        <f t="shared" si="109"/>
        <v>-1.4066571782215931E-2</v>
      </c>
      <c r="F1233" s="2">
        <f t="shared" si="113"/>
        <v>2.9624259791430622E-2</v>
      </c>
      <c r="G1233" s="2">
        <f t="shared" si="111"/>
        <v>-4.3690831573646553E-2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6">
        <f>TITRES_STAT!D1237</f>
        <v>34.270000000000003</v>
      </c>
      <c r="C1234" s="2">
        <f t="shared" si="114"/>
        <v>33.683601824221554</v>
      </c>
      <c r="D1234" s="2">
        <f t="shared" si="110"/>
        <v>33.641343098020585</v>
      </c>
      <c r="E1234" s="2">
        <f t="shared" si="109"/>
        <v>4.2258726200969932E-2</v>
      </c>
      <c r="F1234" s="2">
        <f t="shared" si="113"/>
        <v>3.215115307333849E-2</v>
      </c>
      <c r="G1234" s="2">
        <f t="shared" si="111"/>
        <v>1.0107573127631442E-2</v>
      </c>
      <c r="H1234" s="2" t="str">
        <f t="shared" si="112"/>
        <v>Sell</v>
      </c>
    </row>
    <row r="1235" spans="1:8" ht="13.5" x14ac:dyDescent="0.25">
      <c r="A1235" s="3">
        <f>TITRES_STAT!B1238</f>
        <v>44110</v>
      </c>
      <c r="B1235" s="6">
        <f>TITRES_STAT!D1238</f>
        <v>34.270000000000003</v>
      </c>
      <c r="C1235" s="2">
        <f t="shared" si="114"/>
        <v>33.773816928187472</v>
      </c>
      <c r="D1235" s="2">
        <f t="shared" si="110"/>
        <v>33.687910275944986</v>
      </c>
      <c r="E1235" s="2">
        <f t="shared" si="109"/>
        <v>8.5906652242485393E-2</v>
      </c>
      <c r="F1235" s="2">
        <f t="shared" si="113"/>
        <v>4.290225290716787E-2</v>
      </c>
      <c r="G1235" s="2">
        <f t="shared" si="111"/>
        <v>4.3004399335317522E-2</v>
      </c>
      <c r="H1235" s="2" t="str">
        <f t="shared" si="112"/>
        <v>Sell</v>
      </c>
    </row>
    <row r="1236" spans="1:8" ht="13.5" x14ac:dyDescent="0.25">
      <c r="A1236" s="3">
        <f>TITRES_STAT!B1239</f>
        <v>44111</v>
      </c>
      <c r="B1236" s="6">
        <f>TITRES_STAT!D1239</f>
        <v>34.270000000000003</v>
      </c>
      <c r="C1236" s="2">
        <f t="shared" si="114"/>
        <v>33.850152785389398</v>
      </c>
      <c r="D1236" s="2">
        <f t="shared" si="110"/>
        <v>33.731028033282399</v>
      </c>
      <c r="E1236" s="2">
        <f t="shared" si="109"/>
        <v>0.11912475210699824</v>
      </c>
      <c r="F1236" s="2">
        <f t="shared" si="113"/>
        <v>5.8146752747133948E-2</v>
      </c>
      <c r="G1236" s="2">
        <f t="shared" si="111"/>
        <v>6.0977999359864296E-2</v>
      </c>
      <c r="H1236" s="2" t="str">
        <f t="shared" si="112"/>
        <v>Sell</v>
      </c>
    </row>
    <row r="1237" spans="1:8" ht="13.5" x14ac:dyDescent="0.25">
      <c r="A1237" s="3">
        <f>TITRES_STAT!B1240</f>
        <v>44112</v>
      </c>
      <c r="B1237" s="6">
        <f>TITRES_STAT!D1240</f>
        <v>34.270000000000003</v>
      </c>
      <c r="C1237" s="2">
        <f t="shared" si="114"/>
        <v>33.91474466456026</v>
      </c>
      <c r="D1237" s="2">
        <f t="shared" si="110"/>
        <v>33.770951882668889</v>
      </c>
      <c r="E1237" s="2">
        <f t="shared" si="109"/>
        <v>0.14379278189137068</v>
      </c>
      <c r="F1237" s="2">
        <f t="shared" si="113"/>
        <v>7.5275958575981294E-2</v>
      </c>
      <c r="G1237" s="2">
        <f t="shared" si="111"/>
        <v>6.8516823315389386E-2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6">
        <f>TITRES_STAT!D1241</f>
        <v>34.270000000000003</v>
      </c>
      <c r="C1238" s="2">
        <f t="shared" si="114"/>
        <v>33.969399331550989</v>
      </c>
      <c r="D1238" s="2">
        <f t="shared" si="110"/>
        <v>33.807918409878603</v>
      </c>
      <c r="E1238" s="2">
        <f t="shared" si="109"/>
        <v>0.16148092167238559</v>
      </c>
      <c r="F1238" s="2">
        <f t="shared" si="113"/>
        <v>9.2516951195262154E-2</v>
      </c>
      <c r="G1238" s="2">
        <f t="shared" si="111"/>
        <v>6.8963970477123437E-2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6">
        <f>TITRES_STAT!D1242</f>
        <v>34.270000000000003</v>
      </c>
      <c r="C1239" s="2">
        <f t="shared" si="114"/>
        <v>34.015645588235451</v>
      </c>
      <c r="D1239" s="2">
        <f t="shared" si="110"/>
        <v>33.842146675813524</v>
      </c>
      <c r="E1239" s="2">
        <f t="shared" si="109"/>
        <v>0.17349891242192683</v>
      </c>
      <c r="F1239" s="2">
        <f t="shared" si="113"/>
        <v>0.10871334344059511</v>
      </c>
      <c r="G1239" s="2">
        <f t="shared" si="111"/>
        <v>6.4785568981331726E-2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6">
        <f>TITRES_STAT!D1243</f>
        <v>34.270000000000003</v>
      </c>
      <c r="C1240" s="2">
        <f t="shared" si="114"/>
        <v>34.054777036199226</v>
      </c>
      <c r="D1240" s="2">
        <f t="shared" si="110"/>
        <v>33.873839514642157</v>
      </c>
      <c r="E1240" s="2">
        <f t="shared" si="109"/>
        <v>0.18093752155706966</v>
      </c>
      <c r="F1240" s="2">
        <f t="shared" si="113"/>
        <v>0.12315817906389002</v>
      </c>
      <c r="G1240" s="2">
        <f t="shared" si="111"/>
        <v>5.7779342493179633E-2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6">
        <f>TITRES_STAT!D1244</f>
        <v>34.270000000000003</v>
      </c>
      <c r="C1241" s="2">
        <f t="shared" si="114"/>
        <v>34.08788826139935</v>
      </c>
      <c r="D1241" s="2">
        <f t="shared" si="110"/>
        <v>33.903184735779774</v>
      </c>
      <c r="E1241" s="2">
        <f t="shared" si="109"/>
        <v>0.18470352561957526</v>
      </c>
      <c r="F1241" s="2">
        <f t="shared" si="113"/>
        <v>0.13546724837502708</v>
      </c>
      <c r="G1241" s="2">
        <f t="shared" si="111"/>
        <v>4.9236277244548182E-2</v>
      </c>
      <c r="H1241" s="2" t="str">
        <f t="shared" si="112"/>
        <v>Sell</v>
      </c>
    </row>
    <row r="1242" spans="1:8" ht="13.5" x14ac:dyDescent="0.25">
      <c r="A1242" s="3">
        <f>TITRES_STAT!B1245</f>
        <v>44120</v>
      </c>
      <c r="B1242" s="6">
        <f>TITRES_STAT!D1245</f>
        <v>33.33</v>
      </c>
      <c r="C1242" s="2">
        <f t="shared" si="114"/>
        <v>34.115905451953296</v>
      </c>
      <c r="D1242" s="2">
        <f t="shared" si="110"/>
        <v>33.860726607203496</v>
      </c>
      <c r="E1242" s="2">
        <f t="shared" si="109"/>
        <v>0.25517884474979979</v>
      </c>
      <c r="F1242" s="2">
        <f t="shared" si="113"/>
        <v>0.15940956764998163</v>
      </c>
      <c r="G1242" s="2">
        <f t="shared" si="111"/>
        <v>9.5769277099818167E-2</v>
      </c>
      <c r="H1242" s="2" t="str">
        <f t="shared" si="112"/>
        <v>Sell</v>
      </c>
    </row>
    <row r="1243" spans="1:8" ht="13.5" x14ac:dyDescent="0.25">
      <c r="A1243" s="3">
        <f>TITRES_STAT!B1246</f>
        <v>44123</v>
      </c>
      <c r="B1243" s="6">
        <f>TITRES_STAT!D1246</f>
        <v>33.33</v>
      </c>
      <c r="C1243" s="2">
        <f t="shared" si="114"/>
        <v>34.139612305498943</v>
      </c>
      <c r="D1243" s="2">
        <f t="shared" si="110"/>
        <v>33.821413525188426</v>
      </c>
      <c r="E1243" s="2">
        <f t="shared" si="109"/>
        <v>0.31819878031051729</v>
      </c>
      <c r="F1243" s="2">
        <f t="shared" si="113"/>
        <v>0.19116741018208877</v>
      </c>
      <c r="G1243" s="2">
        <f t="shared" si="111"/>
        <v>0.12703137012842852</v>
      </c>
      <c r="H1243" s="2" t="str">
        <f t="shared" si="112"/>
        <v>Sell</v>
      </c>
    </row>
    <row r="1244" spans="1:8" ht="13.5" x14ac:dyDescent="0.25">
      <c r="A1244" s="3">
        <f>TITRES_STAT!B1247</f>
        <v>44124</v>
      </c>
      <c r="B1244" s="6">
        <f>TITRES_STAT!D1247</f>
        <v>33.33</v>
      </c>
      <c r="C1244" s="2">
        <f t="shared" si="114"/>
        <v>34.159671950806796</v>
      </c>
      <c r="D1244" s="2">
        <f t="shared" si="110"/>
        <v>33.785012523322614</v>
      </c>
      <c r="E1244" s="2">
        <f t="shared" ref="E1244:E1307" si="115">C1244-D1244</f>
        <v>0.37465942748418257</v>
      </c>
      <c r="F1244" s="2">
        <f t="shared" si="113"/>
        <v>0.22786581364250755</v>
      </c>
      <c r="G1244" s="2">
        <f t="shared" si="111"/>
        <v>0.14679361384167502</v>
      </c>
      <c r="H1244" s="2" t="str">
        <f t="shared" si="112"/>
        <v>Sell</v>
      </c>
    </row>
    <row r="1245" spans="1:8" ht="13.5" x14ac:dyDescent="0.25">
      <c r="A1245" s="3">
        <f>TITRES_STAT!B1248</f>
        <v>44125</v>
      </c>
      <c r="B1245" s="6">
        <f>TITRES_STAT!D1248</f>
        <v>33.33</v>
      </c>
      <c r="C1245" s="2">
        <f t="shared" si="114"/>
        <v>34.176645496836521</v>
      </c>
      <c r="D1245" s="2">
        <f t="shared" ref="D1245:D1308" si="116">$D$4*B1245+(1-$D$4)*D1244</f>
        <v>33.751307891965382</v>
      </c>
      <c r="E1245" s="2">
        <f t="shared" si="115"/>
        <v>0.42533760487113881</v>
      </c>
      <c r="F1245" s="2">
        <f t="shared" si="113"/>
        <v>0.2673601718882338</v>
      </c>
      <c r="G1245" s="2">
        <f t="shared" si="111"/>
        <v>0.15797743298290501</v>
      </c>
      <c r="H1245" s="2" t="str">
        <f t="shared" si="112"/>
        <v>Sell</v>
      </c>
    </row>
    <row r="1246" spans="1:8" ht="13.5" x14ac:dyDescent="0.25">
      <c r="A1246" s="3">
        <f>TITRES_STAT!B1249</f>
        <v>44126</v>
      </c>
      <c r="B1246" s="6">
        <f>TITRES_STAT!D1249</f>
        <v>33.33</v>
      </c>
      <c r="C1246" s="2">
        <f t="shared" si="114"/>
        <v>34.191007728092444</v>
      </c>
      <c r="D1246" s="2">
        <f t="shared" si="116"/>
        <v>33.720099899967948</v>
      </c>
      <c r="E1246" s="2">
        <f t="shared" si="115"/>
        <v>0.47090782812449561</v>
      </c>
      <c r="F1246" s="2">
        <f t="shared" si="113"/>
        <v>0.30806970313548621</v>
      </c>
      <c r="G1246" s="2">
        <f t="shared" si="111"/>
        <v>0.1628381249890094</v>
      </c>
      <c r="H1246" s="2" t="str">
        <f t="shared" si="112"/>
        <v>Sell</v>
      </c>
    </row>
    <row r="1247" spans="1:8" ht="13.5" x14ac:dyDescent="0.25">
      <c r="A1247" s="3">
        <f>TITRES_STAT!B1250</f>
        <v>44127</v>
      </c>
      <c r="B1247" s="6">
        <f>TITRES_STAT!D1250</f>
        <v>33.33</v>
      </c>
      <c r="C1247" s="2">
        <f t="shared" si="114"/>
        <v>34.20316038530899</v>
      </c>
      <c r="D1247" s="2">
        <f t="shared" si="116"/>
        <v>33.691203611081434</v>
      </c>
      <c r="E1247" s="2">
        <f t="shared" si="115"/>
        <v>0.51195677422755637</v>
      </c>
      <c r="F1247" s="2">
        <f t="shared" si="113"/>
        <v>0.34884711735390023</v>
      </c>
      <c r="G1247" s="2">
        <f t="shared" si="111"/>
        <v>0.16310965687365614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6">
        <f>TITRES_STAT!D1251</f>
        <v>33.299999999999997</v>
      </c>
      <c r="C1248" s="2">
        <f t="shared" si="114"/>
        <v>34.213443402953764</v>
      </c>
      <c r="D1248" s="2">
        <f t="shared" si="116"/>
        <v>33.662225565816144</v>
      </c>
      <c r="E1248" s="2">
        <f t="shared" si="115"/>
        <v>0.55121783713762085</v>
      </c>
      <c r="F1248" s="2">
        <f t="shared" si="113"/>
        <v>0.38932126131064437</v>
      </c>
      <c r="G1248" s="2">
        <f t="shared" si="111"/>
        <v>0.16189657582697647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6">
        <f>TITRES_STAT!D1252</f>
        <v>33.299999999999997</v>
      </c>
      <c r="C1249" s="2">
        <f t="shared" si="114"/>
        <v>34.222144417883953</v>
      </c>
      <c r="D1249" s="2">
        <f t="shared" si="116"/>
        <v>33.635394042422355</v>
      </c>
      <c r="E1249" s="2">
        <f t="shared" si="115"/>
        <v>0.58675037546159814</v>
      </c>
      <c r="F1249" s="2">
        <f t="shared" si="113"/>
        <v>0.42880708414083518</v>
      </c>
      <c r="G1249" s="2">
        <f t="shared" si="111"/>
        <v>0.15794329132076296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6">
        <f>TITRES_STAT!D1253</f>
        <v>33.31</v>
      </c>
      <c r="C1250" s="2">
        <f t="shared" si="114"/>
        <v>34.229506815132574</v>
      </c>
      <c r="D1250" s="2">
        <f t="shared" si="116"/>
        <v>33.611290780020703</v>
      </c>
      <c r="E1250" s="2">
        <f t="shared" si="115"/>
        <v>0.61821603511187107</v>
      </c>
      <c r="F1250" s="2">
        <f t="shared" si="113"/>
        <v>0.46668887433504236</v>
      </c>
      <c r="G1250" s="2">
        <f t="shared" si="111"/>
        <v>0.15152716077682871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6">
        <f>TITRES_STAT!D1254</f>
        <v>33.31</v>
      </c>
      <c r="C1251" s="2">
        <f t="shared" si="114"/>
        <v>34.235736535881408</v>
      </c>
      <c r="D1251" s="2">
        <f t="shared" si="116"/>
        <v>33.588972944463613</v>
      </c>
      <c r="E1251" s="2">
        <f t="shared" si="115"/>
        <v>0.64676359141779471</v>
      </c>
      <c r="F1251" s="2">
        <f t="shared" si="113"/>
        <v>0.5027038177515929</v>
      </c>
      <c r="G1251" s="2">
        <f t="shared" si="111"/>
        <v>0.14405977366620182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6">
        <f>TITRES_STAT!D1255</f>
        <v>33.31</v>
      </c>
      <c r="C1252" s="2">
        <f t="shared" si="114"/>
        <v>34.096392453438114</v>
      </c>
      <c r="D1252" s="2">
        <f t="shared" si="116"/>
        <v>33.568308281910753</v>
      </c>
      <c r="E1252" s="2">
        <f t="shared" si="115"/>
        <v>0.52808417152736098</v>
      </c>
      <c r="F1252" s="2">
        <f t="shared" si="113"/>
        <v>0.5077798885067466</v>
      </c>
      <c r="G1252" s="2">
        <f t="shared" ref="G1252:G1315" si="117">E1252-F1252</f>
        <v>2.0304283020614378E-2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6">
        <f>TITRES_STAT!D1256</f>
        <v>33.31</v>
      </c>
      <c r="C1253" s="2">
        <f t="shared" si="114"/>
        <v>33.978485922139946</v>
      </c>
      <c r="D1253" s="2">
        <f t="shared" si="116"/>
        <v>33.549174335102549</v>
      </c>
      <c r="E1253" s="2">
        <f t="shared" si="115"/>
        <v>0.42931158703739669</v>
      </c>
      <c r="F1253" s="2">
        <f t="shared" ref="F1253:F1316" si="119">(E1253*(2/(10)))+((1-(2/10))*F1252)</f>
        <v>0.49208622821287668</v>
      </c>
      <c r="G1253" s="2">
        <f t="shared" si="117"/>
        <v>-6.2774641175479984E-2</v>
      </c>
      <c r="H1253" s="2" t="str">
        <f t="shared" si="118"/>
        <v>Hold</v>
      </c>
    </row>
    <row r="1254" spans="1:8" ht="13.5" x14ac:dyDescent="0.25">
      <c r="A1254" s="3">
        <f>TITRES_STAT!B1257</f>
        <v>44139</v>
      </c>
      <c r="B1254" s="6">
        <f>TITRES_STAT!D1257</f>
        <v>33.31</v>
      </c>
      <c r="C1254" s="2">
        <f t="shared" si="114"/>
        <v>33.878718857195338</v>
      </c>
      <c r="D1254" s="2">
        <f t="shared" si="116"/>
        <v>33.531457717687545</v>
      </c>
      <c r="E1254" s="2">
        <f t="shared" si="115"/>
        <v>0.34726113950779336</v>
      </c>
      <c r="F1254" s="2">
        <f t="shared" si="119"/>
        <v>0.46312121047186006</v>
      </c>
      <c r="G1254" s="2">
        <f t="shared" si="117"/>
        <v>-0.1158600709640667</v>
      </c>
      <c r="H1254" s="2" t="str">
        <f t="shared" si="118"/>
        <v>Hold</v>
      </c>
    </row>
    <row r="1255" spans="1:8" ht="13.5" x14ac:dyDescent="0.25">
      <c r="A1255" s="3">
        <f>TITRES_STAT!B1258</f>
        <v>44140</v>
      </c>
      <c r="B1255" s="6">
        <f>TITRES_STAT!D1258</f>
        <v>34.35</v>
      </c>
      <c r="C1255" s="2">
        <f t="shared" si="114"/>
        <v>33.794300571472981</v>
      </c>
      <c r="D1255" s="2">
        <f t="shared" si="116"/>
        <v>33.592090479340314</v>
      </c>
      <c r="E1255" s="2">
        <f t="shared" si="115"/>
        <v>0.20221009213266683</v>
      </c>
      <c r="F1255" s="2">
        <f t="shared" si="119"/>
        <v>0.41093898680402147</v>
      </c>
      <c r="G1255" s="2">
        <f t="shared" si="117"/>
        <v>-0.20872889467135464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6">
        <f>TITRES_STAT!D1259</f>
        <v>34.35</v>
      </c>
      <c r="C1256" s="2">
        <f t="shared" si="114"/>
        <v>33.722869714323295</v>
      </c>
      <c r="D1256" s="2">
        <f t="shared" si="116"/>
        <v>33.648231925315102</v>
      </c>
      <c r="E1256" s="2">
        <f t="shared" si="115"/>
        <v>7.4637789008193067E-2</v>
      </c>
      <c r="F1256" s="2">
        <f t="shared" si="119"/>
        <v>0.34367874724485581</v>
      </c>
      <c r="G1256" s="2">
        <f t="shared" si="117"/>
        <v>-0.26904095823666274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6">
        <f>TITRES_STAT!D1260</f>
        <v>34.35</v>
      </c>
      <c r="C1257" s="2">
        <f t="shared" si="114"/>
        <v>33.662428219812021</v>
      </c>
      <c r="D1257" s="2">
        <f t="shared" si="116"/>
        <v>33.70021474566213</v>
      </c>
      <c r="E1257" s="2">
        <f t="shared" si="115"/>
        <v>-3.7786525850108887E-2</v>
      </c>
      <c r="F1257" s="2">
        <f t="shared" si="119"/>
        <v>0.26738569262586287</v>
      </c>
      <c r="G1257" s="2">
        <f t="shared" si="117"/>
        <v>-0.30517221847597176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6">
        <f>TITRES_STAT!D1261</f>
        <v>34.35</v>
      </c>
      <c r="C1258" s="2">
        <f t="shared" si="114"/>
        <v>33.606670032148628</v>
      </c>
      <c r="D1258" s="2">
        <f t="shared" si="116"/>
        <v>33.748346986724194</v>
      </c>
      <c r="E1258" s="2">
        <f t="shared" si="115"/>
        <v>-0.14167695457556562</v>
      </c>
      <c r="F1258" s="2">
        <f t="shared" si="119"/>
        <v>0.18557316318557721</v>
      </c>
      <c r="G1258" s="2">
        <f t="shared" si="117"/>
        <v>-0.32725011776114282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6">
        <f>TITRES_STAT!D1262</f>
        <v>35.380000000000003</v>
      </c>
      <c r="C1259" s="2">
        <f t="shared" si="114"/>
        <v>33.559490027202685</v>
      </c>
      <c r="D1259" s="2">
        <f t="shared" si="116"/>
        <v>33.869210172892771</v>
      </c>
      <c r="E1259" s="2">
        <f t="shared" si="115"/>
        <v>-0.30972014569008621</v>
      </c>
      <c r="F1259" s="2">
        <f t="shared" si="119"/>
        <v>8.6514501410444533E-2</v>
      </c>
      <c r="G1259" s="2">
        <f t="shared" si="117"/>
        <v>-0.39623464710053075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6">
        <f>TITRES_STAT!D1263</f>
        <v>36.97</v>
      </c>
      <c r="C1260" s="2">
        <f t="shared" si="114"/>
        <v>33.521106946094577</v>
      </c>
      <c r="D1260" s="2">
        <f t="shared" si="116"/>
        <v>34.098898308234048</v>
      </c>
      <c r="E1260" s="2">
        <f t="shared" si="115"/>
        <v>-0.57779136213947169</v>
      </c>
      <c r="F1260" s="2">
        <f t="shared" si="119"/>
        <v>-4.6346671299538719E-2</v>
      </c>
      <c r="G1260" s="2">
        <f t="shared" si="117"/>
        <v>-0.53144469083993295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6">
        <f>TITRES_STAT!D1264</f>
        <v>38.630000000000003</v>
      </c>
      <c r="C1261" s="2">
        <f t="shared" si="114"/>
        <v>33.488628954387721</v>
      </c>
      <c r="D1261" s="2">
        <f t="shared" si="116"/>
        <v>34.434535470587079</v>
      </c>
      <c r="E1261" s="2">
        <f t="shared" si="115"/>
        <v>-0.94590651619935784</v>
      </c>
      <c r="F1261" s="2">
        <f t="shared" si="119"/>
        <v>-0.22625864027950257</v>
      </c>
      <c r="G1261" s="2">
        <f t="shared" si="117"/>
        <v>-0.71964787591985524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6">
        <f>TITRES_STAT!D1265</f>
        <v>40.36</v>
      </c>
      <c r="C1262" s="2">
        <f t="shared" si="114"/>
        <v>33.461147576789614</v>
      </c>
      <c r="D1262" s="2">
        <f t="shared" si="116"/>
        <v>34.873458769062111</v>
      </c>
      <c r="E1262" s="2">
        <f t="shared" si="115"/>
        <v>-1.4123111922724974</v>
      </c>
      <c r="F1262" s="2">
        <f t="shared" si="119"/>
        <v>-0.46346915067810157</v>
      </c>
      <c r="G1262" s="2">
        <f t="shared" si="117"/>
        <v>-0.94884204159439578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6">
        <f>TITRES_STAT!D1266</f>
        <v>41.57</v>
      </c>
      <c r="C1263" s="2">
        <f t="shared" si="114"/>
        <v>33.437894103437365</v>
      </c>
      <c r="D1263" s="2">
        <f t="shared" si="116"/>
        <v>35.369498860242693</v>
      </c>
      <c r="E1263" s="2">
        <f t="shared" si="115"/>
        <v>-1.9316047568053278</v>
      </c>
      <c r="F1263" s="2">
        <f t="shared" si="119"/>
        <v>-0.75709627190354689</v>
      </c>
      <c r="G1263" s="2">
        <f t="shared" si="117"/>
        <v>-1.1745084849017808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6">
        <f>TITRES_STAT!D1267</f>
        <v>42.77</v>
      </c>
      <c r="C1264" s="2">
        <f t="shared" si="114"/>
        <v>33.418218087523925</v>
      </c>
      <c r="D1264" s="2">
        <f t="shared" si="116"/>
        <v>35.917684129854344</v>
      </c>
      <c r="E1264" s="2">
        <f t="shared" si="115"/>
        <v>-2.4994660423304182</v>
      </c>
      <c r="F1264" s="2">
        <f t="shared" si="119"/>
        <v>-1.1055702259889211</v>
      </c>
      <c r="G1264" s="2">
        <f t="shared" si="117"/>
        <v>-1.3938958163414972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6">
        <f>TITRES_STAT!D1268</f>
        <v>42.77</v>
      </c>
      <c r="C1265" s="2">
        <f t="shared" si="114"/>
        <v>33.561569150981782</v>
      </c>
      <c r="D1265" s="2">
        <f t="shared" si="116"/>
        <v>36.425263083198466</v>
      </c>
      <c r="E1265" s="2">
        <f t="shared" si="115"/>
        <v>-2.8636939322166839</v>
      </c>
      <c r="F1265" s="2">
        <f t="shared" si="119"/>
        <v>-1.4571949672344737</v>
      </c>
      <c r="G1265" s="2">
        <f t="shared" si="117"/>
        <v>-1.4064989649822102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6">
        <f>TITRES_STAT!D1269</f>
        <v>43.26</v>
      </c>
      <c r="C1266" s="2">
        <f t="shared" si="114"/>
        <v>33.682866204676898</v>
      </c>
      <c r="D1266" s="2">
        <f t="shared" si="116"/>
        <v>36.931539891850427</v>
      </c>
      <c r="E1266" s="2">
        <f t="shared" si="115"/>
        <v>-3.2486736871735289</v>
      </c>
      <c r="F1266" s="2">
        <f t="shared" si="119"/>
        <v>-1.8154907112222849</v>
      </c>
      <c r="G1266" s="2">
        <f t="shared" si="117"/>
        <v>-1.433182975951244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6">
        <f>TITRES_STAT!D1270</f>
        <v>43.26</v>
      </c>
      <c r="C1267" s="2">
        <f t="shared" si="114"/>
        <v>33.785502173188149</v>
      </c>
      <c r="D1267" s="2">
        <f t="shared" si="116"/>
        <v>37.40031471467632</v>
      </c>
      <c r="E1267" s="2">
        <f t="shared" si="115"/>
        <v>-3.6148125414881704</v>
      </c>
      <c r="F1267" s="2">
        <f t="shared" si="119"/>
        <v>-2.1753550772754622</v>
      </c>
      <c r="G1267" s="2">
        <f t="shared" si="117"/>
        <v>-1.4394574642127083</v>
      </c>
      <c r="H1267" s="2" t="str">
        <f t="shared" si="118"/>
        <v>Hold</v>
      </c>
    </row>
    <row r="1268" spans="1:8" ht="13.5" x14ac:dyDescent="0.25">
      <c r="A1268" s="3">
        <f>TITRES_STAT!B1271</f>
        <v>44159</v>
      </c>
      <c r="B1268" s="6">
        <f>TITRES_STAT!D1271</f>
        <v>44.55</v>
      </c>
      <c r="C1268" s="2">
        <f t="shared" si="114"/>
        <v>33.872347992697669</v>
      </c>
      <c r="D1268" s="2">
        <f t="shared" si="116"/>
        <v>37.9299210321077</v>
      </c>
      <c r="E1268" s="2">
        <f t="shared" si="115"/>
        <v>-4.0575730394100304</v>
      </c>
      <c r="F1268" s="2">
        <f t="shared" si="119"/>
        <v>-2.551798669702376</v>
      </c>
      <c r="G1268" s="2">
        <f t="shared" si="117"/>
        <v>-1.5057743697076544</v>
      </c>
      <c r="H1268" s="2" t="str">
        <f t="shared" si="118"/>
        <v>Hold</v>
      </c>
    </row>
    <row r="1269" spans="1:8" ht="13.5" x14ac:dyDescent="0.25">
      <c r="A1269" s="3">
        <f>TITRES_STAT!B1272</f>
        <v>44160</v>
      </c>
      <c r="B1269" s="6">
        <f>TITRES_STAT!D1272</f>
        <v>44.55</v>
      </c>
      <c r="C1269" s="2">
        <f t="shared" si="114"/>
        <v>34.104294455359565</v>
      </c>
      <c r="D1269" s="2">
        <f t="shared" si="116"/>
        <v>38.420297251951574</v>
      </c>
      <c r="E1269" s="2">
        <f t="shared" si="115"/>
        <v>-4.3160027965920094</v>
      </c>
      <c r="F1269" s="2">
        <f t="shared" si="119"/>
        <v>-2.9046394950803025</v>
      </c>
      <c r="G1269" s="2">
        <f t="shared" si="117"/>
        <v>-1.4113633015117069</v>
      </c>
      <c r="H1269" s="2" t="str">
        <f t="shared" si="118"/>
        <v>Hold</v>
      </c>
    </row>
    <row r="1270" spans="1:8" ht="13.5" x14ac:dyDescent="0.25">
      <c r="A1270" s="3">
        <f>TITRES_STAT!B1273</f>
        <v>44161</v>
      </c>
      <c r="B1270" s="6">
        <f>TITRES_STAT!D1273</f>
        <v>44.55</v>
      </c>
      <c r="C1270" s="2">
        <f t="shared" si="114"/>
        <v>34.545172231458089</v>
      </c>
      <c r="D1270" s="2">
        <f t="shared" si="116"/>
        <v>38.874349307362564</v>
      </c>
      <c r="E1270" s="2">
        <f t="shared" si="115"/>
        <v>-4.3291770759044752</v>
      </c>
      <c r="F1270" s="2">
        <f t="shared" si="119"/>
        <v>-3.1895470112451374</v>
      </c>
      <c r="G1270" s="2">
        <f t="shared" si="117"/>
        <v>-1.1396300646593378</v>
      </c>
      <c r="H1270" s="2" t="str">
        <f t="shared" si="118"/>
        <v>Hold</v>
      </c>
    </row>
    <row r="1271" spans="1:8" ht="13.5" x14ac:dyDescent="0.25">
      <c r="A1271" s="3">
        <f>TITRES_STAT!B1274</f>
        <v>44162</v>
      </c>
      <c r="B1271" s="6">
        <f>TITRES_STAT!D1274</f>
        <v>45.88</v>
      </c>
      <c r="C1271" s="2">
        <f t="shared" si="114"/>
        <v>35.17360727277223</v>
      </c>
      <c r="D1271" s="2">
        <f t="shared" si="116"/>
        <v>39.393286395706085</v>
      </c>
      <c r="E1271" s="2">
        <f t="shared" si="115"/>
        <v>-4.2196791229338544</v>
      </c>
      <c r="F1271" s="2">
        <f t="shared" si="119"/>
        <v>-3.3955734335828809</v>
      </c>
      <c r="G1271" s="2">
        <f t="shared" si="117"/>
        <v>-0.8241056893509735</v>
      </c>
      <c r="H1271" s="2" t="str">
        <f t="shared" si="118"/>
        <v>Hold</v>
      </c>
    </row>
    <row r="1272" spans="1:8" ht="13.5" x14ac:dyDescent="0.25">
      <c r="A1272" s="3">
        <f>TITRES_STAT!B1275</f>
        <v>44165</v>
      </c>
      <c r="B1272" s="6">
        <f>TITRES_STAT!D1275</f>
        <v>47</v>
      </c>
      <c r="C1272" s="2">
        <f t="shared" si="114"/>
        <v>35.97151384619189</v>
      </c>
      <c r="D1272" s="2">
        <f t="shared" si="116"/>
        <v>39.956746662690819</v>
      </c>
      <c r="E1272" s="2">
        <f t="shared" si="115"/>
        <v>-3.9852328164989288</v>
      </c>
      <c r="F1272" s="2">
        <f t="shared" si="119"/>
        <v>-3.5135053101660909</v>
      </c>
      <c r="G1272" s="2">
        <f t="shared" si="117"/>
        <v>-0.47172750633283789</v>
      </c>
      <c r="H1272" s="2" t="str">
        <f t="shared" si="118"/>
        <v>Hold</v>
      </c>
    </row>
    <row r="1273" spans="1:8" ht="13.5" x14ac:dyDescent="0.25">
      <c r="A1273" s="3">
        <f>TITRES_STAT!B1276</f>
        <v>44166</v>
      </c>
      <c r="B1273" s="6">
        <f>TITRES_STAT!D1276</f>
        <v>46.99</v>
      </c>
      <c r="C1273" s="2">
        <f t="shared" si="114"/>
        <v>36.832819408316212</v>
      </c>
      <c r="D1273" s="2">
        <f t="shared" si="116"/>
        <v>40.477728391380388</v>
      </c>
      <c r="E1273" s="2">
        <f t="shared" si="115"/>
        <v>-3.6449089830641768</v>
      </c>
      <c r="F1273" s="2">
        <f t="shared" si="119"/>
        <v>-3.5397860447457083</v>
      </c>
      <c r="G1273" s="2">
        <f t="shared" si="117"/>
        <v>-0.10512293831846842</v>
      </c>
      <c r="H1273" s="2" t="str">
        <f t="shared" si="118"/>
        <v>Hold</v>
      </c>
    </row>
    <row r="1274" spans="1:8" ht="13.5" x14ac:dyDescent="0.25">
      <c r="A1274" s="3">
        <f>TITRES_STAT!B1277</f>
        <v>44167</v>
      </c>
      <c r="B1274" s="6">
        <f>TITRES_STAT!D1277</f>
        <v>46.99</v>
      </c>
      <c r="C1274" s="2">
        <f t="shared" si="114"/>
        <v>37.746231807036793</v>
      </c>
      <c r="D1274" s="2">
        <f t="shared" si="116"/>
        <v>40.960118880907771</v>
      </c>
      <c r="E1274" s="2">
        <f t="shared" si="115"/>
        <v>-3.2138870738709784</v>
      </c>
      <c r="F1274" s="2">
        <f t="shared" si="119"/>
        <v>-3.4746062505707624</v>
      </c>
      <c r="G1274" s="2">
        <f t="shared" si="117"/>
        <v>0.26071917669978406</v>
      </c>
      <c r="H1274" s="2" t="str">
        <f t="shared" si="118"/>
        <v>Sell</v>
      </c>
    </row>
    <row r="1275" spans="1:8" ht="13.5" x14ac:dyDescent="0.25">
      <c r="A1275" s="3">
        <f>TITRES_STAT!B1278</f>
        <v>44168</v>
      </c>
      <c r="B1275" s="6">
        <f>TITRES_STAT!D1278</f>
        <v>46.99</v>
      </c>
      <c r="C1275" s="2">
        <f t="shared" si="114"/>
        <v>38.519119221338826</v>
      </c>
      <c r="D1275" s="2">
        <f t="shared" si="116"/>
        <v>41.406776741581268</v>
      </c>
      <c r="E1275" s="2">
        <f t="shared" si="115"/>
        <v>-2.8876575202424419</v>
      </c>
      <c r="F1275" s="2">
        <f t="shared" si="119"/>
        <v>-3.3572165045050983</v>
      </c>
      <c r="G1275" s="2">
        <f t="shared" si="117"/>
        <v>0.46955898426265641</v>
      </c>
      <c r="H1275" s="2" t="str">
        <f t="shared" si="118"/>
        <v>Sell</v>
      </c>
    </row>
    <row r="1276" spans="1:8" ht="13.5" x14ac:dyDescent="0.25">
      <c r="A1276" s="3">
        <f>TITRES_STAT!B1279</f>
        <v>44169</v>
      </c>
      <c r="B1276" s="6">
        <f>TITRES_STAT!D1279</f>
        <v>46.99</v>
      </c>
      <c r="C1276" s="2">
        <f t="shared" si="114"/>
        <v>39.248485494979001</v>
      </c>
      <c r="D1276" s="2">
        <f t="shared" si="116"/>
        <v>41.820348834797471</v>
      </c>
      <c r="E1276" s="2">
        <f t="shared" si="115"/>
        <v>-2.5718633398184707</v>
      </c>
      <c r="F1276" s="2">
        <f t="shared" si="119"/>
        <v>-3.2001458715677726</v>
      </c>
      <c r="G1276" s="2">
        <f t="shared" si="117"/>
        <v>0.62828253174930193</v>
      </c>
      <c r="H1276" s="2" t="str">
        <f t="shared" si="118"/>
        <v>Sell</v>
      </c>
    </row>
    <row r="1277" spans="1:8" ht="13.5" x14ac:dyDescent="0.25">
      <c r="A1277" s="3">
        <f>TITRES_STAT!B1280</f>
        <v>44172</v>
      </c>
      <c r="B1277" s="6">
        <f>TITRES_STAT!D1280</f>
        <v>46.9</v>
      </c>
      <c r="C1277" s="2">
        <f t="shared" si="114"/>
        <v>39.865641572674534</v>
      </c>
      <c r="D1277" s="2">
        <f t="shared" si="116"/>
        <v>42.196619291479138</v>
      </c>
      <c r="E1277" s="2">
        <f t="shared" si="115"/>
        <v>-2.3309777188046041</v>
      </c>
      <c r="F1277" s="2">
        <f t="shared" si="119"/>
        <v>-3.0263122410151393</v>
      </c>
      <c r="G1277" s="2">
        <f t="shared" si="117"/>
        <v>0.69533452221053516</v>
      </c>
      <c r="H1277" s="2" t="str">
        <f t="shared" si="118"/>
        <v>Sell</v>
      </c>
    </row>
    <row r="1278" spans="1:8" ht="13.5" x14ac:dyDescent="0.25">
      <c r="A1278" s="3">
        <f>TITRES_STAT!B1281</f>
        <v>44173</v>
      </c>
      <c r="B1278" s="6">
        <f>TITRES_STAT!D1281</f>
        <v>48</v>
      </c>
      <c r="C1278" s="2">
        <f t="shared" si="114"/>
        <v>40.586312099955379</v>
      </c>
      <c r="D1278" s="2">
        <f t="shared" si="116"/>
        <v>42.626499343962166</v>
      </c>
      <c r="E1278" s="2">
        <f t="shared" si="115"/>
        <v>-2.0401872440067876</v>
      </c>
      <c r="F1278" s="2">
        <f t="shared" si="119"/>
        <v>-2.8290872416134691</v>
      </c>
      <c r="G1278" s="2">
        <f t="shared" si="117"/>
        <v>0.7888999976066815</v>
      </c>
      <c r="H1278" s="2" t="str">
        <f t="shared" si="118"/>
        <v>Sell</v>
      </c>
    </row>
    <row r="1279" spans="1:8" ht="13.5" x14ac:dyDescent="0.25">
      <c r="A1279" s="3">
        <f>TITRES_STAT!B1282</f>
        <v>44174</v>
      </c>
      <c r="B1279" s="6">
        <f>TITRES_STAT!D1282</f>
        <v>48</v>
      </c>
      <c r="C1279" s="2">
        <f t="shared" si="114"/>
        <v>41.196110238423785</v>
      </c>
      <c r="D1279" s="2">
        <f t="shared" si="116"/>
        <v>43.024536429594598</v>
      </c>
      <c r="E1279" s="2">
        <f t="shared" si="115"/>
        <v>-1.8284261911708128</v>
      </c>
      <c r="F1279" s="2">
        <f t="shared" si="119"/>
        <v>-2.6289550315249381</v>
      </c>
      <c r="G1279" s="2">
        <f t="shared" si="117"/>
        <v>0.8005288403541253</v>
      </c>
      <c r="H1279" s="2" t="str">
        <f t="shared" si="118"/>
        <v>Sell</v>
      </c>
    </row>
    <row r="1280" spans="1:8" ht="13.5" x14ac:dyDescent="0.25">
      <c r="A1280" s="3">
        <f>TITRES_STAT!B1283</f>
        <v>44175</v>
      </c>
      <c r="B1280" s="6">
        <f>TITRES_STAT!D1283</f>
        <v>47.8</v>
      </c>
      <c r="C1280" s="2">
        <f t="shared" si="114"/>
        <v>41.712093278666281</v>
      </c>
      <c r="D1280" s="2">
        <f t="shared" si="116"/>
        <v>43.378274471846844</v>
      </c>
      <c r="E1280" s="2">
        <f t="shared" si="115"/>
        <v>-1.666181193180563</v>
      </c>
      <c r="F1280" s="2">
        <f t="shared" si="119"/>
        <v>-2.4364002638560631</v>
      </c>
      <c r="G1280" s="2">
        <f t="shared" si="117"/>
        <v>0.77021907067550011</v>
      </c>
      <c r="H1280" s="2" t="str">
        <f t="shared" si="118"/>
        <v>Sell</v>
      </c>
    </row>
    <row r="1281" spans="1:8" ht="13.5" x14ac:dyDescent="0.25">
      <c r="A1281" s="3">
        <f>TITRES_STAT!B1284</f>
        <v>44176</v>
      </c>
      <c r="B1281" s="6">
        <f>TITRES_STAT!D1284</f>
        <v>46.37</v>
      </c>
      <c r="C1281" s="2">
        <f t="shared" si="114"/>
        <v>42.353309697333003</v>
      </c>
      <c r="D1281" s="2">
        <f t="shared" si="116"/>
        <v>43.599883770228558</v>
      </c>
      <c r="E1281" s="2">
        <f t="shared" si="115"/>
        <v>-1.2465740728955552</v>
      </c>
      <c r="F1281" s="2">
        <f t="shared" si="119"/>
        <v>-2.1984350256639615</v>
      </c>
      <c r="G1281" s="2">
        <f t="shared" si="117"/>
        <v>0.95186095276840632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6">
        <f>TITRES_STAT!D1285</f>
        <v>47.8</v>
      </c>
      <c r="C1282" s="2">
        <f t="shared" si="114"/>
        <v>43.068185128512546</v>
      </c>
      <c r="D1282" s="2">
        <f t="shared" si="116"/>
        <v>43.911003490952368</v>
      </c>
      <c r="E1282" s="2">
        <f t="shared" si="115"/>
        <v>-0.84281836243982156</v>
      </c>
      <c r="F1282" s="2">
        <f t="shared" si="119"/>
        <v>-1.9273116930191336</v>
      </c>
      <c r="G1282" s="2">
        <f t="shared" si="117"/>
        <v>1.0844933305793121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6">
        <f>TITRES_STAT!D1286</f>
        <v>45.65</v>
      </c>
      <c r="C1283" s="2">
        <f t="shared" si="114"/>
        <v>43.671541262587539</v>
      </c>
      <c r="D1283" s="2">
        <f t="shared" si="116"/>
        <v>44.039818047178116</v>
      </c>
      <c r="E1283" s="2">
        <f t="shared" si="115"/>
        <v>-0.36827678459057722</v>
      </c>
      <c r="F1283" s="2">
        <f t="shared" si="119"/>
        <v>-1.6155047113334224</v>
      </c>
      <c r="G1283" s="2">
        <f t="shared" si="117"/>
        <v>1.2472279267428452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6">
        <f>TITRES_STAT!D1287</f>
        <v>47.7</v>
      </c>
      <c r="C1284" s="2">
        <f t="shared" si="114"/>
        <v>44.182073376035611</v>
      </c>
      <c r="D1284" s="2">
        <f t="shared" si="116"/>
        <v>44.310942636276032</v>
      </c>
      <c r="E1284" s="2">
        <f t="shared" si="115"/>
        <v>-0.12886926024042111</v>
      </c>
      <c r="F1284" s="2">
        <f t="shared" si="119"/>
        <v>-1.3181776211148222</v>
      </c>
      <c r="G1284" s="2">
        <f t="shared" si="117"/>
        <v>1.1893083608744011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6">
        <f>TITRES_STAT!D1288</f>
        <v>47.8</v>
      </c>
      <c r="C1285" s="2">
        <f t="shared" si="114"/>
        <v>44.614062087414744</v>
      </c>
      <c r="D1285" s="2">
        <f t="shared" si="116"/>
        <v>44.569391329885214</v>
      </c>
      <c r="E1285" s="2">
        <f t="shared" si="115"/>
        <v>4.4670757529530647E-2</v>
      </c>
      <c r="F1285" s="2">
        <f t="shared" si="119"/>
        <v>-1.0456079453859517</v>
      </c>
      <c r="G1285" s="2">
        <f t="shared" si="117"/>
        <v>1.0902787029154823</v>
      </c>
      <c r="H1285" s="2" t="str">
        <f t="shared" si="118"/>
        <v>Sell</v>
      </c>
    </row>
    <row r="1286" spans="1:8" ht="13.5" x14ac:dyDescent="0.25">
      <c r="A1286" s="3">
        <f>TITRES_STAT!B1289</f>
        <v>44183</v>
      </c>
      <c r="B1286" s="6">
        <f>TITRES_STAT!D1289</f>
        <v>45.65</v>
      </c>
      <c r="C1286" s="2">
        <f t="shared" si="114"/>
        <v>44.979590997043246</v>
      </c>
      <c r="D1286" s="2">
        <f t="shared" si="116"/>
        <v>44.649436416560384</v>
      </c>
      <c r="E1286" s="2">
        <f t="shared" si="115"/>
        <v>0.33015458048286206</v>
      </c>
      <c r="F1286" s="2">
        <f t="shared" si="119"/>
        <v>-0.77045544021218904</v>
      </c>
      <c r="G1286" s="2">
        <f t="shared" si="117"/>
        <v>1.1006100206950511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6">
        <f>TITRES_STAT!D1290</f>
        <v>45.61</v>
      </c>
      <c r="C1287" s="2">
        <f t="shared" si="114"/>
        <v>45.275038535959666</v>
      </c>
      <c r="D1287" s="2">
        <f t="shared" si="116"/>
        <v>44.720589274592946</v>
      </c>
      <c r="E1287" s="2">
        <f t="shared" si="115"/>
        <v>0.55444926136672024</v>
      </c>
      <c r="F1287" s="2">
        <f t="shared" si="119"/>
        <v>-0.50547449989640725</v>
      </c>
      <c r="G1287" s="2">
        <f t="shared" si="117"/>
        <v>1.0599237612631276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6">
        <f>TITRES_STAT!D1291</f>
        <v>47.66</v>
      </c>
      <c r="C1288" s="2">
        <f t="shared" si="114"/>
        <v>45.694263376581254</v>
      </c>
      <c r="D1288" s="2">
        <f t="shared" si="116"/>
        <v>44.938323402400876</v>
      </c>
      <c r="E1288" s="2">
        <f t="shared" si="115"/>
        <v>0.75593997418037873</v>
      </c>
      <c r="F1288" s="2">
        <f t="shared" si="119"/>
        <v>-0.25319160508105004</v>
      </c>
      <c r="G1288" s="2">
        <f t="shared" si="117"/>
        <v>1.0091315792614288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6">
        <f>TITRES_STAT!D1292</f>
        <v>47.8</v>
      </c>
      <c r="C1289" s="2">
        <f t="shared" si="114"/>
        <v>46.048992087876449</v>
      </c>
      <c r="D1289" s="2">
        <f t="shared" si="116"/>
        <v>45.150299446667475</v>
      </c>
      <c r="E1289" s="2">
        <f t="shared" si="115"/>
        <v>0.89869264120897441</v>
      </c>
      <c r="F1289" s="2">
        <f t="shared" si="119"/>
        <v>-2.2814755823045152E-2</v>
      </c>
      <c r="G1289" s="2">
        <f t="shared" si="117"/>
        <v>0.92150739703201956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6">
        <f>TITRES_STAT!D1293</f>
        <v>47.8</v>
      </c>
      <c r="C1290" s="2">
        <f t="shared" si="114"/>
        <v>46.318377920510841</v>
      </c>
      <c r="D1290" s="2">
        <f t="shared" si="116"/>
        <v>45.346573561729137</v>
      </c>
      <c r="E1290" s="2">
        <f t="shared" si="115"/>
        <v>0.97180435878170357</v>
      </c>
      <c r="F1290" s="2">
        <f t="shared" si="119"/>
        <v>0.17610906709790461</v>
      </c>
      <c r="G1290" s="2">
        <f t="shared" si="117"/>
        <v>0.79569529168379893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6">
        <f>TITRES_STAT!D1294</f>
        <v>47.8</v>
      </c>
      <c r="C1291" s="2">
        <f t="shared" si="114"/>
        <v>46.32631977889379</v>
      </c>
      <c r="D1291" s="2">
        <f t="shared" si="116"/>
        <v>45.528308853452899</v>
      </c>
      <c r="E1291" s="2">
        <f t="shared" si="115"/>
        <v>0.79801092544089158</v>
      </c>
      <c r="F1291" s="2">
        <f t="shared" si="119"/>
        <v>0.30048943876650203</v>
      </c>
      <c r="G1291" s="2">
        <f t="shared" si="117"/>
        <v>0.49752148667438956</v>
      </c>
      <c r="H1291" s="2" t="str">
        <f t="shared" si="118"/>
        <v>Sell</v>
      </c>
    </row>
    <row r="1292" spans="1:8" ht="13.5" x14ac:dyDescent="0.25">
      <c r="A1292" s="3">
        <f>TITRES_STAT!B1295</f>
        <v>44193</v>
      </c>
      <c r="B1292" s="6">
        <f>TITRES_STAT!D1295</f>
        <v>47.8</v>
      </c>
      <c r="C1292" s="2">
        <f t="shared" si="114"/>
        <v>46.553039812910129</v>
      </c>
      <c r="D1292" s="2">
        <f t="shared" si="116"/>
        <v>45.696582271715641</v>
      </c>
      <c r="E1292" s="2">
        <f t="shared" si="115"/>
        <v>0.85645754119448725</v>
      </c>
      <c r="F1292" s="2">
        <f t="shared" si="119"/>
        <v>0.41168305925209914</v>
      </c>
      <c r="G1292" s="2">
        <f t="shared" si="117"/>
        <v>0.44477448194238811</v>
      </c>
      <c r="H1292" s="2" t="str">
        <f t="shared" si="118"/>
        <v>Sell</v>
      </c>
    </row>
    <row r="1293" spans="1:8" ht="13.5" x14ac:dyDescent="0.25">
      <c r="A1293" s="3">
        <f>TITRES_STAT!B1296</f>
        <v>44194</v>
      </c>
      <c r="B1293" s="6">
        <f>TITRES_STAT!D1296</f>
        <v>47.8</v>
      </c>
      <c r="C1293" s="2">
        <f t="shared" si="114"/>
        <v>46.414110610923956</v>
      </c>
      <c r="D1293" s="2">
        <f t="shared" si="116"/>
        <v>45.852390992329298</v>
      </c>
      <c r="E1293" s="2">
        <f t="shared" si="115"/>
        <v>0.56171961859465824</v>
      </c>
      <c r="F1293" s="2">
        <f t="shared" si="119"/>
        <v>0.44169037112061099</v>
      </c>
      <c r="G1293" s="2">
        <f t="shared" si="117"/>
        <v>0.12002924747404725</v>
      </c>
      <c r="H1293" s="2" t="str">
        <f t="shared" si="118"/>
        <v>Sell</v>
      </c>
    </row>
    <row r="1294" spans="1:8" ht="13.5" x14ac:dyDescent="0.25">
      <c r="A1294" s="3">
        <f>TITRES_STAT!B1297</f>
        <v>44195</v>
      </c>
      <c r="B1294" s="6">
        <f>TITRES_STAT!D1297</f>
        <v>47.8</v>
      </c>
      <c r="C1294" s="2">
        <f t="shared" si="114"/>
        <v>46.611939747704881</v>
      </c>
      <c r="D1294" s="2">
        <f t="shared" si="116"/>
        <v>45.996658326230829</v>
      </c>
      <c r="E1294" s="2">
        <f t="shared" si="115"/>
        <v>0.61528142147405163</v>
      </c>
      <c r="F1294" s="2">
        <f t="shared" si="119"/>
        <v>0.47640858119129914</v>
      </c>
      <c r="G1294" s="2">
        <f t="shared" si="117"/>
        <v>0.13887284028275249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6">
        <f>TITRES_STAT!D1298</f>
        <v>47.8</v>
      </c>
      <c r="C1295" s="2">
        <f t="shared" ref="C1295:C1358" si="120">$C$4*B1285+C1294*(1-$C$4)</f>
        <v>46.794718248057976</v>
      </c>
      <c r="D1295" s="2">
        <f t="shared" si="116"/>
        <v>46.13023919095447</v>
      </c>
      <c r="E1295" s="2">
        <f t="shared" si="115"/>
        <v>0.66447905710350597</v>
      </c>
      <c r="F1295" s="2">
        <f t="shared" si="119"/>
        <v>0.51402267637374055</v>
      </c>
      <c r="G1295" s="2">
        <f t="shared" si="117"/>
        <v>0.15045638072976542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6">
        <f>TITRES_STAT!D1299</f>
        <v>47.8</v>
      </c>
      <c r="C1296" s="2">
        <f t="shared" si="120"/>
        <v>46.618607748356744</v>
      </c>
      <c r="D1296" s="2">
        <f t="shared" si="116"/>
        <v>46.253925176809695</v>
      </c>
      <c r="E1296" s="2">
        <f t="shared" si="115"/>
        <v>0.36468257154704986</v>
      </c>
      <c r="F1296" s="2">
        <f t="shared" si="119"/>
        <v>0.48415465540840241</v>
      </c>
      <c r="G1296" s="2">
        <f t="shared" si="117"/>
        <v>-0.11947208386135255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6">
        <f>TITRES_STAT!D1300</f>
        <v>47.8</v>
      </c>
      <c r="C1297" s="2">
        <f t="shared" si="120"/>
        <v>46.463437325532631</v>
      </c>
      <c r="D1297" s="2">
        <f t="shared" si="116"/>
        <v>46.368449237786749</v>
      </c>
      <c r="E1297" s="2">
        <f t="shared" si="115"/>
        <v>9.498808774588241E-2</v>
      </c>
      <c r="F1297" s="2">
        <f t="shared" si="119"/>
        <v>0.40632134187589847</v>
      </c>
      <c r="G1297" s="2">
        <f t="shared" si="117"/>
        <v>-0.31133325413001606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6">
        <f>TITRES_STAT!D1301</f>
        <v>47.8</v>
      </c>
      <c r="C1298" s="2">
        <f t="shared" si="120"/>
        <v>46.647523890835302</v>
      </c>
      <c r="D1298" s="2">
        <f t="shared" si="116"/>
        <v>46.474490034987724</v>
      </c>
      <c r="E1298" s="2">
        <f t="shared" si="115"/>
        <v>0.17303385584757791</v>
      </c>
      <c r="F1298" s="2">
        <f t="shared" si="119"/>
        <v>0.35966384467023438</v>
      </c>
      <c r="G1298" s="2">
        <f t="shared" si="117"/>
        <v>-0.18662998882265647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6">
        <f>TITRES_STAT!D1302</f>
        <v>47.8</v>
      </c>
      <c r="C1299" s="2">
        <f t="shared" si="120"/>
        <v>46.824827907629874</v>
      </c>
      <c r="D1299" s="2">
        <f t="shared" si="116"/>
        <v>46.572675958321966</v>
      </c>
      <c r="E1299" s="2">
        <f t="shared" si="115"/>
        <v>0.2521519493079083</v>
      </c>
      <c r="F1299" s="2">
        <f t="shared" si="119"/>
        <v>0.33816146559776916</v>
      </c>
      <c r="G1299" s="2">
        <f t="shared" si="117"/>
        <v>-8.6009516289860866E-2</v>
      </c>
      <c r="H1299" s="2" t="str">
        <f t="shared" si="118"/>
        <v>Hold</v>
      </c>
    </row>
    <row r="1300" spans="1:8" ht="13.5" x14ac:dyDescent="0.25">
      <c r="A1300" s="3">
        <f>TITRES_STAT!B1303</f>
        <v>44204</v>
      </c>
      <c r="B1300" s="6">
        <f>TITRES_STAT!D1303</f>
        <v>47.8</v>
      </c>
      <c r="C1300" s="2">
        <f t="shared" si="120"/>
        <v>46.974854383379125</v>
      </c>
      <c r="D1300" s="2">
        <f t="shared" si="116"/>
        <v>46.663588850298112</v>
      </c>
      <c r="E1300" s="2">
        <f t="shared" si="115"/>
        <v>0.31126553308101279</v>
      </c>
      <c r="F1300" s="2">
        <f t="shared" si="119"/>
        <v>0.33278227909441793</v>
      </c>
      <c r="G1300" s="2">
        <f t="shared" si="117"/>
        <v>-2.1516746013405141E-2</v>
      </c>
      <c r="H1300" s="2" t="str">
        <f t="shared" si="118"/>
        <v>Hold</v>
      </c>
    </row>
    <row r="1301" spans="1:8" ht="13.5" x14ac:dyDescent="0.25">
      <c r="A1301" s="3">
        <f>TITRES_STAT!B1304</f>
        <v>44207</v>
      </c>
      <c r="B1301" s="6">
        <f>TITRES_STAT!D1304</f>
        <v>47.8</v>
      </c>
      <c r="C1301" s="2">
        <f t="shared" si="120"/>
        <v>47.101799862859259</v>
      </c>
      <c r="D1301" s="2">
        <f t="shared" si="116"/>
        <v>46.747767453979733</v>
      </c>
      <c r="E1301" s="2">
        <f t="shared" si="115"/>
        <v>0.35403240887952592</v>
      </c>
      <c r="F1301" s="2">
        <f t="shared" si="119"/>
        <v>0.33703230505143955</v>
      </c>
      <c r="G1301" s="2">
        <f t="shared" si="117"/>
        <v>1.7000103828086366E-2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6">
        <f>TITRES_STAT!D1305</f>
        <v>47.8</v>
      </c>
      <c r="C1302" s="2">
        <f t="shared" si="120"/>
        <v>47.209215268573224</v>
      </c>
      <c r="D1302" s="2">
        <f t="shared" si="116"/>
        <v>46.825710605536784</v>
      </c>
      <c r="E1302" s="2">
        <f t="shared" si="115"/>
        <v>0.38350466303644026</v>
      </c>
      <c r="F1302" s="2">
        <f t="shared" si="119"/>
        <v>0.34632677664843969</v>
      </c>
      <c r="G1302" s="2">
        <f t="shared" si="117"/>
        <v>3.7177886388000569E-2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6">
        <f>TITRES_STAT!D1306</f>
        <v>47.8</v>
      </c>
      <c r="C1303" s="2">
        <f t="shared" si="120"/>
        <v>47.300105227254271</v>
      </c>
      <c r="D1303" s="2">
        <f t="shared" si="116"/>
        <v>46.897880190311831</v>
      </c>
      <c r="E1303" s="2">
        <f t="shared" si="115"/>
        <v>0.40222503694243983</v>
      </c>
      <c r="F1303" s="2">
        <f t="shared" si="119"/>
        <v>0.35750642870723975</v>
      </c>
      <c r="G1303" s="2">
        <f t="shared" si="117"/>
        <v>4.4718608235200075E-2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6">
        <f>TITRES_STAT!D1307</f>
        <v>47.8</v>
      </c>
      <c r="C1304" s="2">
        <f t="shared" si="120"/>
        <v>47.377012115368998</v>
      </c>
      <c r="D1304" s="2">
        <f t="shared" si="116"/>
        <v>46.96470387991836</v>
      </c>
      <c r="E1304" s="2">
        <f t="shared" si="115"/>
        <v>0.41230823545063799</v>
      </c>
      <c r="F1304" s="2">
        <f t="shared" si="119"/>
        <v>0.36846679005591942</v>
      </c>
      <c r="G1304" s="2">
        <f t="shared" si="117"/>
        <v>4.384144539471857E-2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6">
        <f>TITRES_STAT!D1308</f>
        <v>47.8</v>
      </c>
      <c r="C1305" s="2">
        <f t="shared" si="120"/>
        <v>47.442087174542998</v>
      </c>
      <c r="D1305" s="2">
        <f t="shared" si="116"/>
        <v>47.026577666591074</v>
      </c>
      <c r="E1305" s="2">
        <f t="shared" si="115"/>
        <v>0.41550950795192421</v>
      </c>
      <c r="F1305" s="2">
        <f t="shared" si="119"/>
        <v>0.37787533363512038</v>
      </c>
      <c r="G1305" s="2">
        <f t="shared" si="117"/>
        <v>3.7634174316803826E-2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6">
        <f>TITRES_STAT!D1309</f>
        <v>47.8</v>
      </c>
      <c r="C1306" s="2">
        <f t="shared" si="120"/>
        <v>47.49715068615177</v>
      </c>
      <c r="D1306" s="2">
        <f t="shared" si="116"/>
        <v>47.083868209806546</v>
      </c>
      <c r="E1306" s="2">
        <f t="shared" si="115"/>
        <v>0.41328247634522342</v>
      </c>
      <c r="F1306" s="2">
        <f t="shared" si="119"/>
        <v>0.38495676217714098</v>
      </c>
      <c r="G1306" s="2">
        <f t="shared" si="117"/>
        <v>2.8325714168082439E-2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6">
        <f>TITRES_STAT!D1310</f>
        <v>47.8</v>
      </c>
      <c r="C1307" s="2">
        <f t="shared" si="120"/>
        <v>47.543742888282267</v>
      </c>
      <c r="D1307" s="2">
        <f t="shared" si="116"/>
        <v>47.136915009080134</v>
      </c>
      <c r="E1307" s="2">
        <f t="shared" si="115"/>
        <v>0.40682787920213315</v>
      </c>
      <c r="F1307" s="2">
        <f t="shared" si="119"/>
        <v>0.38933098558213947</v>
      </c>
      <c r="G1307" s="2">
        <f t="shared" si="117"/>
        <v>1.7496893619993681E-2</v>
      </c>
      <c r="H1307" s="2" t="str">
        <f t="shared" si="118"/>
        <v>Sell</v>
      </c>
    </row>
    <row r="1308" spans="1:8" ht="13.5" x14ac:dyDescent="0.25">
      <c r="A1308" s="3">
        <f>TITRES_STAT!B1311</f>
        <v>44217</v>
      </c>
      <c r="B1308" s="6">
        <f>TITRES_STAT!D1311</f>
        <v>47.8</v>
      </c>
      <c r="C1308" s="2">
        <f t="shared" si="120"/>
        <v>47.58316705931577</v>
      </c>
      <c r="D1308" s="2">
        <f t="shared" si="116"/>
        <v>47.186032415814935</v>
      </c>
      <c r="E1308" s="2">
        <f t="shared" ref="E1308:E1371" si="121">C1308-D1308</f>
        <v>0.39713464350083427</v>
      </c>
      <c r="F1308" s="2">
        <f t="shared" si="119"/>
        <v>0.39089171716587845</v>
      </c>
      <c r="G1308" s="2">
        <f t="shared" si="117"/>
        <v>6.2429263349558228E-3</v>
      </c>
      <c r="H1308" s="2" t="str">
        <f t="shared" si="118"/>
        <v>Sell</v>
      </c>
    </row>
    <row r="1309" spans="1:8" ht="13.5" x14ac:dyDescent="0.25">
      <c r="A1309" s="3">
        <f>TITRES_STAT!B1312</f>
        <v>44218</v>
      </c>
      <c r="B1309" s="6">
        <f>TITRES_STAT!D1312</f>
        <v>47.8</v>
      </c>
      <c r="C1309" s="2">
        <f t="shared" si="120"/>
        <v>47.616525973267194</v>
      </c>
      <c r="D1309" s="2">
        <f t="shared" ref="D1309:D1372" si="122">$D$4*B1309+(1-$D$4)*D1308</f>
        <v>47.231511496124938</v>
      </c>
      <c r="E1309" s="2">
        <f t="shared" si="121"/>
        <v>0.38501447714225634</v>
      </c>
      <c r="F1309" s="2">
        <f t="shared" si="119"/>
        <v>0.38971626916115409</v>
      </c>
      <c r="G1309" s="2">
        <f t="shared" si="117"/>
        <v>-4.7017920188977547E-3</v>
      </c>
      <c r="H1309" s="2" t="str">
        <f t="shared" si="118"/>
        <v>Hold</v>
      </c>
    </row>
    <row r="1310" spans="1:8" ht="13.5" x14ac:dyDescent="0.25">
      <c r="A1310" s="3">
        <f>TITRES_STAT!B1313</f>
        <v>44221</v>
      </c>
      <c r="B1310" s="6">
        <f>TITRES_STAT!D1313</f>
        <v>47.8</v>
      </c>
      <c r="C1310" s="2">
        <f t="shared" si="120"/>
        <v>47.644752746610706</v>
      </c>
      <c r="D1310" s="2">
        <f t="shared" si="122"/>
        <v>47.273621755671236</v>
      </c>
      <c r="E1310" s="2">
        <f t="shared" si="121"/>
        <v>0.37113099093947</v>
      </c>
      <c r="F1310" s="2">
        <f t="shared" si="119"/>
        <v>0.38599921351681732</v>
      </c>
      <c r="G1310" s="2">
        <f t="shared" si="117"/>
        <v>-1.4868222577347323E-2</v>
      </c>
      <c r="H1310" s="2" t="str">
        <f t="shared" si="118"/>
        <v>Hold</v>
      </c>
    </row>
    <row r="1311" spans="1:8" ht="13.5" x14ac:dyDescent="0.25">
      <c r="A1311" s="3">
        <f>TITRES_STAT!B1314</f>
        <v>44222</v>
      </c>
      <c r="B1311" s="6">
        <f>TITRES_STAT!D1314</f>
        <v>47.8</v>
      </c>
      <c r="C1311" s="2">
        <f t="shared" si="120"/>
        <v>47.668636939439828</v>
      </c>
      <c r="D1311" s="2">
        <f t="shared" si="122"/>
        <v>47.312612736732625</v>
      </c>
      <c r="E1311" s="2">
        <f t="shared" si="121"/>
        <v>0.35602420270720359</v>
      </c>
      <c r="F1311" s="2">
        <f t="shared" si="119"/>
        <v>0.38000421135489459</v>
      </c>
      <c r="G1311" s="2">
        <f t="shared" si="117"/>
        <v>-2.3980008647691009E-2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6">
        <f>TITRES_STAT!D1315</f>
        <v>47.8</v>
      </c>
      <c r="C1312" s="2">
        <f t="shared" si="120"/>
        <v>47.688846641064472</v>
      </c>
      <c r="D1312" s="2">
        <f t="shared" si="122"/>
        <v>47.348715496974648</v>
      </c>
      <c r="E1312" s="2">
        <f t="shared" si="121"/>
        <v>0.34013114408982403</v>
      </c>
      <c r="F1312" s="2">
        <f t="shared" si="119"/>
        <v>0.3720295979018805</v>
      </c>
      <c r="G1312" s="2">
        <f t="shared" si="117"/>
        <v>-3.1898453812056471E-2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6">
        <f>TITRES_STAT!D1316</f>
        <v>47.79</v>
      </c>
      <c r="C1313" s="2">
        <f t="shared" si="120"/>
        <v>47.705947157823786</v>
      </c>
      <c r="D1313" s="2">
        <f t="shared" si="122"/>
        <v>47.381403237939487</v>
      </c>
      <c r="E1313" s="2">
        <f t="shared" si="121"/>
        <v>0.32454391988429876</v>
      </c>
      <c r="F1313" s="2">
        <f t="shared" si="119"/>
        <v>0.36253246229836422</v>
      </c>
      <c r="G1313" s="2">
        <f t="shared" si="117"/>
        <v>-3.7988542414065463E-2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6">
        <f>TITRES_STAT!D1317</f>
        <v>47.79</v>
      </c>
      <c r="C1314" s="2">
        <f t="shared" si="120"/>
        <v>47.720416825850897</v>
      </c>
      <c r="D1314" s="2">
        <f t="shared" si="122"/>
        <v>47.411669664758783</v>
      </c>
      <c r="E1314" s="2">
        <f t="shared" si="121"/>
        <v>0.3087471610921142</v>
      </c>
      <c r="F1314" s="2">
        <f t="shared" si="119"/>
        <v>0.35177540205711422</v>
      </c>
      <c r="G1314" s="2">
        <f t="shared" si="117"/>
        <v>-4.302824096500002E-2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6">
        <f>TITRES_STAT!D1318</f>
        <v>47.79</v>
      </c>
      <c r="C1315" s="2">
        <f t="shared" si="120"/>
        <v>47.732660391104609</v>
      </c>
      <c r="D1315" s="2">
        <f t="shared" si="122"/>
        <v>47.439694134035911</v>
      </c>
      <c r="E1315" s="2">
        <f t="shared" si="121"/>
        <v>0.29296625706869861</v>
      </c>
      <c r="F1315" s="2">
        <f t="shared" si="119"/>
        <v>0.34001357305943108</v>
      </c>
      <c r="G1315" s="2">
        <f t="shared" si="117"/>
        <v>-4.7047315990732474E-2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6">
        <f>TITRES_STAT!D1319</f>
        <v>47.79</v>
      </c>
      <c r="C1316" s="2">
        <f t="shared" si="120"/>
        <v>47.743020330934669</v>
      </c>
      <c r="D1316" s="2">
        <f t="shared" si="122"/>
        <v>47.465642716699918</v>
      </c>
      <c r="E1316" s="2">
        <f t="shared" si="121"/>
        <v>0.27737761423475149</v>
      </c>
      <c r="F1316" s="2">
        <f t="shared" si="119"/>
        <v>0.32748638129449514</v>
      </c>
      <c r="G1316" s="2">
        <f t="shared" ref="G1316:G1379" si="123">E1316-F1316</f>
        <v>-5.0108767059743653E-2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44230</v>
      </c>
      <c r="B1317" s="6">
        <f>TITRES_STAT!D1320</f>
        <v>47.79</v>
      </c>
      <c r="C1317" s="2">
        <f t="shared" si="120"/>
        <v>47.7517864338678</v>
      </c>
      <c r="D1317" s="2">
        <f t="shared" si="122"/>
        <v>47.489669182129553</v>
      </c>
      <c r="E1317" s="2">
        <f t="shared" si="121"/>
        <v>0.26211725173824618</v>
      </c>
      <c r="F1317" s="2">
        <f t="shared" ref="F1317:F1380" si="125">(E1317*(2/(10)))+((1-(2/10))*F1316)</f>
        <v>0.31441255538324536</v>
      </c>
      <c r="G1317" s="2">
        <f t="shared" si="123"/>
        <v>-5.229530364499918E-2</v>
      </c>
      <c r="H1317" s="2" t="str">
        <f t="shared" si="124"/>
        <v>Hold</v>
      </c>
    </row>
    <row r="1318" spans="1:8" ht="13.5" x14ac:dyDescent="0.25">
      <c r="A1318" s="3">
        <f>TITRES_STAT!B1321</f>
        <v>44231</v>
      </c>
      <c r="B1318" s="6">
        <f>TITRES_STAT!D1321</f>
        <v>47.79</v>
      </c>
      <c r="C1318" s="2">
        <f t="shared" si="120"/>
        <v>47.759203905580449</v>
      </c>
      <c r="D1318" s="2">
        <f t="shared" si="122"/>
        <v>47.511915909379212</v>
      </c>
      <c r="E1318" s="2">
        <f t="shared" si="121"/>
        <v>0.24728799620123709</v>
      </c>
      <c r="F1318" s="2">
        <f t="shared" si="125"/>
        <v>0.30098764354684371</v>
      </c>
      <c r="G1318" s="2">
        <f t="shared" si="123"/>
        <v>-5.3699647345606616E-2</v>
      </c>
      <c r="H1318" s="2" t="str">
        <f t="shared" si="124"/>
        <v>Hold</v>
      </c>
    </row>
    <row r="1319" spans="1:8" ht="13.5" x14ac:dyDescent="0.25">
      <c r="A1319" s="3">
        <f>TITRES_STAT!B1322</f>
        <v>44232</v>
      </c>
      <c r="B1319" s="6">
        <f>TITRES_STAT!D1322</f>
        <v>47.79</v>
      </c>
      <c r="C1319" s="2">
        <f t="shared" si="120"/>
        <v>47.765480227798847</v>
      </c>
      <c r="D1319" s="2">
        <f t="shared" si="122"/>
        <v>47.532514730906676</v>
      </c>
      <c r="E1319" s="2">
        <f t="shared" si="121"/>
        <v>0.23296549689217017</v>
      </c>
      <c r="F1319" s="2">
        <f t="shared" si="125"/>
        <v>0.28738321421590901</v>
      </c>
      <c r="G1319" s="2">
        <f t="shared" si="123"/>
        <v>-5.4417717323738846E-2</v>
      </c>
      <c r="H1319" s="2" t="str">
        <f t="shared" si="124"/>
        <v>Hold</v>
      </c>
    </row>
    <row r="1320" spans="1:8" ht="13.5" x14ac:dyDescent="0.25">
      <c r="A1320" s="3">
        <f>TITRES_STAT!B1323</f>
        <v>44235</v>
      </c>
      <c r="B1320" s="6">
        <f>TITRES_STAT!D1323</f>
        <v>47.79</v>
      </c>
      <c r="C1320" s="2">
        <f t="shared" si="120"/>
        <v>47.770790961983643</v>
      </c>
      <c r="D1320" s="2">
        <f t="shared" si="122"/>
        <v>47.551587713802476</v>
      </c>
      <c r="E1320" s="2">
        <f t="shared" si="121"/>
        <v>0.21920324818116654</v>
      </c>
      <c r="F1320" s="2">
        <f t="shared" si="125"/>
        <v>0.27374722100896054</v>
      </c>
      <c r="G1320" s="2">
        <f t="shared" si="123"/>
        <v>-5.4543972827793996E-2</v>
      </c>
      <c r="H1320" s="2" t="str">
        <f t="shared" si="124"/>
        <v>Hold</v>
      </c>
    </row>
    <row r="1321" spans="1:8" ht="13.5" x14ac:dyDescent="0.25">
      <c r="A1321" s="3">
        <f>TITRES_STAT!B1324</f>
        <v>44236</v>
      </c>
      <c r="B1321" s="6">
        <f>TITRES_STAT!D1324</f>
        <v>47.79</v>
      </c>
      <c r="C1321" s="2">
        <f t="shared" si="120"/>
        <v>47.775284660140009</v>
      </c>
      <c r="D1321" s="2">
        <f t="shared" si="122"/>
        <v>47.569247883150439</v>
      </c>
      <c r="E1321" s="2">
        <f t="shared" si="121"/>
        <v>0.20603677698957057</v>
      </c>
      <c r="F1321" s="2">
        <f t="shared" si="125"/>
        <v>0.26020513220508257</v>
      </c>
      <c r="G1321" s="2">
        <f t="shared" si="123"/>
        <v>-5.4168355215511999E-2</v>
      </c>
      <c r="H1321" s="2" t="str">
        <f t="shared" si="124"/>
        <v>Hold</v>
      </c>
    </row>
    <row r="1322" spans="1:8" ht="13.5" x14ac:dyDescent="0.25">
      <c r="A1322" s="3">
        <f>TITRES_STAT!B1325</f>
        <v>44237</v>
      </c>
      <c r="B1322" s="6">
        <f>TITRES_STAT!D1325</f>
        <v>47.79</v>
      </c>
      <c r="C1322" s="2">
        <f t="shared" si="120"/>
        <v>47.779087020118475</v>
      </c>
      <c r="D1322" s="2">
        <f t="shared" si="122"/>
        <v>47.585599891805963</v>
      </c>
      <c r="E1322" s="2">
        <f t="shared" si="121"/>
        <v>0.19348712831251191</v>
      </c>
      <c r="F1322" s="2">
        <f t="shared" si="125"/>
        <v>0.24686153142656847</v>
      </c>
      <c r="G1322" s="2">
        <f t="shared" si="123"/>
        <v>-5.3374403114056557E-2</v>
      </c>
      <c r="H1322" s="2" t="str">
        <f t="shared" si="124"/>
        <v>Hold</v>
      </c>
    </row>
    <row r="1323" spans="1:8" ht="13.5" x14ac:dyDescent="0.25">
      <c r="A1323" s="3">
        <f>TITRES_STAT!B1326</f>
        <v>44238</v>
      </c>
      <c r="B1323" s="6">
        <f>TITRES_STAT!D1326</f>
        <v>47.79</v>
      </c>
      <c r="C1323" s="2">
        <f t="shared" si="120"/>
        <v>47.780765940100245</v>
      </c>
      <c r="D1323" s="2">
        <f t="shared" si="122"/>
        <v>47.600740640561078</v>
      </c>
      <c r="E1323" s="2">
        <f t="shared" si="121"/>
        <v>0.18002529953916735</v>
      </c>
      <c r="F1323" s="2">
        <f t="shared" si="125"/>
        <v>0.23349428504908826</v>
      </c>
      <c r="G1323" s="2">
        <f t="shared" si="123"/>
        <v>-5.3468985509920908E-2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6">
        <f>TITRES_STAT!D1327</f>
        <v>45.64</v>
      </c>
      <c r="C1324" s="2">
        <f t="shared" si="120"/>
        <v>47.782186564700204</v>
      </c>
      <c r="D1324" s="2">
        <f t="shared" si="122"/>
        <v>47.455500593112113</v>
      </c>
      <c r="E1324" s="2">
        <f t="shared" si="121"/>
        <v>0.32668597158809121</v>
      </c>
      <c r="F1324" s="2">
        <f t="shared" si="125"/>
        <v>0.25213262235688888</v>
      </c>
      <c r="G1324" s="2">
        <f t="shared" si="123"/>
        <v>7.4553349231202326E-2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6">
        <f>TITRES_STAT!D1328</f>
        <v>45.64</v>
      </c>
      <c r="C1325" s="2">
        <f t="shared" si="120"/>
        <v>47.783388631669403</v>
      </c>
      <c r="D1325" s="2">
        <f t="shared" si="122"/>
        <v>47.321019067696405</v>
      </c>
      <c r="E1325" s="2">
        <f t="shared" si="121"/>
        <v>0.46236956397299878</v>
      </c>
      <c r="F1325" s="2">
        <f t="shared" si="125"/>
        <v>0.2941800106801109</v>
      </c>
      <c r="G1325" s="2">
        <f t="shared" si="123"/>
        <v>0.16818955329288787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6">
        <f>TITRES_STAT!D1329</f>
        <v>45.64</v>
      </c>
      <c r="C1326" s="2">
        <f t="shared" si="120"/>
        <v>47.784405765258725</v>
      </c>
      <c r="D1326" s="2">
        <f t="shared" si="122"/>
        <v>47.196499136755932</v>
      </c>
      <c r="E1326" s="2">
        <f t="shared" si="121"/>
        <v>0.58790662850279318</v>
      </c>
      <c r="F1326" s="2">
        <f t="shared" si="125"/>
        <v>0.35292533424464739</v>
      </c>
      <c r="G1326" s="2">
        <f t="shared" si="123"/>
        <v>0.23498129425814579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6">
        <f>TITRES_STAT!D1330</f>
        <v>45.64</v>
      </c>
      <c r="C1327" s="2">
        <f t="shared" si="120"/>
        <v>47.785266416757381</v>
      </c>
      <c r="D1327" s="2">
        <f t="shared" si="122"/>
        <v>47.081202904403639</v>
      </c>
      <c r="E1327" s="2">
        <f t="shared" si="121"/>
        <v>0.70406351235374132</v>
      </c>
      <c r="F1327" s="2">
        <f t="shared" si="125"/>
        <v>0.42315296986646622</v>
      </c>
      <c r="G1327" s="2">
        <f t="shared" si="123"/>
        <v>0.28091054248727509</v>
      </c>
      <c r="H1327" s="2" t="str">
        <f t="shared" si="124"/>
        <v>Sell</v>
      </c>
    </row>
    <row r="1328" spans="1:8" ht="13.5" x14ac:dyDescent="0.25">
      <c r="A1328" s="3">
        <f>TITRES_STAT!B1331</f>
        <v>44245</v>
      </c>
      <c r="B1328" s="6">
        <f>TITRES_STAT!D1331</f>
        <v>45.64</v>
      </c>
      <c r="C1328" s="2">
        <f t="shared" si="120"/>
        <v>47.785994660333166</v>
      </c>
      <c r="D1328" s="2">
        <f t="shared" si="122"/>
        <v>46.974447133707073</v>
      </c>
      <c r="E1328" s="2">
        <f t="shared" si="121"/>
        <v>0.81154752662609297</v>
      </c>
      <c r="F1328" s="2">
        <f t="shared" si="125"/>
        <v>0.50083188121839162</v>
      </c>
      <c r="G1328" s="2">
        <f t="shared" si="123"/>
        <v>0.31071564540770136</v>
      </c>
      <c r="H1328" s="2" t="str">
        <f t="shared" si="124"/>
        <v>Sell</v>
      </c>
    </row>
    <row r="1329" spans="1:8" ht="13.5" x14ac:dyDescent="0.25">
      <c r="A1329" s="3">
        <f>TITRES_STAT!B1332</f>
        <v>44246</v>
      </c>
      <c r="B1329" s="6">
        <f>TITRES_STAT!D1332</f>
        <v>45.64</v>
      </c>
      <c r="C1329" s="2">
        <f t="shared" si="120"/>
        <v>47.786610866435751</v>
      </c>
      <c r="D1329" s="2">
        <f t="shared" si="122"/>
        <v>46.875599197876923</v>
      </c>
      <c r="E1329" s="2">
        <f t="shared" si="121"/>
        <v>0.91101166855882809</v>
      </c>
      <c r="F1329" s="2">
        <f t="shared" si="125"/>
        <v>0.58286783868647896</v>
      </c>
      <c r="G1329" s="2">
        <f t="shared" si="123"/>
        <v>0.32814382987234914</v>
      </c>
      <c r="H1329" s="2" t="str">
        <f t="shared" si="124"/>
        <v>Sell</v>
      </c>
    </row>
    <row r="1330" spans="1:8" ht="13.5" x14ac:dyDescent="0.25">
      <c r="A1330" s="3">
        <f>TITRES_STAT!B1333</f>
        <v>44249</v>
      </c>
      <c r="B1330" s="6">
        <f>TITRES_STAT!D1333</f>
        <v>45.64</v>
      </c>
      <c r="C1330" s="2">
        <f t="shared" si="120"/>
        <v>47.787132271599482</v>
      </c>
      <c r="D1330" s="2">
        <f t="shared" si="122"/>
        <v>46.784073331367523</v>
      </c>
      <c r="E1330" s="2">
        <f t="shared" si="121"/>
        <v>1.0030589402319592</v>
      </c>
      <c r="F1330" s="2">
        <f t="shared" si="125"/>
        <v>0.66690605899557509</v>
      </c>
      <c r="G1330" s="2">
        <f t="shared" si="123"/>
        <v>0.33615288123638409</v>
      </c>
      <c r="H1330" s="2" t="str">
        <f t="shared" si="124"/>
        <v>Sell</v>
      </c>
    </row>
    <row r="1331" spans="1:8" ht="13.5" x14ac:dyDescent="0.25">
      <c r="A1331" s="3">
        <f>TITRES_STAT!B1334</f>
        <v>44250</v>
      </c>
      <c r="B1331" s="6">
        <f>TITRES_STAT!D1334</f>
        <v>45.64</v>
      </c>
      <c r="C1331" s="2">
        <f t="shared" si="120"/>
        <v>47.787573460584177</v>
      </c>
      <c r="D1331" s="2">
        <f t="shared" si="122"/>
        <v>46.699327158673633</v>
      </c>
      <c r="E1331" s="2">
        <f t="shared" si="121"/>
        <v>1.0882463019105444</v>
      </c>
      <c r="F1331" s="2">
        <f t="shared" si="125"/>
        <v>0.75117410757856895</v>
      </c>
      <c r="G1331" s="2">
        <f t="shared" si="123"/>
        <v>0.33707219433197544</v>
      </c>
      <c r="H1331" s="2" t="str">
        <f t="shared" si="124"/>
        <v>Sell</v>
      </c>
    </row>
    <row r="1332" spans="1:8" ht="13.5" x14ac:dyDescent="0.25">
      <c r="A1332" s="3">
        <f>TITRES_STAT!B1335</f>
        <v>44251</v>
      </c>
      <c r="B1332" s="6">
        <f>TITRES_STAT!D1335</f>
        <v>45.64</v>
      </c>
      <c r="C1332" s="2">
        <f t="shared" si="120"/>
        <v>47.787946774340455</v>
      </c>
      <c r="D1332" s="2">
        <f t="shared" si="122"/>
        <v>46.620858480253361</v>
      </c>
      <c r="E1332" s="2">
        <f t="shared" si="121"/>
        <v>1.1670882940870939</v>
      </c>
      <c r="F1332" s="2">
        <f t="shared" si="125"/>
        <v>0.83435694488027401</v>
      </c>
      <c r="G1332" s="2">
        <f t="shared" si="123"/>
        <v>0.3327313492068199</v>
      </c>
      <c r="H1332" s="2" t="str">
        <f t="shared" si="124"/>
        <v>Sell</v>
      </c>
    </row>
    <row r="1333" spans="1:8" ht="13.5" x14ac:dyDescent="0.25">
      <c r="A1333" s="3">
        <f>TITRES_STAT!B1336</f>
        <v>44252</v>
      </c>
      <c r="B1333" s="6">
        <f>TITRES_STAT!D1336</f>
        <v>45.64</v>
      </c>
      <c r="C1333" s="2">
        <f t="shared" si="120"/>
        <v>47.788262655211149</v>
      </c>
      <c r="D1333" s="2">
        <f t="shared" si="122"/>
        <v>46.548202296530889</v>
      </c>
      <c r="E1333" s="2">
        <f t="shared" si="121"/>
        <v>1.2400603586802603</v>
      </c>
      <c r="F1333" s="2">
        <f t="shared" si="125"/>
        <v>0.91549762764027132</v>
      </c>
      <c r="G1333" s="2">
        <f t="shared" si="123"/>
        <v>0.32456273103998901</v>
      </c>
      <c r="H1333" s="2" t="str">
        <f t="shared" si="124"/>
        <v>Sell</v>
      </c>
    </row>
    <row r="1334" spans="1:8" ht="13.5" x14ac:dyDescent="0.25">
      <c r="A1334" s="3">
        <f>TITRES_STAT!B1337</f>
        <v>44253</v>
      </c>
      <c r="B1334" s="6">
        <f>TITRES_STAT!D1337</f>
        <v>45.64</v>
      </c>
      <c r="C1334" s="2">
        <f t="shared" si="120"/>
        <v>47.457760708255584</v>
      </c>
      <c r="D1334" s="2">
        <f t="shared" si="122"/>
        <v>46.480928052343415</v>
      </c>
      <c r="E1334" s="2">
        <f t="shared" si="121"/>
        <v>0.97683265591216895</v>
      </c>
      <c r="F1334" s="2">
        <f t="shared" si="125"/>
        <v>0.92776463329465098</v>
      </c>
      <c r="G1334" s="2">
        <f t="shared" si="123"/>
        <v>4.906802261751797E-2</v>
      </c>
      <c r="H1334" s="2" t="str">
        <f t="shared" si="124"/>
        <v>Sell</v>
      </c>
    </row>
    <row r="1335" spans="1:8" ht="13.5" x14ac:dyDescent="0.25">
      <c r="A1335" s="3">
        <f>TITRES_STAT!B1338</f>
        <v>44256</v>
      </c>
      <c r="B1335" s="6">
        <f>TITRES_STAT!D1338</f>
        <v>45.64</v>
      </c>
      <c r="C1335" s="2">
        <f t="shared" si="120"/>
        <v>47.178105214677799</v>
      </c>
      <c r="D1335" s="2">
        <f t="shared" si="122"/>
        <v>46.418637085503164</v>
      </c>
      <c r="E1335" s="2">
        <f t="shared" si="121"/>
        <v>0.75946812917463546</v>
      </c>
      <c r="F1335" s="2">
        <f t="shared" si="125"/>
        <v>0.89410533247064783</v>
      </c>
      <c r="G1335" s="2">
        <f t="shared" si="123"/>
        <v>-0.13463720329601236</v>
      </c>
      <c r="H1335" s="2" t="str">
        <f t="shared" si="124"/>
        <v>Hold</v>
      </c>
    </row>
    <row r="1336" spans="1:8" ht="13.5" x14ac:dyDescent="0.25">
      <c r="A1336" s="3">
        <f>TITRES_STAT!B1339</f>
        <v>44257</v>
      </c>
      <c r="B1336" s="6">
        <f>TITRES_STAT!D1339</f>
        <v>45.64</v>
      </c>
      <c r="C1336" s="2">
        <f t="shared" si="120"/>
        <v>46.941473643188907</v>
      </c>
      <c r="D1336" s="2">
        <f t="shared" si="122"/>
        <v>46.36096026435478</v>
      </c>
      <c r="E1336" s="2">
        <f t="shared" si="121"/>
        <v>0.58051337883412657</v>
      </c>
      <c r="F1336" s="2">
        <f t="shared" si="125"/>
        <v>0.8313869417433436</v>
      </c>
      <c r="G1336" s="2">
        <f t="shared" si="123"/>
        <v>-0.25087356290921703</v>
      </c>
      <c r="H1336" s="2" t="str">
        <f t="shared" si="124"/>
        <v>Hold</v>
      </c>
    </row>
    <row r="1337" spans="1:8" ht="13.5" x14ac:dyDescent="0.25">
      <c r="A1337" s="3">
        <f>TITRES_STAT!B1340</f>
        <v>44258</v>
      </c>
      <c r="B1337" s="6">
        <f>TITRES_STAT!D1340</f>
        <v>45.64</v>
      </c>
      <c r="C1337" s="2">
        <f t="shared" si="120"/>
        <v>46.741246928852149</v>
      </c>
      <c r="D1337" s="2">
        <f t="shared" si="122"/>
        <v>46.307555800328501</v>
      </c>
      <c r="E1337" s="2">
        <f t="shared" si="121"/>
        <v>0.43369112852364822</v>
      </c>
      <c r="F1337" s="2">
        <f t="shared" si="125"/>
        <v>0.75184777909940459</v>
      </c>
      <c r="G1337" s="2">
        <f t="shared" si="123"/>
        <v>-0.31815665057575637</v>
      </c>
      <c r="H1337" s="2" t="str">
        <f t="shared" si="124"/>
        <v>Hold</v>
      </c>
    </row>
    <row r="1338" spans="1:8" ht="13.5" x14ac:dyDescent="0.25">
      <c r="A1338" s="3">
        <f>TITRES_STAT!B1341</f>
        <v>44259</v>
      </c>
      <c r="B1338" s="6">
        <f>TITRES_STAT!D1341</f>
        <v>45.64</v>
      </c>
      <c r="C1338" s="2">
        <f t="shared" si="120"/>
        <v>46.571824324413356</v>
      </c>
      <c r="D1338" s="2">
        <f t="shared" si="122"/>
        <v>46.258107222526391</v>
      </c>
      <c r="E1338" s="2">
        <f t="shared" si="121"/>
        <v>0.31371710188696511</v>
      </c>
      <c r="F1338" s="2">
        <f t="shared" si="125"/>
        <v>0.66422164365691672</v>
      </c>
      <c r="G1338" s="2">
        <f t="shared" si="123"/>
        <v>-0.35050454176995161</v>
      </c>
      <c r="H1338" s="2" t="str">
        <f t="shared" si="124"/>
        <v>Hold</v>
      </c>
    </row>
    <row r="1339" spans="1:8" ht="13.5" x14ac:dyDescent="0.25">
      <c r="A1339" s="3">
        <f>TITRES_STAT!B1342</f>
        <v>44260</v>
      </c>
      <c r="B1339" s="6">
        <f>TITRES_STAT!D1342</f>
        <v>45.64</v>
      </c>
      <c r="C1339" s="2">
        <f t="shared" si="120"/>
        <v>46.428466736042068</v>
      </c>
      <c r="D1339" s="2">
        <f t="shared" si="122"/>
        <v>46.21232150233925</v>
      </c>
      <c r="E1339" s="2">
        <f t="shared" si="121"/>
        <v>0.21614523370281802</v>
      </c>
      <c r="F1339" s="2">
        <f t="shared" si="125"/>
        <v>0.57460636166609702</v>
      </c>
      <c r="G1339" s="2">
        <f t="shared" si="123"/>
        <v>-0.358461127963279</v>
      </c>
      <c r="H1339" s="2" t="str">
        <f t="shared" si="124"/>
        <v>Hold</v>
      </c>
    </row>
    <row r="1340" spans="1:8" ht="13.5" x14ac:dyDescent="0.25">
      <c r="A1340" s="3">
        <f>TITRES_STAT!B1343</f>
        <v>44263</v>
      </c>
      <c r="B1340" s="6">
        <f>TITRES_STAT!D1343</f>
        <v>45.64</v>
      </c>
      <c r="C1340" s="2">
        <f t="shared" si="120"/>
        <v>46.307164161266364</v>
      </c>
      <c r="D1340" s="2">
        <f t="shared" si="122"/>
        <v>46.16992731698079</v>
      </c>
      <c r="E1340" s="2">
        <f t="shared" si="121"/>
        <v>0.13723684428557448</v>
      </c>
      <c r="F1340" s="2">
        <f t="shared" si="125"/>
        <v>0.48713245818999257</v>
      </c>
      <c r="G1340" s="2">
        <f t="shared" si="123"/>
        <v>-0.34989561390441809</v>
      </c>
      <c r="H1340" s="2" t="str">
        <f t="shared" si="124"/>
        <v>Hold</v>
      </c>
    </row>
    <row r="1341" spans="1:8" ht="13.5" x14ac:dyDescent="0.25">
      <c r="A1341" s="3">
        <f>TITRES_STAT!B1344</f>
        <v>44264</v>
      </c>
      <c r="B1341" s="6">
        <f>TITRES_STAT!D1344</f>
        <v>45.64</v>
      </c>
      <c r="C1341" s="2">
        <f t="shared" si="120"/>
        <v>46.204523521071536</v>
      </c>
      <c r="D1341" s="2">
        <f t="shared" si="122"/>
        <v>46.130673441648881</v>
      </c>
      <c r="E1341" s="2">
        <f t="shared" si="121"/>
        <v>7.3850079422655313E-2</v>
      </c>
      <c r="F1341" s="2">
        <f t="shared" si="125"/>
        <v>0.40447598243652516</v>
      </c>
      <c r="G1341" s="2">
        <f t="shared" si="123"/>
        <v>-0.33062590301386985</v>
      </c>
      <c r="H1341" s="2" t="str">
        <f t="shared" si="124"/>
        <v>Hold</v>
      </c>
    </row>
    <row r="1342" spans="1:8" ht="13.5" x14ac:dyDescent="0.25">
      <c r="A1342" s="3">
        <f>TITRES_STAT!B1345</f>
        <v>44265</v>
      </c>
      <c r="B1342" s="6">
        <f>TITRES_STAT!D1345</f>
        <v>45.64</v>
      </c>
      <c r="C1342" s="2">
        <f t="shared" si="120"/>
        <v>46.117673748598989</v>
      </c>
      <c r="D1342" s="2">
        <f t="shared" si="122"/>
        <v>46.094327260786002</v>
      </c>
      <c r="E1342" s="2">
        <f t="shared" si="121"/>
        <v>2.3346487812986538E-2</v>
      </c>
      <c r="F1342" s="2">
        <f t="shared" si="125"/>
        <v>0.32825008351181745</v>
      </c>
      <c r="G1342" s="2">
        <f t="shared" si="123"/>
        <v>-0.30490359569883091</v>
      </c>
      <c r="H1342" s="2" t="str">
        <f t="shared" si="124"/>
        <v>Hold</v>
      </c>
    </row>
    <row r="1343" spans="1:8" ht="13.5" x14ac:dyDescent="0.25">
      <c r="A1343" s="3">
        <f>TITRES_STAT!B1346</f>
        <v>44266</v>
      </c>
      <c r="B1343" s="6">
        <f>TITRES_STAT!D1346</f>
        <v>45.64</v>
      </c>
      <c r="C1343" s="2">
        <f t="shared" si="120"/>
        <v>46.04418547958376</v>
      </c>
      <c r="D1343" s="2">
        <f t="shared" si="122"/>
        <v>46.060673389616667</v>
      </c>
      <c r="E1343" s="2">
        <f t="shared" si="121"/>
        <v>-1.6487910032907394E-2</v>
      </c>
      <c r="F1343" s="2">
        <f t="shared" si="125"/>
        <v>0.25930248480287249</v>
      </c>
      <c r="G1343" s="2">
        <f t="shared" si="123"/>
        <v>-0.27579039483577988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6">
        <f>TITRES_STAT!D1347</f>
        <v>45.64</v>
      </c>
      <c r="C1344" s="2">
        <f t="shared" si="120"/>
        <v>45.982003098109338</v>
      </c>
      <c r="D1344" s="2">
        <f t="shared" si="122"/>
        <v>46.029512397793212</v>
      </c>
      <c r="E1344" s="2">
        <f t="shared" si="121"/>
        <v>-4.7509299683873962E-2</v>
      </c>
      <c r="F1344" s="2">
        <f t="shared" si="125"/>
        <v>0.19794012790552321</v>
      </c>
      <c r="G1344" s="2">
        <f t="shared" si="123"/>
        <v>-0.24544942758939717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6">
        <f>TITRES_STAT!D1348</f>
        <v>45.64</v>
      </c>
      <c r="C1345" s="2">
        <f t="shared" si="120"/>
        <v>45.92938723686175</v>
      </c>
      <c r="D1345" s="2">
        <f t="shared" si="122"/>
        <v>46.000659627586309</v>
      </c>
      <c r="E1345" s="2">
        <f t="shared" si="121"/>
        <v>-7.1272390724558932E-2</v>
      </c>
      <c r="F1345" s="2">
        <f t="shared" si="125"/>
        <v>0.14409762417950678</v>
      </c>
      <c r="G1345" s="2">
        <f t="shared" si="123"/>
        <v>-0.21537001490406571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6">
        <f>TITRES_STAT!D1349</f>
        <v>45.64</v>
      </c>
      <c r="C1346" s="2">
        <f t="shared" si="120"/>
        <v>45.884866123498405</v>
      </c>
      <c r="D1346" s="2">
        <f t="shared" si="122"/>
        <v>45.973944099616951</v>
      </c>
      <c r="E1346" s="2">
        <f t="shared" si="121"/>
        <v>-8.9077976118545621E-2</v>
      </c>
      <c r="F1346" s="2">
        <f t="shared" si="125"/>
        <v>9.7462504119896307E-2</v>
      </c>
      <c r="G1346" s="2">
        <f t="shared" si="123"/>
        <v>-0.18654048023844194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6">
        <f>TITRES_STAT!D1350</f>
        <v>45.64</v>
      </c>
      <c r="C1347" s="2">
        <f t="shared" si="120"/>
        <v>45.847194412190959</v>
      </c>
      <c r="D1347" s="2">
        <f t="shared" si="122"/>
        <v>45.949207499645325</v>
      </c>
      <c r="E1347" s="2">
        <f t="shared" si="121"/>
        <v>-0.10201308745436677</v>
      </c>
      <c r="F1347" s="2">
        <f t="shared" si="125"/>
        <v>5.7567385805043697E-2</v>
      </c>
      <c r="G1347" s="2">
        <f t="shared" si="123"/>
        <v>-0.15958047325941047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6">
        <f>TITRES_STAT!D1351</f>
        <v>45.64</v>
      </c>
      <c r="C1348" s="2">
        <f t="shared" si="120"/>
        <v>45.815318348776962</v>
      </c>
      <c r="D1348" s="2">
        <f t="shared" si="122"/>
        <v>45.926303240412338</v>
      </c>
      <c r="E1348" s="2">
        <f t="shared" si="121"/>
        <v>-0.1109848916353755</v>
      </c>
      <c r="F1348" s="2">
        <f t="shared" si="125"/>
        <v>2.385693031695986E-2</v>
      </c>
      <c r="G1348" s="2">
        <f t="shared" si="123"/>
        <v>-0.13484182195233535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6">
        <f>TITRES_STAT!D1352</f>
        <v>45.64</v>
      </c>
      <c r="C1349" s="2">
        <f t="shared" si="120"/>
        <v>45.78834629511897</v>
      </c>
      <c r="D1349" s="2">
        <f t="shared" si="122"/>
        <v>45.905095592974391</v>
      </c>
      <c r="E1349" s="2">
        <f t="shared" si="121"/>
        <v>-0.11674929785542076</v>
      </c>
      <c r="F1349" s="2">
        <f t="shared" si="125"/>
        <v>-4.2643153175162644E-3</v>
      </c>
      <c r="G1349" s="2">
        <f t="shared" si="123"/>
        <v>-0.1124849825379045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6">
        <f>TITRES_STAT!D1353</f>
        <v>45.64</v>
      </c>
      <c r="C1350" s="2">
        <f t="shared" si="120"/>
        <v>45.765523788177589</v>
      </c>
      <c r="D1350" s="2">
        <f t="shared" si="122"/>
        <v>45.885458882383695</v>
      </c>
      <c r="E1350" s="2">
        <f t="shared" si="121"/>
        <v>-0.11993509420610593</v>
      </c>
      <c r="F1350" s="2">
        <f t="shared" si="125"/>
        <v>-2.73984710952342E-2</v>
      </c>
      <c r="G1350" s="2">
        <f t="shared" si="123"/>
        <v>-9.2536623110871727E-2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6">
        <f>TITRES_STAT!D1354</f>
        <v>45.64</v>
      </c>
      <c r="C1351" s="2">
        <f t="shared" si="120"/>
        <v>45.746212436150266</v>
      </c>
      <c r="D1351" s="2">
        <f t="shared" si="122"/>
        <v>45.867276742947865</v>
      </c>
      <c r="E1351" s="2">
        <f t="shared" si="121"/>
        <v>-0.12106430679759939</v>
      </c>
      <c r="F1351" s="2">
        <f t="shared" si="125"/>
        <v>-4.6131638235707234E-2</v>
      </c>
      <c r="G1351" s="2">
        <f t="shared" si="123"/>
        <v>-7.4932668561892152E-2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6">
        <f>TITRES_STAT!D1355</f>
        <v>45.64</v>
      </c>
      <c r="C1352" s="2">
        <f t="shared" si="120"/>
        <v>45.729872061357916</v>
      </c>
      <c r="D1352" s="2">
        <f t="shared" si="122"/>
        <v>45.850441428655429</v>
      </c>
      <c r="E1352" s="2">
        <f t="shared" si="121"/>
        <v>-0.120569367297513</v>
      </c>
      <c r="F1352" s="2">
        <f t="shared" si="125"/>
        <v>-6.1019184048068387E-2</v>
      </c>
      <c r="G1352" s="2">
        <f t="shared" si="123"/>
        <v>-5.955018324944461E-2</v>
      </c>
      <c r="H1352" s="2" t="str">
        <f t="shared" si="124"/>
        <v>Hold</v>
      </c>
    </row>
    <row r="1353" spans="1:8" ht="13.5" x14ac:dyDescent="0.25">
      <c r="A1353" s="3">
        <f>TITRES_STAT!B1356</f>
        <v>44280</v>
      </c>
      <c r="B1353" s="6">
        <f>TITRES_STAT!D1356</f>
        <v>45.64</v>
      </c>
      <c r="C1353" s="2">
        <f t="shared" si="120"/>
        <v>45.716045590379778</v>
      </c>
      <c r="D1353" s="2">
        <f t="shared" si="122"/>
        <v>45.834853174680951</v>
      </c>
      <c r="E1353" s="2">
        <f t="shared" si="121"/>
        <v>-0.11880758430117311</v>
      </c>
      <c r="F1353" s="2">
        <f t="shared" si="125"/>
        <v>-7.2576864098689325E-2</v>
      </c>
      <c r="G1353" s="2">
        <f t="shared" si="123"/>
        <v>-4.6230720202483783E-2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6">
        <f>TITRES_STAT!D1357</f>
        <v>45.64</v>
      </c>
      <c r="C1354" s="2">
        <f t="shared" si="120"/>
        <v>45.704346268782892</v>
      </c>
      <c r="D1354" s="2">
        <f t="shared" si="122"/>
        <v>45.820419606186064</v>
      </c>
      <c r="E1354" s="2">
        <f t="shared" si="121"/>
        <v>-0.11607333740317216</v>
      </c>
      <c r="F1354" s="2">
        <f t="shared" si="125"/>
        <v>-8.1276158759585895E-2</v>
      </c>
      <c r="G1354" s="2">
        <f t="shared" si="123"/>
        <v>-3.4797178643586266E-2</v>
      </c>
      <c r="H1354" s="2" t="str">
        <f t="shared" si="124"/>
        <v>Hold</v>
      </c>
    </row>
    <row r="1355" spans="1:8" ht="13.5" x14ac:dyDescent="0.25">
      <c r="A1355" s="3">
        <f>TITRES_STAT!B1358</f>
        <v>44284</v>
      </c>
      <c r="B1355" s="6">
        <f>TITRES_STAT!D1358</f>
        <v>45.64</v>
      </c>
      <c r="C1355" s="2">
        <f t="shared" si="120"/>
        <v>45.694446842816291</v>
      </c>
      <c r="D1355" s="2">
        <f t="shared" si="122"/>
        <v>45.807055190913026</v>
      </c>
      <c r="E1355" s="2">
        <f t="shared" si="121"/>
        <v>-0.11260834809673526</v>
      </c>
      <c r="F1355" s="2">
        <f t="shared" si="125"/>
        <v>-8.7542596627015773E-2</v>
      </c>
      <c r="G1355" s="2">
        <f t="shared" si="123"/>
        <v>-2.5065751469719483E-2</v>
      </c>
      <c r="H1355" s="2" t="str">
        <f t="shared" si="124"/>
        <v>Hold</v>
      </c>
    </row>
    <row r="1356" spans="1:8" ht="13.5" x14ac:dyDescent="0.25">
      <c r="A1356" s="3">
        <f>TITRES_STAT!B1359</f>
        <v>44285</v>
      </c>
      <c r="B1356" s="6">
        <f>TITRES_STAT!D1359</f>
        <v>45.64</v>
      </c>
      <c r="C1356" s="2">
        <f t="shared" si="120"/>
        <v>45.686070405459937</v>
      </c>
      <c r="D1356" s="2">
        <f t="shared" si="122"/>
        <v>45.794680732326874</v>
      </c>
      <c r="E1356" s="2">
        <f t="shared" si="121"/>
        <v>-0.10861032686693761</v>
      </c>
      <c r="F1356" s="2">
        <f t="shared" si="125"/>
        <v>-9.1756142675000152E-2</v>
      </c>
      <c r="G1356" s="2">
        <f t="shared" si="123"/>
        <v>-1.685418419193746E-2</v>
      </c>
      <c r="H1356" s="2" t="str">
        <f t="shared" si="124"/>
        <v>Hold</v>
      </c>
    </row>
    <row r="1357" spans="1:8" ht="13.5" x14ac:dyDescent="0.25">
      <c r="A1357" s="3">
        <f>TITRES_STAT!B1360</f>
        <v>44286</v>
      </c>
      <c r="B1357" s="6">
        <f>TITRES_STAT!D1360</f>
        <v>45.64</v>
      </c>
      <c r="C1357" s="2">
        <f t="shared" si="120"/>
        <v>45.67898265077379</v>
      </c>
      <c r="D1357" s="2">
        <f t="shared" si="122"/>
        <v>45.783222900302661</v>
      </c>
      <c r="E1357" s="2">
        <f t="shared" si="121"/>
        <v>-0.10424024952887123</v>
      </c>
      <c r="F1357" s="2">
        <f t="shared" si="125"/>
        <v>-9.4252964045774379E-2</v>
      </c>
      <c r="G1357" s="2">
        <f t="shared" si="123"/>
        <v>-9.9872854830968527E-3</v>
      </c>
      <c r="H1357" s="2" t="str">
        <f t="shared" si="124"/>
        <v>Hold</v>
      </c>
    </row>
    <row r="1358" spans="1:8" ht="13.5" x14ac:dyDescent="0.25">
      <c r="A1358" s="3">
        <f>TITRES_STAT!B1361</f>
        <v>44287</v>
      </c>
      <c r="B1358" s="6">
        <f>TITRES_STAT!D1361</f>
        <v>45.64</v>
      </c>
      <c r="C1358" s="2">
        <f t="shared" si="120"/>
        <v>45.672985319885512</v>
      </c>
      <c r="D1358" s="2">
        <f t="shared" si="122"/>
        <v>45.772613796576536</v>
      </c>
      <c r="E1358" s="2">
        <f t="shared" si="121"/>
        <v>-9.9628476691023593E-2</v>
      </c>
      <c r="F1358" s="2">
        <f t="shared" si="125"/>
        <v>-9.5328066574824233E-2</v>
      </c>
      <c r="G1358" s="2">
        <f t="shared" si="123"/>
        <v>-4.3004101161993602E-3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6">
        <f>TITRES_STAT!D1362</f>
        <v>45.64</v>
      </c>
      <c r="C1359" s="2">
        <f t="shared" ref="C1359:C1422" si="126">$C$4*B1349+C1358*(1-$C$4)</f>
        <v>45.667910655287741</v>
      </c>
      <c r="D1359" s="2">
        <f t="shared" si="122"/>
        <v>45.762790552385681</v>
      </c>
      <c r="E1359" s="2">
        <f t="shared" si="121"/>
        <v>-9.4879897097939647E-2</v>
      </c>
      <c r="F1359" s="2">
        <f t="shared" si="125"/>
        <v>-9.5238432679447316E-2</v>
      </c>
      <c r="G1359" s="2">
        <f t="shared" si="123"/>
        <v>3.5853558150766851E-4</v>
      </c>
      <c r="H1359" s="2" t="str">
        <f t="shared" si="124"/>
        <v>Sell</v>
      </c>
    </row>
    <row r="1360" spans="1:8" ht="13.5" x14ac:dyDescent="0.25">
      <c r="A1360" s="3">
        <f>TITRES_STAT!B1363</f>
        <v>44291</v>
      </c>
      <c r="B1360" s="6">
        <f>TITRES_STAT!D1363</f>
        <v>45.64</v>
      </c>
      <c r="C1360" s="2">
        <f t="shared" si="126"/>
        <v>45.663616708320397</v>
      </c>
      <c r="D1360" s="2">
        <f t="shared" si="122"/>
        <v>45.753694955912671</v>
      </c>
      <c r="E1360" s="2">
        <f t="shared" si="121"/>
        <v>-9.0078247592273897E-2</v>
      </c>
      <c r="F1360" s="2">
        <f t="shared" si="125"/>
        <v>-9.4206395662012637E-2</v>
      </c>
      <c r="G1360" s="2">
        <f t="shared" si="123"/>
        <v>4.1281480697387407E-3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6">
        <f>TITRES_STAT!D1364</f>
        <v>45.64</v>
      </c>
      <c r="C1361" s="2">
        <f t="shared" si="126"/>
        <v>45.6599833685788</v>
      </c>
      <c r="D1361" s="2">
        <f t="shared" si="122"/>
        <v>45.745273107326547</v>
      </c>
      <c r="E1361" s="2">
        <f t="shared" si="121"/>
        <v>-8.5289738747746924E-2</v>
      </c>
      <c r="F1361" s="2">
        <f t="shared" si="125"/>
        <v>-9.24230642791595E-2</v>
      </c>
      <c r="G1361" s="2">
        <f t="shared" si="123"/>
        <v>7.1333255314125765E-3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6">
        <f>TITRES_STAT!D1365</f>
        <v>45.64</v>
      </c>
      <c r="C1362" s="2">
        <f t="shared" si="126"/>
        <v>45.656909004182062</v>
      </c>
      <c r="D1362" s="2">
        <f t="shared" si="122"/>
        <v>45.737475099376432</v>
      </c>
      <c r="E1362" s="2">
        <f t="shared" si="121"/>
        <v>-8.0566095194370746E-2</v>
      </c>
      <c r="F1362" s="2">
        <f t="shared" si="125"/>
        <v>-9.0051670462201749E-2</v>
      </c>
      <c r="G1362" s="2">
        <f t="shared" si="123"/>
        <v>9.4855752678310035E-3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6">
        <f>TITRES_STAT!D1366</f>
        <v>45.64</v>
      </c>
      <c r="C1363" s="2">
        <f t="shared" si="126"/>
        <v>45.654307618923283</v>
      </c>
      <c r="D1363" s="2">
        <f t="shared" si="122"/>
        <v>45.730254721644847</v>
      </c>
      <c r="E1363" s="2">
        <f t="shared" si="121"/>
        <v>-7.5947102721563908E-2</v>
      </c>
      <c r="F1363" s="2">
        <f t="shared" si="125"/>
        <v>-8.7230756914074184E-2</v>
      </c>
      <c r="G1363" s="2">
        <f t="shared" si="123"/>
        <v>1.1283654192510276E-2</v>
      </c>
      <c r="H1363" s="2" t="str">
        <f t="shared" si="124"/>
        <v>Sell</v>
      </c>
    </row>
    <row r="1364" spans="1:8" ht="13.5" x14ac:dyDescent="0.25">
      <c r="A1364" s="3">
        <f>TITRES_STAT!B1367</f>
        <v>44298</v>
      </c>
      <c r="B1364" s="6">
        <f>TITRES_STAT!D1367</f>
        <v>45.64</v>
      </c>
      <c r="C1364" s="2">
        <f t="shared" si="126"/>
        <v>45.652106446781239</v>
      </c>
      <c r="D1364" s="2">
        <f t="shared" si="122"/>
        <v>45.72356918670819</v>
      </c>
      <c r="E1364" s="2">
        <f t="shared" si="121"/>
        <v>-7.1462739926950292E-2</v>
      </c>
      <c r="F1364" s="2">
        <f t="shared" si="125"/>
        <v>-8.4077153516649419E-2</v>
      </c>
      <c r="G1364" s="2">
        <f t="shared" si="123"/>
        <v>1.2614413589699128E-2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6">
        <f>TITRES_STAT!D1368</f>
        <v>45.64</v>
      </c>
      <c r="C1365" s="2">
        <f t="shared" si="126"/>
        <v>45.6502439165072</v>
      </c>
      <c r="D1365" s="2">
        <f t="shared" si="122"/>
        <v>45.717378876581655</v>
      </c>
      <c r="E1365" s="2">
        <f t="shared" si="121"/>
        <v>-6.7134960074454852E-2</v>
      </c>
      <c r="F1365" s="2">
        <f t="shared" si="125"/>
        <v>-8.0688714828210509E-2</v>
      </c>
      <c r="G1365" s="2">
        <f t="shared" si="123"/>
        <v>1.3553754753755656E-2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6">
        <f>TITRES_STAT!D1369</f>
        <v>45.64</v>
      </c>
      <c r="C1366" s="2">
        <f t="shared" si="126"/>
        <v>45.64866792935225</v>
      </c>
      <c r="D1366" s="2">
        <f t="shared" si="122"/>
        <v>45.711647107945979</v>
      </c>
      <c r="E1366" s="2">
        <f t="shared" si="121"/>
        <v>-6.2979178593728591E-2</v>
      </c>
      <c r="F1366" s="2">
        <f t="shared" si="125"/>
        <v>-7.714680758131412E-2</v>
      </c>
      <c r="G1366" s="2">
        <f t="shared" si="123"/>
        <v>1.4167628987585529E-2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6">
        <f>TITRES_STAT!D1370</f>
        <v>45.64</v>
      </c>
      <c r="C1367" s="2">
        <f t="shared" si="126"/>
        <v>45.647334401759593</v>
      </c>
      <c r="D1367" s="2">
        <f t="shared" si="122"/>
        <v>45.706339914764797</v>
      </c>
      <c r="E1367" s="2">
        <f t="shared" si="121"/>
        <v>-5.9005513005203625E-2</v>
      </c>
      <c r="F1367" s="2">
        <f t="shared" si="125"/>
        <v>-7.3518548666092032E-2</v>
      </c>
      <c r="G1367" s="2">
        <f t="shared" si="123"/>
        <v>1.4513035660888407E-2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6">
        <f>TITRES_STAT!D1371</f>
        <v>45.64</v>
      </c>
      <c r="C1368" s="2">
        <f t="shared" si="126"/>
        <v>45.646206032258121</v>
      </c>
      <c r="D1368" s="2">
        <f t="shared" si="122"/>
        <v>45.701425847004444</v>
      </c>
      <c r="E1368" s="2">
        <f t="shared" si="121"/>
        <v>-5.5219814746322982E-2</v>
      </c>
      <c r="F1368" s="2">
        <f t="shared" si="125"/>
        <v>-6.9858801882138222E-2</v>
      </c>
      <c r="G1368" s="2">
        <f t="shared" si="123"/>
        <v>1.463898713581524E-2</v>
      </c>
      <c r="H1368" s="2" t="str">
        <f t="shared" si="124"/>
        <v>Sell</v>
      </c>
    </row>
    <row r="1369" spans="1:8" ht="13.5" x14ac:dyDescent="0.25">
      <c r="A1369" s="3">
        <f>TITRES_STAT!B1372</f>
        <v>44305</v>
      </c>
      <c r="B1369" s="6">
        <f>TITRES_STAT!D1372</f>
        <v>45.64</v>
      </c>
      <c r="C1369" s="2">
        <f t="shared" si="126"/>
        <v>45.645251258064562</v>
      </c>
      <c r="D1369" s="2">
        <f t="shared" si="122"/>
        <v>45.696875784263376</v>
      </c>
      <c r="E1369" s="2">
        <f t="shared" si="121"/>
        <v>-5.1624526198814635E-2</v>
      </c>
      <c r="F1369" s="2">
        <f t="shared" si="125"/>
        <v>-6.621194674547351E-2</v>
      </c>
      <c r="G1369" s="2">
        <f t="shared" si="123"/>
        <v>1.4587420546658875E-2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6">
        <f>TITRES_STAT!D1373</f>
        <v>45.64</v>
      </c>
      <c r="C1370" s="2">
        <f t="shared" si="126"/>
        <v>45.644443372208478</v>
      </c>
      <c r="D1370" s="2">
        <f t="shared" si="122"/>
        <v>45.692662763206833</v>
      </c>
      <c r="E1370" s="2">
        <f t="shared" si="121"/>
        <v>-4.8219390998355038E-2</v>
      </c>
      <c r="F1370" s="2">
        <f t="shared" si="125"/>
        <v>-6.2613435596049816E-2</v>
      </c>
      <c r="G1370" s="2">
        <f t="shared" si="123"/>
        <v>1.4394044597694777E-2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6">
        <f>TITRES_STAT!D1374</f>
        <v>45.64</v>
      </c>
      <c r="C1371" s="2">
        <f t="shared" si="126"/>
        <v>45.643759776484096</v>
      </c>
      <c r="D1371" s="2">
        <f t="shared" si="122"/>
        <v>45.688761817784105</v>
      </c>
      <c r="E1371" s="2">
        <f t="shared" si="121"/>
        <v>-4.5002041300008955E-2</v>
      </c>
      <c r="F1371" s="2">
        <f t="shared" si="125"/>
        <v>-5.9091156736841649E-2</v>
      </c>
      <c r="G1371" s="2">
        <f t="shared" si="123"/>
        <v>1.4089115436832694E-2</v>
      </c>
      <c r="H1371" s="2" t="str">
        <f t="shared" si="124"/>
        <v>Sell</v>
      </c>
    </row>
    <row r="1372" spans="1:8" ht="13.5" x14ac:dyDescent="0.25">
      <c r="A1372" s="3">
        <f>TITRES_STAT!B1375</f>
        <v>44308</v>
      </c>
      <c r="B1372" s="6">
        <f>TITRES_STAT!D1375</f>
        <v>45.64</v>
      </c>
      <c r="C1372" s="2">
        <f t="shared" si="126"/>
        <v>45.6431813493327</v>
      </c>
      <c r="D1372" s="2">
        <f t="shared" si="122"/>
        <v>45.685149831281578</v>
      </c>
      <c r="E1372" s="2">
        <f t="shared" ref="E1372:E1435" si="127">C1372-D1372</f>
        <v>-4.1968481948877923E-2</v>
      </c>
      <c r="F1372" s="2">
        <f t="shared" si="125"/>
        <v>-5.5666621779248908E-2</v>
      </c>
      <c r="G1372" s="2">
        <f t="shared" si="123"/>
        <v>1.3698139830370985E-2</v>
      </c>
      <c r="H1372" s="2" t="str">
        <f t="shared" si="124"/>
        <v>Sell</v>
      </c>
    </row>
    <row r="1373" spans="1:8" ht="13.5" x14ac:dyDescent="0.25">
      <c r="A1373" s="3">
        <f>TITRES_STAT!B1376</f>
        <v>44309</v>
      </c>
      <c r="B1373" s="6">
        <f>TITRES_STAT!D1376</f>
        <v>45.64</v>
      </c>
      <c r="C1373" s="2">
        <f t="shared" si="126"/>
        <v>45.642691910973824</v>
      </c>
      <c r="D1373" s="2">
        <f t="shared" ref="D1373:D1436" si="128">$D$4*B1373+(1-$D$4)*D1372</f>
        <v>45.681805399334792</v>
      </c>
      <c r="E1373" s="2">
        <f t="shared" si="127"/>
        <v>-3.9113488360968063E-2</v>
      </c>
      <c r="F1373" s="2">
        <f t="shared" si="125"/>
        <v>-5.2355995095592744E-2</v>
      </c>
      <c r="G1373" s="2">
        <f t="shared" si="123"/>
        <v>1.3242506734624682E-2</v>
      </c>
      <c r="H1373" s="2" t="str">
        <f t="shared" si="124"/>
        <v>Sell</v>
      </c>
    </row>
    <row r="1374" spans="1:8" ht="13.5" x14ac:dyDescent="0.25">
      <c r="A1374" s="3">
        <f>TITRES_STAT!B1377</f>
        <v>44312</v>
      </c>
      <c r="B1374" s="6">
        <f>TITRES_STAT!D1377</f>
        <v>45.64</v>
      </c>
      <c r="C1374" s="2">
        <f t="shared" si="126"/>
        <v>45.642277770824002</v>
      </c>
      <c r="D1374" s="2">
        <f t="shared" si="128"/>
        <v>45.678708703087771</v>
      </c>
      <c r="E1374" s="2">
        <f t="shared" si="127"/>
        <v>-3.6430932263769478E-2</v>
      </c>
      <c r="F1374" s="2">
        <f t="shared" si="125"/>
        <v>-4.9170982529228094E-2</v>
      </c>
      <c r="G1374" s="2">
        <f t="shared" si="123"/>
        <v>1.2740050265458616E-2</v>
      </c>
      <c r="H1374" s="2" t="str">
        <f t="shared" si="124"/>
        <v>Sell</v>
      </c>
    </row>
    <row r="1375" spans="1:8" ht="13.5" x14ac:dyDescent="0.25">
      <c r="A1375" s="3">
        <f>TITRES_STAT!B1378</f>
        <v>44313</v>
      </c>
      <c r="B1375" s="6">
        <f>TITRES_STAT!D1378</f>
        <v>45.64</v>
      </c>
      <c r="C1375" s="2">
        <f t="shared" si="126"/>
        <v>45.641927344543383</v>
      </c>
      <c r="D1375" s="2">
        <f t="shared" si="128"/>
        <v>45.675841391747937</v>
      </c>
      <c r="E1375" s="2">
        <f t="shared" si="127"/>
        <v>-3.3914047204554265E-2</v>
      </c>
      <c r="F1375" s="2">
        <f t="shared" si="125"/>
        <v>-4.6119595464293325E-2</v>
      </c>
      <c r="G1375" s="2">
        <f t="shared" si="123"/>
        <v>1.220554825973906E-2</v>
      </c>
      <c r="H1375" s="2" t="str">
        <f t="shared" si="124"/>
        <v>Sell</v>
      </c>
    </row>
    <row r="1376" spans="1:8" ht="13.5" x14ac:dyDescent="0.25">
      <c r="A1376" s="3">
        <f>TITRES_STAT!B1379</f>
        <v>44314</v>
      </c>
      <c r="B1376" s="6">
        <f>TITRES_STAT!D1379</f>
        <v>45.64</v>
      </c>
      <c r="C1376" s="2">
        <f t="shared" si="126"/>
        <v>45.641630829998249</v>
      </c>
      <c r="D1376" s="2">
        <f t="shared" si="128"/>
        <v>45.67318647384068</v>
      </c>
      <c r="E1376" s="2">
        <f t="shared" si="127"/>
        <v>-3.1555643842430925E-2</v>
      </c>
      <c r="F1376" s="2">
        <f t="shared" si="125"/>
        <v>-4.3206805139920847E-2</v>
      </c>
      <c r="G1376" s="2">
        <f t="shared" si="123"/>
        <v>1.1651161297489922E-2</v>
      </c>
      <c r="H1376" s="2" t="str">
        <f t="shared" si="124"/>
        <v>Sell</v>
      </c>
    </row>
    <row r="1377" spans="1:8" ht="13.5" x14ac:dyDescent="0.25">
      <c r="A1377" s="3">
        <f>TITRES_STAT!B1380</f>
        <v>44315</v>
      </c>
      <c r="B1377" s="6">
        <f>TITRES_STAT!D1380</f>
        <v>44.28</v>
      </c>
      <c r="C1377" s="2">
        <f t="shared" si="126"/>
        <v>45.641379933075441</v>
      </c>
      <c r="D1377" s="2">
        <f t="shared" si="128"/>
        <v>45.569987475778412</v>
      </c>
      <c r="E1377" s="2">
        <f t="shared" si="127"/>
        <v>7.1392457297029921E-2</v>
      </c>
      <c r="F1377" s="2">
        <f t="shared" si="125"/>
        <v>-2.0286952652530693E-2</v>
      </c>
      <c r="G1377" s="2">
        <f t="shared" si="123"/>
        <v>9.1679409949560614E-2</v>
      </c>
      <c r="H1377" s="2" t="str">
        <f t="shared" si="124"/>
        <v>Sell</v>
      </c>
    </row>
    <row r="1378" spans="1:8" ht="13.5" x14ac:dyDescent="0.25">
      <c r="A1378" s="3">
        <f>TITRES_STAT!B1381</f>
        <v>44316</v>
      </c>
      <c r="B1378" s="6">
        <f>TITRES_STAT!D1381</f>
        <v>44.28</v>
      </c>
      <c r="C1378" s="2">
        <f t="shared" si="126"/>
        <v>45.641167635679217</v>
      </c>
      <c r="D1378" s="2">
        <f t="shared" si="128"/>
        <v>45.474432847942978</v>
      </c>
      <c r="E1378" s="2">
        <f t="shared" si="127"/>
        <v>0.16673478773623884</v>
      </c>
      <c r="F1378" s="2">
        <f t="shared" si="125"/>
        <v>1.7117395425223215E-2</v>
      </c>
      <c r="G1378" s="2">
        <f t="shared" si="123"/>
        <v>0.14961739231101562</v>
      </c>
      <c r="H1378" s="2" t="str">
        <f t="shared" si="124"/>
        <v>Sell</v>
      </c>
    </row>
    <row r="1379" spans="1:8" ht="13.5" x14ac:dyDescent="0.25">
      <c r="A1379" s="3">
        <f>TITRES_STAT!B1382</f>
        <v>44319</v>
      </c>
      <c r="B1379" s="6">
        <f>TITRES_STAT!D1382</f>
        <v>44.28</v>
      </c>
      <c r="C1379" s="2">
        <f t="shared" si="126"/>
        <v>45.640987999420879</v>
      </c>
      <c r="D1379" s="2">
        <f t="shared" si="128"/>
        <v>45.385956340687947</v>
      </c>
      <c r="E1379" s="2">
        <f t="shared" si="127"/>
        <v>0.25503165873293199</v>
      </c>
      <c r="F1379" s="2">
        <f t="shared" si="125"/>
        <v>6.4700248086764972E-2</v>
      </c>
      <c r="G1379" s="2">
        <f t="shared" si="123"/>
        <v>0.19033141064616702</v>
      </c>
      <c r="H1379" s="2" t="str">
        <f t="shared" si="124"/>
        <v>Sell</v>
      </c>
    </row>
    <row r="1380" spans="1:8" ht="13.5" x14ac:dyDescent="0.25">
      <c r="A1380" s="3">
        <f>TITRES_STAT!B1383</f>
        <v>44320</v>
      </c>
      <c r="B1380" s="6">
        <f>TITRES_STAT!D1383</f>
        <v>44.28</v>
      </c>
      <c r="C1380" s="2">
        <f t="shared" si="126"/>
        <v>45.640835999509974</v>
      </c>
      <c r="D1380" s="2">
        <f t="shared" si="128"/>
        <v>45.304033648785136</v>
      </c>
      <c r="E1380" s="2">
        <f t="shared" si="127"/>
        <v>0.33680235072483811</v>
      </c>
      <c r="F1380" s="2">
        <f t="shared" si="125"/>
        <v>0.11912066861437962</v>
      </c>
      <c r="G1380" s="2">
        <f t="shared" ref="G1380:G1443" si="129">E1380-F1380</f>
        <v>0.21768168211045849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44321</v>
      </c>
      <c r="B1381" s="6">
        <f>TITRES_STAT!D1384</f>
        <v>44.28</v>
      </c>
      <c r="C1381" s="2">
        <f t="shared" si="126"/>
        <v>45.640707384200745</v>
      </c>
      <c r="D1381" s="2">
        <f t="shared" si="128"/>
        <v>45.228179304430682</v>
      </c>
      <c r="E1381" s="2">
        <f t="shared" si="127"/>
        <v>0.41252807977006256</v>
      </c>
      <c r="F1381" s="2">
        <f t="shared" ref="F1381:F1444" si="131">(E1381*(2/(10)))+((1-(2/10))*F1380)</f>
        <v>0.1778021508455162</v>
      </c>
      <c r="G1381" s="2">
        <f t="shared" si="129"/>
        <v>0.23472592892454636</v>
      </c>
      <c r="H1381" s="2" t="str">
        <f t="shared" si="130"/>
        <v>Sell</v>
      </c>
    </row>
    <row r="1382" spans="1:8" ht="13.5" x14ac:dyDescent="0.25">
      <c r="A1382" s="3">
        <f>TITRES_STAT!B1385</f>
        <v>44322</v>
      </c>
      <c r="B1382" s="6">
        <f>TITRES_STAT!D1385</f>
        <v>44.28</v>
      </c>
      <c r="C1382" s="2">
        <f t="shared" si="126"/>
        <v>45.640598555862169</v>
      </c>
      <c r="D1382" s="2">
        <f t="shared" si="128"/>
        <v>45.157943800398783</v>
      </c>
      <c r="E1382" s="2">
        <f t="shared" si="127"/>
        <v>0.48265475546338621</v>
      </c>
      <c r="F1382" s="2">
        <f t="shared" si="131"/>
        <v>0.23877267176909023</v>
      </c>
      <c r="G1382" s="2">
        <f t="shared" si="129"/>
        <v>0.24388208369429598</v>
      </c>
      <c r="H1382" s="2" t="str">
        <f t="shared" si="130"/>
        <v>Sell</v>
      </c>
    </row>
    <row r="1383" spans="1:8" ht="13.5" x14ac:dyDescent="0.25">
      <c r="A1383" s="3">
        <f>TITRES_STAT!B1386</f>
        <v>44323</v>
      </c>
      <c r="B1383" s="6">
        <f>TITRES_STAT!D1386</f>
        <v>44.28</v>
      </c>
      <c r="C1383" s="2">
        <f t="shared" si="126"/>
        <v>45.64050647034491</v>
      </c>
      <c r="D1383" s="2">
        <f t="shared" si="128"/>
        <v>45.092910926295168</v>
      </c>
      <c r="E1383" s="2">
        <f t="shared" si="127"/>
        <v>0.54759554404974153</v>
      </c>
      <c r="F1383" s="2">
        <f t="shared" si="131"/>
        <v>0.30053724622522049</v>
      </c>
      <c r="G1383" s="2">
        <f t="shared" si="129"/>
        <v>0.24705829782452104</v>
      </c>
      <c r="H1383" s="2" t="str">
        <f t="shared" si="130"/>
        <v>Sell</v>
      </c>
    </row>
    <row r="1384" spans="1:8" ht="13.5" x14ac:dyDescent="0.25">
      <c r="A1384" s="3">
        <f>TITRES_STAT!B1387</f>
        <v>44326</v>
      </c>
      <c r="B1384" s="6">
        <f>TITRES_STAT!D1387</f>
        <v>44.28</v>
      </c>
      <c r="C1384" s="2">
        <f t="shared" si="126"/>
        <v>45.640428551830311</v>
      </c>
      <c r="D1384" s="2">
        <f t="shared" si="128"/>
        <v>45.032695302125155</v>
      </c>
      <c r="E1384" s="2">
        <f t="shared" si="127"/>
        <v>0.60773324970515574</v>
      </c>
      <c r="F1384" s="2">
        <f t="shared" si="131"/>
        <v>0.36197644692120756</v>
      </c>
      <c r="G1384" s="2">
        <f t="shared" si="129"/>
        <v>0.24575680278394818</v>
      </c>
      <c r="H1384" s="2" t="str">
        <f t="shared" si="130"/>
        <v>Sell</v>
      </c>
    </row>
    <row r="1385" spans="1:8" ht="13.5" x14ac:dyDescent="0.25">
      <c r="A1385" s="3">
        <f>TITRES_STAT!B1388</f>
        <v>44327</v>
      </c>
      <c r="B1385" s="6">
        <f>TITRES_STAT!D1388</f>
        <v>44.28</v>
      </c>
      <c r="C1385" s="2">
        <f t="shared" si="126"/>
        <v>45.640362620779491</v>
      </c>
      <c r="D1385" s="2">
        <f t="shared" si="128"/>
        <v>44.976940094560334</v>
      </c>
      <c r="E1385" s="2">
        <f t="shared" si="127"/>
        <v>0.66342252621915776</v>
      </c>
      <c r="F1385" s="2">
        <f t="shared" si="131"/>
        <v>0.42226566278079758</v>
      </c>
      <c r="G1385" s="2">
        <f t="shared" si="129"/>
        <v>0.24115686343836018</v>
      </c>
      <c r="H1385" s="2" t="str">
        <f t="shared" si="130"/>
        <v>Sell</v>
      </c>
    </row>
    <row r="1386" spans="1:8" ht="13.5" x14ac:dyDescent="0.25">
      <c r="A1386" s="3">
        <f>TITRES_STAT!B1389</f>
        <v>44333</v>
      </c>
      <c r="B1386" s="6">
        <f>TITRES_STAT!D1389</f>
        <v>44.28</v>
      </c>
      <c r="C1386" s="2">
        <f t="shared" si="126"/>
        <v>45.640306832967262</v>
      </c>
      <c r="D1386" s="2">
        <f t="shared" si="128"/>
        <v>44.92531490237068</v>
      </c>
      <c r="E1386" s="2">
        <f t="shared" si="127"/>
        <v>0.71499193059658239</v>
      </c>
      <c r="F1386" s="2">
        <f t="shared" si="131"/>
        <v>0.48081091634395456</v>
      </c>
      <c r="G1386" s="2">
        <f t="shared" si="129"/>
        <v>0.23418101425262783</v>
      </c>
      <c r="H1386" s="2" t="str">
        <f t="shared" si="130"/>
        <v>Sell</v>
      </c>
    </row>
    <row r="1387" spans="1:8" ht="13.5" x14ac:dyDescent="0.25">
      <c r="A1387" s="3">
        <f>TITRES_STAT!B1390</f>
        <v>44334</v>
      </c>
      <c r="B1387" s="6">
        <f>TITRES_STAT!D1390</f>
        <v>44.28</v>
      </c>
      <c r="C1387" s="2">
        <f t="shared" si="126"/>
        <v>45.431028858664604</v>
      </c>
      <c r="D1387" s="2">
        <f t="shared" si="128"/>
        <v>44.877513798491371</v>
      </c>
      <c r="E1387" s="2">
        <f t="shared" si="127"/>
        <v>0.5535150601732326</v>
      </c>
      <c r="F1387" s="2">
        <f t="shared" si="131"/>
        <v>0.49535174510981017</v>
      </c>
      <c r="G1387" s="2">
        <f t="shared" si="129"/>
        <v>5.8163315063422427E-2</v>
      </c>
      <c r="H1387" s="2" t="str">
        <f t="shared" si="130"/>
        <v>Sell</v>
      </c>
    </row>
    <row r="1388" spans="1:8" ht="13.5" x14ac:dyDescent="0.25">
      <c r="A1388" s="3">
        <f>TITRES_STAT!B1391</f>
        <v>44335</v>
      </c>
      <c r="B1388" s="6">
        <f>TITRES_STAT!D1391</f>
        <v>44.28</v>
      </c>
      <c r="C1388" s="2">
        <f t="shared" si="126"/>
        <v>45.253947495793128</v>
      </c>
      <c r="D1388" s="2">
        <f t="shared" si="128"/>
        <v>44.833253517121641</v>
      </c>
      <c r="E1388" s="2">
        <f t="shared" si="127"/>
        <v>0.42069397867148695</v>
      </c>
      <c r="F1388" s="2">
        <f t="shared" si="131"/>
        <v>0.48042019182214557</v>
      </c>
      <c r="G1388" s="2">
        <f t="shared" si="129"/>
        <v>-5.9726213150658625E-2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6">
        <f>TITRES_STAT!D1392</f>
        <v>44.28</v>
      </c>
      <c r="C1389" s="2">
        <f t="shared" si="126"/>
        <v>45.104109419517258</v>
      </c>
      <c r="D1389" s="2">
        <f t="shared" si="128"/>
        <v>44.792271775112631</v>
      </c>
      <c r="E1389" s="2">
        <f t="shared" si="127"/>
        <v>0.31183764440462625</v>
      </c>
      <c r="F1389" s="2">
        <f t="shared" si="131"/>
        <v>0.44670368233864177</v>
      </c>
      <c r="G1389" s="2">
        <f t="shared" si="129"/>
        <v>-0.13486603793401553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6">
        <f>TITRES_STAT!D1393</f>
        <v>42.29</v>
      </c>
      <c r="C1390" s="2">
        <f t="shared" si="126"/>
        <v>44.977323354976136</v>
      </c>
      <c r="D1390" s="2">
        <f t="shared" si="128"/>
        <v>44.606918310289473</v>
      </c>
      <c r="E1390" s="2">
        <f t="shared" si="127"/>
        <v>0.37040504468666313</v>
      </c>
      <c r="F1390" s="2">
        <f t="shared" si="131"/>
        <v>0.43144395480824604</v>
      </c>
      <c r="G1390" s="2">
        <f t="shared" si="129"/>
        <v>-6.1038910121582912E-2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6">
        <f>TITRES_STAT!D1394</f>
        <v>42.29</v>
      </c>
      <c r="C1391" s="2">
        <f t="shared" si="126"/>
        <v>44.87004283882596</v>
      </c>
      <c r="D1391" s="2">
        <f t="shared" si="128"/>
        <v>44.435294731749515</v>
      </c>
      <c r="E1391" s="2">
        <f t="shared" si="127"/>
        <v>0.43474810707644451</v>
      </c>
      <c r="F1391" s="2">
        <f t="shared" si="131"/>
        <v>0.43210478526188573</v>
      </c>
      <c r="G1391" s="2">
        <f t="shared" si="129"/>
        <v>2.6433218145587856E-3</v>
      </c>
      <c r="H1391" s="2" t="str">
        <f t="shared" si="130"/>
        <v>Sell</v>
      </c>
    </row>
    <row r="1392" spans="1:8" ht="13.5" x14ac:dyDescent="0.25">
      <c r="A1392" s="3">
        <f>TITRES_STAT!B1395</f>
        <v>44341</v>
      </c>
      <c r="B1392" s="6">
        <f>TITRES_STAT!D1395</f>
        <v>42.29</v>
      </c>
      <c r="C1392" s="2">
        <f t="shared" si="126"/>
        <v>44.779267017468115</v>
      </c>
      <c r="D1392" s="2">
        <f t="shared" si="128"/>
        <v>44.276384010879184</v>
      </c>
      <c r="E1392" s="2">
        <f t="shared" si="127"/>
        <v>0.50288300658893093</v>
      </c>
      <c r="F1392" s="2">
        <f t="shared" si="131"/>
        <v>0.44626042952729478</v>
      </c>
      <c r="G1392" s="2">
        <f t="shared" si="129"/>
        <v>5.6622577061636148E-2</v>
      </c>
      <c r="H1392" s="2" t="str">
        <f t="shared" si="130"/>
        <v>Sell</v>
      </c>
    </row>
    <row r="1393" spans="1:8" ht="13.5" x14ac:dyDescent="0.25">
      <c r="A1393" s="3">
        <f>TITRES_STAT!B1396</f>
        <v>44342</v>
      </c>
      <c r="B1393" s="6">
        <f>TITRES_STAT!D1396</f>
        <v>42.29</v>
      </c>
      <c r="C1393" s="2">
        <f t="shared" si="126"/>
        <v>44.702456707088402</v>
      </c>
      <c r="D1393" s="2">
        <f t="shared" si="128"/>
        <v>44.129244454517767</v>
      </c>
      <c r="E1393" s="2">
        <f t="shared" si="127"/>
        <v>0.57321225257063446</v>
      </c>
      <c r="F1393" s="2">
        <f t="shared" si="131"/>
        <v>0.47165079413596278</v>
      </c>
      <c r="G1393" s="2">
        <f t="shared" si="129"/>
        <v>0.10156145843467168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6">
        <f>TITRES_STAT!D1397</f>
        <v>42.29</v>
      </c>
      <c r="C1394" s="2">
        <f t="shared" si="126"/>
        <v>44.637463367536341</v>
      </c>
      <c r="D1394" s="2">
        <f t="shared" si="128"/>
        <v>43.993004124553494</v>
      </c>
      <c r="E1394" s="2">
        <f t="shared" si="127"/>
        <v>0.64445924298284751</v>
      </c>
      <c r="F1394" s="2">
        <f t="shared" si="131"/>
        <v>0.50621248390533979</v>
      </c>
      <c r="G1394" s="2">
        <f t="shared" si="129"/>
        <v>0.13824675907750772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6">
        <f>TITRES_STAT!D1398</f>
        <v>42.29</v>
      </c>
      <c r="C1395" s="2">
        <f t="shared" si="126"/>
        <v>44.582469003299977</v>
      </c>
      <c r="D1395" s="2">
        <f t="shared" si="128"/>
        <v>43.866855670882863</v>
      </c>
      <c r="E1395" s="2">
        <f t="shared" si="127"/>
        <v>0.71561333241711367</v>
      </c>
      <c r="F1395" s="2">
        <f t="shared" si="131"/>
        <v>0.54809265360769455</v>
      </c>
      <c r="G1395" s="2">
        <f t="shared" si="129"/>
        <v>0.16752067880941912</v>
      </c>
      <c r="H1395" s="2" t="str">
        <f t="shared" si="130"/>
        <v>Sell</v>
      </c>
    </row>
    <row r="1396" spans="1:8" ht="13.5" x14ac:dyDescent="0.25">
      <c r="A1396" s="3">
        <f>TITRES_STAT!B1399</f>
        <v>44347</v>
      </c>
      <c r="B1396" s="6">
        <f>TITRES_STAT!D1399</f>
        <v>42.29</v>
      </c>
      <c r="C1396" s="2">
        <f t="shared" si="126"/>
        <v>44.535935310484597</v>
      </c>
      <c r="D1396" s="2">
        <f t="shared" si="128"/>
        <v>43.750051547113763</v>
      </c>
      <c r="E1396" s="2">
        <f t="shared" si="127"/>
        <v>0.78588376337083332</v>
      </c>
      <c r="F1396" s="2">
        <f t="shared" si="131"/>
        <v>0.59565087556032237</v>
      </c>
      <c r="G1396" s="2">
        <f t="shared" si="129"/>
        <v>0.19023288781051095</v>
      </c>
      <c r="H1396" s="2" t="str">
        <f t="shared" si="130"/>
        <v>Sell</v>
      </c>
    </row>
    <row r="1397" spans="1:8" ht="13.5" x14ac:dyDescent="0.25">
      <c r="A1397" s="3">
        <f>TITRES_STAT!B1400</f>
        <v>44348</v>
      </c>
      <c r="B1397" s="6">
        <f>TITRES_STAT!D1400</f>
        <v>42.29</v>
      </c>
      <c r="C1397" s="2">
        <f t="shared" si="126"/>
        <v>44.496560647333119</v>
      </c>
      <c r="D1397" s="2">
        <f t="shared" si="128"/>
        <v>43.64189958066089</v>
      </c>
      <c r="E1397" s="2">
        <f t="shared" si="127"/>
        <v>0.85466106667222874</v>
      </c>
      <c r="F1397" s="2">
        <f t="shared" si="131"/>
        <v>0.64745291378270364</v>
      </c>
      <c r="G1397" s="2">
        <f t="shared" si="129"/>
        <v>0.2072081528895251</v>
      </c>
      <c r="H1397" s="2" t="str">
        <f t="shared" si="130"/>
        <v>Sell</v>
      </c>
    </row>
    <row r="1398" spans="1:8" ht="13.5" x14ac:dyDescent="0.25">
      <c r="A1398" s="3">
        <f>TITRES_STAT!B1401</f>
        <v>44349</v>
      </c>
      <c r="B1398" s="6">
        <f>TITRES_STAT!D1401</f>
        <v>42.29</v>
      </c>
      <c r="C1398" s="2">
        <f t="shared" si="126"/>
        <v>44.463243624666482</v>
      </c>
      <c r="D1398" s="2">
        <f t="shared" si="128"/>
        <v>43.541758870982306</v>
      </c>
      <c r="E1398" s="2">
        <f t="shared" si="127"/>
        <v>0.92148475368417593</v>
      </c>
      <c r="F1398" s="2">
        <f t="shared" si="131"/>
        <v>0.70225928176299812</v>
      </c>
      <c r="G1398" s="2">
        <f t="shared" si="129"/>
        <v>0.21922547192117781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6">
        <f>TITRES_STAT!D1402</f>
        <v>42.29</v>
      </c>
      <c r="C1399" s="2">
        <f t="shared" si="126"/>
        <v>44.435052297794712</v>
      </c>
      <c r="D1399" s="2">
        <f t="shared" si="128"/>
        <v>43.449035991650284</v>
      </c>
      <c r="E1399" s="2">
        <f t="shared" si="127"/>
        <v>0.98601630614442826</v>
      </c>
      <c r="F1399" s="2">
        <f t="shared" si="131"/>
        <v>0.75901068663928417</v>
      </c>
      <c r="G1399" s="2">
        <f t="shared" si="129"/>
        <v>0.22700561950514409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6">
        <f>TITRES_STAT!D1403</f>
        <v>42.29</v>
      </c>
      <c r="C1400" s="2">
        <f t="shared" si="126"/>
        <v>44.105044251980139</v>
      </c>
      <c r="D1400" s="2">
        <f t="shared" si="128"/>
        <v>43.363181473750267</v>
      </c>
      <c r="E1400" s="2">
        <f t="shared" si="127"/>
        <v>0.74186277822987279</v>
      </c>
      <c r="F1400" s="2">
        <f t="shared" si="131"/>
        <v>0.75558110495740194</v>
      </c>
      <c r="G1400" s="2">
        <f t="shared" si="129"/>
        <v>-1.3718326727529151E-2</v>
      </c>
      <c r="H1400" s="2" t="str">
        <f t="shared" si="130"/>
        <v>Hold</v>
      </c>
    </row>
    <row r="1401" spans="1:8" ht="13.5" x14ac:dyDescent="0.25">
      <c r="A1401" s="3">
        <f>TITRES_STAT!B1404</f>
        <v>44354</v>
      </c>
      <c r="B1401" s="6">
        <f>TITRES_STAT!D1404</f>
        <v>42.29</v>
      </c>
      <c r="C1401" s="2">
        <f t="shared" si="126"/>
        <v>43.825806674752421</v>
      </c>
      <c r="D1401" s="2">
        <f t="shared" si="128"/>
        <v>43.283686549768767</v>
      </c>
      <c r="E1401" s="2">
        <f t="shared" si="127"/>
        <v>0.54212012498365425</v>
      </c>
      <c r="F1401" s="2">
        <f t="shared" si="131"/>
        <v>0.71288890896265245</v>
      </c>
      <c r="G1401" s="2">
        <f t="shared" si="129"/>
        <v>-0.1707687839789982</v>
      </c>
      <c r="H1401" s="2" t="str">
        <f t="shared" si="130"/>
        <v>Hold</v>
      </c>
    </row>
    <row r="1402" spans="1:8" ht="13.5" x14ac:dyDescent="0.25">
      <c r="A1402" s="3">
        <f>TITRES_STAT!B1405</f>
        <v>44355</v>
      </c>
      <c r="B1402" s="6">
        <f>TITRES_STAT!D1405</f>
        <v>42.29</v>
      </c>
      <c r="C1402" s="2">
        <f t="shared" si="126"/>
        <v>43.589528724790505</v>
      </c>
      <c r="D1402" s="2">
        <f t="shared" si="128"/>
        <v>43.210080138674783</v>
      </c>
      <c r="E1402" s="2">
        <f t="shared" si="127"/>
        <v>0.3794485861157213</v>
      </c>
      <c r="F1402" s="2">
        <f t="shared" si="131"/>
        <v>0.6462008443932663</v>
      </c>
      <c r="G1402" s="2">
        <f t="shared" si="129"/>
        <v>-0.26675225827754501</v>
      </c>
      <c r="H1402" s="2" t="str">
        <f t="shared" si="130"/>
        <v>Hold</v>
      </c>
    </row>
    <row r="1403" spans="1:8" ht="13.5" x14ac:dyDescent="0.25">
      <c r="A1403" s="3">
        <f>TITRES_STAT!B1406</f>
        <v>44356</v>
      </c>
      <c r="B1403" s="6">
        <f>TITRES_STAT!D1406</f>
        <v>42.29</v>
      </c>
      <c r="C1403" s="2">
        <f t="shared" si="126"/>
        <v>43.389601228668887</v>
      </c>
      <c r="D1403" s="2">
        <f t="shared" si="128"/>
        <v>43.141926054328508</v>
      </c>
      <c r="E1403" s="2">
        <f t="shared" si="127"/>
        <v>0.24767517434037956</v>
      </c>
      <c r="F1403" s="2">
        <f t="shared" si="131"/>
        <v>0.56649571038268898</v>
      </c>
      <c r="G1403" s="2">
        <f t="shared" si="129"/>
        <v>-0.31882053604230942</v>
      </c>
      <c r="H1403" s="2" t="str">
        <f t="shared" si="130"/>
        <v>Hold</v>
      </c>
    </row>
    <row r="1404" spans="1:8" ht="13.5" x14ac:dyDescent="0.25">
      <c r="A1404" s="3">
        <f>TITRES_STAT!B1407</f>
        <v>44357</v>
      </c>
      <c r="B1404" s="6">
        <f>TITRES_STAT!D1407</f>
        <v>42.29</v>
      </c>
      <c r="C1404" s="2">
        <f t="shared" si="126"/>
        <v>43.22043180887367</v>
      </c>
      <c r="D1404" s="2">
        <f t="shared" si="128"/>
        <v>43.078820420674546</v>
      </c>
      <c r="E1404" s="2">
        <f t="shared" si="127"/>
        <v>0.14161138819912367</v>
      </c>
      <c r="F1404" s="2">
        <f t="shared" si="131"/>
        <v>0.48151884594597594</v>
      </c>
      <c r="G1404" s="2">
        <f t="shared" si="129"/>
        <v>-0.33990745774685227</v>
      </c>
      <c r="H1404" s="2" t="str">
        <f t="shared" si="130"/>
        <v>Hold</v>
      </c>
    </row>
    <row r="1405" spans="1:8" ht="13.5" x14ac:dyDescent="0.25">
      <c r="A1405" s="3">
        <f>TITRES_STAT!B1408</f>
        <v>44358</v>
      </c>
      <c r="B1405" s="6">
        <f>TITRES_STAT!D1408</f>
        <v>42.29</v>
      </c>
      <c r="C1405" s="2">
        <f t="shared" si="126"/>
        <v>43.077288453662334</v>
      </c>
      <c r="D1405" s="2">
        <f t="shared" si="128"/>
        <v>43.020389278402362</v>
      </c>
      <c r="E1405" s="2">
        <f t="shared" si="127"/>
        <v>5.6899175259971457E-2</v>
      </c>
      <c r="F1405" s="2">
        <f t="shared" si="131"/>
        <v>0.3965949118087751</v>
      </c>
      <c r="G1405" s="2">
        <f t="shared" si="129"/>
        <v>-0.33969573654880364</v>
      </c>
      <c r="H1405" s="2" t="str">
        <f t="shared" si="130"/>
        <v>Hold</v>
      </c>
    </row>
    <row r="1406" spans="1:8" ht="13.5" x14ac:dyDescent="0.25">
      <c r="A1406" s="3">
        <f>TITRES_STAT!B1409</f>
        <v>44361</v>
      </c>
      <c r="B1406" s="6">
        <f>TITRES_STAT!D1409</f>
        <v>42.29</v>
      </c>
      <c r="C1406" s="2">
        <f t="shared" si="126"/>
        <v>42.956167153098896</v>
      </c>
      <c r="D1406" s="2">
        <f t="shared" si="128"/>
        <v>42.966286368891076</v>
      </c>
      <c r="E1406" s="2">
        <f t="shared" si="127"/>
        <v>-1.0119215792180114E-2</v>
      </c>
      <c r="F1406" s="2">
        <f t="shared" si="131"/>
        <v>0.31525208628858409</v>
      </c>
      <c r="G1406" s="2">
        <f t="shared" si="129"/>
        <v>-0.3253713020807642</v>
      </c>
      <c r="H1406" s="2" t="str">
        <f t="shared" si="130"/>
        <v>Hold</v>
      </c>
    </row>
    <row r="1407" spans="1:8" ht="13.5" x14ac:dyDescent="0.25">
      <c r="A1407" s="3">
        <f>TITRES_STAT!B1410</f>
        <v>44362</v>
      </c>
      <c r="B1407" s="6">
        <f>TITRES_STAT!D1410</f>
        <v>42.29</v>
      </c>
      <c r="C1407" s="2">
        <f t="shared" si="126"/>
        <v>42.853679898775987</v>
      </c>
      <c r="D1407" s="2">
        <f t="shared" si="128"/>
        <v>42.916191082306554</v>
      </c>
      <c r="E1407" s="2">
        <f t="shared" si="127"/>
        <v>-6.2511183530567394E-2</v>
      </c>
      <c r="F1407" s="2">
        <f t="shared" si="131"/>
        <v>0.2396994323247538</v>
      </c>
      <c r="G1407" s="2">
        <f t="shared" si="129"/>
        <v>-0.30221061585532116</v>
      </c>
      <c r="H1407" s="2" t="str">
        <f t="shared" si="130"/>
        <v>Hold</v>
      </c>
    </row>
    <row r="1408" spans="1:8" ht="13.5" x14ac:dyDescent="0.25">
      <c r="A1408" s="3">
        <f>TITRES_STAT!B1411</f>
        <v>44363</v>
      </c>
      <c r="B1408" s="6">
        <f>TITRES_STAT!D1411</f>
        <v>42.29</v>
      </c>
      <c r="C1408" s="2">
        <f t="shared" si="126"/>
        <v>42.766959914348909</v>
      </c>
      <c r="D1408" s="2">
        <f t="shared" si="128"/>
        <v>42.869806557691255</v>
      </c>
      <c r="E1408" s="2">
        <f t="shared" si="127"/>
        <v>-0.10284664334234606</v>
      </c>
      <c r="F1408" s="2">
        <f t="shared" si="131"/>
        <v>0.17119021719133382</v>
      </c>
      <c r="G1408" s="2">
        <f t="shared" si="129"/>
        <v>-0.27403686053367987</v>
      </c>
      <c r="H1408" s="2" t="str">
        <f t="shared" si="130"/>
        <v>Hold</v>
      </c>
    </row>
    <row r="1409" spans="1:8" ht="13.5" x14ac:dyDescent="0.25">
      <c r="A1409" s="3">
        <f>TITRES_STAT!B1412</f>
        <v>44364</v>
      </c>
      <c r="B1409" s="6">
        <f>TITRES_STAT!D1412</f>
        <v>42.29</v>
      </c>
      <c r="C1409" s="2">
        <f t="shared" si="126"/>
        <v>42.693581465987535</v>
      </c>
      <c r="D1409" s="2">
        <f t="shared" si="128"/>
        <v>42.826857923788204</v>
      </c>
      <c r="E1409" s="2">
        <f t="shared" si="127"/>
        <v>-0.13327645780066888</v>
      </c>
      <c r="F1409" s="2">
        <f t="shared" si="131"/>
        <v>0.11029688219293329</v>
      </c>
      <c r="G1409" s="2">
        <f t="shared" si="129"/>
        <v>-0.24357333999360217</v>
      </c>
      <c r="H1409" s="2" t="str">
        <f t="shared" si="130"/>
        <v>Hold</v>
      </c>
    </row>
    <row r="1410" spans="1:8" ht="13.5" x14ac:dyDescent="0.25">
      <c r="A1410" s="3">
        <f>TITRES_STAT!B1413</f>
        <v>44365</v>
      </c>
      <c r="B1410" s="6">
        <f>TITRES_STAT!D1413</f>
        <v>42.29</v>
      </c>
      <c r="C1410" s="2">
        <f t="shared" si="126"/>
        <v>42.631492009681757</v>
      </c>
      <c r="D1410" s="2">
        <f t="shared" si="128"/>
        <v>42.787090670174265</v>
      </c>
      <c r="E1410" s="2">
        <f t="shared" si="127"/>
        <v>-0.15559866049250815</v>
      </c>
      <c r="F1410" s="2">
        <f t="shared" si="131"/>
        <v>5.7117773655845E-2</v>
      </c>
      <c r="G1410" s="2">
        <f t="shared" si="129"/>
        <v>-0.21271643414835315</v>
      </c>
      <c r="H1410" s="2" t="str">
        <f t="shared" si="130"/>
        <v>Hold</v>
      </c>
    </row>
    <row r="1411" spans="1:8" ht="13.5" x14ac:dyDescent="0.25">
      <c r="A1411" s="3">
        <f>TITRES_STAT!B1414</f>
        <v>44368</v>
      </c>
      <c r="B1411" s="6">
        <f>TITRES_STAT!D1414</f>
        <v>42.29</v>
      </c>
      <c r="C1411" s="2">
        <f t="shared" si="126"/>
        <v>42.578954777423021</v>
      </c>
      <c r="D1411" s="2">
        <f t="shared" si="128"/>
        <v>42.750269139050246</v>
      </c>
      <c r="E1411" s="2">
        <f t="shared" si="127"/>
        <v>-0.1713143616272248</v>
      </c>
      <c r="F1411" s="2">
        <f t="shared" si="131"/>
        <v>1.1431346599231042E-2</v>
      </c>
      <c r="G1411" s="2">
        <f t="shared" si="129"/>
        <v>-0.18274570822645583</v>
      </c>
      <c r="H1411" s="2" t="str">
        <f t="shared" si="130"/>
        <v>Hold</v>
      </c>
    </row>
    <row r="1412" spans="1:8" ht="13.5" x14ac:dyDescent="0.25">
      <c r="A1412" s="3">
        <f>TITRES_STAT!B1415</f>
        <v>44369</v>
      </c>
      <c r="B1412" s="6">
        <f>TITRES_STAT!D1415</f>
        <v>42.29</v>
      </c>
      <c r="C1412" s="2">
        <f t="shared" si="126"/>
        <v>42.534500196281016</v>
      </c>
      <c r="D1412" s="2">
        <f t="shared" si="128"/>
        <v>42.71617512875023</v>
      </c>
      <c r="E1412" s="2">
        <f t="shared" si="127"/>
        <v>-0.18167493246921396</v>
      </c>
      <c r="F1412" s="2">
        <f t="shared" si="131"/>
        <v>-2.7189909214457957E-2</v>
      </c>
      <c r="G1412" s="2">
        <f t="shared" si="129"/>
        <v>-0.15448502325475599</v>
      </c>
      <c r="H1412" s="2" t="str">
        <f t="shared" si="130"/>
        <v>Hold</v>
      </c>
    </row>
    <row r="1413" spans="1:8" ht="13.5" x14ac:dyDescent="0.25">
      <c r="A1413" s="3">
        <f>TITRES_STAT!B1416</f>
        <v>44370</v>
      </c>
      <c r="B1413" s="6">
        <f>TITRES_STAT!D1416</f>
        <v>42.29</v>
      </c>
      <c r="C1413" s="2">
        <f t="shared" si="126"/>
        <v>42.496884781468552</v>
      </c>
      <c r="D1413" s="2">
        <f t="shared" si="128"/>
        <v>42.684606600694657</v>
      </c>
      <c r="E1413" s="2">
        <f t="shared" si="127"/>
        <v>-0.18772181922610542</v>
      </c>
      <c r="F1413" s="2">
        <f t="shared" si="131"/>
        <v>-5.929629121678745E-2</v>
      </c>
      <c r="G1413" s="2">
        <f t="shared" si="129"/>
        <v>-0.12842552800931797</v>
      </c>
      <c r="H1413" s="2" t="str">
        <f t="shared" si="130"/>
        <v>Hold</v>
      </c>
    </row>
    <row r="1414" spans="1:8" ht="13.5" x14ac:dyDescent="0.25">
      <c r="A1414" s="3">
        <f>TITRES_STAT!B1417</f>
        <v>44371</v>
      </c>
      <c r="B1414" s="6">
        <f>TITRES_STAT!D1417</f>
        <v>42.29</v>
      </c>
      <c r="C1414" s="2">
        <f t="shared" si="126"/>
        <v>42.46505635355031</v>
      </c>
      <c r="D1414" s="2">
        <f t="shared" si="128"/>
        <v>42.655376482124687</v>
      </c>
      <c r="E1414" s="2">
        <f t="shared" si="127"/>
        <v>-0.19032012857437763</v>
      </c>
      <c r="F1414" s="2">
        <f t="shared" si="131"/>
        <v>-8.5501058688305487E-2</v>
      </c>
      <c r="G1414" s="2">
        <f t="shared" si="129"/>
        <v>-0.10481906988607215</v>
      </c>
      <c r="H1414" s="2" t="str">
        <f t="shared" si="130"/>
        <v>Hold</v>
      </c>
    </row>
    <row r="1415" spans="1:8" ht="13.5" x14ac:dyDescent="0.25">
      <c r="A1415" s="3">
        <f>TITRES_STAT!B1418</f>
        <v>44372</v>
      </c>
      <c r="B1415" s="6">
        <f>TITRES_STAT!D1418</f>
        <v>42.29</v>
      </c>
      <c r="C1415" s="2">
        <f t="shared" si="126"/>
        <v>42.438124606850259</v>
      </c>
      <c r="D1415" s="2">
        <f t="shared" si="128"/>
        <v>42.628311557522863</v>
      </c>
      <c r="E1415" s="2">
        <f t="shared" si="127"/>
        <v>-0.19018695067260438</v>
      </c>
      <c r="F1415" s="2">
        <f t="shared" si="131"/>
        <v>-0.10643823708516528</v>
      </c>
      <c r="G1415" s="2">
        <f t="shared" si="129"/>
        <v>-8.37487135874391E-2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6">
        <f>TITRES_STAT!D1419</f>
        <v>42.29</v>
      </c>
      <c r="C1416" s="2">
        <f t="shared" si="126"/>
        <v>42.415336205796372</v>
      </c>
      <c r="D1416" s="2">
        <f t="shared" si="128"/>
        <v>42.6032514421508</v>
      </c>
      <c r="E1416" s="2">
        <f t="shared" si="127"/>
        <v>-0.18791523635442786</v>
      </c>
      <c r="F1416" s="2">
        <f t="shared" si="131"/>
        <v>-0.1227336369390178</v>
      </c>
      <c r="G1416" s="2">
        <f t="shared" si="129"/>
        <v>-6.518159941541006E-2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6">
        <f>TITRES_STAT!D1420</f>
        <v>42.29</v>
      </c>
      <c r="C1417" s="2">
        <f t="shared" si="126"/>
        <v>42.396053712596924</v>
      </c>
      <c r="D1417" s="2">
        <f t="shared" si="128"/>
        <v>42.580047631621113</v>
      </c>
      <c r="E1417" s="2">
        <f t="shared" si="127"/>
        <v>-0.18399391902418927</v>
      </c>
      <c r="F1417" s="2">
        <f t="shared" si="131"/>
        <v>-0.13498569335605209</v>
      </c>
      <c r="G1417" s="2">
        <f t="shared" si="129"/>
        <v>-4.9008225668137173E-2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6">
        <f>TITRES_STAT!D1421</f>
        <v>42.29</v>
      </c>
      <c r="C1418" s="2">
        <f t="shared" si="126"/>
        <v>42.37973775681278</v>
      </c>
      <c r="D1418" s="2">
        <f t="shared" si="128"/>
        <v>42.558562621871403</v>
      </c>
      <c r="E1418" s="2">
        <f t="shared" si="127"/>
        <v>-0.17882486505862261</v>
      </c>
      <c r="F1418" s="2">
        <f t="shared" si="131"/>
        <v>-0.14375352769656621</v>
      </c>
      <c r="G1418" s="2">
        <f t="shared" si="129"/>
        <v>-3.5071337362056393E-2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6">
        <f>TITRES_STAT!D1422</f>
        <v>42.29</v>
      </c>
      <c r="C1419" s="2">
        <f t="shared" si="126"/>
        <v>42.365931948072351</v>
      </c>
      <c r="D1419" s="2">
        <f t="shared" si="128"/>
        <v>42.538669094325378</v>
      </c>
      <c r="E1419" s="2">
        <f t="shared" si="127"/>
        <v>-0.17273714625302716</v>
      </c>
      <c r="F1419" s="2">
        <f t="shared" si="131"/>
        <v>-0.14955025140785841</v>
      </c>
      <c r="G1419" s="2">
        <f t="shared" si="129"/>
        <v>-2.3186894845168754E-2</v>
      </c>
      <c r="H1419" s="2" t="str">
        <f t="shared" si="130"/>
        <v>Hold</v>
      </c>
    </row>
    <row r="1420" spans="1:8" ht="13.5" x14ac:dyDescent="0.25">
      <c r="A1420" s="3">
        <f>TITRES_STAT!B1423</f>
        <v>44379</v>
      </c>
      <c r="B1420" s="6">
        <f>TITRES_STAT!D1423</f>
        <v>42.29</v>
      </c>
      <c r="C1420" s="2">
        <f t="shared" si="126"/>
        <v>42.354250109907369</v>
      </c>
      <c r="D1420" s="2">
        <f t="shared" si="128"/>
        <v>42.520249161412387</v>
      </c>
      <c r="E1420" s="2">
        <f t="shared" si="127"/>
        <v>-0.16599905150501826</v>
      </c>
      <c r="F1420" s="2">
        <f t="shared" si="131"/>
        <v>-0.1528400114272904</v>
      </c>
      <c r="G1420" s="2">
        <f t="shared" si="129"/>
        <v>-1.3159040077727863E-2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6">
        <f>TITRES_STAT!D1424</f>
        <v>42.29</v>
      </c>
      <c r="C1421" s="2">
        <f t="shared" si="126"/>
        <v>42.344365477613927</v>
      </c>
      <c r="D1421" s="2">
        <f t="shared" si="128"/>
        <v>42.503193667974436</v>
      </c>
      <c r="E1421" s="2">
        <f t="shared" si="127"/>
        <v>-0.15882819036050932</v>
      </c>
      <c r="F1421" s="2">
        <f t="shared" si="131"/>
        <v>-0.1540376472139342</v>
      </c>
      <c r="G1421" s="2">
        <f t="shared" si="129"/>
        <v>-4.7905431465751214E-3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6">
        <f>TITRES_STAT!D1425</f>
        <v>42.29</v>
      </c>
      <c r="C1422" s="2">
        <f t="shared" si="126"/>
        <v>42.336001557981014</v>
      </c>
      <c r="D1422" s="2">
        <f t="shared" si="128"/>
        <v>42.487401544420777</v>
      </c>
      <c r="E1422" s="2">
        <f t="shared" si="127"/>
        <v>-0.15139998643976327</v>
      </c>
      <c r="F1422" s="2">
        <f t="shared" si="131"/>
        <v>-0.15351011505910003</v>
      </c>
      <c r="G1422" s="2">
        <f t="shared" si="129"/>
        <v>2.1101286193367652E-3</v>
      </c>
      <c r="H1422" s="2" t="str">
        <f t="shared" si="130"/>
        <v>Sell</v>
      </c>
    </row>
    <row r="1423" spans="1:8" ht="13.5" x14ac:dyDescent="0.25">
      <c r="A1423" s="3">
        <f>TITRES_STAT!B1426</f>
        <v>44384</v>
      </c>
      <c r="B1423" s="6">
        <f>TITRES_STAT!D1426</f>
        <v>42.29</v>
      </c>
      <c r="C1423" s="2">
        <f t="shared" ref="C1423:C1486" si="132">$C$4*B1413+C1422*(1-$C$4)</f>
        <v>42.328924395214699</v>
      </c>
      <c r="D1423" s="2">
        <f t="shared" si="128"/>
        <v>42.472779207797018</v>
      </c>
      <c r="E1423" s="2">
        <f t="shared" si="127"/>
        <v>-0.14385481258231891</v>
      </c>
      <c r="F1423" s="2">
        <f t="shared" si="131"/>
        <v>-0.15157905456374382</v>
      </c>
      <c r="G1423" s="2">
        <f t="shared" si="129"/>
        <v>7.7242419814249064E-3</v>
      </c>
      <c r="H1423" s="2" t="str">
        <f t="shared" si="130"/>
        <v>Sell</v>
      </c>
    </row>
    <row r="1424" spans="1:8" ht="13.5" x14ac:dyDescent="0.25">
      <c r="A1424" s="3">
        <f>TITRES_STAT!B1427</f>
        <v>44385</v>
      </c>
      <c r="B1424" s="6">
        <f>TITRES_STAT!D1427</f>
        <v>42.29</v>
      </c>
      <c r="C1424" s="2">
        <f t="shared" si="132"/>
        <v>42.322936026720129</v>
      </c>
      <c r="D1424" s="2">
        <f t="shared" si="128"/>
        <v>42.459240007219464</v>
      </c>
      <c r="E1424" s="2">
        <f t="shared" si="127"/>
        <v>-0.1363039804993349</v>
      </c>
      <c r="F1424" s="2">
        <f t="shared" si="131"/>
        <v>-0.14852403975086204</v>
      </c>
      <c r="G1424" s="2">
        <f t="shared" si="129"/>
        <v>1.2220059251527138E-2</v>
      </c>
      <c r="H1424" s="2" t="str">
        <f t="shared" si="130"/>
        <v>Sell</v>
      </c>
    </row>
    <row r="1425" spans="1:8" ht="13.5" x14ac:dyDescent="0.25">
      <c r="A1425" s="3">
        <f>TITRES_STAT!B1428</f>
        <v>44386</v>
      </c>
      <c r="B1425" s="6">
        <f>TITRES_STAT!D1428</f>
        <v>42.29</v>
      </c>
      <c r="C1425" s="2">
        <f t="shared" si="132"/>
        <v>42.317868945686257</v>
      </c>
      <c r="D1425" s="2">
        <f t="shared" si="128"/>
        <v>42.446703710388391</v>
      </c>
      <c r="E1425" s="2">
        <f t="shared" si="127"/>
        <v>-0.12883476470213395</v>
      </c>
      <c r="F1425" s="2">
        <f t="shared" si="131"/>
        <v>-0.14458618474111642</v>
      </c>
      <c r="G1425" s="2">
        <f t="shared" si="129"/>
        <v>1.5751420038982472E-2</v>
      </c>
      <c r="H1425" s="2" t="str">
        <f t="shared" si="130"/>
        <v>Sell</v>
      </c>
    </row>
    <row r="1426" spans="1:8" ht="13.5" x14ac:dyDescent="0.25">
      <c r="A1426" s="3">
        <f>TITRES_STAT!B1429</f>
        <v>44389</v>
      </c>
      <c r="B1426" s="6">
        <f>TITRES_STAT!D1429</f>
        <v>42.29</v>
      </c>
      <c r="C1426" s="2">
        <f t="shared" si="132"/>
        <v>42.313581415580678</v>
      </c>
      <c r="D1426" s="2">
        <f t="shared" si="128"/>
        <v>42.435096028137401</v>
      </c>
      <c r="E1426" s="2">
        <f t="shared" si="127"/>
        <v>-0.12151461255672302</v>
      </c>
      <c r="F1426" s="2">
        <f t="shared" si="131"/>
        <v>-0.13997187030423774</v>
      </c>
      <c r="G1426" s="2">
        <f t="shared" si="129"/>
        <v>1.8457257747514721E-2</v>
      </c>
      <c r="H1426" s="2" t="str">
        <f t="shared" si="130"/>
        <v>Sell</v>
      </c>
    </row>
    <row r="1427" spans="1:8" ht="13.5" x14ac:dyDescent="0.25">
      <c r="A1427" s="3">
        <f>TITRES_STAT!B1430</f>
        <v>44390</v>
      </c>
      <c r="B1427" s="6">
        <f>TITRES_STAT!D1430</f>
        <v>42.29</v>
      </c>
      <c r="C1427" s="2">
        <f t="shared" si="132"/>
        <v>42.309953505491343</v>
      </c>
      <c r="D1427" s="2">
        <f t="shared" si="128"/>
        <v>42.424348174201299</v>
      </c>
      <c r="E1427" s="2">
        <f t="shared" si="127"/>
        <v>-0.11439466870995574</v>
      </c>
      <c r="F1427" s="2">
        <f t="shared" si="131"/>
        <v>-0.13485642998538136</v>
      </c>
      <c r="G1427" s="2">
        <f t="shared" si="129"/>
        <v>2.0461761275425622E-2</v>
      </c>
      <c r="H1427" s="2" t="str">
        <f t="shared" si="130"/>
        <v>Sell</v>
      </c>
    </row>
    <row r="1428" spans="1:8" ht="13.5" x14ac:dyDescent="0.25">
      <c r="A1428" s="3">
        <f>TITRES_STAT!B1431</f>
        <v>44391</v>
      </c>
      <c r="B1428" s="6">
        <f>TITRES_STAT!D1431</f>
        <v>42.29</v>
      </c>
      <c r="C1428" s="2">
        <f t="shared" si="132"/>
        <v>42.306883735415745</v>
      </c>
      <c r="D1428" s="2">
        <f t="shared" si="128"/>
        <v>42.414396457593796</v>
      </c>
      <c r="E1428" s="2">
        <f t="shared" si="127"/>
        <v>-0.10751272217805052</v>
      </c>
      <c r="F1428" s="2">
        <f t="shared" si="131"/>
        <v>-0.12938768842391521</v>
      </c>
      <c r="G1428" s="2">
        <f t="shared" si="129"/>
        <v>2.1874966245864685E-2</v>
      </c>
      <c r="H1428" s="2" t="str">
        <f t="shared" si="130"/>
        <v>Sell</v>
      </c>
    </row>
    <row r="1429" spans="1:8" ht="13.5" x14ac:dyDescent="0.25">
      <c r="A1429" s="3">
        <f>TITRES_STAT!B1432</f>
        <v>44392</v>
      </c>
      <c r="B1429" s="6">
        <f>TITRES_STAT!D1432</f>
        <v>42.29</v>
      </c>
      <c r="C1429" s="2">
        <f t="shared" si="132"/>
        <v>42.304286237659475</v>
      </c>
      <c r="D1429" s="2">
        <f t="shared" si="128"/>
        <v>42.40518190517944</v>
      </c>
      <c r="E1429" s="2">
        <f t="shared" si="127"/>
        <v>-0.10089566751996415</v>
      </c>
      <c r="F1429" s="2">
        <f t="shared" si="131"/>
        <v>-0.123689284243125</v>
      </c>
      <c r="G1429" s="2">
        <f t="shared" si="129"/>
        <v>2.2793616723160853E-2</v>
      </c>
      <c r="H1429" s="2" t="str">
        <f t="shared" si="130"/>
        <v>Sell</v>
      </c>
    </row>
    <row r="1430" spans="1:8" ht="13.5" x14ac:dyDescent="0.25">
      <c r="A1430" s="3">
        <f>TITRES_STAT!B1433</f>
        <v>44393</v>
      </c>
      <c r="B1430" s="6">
        <f>TITRES_STAT!D1433</f>
        <v>42.29</v>
      </c>
      <c r="C1430" s="2">
        <f t="shared" si="132"/>
        <v>42.302088354942633</v>
      </c>
      <c r="D1430" s="2">
        <f t="shared" si="128"/>
        <v>42.396649912203188</v>
      </c>
      <c r="E1430" s="2">
        <f t="shared" si="127"/>
        <v>-9.4561557260554707E-2</v>
      </c>
      <c r="F1430" s="2">
        <f t="shared" si="131"/>
        <v>-0.11786373884661096</v>
      </c>
      <c r="G1430" s="2">
        <f t="shared" si="129"/>
        <v>2.330218158605625E-2</v>
      </c>
      <c r="H1430" s="2" t="str">
        <f t="shared" si="130"/>
        <v>Sell</v>
      </c>
    </row>
    <row r="1431" spans="1:8" ht="13.5" x14ac:dyDescent="0.25">
      <c r="A1431" s="3">
        <f>TITRES_STAT!B1434</f>
        <v>44396</v>
      </c>
      <c r="B1431" s="6">
        <f>TITRES_STAT!D1434</f>
        <v>42.29</v>
      </c>
      <c r="C1431" s="2">
        <f t="shared" si="132"/>
        <v>42.300228608028377</v>
      </c>
      <c r="D1431" s="2">
        <f t="shared" si="128"/>
        <v>42.388749918706658</v>
      </c>
      <c r="E1431" s="2">
        <f t="shared" si="127"/>
        <v>-8.8521310678281395E-2</v>
      </c>
      <c r="F1431" s="2">
        <f t="shared" si="131"/>
        <v>-0.11199525321294505</v>
      </c>
      <c r="G1431" s="2">
        <f t="shared" si="129"/>
        <v>2.3473942534663658E-2</v>
      </c>
      <c r="H1431" s="2" t="str">
        <f t="shared" si="130"/>
        <v>Sell</v>
      </c>
    </row>
    <row r="1432" spans="1:8" ht="13.5" x14ac:dyDescent="0.25">
      <c r="A1432" s="3">
        <f>TITRES_STAT!B1435</f>
        <v>44399</v>
      </c>
      <c r="B1432" s="6">
        <f>TITRES_STAT!D1435</f>
        <v>42.29</v>
      </c>
      <c r="C1432" s="2">
        <f t="shared" si="132"/>
        <v>42.298654976024011</v>
      </c>
      <c r="D1432" s="2">
        <f t="shared" si="128"/>
        <v>42.381435109913575</v>
      </c>
      <c r="E1432" s="2">
        <f t="shared" si="127"/>
        <v>-8.2780133889563956E-2</v>
      </c>
      <c r="F1432" s="2">
        <f t="shared" si="131"/>
        <v>-0.10615222934826885</v>
      </c>
      <c r="G1432" s="2">
        <f t="shared" si="129"/>
        <v>2.3372095458704889E-2</v>
      </c>
      <c r="H1432" s="2" t="str">
        <f t="shared" si="130"/>
        <v>Sell</v>
      </c>
    </row>
    <row r="1433" spans="1:8" ht="13.5" x14ac:dyDescent="0.25">
      <c r="A1433" s="3">
        <f>TITRES_STAT!B1436</f>
        <v>44400</v>
      </c>
      <c r="B1433" s="6">
        <f>TITRES_STAT!D1436</f>
        <v>42.29</v>
      </c>
      <c r="C1433" s="2">
        <f t="shared" si="132"/>
        <v>42.297323441251081</v>
      </c>
      <c r="D1433" s="2">
        <f t="shared" si="128"/>
        <v>42.374662138808866</v>
      </c>
      <c r="E1433" s="2">
        <f t="shared" si="127"/>
        <v>-7.7338697557784997E-2</v>
      </c>
      <c r="F1433" s="2">
        <f t="shared" si="131"/>
        <v>-0.10038952299017208</v>
      </c>
      <c r="G1433" s="2">
        <f t="shared" si="129"/>
        <v>2.3050825432387081E-2</v>
      </c>
      <c r="H1433" s="2" t="str">
        <f t="shared" si="130"/>
        <v>Sell</v>
      </c>
    </row>
    <row r="1434" spans="1:8" ht="13.5" x14ac:dyDescent="0.25">
      <c r="A1434" s="3">
        <f>TITRES_STAT!B1437</f>
        <v>44403</v>
      </c>
      <c r="B1434" s="6">
        <f>TITRES_STAT!D1437</f>
        <v>42.29</v>
      </c>
      <c r="C1434" s="2">
        <f t="shared" si="132"/>
        <v>42.296196757981683</v>
      </c>
      <c r="D1434" s="2">
        <f t="shared" si="128"/>
        <v>42.368390869267472</v>
      </c>
      <c r="E1434" s="2">
        <f t="shared" si="127"/>
        <v>-7.219411128578912E-2</v>
      </c>
      <c r="F1434" s="2">
        <f t="shared" si="131"/>
        <v>-9.4750440649295498E-2</v>
      </c>
      <c r="G1434" s="2">
        <f t="shared" si="129"/>
        <v>2.2556329363506378E-2</v>
      </c>
      <c r="H1434" s="2" t="str">
        <f t="shared" si="130"/>
        <v>Sell</v>
      </c>
    </row>
    <row r="1435" spans="1:8" ht="13.5" x14ac:dyDescent="0.25">
      <c r="A1435" s="3">
        <f>TITRES_STAT!B1438</f>
        <v>44404</v>
      </c>
      <c r="B1435" s="6">
        <f>TITRES_STAT!D1438</f>
        <v>42.29</v>
      </c>
      <c r="C1435" s="2">
        <f t="shared" si="132"/>
        <v>42.29524341059988</v>
      </c>
      <c r="D1435" s="2">
        <f t="shared" si="128"/>
        <v>42.362584138210622</v>
      </c>
      <c r="E1435" s="2">
        <f t="shared" si="127"/>
        <v>-6.7340727610741169E-2</v>
      </c>
      <c r="F1435" s="2">
        <f t="shared" si="131"/>
        <v>-8.9268498041584626E-2</v>
      </c>
      <c r="G1435" s="2">
        <f t="shared" si="129"/>
        <v>2.1927770430843457E-2</v>
      </c>
      <c r="H1435" s="2" t="str">
        <f t="shared" si="130"/>
        <v>Sell</v>
      </c>
    </row>
    <row r="1436" spans="1:8" ht="13.5" x14ac:dyDescent="0.25">
      <c r="A1436" s="3">
        <f>TITRES_STAT!B1439</f>
        <v>44405</v>
      </c>
      <c r="B1436" s="6">
        <f>TITRES_STAT!D1439</f>
        <v>42.29</v>
      </c>
      <c r="C1436" s="2">
        <f t="shared" si="132"/>
        <v>42.294436732046051</v>
      </c>
      <c r="D1436" s="2">
        <f t="shared" si="128"/>
        <v>42.357207535380205</v>
      </c>
      <c r="E1436" s="2">
        <f t="shared" ref="E1436:E1499" si="133">C1436-D1436</f>
        <v>-6.2770803334153413E-2</v>
      </c>
      <c r="F1436" s="2">
        <f t="shared" si="131"/>
        <v>-8.3968959100098384E-2</v>
      </c>
      <c r="G1436" s="2">
        <f t="shared" si="129"/>
        <v>2.119815576594497E-2</v>
      </c>
      <c r="H1436" s="2" t="str">
        <f t="shared" si="130"/>
        <v>Sell</v>
      </c>
    </row>
    <row r="1437" spans="1:8" ht="13.5" x14ac:dyDescent="0.25">
      <c r="A1437" s="3">
        <f>TITRES_STAT!B1440</f>
        <v>44406</v>
      </c>
      <c r="B1437" s="6">
        <f>TITRES_STAT!D1440</f>
        <v>42.29</v>
      </c>
      <c r="C1437" s="2">
        <f t="shared" si="132"/>
        <v>42.293754157885118</v>
      </c>
      <c r="D1437" s="2">
        <f t="shared" ref="D1437:D1500" si="134">$D$4*B1437+(1-$D$4)*D1436</f>
        <v>42.35222919942612</v>
      </c>
      <c r="E1437" s="2">
        <f t="shared" si="133"/>
        <v>-5.847504154100136E-2</v>
      </c>
      <c r="F1437" s="2">
        <f t="shared" si="131"/>
        <v>-7.8870175588278982E-2</v>
      </c>
      <c r="G1437" s="2">
        <f t="shared" si="129"/>
        <v>2.0395134047277622E-2</v>
      </c>
      <c r="H1437" s="2" t="str">
        <f t="shared" si="130"/>
        <v>Sell</v>
      </c>
    </row>
    <row r="1438" spans="1:8" ht="13.5" x14ac:dyDescent="0.25">
      <c r="A1438" s="3">
        <f>TITRES_STAT!B1441</f>
        <v>44407</v>
      </c>
      <c r="B1438" s="6">
        <f>TITRES_STAT!D1441</f>
        <v>42.29</v>
      </c>
      <c r="C1438" s="2">
        <f t="shared" si="132"/>
        <v>42.293176595133559</v>
      </c>
      <c r="D1438" s="2">
        <f t="shared" si="134"/>
        <v>42.347619629098261</v>
      </c>
      <c r="E1438" s="2">
        <f t="shared" si="133"/>
        <v>-5.4443033964702181E-2</v>
      </c>
      <c r="F1438" s="2">
        <f t="shared" si="131"/>
        <v>-7.3984747263563633E-2</v>
      </c>
      <c r="G1438" s="2">
        <f t="shared" si="129"/>
        <v>1.9541713298861452E-2</v>
      </c>
      <c r="H1438" s="2" t="str">
        <f t="shared" si="130"/>
        <v>Sell</v>
      </c>
    </row>
    <row r="1439" spans="1:8" ht="13.5" x14ac:dyDescent="0.25">
      <c r="A1439" s="3">
        <f>TITRES_STAT!B1442</f>
        <v>44410</v>
      </c>
      <c r="B1439" s="6">
        <f>TITRES_STAT!D1442</f>
        <v>42.29</v>
      </c>
      <c r="C1439" s="2">
        <f t="shared" si="132"/>
        <v>42.292687888189931</v>
      </c>
      <c r="D1439" s="2">
        <f t="shared" si="134"/>
        <v>42.34335150842432</v>
      </c>
      <c r="E1439" s="2">
        <f t="shared" si="133"/>
        <v>-5.0663620234388418E-2</v>
      </c>
      <c r="F1439" s="2">
        <f t="shared" si="131"/>
        <v>-6.9320521857728593E-2</v>
      </c>
      <c r="G1439" s="2">
        <f t="shared" si="129"/>
        <v>1.8656901623340175E-2</v>
      </c>
      <c r="H1439" s="2" t="str">
        <f t="shared" si="130"/>
        <v>Sell</v>
      </c>
    </row>
    <row r="1440" spans="1:8" ht="13.5" x14ac:dyDescent="0.25">
      <c r="A1440" s="3">
        <f>TITRES_STAT!B1443</f>
        <v>44411</v>
      </c>
      <c r="B1440" s="6">
        <f>TITRES_STAT!D1443</f>
        <v>41.03</v>
      </c>
      <c r="C1440" s="2">
        <f t="shared" si="132"/>
        <v>42.292274366929938</v>
      </c>
      <c r="D1440" s="2">
        <f t="shared" si="134"/>
        <v>42.246066211504001</v>
      </c>
      <c r="E1440" s="2">
        <f t="shared" si="133"/>
        <v>4.6208155425937036E-2</v>
      </c>
      <c r="F1440" s="2">
        <f t="shared" si="131"/>
        <v>-4.6214786400995474E-2</v>
      </c>
      <c r="G1440" s="2">
        <f t="shared" si="129"/>
        <v>9.2422941826932503E-2</v>
      </c>
      <c r="H1440" s="2" t="str">
        <f t="shared" si="130"/>
        <v>Sell</v>
      </c>
    </row>
    <row r="1441" spans="1:8" ht="13.5" x14ac:dyDescent="0.25">
      <c r="A1441" s="3">
        <f>TITRES_STAT!B1444</f>
        <v>44412</v>
      </c>
      <c r="B1441" s="6">
        <f>TITRES_STAT!D1444</f>
        <v>41.03</v>
      </c>
      <c r="C1441" s="2">
        <f t="shared" si="132"/>
        <v>42.291924464325326</v>
      </c>
      <c r="D1441" s="2">
        <f t="shared" si="134"/>
        <v>42.155987232874075</v>
      </c>
      <c r="E1441" s="2">
        <f t="shared" si="133"/>
        <v>0.13593723145125125</v>
      </c>
      <c r="F1441" s="2">
        <f t="shared" si="131"/>
        <v>-9.7843828305461261E-3</v>
      </c>
      <c r="G1441" s="2">
        <f t="shared" si="129"/>
        <v>0.14572161428179736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6">
        <f>TITRES_STAT!D1445</f>
        <v>41.03</v>
      </c>
      <c r="C1442" s="2">
        <f t="shared" si="132"/>
        <v>42.291628392890658</v>
      </c>
      <c r="D1442" s="2">
        <f t="shared" si="134"/>
        <v>42.072580771179702</v>
      </c>
      <c r="E1442" s="2">
        <f t="shared" si="133"/>
        <v>0.21904762171095626</v>
      </c>
      <c r="F1442" s="2">
        <f t="shared" si="131"/>
        <v>3.5982018077754356E-2</v>
      </c>
      <c r="G1442" s="2">
        <f t="shared" si="129"/>
        <v>0.1830656036332019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6">
        <f>TITRES_STAT!D1446</f>
        <v>41.03</v>
      </c>
      <c r="C1443" s="2">
        <f t="shared" si="132"/>
        <v>42.291377870907475</v>
      </c>
      <c r="D1443" s="2">
        <f t="shared" si="134"/>
        <v>41.995352565907133</v>
      </c>
      <c r="E1443" s="2">
        <f t="shared" si="133"/>
        <v>0.29602530500034163</v>
      </c>
      <c r="F1443" s="2">
        <f t="shared" si="131"/>
        <v>8.7990675462271822E-2</v>
      </c>
      <c r="G1443" s="2">
        <f t="shared" si="129"/>
        <v>0.20803462953806981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6">
        <f>TITRES_STAT!D1447</f>
        <v>41.03</v>
      </c>
      <c r="C1444" s="2">
        <f t="shared" si="132"/>
        <v>42.291165890767857</v>
      </c>
      <c r="D1444" s="2">
        <f t="shared" si="134"/>
        <v>41.923844968432533</v>
      </c>
      <c r="E1444" s="2">
        <f t="shared" si="133"/>
        <v>0.36732092233532398</v>
      </c>
      <c r="F1444" s="2">
        <f t="shared" si="131"/>
        <v>0.14385672483688228</v>
      </c>
      <c r="G1444" s="2">
        <f t="shared" ref="G1444:G1507" si="135">E1444-F1444</f>
        <v>0.22346419749844171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6">
        <f>TITRES_STAT!D1448</f>
        <v>41.03</v>
      </c>
      <c r="C1445" s="2">
        <f t="shared" si="132"/>
        <v>42.290986522957411</v>
      </c>
      <c r="D1445" s="2">
        <f t="shared" si="134"/>
        <v>41.857634230030122</v>
      </c>
      <c r="E1445" s="2">
        <f t="shared" si="133"/>
        <v>0.43335229292728883</v>
      </c>
      <c r="F1445" s="2">
        <f t="shared" ref="F1445:F1508" si="137">(E1445*(2/(10)))+((1-(2/10))*F1444)</f>
        <v>0.20175583845496359</v>
      </c>
      <c r="G1445" s="2">
        <f t="shared" si="135"/>
        <v>0.23159645447232524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6">
        <f>TITRES_STAT!D1449</f>
        <v>41.03</v>
      </c>
      <c r="C1446" s="2">
        <f t="shared" si="132"/>
        <v>42.290834750194726</v>
      </c>
      <c r="D1446" s="2">
        <f t="shared" si="134"/>
        <v>41.796327990768631</v>
      </c>
      <c r="E1446" s="2">
        <f t="shared" si="133"/>
        <v>0.49450675942609479</v>
      </c>
      <c r="F1446" s="2">
        <f t="shared" si="137"/>
        <v>0.26030602264918984</v>
      </c>
      <c r="G1446" s="2">
        <f t="shared" si="135"/>
        <v>0.23420073677690495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6">
        <f>TITRES_STAT!D1450</f>
        <v>41.03</v>
      </c>
      <c r="C1447" s="2">
        <f t="shared" si="132"/>
        <v>42.29070632708784</v>
      </c>
      <c r="D1447" s="2">
        <f t="shared" si="134"/>
        <v>41.739562954415398</v>
      </c>
      <c r="E1447" s="2">
        <f t="shared" si="133"/>
        <v>0.55114337267244196</v>
      </c>
      <c r="F1447" s="2">
        <f t="shared" si="137"/>
        <v>0.31847349265384028</v>
      </c>
      <c r="G1447" s="2">
        <f t="shared" si="135"/>
        <v>0.23266988001860167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6">
        <f>TITRES_STAT!D1451</f>
        <v>41.03</v>
      </c>
      <c r="C1448" s="2">
        <f t="shared" si="132"/>
        <v>42.290597661382016</v>
      </c>
      <c r="D1448" s="2">
        <f t="shared" si="134"/>
        <v>41.687002735569813</v>
      </c>
      <c r="E1448" s="2">
        <f t="shared" si="133"/>
        <v>0.60359492581220309</v>
      </c>
      <c r="F1448" s="2">
        <f t="shared" si="137"/>
        <v>0.37549777928551287</v>
      </c>
      <c r="G1448" s="2">
        <f t="shared" si="135"/>
        <v>0.22809714652669022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6">
        <f>TITRES_STAT!D1452</f>
        <v>41.03</v>
      </c>
      <c r="C1449" s="2">
        <f t="shared" si="132"/>
        <v>42.290505713477089</v>
      </c>
      <c r="D1449" s="2">
        <f t="shared" si="134"/>
        <v>41.638335866268349</v>
      </c>
      <c r="E1449" s="2">
        <f t="shared" si="133"/>
        <v>0.65216984720873938</v>
      </c>
      <c r="F1449" s="2">
        <f t="shared" si="137"/>
        <v>0.43083219287015817</v>
      </c>
      <c r="G1449" s="2">
        <f t="shared" si="135"/>
        <v>0.22133765433858121</v>
      </c>
      <c r="H1449" s="2" t="str">
        <f t="shared" si="136"/>
        <v>Sell</v>
      </c>
    </row>
    <row r="1450" spans="1:8" ht="13.5" x14ac:dyDescent="0.25">
      <c r="A1450" s="3">
        <f>TITRES_STAT!B1453</f>
        <v>44427</v>
      </c>
      <c r="B1450" s="6">
        <f>TITRES_STAT!D1453</f>
        <v>41.03</v>
      </c>
      <c r="C1450" s="2">
        <f t="shared" si="132"/>
        <v>42.096581757557537</v>
      </c>
      <c r="D1450" s="2">
        <f t="shared" si="134"/>
        <v>41.593273950248474</v>
      </c>
      <c r="E1450" s="2">
        <f t="shared" si="133"/>
        <v>0.50330780730906355</v>
      </c>
      <c r="F1450" s="2">
        <f t="shared" si="137"/>
        <v>0.44532731575793927</v>
      </c>
      <c r="G1450" s="2">
        <f t="shared" si="135"/>
        <v>5.798049155112428E-2</v>
      </c>
      <c r="H1450" s="2" t="str">
        <f t="shared" si="136"/>
        <v>Sell</v>
      </c>
    </row>
    <row r="1451" spans="1:8" ht="13.5" x14ac:dyDescent="0.25">
      <c r="A1451" s="3">
        <f>TITRES_STAT!B1454</f>
        <v>44428</v>
      </c>
      <c r="B1451" s="6">
        <f>TITRES_STAT!D1454</f>
        <v>41.03</v>
      </c>
      <c r="C1451" s="2">
        <f t="shared" si="132"/>
        <v>41.932492256394838</v>
      </c>
      <c r="D1451" s="2">
        <f t="shared" si="134"/>
        <v>41.551549953933772</v>
      </c>
      <c r="E1451" s="2">
        <f t="shared" si="133"/>
        <v>0.3809423024610652</v>
      </c>
      <c r="F1451" s="2">
        <f t="shared" si="137"/>
        <v>0.43245031309856452</v>
      </c>
      <c r="G1451" s="2">
        <f t="shared" si="135"/>
        <v>-5.1508010637499324E-2</v>
      </c>
      <c r="H1451" s="2" t="str">
        <f t="shared" si="136"/>
        <v>Hold</v>
      </c>
    </row>
    <row r="1452" spans="1:8" ht="13.5" x14ac:dyDescent="0.25">
      <c r="A1452" s="3">
        <f>TITRES_STAT!B1455</f>
        <v>44431</v>
      </c>
      <c r="B1452" s="6">
        <f>TITRES_STAT!D1455</f>
        <v>41.03</v>
      </c>
      <c r="C1452" s="2">
        <f t="shared" si="132"/>
        <v>41.793647293872553</v>
      </c>
      <c r="D1452" s="2">
        <f t="shared" si="134"/>
        <v>41.512916624012753</v>
      </c>
      <c r="E1452" s="2">
        <f t="shared" si="133"/>
        <v>0.28073066985979978</v>
      </c>
      <c r="F1452" s="2">
        <f t="shared" si="137"/>
        <v>0.40210638445081159</v>
      </c>
      <c r="G1452" s="2">
        <f t="shared" si="135"/>
        <v>-0.12137571459101182</v>
      </c>
      <c r="H1452" s="2" t="str">
        <f t="shared" si="136"/>
        <v>Hold</v>
      </c>
    </row>
    <row r="1453" spans="1:8" ht="13.5" x14ac:dyDescent="0.25">
      <c r="A1453" s="3">
        <f>TITRES_STAT!B1456</f>
        <v>44432</v>
      </c>
      <c r="B1453" s="6">
        <f>TITRES_STAT!D1456</f>
        <v>41.03</v>
      </c>
      <c r="C1453" s="2">
        <f t="shared" si="132"/>
        <v>41.676163094815237</v>
      </c>
      <c r="D1453" s="2">
        <f t="shared" si="134"/>
        <v>41.477145022234033</v>
      </c>
      <c r="E1453" s="2">
        <f t="shared" si="133"/>
        <v>0.19901807258120385</v>
      </c>
      <c r="F1453" s="2">
        <f t="shared" si="137"/>
        <v>0.36148872207689003</v>
      </c>
      <c r="G1453" s="2">
        <f t="shared" si="135"/>
        <v>-0.16247064949568618</v>
      </c>
      <c r="H1453" s="2" t="str">
        <f t="shared" si="136"/>
        <v>Hold</v>
      </c>
    </row>
    <row r="1454" spans="1:8" ht="13.5" x14ac:dyDescent="0.25">
      <c r="A1454" s="3">
        <f>TITRES_STAT!B1457</f>
        <v>44433</v>
      </c>
      <c r="B1454" s="6">
        <f>TITRES_STAT!D1457</f>
        <v>41.03</v>
      </c>
      <c r="C1454" s="2">
        <f t="shared" si="132"/>
        <v>41.576753387920583</v>
      </c>
      <c r="D1454" s="2">
        <f t="shared" si="134"/>
        <v>41.444023168735221</v>
      </c>
      <c r="E1454" s="2">
        <f t="shared" si="133"/>
        <v>0.13273021918536188</v>
      </c>
      <c r="F1454" s="2">
        <f t="shared" si="137"/>
        <v>0.3157370214985844</v>
      </c>
      <c r="G1454" s="2">
        <f t="shared" si="135"/>
        <v>-0.18300680231322253</v>
      </c>
      <c r="H1454" s="2" t="str">
        <f t="shared" si="136"/>
        <v>Hold</v>
      </c>
    </row>
    <row r="1455" spans="1:8" ht="13.5" x14ac:dyDescent="0.25">
      <c r="A1455" s="3">
        <f>TITRES_STAT!B1458</f>
        <v>44434</v>
      </c>
      <c r="B1455" s="6">
        <f>TITRES_STAT!D1458</f>
        <v>41.03</v>
      </c>
      <c r="C1455" s="2">
        <f t="shared" si="132"/>
        <v>41.492637482086643</v>
      </c>
      <c r="D1455" s="2">
        <f t="shared" si="134"/>
        <v>41.413354785865948</v>
      </c>
      <c r="E1455" s="2">
        <f t="shared" si="133"/>
        <v>7.9282696220694504E-2</v>
      </c>
      <c r="F1455" s="2">
        <f t="shared" si="137"/>
        <v>0.2684461564430064</v>
      </c>
      <c r="G1455" s="2">
        <f t="shared" si="135"/>
        <v>-0.1891634602223119</v>
      </c>
      <c r="H1455" s="2" t="str">
        <f t="shared" si="136"/>
        <v>Hold</v>
      </c>
    </row>
    <row r="1456" spans="1:8" ht="13.5" x14ac:dyDescent="0.25">
      <c r="A1456" s="3">
        <f>TITRES_STAT!B1459</f>
        <v>44435</v>
      </c>
      <c r="B1456" s="6">
        <f>TITRES_STAT!D1459</f>
        <v>41.03</v>
      </c>
      <c r="C1456" s="2">
        <f t="shared" si="132"/>
        <v>41.421462484842543</v>
      </c>
      <c r="D1456" s="2">
        <f t="shared" si="134"/>
        <v>41.384958135061062</v>
      </c>
      <c r="E1456" s="2">
        <f t="shared" si="133"/>
        <v>3.6504349781480983E-2</v>
      </c>
      <c r="F1456" s="2">
        <f t="shared" si="137"/>
        <v>0.22205779511070134</v>
      </c>
      <c r="G1456" s="2">
        <f t="shared" si="135"/>
        <v>-0.18555344532922036</v>
      </c>
      <c r="H1456" s="2" t="str">
        <f t="shared" si="136"/>
        <v>Hold</v>
      </c>
    </row>
    <row r="1457" spans="1:8" ht="13.5" x14ac:dyDescent="0.25">
      <c r="A1457" s="3">
        <f>TITRES_STAT!B1460</f>
        <v>44438</v>
      </c>
      <c r="B1457" s="6">
        <f>TITRES_STAT!D1460</f>
        <v>41.03</v>
      </c>
      <c r="C1457" s="2">
        <f t="shared" si="132"/>
        <v>41.361237487174456</v>
      </c>
      <c r="D1457" s="2">
        <f t="shared" si="134"/>
        <v>41.358664939871353</v>
      </c>
      <c r="E1457" s="2">
        <f t="shared" si="133"/>
        <v>2.5725473031030788E-3</v>
      </c>
      <c r="F1457" s="2">
        <f t="shared" si="137"/>
        <v>0.17816074554918171</v>
      </c>
      <c r="G1457" s="2">
        <f t="shared" si="135"/>
        <v>-0.17558819824607863</v>
      </c>
      <c r="H1457" s="2" t="str">
        <f t="shared" si="136"/>
        <v>Hold</v>
      </c>
    </row>
    <row r="1458" spans="1:8" ht="13.5" x14ac:dyDescent="0.25">
      <c r="A1458" s="3">
        <f>TITRES_STAT!B1461</f>
        <v>44439</v>
      </c>
      <c r="B1458" s="6">
        <f>TITRES_STAT!D1461</f>
        <v>41.03</v>
      </c>
      <c r="C1458" s="2">
        <f t="shared" si="132"/>
        <v>41.310277873762999</v>
      </c>
      <c r="D1458" s="2">
        <f t="shared" si="134"/>
        <v>41.334319388769771</v>
      </c>
      <c r="E1458" s="2">
        <f t="shared" si="133"/>
        <v>-2.4041515006771874E-2</v>
      </c>
      <c r="F1458" s="2">
        <f t="shared" si="137"/>
        <v>0.137720293437991</v>
      </c>
      <c r="G1458" s="2">
        <f t="shared" si="135"/>
        <v>-0.16176180844476287</v>
      </c>
      <c r="H1458" s="2" t="str">
        <f t="shared" si="136"/>
        <v>Hold</v>
      </c>
    </row>
    <row r="1459" spans="1:8" ht="13.5" x14ac:dyDescent="0.25">
      <c r="A1459" s="3">
        <f>TITRES_STAT!B1462</f>
        <v>44440</v>
      </c>
      <c r="B1459" s="6">
        <f>TITRES_STAT!D1462</f>
        <v>41.03</v>
      </c>
      <c r="C1459" s="2">
        <f t="shared" si="132"/>
        <v>41.267158200876381</v>
      </c>
      <c r="D1459" s="2">
        <f t="shared" si="134"/>
        <v>41.311777211823866</v>
      </c>
      <c r="E1459" s="2">
        <f t="shared" si="133"/>
        <v>-4.4619010947485549E-2</v>
      </c>
      <c r="F1459" s="2">
        <f t="shared" si="137"/>
        <v>0.10125243256089569</v>
      </c>
      <c r="G1459" s="2">
        <f t="shared" si="135"/>
        <v>-0.14587144350838124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6">
        <f>TITRES_STAT!D1463</f>
        <v>41.03</v>
      </c>
      <c r="C1460" s="2">
        <f t="shared" si="132"/>
        <v>41.230672323818474</v>
      </c>
      <c r="D1460" s="2">
        <f t="shared" si="134"/>
        <v>41.290904825762844</v>
      </c>
      <c r="E1460" s="2">
        <f t="shared" si="133"/>
        <v>-6.0232501944369687E-2</v>
      </c>
      <c r="F1460" s="2">
        <f t="shared" si="137"/>
        <v>6.8955445659842629E-2</v>
      </c>
      <c r="G1460" s="2">
        <f t="shared" si="135"/>
        <v>-0.12918794760421232</v>
      </c>
      <c r="H1460" s="2" t="str">
        <f t="shared" si="136"/>
        <v>Hold</v>
      </c>
    </row>
    <row r="1461" spans="1:8" ht="13.5" x14ac:dyDescent="0.25">
      <c r="A1461" s="3">
        <f>TITRES_STAT!B1464</f>
        <v>44442</v>
      </c>
      <c r="B1461" s="6">
        <f>TITRES_STAT!D1464</f>
        <v>41.03</v>
      </c>
      <c r="C1461" s="2">
        <f t="shared" si="132"/>
        <v>41.199799658615632</v>
      </c>
      <c r="D1461" s="2">
        <f t="shared" si="134"/>
        <v>41.271578542373007</v>
      </c>
      <c r="E1461" s="2">
        <f t="shared" si="133"/>
        <v>-7.1778883757374956E-2</v>
      </c>
      <c r="F1461" s="2">
        <f t="shared" si="137"/>
        <v>4.0808579776399109E-2</v>
      </c>
      <c r="G1461" s="2">
        <f t="shared" si="135"/>
        <v>-0.11258746353377407</v>
      </c>
      <c r="H1461" s="2" t="str">
        <f t="shared" si="136"/>
        <v>Hold</v>
      </c>
    </row>
    <row r="1462" spans="1:8" ht="13.5" x14ac:dyDescent="0.25">
      <c r="A1462" s="3">
        <f>TITRES_STAT!B1465</f>
        <v>44445</v>
      </c>
      <c r="B1462" s="6">
        <f>TITRES_STAT!D1465</f>
        <v>41.03</v>
      </c>
      <c r="C1462" s="2">
        <f t="shared" si="132"/>
        <v>41.173676634213223</v>
      </c>
      <c r="D1462" s="2">
        <f t="shared" si="134"/>
        <v>41.253683835530566</v>
      </c>
      <c r="E1462" s="2">
        <f t="shared" si="133"/>
        <v>-8.0007201317343402E-2</v>
      </c>
      <c r="F1462" s="2">
        <f t="shared" si="137"/>
        <v>1.6645423557650609E-2</v>
      </c>
      <c r="G1462" s="2">
        <f t="shared" si="135"/>
        <v>-9.6652624874994014E-2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6">
        <f>TITRES_STAT!D1466</f>
        <v>41.03</v>
      </c>
      <c r="C1463" s="2">
        <f t="shared" si="132"/>
        <v>41.151572536641957</v>
      </c>
      <c r="D1463" s="2">
        <f t="shared" si="134"/>
        <v>41.237114662528306</v>
      </c>
      <c r="E1463" s="2">
        <f t="shared" si="133"/>
        <v>-8.5542125886348686E-2</v>
      </c>
      <c r="F1463" s="2">
        <f t="shared" si="137"/>
        <v>-3.7920863311492487E-3</v>
      </c>
      <c r="G1463" s="2">
        <f t="shared" si="135"/>
        <v>-8.1750039555199439E-2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6">
        <f>TITRES_STAT!D1467</f>
        <v>41.03</v>
      </c>
      <c r="C1464" s="2">
        <f t="shared" si="132"/>
        <v>41.132869069466267</v>
      </c>
      <c r="D1464" s="2">
        <f t="shared" si="134"/>
        <v>41.221772835674358</v>
      </c>
      <c r="E1464" s="2">
        <f t="shared" si="133"/>
        <v>-8.8903766208090929E-2</v>
      </c>
      <c r="F1464" s="2">
        <f t="shared" si="137"/>
        <v>-2.0814422306537586E-2</v>
      </c>
      <c r="G1464" s="2">
        <f t="shared" si="135"/>
        <v>-6.8089343901553342E-2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6">
        <f>TITRES_STAT!D1468</f>
        <v>41.03</v>
      </c>
      <c r="C1465" s="2">
        <f t="shared" si="132"/>
        <v>41.117043058779146</v>
      </c>
      <c r="D1465" s="2">
        <f t="shared" si="134"/>
        <v>41.20756744043922</v>
      </c>
      <c r="E1465" s="2">
        <f t="shared" si="133"/>
        <v>-9.0524381660074482E-2</v>
      </c>
      <c r="F1465" s="2">
        <f t="shared" si="137"/>
        <v>-3.4756414177244968E-2</v>
      </c>
      <c r="G1465" s="2">
        <f t="shared" si="135"/>
        <v>-5.5767967482829514E-2</v>
      </c>
      <c r="H1465" s="2" t="str">
        <f t="shared" si="136"/>
        <v>Hold</v>
      </c>
    </row>
    <row r="1466" spans="1:8" ht="13.5" x14ac:dyDescent="0.25">
      <c r="A1466" s="3">
        <f>TITRES_STAT!B1469</f>
        <v>44449</v>
      </c>
      <c r="B1466" s="6">
        <f>TITRES_STAT!D1469</f>
        <v>41.03</v>
      </c>
      <c r="C1466" s="2">
        <f t="shared" si="132"/>
        <v>41.103651818966966</v>
      </c>
      <c r="D1466" s="2">
        <f t="shared" si="134"/>
        <v>41.19441429670298</v>
      </c>
      <c r="E1466" s="2">
        <f t="shared" si="133"/>
        <v>-9.0762477736014091E-2</v>
      </c>
      <c r="F1466" s="2">
        <f t="shared" si="137"/>
        <v>-4.5957626888998793E-2</v>
      </c>
      <c r="G1466" s="2">
        <f t="shared" si="135"/>
        <v>-4.4804850847015298E-2</v>
      </c>
      <c r="H1466" s="2" t="str">
        <f t="shared" si="136"/>
        <v>Hold</v>
      </c>
    </row>
    <row r="1467" spans="1:8" ht="13.5" x14ac:dyDescent="0.25">
      <c r="A1467" s="3">
        <f>TITRES_STAT!B1470</f>
        <v>44452</v>
      </c>
      <c r="B1467" s="6">
        <f>TITRES_STAT!D1470</f>
        <v>41.03</v>
      </c>
      <c r="C1467" s="2">
        <f t="shared" si="132"/>
        <v>41.092320769895124</v>
      </c>
      <c r="D1467" s="2">
        <f t="shared" si="134"/>
        <v>41.182235459910167</v>
      </c>
      <c r="E1467" s="2">
        <f t="shared" si="133"/>
        <v>-8.9914690015042709E-2</v>
      </c>
      <c r="F1467" s="2">
        <f t="shared" si="137"/>
        <v>-5.4749039514207579E-2</v>
      </c>
      <c r="G1467" s="2">
        <f t="shared" si="135"/>
        <v>-3.516565050083513E-2</v>
      </c>
      <c r="H1467" s="2" t="str">
        <f t="shared" si="136"/>
        <v>Hold</v>
      </c>
    </row>
    <row r="1468" spans="1:8" ht="13.5" x14ac:dyDescent="0.25">
      <c r="A1468" s="3">
        <f>TITRES_STAT!B1471</f>
        <v>44453</v>
      </c>
      <c r="B1468" s="6">
        <f>TITRES_STAT!D1471</f>
        <v>41.03</v>
      </c>
      <c r="C1468" s="2">
        <f t="shared" si="132"/>
        <v>41.082732959142028</v>
      </c>
      <c r="D1468" s="2">
        <f t="shared" si="134"/>
        <v>41.170958759176081</v>
      </c>
      <c r="E1468" s="2">
        <f t="shared" si="133"/>
        <v>-8.8225800034052781E-2</v>
      </c>
      <c r="F1468" s="2">
        <f t="shared" si="137"/>
        <v>-6.1444391618176622E-2</v>
      </c>
      <c r="G1468" s="2">
        <f t="shared" si="135"/>
        <v>-2.678140841587616E-2</v>
      </c>
      <c r="H1468" s="2" t="str">
        <f t="shared" si="136"/>
        <v>Hold</v>
      </c>
    </row>
    <row r="1469" spans="1:8" ht="13.5" x14ac:dyDescent="0.25">
      <c r="A1469" s="3">
        <f>TITRES_STAT!B1472</f>
        <v>44454</v>
      </c>
      <c r="B1469" s="6">
        <f>TITRES_STAT!D1472</f>
        <v>41</v>
      </c>
      <c r="C1469" s="2">
        <f t="shared" si="132"/>
        <v>41.074620196197095</v>
      </c>
      <c r="D1469" s="2">
        <f t="shared" si="134"/>
        <v>41.15829514738526</v>
      </c>
      <c r="E1469" s="2">
        <f t="shared" si="133"/>
        <v>-8.3674951188164925E-2</v>
      </c>
      <c r="F1469" s="2">
        <f t="shared" si="137"/>
        <v>-6.589050353217428E-2</v>
      </c>
      <c r="G1469" s="2">
        <f t="shared" si="135"/>
        <v>-1.7784447655990646E-2</v>
      </c>
      <c r="H1469" s="2" t="str">
        <f t="shared" si="136"/>
        <v>Hold</v>
      </c>
    </row>
    <row r="1470" spans="1:8" ht="13.5" x14ac:dyDescent="0.25">
      <c r="A1470" s="3">
        <f>TITRES_STAT!B1473</f>
        <v>44455</v>
      </c>
      <c r="B1470" s="6">
        <f>TITRES_STAT!D1473</f>
        <v>41</v>
      </c>
      <c r="C1470" s="2">
        <f t="shared" si="132"/>
        <v>41.067755550628313</v>
      </c>
      <c r="D1470" s="2">
        <f t="shared" si="134"/>
        <v>41.146569580912278</v>
      </c>
      <c r="E1470" s="2">
        <f t="shared" si="133"/>
        <v>-7.8814030283965053E-2</v>
      </c>
      <c r="F1470" s="2">
        <f t="shared" si="137"/>
        <v>-6.8475208882532446E-2</v>
      </c>
      <c r="G1470" s="2">
        <f t="shared" si="135"/>
        <v>-1.0338821401432607E-2</v>
      </c>
      <c r="H1470" s="2" t="str">
        <f t="shared" si="136"/>
        <v>Hold</v>
      </c>
    </row>
    <row r="1471" spans="1:8" ht="13.5" x14ac:dyDescent="0.25">
      <c r="A1471" s="3">
        <f>TITRES_STAT!B1474</f>
        <v>44456</v>
      </c>
      <c r="B1471" s="6">
        <f>TITRES_STAT!D1474</f>
        <v>41</v>
      </c>
      <c r="C1471" s="2">
        <f t="shared" si="132"/>
        <v>41.061947004377799</v>
      </c>
      <c r="D1471" s="2">
        <f t="shared" si="134"/>
        <v>41.135712574918777</v>
      </c>
      <c r="E1471" s="2">
        <f t="shared" si="133"/>
        <v>-7.3765570540977876E-2</v>
      </c>
      <c r="F1471" s="2">
        <f t="shared" si="137"/>
        <v>-6.9533281214221532E-2</v>
      </c>
      <c r="G1471" s="2">
        <f t="shared" si="135"/>
        <v>-4.2322893267563444E-3</v>
      </c>
      <c r="H1471" s="2" t="str">
        <f t="shared" si="136"/>
        <v>Hold</v>
      </c>
    </row>
    <row r="1472" spans="1:8" ht="13.5" x14ac:dyDescent="0.25">
      <c r="A1472" s="3">
        <f>TITRES_STAT!B1475</f>
        <v>44459</v>
      </c>
      <c r="B1472" s="6">
        <f>TITRES_STAT!D1475</f>
        <v>41</v>
      </c>
      <c r="C1472" s="2">
        <f t="shared" si="132"/>
        <v>41.057032080627366</v>
      </c>
      <c r="D1472" s="2">
        <f t="shared" si="134"/>
        <v>41.12565979159146</v>
      </c>
      <c r="E1472" s="2">
        <f t="shared" si="133"/>
        <v>-6.8627710964094035E-2</v>
      </c>
      <c r="F1472" s="2">
        <f t="shared" si="137"/>
        <v>-6.9352167164196038E-2</v>
      </c>
      <c r="G1472" s="2">
        <f t="shared" si="135"/>
        <v>7.2445620010200273E-4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6">
        <f>TITRES_STAT!D1476</f>
        <v>41</v>
      </c>
      <c r="C1473" s="2">
        <f t="shared" si="132"/>
        <v>41.052873298992381</v>
      </c>
      <c r="D1473" s="2">
        <f t="shared" si="134"/>
        <v>41.11635165888098</v>
      </c>
      <c r="E1473" s="2">
        <f t="shared" si="133"/>
        <v>-6.3478359888598845E-2</v>
      </c>
      <c r="F1473" s="2">
        <f t="shared" si="137"/>
        <v>-6.8177405709076599E-2</v>
      </c>
      <c r="G1473" s="2">
        <f t="shared" si="135"/>
        <v>4.6990458204777541E-3</v>
      </c>
      <c r="H1473" s="2" t="str">
        <f t="shared" si="136"/>
        <v>Sell</v>
      </c>
    </row>
    <row r="1474" spans="1:8" ht="13.5" x14ac:dyDescent="0.25">
      <c r="A1474" s="3">
        <f>TITRES_STAT!B1477</f>
        <v>44461</v>
      </c>
      <c r="B1474" s="6">
        <f>TITRES_STAT!D1477</f>
        <v>39.5</v>
      </c>
      <c r="C1474" s="2">
        <f t="shared" si="132"/>
        <v>41.049354329916625</v>
      </c>
      <c r="D1474" s="2">
        <f t="shared" si="134"/>
        <v>40.996621906371274</v>
      </c>
      <c r="E1474" s="2">
        <f t="shared" si="133"/>
        <v>5.2732423545350571E-2</v>
      </c>
      <c r="F1474" s="2">
        <f t="shared" si="137"/>
        <v>-4.3995439858191168E-2</v>
      </c>
      <c r="G1474" s="2">
        <f t="shared" si="135"/>
        <v>9.6727863403541739E-2</v>
      </c>
      <c r="H1474" s="2" t="str">
        <f t="shared" si="136"/>
        <v>Sell</v>
      </c>
    </row>
    <row r="1475" spans="1:8" ht="13.5" x14ac:dyDescent="0.25">
      <c r="A1475" s="3">
        <f>TITRES_STAT!B1478</f>
        <v>44462</v>
      </c>
      <c r="B1475" s="6">
        <f>TITRES_STAT!D1478</f>
        <v>39.5</v>
      </c>
      <c r="C1475" s="2">
        <f t="shared" si="132"/>
        <v>41.046376740698683</v>
      </c>
      <c r="D1475" s="2">
        <f t="shared" si="134"/>
        <v>40.885761024417846</v>
      </c>
      <c r="E1475" s="2">
        <f t="shared" si="133"/>
        <v>0.16061571628083726</v>
      </c>
      <c r="F1475" s="2">
        <f t="shared" si="137"/>
        <v>-3.0732086303854808E-3</v>
      </c>
      <c r="G1475" s="2">
        <f t="shared" si="135"/>
        <v>0.16368892491122275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6">
        <f>TITRES_STAT!D1479</f>
        <v>39.200000000000003</v>
      </c>
      <c r="C1476" s="2">
        <f t="shared" si="132"/>
        <v>41.043857242129654</v>
      </c>
      <c r="D1476" s="2">
        <f t="shared" si="134"/>
        <v>40.760889837423932</v>
      </c>
      <c r="E1476" s="2">
        <f t="shared" si="133"/>
        <v>0.28296740470572246</v>
      </c>
      <c r="F1476" s="2">
        <f t="shared" si="137"/>
        <v>5.413491403683611E-2</v>
      </c>
      <c r="G1476" s="2">
        <f t="shared" si="135"/>
        <v>0.22883249066888633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6">
        <f>TITRES_STAT!D1480</f>
        <v>39</v>
      </c>
      <c r="C1477" s="2">
        <f t="shared" si="132"/>
        <v>41.041725358725088</v>
      </c>
      <c r="D1477" s="2">
        <f t="shared" si="134"/>
        <v>40.630453553170305</v>
      </c>
      <c r="E1477" s="2">
        <f t="shared" si="133"/>
        <v>0.41127180555478304</v>
      </c>
      <c r="F1477" s="2">
        <f t="shared" si="137"/>
        <v>0.12556229234042551</v>
      </c>
      <c r="G1477" s="2">
        <f t="shared" si="135"/>
        <v>0.28570951321435756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6">
        <f>TITRES_STAT!D1481</f>
        <v>37.6</v>
      </c>
      <c r="C1478" s="2">
        <f t="shared" si="132"/>
        <v>41.039921457382768</v>
      </c>
      <c r="D1478" s="2">
        <f t="shared" si="134"/>
        <v>40.405975512194729</v>
      </c>
      <c r="E1478" s="2">
        <f t="shared" si="133"/>
        <v>0.63394594518803871</v>
      </c>
      <c r="F1478" s="2">
        <f t="shared" si="137"/>
        <v>0.22723902290994816</v>
      </c>
      <c r="G1478" s="2">
        <f t="shared" si="135"/>
        <v>0.40670692227809058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6">
        <f>TITRES_STAT!D1482</f>
        <v>37.6</v>
      </c>
      <c r="C1479" s="2">
        <f t="shared" si="132"/>
        <v>41.033779694708493</v>
      </c>
      <c r="D1479" s="2">
        <f t="shared" si="134"/>
        <v>40.198125474254375</v>
      </c>
      <c r="E1479" s="2">
        <f t="shared" si="133"/>
        <v>0.83565422045411708</v>
      </c>
      <c r="F1479" s="2">
        <f t="shared" si="137"/>
        <v>0.34892206241878199</v>
      </c>
      <c r="G1479" s="2">
        <f t="shared" si="135"/>
        <v>0.48673215803533509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6">
        <f>TITRES_STAT!D1483</f>
        <v>37.6</v>
      </c>
      <c r="C1480" s="2">
        <f t="shared" si="132"/>
        <v>41.028582818599489</v>
      </c>
      <c r="D1480" s="2">
        <f t="shared" si="134"/>
        <v>40.005671735420719</v>
      </c>
      <c r="E1480" s="2">
        <f t="shared" si="133"/>
        <v>1.0229110831787693</v>
      </c>
      <c r="F1480" s="2">
        <f t="shared" si="137"/>
        <v>0.48371986657077948</v>
      </c>
      <c r="G1480" s="2">
        <f t="shared" si="135"/>
        <v>0.53919121660798985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6">
        <f>TITRES_STAT!D1484</f>
        <v>37.6</v>
      </c>
      <c r="C1481" s="2">
        <f t="shared" si="132"/>
        <v>41.024185461891875</v>
      </c>
      <c r="D1481" s="2">
        <f t="shared" si="134"/>
        <v>39.827473829093258</v>
      </c>
      <c r="E1481" s="2">
        <f t="shared" si="133"/>
        <v>1.1967116327986176</v>
      </c>
      <c r="F1481" s="2">
        <f t="shared" si="137"/>
        <v>0.62631821981634717</v>
      </c>
      <c r="G1481" s="2">
        <f t="shared" si="135"/>
        <v>0.57039341298227042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6">
        <f>TITRES_STAT!D1485</f>
        <v>37.6</v>
      </c>
      <c r="C1482" s="2">
        <f t="shared" si="132"/>
        <v>41.020464621600816</v>
      </c>
      <c r="D1482" s="2">
        <f t="shared" si="134"/>
        <v>39.662475767678941</v>
      </c>
      <c r="E1482" s="2">
        <f t="shared" si="133"/>
        <v>1.3579888539218743</v>
      </c>
      <c r="F1482" s="2">
        <f t="shared" si="137"/>
        <v>0.77265234663745264</v>
      </c>
      <c r="G1482" s="2">
        <f t="shared" si="135"/>
        <v>0.58533650728442166</v>
      </c>
      <c r="H1482" s="2" t="str">
        <f t="shared" si="136"/>
        <v>Sell</v>
      </c>
    </row>
    <row r="1483" spans="1:8" ht="13.5" x14ac:dyDescent="0.25">
      <c r="A1483" s="3">
        <f>TITRES_STAT!B1486</f>
        <v>44474</v>
      </c>
      <c r="B1483" s="6">
        <f>TITRES_STAT!D1486</f>
        <v>37.6</v>
      </c>
      <c r="C1483" s="2">
        <f t="shared" si="132"/>
        <v>41.017316218277614</v>
      </c>
      <c r="D1483" s="2">
        <f t="shared" si="134"/>
        <v>39.509699784887907</v>
      </c>
      <c r="E1483" s="2">
        <f t="shared" si="133"/>
        <v>1.5076164333897069</v>
      </c>
      <c r="F1483" s="2">
        <f t="shared" si="137"/>
        <v>0.91964516398790352</v>
      </c>
      <c r="G1483" s="2">
        <f t="shared" si="135"/>
        <v>0.58797126940180333</v>
      </c>
      <c r="H1483" s="2" t="str">
        <f t="shared" si="136"/>
        <v>Sell</v>
      </c>
    </row>
    <row r="1484" spans="1:8" ht="13.5" x14ac:dyDescent="0.25">
      <c r="A1484" s="3">
        <f>TITRES_STAT!B1487</f>
        <v>44475</v>
      </c>
      <c r="B1484" s="6">
        <f>TITRES_STAT!D1487</f>
        <v>37.6</v>
      </c>
      <c r="C1484" s="2">
        <f t="shared" si="132"/>
        <v>40.783882953927211</v>
      </c>
      <c r="D1484" s="2">
        <f t="shared" si="134"/>
        <v>39.368240541562876</v>
      </c>
      <c r="E1484" s="2">
        <f t="shared" si="133"/>
        <v>1.4156424123643347</v>
      </c>
      <c r="F1484" s="2">
        <f t="shared" si="137"/>
        <v>1.0188446136631899</v>
      </c>
      <c r="G1484" s="2">
        <f t="shared" si="135"/>
        <v>0.39679779870114484</v>
      </c>
      <c r="H1484" s="2" t="str">
        <f t="shared" si="136"/>
        <v>Sell</v>
      </c>
    </row>
    <row r="1485" spans="1:8" ht="13.5" x14ac:dyDescent="0.25">
      <c r="A1485" s="3">
        <f>TITRES_STAT!B1488</f>
        <v>44476</v>
      </c>
      <c r="B1485" s="6">
        <f>TITRES_STAT!D1488</f>
        <v>36</v>
      </c>
      <c r="C1485" s="2">
        <f t="shared" si="132"/>
        <v>40.586362499476877</v>
      </c>
      <c r="D1485" s="2">
        <f t="shared" si="134"/>
        <v>39.118741242187845</v>
      </c>
      <c r="E1485" s="2">
        <f t="shared" si="133"/>
        <v>1.4676212572890321</v>
      </c>
      <c r="F1485" s="2">
        <f t="shared" si="137"/>
        <v>1.1085999423883584</v>
      </c>
      <c r="G1485" s="2">
        <f t="shared" si="135"/>
        <v>0.35902131490067379</v>
      </c>
      <c r="H1485" s="2" t="str">
        <f t="shared" si="136"/>
        <v>Sell</v>
      </c>
    </row>
    <row r="1486" spans="1:8" ht="13.5" x14ac:dyDescent="0.25">
      <c r="A1486" s="3">
        <f>TITRES_STAT!B1489</f>
        <v>44477</v>
      </c>
      <c r="B1486" s="6">
        <f>TITRES_STAT!D1489</f>
        <v>35.950000000000003</v>
      </c>
      <c r="C1486" s="2">
        <f t="shared" si="132"/>
        <v>40.373075961095822</v>
      </c>
      <c r="D1486" s="2">
        <f t="shared" si="134"/>
        <v>38.884019668692453</v>
      </c>
      <c r="E1486" s="2">
        <f t="shared" si="133"/>
        <v>1.4890562924033688</v>
      </c>
      <c r="F1486" s="2">
        <f t="shared" si="137"/>
        <v>1.1846912123913604</v>
      </c>
      <c r="G1486" s="2">
        <f t="shared" si="135"/>
        <v>0.30436508001200835</v>
      </c>
      <c r="H1486" s="2" t="str">
        <f t="shared" si="136"/>
        <v>Sell</v>
      </c>
    </row>
    <row r="1487" spans="1:8" ht="13.5" x14ac:dyDescent="0.25">
      <c r="A1487" s="3">
        <f>TITRES_STAT!B1490</f>
        <v>44480</v>
      </c>
      <c r="B1487" s="6">
        <f>TITRES_STAT!D1490</f>
        <v>35.950000000000003</v>
      </c>
      <c r="C1487" s="2">
        <f t="shared" ref="C1487:C1550" si="138">$C$4*B1477+C1486*(1-$C$4)</f>
        <v>40.161833505542617</v>
      </c>
      <c r="D1487" s="2">
        <f t="shared" si="134"/>
        <v>38.666684878418941</v>
      </c>
      <c r="E1487" s="2">
        <f t="shared" si="133"/>
        <v>1.495148627123676</v>
      </c>
      <c r="F1487" s="2">
        <f t="shared" si="137"/>
        <v>1.2467826953378236</v>
      </c>
      <c r="G1487" s="2">
        <f t="shared" si="135"/>
        <v>0.24836593178585242</v>
      </c>
      <c r="H1487" s="2" t="str">
        <f t="shared" si="136"/>
        <v>Sell</v>
      </c>
    </row>
    <row r="1488" spans="1:8" ht="13.5" x14ac:dyDescent="0.25">
      <c r="A1488" s="3">
        <f>TITRES_STAT!B1491</f>
        <v>44481</v>
      </c>
      <c r="B1488" s="6">
        <f>TITRES_STAT!D1491</f>
        <v>36.299999999999997</v>
      </c>
      <c r="C1488" s="2">
        <f t="shared" si="138"/>
        <v>39.767705273920676</v>
      </c>
      <c r="D1488" s="2">
        <f t="shared" si="134"/>
        <v>38.491374887424946</v>
      </c>
      <c r="E1488" s="2">
        <f t="shared" si="133"/>
        <v>1.2763303864957294</v>
      </c>
      <c r="F1488" s="2">
        <f t="shared" si="137"/>
        <v>1.2526922335694048</v>
      </c>
      <c r="G1488" s="2">
        <f t="shared" si="135"/>
        <v>2.363815292632454E-2</v>
      </c>
      <c r="H1488" s="2" t="str">
        <f t="shared" si="136"/>
        <v>Sell</v>
      </c>
    </row>
    <row r="1489" spans="1:8" ht="13.5" x14ac:dyDescent="0.25">
      <c r="A1489" s="3">
        <f>TITRES_STAT!B1492</f>
        <v>44482</v>
      </c>
      <c r="B1489" s="6">
        <f>TITRES_STAT!D1492</f>
        <v>36.299999999999997</v>
      </c>
      <c r="C1489" s="2">
        <f t="shared" si="138"/>
        <v>39.434212154855956</v>
      </c>
      <c r="D1489" s="2">
        <f t="shared" si="134"/>
        <v>38.329050821689769</v>
      </c>
      <c r="E1489" s="2">
        <f t="shared" si="133"/>
        <v>1.1051613331661869</v>
      </c>
      <c r="F1489" s="2">
        <f t="shared" si="137"/>
        <v>1.2231860534887613</v>
      </c>
      <c r="G1489" s="2">
        <f t="shared" si="135"/>
        <v>-0.11802472032257438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6">
        <f>TITRES_STAT!D1493</f>
        <v>36.299999999999997</v>
      </c>
      <c r="C1490" s="2">
        <f t="shared" si="138"/>
        <v>39.152025669493504</v>
      </c>
      <c r="D1490" s="2">
        <f t="shared" si="134"/>
        <v>38.17875076082386</v>
      </c>
      <c r="E1490" s="2">
        <f t="shared" si="133"/>
        <v>0.97327490866964439</v>
      </c>
      <c r="F1490" s="2">
        <f t="shared" si="137"/>
        <v>1.1732038245249379</v>
      </c>
      <c r="G1490" s="2">
        <f t="shared" si="135"/>
        <v>-0.19992891585529349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6">
        <f>TITRES_STAT!D1494</f>
        <v>36.299999999999997</v>
      </c>
      <c r="C1491" s="2">
        <f t="shared" si="138"/>
        <v>38.913252489571427</v>
      </c>
      <c r="D1491" s="2">
        <f t="shared" si="134"/>
        <v>38.03958403779987</v>
      </c>
      <c r="E1491" s="2">
        <f t="shared" si="133"/>
        <v>0.87366845177155739</v>
      </c>
      <c r="F1491" s="2">
        <f t="shared" si="137"/>
        <v>1.1132967499742619</v>
      </c>
      <c r="G1491" s="2">
        <f t="shared" si="135"/>
        <v>-0.23962829820270448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6">
        <f>TITRES_STAT!D1495</f>
        <v>36.299999999999997</v>
      </c>
      <c r="C1492" s="2">
        <f t="shared" si="138"/>
        <v>38.711213645021978</v>
      </c>
      <c r="D1492" s="2">
        <f t="shared" si="134"/>
        <v>37.910725960925809</v>
      </c>
      <c r="E1492" s="2">
        <f t="shared" si="133"/>
        <v>0.80048768409616855</v>
      </c>
      <c r="F1492" s="2">
        <f t="shared" si="137"/>
        <v>1.0507349367986432</v>
      </c>
      <c r="G1492" s="2">
        <f t="shared" si="135"/>
        <v>-0.25024725270247461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6">
        <f>TITRES_STAT!D1496</f>
        <v>36</v>
      </c>
      <c r="C1493" s="2">
        <f t="shared" si="138"/>
        <v>38.540257699633983</v>
      </c>
      <c r="D1493" s="2">
        <f t="shared" si="134"/>
        <v>37.769190704560934</v>
      </c>
      <c r="E1493" s="2">
        <f t="shared" si="133"/>
        <v>0.7710669950730491</v>
      </c>
      <c r="F1493" s="2">
        <f t="shared" si="137"/>
        <v>0.99480134845352441</v>
      </c>
      <c r="G1493" s="2">
        <f t="shared" si="135"/>
        <v>-0.22373435338047531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6">
        <f>TITRES_STAT!D1497</f>
        <v>36</v>
      </c>
      <c r="C1494" s="2">
        <f t="shared" si="138"/>
        <v>38.395602668921065</v>
      </c>
      <c r="D1494" s="2">
        <f t="shared" si="134"/>
        <v>37.638139541260124</v>
      </c>
      <c r="E1494" s="2">
        <f t="shared" si="133"/>
        <v>0.75746312766094093</v>
      </c>
      <c r="F1494" s="2">
        <f t="shared" si="137"/>
        <v>0.94733370429500785</v>
      </c>
      <c r="G1494" s="2">
        <f t="shared" si="135"/>
        <v>-0.18987057663406692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6">
        <f>TITRES_STAT!D1498</f>
        <v>36</v>
      </c>
      <c r="C1495" s="2">
        <f t="shared" si="138"/>
        <v>38.027048412163978</v>
      </c>
      <c r="D1495" s="2">
        <f t="shared" si="134"/>
        <v>37.516795871537148</v>
      </c>
      <c r="E1495" s="2">
        <f t="shared" si="133"/>
        <v>0.5102525406268299</v>
      </c>
      <c r="F1495" s="2">
        <f t="shared" si="137"/>
        <v>0.85991747156137233</v>
      </c>
      <c r="G1495" s="2">
        <f t="shared" si="135"/>
        <v>-0.34966493093454243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6">
        <f>TITRES_STAT!D1499</f>
        <v>36</v>
      </c>
      <c r="C1496" s="2">
        <f t="shared" si="138"/>
        <v>37.707502502600292</v>
      </c>
      <c r="D1496" s="2">
        <f t="shared" si="134"/>
        <v>37.404440621793654</v>
      </c>
      <c r="E1496" s="2">
        <f t="shared" si="133"/>
        <v>0.30306188080663787</v>
      </c>
      <c r="F1496" s="2">
        <f t="shared" si="137"/>
        <v>0.74854635341042541</v>
      </c>
      <c r="G1496" s="2">
        <f t="shared" si="135"/>
        <v>-0.44548447260378754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6">
        <f>TITRES_STAT!D1500</f>
        <v>36</v>
      </c>
      <c r="C1497" s="2">
        <f t="shared" si="138"/>
        <v>37.437117502200252</v>
      </c>
      <c r="D1497" s="2">
        <f t="shared" si="134"/>
        <v>37.300407983142271</v>
      </c>
      <c r="E1497" s="2">
        <f t="shared" si="133"/>
        <v>0.13670951905798034</v>
      </c>
      <c r="F1497" s="2">
        <f t="shared" si="137"/>
        <v>0.62617898653993642</v>
      </c>
      <c r="G1497" s="2">
        <f t="shared" si="135"/>
        <v>-0.48946946748195608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6">
        <f>TITRES_STAT!D1501</f>
        <v>36</v>
      </c>
      <c r="C1498" s="2">
        <f t="shared" si="138"/>
        <v>37.262176348015601</v>
      </c>
      <c r="D1498" s="2">
        <f t="shared" si="134"/>
        <v>37.20408146587247</v>
      </c>
      <c r="E1498" s="2">
        <f t="shared" si="133"/>
        <v>5.8094882143130633E-2</v>
      </c>
      <c r="F1498" s="2">
        <f t="shared" si="137"/>
        <v>0.51256216566057522</v>
      </c>
      <c r="G1498" s="2">
        <f t="shared" si="135"/>
        <v>-0.45446728351744459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6">
        <f>TITRES_STAT!D1502</f>
        <v>36</v>
      </c>
      <c r="C1499" s="2">
        <f t="shared" si="138"/>
        <v>37.114149217551663</v>
      </c>
      <c r="D1499" s="2">
        <f t="shared" si="134"/>
        <v>37.114890246178213</v>
      </c>
      <c r="E1499" s="2">
        <f t="shared" si="133"/>
        <v>-7.4102862654967794E-4</v>
      </c>
      <c r="F1499" s="2">
        <f t="shared" si="137"/>
        <v>0.40990152680315028</v>
      </c>
      <c r="G1499" s="2">
        <f t="shared" si="135"/>
        <v>-0.41064255542969996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6">
        <f>TITRES_STAT!D1503</f>
        <v>36</v>
      </c>
      <c r="C1500" s="2">
        <f t="shared" si="138"/>
        <v>36.988895491774485</v>
      </c>
      <c r="D1500" s="2">
        <f t="shared" si="134"/>
        <v>37.032305783498344</v>
      </c>
      <c r="E1500" s="2">
        <f t="shared" ref="E1500:E1563" si="139">C1500-D1500</f>
        <v>-4.3410291723859018E-2</v>
      </c>
      <c r="F1500" s="2">
        <f t="shared" si="137"/>
        <v>0.31923916309774841</v>
      </c>
      <c r="G1500" s="2">
        <f t="shared" si="135"/>
        <v>-0.36264945482160743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6">
        <f>TITRES_STAT!D1504</f>
        <v>36</v>
      </c>
      <c r="C1501" s="2">
        <f t="shared" si="138"/>
        <v>36.882911569963028</v>
      </c>
      <c r="D1501" s="2">
        <f t="shared" ref="D1501:D1564" si="140">$D$4*B1501+(1-$D$4)*D1500</f>
        <v>36.955838688424393</v>
      </c>
      <c r="E1501" s="2">
        <f t="shared" si="139"/>
        <v>-7.2927118461365126E-2</v>
      </c>
      <c r="F1501" s="2">
        <f t="shared" si="137"/>
        <v>0.2408059067859257</v>
      </c>
      <c r="G1501" s="2">
        <f t="shared" si="135"/>
        <v>-0.31373302524729085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6">
        <f>TITRES_STAT!D1505</f>
        <v>36</v>
      </c>
      <c r="C1502" s="2">
        <f t="shared" si="138"/>
        <v>36.793232866891792</v>
      </c>
      <c r="D1502" s="2">
        <f t="shared" si="140"/>
        <v>36.88503582261518</v>
      </c>
      <c r="E1502" s="2">
        <f t="shared" si="139"/>
        <v>-9.1802955723387925E-2</v>
      </c>
      <c r="F1502" s="2">
        <f t="shared" si="137"/>
        <v>0.17428413428406297</v>
      </c>
      <c r="G1502" s="2">
        <f t="shared" si="135"/>
        <v>-0.2660870900074509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6">
        <f>TITRES_STAT!D1506</f>
        <v>37</v>
      </c>
      <c r="C1503" s="2">
        <f t="shared" si="138"/>
        <v>36.671197041216132</v>
      </c>
      <c r="D1503" s="2">
        <f t="shared" si="140"/>
        <v>36.893551687606646</v>
      </c>
      <c r="E1503" s="2">
        <f t="shared" si="139"/>
        <v>-0.22235464639051372</v>
      </c>
      <c r="F1503" s="2">
        <f t="shared" si="137"/>
        <v>9.4956378149147619E-2</v>
      </c>
      <c r="G1503" s="2">
        <f t="shared" si="135"/>
        <v>-0.31731102453966131</v>
      </c>
      <c r="H1503" s="2" t="str">
        <f t="shared" si="136"/>
        <v>Hold</v>
      </c>
    </row>
    <row r="1504" spans="1:8" ht="13.5" x14ac:dyDescent="0.25">
      <c r="A1504" s="3">
        <f>TITRES_STAT!B1507</f>
        <v>44505</v>
      </c>
      <c r="B1504" s="6">
        <f>TITRES_STAT!D1507</f>
        <v>36</v>
      </c>
      <c r="C1504" s="2">
        <f t="shared" si="138"/>
        <v>36.567935957952109</v>
      </c>
      <c r="D1504" s="2">
        <f t="shared" si="140"/>
        <v>36.827362673709857</v>
      </c>
      <c r="E1504" s="2">
        <f t="shared" si="139"/>
        <v>-0.25942671575774767</v>
      </c>
      <c r="F1504" s="2">
        <f t="shared" si="137"/>
        <v>2.4079759367768558E-2</v>
      </c>
      <c r="G1504" s="2">
        <f t="shared" si="135"/>
        <v>-0.28350647512551624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6">
        <f>TITRES_STAT!D1508</f>
        <v>36</v>
      </c>
      <c r="C1505" s="2">
        <f t="shared" si="138"/>
        <v>36.480561195190248</v>
      </c>
      <c r="D1505" s="2">
        <f t="shared" si="140"/>
        <v>36.766076549731345</v>
      </c>
      <c r="E1505" s="2">
        <f t="shared" si="139"/>
        <v>-0.28551535454109711</v>
      </c>
      <c r="F1505" s="2">
        <f t="shared" si="137"/>
        <v>-3.7839263414004579E-2</v>
      </c>
      <c r="G1505" s="2">
        <f t="shared" si="135"/>
        <v>-0.24767609112709255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6">
        <f>TITRES_STAT!D1509</f>
        <v>36</v>
      </c>
      <c r="C1506" s="2">
        <f t="shared" si="138"/>
        <v>36.406628703622516</v>
      </c>
      <c r="D1506" s="2">
        <f t="shared" si="140"/>
        <v>36.709330138640134</v>
      </c>
      <c r="E1506" s="2">
        <f t="shared" si="139"/>
        <v>-0.30270143501761737</v>
      </c>
      <c r="F1506" s="2">
        <f t="shared" si="137"/>
        <v>-9.0811697734727137E-2</v>
      </c>
      <c r="G1506" s="2">
        <f t="shared" si="135"/>
        <v>-0.21188973728289023</v>
      </c>
      <c r="H1506" s="2" t="str">
        <f t="shared" si="136"/>
        <v>Hold</v>
      </c>
    </row>
    <row r="1507" spans="1:8" ht="13.5" x14ac:dyDescent="0.25">
      <c r="A1507" s="3">
        <f>TITRES_STAT!B1510</f>
        <v>44510</v>
      </c>
      <c r="B1507" s="6">
        <f>TITRES_STAT!D1510</f>
        <v>36</v>
      </c>
      <c r="C1507" s="2">
        <f t="shared" si="138"/>
        <v>36.344070441526746</v>
      </c>
      <c r="D1507" s="2">
        <f t="shared" si="140"/>
        <v>36.656787165407529</v>
      </c>
      <c r="E1507" s="2">
        <f t="shared" si="139"/>
        <v>-0.31271672388078287</v>
      </c>
      <c r="F1507" s="2">
        <f t="shared" si="137"/>
        <v>-0.13519270296393829</v>
      </c>
      <c r="G1507" s="2">
        <f t="shared" si="135"/>
        <v>-0.17752402091684458</v>
      </c>
      <c r="H1507" s="2" t="str">
        <f t="shared" si="136"/>
        <v>Hold</v>
      </c>
    </row>
    <row r="1508" spans="1:8" ht="13.5" x14ac:dyDescent="0.25">
      <c r="A1508" s="3">
        <f>TITRES_STAT!B1511</f>
        <v>44511</v>
      </c>
      <c r="B1508" s="6">
        <f>TITRES_STAT!D1511</f>
        <v>36</v>
      </c>
      <c r="C1508" s="2">
        <f t="shared" si="138"/>
        <v>36.291136527445708</v>
      </c>
      <c r="D1508" s="2">
        <f t="shared" si="140"/>
        <v>36.608136264266228</v>
      </c>
      <c r="E1508" s="2">
        <f t="shared" si="139"/>
        <v>-0.31699973682052018</v>
      </c>
      <c r="F1508" s="2">
        <f t="shared" si="137"/>
        <v>-0.17155410973525467</v>
      </c>
      <c r="G1508" s="2">
        <f t="shared" ref="G1508:G1571" si="141">E1508-F1508</f>
        <v>-0.14544562708526551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44512</v>
      </c>
      <c r="B1509" s="6">
        <f>TITRES_STAT!D1512</f>
        <v>36</v>
      </c>
      <c r="C1509" s="2">
        <f t="shared" si="138"/>
        <v>36.246346292454064</v>
      </c>
      <c r="D1509" s="2">
        <f t="shared" si="140"/>
        <v>36.563089133579837</v>
      </c>
      <c r="E1509" s="2">
        <f t="shared" si="139"/>
        <v>-0.31674284112577311</v>
      </c>
      <c r="F1509" s="2">
        <f t="shared" ref="F1509:F1572" si="143">(E1509*(2/(10)))+((1-(2/10))*F1508)</f>
        <v>-0.20059185601335838</v>
      </c>
      <c r="G1509" s="2">
        <f t="shared" si="141"/>
        <v>-0.11615098511241473</v>
      </c>
      <c r="H1509" s="2" t="str">
        <f t="shared" si="142"/>
        <v>Hold</v>
      </c>
    </row>
    <row r="1510" spans="1:8" ht="13.5" x14ac:dyDescent="0.25">
      <c r="A1510" s="3">
        <f>TITRES_STAT!B1513</f>
        <v>44515</v>
      </c>
      <c r="B1510" s="6">
        <f>TITRES_STAT!D1513</f>
        <v>36</v>
      </c>
      <c r="C1510" s="2">
        <f t="shared" si="138"/>
        <v>36.208446862845747</v>
      </c>
      <c r="D1510" s="2">
        <f t="shared" si="140"/>
        <v>36.521378827388737</v>
      </c>
      <c r="E1510" s="2">
        <f t="shared" si="139"/>
        <v>-0.31293196454299022</v>
      </c>
      <c r="F1510" s="2">
        <f t="shared" si="143"/>
        <v>-0.22305987771928476</v>
      </c>
      <c r="G1510" s="2">
        <f t="shared" si="141"/>
        <v>-8.9872086823705455E-2</v>
      </c>
      <c r="H1510" s="2" t="str">
        <f t="shared" si="142"/>
        <v>Hold</v>
      </c>
    </row>
    <row r="1511" spans="1:8" ht="13.5" x14ac:dyDescent="0.25">
      <c r="A1511" s="3">
        <f>TITRES_STAT!B1514</f>
        <v>44516</v>
      </c>
      <c r="B1511" s="6">
        <f>TITRES_STAT!D1514</f>
        <v>36</v>
      </c>
      <c r="C1511" s="2">
        <f t="shared" si="138"/>
        <v>36.176378114715632</v>
      </c>
      <c r="D1511" s="2">
        <f t="shared" si="140"/>
        <v>36.482758173508088</v>
      </c>
      <c r="E1511" s="2">
        <f t="shared" si="139"/>
        <v>-0.30638005879245611</v>
      </c>
      <c r="F1511" s="2">
        <f t="shared" si="143"/>
        <v>-0.23972391393391906</v>
      </c>
      <c r="G1511" s="2">
        <f t="shared" si="141"/>
        <v>-6.6656144858537048E-2</v>
      </c>
      <c r="H1511" s="2" t="str">
        <f t="shared" si="142"/>
        <v>Hold</v>
      </c>
    </row>
    <row r="1512" spans="1:8" ht="13.5" x14ac:dyDescent="0.25">
      <c r="A1512" s="3">
        <f>TITRES_STAT!B1515</f>
        <v>44517</v>
      </c>
      <c r="B1512" s="6">
        <f>TITRES_STAT!D1515</f>
        <v>36</v>
      </c>
      <c r="C1512" s="2">
        <f t="shared" si="138"/>
        <v>36.149243020143999</v>
      </c>
      <c r="D1512" s="2">
        <f t="shared" si="140"/>
        <v>36.446998308803785</v>
      </c>
      <c r="E1512" s="2">
        <f t="shared" si="139"/>
        <v>-0.29775528865978629</v>
      </c>
      <c r="F1512" s="2">
        <f t="shared" si="143"/>
        <v>-0.25133018887909253</v>
      </c>
      <c r="G1512" s="2">
        <f t="shared" si="141"/>
        <v>-4.6425099780693757E-2</v>
      </c>
      <c r="H1512" s="2" t="str">
        <f t="shared" si="142"/>
        <v>Hold</v>
      </c>
    </row>
    <row r="1513" spans="1:8" ht="13.5" x14ac:dyDescent="0.25">
      <c r="A1513" s="3">
        <f>TITRES_STAT!B1516</f>
        <v>44518</v>
      </c>
      <c r="B1513" s="6">
        <f>TITRES_STAT!D1516</f>
        <v>36</v>
      </c>
      <c r="C1513" s="2">
        <f t="shared" si="138"/>
        <v>36.28012870935261</v>
      </c>
      <c r="D1513" s="2">
        <f t="shared" si="140"/>
        <v>36.413887322966467</v>
      </c>
      <c r="E1513" s="2">
        <f t="shared" si="139"/>
        <v>-0.13375861361385688</v>
      </c>
      <c r="F1513" s="2">
        <f t="shared" si="143"/>
        <v>-0.2278158738260454</v>
      </c>
      <c r="G1513" s="2">
        <f t="shared" si="141"/>
        <v>9.405726021218852E-2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6">
        <f>TITRES_STAT!D1517</f>
        <v>36</v>
      </c>
      <c r="C1514" s="2">
        <f t="shared" si="138"/>
        <v>36.237031984836825</v>
      </c>
      <c r="D1514" s="2">
        <f t="shared" si="140"/>
        <v>36.383229002746724</v>
      </c>
      <c r="E1514" s="2">
        <f t="shared" si="139"/>
        <v>-0.14619701790989836</v>
      </c>
      <c r="F1514" s="2">
        <f t="shared" si="143"/>
        <v>-0.21149210264281601</v>
      </c>
      <c r="G1514" s="2">
        <f t="shared" si="141"/>
        <v>6.5295084732917646E-2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6">
        <f>TITRES_STAT!D1518</f>
        <v>36</v>
      </c>
      <c r="C1515" s="2">
        <f t="shared" si="138"/>
        <v>36.200565525631163</v>
      </c>
      <c r="D1515" s="2">
        <f t="shared" si="140"/>
        <v>36.354841669209925</v>
      </c>
      <c r="E1515" s="2">
        <f t="shared" si="139"/>
        <v>-0.15427614357876251</v>
      </c>
      <c r="F1515" s="2">
        <f t="shared" si="143"/>
        <v>-0.20004891083000531</v>
      </c>
      <c r="G1515" s="2">
        <f t="shared" si="141"/>
        <v>4.5772767251242796E-2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6">
        <f>TITRES_STAT!D1519</f>
        <v>36</v>
      </c>
      <c r="C1516" s="2">
        <f t="shared" si="138"/>
        <v>36.169709290918675</v>
      </c>
      <c r="D1516" s="2">
        <f t="shared" si="140"/>
        <v>36.328557101120296</v>
      </c>
      <c r="E1516" s="2">
        <f t="shared" si="139"/>
        <v>-0.15884781020162109</v>
      </c>
      <c r="F1516" s="2">
        <f t="shared" si="143"/>
        <v>-0.19180869070432849</v>
      </c>
      <c r="G1516" s="2">
        <f t="shared" si="141"/>
        <v>3.2960880502707401E-2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6">
        <f>TITRES_STAT!D1520</f>
        <v>36</v>
      </c>
      <c r="C1517" s="2">
        <f t="shared" si="138"/>
        <v>36.14360016923888</v>
      </c>
      <c r="D1517" s="2">
        <f t="shared" si="140"/>
        <v>36.304219538074349</v>
      </c>
      <c r="E1517" s="2">
        <f t="shared" si="139"/>
        <v>-0.16061936883546934</v>
      </c>
      <c r="F1517" s="2">
        <f t="shared" si="143"/>
        <v>-0.18557082633055666</v>
      </c>
      <c r="G1517" s="2">
        <f t="shared" si="141"/>
        <v>2.4951457495087315E-2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6">
        <f>TITRES_STAT!D1521</f>
        <v>37</v>
      </c>
      <c r="C1518" s="2">
        <f t="shared" si="138"/>
        <v>36.121507835509824</v>
      </c>
      <c r="D1518" s="2">
        <f t="shared" si="140"/>
        <v>36.355758831550325</v>
      </c>
      <c r="E1518" s="2">
        <f t="shared" si="139"/>
        <v>-0.23425099604050104</v>
      </c>
      <c r="F1518" s="2">
        <f t="shared" si="143"/>
        <v>-0.19530686027254554</v>
      </c>
      <c r="G1518" s="2">
        <f t="shared" si="141"/>
        <v>-3.8944135767955496E-2</v>
      </c>
      <c r="H1518" s="2" t="str">
        <f t="shared" si="142"/>
        <v>Hold</v>
      </c>
    </row>
    <row r="1519" spans="1:8" ht="13.5" x14ac:dyDescent="0.25">
      <c r="A1519" s="3">
        <f>TITRES_STAT!B1522</f>
        <v>44526</v>
      </c>
      <c r="B1519" s="6">
        <f>TITRES_STAT!D1522</f>
        <v>37</v>
      </c>
      <c r="C1519" s="2">
        <f t="shared" si="138"/>
        <v>36.102814322354469</v>
      </c>
      <c r="D1519" s="2">
        <f t="shared" si="140"/>
        <v>36.403480399583636</v>
      </c>
      <c r="E1519" s="2">
        <f t="shared" si="139"/>
        <v>-0.30066607722916672</v>
      </c>
      <c r="F1519" s="2">
        <f t="shared" si="143"/>
        <v>-0.2163787036638698</v>
      </c>
      <c r="G1519" s="2">
        <f t="shared" si="141"/>
        <v>-8.4287373565296919E-2</v>
      </c>
      <c r="H1519" s="2" t="str">
        <f t="shared" si="142"/>
        <v>Hold</v>
      </c>
    </row>
    <row r="1520" spans="1:8" ht="13.5" x14ac:dyDescent="0.25">
      <c r="A1520" s="3">
        <f>TITRES_STAT!B1523</f>
        <v>44529</v>
      </c>
      <c r="B1520" s="6">
        <f>TITRES_STAT!D1523</f>
        <v>38</v>
      </c>
      <c r="C1520" s="2">
        <f t="shared" si="138"/>
        <v>36.086996734299937</v>
      </c>
      <c r="D1520" s="2">
        <f t="shared" si="140"/>
        <v>36.521741110725593</v>
      </c>
      <c r="E1520" s="2">
        <f t="shared" si="139"/>
        <v>-0.43474437642565533</v>
      </c>
      <c r="F1520" s="2">
        <f t="shared" si="143"/>
        <v>-0.2600518382162269</v>
      </c>
      <c r="G1520" s="2">
        <f t="shared" si="141"/>
        <v>-0.17469253820942843</v>
      </c>
      <c r="H1520" s="2" t="str">
        <f t="shared" si="142"/>
        <v>Hold</v>
      </c>
    </row>
    <row r="1521" spans="1:8" ht="13.5" x14ac:dyDescent="0.25">
      <c r="A1521" s="3">
        <f>TITRES_STAT!B1524</f>
        <v>44530</v>
      </c>
      <c r="B1521" s="6">
        <f>TITRES_STAT!D1524</f>
        <v>38</v>
      </c>
      <c r="C1521" s="2">
        <f t="shared" si="138"/>
        <v>36.073612621330717</v>
      </c>
      <c r="D1521" s="2">
        <f t="shared" si="140"/>
        <v>36.631241769190368</v>
      </c>
      <c r="E1521" s="2">
        <f t="shared" si="139"/>
        <v>-0.55762914785965023</v>
      </c>
      <c r="F1521" s="2">
        <f t="shared" si="143"/>
        <v>-0.31956730014491158</v>
      </c>
      <c r="G1521" s="2">
        <f t="shared" si="141"/>
        <v>-0.23806184771473865</v>
      </c>
      <c r="H1521" s="2" t="str">
        <f t="shared" si="142"/>
        <v>Hold</v>
      </c>
    </row>
    <row r="1522" spans="1:8" ht="13.5" x14ac:dyDescent="0.25">
      <c r="A1522" s="3">
        <f>TITRES_STAT!B1525</f>
        <v>44531</v>
      </c>
      <c r="B1522" s="6">
        <f>TITRES_STAT!D1525</f>
        <v>38</v>
      </c>
      <c r="C1522" s="2">
        <f t="shared" si="138"/>
        <v>36.062287602664455</v>
      </c>
      <c r="D1522" s="2">
        <f t="shared" si="140"/>
        <v>36.732631267768859</v>
      </c>
      <c r="E1522" s="2">
        <f t="shared" si="139"/>
        <v>-0.67034366510440435</v>
      </c>
      <c r="F1522" s="2">
        <f t="shared" si="143"/>
        <v>-0.38972257313681014</v>
      </c>
      <c r="G1522" s="2">
        <f t="shared" si="141"/>
        <v>-0.28062109196759422</v>
      </c>
      <c r="H1522" s="2" t="str">
        <f t="shared" si="142"/>
        <v>Hold</v>
      </c>
    </row>
    <row r="1523" spans="1:8" ht="13.5" x14ac:dyDescent="0.25">
      <c r="A1523" s="3">
        <f>TITRES_STAT!B1526</f>
        <v>44532</v>
      </c>
      <c r="B1523" s="6">
        <f>TITRES_STAT!D1526</f>
        <v>38</v>
      </c>
      <c r="C1523" s="2">
        <f t="shared" si="138"/>
        <v>36.052704894562233</v>
      </c>
      <c r="D1523" s="2">
        <f t="shared" si="140"/>
        <v>36.826510433119317</v>
      </c>
      <c r="E1523" s="2">
        <f t="shared" si="139"/>
        <v>-0.77380553855708456</v>
      </c>
      <c r="F1523" s="2">
        <f t="shared" si="143"/>
        <v>-0.46653916622086505</v>
      </c>
      <c r="G1523" s="2">
        <f t="shared" si="141"/>
        <v>-0.30726637233621951</v>
      </c>
      <c r="H1523" s="2" t="str">
        <f t="shared" si="142"/>
        <v>Hold</v>
      </c>
    </row>
    <row r="1524" spans="1:8" ht="13.5" x14ac:dyDescent="0.25">
      <c r="A1524" s="3">
        <f>TITRES_STAT!B1527</f>
        <v>44533</v>
      </c>
      <c r="B1524" s="6">
        <f>TITRES_STAT!D1527</f>
        <v>38</v>
      </c>
      <c r="C1524" s="2">
        <f t="shared" si="138"/>
        <v>36.044596449244963</v>
      </c>
      <c r="D1524" s="2">
        <f t="shared" si="140"/>
        <v>36.913435586221595</v>
      </c>
      <c r="E1524" s="2">
        <f t="shared" si="139"/>
        <v>-0.86883913697663218</v>
      </c>
      <c r="F1524" s="2">
        <f t="shared" si="143"/>
        <v>-0.54699916037201857</v>
      </c>
      <c r="G1524" s="2">
        <f t="shared" si="141"/>
        <v>-0.32183997660461361</v>
      </c>
      <c r="H1524" s="2" t="str">
        <f t="shared" si="142"/>
        <v>Hold</v>
      </c>
    </row>
    <row r="1525" spans="1:8" ht="13.5" x14ac:dyDescent="0.25">
      <c r="A1525" s="3">
        <f>TITRES_STAT!B1528</f>
        <v>44536</v>
      </c>
      <c r="B1525" s="6">
        <f>TITRES_STAT!D1528</f>
        <v>38</v>
      </c>
      <c r="C1525" s="2">
        <f t="shared" si="138"/>
        <v>36.037735457053429</v>
      </c>
      <c r="D1525" s="2">
        <f t="shared" si="140"/>
        <v>36.993921839094071</v>
      </c>
      <c r="E1525" s="2">
        <f t="shared" si="139"/>
        <v>-0.95618638204064155</v>
      </c>
      <c r="F1525" s="2">
        <f t="shared" si="143"/>
        <v>-0.62883660470574321</v>
      </c>
      <c r="G1525" s="2">
        <f t="shared" si="141"/>
        <v>-0.32734977733489834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6">
        <f>TITRES_STAT!D1529</f>
        <v>38</v>
      </c>
      <c r="C1526" s="2">
        <f t="shared" si="138"/>
        <v>36.031930002122131</v>
      </c>
      <c r="D1526" s="2">
        <f t="shared" si="140"/>
        <v>37.068446147309324</v>
      </c>
      <c r="E1526" s="2">
        <f t="shared" si="139"/>
        <v>-1.0365161451871927</v>
      </c>
      <c r="F1526" s="2">
        <f t="shared" si="143"/>
        <v>-0.71037251280203317</v>
      </c>
      <c r="G1526" s="2">
        <f t="shared" si="141"/>
        <v>-0.32614363238515953</v>
      </c>
      <c r="H1526" s="2" t="str">
        <f t="shared" si="142"/>
        <v>Hold</v>
      </c>
    </row>
    <row r="1527" spans="1:8" ht="13.5" x14ac:dyDescent="0.25">
      <c r="A1527" s="3">
        <f>TITRES_STAT!B1530</f>
        <v>44538</v>
      </c>
      <c r="B1527" s="6">
        <f>TITRES_STAT!D1530</f>
        <v>38</v>
      </c>
      <c r="C1527" s="2">
        <f t="shared" si="138"/>
        <v>36.027017694103343</v>
      </c>
      <c r="D1527" s="2">
        <f t="shared" si="140"/>
        <v>37.137450136397526</v>
      </c>
      <c r="E1527" s="2">
        <f t="shared" si="139"/>
        <v>-1.1104324422941829</v>
      </c>
      <c r="F1527" s="2">
        <f t="shared" si="143"/>
        <v>-0.79038449870046312</v>
      </c>
      <c r="G1527" s="2">
        <f t="shared" si="141"/>
        <v>-0.3200479435937198</v>
      </c>
      <c r="H1527" s="2" t="str">
        <f t="shared" si="142"/>
        <v>Hold</v>
      </c>
    </row>
    <row r="1528" spans="1:8" ht="13.5" x14ac:dyDescent="0.25">
      <c r="A1528" s="3">
        <f>TITRES_STAT!B1531</f>
        <v>44539</v>
      </c>
      <c r="B1528" s="6">
        <f>TITRES_STAT!D1531</f>
        <v>38</v>
      </c>
      <c r="C1528" s="2">
        <f t="shared" si="138"/>
        <v>36.176707279625901</v>
      </c>
      <c r="D1528" s="2">
        <f t="shared" si="140"/>
        <v>37.2013427188866</v>
      </c>
      <c r="E1528" s="2">
        <f t="shared" si="139"/>
        <v>-1.0246354392606989</v>
      </c>
      <c r="F1528" s="2">
        <f t="shared" si="143"/>
        <v>-0.83723468681251034</v>
      </c>
      <c r="G1528" s="2">
        <f t="shared" si="141"/>
        <v>-0.18740075244818855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6">
        <f>TITRES_STAT!D1532</f>
        <v>38</v>
      </c>
      <c r="C1529" s="2">
        <f t="shared" si="138"/>
        <v>36.303367698144996</v>
      </c>
      <c r="D1529" s="2">
        <f t="shared" si="140"/>
        <v>37.260502517487595</v>
      </c>
      <c r="E1529" s="2">
        <f t="shared" si="139"/>
        <v>-0.95713481934259903</v>
      </c>
      <c r="F1529" s="2">
        <f t="shared" si="143"/>
        <v>-0.86121471331852817</v>
      </c>
      <c r="G1529" s="2">
        <f t="shared" si="141"/>
        <v>-9.5920106024070861E-2</v>
      </c>
      <c r="H1529" s="2" t="str">
        <f t="shared" si="142"/>
        <v>Hold</v>
      </c>
    </row>
    <row r="1530" spans="1:8" ht="13.5" x14ac:dyDescent="0.25">
      <c r="A1530" s="3">
        <f>TITRES_STAT!B1533</f>
        <v>44543</v>
      </c>
      <c r="B1530" s="6">
        <f>TITRES_STAT!D1533</f>
        <v>38</v>
      </c>
      <c r="C1530" s="2">
        <f t="shared" si="138"/>
        <v>36.564388052276534</v>
      </c>
      <c r="D1530" s="2">
        <f t="shared" si="140"/>
        <v>37.315280108784812</v>
      </c>
      <c r="E1530" s="2">
        <f t="shared" si="139"/>
        <v>-0.75089205650827751</v>
      </c>
      <c r="F1530" s="2">
        <f t="shared" si="143"/>
        <v>-0.83915018195647817</v>
      </c>
      <c r="G1530" s="2">
        <f t="shared" si="141"/>
        <v>8.8258125448200664E-2</v>
      </c>
      <c r="H1530" s="2" t="str">
        <f t="shared" si="142"/>
        <v>Sell</v>
      </c>
    </row>
    <row r="1531" spans="1:8" ht="13.5" x14ac:dyDescent="0.25">
      <c r="A1531" s="3">
        <f>TITRES_STAT!B1534</f>
        <v>44544</v>
      </c>
      <c r="B1531" s="6">
        <f>TITRES_STAT!D1534</f>
        <v>38</v>
      </c>
      <c r="C1531" s="2">
        <f t="shared" si="138"/>
        <v>36.785251428849378</v>
      </c>
      <c r="D1531" s="2">
        <f t="shared" si="140"/>
        <v>37.36600010072668</v>
      </c>
      <c r="E1531" s="2">
        <f t="shared" si="139"/>
        <v>-0.58074867187730206</v>
      </c>
      <c r="F1531" s="2">
        <f t="shared" si="143"/>
        <v>-0.78746987994064299</v>
      </c>
      <c r="G1531" s="2">
        <f t="shared" si="141"/>
        <v>0.20672120806334093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6">
        <f>TITRES_STAT!D1535</f>
        <v>38</v>
      </c>
      <c r="C1532" s="2">
        <f t="shared" si="138"/>
        <v>36.972135824411012</v>
      </c>
      <c r="D1532" s="2">
        <f t="shared" si="140"/>
        <v>37.412963056228406</v>
      </c>
      <c r="E1532" s="2">
        <f t="shared" si="139"/>
        <v>-0.44082723181739425</v>
      </c>
      <c r="F1532" s="2">
        <f t="shared" si="143"/>
        <v>-0.71814135031599335</v>
      </c>
      <c r="G1532" s="2">
        <f t="shared" si="141"/>
        <v>0.2773141184985991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6">
        <f>TITRES_STAT!D1536</f>
        <v>38</v>
      </c>
      <c r="C1533" s="2">
        <f t="shared" si="138"/>
        <v>37.13026877450163</v>
      </c>
      <c r="D1533" s="2">
        <f t="shared" si="140"/>
        <v>37.456447274285566</v>
      </c>
      <c r="E1533" s="2">
        <f t="shared" si="139"/>
        <v>-0.32617849978393565</v>
      </c>
      <c r="F1533" s="2">
        <f t="shared" si="143"/>
        <v>-0.63974878020958181</v>
      </c>
      <c r="G1533" s="2">
        <f t="shared" si="141"/>
        <v>0.31357028042564616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6">
        <f>TITRES_STAT!D1537</f>
        <v>38</v>
      </c>
      <c r="C1534" s="2">
        <f t="shared" si="138"/>
        <v>37.264073578424458</v>
      </c>
      <c r="D1534" s="2">
        <f t="shared" si="140"/>
        <v>37.496710439153304</v>
      </c>
      <c r="E1534" s="2">
        <f t="shared" si="139"/>
        <v>-0.23263686072884582</v>
      </c>
      <c r="F1534" s="2">
        <f t="shared" si="143"/>
        <v>-0.55832639631343461</v>
      </c>
      <c r="G1534" s="2">
        <f t="shared" si="141"/>
        <v>0.3256895355845888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6">
        <f>TITRES_STAT!D1538</f>
        <v>38</v>
      </c>
      <c r="C1535" s="2">
        <f t="shared" si="138"/>
        <v>37.377293027897622</v>
      </c>
      <c r="D1535" s="2">
        <f t="shared" si="140"/>
        <v>37.533991147364169</v>
      </c>
      <c r="E1535" s="2">
        <f t="shared" si="139"/>
        <v>-0.15669811946654733</v>
      </c>
      <c r="F1535" s="2">
        <f t="shared" si="143"/>
        <v>-0.4780007409440572</v>
      </c>
      <c r="G1535" s="2">
        <f t="shared" si="141"/>
        <v>0.32130262147750988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6">
        <f>TITRES_STAT!D1539</f>
        <v>38</v>
      </c>
      <c r="C1536" s="2">
        <f t="shared" si="138"/>
        <v>37.473094100528755</v>
      </c>
      <c r="D1536" s="2">
        <f t="shared" si="140"/>
        <v>37.568510321633489</v>
      </c>
      <c r="E1536" s="2">
        <f t="shared" si="139"/>
        <v>-9.5416221104734689E-2</v>
      </c>
      <c r="F1536" s="2">
        <f t="shared" si="143"/>
        <v>-0.40148383697619272</v>
      </c>
      <c r="G1536" s="2">
        <f t="shared" si="141"/>
        <v>0.30606761587145803</v>
      </c>
      <c r="H1536" s="2" t="str">
        <f t="shared" si="142"/>
        <v>Sell</v>
      </c>
    </row>
    <row r="1537" spans="1:8" ht="13.5" x14ac:dyDescent="0.25">
      <c r="A1537" s="3">
        <f>TITRES_STAT!B1540</f>
        <v>44553</v>
      </c>
      <c r="B1537" s="6">
        <f>TITRES_STAT!D1540</f>
        <v>38</v>
      </c>
      <c r="C1537" s="2">
        <f t="shared" si="138"/>
        <v>37.554156546601256</v>
      </c>
      <c r="D1537" s="2">
        <f t="shared" si="140"/>
        <v>37.600472520031012</v>
      </c>
      <c r="E1537" s="2">
        <f t="shared" si="139"/>
        <v>-4.6315973429756241E-2</v>
      </c>
      <c r="F1537" s="2">
        <f t="shared" si="143"/>
        <v>-0.33045026426690549</v>
      </c>
      <c r="G1537" s="2">
        <f t="shared" si="141"/>
        <v>0.28413429083714925</v>
      </c>
      <c r="H1537" s="2" t="str">
        <f t="shared" si="142"/>
        <v>Sell</v>
      </c>
    </row>
    <row r="1538" spans="1:8" ht="13.5" x14ac:dyDescent="0.25">
      <c r="A1538" s="3">
        <f>TITRES_STAT!B1541</f>
        <v>44554</v>
      </c>
      <c r="B1538" s="6">
        <f>TITRES_STAT!D1541</f>
        <v>38</v>
      </c>
      <c r="C1538" s="2">
        <f t="shared" si="138"/>
        <v>37.622747847124138</v>
      </c>
      <c r="D1538" s="2">
        <f t="shared" si="140"/>
        <v>37.630067148176863</v>
      </c>
      <c r="E1538" s="2">
        <f t="shared" si="139"/>
        <v>-7.3193010527248248E-3</v>
      </c>
      <c r="F1538" s="2">
        <f t="shared" si="143"/>
        <v>-0.26582407162406935</v>
      </c>
      <c r="G1538" s="2">
        <f t="shared" si="141"/>
        <v>0.25850477057134452</v>
      </c>
      <c r="H1538" s="2" t="str">
        <f t="shared" si="142"/>
        <v>Sell</v>
      </c>
    </row>
    <row r="1539" spans="1:8" ht="13.5" x14ac:dyDescent="0.25">
      <c r="A1539" s="3">
        <f>TITRES_STAT!B1542</f>
        <v>44557</v>
      </c>
      <c r="B1539" s="6">
        <f>TITRES_STAT!D1542</f>
        <v>38</v>
      </c>
      <c r="C1539" s="2">
        <f t="shared" si="138"/>
        <v>37.68078663987427</v>
      </c>
      <c r="D1539" s="2">
        <f t="shared" si="140"/>
        <v>37.657469581645245</v>
      </c>
      <c r="E1539" s="2">
        <f t="shared" si="139"/>
        <v>2.3317058229025633E-2</v>
      </c>
      <c r="F1539" s="2">
        <f t="shared" si="143"/>
        <v>-0.20799584565345036</v>
      </c>
      <c r="G1539" s="2">
        <f t="shared" si="141"/>
        <v>0.231312903882476</v>
      </c>
      <c r="H1539" s="2" t="str">
        <f t="shared" si="142"/>
        <v>Sell</v>
      </c>
    </row>
    <row r="1540" spans="1:8" ht="13.5" x14ac:dyDescent="0.25">
      <c r="A1540" s="3">
        <f>TITRES_STAT!B1543</f>
        <v>44558</v>
      </c>
      <c r="B1540" s="6">
        <f>TITRES_STAT!D1543</f>
        <v>38</v>
      </c>
      <c r="C1540" s="2">
        <f t="shared" si="138"/>
        <v>37.729896387585924</v>
      </c>
      <c r="D1540" s="2">
        <f t="shared" si="140"/>
        <v>37.682842205227082</v>
      </c>
      <c r="E1540" s="2">
        <f t="shared" si="139"/>
        <v>4.7054182358841956E-2</v>
      </c>
      <c r="F1540" s="2">
        <f t="shared" si="143"/>
        <v>-0.15698584005099192</v>
      </c>
      <c r="G1540" s="2">
        <f t="shared" si="141"/>
        <v>0.20404002240983388</v>
      </c>
      <c r="H1540" s="2" t="str">
        <f t="shared" si="142"/>
        <v>Sell</v>
      </c>
    </row>
    <row r="1541" spans="1:8" ht="13.5" x14ac:dyDescent="0.25">
      <c r="A1541" s="3">
        <f>TITRES_STAT!B1544</f>
        <v>44559</v>
      </c>
      <c r="B1541" s="6">
        <f>TITRES_STAT!D1544</f>
        <v>38</v>
      </c>
      <c r="C1541" s="2">
        <f t="shared" si="138"/>
        <v>37.771450789495788</v>
      </c>
      <c r="D1541" s="2">
        <f t="shared" si="140"/>
        <v>37.706335375210266</v>
      </c>
      <c r="E1541" s="2">
        <f t="shared" si="139"/>
        <v>6.5115414285521922E-2</v>
      </c>
      <c r="F1541" s="2">
        <f t="shared" si="143"/>
        <v>-0.11256558918368917</v>
      </c>
      <c r="G1541" s="2">
        <f t="shared" si="141"/>
        <v>0.17768100346921109</v>
      </c>
      <c r="H1541" s="2" t="str">
        <f t="shared" si="142"/>
        <v>Sell</v>
      </c>
    </row>
    <row r="1542" spans="1:8" ht="13.5" x14ac:dyDescent="0.25">
      <c r="A1542" s="3">
        <f>TITRES_STAT!B1545</f>
        <v>44560</v>
      </c>
      <c r="B1542" s="6">
        <f>TITRES_STAT!D1545</f>
        <v>39.71</v>
      </c>
      <c r="C1542" s="2">
        <f t="shared" si="138"/>
        <v>37.806612206496439</v>
      </c>
      <c r="D1542" s="2">
        <f t="shared" si="140"/>
        <v>37.854754977046539</v>
      </c>
      <c r="E1542" s="2">
        <f t="shared" si="139"/>
        <v>-4.8142770550100522E-2</v>
      </c>
      <c r="F1542" s="2">
        <f t="shared" si="143"/>
        <v>-9.9681025456971439E-2</v>
      </c>
      <c r="G1542" s="2">
        <f t="shared" si="141"/>
        <v>5.1538254906870917E-2</v>
      </c>
      <c r="H1542" s="2" t="str">
        <f t="shared" si="142"/>
        <v>Sell</v>
      </c>
    </row>
    <row r="1543" spans="1:8" ht="13.5" x14ac:dyDescent="0.25">
      <c r="A1543" s="3">
        <f>TITRES_STAT!B1546</f>
        <v>44561</v>
      </c>
      <c r="B1543" s="6">
        <f>TITRES_STAT!D1546</f>
        <v>41.49</v>
      </c>
      <c r="C1543" s="2">
        <f t="shared" si="138"/>
        <v>37.836364174727755</v>
      </c>
      <c r="D1543" s="2">
        <f t="shared" si="140"/>
        <v>38.124032386154198</v>
      </c>
      <c r="E1543" s="2">
        <f t="shared" si="139"/>
        <v>-0.28766821142644261</v>
      </c>
      <c r="F1543" s="2">
        <f t="shared" si="143"/>
        <v>-0.13727846265086568</v>
      </c>
      <c r="G1543" s="2">
        <f t="shared" si="141"/>
        <v>-0.15038974877557693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6">
        <f>TITRES_STAT!D1547</f>
        <v>41.49</v>
      </c>
      <c r="C1544" s="2">
        <f t="shared" si="138"/>
        <v>37.861538917077333</v>
      </c>
      <c r="D1544" s="2">
        <f t="shared" si="140"/>
        <v>38.373363320513143</v>
      </c>
      <c r="E1544" s="2">
        <f t="shared" si="139"/>
        <v>-0.51182440343580993</v>
      </c>
      <c r="F1544" s="2">
        <f t="shared" si="143"/>
        <v>-0.21218765080785454</v>
      </c>
      <c r="G1544" s="2">
        <f t="shared" si="141"/>
        <v>-0.29963675262795542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6">
        <f>TITRES_STAT!D1548</f>
        <v>41.49</v>
      </c>
      <c r="C1545" s="2">
        <f t="shared" si="138"/>
        <v>37.882840622142361</v>
      </c>
      <c r="D1545" s="2">
        <f t="shared" si="140"/>
        <v>38.604225296771425</v>
      </c>
      <c r="E1545" s="2">
        <f t="shared" si="139"/>
        <v>-0.72138467462906419</v>
      </c>
      <c r="F1545" s="2">
        <f t="shared" si="143"/>
        <v>-0.31402705557209648</v>
      </c>
      <c r="G1545" s="2">
        <f t="shared" si="141"/>
        <v>-0.40735761905696771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6">
        <f>TITRES_STAT!D1549</f>
        <v>43.21</v>
      </c>
      <c r="C1546" s="2">
        <f t="shared" si="138"/>
        <v>37.900865141812766</v>
      </c>
      <c r="D1546" s="2">
        <f t="shared" si="140"/>
        <v>38.945393793306877</v>
      </c>
      <c r="E1546" s="2">
        <f t="shared" si="139"/>
        <v>-1.0445286514941117</v>
      </c>
      <c r="F1546" s="2">
        <f t="shared" si="143"/>
        <v>-0.46012737475649956</v>
      </c>
      <c r="G1546" s="2">
        <f t="shared" si="141"/>
        <v>-0.58440127673761211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6">
        <f>TITRES_STAT!D1550</f>
        <v>43.2</v>
      </c>
      <c r="C1547" s="2">
        <f t="shared" si="138"/>
        <v>37.916116658456957</v>
      </c>
      <c r="D1547" s="2">
        <f t="shared" si="140"/>
        <v>39.260549808617483</v>
      </c>
      <c r="E1547" s="2">
        <f t="shared" si="139"/>
        <v>-1.3444331501605262</v>
      </c>
      <c r="F1547" s="2">
        <f t="shared" si="143"/>
        <v>-0.63698852983730503</v>
      </c>
      <c r="G1547" s="2">
        <f t="shared" si="141"/>
        <v>-0.7074446203232212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6">
        <f>TITRES_STAT!D1551</f>
        <v>43.2</v>
      </c>
      <c r="C1548" s="2">
        <f t="shared" si="138"/>
        <v>37.929021787925116</v>
      </c>
      <c r="D1548" s="2">
        <f t="shared" si="140"/>
        <v>39.552360933905078</v>
      </c>
      <c r="E1548" s="2">
        <f t="shared" si="139"/>
        <v>-1.623339145979962</v>
      </c>
      <c r="F1548" s="2">
        <f t="shared" si="143"/>
        <v>-0.83425865306583646</v>
      </c>
      <c r="G1548" s="2">
        <f t="shared" si="141"/>
        <v>-0.78908049291412552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6">
        <f>TITRES_STAT!D1552</f>
        <v>43.2</v>
      </c>
      <c r="C1549" s="2">
        <f t="shared" si="138"/>
        <v>37.939941512859711</v>
      </c>
      <c r="D1549" s="2">
        <f t="shared" si="140"/>
        <v>39.822556420282481</v>
      </c>
      <c r="E1549" s="2">
        <f t="shared" si="139"/>
        <v>-1.88261490742277</v>
      </c>
      <c r="F1549" s="2">
        <f t="shared" si="143"/>
        <v>-1.0439299039372232</v>
      </c>
      <c r="G1549" s="2">
        <f t="shared" si="141"/>
        <v>-0.83868500348554686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6">
        <f>TITRES_STAT!D1553</f>
        <v>43.2</v>
      </c>
      <c r="C1550" s="2">
        <f t="shared" si="138"/>
        <v>37.949181280112064</v>
      </c>
      <c r="D1550" s="2">
        <f t="shared" si="140"/>
        <v>40.072737426187487</v>
      </c>
      <c r="E1550" s="2">
        <f t="shared" si="139"/>
        <v>-2.1235561460754226</v>
      </c>
      <c r="F1550" s="2">
        <f t="shared" si="143"/>
        <v>-1.2598551523648631</v>
      </c>
      <c r="G1550" s="2">
        <f t="shared" si="141"/>
        <v>-0.86370099371055953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6">
        <f>TITRES_STAT!D1554</f>
        <v>43.2</v>
      </c>
      <c r="C1551" s="2">
        <f t="shared" ref="C1551:C1614" si="144">$C$4*B1541+C1550*(1-$C$4)</f>
        <v>37.956999544710207</v>
      </c>
      <c r="D1551" s="2">
        <f t="shared" si="140"/>
        <v>40.304386505729155</v>
      </c>
      <c r="E1551" s="2">
        <f t="shared" si="139"/>
        <v>-2.3473869610189482</v>
      </c>
      <c r="F1551" s="2">
        <f t="shared" si="143"/>
        <v>-1.4773615140956802</v>
      </c>
      <c r="G1551" s="2">
        <f t="shared" si="141"/>
        <v>-0.870025446923268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6">
        <f>TITRES_STAT!D1555</f>
        <v>43.2</v>
      </c>
      <c r="C1552" s="2">
        <f t="shared" si="144"/>
        <v>38.226691922447095</v>
      </c>
      <c r="D1552" s="2">
        <f t="shared" si="140"/>
        <v>40.518876394193668</v>
      </c>
      <c r="E1552" s="2">
        <f t="shared" si="139"/>
        <v>-2.2921844717465731</v>
      </c>
      <c r="F1552" s="2">
        <f t="shared" si="143"/>
        <v>-1.6403261056258589</v>
      </c>
      <c r="G1552" s="2">
        <f t="shared" si="141"/>
        <v>-0.65185836612071424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6">
        <f>TITRES_STAT!D1556</f>
        <v>43.2</v>
      </c>
      <c r="C1553" s="2">
        <f t="shared" si="144"/>
        <v>38.728739318993696</v>
      </c>
      <c r="D1553" s="2">
        <f t="shared" si="140"/>
        <v>40.717478142771917</v>
      </c>
      <c r="E1553" s="2">
        <f t="shared" si="139"/>
        <v>-1.9887388237782204</v>
      </c>
      <c r="F1553" s="2">
        <f t="shared" si="143"/>
        <v>-1.7100086492563311</v>
      </c>
      <c r="G1553" s="2">
        <f t="shared" si="141"/>
        <v>-0.27873017452188931</v>
      </c>
      <c r="H1553" s="2" t="str">
        <f t="shared" si="142"/>
        <v>Hold</v>
      </c>
    </row>
    <row r="1554" spans="1:8" ht="13.5" x14ac:dyDescent="0.25">
      <c r="A1554" s="3">
        <f>TITRES_STAT!B1557</f>
        <v>44578</v>
      </c>
      <c r="B1554" s="6">
        <f>TITRES_STAT!D1557</f>
        <v>43.2</v>
      </c>
      <c r="C1554" s="2">
        <f t="shared" si="144"/>
        <v>39.153548654533125</v>
      </c>
      <c r="D1554" s="2">
        <f t="shared" si="140"/>
        <v>40.901368650714744</v>
      </c>
      <c r="E1554" s="2">
        <f t="shared" si="139"/>
        <v>-1.7478199961816188</v>
      </c>
      <c r="F1554" s="2">
        <f t="shared" si="143"/>
        <v>-1.7175709186413888</v>
      </c>
      <c r="G1554" s="2">
        <f t="shared" si="141"/>
        <v>-3.0249077540229985E-2</v>
      </c>
      <c r="H1554" s="2" t="str">
        <f t="shared" si="142"/>
        <v>Hold</v>
      </c>
    </row>
    <row r="1555" spans="1:8" ht="13.5" x14ac:dyDescent="0.25">
      <c r="A1555" s="3">
        <f>TITRES_STAT!B1558</f>
        <v>44579</v>
      </c>
      <c r="B1555" s="6">
        <f>TITRES_STAT!D1558</f>
        <v>41.26</v>
      </c>
      <c r="C1555" s="2">
        <f t="shared" si="144"/>
        <v>39.513002707681871</v>
      </c>
      <c r="D1555" s="2">
        <f t="shared" si="140"/>
        <v>40.927933935846987</v>
      </c>
      <c r="E1555" s="2">
        <f t="shared" si="139"/>
        <v>-1.4149312281651163</v>
      </c>
      <c r="F1555" s="2">
        <f t="shared" si="143"/>
        <v>-1.6570429805461344</v>
      </c>
      <c r="G1555" s="2">
        <f t="shared" si="141"/>
        <v>0.24211175238101812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6">
        <f>TITRES_STAT!D1559</f>
        <v>40.61</v>
      </c>
      <c r="C1556" s="2">
        <f t="shared" si="144"/>
        <v>40.081771521884662</v>
      </c>
      <c r="D1556" s="2">
        <f t="shared" si="140"/>
        <v>40.904383273932389</v>
      </c>
      <c r="E1556" s="2">
        <f t="shared" si="139"/>
        <v>-0.82261175204772741</v>
      </c>
      <c r="F1556" s="2">
        <f t="shared" si="143"/>
        <v>-1.4901567348464531</v>
      </c>
      <c r="G1556" s="2">
        <f t="shared" si="141"/>
        <v>0.66754498279872565</v>
      </c>
      <c r="H1556" s="2" t="str">
        <f t="shared" si="142"/>
        <v>Sell</v>
      </c>
    </row>
    <row r="1557" spans="1:8" ht="13.5" x14ac:dyDescent="0.25">
      <c r="A1557" s="3">
        <f>TITRES_STAT!B1560</f>
        <v>44581</v>
      </c>
      <c r="B1557" s="6">
        <f>TITRES_STAT!D1560</f>
        <v>40.61</v>
      </c>
      <c r="C1557" s="2">
        <f t="shared" si="144"/>
        <v>40.56149898005625</v>
      </c>
      <c r="D1557" s="2">
        <f t="shared" si="140"/>
        <v>40.882577105492949</v>
      </c>
      <c r="E1557" s="2">
        <f t="shared" si="139"/>
        <v>-0.32107812543669922</v>
      </c>
      <c r="F1557" s="2">
        <f t="shared" si="143"/>
        <v>-1.2563410129645023</v>
      </c>
      <c r="G1557" s="2">
        <f t="shared" si="141"/>
        <v>0.93526288752780307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6">
        <f>TITRES_STAT!D1561</f>
        <v>40.61</v>
      </c>
      <c r="C1558" s="2">
        <f t="shared" si="144"/>
        <v>40.967422213893748</v>
      </c>
      <c r="D1558" s="2">
        <f t="shared" si="140"/>
        <v>40.862386208789765</v>
      </c>
      <c r="E1558" s="2">
        <f t="shared" si="139"/>
        <v>0.10503600510398314</v>
      </c>
      <c r="F1558" s="2">
        <f t="shared" si="143"/>
        <v>-0.98406560935080511</v>
      </c>
      <c r="G1558" s="2">
        <f t="shared" si="141"/>
        <v>1.0891016144547883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6">
        <f>TITRES_STAT!D1562</f>
        <v>40.61</v>
      </c>
      <c r="C1559" s="2">
        <f t="shared" si="144"/>
        <v>41.310895719448553</v>
      </c>
      <c r="D1559" s="2">
        <f t="shared" si="140"/>
        <v>40.843690934064597</v>
      </c>
      <c r="E1559" s="2">
        <f t="shared" si="139"/>
        <v>0.46720478538395582</v>
      </c>
      <c r="F1559" s="2">
        <f t="shared" si="143"/>
        <v>-0.69381153040385302</v>
      </c>
      <c r="G1559" s="2">
        <f t="shared" si="141"/>
        <v>1.1610163157878088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6">
        <f>TITRES_STAT!D1563</f>
        <v>40.61</v>
      </c>
      <c r="C1560" s="2">
        <f t="shared" si="144"/>
        <v>41.601527147225696</v>
      </c>
      <c r="D1560" s="2">
        <f t="shared" si="140"/>
        <v>40.826380494504257</v>
      </c>
      <c r="E1560" s="2">
        <f t="shared" si="139"/>
        <v>0.77514665272143901</v>
      </c>
      <c r="F1560" s="2">
        <f t="shared" si="143"/>
        <v>-0.40001989377879466</v>
      </c>
      <c r="G1560" s="2">
        <f t="shared" si="141"/>
        <v>1.1751665465002337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6">
        <f>TITRES_STAT!D1564</f>
        <v>40.61</v>
      </c>
      <c r="C1561" s="2">
        <f t="shared" si="144"/>
        <v>41.847446047652511</v>
      </c>
      <c r="D1561" s="2">
        <f t="shared" si="140"/>
        <v>40.810352309726163</v>
      </c>
      <c r="E1561" s="2">
        <f t="shared" si="139"/>
        <v>1.0370937379263481</v>
      </c>
      <c r="F1561" s="2">
        <f t="shared" si="143"/>
        <v>-0.1125971674377661</v>
      </c>
      <c r="G1561" s="2">
        <f t="shared" si="141"/>
        <v>1.1496909053641142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6">
        <f>TITRES_STAT!D1565</f>
        <v>40.61</v>
      </c>
      <c r="C1562" s="2">
        <f t="shared" si="144"/>
        <v>42.055531271090587</v>
      </c>
      <c r="D1562" s="2">
        <f t="shared" si="140"/>
        <v>40.795511397894593</v>
      </c>
      <c r="E1562" s="2">
        <f t="shared" si="139"/>
        <v>1.2600198731959935</v>
      </c>
      <c r="F1562" s="2">
        <f t="shared" si="143"/>
        <v>0.16192624068898581</v>
      </c>
      <c r="G1562" s="2">
        <f t="shared" si="141"/>
        <v>1.0980936325070076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6">
        <f>TITRES_STAT!D1566</f>
        <v>40.61</v>
      </c>
      <c r="C1563" s="2">
        <f t="shared" si="144"/>
        <v>42.231603383230492</v>
      </c>
      <c r="D1563" s="2">
        <f t="shared" si="140"/>
        <v>40.781769812865363</v>
      </c>
      <c r="E1563" s="2">
        <f t="shared" si="139"/>
        <v>1.4498335703651293</v>
      </c>
      <c r="F1563" s="2">
        <f t="shared" si="143"/>
        <v>0.41950770662421455</v>
      </c>
      <c r="G1563" s="2">
        <f t="shared" si="141"/>
        <v>1.0303258637409147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6">
        <f>TITRES_STAT!D1567</f>
        <v>40.61</v>
      </c>
      <c r="C1564" s="2">
        <f t="shared" si="144"/>
        <v>42.380587478118109</v>
      </c>
      <c r="D1564" s="2">
        <f t="shared" si="140"/>
        <v>40.769046123023479</v>
      </c>
      <c r="E1564" s="2">
        <f t="shared" ref="E1564:E1627" si="145">C1564-D1564</f>
        <v>1.61154135509463</v>
      </c>
      <c r="F1564" s="2">
        <f t="shared" si="143"/>
        <v>0.6579144363182976</v>
      </c>
      <c r="G1564" s="2">
        <f t="shared" si="141"/>
        <v>0.95362691877633243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6">
        <f>TITRES_STAT!D1568</f>
        <v>40.61</v>
      </c>
      <c r="C1565" s="2">
        <f t="shared" si="144"/>
        <v>42.208189404561473</v>
      </c>
      <c r="D1565" s="2">
        <f t="shared" ref="D1565:D1628" si="146">$D$4*B1565+(1-$D$4)*D1564</f>
        <v>40.757264928725441</v>
      </c>
      <c r="E1565" s="2">
        <f t="shared" si="145"/>
        <v>1.4509244758360325</v>
      </c>
      <c r="F1565" s="2">
        <f t="shared" si="143"/>
        <v>0.81651644422184466</v>
      </c>
      <c r="G1565" s="2">
        <f t="shared" si="141"/>
        <v>0.6344080316141878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6">
        <f>TITRES_STAT!D1569</f>
        <v>40.61</v>
      </c>
      <c r="C1566" s="2">
        <f t="shared" si="144"/>
        <v>41.962314111552018</v>
      </c>
      <c r="D1566" s="2">
        <f t="shared" si="146"/>
        <v>40.746356415486517</v>
      </c>
      <c r="E1566" s="2">
        <f t="shared" si="145"/>
        <v>1.2159576960655016</v>
      </c>
      <c r="F1566" s="2">
        <f t="shared" si="143"/>
        <v>0.89640469459057615</v>
      </c>
      <c r="G1566" s="2">
        <f t="shared" si="141"/>
        <v>0.31955300147492549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6">
        <f>TITRES_STAT!D1570</f>
        <v>40.61</v>
      </c>
      <c r="C1567" s="2">
        <f t="shared" si="144"/>
        <v>41.754265786697857</v>
      </c>
      <c r="D1567" s="2">
        <f t="shared" si="146"/>
        <v>40.736255940265288</v>
      </c>
      <c r="E1567" s="2">
        <f t="shared" si="145"/>
        <v>1.0180098464325695</v>
      </c>
      <c r="F1567" s="2">
        <f t="shared" si="143"/>
        <v>0.92072572495897487</v>
      </c>
      <c r="G1567" s="2">
        <f t="shared" si="141"/>
        <v>9.7284121473594665E-2</v>
      </c>
      <c r="H1567" s="2" t="str">
        <f t="shared" si="142"/>
        <v>Sell</v>
      </c>
    </row>
    <row r="1568" spans="1:8" ht="13.5" x14ac:dyDescent="0.25">
      <c r="A1568" s="3">
        <f>TITRES_STAT!B1571</f>
        <v>44596</v>
      </c>
      <c r="B1568" s="6">
        <f>TITRES_STAT!D1571</f>
        <v>40.61</v>
      </c>
      <c r="C1568" s="2">
        <f t="shared" si="144"/>
        <v>41.578224896436652</v>
      </c>
      <c r="D1568" s="2">
        <f t="shared" si="146"/>
        <v>40.72690364839378</v>
      </c>
      <c r="E1568" s="2">
        <f t="shared" si="145"/>
        <v>0.85132124804287201</v>
      </c>
      <c r="F1568" s="2">
        <f t="shared" si="143"/>
        <v>0.90684482957575441</v>
      </c>
      <c r="G1568" s="2">
        <f t="shared" si="141"/>
        <v>-5.5523581532882393E-2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6">
        <f>TITRES_STAT!D1572</f>
        <v>40.61</v>
      </c>
      <c r="C1569" s="2">
        <f t="shared" si="144"/>
        <v>41.429267220061789</v>
      </c>
      <c r="D1569" s="2">
        <f t="shared" si="146"/>
        <v>40.718244118883128</v>
      </c>
      <c r="E1569" s="2">
        <f t="shared" si="145"/>
        <v>0.71102310117866097</v>
      </c>
      <c r="F1569" s="2">
        <f t="shared" si="143"/>
        <v>0.86768048389633579</v>
      </c>
      <c r="G1569" s="2">
        <f t="shared" si="141"/>
        <v>-0.15665738271767482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6">
        <f>TITRES_STAT!D1573</f>
        <v>40.61</v>
      </c>
      <c r="C1570" s="2">
        <f t="shared" si="144"/>
        <v>41.303226109283045</v>
      </c>
      <c r="D1570" s="2">
        <f t="shared" si="146"/>
        <v>40.710226036002894</v>
      </c>
      <c r="E1570" s="2">
        <f t="shared" si="145"/>
        <v>0.5930000732801517</v>
      </c>
      <c r="F1570" s="2">
        <f t="shared" si="143"/>
        <v>0.81274440177309903</v>
      </c>
      <c r="G1570" s="2">
        <f t="shared" si="141"/>
        <v>-0.21974432849294734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6">
        <f>TITRES_STAT!D1574</f>
        <v>40.61</v>
      </c>
      <c r="C1571" s="2">
        <f t="shared" si="144"/>
        <v>41.196575938624122</v>
      </c>
      <c r="D1571" s="2">
        <f t="shared" si="146"/>
        <v>40.70280188518786</v>
      </c>
      <c r="E1571" s="2">
        <f t="shared" si="145"/>
        <v>0.4937740534362618</v>
      </c>
      <c r="F1571" s="2">
        <f t="shared" si="143"/>
        <v>0.74895033210573159</v>
      </c>
      <c r="G1571" s="2">
        <f t="shared" si="141"/>
        <v>-0.25517627866946979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6">
        <f>TITRES_STAT!D1575</f>
        <v>40.61</v>
      </c>
      <c r="C1572" s="2">
        <f t="shared" si="144"/>
        <v>41.106333486528101</v>
      </c>
      <c r="D1572" s="2">
        <f t="shared" si="146"/>
        <v>40.695927671470237</v>
      </c>
      <c r="E1572" s="2">
        <f t="shared" si="145"/>
        <v>0.41040581505786378</v>
      </c>
      <c r="F1572" s="2">
        <f t="shared" si="143"/>
        <v>0.681241428696158</v>
      </c>
      <c r="G1572" s="2">
        <f t="shared" ref="G1572:G1635" si="147">E1572-F1572</f>
        <v>-0.27083561363829423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6">
        <f>TITRES_STAT!D1576</f>
        <v>40.61</v>
      </c>
      <c r="C1573" s="2">
        <f t="shared" si="144"/>
        <v>41.029974488600701</v>
      </c>
      <c r="D1573" s="2">
        <f t="shared" si="146"/>
        <v>40.689562658768736</v>
      </c>
      <c r="E1573" s="2">
        <f t="shared" si="145"/>
        <v>0.3404118298319645</v>
      </c>
      <c r="F1573" s="2">
        <f t="shared" ref="F1573:F1636" si="149">(E1573*(2/(10)))+((1-(2/10))*F1572)</f>
        <v>0.61307550892331941</v>
      </c>
      <c r="G1573" s="2">
        <f t="shared" si="147"/>
        <v>-0.27266367909135492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6">
        <f>TITRES_STAT!D1577</f>
        <v>40.61</v>
      </c>
      <c r="C1574" s="2">
        <f t="shared" si="144"/>
        <v>40.965363028815972</v>
      </c>
      <c r="D1574" s="2">
        <f t="shared" si="146"/>
        <v>40.683669128489569</v>
      </c>
      <c r="E1574" s="2">
        <f t="shared" si="145"/>
        <v>0.28169390032640251</v>
      </c>
      <c r="F1574" s="2">
        <f t="shared" si="149"/>
        <v>0.54679918720393605</v>
      </c>
      <c r="G1574" s="2">
        <f t="shared" si="147"/>
        <v>-0.26510528687753354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6">
        <f>TITRES_STAT!D1578</f>
        <v>40.61</v>
      </c>
      <c r="C1575" s="2">
        <f t="shared" si="144"/>
        <v>40.910691793613509</v>
      </c>
      <c r="D1575" s="2">
        <f t="shared" si="146"/>
        <v>40.678212156008854</v>
      </c>
      <c r="E1575" s="2">
        <f t="shared" si="145"/>
        <v>0.23247963760465495</v>
      </c>
      <c r="F1575" s="2">
        <f t="shared" si="149"/>
        <v>0.48393527728407987</v>
      </c>
      <c r="G1575" s="2">
        <f t="shared" si="147"/>
        <v>-0.25145563967942491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6">
        <f>TITRES_STAT!D1579</f>
        <v>38.79</v>
      </c>
      <c r="C1576" s="2">
        <f t="shared" si="144"/>
        <v>40.864431517672969</v>
      </c>
      <c r="D1576" s="2">
        <f t="shared" si="146"/>
        <v>40.53834458889709</v>
      </c>
      <c r="E1576" s="2">
        <f t="shared" si="145"/>
        <v>0.32608692877587941</v>
      </c>
      <c r="F1576" s="2">
        <f t="shared" si="149"/>
        <v>0.45236560758243982</v>
      </c>
      <c r="G1576" s="2">
        <f t="shared" si="147"/>
        <v>-0.12627867880656041</v>
      </c>
      <c r="H1576" s="2" t="str">
        <f t="shared" si="148"/>
        <v>Hold</v>
      </c>
    </row>
    <row r="1577" spans="1:8" ht="13.5" x14ac:dyDescent="0.25">
      <c r="A1577" s="3">
        <f>TITRES_STAT!B1580</f>
        <v>44609</v>
      </c>
      <c r="B1577" s="6">
        <f>TITRES_STAT!D1580</f>
        <v>37.049999999999997</v>
      </c>
      <c r="C1577" s="2">
        <f t="shared" si="144"/>
        <v>40.82528820726175</v>
      </c>
      <c r="D1577" s="2">
        <f t="shared" si="146"/>
        <v>40.279948693423236</v>
      </c>
      <c r="E1577" s="2">
        <f t="shared" si="145"/>
        <v>0.54533951383851331</v>
      </c>
      <c r="F1577" s="2">
        <f t="shared" si="149"/>
        <v>0.47096038883365454</v>
      </c>
      <c r="G1577" s="2">
        <f t="shared" si="147"/>
        <v>7.437912500485877E-2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6">
        <f>TITRES_STAT!D1581</f>
        <v>36.5</v>
      </c>
      <c r="C1578" s="2">
        <f t="shared" si="144"/>
        <v>40.792166944606095</v>
      </c>
      <c r="D1578" s="2">
        <f t="shared" si="146"/>
        <v>39.999952493910406</v>
      </c>
      <c r="E1578" s="2">
        <f t="shared" si="145"/>
        <v>0.7922144506956883</v>
      </c>
      <c r="F1578" s="2">
        <f t="shared" si="149"/>
        <v>0.53521120120606136</v>
      </c>
      <c r="G1578" s="2">
        <f t="shared" si="147"/>
        <v>0.25700324948962694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6">
        <f>TITRES_STAT!D1582</f>
        <v>36.5</v>
      </c>
      <c r="C1579" s="2">
        <f t="shared" si="144"/>
        <v>40.764141260820537</v>
      </c>
      <c r="D1579" s="2">
        <f t="shared" si="146"/>
        <v>39.740696753620746</v>
      </c>
      <c r="E1579" s="2">
        <f t="shared" si="145"/>
        <v>1.0234445071997911</v>
      </c>
      <c r="F1579" s="2">
        <f t="shared" si="149"/>
        <v>0.63285786240480735</v>
      </c>
      <c r="G1579" s="2">
        <f t="shared" si="147"/>
        <v>0.39058664479498373</v>
      </c>
      <c r="H1579" s="2" t="str">
        <f t="shared" si="148"/>
        <v>Sell</v>
      </c>
    </row>
    <row r="1580" spans="1:8" ht="13.5" x14ac:dyDescent="0.25">
      <c r="A1580" s="3">
        <f>TITRES_STAT!B1583</f>
        <v>44614</v>
      </c>
      <c r="B1580" s="6">
        <f>TITRES_STAT!D1583</f>
        <v>36.5</v>
      </c>
      <c r="C1580" s="2">
        <f t="shared" si="144"/>
        <v>40.740427220694301</v>
      </c>
      <c r="D1580" s="2">
        <f t="shared" si="146"/>
        <v>39.500645142241432</v>
      </c>
      <c r="E1580" s="2">
        <f t="shared" si="145"/>
        <v>1.239782078452869</v>
      </c>
      <c r="F1580" s="2">
        <f t="shared" si="149"/>
        <v>0.75424270561441975</v>
      </c>
      <c r="G1580" s="2">
        <f t="shared" si="147"/>
        <v>0.48553937283844928</v>
      </c>
      <c r="H1580" s="2" t="str">
        <f t="shared" si="148"/>
        <v>Sell</v>
      </c>
    </row>
    <row r="1581" spans="1:8" ht="13.5" x14ac:dyDescent="0.25">
      <c r="A1581" s="3">
        <f>TITRES_STAT!B1584</f>
        <v>44615</v>
      </c>
      <c r="B1581" s="6">
        <f>TITRES_STAT!D1584</f>
        <v>36.5</v>
      </c>
      <c r="C1581" s="2">
        <f t="shared" si="144"/>
        <v>40.720361494433632</v>
      </c>
      <c r="D1581" s="2">
        <f t="shared" si="146"/>
        <v>39.278375131705026</v>
      </c>
      <c r="E1581" s="2">
        <f t="shared" si="145"/>
        <v>1.4419863627286063</v>
      </c>
      <c r="F1581" s="2">
        <f t="shared" si="149"/>
        <v>0.89179143703725705</v>
      </c>
      <c r="G1581" s="2">
        <f t="shared" si="147"/>
        <v>0.5501949256913492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6">
        <f>TITRES_STAT!D1585</f>
        <v>36.5</v>
      </c>
      <c r="C1582" s="2">
        <f t="shared" si="144"/>
        <v>40.703382802982304</v>
      </c>
      <c r="D1582" s="2">
        <f t="shared" si="146"/>
        <v>39.07256956639354</v>
      </c>
      <c r="E1582" s="2">
        <f t="shared" si="145"/>
        <v>1.6308132365887644</v>
      </c>
      <c r="F1582" s="2">
        <f t="shared" si="149"/>
        <v>1.0395957969475584</v>
      </c>
      <c r="G1582" s="2">
        <f t="shared" si="147"/>
        <v>0.59121743964120599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6">
        <f>TITRES_STAT!D1586</f>
        <v>36.5</v>
      </c>
      <c r="C1583" s="2">
        <f t="shared" si="144"/>
        <v>40.689016217908105</v>
      </c>
      <c r="D1583" s="2">
        <f t="shared" si="146"/>
        <v>38.882008857771794</v>
      </c>
      <c r="E1583" s="2">
        <f t="shared" si="145"/>
        <v>1.8070073601363106</v>
      </c>
      <c r="F1583" s="2">
        <f t="shared" si="149"/>
        <v>1.1930781095853089</v>
      </c>
      <c r="G1583" s="2">
        <f t="shared" si="147"/>
        <v>0.61392925055100167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6">
        <f>TITRES_STAT!D1587</f>
        <v>36.5</v>
      </c>
      <c r="C1584" s="2">
        <f t="shared" si="144"/>
        <v>40.676859876691466</v>
      </c>
      <c r="D1584" s="2">
        <f t="shared" si="146"/>
        <v>38.705563757196103</v>
      </c>
      <c r="E1584" s="2">
        <f t="shared" si="145"/>
        <v>1.9712961194953635</v>
      </c>
      <c r="F1584" s="2">
        <f t="shared" si="149"/>
        <v>1.34872171156732</v>
      </c>
      <c r="G1584" s="2">
        <f t="shared" si="147"/>
        <v>0.62257440792804353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6">
        <f>TITRES_STAT!D1588</f>
        <v>38.14</v>
      </c>
      <c r="C1585" s="2">
        <f t="shared" si="144"/>
        <v>40.666573741815853</v>
      </c>
      <c r="D1585" s="2">
        <f t="shared" si="146"/>
        <v>38.663670145551947</v>
      </c>
      <c r="E1585" s="2">
        <f t="shared" si="145"/>
        <v>2.0029035962639057</v>
      </c>
      <c r="F1585" s="2">
        <f t="shared" si="149"/>
        <v>1.4795580885066371</v>
      </c>
      <c r="G1585" s="2">
        <f t="shared" si="147"/>
        <v>0.52334550775726862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6">
        <f>TITRES_STAT!D1589</f>
        <v>38.14</v>
      </c>
      <c r="C1586" s="2">
        <f t="shared" si="144"/>
        <v>40.3778700892288</v>
      </c>
      <c r="D1586" s="2">
        <f t="shared" si="146"/>
        <v>38.62487976439995</v>
      </c>
      <c r="E1586" s="2">
        <f t="shared" si="145"/>
        <v>1.7529903248288505</v>
      </c>
      <c r="F1586" s="2">
        <f t="shared" si="149"/>
        <v>1.5342445357710797</v>
      </c>
      <c r="G1586" s="2">
        <f t="shared" si="147"/>
        <v>0.21874578905777087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6">
        <f>TITRES_STAT!D1590</f>
        <v>38.14</v>
      </c>
      <c r="C1587" s="2">
        <f t="shared" si="144"/>
        <v>39.865890075501298</v>
      </c>
      <c r="D1587" s="2">
        <f t="shared" si="146"/>
        <v>38.588962744814765</v>
      </c>
      <c r="E1587" s="2">
        <f t="shared" si="145"/>
        <v>1.276927330686533</v>
      </c>
      <c r="F1587" s="2">
        <f t="shared" si="149"/>
        <v>1.4827810947541704</v>
      </c>
      <c r="G1587" s="2">
        <f t="shared" si="147"/>
        <v>-0.20585376406763745</v>
      </c>
      <c r="H1587" s="2" t="str">
        <f t="shared" si="148"/>
        <v>Hold</v>
      </c>
    </row>
    <row r="1588" spans="1:8" ht="13.5" x14ac:dyDescent="0.25">
      <c r="A1588" s="3">
        <f>TITRES_STAT!B1591</f>
        <v>44624</v>
      </c>
      <c r="B1588" s="6">
        <f>TITRES_STAT!D1591</f>
        <v>38.14</v>
      </c>
      <c r="C1588" s="2">
        <f t="shared" si="144"/>
        <v>39.348060833116477</v>
      </c>
      <c r="D1588" s="2">
        <f t="shared" si="146"/>
        <v>38.555706245198856</v>
      </c>
      <c r="E1588" s="2">
        <f t="shared" si="145"/>
        <v>0.7923545879176217</v>
      </c>
      <c r="F1588" s="2">
        <f t="shared" si="149"/>
        <v>1.3446957933868608</v>
      </c>
      <c r="G1588" s="2">
        <f t="shared" si="147"/>
        <v>-0.55234120546923915</v>
      </c>
      <c r="H1588" s="2" t="str">
        <f t="shared" si="148"/>
        <v>Hold</v>
      </c>
    </row>
    <row r="1589" spans="1:8" ht="13.5" x14ac:dyDescent="0.25">
      <c r="A1589" s="3">
        <f>TITRES_STAT!B1592</f>
        <v>44627</v>
      </c>
      <c r="B1589" s="6">
        <f>TITRES_STAT!D1592</f>
        <v>38.14</v>
      </c>
      <c r="C1589" s="2">
        <f t="shared" si="144"/>
        <v>38.909897628021632</v>
      </c>
      <c r="D1589" s="2">
        <f t="shared" si="146"/>
        <v>38.524913189998941</v>
      </c>
      <c r="E1589" s="2">
        <f t="shared" si="145"/>
        <v>0.38498443802269122</v>
      </c>
      <c r="F1589" s="2">
        <f t="shared" si="149"/>
        <v>1.1527535223140268</v>
      </c>
      <c r="G1589" s="2">
        <f t="shared" si="147"/>
        <v>-0.76776908429133561</v>
      </c>
      <c r="H1589" s="2" t="str">
        <f t="shared" si="148"/>
        <v>Hold</v>
      </c>
    </row>
    <row r="1590" spans="1:8" ht="13.5" x14ac:dyDescent="0.25">
      <c r="A1590" s="3">
        <f>TITRES_STAT!B1593</f>
        <v>44628</v>
      </c>
      <c r="B1590" s="6">
        <f>TITRES_STAT!D1593</f>
        <v>38.14</v>
      </c>
      <c r="C1590" s="2">
        <f t="shared" si="144"/>
        <v>38.539144146787535</v>
      </c>
      <c r="D1590" s="2">
        <f t="shared" si="146"/>
        <v>38.496401101850871</v>
      </c>
      <c r="E1590" s="2">
        <f t="shared" si="145"/>
        <v>4.2743044936663921E-2</v>
      </c>
      <c r="F1590" s="2">
        <f t="shared" si="149"/>
        <v>0.93075142683855427</v>
      </c>
      <c r="G1590" s="2">
        <f t="shared" si="147"/>
        <v>-0.88800838190189035</v>
      </c>
      <c r="H1590" s="2" t="str">
        <f t="shared" si="148"/>
        <v>Hold</v>
      </c>
    </row>
    <row r="1591" spans="1:8" ht="13.5" x14ac:dyDescent="0.25">
      <c r="A1591" s="3">
        <f>TITRES_STAT!B1594</f>
        <v>44629</v>
      </c>
      <c r="B1591" s="6">
        <f>TITRES_STAT!D1594</f>
        <v>38.14</v>
      </c>
      <c r="C1591" s="2">
        <f t="shared" si="144"/>
        <v>38.225429662666372</v>
      </c>
      <c r="D1591" s="2">
        <f t="shared" si="146"/>
        <v>38.470001020232289</v>
      </c>
      <c r="E1591" s="2">
        <f t="shared" si="145"/>
        <v>-0.24457135756591697</v>
      </c>
      <c r="F1591" s="2">
        <f t="shared" si="149"/>
        <v>0.69568686995766005</v>
      </c>
      <c r="G1591" s="2">
        <f t="shared" si="147"/>
        <v>-0.94025822752357702</v>
      </c>
      <c r="H1591" s="2" t="str">
        <f t="shared" si="148"/>
        <v>Hold</v>
      </c>
    </row>
    <row r="1592" spans="1:8" ht="13.5" x14ac:dyDescent="0.25">
      <c r="A1592" s="3">
        <f>TITRES_STAT!B1595</f>
        <v>44630</v>
      </c>
      <c r="B1592" s="6">
        <f>TITRES_STAT!D1595</f>
        <v>38.14</v>
      </c>
      <c r="C1592" s="2">
        <f t="shared" si="144"/>
        <v>37.959978945333084</v>
      </c>
      <c r="D1592" s="2">
        <f t="shared" si="146"/>
        <v>38.445556500215083</v>
      </c>
      <c r="E1592" s="2">
        <f t="shared" si="145"/>
        <v>-0.48557755488199916</v>
      </c>
      <c r="F1592" s="2">
        <f t="shared" si="149"/>
        <v>0.45943398498972821</v>
      </c>
      <c r="G1592" s="2">
        <f t="shared" si="147"/>
        <v>-0.94501153987172737</v>
      </c>
      <c r="H1592" s="2" t="str">
        <f t="shared" si="148"/>
        <v>Hold</v>
      </c>
    </row>
    <row r="1593" spans="1:8" ht="13.5" x14ac:dyDescent="0.25">
      <c r="A1593" s="3">
        <f>TITRES_STAT!B1596</f>
        <v>44631</v>
      </c>
      <c r="B1593" s="6">
        <f>TITRES_STAT!D1596</f>
        <v>38.14</v>
      </c>
      <c r="C1593" s="2">
        <f t="shared" si="144"/>
        <v>37.735366799897221</v>
      </c>
      <c r="D1593" s="2">
        <f t="shared" si="146"/>
        <v>38.422922685384336</v>
      </c>
      <c r="E1593" s="2">
        <f t="shared" si="145"/>
        <v>-0.68755588548711444</v>
      </c>
      <c r="F1593" s="2">
        <f t="shared" si="149"/>
        <v>0.23003601089435971</v>
      </c>
      <c r="G1593" s="2">
        <f t="shared" si="147"/>
        <v>-0.9175918963814742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6">
        <f>TITRES_STAT!D1597</f>
        <v>38.14</v>
      </c>
      <c r="C1594" s="2">
        <f t="shared" si="144"/>
        <v>37.545310369143799</v>
      </c>
      <c r="D1594" s="2">
        <f t="shared" si="146"/>
        <v>38.401965449429937</v>
      </c>
      <c r="E1594" s="2">
        <f t="shared" si="145"/>
        <v>-0.85665508028613857</v>
      </c>
      <c r="F1594" s="2">
        <f t="shared" si="149"/>
        <v>1.2697792658260043E-2</v>
      </c>
      <c r="G1594" s="2">
        <f t="shared" si="147"/>
        <v>-0.86935287294439867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6">
        <f>TITRES_STAT!D1598</f>
        <v>38.14</v>
      </c>
      <c r="C1595" s="2">
        <f t="shared" si="144"/>
        <v>37.636801081583215</v>
      </c>
      <c r="D1595" s="2">
        <f t="shared" si="146"/>
        <v>38.382560601324016</v>
      </c>
      <c r="E1595" s="2">
        <f t="shared" si="145"/>
        <v>-0.74575951974080112</v>
      </c>
      <c r="F1595" s="2">
        <f t="shared" si="149"/>
        <v>-0.13899366982155217</v>
      </c>
      <c r="G1595" s="2">
        <f t="shared" si="147"/>
        <v>-0.60676584991924898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6">
        <f>TITRES_STAT!D1599</f>
        <v>38.14</v>
      </c>
      <c r="C1596" s="2">
        <f t="shared" si="144"/>
        <v>37.71421629980118</v>
      </c>
      <c r="D1596" s="2">
        <f t="shared" si="146"/>
        <v>38.364593149374087</v>
      </c>
      <c r="E1596" s="2">
        <f t="shared" si="145"/>
        <v>-0.65037684957290764</v>
      </c>
      <c r="F1596" s="2">
        <f t="shared" si="149"/>
        <v>-0.24127030577182329</v>
      </c>
      <c r="G1596" s="2">
        <f t="shared" si="147"/>
        <v>-0.40910654380108435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6">
        <f>TITRES_STAT!D1600</f>
        <v>38.14</v>
      </c>
      <c r="C1597" s="2">
        <f t="shared" si="144"/>
        <v>37.779721484447151</v>
      </c>
      <c r="D1597" s="2">
        <f t="shared" si="146"/>
        <v>38.347956619790821</v>
      </c>
      <c r="E1597" s="2">
        <f t="shared" si="145"/>
        <v>-0.56823513534367009</v>
      </c>
      <c r="F1597" s="2">
        <f t="shared" si="149"/>
        <v>-0.30666327168619267</v>
      </c>
      <c r="G1597" s="2">
        <f t="shared" si="147"/>
        <v>-0.26157186365747742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6">
        <f>TITRES_STAT!D1601</f>
        <v>38.14</v>
      </c>
      <c r="C1598" s="2">
        <f t="shared" si="144"/>
        <v>37.835148948378361</v>
      </c>
      <c r="D1598" s="2">
        <f t="shared" si="146"/>
        <v>38.332552425732239</v>
      </c>
      <c r="E1598" s="2">
        <f t="shared" si="145"/>
        <v>-0.49740347735387758</v>
      </c>
      <c r="F1598" s="2">
        <f t="shared" si="149"/>
        <v>-0.34481131281972965</v>
      </c>
      <c r="G1598" s="2">
        <f t="shared" si="147"/>
        <v>-0.15259216453414792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6">
        <f>TITRES_STAT!D1602</f>
        <v>38.14</v>
      </c>
      <c r="C1599" s="2">
        <f t="shared" si="144"/>
        <v>37.882049110166307</v>
      </c>
      <c r="D1599" s="2">
        <f t="shared" si="146"/>
        <v>38.318289283085406</v>
      </c>
      <c r="E1599" s="2">
        <f t="shared" si="145"/>
        <v>-0.43624017291909922</v>
      </c>
      <c r="F1599" s="2">
        <f t="shared" si="149"/>
        <v>-0.36309708483960357</v>
      </c>
      <c r="G1599" s="2">
        <f t="shared" si="147"/>
        <v>-7.3143088079495655E-2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6">
        <f>TITRES_STAT!D1603</f>
        <v>38.14</v>
      </c>
      <c r="C1600" s="2">
        <f t="shared" si="144"/>
        <v>37.921733862448413</v>
      </c>
      <c r="D1600" s="2">
        <f t="shared" si="146"/>
        <v>38.305082669523522</v>
      </c>
      <c r="E1600" s="2">
        <f t="shared" si="145"/>
        <v>-0.38334880707510877</v>
      </c>
      <c r="F1600" s="2">
        <f t="shared" si="149"/>
        <v>-0.36714742928670463</v>
      </c>
      <c r="G1600" s="2">
        <f t="shared" si="147"/>
        <v>-1.6201377788404137E-2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6">
        <f>TITRES_STAT!D1604</f>
        <v>38.14</v>
      </c>
      <c r="C1601" s="2">
        <f t="shared" si="144"/>
        <v>37.955313268225581</v>
      </c>
      <c r="D1601" s="2">
        <f t="shared" si="146"/>
        <v>38.292854323632888</v>
      </c>
      <c r="E1601" s="2">
        <f t="shared" si="145"/>
        <v>-0.33754105540730706</v>
      </c>
      <c r="F1601" s="2">
        <f t="shared" si="149"/>
        <v>-0.36122615451082513</v>
      </c>
      <c r="G1601" s="2">
        <f t="shared" si="147"/>
        <v>2.368509910351807E-2</v>
      </c>
      <c r="H1601" s="2" t="str">
        <f t="shared" si="148"/>
        <v>Sell</v>
      </c>
    </row>
    <row r="1602" spans="1:8" ht="13.5" x14ac:dyDescent="0.25">
      <c r="A1602" s="3">
        <f>TITRES_STAT!B1605</f>
        <v>44644</v>
      </c>
      <c r="B1602" s="6">
        <f>TITRES_STAT!D1605</f>
        <v>38.14</v>
      </c>
      <c r="C1602" s="2">
        <f t="shared" si="144"/>
        <v>37.983726611575491</v>
      </c>
      <c r="D1602" s="2">
        <f t="shared" si="146"/>
        <v>38.28153178114156</v>
      </c>
      <c r="E1602" s="2">
        <f t="shared" si="145"/>
        <v>-0.29780516956606817</v>
      </c>
      <c r="F1602" s="2">
        <f t="shared" si="149"/>
        <v>-0.34854195752187378</v>
      </c>
      <c r="G1602" s="2">
        <f t="shared" si="147"/>
        <v>5.0736787955805607E-2</v>
      </c>
      <c r="H1602" s="2" t="str">
        <f t="shared" si="148"/>
        <v>Sell</v>
      </c>
    </row>
    <row r="1603" spans="1:8" ht="13.5" x14ac:dyDescent="0.25">
      <c r="A1603" s="3">
        <f>TITRES_STAT!B1606</f>
        <v>44645</v>
      </c>
      <c r="B1603" s="6">
        <f>TITRES_STAT!D1606</f>
        <v>38.14</v>
      </c>
      <c r="C1603" s="2">
        <f t="shared" si="144"/>
        <v>38.00776867133311</v>
      </c>
      <c r="D1603" s="2">
        <f t="shared" si="146"/>
        <v>38.271047945501444</v>
      </c>
      <c r="E1603" s="2">
        <f t="shared" si="145"/>
        <v>-0.26327927416833319</v>
      </c>
      <c r="F1603" s="2">
        <f t="shared" si="149"/>
        <v>-0.33148942085116567</v>
      </c>
      <c r="G1603" s="2">
        <f t="shared" si="147"/>
        <v>6.8210146682832484E-2</v>
      </c>
      <c r="H1603" s="2" t="str">
        <f t="shared" si="148"/>
        <v>Sell</v>
      </c>
    </row>
    <row r="1604" spans="1:8" ht="13.5" x14ac:dyDescent="0.25">
      <c r="A1604" s="3">
        <f>TITRES_STAT!B1607</f>
        <v>44648</v>
      </c>
      <c r="B1604" s="6">
        <f>TITRES_STAT!D1607</f>
        <v>38.14</v>
      </c>
      <c r="C1604" s="2">
        <f t="shared" si="144"/>
        <v>38.028111952666478</v>
      </c>
      <c r="D1604" s="2">
        <f t="shared" si="146"/>
        <v>38.261340690279113</v>
      </c>
      <c r="E1604" s="2">
        <f t="shared" si="145"/>
        <v>-0.23322873761263452</v>
      </c>
      <c r="F1604" s="2">
        <f t="shared" si="149"/>
        <v>-0.31183728420345946</v>
      </c>
      <c r="G1604" s="2">
        <f t="shared" si="147"/>
        <v>7.8608546590824946E-2</v>
      </c>
      <c r="H1604" s="2" t="str">
        <f t="shared" si="148"/>
        <v>Sell</v>
      </c>
    </row>
    <row r="1605" spans="1:8" ht="13.5" x14ac:dyDescent="0.25">
      <c r="A1605" s="3">
        <f>TITRES_STAT!B1608</f>
        <v>44649</v>
      </c>
      <c r="B1605" s="6">
        <f>TITRES_STAT!D1608</f>
        <v>38.14</v>
      </c>
      <c r="C1605" s="2">
        <f t="shared" si="144"/>
        <v>38.045325498410101</v>
      </c>
      <c r="D1605" s="2">
        <f t="shared" si="146"/>
        <v>38.252352490999179</v>
      </c>
      <c r="E1605" s="2">
        <f t="shared" si="145"/>
        <v>-0.20702699258907842</v>
      </c>
      <c r="F1605" s="2">
        <f t="shared" si="149"/>
        <v>-0.29087522588058323</v>
      </c>
      <c r="G1605" s="2">
        <f t="shared" si="147"/>
        <v>8.3848233291504815E-2</v>
      </c>
      <c r="H1605" s="2" t="str">
        <f t="shared" si="148"/>
        <v>Sell</v>
      </c>
    </row>
    <row r="1606" spans="1:8" ht="13.5" x14ac:dyDescent="0.25">
      <c r="A1606" s="3">
        <f>TITRES_STAT!B1609</f>
        <v>44650</v>
      </c>
      <c r="B1606" s="6">
        <f>TITRES_STAT!D1609</f>
        <v>38.14</v>
      </c>
      <c r="C1606" s="2">
        <f t="shared" si="144"/>
        <v>38.059890806347006</v>
      </c>
      <c r="D1606" s="2">
        <f t="shared" si="146"/>
        <v>38.244030084258497</v>
      </c>
      <c r="E1606" s="2">
        <f t="shared" si="145"/>
        <v>-0.18413927791149121</v>
      </c>
      <c r="F1606" s="2">
        <f t="shared" si="149"/>
        <v>-0.26952803628676486</v>
      </c>
      <c r="G1606" s="2">
        <f t="shared" si="147"/>
        <v>8.5388758375273655E-2</v>
      </c>
      <c r="H1606" s="2" t="str">
        <f t="shared" si="148"/>
        <v>Sell</v>
      </c>
    </row>
    <row r="1607" spans="1:8" ht="13.5" x14ac:dyDescent="0.25">
      <c r="A1607" s="3">
        <f>TITRES_STAT!B1610</f>
        <v>44651</v>
      </c>
      <c r="B1607" s="6">
        <f>TITRES_STAT!D1610</f>
        <v>38.14</v>
      </c>
      <c r="C1607" s="2">
        <f t="shared" si="144"/>
        <v>38.072215297678234</v>
      </c>
      <c r="D1607" s="2">
        <f t="shared" si="146"/>
        <v>38.2363241520912</v>
      </c>
      <c r="E1607" s="2">
        <f t="shared" si="145"/>
        <v>-0.16410885441296585</v>
      </c>
      <c r="F1607" s="2">
        <f t="shared" si="149"/>
        <v>-0.24844419991200506</v>
      </c>
      <c r="G1607" s="2">
        <f t="shared" si="147"/>
        <v>8.4335345499039205E-2</v>
      </c>
      <c r="H1607" s="2" t="str">
        <f t="shared" si="148"/>
        <v>Sell</v>
      </c>
    </row>
    <row r="1608" spans="1:8" ht="13.5" x14ac:dyDescent="0.25">
      <c r="A1608" s="3">
        <f>TITRES_STAT!B1611</f>
        <v>44652</v>
      </c>
      <c r="B1608" s="6">
        <f>TITRES_STAT!D1611</f>
        <v>38.14</v>
      </c>
      <c r="C1608" s="2">
        <f t="shared" si="144"/>
        <v>38.082643713420048</v>
      </c>
      <c r="D1608" s="2">
        <f t="shared" si="146"/>
        <v>38.229189029714071</v>
      </c>
      <c r="E1608" s="2">
        <f t="shared" si="145"/>
        <v>-0.14654531629402356</v>
      </c>
      <c r="F1608" s="2">
        <f t="shared" si="149"/>
        <v>-0.22806442318840878</v>
      </c>
      <c r="G1608" s="2">
        <f t="shared" si="147"/>
        <v>8.1519106894385213E-2</v>
      </c>
      <c r="H1608" s="2" t="str">
        <f t="shared" si="148"/>
        <v>Sell</v>
      </c>
    </row>
    <row r="1609" spans="1:8" ht="13.5" x14ac:dyDescent="0.25">
      <c r="A1609" s="3">
        <f>TITRES_STAT!B1612</f>
        <v>44655</v>
      </c>
      <c r="B1609" s="6">
        <f>TITRES_STAT!D1612</f>
        <v>38.14</v>
      </c>
      <c r="C1609" s="2">
        <f t="shared" si="144"/>
        <v>38.091467757509271</v>
      </c>
      <c r="D1609" s="2">
        <f t="shared" si="146"/>
        <v>38.222582434920433</v>
      </c>
      <c r="E1609" s="2">
        <f t="shared" si="145"/>
        <v>-0.13111467741116201</v>
      </c>
      <c r="F1609" s="2">
        <f t="shared" si="149"/>
        <v>-0.20867447403295944</v>
      </c>
      <c r="G1609" s="2">
        <f t="shared" si="147"/>
        <v>7.7559796621797433E-2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6">
        <f>TITRES_STAT!D1613</f>
        <v>36.5</v>
      </c>
      <c r="C1610" s="2">
        <f t="shared" si="144"/>
        <v>38.098934256353999</v>
      </c>
      <c r="D1610" s="2">
        <f t="shared" si="146"/>
        <v>38.094983736037435</v>
      </c>
      <c r="E1610" s="2">
        <f t="shared" si="145"/>
        <v>3.9505203165646208E-3</v>
      </c>
      <c r="F1610" s="2">
        <f t="shared" si="149"/>
        <v>-0.16614947516305464</v>
      </c>
      <c r="G1610" s="2">
        <f t="shared" si="147"/>
        <v>0.17009999547961926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6">
        <f>TITRES_STAT!D1614</f>
        <v>36.5</v>
      </c>
      <c r="C1611" s="2">
        <f t="shared" si="144"/>
        <v>38.105252063068768</v>
      </c>
      <c r="D1611" s="2">
        <f t="shared" si="146"/>
        <v>37.976836792627253</v>
      </c>
      <c r="E1611" s="2">
        <f t="shared" si="145"/>
        <v>0.12841527044151491</v>
      </c>
      <c r="F1611" s="2">
        <f t="shared" si="149"/>
        <v>-0.10723652604214073</v>
      </c>
      <c r="G1611" s="2">
        <f t="shared" si="147"/>
        <v>0.23565179648365564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6">
        <f>TITRES_STAT!D1615</f>
        <v>36.5</v>
      </c>
      <c r="C1612" s="2">
        <f t="shared" si="144"/>
        <v>38.110597899519725</v>
      </c>
      <c r="D1612" s="2">
        <f t="shared" si="146"/>
        <v>37.867441474654861</v>
      </c>
      <c r="E1612" s="2">
        <f t="shared" si="145"/>
        <v>0.24315642486486411</v>
      </c>
      <c r="F1612" s="2">
        <f t="shared" si="149"/>
        <v>-3.7157935860739774E-2</v>
      </c>
      <c r="G1612" s="2">
        <f t="shared" si="147"/>
        <v>0.28031436072560389</v>
      </c>
      <c r="H1612" s="2" t="str">
        <f t="shared" si="148"/>
        <v>Sell</v>
      </c>
    </row>
    <row r="1613" spans="1:8" ht="13.5" x14ac:dyDescent="0.25">
      <c r="A1613" s="3">
        <f>TITRES_STAT!B1616</f>
        <v>44659</v>
      </c>
      <c r="B1613" s="6">
        <f>TITRES_STAT!D1616</f>
        <v>36.5</v>
      </c>
      <c r="C1613" s="2">
        <f t="shared" si="144"/>
        <v>38.115121299593611</v>
      </c>
      <c r="D1613" s="2">
        <f t="shared" si="146"/>
        <v>37.766149513569317</v>
      </c>
      <c r="E1613" s="2">
        <f t="shared" si="145"/>
        <v>0.34897178602429335</v>
      </c>
      <c r="F1613" s="2">
        <f t="shared" si="149"/>
        <v>4.0068008516266851E-2</v>
      </c>
      <c r="G1613" s="2">
        <f t="shared" si="147"/>
        <v>0.3089037775080265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6">
        <f>TITRES_STAT!D1617</f>
        <v>36.5</v>
      </c>
      <c r="C1614" s="2">
        <f t="shared" si="144"/>
        <v>38.118948791963824</v>
      </c>
      <c r="D1614" s="2">
        <f t="shared" si="146"/>
        <v>37.672360660712329</v>
      </c>
      <c r="E1614" s="2">
        <f t="shared" si="145"/>
        <v>0.44658813125149521</v>
      </c>
      <c r="F1614" s="2">
        <f t="shared" si="149"/>
        <v>0.12137203306331253</v>
      </c>
      <c r="G1614" s="2">
        <f t="shared" si="147"/>
        <v>0.3252160981881827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6">
        <f>TITRES_STAT!D1618</f>
        <v>36.5</v>
      </c>
      <c r="C1615" s="2">
        <f t="shared" ref="C1615:C1678" si="150">$C$4*B1605+C1614*(1-$C$4)</f>
        <v>38.122187439354008</v>
      </c>
      <c r="D1615" s="2">
        <f t="shared" si="146"/>
        <v>37.585519130289192</v>
      </c>
      <c r="E1615" s="2">
        <f t="shared" si="145"/>
        <v>0.53666830906481522</v>
      </c>
      <c r="F1615" s="2">
        <f t="shared" si="149"/>
        <v>0.20443128826361306</v>
      </c>
      <c r="G1615" s="2">
        <f t="shared" si="147"/>
        <v>0.33223702080120215</v>
      </c>
      <c r="H1615" s="2" t="str">
        <f t="shared" si="148"/>
        <v>Sell</v>
      </c>
    </row>
    <row r="1616" spans="1:8" ht="13.5" x14ac:dyDescent="0.25">
      <c r="A1616" s="3">
        <f>TITRES_STAT!B1619</f>
        <v>44664</v>
      </c>
      <c r="B1616" s="6">
        <f>TITRES_STAT!D1619</f>
        <v>36.5</v>
      </c>
      <c r="C1616" s="2">
        <f t="shared" si="150"/>
        <v>38.124927833299544</v>
      </c>
      <c r="D1616" s="2">
        <f t="shared" si="146"/>
        <v>37.505110305823322</v>
      </c>
      <c r="E1616" s="2">
        <f t="shared" si="145"/>
        <v>0.6198175274762221</v>
      </c>
      <c r="F1616" s="2">
        <f t="shared" si="149"/>
        <v>0.28750853610613492</v>
      </c>
      <c r="G1616" s="2">
        <f t="shared" si="147"/>
        <v>0.33230899137008718</v>
      </c>
      <c r="H1616" s="2" t="str">
        <f t="shared" si="148"/>
        <v>Sell</v>
      </c>
    </row>
    <row r="1617" spans="1:8" ht="13.5" x14ac:dyDescent="0.25">
      <c r="A1617" s="3">
        <f>TITRES_STAT!B1620</f>
        <v>44665</v>
      </c>
      <c r="B1617" s="6">
        <f>TITRES_STAT!D1620</f>
        <v>36.5</v>
      </c>
      <c r="C1617" s="2">
        <f t="shared" si="150"/>
        <v>38.127246628176536</v>
      </c>
      <c r="D1617" s="2">
        <f t="shared" si="146"/>
        <v>37.430657690577149</v>
      </c>
      <c r="E1617" s="2">
        <f t="shared" si="145"/>
        <v>0.69658893759938678</v>
      </c>
      <c r="F1617" s="2">
        <f t="shared" si="149"/>
        <v>0.36932461640478531</v>
      </c>
      <c r="G1617" s="2">
        <f t="shared" si="147"/>
        <v>0.32726432119460147</v>
      </c>
      <c r="H1617" s="2" t="str">
        <f t="shared" si="148"/>
        <v>Sell</v>
      </c>
    </row>
    <row r="1618" spans="1:8" ht="13.5" x14ac:dyDescent="0.25">
      <c r="A1618" s="3">
        <f>TITRES_STAT!B1621</f>
        <v>44666</v>
      </c>
      <c r="B1618" s="6">
        <f>TITRES_STAT!D1621</f>
        <v>36.5</v>
      </c>
      <c r="C1618" s="2">
        <f t="shared" si="150"/>
        <v>38.129208685380149</v>
      </c>
      <c r="D1618" s="2">
        <f t="shared" si="146"/>
        <v>37.361720083867731</v>
      </c>
      <c r="E1618" s="2">
        <f t="shared" si="145"/>
        <v>0.76748860151241871</v>
      </c>
      <c r="F1618" s="2">
        <f t="shared" si="149"/>
        <v>0.44895741342631201</v>
      </c>
      <c r="G1618" s="2">
        <f t="shared" si="147"/>
        <v>0.3185311880861067</v>
      </c>
      <c r="H1618" s="2" t="str">
        <f t="shared" si="148"/>
        <v>Sell</v>
      </c>
    </row>
    <row r="1619" spans="1:8" ht="13.5" x14ac:dyDescent="0.25">
      <c r="A1619" s="3">
        <f>TITRES_STAT!B1622</f>
        <v>44669</v>
      </c>
      <c r="B1619" s="6">
        <f>TITRES_STAT!D1622</f>
        <v>36.5</v>
      </c>
      <c r="C1619" s="2">
        <f t="shared" si="150"/>
        <v>38.130868887629354</v>
      </c>
      <c r="D1619" s="2">
        <f t="shared" si="146"/>
        <v>37.297888966544193</v>
      </c>
      <c r="E1619" s="2">
        <f t="shared" si="145"/>
        <v>0.83297992108516183</v>
      </c>
      <c r="F1619" s="2">
        <f t="shared" si="149"/>
        <v>0.525761914958082</v>
      </c>
      <c r="G1619" s="2">
        <f t="shared" si="147"/>
        <v>0.30721800612707983</v>
      </c>
      <c r="H1619" s="2" t="str">
        <f t="shared" si="148"/>
        <v>Sell</v>
      </c>
    </row>
    <row r="1620" spans="1:8" ht="13.5" x14ac:dyDescent="0.25">
      <c r="A1620" s="3">
        <f>TITRES_STAT!B1623</f>
        <v>44670</v>
      </c>
      <c r="B1620" s="6">
        <f>TITRES_STAT!D1623</f>
        <v>36</v>
      </c>
      <c r="C1620" s="2">
        <f t="shared" si="150"/>
        <v>37.879965981840222</v>
      </c>
      <c r="D1620" s="2">
        <f t="shared" si="146"/>
        <v>37.20174904309647</v>
      </c>
      <c r="E1620" s="2">
        <f t="shared" si="145"/>
        <v>0.678216938743752</v>
      </c>
      <c r="F1620" s="2">
        <f t="shared" si="149"/>
        <v>0.55625291971521595</v>
      </c>
      <c r="G1620" s="2">
        <f t="shared" si="147"/>
        <v>0.12196401902853604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6">
        <f>TITRES_STAT!D1624</f>
        <v>36</v>
      </c>
      <c r="C1621" s="2">
        <f t="shared" si="150"/>
        <v>37.66766352309557</v>
      </c>
      <c r="D1621" s="2">
        <f t="shared" si="146"/>
        <v>37.112730595459695</v>
      </c>
      <c r="E1621" s="2">
        <f t="shared" si="145"/>
        <v>0.55493292763587476</v>
      </c>
      <c r="F1621" s="2">
        <f t="shared" si="149"/>
        <v>0.55598892129934774</v>
      </c>
      <c r="G1621" s="2">
        <f t="shared" si="147"/>
        <v>-1.0559936634729761E-3</v>
      </c>
      <c r="H1621" s="2" t="str">
        <f t="shared" si="148"/>
        <v>Hold</v>
      </c>
    </row>
    <row r="1622" spans="1:8" ht="13.5" x14ac:dyDescent="0.25">
      <c r="A1622" s="3">
        <f>TITRES_STAT!B1625</f>
        <v>44672</v>
      </c>
      <c r="B1622" s="6">
        <f>TITRES_STAT!D1625</f>
        <v>36</v>
      </c>
      <c r="C1622" s="2">
        <f t="shared" si="150"/>
        <v>37.488022981080867</v>
      </c>
      <c r="D1622" s="2">
        <f t="shared" si="146"/>
        <v>37.030306106907126</v>
      </c>
      <c r="E1622" s="2">
        <f t="shared" si="145"/>
        <v>0.45771687417374096</v>
      </c>
      <c r="F1622" s="2">
        <f t="shared" si="149"/>
        <v>0.53633451187422643</v>
      </c>
      <c r="G1622" s="2">
        <f t="shared" si="147"/>
        <v>-7.8617637700485465E-2</v>
      </c>
      <c r="H1622" s="2" t="str">
        <f t="shared" si="148"/>
        <v>Hold</v>
      </c>
    </row>
    <row r="1623" spans="1:8" ht="13.5" x14ac:dyDescent="0.25">
      <c r="A1623" s="3">
        <f>TITRES_STAT!B1626</f>
        <v>44673</v>
      </c>
      <c r="B1623" s="6">
        <f>TITRES_STAT!D1626</f>
        <v>36</v>
      </c>
      <c r="C1623" s="2">
        <f t="shared" si="150"/>
        <v>37.336019445529963</v>
      </c>
      <c r="D1623" s="2">
        <f t="shared" si="146"/>
        <v>36.953987136025113</v>
      </c>
      <c r="E1623" s="2">
        <f t="shared" si="145"/>
        <v>0.38203230950485079</v>
      </c>
      <c r="F1623" s="2">
        <f t="shared" si="149"/>
        <v>0.50547407140035139</v>
      </c>
      <c r="G1623" s="2">
        <f t="shared" si="147"/>
        <v>-0.1234417618955006</v>
      </c>
      <c r="H1623" s="2" t="str">
        <f t="shared" si="148"/>
        <v>Hold</v>
      </c>
    </row>
    <row r="1624" spans="1:8" ht="13.5" x14ac:dyDescent="0.25">
      <c r="A1624" s="3">
        <f>TITRES_STAT!B1627</f>
        <v>44676</v>
      </c>
      <c r="B1624" s="6">
        <f>TITRES_STAT!D1627</f>
        <v>36</v>
      </c>
      <c r="C1624" s="2">
        <f t="shared" si="150"/>
        <v>37.207401069294583</v>
      </c>
      <c r="D1624" s="2">
        <f t="shared" si="146"/>
        <v>36.883321422245473</v>
      </c>
      <c r="E1624" s="2">
        <f t="shared" si="145"/>
        <v>0.32407964704911052</v>
      </c>
      <c r="F1624" s="2">
        <f t="shared" si="149"/>
        <v>0.46919518653010323</v>
      </c>
      <c r="G1624" s="2">
        <f t="shared" si="147"/>
        <v>-0.14511553948099271</v>
      </c>
      <c r="H1624" s="2" t="str">
        <f t="shared" si="148"/>
        <v>Hold</v>
      </c>
    </row>
    <row r="1625" spans="1:8" ht="13.5" x14ac:dyDescent="0.25">
      <c r="A1625" s="3">
        <f>TITRES_STAT!B1628</f>
        <v>44677</v>
      </c>
      <c r="B1625" s="6">
        <f>TITRES_STAT!D1628</f>
        <v>34.380000000000003</v>
      </c>
      <c r="C1625" s="2">
        <f t="shared" si="150"/>
        <v>37.098570135556955</v>
      </c>
      <c r="D1625" s="2">
        <f t="shared" si="146"/>
        <v>36.697890205782848</v>
      </c>
      <c r="E1625" s="2">
        <f t="shared" si="145"/>
        <v>0.40067992977410682</v>
      </c>
      <c r="F1625" s="2">
        <f t="shared" si="149"/>
        <v>0.45549213517890397</v>
      </c>
      <c r="G1625" s="2">
        <f t="shared" si="147"/>
        <v>-5.4812205404797143E-2</v>
      </c>
      <c r="H1625" s="2" t="str">
        <f t="shared" si="148"/>
        <v>Hold</v>
      </c>
    </row>
    <row r="1626" spans="1:8" ht="13.5" x14ac:dyDescent="0.25">
      <c r="A1626" s="3">
        <f>TITRES_STAT!B1629</f>
        <v>44678</v>
      </c>
      <c r="B1626" s="6">
        <f>TITRES_STAT!D1629</f>
        <v>34.380000000000003</v>
      </c>
      <c r="C1626" s="2">
        <f t="shared" si="150"/>
        <v>37.006482422394349</v>
      </c>
      <c r="D1626" s="2">
        <f t="shared" si="146"/>
        <v>36.526194634984115</v>
      </c>
      <c r="E1626" s="2">
        <f t="shared" si="145"/>
        <v>0.48028778741023359</v>
      </c>
      <c r="F1626" s="2">
        <f t="shared" si="149"/>
        <v>0.46045126562516991</v>
      </c>
      <c r="G1626" s="2">
        <f t="shared" si="147"/>
        <v>1.9836521785063677E-2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6">
        <f>TITRES_STAT!D1630</f>
        <v>34.380000000000003</v>
      </c>
      <c r="C1627" s="2">
        <f t="shared" si="150"/>
        <v>36.928562049718295</v>
      </c>
      <c r="D1627" s="2">
        <f t="shared" si="146"/>
        <v>36.367217254614921</v>
      </c>
      <c r="E1627" s="2">
        <f t="shared" si="145"/>
        <v>0.56134479510337343</v>
      </c>
      <c r="F1627" s="2">
        <f t="shared" si="149"/>
        <v>0.48062997152081066</v>
      </c>
      <c r="G1627" s="2">
        <f t="shared" si="147"/>
        <v>8.0714823582562767E-2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6">
        <f>TITRES_STAT!D1631</f>
        <v>34.380000000000003</v>
      </c>
      <c r="C1628" s="2">
        <f t="shared" si="150"/>
        <v>36.862629426684713</v>
      </c>
      <c r="D1628" s="2">
        <f t="shared" si="146"/>
        <v>36.220015976495297</v>
      </c>
      <c r="E1628" s="2">
        <f t="shared" ref="E1628:E1691" si="151">C1628-D1628</f>
        <v>0.6426134501894154</v>
      </c>
      <c r="F1628" s="2">
        <f t="shared" si="149"/>
        <v>0.51302666725453161</v>
      </c>
      <c r="G1628" s="2">
        <f t="shared" si="147"/>
        <v>0.12958678293488379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6">
        <f>TITRES_STAT!D1632</f>
        <v>34.380000000000003</v>
      </c>
      <c r="C1629" s="2">
        <f t="shared" si="150"/>
        <v>36.806840284117833</v>
      </c>
      <c r="D1629" s="2">
        <f t="shared" ref="D1629:D1692" si="152">$D$4*B1629+(1-$D$4)*D1628</f>
        <v>36.083718496754905</v>
      </c>
      <c r="E1629" s="2">
        <f t="shared" si="151"/>
        <v>0.72312178736292765</v>
      </c>
      <c r="F1629" s="2">
        <f t="shared" si="149"/>
        <v>0.55504569127621084</v>
      </c>
      <c r="G1629" s="2">
        <f t="shared" si="147"/>
        <v>0.16807609608671681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6">
        <f>TITRES_STAT!D1633</f>
        <v>34.380000000000003</v>
      </c>
      <c r="C1630" s="2">
        <f t="shared" si="150"/>
        <v>36.682711009638169</v>
      </c>
      <c r="D1630" s="2">
        <f t="shared" si="152"/>
        <v>35.957517126624914</v>
      </c>
      <c r="E1630" s="2">
        <f t="shared" si="151"/>
        <v>0.72519388301325449</v>
      </c>
      <c r="F1630" s="2">
        <f t="shared" si="149"/>
        <v>0.58907532962361953</v>
      </c>
      <c r="G1630" s="2">
        <f t="shared" si="147"/>
        <v>0.13611855338963497</v>
      </c>
      <c r="H1630" s="2" t="str">
        <f t="shared" si="148"/>
        <v>Sell</v>
      </c>
    </row>
    <row r="1631" spans="1:8" ht="13.5" x14ac:dyDescent="0.25">
      <c r="A1631" s="3">
        <f>TITRES_STAT!B1634</f>
        <v>44687</v>
      </c>
      <c r="B1631" s="6">
        <f>TITRES_STAT!D1634</f>
        <v>35.5</v>
      </c>
      <c r="C1631" s="2">
        <f t="shared" si="150"/>
        <v>36.577678546616909</v>
      </c>
      <c r="D1631" s="2">
        <f t="shared" si="152"/>
        <v>35.923626969097143</v>
      </c>
      <c r="E1631" s="2">
        <f t="shared" si="151"/>
        <v>0.65405157751976617</v>
      </c>
      <c r="F1631" s="2">
        <f t="shared" si="149"/>
        <v>0.6020705792028489</v>
      </c>
      <c r="G1631" s="2">
        <f t="shared" si="147"/>
        <v>5.1980998316917271E-2</v>
      </c>
      <c r="H1631" s="2" t="str">
        <f t="shared" si="148"/>
        <v>Sell</v>
      </c>
    </row>
    <row r="1632" spans="1:8" ht="13.5" x14ac:dyDescent="0.25">
      <c r="A1632" s="3">
        <f>TITRES_STAT!B1635</f>
        <v>44690</v>
      </c>
      <c r="B1632" s="6">
        <f>TITRES_STAT!D1635</f>
        <v>35.5</v>
      </c>
      <c r="C1632" s="2">
        <f t="shared" si="150"/>
        <v>36.48880492406046</v>
      </c>
      <c r="D1632" s="2">
        <f t="shared" si="152"/>
        <v>35.892247193608462</v>
      </c>
      <c r="E1632" s="2">
        <f t="shared" si="151"/>
        <v>0.59655773045199822</v>
      </c>
      <c r="F1632" s="2">
        <f t="shared" si="149"/>
        <v>0.60096800945267881</v>
      </c>
      <c r="G1632" s="2">
        <f t="shared" si="147"/>
        <v>-4.4102790006805836E-3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6">
        <f>TITRES_STAT!D1636</f>
        <v>35.5</v>
      </c>
      <c r="C1633" s="2">
        <f t="shared" si="150"/>
        <v>36.413604166512698</v>
      </c>
      <c r="D1633" s="2">
        <f t="shared" si="152"/>
        <v>35.863191845933756</v>
      </c>
      <c r="E1633" s="2">
        <f t="shared" si="151"/>
        <v>0.55041232057894263</v>
      </c>
      <c r="F1633" s="2">
        <f t="shared" si="149"/>
        <v>0.59085687167793166</v>
      </c>
      <c r="G1633" s="2">
        <f t="shared" si="147"/>
        <v>-4.0444551098989034E-2</v>
      </c>
      <c r="H1633" s="2" t="str">
        <f t="shared" si="148"/>
        <v>Hold</v>
      </c>
    </row>
    <row r="1634" spans="1:8" ht="13.5" x14ac:dyDescent="0.25">
      <c r="A1634" s="3">
        <f>TITRES_STAT!B1637</f>
        <v>44692</v>
      </c>
      <c r="B1634" s="6">
        <f>TITRES_STAT!D1637</f>
        <v>35.5</v>
      </c>
      <c r="C1634" s="2">
        <f t="shared" si="150"/>
        <v>36.349972756279975</v>
      </c>
      <c r="D1634" s="2">
        <f t="shared" si="152"/>
        <v>35.836288746234956</v>
      </c>
      <c r="E1634" s="2">
        <f t="shared" si="151"/>
        <v>0.51368401004501862</v>
      </c>
      <c r="F1634" s="2">
        <f t="shared" si="149"/>
        <v>0.57542229935134903</v>
      </c>
      <c r="G1634" s="2">
        <f t="shared" si="147"/>
        <v>-6.1738289306330407E-2</v>
      </c>
      <c r="H1634" s="2" t="str">
        <f t="shared" si="148"/>
        <v>Hold</v>
      </c>
    </row>
    <row r="1635" spans="1:8" ht="13.5" x14ac:dyDescent="0.25">
      <c r="A1635" s="3">
        <f>TITRES_STAT!B1638</f>
        <v>44693</v>
      </c>
      <c r="B1635" s="6">
        <f>TITRES_STAT!D1638</f>
        <v>35.5</v>
      </c>
      <c r="C1635" s="2">
        <f t="shared" si="150"/>
        <v>36.046900024544598</v>
      </c>
      <c r="D1635" s="2">
        <f t="shared" si="152"/>
        <v>35.811378468736066</v>
      </c>
      <c r="E1635" s="2">
        <f t="shared" si="151"/>
        <v>0.23552155580853196</v>
      </c>
      <c r="F1635" s="2">
        <f t="shared" si="149"/>
        <v>0.50744215064278564</v>
      </c>
      <c r="G1635" s="2">
        <f t="shared" si="147"/>
        <v>-0.27192059483425368</v>
      </c>
      <c r="H1635" s="2" t="str">
        <f t="shared" si="148"/>
        <v>Hold</v>
      </c>
    </row>
    <row r="1636" spans="1:8" ht="13.5" x14ac:dyDescent="0.25">
      <c r="A1636" s="3">
        <f>TITRES_STAT!B1639</f>
        <v>44694</v>
      </c>
      <c r="B1636" s="6">
        <f>TITRES_STAT!D1639</f>
        <v>35.5</v>
      </c>
      <c r="C1636" s="2">
        <f t="shared" si="150"/>
        <v>35.790453866922348</v>
      </c>
      <c r="D1636" s="2">
        <f t="shared" si="152"/>
        <v>35.788313396977834</v>
      </c>
      <c r="E1636" s="2">
        <f t="shared" si="151"/>
        <v>2.1404699445142228E-3</v>
      </c>
      <c r="F1636" s="2">
        <f t="shared" si="149"/>
        <v>0.40638181450313138</v>
      </c>
      <c r="G1636" s="2">
        <f t="shared" ref="G1636:G1699" si="153">E1636-F1636</f>
        <v>-0.40424134455861715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44697</v>
      </c>
      <c r="B1637" s="6">
        <f>TITRES_STAT!D1640</f>
        <v>35.5</v>
      </c>
      <c r="C1637" s="2">
        <f t="shared" si="150"/>
        <v>35.573460964318912</v>
      </c>
      <c r="D1637" s="2">
        <f t="shared" si="152"/>
        <v>35.76695684905355</v>
      </c>
      <c r="E1637" s="2">
        <f t="shared" si="151"/>
        <v>-0.19349588473463797</v>
      </c>
      <c r="F1637" s="2">
        <f t="shared" ref="F1637:F1700" si="155">(E1637*(2/(10)))+((1-(2/10))*F1636)</f>
        <v>0.28640627465557755</v>
      </c>
      <c r="G1637" s="2">
        <f t="shared" si="153"/>
        <v>-0.47990215939021552</v>
      </c>
      <c r="H1637" s="2" t="str">
        <f t="shared" si="154"/>
        <v>Hold</v>
      </c>
    </row>
    <row r="1638" spans="1:8" ht="13.5" x14ac:dyDescent="0.25">
      <c r="A1638" s="3">
        <f>TITRES_STAT!B1641</f>
        <v>44698</v>
      </c>
      <c r="B1638" s="6">
        <f>TITRES_STAT!D1641</f>
        <v>35.5</v>
      </c>
      <c r="C1638" s="2">
        <f t="shared" si="150"/>
        <v>35.389851585192929</v>
      </c>
      <c r="D1638" s="2">
        <f t="shared" si="152"/>
        <v>35.747182267642174</v>
      </c>
      <c r="E1638" s="2">
        <f t="shared" si="151"/>
        <v>-0.35733068244924482</v>
      </c>
      <c r="F1638" s="2">
        <f t="shared" si="155"/>
        <v>0.15765888323461308</v>
      </c>
      <c r="G1638" s="2">
        <f t="shared" si="153"/>
        <v>-0.5149895656838579</v>
      </c>
      <c r="H1638" s="2" t="str">
        <f t="shared" si="154"/>
        <v>Hold</v>
      </c>
    </row>
    <row r="1639" spans="1:8" ht="13.5" x14ac:dyDescent="0.25">
      <c r="A1639" s="3">
        <f>TITRES_STAT!B1642</f>
        <v>44699</v>
      </c>
      <c r="B1639" s="6">
        <f>TITRES_STAT!D1642</f>
        <v>35.5</v>
      </c>
      <c r="C1639" s="2">
        <f t="shared" si="150"/>
        <v>35.234489802855556</v>
      </c>
      <c r="D1639" s="2">
        <f t="shared" si="152"/>
        <v>35.728872470039043</v>
      </c>
      <c r="E1639" s="2">
        <f t="shared" si="151"/>
        <v>-0.494382667183487</v>
      </c>
      <c r="F1639" s="2">
        <f t="shared" si="155"/>
        <v>2.7250573150993065E-2</v>
      </c>
      <c r="G1639" s="2">
        <f t="shared" si="153"/>
        <v>-0.52163324033448011</v>
      </c>
      <c r="H1639" s="2" t="str">
        <f t="shared" si="154"/>
        <v>Hold</v>
      </c>
    </row>
    <row r="1640" spans="1:8" ht="13.5" x14ac:dyDescent="0.25">
      <c r="A1640" s="3">
        <f>TITRES_STAT!B1643</f>
        <v>44700</v>
      </c>
      <c r="B1640" s="6">
        <f>TITRES_STAT!D1643</f>
        <v>35.450000000000003</v>
      </c>
      <c r="C1640" s="2">
        <f t="shared" si="150"/>
        <v>35.103029833185474</v>
      </c>
      <c r="D1640" s="2">
        <f t="shared" si="152"/>
        <v>35.708215250036154</v>
      </c>
      <c r="E1640" s="2">
        <f t="shared" si="151"/>
        <v>-0.60518541685068072</v>
      </c>
      <c r="F1640" s="2">
        <f t="shared" si="155"/>
        <v>-9.923662484934169E-2</v>
      </c>
      <c r="G1640" s="2">
        <f t="shared" si="153"/>
        <v>-0.50594879200133902</v>
      </c>
      <c r="H1640" s="2" t="str">
        <f t="shared" si="154"/>
        <v>Hold</v>
      </c>
    </row>
    <row r="1641" spans="1:8" ht="13.5" x14ac:dyDescent="0.25">
      <c r="A1641" s="3">
        <f>TITRES_STAT!B1644</f>
        <v>44701</v>
      </c>
      <c r="B1641" s="6">
        <f>TITRES_STAT!D1644</f>
        <v>35.450000000000003</v>
      </c>
      <c r="C1641" s="2">
        <f t="shared" si="150"/>
        <v>35.164102166541554</v>
      </c>
      <c r="D1641" s="2">
        <f t="shared" si="152"/>
        <v>35.689088194477925</v>
      </c>
      <c r="E1641" s="2">
        <f t="shared" si="151"/>
        <v>-0.52498602793637161</v>
      </c>
      <c r="F1641" s="2">
        <f t="shared" si="155"/>
        <v>-0.18438650546674767</v>
      </c>
      <c r="G1641" s="2">
        <f t="shared" si="153"/>
        <v>-0.34059952246962394</v>
      </c>
      <c r="H1641" s="2" t="str">
        <f t="shared" si="154"/>
        <v>Hold</v>
      </c>
    </row>
    <row r="1642" spans="1:8" ht="13.5" x14ac:dyDescent="0.25">
      <c r="A1642" s="3">
        <f>TITRES_STAT!B1645</f>
        <v>44704</v>
      </c>
      <c r="B1642" s="6">
        <f>TITRES_STAT!D1645</f>
        <v>35.450000000000003</v>
      </c>
      <c r="C1642" s="2">
        <f t="shared" si="150"/>
        <v>35.215778756304388</v>
      </c>
      <c r="D1642" s="2">
        <f t="shared" si="152"/>
        <v>35.671377957849934</v>
      </c>
      <c r="E1642" s="2">
        <f t="shared" si="151"/>
        <v>-0.4555992015455459</v>
      </c>
      <c r="F1642" s="2">
        <f t="shared" si="155"/>
        <v>-0.23862904468250734</v>
      </c>
      <c r="G1642" s="2">
        <f t="shared" si="153"/>
        <v>-0.21697015686303855</v>
      </c>
      <c r="H1642" s="2" t="str">
        <f t="shared" si="154"/>
        <v>Hold</v>
      </c>
    </row>
    <row r="1643" spans="1:8" ht="13.5" x14ac:dyDescent="0.25">
      <c r="A1643" s="3">
        <f>TITRES_STAT!B1646</f>
        <v>44705</v>
      </c>
      <c r="B1643" s="6">
        <f>TITRES_STAT!D1646</f>
        <v>35</v>
      </c>
      <c r="C1643" s="2">
        <f t="shared" si="150"/>
        <v>35.25950510148833</v>
      </c>
      <c r="D1643" s="2">
        <f t="shared" si="152"/>
        <v>35.621646257268459</v>
      </c>
      <c r="E1643" s="2">
        <f t="shared" si="151"/>
        <v>-0.36214115578012951</v>
      </c>
      <c r="F1643" s="2">
        <f t="shared" si="155"/>
        <v>-0.2633314669020318</v>
      </c>
      <c r="G1643" s="2">
        <f t="shared" si="153"/>
        <v>-9.8809688878097712E-2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6">
        <f>TITRES_STAT!D1647</f>
        <v>35</v>
      </c>
      <c r="C1644" s="2">
        <f t="shared" si="150"/>
        <v>35.296504316643968</v>
      </c>
      <c r="D1644" s="2">
        <f t="shared" si="152"/>
        <v>35.575598386359687</v>
      </c>
      <c r="E1644" s="2">
        <f t="shared" si="151"/>
        <v>-0.27909406971571826</v>
      </c>
      <c r="F1644" s="2">
        <f t="shared" si="155"/>
        <v>-0.26648398746476909</v>
      </c>
      <c r="G1644" s="2">
        <f t="shared" si="153"/>
        <v>-1.2610082250949173E-2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6">
        <f>TITRES_STAT!D1648</f>
        <v>35</v>
      </c>
      <c r="C1645" s="2">
        <f t="shared" si="150"/>
        <v>35.327811344852591</v>
      </c>
      <c r="D1645" s="2">
        <f t="shared" si="152"/>
        <v>35.532961468851568</v>
      </c>
      <c r="E1645" s="2">
        <f t="shared" si="151"/>
        <v>-0.20515012399897614</v>
      </c>
      <c r="F1645" s="2">
        <f t="shared" si="155"/>
        <v>-0.25421721477161052</v>
      </c>
      <c r="G1645" s="2">
        <f t="shared" si="153"/>
        <v>4.9067090772634381E-2</v>
      </c>
      <c r="H1645" s="2" t="str">
        <f t="shared" si="154"/>
        <v>Sell</v>
      </c>
    </row>
    <row r="1646" spans="1:8" ht="13.5" x14ac:dyDescent="0.25">
      <c r="A1646" s="3">
        <f>TITRES_STAT!B1649</f>
        <v>44708</v>
      </c>
      <c r="B1646" s="6">
        <f>TITRES_STAT!D1649</f>
        <v>35</v>
      </c>
      <c r="C1646" s="2">
        <f t="shared" si="150"/>
        <v>35.354301907182965</v>
      </c>
      <c r="D1646" s="2">
        <f t="shared" si="152"/>
        <v>35.493482841529229</v>
      </c>
      <c r="E1646" s="2">
        <f t="shared" si="151"/>
        <v>-0.139180934346264</v>
      </c>
      <c r="F1646" s="2">
        <f t="shared" si="155"/>
        <v>-0.23120995868654123</v>
      </c>
      <c r="G1646" s="2">
        <f t="shared" si="153"/>
        <v>9.2029024340277238E-2</v>
      </c>
      <c r="H1646" s="2" t="str">
        <f t="shared" si="154"/>
        <v>Sell</v>
      </c>
    </row>
    <row r="1647" spans="1:8" ht="13.5" x14ac:dyDescent="0.25">
      <c r="A1647" s="3">
        <f>TITRES_STAT!B1650</f>
        <v>44711</v>
      </c>
      <c r="B1647" s="6">
        <f>TITRES_STAT!D1650</f>
        <v>35</v>
      </c>
      <c r="C1647" s="2">
        <f t="shared" si="150"/>
        <v>35.376716998385582</v>
      </c>
      <c r="D1647" s="2">
        <f t="shared" si="152"/>
        <v>35.456928556971512</v>
      </c>
      <c r="E1647" s="2">
        <f t="shared" si="151"/>
        <v>-8.0211558585929765E-2</v>
      </c>
      <c r="F1647" s="2">
        <f t="shared" si="155"/>
        <v>-0.20101027866641896</v>
      </c>
      <c r="G1647" s="2">
        <f t="shared" si="153"/>
        <v>0.1207987200804892</v>
      </c>
      <c r="H1647" s="2" t="str">
        <f t="shared" si="154"/>
        <v>Sell</v>
      </c>
    </row>
    <row r="1648" spans="1:8" ht="13.5" x14ac:dyDescent="0.25">
      <c r="A1648" s="3">
        <f>TITRES_STAT!B1651</f>
        <v>44712</v>
      </c>
      <c r="B1648" s="6">
        <f>TITRES_STAT!D1651</f>
        <v>35</v>
      </c>
      <c r="C1648" s="2">
        <f t="shared" si="150"/>
        <v>35.395683614018573</v>
      </c>
      <c r="D1648" s="2">
        <f t="shared" si="152"/>
        <v>35.423081997195844</v>
      </c>
      <c r="E1648" s="2">
        <f t="shared" si="151"/>
        <v>-2.7398383177271057E-2</v>
      </c>
      <c r="F1648" s="2">
        <f t="shared" si="155"/>
        <v>-0.16628789956858939</v>
      </c>
      <c r="G1648" s="2">
        <f t="shared" si="153"/>
        <v>0.13888951639131833</v>
      </c>
      <c r="H1648" s="2" t="str">
        <f t="shared" si="154"/>
        <v>Sell</v>
      </c>
    </row>
    <row r="1649" spans="1:8" ht="13.5" x14ac:dyDescent="0.25">
      <c r="A1649" s="3">
        <f>TITRES_STAT!B1652</f>
        <v>44713</v>
      </c>
      <c r="B1649" s="6">
        <f>TITRES_STAT!D1652</f>
        <v>35</v>
      </c>
      <c r="C1649" s="2">
        <f t="shared" si="150"/>
        <v>35.411732288784947</v>
      </c>
      <c r="D1649" s="2">
        <f t="shared" si="152"/>
        <v>35.391742589996156</v>
      </c>
      <c r="E1649" s="2">
        <f t="shared" si="151"/>
        <v>1.9989698788791088E-2</v>
      </c>
      <c r="F1649" s="2">
        <f t="shared" si="155"/>
        <v>-0.1290323798971133</v>
      </c>
      <c r="G1649" s="2">
        <f t="shared" si="153"/>
        <v>0.14902207868590439</v>
      </c>
      <c r="H1649" s="2" t="str">
        <f t="shared" si="154"/>
        <v>Sell</v>
      </c>
    </row>
    <row r="1650" spans="1:8" ht="13.5" x14ac:dyDescent="0.25">
      <c r="A1650" s="3">
        <f>TITRES_STAT!B1653</f>
        <v>44714</v>
      </c>
      <c r="B1650" s="6">
        <f>TITRES_STAT!D1653</f>
        <v>35</v>
      </c>
      <c r="C1650" s="2">
        <f t="shared" si="150"/>
        <v>35.417619628971877</v>
      </c>
      <c r="D1650" s="2">
        <f t="shared" si="152"/>
        <v>35.362724620366812</v>
      </c>
      <c r="E1650" s="2">
        <f t="shared" si="151"/>
        <v>5.4895008605065243E-2</v>
      </c>
      <c r="F1650" s="2">
        <f t="shared" si="155"/>
        <v>-9.224690219667761E-2</v>
      </c>
      <c r="G1650" s="2">
        <f t="shared" si="153"/>
        <v>0.14714191080174285</v>
      </c>
      <c r="H1650" s="2" t="str">
        <f t="shared" si="154"/>
        <v>Sell</v>
      </c>
    </row>
    <row r="1651" spans="1:8" ht="13.5" x14ac:dyDescent="0.25">
      <c r="A1651" s="3">
        <f>TITRES_STAT!B1654</f>
        <v>44715</v>
      </c>
      <c r="B1651" s="6">
        <f>TITRES_STAT!D1654</f>
        <v>35</v>
      </c>
      <c r="C1651" s="2">
        <f t="shared" si="150"/>
        <v>35.422601224514665</v>
      </c>
      <c r="D1651" s="2">
        <f t="shared" si="152"/>
        <v>35.335856129969272</v>
      </c>
      <c r="E1651" s="2">
        <f t="shared" si="151"/>
        <v>8.6745094545392476E-2</v>
      </c>
      <c r="F1651" s="2">
        <f t="shared" si="155"/>
        <v>-5.6448502848263596E-2</v>
      </c>
      <c r="G1651" s="2">
        <f t="shared" si="153"/>
        <v>0.14319359739365606</v>
      </c>
      <c r="H1651" s="2" t="str">
        <f t="shared" si="154"/>
        <v>Sell</v>
      </c>
    </row>
    <row r="1652" spans="1:8" ht="13.5" x14ac:dyDescent="0.25">
      <c r="A1652" s="3">
        <f>TITRES_STAT!B1655</f>
        <v>44718</v>
      </c>
      <c r="B1652" s="6">
        <f>TITRES_STAT!D1655</f>
        <v>35</v>
      </c>
      <c r="C1652" s="2">
        <f t="shared" si="150"/>
        <v>35.426816420743179</v>
      </c>
      <c r="D1652" s="2">
        <f t="shared" si="152"/>
        <v>35.310977898119702</v>
      </c>
      <c r="E1652" s="2">
        <f t="shared" si="151"/>
        <v>0.11583852262347705</v>
      </c>
      <c r="F1652" s="2">
        <f t="shared" si="155"/>
        <v>-2.1991097753915473E-2</v>
      </c>
      <c r="G1652" s="2">
        <f t="shared" si="153"/>
        <v>0.13782962037739252</v>
      </c>
      <c r="H1652" s="2" t="str">
        <f t="shared" si="154"/>
        <v>Sell</v>
      </c>
    </row>
    <row r="1653" spans="1:8" ht="13.5" x14ac:dyDescent="0.25">
      <c r="A1653" s="3">
        <f>TITRES_STAT!B1656</f>
        <v>44719</v>
      </c>
      <c r="B1653" s="6">
        <f>TITRES_STAT!D1656</f>
        <v>35</v>
      </c>
      <c r="C1653" s="2">
        <f t="shared" si="150"/>
        <v>35.361152356013463</v>
      </c>
      <c r="D1653" s="2">
        <f t="shared" si="152"/>
        <v>35.287942498258985</v>
      </c>
      <c r="E1653" s="2">
        <f t="shared" si="151"/>
        <v>7.3209857754477525E-2</v>
      </c>
      <c r="F1653" s="2">
        <f t="shared" si="155"/>
        <v>-2.9509066522368718E-3</v>
      </c>
      <c r="G1653" s="2">
        <f t="shared" si="153"/>
        <v>7.6160764406714404E-2</v>
      </c>
      <c r="H1653" s="2" t="str">
        <f t="shared" si="154"/>
        <v>Sell</v>
      </c>
    </row>
    <row r="1654" spans="1:8" ht="13.5" x14ac:dyDescent="0.25">
      <c r="A1654" s="3">
        <f>TITRES_STAT!B1657</f>
        <v>44720</v>
      </c>
      <c r="B1654" s="6">
        <f>TITRES_STAT!D1657</f>
        <v>35.5</v>
      </c>
      <c r="C1654" s="2">
        <f t="shared" si="150"/>
        <v>35.305590455088314</v>
      </c>
      <c r="D1654" s="2">
        <f t="shared" si="152"/>
        <v>35.303650461350912</v>
      </c>
      <c r="E1654" s="2">
        <f t="shared" si="151"/>
        <v>1.939993737401835E-3</v>
      </c>
      <c r="F1654" s="2">
        <f t="shared" si="155"/>
        <v>-1.9727265743091304E-3</v>
      </c>
      <c r="G1654" s="2">
        <f t="shared" si="153"/>
        <v>3.9127203117109658E-3</v>
      </c>
      <c r="H1654" s="2" t="str">
        <f t="shared" si="154"/>
        <v>Sell</v>
      </c>
    </row>
    <row r="1655" spans="1:8" ht="13.5" x14ac:dyDescent="0.25">
      <c r="A1655" s="3">
        <f>TITRES_STAT!B1658</f>
        <v>44721</v>
      </c>
      <c r="B1655" s="6">
        <f>TITRES_STAT!D1658</f>
        <v>35.5</v>
      </c>
      <c r="C1655" s="2">
        <f t="shared" si="150"/>
        <v>35.258576538920885</v>
      </c>
      <c r="D1655" s="2">
        <f t="shared" si="152"/>
        <v>35.318194871621209</v>
      </c>
      <c r="E1655" s="2">
        <f t="shared" si="151"/>
        <v>-5.9618332700324572E-2</v>
      </c>
      <c r="F1655" s="2">
        <f t="shared" si="155"/>
        <v>-1.3501847799512221E-2</v>
      </c>
      <c r="G1655" s="2">
        <f t="shared" si="153"/>
        <v>-4.6116484900812355E-2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6">
        <f>TITRES_STAT!D1659</f>
        <v>35.5</v>
      </c>
      <c r="C1656" s="2">
        <f t="shared" si="150"/>
        <v>35.218795532933058</v>
      </c>
      <c r="D1656" s="2">
        <f t="shared" si="152"/>
        <v>35.331661918167782</v>
      </c>
      <c r="E1656" s="2">
        <f t="shared" si="151"/>
        <v>-0.11286638523472448</v>
      </c>
      <c r="F1656" s="2">
        <f t="shared" si="155"/>
        <v>-3.3374755286554675E-2</v>
      </c>
      <c r="G1656" s="2">
        <f t="shared" si="153"/>
        <v>-7.9491629948169801E-2</v>
      </c>
      <c r="H1656" s="2" t="str">
        <f t="shared" si="154"/>
        <v>Hold</v>
      </c>
    </row>
    <row r="1657" spans="1:8" ht="13.5" x14ac:dyDescent="0.25">
      <c r="A1657" s="3">
        <f>TITRES_STAT!B1660</f>
        <v>44725</v>
      </c>
      <c r="B1657" s="6">
        <f>TITRES_STAT!D1660</f>
        <v>35.5</v>
      </c>
      <c r="C1657" s="2">
        <f t="shared" si="150"/>
        <v>35.18513468171259</v>
      </c>
      <c r="D1657" s="2">
        <f t="shared" si="152"/>
        <v>35.344131405710904</v>
      </c>
      <c r="E1657" s="2">
        <f t="shared" si="151"/>
        <v>-0.15899672399831388</v>
      </c>
      <c r="F1657" s="2">
        <f t="shared" si="155"/>
        <v>-5.8499149028906523E-2</v>
      </c>
      <c r="G1657" s="2">
        <f t="shared" si="153"/>
        <v>-0.10049757496940737</v>
      </c>
      <c r="H1657" s="2" t="str">
        <f t="shared" si="154"/>
        <v>Hold</v>
      </c>
    </row>
    <row r="1658" spans="1:8" ht="13.5" x14ac:dyDescent="0.25">
      <c r="A1658" s="3">
        <f>TITRES_STAT!B1661</f>
        <v>44726</v>
      </c>
      <c r="B1658" s="6">
        <f>TITRES_STAT!D1661</f>
        <v>33.909999999999997</v>
      </c>
      <c r="C1658" s="2">
        <f t="shared" si="150"/>
        <v>35.156652422987577</v>
      </c>
      <c r="D1658" s="2">
        <f t="shared" si="152"/>
        <v>35.237899449732318</v>
      </c>
      <c r="E1658" s="2">
        <f t="shared" si="151"/>
        <v>-8.1247026744740936E-2</v>
      </c>
      <c r="F1658" s="2">
        <f t="shared" si="155"/>
        <v>-6.3048724572073403E-2</v>
      </c>
      <c r="G1658" s="2">
        <f t="shared" si="153"/>
        <v>-1.8198302172667533E-2</v>
      </c>
      <c r="H1658" s="2" t="str">
        <f t="shared" si="154"/>
        <v>Hold</v>
      </c>
    </row>
    <row r="1659" spans="1:8" ht="13.5" x14ac:dyDescent="0.25">
      <c r="A1659" s="3">
        <f>TITRES_STAT!B1662</f>
        <v>44727</v>
      </c>
      <c r="B1659" s="6">
        <f>TITRES_STAT!D1662</f>
        <v>33.909999999999997</v>
      </c>
      <c r="C1659" s="2">
        <f t="shared" si="150"/>
        <v>35.132552050220255</v>
      </c>
      <c r="D1659" s="2">
        <f t="shared" si="152"/>
        <v>35.139536527529927</v>
      </c>
      <c r="E1659" s="2">
        <f t="shared" si="151"/>
        <v>-6.9844773096718882E-3</v>
      </c>
      <c r="F1659" s="2">
        <f t="shared" si="155"/>
        <v>-5.1835875119593103E-2</v>
      </c>
      <c r="G1659" s="2">
        <f t="shared" si="153"/>
        <v>4.4851397809921215E-2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6">
        <f>TITRES_STAT!D1663</f>
        <v>33.909999999999997</v>
      </c>
      <c r="C1660" s="2">
        <f t="shared" si="150"/>
        <v>35.112159427109447</v>
      </c>
      <c r="D1660" s="2">
        <f t="shared" si="152"/>
        <v>35.048459747712897</v>
      </c>
      <c r="E1660" s="2">
        <f t="shared" si="151"/>
        <v>6.3699679396549413E-2</v>
      </c>
      <c r="F1660" s="2">
        <f t="shared" si="155"/>
        <v>-2.8728764216364604E-2</v>
      </c>
      <c r="G1660" s="2">
        <f t="shared" si="153"/>
        <v>9.2428443612914024E-2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6">
        <f>TITRES_STAT!D1664</f>
        <v>33.909999999999997</v>
      </c>
      <c r="C1661" s="2">
        <f t="shared" si="150"/>
        <v>35.094904130631072</v>
      </c>
      <c r="D1661" s="2">
        <f t="shared" si="152"/>
        <v>34.964129396030458</v>
      </c>
      <c r="E1661" s="2">
        <f t="shared" si="151"/>
        <v>0.13077473460061384</v>
      </c>
      <c r="F1661" s="2">
        <f t="shared" si="155"/>
        <v>3.1719355470310844E-3</v>
      </c>
      <c r="G1661" s="2">
        <f t="shared" si="153"/>
        <v>0.12760279905358277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6">
        <f>TITRES_STAT!D1665</f>
        <v>33.909999999999997</v>
      </c>
      <c r="C1662" s="2">
        <f t="shared" si="150"/>
        <v>35.080303495149366</v>
      </c>
      <c r="D1662" s="2">
        <f t="shared" si="152"/>
        <v>34.886045737065238</v>
      </c>
      <c r="E1662" s="2">
        <f t="shared" si="151"/>
        <v>0.19425775808412737</v>
      </c>
      <c r="F1662" s="2">
        <f t="shared" si="155"/>
        <v>4.1389100054450345E-2</v>
      </c>
      <c r="G1662" s="2">
        <f t="shared" si="153"/>
        <v>0.15286865802967703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6">
        <f>TITRES_STAT!D1666</f>
        <v>33.909999999999997</v>
      </c>
      <c r="C1663" s="2">
        <f t="shared" si="150"/>
        <v>35.067949111280235</v>
      </c>
      <c r="D1663" s="2">
        <f t="shared" si="152"/>
        <v>34.813746052838184</v>
      </c>
      <c r="E1663" s="2">
        <f t="shared" si="151"/>
        <v>0.2542030584420516</v>
      </c>
      <c r="F1663" s="2">
        <f t="shared" si="155"/>
        <v>8.3951891731970596E-2</v>
      </c>
      <c r="G1663" s="2">
        <f t="shared" si="153"/>
        <v>0.170251166710081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6">
        <f>TITRES_STAT!D1667</f>
        <v>33.909999999999997</v>
      </c>
      <c r="C1664" s="2">
        <f t="shared" si="150"/>
        <v>35.134418478775586</v>
      </c>
      <c r="D1664" s="2">
        <f t="shared" si="152"/>
        <v>34.746801900776099</v>
      </c>
      <c r="E1664" s="2">
        <f t="shared" si="151"/>
        <v>0.38761657799948779</v>
      </c>
      <c r="F1664" s="2">
        <f t="shared" si="155"/>
        <v>0.14468482898547402</v>
      </c>
      <c r="G1664" s="2">
        <f t="shared" si="153"/>
        <v>0.24293174901401376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6">
        <f>TITRES_STAT!D1668</f>
        <v>33.909999999999997</v>
      </c>
      <c r="C1665" s="2">
        <f t="shared" si="150"/>
        <v>35.190661789733191</v>
      </c>
      <c r="D1665" s="2">
        <f t="shared" si="152"/>
        <v>34.684816574792684</v>
      </c>
      <c r="E1665" s="2">
        <f t="shared" si="151"/>
        <v>0.50584521494050705</v>
      </c>
      <c r="F1665" s="2">
        <f t="shared" si="155"/>
        <v>0.21691690617648063</v>
      </c>
      <c r="G1665" s="2">
        <f t="shared" si="153"/>
        <v>0.28892830876402642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6">
        <f>TITRES_STAT!D1669</f>
        <v>33.909999999999997</v>
      </c>
      <c r="C1666" s="2">
        <f t="shared" si="150"/>
        <v>35.23825228362039</v>
      </c>
      <c r="D1666" s="2">
        <f t="shared" si="152"/>
        <v>34.627422754437667</v>
      </c>
      <c r="E1666" s="2">
        <f t="shared" si="151"/>
        <v>0.61082952918272326</v>
      </c>
      <c r="F1666" s="2">
        <f t="shared" si="155"/>
        <v>0.2956994307777292</v>
      </c>
      <c r="G1666" s="2">
        <f t="shared" si="153"/>
        <v>0.31513009840499406</v>
      </c>
      <c r="H1666" s="2" t="str">
        <f t="shared" si="154"/>
        <v>Sell</v>
      </c>
    </row>
    <row r="1667" spans="1:8" ht="13.5" x14ac:dyDescent="0.25">
      <c r="A1667" s="3">
        <f>TITRES_STAT!B1670</f>
        <v>44739</v>
      </c>
      <c r="B1667" s="6">
        <f>TITRES_STAT!D1670</f>
        <v>33.909999999999997</v>
      </c>
      <c r="C1667" s="2">
        <f t="shared" si="150"/>
        <v>35.278521163063409</v>
      </c>
      <c r="D1667" s="2">
        <f t="shared" si="152"/>
        <v>34.574280328183022</v>
      </c>
      <c r="E1667" s="2">
        <f t="shared" si="151"/>
        <v>0.70424083488038747</v>
      </c>
      <c r="F1667" s="2">
        <f t="shared" si="155"/>
        <v>0.37740771159826086</v>
      </c>
      <c r="G1667" s="2">
        <f t="shared" si="153"/>
        <v>0.3268331232821266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6">
        <f>TITRES_STAT!D1671</f>
        <v>33.9</v>
      </c>
      <c r="C1668" s="2">
        <f t="shared" si="150"/>
        <v>35.067979445669039</v>
      </c>
      <c r="D1668" s="2">
        <f t="shared" si="152"/>
        <v>34.524333637206503</v>
      </c>
      <c r="E1668" s="2">
        <f t="shared" si="151"/>
        <v>0.54364580846253574</v>
      </c>
      <c r="F1668" s="2">
        <f t="shared" si="155"/>
        <v>0.41065533097111584</v>
      </c>
      <c r="G1668" s="2">
        <f t="shared" si="153"/>
        <v>0.1329904774914199</v>
      </c>
      <c r="H1668" s="2" t="str">
        <f t="shared" si="154"/>
        <v>Sell</v>
      </c>
    </row>
    <row r="1669" spans="1:8" ht="13.5" x14ac:dyDescent="0.25">
      <c r="A1669" s="3">
        <f>TITRES_STAT!B1672</f>
        <v>44741</v>
      </c>
      <c r="B1669" s="6">
        <f>TITRES_STAT!D1672</f>
        <v>33.9</v>
      </c>
      <c r="C1669" s="2">
        <f t="shared" si="150"/>
        <v>34.889828761719954</v>
      </c>
      <c r="D1669" s="2">
        <f t="shared" si="152"/>
        <v>34.478086701117135</v>
      </c>
      <c r="E1669" s="2">
        <f t="shared" si="151"/>
        <v>0.41174206060281904</v>
      </c>
      <c r="F1669" s="2">
        <f t="shared" si="155"/>
        <v>0.41087267689745649</v>
      </c>
      <c r="G1669" s="2">
        <f t="shared" si="153"/>
        <v>8.693837053625475E-4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6">
        <f>TITRES_STAT!D1673</f>
        <v>33.9</v>
      </c>
      <c r="C1670" s="2">
        <f t="shared" si="150"/>
        <v>34.739085875301498</v>
      </c>
      <c r="D1670" s="2">
        <f t="shared" si="152"/>
        <v>34.435265463997347</v>
      </c>
      <c r="E1670" s="2">
        <f t="shared" si="151"/>
        <v>0.30382041130415161</v>
      </c>
      <c r="F1670" s="2">
        <f t="shared" si="155"/>
        <v>0.38946222377879558</v>
      </c>
      <c r="G1670" s="2">
        <f t="shared" si="153"/>
        <v>-8.5641812474643975E-2</v>
      </c>
      <c r="H1670" s="2" t="str">
        <f t="shared" si="154"/>
        <v>Hold</v>
      </c>
    </row>
    <row r="1671" spans="1:8" ht="13.5" x14ac:dyDescent="0.25">
      <c r="A1671" s="3">
        <f>TITRES_STAT!B1674</f>
        <v>44743</v>
      </c>
      <c r="B1671" s="6">
        <f>TITRES_STAT!D1674</f>
        <v>33.9</v>
      </c>
      <c r="C1671" s="2">
        <f t="shared" si="150"/>
        <v>34.611534202178191</v>
      </c>
      <c r="D1671" s="2">
        <f t="shared" si="152"/>
        <v>34.395616170367916</v>
      </c>
      <c r="E1671" s="2">
        <f t="shared" si="151"/>
        <v>0.21591803181027558</v>
      </c>
      <c r="F1671" s="2">
        <f t="shared" si="155"/>
        <v>0.3547533853850916</v>
      </c>
      <c r="G1671" s="2">
        <f t="shared" si="153"/>
        <v>-0.13883535357481602</v>
      </c>
      <c r="H1671" s="2" t="str">
        <f t="shared" si="154"/>
        <v>Hold</v>
      </c>
    </row>
    <row r="1672" spans="1:8" ht="13.5" x14ac:dyDescent="0.25">
      <c r="A1672" s="3">
        <f>TITRES_STAT!B1675</f>
        <v>44746</v>
      </c>
      <c r="B1672" s="6">
        <f>TITRES_STAT!D1675</f>
        <v>33.9</v>
      </c>
      <c r="C1672" s="2">
        <f t="shared" si="150"/>
        <v>34.503605863381544</v>
      </c>
      <c r="D1672" s="2">
        <f t="shared" si="152"/>
        <v>34.358903861451772</v>
      </c>
      <c r="E1672" s="2">
        <f t="shared" si="151"/>
        <v>0.14470200192977245</v>
      </c>
      <c r="F1672" s="2">
        <f t="shared" si="155"/>
        <v>0.31274310869402777</v>
      </c>
      <c r="G1672" s="2">
        <f t="shared" si="153"/>
        <v>-0.16804110676425532</v>
      </c>
      <c r="H1672" s="2" t="str">
        <f t="shared" si="154"/>
        <v>Hold</v>
      </c>
    </row>
    <row r="1673" spans="1:8" ht="13.5" x14ac:dyDescent="0.25">
      <c r="A1673" s="3">
        <f>TITRES_STAT!B1676</f>
        <v>44747</v>
      </c>
      <c r="B1673" s="6">
        <f>TITRES_STAT!D1676</f>
        <v>32.380000000000003</v>
      </c>
      <c r="C1673" s="2">
        <f t="shared" si="150"/>
        <v>34.412281884399768</v>
      </c>
      <c r="D1673" s="2">
        <f t="shared" si="152"/>
        <v>34.212318390233122</v>
      </c>
      <c r="E1673" s="2">
        <f t="shared" si="151"/>
        <v>0.19996349416664572</v>
      </c>
      <c r="F1673" s="2">
        <f t="shared" si="155"/>
        <v>0.2901871857885514</v>
      </c>
      <c r="G1673" s="2">
        <f t="shared" si="153"/>
        <v>-9.0223691621905688E-2</v>
      </c>
      <c r="H1673" s="2" t="str">
        <f t="shared" si="154"/>
        <v>Hold</v>
      </c>
    </row>
    <row r="1674" spans="1:8" ht="13.5" x14ac:dyDescent="0.25">
      <c r="A1674" s="3">
        <f>TITRES_STAT!B1677</f>
        <v>44748</v>
      </c>
      <c r="B1674" s="6">
        <f>TITRES_STAT!D1677</f>
        <v>32.380000000000003</v>
      </c>
      <c r="C1674" s="2">
        <f t="shared" si="150"/>
        <v>34.335007748338263</v>
      </c>
      <c r="D1674" s="2">
        <f t="shared" si="152"/>
        <v>34.076591102067709</v>
      </c>
      <c r="E1674" s="2">
        <f t="shared" si="151"/>
        <v>0.25841664627055394</v>
      </c>
      <c r="F1674" s="2">
        <f t="shared" si="155"/>
        <v>0.28383307788495193</v>
      </c>
      <c r="G1674" s="2">
        <f t="shared" si="153"/>
        <v>-2.5416431614397994E-2</v>
      </c>
      <c r="H1674" s="2" t="str">
        <f t="shared" si="154"/>
        <v>Hold</v>
      </c>
    </row>
    <row r="1675" spans="1:8" ht="13.5" x14ac:dyDescent="0.25">
      <c r="A1675" s="3">
        <f>TITRES_STAT!B1678</f>
        <v>44749</v>
      </c>
      <c r="B1675" s="6">
        <f>TITRES_STAT!D1678</f>
        <v>32.380000000000003</v>
      </c>
      <c r="C1675" s="2">
        <f t="shared" si="150"/>
        <v>34.269621940901608</v>
      </c>
      <c r="D1675" s="2">
        <f t="shared" si="152"/>
        <v>33.950917687099732</v>
      </c>
      <c r="E1675" s="2">
        <f t="shared" si="151"/>
        <v>0.31870425380187584</v>
      </c>
      <c r="F1675" s="2">
        <f t="shared" si="155"/>
        <v>0.29080731306833674</v>
      </c>
      <c r="G1675" s="2">
        <f t="shared" si="153"/>
        <v>2.78969407335391E-2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6">
        <f>TITRES_STAT!D1679</f>
        <v>32.380000000000003</v>
      </c>
      <c r="C1676" s="2">
        <f t="shared" si="150"/>
        <v>34.214295488455207</v>
      </c>
      <c r="D1676" s="2">
        <f t="shared" si="152"/>
        <v>33.834553413981233</v>
      </c>
      <c r="E1676" s="2">
        <f t="shared" si="151"/>
        <v>0.3797420744739739</v>
      </c>
      <c r="F1676" s="2">
        <f t="shared" si="155"/>
        <v>0.30859426534946421</v>
      </c>
      <c r="G1676" s="2">
        <f t="shared" si="153"/>
        <v>7.1147809124509687E-2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6">
        <f>TITRES_STAT!D1680</f>
        <v>32.380000000000003</v>
      </c>
      <c r="C1677" s="2">
        <f t="shared" si="150"/>
        <v>34.167480797923638</v>
      </c>
      <c r="D1677" s="2">
        <f t="shared" si="152"/>
        <v>33.726808716649295</v>
      </c>
      <c r="E1677" s="2">
        <f t="shared" si="151"/>
        <v>0.44067208127434299</v>
      </c>
      <c r="F1677" s="2">
        <f t="shared" si="155"/>
        <v>0.33500982853444</v>
      </c>
      <c r="G1677" s="2">
        <f t="shared" si="153"/>
        <v>0.10566225273990298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6">
        <f>TITRES_STAT!D1681</f>
        <v>32.380000000000003</v>
      </c>
      <c r="C1678" s="2">
        <f t="shared" si="150"/>
        <v>34.126329905935386</v>
      </c>
      <c r="D1678" s="2">
        <f t="shared" si="152"/>
        <v>33.627045108008609</v>
      </c>
      <c r="E1678" s="2">
        <f t="shared" si="151"/>
        <v>0.49928479792677649</v>
      </c>
      <c r="F1678" s="2">
        <f t="shared" si="155"/>
        <v>0.3678648224129073</v>
      </c>
      <c r="G1678" s="2">
        <f t="shared" si="153"/>
        <v>0.13141997551386919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6">
        <f>TITRES_STAT!D1682</f>
        <v>32.380000000000003</v>
      </c>
      <c r="C1679" s="2">
        <f t="shared" ref="C1679:C1742" si="156">$C$4*B1669+C1678*(1-$C$4)</f>
        <v>34.091509920406864</v>
      </c>
      <c r="D1679" s="2">
        <f t="shared" si="152"/>
        <v>33.534671396304269</v>
      </c>
      <c r="E1679" s="2">
        <f t="shared" si="151"/>
        <v>0.55683852410259504</v>
      </c>
      <c r="F1679" s="2">
        <f t="shared" si="155"/>
        <v>0.40565956275084486</v>
      </c>
      <c r="G1679" s="2">
        <f t="shared" si="153"/>
        <v>0.15117896135175019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6">
        <f>TITRES_STAT!D1683</f>
        <v>32.380000000000003</v>
      </c>
      <c r="C1680" s="2">
        <f t="shared" si="156"/>
        <v>34.062046855728887</v>
      </c>
      <c r="D1680" s="2">
        <f t="shared" si="152"/>
        <v>33.449140181763212</v>
      </c>
      <c r="E1680" s="2">
        <f t="shared" si="151"/>
        <v>0.612906673965675</v>
      </c>
      <c r="F1680" s="2">
        <f t="shared" si="155"/>
        <v>0.44710898499381091</v>
      </c>
      <c r="G1680" s="2">
        <f t="shared" si="153"/>
        <v>0.16579768897186409</v>
      </c>
      <c r="H1680" s="2" t="str">
        <f t="shared" si="154"/>
        <v>Sell</v>
      </c>
    </row>
    <row r="1681" spans="1:8" ht="13.5" x14ac:dyDescent="0.25">
      <c r="A1681" s="3">
        <f>TITRES_STAT!B1684</f>
        <v>44757</v>
      </c>
      <c r="B1681" s="6">
        <f>TITRES_STAT!D1684</f>
        <v>32.380000000000003</v>
      </c>
      <c r="C1681" s="2">
        <f t="shared" si="156"/>
        <v>34.037116570232136</v>
      </c>
      <c r="D1681" s="2">
        <f t="shared" si="152"/>
        <v>33.369944612743716</v>
      </c>
      <c r="E1681" s="2">
        <f t="shared" si="151"/>
        <v>0.66717195748842073</v>
      </c>
      <c r="F1681" s="2">
        <f t="shared" si="155"/>
        <v>0.49112157949273288</v>
      </c>
      <c r="G1681" s="2">
        <f t="shared" si="153"/>
        <v>0.17605037799568785</v>
      </c>
      <c r="H1681" s="2" t="str">
        <f t="shared" si="154"/>
        <v>Sell</v>
      </c>
    </row>
    <row r="1682" spans="1:8" ht="13.5" x14ac:dyDescent="0.25">
      <c r="A1682" s="3">
        <f>TITRES_STAT!B1685</f>
        <v>44760</v>
      </c>
      <c r="B1682" s="6">
        <f>TITRES_STAT!D1685</f>
        <v>32.380000000000003</v>
      </c>
      <c r="C1682" s="2">
        <f t="shared" si="156"/>
        <v>34.016021713273346</v>
      </c>
      <c r="D1682" s="2">
        <f t="shared" si="152"/>
        <v>33.29661538217011</v>
      </c>
      <c r="E1682" s="2">
        <f t="shared" si="151"/>
        <v>0.7194063311032366</v>
      </c>
      <c r="F1682" s="2">
        <f t="shared" si="155"/>
        <v>0.53677852981483365</v>
      </c>
      <c r="G1682" s="2">
        <f t="shared" si="153"/>
        <v>0.18262780128840295</v>
      </c>
      <c r="H1682" s="2" t="str">
        <f t="shared" si="154"/>
        <v>Sell</v>
      </c>
    </row>
    <row r="1683" spans="1:8" ht="13.5" x14ac:dyDescent="0.25">
      <c r="A1683" s="3">
        <f>TITRES_STAT!B1686</f>
        <v>44761</v>
      </c>
      <c r="B1683" s="6">
        <f>TITRES_STAT!D1686</f>
        <v>32.380000000000003</v>
      </c>
      <c r="C1683" s="2">
        <f t="shared" si="156"/>
        <v>33.764326065077448</v>
      </c>
      <c r="D1683" s="2">
        <f t="shared" si="152"/>
        <v>33.228717946453806</v>
      </c>
      <c r="E1683" s="2">
        <f t="shared" si="151"/>
        <v>0.53560811862364233</v>
      </c>
      <c r="F1683" s="2">
        <f t="shared" si="155"/>
        <v>0.53654444757659536</v>
      </c>
      <c r="G1683" s="2">
        <f t="shared" si="153"/>
        <v>-9.3632895295303609E-4</v>
      </c>
      <c r="H1683" s="2" t="str">
        <f t="shared" si="154"/>
        <v>Hold</v>
      </c>
    </row>
    <row r="1684" spans="1:8" ht="13.5" x14ac:dyDescent="0.25">
      <c r="A1684" s="3">
        <f>TITRES_STAT!B1687</f>
        <v>44762</v>
      </c>
      <c r="B1684" s="6">
        <f>TITRES_STAT!D1687</f>
        <v>32.380000000000003</v>
      </c>
      <c r="C1684" s="2">
        <f t="shared" si="156"/>
        <v>33.551352824296302</v>
      </c>
      <c r="D1684" s="2">
        <f t="shared" si="152"/>
        <v>33.165849950420188</v>
      </c>
      <c r="E1684" s="2">
        <f t="shared" si="151"/>
        <v>0.38550287387611348</v>
      </c>
      <c r="F1684" s="2">
        <f t="shared" si="155"/>
        <v>0.50633613283649903</v>
      </c>
      <c r="G1684" s="2">
        <f t="shared" si="153"/>
        <v>-0.12083325896038555</v>
      </c>
      <c r="H1684" s="2" t="str">
        <f t="shared" si="154"/>
        <v>Hold</v>
      </c>
    </row>
    <row r="1685" spans="1:8" ht="13.5" x14ac:dyDescent="0.25">
      <c r="A1685" s="3">
        <f>TITRES_STAT!B1688</f>
        <v>44763</v>
      </c>
      <c r="B1685" s="6">
        <f>TITRES_STAT!D1688</f>
        <v>32.380000000000003</v>
      </c>
      <c r="C1685" s="2">
        <f t="shared" si="156"/>
        <v>33.371144697481483</v>
      </c>
      <c r="D1685" s="2">
        <f t="shared" si="152"/>
        <v>33.107638842981657</v>
      </c>
      <c r="E1685" s="2">
        <f t="shared" si="151"/>
        <v>0.26350585449982589</v>
      </c>
      <c r="F1685" s="2">
        <f t="shared" si="155"/>
        <v>0.4577700771691644</v>
      </c>
      <c r="G1685" s="2">
        <f t="shared" si="153"/>
        <v>-0.19426422266933852</v>
      </c>
      <c r="H1685" s="2" t="str">
        <f t="shared" si="154"/>
        <v>Hold</v>
      </c>
    </row>
    <row r="1686" spans="1:8" ht="13.5" x14ac:dyDescent="0.25">
      <c r="A1686" s="3">
        <f>TITRES_STAT!B1689</f>
        <v>44764</v>
      </c>
      <c r="B1686" s="6">
        <f>TITRES_STAT!D1689</f>
        <v>32.380000000000003</v>
      </c>
      <c r="C1686" s="2">
        <f t="shared" si="156"/>
        <v>33.218660897868943</v>
      </c>
      <c r="D1686" s="2">
        <f t="shared" si="152"/>
        <v>33.053739669427465</v>
      </c>
      <c r="E1686" s="2">
        <f t="shared" si="151"/>
        <v>0.16492122844147872</v>
      </c>
      <c r="F1686" s="2">
        <f t="shared" si="155"/>
        <v>0.39920030742362728</v>
      </c>
      <c r="G1686" s="2">
        <f t="shared" si="153"/>
        <v>-0.23427907898214856</v>
      </c>
      <c r="H1686" s="2" t="str">
        <f t="shared" si="154"/>
        <v>Hold</v>
      </c>
    </row>
    <row r="1687" spans="1:8" ht="13.5" x14ac:dyDescent="0.25">
      <c r="A1687" s="3">
        <f>TITRES_STAT!B1690</f>
        <v>44768</v>
      </c>
      <c r="B1687" s="6">
        <f>TITRES_STAT!D1690</f>
        <v>32.380000000000003</v>
      </c>
      <c r="C1687" s="2">
        <f t="shared" si="156"/>
        <v>33.089636144350642</v>
      </c>
      <c r="D1687" s="2">
        <f t="shared" si="152"/>
        <v>33.003833027247651</v>
      </c>
      <c r="E1687" s="2">
        <f t="shared" si="151"/>
        <v>8.5803117102990711E-2</v>
      </c>
      <c r="F1687" s="2">
        <f t="shared" si="155"/>
        <v>0.33652086935949999</v>
      </c>
      <c r="G1687" s="2">
        <f t="shared" si="153"/>
        <v>-0.25071775225650927</v>
      </c>
      <c r="H1687" s="2" t="str">
        <f t="shared" si="154"/>
        <v>Hold</v>
      </c>
    </row>
    <row r="1688" spans="1:8" ht="13.5" x14ac:dyDescent="0.25">
      <c r="A1688" s="3">
        <f>TITRES_STAT!B1691</f>
        <v>44769</v>
      </c>
      <c r="B1688" s="6">
        <f>TITRES_STAT!D1691</f>
        <v>31</v>
      </c>
      <c r="C1688" s="2">
        <f t="shared" si="156"/>
        <v>32.98046135291208</v>
      </c>
      <c r="D1688" s="2">
        <f t="shared" si="152"/>
        <v>32.855400951155232</v>
      </c>
      <c r="E1688" s="2">
        <f t="shared" si="151"/>
        <v>0.12506040175684774</v>
      </c>
      <c r="F1688" s="2">
        <f t="shared" si="155"/>
        <v>0.29422877583896956</v>
      </c>
      <c r="G1688" s="2">
        <f t="shared" si="153"/>
        <v>-0.16916837408212182</v>
      </c>
      <c r="H1688" s="2" t="str">
        <f t="shared" si="154"/>
        <v>Hold</v>
      </c>
    </row>
    <row r="1689" spans="1:8" ht="13.5" x14ac:dyDescent="0.25">
      <c r="A1689" s="3">
        <f>TITRES_STAT!B1692</f>
        <v>44770</v>
      </c>
      <c r="B1689" s="6">
        <f>TITRES_STAT!D1692</f>
        <v>31</v>
      </c>
      <c r="C1689" s="2">
        <f t="shared" si="156"/>
        <v>32.8880826832333</v>
      </c>
      <c r="D1689" s="2">
        <f t="shared" si="152"/>
        <v>32.717963843662254</v>
      </c>
      <c r="E1689" s="2">
        <f t="shared" si="151"/>
        <v>0.17011883957104601</v>
      </c>
      <c r="F1689" s="2">
        <f t="shared" si="155"/>
        <v>0.26940678858538486</v>
      </c>
      <c r="G1689" s="2">
        <f t="shared" si="153"/>
        <v>-9.928794901433885E-2</v>
      </c>
      <c r="H1689" s="2" t="str">
        <f t="shared" si="154"/>
        <v>Hold</v>
      </c>
    </row>
    <row r="1690" spans="1:8" ht="13.5" x14ac:dyDescent="0.25">
      <c r="A1690" s="3">
        <f>TITRES_STAT!B1693</f>
        <v>44771</v>
      </c>
      <c r="B1690" s="6">
        <f>TITRES_STAT!D1693</f>
        <v>31</v>
      </c>
      <c r="C1690" s="2">
        <f t="shared" si="156"/>
        <v>32.809916116582023</v>
      </c>
      <c r="D1690" s="2">
        <f t="shared" si="152"/>
        <v>32.590707262650234</v>
      </c>
      <c r="E1690" s="2">
        <f t="shared" si="151"/>
        <v>0.21920885393178935</v>
      </c>
      <c r="F1690" s="2">
        <f t="shared" si="155"/>
        <v>0.25936720165466576</v>
      </c>
      <c r="G1690" s="2">
        <f t="shared" si="153"/>
        <v>-4.0158347722876409E-2</v>
      </c>
      <c r="H1690" s="2" t="str">
        <f t="shared" si="154"/>
        <v>Hold</v>
      </c>
    </row>
    <row r="1691" spans="1:8" ht="13.5" x14ac:dyDescent="0.25">
      <c r="A1691" s="3">
        <f>TITRES_STAT!B1694</f>
        <v>44774</v>
      </c>
      <c r="B1691" s="6">
        <f>TITRES_STAT!D1694</f>
        <v>31</v>
      </c>
      <c r="C1691" s="2">
        <f t="shared" si="156"/>
        <v>32.743775175569404</v>
      </c>
      <c r="D1691" s="2">
        <f t="shared" si="152"/>
        <v>32.472877095046513</v>
      </c>
      <c r="E1691" s="2">
        <f t="shared" si="151"/>
        <v>0.27089808052289044</v>
      </c>
      <c r="F1691" s="2">
        <f t="shared" si="155"/>
        <v>0.26167337742831071</v>
      </c>
      <c r="G1691" s="2">
        <f t="shared" si="153"/>
        <v>9.2247030945797337E-3</v>
      </c>
      <c r="H1691" s="2" t="str">
        <f t="shared" si="154"/>
        <v>Sell</v>
      </c>
    </row>
    <row r="1692" spans="1:8" ht="13.5" x14ac:dyDescent="0.25">
      <c r="A1692" s="3">
        <f>TITRES_STAT!B1695</f>
        <v>44775</v>
      </c>
      <c r="B1692" s="6">
        <f>TITRES_STAT!D1695</f>
        <v>31</v>
      </c>
      <c r="C1692" s="2">
        <f t="shared" si="156"/>
        <v>32.687809763943342</v>
      </c>
      <c r="D1692" s="2">
        <f t="shared" si="152"/>
        <v>32.36377508800603</v>
      </c>
      <c r="E1692" s="2">
        <f t="shared" ref="E1692:E1755" si="157">C1692-D1692</f>
        <v>0.3240346759373125</v>
      </c>
      <c r="F1692" s="2">
        <f t="shared" si="155"/>
        <v>0.27414563713011109</v>
      </c>
      <c r="G1692" s="2">
        <f t="shared" si="153"/>
        <v>4.9889038807201413E-2</v>
      </c>
      <c r="H1692" s="2" t="str">
        <f t="shared" si="154"/>
        <v>Sell</v>
      </c>
    </row>
    <row r="1693" spans="1:8" ht="13.5" x14ac:dyDescent="0.25">
      <c r="A1693" s="3">
        <f>TITRES_STAT!B1696</f>
        <v>44776</v>
      </c>
      <c r="B1693" s="6">
        <f>TITRES_STAT!D1696</f>
        <v>31</v>
      </c>
      <c r="C1693" s="2">
        <f t="shared" si="156"/>
        <v>32.640454415644363</v>
      </c>
      <c r="D1693" s="2">
        <f t="shared" ref="D1693:D1756" si="158">$D$4*B1693+(1-$D$4)*D1692</f>
        <v>32.262754711116692</v>
      </c>
      <c r="E1693" s="2">
        <f t="shared" si="157"/>
        <v>0.37769970452767154</v>
      </c>
      <c r="F1693" s="2">
        <f t="shared" si="155"/>
        <v>0.29485645060962318</v>
      </c>
      <c r="G1693" s="2">
        <f t="shared" si="153"/>
        <v>8.2843253918048365E-2</v>
      </c>
      <c r="H1693" s="2" t="str">
        <f t="shared" si="154"/>
        <v>Sell</v>
      </c>
    </row>
    <row r="1694" spans="1:8" ht="13.5" x14ac:dyDescent="0.25">
      <c r="A1694" s="3">
        <f>TITRES_STAT!B1697</f>
        <v>44777</v>
      </c>
      <c r="B1694" s="6">
        <f>TITRES_STAT!D1697</f>
        <v>32.39</v>
      </c>
      <c r="C1694" s="2">
        <f t="shared" si="156"/>
        <v>32.600384505545229</v>
      </c>
      <c r="D1694" s="2">
        <f t="shared" si="158"/>
        <v>32.272180288071013</v>
      </c>
      <c r="E1694" s="2">
        <f t="shared" si="157"/>
        <v>0.32820421747421591</v>
      </c>
      <c r="F1694" s="2">
        <f t="shared" si="155"/>
        <v>0.30152600398254176</v>
      </c>
      <c r="G1694" s="2">
        <f t="shared" si="153"/>
        <v>2.6678213491674152E-2</v>
      </c>
      <c r="H1694" s="2" t="str">
        <f t="shared" si="154"/>
        <v>Sell</v>
      </c>
    </row>
    <row r="1695" spans="1:8" ht="13.5" x14ac:dyDescent="0.25">
      <c r="A1695" s="3">
        <f>TITRES_STAT!B1698</f>
        <v>44778</v>
      </c>
      <c r="B1695" s="6">
        <f>TITRES_STAT!D1698</f>
        <v>32.39</v>
      </c>
      <c r="C1695" s="2">
        <f t="shared" si="156"/>
        <v>32.566479196999808</v>
      </c>
      <c r="D1695" s="2">
        <f t="shared" si="158"/>
        <v>32.280907674139826</v>
      </c>
      <c r="E1695" s="2">
        <f t="shared" si="157"/>
        <v>0.285571522859982</v>
      </c>
      <c r="F1695" s="2">
        <f t="shared" si="155"/>
        <v>0.29833510775802985</v>
      </c>
      <c r="G1695" s="2">
        <f t="shared" si="153"/>
        <v>-1.2763584898047853E-2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6">
        <f>TITRES_STAT!D1699</f>
        <v>32.39</v>
      </c>
      <c r="C1696" s="2">
        <f t="shared" si="156"/>
        <v>32.537790089769068</v>
      </c>
      <c r="D1696" s="2">
        <f t="shared" si="158"/>
        <v>32.288988587166507</v>
      </c>
      <c r="E1696" s="2">
        <f t="shared" si="157"/>
        <v>0.24880150260256073</v>
      </c>
      <c r="F1696" s="2">
        <f t="shared" si="155"/>
        <v>0.28842838672693605</v>
      </c>
      <c r="G1696" s="2">
        <f t="shared" si="153"/>
        <v>-3.9626884124375317E-2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6">
        <f>TITRES_STAT!D1700</f>
        <v>32.39</v>
      </c>
      <c r="C1697" s="2">
        <f t="shared" si="156"/>
        <v>32.513514691343055</v>
      </c>
      <c r="D1697" s="2">
        <f t="shared" si="158"/>
        <v>32.296470914043063</v>
      </c>
      <c r="E1697" s="2">
        <f t="shared" si="157"/>
        <v>0.2170437772999918</v>
      </c>
      <c r="F1697" s="2">
        <f t="shared" si="155"/>
        <v>0.27415146484154718</v>
      </c>
      <c r="G1697" s="2">
        <f t="shared" si="153"/>
        <v>-5.7107687541555374E-2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6">
        <f>TITRES_STAT!D1701</f>
        <v>32.39</v>
      </c>
      <c r="C1698" s="2">
        <f t="shared" si="156"/>
        <v>32.280666277290273</v>
      </c>
      <c r="D1698" s="2">
        <f t="shared" si="158"/>
        <v>32.303398994484319</v>
      </c>
      <c r="E1698" s="2">
        <f t="shared" si="157"/>
        <v>-2.2732717194045904E-2</v>
      </c>
      <c r="F1698" s="2">
        <f t="shared" si="155"/>
        <v>0.21477462843442857</v>
      </c>
      <c r="G1698" s="2">
        <f t="shared" si="153"/>
        <v>-0.23750734562847448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6">
        <f>TITRES_STAT!D1702</f>
        <v>32.39</v>
      </c>
      <c r="C1699" s="2">
        <f t="shared" si="156"/>
        <v>32.083640696168693</v>
      </c>
      <c r="D1699" s="2">
        <f t="shared" si="158"/>
        <v>32.309813883781779</v>
      </c>
      <c r="E1699" s="2">
        <f t="shared" si="157"/>
        <v>-0.22617318761308525</v>
      </c>
      <c r="F1699" s="2">
        <f t="shared" si="155"/>
        <v>0.12658506522492582</v>
      </c>
      <c r="G1699" s="2">
        <f t="shared" si="153"/>
        <v>-0.3527582528380111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6">
        <f>TITRES_STAT!D1703</f>
        <v>32.39</v>
      </c>
      <c r="C1700" s="2">
        <f t="shared" si="156"/>
        <v>31.916926742911972</v>
      </c>
      <c r="D1700" s="2">
        <f t="shared" si="158"/>
        <v>32.31575359609424</v>
      </c>
      <c r="E1700" s="2">
        <f t="shared" si="157"/>
        <v>-0.39882685318226763</v>
      </c>
      <c r="F1700" s="2">
        <f t="shared" si="155"/>
        <v>2.150268154348714E-2</v>
      </c>
      <c r="G1700" s="2">
        <f t="shared" ref="G1700:G1763" si="159">E1700-F1700</f>
        <v>-0.42032953472575474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6">
        <f>TITRES_STAT!D1704</f>
        <v>32.39</v>
      </c>
      <c r="C1701" s="2">
        <f t="shared" si="156"/>
        <v>31.775861090156283</v>
      </c>
      <c r="D1701" s="2">
        <f t="shared" si="158"/>
        <v>32.321253329716889</v>
      </c>
      <c r="E1701" s="2">
        <f t="shared" si="157"/>
        <v>-0.54539223956060567</v>
      </c>
      <c r="F1701" s="2">
        <f t="shared" ref="F1701:F1764" si="161">(E1701*(2/(10)))+((1-(2/10))*F1700)</f>
        <v>-9.187630267733142E-2</v>
      </c>
      <c r="G1701" s="2">
        <f t="shared" si="159"/>
        <v>-0.45351593688327424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6">
        <f>TITRES_STAT!D1705</f>
        <v>33.5</v>
      </c>
      <c r="C1702" s="2">
        <f t="shared" si="156"/>
        <v>31.656497845516856</v>
      </c>
      <c r="D1702" s="2">
        <f t="shared" si="158"/>
        <v>32.408567897886009</v>
      </c>
      <c r="E1702" s="2">
        <f t="shared" si="157"/>
        <v>-0.75207005236915236</v>
      </c>
      <c r="F1702" s="2">
        <f t="shared" si="161"/>
        <v>-0.22391505261569561</v>
      </c>
      <c r="G1702" s="2">
        <f t="shared" si="159"/>
        <v>-0.5281549997534567</v>
      </c>
      <c r="H1702" s="2" t="str">
        <f t="shared" si="160"/>
        <v>Hold</v>
      </c>
    </row>
    <row r="1703" spans="1:8" ht="13.5" x14ac:dyDescent="0.25">
      <c r="A1703" s="3">
        <f>TITRES_STAT!B1706</f>
        <v>44790</v>
      </c>
      <c r="B1703" s="6">
        <f>TITRES_STAT!D1706</f>
        <v>33.5</v>
      </c>
      <c r="C1703" s="2">
        <f t="shared" si="156"/>
        <v>31.555498176975803</v>
      </c>
      <c r="D1703" s="2">
        <f t="shared" si="158"/>
        <v>32.489414720264826</v>
      </c>
      <c r="E1703" s="2">
        <f t="shared" si="157"/>
        <v>-0.93391654328902263</v>
      </c>
      <c r="F1703" s="2">
        <f t="shared" si="161"/>
        <v>-0.36591535075036108</v>
      </c>
      <c r="G1703" s="2">
        <f t="shared" si="159"/>
        <v>-0.56800119253866155</v>
      </c>
      <c r="H1703" s="2" t="str">
        <f t="shared" si="160"/>
        <v>Hold</v>
      </c>
    </row>
    <row r="1704" spans="1:8" ht="13.5" x14ac:dyDescent="0.25">
      <c r="A1704" s="3">
        <f>TITRES_STAT!B1707</f>
        <v>44791</v>
      </c>
      <c r="B1704" s="6">
        <f>TITRES_STAT!D1707</f>
        <v>33.5</v>
      </c>
      <c r="C1704" s="2">
        <f t="shared" si="156"/>
        <v>31.68388307282568</v>
      </c>
      <c r="D1704" s="2">
        <f t="shared" si="158"/>
        <v>32.564272889134102</v>
      </c>
      <c r="E1704" s="2">
        <f t="shared" si="157"/>
        <v>-0.88038981630842272</v>
      </c>
      <c r="F1704" s="2">
        <f t="shared" si="161"/>
        <v>-0.46881024386197345</v>
      </c>
      <c r="G1704" s="2">
        <f t="shared" si="159"/>
        <v>-0.41157957244644927</v>
      </c>
      <c r="H1704" s="2" t="str">
        <f t="shared" si="160"/>
        <v>Hold</v>
      </c>
    </row>
    <row r="1705" spans="1:8" ht="13.5" x14ac:dyDescent="0.25">
      <c r="A1705" s="3">
        <f>TITRES_STAT!B1708</f>
        <v>44792</v>
      </c>
      <c r="B1705" s="6">
        <f>TITRES_STAT!D1708</f>
        <v>33.5</v>
      </c>
      <c r="C1705" s="2">
        <f t="shared" si="156"/>
        <v>31.792516446237116</v>
      </c>
      <c r="D1705" s="2">
        <f t="shared" si="158"/>
        <v>32.633586008457506</v>
      </c>
      <c r="E1705" s="2">
        <f t="shared" si="157"/>
        <v>-0.84106956222039031</v>
      </c>
      <c r="F1705" s="2">
        <f t="shared" si="161"/>
        <v>-0.54326210753365678</v>
      </c>
      <c r="G1705" s="2">
        <f t="shared" si="159"/>
        <v>-0.29780745468673353</v>
      </c>
      <c r="H1705" s="2" t="str">
        <f t="shared" si="160"/>
        <v>Hold</v>
      </c>
    </row>
    <row r="1706" spans="1:8" ht="13.5" x14ac:dyDescent="0.25">
      <c r="A1706" s="3">
        <f>TITRES_STAT!B1709</f>
        <v>44795</v>
      </c>
      <c r="B1706" s="6">
        <f>TITRES_STAT!D1709</f>
        <v>33.5</v>
      </c>
      <c r="C1706" s="2">
        <f t="shared" si="156"/>
        <v>31.884436992969867</v>
      </c>
      <c r="D1706" s="2">
        <f t="shared" si="158"/>
        <v>32.697764822645837</v>
      </c>
      <c r="E1706" s="2">
        <f t="shared" si="157"/>
        <v>-0.81332782967596984</v>
      </c>
      <c r="F1706" s="2">
        <f t="shared" si="161"/>
        <v>-0.59727525196211939</v>
      </c>
      <c r="G1706" s="2">
        <f t="shared" si="159"/>
        <v>-0.21605257771385045</v>
      </c>
      <c r="H1706" s="2" t="str">
        <f t="shared" si="160"/>
        <v>Hold</v>
      </c>
    </row>
    <row r="1707" spans="1:8" ht="13.5" x14ac:dyDescent="0.25">
      <c r="A1707" s="3">
        <f>TITRES_STAT!B1710</f>
        <v>44796</v>
      </c>
      <c r="B1707" s="6">
        <f>TITRES_STAT!D1710</f>
        <v>33.5</v>
      </c>
      <c r="C1707" s="2">
        <f t="shared" si="156"/>
        <v>31.962215917128347</v>
      </c>
      <c r="D1707" s="2">
        <f t="shared" si="158"/>
        <v>32.757189650598001</v>
      </c>
      <c r="E1707" s="2">
        <f t="shared" si="157"/>
        <v>-0.79497373346965361</v>
      </c>
      <c r="F1707" s="2">
        <f t="shared" si="161"/>
        <v>-0.63681494826362628</v>
      </c>
      <c r="G1707" s="2">
        <f t="shared" si="159"/>
        <v>-0.15815878520602733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6">
        <f>TITRES_STAT!D1711</f>
        <v>33.5</v>
      </c>
      <c r="C1708" s="2">
        <f t="shared" si="156"/>
        <v>32.028028852954755</v>
      </c>
      <c r="D1708" s="2">
        <f t="shared" si="158"/>
        <v>32.812212639442592</v>
      </c>
      <c r="E1708" s="2">
        <f t="shared" si="157"/>
        <v>-0.78418378648783715</v>
      </c>
      <c r="F1708" s="2">
        <f t="shared" si="161"/>
        <v>-0.6662887159084685</v>
      </c>
      <c r="G1708" s="2">
        <f t="shared" si="159"/>
        <v>-0.11789507057936865</v>
      </c>
      <c r="H1708" s="2" t="str">
        <f t="shared" si="160"/>
        <v>Hold</v>
      </c>
    </row>
    <row r="1709" spans="1:8" ht="13.5" x14ac:dyDescent="0.25">
      <c r="A1709" s="3">
        <f>TITRES_STAT!B1712</f>
        <v>44798</v>
      </c>
      <c r="B1709" s="6">
        <f>TITRES_STAT!D1712</f>
        <v>33.5</v>
      </c>
      <c r="C1709" s="2">
        <f t="shared" si="156"/>
        <v>32.083716721730944</v>
      </c>
      <c r="D1709" s="2">
        <f t="shared" si="158"/>
        <v>32.863159851335737</v>
      </c>
      <c r="E1709" s="2">
        <f t="shared" si="157"/>
        <v>-0.77944312960479323</v>
      </c>
      <c r="F1709" s="2">
        <f t="shared" si="161"/>
        <v>-0.68891959864773344</v>
      </c>
      <c r="G1709" s="2">
        <f t="shared" si="159"/>
        <v>-9.0523530957059783E-2</v>
      </c>
      <c r="H1709" s="2" t="str">
        <f t="shared" si="160"/>
        <v>Hold</v>
      </c>
    </row>
    <row r="1710" spans="1:8" ht="13.5" x14ac:dyDescent="0.25">
      <c r="A1710" s="3">
        <f>TITRES_STAT!B1713</f>
        <v>44799</v>
      </c>
      <c r="B1710" s="6">
        <f>TITRES_STAT!D1713</f>
        <v>33.880000000000003</v>
      </c>
      <c r="C1710" s="2">
        <f t="shared" si="156"/>
        <v>32.130837226080033</v>
      </c>
      <c r="D1710" s="2">
        <f t="shared" si="158"/>
        <v>32.938481343829388</v>
      </c>
      <c r="E1710" s="2">
        <f t="shared" si="157"/>
        <v>-0.80764411774935496</v>
      </c>
      <c r="F1710" s="2">
        <f t="shared" si="161"/>
        <v>-0.71266450246805779</v>
      </c>
      <c r="G1710" s="2">
        <f t="shared" si="159"/>
        <v>-9.4979615281297169E-2</v>
      </c>
      <c r="H1710" s="2" t="str">
        <f t="shared" si="160"/>
        <v>Hold</v>
      </c>
    </row>
    <row r="1711" spans="1:8" ht="13.5" x14ac:dyDescent="0.25">
      <c r="A1711" s="3">
        <f>TITRES_STAT!B1714</f>
        <v>44802</v>
      </c>
      <c r="B1711" s="6">
        <f>TITRES_STAT!D1714</f>
        <v>33.880000000000003</v>
      </c>
      <c r="C1711" s="2">
        <f t="shared" si="156"/>
        <v>32.170708422067719</v>
      </c>
      <c r="D1711" s="2">
        <f t="shared" si="158"/>
        <v>33.008223466508696</v>
      </c>
      <c r="E1711" s="2">
        <f t="shared" si="157"/>
        <v>-0.83751504444097691</v>
      </c>
      <c r="F1711" s="2">
        <f t="shared" si="161"/>
        <v>-0.73763461086264159</v>
      </c>
      <c r="G1711" s="2">
        <f t="shared" si="159"/>
        <v>-9.9880433578335315E-2</v>
      </c>
      <c r="H1711" s="2" t="str">
        <f t="shared" si="160"/>
        <v>Hold</v>
      </c>
    </row>
    <row r="1712" spans="1:8" ht="13.5" x14ac:dyDescent="0.25">
      <c r="A1712" s="3">
        <f>TITRES_STAT!B1715</f>
        <v>44803</v>
      </c>
      <c r="B1712" s="6">
        <f>TITRES_STAT!D1715</f>
        <v>33.880000000000003</v>
      </c>
      <c r="C1712" s="2">
        <f t="shared" si="156"/>
        <v>32.375214818672688</v>
      </c>
      <c r="D1712" s="2">
        <f t="shared" si="158"/>
        <v>33.07279950602657</v>
      </c>
      <c r="E1712" s="2">
        <f t="shared" si="157"/>
        <v>-0.69758468735388135</v>
      </c>
      <c r="F1712" s="2">
        <f t="shared" si="161"/>
        <v>-0.72962462616088963</v>
      </c>
      <c r="G1712" s="2">
        <f t="shared" si="159"/>
        <v>3.2039938807008284E-2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6">
        <f>TITRES_STAT!D1716</f>
        <v>33.880000000000003</v>
      </c>
      <c r="C1713" s="2">
        <f t="shared" si="156"/>
        <v>32.548258692723046</v>
      </c>
      <c r="D1713" s="2">
        <f t="shared" si="158"/>
        <v>33.132592135209791</v>
      </c>
      <c r="E1713" s="2">
        <f t="shared" si="157"/>
        <v>-0.58433344248674501</v>
      </c>
      <c r="F1713" s="2">
        <f t="shared" si="161"/>
        <v>-0.70056638942606075</v>
      </c>
      <c r="G1713" s="2">
        <f t="shared" si="159"/>
        <v>0.11623294693931574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6">
        <f>TITRES_STAT!D1717</f>
        <v>33.880000000000003</v>
      </c>
      <c r="C1714" s="2">
        <f t="shared" si="156"/>
        <v>32.694680432304118</v>
      </c>
      <c r="D1714" s="2">
        <f t="shared" si="158"/>
        <v>33.187955680749809</v>
      </c>
      <c r="E1714" s="2">
        <f t="shared" si="157"/>
        <v>-0.49327524844569126</v>
      </c>
      <c r="F1714" s="2">
        <f t="shared" si="161"/>
        <v>-0.65910816122998694</v>
      </c>
      <c r="G1714" s="2">
        <f t="shared" si="159"/>
        <v>0.16583291278429568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6">
        <f>TITRES_STAT!D1718</f>
        <v>33.880000000000003</v>
      </c>
      <c r="C1715" s="2">
        <f t="shared" si="156"/>
        <v>32.818575750411178</v>
      </c>
      <c r="D1715" s="2">
        <f t="shared" si="158"/>
        <v>33.239218222916492</v>
      </c>
      <c r="E1715" s="2">
        <f t="shared" si="157"/>
        <v>-0.42064247250531395</v>
      </c>
      <c r="F1715" s="2">
        <f t="shared" si="161"/>
        <v>-0.61141502348505239</v>
      </c>
      <c r="G1715" s="2">
        <f t="shared" si="159"/>
        <v>0.19077255097973844</v>
      </c>
      <c r="H1715" s="2" t="str">
        <f t="shared" si="160"/>
        <v>Sell</v>
      </c>
    </row>
    <row r="1716" spans="1:8" ht="13.5" x14ac:dyDescent="0.25">
      <c r="A1716" s="3">
        <f>TITRES_STAT!B1719</f>
        <v>44809</v>
      </c>
      <c r="B1716" s="6">
        <f>TITRES_STAT!D1719</f>
        <v>33.880000000000003</v>
      </c>
      <c r="C1716" s="2">
        <f t="shared" si="156"/>
        <v>32.923410250347921</v>
      </c>
      <c r="D1716" s="2">
        <f t="shared" si="158"/>
        <v>33.286683539737496</v>
      </c>
      <c r="E1716" s="2">
        <f t="shared" si="157"/>
        <v>-0.36327328938957493</v>
      </c>
      <c r="F1716" s="2">
        <f t="shared" si="161"/>
        <v>-0.56178667666595694</v>
      </c>
      <c r="G1716" s="2">
        <f t="shared" si="159"/>
        <v>0.19851338727638201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6">
        <f>TITRES_STAT!D1720</f>
        <v>33.880000000000003</v>
      </c>
      <c r="C1717" s="2">
        <f t="shared" si="156"/>
        <v>33.012116365679013</v>
      </c>
      <c r="D1717" s="2">
        <f t="shared" si="158"/>
        <v>33.33063290716435</v>
      </c>
      <c r="E1717" s="2">
        <f t="shared" si="157"/>
        <v>-0.31851654148533726</v>
      </c>
      <c r="F1717" s="2">
        <f t="shared" si="161"/>
        <v>-0.51313264962983307</v>
      </c>
      <c r="G1717" s="2">
        <f t="shared" si="159"/>
        <v>0.19461610814449581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6">
        <f>TITRES_STAT!D1721</f>
        <v>33.880000000000003</v>
      </c>
      <c r="C1718" s="2">
        <f t="shared" si="156"/>
        <v>33.08717538634378</v>
      </c>
      <c r="D1718" s="2">
        <f t="shared" si="158"/>
        <v>33.371326765892917</v>
      </c>
      <c r="E1718" s="2">
        <f t="shared" si="157"/>
        <v>-0.28415137954913661</v>
      </c>
      <c r="F1718" s="2">
        <f t="shared" si="161"/>
        <v>-0.46733639561369378</v>
      </c>
      <c r="G1718" s="2">
        <f t="shared" si="159"/>
        <v>0.18318501606455717</v>
      </c>
      <c r="H1718" s="2" t="str">
        <f t="shared" si="160"/>
        <v>Sell</v>
      </c>
    </row>
    <row r="1719" spans="1:8" ht="13.5" x14ac:dyDescent="0.25">
      <c r="A1719" s="3">
        <f>TITRES_STAT!B1722</f>
        <v>44812</v>
      </c>
      <c r="B1719" s="6">
        <f>TITRES_STAT!D1722</f>
        <v>33.880000000000003</v>
      </c>
      <c r="C1719" s="2">
        <f t="shared" si="156"/>
        <v>33.150686865367817</v>
      </c>
      <c r="D1719" s="2">
        <f t="shared" si="158"/>
        <v>33.409006264715664</v>
      </c>
      <c r="E1719" s="2">
        <f t="shared" si="157"/>
        <v>-0.25831939934784742</v>
      </c>
      <c r="F1719" s="2">
        <f t="shared" si="161"/>
        <v>-0.42553299636052455</v>
      </c>
      <c r="G1719" s="2">
        <f t="shared" si="159"/>
        <v>0.16721359701267713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6">
        <f>TITRES_STAT!D1723</f>
        <v>33.880000000000003</v>
      </c>
      <c r="C1720" s="2">
        <f t="shared" si="156"/>
        <v>33.262888886080461</v>
      </c>
      <c r="D1720" s="2">
        <f t="shared" si="158"/>
        <v>33.443894689551541</v>
      </c>
      <c r="E1720" s="2">
        <f t="shared" si="157"/>
        <v>-0.18100580347108064</v>
      </c>
      <c r="F1720" s="2">
        <f t="shared" si="161"/>
        <v>-0.37662755778263579</v>
      </c>
      <c r="G1720" s="2">
        <f t="shared" si="159"/>
        <v>0.19562175431155515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6">
        <f>TITRES_STAT!D1724</f>
        <v>33.880000000000003</v>
      </c>
      <c r="C1721" s="2">
        <f t="shared" si="156"/>
        <v>33.357829057452697</v>
      </c>
      <c r="D1721" s="2">
        <f t="shared" si="158"/>
        <v>33.476198786621801</v>
      </c>
      <c r="E1721" s="2">
        <f t="shared" si="157"/>
        <v>-0.11836972916910327</v>
      </c>
      <c r="F1721" s="2">
        <f t="shared" si="161"/>
        <v>-0.32497599205992933</v>
      </c>
      <c r="G1721" s="2">
        <f t="shared" si="159"/>
        <v>0.20660626289082606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6">
        <f>TITRES_STAT!D1725</f>
        <v>33.880000000000003</v>
      </c>
      <c r="C1722" s="2">
        <f t="shared" si="156"/>
        <v>33.438163048613816</v>
      </c>
      <c r="D1722" s="2">
        <f t="shared" si="158"/>
        <v>33.506109987612781</v>
      </c>
      <c r="E1722" s="2">
        <f t="shared" si="157"/>
        <v>-6.7946938998964868E-2</v>
      </c>
      <c r="F1722" s="2">
        <f t="shared" si="161"/>
        <v>-0.27357018144773643</v>
      </c>
      <c r="G1722" s="2">
        <f t="shared" si="159"/>
        <v>0.20562324244877156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6">
        <f>TITRES_STAT!D1726</f>
        <v>34.99</v>
      </c>
      <c r="C1723" s="2">
        <f t="shared" si="156"/>
        <v>33.506137964211689</v>
      </c>
      <c r="D1723" s="2">
        <f t="shared" si="158"/>
        <v>33.616027766308129</v>
      </c>
      <c r="E1723" s="2">
        <f t="shared" si="157"/>
        <v>-0.10988980209643984</v>
      </c>
      <c r="F1723" s="2">
        <f t="shared" si="161"/>
        <v>-0.24083410557747714</v>
      </c>
      <c r="G1723" s="2">
        <f t="shared" si="159"/>
        <v>0.13094430348103731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6">
        <f>TITRES_STAT!D1727</f>
        <v>34</v>
      </c>
      <c r="C1724" s="2">
        <f t="shared" si="156"/>
        <v>33.563655200486814</v>
      </c>
      <c r="D1724" s="2">
        <f t="shared" si="158"/>
        <v>33.644470153989005</v>
      </c>
      <c r="E1724" s="2">
        <f t="shared" si="157"/>
        <v>-8.0814953502191145E-2</v>
      </c>
      <c r="F1724" s="2">
        <f t="shared" si="161"/>
        <v>-0.20883027516241995</v>
      </c>
      <c r="G1724" s="2">
        <f t="shared" si="159"/>
        <v>0.1280153216602288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6">
        <f>TITRES_STAT!D1728</f>
        <v>34</v>
      </c>
      <c r="C1725" s="2">
        <f t="shared" si="156"/>
        <v>33.612323631181155</v>
      </c>
      <c r="D1725" s="2">
        <f t="shared" si="158"/>
        <v>33.670805698137968</v>
      </c>
      <c r="E1725" s="2">
        <f t="shared" si="157"/>
        <v>-5.8482066956813128E-2</v>
      </c>
      <c r="F1725" s="2">
        <f t="shared" si="161"/>
        <v>-0.17876063352129859</v>
      </c>
      <c r="G1725" s="2">
        <f t="shared" si="159"/>
        <v>0.12027856656448546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6">
        <f>TITRES_STAT!D1729</f>
        <v>33.5</v>
      </c>
      <c r="C1726" s="2">
        <f t="shared" si="156"/>
        <v>33.653504610999441</v>
      </c>
      <c r="D1726" s="2">
        <f t="shared" si="158"/>
        <v>33.658153424201821</v>
      </c>
      <c r="E1726" s="2">
        <f t="shared" si="157"/>
        <v>-4.6488132023796425E-3</v>
      </c>
      <c r="F1726" s="2">
        <f t="shared" si="161"/>
        <v>-0.14393826945751481</v>
      </c>
      <c r="G1726" s="2">
        <f t="shared" si="159"/>
        <v>0.13928945625513517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6">
        <f>TITRES_STAT!D1730</f>
        <v>33.5</v>
      </c>
      <c r="C1727" s="2">
        <f t="shared" si="156"/>
        <v>33.688350055461065</v>
      </c>
      <c r="D1727" s="2">
        <f t="shared" si="158"/>
        <v>33.646438355742426</v>
      </c>
      <c r="E1727" s="2">
        <f t="shared" si="157"/>
        <v>4.1911699718639284E-2</v>
      </c>
      <c r="F1727" s="2">
        <f t="shared" si="161"/>
        <v>-0.106768275622284</v>
      </c>
      <c r="G1727" s="2">
        <f t="shared" si="159"/>
        <v>0.14867997534092328</v>
      </c>
      <c r="H1727" s="2" t="str">
        <f t="shared" si="160"/>
        <v>Sell</v>
      </c>
    </row>
    <row r="1728" spans="1:8" ht="13.5" x14ac:dyDescent="0.25">
      <c r="A1728" s="3">
        <f>TITRES_STAT!B1731</f>
        <v>44825</v>
      </c>
      <c r="B1728" s="6">
        <f>TITRES_STAT!D1731</f>
        <v>32</v>
      </c>
      <c r="C1728" s="2">
        <f t="shared" si="156"/>
        <v>33.717834662313209</v>
      </c>
      <c r="D1728" s="2">
        <f t="shared" si="158"/>
        <v>33.524479959020766</v>
      </c>
      <c r="E1728" s="2">
        <f t="shared" si="157"/>
        <v>0.19335470329244231</v>
      </c>
      <c r="F1728" s="2">
        <f t="shared" si="161"/>
        <v>-4.6743679839338741E-2</v>
      </c>
      <c r="G1728" s="2">
        <f t="shared" si="159"/>
        <v>0.24009838313178106</v>
      </c>
      <c r="H1728" s="2" t="str">
        <f t="shared" si="160"/>
        <v>Sell</v>
      </c>
    </row>
    <row r="1729" spans="1:8" ht="13.5" x14ac:dyDescent="0.25">
      <c r="A1729" s="3">
        <f>TITRES_STAT!B1732</f>
        <v>44826</v>
      </c>
      <c r="B1729" s="6">
        <f>TITRES_STAT!D1732</f>
        <v>30.7</v>
      </c>
      <c r="C1729" s="2">
        <f t="shared" si="156"/>
        <v>33.742783175803481</v>
      </c>
      <c r="D1729" s="2">
        <f t="shared" si="158"/>
        <v>33.315259221315522</v>
      </c>
      <c r="E1729" s="2">
        <f t="shared" si="157"/>
        <v>0.42752395448795966</v>
      </c>
      <c r="F1729" s="2">
        <f t="shared" si="161"/>
        <v>4.810984702612095E-2</v>
      </c>
      <c r="G1729" s="2">
        <f t="shared" si="159"/>
        <v>0.37941410746183868</v>
      </c>
      <c r="H1729" s="2" t="str">
        <f t="shared" si="160"/>
        <v>Sell</v>
      </c>
    </row>
    <row r="1730" spans="1:8" ht="13.5" x14ac:dyDescent="0.25">
      <c r="A1730" s="3">
        <f>TITRES_STAT!B1733</f>
        <v>44827</v>
      </c>
      <c r="B1730" s="6">
        <f>TITRES_STAT!D1733</f>
        <v>29.5</v>
      </c>
      <c r="C1730" s="2">
        <f t="shared" si="156"/>
        <v>33.763893456449097</v>
      </c>
      <c r="D1730" s="2">
        <f t="shared" si="158"/>
        <v>33.032647427143999</v>
      </c>
      <c r="E1730" s="2">
        <f t="shared" si="157"/>
        <v>0.73124602930509752</v>
      </c>
      <c r="F1730" s="2">
        <f t="shared" si="161"/>
        <v>0.18473708348191625</v>
      </c>
      <c r="G1730" s="2">
        <f t="shared" si="159"/>
        <v>0.54650894582318132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6">
        <f>TITRES_STAT!D1734</f>
        <v>29.5</v>
      </c>
      <c r="C1731" s="2">
        <f t="shared" si="156"/>
        <v>33.781756001610773</v>
      </c>
      <c r="D1731" s="2">
        <f t="shared" si="158"/>
        <v>32.770969839948144</v>
      </c>
      <c r="E1731" s="2">
        <f t="shared" si="157"/>
        <v>1.0107861616626295</v>
      </c>
      <c r="F1731" s="2">
        <f t="shared" si="161"/>
        <v>0.34994689911805893</v>
      </c>
      <c r="G1731" s="2">
        <f t="shared" si="159"/>
        <v>0.66083926254457048</v>
      </c>
      <c r="H1731" s="2" t="str">
        <f t="shared" si="160"/>
        <v>Sell</v>
      </c>
    </row>
    <row r="1732" spans="1:8" ht="13.5" x14ac:dyDescent="0.25">
      <c r="A1732" s="3">
        <f>TITRES_STAT!B1735</f>
        <v>44831</v>
      </c>
      <c r="B1732" s="6">
        <f>TITRES_STAT!D1735</f>
        <v>29.5</v>
      </c>
      <c r="C1732" s="2">
        <f t="shared" si="156"/>
        <v>33.796870462901424</v>
      </c>
      <c r="D1732" s="2">
        <f t="shared" si="158"/>
        <v>32.528675777729759</v>
      </c>
      <c r="E1732" s="2">
        <f t="shared" si="157"/>
        <v>1.2681946851716646</v>
      </c>
      <c r="F1732" s="2">
        <f t="shared" si="161"/>
        <v>0.53359645632878006</v>
      </c>
      <c r="G1732" s="2">
        <f t="shared" si="159"/>
        <v>0.7345982288428845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6">
        <f>TITRES_STAT!D1736</f>
        <v>29.5</v>
      </c>
      <c r="C1733" s="2">
        <f t="shared" si="156"/>
        <v>33.980428853224282</v>
      </c>
      <c r="D1733" s="2">
        <f t="shared" si="158"/>
        <v>32.304329423823852</v>
      </c>
      <c r="E1733" s="2">
        <f t="shared" si="157"/>
        <v>1.6760994294004306</v>
      </c>
      <c r="F1733" s="2">
        <f t="shared" si="161"/>
        <v>0.7620970509431102</v>
      </c>
      <c r="G1733" s="2">
        <f t="shared" si="159"/>
        <v>0.91400237845732035</v>
      </c>
      <c r="H1733" s="2" t="str">
        <f t="shared" si="160"/>
        <v>Sell</v>
      </c>
    </row>
    <row r="1734" spans="1:8" ht="13.5" x14ac:dyDescent="0.25">
      <c r="A1734" s="3">
        <f>TITRES_STAT!B1737</f>
        <v>44833</v>
      </c>
      <c r="B1734" s="6">
        <f>TITRES_STAT!D1737</f>
        <v>29.5</v>
      </c>
      <c r="C1734" s="2">
        <f t="shared" si="156"/>
        <v>33.983439798882088</v>
      </c>
      <c r="D1734" s="2">
        <f t="shared" si="158"/>
        <v>32.096601318355418</v>
      </c>
      <c r="E1734" s="2">
        <f t="shared" si="157"/>
        <v>1.88683848052667</v>
      </c>
      <c r="F1734" s="2">
        <f t="shared" si="161"/>
        <v>0.98704533685982221</v>
      </c>
      <c r="G1734" s="2">
        <f t="shared" si="159"/>
        <v>0.89979314366684782</v>
      </c>
      <c r="H1734" s="2" t="str">
        <f t="shared" si="160"/>
        <v>Sell</v>
      </c>
    </row>
    <row r="1735" spans="1:8" ht="13.5" x14ac:dyDescent="0.25">
      <c r="A1735" s="3">
        <f>TITRES_STAT!B1738</f>
        <v>44834</v>
      </c>
      <c r="B1735" s="6">
        <f>TITRES_STAT!D1738</f>
        <v>29.5</v>
      </c>
      <c r="C1735" s="2">
        <f t="shared" si="156"/>
        <v>33.985987522130998</v>
      </c>
      <c r="D1735" s="2">
        <f t="shared" si="158"/>
        <v>31.904260479958722</v>
      </c>
      <c r="E1735" s="2">
        <f t="shared" si="157"/>
        <v>2.0817270421722753</v>
      </c>
      <c r="F1735" s="2">
        <f t="shared" si="161"/>
        <v>1.2059816779223129</v>
      </c>
      <c r="G1735" s="2">
        <f t="shared" si="159"/>
        <v>0.87574536424996241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6">
        <f>TITRES_STAT!D1739</f>
        <v>29.5</v>
      </c>
      <c r="C1736" s="2">
        <f t="shared" si="156"/>
        <v>33.911220211033921</v>
      </c>
      <c r="D1736" s="2">
        <f t="shared" si="158"/>
        <v>31.72616711107289</v>
      </c>
      <c r="E1736" s="2">
        <f t="shared" si="157"/>
        <v>2.1850530999610314</v>
      </c>
      <c r="F1736" s="2">
        <f t="shared" si="161"/>
        <v>1.4017959623300567</v>
      </c>
      <c r="G1736" s="2">
        <f t="shared" si="159"/>
        <v>0.78325713763097471</v>
      </c>
      <c r="H1736" s="2" t="str">
        <f t="shared" si="160"/>
        <v>Sell</v>
      </c>
    </row>
    <row r="1737" spans="1:8" ht="13.5" x14ac:dyDescent="0.25">
      <c r="A1737" s="3">
        <f>TITRES_STAT!B1740</f>
        <v>44838</v>
      </c>
      <c r="B1737" s="6">
        <f>TITRES_STAT!D1740</f>
        <v>29.5</v>
      </c>
      <c r="C1737" s="2">
        <f t="shared" si="156"/>
        <v>33.847955563182552</v>
      </c>
      <c r="D1737" s="2">
        <f t="shared" si="158"/>
        <v>31.561265843586007</v>
      </c>
      <c r="E1737" s="2">
        <f t="shared" si="157"/>
        <v>2.286689719596545</v>
      </c>
      <c r="F1737" s="2">
        <f t="shared" si="161"/>
        <v>1.5787747137833543</v>
      </c>
      <c r="G1737" s="2">
        <f t="shared" si="159"/>
        <v>0.70791500581319067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6">
        <f>TITRES_STAT!D1741</f>
        <v>29.5</v>
      </c>
      <c r="C1738" s="2">
        <f t="shared" si="156"/>
        <v>33.563654707308316</v>
      </c>
      <c r="D1738" s="2">
        <f t="shared" si="158"/>
        <v>31.408579484801855</v>
      </c>
      <c r="E1738" s="2">
        <f t="shared" si="157"/>
        <v>2.1550752225064613</v>
      </c>
      <c r="F1738" s="2">
        <f t="shared" si="161"/>
        <v>1.6940348155279759</v>
      </c>
      <c r="G1738" s="2">
        <f t="shared" si="159"/>
        <v>0.46104040697848547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6">
        <f>TITRES_STAT!D1742</f>
        <v>29.5</v>
      </c>
      <c r="C1739" s="2">
        <f t="shared" si="156"/>
        <v>33.123092444645501</v>
      </c>
      <c r="D1739" s="2">
        <f t="shared" si="158"/>
        <v>31.267203226668386</v>
      </c>
      <c r="E1739" s="2">
        <f t="shared" si="157"/>
        <v>1.8558892179771149</v>
      </c>
      <c r="F1739" s="2">
        <f t="shared" si="161"/>
        <v>1.7264056960178038</v>
      </c>
      <c r="G1739" s="2">
        <f t="shared" si="159"/>
        <v>0.12948352195931112</v>
      </c>
      <c r="H1739" s="2" t="str">
        <f t="shared" si="160"/>
        <v>Sell</v>
      </c>
    </row>
    <row r="1740" spans="1:8" ht="13.5" x14ac:dyDescent="0.25">
      <c r="A1740" s="3">
        <f>TITRES_STAT!B1743</f>
        <v>44841</v>
      </c>
      <c r="B1740" s="6">
        <f>TITRES_STAT!D1743</f>
        <v>29.5</v>
      </c>
      <c r="C1740" s="2">
        <f t="shared" si="156"/>
        <v>32.565693607007731</v>
      </c>
      <c r="D1740" s="2">
        <f t="shared" si="158"/>
        <v>31.136299283952212</v>
      </c>
      <c r="E1740" s="2">
        <f t="shared" si="157"/>
        <v>1.4293943230555186</v>
      </c>
      <c r="F1740" s="2">
        <f t="shared" si="161"/>
        <v>1.6670034214253469</v>
      </c>
      <c r="G1740" s="2">
        <f t="shared" si="159"/>
        <v>-0.23760909836982824</v>
      </c>
      <c r="H1740" s="2" t="str">
        <f t="shared" si="160"/>
        <v>Hold</v>
      </c>
    </row>
    <row r="1741" spans="1:8" ht="13.5" x14ac:dyDescent="0.25">
      <c r="A1741" s="3">
        <f>TITRES_STAT!B1744</f>
        <v>44844</v>
      </c>
      <c r="B1741" s="6">
        <f>TITRES_STAT!D1744</f>
        <v>29.5</v>
      </c>
      <c r="C1741" s="2">
        <f t="shared" si="156"/>
        <v>32.094048436698849</v>
      </c>
      <c r="D1741" s="2">
        <f t="shared" si="158"/>
        <v>31.015091929585381</v>
      </c>
      <c r="E1741" s="2">
        <f t="shared" si="157"/>
        <v>1.0789565071134675</v>
      </c>
      <c r="F1741" s="2">
        <f t="shared" si="161"/>
        <v>1.5493940385629712</v>
      </c>
      <c r="G1741" s="2">
        <f t="shared" si="159"/>
        <v>-0.47043753144950373</v>
      </c>
      <c r="H1741" s="2" t="str">
        <f t="shared" si="160"/>
        <v>Hold</v>
      </c>
    </row>
    <row r="1742" spans="1:8" ht="13.5" x14ac:dyDescent="0.25">
      <c r="A1742" s="3">
        <f>TITRES_STAT!B1745</f>
        <v>44845</v>
      </c>
      <c r="B1742" s="6">
        <f>TITRES_STAT!D1745</f>
        <v>29.5</v>
      </c>
      <c r="C1742" s="2">
        <f t="shared" si="156"/>
        <v>31.694964061822105</v>
      </c>
      <c r="D1742" s="2">
        <f t="shared" si="158"/>
        <v>30.902862897764244</v>
      </c>
      <c r="E1742" s="2">
        <f t="shared" si="157"/>
        <v>0.79210116405786124</v>
      </c>
      <c r="F1742" s="2">
        <f t="shared" si="161"/>
        <v>1.3979354636619492</v>
      </c>
      <c r="G1742" s="2">
        <f t="shared" si="159"/>
        <v>-0.60583429960408797</v>
      </c>
      <c r="H1742" s="2" t="str">
        <f t="shared" si="160"/>
        <v>Hold</v>
      </c>
    </row>
    <row r="1743" spans="1:8" ht="13.5" x14ac:dyDescent="0.25">
      <c r="A1743" s="3">
        <f>TITRES_STAT!B1746</f>
        <v>44846</v>
      </c>
      <c r="B1743" s="6">
        <f>TITRES_STAT!D1746</f>
        <v>29.5</v>
      </c>
      <c r="C1743" s="2">
        <f t="shared" ref="C1743:C1806" si="162">$C$4*B1733+C1742*(1-$C$4)</f>
        <v>31.357277283080244</v>
      </c>
      <c r="D1743" s="2">
        <f t="shared" si="158"/>
        <v>30.798947127559487</v>
      </c>
      <c r="E1743" s="2">
        <f t="shared" si="157"/>
        <v>0.55833015552075693</v>
      </c>
      <c r="F1743" s="2">
        <f t="shared" si="161"/>
        <v>1.2300144020337107</v>
      </c>
      <c r="G1743" s="2">
        <f t="shared" si="159"/>
        <v>-0.67168424651295378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6">
        <f>TITRES_STAT!D1747</f>
        <v>29.5</v>
      </c>
      <c r="C1744" s="2">
        <f t="shared" si="162"/>
        <v>31.071542316452515</v>
      </c>
      <c r="D1744" s="2">
        <f t="shared" si="158"/>
        <v>30.70272882181434</v>
      </c>
      <c r="E1744" s="2">
        <f t="shared" si="157"/>
        <v>0.36881349463817514</v>
      </c>
      <c r="F1744" s="2">
        <f t="shared" si="161"/>
        <v>1.0577742205546037</v>
      </c>
      <c r="G1744" s="2">
        <f t="shared" si="159"/>
        <v>-0.68896072591642854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6">
        <f>TITRES_STAT!D1748</f>
        <v>29.5</v>
      </c>
      <c r="C1745" s="2">
        <f t="shared" si="162"/>
        <v>30.829766575459821</v>
      </c>
      <c r="D1745" s="2">
        <f t="shared" si="158"/>
        <v>30.613637797976239</v>
      </c>
      <c r="E1745" s="2">
        <f t="shared" si="157"/>
        <v>0.21612877748358272</v>
      </c>
      <c r="F1745" s="2">
        <f t="shared" si="161"/>
        <v>0.88944513194039954</v>
      </c>
      <c r="G1745" s="2">
        <f t="shared" si="159"/>
        <v>-0.67331635445681681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6">
        <f>TITRES_STAT!D1749</f>
        <v>29.51</v>
      </c>
      <c r="C1746" s="2">
        <f t="shared" si="162"/>
        <v>30.625187102312154</v>
      </c>
      <c r="D1746" s="2">
        <f t="shared" si="158"/>
        <v>30.531886849977997</v>
      </c>
      <c r="E1746" s="2">
        <f t="shared" si="157"/>
        <v>9.3300252334156397E-2</v>
      </c>
      <c r="F1746" s="2">
        <f t="shared" si="161"/>
        <v>0.73021615601915091</v>
      </c>
      <c r="G1746" s="2">
        <f t="shared" si="159"/>
        <v>-0.63691590368499451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6">
        <f>TITRES_STAT!D1750</f>
        <v>29.5</v>
      </c>
      <c r="C1747" s="2">
        <f t="shared" si="162"/>
        <v>30.452081394264127</v>
      </c>
      <c r="D1747" s="2">
        <f t="shared" si="158"/>
        <v>30.455450787016666</v>
      </c>
      <c r="E1747" s="2">
        <f t="shared" si="157"/>
        <v>-3.3693927525391132E-3</v>
      </c>
      <c r="F1747" s="2">
        <f t="shared" si="161"/>
        <v>0.58349904626481297</v>
      </c>
      <c r="G1747" s="2">
        <f t="shared" si="159"/>
        <v>-0.58686843901735208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6">
        <f>TITRES_STAT!D1751</f>
        <v>29.5</v>
      </c>
      <c r="C1748" s="2">
        <f t="shared" si="162"/>
        <v>30.305607333608108</v>
      </c>
      <c r="D1748" s="2">
        <f t="shared" si="158"/>
        <v>30.384676654645062</v>
      </c>
      <c r="E1748" s="2">
        <f t="shared" si="157"/>
        <v>-7.9069321036953966E-2</v>
      </c>
      <c r="F1748" s="2">
        <f t="shared" si="161"/>
        <v>0.45098537280445961</v>
      </c>
      <c r="G1748" s="2">
        <f t="shared" si="159"/>
        <v>-0.53005469384141357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6">
        <f>TITRES_STAT!D1752</f>
        <v>29.5</v>
      </c>
      <c r="C1749" s="2">
        <f t="shared" si="162"/>
        <v>30.181667743822246</v>
      </c>
      <c r="D1749" s="2">
        <f t="shared" si="158"/>
        <v>30.319145050597278</v>
      </c>
      <c r="E1749" s="2">
        <f t="shared" si="157"/>
        <v>-0.13747730677503256</v>
      </c>
      <c r="F1749" s="2">
        <f t="shared" si="161"/>
        <v>0.33329283688856121</v>
      </c>
      <c r="G1749" s="2">
        <f t="shared" si="159"/>
        <v>-0.47077014366359377</v>
      </c>
      <c r="H1749" s="2" t="str">
        <f t="shared" si="160"/>
        <v>Hold</v>
      </c>
    </row>
    <row r="1750" spans="1:8" ht="13.5" x14ac:dyDescent="0.25">
      <c r="A1750" s="3">
        <f>TITRES_STAT!B1753</f>
        <v>44855</v>
      </c>
      <c r="B1750" s="6">
        <f>TITRES_STAT!D1753</f>
        <v>29.5</v>
      </c>
      <c r="C1750" s="2">
        <f t="shared" si="162"/>
        <v>30.076795783234211</v>
      </c>
      <c r="D1750" s="2">
        <f t="shared" si="158"/>
        <v>30.258467639441925</v>
      </c>
      <c r="E1750" s="2">
        <f t="shared" si="157"/>
        <v>-0.1816718562077142</v>
      </c>
      <c r="F1750" s="2">
        <f t="shared" si="161"/>
        <v>0.23029989826930611</v>
      </c>
      <c r="G1750" s="2">
        <f t="shared" si="159"/>
        <v>-0.41197175447702028</v>
      </c>
      <c r="H1750" s="2" t="str">
        <f t="shared" si="160"/>
        <v>Hold</v>
      </c>
    </row>
    <row r="1751" spans="1:8" ht="13.5" x14ac:dyDescent="0.25">
      <c r="A1751" s="3">
        <f>TITRES_STAT!B1754</f>
        <v>44858</v>
      </c>
      <c r="B1751" s="6">
        <f>TITRES_STAT!D1754</f>
        <v>29.5</v>
      </c>
      <c r="C1751" s="2">
        <f t="shared" si="162"/>
        <v>29.988057970428947</v>
      </c>
      <c r="D1751" s="2">
        <f t="shared" si="158"/>
        <v>30.202284851335115</v>
      </c>
      <c r="E1751" s="2">
        <f t="shared" si="157"/>
        <v>-0.21422688090616759</v>
      </c>
      <c r="F1751" s="2">
        <f t="shared" si="161"/>
        <v>0.14139454243421137</v>
      </c>
      <c r="G1751" s="2">
        <f t="shared" si="159"/>
        <v>-0.35562142334037894</v>
      </c>
      <c r="H1751" s="2" t="str">
        <f t="shared" si="160"/>
        <v>Hold</v>
      </c>
    </row>
    <row r="1752" spans="1:8" ht="13.5" x14ac:dyDescent="0.25">
      <c r="A1752" s="3">
        <f>TITRES_STAT!B1755</f>
        <v>44859</v>
      </c>
      <c r="B1752" s="6">
        <f>TITRES_STAT!D1755</f>
        <v>29.5</v>
      </c>
      <c r="C1752" s="2">
        <f t="shared" si="162"/>
        <v>29.912972128824492</v>
      </c>
      <c r="D1752" s="2">
        <f t="shared" si="158"/>
        <v>30.150263751236217</v>
      </c>
      <c r="E1752" s="2">
        <f t="shared" si="157"/>
        <v>-0.23729162241172475</v>
      </c>
      <c r="F1752" s="2">
        <f t="shared" si="161"/>
        <v>6.5657309465024155E-2</v>
      </c>
      <c r="G1752" s="2">
        <f t="shared" si="159"/>
        <v>-0.30294893187674887</v>
      </c>
      <c r="H1752" s="2" t="str">
        <f t="shared" si="160"/>
        <v>Hold</v>
      </c>
    </row>
    <row r="1753" spans="1:8" ht="13.5" x14ac:dyDescent="0.25">
      <c r="A1753" s="3">
        <f>TITRES_STAT!B1756</f>
        <v>44860</v>
      </c>
      <c r="B1753" s="6">
        <f>TITRES_STAT!D1756</f>
        <v>29.5</v>
      </c>
      <c r="C1753" s="2">
        <f t="shared" si="162"/>
        <v>29.849437955159182</v>
      </c>
      <c r="D1753" s="2">
        <f t="shared" si="158"/>
        <v>30.102096065959458</v>
      </c>
      <c r="E1753" s="2">
        <f t="shared" si="157"/>
        <v>-0.25265811080027589</v>
      </c>
      <c r="F1753" s="2">
        <f t="shared" si="161"/>
        <v>1.9942254119641456E-3</v>
      </c>
      <c r="G1753" s="2">
        <f t="shared" si="159"/>
        <v>-0.25465233621224004</v>
      </c>
      <c r="H1753" s="2" t="str">
        <f t="shared" si="160"/>
        <v>Hold</v>
      </c>
    </row>
    <row r="1754" spans="1:8" ht="13.5" x14ac:dyDescent="0.25">
      <c r="A1754" s="3">
        <f>TITRES_STAT!B1757</f>
        <v>44861</v>
      </c>
      <c r="B1754" s="6">
        <f>TITRES_STAT!D1757</f>
        <v>29.5</v>
      </c>
      <c r="C1754" s="2">
        <f t="shared" si="162"/>
        <v>29.795678269750077</v>
      </c>
      <c r="D1754" s="2">
        <f t="shared" si="158"/>
        <v>30.057496357369871</v>
      </c>
      <c r="E1754" s="2">
        <f t="shared" si="157"/>
        <v>-0.26181808761979397</v>
      </c>
      <c r="F1754" s="2">
        <f t="shared" si="161"/>
        <v>-5.0768237194387479E-2</v>
      </c>
      <c r="G1754" s="2">
        <f t="shared" si="159"/>
        <v>-0.2110498504254065</v>
      </c>
      <c r="H1754" s="2" t="str">
        <f t="shared" si="160"/>
        <v>Hold</v>
      </c>
    </row>
    <row r="1755" spans="1:8" ht="13.5" x14ac:dyDescent="0.25">
      <c r="A1755" s="3">
        <f>TITRES_STAT!B1758</f>
        <v>44862</v>
      </c>
      <c r="B1755" s="6">
        <f>TITRES_STAT!D1758</f>
        <v>29.5</v>
      </c>
      <c r="C1755" s="2">
        <f t="shared" si="162"/>
        <v>29.750189305173144</v>
      </c>
      <c r="D1755" s="2">
        <f t="shared" si="158"/>
        <v>30.01620033089803</v>
      </c>
      <c r="E1755" s="2">
        <f t="shared" si="157"/>
        <v>-0.266011025724886</v>
      </c>
      <c r="F1755" s="2">
        <f t="shared" si="161"/>
        <v>-9.3816794900487194E-2</v>
      </c>
      <c r="G1755" s="2">
        <f t="shared" si="159"/>
        <v>-0.1721942308243988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6">
        <f>TITRES_STAT!D1759</f>
        <v>29.5</v>
      </c>
      <c r="C1756" s="2">
        <f t="shared" si="162"/>
        <v>29.713237104377278</v>
      </c>
      <c r="D1756" s="2">
        <f t="shared" si="158"/>
        <v>29.977963269350028</v>
      </c>
      <c r="E1756" s="2">
        <f t="shared" ref="E1756:E1819" si="163">C1756-D1756</f>
        <v>-0.2647261649727497</v>
      </c>
      <c r="F1756" s="2">
        <f t="shared" si="161"/>
        <v>-0.12799866891493972</v>
      </c>
      <c r="G1756" s="2">
        <f t="shared" si="159"/>
        <v>-0.13672749605780998</v>
      </c>
      <c r="H1756" s="2" t="str">
        <f t="shared" si="160"/>
        <v>Hold</v>
      </c>
    </row>
    <row r="1757" spans="1:8" ht="13.5" x14ac:dyDescent="0.25">
      <c r="A1757" s="3">
        <f>TITRES_STAT!B1760</f>
        <v>44866</v>
      </c>
      <c r="B1757" s="6">
        <f>TITRES_STAT!D1760</f>
        <v>29.5</v>
      </c>
      <c r="C1757" s="2">
        <f t="shared" si="162"/>
        <v>29.680431396011542</v>
      </c>
      <c r="D1757" s="2">
        <f t="shared" ref="D1757:D1820" si="164">$D$4*B1757+(1-$D$4)*D1756</f>
        <v>29.942558582731507</v>
      </c>
      <c r="E1757" s="2">
        <f t="shared" si="163"/>
        <v>-0.26212718671996527</v>
      </c>
      <c r="F1757" s="2">
        <f t="shared" si="161"/>
        <v>-0.15482437247594483</v>
      </c>
      <c r="G1757" s="2">
        <f t="shared" si="159"/>
        <v>-0.10730281424402044</v>
      </c>
      <c r="H1757" s="2" t="str">
        <f t="shared" si="160"/>
        <v>Hold</v>
      </c>
    </row>
    <row r="1758" spans="1:8" ht="13.5" x14ac:dyDescent="0.25">
      <c r="A1758" s="3">
        <f>TITRES_STAT!B1761</f>
        <v>44867</v>
      </c>
      <c r="B1758" s="6">
        <f>TITRES_STAT!D1761</f>
        <v>29.5</v>
      </c>
      <c r="C1758" s="2">
        <f t="shared" si="162"/>
        <v>29.652672719702075</v>
      </c>
      <c r="D1758" s="2">
        <f t="shared" si="164"/>
        <v>29.909776465492136</v>
      </c>
      <c r="E1758" s="2">
        <f t="shared" si="163"/>
        <v>-0.25710374579006157</v>
      </c>
      <c r="F1758" s="2">
        <f t="shared" si="161"/>
        <v>-0.17528024713876816</v>
      </c>
      <c r="G1758" s="2">
        <f t="shared" si="159"/>
        <v>-8.1823498651293403E-2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6">
        <f>TITRES_STAT!D1762</f>
        <v>29.5</v>
      </c>
      <c r="C1759" s="2">
        <f t="shared" si="162"/>
        <v>29.629184608978676</v>
      </c>
      <c r="D1759" s="2">
        <f t="shared" si="164"/>
        <v>29.879422653233462</v>
      </c>
      <c r="E1759" s="2">
        <f t="shared" si="163"/>
        <v>-0.25023804425478602</v>
      </c>
      <c r="F1759" s="2">
        <f t="shared" si="161"/>
        <v>-0.19027180656197176</v>
      </c>
      <c r="G1759" s="2">
        <f t="shared" si="159"/>
        <v>-5.9966237692814256E-2</v>
      </c>
      <c r="H1759" s="2" t="str">
        <f t="shared" si="160"/>
        <v>Hold</v>
      </c>
    </row>
    <row r="1760" spans="1:8" ht="13.5" x14ac:dyDescent="0.25">
      <c r="A1760" s="3">
        <f>TITRES_STAT!B1763</f>
        <v>44869</v>
      </c>
      <c r="B1760" s="6">
        <f>TITRES_STAT!D1763</f>
        <v>29.5</v>
      </c>
      <c r="C1760" s="2">
        <f t="shared" si="162"/>
        <v>29.609310053751187</v>
      </c>
      <c r="D1760" s="2">
        <f t="shared" si="164"/>
        <v>29.851317271512464</v>
      </c>
      <c r="E1760" s="2">
        <f t="shared" si="163"/>
        <v>-0.24200721776127665</v>
      </c>
      <c r="F1760" s="2">
        <f t="shared" si="161"/>
        <v>-0.20061888880183276</v>
      </c>
      <c r="G1760" s="2">
        <f t="shared" si="159"/>
        <v>-4.1388328959443887E-2</v>
      </c>
      <c r="H1760" s="2" t="str">
        <f t="shared" si="160"/>
        <v>Hold</v>
      </c>
    </row>
    <row r="1761" spans="1:8" ht="13.5" x14ac:dyDescent="0.25">
      <c r="A1761" s="3">
        <f>TITRES_STAT!B1764</f>
        <v>44872</v>
      </c>
      <c r="B1761" s="6">
        <f>TITRES_STAT!D1764</f>
        <v>29.5</v>
      </c>
      <c r="C1761" s="2">
        <f t="shared" si="162"/>
        <v>29.592493122404854</v>
      </c>
      <c r="D1761" s="2">
        <f t="shared" si="164"/>
        <v>29.82529376991895</v>
      </c>
      <c r="E1761" s="2">
        <f t="shared" si="163"/>
        <v>-0.23280064751409668</v>
      </c>
      <c r="F1761" s="2">
        <f t="shared" si="161"/>
        <v>-0.20705524054428556</v>
      </c>
      <c r="G1761" s="2">
        <f t="shared" si="159"/>
        <v>-2.5745406969811119E-2</v>
      </c>
      <c r="H1761" s="2" t="str">
        <f t="shared" si="160"/>
        <v>Hold</v>
      </c>
    </row>
    <row r="1762" spans="1:8" ht="13.5" x14ac:dyDescent="0.25">
      <c r="A1762" s="3">
        <f>TITRES_STAT!B1765</f>
        <v>44873</v>
      </c>
      <c r="B1762" s="6">
        <f>TITRES_STAT!D1765</f>
        <v>29.5</v>
      </c>
      <c r="C1762" s="2">
        <f t="shared" si="162"/>
        <v>29.578263411265645</v>
      </c>
      <c r="D1762" s="2">
        <f t="shared" si="164"/>
        <v>29.801197935110139</v>
      </c>
      <c r="E1762" s="2">
        <f t="shared" si="163"/>
        <v>-0.22293452384449353</v>
      </c>
      <c r="F1762" s="2">
        <f t="shared" si="161"/>
        <v>-0.21023109720432717</v>
      </c>
      <c r="G1762" s="2">
        <f t="shared" si="159"/>
        <v>-1.2703426640166354E-2</v>
      </c>
      <c r="H1762" s="2" t="str">
        <f t="shared" si="160"/>
        <v>Hold</v>
      </c>
    </row>
    <row r="1763" spans="1:8" ht="13.5" x14ac:dyDescent="0.25">
      <c r="A1763" s="3">
        <f>TITRES_STAT!B1766</f>
        <v>44874</v>
      </c>
      <c r="B1763" s="6">
        <f>TITRES_STAT!D1766</f>
        <v>29.5</v>
      </c>
      <c r="C1763" s="2">
        <f t="shared" si="162"/>
        <v>29.566222886455549</v>
      </c>
      <c r="D1763" s="2">
        <f t="shared" si="164"/>
        <v>29.778886976953835</v>
      </c>
      <c r="E1763" s="2">
        <f t="shared" si="163"/>
        <v>-0.21266409049828638</v>
      </c>
      <c r="F1763" s="2">
        <f t="shared" si="161"/>
        <v>-0.21071769586311903</v>
      </c>
      <c r="G1763" s="2">
        <f t="shared" si="159"/>
        <v>-1.9463946351673533E-3</v>
      </c>
      <c r="H1763" s="2" t="str">
        <f t="shared" si="160"/>
        <v>Hold</v>
      </c>
    </row>
    <row r="1764" spans="1:8" ht="13.5" x14ac:dyDescent="0.25">
      <c r="A1764" s="3">
        <f>TITRES_STAT!B1767</f>
        <v>44875</v>
      </c>
      <c r="B1764" s="6">
        <f>TITRES_STAT!D1767</f>
        <v>28.51</v>
      </c>
      <c r="C1764" s="2">
        <f t="shared" si="162"/>
        <v>29.556034750077771</v>
      </c>
      <c r="D1764" s="2">
        <f t="shared" si="164"/>
        <v>29.684895349031329</v>
      </c>
      <c r="E1764" s="2">
        <f t="shared" si="163"/>
        <v>-0.12886059895355828</v>
      </c>
      <c r="F1764" s="2">
        <f t="shared" si="161"/>
        <v>-0.19434627648120689</v>
      </c>
      <c r="G1764" s="2">
        <f t="shared" ref="G1764:G1827" si="165">E1764-F1764</f>
        <v>6.5485677527648611E-2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44876</v>
      </c>
      <c r="B1765" s="6">
        <f>TITRES_STAT!D1768</f>
        <v>28.51</v>
      </c>
      <c r="C1765" s="2">
        <f t="shared" si="162"/>
        <v>29.547414019296575</v>
      </c>
      <c r="D1765" s="2">
        <f t="shared" si="164"/>
        <v>29.597866063917898</v>
      </c>
      <c r="E1765" s="2">
        <f t="shared" si="163"/>
        <v>-5.0452044621323466E-2</v>
      </c>
      <c r="F1765" s="2">
        <f t="shared" ref="F1765:F1828" si="167">(E1765*(2/(10)))+((1-(2/10))*F1764)</f>
        <v>-0.16556743010923022</v>
      </c>
      <c r="G1765" s="2">
        <f t="shared" si="165"/>
        <v>0.11511538548790676</v>
      </c>
      <c r="H1765" s="2" t="str">
        <f t="shared" si="166"/>
        <v>Sell</v>
      </c>
    </row>
    <row r="1766" spans="1:8" ht="13.5" x14ac:dyDescent="0.25">
      <c r="A1766" s="3">
        <f>TITRES_STAT!B1769</f>
        <v>44879</v>
      </c>
      <c r="B1766" s="6">
        <f>TITRES_STAT!D1769</f>
        <v>28.51</v>
      </c>
      <c r="C1766" s="2">
        <f t="shared" si="162"/>
        <v>29.540119554789406</v>
      </c>
      <c r="D1766" s="2">
        <f t="shared" si="164"/>
        <v>29.517283392516575</v>
      </c>
      <c r="E1766" s="2">
        <f t="shared" si="163"/>
        <v>2.2836162272831473E-2</v>
      </c>
      <c r="F1766" s="2">
        <f t="shared" si="167"/>
        <v>-0.12788671163281787</v>
      </c>
      <c r="G1766" s="2">
        <f t="shared" si="165"/>
        <v>0.15072287390564934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6">
        <f>TITRES_STAT!D1770</f>
        <v>28.51</v>
      </c>
      <c r="C1767" s="2">
        <f t="shared" si="162"/>
        <v>29.533947315591035</v>
      </c>
      <c r="D1767" s="2">
        <f t="shared" si="164"/>
        <v>29.442669807885718</v>
      </c>
      <c r="E1767" s="2">
        <f t="shared" si="163"/>
        <v>9.1277507705317618E-2</v>
      </c>
      <c r="F1767" s="2">
        <f t="shared" si="167"/>
        <v>-8.4053867765190776E-2</v>
      </c>
      <c r="G1767" s="2">
        <f t="shared" si="165"/>
        <v>0.17533137547050839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6">
        <f>TITRES_STAT!D1771</f>
        <v>28.51</v>
      </c>
      <c r="C1768" s="2">
        <f t="shared" si="162"/>
        <v>29.528724651653953</v>
      </c>
      <c r="D1768" s="2">
        <f t="shared" si="164"/>
        <v>29.37358315544974</v>
      </c>
      <c r="E1768" s="2">
        <f t="shared" si="163"/>
        <v>0.15514149620421236</v>
      </c>
      <c r="F1768" s="2">
        <f t="shared" si="167"/>
        <v>-3.6214794971310145E-2</v>
      </c>
      <c r="G1768" s="2">
        <f t="shared" si="165"/>
        <v>0.1913562911755225</v>
      </c>
      <c r="H1768" s="2" t="str">
        <f t="shared" si="166"/>
        <v>Sell</v>
      </c>
    </row>
    <row r="1769" spans="1:8" ht="13.5" x14ac:dyDescent="0.25">
      <c r="A1769" s="3">
        <f>TITRES_STAT!B1772</f>
        <v>44882</v>
      </c>
      <c r="B1769" s="6">
        <f>TITRES_STAT!D1772</f>
        <v>28.51</v>
      </c>
      <c r="C1769" s="2">
        <f t="shared" si="162"/>
        <v>29.524305474476421</v>
      </c>
      <c r="D1769" s="2">
        <f t="shared" si="164"/>
        <v>29.309614032823834</v>
      </c>
      <c r="E1769" s="2">
        <f t="shared" si="163"/>
        <v>0.21469144165258669</v>
      </c>
      <c r="F1769" s="2">
        <f t="shared" si="167"/>
        <v>1.3966452353469223E-2</v>
      </c>
      <c r="G1769" s="2">
        <f t="shared" si="165"/>
        <v>0.20072498929911747</v>
      </c>
      <c r="H1769" s="2" t="str">
        <f t="shared" si="166"/>
        <v>Sell</v>
      </c>
    </row>
    <row r="1770" spans="1:8" ht="13.5" x14ac:dyDescent="0.25">
      <c r="A1770" s="3">
        <f>TITRES_STAT!B1773</f>
        <v>44883</v>
      </c>
      <c r="B1770" s="6">
        <f>TITRES_STAT!D1773</f>
        <v>28.51</v>
      </c>
      <c r="C1770" s="2">
        <f t="shared" si="162"/>
        <v>29.520566170710815</v>
      </c>
      <c r="D1770" s="2">
        <f t="shared" si="164"/>
        <v>29.250383363725774</v>
      </c>
      <c r="E1770" s="2">
        <f t="shared" si="163"/>
        <v>0.27018280698504071</v>
      </c>
      <c r="F1770" s="2">
        <f t="shared" si="167"/>
        <v>6.5209723279783527E-2</v>
      </c>
      <c r="G1770" s="2">
        <f t="shared" si="165"/>
        <v>0.20497308370525719</v>
      </c>
      <c r="H1770" s="2" t="str">
        <f t="shared" si="166"/>
        <v>Sell</v>
      </c>
    </row>
    <row r="1771" spans="1:8" ht="13.5" x14ac:dyDescent="0.25">
      <c r="A1771" s="3">
        <f>TITRES_STAT!B1774</f>
        <v>44886</v>
      </c>
      <c r="B1771" s="6">
        <f>TITRES_STAT!D1774</f>
        <v>28.51</v>
      </c>
      <c r="C1771" s="2">
        <f t="shared" si="162"/>
        <v>29.517402144447615</v>
      </c>
      <c r="D1771" s="2">
        <f t="shared" si="164"/>
        <v>29.195540151597939</v>
      </c>
      <c r="E1771" s="2">
        <f t="shared" si="163"/>
        <v>0.32186199284967643</v>
      </c>
      <c r="F1771" s="2">
        <f t="shared" si="167"/>
        <v>0.11654017719376211</v>
      </c>
      <c r="G1771" s="2">
        <f t="shared" si="165"/>
        <v>0.20532181565591431</v>
      </c>
      <c r="H1771" s="2" t="str">
        <f t="shared" si="166"/>
        <v>Sell</v>
      </c>
    </row>
    <row r="1772" spans="1:8" ht="13.5" x14ac:dyDescent="0.25">
      <c r="A1772" s="3">
        <f>TITRES_STAT!B1775</f>
        <v>44887</v>
      </c>
      <c r="B1772" s="6">
        <f>TITRES_STAT!D1775</f>
        <v>29.79</v>
      </c>
      <c r="C1772" s="2">
        <f t="shared" si="162"/>
        <v>29.514724891455671</v>
      </c>
      <c r="D1772" s="2">
        <f t="shared" si="164"/>
        <v>29.239574214442538</v>
      </c>
      <c r="E1772" s="2">
        <f t="shared" si="163"/>
        <v>0.27515067701313356</v>
      </c>
      <c r="F1772" s="2">
        <f t="shared" si="167"/>
        <v>0.1482622771576364</v>
      </c>
      <c r="G1772" s="2">
        <f t="shared" si="165"/>
        <v>0.12688839985549716</v>
      </c>
      <c r="H1772" s="2" t="str">
        <f t="shared" si="166"/>
        <v>Sell</v>
      </c>
    </row>
    <row r="1773" spans="1:8" ht="13.5" x14ac:dyDescent="0.25">
      <c r="A1773" s="3">
        <f>TITRES_STAT!B1776</f>
        <v>44888</v>
      </c>
      <c r="B1773" s="6">
        <f>TITRES_STAT!D1776</f>
        <v>31.13</v>
      </c>
      <c r="C1773" s="2">
        <f t="shared" si="162"/>
        <v>29.512459523539412</v>
      </c>
      <c r="D1773" s="2">
        <f t="shared" si="164"/>
        <v>29.379605754113463</v>
      </c>
      <c r="E1773" s="2">
        <f t="shared" si="163"/>
        <v>0.13285376942594951</v>
      </c>
      <c r="F1773" s="2">
        <f t="shared" si="167"/>
        <v>0.14518057561129902</v>
      </c>
      <c r="G1773" s="2">
        <f t="shared" si="165"/>
        <v>-1.2326806185349509E-2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6">
        <f>TITRES_STAT!D1777</f>
        <v>32.5</v>
      </c>
      <c r="C1774" s="2">
        <f t="shared" si="162"/>
        <v>29.358234981456427</v>
      </c>
      <c r="D1774" s="2">
        <f t="shared" si="164"/>
        <v>29.610746068623577</v>
      </c>
      <c r="E1774" s="2">
        <f t="shared" si="163"/>
        <v>-0.25251108716715009</v>
      </c>
      <c r="F1774" s="2">
        <f t="shared" si="167"/>
        <v>6.5642243055609201E-2</v>
      </c>
      <c r="G1774" s="2">
        <f t="shared" si="165"/>
        <v>-0.31815333022275927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6">
        <f>TITRES_STAT!D1778</f>
        <v>33.5</v>
      </c>
      <c r="C1775" s="2">
        <f t="shared" si="162"/>
        <v>29.227737292001592</v>
      </c>
      <c r="D1775" s="2">
        <f t="shared" si="164"/>
        <v>29.898838952429237</v>
      </c>
      <c r="E1775" s="2">
        <f t="shared" si="163"/>
        <v>-0.67110166042764519</v>
      </c>
      <c r="F1775" s="2">
        <f t="shared" si="167"/>
        <v>-8.1706537641041688E-2</v>
      </c>
      <c r="G1775" s="2">
        <f t="shared" si="165"/>
        <v>-0.58939512278660344</v>
      </c>
      <c r="H1775" s="2" t="str">
        <f t="shared" si="166"/>
        <v>Hold</v>
      </c>
    </row>
    <row r="1776" spans="1:8" ht="13.5" x14ac:dyDescent="0.25">
      <c r="A1776" s="3">
        <f>TITRES_STAT!B1779</f>
        <v>44893</v>
      </c>
      <c r="B1776" s="6">
        <f>TITRES_STAT!D1779</f>
        <v>33.5</v>
      </c>
      <c r="C1776" s="2">
        <f t="shared" si="162"/>
        <v>29.117316170155192</v>
      </c>
      <c r="D1776" s="2">
        <f t="shared" si="164"/>
        <v>30.165591622619665</v>
      </c>
      <c r="E1776" s="2">
        <f t="shared" si="163"/>
        <v>-1.0482754524644733</v>
      </c>
      <c r="F1776" s="2">
        <f t="shared" si="167"/>
        <v>-0.27502032060572801</v>
      </c>
      <c r="G1776" s="2">
        <f t="shared" si="165"/>
        <v>-0.77325513185874528</v>
      </c>
      <c r="H1776" s="2" t="str">
        <f t="shared" si="166"/>
        <v>Hold</v>
      </c>
    </row>
    <row r="1777" spans="1:8" ht="13.5" x14ac:dyDescent="0.25">
      <c r="A1777" s="3">
        <f>TITRES_STAT!B1780</f>
        <v>44894</v>
      </c>
      <c r="B1777" s="6">
        <f>TITRES_STAT!D1780</f>
        <v>33.5</v>
      </c>
      <c r="C1777" s="2">
        <f t="shared" si="162"/>
        <v>29.02388291320824</v>
      </c>
      <c r="D1777" s="2">
        <f t="shared" si="164"/>
        <v>30.412584835758949</v>
      </c>
      <c r="E1777" s="2">
        <f t="shared" si="163"/>
        <v>-1.3887019225507089</v>
      </c>
      <c r="F1777" s="2">
        <f t="shared" si="167"/>
        <v>-0.49775664099472416</v>
      </c>
      <c r="G1777" s="2">
        <f t="shared" si="165"/>
        <v>-0.89094528155598474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6">
        <f>TITRES_STAT!D1781</f>
        <v>33.5</v>
      </c>
      <c r="C1778" s="2">
        <f t="shared" si="162"/>
        <v>28.944824003483895</v>
      </c>
      <c r="D1778" s="2">
        <f t="shared" si="164"/>
        <v>30.64128225533236</v>
      </c>
      <c r="E1778" s="2">
        <f t="shared" si="163"/>
        <v>-1.6964582518484654</v>
      </c>
      <c r="F1778" s="2">
        <f t="shared" si="167"/>
        <v>-0.73749696316547242</v>
      </c>
      <c r="G1778" s="2">
        <f t="shared" si="165"/>
        <v>-0.95896128868299302</v>
      </c>
      <c r="H1778" s="2" t="str">
        <f t="shared" si="166"/>
        <v>Hold</v>
      </c>
    </row>
    <row r="1779" spans="1:8" ht="13.5" x14ac:dyDescent="0.25">
      <c r="A1779" s="3">
        <f>TITRES_STAT!B1782</f>
        <v>44896</v>
      </c>
      <c r="B1779" s="6">
        <f>TITRES_STAT!D1782</f>
        <v>33.5</v>
      </c>
      <c r="C1779" s="2">
        <f t="shared" si="162"/>
        <v>28.877928002947911</v>
      </c>
      <c r="D1779" s="2">
        <f t="shared" si="164"/>
        <v>30.853039125307742</v>
      </c>
      <c r="E1779" s="2">
        <f t="shared" si="163"/>
        <v>-1.9751111223598308</v>
      </c>
      <c r="F1779" s="2">
        <f t="shared" si="167"/>
        <v>-0.98501979500434422</v>
      </c>
      <c r="G1779" s="2">
        <f t="shared" si="165"/>
        <v>-0.99009132735548655</v>
      </c>
      <c r="H1779" s="2" t="str">
        <f t="shared" si="166"/>
        <v>Hold</v>
      </c>
    </row>
    <row r="1780" spans="1:8" ht="13.5" x14ac:dyDescent="0.25">
      <c r="A1780" s="3">
        <f>TITRES_STAT!B1783</f>
        <v>44897</v>
      </c>
      <c r="B1780" s="6">
        <f>TITRES_STAT!D1783</f>
        <v>33.5</v>
      </c>
      <c r="C1780" s="2">
        <f t="shared" si="162"/>
        <v>28.821323694802079</v>
      </c>
      <c r="D1780" s="2">
        <f t="shared" si="164"/>
        <v>31.04911030121087</v>
      </c>
      <c r="E1780" s="2">
        <f t="shared" si="163"/>
        <v>-2.2277866064087917</v>
      </c>
      <c r="F1780" s="2">
        <f t="shared" si="167"/>
        <v>-1.2335731572852338</v>
      </c>
      <c r="G1780" s="2">
        <f t="shared" si="165"/>
        <v>-0.99421344912355791</v>
      </c>
      <c r="H1780" s="2" t="str">
        <f t="shared" si="166"/>
        <v>Hold</v>
      </c>
    </row>
    <row r="1781" spans="1:8" ht="13.5" x14ac:dyDescent="0.25">
      <c r="A1781" s="3">
        <f>TITRES_STAT!B1784</f>
        <v>44900</v>
      </c>
      <c r="B1781" s="6">
        <f>TITRES_STAT!D1784</f>
        <v>35</v>
      </c>
      <c r="C1781" s="2">
        <f t="shared" si="162"/>
        <v>28.773427741755604</v>
      </c>
      <c r="D1781" s="2">
        <f t="shared" si="164"/>
        <v>31.341768797417473</v>
      </c>
      <c r="E1781" s="2">
        <f t="shared" si="163"/>
        <v>-2.5683410556618682</v>
      </c>
      <c r="F1781" s="2">
        <f t="shared" si="167"/>
        <v>-1.5005267369605608</v>
      </c>
      <c r="G1781" s="2">
        <f t="shared" si="165"/>
        <v>-1.0678143187013074</v>
      </c>
      <c r="H1781" s="2" t="str">
        <f t="shared" si="166"/>
        <v>Hold</v>
      </c>
    </row>
    <row r="1782" spans="1:8" ht="13.5" x14ac:dyDescent="0.25">
      <c r="A1782" s="3">
        <f>TITRES_STAT!B1785</f>
        <v>44901</v>
      </c>
      <c r="B1782" s="6">
        <f>TITRES_STAT!D1785</f>
        <v>35</v>
      </c>
      <c r="C1782" s="2">
        <f t="shared" si="162"/>
        <v>28.929823473793203</v>
      </c>
      <c r="D1782" s="2">
        <f t="shared" si="164"/>
        <v>31.612748886497659</v>
      </c>
      <c r="E1782" s="2">
        <f t="shared" si="163"/>
        <v>-2.6829254127044564</v>
      </c>
      <c r="F1782" s="2">
        <f t="shared" si="167"/>
        <v>-1.7370064721093401</v>
      </c>
      <c r="G1782" s="2">
        <f t="shared" si="165"/>
        <v>-0.94591894059511628</v>
      </c>
      <c r="H1782" s="2" t="str">
        <f t="shared" si="166"/>
        <v>Hold</v>
      </c>
    </row>
    <row r="1783" spans="1:8" ht="13.5" x14ac:dyDescent="0.25">
      <c r="A1783" s="3">
        <f>TITRES_STAT!B1786</f>
        <v>44902</v>
      </c>
      <c r="B1783" s="6">
        <f>TITRES_STAT!D1786</f>
        <v>35.49</v>
      </c>
      <c r="C1783" s="2">
        <f t="shared" si="162"/>
        <v>29.26831217013271</v>
      </c>
      <c r="D1783" s="2">
        <f t="shared" si="164"/>
        <v>31.899952672683018</v>
      </c>
      <c r="E1783" s="2">
        <f t="shared" si="163"/>
        <v>-2.631640502550308</v>
      </c>
      <c r="F1783" s="2">
        <f t="shared" si="167"/>
        <v>-1.9159332781975338</v>
      </c>
      <c r="G1783" s="2">
        <f t="shared" si="165"/>
        <v>-0.71570722435277423</v>
      </c>
      <c r="H1783" s="2" t="str">
        <f t="shared" si="166"/>
        <v>Hold</v>
      </c>
    </row>
    <row r="1784" spans="1:8" ht="13.5" x14ac:dyDescent="0.25">
      <c r="A1784" s="3">
        <f>TITRES_STAT!B1787</f>
        <v>44903</v>
      </c>
      <c r="B1784" s="6">
        <f>TITRES_STAT!D1787</f>
        <v>33.9</v>
      </c>
      <c r="C1784" s="2">
        <f t="shared" si="162"/>
        <v>29.765494913189215</v>
      </c>
      <c r="D1784" s="2">
        <f t="shared" si="164"/>
        <v>32.048104326558352</v>
      </c>
      <c r="E1784" s="2">
        <f t="shared" si="163"/>
        <v>-2.282609413369137</v>
      </c>
      <c r="F1784" s="2">
        <f t="shared" si="167"/>
        <v>-1.9892685052318546</v>
      </c>
      <c r="G1784" s="2">
        <f t="shared" si="165"/>
        <v>-0.29334090813728242</v>
      </c>
      <c r="H1784" s="2" t="str">
        <f t="shared" si="166"/>
        <v>Hold</v>
      </c>
    </row>
    <row r="1785" spans="1:8" ht="13.5" x14ac:dyDescent="0.25">
      <c r="A1785" s="3">
        <f>TITRES_STAT!B1788</f>
        <v>44904</v>
      </c>
      <c r="B1785" s="6">
        <f>TITRES_STAT!D1788</f>
        <v>33.5</v>
      </c>
      <c r="C1785" s="2">
        <f t="shared" si="162"/>
        <v>30.340034157313951</v>
      </c>
      <c r="D1785" s="2">
        <f t="shared" si="164"/>
        <v>32.155652154220697</v>
      </c>
      <c r="E1785" s="2">
        <f t="shared" si="163"/>
        <v>-1.8156179969067452</v>
      </c>
      <c r="F1785" s="2">
        <f t="shared" si="167"/>
        <v>-1.9545384035668329</v>
      </c>
      <c r="G1785" s="2">
        <f t="shared" si="165"/>
        <v>0.13892040666008776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6">
        <f>TITRES_STAT!D1789</f>
        <v>35</v>
      </c>
      <c r="C1786" s="2">
        <f t="shared" si="162"/>
        <v>30.826182748496418</v>
      </c>
      <c r="D1786" s="2">
        <f t="shared" si="164"/>
        <v>32.366344587241386</v>
      </c>
      <c r="E1786" s="2">
        <f t="shared" si="163"/>
        <v>-1.540161838744968</v>
      </c>
      <c r="F1786" s="2">
        <f t="shared" si="167"/>
        <v>-1.8716630906024601</v>
      </c>
      <c r="G1786" s="2">
        <f t="shared" si="165"/>
        <v>0.33150125185749202</v>
      </c>
      <c r="H1786" s="2" t="str">
        <f t="shared" si="166"/>
        <v>Sell</v>
      </c>
    </row>
    <row r="1787" spans="1:8" ht="13.5" x14ac:dyDescent="0.25">
      <c r="A1787" s="3">
        <f>TITRES_STAT!B1790</f>
        <v>44908</v>
      </c>
      <c r="B1787" s="6">
        <f>TITRES_STAT!D1790</f>
        <v>35.49</v>
      </c>
      <c r="C1787" s="2">
        <f t="shared" si="162"/>
        <v>31.237539248727739</v>
      </c>
      <c r="D1787" s="2">
        <f t="shared" si="164"/>
        <v>32.597726469667954</v>
      </c>
      <c r="E1787" s="2">
        <f t="shared" si="163"/>
        <v>-1.3601872209402153</v>
      </c>
      <c r="F1787" s="2">
        <f t="shared" si="167"/>
        <v>-1.7693679166700111</v>
      </c>
      <c r="G1787" s="2">
        <f t="shared" si="165"/>
        <v>0.40918069572979587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6">
        <f>TITRES_STAT!D1791</f>
        <v>33.9</v>
      </c>
      <c r="C1788" s="2">
        <f t="shared" si="162"/>
        <v>31.585610133538854</v>
      </c>
      <c r="D1788" s="2">
        <f t="shared" si="164"/>
        <v>32.694191175618478</v>
      </c>
      <c r="E1788" s="2">
        <f t="shared" si="163"/>
        <v>-1.1085810420796243</v>
      </c>
      <c r="F1788" s="2">
        <f t="shared" si="167"/>
        <v>-1.637210541751934</v>
      </c>
      <c r="G1788" s="2">
        <f t="shared" si="165"/>
        <v>0.52862949967230977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6">
        <f>TITRES_STAT!D1792</f>
        <v>35.42</v>
      </c>
      <c r="C1789" s="2">
        <f t="shared" si="162"/>
        <v>31.880131651455951</v>
      </c>
      <c r="D1789" s="2">
        <f t="shared" si="164"/>
        <v>32.896102940387479</v>
      </c>
      <c r="E1789" s="2">
        <f t="shared" si="163"/>
        <v>-1.015971288931528</v>
      </c>
      <c r="F1789" s="2">
        <f t="shared" si="167"/>
        <v>-1.5129626911878531</v>
      </c>
      <c r="G1789" s="2">
        <f t="shared" si="165"/>
        <v>0.4969914022563251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6">
        <f>TITRES_STAT!D1793</f>
        <v>33.83</v>
      </c>
      <c r="C1790" s="2">
        <f t="shared" si="162"/>
        <v>32.129342166616574</v>
      </c>
      <c r="D1790" s="2">
        <f t="shared" si="164"/>
        <v>32.965280500358773</v>
      </c>
      <c r="E1790" s="2">
        <f t="shared" si="163"/>
        <v>-0.83593833374219884</v>
      </c>
      <c r="F1790" s="2">
        <f t="shared" si="167"/>
        <v>-1.3775578196987224</v>
      </c>
      <c r="G1790" s="2">
        <f t="shared" si="165"/>
        <v>0.54161948595652354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6">
        <f>TITRES_STAT!D1794</f>
        <v>33.83</v>
      </c>
      <c r="C1791" s="2">
        <f t="shared" si="162"/>
        <v>32.570981833290951</v>
      </c>
      <c r="D1791" s="2">
        <f t="shared" si="164"/>
        <v>33.029333796628492</v>
      </c>
      <c r="E1791" s="2">
        <f t="shared" si="163"/>
        <v>-0.45835196333754169</v>
      </c>
      <c r="F1791" s="2">
        <f t="shared" si="167"/>
        <v>-1.1937166484264863</v>
      </c>
      <c r="G1791" s="2">
        <f t="shared" si="165"/>
        <v>0.73536468508894459</v>
      </c>
      <c r="H1791" s="2" t="str">
        <f t="shared" si="166"/>
        <v>Sell</v>
      </c>
    </row>
    <row r="1792" spans="1:8" ht="13.5" x14ac:dyDescent="0.25">
      <c r="A1792" s="3">
        <f>TITRES_STAT!B1795</f>
        <v>44915</v>
      </c>
      <c r="B1792" s="6">
        <f>TITRES_STAT!D1795</f>
        <v>33.83</v>
      </c>
      <c r="C1792" s="2">
        <f t="shared" si="162"/>
        <v>32.944676935861573</v>
      </c>
      <c r="D1792" s="2">
        <f t="shared" si="164"/>
        <v>33.088642404285636</v>
      </c>
      <c r="E1792" s="2">
        <f t="shared" si="163"/>
        <v>-0.14396546842406366</v>
      </c>
      <c r="F1792" s="2">
        <f t="shared" si="167"/>
        <v>-0.98376641242600182</v>
      </c>
      <c r="G1792" s="2">
        <f t="shared" si="165"/>
        <v>0.83980094400193817</v>
      </c>
      <c r="H1792" s="2" t="str">
        <f t="shared" si="166"/>
        <v>Sell</v>
      </c>
    </row>
    <row r="1793" spans="1:8" ht="13.5" x14ac:dyDescent="0.25">
      <c r="A1793" s="3">
        <f>TITRES_STAT!B1796</f>
        <v>44916</v>
      </c>
      <c r="B1793" s="6">
        <f>TITRES_STAT!D1796</f>
        <v>35.35</v>
      </c>
      <c r="C1793" s="2">
        <f t="shared" si="162"/>
        <v>33.336265099575172</v>
      </c>
      <c r="D1793" s="2">
        <f t="shared" si="164"/>
        <v>33.256150374338553</v>
      </c>
      <c r="E1793" s="2">
        <f t="shared" si="163"/>
        <v>8.0114725236619222E-2</v>
      </c>
      <c r="F1793" s="2">
        <f t="shared" si="167"/>
        <v>-0.7709901848934777</v>
      </c>
      <c r="G1793" s="2">
        <f t="shared" si="165"/>
        <v>0.85110491013009693</v>
      </c>
      <c r="H1793" s="2" t="str">
        <f t="shared" si="166"/>
        <v>Sell</v>
      </c>
    </row>
    <row r="1794" spans="1:8" ht="13.5" x14ac:dyDescent="0.25">
      <c r="A1794" s="3">
        <f>TITRES_STAT!B1797</f>
        <v>44917</v>
      </c>
      <c r="B1794" s="6">
        <f>TITRES_STAT!D1797</f>
        <v>33.76</v>
      </c>
      <c r="C1794" s="2">
        <f t="shared" si="162"/>
        <v>33.422993545794377</v>
      </c>
      <c r="D1794" s="2">
        <f t="shared" si="164"/>
        <v>33.293472568831994</v>
      </c>
      <c r="E1794" s="2">
        <f t="shared" si="163"/>
        <v>0.12952097696238241</v>
      </c>
      <c r="F1794" s="2">
        <f t="shared" si="167"/>
        <v>-0.59088795252230575</v>
      </c>
      <c r="G1794" s="2">
        <f t="shared" si="165"/>
        <v>0.72040892948468815</v>
      </c>
      <c r="H1794" s="2" t="str">
        <f t="shared" si="166"/>
        <v>Sell</v>
      </c>
    </row>
    <row r="1795" spans="1:8" ht="13.5" x14ac:dyDescent="0.25">
      <c r="A1795" s="3">
        <f>TITRES_STAT!B1798</f>
        <v>44918</v>
      </c>
      <c r="B1795" s="6">
        <f>TITRES_STAT!D1798</f>
        <v>35.270000000000003</v>
      </c>
      <c r="C1795" s="2">
        <f t="shared" si="162"/>
        <v>33.434840692595245</v>
      </c>
      <c r="D1795" s="2">
        <f t="shared" si="164"/>
        <v>33.439882008177776</v>
      </c>
      <c r="E1795" s="2">
        <f t="shared" si="163"/>
        <v>-5.0413155825310696E-3</v>
      </c>
      <c r="F1795" s="2">
        <f t="shared" si="167"/>
        <v>-0.47371862513435081</v>
      </c>
      <c r="G1795" s="2">
        <f t="shared" si="165"/>
        <v>0.46867730955181974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6">
        <f>TITRES_STAT!D1799</f>
        <v>35.4</v>
      </c>
      <c r="C1796" s="2">
        <f t="shared" si="162"/>
        <v>33.675634432195977</v>
      </c>
      <c r="D1796" s="2">
        <f t="shared" si="164"/>
        <v>33.58507593349794</v>
      </c>
      <c r="E1796" s="2">
        <f t="shared" si="163"/>
        <v>9.0558498698037226E-2</v>
      </c>
      <c r="F1796" s="2">
        <f t="shared" si="167"/>
        <v>-0.36086320036787323</v>
      </c>
      <c r="G1796" s="2">
        <f t="shared" si="165"/>
        <v>0.45142169906591045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6">
        <f>TITRES_STAT!D1800</f>
        <v>35.4</v>
      </c>
      <c r="C1797" s="2">
        <f t="shared" si="162"/>
        <v>33.954767596473516</v>
      </c>
      <c r="D1797" s="2">
        <f t="shared" si="164"/>
        <v>33.719514753238833</v>
      </c>
      <c r="E1797" s="2">
        <f t="shared" si="163"/>
        <v>0.23525284323468298</v>
      </c>
      <c r="F1797" s="2">
        <f t="shared" si="167"/>
        <v>-0.24163999164736197</v>
      </c>
      <c r="G1797" s="2">
        <f t="shared" si="165"/>
        <v>0.47689283488204492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6">
        <f>TITRES_STAT!D1801</f>
        <v>35.4</v>
      </c>
      <c r="C1798" s="2">
        <f t="shared" si="162"/>
        <v>33.946341812400668</v>
      </c>
      <c r="D1798" s="2">
        <f t="shared" si="164"/>
        <v>33.84399514188781</v>
      </c>
      <c r="E1798" s="2">
        <f t="shared" si="163"/>
        <v>0.1023466705128584</v>
      </c>
      <c r="F1798" s="2">
        <f t="shared" si="167"/>
        <v>-0.17284265921531791</v>
      </c>
      <c r="G1798" s="2">
        <f t="shared" si="165"/>
        <v>0.27518932972817634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6">
        <f>TITRES_STAT!D1802</f>
        <v>34</v>
      </c>
      <c r="C1799" s="2">
        <f t="shared" si="162"/>
        <v>34.173058456646714</v>
      </c>
      <c r="D1799" s="2">
        <f t="shared" si="164"/>
        <v>33.855551057303529</v>
      </c>
      <c r="E1799" s="2">
        <f t="shared" si="163"/>
        <v>0.31750739934318517</v>
      </c>
      <c r="F1799" s="2">
        <f t="shared" si="167"/>
        <v>-7.4772647503617298E-2</v>
      </c>
      <c r="G1799" s="2">
        <f t="shared" si="165"/>
        <v>0.39228004684680245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6">
        <f>TITRES_STAT!D1803</f>
        <v>35.53</v>
      </c>
      <c r="C1800" s="2">
        <f t="shared" si="162"/>
        <v>34.120280232547223</v>
      </c>
      <c r="D1800" s="2">
        <f t="shared" si="164"/>
        <v>33.979584312318082</v>
      </c>
      <c r="E1800" s="2">
        <f t="shared" si="163"/>
        <v>0.14069592022914179</v>
      </c>
      <c r="F1800" s="2">
        <f t="shared" si="167"/>
        <v>-3.1678933957065482E-2</v>
      </c>
      <c r="G1800" s="2">
        <f t="shared" si="165"/>
        <v>0.17237485418620727</v>
      </c>
      <c r="H1800" s="2" t="str">
        <f t="shared" si="166"/>
        <v>Sell</v>
      </c>
    </row>
    <row r="1801" spans="1:8" ht="13.5" x14ac:dyDescent="0.25">
      <c r="A1801" s="3">
        <f>TITRES_STAT!B1804</f>
        <v>44928</v>
      </c>
      <c r="B1801" s="6">
        <f>TITRES_STAT!D1804</f>
        <v>35</v>
      </c>
      <c r="C1801" s="2">
        <f t="shared" si="162"/>
        <v>34.075621735232268</v>
      </c>
      <c r="D1801" s="2">
        <f t="shared" si="164"/>
        <v>34.055170659553781</v>
      </c>
      <c r="E1801" s="2">
        <f t="shared" si="163"/>
        <v>2.045107567848703E-2</v>
      </c>
      <c r="F1801" s="2">
        <f t="shared" si="167"/>
        <v>-2.1252932029954982E-2</v>
      </c>
      <c r="G1801" s="2">
        <f t="shared" si="165"/>
        <v>4.1704007708442015E-2</v>
      </c>
      <c r="H1801" s="2" t="str">
        <f t="shared" si="166"/>
        <v>Sell</v>
      </c>
    </row>
    <row r="1802" spans="1:8" ht="13.5" x14ac:dyDescent="0.25">
      <c r="A1802" s="3">
        <f>TITRES_STAT!B1805</f>
        <v>44929</v>
      </c>
      <c r="B1802" s="6">
        <f>TITRES_STAT!D1805</f>
        <v>35</v>
      </c>
      <c r="C1802" s="2">
        <f t="shared" si="162"/>
        <v>34.037833775965765</v>
      </c>
      <c r="D1802" s="2">
        <f t="shared" si="164"/>
        <v>34.125158018105353</v>
      </c>
      <c r="E1802" s="2">
        <f t="shared" si="163"/>
        <v>-8.7324242139587227E-2</v>
      </c>
      <c r="F1802" s="2">
        <f t="shared" si="167"/>
        <v>-3.4467194051881436E-2</v>
      </c>
      <c r="G1802" s="2">
        <f t="shared" si="165"/>
        <v>-5.2857048087705791E-2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6">
        <f>TITRES_STAT!D1806</f>
        <v>35</v>
      </c>
      <c r="C1803" s="2">
        <f t="shared" si="162"/>
        <v>34.239705502740264</v>
      </c>
      <c r="D1803" s="2">
        <f t="shared" si="164"/>
        <v>34.189961127875328</v>
      </c>
      <c r="E1803" s="2">
        <f t="shared" si="163"/>
        <v>4.9744374864935992E-2</v>
      </c>
      <c r="F1803" s="2">
        <f t="shared" si="167"/>
        <v>-1.7624880268517953E-2</v>
      </c>
      <c r="G1803" s="2">
        <f t="shared" si="165"/>
        <v>6.7369255133453945E-2</v>
      </c>
      <c r="H1803" s="2" t="str">
        <f t="shared" si="166"/>
        <v>Sell</v>
      </c>
    </row>
    <row r="1804" spans="1:8" ht="13.5" x14ac:dyDescent="0.25">
      <c r="A1804" s="3">
        <f>TITRES_STAT!B1807</f>
        <v>44931</v>
      </c>
      <c r="B1804" s="6">
        <f>TITRES_STAT!D1807</f>
        <v>35</v>
      </c>
      <c r="C1804" s="2">
        <f t="shared" si="162"/>
        <v>34.165904656164841</v>
      </c>
      <c r="D1804" s="2">
        <f t="shared" si="164"/>
        <v>34.249964007291972</v>
      </c>
      <c r="E1804" s="2">
        <f t="shared" si="163"/>
        <v>-8.405935112713081E-2</v>
      </c>
      <c r="F1804" s="2">
        <f t="shared" si="167"/>
        <v>-3.0911774440240528E-2</v>
      </c>
      <c r="G1804" s="2">
        <f t="shared" si="165"/>
        <v>-5.3147576686890283E-2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6">
        <f>TITRES_STAT!D1808</f>
        <v>35</v>
      </c>
      <c r="C1805" s="2">
        <f t="shared" si="162"/>
        <v>34.335765478293325</v>
      </c>
      <c r="D1805" s="2">
        <f t="shared" si="164"/>
        <v>34.305522228974048</v>
      </c>
      <c r="E1805" s="2">
        <f t="shared" si="163"/>
        <v>3.0243249319276799E-2</v>
      </c>
      <c r="F1805" s="2">
        <f t="shared" si="167"/>
        <v>-1.8680769688337061E-2</v>
      </c>
      <c r="G1805" s="2">
        <f t="shared" si="165"/>
        <v>4.892401900761386E-2</v>
      </c>
      <c r="H1805" s="2" t="str">
        <f t="shared" si="166"/>
        <v>Sell</v>
      </c>
    </row>
    <row r="1806" spans="1:8" ht="13.5" x14ac:dyDescent="0.25">
      <c r="A1806" s="3">
        <f>TITRES_STAT!B1809</f>
        <v>44935</v>
      </c>
      <c r="B1806" s="6">
        <f>TITRES_STAT!D1809</f>
        <v>35</v>
      </c>
      <c r="C1806" s="2">
        <f t="shared" si="162"/>
        <v>34.499493866248201</v>
      </c>
      <c r="D1806" s="2">
        <f t="shared" si="164"/>
        <v>34.356965026827822</v>
      </c>
      <c r="E1806" s="2">
        <f t="shared" si="163"/>
        <v>0.14252883942037897</v>
      </c>
      <c r="F1806" s="2">
        <f t="shared" si="167"/>
        <v>1.3561152133406147E-2</v>
      </c>
      <c r="G1806" s="2">
        <f t="shared" si="165"/>
        <v>0.12896768728697283</v>
      </c>
      <c r="H1806" s="2" t="str">
        <f t="shared" si="166"/>
        <v>Sell</v>
      </c>
    </row>
    <row r="1807" spans="1:8" ht="13.5" x14ac:dyDescent="0.25">
      <c r="A1807" s="3">
        <f>TITRES_STAT!B1810</f>
        <v>44936</v>
      </c>
      <c r="B1807" s="6">
        <f>TITRES_STAT!D1810</f>
        <v>34</v>
      </c>
      <c r="C1807" s="2">
        <f t="shared" ref="C1807:C1870" si="168">$C$4*B1797+C1806*(1-$C$4)</f>
        <v>34.638033271440783</v>
      </c>
      <c r="D1807" s="2">
        <f t="shared" si="164"/>
        <v>34.330523172988727</v>
      </c>
      <c r="E1807" s="2">
        <f t="shared" si="163"/>
        <v>0.30751009845205601</v>
      </c>
      <c r="F1807" s="2">
        <f t="shared" si="167"/>
        <v>7.2350941397136131E-2</v>
      </c>
      <c r="G1807" s="2">
        <f t="shared" si="165"/>
        <v>0.23515915705491988</v>
      </c>
      <c r="H1807" s="2" t="str">
        <f t="shared" si="166"/>
        <v>Sell</v>
      </c>
    </row>
    <row r="1808" spans="1:8" ht="13.5" x14ac:dyDescent="0.25">
      <c r="A1808" s="3">
        <f>TITRES_STAT!B1811</f>
        <v>44937</v>
      </c>
      <c r="B1808" s="6">
        <f>TITRES_STAT!D1811</f>
        <v>34</v>
      </c>
      <c r="C1808" s="2">
        <f t="shared" si="168"/>
        <v>34.755258921988357</v>
      </c>
      <c r="D1808" s="2">
        <f t="shared" si="164"/>
        <v>34.306039974989559</v>
      </c>
      <c r="E1808" s="2">
        <f t="shared" si="163"/>
        <v>0.44921894699879772</v>
      </c>
      <c r="F1808" s="2">
        <f t="shared" si="167"/>
        <v>0.14772454251746847</v>
      </c>
      <c r="G1808" s="2">
        <f t="shared" si="165"/>
        <v>0.30149440448132925</v>
      </c>
      <c r="H1808" s="2" t="str">
        <f t="shared" si="166"/>
        <v>Sell</v>
      </c>
    </row>
    <row r="1809" spans="1:8" ht="13.5" x14ac:dyDescent="0.25">
      <c r="A1809" s="3">
        <f>TITRES_STAT!B1812</f>
        <v>44938</v>
      </c>
      <c r="B1809" s="6">
        <f>TITRES_STAT!D1812</f>
        <v>34</v>
      </c>
      <c r="C1809" s="2">
        <f t="shared" si="168"/>
        <v>34.639065241682459</v>
      </c>
      <c r="D1809" s="2">
        <f t="shared" si="164"/>
        <v>34.283370347212553</v>
      </c>
      <c r="E1809" s="2">
        <f t="shared" si="163"/>
        <v>0.35569489446990588</v>
      </c>
      <c r="F1809" s="2">
        <f t="shared" si="167"/>
        <v>0.18931861290795596</v>
      </c>
      <c r="G1809" s="2">
        <f t="shared" si="165"/>
        <v>0.16637628156194992</v>
      </c>
      <c r="H1809" s="2" t="str">
        <f t="shared" si="166"/>
        <v>Sell</v>
      </c>
    </row>
    <row r="1810" spans="1:8" ht="13.5" x14ac:dyDescent="0.25">
      <c r="A1810" s="3">
        <f>TITRES_STAT!B1813</f>
        <v>44939</v>
      </c>
      <c r="B1810" s="6">
        <f>TITRES_STAT!D1813</f>
        <v>34</v>
      </c>
      <c r="C1810" s="2">
        <f t="shared" si="168"/>
        <v>34.776132127577462</v>
      </c>
      <c r="D1810" s="2">
        <f t="shared" si="164"/>
        <v>34.262379951122732</v>
      </c>
      <c r="E1810" s="2">
        <f t="shared" si="163"/>
        <v>0.51375217645473015</v>
      </c>
      <c r="F1810" s="2">
        <f t="shared" si="167"/>
        <v>0.2542053256173108</v>
      </c>
      <c r="G1810" s="2">
        <f t="shared" si="165"/>
        <v>0.25954685083741935</v>
      </c>
      <c r="H1810" s="2" t="str">
        <f t="shared" si="166"/>
        <v>Sell</v>
      </c>
    </row>
    <row r="1811" spans="1:8" ht="13.5" x14ac:dyDescent="0.25">
      <c r="A1811" s="3">
        <f>TITRES_STAT!B1814</f>
        <v>44942</v>
      </c>
      <c r="B1811" s="6">
        <f>TITRES_STAT!D1814</f>
        <v>34</v>
      </c>
      <c r="C1811" s="2">
        <f t="shared" si="168"/>
        <v>34.810573338719394</v>
      </c>
      <c r="D1811" s="2">
        <f t="shared" si="164"/>
        <v>34.242944399187714</v>
      </c>
      <c r="E1811" s="2">
        <f t="shared" si="163"/>
        <v>0.56762893953168003</v>
      </c>
      <c r="F1811" s="2">
        <f t="shared" si="167"/>
        <v>0.31689004840018464</v>
      </c>
      <c r="G1811" s="2">
        <f t="shared" si="165"/>
        <v>0.25073889113149539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6">
        <f>TITRES_STAT!D1815</f>
        <v>34</v>
      </c>
      <c r="C1812" s="2">
        <f t="shared" si="168"/>
        <v>34.83971590199333</v>
      </c>
      <c r="D1812" s="2">
        <f t="shared" si="164"/>
        <v>34.2249485177664</v>
      </c>
      <c r="E1812" s="2">
        <f t="shared" si="163"/>
        <v>0.61476738422692989</v>
      </c>
      <c r="F1812" s="2">
        <f t="shared" si="167"/>
        <v>0.3764655155655337</v>
      </c>
      <c r="G1812" s="2">
        <f t="shared" si="165"/>
        <v>0.23830186866139619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6">
        <f>TITRES_STAT!D1816</f>
        <v>34</v>
      </c>
      <c r="C1813" s="2">
        <f t="shared" si="168"/>
        <v>34.864374993994353</v>
      </c>
      <c r="D1813" s="2">
        <f t="shared" si="164"/>
        <v>34.20828566459852</v>
      </c>
      <c r="E1813" s="2">
        <f t="shared" si="163"/>
        <v>0.65608932939583298</v>
      </c>
      <c r="F1813" s="2">
        <f t="shared" si="167"/>
        <v>0.4323902783315936</v>
      </c>
      <c r="G1813" s="2">
        <f t="shared" si="165"/>
        <v>0.22369905106423937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6">
        <f>TITRES_STAT!D1817</f>
        <v>34</v>
      </c>
      <c r="C1814" s="2">
        <f t="shared" si="168"/>
        <v>34.885240379533684</v>
      </c>
      <c r="D1814" s="2">
        <f t="shared" si="164"/>
        <v>34.192857096850481</v>
      </c>
      <c r="E1814" s="2">
        <f t="shared" si="163"/>
        <v>0.69238328268320259</v>
      </c>
      <c r="F1814" s="2">
        <f t="shared" si="167"/>
        <v>0.48438887920191542</v>
      </c>
      <c r="G1814" s="2">
        <f t="shared" si="165"/>
        <v>0.20799440348128717</v>
      </c>
      <c r="H1814" s="2" t="str">
        <f t="shared" si="166"/>
        <v>Sell</v>
      </c>
    </row>
    <row r="1815" spans="1:8" ht="13.5" x14ac:dyDescent="0.25">
      <c r="A1815" s="3">
        <f>TITRES_STAT!B1818</f>
        <v>44946</v>
      </c>
      <c r="B1815" s="6">
        <f>TITRES_STAT!D1818</f>
        <v>34</v>
      </c>
      <c r="C1815" s="2">
        <f t="shared" si="168"/>
        <v>34.902895705759271</v>
      </c>
      <c r="D1815" s="2">
        <f t="shared" si="164"/>
        <v>34.178571385972667</v>
      </c>
      <c r="E1815" s="2">
        <f t="shared" si="163"/>
        <v>0.72432431978660361</v>
      </c>
      <c r="F1815" s="2">
        <f t="shared" si="167"/>
        <v>0.53237596731885306</v>
      </c>
      <c r="G1815" s="2">
        <f t="shared" si="165"/>
        <v>0.19194835246775055</v>
      </c>
      <c r="H1815" s="2" t="str">
        <f t="shared" si="166"/>
        <v>Sell</v>
      </c>
    </row>
    <row r="1816" spans="1:8" ht="13.5" x14ac:dyDescent="0.25">
      <c r="A1816" s="3">
        <f>TITRES_STAT!B1819</f>
        <v>44949</v>
      </c>
      <c r="B1816" s="6">
        <f>TITRES_STAT!D1819</f>
        <v>34</v>
      </c>
      <c r="C1816" s="2">
        <f t="shared" si="168"/>
        <v>34.917834827950152</v>
      </c>
      <c r="D1816" s="2">
        <f t="shared" si="164"/>
        <v>34.165343875900618</v>
      </c>
      <c r="E1816" s="2">
        <f t="shared" si="163"/>
        <v>0.7524909520495342</v>
      </c>
      <c r="F1816" s="2">
        <f t="shared" si="167"/>
        <v>0.57639896426498938</v>
      </c>
      <c r="G1816" s="2">
        <f t="shared" si="165"/>
        <v>0.17609198778454482</v>
      </c>
      <c r="H1816" s="2" t="str">
        <f t="shared" si="166"/>
        <v>Sell</v>
      </c>
    </row>
    <row r="1817" spans="1:8" ht="13.5" x14ac:dyDescent="0.25">
      <c r="A1817" s="3">
        <f>TITRES_STAT!B1820</f>
        <v>44950</v>
      </c>
      <c r="B1817" s="6">
        <f>TITRES_STAT!D1820</f>
        <v>34</v>
      </c>
      <c r="C1817" s="2">
        <f t="shared" si="168"/>
        <v>34.776629469803979</v>
      </c>
      <c r="D1817" s="2">
        <f t="shared" si="164"/>
        <v>34.153096181389458</v>
      </c>
      <c r="E1817" s="2">
        <f t="shared" si="163"/>
        <v>0.62353328841452083</v>
      </c>
      <c r="F1817" s="2">
        <f t="shared" si="167"/>
        <v>0.58582582909489567</v>
      </c>
      <c r="G1817" s="2">
        <f t="shared" si="165"/>
        <v>3.7707459319625158E-2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6">
        <f>TITRES_STAT!D1821</f>
        <v>34</v>
      </c>
      <c r="C1818" s="2">
        <f t="shared" si="168"/>
        <v>34.657148012911058</v>
      </c>
      <c r="D1818" s="2">
        <f t="shared" si="164"/>
        <v>34.141755723508759</v>
      </c>
      <c r="E1818" s="2">
        <f t="shared" si="163"/>
        <v>0.51539228940229975</v>
      </c>
      <c r="F1818" s="2">
        <f t="shared" si="167"/>
        <v>0.57173912115637648</v>
      </c>
      <c r="G1818" s="2">
        <f t="shared" si="165"/>
        <v>-5.6346831754076732E-2</v>
      </c>
      <c r="H1818" s="2" t="str">
        <f t="shared" si="166"/>
        <v>Hold</v>
      </c>
    </row>
    <row r="1819" spans="1:8" ht="13.5" x14ac:dyDescent="0.25">
      <c r="A1819" s="3">
        <f>TITRES_STAT!B1822</f>
        <v>44952</v>
      </c>
      <c r="B1819" s="6">
        <f>TITRES_STAT!D1822</f>
        <v>34</v>
      </c>
      <c r="C1819" s="2">
        <f t="shared" si="168"/>
        <v>34.556048318617052</v>
      </c>
      <c r="D1819" s="2">
        <f t="shared" si="164"/>
        <v>34.131255299545145</v>
      </c>
      <c r="E1819" s="2">
        <f t="shared" si="163"/>
        <v>0.42479301907190603</v>
      </c>
      <c r="F1819" s="2">
        <f t="shared" si="167"/>
        <v>0.54234990073948242</v>
      </c>
      <c r="G1819" s="2">
        <f t="shared" si="165"/>
        <v>-0.11755688166757639</v>
      </c>
      <c r="H1819" s="2" t="str">
        <f t="shared" si="166"/>
        <v>Hold</v>
      </c>
    </row>
    <row r="1820" spans="1:8" ht="13.5" x14ac:dyDescent="0.25">
      <c r="A1820" s="3">
        <f>TITRES_STAT!B1823</f>
        <v>44953</v>
      </c>
      <c r="B1820" s="6">
        <f>TITRES_STAT!D1823</f>
        <v>34</v>
      </c>
      <c r="C1820" s="2">
        <f t="shared" si="168"/>
        <v>34.470502423445197</v>
      </c>
      <c r="D1820" s="2">
        <f t="shared" si="164"/>
        <v>34.12153268476402</v>
      </c>
      <c r="E1820" s="2">
        <f t="shared" ref="E1820:E1883" si="169">C1820-D1820</f>
        <v>0.34896973868117698</v>
      </c>
      <c r="F1820" s="2">
        <f t="shared" si="167"/>
        <v>0.50367386832782135</v>
      </c>
      <c r="G1820" s="2">
        <f t="shared" si="165"/>
        <v>-0.15470412964664437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6">
        <f>TITRES_STAT!D1824</f>
        <v>34</v>
      </c>
      <c r="C1821" s="2">
        <f t="shared" si="168"/>
        <v>34.398117435222858</v>
      </c>
      <c r="D1821" s="2">
        <f t="shared" ref="D1821:D1884" si="170">$D$4*B1821+(1-$D$4)*D1820</f>
        <v>34.112530263670386</v>
      </c>
      <c r="E1821" s="2">
        <f t="shared" si="169"/>
        <v>0.28558717155247137</v>
      </c>
      <c r="F1821" s="2">
        <f t="shared" si="167"/>
        <v>0.46005652897275134</v>
      </c>
      <c r="G1821" s="2">
        <f t="shared" si="165"/>
        <v>-0.17446935742027997</v>
      </c>
      <c r="H1821" s="2" t="str">
        <f t="shared" si="166"/>
        <v>Hold</v>
      </c>
    </row>
    <row r="1822" spans="1:8" ht="13.5" x14ac:dyDescent="0.25">
      <c r="A1822" s="3">
        <f>TITRES_STAT!B1825</f>
        <v>44957</v>
      </c>
      <c r="B1822" s="6">
        <f>TITRES_STAT!D1825</f>
        <v>34</v>
      </c>
      <c r="C1822" s="2">
        <f t="shared" si="168"/>
        <v>34.336868599034723</v>
      </c>
      <c r="D1822" s="2">
        <f t="shared" si="170"/>
        <v>34.104194688583689</v>
      </c>
      <c r="E1822" s="2">
        <f t="shared" si="169"/>
        <v>0.23267391045103381</v>
      </c>
      <c r="F1822" s="2">
        <f t="shared" si="167"/>
        <v>0.41458000526840788</v>
      </c>
      <c r="G1822" s="2">
        <f t="shared" si="165"/>
        <v>-0.18190609481737408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6">
        <f>TITRES_STAT!D1826</f>
        <v>34</v>
      </c>
      <c r="C1823" s="2">
        <f t="shared" si="168"/>
        <v>34.285042660721686</v>
      </c>
      <c r="D1823" s="2">
        <f t="shared" si="170"/>
        <v>34.096476563503415</v>
      </c>
      <c r="E1823" s="2">
        <f t="shared" si="169"/>
        <v>0.18856609721827056</v>
      </c>
      <c r="F1823" s="2">
        <f t="shared" si="167"/>
        <v>0.36937722365838044</v>
      </c>
      <c r="G1823" s="2">
        <f t="shared" si="165"/>
        <v>-0.18081112644010988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6">
        <f>TITRES_STAT!D1827</f>
        <v>34</v>
      </c>
      <c r="C1824" s="2">
        <f t="shared" si="168"/>
        <v>34.24118994368758</v>
      </c>
      <c r="D1824" s="2">
        <f t="shared" si="170"/>
        <v>34.089330151392048</v>
      </c>
      <c r="E1824" s="2">
        <f t="shared" si="169"/>
        <v>0.15185979229553226</v>
      </c>
      <c r="F1824" s="2">
        <f t="shared" si="167"/>
        <v>0.32587373738581082</v>
      </c>
      <c r="G1824" s="2">
        <f t="shared" si="165"/>
        <v>-0.17401394509027857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6">
        <f>TITRES_STAT!D1828</f>
        <v>34</v>
      </c>
      <c r="C1825" s="2">
        <f t="shared" si="168"/>
        <v>34.204083798504875</v>
      </c>
      <c r="D1825" s="2">
        <f t="shared" si="170"/>
        <v>34.082713103140783</v>
      </c>
      <c r="E1825" s="2">
        <f t="shared" si="169"/>
        <v>0.12137069536409228</v>
      </c>
      <c r="F1825" s="2">
        <f t="shared" si="167"/>
        <v>0.28497312898146709</v>
      </c>
      <c r="G1825" s="2">
        <f t="shared" si="165"/>
        <v>-0.16360243361737481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6">
        <f>TITRES_STAT!D1829</f>
        <v>35.5</v>
      </c>
      <c r="C1826" s="2">
        <f t="shared" si="168"/>
        <v>34.172686291042588</v>
      </c>
      <c r="D1826" s="2">
        <f t="shared" si="170"/>
        <v>34.187697317722943</v>
      </c>
      <c r="E1826" s="2">
        <f t="shared" si="169"/>
        <v>-1.5011026680355144E-2</v>
      </c>
      <c r="F1826" s="2">
        <f t="shared" si="167"/>
        <v>0.22497629784910264</v>
      </c>
      <c r="G1826" s="2">
        <f t="shared" si="165"/>
        <v>-0.23998732452945779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6">
        <f>TITRES_STAT!D1830</f>
        <v>35.5</v>
      </c>
      <c r="C1827" s="2">
        <f t="shared" si="168"/>
        <v>34.146119169343727</v>
      </c>
      <c r="D1827" s="2">
        <f t="shared" si="170"/>
        <v>34.284904923817535</v>
      </c>
      <c r="E1827" s="2">
        <f t="shared" si="169"/>
        <v>-0.13878575447380825</v>
      </c>
      <c r="F1827" s="2">
        <f t="shared" si="167"/>
        <v>0.15222388738452047</v>
      </c>
      <c r="G1827" s="2">
        <f t="shared" si="165"/>
        <v>-0.29100964185832873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6">
        <f>TITRES_STAT!D1831</f>
        <v>35.5</v>
      </c>
      <c r="C1828" s="2">
        <f t="shared" si="168"/>
        <v>34.123639297137004</v>
      </c>
      <c r="D1828" s="2">
        <f t="shared" si="170"/>
        <v>34.374911966497713</v>
      </c>
      <c r="E1828" s="2">
        <f t="shared" si="169"/>
        <v>-0.25127266936070924</v>
      </c>
      <c r="F1828" s="2">
        <f t="shared" si="167"/>
        <v>7.1524576035474532E-2</v>
      </c>
      <c r="G1828" s="2">
        <f t="shared" ref="G1828:G1891" si="171">E1828-F1828</f>
        <v>-0.32279724539618376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6">
        <f>TITRES_STAT!D1832</f>
        <v>35.5</v>
      </c>
      <c r="C1829" s="2">
        <f t="shared" si="168"/>
        <v>34.104617866808233</v>
      </c>
      <c r="D1829" s="2">
        <f t="shared" si="170"/>
        <v>34.458251820831215</v>
      </c>
      <c r="E1829" s="2">
        <f t="shared" si="169"/>
        <v>-0.35363395402298181</v>
      </c>
      <c r="F1829" s="2">
        <f t="shared" ref="F1829:F1892" si="173">(E1829*(2/(10)))+((1-(2/10))*F1828)</f>
        <v>-1.3507129976216732E-2</v>
      </c>
      <c r="G1829" s="2">
        <f t="shared" si="171"/>
        <v>-0.34012682404676509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6">
        <f>TITRES_STAT!D1833</f>
        <v>35.5</v>
      </c>
      <c r="C1830" s="2">
        <f t="shared" si="168"/>
        <v>34.088522810376197</v>
      </c>
      <c r="D1830" s="2">
        <f t="shared" si="170"/>
        <v>34.535418352621491</v>
      </c>
      <c r="E1830" s="2">
        <f t="shared" si="169"/>
        <v>-0.4468955422452936</v>
      </c>
      <c r="F1830" s="2">
        <f t="shared" si="173"/>
        <v>-0.10018481243003211</v>
      </c>
      <c r="G1830" s="2">
        <f t="shared" si="171"/>
        <v>-0.34671072981526152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6">
        <f>TITRES_STAT!D1834</f>
        <v>35.5</v>
      </c>
      <c r="C1831" s="2">
        <f t="shared" si="168"/>
        <v>34.074903916472167</v>
      </c>
      <c r="D1831" s="2">
        <f t="shared" si="170"/>
        <v>34.606868845019896</v>
      </c>
      <c r="E1831" s="2">
        <f t="shared" si="169"/>
        <v>-0.5319649285477297</v>
      </c>
      <c r="F1831" s="2">
        <f t="shared" si="173"/>
        <v>-0.18654083565357163</v>
      </c>
      <c r="G1831" s="2">
        <f t="shared" si="171"/>
        <v>-0.3454240928941581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6">
        <f>TITRES_STAT!D1835</f>
        <v>35.5</v>
      </c>
      <c r="C1832" s="2">
        <f t="shared" si="168"/>
        <v>34.063380237014911</v>
      </c>
      <c r="D1832" s="2">
        <f t="shared" si="170"/>
        <v>34.673026708351756</v>
      </c>
      <c r="E1832" s="2">
        <f t="shared" si="169"/>
        <v>-0.6096464713368448</v>
      </c>
      <c r="F1832" s="2">
        <f t="shared" si="173"/>
        <v>-0.27116196279022625</v>
      </c>
      <c r="G1832" s="2">
        <f t="shared" si="171"/>
        <v>-0.33848450854661855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6">
        <f>TITRES_STAT!D1836</f>
        <v>35.5</v>
      </c>
      <c r="C1833" s="2">
        <f t="shared" si="168"/>
        <v>34.05362943132031</v>
      </c>
      <c r="D1833" s="2">
        <f t="shared" si="170"/>
        <v>34.734283989214589</v>
      </c>
      <c r="E1833" s="2">
        <f t="shared" si="169"/>
        <v>-0.68065455789427887</v>
      </c>
      <c r="F1833" s="2">
        <f t="shared" si="173"/>
        <v>-0.35306048181103677</v>
      </c>
      <c r="G1833" s="2">
        <f t="shared" si="171"/>
        <v>-0.32759407608324209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6">
        <f>TITRES_STAT!D1837</f>
        <v>35.5</v>
      </c>
      <c r="C1834" s="2">
        <f t="shared" si="168"/>
        <v>34.045378749578724</v>
      </c>
      <c r="D1834" s="2">
        <f t="shared" si="170"/>
        <v>34.791003693717208</v>
      </c>
      <c r="E1834" s="2">
        <f t="shared" si="169"/>
        <v>-0.74562494413848412</v>
      </c>
      <c r="F1834" s="2">
        <f t="shared" si="173"/>
        <v>-0.43157337427652631</v>
      </c>
      <c r="G1834" s="2">
        <f t="shared" si="171"/>
        <v>-0.31405156986195781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6">
        <f>TITRES_STAT!D1838</f>
        <v>35.5</v>
      </c>
      <c r="C1835" s="2">
        <f t="shared" si="168"/>
        <v>34.038397403489689</v>
      </c>
      <c r="D1835" s="2">
        <f t="shared" si="170"/>
        <v>34.843521938627042</v>
      </c>
      <c r="E1835" s="2">
        <f t="shared" si="169"/>
        <v>-0.80512453513735238</v>
      </c>
      <c r="F1835" s="2">
        <f t="shared" si="173"/>
        <v>-0.50628360644869153</v>
      </c>
      <c r="G1835" s="2">
        <f t="shared" si="171"/>
        <v>-0.29884092868866086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6">
        <f>TITRES_STAT!D1839</f>
        <v>35.5</v>
      </c>
      <c r="C1836" s="2">
        <f t="shared" si="168"/>
        <v>34.263259341414354</v>
      </c>
      <c r="D1836" s="2">
        <f t="shared" si="170"/>
        <v>34.89214994317318</v>
      </c>
      <c r="E1836" s="2">
        <f t="shared" si="169"/>
        <v>-0.62889060175882605</v>
      </c>
      <c r="F1836" s="2">
        <f t="shared" si="173"/>
        <v>-0.53080500551071852</v>
      </c>
      <c r="G1836" s="2">
        <f t="shared" si="171"/>
        <v>-9.8085596248107532E-2</v>
      </c>
      <c r="H1836" s="2" t="str">
        <f t="shared" si="172"/>
        <v>Hold</v>
      </c>
    </row>
    <row r="1837" spans="1:8" ht="13.5" x14ac:dyDescent="0.25">
      <c r="A1837" s="3">
        <f>TITRES_STAT!B1840</f>
        <v>44978</v>
      </c>
      <c r="B1837" s="6">
        <f>TITRES_STAT!D1840</f>
        <v>35.5</v>
      </c>
      <c r="C1837" s="2">
        <f t="shared" si="168"/>
        <v>34.453527135042918</v>
      </c>
      <c r="D1837" s="2">
        <f t="shared" si="170"/>
        <v>34.937175873308497</v>
      </c>
      <c r="E1837" s="2">
        <f t="shared" si="169"/>
        <v>-0.48364873826557897</v>
      </c>
      <c r="F1837" s="2">
        <f t="shared" si="173"/>
        <v>-0.52137375206169068</v>
      </c>
      <c r="G1837" s="2">
        <f t="shared" si="171"/>
        <v>3.7725013796111706E-2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6">
        <f>TITRES_STAT!D1841</f>
        <v>35.5</v>
      </c>
      <c r="C1838" s="2">
        <f t="shared" si="168"/>
        <v>34.614522960420928</v>
      </c>
      <c r="D1838" s="2">
        <f t="shared" si="170"/>
        <v>34.978866549359715</v>
      </c>
      <c r="E1838" s="2">
        <f t="shared" si="169"/>
        <v>-0.36434358893878738</v>
      </c>
      <c r="F1838" s="2">
        <f t="shared" si="173"/>
        <v>-0.48996771943711004</v>
      </c>
      <c r="G1838" s="2">
        <f t="shared" si="171"/>
        <v>0.12562413049832266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6">
        <f>TITRES_STAT!D1842</f>
        <v>35.5</v>
      </c>
      <c r="C1839" s="2">
        <f t="shared" si="168"/>
        <v>34.750750197279245</v>
      </c>
      <c r="D1839" s="2">
        <f t="shared" si="170"/>
        <v>35.017469027184916</v>
      </c>
      <c r="E1839" s="2">
        <f t="shared" si="169"/>
        <v>-0.26671882990567042</v>
      </c>
      <c r="F1839" s="2">
        <f t="shared" si="173"/>
        <v>-0.44531794153082216</v>
      </c>
      <c r="G1839" s="2">
        <f t="shared" si="171"/>
        <v>0.17859911162515174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6">
        <f>TITRES_STAT!D1843</f>
        <v>35.5</v>
      </c>
      <c r="C1840" s="2">
        <f t="shared" si="168"/>
        <v>34.866019397697826</v>
      </c>
      <c r="D1840" s="2">
        <f t="shared" si="170"/>
        <v>35.053212062208253</v>
      </c>
      <c r="E1840" s="2">
        <f t="shared" si="169"/>
        <v>-0.18719266451042671</v>
      </c>
      <c r="F1840" s="2">
        <f t="shared" si="173"/>
        <v>-0.39369288612674308</v>
      </c>
      <c r="G1840" s="2">
        <f t="shared" si="171"/>
        <v>0.20650022161631637</v>
      </c>
      <c r="H1840" s="2" t="str">
        <f t="shared" si="172"/>
        <v>Sell</v>
      </c>
    </row>
    <row r="1841" spans="1:8" ht="13.5" x14ac:dyDescent="0.25">
      <c r="A1841" s="3">
        <f>TITRES_STAT!B1844</f>
        <v>44984</v>
      </c>
      <c r="B1841" s="6">
        <f>TITRES_STAT!D1844</f>
        <v>35.5</v>
      </c>
      <c r="C1841" s="2">
        <f t="shared" si="168"/>
        <v>34.963554874975081</v>
      </c>
      <c r="D1841" s="2">
        <f t="shared" si="170"/>
        <v>35.086307465007636</v>
      </c>
      <c r="E1841" s="2">
        <f t="shared" si="169"/>
        <v>-0.12275259003255456</v>
      </c>
      <c r="F1841" s="2">
        <f t="shared" si="173"/>
        <v>-0.3395048269079054</v>
      </c>
      <c r="G1841" s="2">
        <f t="shared" si="171"/>
        <v>0.21675223687535083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6">
        <f>TITRES_STAT!D1845</f>
        <v>35.5</v>
      </c>
      <c r="C1842" s="2">
        <f t="shared" si="168"/>
        <v>35.046084894209685</v>
      </c>
      <c r="D1842" s="2">
        <f t="shared" si="170"/>
        <v>35.116951356488549</v>
      </c>
      <c r="E1842" s="2">
        <f t="shared" si="169"/>
        <v>-7.0866462278864617E-2</v>
      </c>
      <c r="F1842" s="2">
        <f t="shared" si="173"/>
        <v>-0.28577715398209724</v>
      </c>
      <c r="G1842" s="2">
        <f t="shared" si="171"/>
        <v>0.21491069170323263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6">
        <f>TITRES_STAT!D1846</f>
        <v>35.5</v>
      </c>
      <c r="C1843" s="2">
        <f t="shared" si="168"/>
        <v>35.115917987408196</v>
      </c>
      <c r="D1843" s="2">
        <f t="shared" si="170"/>
        <v>35.145325330081988</v>
      </c>
      <c r="E1843" s="2">
        <f t="shared" si="169"/>
        <v>-2.9407342673792414E-2</v>
      </c>
      <c r="F1843" s="2">
        <f t="shared" si="173"/>
        <v>-0.23450319172043629</v>
      </c>
      <c r="G1843" s="2">
        <f t="shared" si="171"/>
        <v>0.20509584904664388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6">
        <f>TITRES_STAT!D1847</f>
        <v>35.5</v>
      </c>
      <c r="C1844" s="2">
        <f t="shared" si="168"/>
        <v>35.175007527806933</v>
      </c>
      <c r="D1844" s="2">
        <f t="shared" si="170"/>
        <v>35.171597527853692</v>
      </c>
      <c r="E1844" s="2">
        <f t="shared" si="169"/>
        <v>3.4099999532415382E-3</v>
      </c>
      <c r="F1844" s="2">
        <f t="shared" si="173"/>
        <v>-0.18692055338570074</v>
      </c>
      <c r="G1844" s="2">
        <f t="shared" si="171"/>
        <v>0.19033055333894228</v>
      </c>
      <c r="H1844" s="2" t="str">
        <f t="shared" si="172"/>
        <v>Sell</v>
      </c>
    </row>
    <row r="1845" spans="1:8" ht="13.5" x14ac:dyDescent="0.25">
      <c r="A1845" s="3">
        <f>TITRES_STAT!B1848</f>
        <v>44988</v>
      </c>
      <c r="B1845" s="6">
        <f>TITRES_STAT!D1848</f>
        <v>35.5</v>
      </c>
      <c r="C1845" s="2">
        <f t="shared" si="168"/>
        <v>35.225006369682788</v>
      </c>
      <c r="D1845" s="2">
        <f t="shared" si="170"/>
        <v>35.195923636901561</v>
      </c>
      <c r="E1845" s="2">
        <f t="shared" si="169"/>
        <v>2.9082732781226639E-2</v>
      </c>
      <c r="F1845" s="2">
        <f t="shared" si="173"/>
        <v>-0.14371989615231526</v>
      </c>
      <c r="G1845" s="2">
        <f t="shared" si="171"/>
        <v>0.1728026289335419</v>
      </c>
      <c r="H1845" s="2" t="str">
        <f t="shared" si="172"/>
        <v>Sell</v>
      </c>
    </row>
    <row r="1846" spans="1:8" ht="13.5" x14ac:dyDescent="0.25">
      <c r="A1846" s="3">
        <f>TITRES_STAT!B1849</f>
        <v>44991</v>
      </c>
      <c r="B1846" s="6">
        <f>TITRES_STAT!D1849</f>
        <v>35.5</v>
      </c>
      <c r="C1846" s="2">
        <f t="shared" si="168"/>
        <v>35.26731308203928</v>
      </c>
      <c r="D1846" s="2">
        <f t="shared" si="170"/>
        <v>35.218447811945886</v>
      </c>
      <c r="E1846" s="2">
        <f t="shared" si="169"/>
        <v>4.8865270093394031E-2</v>
      </c>
      <c r="F1846" s="2">
        <f t="shared" si="173"/>
        <v>-0.10520286290317341</v>
      </c>
      <c r="G1846" s="2">
        <f t="shared" si="171"/>
        <v>0.15406813299656744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6">
        <f>TITRES_STAT!D1850</f>
        <v>35.5</v>
      </c>
      <c r="C1847" s="2">
        <f t="shared" si="168"/>
        <v>35.303111069417852</v>
      </c>
      <c r="D1847" s="2">
        <f t="shared" si="170"/>
        <v>35.239303529579523</v>
      </c>
      <c r="E1847" s="2">
        <f t="shared" si="169"/>
        <v>6.3807539838329319E-2</v>
      </c>
      <c r="F1847" s="2">
        <f t="shared" si="173"/>
        <v>-7.1400782354872863E-2</v>
      </c>
      <c r="G1847" s="2">
        <f t="shared" si="171"/>
        <v>0.13520832219320217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6">
        <f>TITRES_STAT!D1851</f>
        <v>35.5</v>
      </c>
      <c r="C1848" s="2">
        <f t="shared" si="168"/>
        <v>35.333401674122797</v>
      </c>
      <c r="D1848" s="2">
        <f t="shared" si="170"/>
        <v>35.258614379240299</v>
      </c>
      <c r="E1848" s="2">
        <f t="shared" si="169"/>
        <v>7.478729488249769E-2</v>
      </c>
      <c r="F1848" s="2">
        <f t="shared" si="173"/>
        <v>-4.2163166907398755E-2</v>
      </c>
      <c r="G1848" s="2">
        <f t="shared" si="171"/>
        <v>0.11695046178989645</v>
      </c>
      <c r="H1848" s="2" t="str">
        <f t="shared" si="172"/>
        <v>Sell</v>
      </c>
    </row>
    <row r="1849" spans="1:8" ht="13.5" x14ac:dyDescent="0.25">
      <c r="A1849" s="3">
        <f>TITRES_STAT!B1852</f>
        <v>44994</v>
      </c>
      <c r="B1849" s="6">
        <f>TITRES_STAT!D1852</f>
        <v>35.5</v>
      </c>
      <c r="C1849" s="2">
        <f t="shared" si="168"/>
        <v>35.35903218579621</v>
      </c>
      <c r="D1849" s="2">
        <f t="shared" si="170"/>
        <v>35.276494795592868</v>
      </c>
      <c r="E1849" s="2">
        <f t="shared" si="169"/>
        <v>8.2537390203341943E-2</v>
      </c>
      <c r="F1849" s="2">
        <f t="shared" si="173"/>
        <v>-1.7223055485250615E-2</v>
      </c>
      <c r="G1849" s="2">
        <f t="shared" si="171"/>
        <v>9.9760445688592561E-2</v>
      </c>
      <c r="H1849" s="2" t="str">
        <f t="shared" si="172"/>
        <v>Sell</v>
      </c>
    </row>
    <row r="1850" spans="1:8" ht="13.5" x14ac:dyDescent="0.25">
      <c r="A1850" s="3">
        <f>TITRES_STAT!B1853</f>
        <v>44995</v>
      </c>
      <c r="B1850" s="6">
        <f>TITRES_STAT!D1853</f>
        <v>35.5</v>
      </c>
      <c r="C1850" s="2">
        <f t="shared" si="168"/>
        <v>35.38071954182756</v>
      </c>
      <c r="D1850" s="2">
        <f t="shared" si="170"/>
        <v>35.293050736660057</v>
      </c>
      <c r="E1850" s="2">
        <f t="shared" si="169"/>
        <v>8.7668805167503194E-2</v>
      </c>
      <c r="F1850" s="2">
        <f t="shared" si="173"/>
        <v>3.7553166453001448E-3</v>
      </c>
      <c r="G1850" s="2">
        <f t="shared" si="171"/>
        <v>8.3913488522203053E-2</v>
      </c>
      <c r="H1850" s="2" t="str">
        <f t="shared" si="172"/>
        <v>Sell</v>
      </c>
    </row>
    <row r="1851" spans="1:8" ht="13.5" x14ac:dyDescent="0.25">
      <c r="A1851" s="3">
        <f>TITRES_STAT!B1854</f>
        <v>44998</v>
      </c>
      <c r="B1851" s="6">
        <f>TITRES_STAT!D1854</f>
        <v>35.5</v>
      </c>
      <c r="C1851" s="2">
        <f t="shared" si="168"/>
        <v>35.399070381546395</v>
      </c>
      <c r="D1851" s="2">
        <f t="shared" si="170"/>
        <v>35.308380311722274</v>
      </c>
      <c r="E1851" s="2">
        <f t="shared" si="169"/>
        <v>9.0690069824120201E-2</v>
      </c>
      <c r="F1851" s="2">
        <f t="shared" si="173"/>
        <v>2.1142267281064157E-2</v>
      </c>
      <c r="G1851" s="2">
        <f t="shared" si="171"/>
        <v>6.9547802543056036E-2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6">
        <f>TITRES_STAT!D1855</f>
        <v>35.5</v>
      </c>
      <c r="C1852" s="2">
        <f t="shared" si="168"/>
        <v>35.414598015154638</v>
      </c>
      <c r="D1852" s="2">
        <f t="shared" si="170"/>
        <v>35.322574362705808</v>
      </c>
      <c r="E1852" s="2">
        <f t="shared" si="169"/>
        <v>9.2023652448830262E-2</v>
      </c>
      <c r="F1852" s="2">
        <f t="shared" si="173"/>
        <v>3.5318544314617381E-2</v>
      </c>
      <c r="G1852" s="2">
        <f t="shared" si="171"/>
        <v>5.6705108134212881E-2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6">
        <f>TITRES_STAT!D1856</f>
        <v>35.5</v>
      </c>
      <c r="C1853" s="2">
        <f t="shared" si="168"/>
        <v>35.427736782053927</v>
      </c>
      <c r="D1853" s="2">
        <f t="shared" si="170"/>
        <v>35.335717002505376</v>
      </c>
      <c r="E1853" s="2">
        <f t="shared" si="169"/>
        <v>9.2019779548550673E-2</v>
      </c>
      <c r="F1853" s="2">
        <f t="shared" si="173"/>
        <v>4.6658791361404044E-2</v>
      </c>
      <c r="G1853" s="2">
        <f t="shared" si="171"/>
        <v>4.5360988187146629E-2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6">
        <f>TITRES_STAT!D1857</f>
        <v>35.5</v>
      </c>
      <c r="C1854" s="2">
        <f t="shared" si="168"/>
        <v>35.438854200199479</v>
      </c>
      <c r="D1854" s="2">
        <f t="shared" si="170"/>
        <v>35.347886113430903</v>
      </c>
      <c r="E1854" s="2">
        <f t="shared" si="169"/>
        <v>9.0968086768576484E-2</v>
      </c>
      <c r="F1854" s="2">
        <f t="shared" si="173"/>
        <v>5.5520650442838534E-2</v>
      </c>
      <c r="G1854" s="2">
        <f t="shared" si="171"/>
        <v>3.5447436325737949E-2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6">
        <f>TITRES_STAT!D1858</f>
        <v>35.5</v>
      </c>
      <c r="C1855" s="2">
        <f t="shared" si="168"/>
        <v>35.448261246322637</v>
      </c>
      <c r="D1855" s="2">
        <f t="shared" si="170"/>
        <v>35.359153808732316</v>
      </c>
      <c r="E1855" s="2">
        <f t="shared" si="169"/>
        <v>8.9107437590321581E-2</v>
      </c>
      <c r="F1855" s="2">
        <f t="shared" si="173"/>
        <v>6.2238007872335147E-2</v>
      </c>
      <c r="G1855" s="2">
        <f t="shared" si="171"/>
        <v>2.6869429717986434E-2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6">
        <f>TITRES_STAT!D1859</f>
        <v>35.5</v>
      </c>
      <c r="C1856" s="2">
        <f t="shared" si="168"/>
        <v>35.456221054580695</v>
      </c>
      <c r="D1856" s="2">
        <f t="shared" si="170"/>
        <v>35.369586859937328</v>
      </c>
      <c r="E1856" s="2">
        <f t="shared" si="169"/>
        <v>8.6634194643366413E-2</v>
      </c>
      <c r="F1856" s="2">
        <f t="shared" si="173"/>
        <v>6.7117245226541403E-2</v>
      </c>
      <c r="G1856" s="2">
        <f t="shared" si="171"/>
        <v>1.9516949416825011E-2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6">
        <f>TITRES_STAT!D1860</f>
        <v>35.5</v>
      </c>
      <c r="C1857" s="2">
        <f t="shared" si="168"/>
        <v>35.462956276952895</v>
      </c>
      <c r="D1857" s="2">
        <f t="shared" si="170"/>
        <v>35.379247092534563</v>
      </c>
      <c r="E1857" s="2">
        <f t="shared" si="169"/>
        <v>8.3709184418331972E-2</v>
      </c>
      <c r="F1857" s="2">
        <f t="shared" si="173"/>
        <v>7.0435633064899528E-2</v>
      </c>
      <c r="G1857" s="2">
        <f t="shared" si="171"/>
        <v>1.3273551353432445E-2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6">
        <f>TITRES_STAT!D1861</f>
        <v>35.5</v>
      </c>
      <c r="C1858" s="2">
        <f t="shared" si="168"/>
        <v>35.468655311267831</v>
      </c>
      <c r="D1858" s="2">
        <f t="shared" si="170"/>
        <v>35.388191752346813</v>
      </c>
      <c r="E1858" s="2">
        <f t="shared" si="169"/>
        <v>8.0463558921017864E-2</v>
      </c>
      <c r="F1858" s="2">
        <f t="shared" si="173"/>
        <v>7.2441218236123206E-2</v>
      </c>
      <c r="G1858" s="2">
        <f t="shared" si="171"/>
        <v>8.0223406848946577E-3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6">
        <f>TITRES_STAT!D1862</f>
        <v>35.5</v>
      </c>
      <c r="C1859" s="2">
        <f t="shared" si="168"/>
        <v>35.473477571072777</v>
      </c>
      <c r="D1859" s="2">
        <f t="shared" si="170"/>
        <v>35.396473844765566</v>
      </c>
      <c r="E1859" s="2">
        <f t="shared" si="169"/>
        <v>7.7003726307211195E-2</v>
      </c>
      <c r="F1859" s="2">
        <f t="shared" si="173"/>
        <v>7.3353719850340809E-2</v>
      </c>
      <c r="G1859" s="2">
        <f t="shared" si="171"/>
        <v>3.6500064568703861E-3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6">
        <f>TITRES_STAT!D1863</f>
        <v>35.5</v>
      </c>
      <c r="C1860" s="2">
        <f t="shared" si="168"/>
        <v>35.47755794475389</v>
      </c>
      <c r="D1860" s="2">
        <f t="shared" si="170"/>
        <v>35.404142448857002</v>
      </c>
      <c r="E1860" s="2">
        <f t="shared" si="169"/>
        <v>7.3415495896888672E-2</v>
      </c>
      <c r="F1860" s="2">
        <f t="shared" si="173"/>
        <v>7.3366075059650385E-2</v>
      </c>
      <c r="G1860" s="2">
        <f t="shared" si="171"/>
        <v>4.9420837238287052E-5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6">
        <f>TITRES_STAT!D1864</f>
        <v>35.5</v>
      </c>
      <c r="C1861" s="2">
        <f t="shared" si="168"/>
        <v>35.481010568637906</v>
      </c>
      <c r="D1861" s="2">
        <f t="shared" si="170"/>
        <v>35.411243008200927</v>
      </c>
      <c r="E1861" s="2">
        <f t="shared" si="169"/>
        <v>6.9767560436979181E-2</v>
      </c>
      <c r="F1861" s="2">
        <f t="shared" si="173"/>
        <v>7.2646372135116155E-2</v>
      </c>
      <c r="G1861" s="2">
        <f t="shared" si="171"/>
        <v>-2.8788116981369738E-3</v>
      </c>
      <c r="H1861" s="2" t="str">
        <f t="shared" si="172"/>
        <v>Hold</v>
      </c>
    </row>
    <row r="1862" spans="1:8" ht="13.5" x14ac:dyDescent="0.25">
      <c r="A1862" s="3">
        <f>TITRES_STAT!B1865</f>
        <v>45014</v>
      </c>
      <c r="B1862" s="6">
        <f>TITRES_STAT!D1865</f>
        <v>35.5</v>
      </c>
      <c r="C1862" s="2">
        <f t="shared" si="168"/>
        <v>35.483932019616688</v>
      </c>
      <c r="D1862" s="2">
        <f t="shared" si="170"/>
        <v>35.417817600186041</v>
      </c>
      <c r="E1862" s="2">
        <f t="shared" si="169"/>
        <v>6.6114419430647331E-2</v>
      </c>
      <c r="F1862" s="2">
        <f t="shared" si="173"/>
        <v>7.133998159422239E-2</v>
      </c>
      <c r="G1862" s="2">
        <f t="shared" si="171"/>
        <v>-5.2255621635750593E-3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6">
        <f>TITRES_STAT!D1866</f>
        <v>35.5</v>
      </c>
      <c r="C1863" s="2">
        <f t="shared" si="168"/>
        <v>35.486404016598733</v>
      </c>
      <c r="D1863" s="2">
        <f t="shared" si="170"/>
        <v>35.423905185357441</v>
      </c>
      <c r="E1863" s="2">
        <f t="shared" si="169"/>
        <v>6.2498831241292407E-2</v>
      </c>
      <c r="F1863" s="2">
        <f t="shared" si="173"/>
        <v>6.9571751523636399E-2</v>
      </c>
      <c r="G1863" s="2">
        <f t="shared" si="171"/>
        <v>-7.0729202823439918E-3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6">
        <f>TITRES_STAT!D1867</f>
        <v>35.5</v>
      </c>
      <c r="C1864" s="2">
        <f t="shared" si="168"/>
        <v>35.488495706352772</v>
      </c>
      <c r="D1864" s="2">
        <f t="shared" si="170"/>
        <v>35.429541838293922</v>
      </c>
      <c r="E1864" s="2">
        <f t="shared" si="169"/>
        <v>5.8953868058850389E-2</v>
      </c>
      <c r="F1864" s="2">
        <f t="shared" si="173"/>
        <v>6.7448174830679206E-2</v>
      </c>
      <c r="G1864" s="2">
        <f t="shared" si="171"/>
        <v>-8.4943067718288162E-3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6">
        <f>TITRES_STAT!D1868</f>
        <v>35.5</v>
      </c>
      <c r="C1865" s="2">
        <f t="shared" si="168"/>
        <v>35.490265597683113</v>
      </c>
      <c r="D1865" s="2">
        <f t="shared" si="170"/>
        <v>35.434760961383255</v>
      </c>
      <c r="E1865" s="2">
        <f t="shared" si="169"/>
        <v>5.5504636299858134E-2</v>
      </c>
      <c r="F1865" s="2">
        <f t="shared" si="173"/>
        <v>6.5059467124514991E-2</v>
      </c>
      <c r="G1865" s="2">
        <f t="shared" si="171"/>
        <v>-9.554830824656857E-3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6">
        <f>TITRES_STAT!D1869</f>
        <v>35.5</v>
      </c>
      <c r="C1866" s="2">
        <f t="shared" si="168"/>
        <v>35.491763198039557</v>
      </c>
      <c r="D1866" s="2">
        <f t="shared" si="170"/>
        <v>35.43959348276227</v>
      </c>
      <c r="E1866" s="2">
        <f t="shared" si="169"/>
        <v>5.216971527728731E-2</v>
      </c>
      <c r="F1866" s="2">
        <f t="shared" si="173"/>
        <v>6.2481516755069452E-2</v>
      </c>
      <c r="G1866" s="2">
        <f t="shared" si="171"/>
        <v>-1.0311801477782143E-2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6">
        <f>TITRES_STAT!D1870</f>
        <v>35.5</v>
      </c>
      <c r="C1867" s="2">
        <f t="shared" si="168"/>
        <v>35.493030398341162</v>
      </c>
      <c r="D1867" s="2">
        <f t="shared" si="170"/>
        <v>35.44406803959469</v>
      </c>
      <c r="E1867" s="2">
        <f t="shared" si="169"/>
        <v>4.8962358746472034E-2</v>
      </c>
      <c r="F1867" s="2">
        <f t="shared" si="173"/>
        <v>5.9777685153349976E-2</v>
      </c>
      <c r="G1867" s="2">
        <f t="shared" si="171"/>
        <v>-1.0815326406877941E-2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6">
        <f>TITRES_STAT!D1871</f>
        <v>35.5</v>
      </c>
      <c r="C1868" s="2">
        <f t="shared" si="168"/>
        <v>35.494102644750214</v>
      </c>
      <c r="D1868" s="2">
        <f t="shared" si="170"/>
        <v>35.448211147772859</v>
      </c>
      <c r="E1868" s="2">
        <f t="shared" si="169"/>
        <v>4.5891496977354507E-2</v>
      </c>
      <c r="F1868" s="2">
        <f t="shared" si="173"/>
        <v>5.7000447518150886E-2</v>
      </c>
      <c r="G1868" s="2">
        <f t="shared" si="171"/>
        <v>-1.1108950540796379E-2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6">
        <f>TITRES_STAT!D1872</f>
        <v>35.5</v>
      </c>
      <c r="C1869" s="2">
        <f t="shared" si="168"/>
        <v>35.495009930173261</v>
      </c>
      <c r="D1869" s="2">
        <f t="shared" si="170"/>
        <v>35.45204735904894</v>
      </c>
      <c r="E1869" s="2">
        <f t="shared" si="169"/>
        <v>4.2962571124320448E-2</v>
      </c>
      <c r="F1869" s="2">
        <f t="shared" si="173"/>
        <v>5.41928722393848E-2</v>
      </c>
      <c r="G1869" s="2">
        <f t="shared" si="171"/>
        <v>-1.1230301115064352E-2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6">
        <f>TITRES_STAT!D1873</f>
        <v>35.5</v>
      </c>
      <c r="C1870" s="2">
        <f t="shared" si="168"/>
        <v>35.495777633223526</v>
      </c>
      <c r="D1870" s="2">
        <f t="shared" si="170"/>
        <v>35.455599406526794</v>
      </c>
      <c r="E1870" s="2">
        <f t="shared" si="169"/>
        <v>4.0178226696731656E-2</v>
      </c>
      <c r="F1870" s="2">
        <f t="shared" si="173"/>
        <v>5.1389943130854175E-2</v>
      </c>
      <c r="G1870" s="2">
        <f t="shared" si="171"/>
        <v>-1.1211716434122519E-2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6">
        <f>TITRES_STAT!D1874</f>
        <v>35.5</v>
      </c>
      <c r="C1871" s="2">
        <f t="shared" ref="C1871:C1934" si="174">$C$4*B1861+C1870*(1-$C$4)</f>
        <v>35.496427228112211</v>
      </c>
      <c r="D1871" s="2">
        <f t="shared" si="170"/>
        <v>35.458888339376657</v>
      </c>
      <c r="E1871" s="2">
        <f t="shared" si="169"/>
        <v>3.753888873555411E-2</v>
      </c>
      <c r="F1871" s="2">
        <f t="shared" si="173"/>
        <v>4.8619732251794168E-2</v>
      </c>
      <c r="G1871" s="2">
        <f t="shared" si="171"/>
        <v>-1.1080843516240058E-2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6">
        <f>TITRES_STAT!D1875</f>
        <v>35.5</v>
      </c>
      <c r="C1872" s="2">
        <f t="shared" si="174"/>
        <v>35.496976885325715</v>
      </c>
      <c r="D1872" s="2">
        <f t="shared" si="170"/>
        <v>35.461933647570973</v>
      </c>
      <c r="E1872" s="2">
        <f t="shared" si="169"/>
        <v>3.5043237754742051E-2</v>
      </c>
      <c r="F1872" s="2">
        <f t="shared" si="173"/>
        <v>4.5904433352383749E-2</v>
      </c>
      <c r="G1872" s="2">
        <f t="shared" si="171"/>
        <v>-1.0861195597641697E-2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6">
        <f>TITRES_STAT!D1876</f>
        <v>35.5</v>
      </c>
      <c r="C1873" s="2">
        <f t="shared" si="174"/>
        <v>35.497441979890986</v>
      </c>
      <c r="D1873" s="2">
        <f t="shared" si="170"/>
        <v>35.464753377380525</v>
      </c>
      <c r="E1873" s="2">
        <f t="shared" si="169"/>
        <v>3.2688602510461351E-2</v>
      </c>
      <c r="F1873" s="2">
        <f t="shared" si="173"/>
        <v>4.3261267183999266E-2</v>
      </c>
      <c r="G1873" s="2">
        <f t="shared" si="171"/>
        <v>-1.0572664673537915E-2</v>
      </c>
      <c r="H1873" s="2" t="str">
        <f t="shared" si="172"/>
        <v>Hold</v>
      </c>
    </row>
    <row r="1874" spans="1:8" ht="13.5" x14ac:dyDescent="0.25">
      <c r="A1874" s="3">
        <f>TITRES_STAT!B1877</f>
        <v>45030</v>
      </c>
      <c r="B1874" s="6">
        <f>TITRES_STAT!D1877</f>
        <v>35.5</v>
      </c>
      <c r="C1874" s="2">
        <f t="shared" si="174"/>
        <v>35.49783552144622</v>
      </c>
      <c r="D1874" s="2">
        <f t="shared" si="170"/>
        <v>35.467364238315298</v>
      </c>
      <c r="E1874" s="2">
        <f t="shared" si="169"/>
        <v>3.0471283130921734E-2</v>
      </c>
      <c r="F1874" s="2">
        <f t="shared" si="173"/>
        <v>4.0703270373383761E-2</v>
      </c>
      <c r="G1874" s="2">
        <f t="shared" si="171"/>
        <v>-1.0231987242462028E-2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6">
        <f>TITRES_STAT!D1878</f>
        <v>35.5</v>
      </c>
      <c r="C1875" s="2">
        <f t="shared" si="174"/>
        <v>35.498168518146798</v>
      </c>
      <c r="D1875" s="2">
        <f t="shared" si="170"/>
        <v>35.469781702143791</v>
      </c>
      <c r="E1875" s="2">
        <f t="shared" si="169"/>
        <v>2.8386816003006743E-2</v>
      </c>
      <c r="F1875" s="2">
        <f t="shared" si="173"/>
        <v>3.8239979499308366E-2</v>
      </c>
      <c r="G1875" s="2">
        <f t="shared" si="171"/>
        <v>-9.8531634963016229E-3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6">
        <f>TITRES_STAT!D1879</f>
        <v>35.5</v>
      </c>
      <c r="C1876" s="2">
        <f t="shared" si="174"/>
        <v>35.498450284585751</v>
      </c>
      <c r="D1876" s="2">
        <f t="shared" si="170"/>
        <v>35.47202009457758</v>
      </c>
      <c r="E1876" s="2">
        <f t="shared" si="169"/>
        <v>2.6430190008170484E-2</v>
      </c>
      <c r="F1876" s="2">
        <f t="shared" si="173"/>
        <v>3.5878021601080792E-2</v>
      </c>
      <c r="G1876" s="2">
        <f t="shared" si="171"/>
        <v>-9.4478315929103079E-3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6">
        <f>TITRES_STAT!D1880</f>
        <v>35.5</v>
      </c>
      <c r="C1877" s="2">
        <f t="shared" si="174"/>
        <v>35.498688702341788</v>
      </c>
      <c r="D1877" s="2">
        <f t="shared" si="170"/>
        <v>35.474092680164425</v>
      </c>
      <c r="E1877" s="2">
        <f t="shared" si="169"/>
        <v>2.4596022177362897E-2</v>
      </c>
      <c r="F1877" s="2">
        <f t="shared" si="173"/>
        <v>3.3621621716337216E-2</v>
      </c>
      <c r="G1877" s="2">
        <f t="shared" si="171"/>
        <v>-9.0255995389743188E-3</v>
      </c>
      <c r="H1877" s="2" t="str">
        <f t="shared" si="172"/>
        <v>Hold</v>
      </c>
    </row>
    <row r="1878" spans="1:8" ht="13.5" x14ac:dyDescent="0.25">
      <c r="A1878" s="3">
        <f>TITRES_STAT!B1881</f>
        <v>45036</v>
      </c>
      <c r="B1878" s="6">
        <f>TITRES_STAT!D1881</f>
        <v>35.5</v>
      </c>
      <c r="C1878" s="2">
        <f t="shared" si="174"/>
        <v>35.498890440443049</v>
      </c>
      <c r="D1878" s="2">
        <f t="shared" si="170"/>
        <v>35.476011740892986</v>
      </c>
      <c r="E1878" s="2">
        <f t="shared" si="169"/>
        <v>2.287869955006272E-2</v>
      </c>
      <c r="F1878" s="2">
        <f t="shared" si="173"/>
        <v>3.1473037283082317E-2</v>
      </c>
      <c r="G1878" s="2">
        <f t="shared" si="171"/>
        <v>-8.5943377330195969E-3</v>
      </c>
      <c r="H1878" s="2" t="str">
        <f t="shared" si="172"/>
        <v>Hold</v>
      </c>
    </row>
    <row r="1879" spans="1:8" ht="13.5" x14ac:dyDescent="0.25">
      <c r="A1879" s="3">
        <f>TITRES_STAT!B1882</f>
        <v>45040</v>
      </c>
      <c r="B1879" s="6">
        <f>TITRES_STAT!D1882</f>
        <v>35.5</v>
      </c>
      <c r="C1879" s="2">
        <f t="shared" si="174"/>
        <v>35.499061141913351</v>
      </c>
      <c r="D1879" s="2">
        <f t="shared" si="170"/>
        <v>35.477788648974986</v>
      </c>
      <c r="E1879" s="2">
        <f t="shared" si="169"/>
        <v>2.1272492938365417E-2</v>
      </c>
      <c r="F1879" s="2">
        <f t="shared" si="173"/>
        <v>2.9432928414138939E-2</v>
      </c>
      <c r="G1879" s="2">
        <f t="shared" si="171"/>
        <v>-8.1604354757735219E-3</v>
      </c>
      <c r="H1879" s="2" t="str">
        <f t="shared" si="172"/>
        <v>Hold</v>
      </c>
    </row>
    <row r="1880" spans="1:8" ht="13.5" x14ac:dyDescent="0.25">
      <c r="A1880" s="3">
        <f>TITRES_STAT!B1883</f>
        <v>45041</v>
      </c>
      <c r="B1880" s="6">
        <f>TITRES_STAT!D1883</f>
        <v>35.5</v>
      </c>
      <c r="C1880" s="2">
        <f t="shared" si="174"/>
        <v>35.499205581618988</v>
      </c>
      <c r="D1880" s="2">
        <f t="shared" si="170"/>
        <v>35.479433934236098</v>
      </c>
      <c r="E1880" s="2">
        <f t="shared" si="169"/>
        <v>1.9771647382889057E-2</v>
      </c>
      <c r="F1880" s="2">
        <f t="shared" si="173"/>
        <v>2.7500672207888963E-2</v>
      </c>
      <c r="G1880" s="2">
        <f t="shared" si="171"/>
        <v>-7.7290248249999062E-3</v>
      </c>
      <c r="H1880" s="2" t="str">
        <f t="shared" si="172"/>
        <v>Hold</v>
      </c>
    </row>
    <row r="1881" spans="1:8" ht="13.5" x14ac:dyDescent="0.25">
      <c r="A1881" s="3">
        <f>TITRES_STAT!B1884</f>
        <v>45042</v>
      </c>
      <c r="B1881" s="6">
        <f>TITRES_STAT!D1884</f>
        <v>35.5</v>
      </c>
      <c r="C1881" s="2">
        <f t="shared" si="174"/>
        <v>35.499327799831448</v>
      </c>
      <c r="D1881" s="2">
        <f t="shared" si="170"/>
        <v>35.480957346514906</v>
      </c>
      <c r="E1881" s="2">
        <f t="shared" si="169"/>
        <v>1.8370453316542523E-2</v>
      </c>
      <c r="F1881" s="2">
        <f t="shared" si="173"/>
        <v>2.5674628429619678E-2</v>
      </c>
      <c r="G1881" s="2">
        <f t="shared" si="171"/>
        <v>-7.3041751130771548E-3</v>
      </c>
      <c r="H1881" s="2" t="str">
        <f t="shared" si="172"/>
        <v>Hold</v>
      </c>
    </row>
    <row r="1882" spans="1:8" ht="13.5" x14ac:dyDescent="0.25">
      <c r="A1882" s="3">
        <f>TITRES_STAT!B1885</f>
        <v>45043</v>
      </c>
      <c r="B1882" s="6">
        <f>TITRES_STAT!D1885</f>
        <v>35.5</v>
      </c>
      <c r="C1882" s="2">
        <f t="shared" si="174"/>
        <v>35.499431215241998</v>
      </c>
      <c r="D1882" s="2">
        <f t="shared" si="170"/>
        <v>35.482367913439724</v>
      </c>
      <c r="E1882" s="2">
        <f t="shared" si="169"/>
        <v>1.7063301802274111E-2</v>
      </c>
      <c r="F1882" s="2">
        <f t="shared" si="173"/>
        <v>2.3952363104150567E-2</v>
      </c>
      <c r="G1882" s="2">
        <f t="shared" si="171"/>
        <v>-6.8890613018764563E-3</v>
      </c>
      <c r="H1882" s="2" t="str">
        <f t="shared" si="172"/>
        <v>Hold</v>
      </c>
    </row>
    <row r="1883" spans="1:8" ht="13.5" x14ac:dyDescent="0.25">
      <c r="A1883" s="3">
        <f>TITRES_STAT!B1886</f>
        <v>45044</v>
      </c>
      <c r="B1883" s="6">
        <f>TITRES_STAT!D1886</f>
        <v>35.5</v>
      </c>
      <c r="C1883" s="2">
        <f t="shared" si="174"/>
        <v>35.499518720589386</v>
      </c>
      <c r="D1883" s="2">
        <f t="shared" si="170"/>
        <v>35.48367399392567</v>
      </c>
      <c r="E1883" s="2">
        <f t="shared" si="169"/>
        <v>1.5844726663715392E-2</v>
      </c>
      <c r="F1883" s="2">
        <f t="shared" si="173"/>
        <v>2.2330835816063533E-2</v>
      </c>
      <c r="G1883" s="2">
        <f t="shared" si="171"/>
        <v>-6.4861091523481414E-3</v>
      </c>
      <c r="H1883" s="2" t="str">
        <f t="shared" si="172"/>
        <v>Hold</v>
      </c>
    </row>
    <row r="1884" spans="1:8" ht="13.5" x14ac:dyDescent="0.25">
      <c r="A1884" s="3">
        <f>TITRES_STAT!B1887</f>
        <v>45048</v>
      </c>
      <c r="B1884" s="6">
        <f>TITRES_STAT!D1887</f>
        <v>35.5</v>
      </c>
      <c r="C1884" s="2">
        <f t="shared" si="174"/>
        <v>35.499592763575635</v>
      </c>
      <c r="D1884" s="2">
        <f t="shared" si="170"/>
        <v>35.48488332770895</v>
      </c>
      <c r="E1884" s="2">
        <f t="shared" ref="E1884:E1947" si="175">C1884-D1884</f>
        <v>1.4709435866684828E-2</v>
      </c>
      <c r="F1884" s="2">
        <f t="shared" si="173"/>
        <v>2.0806555826187793E-2</v>
      </c>
      <c r="G1884" s="2">
        <f t="shared" si="171"/>
        <v>-6.0971199595029647E-3</v>
      </c>
      <c r="H1884" s="2" t="str">
        <f t="shared" si="172"/>
        <v>Hold</v>
      </c>
    </row>
    <row r="1885" spans="1:8" ht="13.5" x14ac:dyDescent="0.25">
      <c r="A1885" s="3">
        <f>TITRES_STAT!B1888</f>
        <v>45049</v>
      </c>
      <c r="B1885" s="6">
        <f>TITRES_STAT!D1888</f>
        <v>35.5</v>
      </c>
      <c r="C1885" s="2">
        <f t="shared" si="174"/>
        <v>35.49965541533323</v>
      </c>
      <c r="D1885" s="2">
        <f t="shared" ref="D1885:D1948" si="176">$D$4*B1885+(1-$D$4)*D1884</f>
        <v>35.48600308121199</v>
      </c>
      <c r="E1885" s="2">
        <f t="shared" si="175"/>
        <v>1.3652334121239562E-2</v>
      </c>
      <c r="F1885" s="2">
        <f t="shared" si="173"/>
        <v>1.9375711485198149E-2</v>
      </c>
      <c r="G1885" s="2">
        <f t="shared" si="171"/>
        <v>-5.7233773639585872E-3</v>
      </c>
      <c r="H1885" s="2" t="str">
        <f t="shared" si="172"/>
        <v>Hold</v>
      </c>
    </row>
    <row r="1886" spans="1:8" ht="13.5" x14ac:dyDescent="0.25">
      <c r="A1886" s="3">
        <f>TITRES_STAT!B1889</f>
        <v>45050</v>
      </c>
      <c r="B1886" s="6">
        <f>TITRES_STAT!D1889</f>
        <v>35.5</v>
      </c>
      <c r="C1886" s="2">
        <f t="shared" si="174"/>
        <v>35.499708428358886</v>
      </c>
      <c r="D1886" s="2">
        <f t="shared" si="176"/>
        <v>35.487039890011097</v>
      </c>
      <c r="E1886" s="2">
        <f t="shared" si="175"/>
        <v>1.2668538347789138E-2</v>
      </c>
      <c r="F1886" s="2">
        <f t="shared" si="173"/>
        <v>1.8034276857716348E-2</v>
      </c>
      <c r="G1886" s="2">
        <f t="shared" si="171"/>
        <v>-5.3657385099272099E-3</v>
      </c>
      <c r="H1886" s="2" t="str">
        <f t="shared" si="172"/>
        <v>Hold</v>
      </c>
    </row>
    <row r="1887" spans="1:8" ht="13.5" x14ac:dyDescent="0.25">
      <c r="A1887" s="3">
        <f>TITRES_STAT!B1890</f>
        <v>45051</v>
      </c>
      <c r="B1887" s="6">
        <f>TITRES_STAT!D1890</f>
        <v>35.5</v>
      </c>
      <c r="C1887" s="2">
        <f t="shared" si="174"/>
        <v>35.499753285534439</v>
      </c>
      <c r="D1887" s="2">
        <f t="shared" si="176"/>
        <v>35.487999898158421</v>
      </c>
      <c r="E1887" s="2">
        <f t="shared" si="175"/>
        <v>1.1753387376018054E-2</v>
      </c>
      <c r="F1887" s="2">
        <f t="shared" si="173"/>
        <v>1.6778098961376688E-2</v>
      </c>
      <c r="G1887" s="2">
        <f t="shared" si="171"/>
        <v>-5.0247115853586342E-3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6">
        <f>TITRES_STAT!D1891</f>
        <v>35.5</v>
      </c>
      <c r="C1888" s="2">
        <f t="shared" si="174"/>
        <v>35.499791241606061</v>
      </c>
      <c r="D1888" s="2">
        <f t="shared" si="176"/>
        <v>35.488888794591126</v>
      </c>
      <c r="E1888" s="2">
        <f t="shared" si="175"/>
        <v>1.0902447014935035E-2</v>
      </c>
      <c r="F1888" s="2">
        <f t="shared" si="173"/>
        <v>1.5602968572088359E-2</v>
      </c>
      <c r="G1888" s="2">
        <f t="shared" si="171"/>
        <v>-4.7005215571533244E-3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6">
        <f>TITRES_STAT!D1892</f>
        <v>35.5</v>
      </c>
      <c r="C1889" s="2">
        <f t="shared" si="174"/>
        <v>35.49982335828205</v>
      </c>
      <c r="D1889" s="2">
        <f t="shared" si="176"/>
        <v>35.489711846843633</v>
      </c>
      <c r="E1889" s="2">
        <f t="shared" si="175"/>
        <v>1.0111511438417153E-2</v>
      </c>
      <c r="F1889" s="2">
        <f t="shared" si="173"/>
        <v>1.450467714535412E-2</v>
      </c>
      <c r="G1889" s="2">
        <f t="shared" si="171"/>
        <v>-4.3931657069369665E-3</v>
      </c>
      <c r="H1889" s="2" t="str">
        <f t="shared" si="172"/>
        <v>Hold</v>
      </c>
    </row>
    <row r="1890" spans="1:8" ht="13.5" x14ac:dyDescent="0.25">
      <c r="A1890" s="3">
        <f>TITRES_STAT!B1893</f>
        <v>45056</v>
      </c>
      <c r="B1890" s="6">
        <f>TITRES_STAT!D1893</f>
        <v>35.5</v>
      </c>
      <c r="C1890" s="2">
        <f t="shared" si="174"/>
        <v>35.499850533930967</v>
      </c>
      <c r="D1890" s="2">
        <f t="shared" si="176"/>
        <v>35.490473932262617</v>
      </c>
      <c r="E1890" s="2">
        <f t="shared" si="175"/>
        <v>9.376601668350304E-3</v>
      </c>
      <c r="F1890" s="2">
        <f t="shared" si="173"/>
        <v>1.3479062049953357E-2</v>
      </c>
      <c r="G1890" s="2">
        <f t="shared" si="171"/>
        <v>-4.1024603816030535E-3</v>
      </c>
      <c r="H1890" s="2" t="str">
        <f t="shared" si="172"/>
        <v>Hold</v>
      </c>
    </row>
    <row r="1891" spans="1:8" ht="13.5" x14ac:dyDescent="0.25">
      <c r="A1891" s="3">
        <f>TITRES_STAT!B1894</f>
        <v>45057</v>
      </c>
      <c r="B1891" s="6">
        <f>TITRES_STAT!D1894</f>
        <v>35.5</v>
      </c>
      <c r="C1891" s="2">
        <f t="shared" si="174"/>
        <v>35.499873528710822</v>
      </c>
      <c r="D1891" s="2">
        <f t="shared" si="176"/>
        <v>35.491179566909828</v>
      </c>
      <c r="E1891" s="2">
        <f t="shared" si="175"/>
        <v>8.6939618009935771E-3</v>
      </c>
      <c r="F1891" s="2">
        <f t="shared" si="173"/>
        <v>1.2522042000161403E-2</v>
      </c>
      <c r="G1891" s="2">
        <f t="shared" si="171"/>
        <v>-3.8280801991678257E-3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6">
        <f>TITRES_STAT!D1895</f>
        <v>35.5</v>
      </c>
      <c r="C1892" s="2">
        <f t="shared" si="174"/>
        <v>35.499892985832233</v>
      </c>
      <c r="D1892" s="2">
        <f t="shared" si="176"/>
        <v>35.491832932323909</v>
      </c>
      <c r="E1892" s="2">
        <f t="shared" si="175"/>
        <v>8.0600535083235059E-3</v>
      </c>
      <c r="F1892" s="2">
        <f t="shared" si="173"/>
        <v>1.1629644301793824E-2</v>
      </c>
      <c r="G1892" s="2">
        <f t="shared" ref="G1892:G1955" si="177">E1892-F1892</f>
        <v>-3.5695907934703182E-3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6">
        <f>TITRES_STAT!D1896</f>
        <v>35.5</v>
      </c>
      <c r="C1893" s="2">
        <f t="shared" si="174"/>
        <v>35.499909449550351</v>
      </c>
      <c r="D1893" s="2">
        <f t="shared" si="176"/>
        <v>35.492437900299912</v>
      </c>
      <c r="E1893" s="2">
        <f t="shared" si="175"/>
        <v>7.4715492504395797E-3</v>
      </c>
      <c r="F1893" s="2">
        <f t="shared" ref="F1893:F1956" si="179">(E1893*(2/(10)))+((1-(2/10))*F1892)</f>
        <v>1.0798025291522975E-2</v>
      </c>
      <c r="G1893" s="2">
        <f t="shared" si="177"/>
        <v>-3.3264760410833955E-3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6">
        <f>TITRES_STAT!D1897</f>
        <v>33.909999999999997</v>
      </c>
      <c r="C1894" s="2">
        <f t="shared" si="174"/>
        <v>35.499923380388758</v>
      </c>
      <c r="D1894" s="2">
        <f t="shared" si="176"/>
        <v>35.375220278055473</v>
      </c>
      <c r="E1894" s="2">
        <f t="shared" si="175"/>
        <v>0.12470310233328519</v>
      </c>
      <c r="F1894" s="2">
        <f t="shared" si="179"/>
        <v>3.3579040699875419E-2</v>
      </c>
      <c r="G1894" s="2">
        <f t="shared" si="177"/>
        <v>9.1124061633409775E-2</v>
      </c>
      <c r="H1894" s="2" t="str">
        <f t="shared" si="178"/>
        <v>Sell</v>
      </c>
    </row>
    <row r="1895" spans="1:8" ht="13.5" x14ac:dyDescent="0.25">
      <c r="A1895" s="3">
        <f>TITRES_STAT!B1898</f>
        <v>45063</v>
      </c>
      <c r="B1895" s="6">
        <f>TITRES_STAT!D1898</f>
        <v>32.39</v>
      </c>
      <c r="C1895" s="2">
        <f t="shared" si="174"/>
        <v>35.49993516802126</v>
      </c>
      <c r="D1895" s="2">
        <f t="shared" si="176"/>
        <v>35.154092850051363</v>
      </c>
      <c r="E1895" s="2">
        <f t="shared" si="175"/>
        <v>0.34584231796989684</v>
      </c>
      <c r="F1895" s="2">
        <f t="shared" si="179"/>
        <v>9.60316961538797E-2</v>
      </c>
      <c r="G1895" s="2">
        <f t="shared" si="177"/>
        <v>0.24981062181601715</v>
      </c>
      <c r="H1895" s="2" t="str">
        <f t="shared" si="178"/>
        <v>Sell</v>
      </c>
    </row>
    <row r="1896" spans="1:8" ht="13.5" x14ac:dyDescent="0.25">
      <c r="A1896" s="3">
        <f>TITRES_STAT!B1899</f>
        <v>45064</v>
      </c>
      <c r="B1896" s="6">
        <f>TITRES_STAT!D1899</f>
        <v>30.94</v>
      </c>
      <c r="C1896" s="2">
        <f t="shared" si="174"/>
        <v>35.499945142171832</v>
      </c>
      <c r="D1896" s="2">
        <f t="shared" si="176"/>
        <v>34.841937824121636</v>
      </c>
      <c r="E1896" s="2">
        <f t="shared" si="175"/>
        <v>0.65800731805019552</v>
      </c>
      <c r="F1896" s="2">
        <f t="shared" si="179"/>
        <v>0.20842682053314288</v>
      </c>
      <c r="G1896" s="2">
        <f t="shared" si="177"/>
        <v>0.44958049751705265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6">
        <f>TITRES_STAT!D1900</f>
        <v>32.33</v>
      </c>
      <c r="C1897" s="2">
        <f t="shared" si="174"/>
        <v>35.499953581837701</v>
      </c>
      <c r="D1897" s="2">
        <f t="shared" si="176"/>
        <v>34.655868355668183</v>
      </c>
      <c r="E1897" s="2">
        <f t="shared" si="175"/>
        <v>0.84408522616951842</v>
      </c>
      <c r="F1897" s="2">
        <f t="shared" si="179"/>
        <v>0.33555850166041801</v>
      </c>
      <c r="G1897" s="2">
        <f t="shared" si="177"/>
        <v>0.50852672450910041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6">
        <f>TITRES_STAT!D1901</f>
        <v>33.78</v>
      </c>
      <c r="C1898" s="2">
        <f t="shared" si="174"/>
        <v>35.499960723093437</v>
      </c>
      <c r="D1898" s="2">
        <f t="shared" si="176"/>
        <v>34.590989218211284</v>
      </c>
      <c r="E1898" s="2">
        <f t="shared" si="175"/>
        <v>0.90897150488215317</v>
      </c>
      <c r="F1898" s="2">
        <f t="shared" si="179"/>
        <v>0.45024110230476511</v>
      </c>
      <c r="G1898" s="2">
        <f t="shared" si="177"/>
        <v>0.45873040257738806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6">
        <f>TITRES_STAT!D1902</f>
        <v>35.299999999999997</v>
      </c>
      <c r="C1899" s="2">
        <f t="shared" si="174"/>
        <v>35.499966765694445</v>
      </c>
      <c r="D1899" s="2">
        <f t="shared" si="176"/>
        <v>34.643508535380818</v>
      </c>
      <c r="E1899" s="2">
        <f t="shared" si="175"/>
        <v>0.85645823031362767</v>
      </c>
      <c r="F1899" s="2">
        <f t="shared" si="179"/>
        <v>0.53148452790653766</v>
      </c>
      <c r="G1899" s="2">
        <f t="shared" si="177"/>
        <v>0.32497370240709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6">
        <f>TITRES_STAT!D1903</f>
        <v>35.299999999999997</v>
      </c>
      <c r="C1900" s="2">
        <f t="shared" si="174"/>
        <v>35.499971878664532</v>
      </c>
      <c r="D1900" s="2">
        <f t="shared" si="176"/>
        <v>34.692137532760015</v>
      </c>
      <c r="E1900" s="2">
        <f t="shared" si="175"/>
        <v>0.80783434590451719</v>
      </c>
      <c r="F1900" s="2">
        <f t="shared" si="179"/>
        <v>0.58675449150613357</v>
      </c>
      <c r="G1900" s="2">
        <f t="shared" si="177"/>
        <v>0.22107985439838362</v>
      </c>
      <c r="H1900" s="2" t="str">
        <f t="shared" si="178"/>
        <v>Sell</v>
      </c>
    </row>
    <row r="1901" spans="1:8" ht="13.5" x14ac:dyDescent="0.25">
      <c r="A1901" s="3">
        <f>TITRES_STAT!B1904</f>
        <v>45071</v>
      </c>
      <c r="B1901" s="6">
        <f>TITRES_STAT!D1904</f>
        <v>35.299999999999997</v>
      </c>
      <c r="C1901" s="2">
        <f t="shared" si="174"/>
        <v>35.499976205023835</v>
      </c>
      <c r="D1901" s="2">
        <f t="shared" si="176"/>
        <v>34.737164382185199</v>
      </c>
      <c r="E1901" s="2">
        <f t="shared" si="175"/>
        <v>0.76281182283863558</v>
      </c>
      <c r="F1901" s="2">
        <f t="shared" si="179"/>
        <v>0.62196595777263397</v>
      </c>
      <c r="G1901" s="2">
        <f t="shared" si="177"/>
        <v>0.14084586506600161</v>
      </c>
      <c r="H1901" s="2" t="str">
        <f t="shared" si="178"/>
        <v>Sell</v>
      </c>
    </row>
    <row r="1902" spans="1:8" ht="13.5" x14ac:dyDescent="0.25">
      <c r="A1902" s="3">
        <f>TITRES_STAT!B1905</f>
        <v>45072</v>
      </c>
      <c r="B1902" s="6">
        <f>TITRES_STAT!D1905</f>
        <v>35.299999999999997</v>
      </c>
      <c r="C1902" s="2">
        <f t="shared" si="174"/>
        <v>35.499979865789399</v>
      </c>
      <c r="D1902" s="2">
        <f t="shared" si="176"/>
        <v>34.778855909430739</v>
      </c>
      <c r="E1902" s="2">
        <f t="shared" si="175"/>
        <v>0.72112395635866022</v>
      </c>
      <c r="F1902" s="2">
        <f t="shared" si="179"/>
        <v>0.64179755748983924</v>
      </c>
      <c r="G1902" s="2">
        <f t="shared" si="177"/>
        <v>7.932639886882098E-2</v>
      </c>
      <c r="H1902" s="2" t="str">
        <f t="shared" si="178"/>
        <v>Sell</v>
      </c>
    </row>
    <row r="1903" spans="1:8" ht="13.5" x14ac:dyDescent="0.25">
      <c r="A1903" s="3">
        <f>TITRES_STAT!B1906</f>
        <v>45075</v>
      </c>
      <c r="B1903" s="6">
        <f>TITRES_STAT!D1906</f>
        <v>35.299999999999997</v>
      </c>
      <c r="C1903" s="2">
        <f t="shared" si="174"/>
        <v>35.49998296336026</v>
      </c>
      <c r="D1903" s="2">
        <f t="shared" si="176"/>
        <v>34.817459175398831</v>
      </c>
      <c r="E1903" s="2">
        <f t="shared" si="175"/>
        <v>0.68252378796142921</v>
      </c>
      <c r="F1903" s="2">
        <f t="shared" si="179"/>
        <v>0.64994280358415724</v>
      </c>
      <c r="G1903" s="2">
        <f t="shared" si="177"/>
        <v>3.2580984377271971E-2</v>
      </c>
      <c r="H1903" s="2" t="str">
        <f t="shared" si="178"/>
        <v>Sell</v>
      </c>
    </row>
    <row r="1904" spans="1:8" ht="13.5" x14ac:dyDescent="0.25">
      <c r="A1904" s="3">
        <f>TITRES_STAT!B1907</f>
        <v>45076</v>
      </c>
      <c r="B1904" s="6">
        <f>TITRES_STAT!D1907</f>
        <v>35.299999999999997</v>
      </c>
      <c r="C1904" s="2">
        <f t="shared" si="174"/>
        <v>35.255370199766375</v>
      </c>
      <c r="D1904" s="2">
        <f t="shared" si="176"/>
        <v>34.853202940184104</v>
      </c>
      <c r="E1904" s="2">
        <f t="shared" si="175"/>
        <v>0.40216725958227073</v>
      </c>
      <c r="F1904" s="2">
        <f t="shared" si="179"/>
        <v>0.60038769478377996</v>
      </c>
      <c r="G1904" s="2">
        <f t="shared" si="177"/>
        <v>-0.19822043520150923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6">
        <f>TITRES_STAT!D1908</f>
        <v>35.299999999999997</v>
      </c>
      <c r="C1905" s="2">
        <f t="shared" si="174"/>
        <v>34.814544015186932</v>
      </c>
      <c r="D1905" s="2">
        <f t="shared" si="176"/>
        <v>34.886299018688987</v>
      </c>
      <c r="E1905" s="2">
        <f t="shared" si="175"/>
        <v>-7.1755003502055104E-2</v>
      </c>
      <c r="F1905" s="2">
        <f t="shared" si="179"/>
        <v>0.46595915512661296</v>
      </c>
      <c r="G1905" s="2">
        <f t="shared" si="177"/>
        <v>-0.537714158628668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6">
        <f>TITRES_STAT!D1909</f>
        <v>35.299999999999997</v>
      </c>
      <c r="C1906" s="2">
        <f t="shared" si="174"/>
        <v>34.218460320542789</v>
      </c>
      <c r="D1906" s="2">
        <f t="shared" si="176"/>
        <v>34.916943535823137</v>
      </c>
      <c r="E1906" s="2">
        <f t="shared" si="175"/>
        <v>-0.69848321528034774</v>
      </c>
      <c r="F1906" s="2">
        <f t="shared" si="179"/>
        <v>0.23307068104522083</v>
      </c>
      <c r="G1906" s="2">
        <f t="shared" si="177"/>
        <v>-0.93155389632556851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6">
        <f>TITRES_STAT!D1910</f>
        <v>35.299999999999997</v>
      </c>
      <c r="C1907" s="2">
        <f t="shared" si="174"/>
        <v>33.927927963536206</v>
      </c>
      <c r="D1907" s="2">
        <f t="shared" si="176"/>
        <v>34.945318088725124</v>
      </c>
      <c r="E1907" s="2">
        <f t="shared" si="175"/>
        <v>-1.0173901251889177</v>
      </c>
      <c r="F1907" s="2">
        <f t="shared" si="179"/>
        <v>-1.7021480201606876E-2</v>
      </c>
      <c r="G1907" s="2">
        <f t="shared" si="177"/>
        <v>-1.0003686449873108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6">
        <f>TITRES_STAT!D1911</f>
        <v>35.299999999999997</v>
      </c>
      <c r="C1908" s="2">
        <f t="shared" si="174"/>
        <v>33.905169815299871</v>
      </c>
      <c r="D1908" s="2">
        <f t="shared" si="176"/>
        <v>34.971590822893631</v>
      </c>
      <c r="E1908" s="2">
        <f t="shared" si="175"/>
        <v>-1.0664210075937604</v>
      </c>
      <c r="F1908" s="2">
        <f t="shared" si="179"/>
        <v>-0.22690138568003757</v>
      </c>
      <c r="G1908" s="2">
        <f t="shared" si="177"/>
        <v>-0.83951962191372276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6">
        <f>TITRES_STAT!D1912</f>
        <v>35.299999999999997</v>
      </c>
      <c r="C1909" s="2">
        <f t="shared" si="174"/>
        <v>34.119759074484506</v>
      </c>
      <c r="D1909" s="2">
        <f t="shared" si="176"/>
        <v>34.99591742860521</v>
      </c>
      <c r="E1909" s="2">
        <f t="shared" si="175"/>
        <v>-0.87615835412070453</v>
      </c>
      <c r="F1909" s="2">
        <f t="shared" si="179"/>
        <v>-0.35675277936817096</v>
      </c>
      <c r="G1909" s="2">
        <f t="shared" si="177"/>
        <v>-0.51940557475253357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6">
        <f>TITRES_STAT!D1913</f>
        <v>35.299999999999997</v>
      </c>
      <c r="C1910" s="2">
        <f t="shared" si="174"/>
        <v>34.301334601486893</v>
      </c>
      <c r="D1910" s="2">
        <f t="shared" si="176"/>
        <v>35.018442063523345</v>
      </c>
      <c r="E1910" s="2">
        <f t="shared" si="175"/>
        <v>-0.71710746203645215</v>
      </c>
      <c r="F1910" s="2">
        <f t="shared" si="179"/>
        <v>-0.42882371590182722</v>
      </c>
      <c r="G1910" s="2">
        <f t="shared" si="177"/>
        <v>-0.28828374613462493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6">
        <f>TITRES_STAT!D1914</f>
        <v>35.299999999999997</v>
      </c>
      <c r="C1911" s="2">
        <f t="shared" si="174"/>
        <v>34.454975432027368</v>
      </c>
      <c r="D1911" s="2">
        <f t="shared" si="176"/>
        <v>35.039298206966059</v>
      </c>
      <c r="E1911" s="2">
        <f t="shared" si="175"/>
        <v>-0.58432277493869123</v>
      </c>
      <c r="F1911" s="2">
        <f t="shared" si="179"/>
        <v>-0.45992352770920003</v>
      </c>
      <c r="G1911" s="2">
        <f t="shared" si="177"/>
        <v>-0.12439924722949119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6">
        <f>TITRES_STAT!D1915</f>
        <v>35.299999999999997</v>
      </c>
      <c r="C1912" s="2">
        <f t="shared" si="174"/>
        <v>34.584979211715464</v>
      </c>
      <c r="D1912" s="2">
        <f t="shared" si="176"/>
        <v>35.058609450894501</v>
      </c>
      <c r="E1912" s="2">
        <f t="shared" si="175"/>
        <v>-0.47363023917903746</v>
      </c>
      <c r="F1912" s="2">
        <f t="shared" si="179"/>
        <v>-0.46266487000316758</v>
      </c>
      <c r="G1912" s="2">
        <f t="shared" si="177"/>
        <v>-1.0965369175869877E-2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6">
        <f>TITRES_STAT!D1916</f>
        <v>35.299999999999997</v>
      </c>
      <c r="C1913" s="2">
        <f t="shared" si="174"/>
        <v>34.694982409913088</v>
      </c>
      <c r="D1913" s="2">
        <f t="shared" si="176"/>
        <v>35.076490232309723</v>
      </c>
      <c r="E1913" s="2">
        <f t="shared" si="175"/>
        <v>-0.38150782239663528</v>
      </c>
      <c r="F1913" s="2">
        <f t="shared" si="179"/>
        <v>-0.44643346048186117</v>
      </c>
      <c r="G1913" s="2">
        <f t="shared" si="177"/>
        <v>6.492563808522589E-2</v>
      </c>
      <c r="H1913" s="2" t="str">
        <f t="shared" si="178"/>
        <v>Sell</v>
      </c>
    </row>
    <row r="1914" spans="1:8" ht="13.5" x14ac:dyDescent="0.25">
      <c r="A1914" s="3">
        <f>TITRES_STAT!B1917</f>
        <v>45090</v>
      </c>
      <c r="B1914" s="6">
        <f>TITRES_STAT!D1917</f>
        <v>35.299999999999997</v>
      </c>
      <c r="C1914" s="2">
        <f t="shared" si="174"/>
        <v>34.788062039157225</v>
      </c>
      <c r="D1914" s="2">
        <f t="shared" si="176"/>
        <v>35.093046511397894</v>
      </c>
      <c r="E1914" s="2">
        <f t="shared" si="175"/>
        <v>-0.30498447224066894</v>
      </c>
      <c r="F1914" s="2">
        <f t="shared" si="179"/>
        <v>-0.41814366283362275</v>
      </c>
      <c r="G1914" s="2">
        <f t="shared" si="177"/>
        <v>0.11315919059295382</v>
      </c>
      <c r="H1914" s="2" t="str">
        <f t="shared" si="178"/>
        <v>Sell</v>
      </c>
    </row>
    <row r="1915" spans="1:8" ht="13.5" x14ac:dyDescent="0.25">
      <c r="A1915" s="3">
        <f>TITRES_STAT!B1918</f>
        <v>45091</v>
      </c>
      <c r="B1915" s="6">
        <f>TITRES_STAT!D1918</f>
        <v>35.299999999999997</v>
      </c>
      <c r="C1915" s="2">
        <f t="shared" si="174"/>
        <v>34.86682172544073</v>
      </c>
      <c r="D1915" s="2">
        <f t="shared" si="176"/>
        <v>35.108376399442491</v>
      </c>
      <c r="E1915" s="2">
        <f t="shared" si="175"/>
        <v>-0.24155467400176178</v>
      </c>
      <c r="F1915" s="2">
        <f t="shared" si="179"/>
        <v>-0.38282586506725058</v>
      </c>
      <c r="G1915" s="2">
        <f t="shared" si="177"/>
        <v>0.1412711910654888</v>
      </c>
      <c r="H1915" s="2" t="str">
        <f t="shared" si="178"/>
        <v>Sell</v>
      </c>
    </row>
    <row r="1916" spans="1:8" ht="13.5" x14ac:dyDescent="0.25">
      <c r="A1916" s="3">
        <f>TITRES_STAT!B1919</f>
        <v>45092</v>
      </c>
      <c r="B1916" s="6">
        <f>TITRES_STAT!D1919</f>
        <v>35.299999999999997</v>
      </c>
      <c r="C1916" s="2">
        <f t="shared" si="174"/>
        <v>34.933464536911387</v>
      </c>
      <c r="D1916" s="2">
        <f t="shared" si="176"/>
        <v>35.122570740224525</v>
      </c>
      <c r="E1916" s="2">
        <f t="shared" si="175"/>
        <v>-0.18910620331313766</v>
      </c>
      <c r="F1916" s="2">
        <f t="shared" si="179"/>
        <v>-0.34408193271642801</v>
      </c>
      <c r="G1916" s="2">
        <f t="shared" si="177"/>
        <v>0.15497572940329035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6">
        <f>TITRES_STAT!D1920</f>
        <v>35.299999999999997</v>
      </c>
      <c r="C1917" s="2">
        <f t="shared" si="174"/>
        <v>34.989854608155788</v>
      </c>
      <c r="D1917" s="2">
        <f t="shared" si="176"/>
        <v>35.135713648356038</v>
      </c>
      <c r="E1917" s="2">
        <f t="shared" si="175"/>
        <v>-0.14585904020024998</v>
      </c>
      <c r="F1917" s="2">
        <f t="shared" si="179"/>
        <v>-0.3044373542131924</v>
      </c>
      <c r="G1917" s="2">
        <f t="shared" si="177"/>
        <v>0.15857831401294242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6">
        <f>TITRES_STAT!D1921</f>
        <v>35.299999999999997</v>
      </c>
      <c r="C1918" s="2">
        <f t="shared" si="174"/>
        <v>35.037569283824126</v>
      </c>
      <c r="D1918" s="2">
        <f t="shared" si="176"/>
        <v>35.147883007737072</v>
      </c>
      <c r="E1918" s="2">
        <f t="shared" si="175"/>
        <v>-0.11031372391294525</v>
      </c>
      <c r="F1918" s="2">
        <f t="shared" si="179"/>
        <v>-0.26561262815314302</v>
      </c>
      <c r="G1918" s="2">
        <f t="shared" si="177"/>
        <v>0.15529890424019777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6">
        <f>TITRES_STAT!D1922</f>
        <v>35.299999999999997</v>
      </c>
      <c r="C1919" s="2">
        <f t="shared" si="174"/>
        <v>35.077943240158874</v>
      </c>
      <c r="D1919" s="2">
        <f t="shared" si="176"/>
        <v>35.159150933089883</v>
      </c>
      <c r="E1919" s="2">
        <f t="shared" si="175"/>
        <v>-8.120769293100949E-2</v>
      </c>
      <c r="F1919" s="2">
        <f t="shared" si="179"/>
        <v>-0.22873164110871633</v>
      </c>
      <c r="G1919" s="2">
        <f t="shared" si="177"/>
        <v>0.14752394817770684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6">
        <f>TITRES_STAT!D1923</f>
        <v>35.299999999999997</v>
      </c>
      <c r="C1920" s="2">
        <f t="shared" si="174"/>
        <v>35.112105818595971</v>
      </c>
      <c r="D1920" s="2">
        <f t="shared" si="176"/>
        <v>35.169584197305447</v>
      </c>
      <c r="E1920" s="2">
        <f t="shared" si="175"/>
        <v>-5.7478378709475919E-2</v>
      </c>
      <c r="F1920" s="2">
        <f t="shared" si="179"/>
        <v>-0.19448098862886826</v>
      </c>
      <c r="G1920" s="2">
        <f t="shared" si="177"/>
        <v>0.13700260991939234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6">
        <f>TITRES_STAT!D1924</f>
        <v>35.299999999999997</v>
      </c>
      <c r="C1921" s="2">
        <f t="shared" si="174"/>
        <v>35.14101261573505</v>
      </c>
      <c r="D1921" s="2">
        <f t="shared" si="176"/>
        <v>35.179244627134672</v>
      </c>
      <c r="E1921" s="2">
        <f t="shared" si="175"/>
        <v>-3.8232011399621513E-2</v>
      </c>
      <c r="F1921" s="2">
        <f t="shared" si="179"/>
        <v>-0.16323119318301893</v>
      </c>
      <c r="G1921" s="2">
        <f t="shared" si="177"/>
        <v>0.12499918178339742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6">
        <f>TITRES_STAT!D1925</f>
        <v>35.299999999999997</v>
      </c>
      <c r="C1922" s="2">
        <f t="shared" si="174"/>
        <v>35.165472213314274</v>
      </c>
      <c r="D1922" s="2">
        <f t="shared" si="176"/>
        <v>35.188189469569139</v>
      </c>
      <c r="E1922" s="2">
        <f t="shared" si="175"/>
        <v>-2.2717256254864537E-2</v>
      </c>
      <c r="F1922" s="2">
        <f t="shared" si="179"/>
        <v>-0.13512840579738805</v>
      </c>
      <c r="G1922" s="2">
        <f t="shared" si="177"/>
        <v>0.11241114954252351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6">
        <f>TITRES_STAT!D1926</f>
        <v>35.299999999999997</v>
      </c>
      <c r="C1923" s="2">
        <f t="shared" si="174"/>
        <v>35.186168795881308</v>
      </c>
      <c r="D1923" s="2">
        <f t="shared" si="176"/>
        <v>35.196471731082532</v>
      </c>
      <c r="E1923" s="2">
        <f t="shared" si="175"/>
        <v>-1.0302935201224273E-2</v>
      </c>
      <c r="F1923" s="2">
        <f t="shared" si="179"/>
        <v>-0.1101633116781553</v>
      </c>
      <c r="G1923" s="2">
        <f t="shared" si="177"/>
        <v>9.9860376476931023E-2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6">
        <f>TITRES_STAT!D1927</f>
        <v>35.299999999999997</v>
      </c>
      <c r="C1924" s="2">
        <f t="shared" si="174"/>
        <v>35.203681288822644</v>
      </c>
      <c r="D1924" s="2">
        <f t="shared" si="176"/>
        <v>35.204140491743082</v>
      </c>
      <c r="E1924" s="2">
        <f t="shared" si="175"/>
        <v>-4.5920292043888367E-4</v>
      </c>
      <c r="F1924" s="2">
        <f t="shared" si="179"/>
        <v>-8.8222489926612011E-2</v>
      </c>
      <c r="G1924" s="2">
        <f t="shared" si="177"/>
        <v>8.7763287006173127E-2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6">
        <f>TITRES_STAT!D1928</f>
        <v>35.299999999999997</v>
      </c>
      <c r="C1925" s="2">
        <f t="shared" si="174"/>
        <v>35.218499552080701</v>
      </c>
      <c r="D1925" s="2">
        <f t="shared" si="176"/>
        <v>35.21124119605841</v>
      </c>
      <c r="E1925" s="2">
        <f t="shared" si="175"/>
        <v>7.2583560222909682E-3</v>
      </c>
      <c r="F1925" s="2">
        <f t="shared" si="179"/>
        <v>-6.912632073683142E-2</v>
      </c>
      <c r="G1925" s="2">
        <f t="shared" si="177"/>
        <v>7.6384676759122389E-2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6">
        <f>TITRES_STAT!D1929</f>
        <v>35.299999999999997</v>
      </c>
      <c r="C1926" s="2">
        <f t="shared" si="174"/>
        <v>35.231038082529821</v>
      </c>
      <c r="D1926" s="2">
        <f t="shared" si="176"/>
        <v>35.217815922276301</v>
      </c>
      <c r="E1926" s="2">
        <f t="shared" si="175"/>
        <v>1.3222160253519633E-2</v>
      </c>
      <c r="F1926" s="2">
        <f t="shared" si="179"/>
        <v>-5.2656624538761208E-2</v>
      </c>
      <c r="G1926" s="2">
        <f t="shared" si="177"/>
        <v>6.5878784792280848E-2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6">
        <f>TITRES_STAT!D1930</f>
        <v>35.299999999999997</v>
      </c>
      <c r="C1927" s="2">
        <f t="shared" si="174"/>
        <v>35.241647608294464</v>
      </c>
      <c r="D1927" s="2">
        <f t="shared" si="176"/>
        <v>35.223903631737315</v>
      </c>
      <c r="E1927" s="2">
        <f t="shared" si="175"/>
        <v>1.774397655714921E-2</v>
      </c>
      <c r="F1927" s="2">
        <f t="shared" si="179"/>
        <v>-3.8576504319579132E-2</v>
      </c>
      <c r="G1927" s="2">
        <f t="shared" si="177"/>
        <v>5.6320480876728342E-2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6">
        <f>TITRES_STAT!D1931</f>
        <v>35.299999999999997</v>
      </c>
      <c r="C1928" s="2">
        <f t="shared" si="174"/>
        <v>35.250624899326084</v>
      </c>
      <c r="D1928" s="2">
        <f t="shared" si="176"/>
        <v>35.229540399756772</v>
      </c>
      <c r="E1928" s="2">
        <f t="shared" si="175"/>
        <v>2.1084499569312243E-2</v>
      </c>
      <c r="F1928" s="2">
        <f t="shared" si="179"/>
        <v>-2.6644303541800855E-2</v>
      </c>
      <c r="G1928" s="2">
        <f t="shared" si="177"/>
        <v>4.7728803111113098E-2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6">
        <f>TITRES_STAT!D1932</f>
        <v>35.299999999999997</v>
      </c>
      <c r="C1929" s="2">
        <f t="shared" si="174"/>
        <v>35.258221068660532</v>
      </c>
      <c r="D1929" s="2">
        <f t="shared" si="176"/>
        <v>35.234759629404415</v>
      </c>
      <c r="E1929" s="2">
        <f t="shared" si="175"/>
        <v>2.3461439256116989E-2</v>
      </c>
      <c r="F1929" s="2">
        <f t="shared" si="179"/>
        <v>-1.6623154982217288E-2</v>
      </c>
      <c r="G1929" s="2">
        <f t="shared" si="177"/>
        <v>4.0084594238334277E-2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6">
        <f>TITRES_STAT!D1933</f>
        <v>35.299999999999997</v>
      </c>
      <c r="C1930" s="2">
        <f t="shared" si="174"/>
        <v>35.264648596558914</v>
      </c>
      <c r="D1930" s="2">
        <f t="shared" si="176"/>
        <v>35.239592249448535</v>
      </c>
      <c r="E1930" s="2">
        <f t="shared" si="175"/>
        <v>2.5056347110378852E-2</v>
      </c>
      <c r="F1930" s="2">
        <f t="shared" si="179"/>
        <v>-8.2872545636980596E-3</v>
      </c>
      <c r="G1930" s="2">
        <f t="shared" si="177"/>
        <v>3.3343601674076913E-2</v>
      </c>
      <c r="H1930" s="2" t="str">
        <f t="shared" si="178"/>
        <v>Sell</v>
      </c>
    </row>
    <row r="1931" spans="1:8" ht="13.5" x14ac:dyDescent="0.25">
      <c r="A1931" s="3">
        <f>TITRES_STAT!B1934</f>
        <v>45117</v>
      </c>
      <c r="B1931" s="6">
        <f>TITRES_STAT!D1934</f>
        <v>35.299999999999997</v>
      </c>
      <c r="C1931" s="2">
        <f t="shared" si="174"/>
        <v>35.270087274011388</v>
      </c>
      <c r="D1931" s="2">
        <f t="shared" si="176"/>
        <v>35.244066897637531</v>
      </c>
      <c r="E1931" s="2">
        <f t="shared" si="175"/>
        <v>2.6020376373857346E-2</v>
      </c>
      <c r="F1931" s="2">
        <f t="shared" si="179"/>
        <v>-1.4257283761869785E-3</v>
      </c>
      <c r="G1931" s="2">
        <f t="shared" si="177"/>
        <v>2.7446104750044324E-2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6">
        <f>TITRES_STAT!D1935</f>
        <v>35.299999999999997</v>
      </c>
      <c r="C1932" s="2">
        <f t="shared" si="174"/>
        <v>35.274689231855788</v>
      </c>
      <c r="D1932" s="2">
        <f t="shared" si="176"/>
        <v>35.248210090405124</v>
      </c>
      <c r="E1932" s="2">
        <f t="shared" si="175"/>
        <v>2.6479141450664656E-2</v>
      </c>
      <c r="F1932" s="2">
        <f t="shared" si="179"/>
        <v>4.1552455891833481E-3</v>
      </c>
      <c r="G1932" s="2">
        <f t="shared" si="177"/>
        <v>2.2323895861481306E-2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6">
        <f>TITRES_STAT!D1936</f>
        <v>35.299999999999997</v>
      </c>
      <c r="C1933" s="2">
        <f t="shared" si="174"/>
        <v>35.278583196185664</v>
      </c>
      <c r="D1933" s="2">
        <f t="shared" si="176"/>
        <v>35.252046380004742</v>
      </c>
      <c r="E1933" s="2">
        <f t="shared" si="175"/>
        <v>2.6536816180922074E-2</v>
      </c>
      <c r="F1933" s="2">
        <f t="shared" si="179"/>
        <v>8.6315597075310932E-3</v>
      </c>
      <c r="G1933" s="2">
        <f t="shared" si="177"/>
        <v>1.7905256473390981E-2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6">
        <f>TITRES_STAT!D1937</f>
        <v>35.299999999999997</v>
      </c>
      <c r="C1934" s="2">
        <f t="shared" si="174"/>
        <v>35.28187808908018</v>
      </c>
      <c r="D1934" s="2">
        <f t="shared" si="176"/>
        <v>35.255598500004389</v>
      </c>
      <c r="E1934" s="2">
        <f t="shared" si="175"/>
        <v>2.6279589075791421E-2</v>
      </c>
      <c r="F1934" s="2">
        <f t="shared" si="179"/>
        <v>1.2161165581183159E-2</v>
      </c>
      <c r="G1934" s="2">
        <f t="shared" si="177"/>
        <v>1.4118423494608262E-2</v>
      </c>
      <c r="H1934" s="2" t="str">
        <f t="shared" si="178"/>
        <v>Sell</v>
      </c>
    </row>
    <row r="1935" spans="1:8" ht="13.5" x14ac:dyDescent="0.25">
      <c r="A1935" s="3">
        <f>TITRES_STAT!B1938</f>
        <v>45121</v>
      </c>
      <c r="B1935" s="6">
        <f>TITRES_STAT!D1938</f>
        <v>35.299999999999997</v>
      </c>
      <c r="C1935" s="2">
        <f t="shared" ref="C1935:C1998" si="180">$C$4*B1925+C1934*(1-$C$4)</f>
        <v>35.28466607537554</v>
      </c>
      <c r="D1935" s="2">
        <f t="shared" si="176"/>
        <v>35.258887500004064</v>
      </c>
      <c r="E1935" s="2">
        <f t="shared" si="175"/>
        <v>2.5778575371475654E-2</v>
      </c>
      <c r="F1935" s="2">
        <f t="shared" si="179"/>
        <v>1.4884647539241659E-2</v>
      </c>
      <c r="G1935" s="2">
        <f t="shared" si="177"/>
        <v>1.0893927832233995E-2</v>
      </c>
      <c r="H1935" s="2" t="str">
        <f t="shared" si="178"/>
        <v>Sell</v>
      </c>
    </row>
    <row r="1936" spans="1:8" ht="13.5" x14ac:dyDescent="0.25">
      <c r="A1936" s="3">
        <f>TITRES_STAT!B1939</f>
        <v>45124</v>
      </c>
      <c r="B1936" s="6">
        <f>TITRES_STAT!D1939</f>
        <v>35.299999999999997</v>
      </c>
      <c r="C1936" s="2">
        <f t="shared" si="180"/>
        <v>35.287025140702383</v>
      </c>
      <c r="D1936" s="2">
        <f t="shared" si="176"/>
        <v>35.261932870374132</v>
      </c>
      <c r="E1936" s="2">
        <f t="shared" si="175"/>
        <v>2.5092270328251232E-2</v>
      </c>
      <c r="F1936" s="2">
        <f t="shared" si="179"/>
        <v>1.6926172097043574E-2</v>
      </c>
      <c r="G1936" s="2">
        <f t="shared" si="177"/>
        <v>8.1660982312076573E-3</v>
      </c>
      <c r="H1936" s="2" t="str">
        <f t="shared" si="178"/>
        <v>Sell</v>
      </c>
    </row>
    <row r="1937" spans="1:8" ht="13.5" x14ac:dyDescent="0.25">
      <c r="A1937" s="3">
        <f>TITRES_STAT!B1940</f>
        <v>45125</v>
      </c>
      <c r="B1937" s="6">
        <f>TITRES_STAT!D1940</f>
        <v>35.299999999999997</v>
      </c>
      <c r="C1937" s="2">
        <f t="shared" si="180"/>
        <v>35.289021272902019</v>
      </c>
      <c r="D1937" s="2">
        <f t="shared" si="176"/>
        <v>35.264752657753824</v>
      </c>
      <c r="E1937" s="2">
        <f t="shared" si="175"/>
        <v>2.4268615148194783E-2</v>
      </c>
      <c r="F1937" s="2">
        <f t="shared" si="179"/>
        <v>1.8394660707273816E-2</v>
      </c>
      <c r="G1937" s="2">
        <f t="shared" si="177"/>
        <v>5.8739544409209671E-3</v>
      </c>
      <c r="H1937" s="2" t="str">
        <f t="shared" si="178"/>
        <v>Sell</v>
      </c>
    </row>
    <row r="1938" spans="1:8" ht="13.5" x14ac:dyDescent="0.25">
      <c r="A1938" s="3">
        <f>TITRES_STAT!B1941</f>
        <v>45127</v>
      </c>
      <c r="B1938" s="6">
        <f>TITRES_STAT!D1941</f>
        <v>35.299999999999997</v>
      </c>
      <c r="C1938" s="2">
        <f t="shared" si="180"/>
        <v>35.290710307840172</v>
      </c>
      <c r="D1938" s="2">
        <f t="shared" si="176"/>
        <v>35.267363571994281</v>
      </c>
      <c r="E1938" s="2">
        <f t="shared" si="175"/>
        <v>2.3346735845890976E-2</v>
      </c>
      <c r="F1938" s="2">
        <f t="shared" si="179"/>
        <v>1.9385075734997249E-2</v>
      </c>
      <c r="G1938" s="2">
        <f t="shared" si="177"/>
        <v>3.961660110893727E-3</v>
      </c>
      <c r="H1938" s="2" t="str">
        <f t="shared" si="178"/>
        <v>Sell</v>
      </c>
    </row>
    <row r="1939" spans="1:8" ht="13.5" x14ac:dyDescent="0.25">
      <c r="A1939" s="3">
        <f>TITRES_STAT!B1942</f>
        <v>45128</v>
      </c>
      <c r="B1939" s="6">
        <f>TITRES_STAT!D1942</f>
        <v>35.299999999999997</v>
      </c>
      <c r="C1939" s="2">
        <f t="shared" si="180"/>
        <v>35.29213949124938</v>
      </c>
      <c r="D1939" s="2">
        <f t="shared" si="176"/>
        <v>35.269781085179886</v>
      </c>
      <c r="E1939" s="2">
        <f t="shared" si="175"/>
        <v>2.2358406069493242E-2</v>
      </c>
      <c r="F1939" s="2">
        <f t="shared" si="179"/>
        <v>1.9979741801896447E-2</v>
      </c>
      <c r="G1939" s="2">
        <f t="shared" si="177"/>
        <v>2.3786642675967945E-3</v>
      </c>
      <c r="H1939" s="2" t="str">
        <f t="shared" si="178"/>
        <v>Sell</v>
      </c>
    </row>
    <row r="1940" spans="1:8" ht="13.5" x14ac:dyDescent="0.25">
      <c r="A1940" s="3">
        <f>TITRES_STAT!B1943</f>
        <v>45131</v>
      </c>
      <c r="B1940" s="6">
        <f>TITRES_STAT!D1943</f>
        <v>35.299999999999997</v>
      </c>
      <c r="C1940" s="2">
        <f t="shared" si="180"/>
        <v>35.293348800287937</v>
      </c>
      <c r="D1940" s="2">
        <f t="shared" si="176"/>
        <v>35.272019523314711</v>
      </c>
      <c r="E1940" s="2">
        <f t="shared" si="175"/>
        <v>2.1329276973226285E-2</v>
      </c>
      <c r="F1940" s="2">
        <f t="shared" si="179"/>
        <v>2.0249648836162416E-2</v>
      </c>
      <c r="G1940" s="2">
        <f t="shared" si="177"/>
        <v>1.0796281370638698E-3</v>
      </c>
      <c r="H1940" s="2" t="str">
        <f t="shared" si="178"/>
        <v>Sell</v>
      </c>
    </row>
    <row r="1941" spans="1:8" ht="13.5" x14ac:dyDescent="0.25">
      <c r="A1941" s="3">
        <f>TITRES_STAT!B1944</f>
        <v>45133</v>
      </c>
      <c r="B1941" s="6">
        <f>TITRES_STAT!D1944</f>
        <v>33.72</v>
      </c>
      <c r="C1941" s="2">
        <f t="shared" si="180"/>
        <v>35.294372061782099</v>
      </c>
      <c r="D1941" s="2">
        <f t="shared" si="176"/>
        <v>35.157055114180288</v>
      </c>
      <c r="E1941" s="2">
        <f t="shared" si="175"/>
        <v>0.13731694760181057</v>
      </c>
      <c r="F1941" s="2">
        <f t="shared" si="179"/>
        <v>4.3663108589292052E-2</v>
      </c>
      <c r="G1941" s="2">
        <f t="shared" si="177"/>
        <v>9.3653839012518517E-2</v>
      </c>
      <c r="H1941" s="2" t="str">
        <f t="shared" si="178"/>
        <v>Sell</v>
      </c>
    </row>
    <row r="1942" spans="1:8" ht="13.5" x14ac:dyDescent="0.25">
      <c r="A1942" s="3">
        <f>TITRES_STAT!B1945</f>
        <v>45134</v>
      </c>
      <c r="B1942" s="6">
        <f>TITRES_STAT!D1945</f>
        <v>33.72</v>
      </c>
      <c r="C1942" s="2">
        <f t="shared" si="180"/>
        <v>35.295237898431004</v>
      </c>
      <c r="D1942" s="2">
        <f t="shared" si="176"/>
        <v>35.050606587203973</v>
      </c>
      <c r="E1942" s="2">
        <f t="shared" si="175"/>
        <v>0.24463131122703174</v>
      </c>
      <c r="F1942" s="2">
        <f t="shared" si="179"/>
        <v>8.385674911683999E-2</v>
      </c>
      <c r="G1942" s="2">
        <f t="shared" si="177"/>
        <v>0.16077456211019175</v>
      </c>
      <c r="H1942" s="2" t="str">
        <f t="shared" si="178"/>
        <v>Sell</v>
      </c>
    </row>
    <row r="1943" spans="1:8" ht="13.5" x14ac:dyDescent="0.25">
      <c r="A1943" s="3">
        <f>TITRES_STAT!B1946</f>
        <v>45135</v>
      </c>
      <c r="B1943" s="6">
        <f>TITRES_STAT!D1946</f>
        <v>33.72</v>
      </c>
      <c r="C1943" s="2">
        <f t="shared" si="180"/>
        <v>35.295970529441618</v>
      </c>
      <c r="D1943" s="2">
        <f t="shared" si="176"/>
        <v>34.952043136299977</v>
      </c>
      <c r="E1943" s="2">
        <f t="shared" si="175"/>
        <v>0.34392739314164089</v>
      </c>
      <c r="F1943" s="2">
        <f t="shared" si="179"/>
        <v>0.13587087792180019</v>
      </c>
      <c r="G1943" s="2">
        <f t="shared" si="177"/>
        <v>0.2080565152198407</v>
      </c>
      <c r="H1943" s="2" t="str">
        <f t="shared" si="178"/>
        <v>Sell</v>
      </c>
    </row>
    <row r="1944" spans="1:8" ht="13.5" x14ac:dyDescent="0.25">
      <c r="A1944" s="3">
        <f>TITRES_STAT!B1947</f>
        <v>45138</v>
      </c>
      <c r="B1944" s="6">
        <f>TITRES_STAT!D1947</f>
        <v>33.72</v>
      </c>
      <c r="C1944" s="2">
        <f t="shared" si="180"/>
        <v>35.296590447989061</v>
      </c>
      <c r="D1944" s="2">
        <f t="shared" si="176"/>
        <v>34.860780681759238</v>
      </c>
      <c r="E1944" s="2">
        <f t="shared" si="175"/>
        <v>0.43580976622982348</v>
      </c>
      <c r="F1944" s="2">
        <f t="shared" si="179"/>
        <v>0.19585865558340487</v>
      </c>
      <c r="G1944" s="2">
        <f t="shared" si="177"/>
        <v>0.23995111064641861</v>
      </c>
      <c r="H1944" s="2" t="str">
        <f t="shared" si="178"/>
        <v>Sell</v>
      </c>
    </row>
    <row r="1945" spans="1:8" ht="13.5" x14ac:dyDescent="0.25">
      <c r="A1945" s="3">
        <f>TITRES_STAT!B1948</f>
        <v>45139</v>
      </c>
      <c r="B1945" s="6">
        <f>TITRES_STAT!D1948</f>
        <v>33.72</v>
      </c>
      <c r="C1945" s="2">
        <f t="shared" si="180"/>
        <v>35.297114994452279</v>
      </c>
      <c r="D1945" s="2">
        <f t="shared" si="176"/>
        <v>34.77627840903633</v>
      </c>
      <c r="E1945" s="2">
        <f t="shared" si="175"/>
        <v>0.52083658541594957</v>
      </c>
      <c r="F1945" s="2">
        <f t="shared" si="179"/>
        <v>0.26085424154991382</v>
      </c>
      <c r="G1945" s="2">
        <f t="shared" si="177"/>
        <v>0.25998234386603575</v>
      </c>
      <c r="H1945" s="2" t="str">
        <f t="shared" si="178"/>
        <v>Sell</v>
      </c>
    </row>
    <row r="1946" spans="1:8" ht="13.5" x14ac:dyDescent="0.25">
      <c r="A1946" s="3">
        <f>TITRES_STAT!B1949</f>
        <v>45140</v>
      </c>
      <c r="B1946" s="6">
        <f>TITRES_STAT!D1949</f>
        <v>33.72</v>
      </c>
      <c r="C1946" s="2">
        <f t="shared" si="180"/>
        <v>35.297558841459619</v>
      </c>
      <c r="D1946" s="2">
        <f t="shared" si="176"/>
        <v>34.698035563922531</v>
      </c>
      <c r="E1946" s="2">
        <f t="shared" si="175"/>
        <v>0.59952327753708801</v>
      </c>
      <c r="F1946" s="2">
        <f t="shared" si="179"/>
        <v>0.3285880487473487</v>
      </c>
      <c r="G1946" s="2">
        <f t="shared" si="177"/>
        <v>0.2709352287897393</v>
      </c>
      <c r="H1946" s="2" t="str">
        <f t="shared" si="178"/>
        <v>Sell</v>
      </c>
    </row>
    <row r="1947" spans="1:8" ht="13.5" x14ac:dyDescent="0.25">
      <c r="A1947" s="3">
        <f>TITRES_STAT!B1950</f>
        <v>45141</v>
      </c>
      <c r="B1947" s="6">
        <f>TITRES_STAT!D1950</f>
        <v>33.72</v>
      </c>
      <c r="C1947" s="2">
        <f t="shared" si="180"/>
        <v>35.297934404311988</v>
      </c>
      <c r="D1947" s="2">
        <f t="shared" si="176"/>
        <v>34.625588485113454</v>
      </c>
      <c r="E1947" s="2">
        <f t="shared" si="175"/>
        <v>0.67234591919853415</v>
      </c>
      <c r="F1947" s="2">
        <f t="shared" si="179"/>
        <v>0.39733962283758584</v>
      </c>
      <c r="G1947" s="2">
        <f t="shared" si="177"/>
        <v>0.27500629636094831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6">
        <f>TITRES_STAT!D1951</f>
        <v>33.72</v>
      </c>
      <c r="C1948" s="2">
        <f t="shared" si="180"/>
        <v>35.298252188263987</v>
      </c>
      <c r="D1948" s="2">
        <f t="shared" si="176"/>
        <v>34.55850785658653</v>
      </c>
      <c r="E1948" s="2">
        <f t="shared" ref="E1948:E2011" si="181">C1948-D1948</f>
        <v>0.73974433167745701</v>
      </c>
      <c r="F1948" s="2">
        <f t="shared" si="179"/>
        <v>0.46582056460556009</v>
      </c>
      <c r="G1948" s="2">
        <f t="shared" si="177"/>
        <v>0.27392376707189692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6">
        <f>TITRES_STAT!D1952</f>
        <v>33.72</v>
      </c>
      <c r="C1949" s="2">
        <f t="shared" si="180"/>
        <v>35.298521082377221</v>
      </c>
      <c r="D1949" s="2">
        <f t="shared" ref="D1949:D2012" si="182">$D$4*B1949+(1-$D$4)*D1948</f>
        <v>34.496396163506049</v>
      </c>
      <c r="E1949" s="2">
        <f t="shared" si="181"/>
        <v>0.8021249188711721</v>
      </c>
      <c r="F1949" s="2">
        <f t="shared" si="179"/>
        <v>0.53308143545868258</v>
      </c>
      <c r="G1949" s="2">
        <f t="shared" si="177"/>
        <v>0.26904348341248951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6">
        <f>TITRES_STAT!D1953</f>
        <v>33.72</v>
      </c>
      <c r="C1950" s="2">
        <f t="shared" si="180"/>
        <v>35.29874860816534</v>
      </c>
      <c r="D1950" s="2">
        <f t="shared" si="182"/>
        <v>34.438885336579673</v>
      </c>
      <c r="E1950" s="2">
        <f t="shared" si="181"/>
        <v>0.85986327158566667</v>
      </c>
      <c r="F1950" s="2">
        <f t="shared" si="179"/>
        <v>0.59843780268407942</v>
      </c>
      <c r="G1950" s="2">
        <f t="shared" si="177"/>
        <v>0.26142546890158724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6">
        <f>TITRES_STAT!D1954</f>
        <v>33.72</v>
      </c>
      <c r="C1951" s="2">
        <f t="shared" si="180"/>
        <v>35.055864206909135</v>
      </c>
      <c r="D1951" s="2">
        <f t="shared" si="182"/>
        <v>34.385634570907101</v>
      </c>
      <c r="E1951" s="2">
        <f t="shared" si="181"/>
        <v>0.67022963600203411</v>
      </c>
      <c r="F1951" s="2">
        <f t="shared" si="179"/>
        <v>0.61279616934767045</v>
      </c>
      <c r="G1951" s="2">
        <f t="shared" si="177"/>
        <v>5.7433466654363663E-2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6">
        <f>TITRES_STAT!D1955</f>
        <v>33.72</v>
      </c>
      <c r="C1952" s="2">
        <f t="shared" si="180"/>
        <v>34.85034663661542</v>
      </c>
      <c r="D1952" s="2">
        <f t="shared" si="182"/>
        <v>34.336328306395458</v>
      </c>
      <c r="E1952" s="2">
        <f t="shared" si="181"/>
        <v>0.51401833021996168</v>
      </c>
      <c r="F1952" s="2">
        <f t="shared" si="179"/>
        <v>0.59304060152212879</v>
      </c>
      <c r="G1952" s="2">
        <f t="shared" si="177"/>
        <v>-7.9022271302167102E-2</v>
      </c>
      <c r="H1952" s="2" t="str">
        <f t="shared" si="178"/>
        <v>Hold</v>
      </c>
    </row>
    <row r="1953" spans="1:8" ht="13.5" x14ac:dyDescent="0.25">
      <c r="A1953" s="3">
        <f>TITRES_STAT!B1956</f>
        <v>45149</v>
      </c>
      <c r="B1953" s="6">
        <f>TITRES_STAT!D1956</f>
        <v>33.72</v>
      </c>
      <c r="C1953" s="2">
        <f t="shared" si="180"/>
        <v>34.676447154059204</v>
      </c>
      <c r="D1953" s="2">
        <f t="shared" si="182"/>
        <v>34.290674357773568</v>
      </c>
      <c r="E1953" s="2">
        <f t="shared" si="181"/>
        <v>0.38577279628563588</v>
      </c>
      <c r="F1953" s="2">
        <f t="shared" si="179"/>
        <v>0.5515870404748302</v>
      </c>
      <c r="G1953" s="2">
        <f t="shared" si="177"/>
        <v>-0.16581424418919433</v>
      </c>
      <c r="H1953" s="2" t="str">
        <f t="shared" si="178"/>
        <v>Hold</v>
      </c>
    </row>
    <row r="1954" spans="1:8" ht="13.5" x14ac:dyDescent="0.25">
      <c r="A1954" s="3">
        <f>TITRES_STAT!B1957</f>
        <v>45152</v>
      </c>
      <c r="B1954" s="6">
        <f>TITRES_STAT!D1957</f>
        <v>33.72</v>
      </c>
      <c r="C1954" s="2">
        <f t="shared" si="180"/>
        <v>34.529301438050098</v>
      </c>
      <c r="D1954" s="2">
        <f t="shared" si="182"/>
        <v>34.248402183123673</v>
      </c>
      <c r="E1954" s="2">
        <f t="shared" si="181"/>
        <v>0.28089925492642465</v>
      </c>
      <c r="F1954" s="2">
        <f t="shared" si="179"/>
        <v>0.4974494833651491</v>
      </c>
      <c r="G1954" s="2">
        <f t="shared" si="177"/>
        <v>-0.21655022843872446</v>
      </c>
      <c r="H1954" s="2" t="str">
        <f t="shared" si="178"/>
        <v>Hold</v>
      </c>
    </row>
    <row r="1955" spans="1:8" ht="13.5" x14ac:dyDescent="0.25">
      <c r="A1955" s="3">
        <f>TITRES_STAT!B1958</f>
        <v>45153</v>
      </c>
      <c r="B1955" s="6">
        <f>TITRES_STAT!D1958</f>
        <v>33.72</v>
      </c>
      <c r="C1955" s="2">
        <f t="shared" si="180"/>
        <v>34.40479352450393</v>
      </c>
      <c r="D1955" s="2">
        <f t="shared" si="182"/>
        <v>34.209261280670063</v>
      </c>
      <c r="E1955" s="2">
        <f t="shared" si="181"/>
        <v>0.19553224383386691</v>
      </c>
      <c r="F1955" s="2">
        <f t="shared" si="179"/>
        <v>0.43706603545889267</v>
      </c>
      <c r="G1955" s="2">
        <f t="shared" si="177"/>
        <v>-0.24153379162502575</v>
      </c>
      <c r="H1955" s="2" t="str">
        <f t="shared" si="178"/>
        <v>Hold</v>
      </c>
    </row>
    <row r="1956" spans="1:8" ht="13.5" x14ac:dyDescent="0.25">
      <c r="A1956" s="3">
        <f>TITRES_STAT!B1959</f>
        <v>45154</v>
      </c>
      <c r="B1956" s="6">
        <f>TITRES_STAT!D1959</f>
        <v>33.72</v>
      </c>
      <c r="C1956" s="2">
        <f t="shared" si="180"/>
        <v>34.299440674580246</v>
      </c>
      <c r="D1956" s="2">
        <f t="shared" si="182"/>
        <v>34.173019704324133</v>
      </c>
      <c r="E1956" s="2">
        <f t="shared" si="181"/>
        <v>0.12642097025611321</v>
      </c>
      <c r="F1956" s="2">
        <f t="shared" si="179"/>
        <v>0.37493702241833676</v>
      </c>
      <c r="G1956" s="2">
        <f t="shared" ref="G1956:G2019" si="183">E1956-F1956</f>
        <v>-0.24851605216222356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45155</v>
      </c>
      <c r="B1957" s="6">
        <f>TITRES_STAT!D1960</f>
        <v>33.72</v>
      </c>
      <c r="C1957" s="2">
        <f t="shared" si="180"/>
        <v>34.210295955414054</v>
      </c>
      <c r="D1957" s="2">
        <f t="shared" si="182"/>
        <v>34.139462689189017</v>
      </c>
      <c r="E1957" s="2">
        <f t="shared" si="181"/>
        <v>7.083326622503705E-2</v>
      </c>
      <c r="F1957" s="2">
        <f t="shared" ref="F1957:F2020" si="185">(E1957*(2/(10)))+((1-(2/10))*F1956)</f>
        <v>0.31411627117967689</v>
      </c>
      <c r="G1957" s="2">
        <f t="shared" si="183"/>
        <v>-0.24328300495463984</v>
      </c>
      <c r="H1957" s="2" t="str">
        <f t="shared" si="184"/>
        <v>Hold</v>
      </c>
    </row>
    <row r="1958" spans="1:8" ht="13.5" x14ac:dyDescent="0.25">
      <c r="A1958" s="3">
        <f>TITRES_STAT!B1961</f>
        <v>45156</v>
      </c>
      <c r="B1958" s="6">
        <f>TITRES_STAT!D1961</f>
        <v>33.72</v>
      </c>
      <c r="C1958" s="2">
        <f t="shared" si="180"/>
        <v>34.134865808427278</v>
      </c>
      <c r="D1958" s="2">
        <f t="shared" si="182"/>
        <v>34.108391378878721</v>
      </c>
      <c r="E1958" s="2">
        <f t="shared" si="181"/>
        <v>2.6474429548557055E-2</v>
      </c>
      <c r="F1958" s="2">
        <f t="shared" si="185"/>
        <v>0.2565879028534529</v>
      </c>
      <c r="G1958" s="2">
        <f t="shared" si="183"/>
        <v>-0.23011347330489584</v>
      </c>
      <c r="H1958" s="2" t="str">
        <f t="shared" si="184"/>
        <v>Hold</v>
      </c>
    </row>
    <row r="1959" spans="1:8" ht="13.5" x14ac:dyDescent="0.25">
      <c r="A1959" s="3">
        <f>TITRES_STAT!B1962</f>
        <v>45159</v>
      </c>
      <c r="B1959" s="6">
        <f>TITRES_STAT!D1962</f>
        <v>33.72</v>
      </c>
      <c r="C1959" s="2">
        <f t="shared" si="180"/>
        <v>34.071040299438465</v>
      </c>
      <c r="D1959" s="2">
        <f t="shared" si="182"/>
        <v>34.079621647109931</v>
      </c>
      <c r="E1959" s="2">
        <f t="shared" si="181"/>
        <v>-8.5813476714662329E-3</v>
      </c>
      <c r="F1959" s="2">
        <f t="shared" si="185"/>
        <v>0.20355405274846908</v>
      </c>
      <c r="G1959" s="2">
        <f t="shared" si="183"/>
        <v>-0.21213540041993531</v>
      </c>
      <c r="H1959" s="2" t="str">
        <f t="shared" si="184"/>
        <v>Hold</v>
      </c>
    </row>
    <row r="1960" spans="1:8" ht="13.5" x14ac:dyDescent="0.25">
      <c r="A1960" s="3">
        <f>TITRES_STAT!B1963</f>
        <v>45160</v>
      </c>
      <c r="B1960" s="6">
        <f>TITRES_STAT!D1963</f>
        <v>33.72</v>
      </c>
      <c r="C1960" s="2">
        <f t="shared" si="180"/>
        <v>34.017034099524857</v>
      </c>
      <c r="D1960" s="2">
        <f t="shared" si="182"/>
        <v>34.052983006583268</v>
      </c>
      <c r="E1960" s="2">
        <f t="shared" si="181"/>
        <v>-3.5948907058411805E-2</v>
      </c>
      <c r="F1960" s="2">
        <f t="shared" si="185"/>
        <v>0.15565346078709291</v>
      </c>
      <c r="G1960" s="2">
        <f t="shared" si="183"/>
        <v>-0.19160236784550472</v>
      </c>
      <c r="H1960" s="2" t="str">
        <f t="shared" si="184"/>
        <v>Hold</v>
      </c>
    </row>
    <row r="1961" spans="1:8" ht="13.5" x14ac:dyDescent="0.25">
      <c r="A1961" s="3">
        <f>TITRES_STAT!B1964</f>
        <v>45161</v>
      </c>
      <c r="B1961" s="6">
        <f>TITRES_STAT!D1964</f>
        <v>33.72</v>
      </c>
      <c r="C1961" s="2">
        <f t="shared" si="180"/>
        <v>33.971336545751804</v>
      </c>
      <c r="D1961" s="2">
        <f t="shared" si="182"/>
        <v>34.028317598688211</v>
      </c>
      <c r="E1961" s="2">
        <f t="shared" si="181"/>
        <v>-5.698105293640765E-2</v>
      </c>
      <c r="F1961" s="2">
        <f t="shared" si="185"/>
        <v>0.1131265580423928</v>
      </c>
      <c r="G1961" s="2">
        <f t="shared" si="183"/>
        <v>-0.17010761097880045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6">
        <f>TITRES_STAT!D1965</f>
        <v>33.72</v>
      </c>
      <c r="C1962" s="2">
        <f t="shared" si="180"/>
        <v>33.932669384866912</v>
      </c>
      <c r="D1962" s="2">
        <f t="shared" si="182"/>
        <v>34.005479258044645</v>
      </c>
      <c r="E1962" s="2">
        <f t="shared" si="181"/>
        <v>-7.2809873177732243E-2</v>
      </c>
      <c r="F1962" s="2">
        <f t="shared" si="185"/>
        <v>7.5939271798367791E-2</v>
      </c>
      <c r="G1962" s="2">
        <f t="shared" si="183"/>
        <v>-0.14874914497610003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6">
        <f>TITRES_STAT!D1966</f>
        <v>33.72</v>
      </c>
      <c r="C1963" s="2">
        <f t="shared" si="180"/>
        <v>33.899951017964312</v>
      </c>
      <c r="D1963" s="2">
        <f t="shared" si="182"/>
        <v>33.984332646337634</v>
      </c>
      <c r="E1963" s="2">
        <f t="shared" si="181"/>
        <v>-8.438162837332186E-2</v>
      </c>
      <c r="F1963" s="2">
        <f t="shared" si="185"/>
        <v>4.3875091764029858E-2</v>
      </c>
      <c r="G1963" s="2">
        <f t="shared" si="183"/>
        <v>-0.12825672013735173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6">
        <f>TITRES_STAT!D1967</f>
        <v>32.299999999999997</v>
      </c>
      <c r="C1964" s="2">
        <f t="shared" si="180"/>
        <v>33.872266245969804</v>
      </c>
      <c r="D1964" s="2">
        <f t="shared" si="182"/>
        <v>33.859567265127438</v>
      </c>
      <c r="E1964" s="2">
        <f t="shared" si="181"/>
        <v>1.269898084236587E-2</v>
      </c>
      <c r="F1964" s="2">
        <f t="shared" si="185"/>
        <v>3.7639869579697068E-2</v>
      </c>
      <c r="G1964" s="2">
        <f t="shared" si="183"/>
        <v>-2.4940888737331197E-2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6">
        <f>TITRES_STAT!D1968</f>
        <v>32.299999999999997</v>
      </c>
      <c r="C1965" s="2">
        <f t="shared" si="180"/>
        <v>33.848840669666757</v>
      </c>
      <c r="D1965" s="2">
        <f t="shared" si="182"/>
        <v>33.744043764006889</v>
      </c>
      <c r="E1965" s="2">
        <f t="shared" si="181"/>
        <v>0.10479690565986743</v>
      </c>
      <c r="F1965" s="2">
        <f t="shared" si="185"/>
        <v>5.1071276795731146E-2</v>
      </c>
      <c r="G1965" s="2">
        <f t="shared" si="183"/>
        <v>5.3725628864136288E-2</v>
      </c>
      <c r="H1965" s="2" t="str">
        <f t="shared" si="184"/>
        <v>Sell</v>
      </c>
    </row>
    <row r="1966" spans="1:8" ht="13.5" x14ac:dyDescent="0.25">
      <c r="A1966" s="3">
        <f>TITRES_STAT!B1969</f>
        <v>45168</v>
      </c>
      <c r="B1966" s="6">
        <f>TITRES_STAT!D1969</f>
        <v>32.299999999999997</v>
      </c>
      <c r="C1966" s="2">
        <f t="shared" si="180"/>
        <v>33.829019028179566</v>
      </c>
      <c r="D1966" s="2">
        <f t="shared" si="182"/>
        <v>33.637077559265634</v>
      </c>
      <c r="E1966" s="2">
        <f t="shared" si="181"/>
        <v>0.1919414689139316</v>
      </c>
      <c r="F1966" s="2">
        <f t="shared" si="185"/>
        <v>7.9245315219371254E-2</v>
      </c>
      <c r="G1966" s="2">
        <f t="shared" si="183"/>
        <v>0.11269615369456035</v>
      </c>
      <c r="H1966" s="2" t="str">
        <f t="shared" si="184"/>
        <v>Sell</v>
      </c>
    </row>
    <row r="1967" spans="1:8" ht="13.5" x14ac:dyDescent="0.25">
      <c r="A1967" s="3">
        <f>TITRES_STAT!B1970</f>
        <v>45169</v>
      </c>
      <c r="B1967" s="6">
        <f>TITRES_STAT!D1970</f>
        <v>32.299999999999997</v>
      </c>
      <c r="C1967" s="2">
        <f t="shared" si="180"/>
        <v>33.812246869998091</v>
      </c>
      <c r="D1967" s="2">
        <f t="shared" si="182"/>
        <v>33.538034777097806</v>
      </c>
      <c r="E1967" s="2">
        <f t="shared" si="181"/>
        <v>0.27421209290028514</v>
      </c>
      <c r="F1967" s="2">
        <f t="shared" si="185"/>
        <v>0.11823867075555404</v>
      </c>
      <c r="G1967" s="2">
        <f t="shared" si="183"/>
        <v>0.15597342214473109</v>
      </c>
      <c r="H1967" s="2" t="str">
        <f t="shared" si="184"/>
        <v>Sell</v>
      </c>
    </row>
    <row r="1968" spans="1:8" ht="13.5" x14ac:dyDescent="0.25">
      <c r="A1968" s="3">
        <f>TITRES_STAT!B1971</f>
        <v>45170</v>
      </c>
      <c r="B1968" s="6">
        <f>TITRES_STAT!D1971</f>
        <v>32.299999999999997</v>
      </c>
      <c r="C1968" s="2">
        <f t="shared" si="180"/>
        <v>33.798055043844535</v>
      </c>
      <c r="D1968" s="2">
        <f t="shared" si="182"/>
        <v>33.446328497312784</v>
      </c>
      <c r="E1968" s="2">
        <f t="shared" si="181"/>
        <v>0.35172654653175073</v>
      </c>
      <c r="F1968" s="2">
        <f t="shared" si="185"/>
        <v>0.16493624591079337</v>
      </c>
      <c r="G1968" s="2">
        <f t="shared" si="183"/>
        <v>0.18679030062095736</v>
      </c>
      <c r="H1968" s="2" t="str">
        <f t="shared" si="184"/>
        <v>Sell</v>
      </c>
    </row>
    <row r="1969" spans="1:8" ht="13.5" x14ac:dyDescent="0.25">
      <c r="A1969" s="3">
        <f>TITRES_STAT!B1972</f>
        <v>45173</v>
      </c>
      <c r="B1969" s="6">
        <f>TITRES_STAT!D1972</f>
        <v>32.299999999999997</v>
      </c>
      <c r="C1969" s="2">
        <f t="shared" si="180"/>
        <v>33.786046575560761</v>
      </c>
      <c r="D1969" s="2">
        <f t="shared" si="182"/>
        <v>33.361415275289616</v>
      </c>
      <c r="E1969" s="2">
        <f t="shared" si="181"/>
        <v>0.4246313002711446</v>
      </c>
      <c r="F1969" s="2">
        <f t="shared" si="185"/>
        <v>0.21687525678286362</v>
      </c>
      <c r="G1969" s="2">
        <f t="shared" si="183"/>
        <v>0.20775604348828097</v>
      </c>
      <c r="H1969" s="2" t="str">
        <f t="shared" si="184"/>
        <v>Sell</v>
      </c>
    </row>
    <row r="1970" spans="1:8" ht="13.5" x14ac:dyDescent="0.25">
      <c r="A1970" s="3">
        <f>TITRES_STAT!B1973</f>
        <v>45174</v>
      </c>
      <c r="B1970" s="6">
        <f>TITRES_STAT!D1973</f>
        <v>30.85</v>
      </c>
      <c r="C1970" s="2">
        <f t="shared" si="180"/>
        <v>33.775885563936029</v>
      </c>
      <c r="D1970" s="2">
        <f t="shared" si="182"/>
        <v>33.175384514157052</v>
      </c>
      <c r="E1970" s="2">
        <f t="shared" si="181"/>
        <v>0.60050104977897689</v>
      </c>
      <c r="F1970" s="2">
        <f t="shared" si="185"/>
        <v>0.29360041538208631</v>
      </c>
      <c r="G1970" s="2">
        <f t="shared" si="183"/>
        <v>0.30690063439689058</v>
      </c>
      <c r="H1970" s="2" t="str">
        <f t="shared" si="184"/>
        <v>Sell</v>
      </c>
    </row>
    <row r="1971" spans="1:8" ht="13.5" x14ac:dyDescent="0.25">
      <c r="A1971" s="3">
        <f>TITRES_STAT!B1974</f>
        <v>45175</v>
      </c>
      <c r="B1971" s="6">
        <f>TITRES_STAT!D1974</f>
        <v>30</v>
      </c>
      <c r="C1971" s="2">
        <f t="shared" si="180"/>
        <v>33.767287784868948</v>
      </c>
      <c r="D1971" s="2">
        <f t="shared" si="182"/>
        <v>32.940170846441717</v>
      </c>
      <c r="E1971" s="2">
        <f t="shared" si="181"/>
        <v>0.82711693842723122</v>
      </c>
      <c r="F1971" s="2">
        <f t="shared" si="185"/>
        <v>0.40030371999111536</v>
      </c>
      <c r="G1971" s="2">
        <f t="shared" si="183"/>
        <v>0.42681321843611586</v>
      </c>
      <c r="H1971" s="2" t="str">
        <f t="shared" si="184"/>
        <v>Sell</v>
      </c>
    </row>
    <row r="1972" spans="1:8" ht="13.5" x14ac:dyDescent="0.25">
      <c r="A1972" s="3">
        <f>TITRES_STAT!B1975</f>
        <v>45176</v>
      </c>
      <c r="B1972" s="6">
        <f>TITRES_STAT!D1975</f>
        <v>30</v>
      </c>
      <c r="C1972" s="2">
        <f t="shared" si="180"/>
        <v>33.760012741042956</v>
      </c>
      <c r="D1972" s="2">
        <f t="shared" si="182"/>
        <v>32.722380413371958</v>
      </c>
      <c r="E1972" s="2">
        <f t="shared" si="181"/>
        <v>1.0376323276709982</v>
      </c>
      <c r="F1972" s="2">
        <f t="shared" si="185"/>
        <v>0.52776944152709193</v>
      </c>
      <c r="G1972" s="2">
        <f t="shared" si="183"/>
        <v>0.50986288614390629</v>
      </c>
      <c r="H1972" s="2" t="str">
        <f t="shared" si="184"/>
        <v>Sell</v>
      </c>
    </row>
    <row r="1973" spans="1:8" ht="13.5" x14ac:dyDescent="0.25">
      <c r="A1973" s="3">
        <f>TITRES_STAT!B1976</f>
        <v>45177</v>
      </c>
      <c r="B1973" s="6">
        <f>TITRES_STAT!D1976</f>
        <v>30</v>
      </c>
      <c r="C1973" s="2">
        <f t="shared" si="180"/>
        <v>33.753856934728653</v>
      </c>
      <c r="D1973" s="2">
        <f t="shared" si="182"/>
        <v>32.52072260497404</v>
      </c>
      <c r="E1973" s="2">
        <f t="shared" si="181"/>
        <v>1.2331343297546127</v>
      </c>
      <c r="F1973" s="2">
        <f t="shared" si="185"/>
        <v>0.66884241917259613</v>
      </c>
      <c r="G1973" s="2">
        <f t="shared" si="183"/>
        <v>0.56429191058201655</v>
      </c>
      <c r="H1973" s="2" t="str">
        <f t="shared" si="184"/>
        <v>Sell</v>
      </c>
    </row>
    <row r="1974" spans="1:8" ht="13.5" x14ac:dyDescent="0.25">
      <c r="A1974" s="3">
        <f>TITRES_STAT!B1977</f>
        <v>45180</v>
      </c>
      <c r="B1974" s="6">
        <f>TITRES_STAT!D1977</f>
        <v>30</v>
      </c>
      <c r="C1974" s="2">
        <f t="shared" si="180"/>
        <v>33.530186637078089</v>
      </c>
      <c r="D1974" s="2">
        <f t="shared" si="182"/>
        <v>32.334002412013</v>
      </c>
      <c r="E1974" s="2">
        <f t="shared" si="181"/>
        <v>1.1961842250650889</v>
      </c>
      <c r="F1974" s="2">
        <f t="shared" si="185"/>
        <v>0.77431078035109469</v>
      </c>
      <c r="G1974" s="2">
        <f t="shared" si="183"/>
        <v>0.42187344471399424</v>
      </c>
      <c r="H1974" s="2" t="str">
        <f t="shared" si="184"/>
        <v>Sell</v>
      </c>
    </row>
    <row r="1975" spans="1:8" ht="13.5" x14ac:dyDescent="0.25">
      <c r="A1975" s="3">
        <f>TITRES_STAT!B1978</f>
        <v>45181</v>
      </c>
      <c r="B1975" s="6">
        <f>TITRES_STAT!D1978</f>
        <v>30</v>
      </c>
      <c r="C1975" s="2">
        <f t="shared" si="180"/>
        <v>33.340927154450689</v>
      </c>
      <c r="D1975" s="2">
        <f t="shared" si="182"/>
        <v>32.161113344456481</v>
      </c>
      <c r="E1975" s="2">
        <f t="shared" si="181"/>
        <v>1.1798138099942079</v>
      </c>
      <c r="F1975" s="2">
        <f t="shared" si="185"/>
        <v>0.85541138627971736</v>
      </c>
      <c r="G1975" s="2">
        <f t="shared" si="183"/>
        <v>0.32440242371449057</v>
      </c>
      <c r="H1975" s="2" t="str">
        <f t="shared" si="184"/>
        <v>Sell</v>
      </c>
    </row>
    <row r="1976" spans="1:8" ht="13.5" x14ac:dyDescent="0.25">
      <c r="A1976" s="3">
        <f>TITRES_STAT!B1979</f>
        <v>45182</v>
      </c>
      <c r="B1976" s="6">
        <f>TITRES_STAT!D1979</f>
        <v>30</v>
      </c>
      <c r="C1976" s="2">
        <f t="shared" si="180"/>
        <v>33.180784515304424</v>
      </c>
      <c r="D1976" s="2">
        <f t="shared" si="182"/>
        <v>32.001030874496742</v>
      </c>
      <c r="E1976" s="2">
        <f t="shared" si="181"/>
        <v>1.1797536408076823</v>
      </c>
      <c r="F1976" s="2">
        <f t="shared" si="185"/>
        <v>0.92027983718531048</v>
      </c>
      <c r="G1976" s="2">
        <f t="shared" si="183"/>
        <v>0.25947380362237182</v>
      </c>
      <c r="H1976" s="2" t="str">
        <f t="shared" si="184"/>
        <v>Sell</v>
      </c>
    </row>
    <row r="1977" spans="1:8" ht="13.5" x14ac:dyDescent="0.25">
      <c r="A1977" s="3">
        <f>TITRES_STAT!B1980</f>
        <v>45183</v>
      </c>
      <c r="B1977" s="6">
        <f>TITRES_STAT!D1980</f>
        <v>30</v>
      </c>
      <c r="C1977" s="2">
        <f t="shared" si="180"/>
        <v>33.045279205257586</v>
      </c>
      <c r="D1977" s="2">
        <f t="shared" si="182"/>
        <v>31.852806365274759</v>
      </c>
      <c r="E1977" s="2">
        <f t="shared" si="181"/>
        <v>1.1924728399828268</v>
      </c>
      <c r="F1977" s="2">
        <f t="shared" si="185"/>
        <v>0.9747184377448137</v>
      </c>
      <c r="G1977" s="2">
        <f t="shared" si="183"/>
        <v>0.21775440223801312</v>
      </c>
      <c r="H1977" s="2" t="str">
        <f t="shared" si="184"/>
        <v>Sell</v>
      </c>
    </row>
    <row r="1978" spans="1:8" ht="13.5" x14ac:dyDescent="0.25">
      <c r="A1978" s="3">
        <f>TITRES_STAT!B1981</f>
        <v>45184</v>
      </c>
      <c r="B1978" s="6">
        <f>TITRES_STAT!D1981</f>
        <v>30</v>
      </c>
      <c r="C1978" s="2">
        <f t="shared" si="180"/>
        <v>32.930620865987187</v>
      </c>
      <c r="D1978" s="2">
        <f t="shared" si="182"/>
        <v>31.715561449328479</v>
      </c>
      <c r="E1978" s="2">
        <f t="shared" si="181"/>
        <v>1.2150594166587076</v>
      </c>
      <c r="F1978" s="2">
        <f t="shared" si="185"/>
        <v>1.0227866335275926</v>
      </c>
      <c r="G1978" s="2">
        <f t="shared" si="183"/>
        <v>0.19227278313111507</v>
      </c>
      <c r="H1978" s="2" t="str">
        <f t="shared" si="184"/>
        <v>Sell</v>
      </c>
    </row>
    <row r="1979" spans="1:8" ht="13.5" x14ac:dyDescent="0.25">
      <c r="A1979" s="3">
        <f>TITRES_STAT!B1982</f>
        <v>45187</v>
      </c>
      <c r="B1979" s="6">
        <f>TITRES_STAT!D1982</f>
        <v>30</v>
      </c>
      <c r="C1979" s="2">
        <f t="shared" si="180"/>
        <v>32.833602271219931</v>
      </c>
      <c r="D1979" s="2">
        <f t="shared" si="182"/>
        <v>31.588482823452296</v>
      </c>
      <c r="E1979" s="2">
        <f t="shared" si="181"/>
        <v>1.2451194477676353</v>
      </c>
      <c r="F1979" s="2">
        <f t="shared" si="185"/>
        <v>1.0672531963756011</v>
      </c>
      <c r="G1979" s="2">
        <f t="shared" si="183"/>
        <v>0.17786625139203416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6">
        <f>TITRES_STAT!D1983</f>
        <v>30</v>
      </c>
      <c r="C1980" s="2">
        <f t="shared" si="180"/>
        <v>32.528432691032251</v>
      </c>
      <c r="D1980" s="2">
        <f t="shared" si="182"/>
        <v>31.470817429122494</v>
      </c>
      <c r="E1980" s="2">
        <f t="shared" si="181"/>
        <v>1.0576152619097563</v>
      </c>
      <c r="F1980" s="2">
        <f t="shared" si="185"/>
        <v>1.0653256094824322</v>
      </c>
      <c r="G1980" s="2">
        <f t="shared" si="183"/>
        <v>-7.7103475726758575E-3</v>
      </c>
      <c r="H1980" s="2" t="str">
        <f t="shared" si="184"/>
        <v>Hold</v>
      </c>
    </row>
    <row r="1981" spans="1:8" ht="13.5" x14ac:dyDescent="0.25">
      <c r="A1981" s="3">
        <f>TITRES_STAT!B1984</f>
        <v>45189</v>
      </c>
      <c r="B1981" s="6">
        <f>TITRES_STAT!D1984</f>
        <v>30</v>
      </c>
      <c r="C1981" s="2">
        <f t="shared" si="180"/>
        <v>32.139443046258059</v>
      </c>
      <c r="D1981" s="2">
        <f t="shared" si="182"/>
        <v>31.361867989928236</v>
      </c>
      <c r="E1981" s="2">
        <f t="shared" si="181"/>
        <v>0.77757505632982316</v>
      </c>
      <c r="F1981" s="2">
        <f t="shared" si="185"/>
        <v>1.0077754988519103</v>
      </c>
      <c r="G1981" s="2">
        <f t="shared" si="183"/>
        <v>-0.23020044252208716</v>
      </c>
      <c r="H1981" s="2" t="str">
        <f t="shared" si="184"/>
        <v>Hold</v>
      </c>
    </row>
    <row r="1982" spans="1:8" ht="13.5" x14ac:dyDescent="0.25">
      <c r="A1982" s="3">
        <f>TITRES_STAT!B1985</f>
        <v>45190</v>
      </c>
      <c r="B1982" s="6">
        <f>TITRES_STAT!D1985</f>
        <v>30</v>
      </c>
      <c r="C1982" s="2">
        <f t="shared" si="180"/>
        <v>31.810297962218357</v>
      </c>
      <c r="D1982" s="2">
        <f t="shared" si="182"/>
        <v>31.260988879563179</v>
      </c>
      <c r="E1982" s="2">
        <f t="shared" si="181"/>
        <v>0.54930908265517786</v>
      </c>
      <c r="F1982" s="2">
        <f t="shared" si="185"/>
        <v>0.91608221561256387</v>
      </c>
      <c r="G1982" s="2">
        <f t="shared" si="183"/>
        <v>-0.36677313295738601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6">
        <f>TITRES_STAT!D1986</f>
        <v>30</v>
      </c>
      <c r="C1983" s="2">
        <f t="shared" si="180"/>
        <v>31.531790583415535</v>
      </c>
      <c r="D1983" s="2">
        <f t="shared" si="182"/>
        <v>31.167582295891833</v>
      </c>
      <c r="E1983" s="2">
        <f t="shared" si="181"/>
        <v>0.36420828752370227</v>
      </c>
      <c r="F1983" s="2">
        <f t="shared" si="185"/>
        <v>0.80570742999479161</v>
      </c>
      <c r="G1983" s="2">
        <f t="shared" si="183"/>
        <v>-0.44149914247108935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6">
        <f>TITRES_STAT!D1987</f>
        <v>30</v>
      </c>
      <c r="C1984" s="2">
        <f t="shared" si="180"/>
        <v>31.296130493659302</v>
      </c>
      <c r="D1984" s="2">
        <f t="shared" si="182"/>
        <v>31.081094718418363</v>
      </c>
      <c r="E1984" s="2">
        <f t="shared" si="181"/>
        <v>0.21503577524093842</v>
      </c>
      <c r="F1984" s="2">
        <f t="shared" si="185"/>
        <v>0.68757309904402097</v>
      </c>
      <c r="G1984" s="2">
        <f t="shared" si="183"/>
        <v>-0.47253732380308255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6">
        <f>TITRES_STAT!D1988</f>
        <v>30</v>
      </c>
      <c r="C1985" s="2">
        <f t="shared" si="180"/>
        <v>31.096725802327104</v>
      </c>
      <c r="D1985" s="2">
        <f t="shared" si="182"/>
        <v>31.00101362816515</v>
      </c>
      <c r="E1985" s="2">
        <f t="shared" si="181"/>
        <v>9.5712174161953101E-2</v>
      </c>
      <c r="F1985" s="2">
        <f t="shared" si="185"/>
        <v>0.56920091406760742</v>
      </c>
      <c r="G1985" s="2">
        <f t="shared" si="183"/>
        <v>-0.47348873990565432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6">
        <f>TITRES_STAT!D1989</f>
        <v>30</v>
      </c>
      <c r="C1986" s="2">
        <f t="shared" si="180"/>
        <v>30.927998755815242</v>
      </c>
      <c r="D1986" s="2">
        <f t="shared" si="182"/>
        <v>30.926864470523288</v>
      </c>
      <c r="E1986" s="2">
        <f t="shared" si="181"/>
        <v>1.1342852919540292E-3</v>
      </c>
      <c r="F1986" s="2">
        <f t="shared" si="185"/>
        <v>0.45558758831247675</v>
      </c>
      <c r="G1986" s="2">
        <f t="shared" si="183"/>
        <v>-0.45445330302052273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6">
        <f>TITRES_STAT!D1990</f>
        <v>30</v>
      </c>
      <c r="C1987" s="2">
        <f t="shared" si="180"/>
        <v>30.785229716459053</v>
      </c>
      <c r="D1987" s="2">
        <f t="shared" si="182"/>
        <v>30.858207843077118</v>
      </c>
      <c r="E1987" s="2">
        <f t="shared" si="181"/>
        <v>-7.2978126618064465E-2</v>
      </c>
      <c r="F1987" s="2">
        <f t="shared" si="185"/>
        <v>0.34987444532636852</v>
      </c>
      <c r="G1987" s="2">
        <f t="shared" si="183"/>
        <v>-0.42285257194443299</v>
      </c>
      <c r="H1987" s="2" t="str">
        <f t="shared" si="184"/>
        <v>Hold</v>
      </c>
    </row>
    <row r="1988" spans="1:8" ht="13.5" x14ac:dyDescent="0.25">
      <c r="A1988" s="3">
        <f>TITRES_STAT!B1991</f>
        <v>45201</v>
      </c>
      <c r="B1988" s="6">
        <f>TITRES_STAT!D1991</f>
        <v>30</v>
      </c>
      <c r="C1988" s="2">
        <f t="shared" si="180"/>
        <v>30.664425144696121</v>
      </c>
      <c r="D1988" s="2">
        <f t="shared" si="182"/>
        <v>30.794636891738072</v>
      </c>
      <c r="E1988" s="2">
        <f t="shared" si="181"/>
        <v>-0.13021174704195104</v>
      </c>
      <c r="F1988" s="2">
        <f t="shared" si="185"/>
        <v>0.25385720685270458</v>
      </c>
      <c r="G1988" s="2">
        <f t="shared" si="183"/>
        <v>-0.38406895389465562</v>
      </c>
      <c r="H1988" s="2" t="str">
        <f t="shared" si="184"/>
        <v>Hold</v>
      </c>
    </row>
    <row r="1989" spans="1:8" ht="13.5" x14ac:dyDescent="0.25">
      <c r="A1989" s="3">
        <f>TITRES_STAT!B1992</f>
        <v>45202</v>
      </c>
      <c r="B1989" s="6">
        <f>TITRES_STAT!D1992</f>
        <v>30</v>
      </c>
      <c r="C1989" s="2">
        <f t="shared" si="180"/>
        <v>30.56220589166595</v>
      </c>
      <c r="D1989" s="2">
        <f t="shared" si="182"/>
        <v>30.735774899757473</v>
      </c>
      <c r="E1989" s="2">
        <f t="shared" si="181"/>
        <v>-0.17356900809152265</v>
      </c>
      <c r="F1989" s="2">
        <f t="shared" si="185"/>
        <v>0.16837196386385914</v>
      </c>
      <c r="G1989" s="2">
        <f t="shared" si="183"/>
        <v>-0.34194097195538176</v>
      </c>
      <c r="H1989" s="2" t="str">
        <f t="shared" si="184"/>
        <v>Hold</v>
      </c>
    </row>
    <row r="1990" spans="1:8" ht="13.5" x14ac:dyDescent="0.25">
      <c r="A1990" s="3">
        <f>TITRES_STAT!B1993</f>
        <v>45203</v>
      </c>
      <c r="B1990" s="6">
        <f>TITRES_STAT!D1993</f>
        <v>30</v>
      </c>
      <c r="C1990" s="2">
        <f t="shared" si="180"/>
        <v>30.475712677563497</v>
      </c>
      <c r="D1990" s="2">
        <f t="shared" si="182"/>
        <v>30.681273055330994</v>
      </c>
      <c r="E1990" s="2">
        <f t="shared" si="181"/>
        <v>-0.20556037776749747</v>
      </c>
      <c r="F1990" s="2">
        <f t="shared" si="185"/>
        <v>9.3585495537587826E-2</v>
      </c>
      <c r="G1990" s="2">
        <f t="shared" si="183"/>
        <v>-0.2991458733050853</v>
      </c>
      <c r="H1990" s="2" t="str">
        <f t="shared" si="184"/>
        <v>Hold</v>
      </c>
    </row>
    <row r="1991" spans="1:8" ht="13.5" x14ac:dyDescent="0.25">
      <c r="A1991" s="3">
        <f>TITRES_STAT!B1994</f>
        <v>45204</v>
      </c>
      <c r="B1991" s="6">
        <f>TITRES_STAT!D1994</f>
        <v>29.9</v>
      </c>
      <c r="C1991" s="2">
        <f t="shared" si="180"/>
        <v>30.4025261117845</v>
      </c>
      <c r="D1991" s="2">
        <f t="shared" si="182"/>
        <v>30.62340097715833</v>
      </c>
      <c r="E1991" s="2">
        <f t="shared" si="181"/>
        <v>-0.22087486537382972</v>
      </c>
      <c r="F1991" s="2">
        <f t="shared" si="185"/>
        <v>3.0693423355304311E-2</v>
      </c>
      <c r="G1991" s="2">
        <f t="shared" si="183"/>
        <v>-0.25156828872913406</v>
      </c>
      <c r="H1991" s="2" t="str">
        <f t="shared" si="184"/>
        <v>Hold</v>
      </c>
    </row>
    <row r="1992" spans="1:8" ht="13.5" x14ac:dyDescent="0.25">
      <c r="A1992" s="3">
        <f>TITRES_STAT!B1995</f>
        <v>45205</v>
      </c>
      <c r="B1992" s="6">
        <f>TITRES_STAT!D1995</f>
        <v>30</v>
      </c>
      <c r="C1992" s="2">
        <f t="shared" si="180"/>
        <v>30.340599017663809</v>
      </c>
      <c r="D1992" s="2">
        <f t="shared" si="182"/>
        <v>30.577223126998451</v>
      </c>
      <c r="E1992" s="2">
        <f t="shared" si="181"/>
        <v>-0.23662410933464173</v>
      </c>
      <c r="F1992" s="2">
        <f t="shared" si="185"/>
        <v>-2.2770083182684902E-2</v>
      </c>
      <c r="G1992" s="2">
        <f t="shared" si="183"/>
        <v>-0.21385402615195684</v>
      </c>
      <c r="H1992" s="2" t="str">
        <f t="shared" si="184"/>
        <v>Hold</v>
      </c>
    </row>
    <row r="1993" spans="1:8" ht="13.5" x14ac:dyDescent="0.25">
      <c r="A1993" s="3">
        <f>TITRES_STAT!B1996</f>
        <v>45208</v>
      </c>
      <c r="B1993" s="6">
        <f>TITRES_STAT!D1996</f>
        <v>30</v>
      </c>
      <c r="C1993" s="2">
        <f t="shared" si="180"/>
        <v>30.288199168792456</v>
      </c>
      <c r="D1993" s="2">
        <f t="shared" si="182"/>
        <v>30.534465858331899</v>
      </c>
      <c r="E1993" s="2">
        <f t="shared" si="181"/>
        <v>-0.24626668953944275</v>
      </c>
      <c r="F1993" s="2">
        <f t="shared" si="185"/>
        <v>-6.7469404454036472E-2</v>
      </c>
      <c r="G1993" s="2">
        <f t="shared" si="183"/>
        <v>-0.17879728508540627</v>
      </c>
      <c r="H1993" s="2" t="str">
        <f t="shared" si="184"/>
        <v>Hold</v>
      </c>
    </row>
    <row r="1994" spans="1:8" ht="13.5" x14ac:dyDescent="0.25">
      <c r="A1994" s="3">
        <f>TITRES_STAT!B1997</f>
        <v>45209</v>
      </c>
      <c r="B1994" s="6">
        <f>TITRES_STAT!D1997</f>
        <v>30</v>
      </c>
      <c r="C1994" s="2">
        <f t="shared" si="180"/>
        <v>30.243860835132079</v>
      </c>
      <c r="D1994" s="2">
        <f t="shared" si="182"/>
        <v>30.494875794751756</v>
      </c>
      <c r="E1994" s="2">
        <f t="shared" si="181"/>
        <v>-0.25101495961967757</v>
      </c>
      <c r="F1994" s="2">
        <f t="shared" si="185"/>
        <v>-0.1041785154871647</v>
      </c>
      <c r="G1994" s="2">
        <f t="shared" si="183"/>
        <v>-0.14683644413251287</v>
      </c>
      <c r="H1994" s="2" t="str">
        <f t="shared" si="184"/>
        <v>Hold</v>
      </c>
    </row>
    <row r="1995" spans="1:8" ht="13.5" x14ac:dyDescent="0.25">
      <c r="A1995" s="3">
        <f>TITRES_STAT!B1998</f>
        <v>45210</v>
      </c>
      <c r="B1995" s="6">
        <f>TITRES_STAT!D1998</f>
        <v>30</v>
      </c>
      <c r="C1995" s="2">
        <f t="shared" si="180"/>
        <v>30.206343783573299</v>
      </c>
      <c r="D1995" s="2">
        <f t="shared" si="182"/>
        <v>30.458218328473848</v>
      </c>
      <c r="E1995" s="2">
        <f t="shared" si="181"/>
        <v>-0.25187454490054861</v>
      </c>
      <c r="F1995" s="2">
        <f t="shared" si="185"/>
        <v>-0.1337177213698415</v>
      </c>
      <c r="G1995" s="2">
        <f t="shared" si="183"/>
        <v>-0.11815682353070711</v>
      </c>
      <c r="H1995" s="2" t="str">
        <f t="shared" si="184"/>
        <v>Hold</v>
      </c>
    </row>
    <row r="1996" spans="1:8" ht="13.5" x14ac:dyDescent="0.25">
      <c r="A1996" s="3">
        <f>TITRES_STAT!B1999</f>
        <v>45211</v>
      </c>
      <c r="B1996" s="6">
        <f>TITRES_STAT!D1999</f>
        <v>29.9</v>
      </c>
      <c r="C1996" s="2">
        <f t="shared" si="180"/>
        <v>30.174598586100483</v>
      </c>
      <c r="D1996" s="2">
        <f t="shared" si="182"/>
        <v>30.41686882266097</v>
      </c>
      <c r="E1996" s="2">
        <f t="shared" si="181"/>
        <v>-0.2422702365604863</v>
      </c>
      <c r="F1996" s="2">
        <f t="shared" si="185"/>
        <v>-0.15542822440797047</v>
      </c>
      <c r="G1996" s="2">
        <f t="shared" si="183"/>
        <v>-8.684201215251583E-2</v>
      </c>
      <c r="H1996" s="2" t="str">
        <f t="shared" si="184"/>
        <v>Hold</v>
      </c>
    </row>
    <row r="1997" spans="1:8" ht="13.5" x14ac:dyDescent="0.25">
      <c r="A1997" s="3">
        <f>TITRES_STAT!B2000</f>
        <v>45212</v>
      </c>
      <c r="B1997" s="6">
        <f>TITRES_STAT!D2000</f>
        <v>29.9</v>
      </c>
      <c r="C1997" s="2">
        <f t="shared" si="180"/>
        <v>30.147737265161947</v>
      </c>
      <c r="D1997" s="2">
        <f t="shared" si="182"/>
        <v>30.378582243204601</v>
      </c>
      <c r="E1997" s="2">
        <f t="shared" si="181"/>
        <v>-0.23084497804265425</v>
      </c>
      <c r="F1997" s="2">
        <f t="shared" si="185"/>
        <v>-0.17051157513490722</v>
      </c>
      <c r="G1997" s="2">
        <f t="shared" si="183"/>
        <v>-6.0333402907747025E-2</v>
      </c>
      <c r="H1997" s="2" t="str">
        <f t="shared" si="184"/>
        <v>Hold</v>
      </c>
    </row>
    <row r="1998" spans="1:8" ht="13.5" x14ac:dyDescent="0.25">
      <c r="A1998" s="3">
        <f>TITRES_STAT!B2001</f>
        <v>45215</v>
      </c>
      <c r="B1998" s="6">
        <f>TITRES_STAT!D2001</f>
        <v>29.9</v>
      </c>
      <c r="C1998" s="2">
        <f t="shared" si="180"/>
        <v>30.125008455137031</v>
      </c>
      <c r="D1998" s="2">
        <f t="shared" si="182"/>
        <v>30.343131706670928</v>
      </c>
      <c r="E1998" s="2">
        <f t="shared" si="181"/>
        <v>-0.21812325153389622</v>
      </c>
      <c r="F1998" s="2">
        <f t="shared" si="185"/>
        <v>-0.18003391041470504</v>
      </c>
      <c r="G1998" s="2">
        <f t="shared" si="183"/>
        <v>-3.8089341119191183E-2</v>
      </c>
      <c r="H1998" s="2" t="str">
        <f t="shared" si="184"/>
        <v>Hold</v>
      </c>
    </row>
    <row r="1999" spans="1:8" ht="13.5" x14ac:dyDescent="0.25">
      <c r="A1999" s="3">
        <f>TITRES_STAT!B2002</f>
        <v>45216</v>
      </c>
      <c r="B1999" s="6">
        <f>TITRES_STAT!D2002</f>
        <v>29.9</v>
      </c>
      <c r="C1999" s="2">
        <f t="shared" ref="C1999:C2062" si="186">$C$4*B1989+C1998*(1-$C$4)</f>
        <v>30.105776385115952</v>
      </c>
      <c r="D1999" s="2">
        <f t="shared" si="182"/>
        <v>30.310307135806415</v>
      </c>
      <c r="E1999" s="2">
        <f t="shared" si="181"/>
        <v>-0.20453075069046278</v>
      </c>
      <c r="F1999" s="2">
        <f t="shared" si="185"/>
        <v>-0.1849332784698566</v>
      </c>
      <c r="G1999" s="2">
        <f t="shared" si="183"/>
        <v>-1.9597472220606177E-2</v>
      </c>
      <c r="H1999" s="2" t="str">
        <f t="shared" si="184"/>
        <v>Hold</v>
      </c>
    </row>
    <row r="2000" spans="1:8" ht="13.5" x14ac:dyDescent="0.25">
      <c r="A2000" s="3">
        <f>TITRES_STAT!B2003</f>
        <v>45217</v>
      </c>
      <c r="B2000" s="6">
        <f>TITRES_STAT!D2003</f>
        <v>29</v>
      </c>
      <c r="C2000" s="2">
        <f t="shared" si="186"/>
        <v>30.089503095098113</v>
      </c>
      <c r="D2000" s="2">
        <f t="shared" si="182"/>
        <v>30.213247347968903</v>
      </c>
      <c r="E2000" s="2">
        <f t="shared" si="181"/>
        <v>-0.1237442528707895</v>
      </c>
      <c r="F2000" s="2">
        <f t="shared" si="185"/>
        <v>-0.1726954733500432</v>
      </c>
      <c r="G2000" s="2">
        <f t="shared" si="183"/>
        <v>4.895122047925371E-2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6">
        <f>TITRES_STAT!D2004</f>
        <v>29</v>
      </c>
      <c r="C2001" s="2">
        <f t="shared" si="186"/>
        <v>30.060348772775328</v>
      </c>
      <c r="D2001" s="2">
        <f t="shared" si="182"/>
        <v>30.123377174045281</v>
      </c>
      <c r="E2001" s="2">
        <f t="shared" si="181"/>
        <v>-6.3028401269953349E-2</v>
      </c>
      <c r="F2001" s="2">
        <f t="shared" si="185"/>
        <v>-0.15076205893402525</v>
      </c>
      <c r="G2001" s="2">
        <f t="shared" si="183"/>
        <v>8.7733657664071901E-2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6">
        <f>TITRES_STAT!D2005</f>
        <v>30</v>
      </c>
      <c r="C2002" s="2">
        <f t="shared" si="186"/>
        <v>30.051064346194508</v>
      </c>
      <c r="D2002" s="2">
        <f t="shared" si="182"/>
        <v>30.114238124116</v>
      </c>
      <c r="E2002" s="2">
        <f t="shared" si="181"/>
        <v>-6.3173777921491592E-2</v>
      </c>
      <c r="F2002" s="2">
        <f t="shared" si="185"/>
        <v>-0.13324440273151852</v>
      </c>
      <c r="G2002" s="2">
        <f t="shared" si="183"/>
        <v>7.0070624810026932E-2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6">
        <f>TITRES_STAT!D2006</f>
        <v>30</v>
      </c>
      <c r="C2003" s="2">
        <f t="shared" si="186"/>
        <v>30.043208292933816</v>
      </c>
      <c r="D2003" s="2">
        <f t="shared" si="182"/>
        <v>30.105776040848149</v>
      </c>
      <c r="E2003" s="2">
        <f t="shared" si="181"/>
        <v>-6.2567747914332728E-2</v>
      </c>
      <c r="F2003" s="2">
        <f t="shared" si="185"/>
        <v>-0.11910907176808137</v>
      </c>
      <c r="G2003" s="2">
        <f t="shared" si="183"/>
        <v>5.6541323853748646E-2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6">
        <f>TITRES_STAT!D2007</f>
        <v>30</v>
      </c>
      <c r="C2004" s="2">
        <f t="shared" si="186"/>
        <v>30.03656086325169</v>
      </c>
      <c r="D2004" s="2">
        <f t="shared" si="182"/>
        <v>30.0979407785631</v>
      </c>
      <c r="E2004" s="2">
        <f t="shared" si="181"/>
        <v>-6.1379915311409405E-2</v>
      </c>
      <c r="F2004" s="2">
        <f t="shared" si="185"/>
        <v>-0.10756324047674698</v>
      </c>
      <c r="G2004" s="2">
        <f t="shared" si="183"/>
        <v>4.6183325165337574E-2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6">
        <f>TITRES_STAT!D2008</f>
        <v>29</v>
      </c>
      <c r="C2005" s="2">
        <f t="shared" si="186"/>
        <v>30.030936115059124</v>
      </c>
      <c r="D2005" s="2">
        <f t="shared" si="182"/>
        <v>30.016611832002869</v>
      </c>
      <c r="E2005" s="2">
        <f t="shared" si="181"/>
        <v>1.4324283056254217E-2</v>
      </c>
      <c r="F2005" s="2">
        <f t="shared" si="185"/>
        <v>-8.3185735770146749E-2</v>
      </c>
      <c r="G2005" s="2">
        <f t="shared" si="183"/>
        <v>9.7510018826400965E-2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6">
        <f>TITRES_STAT!D2009</f>
        <v>27.7</v>
      </c>
      <c r="C2006" s="2">
        <f t="shared" si="186"/>
        <v>30.010792097357722</v>
      </c>
      <c r="D2006" s="2">
        <f t="shared" si="182"/>
        <v>29.845010955558212</v>
      </c>
      <c r="E2006" s="2">
        <f t="shared" si="181"/>
        <v>0.16578114179950987</v>
      </c>
      <c r="F2006" s="2">
        <f t="shared" si="185"/>
        <v>-3.3392360256215427E-2</v>
      </c>
      <c r="G2006" s="2">
        <f t="shared" si="183"/>
        <v>0.19917350205572529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6">
        <f>TITRES_STAT!D2010</f>
        <v>26.46</v>
      </c>
      <c r="C2007" s="2">
        <f t="shared" si="186"/>
        <v>29.993747159302686</v>
      </c>
      <c r="D2007" s="2">
        <f t="shared" si="182"/>
        <v>29.594269403294643</v>
      </c>
      <c r="E2007" s="2">
        <f t="shared" si="181"/>
        <v>0.39947775600804292</v>
      </c>
      <c r="F2007" s="2">
        <f t="shared" si="185"/>
        <v>5.3181662996636243E-2</v>
      </c>
      <c r="G2007" s="2">
        <f t="shared" si="183"/>
        <v>0.34629609301140668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6">
        <f>TITRES_STAT!D2011</f>
        <v>25.4</v>
      </c>
      <c r="C2008" s="2">
        <f t="shared" si="186"/>
        <v>29.979324519409964</v>
      </c>
      <c r="D2008" s="2">
        <f t="shared" si="182"/>
        <v>29.283582780828375</v>
      </c>
      <c r="E2008" s="2">
        <f t="shared" si="181"/>
        <v>0.69574173858158872</v>
      </c>
      <c r="F2008" s="2">
        <f t="shared" si="185"/>
        <v>0.18169367811362674</v>
      </c>
      <c r="G2008" s="2">
        <f t="shared" si="183"/>
        <v>0.51404806046796203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6">
        <f>TITRES_STAT!D2012</f>
        <v>26.54</v>
      </c>
      <c r="C2009" s="2">
        <f t="shared" si="186"/>
        <v>29.967120747193043</v>
      </c>
      <c r="D2009" s="2">
        <f t="shared" si="182"/>
        <v>29.080354426692942</v>
      </c>
      <c r="E2009" s="2">
        <f t="shared" si="181"/>
        <v>0.88676632050010085</v>
      </c>
      <c r="F2009" s="2">
        <f t="shared" si="185"/>
        <v>0.32270820659092159</v>
      </c>
      <c r="G2009" s="2">
        <f t="shared" si="183"/>
        <v>0.56405811390917926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6">
        <f>TITRES_STAT!D2013</f>
        <v>27.73</v>
      </c>
      <c r="C2010" s="2">
        <f t="shared" si="186"/>
        <v>29.818332939932574</v>
      </c>
      <c r="D2010" s="2">
        <f t="shared" si="182"/>
        <v>28.980328172863835</v>
      </c>
      <c r="E2010" s="2">
        <f t="shared" si="181"/>
        <v>0.83800476706873894</v>
      </c>
      <c r="F2010" s="2">
        <f t="shared" si="185"/>
        <v>0.4257675186864851</v>
      </c>
      <c r="G2010" s="2">
        <f t="shared" si="183"/>
        <v>0.41223724838225384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6">
        <f>TITRES_STAT!D2014</f>
        <v>28.97</v>
      </c>
      <c r="C2011" s="2">
        <f t="shared" si="186"/>
        <v>29.69243556455833</v>
      </c>
      <c r="D2011" s="2">
        <f t="shared" si="182"/>
        <v>28.979563123022071</v>
      </c>
      <c r="E2011" s="2">
        <f t="shared" si="181"/>
        <v>0.71287244153625906</v>
      </c>
      <c r="F2011" s="2">
        <f t="shared" si="185"/>
        <v>0.48318850325643992</v>
      </c>
      <c r="G2011" s="2">
        <f t="shared" si="183"/>
        <v>0.22968393827981914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6">
        <f>TITRES_STAT!D2015</f>
        <v>28.97</v>
      </c>
      <c r="C2012" s="2">
        <f t="shared" si="186"/>
        <v>29.739753170010896</v>
      </c>
      <c r="D2012" s="2">
        <f t="shared" si="182"/>
        <v>28.978854743538957</v>
      </c>
      <c r="E2012" s="2">
        <f t="shared" ref="E2012:E2075" si="187">C2012-D2012</f>
        <v>0.76089842647193962</v>
      </c>
      <c r="F2012" s="2">
        <f t="shared" si="185"/>
        <v>0.53873048789953992</v>
      </c>
      <c r="G2012" s="2">
        <f t="shared" si="183"/>
        <v>0.22216793857239969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6">
        <f>TITRES_STAT!D2016</f>
        <v>28.97</v>
      </c>
      <c r="C2013" s="2">
        <f t="shared" si="186"/>
        <v>29.779791143855373</v>
      </c>
      <c r="D2013" s="2">
        <f t="shared" ref="D2013:D2076" si="188">$D$4*B2013+(1-$D$4)*D2012</f>
        <v>28.978198836610147</v>
      </c>
      <c r="E2013" s="2">
        <f t="shared" si="187"/>
        <v>0.80159230724522601</v>
      </c>
      <c r="F2013" s="2">
        <f t="shared" si="185"/>
        <v>0.59130285176867714</v>
      </c>
      <c r="G2013" s="2">
        <f t="shared" si="183"/>
        <v>0.21028945547654887</v>
      </c>
      <c r="H2013" s="2" t="str">
        <f t="shared" si="184"/>
        <v>Sell</v>
      </c>
    </row>
    <row r="2014" spans="1:8" ht="13.5" x14ac:dyDescent="0.25">
      <c r="A2014" s="3">
        <f>TITRES_STAT!B2017</f>
        <v>45237</v>
      </c>
      <c r="B2014" s="6">
        <f>TITRES_STAT!D2017</f>
        <v>30</v>
      </c>
      <c r="C2014" s="2">
        <f t="shared" si="186"/>
        <v>29.813669429416088</v>
      </c>
      <c r="D2014" s="2">
        <f t="shared" si="188"/>
        <v>29.053887811676063</v>
      </c>
      <c r="E2014" s="2">
        <f t="shared" si="187"/>
        <v>0.75978161774002473</v>
      </c>
      <c r="F2014" s="2">
        <f t="shared" si="185"/>
        <v>0.62499860496294668</v>
      </c>
      <c r="G2014" s="2">
        <f t="shared" si="183"/>
        <v>0.13478301277707805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6">
        <f>TITRES_STAT!D2018</f>
        <v>30</v>
      </c>
      <c r="C2015" s="2">
        <f t="shared" si="186"/>
        <v>29.688489517198228</v>
      </c>
      <c r="D2015" s="2">
        <f t="shared" si="188"/>
        <v>29.123970195996353</v>
      </c>
      <c r="E2015" s="2">
        <f t="shared" si="187"/>
        <v>0.56451932120187465</v>
      </c>
      <c r="F2015" s="2">
        <f t="shared" si="185"/>
        <v>0.61290274821073232</v>
      </c>
      <c r="G2015" s="2">
        <f t="shared" si="183"/>
        <v>-4.8383427008857671E-2</v>
      </c>
      <c r="H2015" s="2" t="str">
        <f t="shared" si="184"/>
        <v>Hold</v>
      </c>
    </row>
    <row r="2016" spans="1:8" ht="13.5" x14ac:dyDescent="0.25">
      <c r="A2016" s="3">
        <f>TITRES_STAT!B2019</f>
        <v>45239</v>
      </c>
      <c r="B2016" s="6">
        <f>TITRES_STAT!D2019</f>
        <v>30</v>
      </c>
      <c r="C2016" s="2">
        <f t="shared" si="186"/>
        <v>29.382568053013884</v>
      </c>
      <c r="D2016" s="2">
        <f t="shared" si="188"/>
        <v>29.188861292589216</v>
      </c>
      <c r="E2016" s="2">
        <f t="shared" si="187"/>
        <v>0.19370676042466783</v>
      </c>
      <c r="F2016" s="2">
        <f t="shared" si="185"/>
        <v>0.52906355065351951</v>
      </c>
      <c r="G2016" s="2">
        <f t="shared" si="183"/>
        <v>-0.33535679022885168</v>
      </c>
      <c r="H2016" s="2" t="str">
        <f t="shared" si="184"/>
        <v>Hold</v>
      </c>
    </row>
    <row r="2017" spans="1:8" ht="13.5" x14ac:dyDescent="0.25">
      <c r="A2017" s="3">
        <f>TITRES_STAT!B2020</f>
        <v>45240</v>
      </c>
      <c r="B2017" s="6">
        <f>TITRES_STAT!D2020</f>
        <v>30</v>
      </c>
      <c r="C2017" s="2">
        <f t="shared" si="186"/>
        <v>28.932942198704055</v>
      </c>
      <c r="D2017" s="2">
        <f t="shared" si="188"/>
        <v>29.248945641286312</v>
      </c>
      <c r="E2017" s="2">
        <f t="shared" si="187"/>
        <v>-0.31600344258225732</v>
      </c>
      <c r="F2017" s="2">
        <f t="shared" si="185"/>
        <v>0.36005015200636414</v>
      </c>
      <c r="G2017" s="2">
        <f t="shared" si="183"/>
        <v>-0.67605359458862146</v>
      </c>
      <c r="H2017" s="2" t="str">
        <f t="shared" si="184"/>
        <v>Hold</v>
      </c>
    </row>
    <row r="2018" spans="1:8" ht="13.5" x14ac:dyDescent="0.25">
      <c r="A2018" s="3">
        <f>TITRES_STAT!B2021</f>
        <v>45243</v>
      </c>
      <c r="B2018" s="6">
        <f>TITRES_STAT!D2021</f>
        <v>30</v>
      </c>
      <c r="C2018" s="2">
        <f t="shared" si="186"/>
        <v>28.389412629672663</v>
      </c>
      <c r="D2018" s="2">
        <f t="shared" si="188"/>
        <v>29.304579297487326</v>
      </c>
      <c r="E2018" s="2">
        <f t="shared" si="187"/>
        <v>-0.91516666781466327</v>
      </c>
      <c r="F2018" s="2">
        <f t="shared" si="185"/>
        <v>0.10500678804215868</v>
      </c>
      <c r="G2018" s="2">
        <f t="shared" si="183"/>
        <v>-1.0201734558568218</v>
      </c>
      <c r="H2018" s="2" t="str">
        <f t="shared" si="184"/>
        <v>Hold</v>
      </c>
    </row>
    <row r="2019" spans="1:8" ht="13.5" x14ac:dyDescent="0.25">
      <c r="A2019" s="3">
        <f>TITRES_STAT!B2022</f>
        <v>45244</v>
      </c>
      <c r="B2019" s="6">
        <f>TITRES_STAT!D2022</f>
        <v>30</v>
      </c>
      <c r="C2019" s="2">
        <f t="shared" si="186"/>
        <v>28.104887609723022</v>
      </c>
      <c r="D2019" s="2">
        <f t="shared" si="188"/>
        <v>29.356091942117892</v>
      </c>
      <c r="E2019" s="2">
        <f t="shared" si="187"/>
        <v>-1.2512043323948703</v>
      </c>
      <c r="F2019" s="2">
        <f t="shared" si="185"/>
        <v>-0.16623543604524715</v>
      </c>
      <c r="G2019" s="2">
        <f t="shared" si="183"/>
        <v>-1.0849688963496231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6">
        <f>TITRES_STAT!D2023</f>
        <v>30</v>
      </c>
      <c r="C2020" s="2">
        <f t="shared" si="186"/>
        <v>28.047212592842556</v>
      </c>
      <c r="D2020" s="2">
        <f t="shared" si="188"/>
        <v>29.403788835294343</v>
      </c>
      <c r="E2020" s="2">
        <f t="shared" si="187"/>
        <v>-1.3565762424517871</v>
      </c>
      <c r="F2020" s="2">
        <f t="shared" si="185"/>
        <v>-0.40430359732655519</v>
      </c>
      <c r="G2020" s="2">
        <f t="shared" ref="G2020:G2083" si="189">E2020-F2020</f>
        <v>-0.95227264512523191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6">
        <f>TITRES_STAT!D2024</f>
        <v>30</v>
      </c>
      <c r="C2021" s="2">
        <f t="shared" si="186"/>
        <v>28.189179886251395</v>
      </c>
      <c r="D2021" s="2">
        <f t="shared" si="188"/>
        <v>29.447952625272539</v>
      </c>
      <c r="E2021" s="2">
        <f t="shared" si="187"/>
        <v>-1.2587727390211434</v>
      </c>
      <c r="F2021" s="2">
        <f t="shared" ref="F2021:F2084" si="191">(E2021*(2/(10)))+((1-(2/10))*F2020)</f>
        <v>-0.57519742566547283</v>
      </c>
      <c r="G2021" s="2">
        <f t="shared" si="189"/>
        <v>-0.68357531335567057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6">
        <f>TITRES_STAT!D2025</f>
        <v>30</v>
      </c>
      <c r="C2022" s="2">
        <f t="shared" si="186"/>
        <v>28.309306057597333</v>
      </c>
      <c r="D2022" s="2">
        <f t="shared" si="188"/>
        <v>29.488845023400497</v>
      </c>
      <c r="E2022" s="2">
        <f t="shared" si="187"/>
        <v>-1.1795389658031645</v>
      </c>
      <c r="F2022" s="2">
        <f t="shared" si="191"/>
        <v>-0.69606573369301117</v>
      </c>
      <c r="G2022" s="2">
        <f t="shared" si="189"/>
        <v>-0.48347323211015336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6">
        <f>TITRES_STAT!D2026</f>
        <v>30</v>
      </c>
      <c r="C2023" s="2">
        <f t="shared" si="186"/>
        <v>28.410951279505433</v>
      </c>
      <c r="D2023" s="2">
        <f t="shared" si="188"/>
        <v>29.526708355000459</v>
      </c>
      <c r="E2023" s="2">
        <f t="shared" si="187"/>
        <v>-1.1157570754950257</v>
      </c>
      <c r="F2023" s="2">
        <f t="shared" si="191"/>
        <v>-0.78000400205341414</v>
      </c>
      <c r="G2023" s="2">
        <f t="shared" si="189"/>
        <v>-0.33575307344161154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6">
        <f>TITRES_STAT!D2027</f>
        <v>30</v>
      </c>
      <c r="C2024" s="2">
        <f t="shared" si="186"/>
        <v>28.655420313427676</v>
      </c>
      <c r="D2024" s="2">
        <f t="shared" si="188"/>
        <v>29.561766995370796</v>
      </c>
      <c r="E2024" s="2">
        <f t="shared" si="187"/>
        <v>-0.90634668194311985</v>
      </c>
      <c r="F2024" s="2">
        <f t="shared" si="191"/>
        <v>-0.80527253803135534</v>
      </c>
      <c r="G2024" s="2">
        <f t="shared" si="189"/>
        <v>-0.1010741439117645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6">
        <f>TITRES_STAT!D2028</f>
        <v>30</v>
      </c>
      <c r="C2025" s="2">
        <f t="shared" si="186"/>
        <v>28.862278726746496</v>
      </c>
      <c r="D2025" s="2">
        <f t="shared" si="188"/>
        <v>29.594228699417403</v>
      </c>
      <c r="E2025" s="2">
        <f t="shared" si="187"/>
        <v>-0.73194997267090756</v>
      </c>
      <c r="F2025" s="2">
        <f t="shared" si="191"/>
        <v>-0.79060802495926585</v>
      </c>
      <c r="G2025" s="2">
        <f t="shared" si="189"/>
        <v>5.8658052288358298E-2</v>
      </c>
      <c r="H2025" s="2" t="str">
        <f t="shared" si="190"/>
        <v>Sell</v>
      </c>
    </row>
    <row r="2026" spans="1:8" ht="13.5" x14ac:dyDescent="0.25">
      <c r="A2026" s="3">
        <f>TITRES_STAT!B2029</f>
        <v>45253</v>
      </c>
      <c r="B2026" s="6">
        <f>TITRES_STAT!D2029</f>
        <v>30</v>
      </c>
      <c r="C2026" s="2">
        <f t="shared" si="186"/>
        <v>29.037312768785497</v>
      </c>
      <c r="D2026" s="2">
        <f t="shared" si="188"/>
        <v>29.624285832793891</v>
      </c>
      <c r="E2026" s="2">
        <f t="shared" si="187"/>
        <v>-0.58697306400839366</v>
      </c>
      <c r="F2026" s="2">
        <f t="shared" si="191"/>
        <v>-0.74988103276909146</v>
      </c>
      <c r="G2026" s="2">
        <f t="shared" si="189"/>
        <v>0.1629079687606978</v>
      </c>
      <c r="H2026" s="2" t="str">
        <f t="shared" si="190"/>
        <v>Sell</v>
      </c>
    </row>
    <row r="2027" spans="1:8" ht="13.5" x14ac:dyDescent="0.25">
      <c r="A2027" s="3">
        <f>TITRES_STAT!B2030</f>
        <v>45254</v>
      </c>
      <c r="B2027" s="6">
        <f>TITRES_STAT!D2030</f>
        <v>30</v>
      </c>
      <c r="C2027" s="2">
        <f t="shared" si="186"/>
        <v>29.185418496664653</v>
      </c>
      <c r="D2027" s="2">
        <f t="shared" si="188"/>
        <v>29.652116511846195</v>
      </c>
      <c r="E2027" s="2">
        <f t="shared" si="187"/>
        <v>-0.4666980151815423</v>
      </c>
      <c r="F2027" s="2">
        <f t="shared" si="191"/>
        <v>-0.6932444292515817</v>
      </c>
      <c r="G2027" s="2">
        <f t="shared" si="189"/>
        <v>0.22654641407003939</v>
      </c>
      <c r="H2027" s="2" t="str">
        <f t="shared" si="190"/>
        <v>Sell</v>
      </c>
    </row>
    <row r="2028" spans="1:8" ht="13.5" x14ac:dyDescent="0.25">
      <c r="A2028" s="3">
        <f>TITRES_STAT!B2031</f>
        <v>45257</v>
      </c>
      <c r="B2028" s="6">
        <f>TITRES_STAT!D2031</f>
        <v>30</v>
      </c>
      <c r="C2028" s="2">
        <f t="shared" si="186"/>
        <v>29.310738727947015</v>
      </c>
      <c r="D2028" s="2">
        <f t="shared" si="188"/>
        <v>29.677885659116846</v>
      </c>
      <c r="E2028" s="2">
        <f t="shared" si="187"/>
        <v>-0.36714693116983099</v>
      </c>
      <c r="F2028" s="2">
        <f t="shared" si="191"/>
        <v>-0.6280249296352316</v>
      </c>
      <c r="G2028" s="2">
        <f t="shared" si="189"/>
        <v>0.26087799846540061</v>
      </c>
      <c r="H2028" s="2" t="str">
        <f t="shared" si="190"/>
        <v>Sell</v>
      </c>
    </row>
    <row r="2029" spans="1:8" ht="13.5" x14ac:dyDescent="0.25">
      <c r="A2029" s="3">
        <f>TITRES_STAT!B2032</f>
        <v>45258</v>
      </c>
      <c r="B2029" s="6">
        <f>TITRES_STAT!D2032</f>
        <v>30</v>
      </c>
      <c r="C2029" s="2">
        <f t="shared" si="186"/>
        <v>29.416778923647474</v>
      </c>
      <c r="D2029" s="2">
        <f t="shared" si="188"/>
        <v>29.701745980663745</v>
      </c>
      <c r="E2029" s="2">
        <f t="shared" si="187"/>
        <v>-0.28496705701627079</v>
      </c>
      <c r="F2029" s="2">
        <f t="shared" si="191"/>
        <v>-0.55941335511143953</v>
      </c>
      <c r="G2029" s="2">
        <f t="shared" si="189"/>
        <v>0.27444629809516874</v>
      </c>
      <c r="H2029" s="2" t="str">
        <f t="shared" si="190"/>
        <v>Sell</v>
      </c>
    </row>
    <row r="2030" spans="1:8" ht="13.5" x14ac:dyDescent="0.25">
      <c r="A2030" s="3">
        <f>TITRES_STAT!B2033</f>
        <v>45259</v>
      </c>
      <c r="B2030" s="6">
        <f>TITRES_STAT!D2033</f>
        <v>30</v>
      </c>
      <c r="C2030" s="2">
        <f t="shared" si="186"/>
        <v>29.506505243086327</v>
      </c>
      <c r="D2030" s="2">
        <f t="shared" si="188"/>
        <v>29.723838870984949</v>
      </c>
      <c r="E2030" s="2">
        <f t="shared" si="187"/>
        <v>-0.21733362789862198</v>
      </c>
      <c r="F2030" s="2">
        <f t="shared" si="191"/>
        <v>-0.49099740966887606</v>
      </c>
      <c r="G2030" s="2">
        <f t="shared" si="189"/>
        <v>0.27366378177025408</v>
      </c>
      <c r="H2030" s="2" t="str">
        <f t="shared" si="190"/>
        <v>Sell</v>
      </c>
    </row>
    <row r="2031" spans="1:8" ht="13.5" x14ac:dyDescent="0.25">
      <c r="A2031" s="3">
        <f>TITRES_STAT!B2034</f>
        <v>45260</v>
      </c>
      <c r="B2031" s="6">
        <f>TITRES_STAT!D2034</f>
        <v>30</v>
      </c>
      <c r="C2031" s="2">
        <f t="shared" si="186"/>
        <v>29.58242751338074</v>
      </c>
      <c r="D2031" s="2">
        <f t="shared" si="188"/>
        <v>29.744295250911989</v>
      </c>
      <c r="E2031" s="2">
        <f t="shared" si="187"/>
        <v>-0.16186773753124939</v>
      </c>
      <c r="F2031" s="2">
        <f t="shared" si="191"/>
        <v>-0.42517147524135074</v>
      </c>
      <c r="G2031" s="2">
        <f t="shared" si="189"/>
        <v>0.26330373771010135</v>
      </c>
      <c r="H2031" s="2" t="str">
        <f t="shared" si="190"/>
        <v>Sell</v>
      </c>
    </row>
    <row r="2032" spans="1:8" ht="13.5" x14ac:dyDescent="0.25">
      <c r="A2032" s="3">
        <f>TITRES_STAT!B2035</f>
        <v>45261</v>
      </c>
      <c r="B2032" s="6">
        <f>TITRES_STAT!D2035</f>
        <v>30</v>
      </c>
      <c r="C2032" s="2">
        <f t="shared" si="186"/>
        <v>29.64666943439909</v>
      </c>
      <c r="D2032" s="2">
        <f t="shared" si="188"/>
        <v>29.763236343437026</v>
      </c>
      <c r="E2032" s="2">
        <f t="shared" si="187"/>
        <v>-0.11656690903793532</v>
      </c>
      <c r="F2032" s="2">
        <f t="shared" si="191"/>
        <v>-0.36345056200066767</v>
      </c>
      <c r="G2032" s="2">
        <f t="shared" si="189"/>
        <v>0.24688365296273235</v>
      </c>
      <c r="H2032" s="2" t="str">
        <f t="shared" si="190"/>
        <v>Sell</v>
      </c>
    </row>
    <row r="2033" spans="1:8" ht="13.5" x14ac:dyDescent="0.25">
      <c r="A2033" s="3">
        <f>TITRES_STAT!B2036</f>
        <v>45264</v>
      </c>
      <c r="B2033" s="6">
        <f>TITRES_STAT!D2036</f>
        <v>30</v>
      </c>
      <c r="C2033" s="2">
        <f t="shared" si="186"/>
        <v>29.701027982953079</v>
      </c>
      <c r="D2033" s="2">
        <f t="shared" si="188"/>
        <v>29.780774392071319</v>
      </c>
      <c r="E2033" s="2">
        <f t="shared" si="187"/>
        <v>-7.9746409118239825E-2</v>
      </c>
      <c r="F2033" s="2">
        <f t="shared" si="191"/>
        <v>-0.30670973142418212</v>
      </c>
      <c r="G2033" s="2">
        <f t="shared" si="189"/>
        <v>0.22696332230594229</v>
      </c>
      <c r="H2033" s="2" t="str">
        <f t="shared" si="190"/>
        <v>Sell</v>
      </c>
    </row>
    <row r="2034" spans="1:8" ht="13.5" x14ac:dyDescent="0.25">
      <c r="A2034" s="3">
        <f>TITRES_STAT!B2037</f>
        <v>45265</v>
      </c>
      <c r="B2034" s="6">
        <f>TITRES_STAT!D2037</f>
        <v>30</v>
      </c>
      <c r="C2034" s="2">
        <f t="shared" si="186"/>
        <v>29.747023677883377</v>
      </c>
      <c r="D2034" s="2">
        <f t="shared" si="188"/>
        <v>29.797013325991962</v>
      </c>
      <c r="E2034" s="2">
        <f t="shared" si="187"/>
        <v>-4.9989648108585527E-2</v>
      </c>
      <c r="F2034" s="2">
        <f t="shared" si="191"/>
        <v>-0.25536571476106279</v>
      </c>
      <c r="G2034" s="2">
        <f t="shared" si="189"/>
        <v>0.20537606665247726</v>
      </c>
      <c r="H2034" s="2" t="str">
        <f t="shared" si="190"/>
        <v>Sell</v>
      </c>
    </row>
    <row r="2035" spans="1:8" ht="13.5" x14ac:dyDescent="0.25">
      <c r="A2035" s="3">
        <f>TITRES_STAT!B2038</f>
        <v>45266</v>
      </c>
      <c r="B2035" s="6">
        <f>TITRES_STAT!D2038</f>
        <v>28.65</v>
      </c>
      <c r="C2035" s="2">
        <f t="shared" si="186"/>
        <v>29.785943112055165</v>
      </c>
      <c r="D2035" s="2">
        <f t="shared" si="188"/>
        <v>29.712049375918482</v>
      </c>
      <c r="E2035" s="2">
        <f t="shared" si="187"/>
        <v>7.3893736136682264E-2</v>
      </c>
      <c r="F2035" s="2">
        <f t="shared" si="191"/>
        <v>-0.18951382458151378</v>
      </c>
      <c r="G2035" s="2">
        <f t="shared" si="189"/>
        <v>0.26340756071819604</v>
      </c>
      <c r="H2035" s="2" t="str">
        <f t="shared" si="190"/>
        <v>Sell</v>
      </c>
    </row>
    <row r="2036" spans="1:8" ht="13.5" x14ac:dyDescent="0.25">
      <c r="A2036" s="3">
        <f>TITRES_STAT!B2039</f>
        <v>45267</v>
      </c>
      <c r="B2036" s="6">
        <f>TITRES_STAT!D2039</f>
        <v>27.37</v>
      </c>
      <c r="C2036" s="2">
        <f t="shared" si="186"/>
        <v>29.818874940969756</v>
      </c>
      <c r="D2036" s="2">
        <f t="shared" si="188"/>
        <v>29.538564236961555</v>
      </c>
      <c r="E2036" s="2">
        <f t="shared" si="187"/>
        <v>0.28031070400820113</v>
      </c>
      <c r="F2036" s="2">
        <f t="shared" si="191"/>
        <v>-9.5548918863570809E-2</v>
      </c>
      <c r="G2036" s="2">
        <f t="shared" si="189"/>
        <v>0.37585962287177194</v>
      </c>
      <c r="H2036" s="2" t="str">
        <f t="shared" si="190"/>
        <v>Sell</v>
      </c>
    </row>
    <row r="2037" spans="1:8" ht="13.5" x14ac:dyDescent="0.25">
      <c r="A2037" s="3">
        <f>TITRES_STAT!B2040</f>
        <v>45268</v>
      </c>
      <c r="B2037" s="6">
        <f>TITRES_STAT!D2040</f>
        <v>26.14</v>
      </c>
      <c r="C2037" s="2">
        <f t="shared" si="186"/>
        <v>29.84674033466672</v>
      </c>
      <c r="D2037" s="2">
        <f t="shared" si="188"/>
        <v>29.286818737927366</v>
      </c>
      <c r="E2037" s="2">
        <f t="shared" si="187"/>
        <v>0.55992159673935404</v>
      </c>
      <c r="F2037" s="2">
        <f t="shared" si="191"/>
        <v>3.5545184257014167E-2</v>
      </c>
      <c r="G2037" s="2">
        <f t="shared" si="189"/>
        <v>0.5243764124823399</v>
      </c>
      <c r="H2037" s="2" t="str">
        <f t="shared" si="190"/>
        <v>Sell</v>
      </c>
    </row>
    <row r="2038" spans="1:8" ht="13.5" x14ac:dyDescent="0.25">
      <c r="A2038" s="3">
        <f>TITRES_STAT!B2041</f>
        <v>45271</v>
      </c>
      <c r="B2038" s="6">
        <f>TITRES_STAT!D2041</f>
        <v>27.31</v>
      </c>
      <c r="C2038" s="2">
        <f t="shared" si="186"/>
        <v>29.870318744717995</v>
      </c>
      <c r="D2038" s="2">
        <f t="shared" si="188"/>
        <v>29.140387720303117</v>
      </c>
      <c r="E2038" s="2">
        <f t="shared" si="187"/>
        <v>0.72993102441487778</v>
      </c>
      <c r="F2038" s="2">
        <f t="shared" si="191"/>
        <v>0.17442235228858691</v>
      </c>
      <c r="G2038" s="2">
        <f t="shared" si="189"/>
        <v>0.55550867212629085</v>
      </c>
      <c r="H2038" s="2" t="str">
        <f t="shared" si="190"/>
        <v>Sell</v>
      </c>
    </row>
    <row r="2039" spans="1:8" ht="13.5" x14ac:dyDescent="0.25">
      <c r="A2039" s="3">
        <f>TITRES_STAT!B2042</f>
        <v>45272</v>
      </c>
      <c r="B2039" s="6">
        <f>TITRES_STAT!D2042</f>
        <v>28.53</v>
      </c>
      <c r="C2039" s="2">
        <f t="shared" si="186"/>
        <v>29.890269707069073</v>
      </c>
      <c r="D2039" s="2">
        <f t="shared" si="188"/>
        <v>29.095173815095478</v>
      </c>
      <c r="E2039" s="2">
        <f t="shared" si="187"/>
        <v>0.79509589197359531</v>
      </c>
      <c r="F2039" s="2">
        <f t="shared" si="191"/>
        <v>0.29855706022558859</v>
      </c>
      <c r="G2039" s="2">
        <f t="shared" si="189"/>
        <v>0.49653883174800673</v>
      </c>
      <c r="H2039" s="2" t="str">
        <f t="shared" si="190"/>
        <v>Sell</v>
      </c>
    </row>
    <row r="2040" spans="1:8" ht="13.5" x14ac:dyDescent="0.25">
      <c r="A2040" s="3">
        <f>TITRES_STAT!B2043</f>
        <v>45273</v>
      </c>
      <c r="B2040" s="6">
        <f>TITRES_STAT!D2043</f>
        <v>28.52</v>
      </c>
      <c r="C2040" s="2">
        <f t="shared" si="186"/>
        <v>29.907151290596911</v>
      </c>
      <c r="D2040" s="2">
        <f t="shared" si="188"/>
        <v>29.052568347310626</v>
      </c>
      <c r="E2040" s="2">
        <f t="shared" si="187"/>
        <v>0.85458294328628526</v>
      </c>
      <c r="F2040" s="2">
        <f t="shared" si="191"/>
        <v>0.40976223683772794</v>
      </c>
      <c r="G2040" s="2">
        <f t="shared" si="189"/>
        <v>0.44482070644855731</v>
      </c>
      <c r="H2040" s="2" t="str">
        <f t="shared" si="190"/>
        <v>Sell</v>
      </c>
    </row>
    <row r="2041" spans="1:8" ht="13.5" x14ac:dyDescent="0.25">
      <c r="A2041" s="3">
        <f>TITRES_STAT!B2044</f>
        <v>45274</v>
      </c>
      <c r="B2041" s="6">
        <f>TITRES_STAT!D2044</f>
        <v>27.24</v>
      </c>
      <c r="C2041" s="2">
        <f t="shared" si="186"/>
        <v>29.921435707428156</v>
      </c>
      <c r="D2041" s="2">
        <f t="shared" si="188"/>
        <v>28.918304025287615</v>
      </c>
      <c r="E2041" s="2">
        <f t="shared" si="187"/>
        <v>1.0031316821405412</v>
      </c>
      <c r="F2041" s="2">
        <f t="shared" si="191"/>
        <v>0.52843612589829059</v>
      </c>
      <c r="G2041" s="2">
        <f t="shared" si="189"/>
        <v>0.47469555624225057</v>
      </c>
      <c r="H2041" s="2" t="str">
        <f t="shared" si="190"/>
        <v>Sell</v>
      </c>
    </row>
    <row r="2042" spans="1:8" ht="13.5" x14ac:dyDescent="0.25">
      <c r="A2042" s="3">
        <f>TITRES_STAT!B2045</f>
        <v>45275</v>
      </c>
      <c r="B2042" s="6">
        <f>TITRES_STAT!D2045</f>
        <v>27.24</v>
      </c>
      <c r="C2042" s="2">
        <f t="shared" si="186"/>
        <v>29.933522521669978</v>
      </c>
      <c r="D2042" s="2">
        <f t="shared" si="188"/>
        <v>28.793985208599643</v>
      </c>
      <c r="E2042" s="2">
        <f t="shared" si="187"/>
        <v>1.1395373130703348</v>
      </c>
      <c r="F2042" s="2">
        <f t="shared" si="191"/>
        <v>0.65065636333269938</v>
      </c>
      <c r="G2042" s="2">
        <f t="shared" si="189"/>
        <v>0.48888094973763541</v>
      </c>
      <c r="H2042" s="2" t="str">
        <f t="shared" si="190"/>
        <v>Sell</v>
      </c>
    </row>
    <row r="2043" spans="1:8" ht="13.5" x14ac:dyDescent="0.25">
      <c r="A2043" s="3">
        <f>TITRES_STAT!B2046</f>
        <v>45278</v>
      </c>
      <c r="B2043" s="6">
        <f>TITRES_STAT!D2046</f>
        <v>27.24</v>
      </c>
      <c r="C2043" s="2">
        <f t="shared" si="186"/>
        <v>29.943749826028444</v>
      </c>
      <c r="D2043" s="2">
        <f t="shared" si="188"/>
        <v>28.678875193147817</v>
      </c>
      <c r="E2043" s="2">
        <f t="shared" si="187"/>
        <v>1.2648746328806268</v>
      </c>
      <c r="F2043" s="2">
        <f t="shared" si="191"/>
        <v>0.77350001724228479</v>
      </c>
      <c r="G2043" s="2">
        <f t="shared" si="189"/>
        <v>0.49137461563834206</v>
      </c>
      <c r="H2043" s="2" t="str">
        <f t="shared" si="190"/>
        <v>Sell</v>
      </c>
    </row>
    <row r="2044" spans="1:8" ht="13.5" x14ac:dyDescent="0.25">
      <c r="A2044" s="3">
        <f>TITRES_STAT!B2047</f>
        <v>45279</v>
      </c>
      <c r="B2044" s="6">
        <f>TITRES_STAT!D2047</f>
        <v>27.24</v>
      </c>
      <c r="C2044" s="2">
        <f t="shared" si="186"/>
        <v>29.952403698947148</v>
      </c>
      <c r="D2044" s="2">
        <f t="shared" si="188"/>
        <v>28.572291845507237</v>
      </c>
      <c r="E2044" s="2">
        <f t="shared" si="187"/>
        <v>1.3801118534399102</v>
      </c>
      <c r="F2044" s="2">
        <f t="shared" si="191"/>
        <v>0.89482238448180995</v>
      </c>
      <c r="G2044" s="2">
        <f t="shared" si="189"/>
        <v>0.48528946895810021</v>
      </c>
      <c r="H2044" s="2" t="str">
        <f t="shared" si="190"/>
        <v>Sell</v>
      </c>
    </row>
    <row r="2045" spans="1:8" ht="13.5" x14ac:dyDescent="0.25">
      <c r="A2045" s="3">
        <f>TITRES_STAT!B2048</f>
        <v>45280</v>
      </c>
      <c r="B2045" s="6">
        <f>TITRES_STAT!D2048</f>
        <v>27.24</v>
      </c>
      <c r="C2045" s="2">
        <f t="shared" si="186"/>
        <v>29.752033899109126</v>
      </c>
      <c r="D2045" s="2">
        <f t="shared" si="188"/>
        <v>28.473603560654848</v>
      </c>
      <c r="E2045" s="2">
        <f t="shared" si="187"/>
        <v>1.2784303384542781</v>
      </c>
      <c r="F2045" s="2">
        <f t="shared" si="191"/>
        <v>0.97154397527630354</v>
      </c>
      <c r="G2045" s="2">
        <f t="shared" si="189"/>
        <v>0.30688636317797457</v>
      </c>
      <c r="H2045" s="2" t="str">
        <f t="shared" si="190"/>
        <v>Sell</v>
      </c>
    </row>
    <row r="2046" spans="1:8" ht="13.5" x14ac:dyDescent="0.25">
      <c r="A2046" s="3">
        <f>TITRES_STAT!B2049</f>
        <v>45281</v>
      </c>
      <c r="B2046" s="6">
        <f>TITRES_STAT!D2049</f>
        <v>26.1</v>
      </c>
      <c r="C2046" s="2">
        <f t="shared" si="186"/>
        <v>29.385567145400028</v>
      </c>
      <c r="D2046" s="2">
        <f t="shared" si="188"/>
        <v>28.297781074680415</v>
      </c>
      <c r="E2046" s="2">
        <f t="shared" si="187"/>
        <v>1.0877860707196128</v>
      </c>
      <c r="F2046" s="2">
        <f t="shared" si="191"/>
        <v>0.99479239436496547</v>
      </c>
      <c r="G2046" s="2">
        <f t="shared" si="189"/>
        <v>9.2993676354647281E-2</v>
      </c>
      <c r="H2046" s="2" t="str">
        <f t="shared" si="190"/>
        <v>Sell</v>
      </c>
    </row>
    <row r="2047" spans="1:8" ht="13.5" x14ac:dyDescent="0.25">
      <c r="A2047" s="3">
        <f>TITRES_STAT!B2050</f>
        <v>45282</v>
      </c>
      <c r="B2047" s="6">
        <f>TITRES_STAT!D2050</f>
        <v>27.27</v>
      </c>
      <c r="C2047" s="2">
        <f t="shared" si="186"/>
        <v>28.886249123030794</v>
      </c>
      <c r="D2047" s="2">
        <f t="shared" si="188"/>
        <v>28.221649143222606</v>
      </c>
      <c r="E2047" s="2">
        <f t="shared" si="187"/>
        <v>0.66459997980818741</v>
      </c>
      <c r="F2047" s="2">
        <f t="shared" si="191"/>
        <v>0.92875391145360997</v>
      </c>
      <c r="G2047" s="2">
        <f t="shared" si="189"/>
        <v>-0.26415393164542256</v>
      </c>
      <c r="H2047" s="2" t="str">
        <f t="shared" si="190"/>
        <v>Hold</v>
      </c>
    </row>
    <row r="2048" spans="1:8" ht="13.5" x14ac:dyDescent="0.25">
      <c r="A2048" s="3">
        <f>TITRES_STAT!B2051</f>
        <v>45285</v>
      </c>
      <c r="B2048" s="6">
        <f>TITRES_STAT!D2051</f>
        <v>27.27</v>
      </c>
      <c r="C2048" s="2">
        <f t="shared" si="186"/>
        <v>28.643749257949132</v>
      </c>
      <c r="D2048" s="2">
        <f t="shared" si="188"/>
        <v>28.151156614095004</v>
      </c>
      <c r="E2048" s="2">
        <f t="shared" si="187"/>
        <v>0.49259264385412749</v>
      </c>
      <c r="F2048" s="2">
        <f t="shared" si="191"/>
        <v>0.84152165793371347</v>
      </c>
      <c r="G2048" s="2">
        <f t="shared" si="189"/>
        <v>-0.34892901407958599</v>
      </c>
      <c r="H2048" s="2" t="str">
        <f t="shared" si="190"/>
        <v>Hold</v>
      </c>
    </row>
    <row r="2049" spans="1:8" ht="13.5" x14ac:dyDescent="0.25">
      <c r="A2049" s="3">
        <f>TITRES_STAT!B2052</f>
        <v>45286</v>
      </c>
      <c r="B2049" s="6">
        <f>TITRES_STAT!D2052</f>
        <v>27.27</v>
      </c>
      <c r="C2049" s="2">
        <f t="shared" si="186"/>
        <v>28.626249372110806</v>
      </c>
      <c r="D2049" s="2">
        <f t="shared" si="188"/>
        <v>28.085885753791672</v>
      </c>
      <c r="E2049" s="2">
        <f t="shared" si="187"/>
        <v>0.54036361831913382</v>
      </c>
      <c r="F2049" s="2">
        <f t="shared" si="191"/>
        <v>0.78129005001079765</v>
      </c>
      <c r="G2049" s="2">
        <f t="shared" si="189"/>
        <v>-0.24092643169166383</v>
      </c>
      <c r="H2049" s="2" t="str">
        <f t="shared" si="190"/>
        <v>Hold</v>
      </c>
    </row>
    <row r="2050" spans="1:8" ht="13.5" x14ac:dyDescent="0.25">
      <c r="A2050" s="3">
        <f>TITRES_STAT!B2053</f>
        <v>45287</v>
      </c>
      <c r="B2050" s="6">
        <f>TITRES_STAT!D2053</f>
        <v>27.27</v>
      </c>
      <c r="C2050" s="2">
        <f t="shared" si="186"/>
        <v>28.60990331486299</v>
      </c>
      <c r="D2050" s="2">
        <f t="shared" si="188"/>
        <v>28.025449772029326</v>
      </c>
      <c r="E2050" s="2">
        <f t="shared" si="187"/>
        <v>0.58445354283366413</v>
      </c>
      <c r="F2050" s="2">
        <f t="shared" si="191"/>
        <v>0.74192274857537099</v>
      </c>
      <c r="G2050" s="2">
        <f t="shared" si="189"/>
        <v>-0.15746920574170686</v>
      </c>
      <c r="H2050" s="2" t="str">
        <f t="shared" si="190"/>
        <v>Hold</v>
      </c>
    </row>
    <row r="2051" spans="1:8" ht="13.5" x14ac:dyDescent="0.25">
      <c r="A2051" s="3">
        <f>TITRES_STAT!B2054</f>
        <v>45288</v>
      </c>
      <c r="B2051" s="6">
        <f>TITRES_STAT!D2054</f>
        <v>28.49</v>
      </c>
      <c r="C2051" s="2">
        <f t="shared" si="186"/>
        <v>28.399148958730223</v>
      </c>
      <c r="D2051" s="2">
        <f t="shared" si="188"/>
        <v>28.059860900027154</v>
      </c>
      <c r="E2051" s="2">
        <f t="shared" si="187"/>
        <v>0.33928805870306888</v>
      </c>
      <c r="F2051" s="2">
        <f t="shared" si="191"/>
        <v>0.66139581060091057</v>
      </c>
      <c r="G2051" s="2">
        <f t="shared" si="189"/>
        <v>-0.32210775189784169</v>
      </c>
      <c r="H2051" s="2" t="str">
        <f t="shared" si="190"/>
        <v>Hold</v>
      </c>
    </row>
    <row r="2052" spans="1:8" ht="13.5" x14ac:dyDescent="0.25">
      <c r="A2052" s="3">
        <f>TITRES_STAT!B2055</f>
        <v>45289</v>
      </c>
      <c r="B2052" s="6">
        <f>TITRES_STAT!D2055</f>
        <v>29.77</v>
      </c>
      <c r="C2052" s="2">
        <f t="shared" si="186"/>
        <v>28.220818349694802</v>
      </c>
      <c r="D2052" s="2">
        <f t="shared" si="188"/>
        <v>28.186537870395515</v>
      </c>
      <c r="E2052" s="2">
        <f t="shared" si="187"/>
        <v>3.4280479299287236E-2</v>
      </c>
      <c r="F2052" s="2">
        <f t="shared" si="191"/>
        <v>0.53597274434058595</v>
      </c>
      <c r="G2052" s="2">
        <f t="shared" si="189"/>
        <v>-0.50169226504129871</v>
      </c>
      <c r="H2052" s="2" t="str">
        <f t="shared" si="190"/>
        <v>Hold</v>
      </c>
    </row>
    <row r="2053" spans="1:8" ht="13.5" x14ac:dyDescent="0.25">
      <c r="A2053" s="3">
        <f>TITRES_STAT!B2056</f>
        <v>45293</v>
      </c>
      <c r="B2053" s="6">
        <f>TITRES_STAT!D2056</f>
        <v>30</v>
      </c>
      <c r="C2053" s="2">
        <f t="shared" si="186"/>
        <v>28.069923218972527</v>
      </c>
      <c r="D2053" s="2">
        <f t="shared" si="188"/>
        <v>28.320868398514364</v>
      </c>
      <c r="E2053" s="2">
        <f t="shared" si="187"/>
        <v>-0.25094517954183715</v>
      </c>
      <c r="F2053" s="2">
        <f t="shared" si="191"/>
        <v>0.37858915956410133</v>
      </c>
      <c r="G2053" s="2">
        <f t="shared" si="189"/>
        <v>-0.62953433910593848</v>
      </c>
      <c r="H2053" s="2" t="str">
        <f t="shared" si="190"/>
        <v>Hold</v>
      </c>
    </row>
    <row r="2054" spans="1:8" ht="13.5" x14ac:dyDescent="0.25">
      <c r="A2054" s="3">
        <f>TITRES_STAT!B2057</f>
        <v>45294</v>
      </c>
      <c r="B2054" s="6">
        <f>TITRES_STAT!D2057</f>
        <v>29.99</v>
      </c>
      <c r="C2054" s="2">
        <f t="shared" si="186"/>
        <v>27.942242723745984</v>
      </c>
      <c r="D2054" s="2">
        <f t="shared" si="188"/>
        <v>28.44450777640219</v>
      </c>
      <c r="E2054" s="2">
        <f t="shared" si="187"/>
        <v>-0.50226505265620602</v>
      </c>
      <c r="F2054" s="2">
        <f t="shared" si="191"/>
        <v>0.20241831712003988</v>
      </c>
      <c r="G2054" s="2">
        <f t="shared" si="189"/>
        <v>-0.7046833697762459</v>
      </c>
      <c r="H2054" s="2" t="str">
        <f t="shared" si="190"/>
        <v>Hold</v>
      </c>
    </row>
    <row r="2055" spans="1:8" ht="13.5" x14ac:dyDescent="0.25">
      <c r="A2055" s="3">
        <f>TITRES_STAT!B2058</f>
        <v>45295</v>
      </c>
      <c r="B2055" s="6">
        <f>TITRES_STAT!D2058</f>
        <v>29.99</v>
      </c>
      <c r="C2055" s="2">
        <f t="shared" si="186"/>
        <v>27.834205381631218</v>
      </c>
      <c r="D2055" s="2">
        <f t="shared" si="188"/>
        <v>28.558988681853883</v>
      </c>
      <c r="E2055" s="2">
        <f t="shared" si="187"/>
        <v>-0.72478330022266491</v>
      </c>
      <c r="F2055" s="2">
        <f t="shared" si="191"/>
        <v>1.6977993651498935E-2</v>
      </c>
      <c r="G2055" s="2">
        <f t="shared" si="189"/>
        <v>-0.74176129387416379</v>
      </c>
      <c r="H2055" s="2" t="str">
        <f t="shared" si="190"/>
        <v>Hold</v>
      </c>
    </row>
    <row r="2056" spans="1:8" ht="13.5" x14ac:dyDescent="0.25">
      <c r="A2056" s="3">
        <f>TITRES_STAT!B2059</f>
        <v>45296</v>
      </c>
      <c r="B2056" s="6">
        <f>TITRES_STAT!D2059</f>
        <v>29.99</v>
      </c>
      <c r="C2056" s="2">
        <f t="shared" si="186"/>
        <v>27.567404553687954</v>
      </c>
      <c r="D2056" s="2">
        <f t="shared" si="188"/>
        <v>28.664989520235075</v>
      </c>
      <c r="E2056" s="2">
        <f t="shared" si="187"/>
        <v>-1.0975849665471209</v>
      </c>
      <c r="F2056" s="2">
        <f t="shared" si="191"/>
        <v>-0.20593459838822506</v>
      </c>
      <c r="G2056" s="2">
        <f t="shared" si="189"/>
        <v>-0.89165036815889587</v>
      </c>
      <c r="H2056" s="2" t="str">
        <f t="shared" si="190"/>
        <v>Hold</v>
      </c>
    </row>
    <row r="2057" spans="1:8" ht="13.5" x14ac:dyDescent="0.25">
      <c r="A2057" s="3">
        <f>TITRES_STAT!B2060</f>
        <v>45299</v>
      </c>
      <c r="B2057" s="6">
        <f>TITRES_STAT!D2060</f>
        <v>28.65</v>
      </c>
      <c r="C2057" s="2">
        <f t="shared" si="186"/>
        <v>27.52165000696673</v>
      </c>
      <c r="D2057" s="2">
        <f t="shared" si="188"/>
        <v>28.663879185402848</v>
      </c>
      <c r="E2057" s="2">
        <f t="shared" si="187"/>
        <v>-1.1422291784361178</v>
      </c>
      <c r="F2057" s="2">
        <f t="shared" si="191"/>
        <v>-0.39319351439780359</v>
      </c>
      <c r="G2057" s="2">
        <f t="shared" si="189"/>
        <v>-0.74903566403831423</v>
      </c>
      <c r="H2057" s="2" t="str">
        <f t="shared" si="190"/>
        <v>Hold</v>
      </c>
    </row>
    <row r="2058" spans="1:8" ht="13.5" x14ac:dyDescent="0.25">
      <c r="A2058" s="3">
        <f>TITRES_STAT!B2061</f>
        <v>45300</v>
      </c>
      <c r="B2058" s="6">
        <f>TITRES_STAT!D2061</f>
        <v>28.65</v>
      </c>
      <c r="C2058" s="2">
        <f t="shared" si="186"/>
        <v>27.48293462127954</v>
      </c>
      <c r="D2058" s="2">
        <f t="shared" si="188"/>
        <v>28.66285109759523</v>
      </c>
      <c r="E2058" s="2">
        <f t="shared" si="187"/>
        <v>-1.1799164763156895</v>
      </c>
      <c r="F2058" s="2">
        <f t="shared" si="191"/>
        <v>-0.55053810678138082</v>
      </c>
      <c r="G2058" s="2">
        <f t="shared" si="189"/>
        <v>-0.6293783695343087</v>
      </c>
      <c r="H2058" s="2" t="str">
        <f t="shared" si="190"/>
        <v>Hold</v>
      </c>
    </row>
    <row r="2059" spans="1:8" ht="13.5" x14ac:dyDescent="0.25">
      <c r="A2059" s="3">
        <f>TITRES_STAT!B2062</f>
        <v>45301</v>
      </c>
      <c r="B2059" s="6">
        <f>TITRES_STAT!D2062</f>
        <v>28.65</v>
      </c>
      <c r="C2059" s="2">
        <f t="shared" si="186"/>
        <v>27.450175448774996</v>
      </c>
      <c r="D2059" s="2">
        <f t="shared" si="188"/>
        <v>28.66189916444003</v>
      </c>
      <c r="E2059" s="2">
        <f t="shared" si="187"/>
        <v>-1.211723715665034</v>
      </c>
      <c r="F2059" s="2">
        <f t="shared" si="191"/>
        <v>-0.68277522855811146</v>
      </c>
      <c r="G2059" s="2">
        <f t="shared" si="189"/>
        <v>-0.52894848710692255</v>
      </c>
      <c r="H2059" s="2" t="str">
        <f t="shared" si="190"/>
        <v>Hold</v>
      </c>
    </row>
    <row r="2060" spans="1:8" ht="13.5" x14ac:dyDescent="0.25">
      <c r="A2060" s="3">
        <f>TITRES_STAT!B2063</f>
        <v>45302</v>
      </c>
      <c r="B2060" s="6">
        <f>TITRES_STAT!D2063</f>
        <v>28.65</v>
      </c>
      <c r="C2060" s="2">
        <f t="shared" si="186"/>
        <v>27.422456148963459</v>
      </c>
      <c r="D2060" s="2">
        <f t="shared" si="188"/>
        <v>28.661017744851875</v>
      </c>
      <c r="E2060" s="2">
        <f t="shared" si="187"/>
        <v>-1.2385615958884166</v>
      </c>
      <c r="F2060" s="2">
        <f t="shared" si="191"/>
        <v>-0.79393250202417254</v>
      </c>
      <c r="G2060" s="2">
        <f t="shared" si="189"/>
        <v>-0.4446290938642441</v>
      </c>
      <c r="H2060" s="2" t="str">
        <f t="shared" si="190"/>
        <v>Hold</v>
      </c>
    </row>
    <row r="2061" spans="1:8" ht="13.5" x14ac:dyDescent="0.25">
      <c r="A2061" s="3">
        <f>TITRES_STAT!B2064</f>
        <v>45303</v>
      </c>
      <c r="B2061" s="6">
        <f>TITRES_STAT!D2064</f>
        <v>28.65</v>
      </c>
      <c r="C2061" s="2">
        <f t="shared" si="186"/>
        <v>27.586693664507543</v>
      </c>
      <c r="D2061" s="2">
        <f t="shared" si="188"/>
        <v>28.66020161560359</v>
      </c>
      <c r="E2061" s="2">
        <f t="shared" si="187"/>
        <v>-1.0735079510960475</v>
      </c>
      <c r="F2061" s="2">
        <f t="shared" si="191"/>
        <v>-0.84984759183854763</v>
      </c>
      <c r="G2061" s="2">
        <f t="shared" si="189"/>
        <v>-0.22366035925749983</v>
      </c>
      <c r="H2061" s="2" t="str">
        <f t="shared" si="190"/>
        <v>Hold</v>
      </c>
    </row>
    <row r="2062" spans="1:8" ht="13.5" x14ac:dyDescent="0.25">
      <c r="A2062" s="3">
        <f>TITRES_STAT!B2065</f>
        <v>45306</v>
      </c>
      <c r="B2062" s="6">
        <f>TITRES_STAT!D2065</f>
        <v>28.65</v>
      </c>
      <c r="C2062" s="2">
        <f t="shared" si="186"/>
        <v>27.922586946890995</v>
      </c>
      <c r="D2062" s="2">
        <f t="shared" si="188"/>
        <v>28.659445940373693</v>
      </c>
      <c r="E2062" s="2">
        <f t="shared" si="187"/>
        <v>-0.73685899348269857</v>
      </c>
      <c r="F2062" s="2">
        <f t="shared" si="191"/>
        <v>-0.82724987216737789</v>
      </c>
      <c r="G2062" s="2">
        <f t="shared" si="189"/>
        <v>9.0390878684679321E-2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6">
        <f>TITRES_STAT!D2066</f>
        <v>28.65</v>
      </c>
      <c r="C2063" s="2">
        <f t="shared" ref="C2063:C2126" si="192">$C$4*B2053+C2062*(1-$C$4)</f>
        <v>28.242188955061611</v>
      </c>
      <c r="D2063" s="2">
        <f t="shared" si="188"/>
        <v>28.658746241086753</v>
      </c>
      <c r="E2063" s="2">
        <f t="shared" si="187"/>
        <v>-0.4165572860251423</v>
      </c>
      <c r="F2063" s="2">
        <f t="shared" si="191"/>
        <v>-0.74511135493893077</v>
      </c>
      <c r="G2063" s="2">
        <f t="shared" si="189"/>
        <v>0.32855406891378847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6">
        <f>TITRES_STAT!D2067</f>
        <v>28.65</v>
      </c>
      <c r="C2064" s="2">
        <f t="shared" si="192"/>
        <v>28.511082961975209</v>
      </c>
      <c r="D2064" s="2">
        <f t="shared" si="188"/>
        <v>28.658098371376624</v>
      </c>
      <c r="E2064" s="2">
        <f t="shared" si="187"/>
        <v>-0.14701540940141555</v>
      </c>
      <c r="F2064" s="2">
        <f t="shared" si="191"/>
        <v>-0.62549216583142775</v>
      </c>
      <c r="G2064" s="2">
        <f t="shared" si="189"/>
        <v>0.4784767564300122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6">
        <f>TITRES_STAT!D2068</f>
        <v>28.65</v>
      </c>
      <c r="C2065" s="2">
        <f t="shared" si="192"/>
        <v>28.738608660132869</v>
      </c>
      <c r="D2065" s="2">
        <f t="shared" si="188"/>
        <v>28.657498492015392</v>
      </c>
      <c r="E2065" s="2">
        <f t="shared" si="187"/>
        <v>8.1110168117476178E-2</v>
      </c>
      <c r="F2065" s="2">
        <f t="shared" si="191"/>
        <v>-0.48417169904164697</v>
      </c>
      <c r="G2065" s="2">
        <f t="shared" si="189"/>
        <v>0.5652818671591231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6">
        <f>TITRES_STAT!D2069</f>
        <v>27.37</v>
      </c>
      <c r="C2066" s="2">
        <f t="shared" si="192"/>
        <v>28.931130404727813</v>
      </c>
      <c r="D2066" s="2">
        <f t="shared" si="188"/>
        <v>28.562128233347586</v>
      </c>
      <c r="E2066" s="2">
        <f t="shared" si="187"/>
        <v>0.3690021713802274</v>
      </c>
      <c r="F2066" s="2">
        <f t="shared" si="191"/>
        <v>-0.31353692495727209</v>
      </c>
      <c r="G2066" s="2">
        <f t="shared" si="189"/>
        <v>0.68253909633749954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6">
        <f>TITRES_STAT!D2070</f>
        <v>26.14</v>
      </c>
      <c r="C2067" s="2">
        <f t="shared" si="192"/>
        <v>28.887879573231228</v>
      </c>
      <c r="D2067" s="2">
        <f t="shared" si="188"/>
        <v>28.382711327173688</v>
      </c>
      <c r="E2067" s="2">
        <f t="shared" si="187"/>
        <v>0.50516824605753996</v>
      </c>
      <c r="F2067" s="2">
        <f t="shared" si="191"/>
        <v>-0.14979589075430971</v>
      </c>
      <c r="G2067" s="2">
        <f t="shared" si="189"/>
        <v>0.65496413681184973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6">
        <f>TITRES_STAT!D2071</f>
        <v>24.97</v>
      </c>
      <c r="C2068" s="2">
        <f t="shared" si="192"/>
        <v>28.851282715811038</v>
      </c>
      <c r="D2068" s="2">
        <f t="shared" si="188"/>
        <v>28.129917895531193</v>
      </c>
      <c r="E2068" s="2">
        <f t="shared" si="187"/>
        <v>0.72136482027984528</v>
      </c>
      <c r="F2068" s="2">
        <f t="shared" si="191"/>
        <v>2.443625145252129E-2</v>
      </c>
      <c r="G2068" s="2">
        <f t="shared" si="189"/>
        <v>0.69692856882732401</v>
      </c>
      <c r="H2068" s="2" t="str">
        <f t="shared" si="190"/>
        <v>Sell</v>
      </c>
    </row>
    <row r="2069" spans="1:8" ht="13.5" x14ac:dyDescent="0.25">
      <c r="A2069" s="3">
        <f>TITRES_STAT!B2072</f>
        <v>45315</v>
      </c>
      <c r="B2069" s="6">
        <f>TITRES_STAT!D2072</f>
        <v>23.85</v>
      </c>
      <c r="C2069" s="2">
        <f t="shared" si="192"/>
        <v>28.820316144147803</v>
      </c>
      <c r="D2069" s="2">
        <f t="shared" si="188"/>
        <v>27.812886940306658</v>
      </c>
      <c r="E2069" s="2">
        <f t="shared" si="187"/>
        <v>1.007429203841145</v>
      </c>
      <c r="F2069" s="2">
        <f t="shared" si="191"/>
        <v>0.22103484193024603</v>
      </c>
      <c r="G2069" s="2">
        <f t="shared" si="189"/>
        <v>0.78639436191089895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6">
        <f>TITRES_STAT!D2073</f>
        <v>22.78</v>
      </c>
      <c r="C2070" s="2">
        <f t="shared" si="192"/>
        <v>28.794113660432757</v>
      </c>
      <c r="D2070" s="2">
        <f t="shared" si="188"/>
        <v>27.440080500283941</v>
      </c>
      <c r="E2070" s="2">
        <f t="shared" si="187"/>
        <v>1.3540331601488163</v>
      </c>
      <c r="F2070" s="2">
        <f t="shared" si="191"/>
        <v>0.44763450557396006</v>
      </c>
      <c r="G2070" s="2">
        <f t="shared" si="189"/>
        <v>0.90639865457485613</v>
      </c>
      <c r="H2070" s="2" t="str">
        <f t="shared" si="190"/>
        <v>Sell</v>
      </c>
    </row>
    <row r="2071" spans="1:8" ht="13.5" x14ac:dyDescent="0.25">
      <c r="A2071" s="3">
        <f>TITRES_STAT!B2074</f>
        <v>45317</v>
      </c>
      <c r="B2071" s="6">
        <f>TITRES_STAT!D2074</f>
        <v>22.78</v>
      </c>
      <c r="C2071" s="2">
        <f t="shared" si="192"/>
        <v>28.771942328058486</v>
      </c>
      <c r="D2071" s="2">
        <f t="shared" si="188"/>
        <v>27.094889352114759</v>
      </c>
      <c r="E2071" s="2">
        <f t="shared" si="187"/>
        <v>1.6770529759437274</v>
      </c>
      <c r="F2071" s="2">
        <f t="shared" si="191"/>
        <v>0.69351819964791361</v>
      </c>
      <c r="G2071" s="2">
        <f t="shared" si="189"/>
        <v>0.98353477629581376</v>
      </c>
      <c r="H2071" s="2" t="str">
        <f t="shared" si="190"/>
        <v>Sell</v>
      </c>
    </row>
    <row r="2072" spans="1:8" ht="13.5" x14ac:dyDescent="0.25">
      <c r="A2072" s="3">
        <f>TITRES_STAT!B2075</f>
        <v>45320</v>
      </c>
      <c r="B2072" s="6">
        <f>TITRES_STAT!D2075</f>
        <v>22.78</v>
      </c>
      <c r="C2072" s="2">
        <f t="shared" si="192"/>
        <v>28.753181969895643</v>
      </c>
      <c r="D2072" s="2">
        <f t="shared" si="188"/>
        <v>26.775267918624774</v>
      </c>
      <c r="E2072" s="2">
        <f t="shared" si="187"/>
        <v>1.9779140512708686</v>
      </c>
      <c r="F2072" s="2">
        <f t="shared" si="191"/>
        <v>0.95039736997250468</v>
      </c>
      <c r="G2072" s="2">
        <f t="shared" si="189"/>
        <v>1.0275166812983638</v>
      </c>
      <c r="H2072" s="2" t="str">
        <f t="shared" si="190"/>
        <v>Sell</v>
      </c>
    </row>
    <row r="2073" spans="1:8" ht="13.5" x14ac:dyDescent="0.25">
      <c r="A2073" s="3">
        <f>TITRES_STAT!B2076</f>
        <v>45321</v>
      </c>
      <c r="B2073" s="6">
        <f>TITRES_STAT!D2076</f>
        <v>22.78</v>
      </c>
      <c r="C2073" s="2">
        <f t="shared" si="192"/>
        <v>28.737307820680929</v>
      </c>
      <c r="D2073" s="2">
        <f t="shared" si="188"/>
        <v>26.479322146874789</v>
      </c>
      <c r="E2073" s="2">
        <f t="shared" si="187"/>
        <v>2.2579856738061395</v>
      </c>
      <c r="F2073" s="2">
        <f t="shared" si="191"/>
        <v>1.2119150307392317</v>
      </c>
      <c r="G2073" s="2">
        <f t="shared" si="189"/>
        <v>1.0460706430669078</v>
      </c>
      <c r="H2073" s="2" t="str">
        <f t="shared" si="190"/>
        <v>Sell</v>
      </c>
    </row>
    <row r="2074" spans="1:8" ht="13.5" x14ac:dyDescent="0.25">
      <c r="A2074" s="3">
        <f>TITRES_STAT!B2077</f>
        <v>45322</v>
      </c>
      <c r="B2074" s="6">
        <f>TITRES_STAT!D2077</f>
        <v>22.78</v>
      </c>
      <c r="C2074" s="2">
        <f t="shared" si="192"/>
        <v>28.723875848268477</v>
      </c>
      <c r="D2074" s="2">
        <f t="shared" si="188"/>
        <v>26.205298284143321</v>
      </c>
      <c r="E2074" s="2">
        <f t="shared" si="187"/>
        <v>2.518577564125156</v>
      </c>
      <c r="F2074" s="2">
        <f t="shared" si="191"/>
        <v>1.4732475374164167</v>
      </c>
      <c r="G2074" s="2">
        <f t="shared" si="189"/>
        <v>1.0453300267087393</v>
      </c>
      <c r="H2074" s="2" t="str">
        <f t="shared" si="190"/>
        <v>Sell</v>
      </c>
    </row>
    <row r="2075" spans="1:8" ht="13.5" x14ac:dyDescent="0.25">
      <c r="A2075" s="3">
        <f>TITRES_STAT!B2078</f>
        <v>45323</v>
      </c>
      <c r="B2075" s="6">
        <f>TITRES_STAT!D2078</f>
        <v>22.78</v>
      </c>
      <c r="C2075" s="2">
        <f t="shared" si="192"/>
        <v>28.712510333150249</v>
      </c>
      <c r="D2075" s="2">
        <f t="shared" si="188"/>
        <v>25.95157248531789</v>
      </c>
      <c r="E2075" s="2">
        <f t="shared" si="187"/>
        <v>2.7609378478323592</v>
      </c>
      <c r="F2075" s="2">
        <f t="shared" si="191"/>
        <v>1.7307855994996051</v>
      </c>
      <c r="G2075" s="2">
        <f t="shared" si="189"/>
        <v>1.0301522483327541</v>
      </c>
      <c r="H2075" s="2" t="str">
        <f t="shared" si="190"/>
        <v>Sell</v>
      </c>
    </row>
    <row r="2076" spans="1:8" ht="13.5" x14ac:dyDescent="0.25">
      <c r="A2076" s="3">
        <f>TITRES_STAT!B2079</f>
        <v>45324</v>
      </c>
      <c r="B2076" s="6">
        <f>TITRES_STAT!D2079</f>
        <v>22.78</v>
      </c>
      <c r="C2076" s="2">
        <f t="shared" si="192"/>
        <v>28.505970281896364</v>
      </c>
      <c r="D2076" s="2">
        <f t="shared" si="188"/>
        <v>25.716641190109154</v>
      </c>
      <c r="E2076" s="2">
        <f t="shared" ref="E2076:E2139" si="193">C2076-D2076</f>
        <v>2.7893290917872093</v>
      </c>
      <c r="F2076" s="2">
        <f t="shared" si="191"/>
        <v>1.942494297957126</v>
      </c>
      <c r="G2076" s="2">
        <f t="shared" si="189"/>
        <v>0.84683479383008331</v>
      </c>
      <c r="H2076" s="2" t="str">
        <f t="shared" si="190"/>
        <v>Sell</v>
      </c>
    </row>
    <row r="2077" spans="1:8" ht="13.5" x14ac:dyDescent="0.25">
      <c r="A2077" s="3">
        <f>TITRES_STAT!B2080</f>
        <v>45327</v>
      </c>
      <c r="B2077" s="6">
        <f>TITRES_STAT!D2080</f>
        <v>22.78</v>
      </c>
      <c r="C2077" s="2">
        <f t="shared" si="192"/>
        <v>28.141974853912309</v>
      </c>
      <c r="D2077" s="2">
        <f t="shared" ref="D2077:D2140" si="194">$D$4*B2077+(1-$D$4)*D2076</f>
        <v>25.499112213064031</v>
      </c>
      <c r="E2077" s="2">
        <f t="shared" si="193"/>
        <v>2.6428626408482785</v>
      </c>
      <c r="F2077" s="2">
        <f t="shared" si="191"/>
        <v>2.0825679665353567</v>
      </c>
      <c r="G2077" s="2">
        <f t="shared" si="189"/>
        <v>0.56029467431292179</v>
      </c>
      <c r="H2077" s="2" t="str">
        <f t="shared" si="190"/>
        <v>Sell</v>
      </c>
    </row>
    <row r="2078" spans="1:8" ht="13.5" x14ac:dyDescent="0.25">
      <c r="A2078" s="3">
        <f>TITRES_STAT!B2081</f>
        <v>45328</v>
      </c>
      <c r="B2078" s="6">
        <f>TITRES_STAT!D2081</f>
        <v>22.78</v>
      </c>
      <c r="C2078" s="2">
        <f t="shared" si="192"/>
        <v>27.653978722541186</v>
      </c>
      <c r="D2078" s="2">
        <f t="shared" si="194"/>
        <v>25.297696493577806</v>
      </c>
      <c r="E2078" s="2">
        <f t="shared" si="193"/>
        <v>2.35628222896338</v>
      </c>
      <c r="F2078" s="2">
        <f t="shared" si="191"/>
        <v>2.1373108190209615</v>
      </c>
      <c r="G2078" s="2">
        <f t="shared" si="189"/>
        <v>0.21897140994241848</v>
      </c>
      <c r="H2078" s="2" t="str">
        <f t="shared" si="190"/>
        <v>Sell</v>
      </c>
    </row>
    <row r="2079" spans="1:8" ht="13.5" x14ac:dyDescent="0.25">
      <c r="A2079" s="3">
        <f>TITRES_STAT!B2082</f>
        <v>45329</v>
      </c>
      <c r="B2079" s="6">
        <f>TITRES_STAT!D2082</f>
        <v>22.78</v>
      </c>
      <c r="C2079" s="2">
        <f t="shared" si="192"/>
        <v>27.068751226765617</v>
      </c>
      <c r="D2079" s="2">
        <f t="shared" si="194"/>
        <v>25.111200457016487</v>
      </c>
      <c r="E2079" s="2">
        <f t="shared" si="193"/>
        <v>1.9575507697491297</v>
      </c>
      <c r="F2079" s="2">
        <f t="shared" si="191"/>
        <v>2.1013588091665953</v>
      </c>
      <c r="G2079" s="2">
        <f t="shared" si="189"/>
        <v>-0.14380803941746567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6">
        <f>TITRES_STAT!D2083</f>
        <v>22.78</v>
      </c>
      <c r="C2080" s="2">
        <f t="shared" si="192"/>
        <v>26.408943345724751</v>
      </c>
      <c r="D2080" s="2">
        <f t="shared" si="194"/>
        <v>24.938518941681931</v>
      </c>
      <c r="E2080" s="2">
        <f t="shared" si="193"/>
        <v>1.47042440404282</v>
      </c>
      <c r="F2080" s="2">
        <f t="shared" si="191"/>
        <v>1.9751719281418405</v>
      </c>
      <c r="G2080" s="2">
        <f t="shared" si="189"/>
        <v>-0.50474752409902046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6">
        <f>TITRES_STAT!D2084</f>
        <v>22.78</v>
      </c>
      <c r="C2081" s="2">
        <f t="shared" si="192"/>
        <v>25.850644369459403</v>
      </c>
      <c r="D2081" s="2">
        <f t="shared" si="194"/>
        <v>24.778628649705489</v>
      </c>
      <c r="E2081" s="2">
        <f t="shared" si="193"/>
        <v>1.0720157197539137</v>
      </c>
      <c r="F2081" s="2">
        <f t="shared" si="191"/>
        <v>1.7945406864642552</v>
      </c>
      <c r="G2081" s="2">
        <f t="shared" si="189"/>
        <v>-0.7225249667103415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6">
        <f>TITRES_STAT!D2085</f>
        <v>22.78</v>
      </c>
      <c r="C2082" s="2">
        <f t="shared" si="192"/>
        <v>25.378237543388725</v>
      </c>
      <c r="D2082" s="2">
        <f t="shared" si="194"/>
        <v>24.630582083060638</v>
      </c>
      <c r="E2082" s="2">
        <f t="shared" si="193"/>
        <v>0.74765546032808672</v>
      </c>
      <c r="F2082" s="2">
        <f t="shared" si="191"/>
        <v>1.5851636412370218</v>
      </c>
      <c r="G2082" s="2">
        <f t="shared" si="189"/>
        <v>-0.83750818090893508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6">
        <f>TITRES_STAT!D2086</f>
        <v>22.78</v>
      </c>
      <c r="C2083" s="2">
        <f t="shared" si="192"/>
        <v>24.978508690559689</v>
      </c>
      <c r="D2083" s="2">
        <f t="shared" si="194"/>
        <v>24.493501928759848</v>
      </c>
      <c r="E2083" s="2">
        <f t="shared" si="193"/>
        <v>0.48500676179984126</v>
      </c>
      <c r="F2083" s="2">
        <f t="shared" si="191"/>
        <v>1.3651322653495856</v>
      </c>
      <c r="G2083" s="2">
        <f t="shared" si="189"/>
        <v>-0.88012550354974439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6">
        <f>TITRES_STAT!D2087</f>
        <v>23.71</v>
      </c>
      <c r="C2084" s="2">
        <f t="shared" si="192"/>
        <v>24.640276584319736</v>
      </c>
      <c r="D2084" s="2">
        <f t="shared" si="194"/>
        <v>24.435464748851711</v>
      </c>
      <c r="E2084" s="2">
        <f t="shared" si="193"/>
        <v>0.20481183546802484</v>
      </c>
      <c r="F2084" s="2">
        <f t="shared" si="191"/>
        <v>1.1330681793732735</v>
      </c>
      <c r="G2084" s="2">
        <f t="shared" ref="G2084:G2147" si="195">E2084-F2084</f>
        <v>-0.92825634390524869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6">
        <f>TITRES_STAT!D2088</f>
        <v>23.71</v>
      </c>
      <c r="C2085" s="2">
        <f t="shared" si="192"/>
        <v>24.354080186732084</v>
      </c>
      <c r="D2085" s="2">
        <f t="shared" si="194"/>
        <v>24.381726619307138</v>
      </c>
      <c r="E2085" s="2">
        <f t="shared" si="193"/>
        <v>-2.7646432575053836E-2</v>
      </c>
      <c r="F2085" s="2">
        <f t="shared" ref="F2085:F2148" si="197">(E2085*(2/(10)))+((1-(2/10))*F2084)</f>
        <v>0.90092525698360815</v>
      </c>
      <c r="G2085" s="2">
        <f t="shared" si="195"/>
        <v>-0.92857168955866198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6">
        <f>TITRES_STAT!D2089</f>
        <v>23.71</v>
      </c>
      <c r="C2086" s="2">
        <f t="shared" si="192"/>
        <v>24.111914004157917</v>
      </c>
      <c r="D2086" s="2">
        <f t="shared" si="194"/>
        <v>24.331969091951052</v>
      </c>
      <c r="E2086" s="2">
        <f t="shared" si="193"/>
        <v>-0.22005508779313487</v>
      </c>
      <c r="F2086" s="2">
        <f t="shared" si="197"/>
        <v>0.67672918802825954</v>
      </c>
      <c r="G2086" s="2">
        <f t="shared" si="195"/>
        <v>-0.89678427582139442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6">
        <f>TITRES_STAT!D2090</f>
        <v>23.71</v>
      </c>
      <c r="C2087" s="2">
        <f t="shared" si="192"/>
        <v>23.907004157364391</v>
      </c>
      <c r="D2087" s="2">
        <f t="shared" si="194"/>
        <v>24.285897307362085</v>
      </c>
      <c r="E2087" s="2">
        <f t="shared" si="193"/>
        <v>-0.37889314999769397</v>
      </c>
      <c r="F2087" s="2">
        <f t="shared" si="197"/>
        <v>0.46560472042306889</v>
      </c>
      <c r="G2087" s="2">
        <f t="shared" si="195"/>
        <v>-0.84449787042076285</v>
      </c>
      <c r="H2087" s="2" t="str">
        <f t="shared" si="196"/>
        <v>Hold</v>
      </c>
    </row>
    <row r="2088" spans="1:8" ht="13.5" x14ac:dyDescent="0.25">
      <c r="A2088" s="3">
        <f>TITRES_STAT!B2091</f>
        <v>45342</v>
      </c>
      <c r="B2088" s="6">
        <f>TITRES_STAT!D2091</f>
        <v>23.71</v>
      </c>
      <c r="C2088" s="2">
        <f t="shared" si="192"/>
        <v>23.733618902385253</v>
      </c>
      <c r="D2088" s="2">
        <f t="shared" si="194"/>
        <v>24.243238247557485</v>
      </c>
      <c r="E2088" s="2">
        <f t="shared" si="193"/>
        <v>-0.50961934517223284</v>
      </c>
      <c r="F2088" s="2">
        <f t="shared" si="197"/>
        <v>0.27055990730400858</v>
      </c>
      <c r="G2088" s="2">
        <f t="shared" si="195"/>
        <v>-0.78017925247624142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6">
        <f>TITRES_STAT!D2092</f>
        <v>23.71</v>
      </c>
      <c r="C2089" s="2">
        <f t="shared" si="192"/>
        <v>23.586908302018291</v>
      </c>
      <c r="D2089" s="2">
        <f t="shared" si="194"/>
        <v>24.203739118108782</v>
      </c>
      <c r="E2089" s="2">
        <f t="shared" si="193"/>
        <v>-0.6168308160904914</v>
      </c>
      <c r="F2089" s="2">
        <f t="shared" si="197"/>
        <v>9.3081762625108588E-2</v>
      </c>
      <c r="G2089" s="2">
        <f t="shared" si="195"/>
        <v>-0.70991257871559998</v>
      </c>
      <c r="H2089" s="2" t="str">
        <f t="shared" si="196"/>
        <v>Hold</v>
      </c>
    </row>
    <row r="2090" spans="1:8" ht="13.5" x14ac:dyDescent="0.25">
      <c r="A2090" s="3">
        <f>TITRES_STAT!B2093</f>
        <v>45344</v>
      </c>
      <c r="B2090" s="6">
        <f>TITRES_STAT!D2093</f>
        <v>23.71</v>
      </c>
      <c r="C2090" s="2">
        <f t="shared" si="192"/>
        <v>23.462768563246247</v>
      </c>
      <c r="D2090" s="2">
        <f t="shared" si="194"/>
        <v>24.167165850100723</v>
      </c>
      <c r="E2090" s="2">
        <f t="shared" si="193"/>
        <v>-0.70439728685447633</v>
      </c>
      <c r="F2090" s="2">
        <f t="shared" si="197"/>
        <v>-6.6414047270808393E-2</v>
      </c>
      <c r="G2090" s="2">
        <f t="shared" si="195"/>
        <v>-0.63798323958366798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6">
        <f>TITRES_STAT!D2094</f>
        <v>23.71</v>
      </c>
      <c r="C2091" s="2">
        <f t="shared" si="192"/>
        <v>23.357727245823746</v>
      </c>
      <c r="D2091" s="2">
        <f t="shared" si="194"/>
        <v>24.133301713056223</v>
      </c>
      <c r="E2091" s="2">
        <f t="shared" si="193"/>
        <v>-0.77557446723247736</v>
      </c>
      <c r="F2091" s="2">
        <f t="shared" si="197"/>
        <v>-0.2082461312631422</v>
      </c>
      <c r="G2091" s="2">
        <f t="shared" si="195"/>
        <v>-0.56732833596933518</v>
      </c>
      <c r="H2091" s="2" t="str">
        <f t="shared" si="196"/>
        <v>Hold</v>
      </c>
    </row>
    <row r="2092" spans="1:8" ht="13.5" x14ac:dyDescent="0.25">
      <c r="A2092" s="3">
        <f>TITRES_STAT!B2095</f>
        <v>45348</v>
      </c>
      <c r="B2092" s="6">
        <f>TITRES_STAT!D2095</f>
        <v>23.7</v>
      </c>
      <c r="C2092" s="2">
        <f t="shared" si="192"/>
        <v>23.268846131081631</v>
      </c>
      <c r="D2092" s="2">
        <f t="shared" si="194"/>
        <v>24.101205289866876</v>
      </c>
      <c r="E2092" s="2">
        <f t="shared" si="193"/>
        <v>-0.8323591587852448</v>
      </c>
      <c r="F2092" s="2">
        <f t="shared" si="197"/>
        <v>-0.33306873676756277</v>
      </c>
      <c r="G2092" s="2">
        <f t="shared" si="195"/>
        <v>-0.49929042201768203</v>
      </c>
      <c r="H2092" s="2" t="str">
        <f t="shared" si="196"/>
        <v>Hold</v>
      </c>
    </row>
    <row r="2093" spans="1:8" ht="13.5" x14ac:dyDescent="0.25">
      <c r="A2093" s="3">
        <f>TITRES_STAT!B2096</f>
        <v>45349</v>
      </c>
      <c r="B2093" s="6">
        <f>TITRES_STAT!D2096</f>
        <v>23.7</v>
      </c>
      <c r="C2093" s="2">
        <f t="shared" si="192"/>
        <v>23.193639033992149</v>
      </c>
      <c r="D2093" s="2">
        <f t="shared" si="194"/>
        <v>24.071486379506368</v>
      </c>
      <c r="E2093" s="2">
        <f t="shared" si="193"/>
        <v>-0.87784734551421906</v>
      </c>
      <c r="F2093" s="2">
        <f t="shared" si="197"/>
        <v>-0.44202445851689404</v>
      </c>
      <c r="G2093" s="2">
        <f t="shared" si="195"/>
        <v>-0.43582288699732502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6">
        <f>TITRES_STAT!D2097</f>
        <v>23.7</v>
      </c>
      <c r="C2094" s="2">
        <f t="shared" si="192"/>
        <v>23.27307918260874</v>
      </c>
      <c r="D2094" s="2">
        <f t="shared" si="194"/>
        <v>24.043968869913304</v>
      </c>
      <c r="E2094" s="2">
        <f t="shared" si="193"/>
        <v>-0.77088968730456386</v>
      </c>
      <c r="F2094" s="2">
        <f t="shared" si="197"/>
        <v>-0.50779750427442805</v>
      </c>
      <c r="G2094" s="2">
        <f t="shared" si="195"/>
        <v>-0.26309218303013582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6">
        <f>TITRES_STAT!D2098</f>
        <v>23.7</v>
      </c>
      <c r="C2095" s="2">
        <f t="shared" si="192"/>
        <v>23.340297769899706</v>
      </c>
      <c r="D2095" s="2">
        <f t="shared" si="194"/>
        <v>24.01848969436417</v>
      </c>
      <c r="E2095" s="2">
        <f t="shared" si="193"/>
        <v>-0.67819192446446408</v>
      </c>
      <c r="F2095" s="2">
        <f t="shared" si="197"/>
        <v>-0.54187638831243534</v>
      </c>
      <c r="G2095" s="2">
        <f t="shared" si="195"/>
        <v>-0.13631553615202874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6">
        <f>TITRES_STAT!D2099</f>
        <v>23.7</v>
      </c>
      <c r="C2096" s="2">
        <f t="shared" si="192"/>
        <v>23.39717503606898</v>
      </c>
      <c r="D2096" s="2">
        <f t="shared" si="194"/>
        <v>23.994897865152012</v>
      </c>
      <c r="E2096" s="2">
        <f t="shared" si="193"/>
        <v>-0.59772282908303254</v>
      </c>
      <c r="F2096" s="2">
        <f t="shared" si="197"/>
        <v>-0.55304567646655478</v>
      </c>
      <c r="G2096" s="2">
        <f t="shared" si="195"/>
        <v>-4.4677152616477755E-2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6">
        <f>TITRES_STAT!D2100</f>
        <v>23.7</v>
      </c>
      <c r="C2097" s="2">
        <f t="shared" si="192"/>
        <v>23.445301953596832</v>
      </c>
      <c r="D2097" s="2">
        <f t="shared" si="194"/>
        <v>23.973053578844457</v>
      </c>
      <c r="E2097" s="2">
        <f t="shared" si="193"/>
        <v>-0.52775162524762464</v>
      </c>
      <c r="F2097" s="2">
        <f t="shared" si="197"/>
        <v>-0.54798686622276871</v>
      </c>
      <c r="G2097" s="2">
        <f t="shared" si="195"/>
        <v>2.0235240975144064E-2</v>
      </c>
      <c r="H2097" s="2" t="str">
        <f t="shared" si="196"/>
        <v>Sell</v>
      </c>
    </row>
    <row r="2098" spans="1:8" ht="13.5" x14ac:dyDescent="0.25">
      <c r="A2098" s="3">
        <f>TITRES_STAT!B2101</f>
        <v>45356</v>
      </c>
      <c r="B2098" s="6">
        <f>TITRES_STAT!D2101</f>
        <v>23.7</v>
      </c>
      <c r="C2098" s="2">
        <f t="shared" si="192"/>
        <v>23.486024729966552</v>
      </c>
      <c r="D2098" s="2">
        <f t="shared" si="194"/>
        <v>23.952827387818942</v>
      </c>
      <c r="E2098" s="2">
        <f t="shared" si="193"/>
        <v>-0.46680265785239072</v>
      </c>
      <c r="F2098" s="2">
        <f t="shared" si="197"/>
        <v>-0.53175002454869313</v>
      </c>
      <c r="G2098" s="2">
        <f t="shared" si="195"/>
        <v>6.4947366696302411E-2</v>
      </c>
      <c r="H2098" s="2" t="str">
        <f t="shared" si="196"/>
        <v>Sell</v>
      </c>
    </row>
    <row r="2099" spans="1:8" ht="13.5" x14ac:dyDescent="0.25">
      <c r="A2099" s="3">
        <f>TITRES_STAT!B2102</f>
        <v>45357</v>
      </c>
      <c r="B2099" s="6">
        <f>TITRES_STAT!D2102</f>
        <v>23.7</v>
      </c>
      <c r="C2099" s="2">
        <f t="shared" si="192"/>
        <v>23.520482463817849</v>
      </c>
      <c r="D2099" s="2">
        <f t="shared" si="194"/>
        <v>23.934099433165688</v>
      </c>
      <c r="E2099" s="2">
        <f t="shared" si="193"/>
        <v>-0.41361696934783865</v>
      </c>
      <c r="F2099" s="2">
        <f t="shared" si="197"/>
        <v>-0.50812341350852219</v>
      </c>
      <c r="G2099" s="2">
        <f t="shared" si="195"/>
        <v>9.4506444160683545E-2</v>
      </c>
      <c r="H2099" s="2" t="str">
        <f t="shared" si="196"/>
        <v>Sell</v>
      </c>
    </row>
    <row r="2100" spans="1:8" ht="13.5" x14ac:dyDescent="0.25">
      <c r="A2100" s="3">
        <f>TITRES_STAT!B2103</f>
        <v>45358</v>
      </c>
      <c r="B2100" s="6">
        <f>TITRES_STAT!D2103</f>
        <v>23.2</v>
      </c>
      <c r="C2100" s="2">
        <f t="shared" si="192"/>
        <v>23.549639007845876</v>
      </c>
      <c r="D2100" s="2">
        <f t="shared" si="194"/>
        <v>23.879721697375636</v>
      </c>
      <c r="E2100" s="2">
        <f t="shared" si="193"/>
        <v>-0.33008268952976039</v>
      </c>
      <c r="F2100" s="2">
        <f t="shared" si="197"/>
        <v>-0.47251526871276983</v>
      </c>
      <c r="G2100" s="2">
        <f t="shared" si="195"/>
        <v>0.14243257918300944</v>
      </c>
      <c r="H2100" s="2" t="str">
        <f t="shared" si="196"/>
        <v>Sell</v>
      </c>
    </row>
    <row r="2101" spans="1:8" ht="13.5" x14ac:dyDescent="0.25">
      <c r="A2101" s="3">
        <f>TITRES_STAT!B2104</f>
        <v>45359</v>
      </c>
      <c r="B2101" s="6">
        <f>TITRES_STAT!D2104</f>
        <v>23.2</v>
      </c>
      <c r="C2101" s="2">
        <f t="shared" si="192"/>
        <v>23.574309929715739</v>
      </c>
      <c r="D2101" s="2">
        <f t="shared" si="194"/>
        <v>23.829371942014479</v>
      </c>
      <c r="E2101" s="2">
        <f t="shared" si="193"/>
        <v>-0.25506201229874037</v>
      </c>
      <c r="F2101" s="2">
        <f t="shared" si="197"/>
        <v>-0.42902461742996395</v>
      </c>
      <c r="G2101" s="2">
        <f t="shared" si="195"/>
        <v>0.17396260513122358</v>
      </c>
      <c r="H2101" s="2" t="str">
        <f t="shared" si="196"/>
        <v>Sell</v>
      </c>
    </row>
    <row r="2102" spans="1:8" ht="13.5" x14ac:dyDescent="0.25">
      <c r="A2102" s="3">
        <f>TITRES_STAT!B2105</f>
        <v>45362</v>
      </c>
      <c r="B2102" s="6">
        <f>TITRES_STAT!D2105</f>
        <v>23.2</v>
      </c>
      <c r="C2102" s="2">
        <f t="shared" si="192"/>
        <v>23.593646863605628</v>
      </c>
      <c r="D2102" s="2">
        <f t="shared" si="194"/>
        <v>23.782751798161556</v>
      </c>
      <c r="E2102" s="2">
        <f t="shared" si="193"/>
        <v>-0.18910493455592814</v>
      </c>
      <c r="F2102" s="2">
        <f t="shared" si="197"/>
        <v>-0.3810406808551568</v>
      </c>
      <c r="G2102" s="2">
        <f t="shared" si="195"/>
        <v>0.19193574629922866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6">
        <f>TITRES_STAT!D2106</f>
        <v>23.2</v>
      </c>
      <c r="C2103" s="2">
        <f t="shared" si="192"/>
        <v>23.610008884589377</v>
      </c>
      <c r="D2103" s="2">
        <f t="shared" si="194"/>
        <v>23.739584998297737</v>
      </c>
      <c r="E2103" s="2">
        <f t="shared" si="193"/>
        <v>-0.1295761137083602</v>
      </c>
      <c r="F2103" s="2">
        <f t="shared" si="197"/>
        <v>-0.33074776742579748</v>
      </c>
      <c r="G2103" s="2">
        <f t="shared" si="195"/>
        <v>0.20117165371743728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6">
        <f>TITRES_STAT!D2107</f>
        <v>23.2</v>
      </c>
      <c r="C2104" s="2">
        <f t="shared" si="192"/>
        <v>23.623853671575628</v>
      </c>
      <c r="D2104" s="2">
        <f t="shared" si="194"/>
        <v>23.699615739164571</v>
      </c>
      <c r="E2104" s="2">
        <f t="shared" si="193"/>
        <v>-7.5762067588943438E-2</v>
      </c>
      <c r="F2104" s="2">
        <f t="shared" si="197"/>
        <v>-0.27975062745842666</v>
      </c>
      <c r="G2104" s="2">
        <f t="shared" si="195"/>
        <v>0.20398855986948322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6">
        <f>TITRES_STAT!D2108</f>
        <v>23.2</v>
      </c>
      <c r="C2105" s="2">
        <f t="shared" si="192"/>
        <v>23.635568491333224</v>
      </c>
      <c r="D2105" s="2">
        <f t="shared" si="194"/>
        <v>23.662607165893121</v>
      </c>
      <c r="E2105" s="2">
        <f t="shared" si="193"/>
        <v>-2.7038674559896947E-2</v>
      </c>
      <c r="F2105" s="2">
        <f t="shared" si="197"/>
        <v>-0.22920823687872072</v>
      </c>
      <c r="G2105" s="2">
        <f t="shared" si="195"/>
        <v>0.20216956231882377</v>
      </c>
      <c r="H2105" s="2" t="str">
        <f t="shared" si="196"/>
        <v>Sell</v>
      </c>
    </row>
    <row r="2106" spans="1:8" ht="13.5" x14ac:dyDescent="0.25">
      <c r="A2106" s="3">
        <f>TITRES_STAT!B2109</f>
        <v>45366</v>
      </c>
      <c r="B2106" s="6">
        <f>TITRES_STAT!D2109</f>
        <v>23.2</v>
      </c>
      <c r="C2106" s="2">
        <f t="shared" si="192"/>
        <v>23.645481031128114</v>
      </c>
      <c r="D2106" s="2">
        <f t="shared" si="194"/>
        <v>23.628339968419557</v>
      </c>
      <c r="E2106" s="2">
        <f t="shared" si="193"/>
        <v>1.7141062708557087E-2</v>
      </c>
      <c r="F2106" s="2">
        <f t="shared" si="197"/>
        <v>-0.17993837696126516</v>
      </c>
      <c r="G2106" s="2">
        <f t="shared" si="195"/>
        <v>0.19707943966982225</v>
      </c>
      <c r="H2106" s="2" t="str">
        <f t="shared" si="196"/>
        <v>Sell</v>
      </c>
    </row>
    <row r="2107" spans="1:8" ht="13.5" x14ac:dyDescent="0.25">
      <c r="A2107" s="3">
        <f>TITRES_STAT!B2110</f>
        <v>45369</v>
      </c>
      <c r="B2107" s="6">
        <f>TITRES_STAT!D2110</f>
        <v>23.2</v>
      </c>
      <c r="C2107" s="2">
        <f t="shared" si="192"/>
        <v>23.653868564800714</v>
      </c>
      <c r="D2107" s="2">
        <f t="shared" si="194"/>
        <v>23.596611081869959</v>
      </c>
      <c r="E2107" s="2">
        <f t="shared" si="193"/>
        <v>5.7257482930754833E-2</v>
      </c>
      <c r="F2107" s="2">
        <f t="shared" si="197"/>
        <v>-0.13249920498286116</v>
      </c>
      <c r="G2107" s="2">
        <f t="shared" si="195"/>
        <v>0.189756687913616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6">
        <f>TITRES_STAT!D2111</f>
        <v>23.2</v>
      </c>
      <c r="C2108" s="2">
        <f t="shared" si="192"/>
        <v>23.660965708677526</v>
      </c>
      <c r="D2108" s="2">
        <f t="shared" si="194"/>
        <v>23.567232483212926</v>
      </c>
      <c r="E2108" s="2">
        <f t="shared" si="193"/>
        <v>9.3733225464600167E-2</v>
      </c>
      <c r="F2108" s="2">
        <f t="shared" si="197"/>
        <v>-8.72527188933689E-2</v>
      </c>
      <c r="G2108" s="2">
        <f t="shared" si="195"/>
        <v>0.18098594435796905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6">
        <f>TITRES_STAT!D2112</f>
        <v>23.2</v>
      </c>
      <c r="C2109" s="2">
        <f t="shared" si="192"/>
        <v>23.6669709842656</v>
      </c>
      <c r="D2109" s="2">
        <f t="shared" si="194"/>
        <v>23.540030077049007</v>
      </c>
      <c r="E2109" s="2">
        <f t="shared" si="193"/>
        <v>0.12694090721659279</v>
      </c>
      <c r="F2109" s="2">
        <f t="shared" si="197"/>
        <v>-4.4413993671376564E-2</v>
      </c>
      <c r="G2109" s="2">
        <f t="shared" si="195"/>
        <v>0.17135490088796934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6">
        <f>TITRES_STAT!D2113</f>
        <v>23.2</v>
      </c>
      <c r="C2110" s="2">
        <f t="shared" si="192"/>
        <v>23.595129294378587</v>
      </c>
      <c r="D2110" s="2">
        <f t="shared" si="194"/>
        <v>23.514842663934267</v>
      </c>
      <c r="E2110" s="2">
        <f t="shared" si="193"/>
        <v>8.028663044431994E-2</v>
      </c>
      <c r="F2110" s="2">
        <f t="shared" si="197"/>
        <v>-1.9473868848237263E-2</v>
      </c>
      <c r="G2110" s="2">
        <f t="shared" si="195"/>
        <v>9.9760499292557203E-2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6">
        <f>TITRES_STAT!D2114</f>
        <v>23.2</v>
      </c>
      <c r="C2111" s="2">
        <f t="shared" si="192"/>
        <v>23.534340172166498</v>
      </c>
      <c r="D2111" s="2">
        <f t="shared" si="194"/>
        <v>23.491520985124321</v>
      </c>
      <c r="E2111" s="2">
        <f t="shared" si="193"/>
        <v>4.281918704217702E-2</v>
      </c>
      <c r="F2111" s="2">
        <f t="shared" si="197"/>
        <v>-7.0152576701544064E-3</v>
      </c>
      <c r="G2111" s="2">
        <f t="shared" si="195"/>
        <v>4.9834444712331429E-2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6">
        <f>TITRES_STAT!D2115</f>
        <v>23.2</v>
      </c>
      <c r="C2112" s="2">
        <f t="shared" si="192"/>
        <v>23.482903222602424</v>
      </c>
      <c r="D2112" s="2">
        <f t="shared" si="194"/>
        <v>23.469926838078074</v>
      </c>
      <c r="E2112" s="2">
        <f t="shared" si="193"/>
        <v>1.2976384524350237E-2</v>
      </c>
      <c r="F2112" s="2">
        <f t="shared" si="197"/>
        <v>-3.016929231253478E-3</v>
      </c>
      <c r="G2112" s="2">
        <f t="shared" si="195"/>
        <v>1.5993313755603714E-2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6">
        <f>TITRES_STAT!D2116</f>
        <v>23.2</v>
      </c>
      <c r="C2113" s="2">
        <f t="shared" si="192"/>
        <v>23.439379649894359</v>
      </c>
      <c r="D2113" s="2">
        <f t="shared" si="194"/>
        <v>23.449932257479698</v>
      </c>
      <c r="E2113" s="2">
        <f t="shared" si="193"/>
        <v>-1.0552607585339047E-2</v>
      </c>
      <c r="F2113" s="2">
        <f t="shared" si="197"/>
        <v>-4.5240649020705914E-3</v>
      </c>
      <c r="G2113" s="2">
        <f t="shared" si="195"/>
        <v>-6.0285426832684553E-3</v>
      </c>
      <c r="H2113" s="2" t="str">
        <f t="shared" si="196"/>
        <v>Hold</v>
      </c>
    </row>
    <row r="2114" spans="1:8" ht="13.5" x14ac:dyDescent="0.25">
      <c r="A2114" s="3">
        <f>TITRES_STAT!B2117</f>
        <v>45379</v>
      </c>
      <c r="B2114" s="6">
        <f>TITRES_STAT!D2117</f>
        <v>23.2</v>
      </c>
      <c r="C2114" s="2">
        <f t="shared" si="192"/>
        <v>23.402552011449075</v>
      </c>
      <c r="D2114" s="2">
        <f t="shared" si="194"/>
        <v>23.431418756925648</v>
      </c>
      <c r="E2114" s="2">
        <f t="shared" si="193"/>
        <v>-2.8866745476573641E-2</v>
      </c>
      <c r="F2114" s="2">
        <f t="shared" si="197"/>
        <v>-9.3926010169712026E-3</v>
      </c>
      <c r="G2114" s="2">
        <f t="shared" si="195"/>
        <v>-1.9474144459602438E-2</v>
      </c>
      <c r="H2114" s="2" t="str">
        <f t="shared" si="196"/>
        <v>Hold</v>
      </c>
    </row>
    <row r="2115" spans="1:8" ht="13.5" x14ac:dyDescent="0.25">
      <c r="A2115" s="3">
        <f>TITRES_STAT!B2118</f>
        <v>45380</v>
      </c>
      <c r="B2115" s="6">
        <f>TITRES_STAT!D2118</f>
        <v>23.2</v>
      </c>
      <c r="C2115" s="2">
        <f t="shared" si="192"/>
        <v>23.371390163533835</v>
      </c>
      <c r="D2115" s="2">
        <f t="shared" si="194"/>
        <v>23.414276626783007</v>
      </c>
      <c r="E2115" s="2">
        <f t="shared" si="193"/>
        <v>-4.2886463249171669E-2</v>
      </c>
      <c r="F2115" s="2">
        <f t="shared" si="197"/>
        <v>-1.6091373463411295E-2</v>
      </c>
      <c r="G2115" s="2">
        <f t="shared" si="195"/>
        <v>-2.6795089785760375E-2</v>
      </c>
      <c r="H2115" s="2" t="str">
        <f t="shared" si="196"/>
        <v>Hold</v>
      </c>
    </row>
    <row r="2116" spans="1:8" ht="13.5" x14ac:dyDescent="0.25">
      <c r="A2116" s="3">
        <f>TITRES_STAT!B2119</f>
        <v>45383</v>
      </c>
      <c r="B2116" s="6">
        <f>TITRES_STAT!D2119</f>
        <v>23.2</v>
      </c>
      <c r="C2116" s="2">
        <f t="shared" si="192"/>
        <v>23.345022446067091</v>
      </c>
      <c r="D2116" s="2">
        <f t="shared" si="194"/>
        <v>23.398404284058341</v>
      </c>
      <c r="E2116" s="2">
        <f t="shared" si="193"/>
        <v>-5.3381837991249625E-2</v>
      </c>
      <c r="F2116" s="2">
        <f t="shared" si="197"/>
        <v>-2.3549466368978964E-2</v>
      </c>
      <c r="G2116" s="2">
        <f t="shared" si="195"/>
        <v>-2.9832371622270662E-2</v>
      </c>
      <c r="H2116" s="2" t="str">
        <f t="shared" si="196"/>
        <v>Hold</v>
      </c>
    </row>
    <row r="2117" spans="1:8" ht="13.5" x14ac:dyDescent="0.25">
      <c r="A2117" s="3">
        <f>TITRES_STAT!B2120</f>
        <v>45384</v>
      </c>
      <c r="B2117" s="6">
        <f>TITRES_STAT!D2120</f>
        <v>23.2</v>
      </c>
      <c r="C2117" s="2">
        <f t="shared" si="192"/>
        <v>23.322711300518311</v>
      </c>
      <c r="D2117" s="2">
        <f t="shared" si="194"/>
        <v>23.383707670424389</v>
      </c>
      <c r="E2117" s="2">
        <f t="shared" si="193"/>
        <v>-6.0996369906078485E-2</v>
      </c>
      <c r="F2117" s="2">
        <f t="shared" si="197"/>
        <v>-3.1038847076398868E-2</v>
      </c>
      <c r="G2117" s="2">
        <f t="shared" si="195"/>
        <v>-2.9957522829679617E-2</v>
      </c>
      <c r="H2117" s="2" t="str">
        <f t="shared" si="196"/>
        <v>Hold</v>
      </c>
    </row>
    <row r="2118" spans="1:8" ht="13.5" x14ac:dyDescent="0.25">
      <c r="A2118" s="3">
        <f>TITRES_STAT!B2121</f>
        <v>45385</v>
      </c>
      <c r="B2118" s="6">
        <f>TITRES_STAT!D2121</f>
        <v>23.2</v>
      </c>
      <c r="C2118" s="2">
        <f t="shared" si="192"/>
        <v>23.303832638900111</v>
      </c>
      <c r="D2118" s="2">
        <f t="shared" si="194"/>
        <v>23.370099694837396</v>
      </c>
      <c r="E2118" s="2">
        <f t="shared" si="193"/>
        <v>-6.626705593728488E-2</v>
      </c>
      <c r="F2118" s="2">
        <f t="shared" si="197"/>
        <v>-3.808448884857607E-2</v>
      </c>
      <c r="G2118" s="2">
        <f t="shared" si="195"/>
        <v>-2.818256708870881E-2</v>
      </c>
      <c r="H2118" s="2" t="str">
        <f t="shared" si="196"/>
        <v>Hold</v>
      </c>
    </row>
    <row r="2119" spans="1:8" ht="13.5" x14ac:dyDescent="0.25">
      <c r="A2119" s="3">
        <f>TITRES_STAT!B2122</f>
        <v>45386</v>
      </c>
      <c r="B2119" s="6">
        <f>TITRES_STAT!D2122</f>
        <v>23.2</v>
      </c>
      <c r="C2119" s="2">
        <f t="shared" si="192"/>
        <v>23.287858386761634</v>
      </c>
      <c r="D2119" s="2">
        <f t="shared" si="194"/>
        <v>23.357499717442032</v>
      </c>
      <c r="E2119" s="2">
        <f t="shared" si="193"/>
        <v>-6.9641330680397573E-2</v>
      </c>
      <c r="F2119" s="2">
        <f t="shared" si="197"/>
        <v>-4.4395857214940375E-2</v>
      </c>
      <c r="G2119" s="2">
        <f t="shared" si="195"/>
        <v>-2.5245473465457198E-2</v>
      </c>
      <c r="H2119" s="2" t="str">
        <f t="shared" si="196"/>
        <v>Hold</v>
      </c>
    </row>
    <row r="2120" spans="1:8" ht="13.5" x14ac:dyDescent="0.25">
      <c r="A2120" s="3">
        <f>TITRES_STAT!B2123</f>
        <v>45387</v>
      </c>
      <c r="B2120" s="6">
        <f>TITRES_STAT!D2123</f>
        <v>23.2</v>
      </c>
      <c r="C2120" s="2">
        <f t="shared" si="192"/>
        <v>23.27434171187523</v>
      </c>
      <c r="D2120" s="2">
        <f t="shared" si="194"/>
        <v>23.345833071705584</v>
      </c>
      <c r="E2120" s="2">
        <f t="shared" si="193"/>
        <v>-7.1491359830353929E-2</v>
      </c>
      <c r="F2120" s="2">
        <f t="shared" si="197"/>
        <v>-4.9814957738023087E-2</v>
      </c>
      <c r="G2120" s="2">
        <f t="shared" si="195"/>
        <v>-2.1676402092330842E-2</v>
      </c>
      <c r="H2120" s="2" t="str">
        <f t="shared" si="196"/>
        <v>Hold</v>
      </c>
    </row>
    <row r="2121" spans="1:8" ht="13.5" x14ac:dyDescent="0.25">
      <c r="A2121" s="3">
        <f>TITRES_STAT!B2124</f>
        <v>45390</v>
      </c>
      <c r="B2121" s="6">
        <f>TITRES_STAT!D2124</f>
        <v>23.19</v>
      </c>
      <c r="C2121" s="2">
        <f t="shared" si="192"/>
        <v>23.262904525432887</v>
      </c>
      <c r="D2121" s="2">
        <f t="shared" si="194"/>
        <v>23.334289881208875</v>
      </c>
      <c r="E2121" s="2">
        <f t="shared" si="193"/>
        <v>-7.1385355775987591E-2</v>
      </c>
      <c r="F2121" s="2">
        <f t="shared" si="197"/>
        <v>-5.4129037345615992E-2</v>
      </c>
      <c r="G2121" s="2">
        <f t="shared" si="195"/>
        <v>-1.7256318430371599E-2</v>
      </c>
      <c r="H2121" s="2" t="str">
        <f t="shared" si="196"/>
        <v>Hold</v>
      </c>
    </row>
    <row r="2122" spans="1:8" ht="13.5" x14ac:dyDescent="0.25">
      <c r="A2122" s="3">
        <f>TITRES_STAT!B2125</f>
        <v>45394</v>
      </c>
      <c r="B2122" s="6">
        <f>TITRES_STAT!D2125</f>
        <v>23.2</v>
      </c>
      <c r="C2122" s="2">
        <f t="shared" si="192"/>
        <v>23.25322690613552</v>
      </c>
      <c r="D2122" s="2">
        <f t="shared" si="194"/>
        <v>23.324342482600809</v>
      </c>
      <c r="E2122" s="2">
        <f t="shared" si="193"/>
        <v>-7.1115576465288655E-2</v>
      </c>
      <c r="F2122" s="2">
        <f t="shared" si="197"/>
        <v>-5.7526345169550526E-2</v>
      </c>
      <c r="G2122" s="2">
        <f t="shared" si="195"/>
        <v>-1.3589231295738129E-2</v>
      </c>
      <c r="H2122" s="2" t="str">
        <f t="shared" si="196"/>
        <v>Hold</v>
      </c>
    </row>
    <row r="2123" spans="1:8" ht="13.5" x14ac:dyDescent="0.25">
      <c r="A2123" s="3">
        <f>TITRES_STAT!B2126</f>
        <v>45397</v>
      </c>
      <c r="B2123" s="6">
        <f>TITRES_STAT!D2126</f>
        <v>23.2</v>
      </c>
      <c r="C2123" s="2">
        <f t="shared" si="192"/>
        <v>23.24503815134544</v>
      </c>
      <c r="D2123" s="2">
        <f t="shared" si="194"/>
        <v>23.315131928334083</v>
      </c>
      <c r="E2123" s="2">
        <f t="shared" si="193"/>
        <v>-7.0093776988642276E-2</v>
      </c>
      <c r="F2123" s="2">
        <f t="shared" si="197"/>
        <v>-6.0039831533368879E-2</v>
      </c>
      <c r="G2123" s="2">
        <f t="shared" si="195"/>
        <v>-1.0053945455273397E-2</v>
      </c>
      <c r="H2123" s="2" t="str">
        <f t="shared" si="196"/>
        <v>Hold</v>
      </c>
    </row>
    <row r="2124" spans="1:8" ht="13.5" x14ac:dyDescent="0.25">
      <c r="A2124" s="3">
        <f>TITRES_STAT!B2127</f>
        <v>45398</v>
      </c>
      <c r="B2124" s="6">
        <f>TITRES_STAT!D2127</f>
        <v>23.2</v>
      </c>
      <c r="C2124" s="2">
        <f t="shared" si="192"/>
        <v>23.238109204984603</v>
      </c>
      <c r="D2124" s="2">
        <f t="shared" si="194"/>
        <v>23.306603637346374</v>
      </c>
      <c r="E2124" s="2">
        <f t="shared" si="193"/>
        <v>-6.8494432361770663E-2</v>
      </c>
      <c r="F2124" s="2">
        <f t="shared" si="197"/>
        <v>-6.1730751699049242E-2</v>
      </c>
      <c r="G2124" s="2">
        <f t="shared" si="195"/>
        <v>-6.7636806627214205E-3</v>
      </c>
      <c r="H2124" s="2" t="str">
        <f t="shared" si="196"/>
        <v>Hold</v>
      </c>
    </row>
    <row r="2125" spans="1:8" ht="13.5" x14ac:dyDescent="0.25">
      <c r="A2125" s="3">
        <f>TITRES_STAT!B2128</f>
        <v>45399</v>
      </c>
      <c r="B2125" s="6">
        <f>TITRES_STAT!D2128</f>
        <v>22.16</v>
      </c>
      <c r="C2125" s="2">
        <f t="shared" si="192"/>
        <v>23.232246250371588</v>
      </c>
      <c r="D2125" s="2">
        <f t="shared" si="194"/>
        <v>23.221670034579976</v>
      </c>
      <c r="E2125" s="2">
        <f t="shared" si="193"/>
        <v>1.0576215791612498E-2</v>
      </c>
      <c r="F2125" s="2">
        <f t="shared" si="197"/>
        <v>-4.7269358200916899E-2</v>
      </c>
      <c r="G2125" s="2">
        <f t="shared" si="195"/>
        <v>5.7845573992529396E-2</v>
      </c>
      <c r="H2125" s="2" t="str">
        <f t="shared" si="196"/>
        <v>Sell</v>
      </c>
    </row>
    <row r="2126" spans="1:8" ht="13.5" x14ac:dyDescent="0.25">
      <c r="A2126" s="3">
        <f>TITRES_STAT!B2129</f>
        <v>45400</v>
      </c>
      <c r="B2126" s="6">
        <f>TITRES_STAT!D2129</f>
        <v>21.17</v>
      </c>
      <c r="C2126" s="2">
        <f t="shared" si="192"/>
        <v>23.22728528877596</v>
      </c>
      <c r="D2126" s="2">
        <f t="shared" si="194"/>
        <v>23.069694476462939</v>
      </c>
      <c r="E2126" s="2">
        <f t="shared" si="193"/>
        <v>0.15759081231302119</v>
      </c>
      <c r="F2126" s="2">
        <f t="shared" si="197"/>
        <v>-6.2973240981292825E-3</v>
      </c>
      <c r="G2126" s="2">
        <f t="shared" si="195"/>
        <v>0.16388813641115046</v>
      </c>
      <c r="H2126" s="2" t="str">
        <f t="shared" si="196"/>
        <v>Sell</v>
      </c>
    </row>
    <row r="2127" spans="1:8" ht="13.5" x14ac:dyDescent="0.25">
      <c r="A2127" s="3">
        <f>TITRES_STAT!B2130</f>
        <v>45401</v>
      </c>
      <c r="B2127" s="6">
        <f>TITRES_STAT!D2130</f>
        <v>21</v>
      </c>
      <c r="C2127" s="2">
        <f t="shared" ref="C2127:C2190" si="198">$C$4*B2117+C2126*(1-$C$4)</f>
        <v>23.223087552041196</v>
      </c>
      <c r="D2127" s="2">
        <f t="shared" si="194"/>
        <v>22.916383774502719</v>
      </c>
      <c r="E2127" s="2">
        <f t="shared" si="193"/>
        <v>0.30670377753847688</v>
      </c>
      <c r="F2127" s="2">
        <f t="shared" si="197"/>
        <v>5.6302896229191955E-2</v>
      </c>
      <c r="G2127" s="2">
        <f t="shared" si="195"/>
        <v>0.25040088130928495</v>
      </c>
      <c r="H2127" s="2" t="str">
        <f t="shared" si="196"/>
        <v>Sell</v>
      </c>
    </row>
    <row r="2128" spans="1:8" ht="13.5" x14ac:dyDescent="0.25">
      <c r="A2128" s="3">
        <f>TITRES_STAT!B2131</f>
        <v>45404</v>
      </c>
      <c r="B2128" s="6">
        <f>TITRES_STAT!D2131</f>
        <v>21.02</v>
      </c>
      <c r="C2128" s="2">
        <f t="shared" si="198"/>
        <v>23.219535620957938</v>
      </c>
      <c r="D2128" s="2">
        <f t="shared" si="194"/>
        <v>22.775910902317335</v>
      </c>
      <c r="E2128" s="2">
        <f t="shared" si="193"/>
        <v>0.44362471864060282</v>
      </c>
      <c r="F2128" s="2">
        <f t="shared" si="197"/>
        <v>0.13376726071147413</v>
      </c>
      <c r="G2128" s="2">
        <f t="shared" si="195"/>
        <v>0.30985745792912867</v>
      </c>
      <c r="H2128" s="2" t="str">
        <f t="shared" si="196"/>
        <v>Sell</v>
      </c>
    </row>
    <row r="2129" spans="1:8" ht="13.5" x14ac:dyDescent="0.25">
      <c r="A2129" s="3">
        <f>TITRES_STAT!B2132</f>
        <v>45405</v>
      </c>
      <c r="B2129" s="6">
        <f>TITRES_STAT!D2132</f>
        <v>21.02</v>
      </c>
      <c r="C2129" s="2">
        <f t="shared" si="198"/>
        <v>23.216530140810566</v>
      </c>
      <c r="D2129" s="2">
        <f t="shared" si="194"/>
        <v>22.645843428071608</v>
      </c>
      <c r="E2129" s="2">
        <f t="shared" si="193"/>
        <v>0.57068671273895788</v>
      </c>
      <c r="F2129" s="2">
        <f t="shared" si="197"/>
        <v>0.22115115111697087</v>
      </c>
      <c r="G2129" s="2">
        <f t="shared" si="195"/>
        <v>0.34953556162198701</v>
      </c>
      <c r="H2129" s="2" t="str">
        <f t="shared" si="196"/>
        <v>Sell</v>
      </c>
    </row>
    <row r="2130" spans="1:8" ht="13.5" x14ac:dyDescent="0.25">
      <c r="A2130" s="3">
        <f>TITRES_STAT!B2133</f>
        <v>45406</v>
      </c>
      <c r="B2130" s="6">
        <f>TITRES_STAT!D2133</f>
        <v>21.02</v>
      </c>
      <c r="C2130" s="2">
        <f t="shared" si="198"/>
        <v>23.213987042224325</v>
      </c>
      <c r="D2130" s="2">
        <f t="shared" si="194"/>
        <v>22.525410581547785</v>
      </c>
      <c r="E2130" s="2">
        <f t="shared" si="193"/>
        <v>0.68857646067653988</v>
      </c>
      <c r="F2130" s="2">
        <f t="shared" si="197"/>
        <v>0.31463621302888467</v>
      </c>
      <c r="G2130" s="2">
        <f t="shared" si="195"/>
        <v>0.37394024764765521</v>
      </c>
      <c r="H2130" s="2" t="str">
        <f t="shared" si="196"/>
        <v>Sell</v>
      </c>
    </row>
    <row r="2131" spans="1:8" ht="13.5" x14ac:dyDescent="0.25">
      <c r="A2131" s="3">
        <f>TITRES_STAT!B2134</f>
        <v>45407</v>
      </c>
      <c r="B2131" s="6">
        <f>TITRES_STAT!D2134</f>
        <v>21.02</v>
      </c>
      <c r="C2131" s="2">
        <f t="shared" si="198"/>
        <v>23.210296728035967</v>
      </c>
      <c r="D2131" s="2">
        <f t="shared" si="194"/>
        <v>22.413898686618321</v>
      </c>
      <c r="E2131" s="2">
        <f t="shared" si="193"/>
        <v>0.79639804141764614</v>
      </c>
      <c r="F2131" s="2">
        <f t="shared" si="197"/>
        <v>0.41098857870663696</v>
      </c>
      <c r="G2131" s="2">
        <f t="shared" si="195"/>
        <v>0.38540946271100918</v>
      </c>
      <c r="H2131" s="2" t="str">
        <f t="shared" si="196"/>
        <v>Sell</v>
      </c>
    </row>
    <row r="2132" spans="1:8" ht="13.5" x14ac:dyDescent="0.25">
      <c r="A2132" s="3">
        <f>TITRES_STAT!B2135</f>
        <v>45408</v>
      </c>
      <c r="B2132" s="6">
        <f>TITRES_STAT!D2135</f>
        <v>21.02</v>
      </c>
      <c r="C2132" s="2">
        <f t="shared" si="198"/>
        <v>23.208712616030436</v>
      </c>
      <c r="D2132" s="2">
        <f t="shared" si="194"/>
        <v>22.310646932054002</v>
      </c>
      <c r="E2132" s="2">
        <f t="shared" si="193"/>
        <v>0.8980656839764336</v>
      </c>
      <c r="F2132" s="2">
        <f t="shared" si="197"/>
        <v>0.50840399976059625</v>
      </c>
      <c r="G2132" s="2">
        <f t="shared" si="195"/>
        <v>0.38966168421583736</v>
      </c>
      <c r="H2132" s="2" t="str">
        <f t="shared" si="196"/>
        <v>Sell</v>
      </c>
    </row>
    <row r="2133" spans="1:8" ht="13.5" x14ac:dyDescent="0.25">
      <c r="A2133" s="3">
        <f>TITRES_STAT!B2136</f>
        <v>45411</v>
      </c>
      <c r="B2133" s="6">
        <f>TITRES_STAT!D2136</f>
        <v>21.02</v>
      </c>
      <c r="C2133" s="2">
        <f t="shared" si="198"/>
        <v>23.207372213564216</v>
      </c>
      <c r="D2133" s="2">
        <f t="shared" si="194"/>
        <v>22.21504345560556</v>
      </c>
      <c r="E2133" s="2">
        <f t="shared" si="193"/>
        <v>0.99232875795865638</v>
      </c>
      <c r="F2133" s="2">
        <f t="shared" si="197"/>
        <v>0.60518895140020834</v>
      </c>
      <c r="G2133" s="2">
        <f t="shared" si="195"/>
        <v>0.38713980655844804</v>
      </c>
      <c r="H2133" s="2" t="str">
        <f t="shared" si="196"/>
        <v>Sell</v>
      </c>
    </row>
    <row r="2134" spans="1:8" ht="13.5" x14ac:dyDescent="0.25">
      <c r="A2134" s="3">
        <f>TITRES_STAT!B2137</f>
        <v>45412</v>
      </c>
      <c r="B2134" s="6">
        <f>TITRES_STAT!D2137</f>
        <v>21.02</v>
      </c>
      <c r="C2134" s="2">
        <f t="shared" si="198"/>
        <v>23.206238026862032</v>
      </c>
      <c r="D2134" s="2">
        <f t="shared" si="194"/>
        <v>22.126521718153295</v>
      </c>
      <c r="E2134" s="2">
        <f t="shared" si="193"/>
        <v>1.0797163087087362</v>
      </c>
      <c r="F2134" s="2">
        <f t="shared" si="197"/>
        <v>0.70009442286191392</v>
      </c>
      <c r="G2134" s="2">
        <f t="shared" si="195"/>
        <v>0.37962188584682233</v>
      </c>
      <c r="H2134" s="2" t="str">
        <f t="shared" si="196"/>
        <v>Sell</v>
      </c>
    </row>
    <row r="2135" spans="1:8" ht="13.5" x14ac:dyDescent="0.25">
      <c r="A2135" s="3">
        <f>TITRES_STAT!B2138</f>
        <v>45414</v>
      </c>
      <c r="B2135" s="6">
        <f>TITRES_STAT!D2138</f>
        <v>21.02</v>
      </c>
      <c r="C2135" s="2">
        <f t="shared" si="198"/>
        <v>23.04527833042172</v>
      </c>
      <c r="D2135" s="2">
        <f t="shared" si="194"/>
        <v>22.044557146438237</v>
      </c>
      <c r="E2135" s="2">
        <f t="shared" si="193"/>
        <v>1.0007211839834831</v>
      </c>
      <c r="F2135" s="2">
        <f t="shared" si="197"/>
        <v>0.76021977508622784</v>
      </c>
      <c r="G2135" s="2">
        <f t="shared" si="195"/>
        <v>0.24050140889725524</v>
      </c>
      <c r="H2135" s="2" t="str">
        <f t="shared" si="196"/>
        <v>Sell</v>
      </c>
    </row>
    <row r="2136" spans="1:8" ht="13.5" x14ac:dyDescent="0.25">
      <c r="A2136" s="3">
        <f>TITRES_STAT!B2139</f>
        <v>45415</v>
      </c>
      <c r="B2136" s="6">
        <f>TITRES_STAT!D2139</f>
        <v>21</v>
      </c>
      <c r="C2136" s="2">
        <f t="shared" si="198"/>
        <v>22.756773971895299</v>
      </c>
      <c r="D2136" s="2">
        <f t="shared" si="194"/>
        <v>21.967182542998366</v>
      </c>
      <c r="E2136" s="2">
        <f t="shared" si="193"/>
        <v>0.78959142889693368</v>
      </c>
      <c r="F2136" s="2">
        <f t="shared" si="197"/>
        <v>0.76609410584836901</v>
      </c>
      <c r="G2136" s="2">
        <f t="shared" si="195"/>
        <v>2.3497323048564667E-2</v>
      </c>
      <c r="H2136" s="2" t="str">
        <f t="shared" si="196"/>
        <v>Sell</v>
      </c>
    </row>
    <row r="2137" spans="1:8" ht="13.5" x14ac:dyDescent="0.25">
      <c r="A2137" s="3">
        <f>TITRES_STAT!B2140</f>
        <v>45418</v>
      </c>
      <c r="B2137" s="6">
        <f>TITRES_STAT!D2140</f>
        <v>21</v>
      </c>
      <c r="C2137" s="2">
        <f t="shared" si="198"/>
        <v>22.486501053142174</v>
      </c>
      <c r="D2137" s="2">
        <f t="shared" si="194"/>
        <v>21.895539391665153</v>
      </c>
      <c r="E2137" s="2">
        <f t="shared" si="193"/>
        <v>0.59096166147702078</v>
      </c>
      <c r="F2137" s="2">
        <f t="shared" si="197"/>
        <v>0.73106761697409939</v>
      </c>
      <c r="G2137" s="2">
        <f t="shared" si="195"/>
        <v>-0.1401059554970786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6">
        <f>TITRES_STAT!D2141</f>
        <v>21</v>
      </c>
      <c r="C2138" s="2">
        <f t="shared" si="198"/>
        <v>22.260885506504916</v>
      </c>
      <c r="D2138" s="2">
        <f t="shared" si="194"/>
        <v>21.8292031404307</v>
      </c>
      <c r="E2138" s="2">
        <f t="shared" si="193"/>
        <v>0.43168236607421662</v>
      </c>
      <c r="F2138" s="2">
        <f t="shared" si="197"/>
        <v>0.67119056679412292</v>
      </c>
      <c r="G2138" s="2">
        <f t="shared" si="195"/>
        <v>-0.23950820071990631</v>
      </c>
      <c r="H2138" s="2" t="str">
        <f t="shared" si="196"/>
        <v>Hold</v>
      </c>
    </row>
    <row r="2139" spans="1:8" ht="13.5" x14ac:dyDescent="0.25">
      <c r="A2139" s="3">
        <f>TITRES_STAT!B2142</f>
        <v>45420</v>
      </c>
      <c r="B2139" s="6">
        <f>TITRES_STAT!D2142</f>
        <v>21</v>
      </c>
      <c r="C2139" s="2">
        <f t="shared" si="198"/>
        <v>22.0699800439657</v>
      </c>
      <c r="D2139" s="2">
        <f t="shared" si="194"/>
        <v>21.767780685583979</v>
      </c>
      <c r="E2139" s="2">
        <f t="shared" si="193"/>
        <v>0.30219935838172063</v>
      </c>
      <c r="F2139" s="2">
        <f t="shared" si="197"/>
        <v>0.59739232511164253</v>
      </c>
      <c r="G2139" s="2">
        <f t="shared" si="195"/>
        <v>-0.2951929667299219</v>
      </c>
      <c r="H2139" s="2" t="str">
        <f t="shared" si="196"/>
        <v>Hold</v>
      </c>
    </row>
    <row r="2140" spans="1:8" ht="13.5" x14ac:dyDescent="0.25">
      <c r="A2140" s="3">
        <f>TITRES_STAT!B2143</f>
        <v>45421</v>
      </c>
      <c r="B2140" s="6">
        <f>TITRES_STAT!D2143</f>
        <v>21</v>
      </c>
      <c r="C2140" s="2">
        <f t="shared" si="198"/>
        <v>21.908444652586361</v>
      </c>
      <c r="D2140" s="2">
        <f t="shared" si="194"/>
        <v>21.710908042207386</v>
      </c>
      <c r="E2140" s="2">
        <f t="shared" ref="E2140:E2203" si="199">C2140-D2140</f>
        <v>0.1975366103789753</v>
      </c>
      <c r="F2140" s="2">
        <f t="shared" si="197"/>
        <v>0.51742118216510913</v>
      </c>
      <c r="G2140" s="2">
        <f t="shared" si="195"/>
        <v>-0.31988457178613383</v>
      </c>
      <c r="H2140" s="2" t="str">
        <f t="shared" si="196"/>
        <v>Hold</v>
      </c>
    </row>
    <row r="2141" spans="1:8" ht="13.5" x14ac:dyDescent="0.25">
      <c r="A2141" s="3">
        <f>TITRES_STAT!B2144</f>
        <v>45422</v>
      </c>
      <c r="B2141" s="6">
        <f>TITRES_STAT!D2144</f>
        <v>21</v>
      </c>
      <c r="C2141" s="2">
        <f t="shared" si="198"/>
        <v>21.771760859880768</v>
      </c>
      <c r="D2141" s="2">
        <f t="shared" ref="D2141:D2204" si="200">$D$4*B2141+(1-$D$4)*D2140</f>
        <v>21.658248187229063</v>
      </c>
      <c r="E2141" s="2">
        <f t="shared" si="199"/>
        <v>0.11351267265170506</v>
      </c>
      <c r="F2141" s="2">
        <f t="shared" si="197"/>
        <v>0.43663948026242833</v>
      </c>
      <c r="G2141" s="2">
        <f t="shared" si="195"/>
        <v>-0.32312680761072327</v>
      </c>
      <c r="H2141" s="2" t="str">
        <f t="shared" si="196"/>
        <v>Hold</v>
      </c>
    </row>
    <row r="2142" spans="1:8" ht="13.5" x14ac:dyDescent="0.25">
      <c r="A2142" s="3">
        <f>TITRES_STAT!B2145</f>
        <v>45425</v>
      </c>
      <c r="B2142" s="6">
        <f>TITRES_STAT!D2145</f>
        <v>21</v>
      </c>
      <c r="C2142" s="2">
        <f t="shared" si="198"/>
        <v>21.656105342976037</v>
      </c>
      <c r="D2142" s="2">
        <f t="shared" si="200"/>
        <v>21.609489062249132</v>
      </c>
      <c r="E2142" s="2">
        <f t="shared" si="199"/>
        <v>4.6616280726905046E-2</v>
      </c>
      <c r="F2142" s="2">
        <f t="shared" si="197"/>
        <v>0.35863484035532367</v>
      </c>
      <c r="G2142" s="2">
        <f t="shared" si="195"/>
        <v>-0.31201855962841862</v>
      </c>
      <c r="H2142" s="2" t="str">
        <f t="shared" si="196"/>
        <v>Hold</v>
      </c>
    </row>
    <row r="2143" spans="1:8" ht="13.5" x14ac:dyDescent="0.25">
      <c r="A2143" s="3">
        <f>TITRES_STAT!B2146</f>
        <v>45426</v>
      </c>
      <c r="B2143" s="6">
        <f>TITRES_STAT!D2146</f>
        <v>21</v>
      </c>
      <c r="C2143" s="2">
        <f t="shared" si="198"/>
        <v>21.558242982518188</v>
      </c>
      <c r="D2143" s="2">
        <f t="shared" si="200"/>
        <v>21.564341724304754</v>
      </c>
      <c r="E2143" s="2">
        <f t="shared" si="199"/>
        <v>-6.0987417865661087E-3</v>
      </c>
      <c r="F2143" s="2">
        <f t="shared" si="197"/>
        <v>0.28568812392694576</v>
      </c>
      <c r="G2143" s="2">
        <f t="shared" si="195"/>
        <v>-0.29178686571351187</v>
      </c>
      <c r="H2143" s="2" t="str">
        <f t="shared" si="196"/>
        <v>Hold</v>
      </c>
    </row>
    <row r="2144" spans="1:8" ht="13.5" x14ac:dyDescent="0.25">
      <c r="A2144" s="3">
        <f>TITRES_STAT!B2147</f>
        <v>45427</v>
      </c>
      <c r="B2144" s="6">
        <f>TITRES_STAT!D2147</f>
        <v>20.2</v>
      </c>
      <c r="C2144" s="2">
        <f t="shared" si="198"/>
        <v>21.475436369823083</v>
      </c>
      <c r="D2144" s="2">
        <f t="shared" si="200"/>
        <v>21.463279374356254</v>
      </c>
      <c r="E2144" s="2">
        <f t="shared" si="199"/>
        <v>1.2156995466828135E-2</v>
      </c>
      <c r="F2144" s="2">
        <f t="shared" si="197"/>
        <v>0.23098189823492224</v>
      </c>
      <c r="G2144" s="2">
        <f t="shared" si="195"/>
        <v>-0.2188249027680941</v>
      </c>
      <c r="H2144" s="2" t="str">
        <f t="shared" si="196"/>
        <v>Hold</v>
      </c>
    </row>
    <row r="2145" spans="1:8" ht="13.5" x14ac:dyDescent="0.25">
      <c r="A2145" s="3">
        <f>TITRES_STAT!B2148</f>
        <v>45428</v>
      </c>
      <c r="B2145" s="6">
        <f>TITRES_STAT!D2148</f>
        <v>20.2</v>
      </c>
      <c r="C2145" s="2">
        <f t="shared" si="198"/>
        <v>21.405369236004148</v>
      </c>
      <c r="D2145" s="2">
        <f t="shared" si="200"/>
        <v>21.369703124403941</v>
      </c>
      <c r="E2145" s="2">
        <f t="shared" si="199"/>
        <v>3.5666111600207273E-2</v>
      </c>
      <c r="F2145" s="2">
        <f t="shared" si="197"/>
        <v>0.19191874090797925</v>
      </c>
      <c r="G2145" s="2">
        <f t="shared" si="195"/>
        <v>-0.15625262930777198</v>
      </c>
      <c r="H2145" s="2" t="str">
        <f t="shared" si="196"/>
        <v>Hold</v>
      </c>
    </row>
    <row r="2146" spans="1:8" ht="13.5" x14ac:dyDescent="0.25">
      <c r="A2146" s="3">
        <f>TITRES_STAT!B2149</f>
        <v>45429</v>
      </c>
      <c r="B2146" s="6">
        <f>TITRES_STAT!D2149</f>
        <v>20.2</v>
      </c>
      <c r="C2146" s="2">
        <f t="shared" si="198"/>
        <v>21.343004738157354</v>
      </c>
      <c r="D2146" s="2">
        <f t="shared" si="200"/>
        <v>21.283058448522169</v>
      </c>
      <c r="E2146" s="2">
        <f t="shared" si="199"/>
        <v>5.9946289635185224E-2</v>
      </c>
      <c r="F2146" s="2">
        <f t="shared" si="197"/>
        <v>0.16552425065342044</v>
      </c>
      <c r="G2146" s="2">
        <f t="shared" si="195"/>
        <v>-0.10557796101823522</v>
      </c>
      <c r="H2146" s="2" t="str">
        <f t="shared" si="196"/>
        <v>Hold</v>
      </c>
    </row>
    <row r="2147" spans="1:8" ht="13.5" x14ac:dyDescent="0.25">
      <c r="A2147" s="3">
        <f>TITRES_STAT!B2150</f>
        <v>45432</v>
      </c>
      <c r="B2147" s="6">
        <f>TITRES_STAT!D2150</f>
        <v>20.2</v>
      </c>
      <c r="C2147" s="2">
        <f t="shared" si="198"/>
        <v>21.290234778440837</v>
      </c>
      <c r="D2147" s="2">
        <f t="shared" si="200"/>
        <v>21.202831896779788</v>
      </c>
      <c r="E2147" s="2">
        <f t="shared" si="199"/>
        <v>8.7402881661049037E-2</v>
      </c>
      <c r="F2147" s="2">
        <f t="shared" si="197"/>
        <v>0.14989997685494616</v>
      </c>
      <c r="G2147" s="2">
        <f t="shared" si="195"/>
        <v>-6.2497095193897123E-2</v>
      </c>
      <c r="H2147" s="2" t="str">
        <f t="shared" si="196"/>
        <v>Hold</v>
      </c>
    </row>
    <row r="2148" spans="1:8" ht="13.5" x14ac:dyDescent="0.25">
      <c r="A2148" s="3">
        <f>TITRES_STAT!B2151</f>
        <v>45433</v>
      </c>
      <c r="B2148" s="6">
        <f>TITRES_STAT!D2151</f>
        <v>20.2</v>
      </c>
      <c r="C2148" s="2">
        <f t="shared" si="198"/>
        <v>21.245583274065321</v>
      </c>
      <c r="D2148" s="2">
        <f t="shared" si="200"/>
        <v>21.12854805257388</v>
      </c>
      <c r="E2148" s="2">
        <f t="shared" si="199"/>
        <v>0.11703522149144163</v>
      </c>
      <c r="F2148" s="2">
        <f t="shared" si="197"/>
        <v>0.14332702578224527</v>
      </c>
      <c r="G2148" s="2">
        <f t="shared" ref="G2148:G2211" si="201">E2148-F2148</f>
        <v>-2.6291804290803633E-2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45434</v>
      </c>
      <c r="B2149" s="6">
        <f>TITRES_STAT!D2152</f>
        <v>20.2</v>
      </c>
      <c r="C2149" s="2">
        <f t="shared" si="198"/>
        <v>21.207801231901424</v>
      </c>
      <c r="D2149" s="2">
        <f t="shared" si="200"/>
        <v>21.059766715346186</v>
      </c>
      <c r="E2149" s="2">
        <f t="shared" si="199"/>
        <v>0.14803451655523858</v>
      </c>
      <c r="F2149" s="2">
        <f t="shared" ref="F2149:F2212" si="203">(E2149*(2/(10)))+((1-(2/10))*F2148)</f>
        <v>0.14426852393684392</v>
      </c>
      <c r="G2149" s="2">
        <f t="shared" si="201"/>
        <v>3.7659926183946646E-3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6">
        <f>TITRES_STAT!D2153</f>
        <v>20.2</v>
      </c>
      <c r="C2150" s="2">
        <f t="shared" si="198"/>
        <v>21.175831811608898</v>
      </c>
      <c r="D2150" s="2">
        <f t="shared" si="200"/>
        <v>20.996080291987209</v>
      </c>
      <c r="E2150" s="2">
        <f t="shared" si="199"/>
        <v>0.17975151962168923</v>
      </c>
      <c r="F2150" s="2">
        <f t="shared" si="203"/>
        <v>0.151365123073813</v>
      </c>
      <c r="G2150" s="2">
        <f t="shared" si="201"/>
        <v>2.8386396547876225E-2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6">
        <f>TITRES_STAT!D2154</f>
        <v>19.45</v>
      </c>
      <c r="C2151" s="2">
        <f t="shared" si="198"/>
        <v>21.148780763669066</v>
      </c>
      <c r="D2151" s="2">
        <f t="shared" si="200"/>
        <v>20.881555825914081</v>
      </c>
      <c r="E2151" s="2">
        <f t="shared" si="199"/>
        <v>0.26722493775498535</v>
      </c>
      <c r="F2151" s="2">
        <f t="shared" si="203"/>
        <v>0.17453708601004747</v>
      </c>
      <c r="G2151" s="2">
        <f t="shared" si="201"/>
        <v>9.2687851744937877E-2</v>
      </c>
      <c r="H2151" s="2" t="str">
        <f t="shared" si="202"/>
        <v>Sell</v>
      </c>
    </row>
    <row r="2152" spans="1:8" ht="13.5" x14ac:dyDescent="0.25">
      <c r="A2152" s="3">
        <f>TITRES_STAT!B2155</f>
        <v>45439</v>
      </c>
      <c r="B2152" s="6">
        <f>TITRES_STAT!D2155</f>
        <v>19.399999999999999</v>
      </c>
      <c r="C2152" s="2">
        <f t="shared" si="198"/>
        <v>21.125891415412287</v>
      </c>
      <c r="D2152" s="2">
        <f t="shared" si="200"/>
        <v>20.771810949920447</v>
      </c>
      <c r="E2152" s="2">
        <f t="shared" si="199"/>
        <v>0.35408046549184036</v>
      </c>
      <c r="F2152" s="2">
        <f t="shared" si="203"/>
        <v>0.21044576190640607</v>
      </c>
      <c r="G2152" s="2">
        <f t="shared" si="201"/>
        <v>0.14363470358543429</v>
      </c>
      <c r="H2152" s="2" t="str">
        <f t="shared" si="202"/>
        <v>Sell</v>
      </c>
    </row>
    <row r="2153" spans="1:8" ht="13.5" x14ac:dyDescent="0.25">
      <c r="A2153" s="3">
        <f>TITRES_STAT!B2156</f>
        <v>45440</v>
      </c>
      <c r="B2153" s="6">
        <f>TITRES_STAT!D2156</f>
        <v>19.45</v>
      </c>
      <c r="C2153" s="2">
        <f t="shared" si="198"/>
        <v>21.106523505348857</v>
      </c>
      <c r="D2153" s="2">
        <f t="shared" si="200"/>
        <v>20.673899027704117</v>
      </c>
      <c r="E2153" s="2">
        <f t="shared" si="199"/>
        <v>0.43262447764474032</v>
      </c>
      <c r="F2153" s="2">
        <f t="shared" si="203"/>
        <v>0.25488150505407292</v>
      </c>
      <c r="G2153" s="2">
        <f t="shared" si="201"/>
        <v>0.1777429725906674</v>
      </c>
      <c r="H2153" s="2" t="str">
        <f t="shared" si="202"/>
        <v>Sell</v>
      </c>
    </row>
    <row r="2154" spans="1:8" ht="13.5" x14ac:dyDescent="0.25">
      <c r="A2154" s="3">
        <f>TITRES_STAT!B2157</f>
        <v>45441</v>
      </c>
      <c r="B2154" s="6">
        <f>TITRES_STAT!D2157</f>
        <v>19.45</v>
      </c>
      <c r="C2154" s="2">
        <f t="shared" si="198"/>
        <v>20.967058350679803</v>
      </c>
      <c r="D2154" s="2">
        <f t="shared" si="200"/>
        <v>20.583239840466774</v>
      </c>
      <c r="E2154" s="2">
        <f t="shared" si="199"/>
        <v>0.38381851021302893</v>
      </c>
      <c r="F2154" s="2">
        <f t="shared" si="203"/>
        <v>0.28066890608586414</v>
      </c>
      <c r="G2154" s="2">
        <f t="shared" si="201"/>
        <v>0.10314960412716478</v>
      </c>
      <c r="H2154" s="2" t="str">
        <f t="shared" si="202"/>
        <v>Sell</v>
      </c>
    </row>
    <row r="2155" spans="1:8" ht="13.5" x14ac:dyDescent="0.25">
      <c r="A2155" s="3">
        <f>TITRES_STAT!B2158</f>
        <v>45442</v>
      </c>
      <c r="B2155" s="6">
        <f>TITRES_STAT!D2158</f>
        <v>19.45</v>
      </c>
      <c r="C2155" s="2">
        <f t="shared" si="198"/>
        <v>20.849049373652139</v>
      </c>
      <c r="D2155" s="2">
        <f t="shared" si="200"/>
        <v>20.499296148580346</v>
      </c>
      <c r="E2155" s="2">
        <f t="shared" si="199"/>
        <v>0.34975322507179385</v>
      </c>
      <c r="F2155" s="2">
        <f t="shared" si="203"/>
        <v>0.29448576988305009</v>
      </c>
      <c r="G2155" s="2">
        <f t="shared" si="201"/>
        <v>5.5267455188743764E-2</v>
      </c>
      <c r="H2155" s="2" t="str">
        <f t="shared" si="202"/>
        <v>Sell</v>
      </c>
    </row>
    <row r="2156" spans="1:8" ht="13.5" x14ac:dyDescent="0.25">
      <c r="A2156" s="3">
        <f>TITRES_STAT!B2159</f>
        <v>45443</v>
      </c>
      <c r="B2156" s="6">
        <f>TITRES_STAT!D2159</f>
        <v>19.45</v>
      </c>
      <c r="C2156" s="2">
        <f t="shared" si="198"/>
        <v>20.749195623859503</v>
      </c>
      <c r="D2156" s="2">
        <f t="shared" si="200"/>
        <v>20.421570507944764</v>
      </c>
      <c r="E2156" s="2">
        <f t="shared" si="199"/>
        <v>0.32762511591473853</v>
      </c>
      <c r="F2156" s="2">
        <f t="shared" si="203"/>
        <v>0.30111363908938782</v>
      </c>
      <c r="G2156" s="2">
        <f t="shared" si="201"/>
        <v>2.651147682535071E-2</v>
      </c>
      <c r="H2156" s="2" t="str">
        <f t="shared" si="202"/>
        <v>Sell</v>
      </c>
    </row>
    <row r="2157" spans="1:8" ht="13.5" x14ac:dyDescent="0.25">
      <c r="A2157" s="3">
        <f>TITRES_STAT!B2160</f>
        <v>45446</v>
      </c>
      <c r="B2157" s="6">
        <f>TITRES_STAT!D2160</f>
        <v>18.579999999999998</v>
      </c>
      <c r="C2157" s="2">
        <f t="shared" si="198"/>
        <v>20.664703989419579</v>
      </c>
      <c r="D2157" s="2">
        <f t="shared" si="200"/>
        <v>20.285157877726633</v>
      </c>
      <c r="E2157" s="2">
        <f t="shared" si="199"/>
        <v>0.37954611169294594</v>
      </c>
      <c r="F2157" s="2">
        <f t="shared" si="203"/>
        <v>0.31680013361009945</v>
      </c>
      <c r="G2157" s="2">
        <f t="shared" si="201"/>
        <v>6.2745978082846487E-2</v>
      </c>
      <c r="H2157" s="2" t="str">
        <f t="shared" si="202"/>
        <v>Sell</v>
      </c>
    </row>
    <row r="2158" spans="1:8" ht="13.5" x14ac:dyDescent="0.25">
      <c r="A2158" s="3">
        <f>TITRES_STAT!B2161</f>
        <v>45447</v>
      </c>
      <c r="B2158" s="6">
        <f>TITRES_STAT!D2161</f>
        <v>18.5</v>
      </c>
      <c r="C2158" s="2">
        <f t="shared" si="198"/>
        <v>20.593211067970412</v>
      </c>
      <c r="D2158" s="2">
        <f t="shared" si="200"/>
        <v>20.152923960857994</v>
      </c>
      <c r="E2158" s="2">
        <f t="shared" si="199"/>
        <v>0.44028710711241814</v>
      </c>
      <c r="F2158" s="2">
        <f t="shared" si="203"/>
        <v>0.34149752831056318</v>
      </c>
      <c r="G2158" s="2">
        <f t="shared" si="201"/>
        <v>9.878957880185496E-2</v>
      </c>
      <c r="H2158" s="2" t="str">
        <f t="shared" si="202"/>
        <v>Sell</v>
      </c>
    </row>
    <row r="2159" spans="1:8" ht="13.5" x14ac:dyDescent="0.25">
      <c r="A2159" s="3">
        <f>TITRES_STAT!B2162</f>
        <v>45448</v>
      </c>
      <c r="B2159" s="6">
        <f>TITRES_STAT!D2162</f>
        <v>18.5</v>
      </c>
      <c r="C2159" s="2">
        <f t="shared" si="198"/>
        <v>20.532717057513423</v>
      </c>
      <c r="D2159" s="2">
        <f t="shared" si="200"/>
        <v>20.030485148942585</v>
      </c>
      <c r="E2159" s="2">
        <f t="shared" si="199"/>
        <v>0.50223190857083821</v>
      </c>
      <c r="F2159" s="2">
        <f t="shared" si="203"/>
        <v>0.3736444043626182</v>
      </c>
      <c r="G2159" s="2">
        <f t="shared" si="201"/>
        <v>0.12858750420822002</v>
      </c>
      <c r="H2159" s="2" t="str">
        <f t="shared" si="202"/>
        <v>Sell</v>
      </c>
    </row>
    <row r="2160" spans="1:8" ht="13.5" x14ac:dyDescent="0.25">
      <c r="A2160" s="3">
        <f>TITRES_STAT!B2163</f>
        <v>45449</v>
      </c>
      <c r="B2160" s="6">
        <f>TITRES_STAT!D2163</f>
        <v>18.5</v>
      </c>
      <c r="C2160" s="2">
        <f t="shared" si="198"/>
        <v>20.481529817895971</v>
      </c>
      <c r="D2160" s="2">
        <f t="shared" si="200"/>
        <v>19.917115878650542</v>
      </c>
      <c r="E2160" s="2">
        <f t="shared" si="199"/>
        <v>0.56441393924542993</v>
      </c>
      <c r="F2160" s="2">
        <f t="shared" si="203"/>
        <v>0.4117983113391806</v>
      </c>
      <c r="G2160" s="2">
        <f t="shared" si="201"/>
        <v>0.15261562790624933</v>
      </c>
      <c r="H2160" s="2" t="str">
        <f t="shared" si="202"/>
        <v>Sell</v>
      </c>
    </row>
    <row r="2161" spans="1:8" ht="13.5" x14ac:dyDescent="0.25">
      <c r="A2161" s="3">
        <f>TITRES_STAT!B2164</f>
        <v>45450</v>
      </c>
      <c r="B2161" s="6">
        <f>TITRES_STAT!D2164</f>
        <v>18</v>
      </c>
      <c r="C2161" s="2">
        <f t="shared" si="198"/>
        <v>20.322832922835055</v>
      </c>
      <c r="D2161" s="2">
        <f t="shared" si="200"/>
        <v>19.775107295046798</v>
      </c>
      <c r="E2161" s="2">
        <f t="shared" si="199"/>
        <v>0.54772562778825673</v>
      </c>
      <c r="F2161" s="2">
        <f t="shared" si="203"/>
        <v>0.43898377462899585</v>
      </c>
      <c r="G2161" s="2">
        <f t="shared" si="201"/>
        <v>0.10874185315926088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6">
        <f>TITRES_STAT!D2165</f>
        <v>18</v>
      </c>
      <c r="C2162" s="2">
        <f t="shared" si="198"/>
        <v>20.180858627014278</v>
      </c>
      <c r="D2162" s="2">
        <f t="shared" si="200"/>
        <v>19.643617865784073</v>
      </c>
      <c r="E2162" s="2">
        <f t="shared" si="199"/>
        <v>0.53724076123020481</v>
      </c>
      <c r="F2162" s="2">
        <f t="shared" si="203"/>
        <v>0.4586351719492377</v>
      </c>
      <c r="G2162" s="2">
        <f t="shared" si="201"/>
        <v>7.8605589280967114E-2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6">
        <f>TITRES_STAT!D2166</f>
        <v>18</v>
      </c>
      <c r="C2163" s="2">
        <f t="shared" si="198"/>
        <v>20.068418838242849</v>
      </c>
      <c r="D2163" s="2">
        <f t="shared" si="200"/>
        <v>19.52186839424451</v>
      </c>
      <c r="E2163" s="2">
        <f t="shared" si="199"/>
        <v>0.54655044399833841</v>
      </c>
      <c r="F2163" s="2">
        <f t="shared" si="203"/>
        <v>0.47621822635905786</v>
      </c>
      <c r="G2163" s="2">
        <f t="shared" si="201"/>
        <v>7.0332217639280548E-2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6">
        <f>TITRES_STAT!D2167</f>
        <v>18</v>
      </c>
      <c r="C2164" s="2">
        <f t="shared" si="198"/>
        <v>19.973277478513182</v>
      </c>
      <c r="D2164" s="2">
        <f t="shared" si="200"/>
        <v>19.409137402078251</v>
      </c>
      <c r="E2164" s="2">
        <f t="shared" si="199"/>
        <v>0.56414007643493136</v>
      </c>
      <c r="F2164" s="2">
        <f t="shared" si="203"/>
        <v>0.49380259637423257</v>
      </c>
      <c r="G2164" s="2">
        <f t="shared" si="201"/>
        <v>7.0337480060698787E-2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6">
        <f>TITRES_STAT!D2168</f>
        <v>18</v>
      </c>
      <c r="C2165" s="2">
        <f t="shared" si="198"/>
        <v>19.892773251049618</v>
      </c>
      <c r="D2165" s="2">
        <f t="shared" si="200"/>
        <v>19.304756853776158</v>
      </c>
      <c r="E2165" s="2">
        <f t="shared" si="199"/>
        <v>0.58801639727346</v>
      </c>
      <c r="F2165" s="2">
        <f t="shared" si="203"/>
        <v>0.51264535655407806</v>
      </c>
      <c r="G2165" s="2">
        <f t="shared" si="201"/>
        <v>7.5371040719381943E-2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6">
        <f>TITRES_STAT!D2169</f>
        <v>18</v>
      </c>
      <c r="C2166" s="2">
        <f t="shared" si="198"/>
        <v>19.824654289349674</v>
      </c>
      <c r="D2166" s="2">
        <f t="shared" si="200"/>
        <v>19.208108197940888</v>
      </c>
      <c r="E2166" s="2">
        <f t="shared" si="199"/>
        <v>0.61654609140878591</v>
      </c>
      <c r="F2166" s="2">
        <f t="shared" si="203"/>
        <v>0.53342550352501972</v>
      </c>
      <c r="G2166" s="2">
        <f t="shared" si="201"/>
        <v>8.3120587883766195E-2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6">
        <f>TITRES_STAT!D2170</f>
        <v>18</v>
      </c>
      <c r="C2167" s="2">
        <f t="shared" si="198"/>
        <v>19.633169014065107</v>
      </c>
      <c r="D2167" s="2">
        <f t="shared" si="200"/>
        <v>19.118618701797118</v>
      </c>
      <c r="E2167" s="2">
        <f t="shared" si="199"/>
        <v>0.51455031226798909</v>
      </c>
      <c r="F2167" s="2">
        <f t="shared" si="203"/>
        <v>0.52965046527361359</v>
      </c>
      <c r="G2167" s="2">
        <f t="shared" si="201"/>
        <v>-1.5100153005624506E-2</v>
      </c>
      <c r="H2167" s="2" t="str">
        <f t="shared" si="202"/>
        <v>Hold</v>
      </c>
    </row>
    <row r="2168" spans="1:8" ht="13.5" x14ac:dyDescent="0.25">
      <c r="A2168" s="3">
        <f>TITRES_STAT!B2171</f>
        <v>45462</v>
      </c>
      <c r="B2168" s="6">
        <f>TITRES_STAT!D2171</f>
        <v>18</v>
      </c>
      <c r="C2168" s="2">
        <f t="shared" si="198"/>
        <v>19.458835319593554</v>
      </c>
      <c r="D2168" s="2">
        <f t="shared" si="200"/>
        <v>19.035758057219553</v>
      </c>
      <c r="E2168" s="2">
        <f t="shared" si="199"/>
        <v>0.4230772623740009</v>
      </c>
      <c r="F2168" s="2">
        <f t="shared" si="203"/>
        <v>0.5083358246936911</v>
      </c>
      <c r="G2168" s="2">
        <f t="shared" si="201"/>
        <v>-8.5258562319690201E-2</v>
      </c>
      <c r="H2168" s="2" t="str">
        <f t="shared" si="202"/>
        <v>Hold</v>
      </c>
    </row>
    <row r="2169" spans="1:8" ht="13.5" x14ac:dyDescent="0.25">
      <c r="A2169" s="3">
        <f>TITRES_STAT!B2172</f>
        <v>45463</v>
      </c>
      <c r="B2169" s="6">
        <f>TITRES_STAT!D2172</f>
        <v>18</v>
      </c>
      <c r="C2169" s="2">
        <f t="shared" si="198"/>
        <v>19.311322193502239</v>
      </c>
      <c r="D2169" s="2">
        <f t="shared" si="200"/>
        <v>18.959035238166251</v>
      </c>
      <c r="E2169" s="2">
        <f t="shared" si="199"/>
        <v>0.35228695533598753</v>
      </c>
      <c r="F2169" s="2">
        <f t="shared" si="203"/>
        <v>0.47712605082215043</v>
      </c>
      <c r="G2169" s="2">
        <f t="shared" si="201"/>
        <v>-0.1248390954861629</v>
      </c>
      <c r="H2169" s="2" t="str">
        <f t="shared" si="202"/>
        <v>Hold</v>
      </c>
    </row>
    <row r="2170" spans="1:8" ht="13.5" x14ac:dyDescent="0.25">
      <c r="A2170" s="3">
        <f>TITRES_STAT!B2173</f>
        <v>45464</v>
      </c>
      <c r="B2170" s="6">
        <f>TITRES_STAT!D2173</f>
        <v>18</v>
      </c>
      <c r="C2170" s="2">
        <f t="shared" si="198"/>
        <v>19.186503394501894</v>
      </c>
      <c r="D2170" s="2">
        <f t="shared" si="200"/>
        <v>18.887995590894676</v>
      </c>
      <c r="E2170" s="2">
        <f t="shared" si="199"/>
        <v>0.29850780360721885</v>
      </c>
      <c r="F2170" s="2">
        <f t="shared" si="203"/>
        <v>0.44140240137916414</v>
      </c>
      <c r="G2170" s="2">
        <f t="shared" si="201"/>
        <v>-0.1428945977719453</v>
      </c>
      <c r="H2170" s="2" t="str">
        <f t="shared" si="202"/>
        <v>Hold</v>
      </c>
    </row>
    <row r="2171" spans="1:8" ht="13.5" x14ac:dyDescent="0.25">
      <c r="A2171" s="3">
        <f>TITRES_STAT!B2174</f>
        <v>45467</v>
      </c>
      <c r="B2171" s="6">
        <f>TITRES_STAT!D2174</f>
        <v>18</v>
      </c>
      <c r="C2171" s="2">
        <f t="shared" si="198"/>
        <v>19.003964410732372</v>
      </c>
      <c r="D2171" s="2">
        <f t="shared" si="200"/>
        <v>18.82221813971729</v>
      </c>
      <c r="E2171" s="2">
        <f t="shared" si="199"/>
        <v>0.18174627101508278</v>
      </c>
      <c r="F2171" s="2">
        <f t="shared" si="203"/>
        <v>0.38947117530634789</v>
      </c>
      <c r="G2171" s="2">
        <f t="shared" si="201"/>
        <v>-0.20772490429126511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6">
        <f>TITRES_STAT!D2175</f>
        <v>18</v>
      </c>
      <c r="C2172" s="2">
        <f t="shared" si="198"/>
        <v>18.849508347542777</v>
      </c>
      <c r="D2172" s="2">
        <f t="shared" si="200"/>
        <v>18.761313092330823</v>
      </c>
      <c r="E2172" s="2">
        <f t="shared" si="199"/>
        <v>8.8195255211953594E-2</v>
      </c>
      <c r="F2172" s="2">
        <f t="shared" si="203"/>
        <v>0.32921599128746903</v>
      </c>
      <c r="G2172" s="2">
        <f t="shared" si="201"/>
        <v>-0.24102073607551544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6">
        <f>TITRES_STAT!D2176</f>
        <v>18</v>
      </c>
      <c r="C2173" s="2">
        <f t="shared" si="198"/>
        <v>18.718814755613117</v>
      </c>
      <c r="D2173" s="2">
        <f t="shared" si="200"/>
        <v>18.704919529935946</v>
      </c>
      <c r="E2173" s="2">
        <f t="shared" si="199"/>
        <v>1.3895225677170941E-2</v>
      </c>
      <c r="F2173" s="2">
        <f t="shared" si="203"/>
        <v>0.26615183816540944</v>
      </c>
      <c r="G2173" s="2">
        <f t="shared" si="201"/>
        <v>-0.2522566124882385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6">
        <f>TITRES_STAT!D2177</f>
        <v>18</v>
      </c>
      <c r="C2174" s="2">
        <f t="shared" si="198"/>
        <v>18.608227870134176</v>
      </c>
      <c r="D2174" s="2">
        <f t="shared" si="200"/>
        <v>18.652703268459209</v>
      </c>
      <c r="E2174" s="2">
        <f t="shared" si="199"/>
        <v>-4.4475398325033666E-2</v>
      </c>
      <c r="F2174" s="2">
        <f t="shared" si="203"/>
        <v>0.20402639086732083</v>
      </c>
      <c r="G2174" s="2">
        <f t="shared" si="201"/>
        <v>-0.24850178919235449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6">
        <f>TITRES_STAT!D2178</f>
        <v>18</v>
      </c>
      <c r="C2175" s="2">
        <f t="shared" si="198"/>
        <v>18.514654351651995</v>
      </c>
      <c r="D2175" s="2">
        <f t="shared" si="200"/>
        <v>18.604354878202969</v>
      </c>
      <c r="E2175" s="2">
        <f t="shared" si="199"/>
        <v>-8.9700526550974047E-2</v>
      </c>
      <c r="F2175" s="2">
        <f t="shared" si="203"/>
        <v>0.14528100738366187</v>
      </c>
      <c r="G2175" s="2">
        <f t="shared" si="201"/>
        <v>-0.23498153393463592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6">
        <f>TITRES_STAT!D2179</f>
        <v>18</v>
      </c>
      <c r="C2176" s="2">
        <f t="shared" si="198"/>
        <v>18.43547675909015</v>
      </c>
      <c r="D2176" s="2">
        <f t="shared" si="200"/>
        <v>18.559587850187935</v>
      </c>
      <c r="E2176" s="2">
        <f t="shared" si="199"/>
        <v>-0.12411109109778451</v>
      </c>
      <c r="F2176" s="2">
        <f t="shared" si="203"/>
        <v>9.1402587687372597E-2</v>
      </c>
      <c r="G2176" s="2">
        <f t="shared" si="201"/>
        <v>-0.21551367878515709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6">
        <f>TITRES_STAT!D2180</f>
        <v>18</v>
      </c>
      <c r="C2177" s="2">
        <f t="shared" si="198"/>
        <v>18.368480334614741</v>
      </c>
      <c r="D2177" s="2">
        <f t="shared" si="200"/>
        <v>18.518136898322162</v>
      </c>
      <c r="E2177" s="2">
        <f t="shared" si="199"/>
        <v>-0.14965656370742053</v>
      </c>
      <c r="F2177" s="2">
        <f t="shared" si="203"/>
        <v>4.3190757408413966E-2</v>
      </c>
      <c r="G2177" s="2">
        <f t="shared" si="201"/>
        <v>-0.1928473211158345</v>
      </c>
      <c r="H2177" s="2" t="str">
        <f t="shared" si="202"/>
        <v>Hold</v>
      </c>
    </row>
    <row r="2178" spans="1:8" ht="13.5" x14ac:dyDescent="0.25">
      <c r="A2178" s="3">
        <f>TITRES_STAT!B2181</f>
        <v>45476</v>
      </c>
      <c r="B2178" s="6">
        <f>TITRES_STAT!D2181</f>
        <v>18</v>
      </c>
      <c r="C2178" s="2">
        <f t="shared" si="198"/>
        <v>18.311791052366321</v>
      </c>
      <c r="D2178" s="2">
        <f t="shared" si="200"/>
        <v>18.479756387335335</v>
      </c>
      <c r="E2178" s="2">
        <f t="shared" si="199"/>
        <v>-0.16796533496901489</v>
      </c>
      <c r="F2178" s="2">
        <f t="shared" si="203"/>
        <v>9.5953893292818893E-4</v>
      </c>
      <c r="G2178" s="2">
        <f t="shared" si="201"/>
        <v>-0.16892487390194308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6">
        <f>TITRES_STAT!D2182</f>
        <v>18</v>
      </c>
      <c r="C2179" s="2">
        <f t="shared" si="198"/>
        <v>18.263823198156118</v>
      </c>
      <c r="D2179" s="2">
        <f t="shared" si="200"/>
        <v>18.444218877162346</v>
      </c>
      <c r="E2179" s="2">
        <f t="shared" si="199"/>
        <v>-0.18039567900622799</v>
      </c>
      <c r="F2179" s="2">
        <f t="shared" si="203"/>
        <v>-3.5311504654903049E-2</v>
      </c>
      <c r="G2179" s="2">
        <f t="shared" si="201"/>
        <v>-0.14508417435132495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6">
        <f>TITRES_STAT!D2183</f>
        <v>18</v>
      </c>
      <c r="C2180" s="2">
        <f t="shared" si="198"/>
        <v>18.223235013824407</v>
      </c>
      <c r="D2180" s="2">
        <f t="shared" si="200"/>
        <v>18.411313775150319</v>
      </c>
      <c r="E2180" s="2">
        <f t="shared" si="199"/>
        <v>-0.18807876132591161</v>
      </c>
      <c r="F2180" s="2">
        <f t="shared" si="203"/>
        <v>-6.5864955989104759E-2</v>
      </c>
      <c r="G2180" s="2">
        <f t="shared" si="201"/>
        <v>-0.12221380533680685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6">
        <f>TITRES_STAT!D2184</f>
        <v>18</v>
      </c>
      <c r="C2181" s="2">
        <f t="shared" si="198"/>
        <v>18.18889116554373</v>
      </c>
      <c r="D2181" s="2">
        <f t="shared" si="200"/>
        <v>18.380846088102146</v>
      </c>
      <c r="E2181" s="2">
        <f t="shared" si="199"/>
        <v>-0.19195492255841629</v>
      </c>
      <c r="F2181" s="2">
        <f t="shared" si="203"/>
        <v>-9.1082949302967064E-2</v>
      </c>
      <c r="G2181" s="2">
        <f t="shared" si="201"/>
        <v>-0.10087197325544922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6">
        <f>TITRES_STAT!D2185</f>
        <v>18</v>
      </c>
      <c r="C2182" s="2">
        <f t="shared" si="198"/>
        <v>18.159830986229309</v>
      </c>
      <c r="D2182" s="2">
        <f t="shared" si="200"/>
        <v>18.352635266761244</v>
      </c>
      <c r="E2182" s="2">
        <f t="shared" si="199"/>
        <v>-0.19280428053193432</v>
      </c>
      <c r="F2182" s="2">
        <f t="shared" si="203"/>
        <v>-0.11142721554876053</v>
      </c>
      <c r="G2182" s="2">
        <f t="shared" si="201"/>
        <v>-8.1377064983173791E-2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6">
        <f>TITRES_STAT!D2186</f>
        <v>18</v>
      </c>
      <c r="C2183" s="2">
        <f t="shared" si="198"/>
        <v>18.135241603732492</v>
      </c>
      <c r="D2183" s="2">
        <f t="shared" si="200"/>
        <v>18.32651413589004</v>
      </c>
      <c r="E2183" s="2">
        <f t="shared" si="199"/>
        <v>-0.19127253215754791</v>
      </c>
      <c r="F2183" s="2">
        <f t="shared" si="203"/>
        <v>-0.12739627887051802</v>
      </c>
      <c r="G2183" s="2">
        <f t="shared" si="201"/>
        <v>-6.3876253287029894E-2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6">
        <f>TITRES_STAT!D2187</f>
        <v>18</v>
      </c>
      <c r="C2184" s="2">
        <f t="shared" si="198"/>
        <v>18.114435203158262</v>
      </c>
      <c r="D2184" s="2">
        <f t="shared" si="200"/>
        <v>18.302327903601888</v>
      </c>
      <c r="E2184" s="2">
        <f t="shared" si="199"/>
        <v>-0.18789270044362638</v>
      </c>
      <c r="F2184" s="2">
        <f t="shared" si="203"/>
        <v>-0.1394955631851397</v>
      </c>
      <c r="G2184" s="2">
        <f t="shared" si="201"/>
        <v>-4.8397137258486683E-2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6">
        <f>TITRES_STAT!D2188</f>
        <v>18</v>
      </c>
      <c r="C2185" s="2">
        <f t="shared" si="198"/>
        <v>18.09682978728776</v>
      </c>
      <c r="D2185" s="2">
        <f t="shared" si="200"/>
        <v>18.279933244075821</v>
      </c>
      <c r="E2185" s="2">
        <f t="shared" si="199"/>
        <v>-0.18310345678806073</v>
      </c>
      <c r="F2185" s="2">
        <f t="shared" si="203"/>
        <v>-0.14821714190572391</v>
      </c>
      <c r="G2185" s="2">
        <f t="shared" si="201"/>
        <v>-3.4886314882336816E-2</v>
      </c>
      <c r="H2185" s="2" t="str">
        <f t="shared" si="202"/>
        <v>Hold</v>
      </c>
    </row>
    <row r="2186" spans="1:8" ht="13.5" x14ac:dyDescent="0.25">
      <c r="A2186" s="3">
        <f>TITRES_STAT!B2189</f>
        <v>45488</v>
      </c>
      <c r="B2186" s="6">
        <f>TITRES_STAT!D2189</f>
        <v>18</v>
      </c>
      <c r="C2186" s="2">
        <f t="shared" si="198"/>
        <v>18.081932896935797</v>
      </c>
      <c r="D2186" s="2">
        <f t="shared" si="200"/>
        <v>18.259197448218352</v>
      </c>
      <c r="E2186" s="2">
        <f t="shared" si="199"/>
        <v>-0.17726455128255481</v>
      </c>
      <c r="F2186" s="2">
        <f t="shared" si="203"/>
        <v>-0.15402662378109008</v>
      </c>
      <c r="G2186" s="2">
        <f t="shared" si="201"/>
        <v>-2.3237927501464722E-2</v>
      </c>
      <c r="H2186" s="2" t="str">
        <f t="shared" si="202"/>
        <v>Hold</v>
      </c>
    </row>
    <row r="2187" spans="1:8" ht="13.5" x14ac:dyDescent="0.25">
      <c r="A2187" s="3">
        <f>TITRES_STAT!B2190</f>
        <v>45489</v>
      </c>
      <c r="B2187" s="6">
        <f>TITRES_STAT!D2190</f>
        <v>17.2</v>
      </c>
      <c r="C2187" s="2">
        <f t="shared" si="198"/>
        <v>18.069327835868751</v>
      </c>
      <c r="D2187" s="2">
        <f t="shared" si="200"/>
        <v>18.180738377979957</v>
      </c>
      <c r="E2187" s="2">
        <f t="shared" si="199"/>
        <v>-0.11141054211120505</v>
      </c>
      <c r="F2187" s="2">
        <f t="shared" si="203"/>
        <v>-0.14550340744711307</v>
      </c>
      <c r="G2187" s="2">
        <f t="shared" si="201"/>
        <v>3.4092865335908024E-2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6">
        <f>TITRES_STAT!D2191</f>
        <v>17.2</v>
      </c>
      <c r="C2188" s="2">
        <f t="shared" si="198"/>
        <v>18.058662014965865</v>
      </c>
      <c r="D2188" s="2">
        <f t="shared" si="200"/>
        <v>18.108091090722183</v>
      </c>
      <c r="E2188" s="2">
        <f t="shared" si="199"/>
        <v>-4.9429075756318497E-2</v>
      </c>
      <c r="F2188" s="2">
        <f t="shared" si="203"/>
        <v>-0.12628854110895416</v>
      </c>
      <c r="G2188" s="2">
        <f t="shared" si="201"/>
        <v>7.6859465352635659E-2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6">
        <f>TITRES_STAT!D2192</f>
        <v>17.2</v>
      </c>
      <c r="C2189" s="2">
        <f t="shared" si="198"/>
        <v>18.049637089586501</v>
      </c>
      <c r="D2189" s="2">
        <f t="shared" si="200"/>
        <v>18.040825084002023</v>
      </c>
      <c r="E2189" s="2">
        <f t="shared" si="199"/>
        <v>8.8120055844775891E-3</v>
      </c>
      <c r="F2189" s="2">
        <f t="shared" si="203"/>
        <v>-9.9268431770267812E-2</v>
      </c>
      <c r="G2189" s="2">
        <f t="shared" si="201"/>
        <v>0.1080804373547454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6">
        <f>TITRES_STAT!D2193</f>
        <v>17.2</v>
      </c>
      <c r="C2190" s="2">
        <f t="shared" si="198"/>
        <v>18.042000614265501</v>
      </c>
      <c r="D2190" s="2">
        <f t="shared" si="200"/>
        <v>17.978541744446318</v>
      </c>
      <c r="E2190" s="2">
        <f t="shared" si="199"/>
        <v>6.3458869819182695E-2</v>
      </c>
      <c r="F2190" s="2">
        <f t="shared" si="203"/>
        <v>-6.6722971452377711E-2</v>
      </c>
      <c r="G2190" s="2">
        <f t="shared" si="201"/>
        <v>0.13018184127156041</v>
      </c>
      <c r="H2190" s="2" t="str">
        <f t="shared" si="202"/>
        <v>Sell</v>
      </c>
    </row>
    <row r="2191" spans="1:8" ht="13.5" x14ac:dyDescent="0.25">
      <c r="A2191" s="3">
        <f>TITRES_STAT!B2194</f>
        <v>45495</v>
      </c>
      <c r="B2191" s="6">
        <f>TITRES_STAT!D2194</f>
        <v>17.2</v>
      </c>
      <c r="C2191" s="2">
        <f t="shared" ref="C2191:C2254" si="204">$C$4*B2181+C2190*(1-$C$4)</f>
        <v>18.035538981301578</v>
      </c>
      <c r="D2191" s="2">
        <f t="shared" si="200"/>
        <v>17.920871985598446</v>
      </c>
      <c r="E2191" s="2">
        <f t="shared" si="199"/>
        <v>0.1146669957031321</v>
      </c>
      <c r="F2191" s="2">
        <f t="shared" si="203"/>
        <v>-3.044497802127575E-2</v>
      </c>
      <c r="G2191" s="2">
        <f t="shared" si="201"/>
        <v>0.14511197372440784</v>
      </c>
      <c r="H2191" s="2" t="str">
        <f t="shared" si="202"/>
        <v>Sell</v>
      </c>
    </row>
    <row r="2192" spans="1:8" ht="13.5" x14ac:dyDescent="0.25">
      <c r="A2192" s="3">
        <f>TITRES_STAT!B2195</f>
        <v>45496</v>
      </c>
      <c r="B2192" s="6">
        <f>TITRES_STAT!D2195</f>
        <v>17.2</v>
      </c>
      <c r="C2192" s="2">
        <f t="shared" si="204"/>
        <v>18.030071445716718</v>
      </c>
      <c r="D2192" s="2">
        <f t="shared" si="200"/>
        <v>17.867474060739301</v>
      </c>
      <c r="E2192" s="2">
        <f t="shared" si="199"/>
        <v>0.16259738497741694</v>
      </c>
      <c r="F2192" s="2">
        <f t="shared" si="203"/>
        <v>8.1634945784627884E-3</v>
      </c>
      <c r="G2192" s="2">
        <f t="shared" si="201"/>
        <v>0.15443389039895414</v>
      </c>
      <c r="H2192" s="2" t="str">
        <f t="shared" si="202"/>
        <v>Sell</v>
      </c>
    </row>
    <row r="2193" spans="1:8" ht="13.5" x14ac:dyDescent="0.25">
      <c r="A2193" s="3">
        <f>TITRES_STAT!B2196</f>
        <v>45497</v>
      </c>
      <c r="B2193" s="6">
        <f>TITRES_STAT!D2196</f>
        <v>17.2</v>
      </c>
      <c r="C2193" s="2">
        <f t="shared" si="204"/>
        <v>18.025445069452608</v>
      </c>
      <c r="D2193" s="2">
        <f t="shared" si="200"/>
        <v>17.818031537721577</v>
      </c>
      <c r="E2193" s="2">
        <f t="shared" si="199"/>
        <v>0.2074135317310315</v>
      </c>
      <c r="F2193" s="2">
        <f t="shared" si="203"/>
        <v>4.8013502008976534E-2</v>
      </c>
      <c r="G2193" s="2">
        <f t="shared" si="201"/>
        <v>0.15940002972205497</v>
      </c>
      <c r="H2193" s="2" t="str">
        <f t="shared" si="202"/>
        <v>Sell</v>
      </c>
    </row>
    <row r="2194" spans="1:8" ht="13.5" x14ac:dyDescent="0.25">
      <c r="A2194" s="3">
        <f>TITRES_STAT!B2197</f>
        <v>45499</v>
      </c>
      <c r="B2194" s="6">
        <f>TITRES_STAT!D2197</f>
        <v>17.2</v>
      </c>
      <c r="C2194" s="2">
        <f t="shared" si="204"/>
        <v>18.021530443382975</v>
      </c>
      <c r="D2194" s="2">
        <f t="shared" si="200"/>
        <v>17.772251423816275</v>
      </c>
      <c r="E2194" s="2">
        <f t="shared" si="199"/>
        <v>0.24927901956669984</v>
      </c>
      <c r="F2194" s="2">
        <f t="shared" si="203"/>
        <v>8.8266605520521207E-2</v>
      </c>
      <c r="G2194" s="2">
        <f t="shared" si="201"/>
        <v>0.16101241404617864</v>
      </c>
      <c r="H2194" s="2" t="str">
        <f t="shared" si="202"/>
        <v>Sell</v>
      </c>
    </row>
    <row r="2195" spans="1:8" ht="13.5" x14ac:dyDescent="0.25">
      <c r="A2195" s="3">
        <f>TITRES_STAT!B2198</f>
        <v>45502</v>
      </c>
      <c r="B2195" s="6">
        <f>TITRES_STAT!D2198</f>
        <v>17.2</v>
      </c>
      <c r="C2195" s="2">
        <f t="shared" si="204"/>
        <v>18.018218067477903</v>
      </c>
      <c r="D2195" s="2">
        <f t="shared" si="200"/>
        <v>17.729862429459516</v>
      </c>
      <c r="E2195" s="2">
        <f t="shared" si="199"/>
        <v>0.28835563801838759</v>
      </c>
      <c r="F2195" s="2">
        <f t="shared" si="203"/>
        <v>0.1282844120200945</v>
      </c>
      <c r="G2195" s="2">
        <f t="shared" si="201"/>
        <v>0.1600712259982931</v>
      </c>
      <c r="H2195" s="2" t="str">
        <f t="shared" si="202"/>
        <v>Sell</v>
      </c>
    </row>
    <row r="2196" spans="1:8" ht="13.5" x14ac:dyDescent="0.25">
      <c r="A2196" s="3">
        <f>TITRES_STAT!B2199</f>
        <v>45503</v>
      </c>
      <c r="B2196" s="6">
        <f>TITRES_STAT!D2199</f>
        <v>17.2</v>
      </c>
      <c r="C2196" s="2">
        <f t="shared" si="204"/>
        <v>18.015415287865917</v>
      </c>
      <c r="D2196" s="2">
        <f t="shared" si="200"/>
        <v>17.690613360610666</v>
      </c>
      <c r="E2196" s="2">
        <f t="shared" si="199"/>
        <v>0.32480192725525114</v>
      </c>
      <c r="F2196" s="2">
        <f t="shared" si="203"/>
        <v>0.16758791506712584</v>
      </c>
      <c r="G2196" s="2">
        <f t="shared" si="201"/>
        <v>0.15721401218812531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6">
        <f>TITRES_STAT!D2200</f>
        <v>17.2</v>
      </c>
      <c r="C2197" s="2">
        <f t="shared" si="204"/>
        <v>17.889966782040393</v>
      </c>
      <c r="D2197" s="2">
        <f t="shared" si="200"/>
        <v>17.654271630195062</v>
      </c>
      <c r="E2197" s="2">
        <f t="shared" si="199"/>
        <v>0.23569515184533074</v>
      </c>
      <c r="F2197" s="2">
        <f t="shared" si="203"/>
        <v>0.18120936242276681</v>
      </c>
      <c r="G2197" s="2">
        <f t="shared" si="201"/>
        <v>5.4485789422563935E-2</v>
      </c>
      <c r="H2197" s="2" t="str">
        <f t="shared" si="202"/>
        <v>Sell</v>
      </c>
    </row>
    <row r="2198" spans="1:8" ht="13.5" x14ac:dyDescent="0.25">
      <c r="A2198" s="3">
        <f>TITRES_STAT!B2201</f>
        <v>45505</v>
      </c>
      <c r="B2198" s="6">
        <f>TITRES_STAT!D2201</f>
        <v>17.2</v>
      </c>
      <c r="C2198" s="2">
        <f t="shared" si="204"/>
        <v>17.783818046341871</v>
      </c>
      <c r="D2198" s="2">
        <f t="shared" si="200"/>
        <v>17.620621879810244</v>
      </c>
      <c r="E2198" s="2">
        <f t="shared" si="199"/>
        <v>0.16319616653162683</v>
      </c>
      <c r="F2198" s="2">
        <f t="shared" si="203"/>
        <v>0.17760672324453883</v>
      </c>
      <c r="G2198" s="2">
        <f t="shared" si="201"/>
        <v>-1.4410556712911998E-2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6">
        <f>TITRES_STAT!D2202</f>
        <v>17.2</v>
      </c>
      <c r="C2199" s="2">
        <f t="shared" si="204"/>
        <v>17.6939998853662</v>
      </c>
      <c r="D2199" s="2">
        <f t="shared" si="200"/>
        <v>17.589464703528005</v>
      </c>
      <c r="E2199" s="2">
        <f t="shared" si="199"/>
        <v>0.10453518183819455</v>
      </c>
      <c r="F2199" s="2">
        <f t="shared" si="203"/>
        <v>0.16299241496326997</v>
      </c>
      <c r="G2199" s="2">
        <f t="shared" si="201"/>
        <v>-5.845723312507542E-2</v>
      </c>
      <c r="H2199" s="2" t="str">
        <f t="shared" si="202"/>
        <v>Hold</v>
      </c>
    </row>
    <row r="2200" spans="1:8" ht="13.5" x14ac:dyDescent="0.25">
      <c r="A2200" s="3">
        <f>TITRES_STAT!B2203</f>
        <v>45509</v>
      </c>
      <c r="B2200" s="6">
        <f>TITRES_STAT!D2203</f>
        <v>17.2</v>
      </c>
      <c r="C2200" s="2">
        <f t="shared" si="204"/>
        <v>17.617999903002168</v>
      </c>
      <c r="D2200" s="2">
        <f t="shared" si="200"/>
        <v>17.560615466229635</v>
      </c>
      <c r="E2200" s="2">
        <f t="shared" si="199"/>
        <v>5.7384436772533576E-2</v>
      </c>
      <c r="F2200" s="2">
        <f t="shared" si="203"/>
        <v>0.14187081932512269</v>
      </c>
      <c r="G2200" s="2">
        <f t="shared" si="201"/>
        <v>-8.4486382552589112E-2</v>
      </c>
      <c r="H2200" s="2" t="str">
        <f t="shared" si="202"/>
        <v>Hold</v>
      </c>
    </row>
    <row r="2201" spans="1:8" ht="13.5" x14ac:dyDescent="0.25">
      <c r="A2201" s="3">
        <f>TITRES_STAT!B2204</f>
        <v>45510</v>
      </c>
      <c r="B2201" s="6">
        <f>TITRES_STAT!D2204</f>
        <v>17.2</v>
      </c>
      <c r="C2201" s="2">
        <f t="shared" si="204"/>
        <v>17.553692225617219</v>
      </c>
      <c r="D2201" s="2">
        <f t="shared" si="200"/>
        <v>17.533903209471884</v>
      </c>
      <c r="E2201" s="2">
        <f t="shared" si="199"/>
        <v>1.9789016145335125E-2</v>
      </c>
      <c r="F2201" s="2">
        <f t="shared" si="203"/>
        <v>0.11745445868916518</v>
      </c>
      <c r="G2201" s="2">
        <f t="shared" si="201"/>
        <v>-9.7665442543830056E-2</v>
      </c>
      <c r="H2201" s="2" t="str">
        <f t="shared" si="202"/>
        <v>Hold</v>
      </c>
    </row>
    <row r="2202" spans="1:8" ht="13.5" x14ac:dyDescent="0.25">
      <c r="A2202" s="3">
        <f>TITRES_STAT!B2205</f>
        <v>45511</v>
      </c>
      <c r="B2202" s="6">
        <f>TITRES_STAT!D2205</f>
        <v>17.2</v>
      </c>
      <c r="C2202" s="2">
        <f t="shared" si="204"/>
        <v>17.499278037060723</v>
      </c>
      <c r="D2202" s="2">
        <f t="shared" si="200"/>
        <v>17.509169638399893</v>
      </c>
      <c r="E2202" s="2">
        <f t="shared" si="199"/>
        <v>-9.8916013391701085E-3</v>
      </c>
      <c r="F2202" s="2">
        <f t="shared" si="203"/>
        <v>9.1985246683498126E-2</v>
      </c>
      <c r="G2202" s="2">
        <f t="shared" si="201"/>
        <v>-0.10187684802266823</v>
      </c>
      <c r="H2202" s="2" t="str">
        <f t="shared" si="202"/>
        <v>Hold</v>
      </c>
    </row>
    <row r="2203" spans="1:8" ht="13.5" x14ac:dyDescent="0.25">
      <c r="A2203" s="3">
        <f>TITRES_STAT!B2206</f>
        <v>45512</v>
      </c>
      <c r="B2203" s="6">
        <f>TITRES_STAT!D2206</f>
        <v>17.2</v>
      </c>
      <c r="C2203" s="2">
        <f t="shared" si="204"/>
        <v>17.453235262128302</v>
      </c>
      <c r="D2203" s="2">
        <f t="shared" si="200"/>
        <v>17.486268183703608</v>
      </c>
      <c r="E2203" s="2">
        <f t="shared" si="199"/>
        <v>-3.3032921575305352E-2</v>
      </c>
      <c r="F2203" s="2">
        <f t="shared" si="203"/>
        <v>6.6981613031737428E-2</v>
      </c>
      <c r="G2203" s="2">
        <f t="shared" si="201"/>
        <v>-0.10001453460704278</v>
      </c>
      <c r="H2203" s="2" t="str">
        <f t="shared" si="202"/>
        <v>Hold</v>
      </c>
    </row>
    <row r="2204" spans="1:8" ht="13.5" x14ac:dyDescent="0.25">
      <c r="A2204" s="3">
        <f>TITRES_STAT!B2207</f>
        <v>45513</v>
      </c>
      <c r="B2204" s="6">
        <f>TITRES_STAT!D2207</f>
        <v>17.2</v>
      </c>
      <c r="C2204" s="2">
        <f t="shared" si="204"/>
        <v>17.414275991031641</v>
      </c>
      <c r="D2204" s="2">
        <f t="shared" si="200"/>
        <v>17.465063133058898</v>
      </c>
      <c r="E2204" s="2">
        <f t="shared" ref="E2204:E2267" si="205">C2204-D2204</f>
        <v>-5.0787142027257204E-2</v>
      </c>
      <c r="F2204" s="2">
        <f t="shared" si="203"/>
        <v>4.3427862019938507E-2</v>
      </c>
      <c r="G2204" s="2">
        <f t="shared" si="201"/>
        <v>-9.4215004047195711E-2</v>
      </c>
      <c r="H2204" s="2" t="str">
        <f t="shared" si="202"/>
        <v>Hold</v>
      </c>
    </row>
    <row r="2205" spans="1:8" ht="13.5" x14ac:dyDescent="0.25">
      <c r="A2205" s="3">
        <f>TITRES_STAT!B2208</f>
        <v>45516</v>
      </c>
      <c r="B2205" s="6">
        <f>TITRES_STAT!D2208</f>
        <v>17.2</v>
      </c>
      <c r="C2205" s="2">
        <f t="shared" si="204"/>
        <v>17.381310453949851</v>
      </c>
      <c r="D2205" s="2">
        <f t="shared" ref="D2205:D2268" si="206">$D$4*B2205+(1-$D$4)*D2204</f>
        <v>17.44542882690639</v>
      </c>
      <c r="E2205" s="2">
        <f t="shared" si="205"/>
        <v>-6.4118372956539105E-2</v>
      </c>
      <c r="F2205" s="2">
        <f t="shared" si="203"/>
        <v>2.1918615024642985E-2</v>
      </c>
      <c r="G2205" s="2">
        <f t="shared" si="201"/>
        <v>-8.6036987981182089E-2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6">
        <f>TITRES_STAT!D2209</f>
        <v>17.2</v>
      </c>
      <c r="C2206" s="2">
        <f t="shared" si="204"/>
        <v>17.353416537957568</v>
      </c>
      <c r="D2206" s="2">
        <f t="shared" si="206"/>
        <v>17.427248913802213</v>
      </c>
      <c r="E2206" s="2">
        <f t="shared" si="205"/>
        <v>-7.3832375844645526E-2</v>
      </c>
      <c r="F2206" s="2">
        <f t="shared" si="203"/>
        <v>2.7684168507852835E-3</v>
      </c>
      <c r="G2206" s="2">
        <f t="shared" si="201"/>
        <v>-7.6600792695430811E-2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6">
        <f>TITRES_STAT!D2210</f>
        <v>17.2</v>
      </c>
      <c r="C2207" s="2">
        <f t="shared" si="204"/>
        <v>17.329813993656405</v>
      </c>
      <c r="D2207" s="2">
        <f t="shared" si="206"/>
        <v>17.410415660927978</v>
      </c>
      <c r="E2207" s="2">
        <f t="shared" si="205"/>
        <v>-8.0601667271572808E-2</v>
      </c>
      <c r="F2207" s="2">
        <f t="shared" si="203"/>
        <v>-1.3905599973686336E-2</v>
      </c>
      <c r="G2207" s="2">
        <f t="shared" si="201"/>
        <v>-6.6696067297886477E-2</v>
      </c>
      <c r="H2207" s="2" t="str">
        <f t="shared" si="202"/>
        <v>Hold</v>
      </c>
    </row>
    <row r="2208" spans="1:8" ht="13.5" x14ac:dyDescent="0.25">
      <c r="A2208" s="3">
        <f>TITRES_STAT!B2211</f>
        <v>45520</v>
      </c>
      <c r="B2208" s="6">
        <f>TITRES_STAT!D2211</f>
        <v>17</v>
      </c>
      <c r="C2208" s="2">
        <f t="shared" si="204"/>
        <v>17.309842610016958</v>
      </c>
      <c r="D2208" s="2">
        <f t="shared" si="206"/>
        <v>17.380014500859239</v>
      </c>
      <c r="E2208" s="2">
        <f t="shared" si="205"/>
        <v>-7.0171890842281925E-2</v>
      </c>
      <c r="F2208" s="2">
        <f t="shared" si="203"/>
        <v>-2.5158858147405455E-2</v>
      </c>
      <c r="G2208" s="2">
        <f t="shared" si="201"/>
        <v>-4.501303269487647E-2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6">
        <f>TITRES_STAT!D2212</f>
        <v>17</v>
      </c>
      <c r="C2209" s="2">
        <f t="shared" si="204"/>
        <v>17.292943746937425</v>
      </c>
      <c r="D2209" s="2">
        <f t="shared" si="206"/>
        <v>17.351865278573371</v>
      </c>
      <c r="E2209" s="2">
        <f t="shared" si="205"/>
        <v>-5.8921531635945712E-2</v>
      </c>
      <c r="F2209" s="2">
        <f t="shared" si="203"/>
        <v>-3.1911392845113511E-2</v>
      </c>
      <c r="G2209" s="2">
        <f t="shared" si="201"/>
        <v>-2.7010138790832201E-2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6">
        <f>TITRES_STAT!D2213</f>
        <v>17</v>
      </c>
      <c r="C2210" s="2">
        <f t="shared" si="204"/>
        <v>17.278644708947052</v>
      </c>
      <c r="D2210" s="2">
        <f t="shared" si="206"/>
        <v>17.325801183864233</v>
      </c>
      <c r="E2210" s="2">
        <f t="shared" si="205"/>
        <v>-4.7156474917180446E-2</v>
      </c>
      <c r="F2210" s="2">
        <f t="shared" si="203"/>
        <v>-3.4960409259526898E-2</v>
      </c>
      <c r="G2210" s="2">
        <f t="shared" si="201"/>
        <v>-1.2196065657653549E-2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6">
        <f>TITRES_STAT!D2214</f>
        <v>17</v>
      </c>
      <c r="C2211" s="2">
        <f t="shared" si="204"/>
        <v>17.266545522955198</v>
      </c>
      <c r="D2211" s="2">
        <f t="shared" si="206"/>
        <v>17.301667762837251</v>
      </c>
      <c r="E2211" s="2">
        <f t="shared" si="205"/>
        <v>-3.5122239882053208E-2</v>
      </c>
      <c r="F2211" s="2">
        <f t="shared" si="203"/>
        <v>-3.4992775384032164E-2</v>
      </c>
      <c r="G2211" s="2">
        <f t="shared" si="201"/>
        <v>-1.2946449802104382E-4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6">
        <f>TITRES_STAT!D2215</f>
        <v>17</v>
      </c>
      <c r="C2212" s="2">
        <f t="shared" si="204"/>
        <v>17.25630775019286</v>
      </c>
      <c r="D2212" s="2">
        <f t="shared" si="206"/>
        <v>17.279322002627087</v>
      </c>
      <c r="E2212" s="2">
        <f t="shared" si="205"/>
        <v>-2.3014252434226279E-2</v>
      </c>
      <c r="F2212" s="2">
        <f t="shared" si="203"/>
        <v>-3.2597070794070988E-2</v>
      </c>
      <c r="G2212" s="2">
        <f t="shared" ref="G2212:G2275" si="207">E2212-F2212</f>
        <v>9.5828183598447095E-3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6">
        <f>TITRES_STAT!D2216</f>
        <v>17</v>
      </c>
      <c r="C2213" s="2">
        <f t="shared" si="204"/>
        <v>17.247645019393961</v>
      </c>
      <c r="D2213" s="2">
        <f t="shared" si="206"/>
        <v>17.25863148391397</v>
      </c>
      <c r="E2213" s="2">
        <f t="shared" si="205"/>
        <v>-1.0986464520009065E-2</v>
      </c>
      <c r="F2213" s="2">
        <f t="shared" ref="F2213:F2276" si="209">(E2213*(2/(10)))+((1-(2/10))*F2212)</f>
        <v>-2.8274949539258607E-2</v>
      </c>
      <c r="G2213" s="2">
        <f t="shared" si="207"/>
        <v>1.7288485019249542E-2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6">
        <f>TITRES_STAT!D2217</f>
        <v>17</v>
      </c>
      <c r="C2214" s="2">
        <f t="shared" si="204"/>
        <v>17.240315016410275</v>
      </c>
      <c r="D2214" s="2">
        <f t="shared" si="206"/>
        <v>17.239473596216637</v>
      </c>
      <c r="E2214" s="2">
        <f t="shared" si="205"/>
        <v>8.4142019363753207E-4</v>
      </c>
      <c r="F2214" s="2">
        <f t="shared" si="209"/>
        <v>-2.2451675592679382E-2</v>
      </c>
      <c r="G2214" s="2">
        <f t="shared" si="207"/>
        <v>2.3293095786316914E-2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6">
        <f>TITRES_STAT!D2218</f>
        <v>17.760000000000002</v>
      </c>
      <c r="C2215" s="2">
        <f t="shared" si="204"/>
        <v>17.234112706193308</v>
      </c>
      <c r="D2215" s="2">
        <f t="shared" si="206"/>
        <v>17.278031107607998</v>
      </c>
      <c r="E2215" s="2">
        <f t="shared" si="205"/>
        <v>-4.3918401414689612E-2</v>
      </c>
      <c r="F2215" s="2">
        <f t="shared" si="209"/>
        <v>-2.6745020757081427E-2</v>
      </c>
      <c r="G2215" s="2">
        <f t="shared" si="207"/>
        <v>-1.7173380657608185E-2</v>
      </c>
      <c r="H2215" s="2" t="str">
        <f t="shared" si="208"/>
        <v>Hold</v>
      </c>
    </row>
    <row r="2216" spans="1:8" ht="13.5" x14ac:dyDescent="0.25">
      <c r="A2216" s="3">
        <f>TITRES_STAT!B2219</f>
        <v>45532</v>
      </c>
      <c r="B2216" s="6">
        <f>TITRES_STAT!D2219</f>
        <v>17.760000000000002</v>
      </c>
      <c r="C2216" s="2">
        <f t="shared" si="204"/>
        <v>17.228864597548185</v>
      </c>
      <c r="D2216" s="2">
        <f t="shared" si="206"/>
        <v>17.313732507044442</v>
      </c>
      <c r="E2216" s="2">
        <f t="shared" si="205"/>
        <v>-8.4867909496256999E-2</v>
      </c>
      <c r="F2216" s="2">
        <f t="shared" si="209"/>
        <v>-3.8369598504916544E-2</v>
      </c>
      <c r="G2216" s="2">
        <f t="shared" si="207"/>
        <v>-4.6498310991340455E-2</v>
      </c>
      <c r="H2216" s="2" t="str">
        <f t="shared" si="208"/>
        <v>Hold</v>
      </c>
    </row>
    <row r="2217" spans="1:8" ht="13.5" x14ac:dyDescent="0.25">
      <c r="A2217" s="3">
        <f>TITRES_STAT!B2220</f>
        <v>45533</v>
      </c>
      <c r="B2217" s="6">
        <f>TITRES_STAT!D2220</f>
        <v>17.760000000000002</v>
      </c>
      <c r="C2217" s="2">
        <f t="shared" si="204"/>
        <v>17.22442389023308</v>
      </c>
      <c r="D2217" s="2">
        <f t="shared" si="206"/>
        <v>17.346789358374483</v>
      </c>
      <c r="E2217" s="2">
        <f t="shared" si="205"/>
        <v>-0.12236546814140326</v>
      </c>
      <c r="F2217" s="2">
        <f t="shared" si="209"/>
        <v>-5.5168772432213888E-2</v>
      </c>
      <c r="G2217" s="2">
        <f t="shared" si="207"/>
        <v>-6.7196695709189375E-2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6">
        <f>TITRES_STAT!D2221</f>
        <v>17.760000000000002</v>
      </c>
      <c r="C2218" s="2">
        <f t="shared" si="204"/>
        <v>17.189897137889531</v>
      </c>
      <c r="D2218" s="2">
        <f t="shared" si="206"/>
        <v>17.377397554050447</v>
      </c>
      <c r="E2218" s="2">
        <f t="shared" si="205"/>
        <v>-0.18750041616091551</v>
      </c>
      <c r="F2218" s="2">
        <f t="shared" si="209"/>
        <v>-8.1635101177954222E-2</v>
      </c>
      <c r="G2218" s="2">
        <f t="shared" si="207"/>
        <v>-0.10586531498296128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6">
        <f>TITRES_STAT!D2222</f>
        <v>17.760000000000002</v>
      </c>
      <c r="C2219" s="2">
        <f t="shared" si="204"/>
        <v>17.160682193598834</v>
      </c>
      <c r="D2219" s="2">
        <f t="shared" si="206"/>
        <v>17.405738475972637</v>
      </c>
      <c r="E2219" s="2">
        <f t="shared" si="205"/>
        <v>-0.2450562823738025</v>
      </c>
      <c r="F2219" s="2">
        <f t="shared" si="209"/>
        <v>-0.11431933741712388</v>
      </c>
      <c r="G2219" s="2">
        <f t="shared" si="207"/>
        <v>-0.13073694495667862</v>
      </c>
      <c r="H2219" s="2" t="str">
        <f t="shared" si="208"/>
        <v>Hold</v>
      </c>
    </row>
    <row r="2220" spans="1:8" ht="13.5" x14ac:dyDescent="0.25">
      <c r="A2220" s="3">
        <f>TITRES_STAT!B2223</f>
        <v>45538</v>
      </c>
      <c r="B2220" s="6">
        <f>TITRES_STAT!D2223</f>
        <v>17.760000000000002</v>
      </c>
      <c r="C2220" s="2">
        <f t="shared" si="204"/>
        <v>17.135961856122091</v>
      </c>
      <c r="D2220" s="2">
        <f t="shared" si="206"/>
        <v>17.431980070345034</v>
      </c>
      <c r="E2220" s="2">
        <f t="shared" si="205"/>
        <v>-0.2960182142229435</v>
      </c>
      <c r="F2220" s="2">
        <f t="shared" si="209"/>
        <v>-0.15065911277828781</v>
      </c>
      <c r="G2220" s="2">
        <f t="shared" si="207"/>
        <v>-0.14535910144465569</v>
      </c>
      <c r="H2220" s="2" t="str">
        <f t="shared" si="208"/>
        <v>Hold</v>
      </c>
    </row>
    <row r="2221" spans="1:8" ht="13.5" x14ac:dyDescent="0.25">
      <c r="A2221" s="3">
        <f>TITRES_STAT!B2224</f>
        <v>45539</v>
      </c>
      <c r="B2221" s="6">
        <f>TITRES_STAT!D2224</f>
        <v>17.760000000000002</v>
      </c>
      <c r="C2221" s="2">
        <f t="shared" si="204"/>
        <v>17.115044647487924</v>
      </c>
      <c r="D2221" s="2">
        <f t="shared" si="206"/>
        <v>17.456277842912069</v>
      </c>
      <c r="E2221" s="2">
        <f t="shared" si="205"/>
        <v>-0.34123319542414521</v>
      </c>
      <c r="F2221" s="2">
        <f t="shared" si="209"/>
        <v>-0.18877392930745929</v>
      </c>
      <c r="G2221" s="2">
        <f t="shared" si="207"/>
        <v>-0.15245926611668592</v>
      </c>
      <c r="H2221" s="2" t="str">
        <f t="shared" si="208"/>
        <v>Hold</v>
      </c>
    </row>
    <row r="2222" spans="1:8" ht="13.5" x14ac:dyDescent="0.25">
      <c r="A2222" s="3">
        <f>TITRES_STAT!B2225</f>
        <v>45540</v>
      </c>
      <c r="B2222" s="6">
        <f>TITRES_STAT!D2225</f>
        <v>17.760000000000002</v>
      </c>
      <c r="C2222" s="2">
        <f t="shared" si="204"/>
        <v>17.097345470951321</v>
      </c>
      <c r="D2222" s="2">
        <f t="shared" si="206"/>
        <v>17.478775780474137</v>
      </c>
      <c r="E2222" s="2">
        <f t="shared" si="205"/>
        <v>-0.3814303095228162</v>
      </c>
      <c r="F2222" s="2">
        <f t="shared" si="209"/>
        <v>-0.2273052053505307</v>
      </c>
      <c r="G2222" s="2">
        <f t="shared" si="207"/>
        <v>-0.1541251041722855</v>
      </c>
      <c r="H2222" s="2" t="str">
        <f t="shared" si="208"/>
        <v>Hold</v>
      </c>
    </row>
    <row r="2223" spans="1:8" ht="13.5" x14ac:dyDescent="0.25">
      <c r="A2223" s="3">
        <f>TITRES_STAT!B2226</f>
        <v>45541</v>
      </c>
      <c r="B2223" s="6">
        <f>TITRES_STAT!D2226</f>
        <v>17.8</v>
      </c>
      <c r="C2223" s="2">
        <f t="shared" si="204"/>
        <v>17.082369244651119</v>
      </c>
      <c r="D2223" s="2">
        <f t="shared" si="206"/>
        <v>17.502570167105684</v>
      </c>
      <c r="E2223" s="2">
        <f t="shared" si="205"/>
        <v>-0.42020092245456553</v>
      </c>
      <c r="F2223" s="2">
        <f t="shared" si="209"/>
        <v>-0.26588434877133771</v>
      </c>
      <c r="G2223" s="2">
        <f t="shared" si="207"/>
        <v>-0.15431657368322782</v>
      </c>
      <c r="H2223" s="2" t="str">
        <f t="shared" si="208"/>
        <v>Hold</v>
      </c>
    </row>
    <row r="2224" spans="1:8" ht="13.5" x14ac:dyDescent="0.25">
      <c r="A2224" s="3">
        <f>TITRES_STAT!B2227</f>
        <v>45544</v>
      </c>
      <c r="B2224" s="6">
        <f>TITRES_STAT!D2227</f>
        <v>17.8</v>
      </c>
      <c r="C2224" s="2">
        <f t="shared" si="204"/>
        <v>17.069697053166333</v>
      </c>
      <c r="D2224" s="2">
        <f t="shared" si="206"/>
        <v>17.52460200657934</v>
      </c>
      <c r="E2224" s="2">
        <f t="shared" si="205"/>
        <v>-0.4549049534130063</v>
      </c>
      <c r="F2224" s="2">
        <f t="shared" si="209"/>
        <v>-0.30368846969967145</v>
      </c>
      <c r="G2224" s="2">
        <f t="shared" si="207"/>
        <v>-0.15121648371333485</v>
      </c>
      <c r="H2224" s="2" t="str">
        <f t="shared" si="208"/>
        <v>Hold</v>
      </c>
    </row>
    <row r="2225" spans="1:8" ht="13.5" x14ac:dyDescent="0.25">
      <c r="A2225" s="3">
        <f>TITRES_STAT!B2228</f>
        <v>45545</v>
      </c>
      <c r="B2225" s="6">
        <f>TITRES_STAT!D2228</f>
        <v>17.8</v>
      </c>
      <c r="C2225" s="2">
        <f t="shared" si="204"/>
        <v>17.175897506525359</v>
      </c>
      <c r="D2225" s="2">
        <f t="shared" si="206"/>
        <v>17.545001857943834</v>
      </c>
      <c r="E2225" s="2">
        <f t="shared" si="205"/>
        <v>-0.36910435141847486</v>
      </c>
      <c r="F2225" s="2">
        <f t="shared" si="209"/>
        <v>-0.31677164604343216</v>
      </c>
      <c r="G2225" s="2">
        <f t="shared" si="207"/>
        <v>-5.2332705375042698E-2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6">
        <f>TITRES_STAT!D2229</f>
        <v>17.84</v>
      </c>
      <c r="C2226" s="2">
        <f t="shared" si="204"/>
        <v>17.265759428598379</v>
      </c>
      <c r="D2226" s="2">
        <f t="shared" si="206"/>
        <v>17.566853572170217</v>
      </c>
      <c r="E2226" s="2">
        <f t="shared" si="205"/>
        <v>-0.30109414357183795</v>
      </c>
      <c r="F2226" s="2">
        <f t="shared" si="209"/>
        <v>-0.31363614554911334</v>
      </c>
      <c r="G2226" s="2">
        <f t="shared" si="207"/>
        <v>1.2542001977275397E-2</v>
      </c>
      <c r="H2226" s="2" t="str">
        <f t="shared" si="208"/>
        <v>Sell</v>
      </c>
    </row>
    <row r="2227" spans="1:8" ht="13.5" x14ac:dyDescent="0.25">
      <c r="A2227" s="3">
        <f>TITRES_STAT!B2230</f>
        <v>45547</v>
      </c>
      <c r="B2227" s="6">
        <f>TITRES_STAT!D2230</f>
        <v>17.84</v>
      </c>
      <c r="C2227" s="2">
        <f t="shared" si="204"/>
        <v>17.341796439583241</v>
      </c>
      <c r="D2227" s="2">
        <f t="shared" si="206"/>
        <v>17.587086640898349</v>
      </c>
      <c r="E2227" s="2">
        <f t="shared" si="205"/>
        <v>-0.24529020131510748</v>
      </c>
      <c r="F2227" s="2">
        <f t="shared" si="209"/>
        <v>-0.29996695670231222</v>
      </c>
      <c r="G2227" s="2">
        <f t="shared" si="207"/>
        <v>5.4676755387204734E-2</v>
      </c>
      <c r="H2227" s="2" t="str">
        <f t="shared" si="208"/>
        <v>Sell</v>
      </c>
    </row>
    <row r="2228" spans="1:8" ht="13.5" x14ac:dyDescent="0.25">
      <c r="A2228" s="3">
        <f>TITRES_STAT!B2231</f>
        <v>45548</v>
      </c>
      <c r="B2228" s="6">
        <f>TITRES_STAT!D2231</f>
        <v>17.84</v>
      </c>
      <c r="C2228" s="2">
        <f t="shared" si="204"/>
        <v>17.406135448878125</v>
      </c>
      <c r="D2228" s="2">
        <f t="shared" si="206"/>
        <v>17.605820963794766</v>
      </c>
      <c r="E2228" s="2">
        <f t="shared" si="205"/>
        <v>-0.19968551491664144</v>
      </c>
      <c r="F2228" s="2">
        <f t="shared" si="209"/>
        <v>-0.27991066834517808</v>
      </c>
      <c r="G2228" s="2">
        <f t="shared" si="207"/>
        <v>8.0225153428536644E-2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6">
        <f>TITRES_STAT!D2232</f>
        <v>17.84</v>
      </c>
      <c r="C2229" s="2">
        <f t="shared" si="204"/>
        <v>17.460576149050723</v>
      </c>
      <c r="D2229" s="2">
        <f t="shared" si="206"/>
        <v>17.623167559069227</v>
      </c>
      <c r="E2229" s="2">
        <f t="shared" si="205"/>
        <v>-0.16259141001850352</v>
      </c>
      <c r="F2229" s="2">
        <f t="shared" si="209"/>
        <v>-0.2564468166798432</v>
      </c>
      <c r="G2229" s="2">
        <f t="shared" si="207"/>
        <v>9.385540666133968E-2</v>
      </c>
      <c r="H2229" s="2" t="str">
        <f t="shared" si="208"/>
        <v>Sell</v>
      </c>
    </row>
    <row r="2230" spans="1:8" ht="13.5" x14ac:dyDescent="0.25">
      <c r="A2230" s="3">
        <f>TITRES_STAT!B2233</f>
        <v>45552</v>
      </c>
      <c r="B2230" s="6">
        <f>TITRES_STAT!D2233</f>
        <v>17.84</v>
      </c>
      <c r="C2230" s="2">
        <f t="shared" si="204"/>
        <v>17.506641356889073</v>
      </c>
      <c r="D2230" s="2">
        <f t="shared" si="206"/>
        <v>17.639229221360395</v>
      </c>
      <c r="E2230" s="2">
        <f t="shared" si="205"/>
        <v>-0.13258786447132209</v>
      </c>
      <c r="F2230" s="2">
        <f t="shared" si="209"/>
        <v>-0.23167502623813901</v>
      </c>
      <c r="G2230" s="2">
        <f t="shared" si="207"/>
        <v>9.9087161766816922E-2</v>
      </c>
      <c r="H2230" s="2" t="str">
        <f t="shared" si="208"/>
        <v>Sell</v>
      </c>
    </row>
    <row r="2231" spans="1:8" ht="13.5" x14ac:dyDescent="0.25">
      <c r="A2231" s="3">
        <f>TITRES_STAT!B2234</f>
        <v>45553</v>
      </c>
      <c r="B2231" s="6">
        <f>TITRES_STAT!D2234</f>
        <v>17.84</v>
      </c>
      <c r="C2231" s="2">
        <f t="shared" si="204"/>
        <v>17.54561960967537</v>
      </c>
      <c r="D2231" s="2">
        <f t="shared" si="206"/>
        <v>17.654101130889256</v>
      </c>
      <c r="E2231" s="2">
        <f t="shared" si="205"/>
        <v>-0.10848152121388566</v>
      </c>
      <c r="F2231" s="2">
        <f t="shared" si="209"/>
        <v>-0.20703632523328835</v>
      </c>
      <c r="G2231" s="2">
        <f t="shared" si="207"/>
        <v>9.8554804019402698E-2</v>
      </c>
      <c r="H2231" s="2" t="str">
        <f t="shared" si="208"/>
        <v>Sell</v>
      </c>
    </row>
    <row r="2232" spans="1:8" ht="13.5" x14ac:dyDescent="0.25">
      <c r="A2232" s="3">
        <f>TITRES_STAT!B2235</f>
        <v>45554</v>
      </c>
      <c r="B2232" s="6">
        <f>TITRES_STAT!D2235</f>
        <v>17.84</v>
      </c>
      <c r="C2232" s="2">
        <f t="shared" si="204"/>
        <v>17.578601208186853</v>
      </c>
      <c r="D2232" s="2">
        <f t="shared" si="206"/>
        <v>17.667871417490051</v>
      </c>
      <c r="E2232" s="2">
        <f t="shared" si="205"/>
        <v>-8.9270209303197845E-2</v>
      </c>
      <c r="F2232" s="2">
        <f t="shared" si="209"/>
        <v>-0.18348310204727028</v>
      </c>
      <c r="G2232" s="2">
        <f t="shared" si="207"/>
        <v>9.4212892744072435E-2</v>
      </c>
      <c r="H2232" s="2" t="str">
        <f t="shared" si="208"/>
        <v>Sell</v>
      </c>
    </row>
    <row r="2233" spans="1:8" ht="13.5" x14ac:dyDescent="0.25">
      <c r="A2233" s="3">
        <f>TITRES_STAT!B2236</f>
        <v>45555</v>
      </c>
      <c r="B2233" s="6">
        <f>TITRES_STAT!D2236</f>
        <v>17.84</v>
      </c>
      <c r="C2233" s="2">
        <f t="shared" si="204"/>
        <v>17.61266256077349</v>
      </c>
      <c r="D2233" s="2">
        <f t="shared" si="206"/>
        <v>17.680621682861158</v>
      </c>
      <c r="E2233" s="2">
        <f t="shared" si="205"/>
        <v>-6.7959122087668078E-2</v>
      </c>
      <c r="F2233" s="2">
        <f t="shared" si="209"/>
        <v>-0.16037830605534986</v>
      </c>
      <c r="G2233" s="2">
        <f t="shared" si="207"/>
        <v>9.2419183967681784E-2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6">
        <f>TITRES_STAT!D2237</f>
        <v>17.84</v>
      </c>
      <c r="C2234" s="2">
        <f t="shared" si="204"/>
        <v>17.641483705269877</v>
      </c>
      <c r="D2234" s="2">
        <f t="shared" si="206"/>
        <v>17.6924274841307</v>
      </c>
      <c r="E2234" s="2">
        <f t="shared" si="205"/>
        <v>-5.094377886082313E-2</v>
      </c>
      <c r="F2234" s="2">
        <f t="shared" si="209"/>
        <v>-0.13849140061644452</v>
      </c>
      <c r="G2234" s="2">
        <f t="shared" si="207"/>
        <v>8.7547621755621391E-2</v>
      </c>
      <c r="H2234" s="2" t="str">
        <f t="shared" si="208"/>
        <v>Sell</v>
      </c>
    </row>
    <row r="2235" spans="1:8" ht="13.5" x14ac:dyDescent="0.25">
      <c r="A2235" s="3">
        <f>TITRES_STAT!B2238</f>
        <v>45559</v>
      </c>
      <c r="B2235" s="6">
        <f>TITRES_STAT!D2238</f>
        <v>17.84</v>
      </c>
      <c r="C2235" s="2">
        <f t="shared" si="204"/>
        <v>17.66587082753605</v>
      </c>
      <c r="D2235" s="2">
        <f t="shared" si="206"/>
        <v>17.7033587816025</v>
      </c>
      <c r="E2235" s="2">
        <f t="shared" si="205"/>
        <v>-3.7487954066449447E-2</v>
      </c>
      <c r="F2235" s="2">
        <f t="shared" si="209"/>
        <v>-0.11829071130644551</v>
      </c>
      <c r="G2235" s="2">
        <f t="shared" si="207"/>
        <v>8.0802757239996068E-2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6">
        <f>TITRES_STAT!D2239</f>
        <v>17.600000000000001</v>
      </c>
      <c r="C2236" s="2">
        <f t="shared" si="204"/>
        <v>17.692659930992043</v>
      </c>
      <c r="D2236" s="2">
        <f t="shared" si="206"/>
        <v>17.695702575557871</v>
      </c>
      <c r="E2236" s="2">
        <f t="shared" si="205"/>
        <v>-3.0426445658271462E-3</v>
      </c>
      <c r="F2236" s="2">
        <f t="shared" si="209"/>
        <v>-9.5241097958321849E-2</v>
      </c>
      <c r="G2236" s="2">
        <f t="shared" si="207"/>
        <v>9.2198453392494703E-2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6">
        <f>TITRES_STAT!D2240</f>
        <v>17.600000000000001</v>
      </c>
      <c r="C2237" s="2">
        <f t="shared" si="204"/>
        <v>17.715327633916345</v>
      </c>
      <c r="D2237" s="2">
        <f t="shared" si="206"/>
        <v>17.688613495886916</v>
      </c>
      <c r="E2237" s="2">
        <f t="shared" si="205"/>
        <v>2.671413802942979E-2</v>
      </c>
      <c r="F2237" s="2">
        <f t="shared" si="209"/>
        <v>-7.0850050760771527E-2</v>
      </c>
      <c r="G2237" s="2">
        <f t="shared" si="207"/>
        <v>9.7564188790201317E-2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6">
        <f>TITRES_STAT!D2241</f>
        <v>17.600000000000001</v>
      </c>
      <c r="C2238" s="2">
        <f t="shared" si="204"/>
        <v>17.734507997929217</v>
      </c>
      <c r="D2238" s="2">
        <f t="shared" si="206"/>
        <v>17.682049533228625</v>
      </c>
      <c r="E2238" s="2">
        <f t="shared" si="205"/>
        <v>5.2458464700592344E-2</v>
      </c>
      <c r="F2238" s="2">
        <f t="shared" si="209"/>
        <v>-4.6188347668498761E-2</v>
      </c>
      <c r="G2238" s="2">
        <f t="shared" si="207"/>
        <v>9.8646812369091105E-2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6">
        <f>TITRES_STAT!D2242</f>
        <v>17.600000000000001</v>
      </c>
      <c r="C2239" s="2">
        <f t="shared" si="204"/>
        <v>17.750737536709337</v>
      </c>
      <c r="D2239" s="2">
        <f t="shared" si="206"/>
        <v>17.675971790026505</v>
      </c>
      <c r="E2239" s="2">
        <f t="shared" si="205"/>
        <v>7.4765746682832201E-2</v>
      </c>
      <c r="F2239" s="2">
        <f t="shared" si="209"/>
        <v>-2.1997528798232573E-2</v>
      </c>
      <c r="G2239" s="2">
        <f t="shared" si="207"/>
        <v>9.6763275481064781E-2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6">
        <f>TITRES_STAT!D2243</f>
        <v>17.600000000000001</v>
      </c>
      <c r="C2240" s="2">
        <f t="shared" si="204"/>
        <v>17.76447022336944</v>
      </c>
      <c r="D2240" s="2">
        <f t="shared" si="206"/>
        <v>17.670344250024542</v>
      </c>
      <c r="E2240" s="2">
        <f t="shared" si="205"/>
        <v>9.4125973344898028E-2</v>
      </c>
      <c r="F2240" s="2">
        <f t="shared" si="209"/>
        <v>1.227171630393549E-3</v>
      </c>
      <c r="G2240" s="2">
        <f t="shared" si="207"/>
        <v>9.2898801714504486E-2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6">
        <f>TITRES_STAT!D2244</f>
        <v>17.600000000000001</v>
      </c>
      <c r="C2241" s="2">
        <f t="shared" si="204"/>
        <v>17.776090189004911</v>
      </c>
      <c r="D2241" s="2">
        <f t="shared" si="206"/>
        <v>17.665133564837539</v>
      </c>
      <c r="E2241" s="2">
        <f t="shared" si="205"/>
        <v>0.11095662416737184</v>
      </c>
      <c r="F2241" s="2">
        <f t="shared" si="209"/>
        <v>2.3173062137789212E-2</v>
      </c>
      <c r="G2241" s="2">
        <f t="shared" si="207"/>
        <v>8.7783562029582624E-2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6">
        <f>TITRES_STAT!D2245</f>
        <v>16.809999999999999</v>
      </c>
      <c r="C2242" s="2">
        <f t="shared" si="204"/>
        <v>17.785922467619542</v>
      </c>
      <c r="D2242" s="2">
        <f t="shared" si="206"/>
        <v>17.601790337812538</v>
      </c>
      <c r="E2242" s="2">
        <f t="shared" si="205"/>
        <v>0.18413212980700422</v>
      </c>
      <c r="F2242" s="2">
        <f t="shared" si="209"/>
        <v>5.5364875671632216E-2</v>
      </c>
      <c r="G2242" s="2">
        <f t="shared" si="207"/>
        <v>0.12876725413537199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6">
        <f>TITRES_STAT!D2246</f>
        <v>16.809999999999999</v>
      </c>
      <c r="C2243" s="2">
        <f t="shared" si="204"/>
        <v>17.794242087985769</v>
      </c>
      <c r="D2243" s="2">
        <f t="shared" si="206"/>
        <v>17.543139201678276</v>
      </c>
      <c r="E2243" s="2">
        <f t="shared" si="205"/>
        <v>0.25110288630749267</v>
      </c>
      <c r="F2243" s="2">
        <f t="shared" si="209"/>
        <v>9.4512477798804312E-2</v>
      </c>
      <c r="G2243" s="2">
        <f t="shared" si="207"/>
        <v>0.15659040850868836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6">
        <f>TITRES_STAT!D2247</f>
        <v>16.809999999999999</v>
      </c>
      <c r="C2244" s="2">
        <f t="shared" si="204"/>
        <v>17.801281766757189</v>
      </c>
      <c r="D2244" s="2">
        <f t="shared" si="206"/>
        <v>17.488832594146551</v>
      </c>
      <c r="E2244" s="2">
        <f t="shared" si="205"/>
        <v>0.31244917261063776</v>
      </c>
      <c r="F2244" s="2">
        <f t="shared" si="209"/>
        <v>0.138099816761171</v>
      </c>
      <c r="G2244" s="2">
        <f t="shared" si="207"/>
        <v>0.17434935584946676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6">
        <f>TITRES_STAT!D2248</f>
        <v>17.2</v>
      </c>
      <c r="C2245" s="2">
        <f t="shared" si="204"/>
        <v>17.807238418025314</v>
      </c>
      <c r="D2245" s="2">
        <f t="shared" si="206"/>
        <v>17.467437587172736</v>
      </c>
      <c r="E2245" s="2">
        <f t="shared" si="205"/>
        <v>0.33980083085257817</v>
      </c>
      <c r="F2245" s="2">
        <f t="shared" si="209"/>
        <v>0.17844001957945244</v>
      </c>
      <c r="G2245" s="2">
        <f t="shared" si="207"/>
        <v>0.16136081127312574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6">
        <f>TITRES_STAT!D2249</f>
        <v>17.2</v>
      </c>
      <c r="C2246" s="2">
        <f t="shared" si="204"/>
        <v>17.775355584482959</v>
      </c>
      <c r="D2246" s="2">
        <f t="shared" si="206"/>
        <v>17.447627395530311</v>
      </c>
      <c r="E2246" s="2">
        <f t="shared" si="205"/>
        <v>0.32772818895264777</v>
      </c>
      <c r="F2246" s="2">
        <f t="shared" si="209"/>
        <v>0.20829765345409151</v>
      </c>
      <c r="G2246" s="2">
        <f t="shared" si="207"/>
        <v>0.11943053549855626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6">
        <f>TITRES_STAT!D2250</f>
        <v>17.2</v>
      </c>
      <c r="C2247" s="2">
        <f t="shared" si="204"/>
        <v>17.748377802254812</v>
      </c>
      <c r="D2247" s="2">
        <f t="shared" si="206"/>
        <v>17.429284625491032</v>
      </c>
      <c r="E2247" s="2">
        <f t="shared" si="205"/>
        <v>0.31909317676377924</v>
      </c>
      <c r="F2247" s="2">
        <f t="shared" si="209"/>
        <v>0.23045675811602906</v>
      </c>
      <c r="G2247" s="2">
        <f t="shared" si="207"/>
        <v>8.8636418647750181E-2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6">
        <f>TITRES_STAT!D2251</f>
        <v>16.43</v>
      </c>
      <c r="C2248" s="2">
        <f t="shared" si="204"/>
        <v>17.725550448061764</v>
      </c>
      <c r="D2248" s="2">
        <f t="shared" si="206"/>
        <v>17.355263542121328</v>
      </c>
      <c r="E2248" s="2">
        <f t="shared" si="205"/>
        <v>0.37028690594043567</v>
      </c>
      <c r="F2248" s="2">
        <f t="shared" si="209"/>
        <v>0.25842278768091043</v>
      </c>
      <c r="G2248" s="2">
        <f t="shared" si="207"/>
        <v>0.11186411825952525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6">
        <f>TITRES_STAT!D2252</f>
        <v>15.71</v>
      </c>
      <c r="C2249" s="2">
        <f t="shared" si="204"/>
        <v>17.7062349945138</v>
      </c>
      <c r="D2249" s="2">
        <f t="shared" si="206"/>
        <v>17.233392168630861</v>
      </c>
      <c r="E2249" s="2">
        <f t="shared" si="205"/>
        <v>0.47284282588293891</v>
      </c>
      <c r="F2249" s="2">
        <f t="shared" si="209"/>
        <v>0.30130679532131616</v>
      </c>
      <c r="G2249" s="2">
        <f t="shared" si="207"/>
        <v>0.17153603056162275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6">
        <f>TITRES_STAT!D2253</f>
        <v>16.41</v>
      </c>
      <c r="C2250" s="2">
        <f t="shared" si="204"/>
        <v>17.689891149203984</v>
      </c>
      <c r="D2250" s="2">
        <f t="shared" si="206"/>
        <v>17.172400156139688</v>
      </c>
      <c r="E2250" s="2">
        <f t="shared" si="205"/>
        <v>0.51749099306429613</v>
      </c>
      <c r="F2250" s="2">
        <f t="shared" si="209"/>
        <v>0.34454363486991219</v>
      </c>
      <c r="G2250" s="2">
        <f t="shared" si="207"/>
        <v>0.17294735819438395</v>
      </c>
      <c r="H2250" s="2" t="str">
        <f t="shared" si="208"/>
        <v>Sell</v>
      </c>
    </row>
    <row r="2251" spans="1:8" ht="13.5" x14ac:dyDescent="0.25">
      <c r="A2251" s="3">
        <f>TITRES_STAT!B2254</f>
        <v>45582</v>
      </c>
      <c r="B2251" s="6">
        <f>TITRES_STAT!D2254</f>
        <v>17.14</v>
      </c>
      <c r="C2251" s="2">
        <f t="shared" si="204"/>
        <v>17.67606174163414</v>
      </c>
      <c r="D2251" s="2">
        <f t="shared" si="206"/>
        <v>17.170000144573784</v>
      </c>
      <c r="E2251" s="2">
        <f t="shared" si="205"/>
        <v>0.50606159706035569</v>
      </c>
      <c r="F2251" s="2">
        <f t="shared" si="209"/>
        <v>0.37684722730800091</v>
      </c>
      <c r="G2251" s="2">
        <f t="shared" si="207"/>
        <v>0.12921436975235479</v>
      </c>
      <c r="H2251" s="2" t="str">
        <f t="shared" si="208"/>
        <v>Sell</v>
      </c>
    </row>
    <row r="2252" spans="1:8" ht="13.5" x14ac:dyDescent="0.25">
      <c r="A2252" s="3">
        <f>TITRES_STAT!B2255</f>
        <v>45583</v>
      </c>
      <c r="B2252" s="6">
        <f>TITRES_STAT!D2255</f>
        <v>17.91</v>
      </c>
      <c r="C2252" s="2">
        <f t="shared" si="204"/>
        <v>17.542821473690427</v>
      </c>
      <c r="D2252" s="2">
        <f t="shared" si="206"/>
        <v>17.22481494867943</v>
      </c>
      <c r="E2252" s="2">
        <f t="shared" si="205"/>
        <v>0.31800652501099691</v>
      </c>
      <c r="F2252" s="2">
        <f t="shared" si="209"/>
        <v>0.36507908684860013</v>
      </c>
      <c r="G2252" s="2">
        <f t="shared" si="207"/>
        <v>-4.7072561837603222E-2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6">
        <f>TITRES_STAT!D2256</f>
        <v>17.91</v>
      </c>
      <c r="C2253" s="2">
        <f t="shared" si="204"/>
        <v>17.430079708507286</v>
      </c>
      <c r="D2253" s="2">
        <f t="shared" si="206"/>
        <v>17.275569396925398</v>
      </c>
      <c r="E2253" s="2">
        <f t="shared" si="205"/>
        <v>0.15451031158188755</v>
      </c>
      <c r="F2253" s="2">
        <f t="shared" si="209"/>
        <v>0.3229653317952576</v>
      </c>
      <c r="G2253" s="2">
        <f t="shared" si="207"/>
        <v>-0.16845502021337005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6">
        <f>TITRES_STAT!D2257</f>
        <v>17.91</v>
      </c>
      <c r="C2254" s="2">
        <f t="shared" si="204"/>
        <v>17.334682830275394</v>
      </c>
      <c r="D2254" s="2">
        <f t="shared" si="206"/>
        <v>17.322564256412406</v>
      </c>
      <c r="E2254" s="2">
        <f t="shared" si="205"/>
        <v>1.2118573862988313E-2</v>
      </c>
      <c r="F2254" s="2">
        <f t="shared" si="209"/>
        <v>0.26079598020880379</v>
      </c>
      <c r="G2254" s="2">
        <f t="shared" si="207"/>
        <v>-0.24867740634581548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6">
        <f>TITRES_STAT!D2258</f>
        <v>18</v>
      </c>
      <c r="C2255" s="2">
        <f t="shared" ref="C2255:C2318" si="210">$C$4*B2245+C2254*(1-$C$4)</f>
        <v>17.31396239484841</v>
      </c>
      <c r="D2255" s="2">
        <f t="shared" si="206"/>
        <v>17.372744681863338</v>
      </c>
      <c r="E2255" s="2">
        <f t="shared" si="205"/>
        <v>-5.8782287014928158E-2</v>
      </c>
      <c r="F2255" s="2">
        <f t="shared" si="209"/>
        <v>0.1968803267640574</v>
      </c>
      <c r="G2255" s="2">
        <f t="shared" si="207"/>
        <v>-0.25566261377898558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6">
        <f>TITRES_STAT!D2259</f>
        <v>18</v>
      </c>
      <c r="C2256" s="2">
        <f t="shared" si="210"/>
        <v>17.296429718717885</v>
      </c>
      <c r="D2256" s="2">
        <f t="shared" si="206"/>
        <v>17.419208038762349</v>
      </c>
      <c r="E2256" s="2">
        <f t="shared" si="205"/>
        <v>-0.1227783200444641</v>
      </c>
      <c r="F2256" s="2">
        <f t="shared" si="209"/>
        <v>0.1329485974023531</v>
      </c>
      <c r="G2256" s="2">
        <f t="shared" si="207"/>
        <v>-0.25572691744681719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6">
        <f>TITRES_STAT!D2260</f>
        <v>18</v>
      </c>
      <c r="C2257" s="2">
        <f t="shared" si="210"/>
        <v>17.28159437737667</v>
      </c>
      <c r="D2257" s="2">
        <f t="shared" si="206"/>
        <v>17.462229665520692</v>
      </c>
      <c r="E2257" s="2">
        <f t="shared" si="205"/>
        <v>-0.18063528814402119</v>
      </c>
      <c r="F2257" s="2">
        <f t="shared" si="209"/>
        <v>7.0231820293078229E-2</v>
      </c>
      <c r="G2257" s="2">
        <f t="shared" si="207"/>
        <v>-0.25086710843709942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6">
        <f>TITRES_STAT!D2261</f>
        <v>18.5</v>
      </c>
      <c r="C2258" s="2">
        <f t="shared" si="210"/>
        <v>17.150579857780262</v>
      </c>
      <c r="D2258" s="2">
        <f t="shared" si="206"/>
        <v>17.539101542148789</v>
      </c>
      <c r="E2258" s="2">
        <f t="shared" si="205"/>
        <v>-0.38852168436852708</v>
      </c>
      <c r="F2258" s="2">
        <f t="shared" si="209"/>
        <v>-2.1518880639242843E-2</v>
      </c>
      <c r="G2258" s="2">
        <f t="shared" si="207"/>
        <v>-0.36700280372928423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6">
        <f>TITRES_STAT!D2262</f>
        <v>18.5</v>
      </c>
      <c r="C2259" s="2">
        <f t="shared" si="210"/>
        <v>16.928952187352529</v>
      </c>
      <c r="D2259" s="2">
        <f t="shared" si="206"/>
        <v>17.610279205693324</v>
      </c>
      <c r="E2259" s="2">
        <f t="shared" si="205"/>
        <v>-0.68132701834079512</v>
      </c>
      <c r="F2259" s="2">
        <f t="shared" si="209"/>
        <v>-0.1534805081795533</v>
      </c>
      <c r="G2259" s="2">
        <f t="shared" si="207"/>
        <v>-0.52784651016124184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6">
        <f>TITRES_STAT!D2263</f>
        <v>18.5</v>
      </c>
      <c r="C2260" s="2">
        <f t="shared" si="210"/>
        <v>16.849113389298292</v>
      </c>
      <c r="D2260" s="2">
        <f t="shared" si="206"/>
        <v>17.67618444971604</v>
      </c>
      <c r="E2260" s="2">
        <f t="shared" si="205"/>
        <v>-0.82707106041774736</v>
      </c>
      <c r="F2260" s="2">
        <f t="shared" si="209"/>
        <v>-0.28819861862719209</v>
      </c>
      <c r="G2260" s="2">
        <f t="shared" si="207"/>
        <v>-0.53887244179055527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6">
        <f>TITRES_STAT!D2264</f>
        <v>18.600000000000001</v>
      </c>
      <c r="C2261" s="2">
        <f t="shared" si="210"/>
        <v>16.893865175560094</v>
      </c>
      <c r="D2261" s="2">
        <f t="shared" si="206"/>
        <v>17.744615231218553</v>
      </c>
      <c r="E2261" s="2">
        <f t="shared" si="205"/>
        <v>-0.85075005565845885</v>
      </c>
      <c r="F2261" s="2">
        <f t="shared" si="209"/>
        <v>-0.40070890603344544</v>
      </c>
      <c r="G2261" s="2">
        <f t="shared" si="207"/>
        <v>-0.4500411496250134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6">
        <f>TITRES_STAT!D2265</f>
        <v>18.600000000000001</v>
      </c>
      <c r="C2262" s="2">
        <f t="shared" si="210"/>
        <v>17.050193610089309</v>
      </c>
      <c r="D2262" s="2">
        <f t="shared" si="206"/>
        <v>17.807977065943103</v>
      </c>
      <c r="E2262" s="2">
        <f t="shared" si="205"/>
        <v>-0.7577834558537937</v>
      </c>
      <c r="F2262" s="2">
        <f t="shared" si="209"/>
        <v>-0.47212381599751513</v>
      </c>
      <c r="G2262" s="2">
        <f t="shared" si="207"/>
        <v>-0.28565963985627857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6">
        <f>TITRES_STAT!D2266</f>
        <v>18</v>
      </c>
      <c r="C2263" s="2">
        <f t="shared" si="210"/>
        <v>17.182471516229416</v>
      </c>
      <c r="D2263" s="2">
        <f t="shared" si="206"/>
        <v>17.822200986984353</v>
      </c>
      <c r="E2263" s="2">
        <f t="shared" si="205"/>
        <v>-0.63972947075493636</v>
      </c>
      <c r="F2263" s="2">
        <f t="shared" si="209"/>
        <v>-0.50564494694899942</v>
      </c>
      <c r="G2263" s="2">
        <f t="shared" si="207"/>
        <v>-0.13408452380593694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6">
        <f>TITRES_STAT!D2267</f>
        <v>18</v>
      </c>
      <c r="C2264" s="2">
        <f t="shared" si="210"/>
        <v>17.294398975271044</v>
      </c>
      <c r="D2264" s="2">
        <f t="shared" si="206"/>
        <v>17.835371284244768</v>
      </c>
      <c r="E2264" s="2">
        <f t="shared" si="205"/>
        <v>-0.54097230897372484</v>
      </c>
      <c r="F2264" s="2">
        <f t="shared" si="209"/>
        <v>-0.51271041935394457</v>
      </c>
      <c r="G2264" s="2">
        <f t="shared" si="207"/>
        <v>-2.8261889619780267E-2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6">
        <f>TITRES_STAT!D2268</f>
        <v>18</v>
      </c>
      <c r="C2265" s="2">
        <f t="shared" si="210"/>
        <v>17.402952979075497</v>
      </c>
      <c r="D2265" s="2">
        <f t="shared" si="206"/>
        <v>17.847566003930339</v>
      </c>
      <c r="E2265" s="2">
        <f t="shared" si="205"/>
        <v>-0.44461302485484211</v>
      </c>
      <c r="F2265" s="2">
        <f t="shared" si="209"/>
        <v>-0.49909094045412411</v>
      </c>
      <c r="G2265" s="2">
        <f t="shared" si="207"/>
        <v>5.4477915599282001E-2</v>
      </c>
      <c r="H2265" s="2" t="str">
        <f t="shared" si="208"/>
        <v>Sell</v>
      </c>
    </row>
    <row r="2266" spans="1:8" ht="13.5" x14ac:dyDescent="0.25">
      <c r="A2266" s="3">
        <f>TITRES_STAT!B2269</f>
        <v>45603</v>
      </c>
      <c r="B2266" s="6">
        <f>TITRES_STAT!D2269</f>
        <v>18</v>
      </c>
      <c r="C2266" s="2">
        <f t="shared" si="210"/>
        <v>17.494806366910037</v>
      </c>
      <c r="D2266" s="2">
        <f t="shared" si="206"/>
        <v>17.858857411046611</v>
      </c>
      <c r="E2266" s="2">
        <f t="shared" si="205"/>
        <v>-0.36405104413657341</v>
      </c>
      <c r="F2266" s="2">
        <f t="shared" si="209"/>
        <v>-0.47208296119061399</v>
      </c>
      <c r="G2266" s="2">
        <f t="shared" si="207"/>
        <v>0.10803191705404058</v>
      </c>
      <c r="H2266" s="2" t="str">
        <f t="shared" si="208"/>
        <v>Sell</v>
      </c>
    </row>
    <row r="2267" spans="1:8" ht="13.5" x14ac:dyDescent="0.25">
      <c r="A2267" s="3">
        <f>TITRES_STAT!B2270</f>
        <v>45604</v>
      </c>
      <c r="B2267" s="6">
        <f>TITRES_STAT!D2270</f>
        <v>18</v>
      </c>
      <c r="C2267" s="2">
        <f t="shared" si="210"/>
        <v>17.572528464308494</v>
      </c>
      <c r="D2267" s="2">
        <f t="shared" si="206"/>
        <v>17.869312417635751</v>
      </c>
      <c r="E2267" s="2">
        <f t="shared" si="205"/>
        <v>-0.29678395332725671</v>
      </c>
      <c r="F2267" s="2">
        <f t="shared" si="209"/>
        <v>-0.43702315961794258</v>
      </c>
      <c r="G2267" s="2">
        <f t="shared" si="207"/>
        <v>0.14023920629068587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6">
        <f>TITRES_STAT!D2271</f>
        <v>18</v>
      </c>
      <c r="C2268" s="2">
        <f t="shared" si="210"/>
        <v>17.715216392876417</v>
      </c>
      <c r="D2268" s="2">
        <f t="shared" si="206"/>
        <v>17.878992979292359</v>
      </c>
      <c r="E2268" s="2">
        <f t="shared" ref="E2268:E2331" si="211">C2268-D2268</f>
        <v>-0.16377658641594195</v>
      </c>
      <c r="F2268" s="2">
        <f t="shared" si="209"/>
        <v>-0.38237384497754245</v>
      </c>
      <c r="G2268" s="2">
        <f t="shared" si="207"/>
        <v>0.2185972585616005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6">
        <f>TITRES_STAT!D2272</f>
        <v>18</v>
      </c>
      <c r="C2269" s="2">
        <f t="shared" si="210"/>
        <v>17.835952332433891</v>
      </c>
      <c r="D2269" s="2">
        <f t="shared" ref="D2269:D2332" si="212">$D$4*B2269+(1-$D$4)*D2268</f>
        <v>17.887956462307738</v>
      </c>
      <c r="E2269" s="2">
        <f t="shared" si="211"/>
        <v>-5.2004129873846949E-2</v>
      </c>
      <c r="F2269" s="2">
        <f t="shared" si="209"/>
        <v>-0.31629990195680335</v>
      </c>
      <c r="G2269" s="2">
        <f t="shared" si="207"/>
        <v>0.2642957720829564</v>
      </c>
      <c r="H2269" s="2" t="str">
        <f t="shared" si="208"/>
        <v>Sell</v>
      </c>
    </row>
    <row r="2270" spans="1:8" ht="13.5" x14ac:dyDescent="0.25">
      <c r="A2270" s="3">
        <f>TITRES_STAT!B2273</f>
        <v>45609</v>
      </c>
      <c r="B2270" s="6">
        <f>TITRES_STAT!D2273</f>
        <v>18</v>
      </c>
      <c r="C2270" s="2">
        <f t="shared" si="210"/>
        <v>17.938113512059445</v>
      </c>
      <c r="D2270" s="2">
        <f t="shared" si="212"/>
        <v>17.896255983618275</v>
      </c>
      <c r="E2270" s="2">
        <f t="shared" si="211"/>
        <v>4.1857528441170189E-2</v>
      </c>
      <c r="F2270" s="2">
        <f t="shared" si="209"/>
        <v>-0.24466841587720867</v>
      </c>
      <c r="G2270" s="2">
        <f t="shared" si="207"/>
        <v>0.28652594431837886</v>
      </c>
      <c r="H2270" s="2" t="str">
        <f t="shared" si="208"/>
        <v>Sell</v>
      </c>
    </row>
    <row r="2271" spans="1:8" ht="13.5" x14ac:dyDescent="0.25">
      <c r="A2271" s="3">
        <f>TITRES_STAT!B2274</f>
        <v>45610</v>
      </c>
      <c r="B2271" s="6">
        <f>TITRES_STAT!D2274</f>
        <v>18</v>
      </c>
      <c r="C2271" s="2">
        <f t="shared" si="210"/>
        <v>18.039942202511838</v>
      </c>
      <c r="D2271" s="2">
        <f t="shared" si="212"/>
        <v>17.903940725572475</v>
      </c>
      <c r="E2271" s="2">
        <f t="shared" si="211"/>
        <v>0.13600147693936293</v>
      </c>
      <c r="F2271" s="2">
        <f t="shared" si="209"/>
        <v>-0.16853443731389436</v>
      </c>
      <c r="G2271" s="2">
        <f t="shared" si="207"/>
        <v>0.30453591425325732</v>
      </c>
      <c r="H2271" s="2" t="str">
        <f t="shared" si="208"/>
        <v>Sell</v>
      </c>
    </row>
    <row r="2272" spans="1:8" ht="13.5" x14ac:dyDescent="0.25">
      <c r="A2272" s="3">
        <f>TITRES_STAT!B2275</f>
        <v>45611</v>
      </c>
      <c r="B2272" s="6">
        <f>TITRES_STAT!D2275</f>
        <v>18</v>
      </c>
      <c r="C2272" s="2">
        <f t="shared" si="210"/>
        <v>18.126104940586941</v>
      </c>
      <c r="D2272" s="2">
        <f t="shared" si="212"/>
        <v>17.91105622738192</v>
      </c>
      <c r="E2272" s="2">
        <f t="shared" si="211"/>
        <v>0.21504871320502161</v>
      </c>
      <c r="F2272" s="2">
        <f t="shared" si="209"/>
        <v>-9.181780721011118E-2</v>
      </c>
      <c r="G2272" s="2">
        <f t="shared" si="207"/>
        <v>0.30686652041513279</v>
      </c>
      <c r="H2272" s="2" t="str">
        <f t="shared" si="208"/>
        <v>Sell</v>
      </c>
    </row>
    <row r="2273" spans="1:8" ht="13.5" x14ac:dyDescent="0.25">
      <c r="A2273" s="3">
        <f>TITRES_STAT!B2276</f>
        <v>45614</v>
      </c>
      <c r="B2273" s="6">
        <f>TITRES_STAT!D2276</f>
        <v>17.600000000000001</v>
      </c>
      <c r="C2273" s="2">
        <f t="shared" si="210"/>
        <v>18.106704180496642</v>
      </c>
      <c r="D2273" s="2">
        <f t="shared" si="212"/>
        <v>17.888015025353631</v>
      </c>
      <c r="E2273" s="2">
        <f t="shared" si="211"/>
        <v>0.21868915514301079</v>
      </c>
      <c r="F2273" s="2">
        <f t="shared" si="209"/>
        <v>-2.9716414739486781E-2</v>
      </c>
      <c r="G2273" s="2">
        <f t="shared" si="207"/>
        <v>0.24840556988249757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6">
        <f>TITRES_STAT!D2277</f>
        <v>17.600000000000001</v>
      </c>
      <c r="C2274" s="2">
        <f t="shared" si="210"/>
        <v>18.090288152727929</v>
      </c>
      <c r="D2274" s="2">
        <f t="shared" si="212"/>
        <v>17.86668057903114</v>
      </c>
      <c r="E2274" s="2">
        <f t="shared" si="211"/>
        <v>0.22360757369678907</v>
      </c>
      <c r="F2274" s="2">
        <f t="shared" si="209"/>
        <v>2.094838294776839E-2</v>
      </c>
      <c r="G2274" s="2">
        <f t="shared" si="207"/>
        <v>0.2026591907490207</v>
      </c>
      <c r="H2274" s="2" t="str">
        <f t="shared" si="208"/>
        <v>Sell</v>
      </c>
    </row>
    <row r="2275" spans="1:8" ht="13.5" x14ac:dyDescent="0.25">
      <c r="A2275" s="3">
        <f>TITRES_STAT!B2278</f>
        <v>45616</v>
      </c>
      <c r="B2275" s="6">
        <f>TITRES_STAT!D2278</f>
        <v>17.600000000000001</v>
      </c>
      <c r="C2275" s="2">
        <f t="shared" si="210"/>
        <v>18.076397667692863</v>
      </c>
      <c r="D2275" s="2">
        <f t="shared" si="212"/>
        <v>17.84692646206587</v>
      </c>
      <c r="E2275" s="2">
        <f t="shared" si="211"/>
        <v>0.22947120562699297</v>
      </c>
      <c r="F2275" s="2">
        <f t="shared" si="209"/>
        <v>6.2652947483613303E-2</v>
      </c>
      <c r="G2275" s="2">
        <f t="shared" si="207"/>
        <v>0.16681825814337967</v>
      </c>
      <c r="H2275" s="2" t="str">
        <f t="shared" si="208"/>
        <v>Sell</v>
      </c>
    </row>
    <row r="2276" spans="1:8" ht="13.5" x14ac:dyDescent="0.25">
      <c r="A2276" s="3">
        <f>TITRES_STAT!B2279</f>
        <v>45617</v>
      </c>
      <c r="B2276" s="6">
        <f>TITRES_STAT!D2279</f>
        <v>17.600000000000001</v>
      </c>
      <c r="C2276" s="2">
        <f t="shared" si="210"/>
        <v>18.064644180355501</v>
      </c>
      <c r="D2276" s="2">
        <f t="shared" si="212"/>
        <v>17.828635613023955</v>
      </c>
      <c r="E2276" s="2">
        <f t="shared" si="211"/>
        <v>0.23600856733154529</v>
      </c>
      <c r="F2276" s="2">
        <f t="shared" si="209"/>
        <v>9.7324071453199712E-2</v>
      </c>
      <c r="G2276" s="2">
        <f t="shared" ref="G2276:G2339" si="213">E2276-F2276</f>
        <v>0.13868449587834558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6">
        <f>TITRES_STAT!D2280</f>
        <v>17.600000000000001</v>
      </c>
      <c r="C2277" s="2">
        <f t="shared" si="210"/>
        <v>18.054698921839268</v>
      </c>
      <c r="D2277" s="2">
        <f t="shared" si="212"/>
        <v>17.811699641688847</v>
      </c>
      <c r="E2277" s="2">
        <f t="shared" si="211"/>
        <v>0.24299928015042127</v>
      </c>
      <c r="F2277" s="2">
        <f t="shared" ref="F2277:F2340" si="215">(E2277*(2/(10)))+((1-(2/10))*F2276)</f>
        <v>0.12645911319264402</v>
      </c>
      <c r="G2277" s="2">
        <f t="shared" si="213"/>
        <v>0.11654016695777725</v>
      </c>
      <c r="H2277" s="2" t="str">
        <f t="shared" si="214"/>
        <v>Sell</v>
      </c>
    </row>
    <row r="2278" spans="1:8" ht="13.5" x14ac:dyDescent="0.25">
      <c r="A2278" s="3">
        <f>TITRES_STAT!B2281</f>
        <v>45621</v>
      </c>
      <c r="B2278" s="6">
        <f>TITRES_STAT!D2281</f>
        <v>17.600000000000001</v>
      </c>
      <c r="C2278" s="2">
        <f t="shared" si="210"/>
        <v>18.046283703094765</v>
      </c>
      <c r="D2278" s="2">
        <f t="shared" si="212"/>
        <v>17.796018186748931</v>
      </c>
      <c r="E2278" s="2">
        <f t="shared" si="211"/>
        <v>0.25026551634583427</v>
      </c>
      <c r="F2278" s="2">
        <f t="shared" si="215"/>
        <v>0.15122039382328206</v>
      </c>
      <c r="G2278" s="2">
        <f t="shared" si="213"/>
        <v>9.9045122522552209E-2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6">
        <f>TITRES_STAT!D2282</f>
        <v>17.600000000000001</v>
      </c>
      <c r="C2279" s="2">
        <f t="shared" si="210"/>
        <v>18.039163133387877</v>
      </c>
      <c r="D2279" s="2">
        <f t="shared" si="212"/>
        <v>17.781498321063825</v>
      </c>
      <c r="E2279" s="2">
        <f t="shared" si="211"/>
        <v>0.2576648123240517</v>
      </c>
      <c r="F2279" s="2">
        <f t="shared" si="215"/>
        <v>0.17250927752343601</v>
      </c>
      <c r="G2279" s="2">
        <f t="shared" si="213"/>
        <v>8.515553480061569E-2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6">
        <f>TITRES_STAT!D2283</f>
        <v>17.600000000000001</v>
      </c>
      <c r="C2280" s="2">
        <f t="shared" si="210"/>
        <v>18.033138035943587</v>
      </c>
      <c r="D2280" s="2">
        <f t="shared" si="212"/>
        <v>17.768054000985025</v>
      </c>
      <c r="E2280" s="2">
        <f t="shared" si="211"/>
        <v>0.26508403495856214</v>
      </c>
      <c r="F2280" s="2">
        <f t="shared" si="215"/>
        <v>0.19102422901046123</v>
      </c>
      <c r="G2280" s="2">
        <f t="shared" si="213"/>
        <v>7.405980594810091E-2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6">
        <f>TITRES_STAT!D2284</f>
        <v>17.600000000000001</v>
      </c>
      <c r="C2281" s="2">
        <f t="shared" si="210"/>
        <v>18.02803987656765</v>
      </c>
      <c r="D2281" s="2">
        <f t="shared" si="212"/>
        <v>17.755605556467614</v>
      </c>
      <c r="E2281" s="2">
        <f t="shared" si="211"/>
        <v>0.27243432010003588</v>
      </c>
      <c r="F2281" s="2">
        <f t="shared" si="215"/>
        <v>0.20730624722837618</v>
      </c>
      <c r="G2281" s="2">
        <f t="shared" si="213"/>
        <v>6.5128072871659698E-2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6">
        <f>TITRES_STAT!D2285</f>
        <v>17.600000000000001</v>
      </c>
      <c r="C2282" s="2">
        <f t="shared" si="210"/>
        <v>18.023726049403397</v>
      </c>
      <c r="D2282" s="2">
        <f t="shared" si="212"/>
        <v>17.744079218951494</v>
      </c>
      <c r="E2282" s="2">
        <f t="shared" si="211"/>
        <v>0.27964683045190242</v>
      </c>
      <c r="F2282" s="2">
        <f t="shared" si="215"/>
        <v>0.22177436387308144</v>
      </c>
      <c r="G2282" s="2">
        <f t="shared" si="213"/>
        <v>5.7872466578820975E-2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6">
        <f>TITRES_STAT!D2286</f>
        <v>17.600000000000001</v>
      </c>
      <c r="C2283" s="2">
        <f t="shared" si="210"/>
        <v>17.95853742641826</v>
      </c>
      <c r="D2283" s="2">
        <f t="shared" si="212"/>
        <v>17.733406684214348</v>
      </c>
      <c r="E2283" s="2">
        <f t="shared" si="211"/>
        <v>0.2251307422039126</v>
      </c>
      <c r="F2283" s="2">
        <f t="shared" si="215"/>
        <v>0.22244563953924767</v>
      </c>
      <c r="G2283" s="2">
        <f t="shared" si="213"/>
        <v>2.685102664664929E-3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6">
        <f>TITRES_STAT!D2287</f>
        <v>17.600000000000001</v>
      </c>
      <c r="C2284" s="2">
        <f t="shared" si="210"/>
        <v>17.903377822353914</v>
      </c>
      <c r="D2284" s="2">
        <f t="shared" si="212"/>
        <v>17.723524707605879</v>
      </c>
      <c r="E2284" s="2">
        <f t="shared" si="211"/>
        <v>0.17985311474803467</v>
      </c>
      <c r="F2284" s="2">
        <f t="shared" si="215"/>
        <v>0.21392713458100507</v>
      </c>
      <c r="G2284" s="2">
        <f t="shared" si="213"/>
        <v>-3.4074019832970398E-2</v>
      </c>
      <c r="H2284" s="2" t="str">
        <f t="shared" si="214"/>
        <v>Hold</v>
      </c>
    </row>
    <row r="2285" spans="1:8" ht="13.5" x14ac:dyDescent="0.25">
      <c r="A2285" s="3">
        <f>TITRES_STAT!B2288</f>
        <v>45630</v>
      </c>
      <c r="B2285" s="6">
        <f>TITRES_STAT!D2288</f>
        <v>17.600000000000001</v>
      </c>
      <c r="C2285" s="2">
        <f t="shared" si="210"/>
        <v>17.856704311222543</v>
      </c>
      <c r="D2285" s="2">
        <f t="shared" si="212"/>
        <v>17.714374729264701</v>
      </c>
      <c r="E2285" s="2">
        <f t="shared" si="211"/>
        <v>0.14232958195784207</v>
      </c>
      <c r="F2285" s="2">
        <f t="shared" si="215"/>
        <v>0.1996076240563725</v>
      </c>
      <c r="G2285" s="2">
        <f t="shared" si="213"/>
        <v>-5.7278042098530435E-2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6">
        <f>TITRES_STAT!D2289</f>
        <v>17.600000000000001</v>
      </c>
      <c r="C2286" s="2">
        <f t="shared" si="210"/>
        <v>17.817211340265228</v>
      </c>
      <c r="D2286" s="2">
        <f t="shared" si="212"/>
        <v>17.705902527096946</v>
      </c>
      <c r="E2286" s="2">
        <f t="shared" si="211"/>
        <v>0.11130881316828223</v>
      </c>
      <c r="F2286" s="2">
        <f t="shared" si="215"/>
        <v>0.18194786187875447</v>
      </c>
      <c r="G2286" s="2">
        <f t="shared" si="213"/>
        <v>-7.0639048710472246E-2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6">
        <f>TITRES_STAT!D2290</f>
        <v>17.600000000000001</v>
      </c>
      <c r="C2287" s="2">
        <f t="shared" si="210"/>
        <v>17.783794210993655</v>
      </c>
      <c r="D2287" s="2">
        <f t="shared" si="212"/>
        <v>17.698057895460135</v>
      </c>
      <c r="E2287" s="2">
        <f t="shared" si="211"/>
        <v>8.5736315533520013E-2</v>
      </c>
      <c r="F2287" s="2">
        <f t="shared" si="215"/>
        <v>0.16270555260970759</v>
      </c>
      <c r="G2287" s="2">
        <f t="shared" si="213"/>
        <v>-7.696923707618758E-2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6">
        <f>TITRES_STAT!D2291</f>
        <v>17.600000000000001</v>
      </c>
      <c r="C2288" s="2">
        <f t="shared" si="210"/>
        <v>17.755518178533091</v>
      </c>
      <c r="D2288" s="2">
        <f t="shared" si="212"/>
        <v>17.690794347648275</v>
      </c>
      <c r="E2288" s="2">
        <f t="shared" si="211"/>
        <v>6.4723830884815925E-2</v>
      </c>
      <c r="F2288" s="2">
        <f t="shared" si="215"/>
        <v>0.14310920826472928</v>
      </c>
      <c r="G2288" s="2">
        <f t="shared" si="213"/>
        <v>-7.8385377379913357E-2</v>
      </c>
      <c r="H2288" s="2" t="str">
        <f t="shared" si="214"/>
        <v>Hold</v>
      </c>
    </row>
    <row r="2289" spans="1:8" ht="13.5" x14ac:dyDescent="0.25">
      <c r="A2289" s="3">
        <f>TITRES_STAT!B2292</f>
        <v>45636</v>
      </c>
      <c r="B2289" s="6">
        <f>TITRES_STAT!D2292</f>
        <v>17.600000000000001</v>
      </c>
      <c r="C2289" s="2">
        <f t="shared" si="210"/>
        <v>17.731592304912617</v>
      </c>
      <c r="D2289" s="2">
        <f t="shared" si="212"/>
        <v>17.684068840415069</v>
      </c>
      <c r="E2289" s="2">
        <f t="shared" si="211"/>
        <v>4.7523464497547963E-2</v>
      </c>
      <c r="F2289" s="2">
        <f t="shared" si="215"/>
        <v>0.12399205951129302</v>
      </c>
      <c r="G2289" s="2">
        <f t="shared" si="213"/>
        <v>-7.6468595013745061E-2</v>
      </c>
      <c r="H2289" s="2" t="str">
        <f t="shared" si="214"/>
        <v>Hold</v>
      </c>
    </row>
    <row r="2290" spans="1:8" ht="13.5" x14ac:dyDescent="0.25">
      <c r="A2290" s="3">
        <f>TITRES_STAT!B2293</f>
        <v>45637</v>
      </c>
      <c r="B2290" s="6">
        <f>TITRES_STAT!D2293</f>
        <v>17.600000000000001</v>
      </c>
      <c r="C2290" s="2">
        <f t="shared" si="210"/>
        <v>17.71134733492606</v>
      </c>
      <c r="D2290" s="2">
        <f t="shared" si="212"/>
        <v>17.677841518902841</v>
      </c>
      <c r="E2290" s="2">
        <f t="shared" si="211"/>
        <v>3.3505816023218671E-2</v>
      </c>
      <c r="F2290" s="2">
        <f t="shared" si="215"/>
        <v>0.10589481081367816</v>
      </c>
      <c r="G2290" s="2">
        <f t="shared" si="213"/>
        <v>-7.2388994790459488E-2</v>
      </c>
      <c r="H2290" s="2" t="str">
        <f t="shared" si="214"/>
        <v>Hold</v>
      </c>
    </row>
    <row r="2291" spans="1:8" ht="13.5" x14ac:dyDescent="0.25">
      <c r="A2291" s="3">
        <f>TITRES_STAT!B2294</f>
        <v>45638</v>
      </c>
      <c r="B2291" s="6">
        <f>TITRES_STAT!D2294</f>
        <v>17.600000000000001</v>
      </c>
      <c r="C2291" s="2">
        <f t="shared" si="210"/>
        <v>17.694216975706667</v>
      </c>
      <c r="D2291" s="2">
        <f t="shared" si="212"/>
        <v>17.672075480465594</v>
      </c>
      <c r="E2291" s="2">
        <f t="shared" si="211"/>
        <v>2.2141495241072562E-2</v>
      </c>
      <c r="F2291" s="2">
        <f t="shared" si="215"/>
        <v>8.9144147699157045E-2</v>
      </c>
      <c r="G2291" s="2">
        <f t="shared" si="213"/>
        <v>-6.7002652458084483E-2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6">
        <f>TITRES_STAT!D2295</f>
        <v>17.600000000000001</v>
      </c>
      <c r="C2292" s="2">
        <f t="shared" si="210"/>
        <v>17.679722056367179</v>
      </c>
      <c r="D2292" s="2">
        <f t="shared" si="212"/>
        <v>17.66673655598666</v>
      </c>
      <c r="E2292" s="2">
        <f t="shared" si="211"/>
        <v>1.298550038051971E-2</v>
      </c>
      <c r="F2292" s="2">
        <f t="shared" si="215"/>
        <v>7.3912418235429586E-2</v>
      </c>
      <c r="G2292" s="2">
        <f t="shared" si="213"/>
        <v>-6.0926917854909876E-2</v>
      </c>
      <c r="H2292" s="2" t="str">
        <f t="shared" si="214"/>
        <v>Hold</v>
      </c>
    </row>
    <row r="2293" spans="1:8" ht="13.5" x14ac:dyDescent="0.25">
      <c r="A2293" s="3">
        <f>TITRES_STAT!B2296</f>
        <v>45642</v>
      </c>
      <c r="B2293" s="6">
        <f>TITRES_STAT!D2296</f>
        <v>17.600000000000001</v>
      </c>
      <c r="C2293" s="2">
        <f t="shared" si="210"/>
        <v>17.667457124618384</v>
      </c>
      <c r="D2293" s="2">
        <f t="shared" si="212"/>
        <v>17.661793107395056</v>
      </c>
      <c r="E2293" s="2">
        <f t="shared" si="211"/>
        <v>5.6640172233279884E-3</v>
      </c>
      <c r="F2293" s="2">
        <f t="shared" si="215"/>
        <v>6.0262738033009272E-2</v>
      </c>
      <c r="G2293" s="2">
        <f t="shared" si="213"/>
        <v>-5.4598720809681284E-2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6">
        <f>TITRES_STAT!D2297</f>
        <v>17.600000000000001</v>
      </c>
      <c r="C2294" s="2">
        <f t="shared" si="210"/>
        <v>17.657079105446325</v>
      </c>
      <c r="D2294" s="2">
        <f t="shared" si="212"/>
        <v>17.657215840180609</v>
      </c>
      <c r="E2294" s="2">
        <f t="shared" si="211"/>
        <v>-1.367347342835501E-4</v>
      </c>
      <c r="F2294" s="2">
        <f t="shared" si="215"/>
        <v>4.8182843479550715E-2</v>
      </c>
      <c r="G2294" s="2">
        <f t="shared" si="213"/>
        <v>-4.8319578213834265E-2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6">
        <f>TITRES_STAT!D2298</f>
        <v>17.600000000000001</v>
      </c>
      <c r="C2295" s="2">
        <f t="shared" si="210"/>
        <v>17.648297704608428</v>
      </c>
      <c r="D2295" s="2">
        <f t="shared" si="212"/>
        <v>17.652977629796862</v>
      </c>
      <c r="E2295" s="2">
        <f t="shared" si="211"/>
        <v>-4.6799251884337423E-3</v>
      </c>
      <c r="F2295" s="2">
        <f t="shared" si="215"/>
        <v>3.7610289745953825E-2</v>
      </c>
      <c r="G2295" s="2">
        <f t="shared" si="213"/>
        <v>-4.2290214934387567E-2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6">
        <f>TITRES_STAT!D2299</f>
        <v>17.600000000000001</v>
      </c>
      <c r="C2296" s="2">
        <f t="shared" si="210"/>
        <v>17.640867288514823</v>
      </c>
      <c r="D2296" s="2">
        <f t="shared" si="212"/>
        <v>17.64905336092302</v>
      </c>
      <c r="E2296" s="2">
        <f t="shared" si="211"/>
        <v>-8.1860724081970204E-3</v>
      </c>
      <c r="F2296" s="2">
        <f t="shared" si="215"/>
        <v>2.8451017315123658E-2</v>
      </c>
      <c r="G2296" s="2">
        <f t="shared" si="213"/>
        <v>-3.6637089723320679E-2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6">
        <f>TITRES_STAT!D2300</f>
        <v>17.600000000000001</v>
      </c>
      <c r="C2297" s="2">
        <f t="shared" si="210"/>
        <v>17.634580013358697</v>
      </c>
      <c r="D2297" s="2">
        <f t="shared" si="212"/>
        <v>17.645419778632426</v>
      </c>
      <c r="E2297" s="2">
        <f t="shared" si="211"/>
        <v>-1.083976527372954E-2</v>
      </c>
      <c r="F2297" s="2">
        <f t="shared" si="215"/>
        <v>2.0592860797353018E-2</v>
      </c>
      <c r="G2297" s="2">
        <f t="shared" si="213"/>
        <v>-3.1432626071082562E-2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6">
        <f>TITRES_STAT!D2301</f>
        <v>17.600000000000001</v>
      </c>
      <c r="C2298" s="2">
        <f t="shared" si="210"/>
        <v>17.629260011303511</v>
      </c>
      <c r="D2298" s="2">
        <f t="shared" si="212"/>
        <v>17.642055350585579</v>
      </c>
      <c r="E2298" s="2">
        <f t="shared" si="211"/>
        <v>-1.2795339282067886E-2</v>
      </c>
      <c r="F2298" s="2">
        <f t="shared" si="215"/>
        <v>1.3915220781468837E-2</v>
      </c>
      <c r="G2298" s="2">
        <f t="shared" si="213"/>
        <v>-2.6710560063536722E-2</v>
      </c>
      <c r="H2298" s="2" t="str">
        <f t="shared" si="214"/>
        <v>Hold</v>
      </c>
    </row>
    <row r="2299" spans="1:8" ht="13.5" x14ac:dyDescent="0.25">
      <c r="A2299" s="3">
        <f>TITRES_STAT!B2302</f>
        <v>45651</v>
      </c>
      <c r="B2299" s="6">
        <f>TITRES_STAT!D2302</f>
        <v>17.600000000000001</v>
      </c>
      <c r="C2299" s="2">
        <f t="shared" si="210"/>
        <v>17.624758471102972</v>
      </c>
      <c r="D2299" s="2">
        <f t="shared" si="212"/>
        <v>17.638940139431092</v>
      </c>
      <c r="E2299" s="2">
        <f t="shared" si="211"/>
        <v>-1.4181668328120622E-2</v>
      </c>
      <c r="F2299" s="2">
        <f t="shared" si="215"/>
        <v>8.2958429595509451E-3</v>
      </c>
      <c r="G2299" s="2">
        <f t="shared" si="213"/>
        <v>-2.2477511287671566E-2</v>
      </c>
      <c r="H2299" s="2" t="str">
        <f t="shared" si="214"/>
        <v>Hold</v>
      </c>
    </row>
    <row r="2300" spans="1:8" ht="13.5" x14ac:dyDescent="0.25">
      <c r="A2300" s="3">
        <f>TITRES_STAT!B2303</f>
        <v>45652</v>
      </c>
      <c r="B2300" s="6">
        <f>TITRES_STAT!D2303</f>
        <v>17.600000000000001</v>
      </c>
      <c r="C2300" s="2">
        <f t="shared" si="210"/>
        <v>17.620949475548667</v>
      </c>
      <c r="D2300" s="2">
        <f t="shared" si="212"/>
        <v>17.63605568465842</v>
      </c>
      <c r="E2300" s="2">
        <f t="shared" si="211"/>
        <v>-1.5106209109752911E-2</v>
      </c>
      <c r="F2300" s="2">
        <f t="shared" si="215"/>
        <v>3.6154325456901745E-3</v>
      </c>
      <c r="G2300" s="2">
        <f t="shared" si="213"/>
        <v>-1.8721641655443086E-2</v>
      </c>
      <c r="H2300" s="2" t="str">
        <f t="shared" si="214"/>
        <v>Hold</v>
      </c>
    </row>
    <row r="2301" spans="1:8" ht="13.5" x14ac:dyDescent="0.25">
      <c r="A2301" s="3">
        <f>TITRES_STAT!B2304</f>
        <v>45653</v>
      </c>
      <c r="B2301" s="6">
        <f>TITRES_STAT!D2304</f>
        <v>17.600000000000001</v>
      </c>
      <c r="C2301" s="2">
        <f t="shared" si="210"/>
        <v>17.617726479310409</v>
      </c>
      <c r="D2301" s="2">
        <f t="shared" si="212"/>
        <v>17.633384893202241</v>
      </c>
      <c r="E2301" s="2">
        <f t="shared" si="211"/>
        <v>-1.5658413891831202E-2</v>
      </c>
      <c r="F2301" s="2">
        <f t="shared" si="215"/>
        <v>-2.3933674181410075E-4</v>
      </c>
      <c r="G2301" s="2">
        <f t="shared" si="213"/>
        <v>-1.5419077150017101E-2</v>
      </c>
      <c r="H2301" s="2" t="str">
        <f t="shared" si="214"/>
        <v>Hold</v>
      </c>
    </row>
    <row r="2302" spans="1:8" ht="13.5" x14ac:dyDescent="0.25">
      <c r="A2302" s="3">
        <f>TITRES_STAT!B2305</f>
        <v>45656</v>
      </c>
      <c r="B2302" s="6">
        <f>TITRES_STAT!D2305</f>
        <v>17.600000000000001</v>
      </c>
      <c r="C2302" s="2">
        <f t="shared" si="210"/>
        <v>17.614999328647269</v>
      </c>
      <c r="D2302" s="2">
        <f t="shared" si="212"/>
        <v>17.630911938150224</v>
      </c>
      <c r="E2302" s="2">
        <f t="shared" si="211"/>
        <v>-1.5912609502954922E-2</v>
      </c>
      <c r="F2302" s="2">
        <f t="shared" si="215"/>
        <v>-3.3739912940422652E-3</v>
      </c>
      <c r="G2302" s="2">
        <f t="shared" si="213"/>
        <v>-1.2538618208912656E-2</v>
      </c>
      <c r="H2302" s="2" t="str">
        <f t="shared" si="214"/>
        <v>Hold</v>
      </c>
    </row>
    <row r="2303" spans="1:8" ht="13.5" x14ac:dyDescent="0.25">
      <c r="A2303" s="3">
        <f>TITRES_STAT!B2306</f>
        <v>45657</v>
      </c>
      <c r="B2303" s="6">
        <f>TITRES_STAT!D2306</f>
        <v>17.600000000000001</v>
      </c>
      <c r="C2303" s="2">
        <f t="shared" si="210"/>
        <v>17.612691739624612</v>
      </c>
      <c r="D2303" s="2">
        <f t="shared" si="212"/>
        <v>17.62862216495391</v>
      </c>
      <c r="E2303" s="2">
        <f t="shared" si="211"/>
        <v>-1.5930425329298004E-2</v>
      </c>
      <c r="F2303" s="2">
        <f t="shared" si="215"/>
        <v>-5.885278101093413E-3</v>
      </c>
      <c r="G2303" s="2">
        <f t="shared" si="213"/>
        <v>-1.0045147228204591E-2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6">
        <f>TITRES_STAT!D2307</f>
        <v>17.600000000000001</v>
      </c>
      <c r="C2304" s="2">
        <f t="shared" si="210"/>
        <v>17.610739164297748</v>
      </c>
      <c r="D2304" s="2">
        <f t="shared" si="212"/>
        <v>17.626502004586953</v>
      </c>
      <c r="E2304" s="2">
        <f t="shared" si="211"/>
        <v>-1.5762840289205826E-2</v>
      </c>
      <c r="F2304" s="2">
        <f t="shared" si="215"/>
        <v>-7.860790538715896E-3</v>
      </c>
      <c r="G2304" s="2">
        <f t="shared" si="213"/>
        <v>-7.9020497504899301E-3</v>
      </c>
      <c r="H2304" s="2" t="str">
        <f t="shared" si="214"/>
        <v>Hold</v>
      </c>
    </row>
    <row r="2305" spans="1:8" ht="13.5" x14ac:dyDescent="0.25">
      <c r="A2305" s="3">
        <f>TITRES_STAT!B2308</f>
        <v>45660</v>
      </c>
      <c r="B2305" s="6">
        <f>TITRES_STAT!D2308</f>
        <v>17.600000000000001</v>
      </c>
      <c r="C2305" s="2">
        <f t="shared" si="210"/>
        <v>17.609086985175018</v>
      </c>
      <c r="D2305" s="2">
        <f t="shared" si="212"/>
        <v>17.624538893136069</v>
      </c>
      <c r="E2305" s="2">
        <f t="shared" si="211"/>
        <v>-1.5451907961050892E-2</v>
      </c>
      <c r="F2305" s="2">
        <f t="shared" si="215"/>
        <v>-9.3790140231828963E-3</v>
      </c>
      <c r="G2305" s="2">
        <f t="shared" si="213"/>
        <v>-6.0728939378679962E-3</v>
      </c>
      <c r="H2305" s="2" t="str">
        <f t="shared" si="214"/>
        <v>Hold</v>
      </c>
    </row>
    <row r="2306" spans="1:8" ht="13.5" x14ac:dyDescent="0.25">
      <c r="A2306" s="3">
        <f>TITRES_STAT!B2309</f>
        <v>45663</v>
      </c>
      <c r="B2306" s="6">
        <f>TITRES_STAT!D2309</f>
        <v>17.600000000000001</v>
      </c>
      <c r="C2306" s="2">
        <f t="shared" si="210"/>
        <v>17.607688987455784</v>
      </c>
      <c r="D2306" s="2">
        <f t="shared" si="212"/>
        <v>17.622721197348213</v>
      </c>
      <c r="E2306" s="2">
        <f t="shared" si="211"/>
        <v>-1.5032209892428483E-2</v>
      </c>
      <c r="F2306" s="2">
        <f t="shared" si="215"/>
        <v>-1.0509653197032015E-2</v>
      </c>
      <c r="G2306" s="2">
        <f t="shared" si="213"/>
        <v>-4.5225566953964683E-3</v>
      </c>
      <c r="H2306" s="2" t="str">
        <f t="shared" si="214"/>
        <v>Hold</v>
      </c>
    </row>
    <row r="2307" spans="1:8" ht="13.5" x14ac:dyDescent="0.25">
      <c r="A2307" s="3">
        <f>TITRES_STAT!B2310</f>
        <v>45664</v>
      </c>
      <c r="B2307" s="6">
        <f>TITRES_STAT!D2310</f>
        <v>18.3</v>
      </c>
      <c r="C2307" s="2">
        <f t="shared" si="210"/>
        <v>17.606506066308739</v>
      </c>
      <c r="D2307" s="2">
        <f t="shared" si="212"/>
        <v>17.67288999754464</v>
      </c>
      <c r="E2307" s="2">
        <f t="shared" si="211"/>
        <v>-6.6383931235900917E-2</v>
      </c>
      <c r="F2307" s="2">
        <f t="shared" si="215"/>
        <v>-2.1684508804805797E-2</v>
      </c>
      <c r="G2307" s="2">
        <f t="shared" si="213"/>
        <v>-4.469942243109512E-2</v>
      </c>
      <c r="H2307" s="2" t="str">
        <f t="shared" si="214"/>
        <v>Hold</v>
      </c>
    </row>
    <row r="2308" spans="1:8" ht="13.5" x14ac:dyDescent="0.25">
      <c r="A2308" s="3">
        <f>TITRES_STAT!B2311</f>
        <v>45665</v>
      </c>
      <c r="B2308" s="6">
        <f>TITRES_STAT!D2311</f>
        <v>18.3</v>
      </c>
      <c r="C2308" s="2">
        <f t="shared" si="210"/>
        <v>17.605505133030473</v>
      </c>
      <c r="D2308" s="2">
        <f t="shared" si="212"/>
        <v>17.719342590319112</v>
      </c>
      <c r="E2308" s="2">
        <f t="shared" si="211"/>
        <v>-0.11383745728863914</v>
      </c>
      <c r="F2308" s="2">
        <f t="shared" si="215"/>
        <v>-4.0115098501572466E-2</v>
      </c>
      <c r="G2308" s="2">
        <f t="shared" si="213"/>
        <v>-7.3722358787066677E-2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6">
        <f>TITRES_STAT!D2312</f>
        <v>18.3</v>
      </c>
      <c r="C2309" s="2">
        <f t="shared" si="210"/>
        <v>17.604658189487324</v>
      </c>
      <c r="D2309" s="2">
        <f t="shared" si="212"/>
        <v>17.762354250295473</v>
      </c>
      <c r="E2309" s="2">
        <f t="shared" si="211"/>
        <v>-0.15769606080814924</v>
      </c>
      <c r="F2309" s="2">
        <f t="shared" si="215"/>
        <v>-6.3631290962887832E-2</v>
      </c>
      <c r="G2309" s="2">
        <f t="shared" si="213"/>
        <v>-9.4064769845261409E-2</v>
      </c>
      <c r="H2309" s="2" t="str">
        <f t="shared" si="214"/>
        <v>Hold</v>
      </c>
    </row>
    <row r="2310" spans="1:8" ht="13.5" x14ac:dyDescent="0.25">
      <c r="A2310" s="3">
        <f>TITRES_STAT!B2313</f>
        <v>45667</v>
      </c>
      <c r="B2310" s="6">
        <f>TITRES_STAT!D2313</f>
        <v>18.3</v>
      </c>
      <c r="C2310" s="2">
        <f t="shared" si="210"/>
        <v>17.603941544950814</v>
      </c>
      <c r="D2310" s="2">
        <f t="shared" si="212"/>
        <v>17.802179861384698</v>
      </c>
      <c r="E2310" s="2">
        <f t="shared" si="211"/>
        <v>-0.19823831643388345</v>
      </c>
      <c r="F2310" s="2">
        <f t="shared" si="215"/>
        <v>-9.0552696057086962E-2</v>
      </c>
      <c r="G2310" s="2">
        <f t="shared" si="213"/>
        <v>-0.10768562037679649</v>
      </c>
      <c r="H2310" s="2" t="str">
        <f t="shared" si="214"/>
        <v>Hold</v>
      </c>
    </row>
    <row r="2311" spans="1:8" ht="13.5" x14ac:dyDescent="0.25">
      <c r="A2311" s="3">
        <f>TITRES_STAT!B2314</f>
        <v>45670</v>
      </c>
      <c r="B2311" s="6">
        <f>TITRES_STAT!D2314</f>
        <v>18.3</v>
      </c>
      <c r="C2311" s="2">
        <f t="shared" si="210"/>
        <v>17.60333515341992</v>
      </c>
      <c r="D2311" s="2">
        <f t="shared" si="212"/>
        <v>17.839055427208052</v>
      </c>
      <c r="E2311" s="2">
        <f t="shared" si="211"/>
        <v>-0.23572027378813232</v>
      </c>
      <c r="F2311" s="2">
        <f t="shared" si="215"/>
        <v>-0.11958621160329604</v>
      </c>
      <c r="G2311" s="2">
        <f t="shared" si="213"/>
        <v>-0.11613406218483628</v>
      </c>
      <c r="H2311" s="2" t="str">
        <f t="shared" si="214"/>
        <v>Hold</v>
      </c>
    </row>
    <row r="2312" spans="1:8" ht="13.5" x14ac:dyDescent="0.25">
      <c r="A2312" s="3">
        <f>TITRES_STAT!B2315</f>
        <v>45671</v>
      </c>
      <c r="B2312" s="6">
        <f>TITRES_STAT!D2315</f>
        <v>17.5</v>
      </c>
      <c r="C2312" s="2">
        <f t="shared" si="210"/>
        <v>17.602822052893778</v>
      </c>
      <c r="D2312" s="2">
        <f t="shared" si="212"/>
        <v>17.813940210377826</v>
      </c>
      <c r="E2312" s="2">
        <f t="shared" si="211"/>
        <v>-0.21111815748404794</v>
      </c>
      <c r="F2312" s="2">
        <f t="shared" si="215"/>
        <v>-0.13789260077944643</v>
      </c>
      <c r="G2312" s="2">
        <f t="shared" si="213"/>
        <v>-7.3225556704601513E-2</v>
      </c>
      <c r="H2312" s="2" t="str">
        <f t="shared" si="214"/>
        <v>Hold</v>
      </c>
    </row>
    <row r="2313" spans="1:8" ht="13.5" x14ac:dyDescent="0.25">
      <c r="A2313" s="3">
        <f>TITRES_STAT!B2316</f>
        <v>45672</v>
      </c>
      <c r="B2313" s="6">
        <f>TITRES_STAT!D2316</f>
        <v>17.5</v>
      </c>
      <c r="C2313" s="2">
        <f t="shared" si="210"/>
        <v>17.602387890910119</v>
      </c>
      <c r="D2313" s="2">
        <f t="shared" si="212"/>
        <v>17.790685379979468</v>
      </c>
      <c r="E2313" s="2">
        <f t="shared" si="211"/>
        <v>-0.18829748906934896</v>
      </c>
      <c r="F2313" s="2">
        <f t="shared" si="215"/>
        <v>-0.14797357843742692</v>
      </c>
      <c r="G2313" s="2">
        <f t="shared" si="213"/>
        <v>-4.0323910631922033E-2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6">
        <f>TITRES_STAT!D2317</f>
        <v>17.5</v>
      </c>
      <c r="C2314" s="2">
        <f t="shared" si="210"/>
        <v>17.602020523077794</v>
      </c>
      <c r="D2314" s="2">
        <f t="shared" si="212"/>
        <v>17.769153129610618</v>
      </c>
      <c r="E2314" s="2">
        <f t="shared" si="211"/>
        <v>-0.16713260653282447</v>
      </c>
      <c r="F2314" s="2">
        <f t="shared" si="215"/>
        <v>-0.15180538405650643</v>
      </c>
      <c r="G2314" s="2">
        <f t="shared" si="213"/>
        <v>-1.5327222476318042E-2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6">
        <f>TITRES_STAT!D2318</f>
        <v>17.5</v>
      </c>
      <c r="C2315" s="2">
        <f t="shared" si="210"/>
        <v>17.601709673373517</v>
      </c>
      <c r="D2315" s="2">
        <f t="shared" si="212"/>
        <v>17.749215860750574</v>
      </c>
      <c r="E2315" s="2">
        <f t="shared" si="211"/>
        <v>-0.14750618737705778</v>
      </c>
      <c r="F2315" s="2">
        <f t="shared" si="215"/>
        <v>-0.15094554472061672</v>
      </c>
      <c r="G2315" s="2">
        <f t="shared" si="213"/>
        <v>3.4393573435589353E-3</v>
      </c>
      <c r="H2315" s="2" t="str">
        <f t="shared" si="214"/>
        <v>Sell</v>
      </c>
    </row>
    <row r="2316" spans="1:8" ht="13.5" x14ac:dyDescent="0.25">
      <c r="A2316" s="3">
        <f>TITRES_STAT!B2319</f>
        <v>45677</v>
      </c>
      <c r="B2316" s="6">
        <f>TITRES_STAT!D2319</f>
        <v>17.5</v>
      </c>
      <c r="C2316" s="2">
        <f t="shared" si="210"/>
        <v>17.601446646700669</v>
      </c>
      <c r="D2316" s="2">
        <f t="shared" si="212"/>
        <v>17.730755426620902</v>
      </c>
      <c r="E2316" s="2">
        <f t="shared" si="211"/>
        <v>-0.12930877992023326</v>
      </c>
      <c r="F2316" s="2">
        <f t="shared" si="215"/>
        <v>-0.14661819176054003</v>
      </c>
      <c r="G2316" s="2">
        <f t="shared" si="213"/>
        <v>1.7309411840306765E-2</v>
      </c>
      <c r="H2316" s="2" t="str">
        <f t="shared" si="214"/>
        <v>Sell</v>
      </c>
    </row>
    <row r="2317" spans="1:8" ht="13.5" x14ac:dyDescent="0.25">
      <c r="A2317" s="3">
        <f>TITRES_STAT!B2320</f>
        <v>45678</v>
      </c>
      <c r="B2317" s="6">
        <f>TITRES_STAT!D2320</f>
        <v>17.5</v>
      </c>
      <c r="C2317" s="2">
        <f t="shared" si="210"/>
        <v>17.708916393362106</v>
      </c>
      <c r="D2317" s="2">
        <f t="shared" si="212"/>
        <v>17.713662432056392</v>
      </c>
      <c r="E2317" s="2">
        <f t="shared" si="211"/>
        <v>-4.7460386942859145E-3</v>
      </c>
      <c r="F2317" s="2">
        <f t="shared" si="215"/>
        <v>-0.11824376114728921</v>
      </c>
      <c r="G2317" s="2">
        <f t="shared" si="213"/>
        <v>0.1134977224530033</v>
      </c>
      <c r="H2317" s="2" t="str">
        <f t="shared" si="214"/>
        <v>Sell</v>
      </c>
    </row>
    <row r="2318" spans="1:8" ht="13.5" x14ac:dyDescent="0.25">
      <c r="A2318" s="3">
        <f>TITRES_STAT!B2321</f>
        <v>45679</v>
      </c>
      <c r="B2318" s="6">
        <f>TITRES_STAT!D2321</f>
        <v>17.5</v>
      </c>
      <c r="C2318" s="2">
        <f t="shared" si="210"/>
        <v>17.799852332844857</v>
      </c>
      <c r="D2318" s="2">
        <f t="shared" si="212"/>
        <v>17.697835585237403</v>
      </c>
      <c r="E2318" s="2">
        <f t="shared" si="211"/>
        <v>0.10201674760745405</v>
      </c>
      <c r="F2318" s="2">
        <f t="shared" si="215"/>
        <v>-7.4191659396340565E-2</v>
      </c>
      <c r="G2318" s="2">
        <f t="shared" si="213"/>
        <v>0.17620840700379461</v>
      </c>
      <c r="H2318" s="2" t="str">
        <f t="shared" si="214"/>
        <v>Sell</v>
      </c>
    </row>
    <row r="2319" spans="1:8" ht="13.5" x14ac:dyDescent="0.25">
      <c r="A2319" s="3">
        <f>TITRES_STAT!B2322</f>
        <v>45680</v>
      </c>
      <c r="B2319" s="6">
        <f>TITRES_STAT!D2322</f>
        <v>17.5</v>
      </c>
      <c r="C2319" s="2">
        <f t="shared" ref="C2319:C2382" si="216">$C$4*B2309+C2318*(1-$C$4)</f>
        <v>17.876798127791801</v>
      </c>
      <c r="D2319" s="2">
        <f t="shared" si="212"/>
        <v>17.683181097442041</v>
      </c>
      <c r="E2319" s="2">
        <f t="shared" si="211"/>
        <v>0.19361703034975974</v>
      </c>
      <c r="F2319" s="2">
        <f t="shared" si="215"/>
        <v>-2.0629921447120503E-2</v>
      </c>
      <c r="G2319" s="2">
        <f t="shared" si="213"/>
        <v>0.21424695179688025</v>
      </c>
      <c r="H2319" s="2" t="str">
        <f t="shared" si="214"/>
        <v>Sell</v>
      </c>
    </row>
    <row r="2320" spans="1:8" ht="13.5" x14ac:dyDescent="0.25">
      <c r="A2320" s="3">
        <f>TITRES_STAT!B2323</f>
        <v>45681</v>
      </c>
      <c r="B2320" s="6">
        <f>TITRES_STAT!D2323</f>
        <v>17.5</v>
      </c>
      <c r="C2320" s="2">
        <f t="shared" si="216"/>
        <v>17.941906108131523</v>
      </c>
      <c r="D2320" s="2">
        <f t="shared" si="212"/>
        <v>17.66961212726115</v>
      </c>
      <c r="E2320" s="2">
        <f t="shared" si="211"/>
        <v>0.27229398087037282</v>
      </c>
      <c r="F2320" s="2">
        <f t="shared" si="215"/>
        <v>3.7954859016378156E-2</v>
      </c>
      <c r="G2320" s="2">
        <f t="shared" si="213"/>
        <v>0.23433912185399466</v>
      </c>
      <c r="H2320" s="2" t="str">
        <f t="shared" si="214"/>
        <v>Sell</v>
      </c>
    </row>
    <row r="2321" spans="1:8" ht="13.5" x14ac:dyDescent="0.25">
      <c r="A2321" s="3">
        <f>TITRES_STAT!B2324</f>
        <v>45684</v>
      </c>
      <c r="B2321" s="6">
        <f>TITRES_STAT!D2324</f>
        <v>17.5</v>
      </c>
      <c r="C2321" s="2">
        <f t="shared" si="216"/>
        <v>17.996997476111289</v>
      </c>
      <c r="D2321" s="2">
        <f t="shared" si="212"/>
        <v>17.657048265982549</v>
      </c>
      <c r="E2321" s="2">
        <f t="shared" si="211"/>
        <v>0.33994921012874002</v>
      </c>
      <c r="F2321" s="2">
        <f t="shared" si="215"/>
        <v>9.8353729238850537E-2</v>
      </c>
      <c r="G2321" s="2">
        <f t="shared" si="213"/>
        <v>0.24159548088988947</v>
      </c>
      <c r="H2321" s="2" t="str">
        <f t="shared" si="214"/>
        <v>Sell</v>
      </c>
    </row>
    <row r="2322" spans="1:8" ht="13.5" x14ac:dyDescent="0.25">
      <c r="A2322" s="3">
        <f>TITRES_STAT!B2325</f>
        <v>45685</v>
      </c>
      <c r="B2322" s="6">
        <f>TITRES_STAT!D2325</f>
        <v>17.5</v>
      </c>
      <c r="C2322" s="2">
        <f t="shared" si="216"/>
        <v>17.920536325940322</v>
      </c>
      <c r="D2322" s="2">
        <f t="shared" si="212"/>
        <v>17.645415061094955</v>
      </c>
      <c r="E2322" s="2">
        <f t="shared" si="211"/>
        <v>0.27512126484536736</v>
      </c>
      <c r="F2322" s="2">
        <f t="shared" si="215"/>
        <v>0.13370723636015391</v>
      </c>
      <c r="G2322" s="2">
        <f t="shared" si="213"/>
        <v>0.14141402848521345</v>
      </c>
      <c r="H2322" s="2" t="str">
        <f t="shared" si="214"/>
        <v>Sell</v>
      </c>
    </row>
    <row r="2323" spans="1:8" ht="13.5" x14ac:dyDescent="0.25">
      <c r="A2323" s="3">
        <f>TITRES_STAT!B2326</f>
        <v>45686</v>
      </c>
      <c r="B2323" s="6">
        <f>TITRES_STAT!D2326</f>
        <v>17.5</v>
      </c>
      <c r="C2323" s="2">
        <f t="shared" si="216"/>
        <v>17.85583842964181</v>
      </c>
      <c r="D2323" s="2">
        <f t="shared" si="212"/>
        <v>17.634643575087921</v>
      </c>
      <c r="E2323" s="2">
        <f t="shared" si="211"/>
        <v>0.22119485455388954</v>
      </c>
      <c r="F2323" s="2">
        <f t="shared" si="215"/>
        <v>0.15120475999890104</v>
      </c>
      <c r="G2323" s="2">
        <f t="shared" si="213"/>
        <v>6.9990094554988502E-2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6">
        <f>TITRES_STAT!D2327</f>
        <v>17.5</v>
      </c>
      <c r="C2324" s="2">
        <f t="shared" si="216"/>
        <v>17.801094055850761</v>
      </c>
      <c r="D2324" s="2">
        <f t="shared" si="212"/>
        <v>17.624669976933262</v>
      </c>
      <c r="E2324" s="2">
        <f t="shared" si="211"/>
        <v>0.17642407891749912</v>
      </c>
      <c r="F2324" s="2">
        <f t="shared" si="215"/>
        <v>0.15624862378262067</v>
      </c>
      <c r="G2324" s="2">
        <f t="shared" si="213"/>
        <v>2.0175455134878451E-2</v>
      </c>
      <c r="H2324" s="2" t="str">
        <f t="shared" si="214"/>
        <v>Sell</v>
      </c>
    </row>
    <row r="2325" spans="1:8" ht="13.5" x14ac:dyDescent="0.25">
      <c r="A2325" s="3">
        <f>TITRES_STAT!B2328</f>
        <v>45688</v>
      </c>
      <c r="B2325" s="6">
        <f>TITRES_STAT!D2328</f>
        <v>17.5</v>
      </c>
      <c r="C2325" s="2">
        <f t="shared" si="216"/>
        <v>17.754771893412183</v>
      </c>
      <c r="D2325" s="2">
        <f t="shared" si="212"/>
        <v>17.615435163827097</v>
      </c>
      <c r="E2325" s="2">
        <f t="shared" si="211"/>
        <v>0.13933672958508581</v>
      </c>
      <c r="F2325" s="2">
        <f t="shared" si="215"/>
        <v>0.15286624494311371</v>
      </c>
      <c r="G2325" s="2">
        <f t="shared" si="213"/>
        <v>-1.3529515358027905E-2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6">
        <f>TITRES_STAT!D2329</f>
        <v>17.5</v>
      </c>
      <c r="C2326" s="2">
        <f t="shared" si="216"/>
        <v>17.715576217502615</v>
      </c>
      <c r="D2326" s="2">
        <f t="shared" si="212"/>
        <v>17.606884410951018</v>
      </c>
      <c r="E2326" s="2">
        <f t="shared" si="211"/>
        <v>0.10869180655159738</v>
      </c>
      <c r="F2326" s="2">
        <f t="shared" si="215"/>
        <v>0.14403135726481045</v>
      </c>
      <c r="G2326" s="2">
        <f t="shared" si="213"/>
        <v>-3.5339550713213069E-2</v>
      </c>
      <c r="H2326" s="2" t="str">
        <f t="shared" si="214"/>
        <v>Hold</v>
      </c>
    </row>
    <row r="2327" spans="1:8" ht="13.5" x14ac:dyDescent="0.25">
      <c r="A2327" s="3">
        <f>TITRES_STAT!B2330</f>
        <v>45692</v>
      </c>
      <c r="B2327" s="6">
        <f>TITRES_STAT!D2330</f>
        <v>17.5</v>
      </c>
      <c r="C2327" s="2">
        <f t="shared" si="216"/>
        <v>17.682410645579136</v>
      </c>
      <c r="D2327" s="2">
        <f t="shared" si="212"/>
        <v>17.59896704717687</v>
      </c>
      <c r="E2327" s="2">
        <f t="shared" si="211"/>
        <v>8.3443598402265451E-2</v>
      </c>
      <c r="F2327" s="2">
        <f t="shared" si="215"/>
        <v>0.13191380549230147</v>
      </c>
      <c r="G2327" s="2">
        <f t="shared" si="213"/>
        <v>-4.8470207090036022E-2</v>
      </c>
      <c r="H2327" s="2" t="str">
        <f t="shared" si="214"/>
        <v>Hold</v>
      </c>
    </row>
    <row r="2328" spans="1:8" ht="13.5" x14ac:dyDescent="0.25">
      <c r="A2328" s="3">
        <f>TITRES_STAT!B2331</f>
        <v>45693</v>
      </c>
      <c r="B2328" s="6">
        <f>TITRES_STAT!D2331</f>
        <v>17.5</v>
      </c>
      <c r="C2328" s="2">
        <f t="shared" si="216"/>
        <v>17.654347469336191</v>
      </c>
      <c r="D2328" s="2">
        <f t="shared" si="212"/>
        <v>17.591636154793399</v>
      </c>
      <c r="E2328" s="2">
        <f t="shared" si="211"/>
        <v>6.2711314542791996E-2</v>
      </c>
      <c r="F2328" s="2">
        <f t="shared" si="215"/>
        <v>0.11807330730239959</v>
      </c>
      <c r="G2328" s="2">
        <f t="shared" si="213"/>
        <v>-5.5361992759607598E-2</v>
      </c>
      <c r="H2328" s="2" t="str">
        <f t="shared" si="214"/>
        <v>Hold</v>
      </c>
    </row>
    <row r="2329" spans="1:8" ht="13.5" x14ac:dyDescent="0.25">
      <c r="A2329" s="3">
        <f>TITRES_STAT!B2332</f>
        <v>45694</v>
      </c>
      <c r="B2329" s="6">
        <f>TITRES_STAT!D2332</f>
        <v>17.5</v>
      </c>
      <c r="C2329" s="2">
        <f t="shared" si="216"/>
        <v>17.630601704822929</v>
      </c>
      <c r="D2329" s="2">
        <f t="shared" si="212"/>
        <v>17.584848291475371</v>
      </c>
      <c r="E2329" s="2">
        <f t="shared" si="211"/>
        <v>4.5753413347558336E-2</v>
      </c>
      <c r="F2329" s="2">
        <f t="shared" si="215"/>
        <v>0.10360932851143134</v>
      </c>
      <c r="G2329" s="2">
        <f t="shared" si="213"/>
        <v>-5.7855915163873006E-2</v>
      </c>
      <c r="H2329" s="2" t="str">
        <f t="shared" si="214"/>
        <v>Hold</v>
      </c>
    </row>
    <row r="2330" spans="1:8" ht="13.5" x14ac:dyDescent="0.25">
      <c r="A2330" s="3">
        <f>TITRES_STAT!B2333</f>
        <v>45695</v>
      </c>
      <c r="B2330" s="6">
        <f>TITRES_STAT!D2333</f>
        <v>17.5</v>
      </c>
      <c r="C2330" s="2">
        <f t="shared" si="216"/>
        <v>17.610509134850172</v>
      </c>
      <c r="D2330" s="2">
        <f t="shared" si="212"/>
        <v>17.578563232847568</v>
      </c>
      <c r="E2330" s="2">
        <f t="shared" si="211"/>
        <v>3.1945902002604498E-2</v>
      </c>
      <c r="F2330" s="2">
        <f t="shared" si="215"/>
        <v>8.9276643209665982E-2</v>
      </c>
      <c r="G2330" s="2">
        <f t="shared" si="213"/>
        <v>-5.7330741207061484E-2</v>
      </c>
      <c r="H2330" s="2" t="str">
        <f t="shared" si="214"/>
        <v>Hold</v>
      </c>
    </row>
    <row r="2331" spans="1:8" ht="13.5" x14ac:dyDescent="0.25">
      <c r="A2331" s="3">
        <f>TITRES_STAT!B2334</f>
        <v>45698</v>
      </c>
      <c r="B2331" s="6">
        <f>TITRES_STAT!D2334</f>
        <v>16.899999999999999</v>
      </c>
      <c r="C2331" s="2">
        <f t="shared" si="216"/>
        <v>17.593507729488607</v>
      </c>
      <c r="D2331" s="2">
        <f t="shared" si="212"/>
        <v>17.528299289673676</v>
      </c>
      <c r="E2331" s="2">
        <f t="shared" si="211"/>
        <v>6.5208439814931296E-2</v>
      </c>
      <c r="F2331" s="2">
        <f t="shared" si="215"/>
        <v>8.4463002530719047E-2</v>
      </c>
      <c r="G2331" s="2">
        <f t="shared" si="213"/>
        <v>-1.9254562715787751E-2</v>
      </c>
      <c r="H2331" s="2" t="str">
        <f t="shared" si="214"/>
        <v>Hold</v>
      </c>
    </row>
    <row r="2332" spans="1:8" ht="13.5" x14ac:dyDescent="0.25">
      <c r="A2332" s="3">
        <f>TITRES_STAT!B2335</f>
        <v>45699</v>
      </c>
      <c r="B2332" s="6">
        <f>TITRES_STAT!D2335</f>
        <v>16.899999999999999</v>
      </c>
      <c r="C2332" s="2">
        <f t="shared" si="216"/>
        <v>17.579121924951899</v>
      </c>
      <c r="D2332" s="2">
        <f t="shared" si="212"/>
        <v>17.4817586015497</v>
      </c>
      <c r="E2332" s="2">
        <f t="shared" ref="E2332:E2395" si="217">C2332-D2332</f>
        <v>9.7363323402198887E-2</v>
      </c>
      <c r="F2332" s="2">
        <f t="shared" si="215"/>
        <v>8.7043066705015021E-2</v>
      </c>
      <c r="G2332" s="2">
        <f t="shared" si="213"/>
        <v>1.0320256697183866E-2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6">
        <f>TITRES_STAT!D2336</f>
        <v>16.899999999999999</v>
      </c>
      <c r="C2333" s="2">
        <f t="shared" si="216"/>
        <v>17.566949321113146</v>
      </c>
      <c r="D2333" s="2">
        <f t="shared" ref="D2333:D2396" si="218">$D$4*B2333+(1-$D$4)*D2332</f>
        <v>17.438665371805278</v>
      </c>
      <c r="E2333" s="2">
        <f t="shared" si="217"/>
        <v>0.12828394930786757</v>
      </c>
      <c r="F2333" s="2">
        <f t="shared" si="215"/>
        <v>9.5291243225585534E-2</v>
      </c>
      <c r="G2333" s="2">
        <f t="shared" si="213"/>
        <v>3.2992706082282039E-2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6">
        <f>TITRES_STAT!D2337</f>
        <v>16.899999999999999</v>
      </c>
      <c r="C2334" s="2">
        <f t="shared" si="216"/>
        <v>17.556649425557278</v>
      </c>
      <c r="D2334" s="2">
        <f t="shared" si="218"/>
        <v>17.398764233153038</v>
      </c>
      <c r="E2334" s="2">
        <f t="shared" si="217"/>
        <v>0.15788519240424037</v>
      </c>
      <c r="F2334" s="2">
        <f t="shared" si="215"/>
        <v>0.10781003306131651</v>
      </c>
      <c r="G2334" s="2">
        <f t="shared" si="213"/>
        <v>5.0075159342923864E-2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6">
        <f>TITRES_STAT!D2338</f>
        <v>16.14</v>
      </c>
      <c r="C2335" s="2">
        <f t="shared" si="216"/>
        <v>17.547934129317696</v>
      </c>
      <c r="D2335" s="2">
        <f t="shared" si="218"/>
        <v>17.305522438104664</v>
      </c>
      <c r="E2335" s="2">
        <f t="shared" si="217"/>
        <v>0.2424116912130323</v>
      </c>
      <c r="F2335" s="2">
        <f t="shared" si="215"/>
        <v>0.13473036469165967</v>
      </c>
      <c r="G2335" s="2">
        <f t="shared" si="213"/>
        <v>0.10768132652137263</v>
      </c>
      <c r="H2335" s="2" t="str">
        <f t="shared" si="214"/>
        <v>Sell</v>
      </c>
    </row>
    <row r="2336" spans="1:8" ht="13.5" x14ac:dyDescent="0.25">
      <c r="A2336" s="3">
        <f>TITRES_STAT!B2339</f>
        <v>45705</v>
      </c>
      <c r="B2336" s="6">
        <f>TITRES_STAT!D2339</f>
        <v>15.51</v>
      </c>
      <c r="C2336" s="2">
        <f t="shared" si="216"/>
        <v>17.540559647884205</v>
      </c>
      <c r="D2336" s="2">
        <f t="shared" si="218"/>
        <v>17.172520776022836</v>
      </c>
      <c r="E2336" s="2">
        <f t="shared" si="217"/>
        <v>0.36803887186136919</v>
      </c>
      <c r="F2336" s="2">
        <f t="shared" si="215"/>
        <v>0.18139206612560158</v>
      </c>
      <c r="G2336" s="2">
        <f t="shared" si="213"/>
        <v>0.18664680573576761</v>
      </c>
      <c r="H2336" s="2" t="str">
        <f t="shared" si="214"/>
        <v>Sell</v>
      </c>
    </row>
    <row r="2337" spans="1:8" ht="13.5" x14ac:dyDescent="0.25">
      <c r="A2337" s="3">
        <f>TITRES_STAT!B2340</f>
        <v>45706</v>
      </c>
      <c r="B2337" s="6">
        <f>TITRES_STAT!D2340</f>
        <v>16.2</v>
      </c>
      <c r="C2337" s="2">
        <f t="shared" si="216"/>
        <v>17.534319702055864</v>
      </c>
      <c r="D2337" s="2">
        <f t="shared" si="218"/>
        <v>17.100482200021144</v>
      </c>
      <c r="E2337" s="2">
        <f t="shared" si="217"/>
        <v>0.43383750203472005</v>
      </c>
      <c r="F2337" s="2">
        <f t="shared" si="215"/>
        <v>0.23188115330742526</v>
      </c>
      <c r="G2337" s="2">
        <f t="shared" si="213"/>
        <v>0.20195634872729479</v>
      </c>
      <c r="H2337" s="2" t="str">
        <f t="shared" si="214"/>
        <v>Sell</v>
      </c>
    </row>
    <row r="2338" spans="1:8" ht="13.5" x14ac:dyDescent="0.25">
      <c r="A2338" s="3">
        <f>TITRES_STAT!B2341</f>
        <v>45707</v>
      </c>
      <c r="B2338" s="6">
        <f>TITRES_STAT!D2341</f>
        <v>16.920000000000002</v>
      </c>
      <c r="C2338" s="2">
        <f t="shared" si="216"/>
        <v>17.529039747893425</v>
      </c>
      <c r="D2338" s="2">
        <f t="shared" si="218"/>
        <v>17.087113148167727</v>
      </c>
      <c r="E2338" s="2">
        <f t="shared" si="217"/>
        <v>0.44192659972569714</v>
      </c>
      <c r="F2338" s="2">
        <f t="shared" si="215"/>
        <v>0.27389024259107964</v>
      </c>
      <c r="G2338" s="2">
        <f t="shared" si="213"/>
        <v>0.16803635713461751</v>
      </c>
      <c r="H2338" s="2" t="str">
        <f t="shared" si="214"/>
        <v>Sell</v>
      </c>
    </row>
    <row r="2339" spans="1:8" ht="13.5" x14ac:dyDescent="0.25">
      <c r="A2339" s="3">
        <f>TITRES_STAT!B2342</f>
        <v>45708</v>
      </c>
      <c r="B2339" s="6">
        <f>TITRES_STAT!D2342</f>
        <v>16.920000000000002</v>
      </c>
      <c r="C2339" s="2">
        <f t="shared" si="216"/>
        <v>17.524572094371358</v>
      </c>
      <c r="D2339" s="2">
        <f t="shared" si="218"/>
        <v>17.0747343964516</v>
      </c>
      <c r="E2339" s="2">
        <f t="shared" si="217"/>
        <v>0.44983769791975803</v>
      </c>
      <c r="F2339" s="2">
        <f t="shared" si="215"/>
        <v>0.30907973365681535</v>
      </c>
      <c r="G2339" s="2">
        <f t="shared" si="213"/>
        <v>0.14075796426294268</v>
      </c>
      <c r="H2339" s="2" t="str">
        <f t="shared" si="214"/>
        <v>Sell</v>
      </c>
    </row>
    <row r="2340" spans="1:8" ht="13.5" x14ac:dyDescent="0.25">
      <c r="A2340" s="3">
        <f>TITRES_STAT!B2343</f>
        <v>45709</v>
      </c>
      <c r="B2340" s="6">
        <f>TITRES_STAT!D2343</f>
        <v>16.920000000000002</v>
      </c>
      <c r="C2340" s="2">
        <f t="shared" si="216"/>
        <v>17.520791772160379</v>
      </c>
      <c r="D2340" s="2">
        <f t="shared" si="218"/>
        <v>17.063272589307036</v>
      </c>
      <c r="E2340" s="2">
        <f t="shared" si="217"/>
        <v>0.4575191828533427</v>
      </c>
      <c r="F2340" s="2">
        <f t="shared" si="215"/>
        <v>0.33876762349612083</v>
      </c>
      <c r="G2340" s="2">
        <f t="shared" ref="G2340:G2403" si="219">E2340-F2340</f>
        <v>0.11875155935722187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45712</v>
      </c>
      <c r="B2341" s="6">
        <f>TITRES_STAT!D2344</f>
        <v>16.920000000000002</v>
      </c>
      <c r="C2341" s="2">
        <f t="shared" si="216"/>
        <v>17.425285345674169</v>
      </c>
      <c r="D2341" s="2">
        <f t="shared" si="218"/>
        <v>17.052659804913922</v>
      </c>
      <c r="E2341" s="2">
        <f t="shared" si="217"/>
        <v>0.37262554076024657</v>
      </c>
      <c r="F2341" s="2">
        <f t="shared" ref="F2341:F2404" si="221">(E2341*(2/(10)))+((1-(2/10))*F2340)</f>
        <v>0.34553920694894602</v>
      </c>
      <c r="G2341" s="2">
        <f t="shared" si="219"/>
        <v>2.7086333811300545E-2</v>
      </c>
      <c r="H2341" s="2" t="str">
        <f t="shared" si="220"/>
        <v>Sell</v>
      </c>
    </row>
    <row r="2342" spans="1:8" ht="13.5" x14ac:dyDescent="0.25">
      <c r="A2342" s="3">
        <f>TITRES_STAT!B2345</f>
        <v>45713</v>
      </c>
      <c r="B2342" s="6">
        <f>TITRES_STAT!D2345</f>
        <v>16.920000000000002</v>
      </c>
      <c r="C2342" s="2">
        <f t="shared" si="216"/>
        <v>17.344472215570452</v>
      </c>
      <c r="D2342" s="2">
        <f t="shared" si="218"/>
        <v>17.042833152698076</v>
      </c>
      <c r="E2342" s="2">
        <f t="shared" si="217"/>
        <v>0.30163906287237552</v>
      </c>
      <c r="F2342" s="2">
        <f t="shared" si="221"/>
        <v>0.33675917813363193</v>
      </c>
      <c r="G2342" s="2">
        <f t="shared" si="219"/>
        <v>-3.5120115261256413E-2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6">
        <f>TITRES_STAT!D2346</f>
        <v>16.920000000000002</v>
      </c>
      <c r="C2343" s="2">
        <f t="shared" si="216"/>
        <v>17.276091874713458</v>
      </c>
      <c r="D2343" s="2">
        <f t="shared" si="218"/>
        <v>17.033734400646367</v>
      </c>
      <c r="E2343" s="2">
        <f t="shared" si="217"/>
        <v>0.24235747406709152</v>
      </c>
      <c r="F2343" s="2">
        <f t="shared" si="221"/>
        <v>0.31787883732032385</v>
      </c>
      <c r="G2343" s="2">
        <f t="shared" si="219"/>
        <v>-7.5521363253232332E-2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6">
        <f>TITRES_STAT!D2347</f>
        <v>16.920000000000002</v>
      </c>
      <c r="C2344" s="2">
        <f t="shared" si="216"/>
        <v>17.218231586296003</v>
      </c>
      <c r="D2344" s="2">
        <f t="shared" si="218"/>
        <v>17.025309630228119</v>
      </c>
      <c r="E2344" s="2">
        <f t="shared" si="217"/>
        <v>0.19292195606788454</v>
      </c>
      <c r="F2344" s="2">
        <f t="shared" si="221"/>
        <v>0.29288746106983604</v>
      </c>
      <c r="G2344" s="2">
        <f t="shared" si="219"/>
        <v>-9.9965505001951505E-2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6">
        <f>TITRES_STAT!D2348</f>
        <v>16.920000000000002</v>
      </c>
      <c r="C2345" s="2">
        <f t="shared" si="216"/>
        <v>17.052349803788925</v>
      </c>
      <c r="D2345" s="2">
        <f t="shared" si="218"/>
        <v>17.017508916877887</v>
      </c>
      <c r="E2345" s="2">
        <f t="shared" si="217"/>
        <v>3.4840886911037927E-2</v>
      </c>
      <c r="F2345" s="2">
        <f t="shared" si="221"/>
        <v>0.24127814623807645</v>
      </c>
      <c r="G2345" s="2">
        <f t="shared" si="219"/>
        <v>-0.20643725932703852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6">
        <f>TITRES_STAT!D2349</f>
        <v>16.920000000000002</v>
      </c>
      <c r="C2346" s="2">
        <f t="shared" si="216"/>
        <v>16.815065218590629</v>
      </c>
      <c r="D2346" s="2">
        <f t="shared" si="218"/>
        <v>17.010286034146191</v>
      </c>
      <c r="E2346" s="2">
        <f t="shared" si="217"/>
        <v>-0.1952208155555617</v>
      </c>
      <c r="F2346" s="2">
        <f t="shared" si="221"/>
        <v>0.15397835387934883</v>
      </c>
      <c r="G2346" s="2">
        <f t="shared" si="219"/>
        <v>-0.34919916943491053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6">
        <f>TITRES_STAT!D2350</f>
        <v>16.16</v>
      </c>
      <c r="C2347" s="2">
        <f t="shared" si="216"/>
        <v>16.720439800345915</v>
      </c>
      <c r="D2347" s="2">
        <f t="shared" si="218"/>
        <v>16.947301883468697</v>
      </c>
      <c r="E2347" s="2">
        <f t="shared" si="217"/>
        <v>-0.22686208312278211</v>
      </c>
      <c r="F2347" s="2">
        <f t="shared" si="221"/>
        <v>7.7810266478922641E-2</v>
      </c>
      <c r="G2347" s="2">
        <f t="shared" si="219"/>
        <v>-0.30467234960170475</v>
      </c>
      <c r="H2347" s="2" t="str">
        <f t="shared" si="220"/>
        <v>Hold</v>
      </c>
    </row>
    <row r="2348" spans="1:8" ht="13.5" x14ac:dyDescent="0.25">
      <c r="A2348" s="3">
        <f>TITRES_STAT!B2351</f>
        <v>45721</v>
      </c>
      <c r="B2348" s="6">
        <f>TITRES_STAT!D2351</f>
        <v>15.51</v>
      </c>
      <c r="C2348" s="2">
        <f t="shared" si="216"/>
        <v>16.751141369523467</v>
      </c>
      <c r="D2348" s="2">
        <f t="shared" si="218"/>
        <v>16.840835077285831</v>
      </c>
      <c r="E2348" s="2">
        <f t="shared" si="217"/>
        <v>-8.9693707762364738E-2</v>
      </c>
      <c r="F2348" s="2">
        <f t="shared" si="221"/>
        <v>4.4309471630665162E-2</v>
      </c>
      <c r="G2348" s="2">
        <f t="shared" si="219"/>
        <v>-0.13400317939302991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6">
        <f>TITRES_STAT!D2352</f>
        <v>15.44</v>
      </c>
      <c r="C2349" s="2">
        <f t="shared" si="216"/>
        <v>16.777119620366012</v>
      </c>
      <c r="D2349" s="2">
        <f t="shared" si="218"/>
        <v>16.737069516005398</v>
      </c>
      <c r="E2349" s="2">
        <f t="shared" si="217"/>
        <v>4.0050104360613403E-2</v>
      </c>
      <c r="F2349" s="2">
        <f t="shared" si="221"/>
        <v>4.3457598176654809E-2</v>
      </c>
      <c r="G2349" s="2">
        <f t="shared" si="219"/>
        <v>-3.4074938160414056E-3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6">
        <f>TITRES_STAT!D2353</f>
        <v>15.44</v>
      </c>
      <c r="C2350" s="2">
        <f t="shared" si="216"/>
        <v>16.799101217232781</v>
      </c>
      <c r="D2350" s="2">
        <f t="shared" si="218"/>
        <v>16.640990292597593</v>
      </c>
      <c r="E2350" s="2">
        <f t="shared" si="217"/>
        <v>0.15811092463518861</v>
      </c>
      <c r="F2350" s="2">
        <f t="shared" si="221"/>
        <v>6.6388263468361575E-2</v>
      </c>
      <c r="G2350" s="2">
        <f t="shared" si="219"/>
        <v>9.1722661166827035E-2</v>
      </c>
      <c r="H2350" s="2" t="str">
        <f t="shared" si="220"/>
        <v>Sell</v>
      </c>
    </row>
    <row r="2351" spans="1:8" ht="13.5" x14ac:dyDescent="0.25">
      <c r="A2351" s="3">
        <f>TITRES_STAT!B2354</f>
        <v>45726</v>
      </c>
      <c r="B2351" s="6">
        <f>TITRES_STAT!D2354</f>
        <v>15.44</v>
      </c>
      <c r="C2351" s="2">
        <f t="shared" si="216"/>
        <v>16.817701029966202</v>
      </c>
      <c r="D2351" s="2">
        <f t="shared" si="218"/>
        <v>16.552028048701473</v>
      </c>
      <c r="E2351" s="2">
        <f t="shared" si="217"/>
        <v>0.26567298126472849</v>
      </c>
      <c r="F2351" s="2">
        <f t="shared" si="221"/>
        <v>0.10624520702763496</v>
      </c>
      <c r="G2351" s="2">
        <f t="shared" si="219"/>
        <v>0.15942777423709353</v>
      </c>
      <c r="H2351" s="2" t="str">
        <f t="shared" si="220"/>
        <v>Sell</v>
      </c>
    </row>
    <row r="2352" spans="1:8" ht="13.5" x14ac:dyDescent="0.25">
      <c r="A2352" s="3">
        <f>TITRES_STAT!B2355</f>
        <v>45727</v>
      </c>
      <c r="B2352" s="6">
        <f>TITRES_STAT!D2355</f>
        <v>14.75</v>
      </c>
      <c r="C2352" s="2">
        <f t="shared" si="216"/>
        <v>16.833439333048325</v>
      </c>
      <c r="D2352" s="2">
        <f t="shared" si="218"/>
        <v>16.418544489538402</v>
      </c>
      <c r="E2352" s="2">
        <f t="shared" si="217"/>
        <v>0.41489484350992356</v>
      </c>
      <c r="F2352" s="2">
        <f t="shared" si="221"/>
        <v>0.1679751343240927</v>
      </c>
      <c r="G2352" s="2">
        <f t="shared" si="219"/>
        <v>0.24691970918583087</v>
      </c>
      <c r="H2352" s="2" t="str">
        <f t="shared" si="220"/>
        <v>Sell</v>
      </c>
    </row>
    <row r="2353" spans="1:8" ht="13.5" x14ac:dyDescent="0.25">
      <c r="A2353" s="3">
        <f>TITRES_STAT!B2356</f>
        <v>45728</v>
      </c>
      <c r="B2353" s="6">
        <f>TITRES_STAT!D2356</f>
        <v>14.75</v>
      </c>
      <c r="C2353" s="2">
        <f t="shared" si="216"/>
        <v>16.846756358733199</v>
      </c>
      <c r="D2353" s="2">
        <f t="shared" si="218"/>
        <v>16.294948601424444</v>
      </c>
      <c r="E2353" s="2">
        <f t="shared" si="217"/>
        <v>0.55180775730875453</v>
      </c>
      <c r="F2353" s="2">
        <f t="shared" si="221"/>
        <v>0.24474165892102509</v>
      </c>
      <c r="G2353" s="2">
        <f t="shared" si="219"/>
        <v>0.30706609838772947</v>
      </c>
      <c r="H2353" s="2" t="str">
        <f t="shared" si="220"/>
        <v>Sell</v>
      </c>
    </row>
    <row r="2354" spans="1:8" ht="13.5" x14ac:dyDescent="0.25">
      <c r="A2354" s="3">
        <f>TITRES_STAT!B2357</f>
        <v>45729</v>
      </c>
      <c r="B2354" s="6">
        <f>TITRES_STAT!D2357</f>
        <v>14.75</v>
      </c>
      <c r="C2354" s="2">
        <f t="shared" si="216"/>
        <v>16.858024611235784</v>
      </c>
      <c r="D2354" s="2">
        <f t="shared" si="218"/>
        <v>16.180507964281894</v>
      </c>
      <c r="E2354" s="2">
        <f t="shared" si="217"/>
        <v>0.67751664695389024</v>
      </c>
      <c r="F2354" s="2">
        <f t="shared" si="221"/>
        <v>0.3312966565275981</v>
      </c>
      <c r="G2354" s="2">
        <f t="shared" si="219"/>
        <v>0.34621999042629215</v>
      </c>
      <c r="H2354" s="2" t="str">
        <f t="shared" si="220"/>
        <v>Sell</v>
      </c>
    </row>
    <row r="2355" spans="1:8" ht="13.5" x14ac:dyDescent="0.25">
      <c r="A2355" s="3">
        <f>TITRES_STAT!B2358</f>
        <v>45730</v>
      </c>
      <c r="B2355" s="6">
        <f>TITRES_STAT!D2358</f>
        <v>14.76</v>
      </c>
      <c r="C2355" s="2">
        <f t="shared" si="216"/>
        <v>16.867559286430279</v>
      </c>
      <c r="D2355" s="2">
        <f t="shared" si="218"/>
        <v>16.075285152112865</v>
      </c>
      <c r="E2355" s="2">
        <f t="shared" si="217"/>
        <v>0.79227413431741311</v>
      </c>
      <c r="F2355" s="2">
        <f t="shared" si="221"/>
        <v>0.42349215208556112</v>
      </c>
      <c r="G2355" s="2">
        <f t="shared" si="219"/>
        <v>0.36878198223185199</v>
      </c>
      <c r="H2355" s="2" t="str">
        <f t="shared" si="220"/>
        <v>Sell</v>
      </c>
    </row>
    <row r="2356" spans="1:8" ht="13.5" x14ac:dyDescent="0.25">
      <c r="A2356" s="3">
        <f>TITRES_STAT!B2359</f>
        <v>45733</v>
      </c>
      <c r="B2356" s="6">
        <f>TITRES_STAT!D2359</f>
        <v>14.76</v>
      </c>
      <c r="C2356" s="2">
        <f t="shared" si="216"/>
        <v>16.87562708851793</v>
      </c>
      <c r="D2356" s="2">
        <f t="shared" si="218"/>
        <v>15.977856622326728</v>
      </c>
      <c r="E2356" s="2">
        <f t="shared" si="217"/>
        <v>0.89777046619120249</v>
      </c>
      <c r="F2356" s="2">
        <f t="shared" si="221"/>
        <v>0.51834781490668935</v>
      </c>
      <c r="G2356" s="2">
        <f t="shared" si="219"/>
        <v>0.37942265128451313</v>
      </c>
      <c r="H2356" s="2" t="str">
        <f t="shared" si="220"/>
        <v>Sell</v>
      </c>
    </row>
    <row r="2357" spans="1:8" ht="13.5" x14ac:dyDescent="0.25">
      <c r="A2357" s="3">
        <f>TITRES_STAT!B2360</f>
        <v>45734</v>
      </c>
      <c r="B2357" s="6">
        <f>TITRES_STAT!D2360</f>
        <v>14.76</v>
      </c>
      <c r="C2357" s="2">
        <f t="shared" si="216"/>
        <v>16.765530613361324</v>
      </c>
      <c r="D2357" s="2">
        <f t="shared" si="218"/>
        <v>15.887645020672897</v>
      </c>
      <c r="E2357" s="2">
        <f t="shared" si="217"/>
        <v>0.87788559268842725</v>
      </c>
      <c r="F2357" s="2">
        <f t="shared" si="221"/>
        <v>0.590255370463037</v>
      </c>
      <c r="G2357" s="2">
        <f t="shared" si="219"/>
        <v>0.28763022222539025</v>
      </c>
      <c r="H2357" s="2" t="str">
        <f t="shared" si="220"/>
        <v>Sell</v>
      </c>
    </row>
    <row r="2358" spans="1:8" ht="13.5" x14ac:dyDescent="0.25">
      <c r="A2358" s="3">
        <f>TITRES_STAT!B2361</f>
        <v>45735</v>
      </c>
      <c r="B2358" s="6">
        <f>TITRES_STAT!D2361</f>
        <v>14.76</v>
      </c>
      <c r="C2358" s="2">
        <f t="shared" si="216"/>
        <v>16.572372057459582</v>
      </c>
      <c r="D2358" s="2">
        <f t="shared" si="218"/>
        <v>15.804115759882313</v>
      </c>
      <c r="E2358" s="2">
        <f t="shared" si="217"/>
        <v>0.76825629757726865</v>
      </c>
      <c r="F2358" s="2">
        <f t="shared" si="221"/>
        <v>0.62585555588588337</v>
      </c>
      <c r="G2358" s="2">
        <f t="shared" si="219"/>
        <v>0.14240074169138528</v>
      </c>
      <c r="H2358" s="2" t="str">
        <f t="shared" si="220"/>
        <v>Sell</v>
      </c>
    </row>
    <row r="2359" spans="1:8" ht="13.5" x14ac:dyDescent="0.25">
      <c r="A2359" s="3">
        <f>TITRES_STAT!B2362</f>
        <v>45737</v>
      </c>
      <c r="B2359" s="6">
        <f>TITRES_STAT!D2362</f>
        <v>14.76</v>
      </c>
      <c r="C2359" s="2">
        <f t="shared" si="216"/>
        <v>16.398160971696569</v>
      </c>
      <c r="D2359" s="2">
        <f t="shared" si="218"/>
        <v>15.726773851742882</v>
      </c>
      <c r="E2359" s="2">
        <f t="shared" si="217"/>
        <v>0.67138711995368716</v>
      </c>
      <c r="F2359" s="2">
        <f t="shared" si="221"/>
        <v>0.63496186869944427</v>
      </c>
      <c r="G2359" s="2">
        <f t="shared" si="219"/>
        <v>3.6425251254242896E-2</v>
      </c>
      <c r="H2359" s="2" t="str">
        <f t="shared" si="220"/>
        <v>Sell</v>
      </c>
    </row>
    <row r="2360" spans="1:8" ht="13.5" x14ac:dyDescent="0.25">
      <c r="A2360" s="3">
        <f>TITRES_STAT!B2363</f>
        <v>45740</v>
      </c>
      <c r="B2360" s="6">
        <f>TITRES_STAT!D2363</f>
        <v>14.76</v>
      </c>
      <c r="C2360" s="2">
        <f t="shared" si="216"/>
        <v>16.250751591435559</v>
      </c>
      <c r="D2360" s="2">
        <f t="shared" si="218"/>
        <v>15.655160973836002</v>
      </c>
      <c r="E2360" s="2">
        <f t="shared" si="217"/>
        <v>0.59559061759955689</v>
      </c>
      <c r="F2360" s="2">
        <f t="shared" si="221"/>
        <v>0.62708761847946681</v>
      </c>
      <c r="G2360" s="2">
        <f t="shared" si="219"/>
        <v>-3.149700087990992E-2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6">
        <f>TITRES_STAT!D2364</f>
        <v>14.12</v>
      </c>
      <c r="C2361" s="2">
        <f t="shared" si="216"/>
        <v>16.12602057736855</v>
      </c>
      <c r="D2361" s="2">
        <f t="shared" si="218"/>
        <v>15.541445346144446</v>
      </c>
      <c r="E2361" s="2">
        <f t="shared" si="217"/>
        <v>0.58457523122410393</v>
      </c>
      <c r="F2361" s="2">
        <f t="shared" si="221"/>
        <v>0.61858514102839424</v>
      </c>
      <c r="G2361" s="2">
        <f t="shared" si="219"/>
        <v>-3.4009909804290306E-2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6">
        <f>TITRES_STAT!D2365</f>
        <v>14.12</v>
      </c>
      <c r="C2362" s="2">
        <f t="shared" si="216"/>
        <v>15.914325103927233</v>
      </c>
      <c r="D2362" s="2">
        <f t="shared" si="218"/>
        <v>15.436153098281896</v>
      </c>
      <c r="E2362" s="2">
        <f t="shared" si="217"/>
        <v>0.47817200564533735</v>
      </c>
      <c r="F2362" s="2">
        <f t="shared" si="221"/>
        <v>0.59050251395178288</v>
      </c>
      <c r="G2362" s="2">
        <f t="shared" si="219"/>
        <v>-0.11233050830644553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6">
        <f>TITRES_STAT!D2366</f>
        <v>14.12</v>
      </c>
      <c r="C2363" s="2">
        <f t="shared" si="216"/>
        <v>15.735198164861504</v>
      </c>
      <c r="D2363" s="2">
        <f t="shared" si="218"/>
        <v>15.338660276186939</v>
      </c>
      <c r="E2363" s="2">
        <f t="shared" si="217"/>
        <v>0.39653788867456541</v>
      </c>
      <c r="F2363" s="2">
        <f t="shared" si="221"/>
        <v>0.55170958889633948</v>
      </c>
      <c r="G2363" s="2">
        <f t="shared" si="219"/>
        <v>-0.15517170022177407</v>
      </c>
      <c r="H2363" s="2" t="str">
        <f t="shared" si="220"/>
        <v>Hold</v>
      </c>
    </row>
    <row r="2364" spans="1:8" ht="13.5" x14ac:dyDescent="0.25">
      <c r="A2364" s="3">
        <f>TITRES_STAT!B2367</f>
        <v>45744</v>
      </c>
      <c r="B2364" s="6">
        <f>TITRES_STAT!D2367</f>
        <v>14.12</v>
      </c>
      <c r="C2364" s="2">
        <f t="shared" si="216"/>
        <v>15.583629216421272</v>
      </c>
      <c r="D2364" s="2">
        <f t="shared" si="218"/>
        <v>15.248389144617537</v>
      </c>
      <c r="E2364" s="2">
        <f t="shared" si="217"/>
        <v>0.33524007180373516</v>
      </c>
      <c r="F2364" s="2">
        <f t="shared" si="221"/>
        <v>0.50841568547781857</v>
      </c>
      <c r="G2364" s="2">
        <f t="shared" si="219"/>
        <v>-0.17317561367408341</v>
      </c>
      <c r="H2364" s="2" t="str">
        <f t="shared" si="220"/>
        <v>Hold</v>
      </c>
    </row>
    <row r="2365" spans="1:8" ht="13.5" x14ac:dyDescent="0.25">
      <c r="A2365" s="3">
        <f>TITRES_STAT!B2368</f>
        <v>45749</v>
      </c>
      <c r="B2365" s="6">
        <f>TITRES_STAT!D2368</f>
        <v>14.12</v>
      </c>
      <c r="C2365" s="2">
        <f t="shared" si="216"/>
        <v>15.456917029279538</v>
      </c>
      <c r="D2365" s="2">
        <f t="shared" si="218"/>
        <v>15.164804763534757</v>
      </c>
      <c r="E2365" s="2">
        <f t="shared" si="217"/>
        <v>0.29211226574478033</v>
      </c>
      <c r="F2365" s="2">
        <f t="shared" si="221"/>
        <v>0.46515500153121092</v>
      </c>
      <c r="G2365" s="2">
        <f t="shared" si="219"/>
        <v>-0.17304273578643059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6">
        <f>TITRES_STAT!D2369</f>
        <v>14.12</v>
      </c>
      <c r="C2366" s="2">
        <f t="shared" si="216"/>
        <v>15.349699024774994</v>
      </c>
      <c r="D2366" s="2">
        <f t="shared" si="218"/>
        <v>15.087411818087737</v>
      </c>
      <c r="E2366" s="2">
        <f t="shared" si="217"/>
        <v>0.26228720668725636</v>
      </c>
      <c r="F2366" s="2">
        <f t="shared" si="221"/>
        <v>0.42458144256242003</v>
      </c>
      <c r="G2366" s="2">
        <f t="shared" si="219"/>
        <v>-0.16229423587516367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6">
        <f>TITRES_STAT!D2370</f>
        <v>14.12</v>
      </c>
      <c r="C2367" s="2">
        <f t="shared" si="216"/>
        <v>15.258976097886533</v>
      </c>
      <c r="D2367" s="2">
        <f t="shared" si="218"/>
        <v>15.015751683414571</v>
      </c>
      <c r="E2367" s="2">
        <f t="shared" si="217"/>
        <v>0.24322441447196219</v>
      </c>
      <c r="F2367" s="2">
        <f t="shared" si="221"/>
        <v>0.38831003694432847</v>
      </c>
      <c r="G2367" s="2">
        <f t="shared" si="219"/>
        <v>-0.14508562247236628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6">
        <f>TITRES_STAT!D2371</f>
        <v>14.12</v>
      </c>
      <c r="C2368" s="2">
        <f t="shared" si="216"/>
        <v>15.182210544365528</v>
      </c>
      <c r="D2368" s="2">
        <f t="shared" si="218"/>
        <v>14.949399706865343</v>
      </c>
      <c r="E2368" s="2">
        <f t="shared" si="217"/>
        <v>0.23281083750018539</v>
      </c>
      <c r="F2368" s="2">
        <f t="shared" si="221"/>
        <v>0.35721019705549983</v>
      </c>
      <c r="G2368" s="2">
        <f t="shared" si="219"/>
        <v>-0.12439935955531445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6">
        <f>TITRES_STAT!D2372</f>
        <v>13.5</v>
      </c>
      <c r="C2369" s="2">
        <f t="shared" si="216"/>
        <v>15.117255076001602</v>
      </c>
      <c r="D2369" s="2">
        <f t="shared" si="218"/>
        <v>14.842036765616058</v>
      </c>
      <c r="E2369" s="2">
        <f t="shared" si="217"/>
        <v>0.27521831038554367</v>
      </c>
      <c r="F2369" s="2">
        <f t="shared" si="221"/>
        <v>0.34081181972150865</v>
      </c>
      <c r="G2369" s="2">
        <f t="shared" si="219"/>
        <v>-6.5593509335964972E-2</v>
      </c>
      <c r="H2369" s="2" t="str">
        <f t="shared" si="220"/>
        <v>Hold</v>
      </c>
    </row>
    <row r="2370" spans="1:8" ht="13.5" x14ac:dyDescent="0.25">
      <c r="A2370" s="3">
        <f>TITRES_STAT!B2373</f>
        <v>45757</v>
      </c>
      <c r="B2370" s="6">
        <f>TITRES_STAT!D2373</f>
        <v>13.5</v>
      </c>
      <c r="C2370" s="2">
        <f t="shared" si="216"/>
        <v>15.06229275661674</v>
      </c>
      <c r="D2370" s="2">
        <f t="shared" si="218"/>
        <v>14.742626634829683</v>
      </c>
      <c r="E2370" s="2">
        <f t="shared" si="217"/>
        <v>0.31966612178705667</v>
      </c>
      <c r="F2370" s="2">
        <f t="shared" si="221"/>
        <v>0.33658268013461828</v>
      </c>
      <c r="G2370" s="2">
        <f t="shared" si="219"/>
        <v>-1.6916558347561617E-2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6">
        <f>TITRES_STAT!D2374</f>
        <v>13.5</v>
      </c>
      <c r="C2371" s="2">
        <f t="shared" si="216"/>
        <v>14.917324640214165</v>
      </c>
      <c r="D2371" s="2">
        <f t="shared" si="218"/>
        <v>14.650580217434893</v>
      </c>
      <c r="E2371" s="2">
        <f t="shared" si="217"/>
        <v>0.26674442277927213</v>
      </c>
      <c r="F2371" s="2">
        <f t="shared" si="221"/>
        <v>0.32261502866354907</v>
      </c>
      <c r="G2371" s="2">
        <f t="shared" si="219"/>
        <v>-5.5870605884276947E-2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6">
        <f>TITRES_STAT!D2375</f>
        <v>13.5</v>
      </c>
      <c r="C2372" s="2">
        <f t="shared" si="216"/>
        <v>14.794659310950447</v>
      </c>
      <c r="D2372" s="2">
        <f t="shared" si="218"/>
        <v>14.565352053180456</v>
      </c>
      <c r="E2372" s="2">
        <f t="shared" si="217"/>
        <v>0.22930725776999061</v>
      </c>
      <c r="F2372" s="2">
        <f t="shared" si="221"/>
        <v>0.30395347448483739</v>
      </c>
      <c r="G2372" s="2">
        <f t="shared" si="219"/>
        <v>-7.464621671484678E-2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6">
        <f>TITRES_STAT!D2376</f>
        <v>13.5</v>
      </c>
      <c r="C2373" s="2">
        <f t="shared" si="216"/>
        <v>14.690865570804224</v>
      </c>
      <c r="D2373" s="2">
        <f t="shared" si="218"/>
        <v>14.486437086278201</v>
      </c>
      <c r="E2373" s="2">
        <f t="shared" si="217"/>
        <v>0.20442848452602291</v>
      </c>
      <c r="F2373" s="2">
        <f t="shared" si="221"/>
        <v>0.28404847649307452</v>
      </c>
      <c r="G2373" s="2">
        <f t="shared" si="219"/>
        <v>-7.9619991967051607E-2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6">
        <f>TITRES_STAT!D2377</f>
        <v>13.5</v>
      </c>
      <c r="C2374" s="2">
        <f t="shared" si="216"/>
        <v>14.603040098372805</v>
      </c>
      <c r="D2374" s="2">
        <f t="shared" si="218"/>
        <v>14.413367672479815</v>
      </c>
      <c r="E2374" s="2">
        <f t="shared" si="217"/>
        <v>0.18967242589299005</v>
      </c>
      <c r="F2374" s="2">
        <f t="shared" si="221"/>
        <v>0.2651732663730576</v>
      </c>
      <c r="G2374" s="2">
        <f t="shared" si="219"/>
        <v>-7.5500840480067555E-2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6">
        <f>TITRES_STAT!D2378</f>
        <v>13.5</v>
      </c>
      <c r="C2375" s="2">
        <f t="shared" si="216"/>
        <v>14.528726237084681</v>
      </c>
      <c r="D2375" s="2">
        <f t="shared" si="218"/>
        <v>14.345710807851681</v>
      </c>
      <c r="E2375" s="2">
        <f t="shared" si="217"/>
        <v>0.1830154292330004</v>
      </c>
      <c r="F2375" s="2">
        <f t="shared" si="221"/>
        <v>0.24874169894504616</v>
      </c>
      <c r="G2375" s="2">
        <f t="shared" si="219"/>
        <v>-6.572626971204576E-2</v>
      </c>
      <c r="H2375" s="2" t="str">
        <f t="shared" si="220"/>
        <v>Hold</v>
      </c>
    </row>
    <row r="2376" spans="1:8" ht="13.5" x14ac:dyDescent="0.25">
      <c r="A2376" s="3">
        <f>TITRES_STAT!B2379</f>
        <v>45765</v>
      </c>
      <c r="B2376" s="6">
        <f>TITRES_STAT!D2379</f>
        <v>13.5</v>
      </c>
      <c r="C2376" s="2">
        <f t="shared" si="216"/>
        <v>14.465845277533191</v>
      </c>
      <c r="D2376" s="2">
        <f t="shared" si="218"/>
        <v>14.28306556282563</v>
      </c>
      <c r="E2376" s="2">
        <f t="shared" si="217"/>
        <v>0.18277971470756071</v>
      </c>
      <c r="F2376" s="2">
        <f t="shared" si="221"/>
        <v>0.2355493020975491</v>
      </c>
      <c r="G2376" s="2">
        <f t="shared" si="219"/>
        <v>-5.2769587389988382E-2</v>
      </c>
      <c r="H2376" s="2" t="str">
        <f t="shared" si="220"/>
        <v>Hold</v>
      </c>
    </row>
    <row r="2377" spans="1:8" ht="13.5" x14ac:dyDescent="0.25">
      <c r="A2377" s="3">
        <f>TITRES_STAT!B2380</f>
        <v>45768</v>
      </c>
      <c r="B2377" s="6">
        <f>TITRES_STAT!D2380</f>
        <v>13.5</v>
      </c>
      <c r="C2377" s="2">
        <f t="shared" si="216"/>
        <v>14.412638311758853</v>
      </c>
      <c r="D2377" s="2">
        <f t="shared" si="218"/>
        <v>14.225060706320027</v>
      </c>
      <c r="E2377" s="2">
        <f t="shared" si="217"/>
        <v>0.1875776054388254</v>
      </c>
      <c r="F2377" s="2">
        <f t="shared" si="221"/>
        <v>0.22595496276580435</v>
      </c>
      <c r="G2377" s="2">
        <f t="shared" si="219"/>
        <v>-3.8377357326978945E-2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6">
        <f>TITRES_STAT!D2381</f>
        <v>13.5</v>
      </c>
      <c r="C2378" s="2">
        <f t="shared" si="216"/>
        <v>14.367617033026722</v>
      </c>
      <c r="D2378" s="2">
        <f t="shared" si="218"/>
        <v>14.171352505851877</v>
      </c>
      <c r="E2378" s="2">
        <f t="shared" si="217"/>
        <v>0.19626452717484533</v>
      </c>
      <c r="F2378" s="2">
        <f t="shared" si="221"/>
        <v>0.22001687564761255</v>
      </c>
      <c r="G2378" s="2">
        <f t="shared" si="219"/>
        <v>-2.3752348472767221E-2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6">
        <f>TITRES_STAT!D2382</f>
        <v>13.5</v>
      </c>
      <c r="C2379" s="2">
        <f t="shared" si="216"/>
        <v>14.23413748948415</v>
      </c>
      <c r="D2379" s="2">
        <f t="shared" si="218"/>
        <v>14.121622690603589</v>
      </c>
      <c r="E2379" s="2">
        <f t="shared" si="217"/>
        <v>0.11251479888056082</v>
      </c>
      <c r="F2379" s="2">
        <f t="shared" si="221"/>
        <v>0.19851646029420222</v>
      </c>
      <c r="G2379" s="2">
        <f t="shared" si="219"/>
        <v>-8.6001661413641406E-2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6">
        <f>TITRES_STAT!D2383</f>
        <v>13.5</v>
      </c>
      <c r="C2380" s="2">
        <f t="shared" si="216"/>
        <v>14.121193260332742</v>
      </c>
      <c r="D2380" s="2">
        <f t="shared" si="218"/>
        <v>14.075576565373693</v>
      </c>
      <c r="E2380" s="2">
        <f t="shared" si="217"/>
        <v>4.5616694959049298E-2</v>
      </c>
      <c r="F2380" s="2">
        <f t="shared" si="221"/>
        <v>0.16793650722717166</v>
      </c>
      <c r="G2380" s="2">
        <f t="shared" si="219"/>
        <v>-0.12231981226812236</v>
      </c>
      <c r="H2380" s="2" t="str">
        <f t="shared" si="220"/>
        <v>Hold</v>
      </c>
    </row>
    <row r="2381" spans="1:8" ht="13.5" x14ac:dyDescent="0.25">
      <c r="A2381" s="3">
        <f>TITRES_STAT!B2384</f>
        <v>45772</v>
      </c>
      <c r="B2381" s="6">
        <f>TITRES_STAT!D2384</f>
        <v>13.5</v>
      </c>
      <c r="C2381" s="2">
        <f t="shared" si="216"/>
        <v>14.025625066435397</v>
      </c>
      <c r="D2381" s="2">
        <f t="shared" si="218"/>
        <v>14.0329412642349</v>
      </c>
      <c r="E2381" s="2">
        <f t="shared" si="217"/>
        <v>-7.316197799502433E-3</v>
      </c>
      <c r="F2381" s="2">
        <f t="shared" si="221"/>
        <v>0.13288596622183685</v>
      </c>
      <c r="G2381" s="2">
        <f t="shared" si="219"/>
        <v>-0.14020216402133928</v>
      </c>
      <c r="H2381" s="2" t="str">
        <f t="shared" si="220"/>
        <v>Hold</v>
      </c>
    </row>
    <row r="2382" spans="1:8" ht="13.5" x14ac:dyDescent="0.25">
      <c r="A2382" s="3">
        <f>TITRES_STAT!B2385</f>
        <v>45775</v>
      </c>
      <c r="B2382" s="6">
        <f>TITRES_STAT!D2385</f>
        <v>13.5</v>
      </c>
      <c r="C2382" s="2">
        <f t="shared" si="216"/>
        <v>13.944759671599183</v>
      </c>
      <c r="D2382" s="2">
        <f t="shared" si="218"/>
        <v>13.993464133550834</v>
      </c>
      <c r="E2382" s="2">
        <f t="shared" si="217"/>
        <v>-4.8704461951651012E-2</v>
      </c>
      <c r="F2382" s="2">
        <f t="shared" si="221"/>
        <v>9.656788058713929E-2</v>
      </c>
      <c r="G2382" s="2">
        <f t="shared" si="219"/>
        <v>-0.14527234253879029</v>
      </c>
      <c r="H2382" s="2" t="str">
        <f t="shared" si="220"/>
        <v>Hold</v>
      </c>
    </row>
    <row r="2383" spans="1:8" ht="13.5" x14ac:dyDescent="0.25">
      <c r="A2383" s="3">
        <f>TITRES_STAT!B2386</f>
        <v>45776</v>
      </c>
      <c r="B2383" s="6">
        <f>TITRES_STAT!D2386</f>
        <v>13.5</v>
      </c>
      <c r="C2383" s="2">
        <f t="shared" ref="C2383:C2446" si="222">$C$4*B2373+C2382*(1-$C$4)</f>
        <v>13.87633510673777</v>
      </c>
      <c r="D2383" s="2">
        <f t="shared" si="218"/>
        <v>13.95691123476929</v>
      </c>
      <c r="E2383" s="2">
        <f t="shared" si="217"/>
        <v>-8.0576128031520255E-2</v>
      </c>
      <c r="F2383" s="2">
        <f t="shared" si="221"/>
        <v>6.113907886340738E-2</v>
      </c>
      <c r="G2383" s="2">
        <f t="shared" si="219"/>
        <v>-0.14171520689492764</v>
      </c>
      <c r="H2383" s="2" t="str">
        <f t="shared" si="220"/>
        <v>Hold</v>
      </c>
    </row>
    <row r="2384" spans="1:8" ht="13.5" x14ac:dyDescent="0.25">
      <c r="A2384" s="3">
        <f>TITRES_STAT!B2387</f>
        <v>45777</v>
      </c>
      <c r="B2384" s="6">
        <f>TITRES_STAT!D2387</f>
        <v>13.5</v>
      </c>
      <c r="C2384" s="2">
        <f t="shared" si="222"/>
        <v>13.818437398008882</v>
      </c>
      <c r="D2384" s="2">
        <f t="shared" si="218"/>
        <v>13.923065958119713</v>
      </c>
      <c r="E2384" s="2">
        <f t="shared" si="217"/>
        <v>-0.10462856011083055</v>
      </c>
      <c r="F2384" s="2">
        <f t="shared" si="221"/>
        <v>2.7985551068559798E-2</v>
      </c>
      <c r="G2384" s="2">
        <f t="shared" si="219"/>
        <v>-0.13261411117939034</v>
      </c>
      <c r="H2384" s="2" t="str">
        <f t="shared" si="220"/>
        <v>Hold</v>
      </c>
    </row>
    <row r="2385" spans="1:8" ht="13.5" x14ac:dyDescent="0.25">
      <c r="A2385" s="3">
        <f>TITRES_STAT!B2388</f>
        <v>45779</v>
      </c>
      <c r="B2385" s="6">
        <f>TITRES_STAT!D2388</f>
        <v>13.5</v>
      </c>
      <c r="C2385" s="2">
        <f t="shared" si="222"/>
        <v>13.769447029084438</v>
      </c>
      <c r="D2385" s="2">
        <f t="shared" si="218"/>
        <v>13.891727738999734</v>
      </c>
      <c r="E2385" s="2">
        <f t="shared" si="217"/>
        <v>-0.12228070991529627</v>
      </c>
      <c r="F2385" s="2">
        <f t="shared" si="221"/>
        <v>-2.0677011282114154E-3</v>
      </c>
      <c r="G2385" s="2">
        <f t="shared" si="219"/>
        <v>-0.12021300878708485</v>
      </c>
      <c r="H2385" s="2" t="str">
        <f t="shared" si="220"/>
        <v>Hold</v>
      </c>
    </row>
    <row r="2386" spans="1:8" ht="13.5" x14ac:dyDescent="0.25">
      <c r="A2386" s="3">
        <f>TITRES_STAT!B2389</f>
        <v>45782</v>
      </c>
      <c r="B2386" s="6">
        <f>TITRES_STAT!D2389</f>
        <v>13.5</v>
      </c>
      <c r="C2386" s="2">
        <f t="shared" si="222"/>
        <v>13.727993639994523</v>
      </c>
      <c r="D2386" s="2">
        <f t="shared" si="218"/>
        <v>13.862710869444198</v>
      </c>
      <c r="E2386" s="2">
        <f t="shared" si="217"/>
        <v>-0.13471722944967546</v>
      </c>
      <c r="F2386" s="2">
        <f t="shared" si="221"/>
        <v>-2.8597606792504227E-2</v>
      </c>
      <c r="G2386" s="2">
        <f t="shared" si="219"/>
        <v>-0.10611962265717123</v>
      </c>
      <c r="H2386" s="2" t="str">
        <f t="shared" si="220"/>
        <v>Hold</v>
      </c>
    </row>
    <row r="2387" spans="1:8" ht="13.5" x14ac:dyDescent="0.25">
      <c r="A2387" s="3">
        <f>TITRES_STAT!B2390</f>
        <v>45783</v>
      </c>
      <c r="B2387" s="6">
        <f>TITRES_STAT!D2390</f>
        <v>13.5</v>
      </c>
      <c r="C2387" s="2">
        <f t="shared" si="222"/>
        <v>13.692917695379981</v>
      </c>
      <c r="D2387" s="2">
        <f t="shared" si="218"/>
        <v>13.835843397633518</v>
      </c>
      <c r="E2387" s="2">
        <f t="shared" si="217"/>
        <v>-0.14292570225353707</v>
      </c>
      <c r="F2387" s="2">
        <f t="shared" si="221"/>
        <v>-5.1463225884710792E-2</v>
      </c>
      <c r="G2387" s="2">
        <f t="shared" si="219"/>
        <v>-9.1462476368826276E-2</v>
      </c>
      <c r="H2387" s="2" t="str">
        <f t="shared" si="220"/>
        <v>Hold</v>
      </c>
    </row>
    <row r="2388" spans="1:8" ht="13.5" x14ac:dyDescent="0.25">
      <c r="A2388" s="3">
        <f>TITRES_STAT!B2391</f>
        <v>45784</v>
      </c>
      <c r="B2388" s="6">
        <f>TITRES_STAT!D2391</f>
        <v>13.5</v>
      </c>
      <c r="C2388" s="2">
        <f t="shared" si="222"/>
        <v>13.663238049936906</v>
      </c>
      <c r="D2388" s="2">
        <f t="shared" si="218"/>
        <v>13.810966108919924</v>
      </c>
      <c r="E2388" s="2">
        <f t="shared" si="217"/>
        <v>-0.14772805898301833</v>
      </c>
      <c r="F2388" s="2">
        <f t="shared" si="221"/>
        <v>-7.0716192504372305E-2</v>
      </c>
      <c r="G2388" s="2">
        <f t="shared" si="219"/>
        <v>-7.7011866478646024E-2</v>
      </c>
      <c r="H2388" s="2" t="str">
        <f t="shared" si="220"/>
        <v>Hold</v>
      </c>
    </row>
    <row r="2389" spans="1:8" ht="13.5" x14ac:dyDescent="0.25">
      <c r="A2389" s="3">
        <f>TITRES_STAT!B2392</f>
        <v>45785</v>
      </c>
      <c r="B2389" s="6">
        <f>TITRES_STAT!D2392</f>
        <v>13.5</v>
      </c>
      <c r="C2389" s="2">
        <f t="shared" si="222"/>
        <v>13.638124503792767</v>
      </c>
      <c r="D2389" s="2">
        <f t="shared" si="218"/>
        <v>13.787931582333263</v>
      </c>
      <c r="E2389" s="2">
        <f t="shared" si="217"/>
        <v>-0.14980707854049591</v>
      </c>
      <c r="F2389" s="2">
        <f t="shared" si="221"/>
        <v>-8.6534369711597031E-2</v>
      </c>
      <c r="G2389" s="2">
        <f t="shared" si="219"/>
        <v>-6.3272708828898877E-2</v>
      </c>
      <c r="H2389" s="2" t="str">
        <f t="shared" si="220"/>
        <v>Hold</v>
      </c>
    </row>
    <row r="2390" spans="1:8" ht="13.5" x14ac:dyDescent="0.25">
      <c r="A2390" s="3">
        <f>TITRES_STAT!B2393</f>
        <v>45786</v>
      </c>
      <c r="B2390" s="6">
        <f>TITRES_STAT!D2393</f>
        <v>13.5</v>
      </c>
      <c r="C2390" s="2">
        <f t="shared" si="222"/>
        <v>13.616874580132341</v>
      </c>
      <c r="D2390" s="2">
        <f t="shared" si="218"/>
        <v>13.766603316975244</v>
      </c>
      <c r="E2390" s="2">
        <f t="shared" si="217"/>
        <v>-0.14972873684290278</v>
      </c>
      <c r="F2390" s="2">
        <f t="shared" si="221"/>
        <v>-9.9173243137858191E-2</v>
      </c>
      <c r="G2390" s="2">
        <f t="shared" si="219"/>
        <v>-5.0555493705044585E-2</v>
      </c>
      <c r="H2390" s="2" t="str">
        <f t="shared" si="220"/>
        <v>Hold</v>
      </c>
    </row>
    <row r="2391" spans="1:8" ht="13.5" x14ac:dyDescent="0.25">
      <c r="A2391" s="3">
        <f>TITRES_STAT!B2394</f>
        <v>45789</v>
      </c>
      <c r="B2391" s="6">
        <f>TITRES_STAT!D2394</f>
        <v>13.5</v>
      </c>
      <c r="C2391" s="2">
        <f t="shared" si="222"/>
        <v>13.598893875496596</v>
      </c>
      <c r="D2391" s="2">
        <f t="shared" si="218"/>
        <v>13.746854923125227</v>
      </c>
      <c r="E2391" s="2">
        <f t="shared" si="217"/>
        <v>-0.14796104762863038</v>
      </c>
      <c r="F2391" s="2">
        <f t="shared" si="221"/>
        <v>-0.10893080403601264</v>
      </c>
      <c r="G2391" s="2">
        <f t="shared" si="219"/>
        <v>-3.9030243592617739E-2</v>
      </c>
      <c r="H2391" s="2" t="str">
        <f t="shared" si="220"/>
        <v>Hold</v>
      </c>
    </row>
    <row r="2392" spans="1:8" ht="13.5" x14ac:dyDescent="0.25">
      <c r="A2392" s="3">
        <f>TITRES_STAT!B2395</f>
        <v>45790</v>
      </c>
      <c r="B2392" s="6">
        <f>TITRES_STAT!D2395</f>
        <v>13.5</v>
      </c>
      <c r="C2392" s="2">
        <f t="shared" si="222"/>
        <v>13.583679433112504</v>
      </c>
      <c r="D2392" s="2">
        <f t="shared" si="218"/>
        <v>13.728569373264099</v>
      </c>
      <c r="E2392" s="2">
        <f t="shared" si="217"/>
        <v>-0.14488994015159484</v>
      </c>
      <c r="F2392" s="2">
        <f t="shared" si="221"/>
        <v>-0.11612263125912908</v>
      </c>
      <c r="G2392" s="2">
        <f t="shared" si="219"/>
        <v>-2.8767308892465759E-2</v>
      </c>
      <c r="H2392" s="2" t="str">
        <f t="shared" si="220"/>
        <v>Hold</v>
      </c>
    </row>
    <row r="2393" spans="1:8" ht="13.5" x14ac:dyDescent="0.25">
      <c r="A2393" s="3">
        <f>TITRES_STAT!B2396</f>
        <v>45791</v>
      </c>
      <c r="B2393" s="6">
        <f>TITRES_STAT!D2396</f>
        <v>13.5</v>
      </c>
      <c r="C2393" s="2">
        <f t="shared" si="222"/>
        <v>13.570805674172119</v>
      </c>
      <c r="D2393" s="2">
        <f t="shared" si="218"/>
        <v>13.71163830857787</v>
      </c>
      <c r="E2393" s="2">
        <f t="shared" si="217"/>
        <v>-0.14083263440575067</v>
      </c>
      <c r="F2393" s="2">
        <f t="shared" si="221"/>
        <v>-0.12106463188845341</v>
      </c>
      <c r="G2393" s="2">
        <f t="shared" si="219"/>
        <v>-1.9768002517297253E-2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6">
        <f>TITRES_STAT!D2397</f>
        <v>13.51</v>
      </c>
      <c r="C2394" s="2">
        <f t="shared" si="222"/>
        <v>13.559912493530254</v>
      </c>
      <c r="D2394" s="2">
        <f t="shared" si="218"/>
        <v>13.696702137572101</v>
      </c>
      <c r="E2394" s="2">
        <f t="shared" si="217"/>
        <v>-0.13678964404184768</v>
      </c>
      <c r="F2394" s="2">
        <f t="shared" si="221"/>
        <v>-0.12420963431913228</v>
      </c>
      <c r="G2394" s="2">
        <f t="shared" si="219"/>
        <v>-1.2580009722715405E-2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6">
        <f>TITRES_STAT!D2398</f>
        <v>13.51</v>
      </c>
      <c r="C2395" s="2">
        <f t="shared" si="222"/>
        <v>13.550695186833291</v>
      </c>
      <c r="D2395" s="2">
        <f t="shared" si="218"/>
        <v>13.682872349603798</v>
      </c>
      <c r="E2395" s="2">
        <f t="shared" si="217"/>
        <v>-0.13217716277050684</v>
      </c>
      <c r="F2395" s="2">
        <f t="shared" si="221"/>
        <v>-0.12580314000940718</v>
      </c>
      <c r="G2395" s="2">
        <f t="shared" si="219"/>
        <v>-6.3740227610996625E-3</v>
      </c>
      <c r="H2395" s="2" t="str">
        <f t="shared" si="220"/>
        <v>Hold</v>
      </c>
    </row>
    <row r="2396" spans="1:8" ht="13.5" x14ac:dyDescent="0.25">
      <c r="A2396" s="3">
        <f>TITRES_STAT!B2399</f>
        <v>45796</v>
      </c>
      <c r="B2396" s="6">
        <f>TITRES_STAT!D2399</f>
        <v>13.51</v>
      </c>
      <c r="C2396" s="2">
        <f t="shared" si="222"/>
        <v>13.542895927320476</v>
      </c>
      <c r="D2396" s="2">
        <f t="shared" si="218"/>
        <v>13.670066990373886</v>
      </c>
      <c r="E2396" s="2">
        <f t="shared" ref="E2396:E2459" si="223">C2396-D2396</f>
        <v>-0.12717106305341019</v>
      </c>
      <c r="F2396" s="2">
        <f t="shared" si="221"/>
        <v>-0.12607672461820779</v>
      </c>
      <c r="G2396" s="2">
        <f t="shared" si="219"/>
        <v>-1.0943384352024021E-3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6">
        <f>TITRES_STAT!D2400</f>
        <v>13.51</v>
      </c>
      <c r="C2397" s="2">
        <f t="shared" si="222"/>
        <v>13.536296553886556</v>
      </c>
      <c r="D2397" s="2">
        <f t="shared" ref="D2397:D2460" si="224">$D$4*B2397+(1-$D$4)*D2396</f>
        <v>13.658210176272117</v>
      </c>
      <c r="E2397" s="2">
        <f t="shared" si="223"/>
        <v>-0.12191362238556103</v>
      </c>
      <c r="F2397" s="2">
        <f t="shared" si="221"/>
        <v>-0.12524410417167844</v>
      </c>
      <c r="G2397" s="2">
        <f t="shared" si="219"/>
        <v>3.3304817861174174E-3</v>
      </c>
      <c r="H2397" s="2" t="str">
        <f t="shared" si="220"/>
        <v>Sell</v>
      </c>
    </row>
    <row r="2398" spans="1:8" ht="13.5" x14ac:dyDescent="0.25">
      <c r="A2398" s="3">
        <f>TITRES_STAT!B2401</f>
        <v>45798</v>
      </c>
      <c r="B2398" s="6">
        <f>TITRES_STAT!D2401</f>
        <v>13.51</v>
      </c>
      <c r="C2398" s="2">
        <f t="shared" si="222"/>
        <v>13.53071246867324</v>
      </c>
      <c r="D2398" s="2">
        <f t="shared" si="224"/>
        <v>13.647231644696404</v>
      </c>
      <c r="E2398" s="2">
        <f t="shared" si="223"/>
        <v>-0.11651917602316431</v>
      </c>
      <c r="F2398" s="2">
        <f t="shared" si="221"/>
        <v>-0.12349911854197562</v>
      </c>
      <c r="G2398" s="2">
        <f t="shared" si="219"/>
        <v>6.9799425188113162E-3</v>
      </c>
      <c r="H2398" s="2" t="str">
        <f t="shared" si="220"/>
        <v>Sell</v>
      </c>
    </row>
    <row r="2399" spans="1:8" ht="13.5" x14ac:dyDescent="0.25">
      <c r="A2399" s="3">
        <f>TITRES_STAT!B2402</f>
        <v>45799</v>
      </c>
      <c r="B2399" s="6">
        <f>TITRES_STAT!D2402</f>
        <v>13.51</v>
      </c>
      <c r="C2399" s="2">
        <f t="shared" si="222"/>
        <v>13.525987473492741</v>
      </c>
      <c r="D2399" s="2">
        <f t="shared" si="224"/>
        <v>13.637066337681855</v>
      </c>
      <c r="E2399" s="2">
        <f t="shared" si="223"/>
        <v>-0.11107886418911406</v>
      </c>
      <c r="F2399" s="2">
        <f t="shared" si="221"/>
        <v>-0.12101506767140333</v>
      </c>
      <c r="G2399" s="2">
        <f t="shared" si="219"/>
        <v>9.9362034822892686E-3</v>
      </c>
      <c r="H2399" s="2" t="str">
        <f t="shared" si="220"/>
        <v>Sell</v>
      </c>
    </row>
    <row r="2400" spans="1:8" ht="13.5" x14ac:dyDescent="0.25">
      <c r="A2400" s="3">
        <f>TITRES_STAT!B2403</f>
        <v>45800</v>
      </c>
      <c r="B2400" s="6">
        <f>TITRES_STAT!D2403</f>
        <v>13.51</v>
      </c>
      <c r="C2400" s="2">
        <f t="shared" si="222"/>
        <v>13.521989400647703</v>
      </c>
      <c r="D2400" s="2">
        <f t="shared" si="224"/>
        <v>13.627654016372087</v>
      </c>
      <c r="E2400" s="2">
        <f t="shared" si="223"/>
        <v>-0.10566461572438435</v>
      </c>
      <c r="F2400" s="2">
        <f t="shared" si="221"/>
        <v>-0.11794497728199954</v>
      </c>
      <c r="G2400" s="2">
        <f t="shared" si="219"/>
        <v>1.2280361557615194E-2</v>
      </c>
      <c r="H2400" s="2" t="str">
        <f t="shared" si="220"/>
        <v>Sell</v>
      </c>
    </row>
    <row r="2401" spans="1:8" ht="13.5" x14ac:dyDescent="0.25">
      <c r="A2401" s="3">
        <f>TITRES_STAT!B2404</f>
        <v>45803</v>
      </c>
      <c r="B2401" s="6">
        <f>TITRES_STAT!D2404</f>
        <v>13.5</v>
      </c>
      <c r="C2401" s="2">
        <f t="shared" si="222"/>
        <v>13.518606415932672</v>
      </c>
      <c r="D2401" s="2">
        <f t="shared" si="224"/>
        <v>13.618198163307488</v>
      </c>
      <c r="E2401" s="2">
        <f t="shared" si="223"/>
        <v>-9.9591747374816464E-2</v>
      </c>
      <c r="F2401" s="2">
        <f t="shared" si="221"/>
        <v>-0.11427433130056293</v>
      </c>
      <c r="G2401" s="2">
        <f t="shared" si="219"/>
        <v>1.4682583925746465E-2</v>
      </c>
      <c r="H2401" s="2" t="str">
        <f t="shared" si="220"/>
        <v>Sell</v>
      </c>
    </row>
    <row r="2402" spans="1:8" ht="13.5" x14ac:dyDescent="0.25">
      <c r="A2402" s="3">
        <f>TITRES_STAT!B2405</f>
        <v>45804</v>
      </c>
      <c r="B2402" s="6">
        <f>TITRES_STAT!D2405</f>
        <v>13.5</v>
      </c>
      <c r="C2402" s="2">
        <f t="shared" si="222"/>
        <v>13.515743890404568</v>
      </c>
      <c r="D2402" s="2">
        <f t="shared" si="224"/>
        <v>13.60944274380323</v>
      </c>
      <c r="E2402" s="2">
        <f t="shared" si="223"/>
        <v>-9.3698853398661797E-2</v>
      </c>
      <c r="F2402" s="2">
        <f t="shared" si="221"/>
        <v>-0.1101592357201827</v>
      </c>
      <c r="G2402" s="2">
        <f t="shared" si="219"/>
        <v>1.6460382321520903E-2</v>
      </c>
      <c r="H2402" s="2" t="str">
        <f t="shared" si="220"/>
        <v>Sell</v>
      </c>
    </row>
    <row r="2403" spans="1:8" ht="13.5" x14ac:dyDescent="0.25">
      <c r="A2403" s="3">
        <f>TITRES_STAT!B2406</f>
        <v>45805</v>
      </c>
      <c r="B2403" s="6">
        <f>TITRES_STAT!D2406</f>
        <v>13.5</v>
      </c>
      <c r="C2403" s="2">
        <f t="shared" si="222"/>
        <v>13.51332175341925</v>
      </c>
      <c r="D2403" s="2">
        <f t="shared" si="224"/>
        <v>13.60133587389188</v>
      </c>
      <c r="E2403" s="2">
        <f t="shared" si="223"/>
        <v>-8.8014120472630353E-2</v>
      </c>
      <c r="F2403" s="2">
        <f t="shared" si="221"/>
        <v>-0.10573021267067223</v>
      </c>
      <c r="G2403" s="2">
        <f t="shared" si="219"/>
        <v>1.7716092198041877E-2</v>
      </c>
      <c r="H2403" s="2" t="str">
        <f t="shared" si="220"/>
        <v>Sell</v>
      </c>
    </row>
    <row r="2404" spans="1:8" ht="13.5" x14ac:dyDescent="0.25">
      <c r="A2404" s="3">
        <f>TITRES_STAT!B2407</f>
        <v>45806</v>
      </c>
      <c r="B2404" s="6">
        <f>TITRES_STAT!D2407</f>
        <v>13.5</v>
      </c>
      <c r="C2404" s="2">
        <f t="shared" si="222"/>
        <v>13.512810714431673</v>
      </c>
      <c r="D2404" s="2">
        <f t="shared" si="224"/>
        <v>13.593829512862852</v>
      </c>
      <c r="E2404" s="2">
        <f t="shared" si="223"/>
        <v>-8.1018798431179206E-2</v>
      </c>
      <c r="F2404" s="2">
        <f t="shared" si="221"/>
        <v>-0.10078792982277364</v>
      </c>
      <c r="G2404" s="2">
        <f t="shared" ref="G2404:G2467" si="225">E2404-F2404</f>
        <v>1.9769131391594433E-2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45807</v>
      </c>
      <c r="B2405" s="6">
        <f>TITRES_STAT!D2408</f>
        <v>13.5</v>
      </c>
      <c r="C2405" s="2">
        <f t="shared" si="222"/>
        <v>13.5123782968268</v>
      </c>
      <c r="D2405" s="2">
        <f t="shared" si="224"/>
        <v>13.586879178576716</v>
      </c>
      <c r="E2405" s="2">
        <f t="shared" si="223"/>
        <v>-7.4500881749916203E-2</v>
      </c>
      <c r="F2405" s="2">
        <f t="shared" ref="F2405:F2468" si="227">(E2405*(2/(10)))+((1-(2/10))*F2404)</f>
        <v>-9.5530520208202158E-2</v>
      </c>
      <c r="G2405" s="2">
        <f t="shared" si="225"/>
        <v>2.1029638458285954E-2</v>
      </c>
      <c r="H2405" s="2" t="str">
        <f t="shared" si="226"/>
        <v>Sell</v>
      </c>
    </row>
    <row r="2406" spans="1:8" ht="13.5" x14ac:dyDescent="0.25">
      <c r="A2406" s="3">
        <f>TITRES_STAT!B2409</f>
        <v>45810</v>
      </c>
      <c r="B2406" s="6">
        <f>TITRES_STAT!D2409</f>
        <v>13.5</v>
      </c>
      <c r="C2406" s="2">
        <f t="shared" si="222"/>
        <v>13.51201240500729</v>
      </c>
      <c r="D2406" s="2">
        <f t="shared" si="224"/>
        <v>13.58044368386733</v>
      </c>
      <c r="E2406" s="2">
        <f t="shared" si="223"/>
        <v>-6.8431278860039413E-2</v>
      </c>
      <c r="F2406" s="2">
        <f t="shared" si="227"/>
        <v>-9.0110671938569614E-2</v>
      </c>
      <c r="G2406" s="2">
        <f t="shared" si="225"/>
        <v>2.1679393078530201E-2</v>
      </c>
      <c r="H2406" s="2" t="str">
        <f t="shared" si="226"/>
        <v>Sell</v>
      </c>
    </row>
    <row r="2407" spans="1:8" ht="13.5" x14ac:dyDescent="0.25">
      <c r="A2407" s="3">
        <f>TITRES_STAT!B2410</f>
        <v>45811</v>
      </c>
      <c r="B2407" s="6">
        <f>TITRES_STAT!D2410</f>
        <v>13.5</v>
      </c>
      <c r="C2407" s="2">
        <f t="shared" si="222"/>
        <v>13.511702804236936</v>
      </c>
      <c r="D2407" s="2">
        <f t="shared" si="224"/>
        <v>13.57448489246975</v>
      </c>
      <c r="E2407" s="2">
        <f t="shared" si="223"/>
        <v>-6.2782088232813393E-2</v>
      </c>
      <c r="F2407" s="2">
        <f t="shared" si="227"/>
        <v>-8.4644955197418367E-2</v>
      </c>
      <c r="G2407" s="2">
        <f t="shared" si="225"/>
        <v>2.1862866964604974E-2</v>
      </c>
      <c r="H2407" s="2" t="str">
        <f t="shared" si="226"/>
        <v>Sell</v>
      </c>
    </row>
    <row r="2408" spans="1:8" ht="13.5" x14ac:dyDescent="0.25">
      <c r="A2408" s="3">
        <f>TITRES_STAT!B2411</f>
        <v>45812</v>
      </c>
      <c r="B2408" s="6">
        <f>TITRES_STAT!D2411</f>
        <v>13.5</v>
      </c>
      <c r="C2408" s="2">
        <f t="shared" si="222"/>
        <v>13.511440834354332</v>
      </c>
      <c r="D2408" s="2">
        <f t="shared" si="224"/>
        <v>13.568967493027547</v>
      </c>
      <c r="E2408" s="2">
        <f t="shared" si="223"/>
        <v>-5.7526658673214826E-2</v>
      </c>
      <c r="F2408" s="2">
        <f t="shared" si="227"/>
        <v>-7.9221295892577662E-2</v>
      </c>
      <c r="G2408" s="2">
        <f t="shared" si="225"/>
        <v>2.1694637219362836E-2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6">
        <f>TITRES_STAT!D2412</f>
        <v>13.5</v>
      </c>
      <c r="C2409" s="2">
        <f t="shared" si="222"/>
        <v>13.511219167530587</v>
      </c>
      <c r="D2409" s="2">
        <f t="shared" si="224"/>
        <v>13.563858789840321</v>
      </c>
      <c r="E2409" s="2">
        <f t="shared" si="223"/>
        <v>-5.2639622309733625E-2</v>
      </c>
      <c r="F2409" s="2">
        <f t="shared" si="227"/>
        <v>-7.3904961176008852E-2</v>
      </c>
      <c r="G2409" s="2">
        <f t="shared" si="225"/>
        <v>2.1265338866275227E-2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6">
        <f>TITRES_STAT!D2413</f>
        <v>13.5</v>
      </c>
      <c r="C2410" s="2">
        <f t="shared" si="222"/>
        <v>13.511031603295113</v>
      </c>
      <c r="D2410" s="2">
        <f t="shared" si="224"/>
        <v>13.559128509111408</v>
      </c>
      <c r="E2410" s="2">
        <f t="shared" si="223"/>
        <v>-4.8096905816295887E-2</v>
      </c>
      <c r="F2410" s="2">
        <f t="shared" si="227"/>
        <v>-6.8743350104066264E-2</v>
      </c>
      <c r="G2410" s="2">
        <f t="shared" si="225"/>
        <v>2.0646444287770377E-2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6">
        <f>TITRES_STAT!D2414</f>
        <v>13.5</v>
      </c>
      <c r="C2411" s="2">
        <f t="shared" si="222"/>
        <v>13.509334433557402</v>
      </c>
      <c r="D2411" s="2">
        <f t="shared" si="224"/>
        <v>13.554748619547601</v>
      </c>
      <c r="E2411" s="2">
        <f t="shared" si="223"/>
        <v>-4.5414185990198419E-2</v>
      </c>
      <c r="F2411" s="2">
        <f t="shared" si="227"/>
        <v>-6.4077517281292698E-2</v>
      </c>
      <c r="G2411" s="2">
        <f t="shared" si="225"/>
        <v>1.8663331291094279E-2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6">
        <f>TITRES_STAT!D2415</f>
        <v>12.9</v>
      </c>
      <c r="C2412" s="2">
        <f t="shared" si="222"/>
        <v>13.507898366856264</v>
      </c>
      <c r="D2412" s="2">
        <f t="shared" si="224"/>
        <v>13.506248721803335</v>
      </c>
      <c r="E2412" s="2">
        <f t="shared" si="223"/>
        <v>1.6496450529288609E-3</v>
      </c>
      <c r="F2412" s="2">
        <f t="shared" si="227"/>
        <v>-5.0932084814448386E-2</v>
      </c>
      <c r="G2412" s="2">
        <f t="shared" si="225"/>
        <v>5.2581729867377247E-2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6">
        <f>TITRES_STAT!D2416</f>
        <v>12.9</v>
      </c>
      <c r="C2413" s="2">
        <f t="shared" si="222"/>
        <v>13.506683233493762</v>
      </c>
      <c r="D2413" s="2">
        <f t="shared" si="224"/>
        <v>13.461341409077162</v>
      </c>
      <c r="E2413" s="2">
        <f t="shared" si="223"/>
        <v>4.5341824416599508E-2</v>
      </c>
      <c r="F2413" s="2">
        <f t="shared" si="227"/>
        <v>-3.1677302968238813E-2</v>
      </c>
      <c r="G2413" s="2">
        <f t="shared" si="225"/>
        <v>7.7019127384838321E-2</v>
      </c>
      <c r="H2413" s="2" t="str">
        <f t="shared" si="226"/>
        <v>Sell</v>
      </c>
    </row>
    <row r="2414" spans="1:8" ht="13.5" x14ac:dyDescent="0.25">
      <c r="A2414" s="3">
        <f>TITRES_STAT!B2417</f>
        <v>45821</v>
      </c>
      <c r="B2414" s="6">
        <f>TITRES_STAT!D2417</f>
        <v>12.9</v>
      </c>
      <c r="C2414" s="2">
        <f t="shared" si="222"/>
        <v>13.50565504372549</v>
      </c>
      <c r="D2414" s="2">
        <f t="shared" si="224"/>
        <v>13.419760563960336</v>
      </c>
      <c r="E2414" s="2">
        <f t="shared" si="223"/>
        <v>8.589447976515352E-2</v>
      </c>
      <c r="F2414" s="2">
        <f t="shared" si="227"/>
        <v>-8.1629464215603464E-3</v>
      </c>
      <c r="G2414" s="2">
        <f t="shared" si="225"/>
        <v>9.4057426186713866E-2</v>
      </c>
      <c r="H2414" s="2" t="str">
        <f t="shared" si="226"/>
        <v>Sell</v>
      </c>
    </row>
    <row r="2415" spans="1:8" ht="13.5" x14ac:dyDescent="0.25">
      <c r="A2415" s="3">
        <f>TITRES_STAT!B2418</f>
        <v>45824</v>
      </c>
      <c r="B2415" s="6">
        <f>TITRES_STAT!D2418</f>
        <v>12.9</v>
      </c>
      <c r="C2415" s="2">
        <f t="shared" si="222"/>
        <v>13.504785036998491</v>
      </c>
      <c r="D2415" s="2">
        <f t="shared" si="224"/>
        <v>13.381259781444756</v>
      </c>
      <c r="E2415" s="2">
        <f t="shared" si="223"/>
        <v>0.12352525555373539</v>
      </c>
      <c r="F2415" s="2">
        <f t="shared" si="227"/>
        <v>1.8174693973498801E-2</v>
      </c>
      <c r="G2415" s="2">
        <f t="shared" si="225"/>
        <v>0.10535056158023659</v>
      </c>
      <c r="H2415" s="2" t="str">
        <f t="shared" si="226"/>
        <v>Sell</v>
      </c>
    </row>
    <row r="2416" spans="1:8" ht="13.5" x14ac:dyDescent="0.25">
      <c r="A2416" s="3">
        <f>TITRES_STAT!B2419</f>
        <v>45825</v>
      </c>
      <c r="B2416" s="6">
        <f>TITRES_STAT!D2419</f>
        <v>13.48</v>
      </c>
      <c r="C2416" s="2">
        <f t="shared" si="222"/>
        <v>13.504048877460262</v>
      </c>
      <c r="D2416" s="2">
        <f t="shared" si="224"/>
        <v>13.388573871708108</v>
      </c>
      <c r="E2416" s="2">
        <f t="shared" si="223"/>
        <v>0.1154750057521543</v>
      </c>
      <c r="F2416" s="2">
        <f t="shared" si="227"/>
        <v>3.7634756329229906E-2</v>
      </c>
      <c r="G2416" s="2">
        <f t="shared" si="225"/>
        <v>7.784024942292439E-2</v>
      </c>
      <c r="H2416" s="2" t="str">
        <f t="shared" si="226"/>
        <v>Sell</v>
      </c>
    </row>
    <row r="2417" spans="1:8" ht="13.5" x14ac:dyDescent="0.25">
      <c r="A2417" s="3">
        <f>TITRES_STAT!B2420</f>
        <v>45826</v>
      </c>
      <c r="B2417" s="6">
        <f>TITRES_STAT!D2420</f>
        <v>13.5</v>
      </c>
      <c r="C2417" s="2">
        <f t="shared" si="222"/>
        <v>13.503425973235606</v>
      </c>
      <c r="D2417" s="2">
        <f t="shared" si="224"/>
        <v>13.396827658988988</v>
      </c>
      <c r="E2417" s="2">
        <f t="shared" si="223"/>
        <v>0.10659831424661803</v>
      </c>
      <c r="F2417" s="2">
        <f t="shared" si="227"/>
        <v>5.1427467912707532E-2</v>
      </c>
      <c r="G2417" s="2">
        <f t="shared" si="225"/>
        <v>5.5170846333910499E-2</v>
      </c>
      <c r="H2417" s="2" t="str">
        <f t="shared" si="226"/>
        <v>Sell</v>
      </c>
    </row>
    <row r="2418" spans="1:8" ht="13.5" x14ac:dyDescent="0.25">
      <c r="A2418" s="3">
        <f>TITRES_STAT!B2421</f>
        <v>45827</v>
      </c>
      <c r="B2418" s="6">
        <f>TITRES_STAT!D2421</f>
        <v>13.5</v>
      </c>
      <c r="C2418" s="2">
        <f t="shared" si="222"/>
        <v>13.502898900430127</v>
      </c>
      <c r="D2418" s="2">
        <f t="shared" si="224"/>
        <v>13.404470054619432</v>
      </c>
      <c r="E2418" s="2">
        <f t="shared" si="223"/>
        <v>9.8428845810694554E-2</v>
      </c>
      <c r="F2418" s="2">
        <f t="shared" si="227"/>
        <v>6.0827743492304943E-2</v>
      </c>
      <c r="G2418" s="2">
        <f t="shared" si="225"/>
        <v>3.7601102318389611E-2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6">
        <f>TITRES_STAT!D2422</f>
        <v>13.5</v>
      </c>
      <c r="C2419" s="2">
        <f t="shared" si="222"/>
        <v>13.502452915748568</v>
      </c>
      <c r="D2419" s="2">
        <f t="shared" si="224"/>
        <v>13.411546346869844</v>
      </c>
      <c r="E2419" s="2">
        <f t="shared" si="223"/>
        <v>9.0906568878724059E-2</v>
      </c>
      <c r="F2419" s="2">
        <f t="shared" si="227"/>
        <v>6.6843508569588761E-2</v>
      </c>
      <c r="G2419" s="2">
        <f t="shared" si="225"/>
        <v>2.4063060309135298E-2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6">
        <f>TITRES_STAT!D2423</f>
        <v>13.5</v>
      </c>
      <c r="C2420" s="2">
        <f t="shared" si="222"/>
        <v>13.502075544094943</v>
      </c>
      <c r="D2420" s="2">
        <f t="shared" si="224"/>
        <v>13.41809846932393</v>
      </c>
      <c r="E2420" s="2">
        <f t="shared" si="223"/>
        <v>8.3977074771013349E-2</v>
      </c>
      <c r="F2420" s="2">
        <f t="shared" si="227"/>
        <v>7.027022180987369E-2</v>
      </c>
      <c r="G2420" s="2">
        <f t="shared" si="225"/>
        <v>1.3706852961139659E-2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6">
        <f>TITRES_STAT!D2424</f>
        <v>13.5</v>
      </c>
      <c r="C2421" s="2">
        <f t="shared" si="222"/>
        <v>13.501756229618797</v>
      </c>
      <c r="D2421" s="2">
        <f t="shared" si="224"/>
        <v>13.42416524937401</v>
      </c>
      <c r="E2421" s="2">
        <f t="shared" si="223"/>
        <v>7.7590980244787389E-2</v>
      </c>
      <c r="F2421" s="2">
        <f t="shared" si="227"/>
        <v>7.1734373496856435E-2</v>
      </c>
      <c r="G2421" s="2">
        <f t="shared" si="225"/>
        <v>5.8566067479309536E-3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6">
        <f>TITRES_STAT!D2425</f>
        <v>13.5</v>
      </c>
      <c r="C2422" s="2">
        <f t="shared" si="222"/>
        <v>13.409178348138981</v>
      </c>
      <c r="D2422" s="2">
        <f t="shared" si="224"/>
        <v>13.429782638309268</v>
      </c>
      <c r="E2422" s="2">
        <f t="shared" si="223"/>
        <v>-2.0604290170286532E-2</v>
      </c>
      <c r="F2422" s="2">
        <f t="shared" si="227"/>
        <v>5.3266640763427846E-2</v>
      </c>
      <c r="G2422" s="2">
        <f t="shared" si="225"/>
        <v>-7.3870930933714385E-2</v>
      </c>
      <c r="H2422" s="2" t="str">
        <f t="shared" si="226"/>
        <v>Hold</v>
      </c>
    </row>
    <row r="2423" spans="1:8" ht="13.5" x14ac:dyDescent="0.25">
      <c r="A2423" s="3">
        <f>TITRES_STAT!B2426</f>
        <v>45835</v>
      </c>
      <c r="B2423" s="6">
        <f>TITRES_STAT!D2426</f>
        <v>13.5</v>
      </c>
      <c r="C2423" s="2">
        <f t="shared" si="222"/>
        <v>13.330843217656062</v>
      </c>
      <c r="D2423" s="2">
        <f t="shared" si="224"/>
        <v>13.434983924360433</v>
      </c>
      <c r="E2423" s="2">
        <f t="shared" si="223"/>
        <v>-0.1041407067043707</v>
      </c>
      <c r="F2423" s="2">
        <f t="shared" si="227"/>
        <v>2.1785171269868134E-2</v>
      </c>
      <c r="G2423" s="2">
        <f t="shared" si="225"/>
        <v>-0.12592587797423882</v>
      </c>
      <c r="H2423" s="2" t="str">
        <f t="shared" si="226"/>
        <v>Hold</v>
      </c>
    </row>
    <row r="2424" spans="1:8" ht="13.5" x14ac:dyDescent="0.25">
      <c r="A2424" s="3">
        <f>TITRES_STAT!B2427</f>
        <v>45838</v>
      </c>
      <c r="B2424" s="6">
        <f>TITRES_STAT!D2427</f>
        <v>13.29</v>
      </c>
      <c r="C2424" s="2">
        <f t="shared" si="222"/>
        <v>13.264559645708975</v>
      </c>
      <c r="D2424" s="2">
        <f t="shared" si="224"/>
        <v>13.424244374407808</v>
      </c>
      <c r="E2424" s="2">
        <f t="shared" si="223"/>
        <v>-0.15968472869883321</v>
      </c>
      <c r="F2424" s="2">
        <f t="shared" si="227"/>
        <v>-1.4508808723872137E-2</v>
      </c>
      <c r="G2424" s="2">
        <f t="shared" si="225"/>
        <v>-0.14517591997496107</v>
      </c>
      <c r="H2424" s="2" t="str">
        <f t="shared" si="226"/>
        <v>Hold</v>
      </c>
    </row>
    <row r="2425" spans="1:8" ht="13.5" x14ac:dyDescent="0.25">
      <c r="A2425" s="3">
        <f>TITRES_STAT!B2428</f>
        <v>45839</v>
      </c>
      <c r="B2425" s="6">
        <f>TITRES_STAT!D2428</f>
        <v>13.29</v>
      </c>
      <c r="C2425" s="2">
        <f t="shared" si="222"/>
        <v>13.208473546369133</v>
      </c>
      <c r="D2425" s="2">
        <f t="shared" si="224"/>
        <v>13.414300346673896</v>
      </c>
      <c r="E2425" s="2">
        <f t="shared" si="223"/>
        <v>-0.20582680030476297</v>
      </c>
      <c r="F2425" s="2">
        <f t="shared" si="227"/>
        <v>-5.2772407040050304E-2</v>
      </c>
      <c r="G2425" s="2">
        <f t="shared" si="225"/>
        <v>-0.15305439326471265</v>
      </c>
      <c r="H2425" s="2" t="str">
        <f t="shared" si="226"/>
        <v>Hold</v>
      </c>
    </row>
    <row r="2426" spans="1:8" ht="13.5" x14ac:dyDescent="0.25">
      <c r="A2426" s="3">
        <f>TITRES_STAT!B2429</f>
        <v>45840</v>
      </c>
      <c r="B2426" s="6">
        <f>TITRES_STAT!D2429</f>
        <v>13.5</v>
      </c>
      <c r="C2426" s="2">
        <f t="shared" si="222"/>
        <v>13.250246846927727</v>
      </c>
      <c r="D2426" s="2">
        <f t="shared" si="224"/>
        <v>13.420648469142495</v>
      </c>
      <c r="E2426" s="2">
        <f t="shared" si="223"/>
        <v>-0.17040162221476862</v>
      </c>
      <c r="F2426" s="2">
        <f t="shared" si="227"/>
        <v>-7.6298250074993967E-2</v>
      </c>
      <c r="G2426" s="2">
        <f t="shared" si="225"/>
        <v>-9.4103372139774655E-2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6">
        <f>TITRES_STAT!D2430</f>
        <v>13.5</v>
      </c>
      <c r="C2427" s="2">
        <f t="shared" si="222"/>
        <v>13.288670408938845</v>
      </c>
      <c r="D2427" s="2">
        <f t="shared" si="224"/>
        <v>13.426526360317126</v>
      </c>
      <c r="E2427" s="2">
        <f t="shared" si="223"/>
        <v>-0.13785595137828111</v>
      </c>
      <c r="F2427" s="2">
        <f t="shared" si="227"/>
        <v>-8.8609790335651389E-2</v>
      </c>
      <c r="G2427" s="2">
        <f t="shared" si="225"/>
        <v>-4.9246161042629716E-2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6">
        <f>TITRES_STAT!D2431</f>
        <v>13.5</v>
      </c>
      <c r="C2428" s="2">
        <f t="shared" si="222"/>
        <v>13.321182653717484</v>
      </c>
      <c r="D2428" s="2">
        <f t="shared" si="224"/>
        <v>13.431968852145488</v>
      </c>
      <c r="E2428" s="2">
        <f t="shared" si="223"/>
        <v>-0.11078619842800386</v>
      </c>
      <c r="F2428" s="2">
        <f t="shared" si="227"/>
        <v>-9.30450719541219E-2</v>
      </c>
      <c r="G2428" s="2">
        <f t="shared" si="225"/>
        <v>-1.7741126473881957E-2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6">
        <f>TITRES_STAT!D2432</f>
        <v>13.5</v>
      </c>
      <c r="C2429" s="2">
        <f t="shared" si="222"/>
        <v>13.348693014684024</v>
      </c>
      <c r="D2429" s="2">
        <f t="shared" si="224"/>
        <v>13.437008196431007</v>
      </c>
      <c r="E2429" s="2">
        <f t="shared" si="223"/>
        <v>-8.8315181746983384E-2</v>
      </c>
      <c r="F2429" s="2">
        <f t="shared" si="227"/>
        <v>-9.2099093912694191E-2</v>
      </c>
      <c r="G2429" s="2">
        <f t="shared" si="225"/>
        <v>3.7839121657108066E-3</v>
      </c>
      <c r="H2429" s="2" t="str">
        <f t="shared" si="226"/>
        <v>Sell</v>
      </c>
    </row>
    <row r="2430" spans="1:8" ht="13.5" x14ac:dyDescent="0.25">
      <c r="A2430" s="3">
        <f>TITRES_STAT!B2433</f>
        <v>45846</v>
      </c>
      <c r="B2430" s="6">
        <f>TITRES_STAT!D2433</f>
        <v>13.29</v>
      </c>
      <c r="C2430" s="2">
        <f t="shared" si="222"/>
        <v>13.371971012424943</v>
      </c>
      <c r="D2430" s="2">
        <f t="shared" si="224"/>
        <v>13.42611870039908</v>
      </c>
      <c r="E2430" s="2">
        <f t="shared" si="223"/>
        <v>-5.4147687974136716E-2</v>
      </c>
      <c r="F2430" s="2">
        <f t="shared" si="227"/>
        <v>-8.4508812724982701E-2</v>
      </c>
      <c r="G2430" s="2">
        <f t="shared" si="225"/>
        <v>3.0361124750845986E-2</v>
      </c>
      <c r="H2430" s="2" t="str">
        <f t="shared" si="226"/>
        <v>Sell</v>
      </c>
    </row>
    <row r="2431" spans="1:8" ht="13.5" x14ac:dyDescent="0.25">
      <c r="A2431" s="3">
        <f>TITRES_STAT!B2434</f>
        <v>45847</v>
      </c>
      <c r="B2431" s="6">
        <f>TITRES_STAT!D2434</f>
        <v>13.29</v>
      </c>
      <c r="C2431" s="2">
        <f t="shared" si="222"/>
        <v>13.391667779744182</v>
      </c>
      <c r="D2431" s="2">
        <f t="shared" si="224"/>
        <v>13.416035833702852</v>
      </c>
      <c r="E2431" s="2">
        <f t="shared" si="223"/>
        <v>-2.4368053958669478E-2</v>
      </c>
      <c r="F2431" s="2">
        <f t="shared" si="227"/>
        <v>-7.2480660971720068E-2</v>
      </c>
      <c r="G2431" s="2">
        <f t="shared" si="225"/>
        <v>4.811260701305059E-2</v>
      </c>
      <c r="H2431" s="2" t="str">
        <f t="shared" si="226"/>
        <v>Sell</v>
      </c>
    </row>
    <row r="2432" spans="1:8" ht="13.5" x14ac:dyDescent="0.25">
      <c r="A2432" s="3">
        <f>TITRES_STAT!B2435</f>
        <v>45848</v>
      </c>
      <c r="B2432" s="6">
        <f>TITRES_STAT!D2435</f>
        <v>13.29</v>
      </c>
      <c r="C2432" s="2">
        <f t="shared" si="222"/>
        <v>13.408334275168153</v>
      </c>
      <c r="D2432" s="2">
        <f t="shared" si="224"/>
        <v>13.406699846021159</v>
      </c>
      <c r="E2432" s="2">
        <f t="shared" si="223"/>
        <v>1.6344291469945205E-3</v>
      </c>
      <c r="F2432" s="2">
        <f t="shared" si="227"/>
        <v>-5.7657642947977157E-2</v>
      </c>
      <c r="G2432" s="2">
        <f t="shared" si="225"/>
        <v>5.9292072094971678E-2</v>
      </c>
      <c r="H2432" s="2" t="str">
        <f t="shared" si="226"/>
        <v>Sell</v>
      </c>
    </row>
    <row r="2433" spans="1:8" ht="13.5" x14ac:dyDescent="0.25">
      <c r="A2433" s="3">
        <f>TITRES_STAT!B2436</f>
        <v>45849</v>
      </c>
      <c r="B2433" s="6">
        <f>TITRES_STAT!D2436</f>
        <v>13.29</v>
      </c>
      <c r="C2433" s="2">
        <f t="shared" si="222"/>
        <v>13.422436694373053</v>
      </c>
      <c r="D2433" s="2">
        <f t="shared" si="224"/>
        <v>13.398055412982554</v>
      </c>
      <c r="E2433" s="2">
        <f t="shared" si="223"/>
        <v>2.4381281390498444E-2</v>
      </c>
      <c r="F2433" s="2">
        <f t="shared" si="227"/>
        <v>-4.1249858080282038E-2</v>
      </c>
      <c r="G2433" s="2">
        <f t="shared" si="225"/>
        <v>6.5631139470780475E-2</v>
      </c>
      <c r="H2433" s="2" t="str">
        <f t="shared" si="226"/>
        <v>Sell</v>
      </c>
    </row>
    <row r="2434" spans="1:8" ht="13.5" x14ac:dyDescent="0.25">
      <c r="A2434" s="3">
        <f>TITRES_STAT!B2437</f>
        <v>45852</v>
      </c>
      <c r="B2434" s="6">
        <f>TITRES_STAT!D2437</f>
        <v>13.29</v>
      </c>
      <c r="C2434" s="2">
        <f t="shared" si="222"/>
        <v>13.40206181831566</v>
      </c>
      <c r="D2434" s="2">
        <f t="shared" si="224"/>
        <v>13.390051308317179</v>
      </c>
      <c r="E2434" s="2">
        <f t="shared" si="223"/>
        <v>1.2010509998480856E-2</v>
      </c>
      <c r="F2434" s="2">
        <f t="shared" si="227"/>
        <v>-3.0597784464529459E-2</v>
      </c>
      <c r="G2434" s="2">
        <f t="shared" si="225"/>
        <v>4.2608294463010316E-2</v>
      </c>
      <c r="H2434" s="2" t="str">
        <f t="shared" si="226"/>
        <v>Sell</v>
      </c>
    </row>
    <row r="2435" spans="1:8" ht="13.5" x14ac:dyDescent="0.25">
      <c r="A2435" s="3">
        <f>TITRES_STAT!B2438</f>
        <v>45853</v>
      </c>
      <c r="B2435" s="6">
        <f>TITRES_STAT!D2438</f>
        <v>13.29</v>
      </c>
      <c r="C2435" s="2">
        <f t="shared" si="222"/>
        <v>13.384821538574791</v>
      </c>
      <c r="D2435" s="2">
        <f t="shared" si="224"/>
        <v>13.382640100293685</v>
      </c>
      <c r="E2435" s="2">
        <f t="shared" si="223"/>
        <v>2.1814382811058408E-3</v>
      </c>
      <c r="F2435" s="2">
        <f t="shared" si="227"/>
        <v>-2.4041939915402401E-2</v>
      </c>
      <c r="G2435" s="2">
        <f t="shared" si="225"/>
        <v>2.6223378196508242E-2</v>
      </c>
      <c r="H2435" s="2" t="str">
        <f t="shared" si="226"/>
        <v>Sell</v>
      </c>
    </row>
    <row r="2436" spans="1:8" ht="13.5" x14ac:dyDescent="0.25">
      <c r="A2436" s="3">
        <f>TITRES_STAT!B2439</f>
        <v>45854</v>
      </c>
      <c r="B2436" s="6">
        <f>TITRES_STAT!D2439</f>
        <v>13.29</v>
      </c>
      <c r="C2436" s="2">
        <f t="shared" si="222"/>
        <v>13.402541301870976</v>
      </c>
      <c r="D2436" s="2">
        <f t="shared" si="224"/>
        <v>13.375777870642301</v>
      </c>
      <c r="E2436" s="2">
        <f t="shared" si="223"/>
        <v>2.6763431228674861E-2</v>
      </c>
      <c r="F2436" s="2">
        <f t="shared" si="227"/>
        <v>-1.388086568658695E-2</v>
      </c>
      <c r="G2436" s="2">
        <f t="shared" si="225"/>
        <v>4.0644296915261807E-2</v>
      </c>
      <c r="H2436" s="2" t="str">
        <f t="shared" si="226"/>
        <v>Sell</v>
      </c>
    </row>
    <row r="2437" spans="1:8" ht="13.5" x14ac:dyDescent="0.25">
      <c r="A2437" s="3">
        <f>TITRES_STAT!B2440</f>
        <v>45855</v>
      </c>
      <c r="B2437" s="6">
        <f>TITRES_STAT!D2440</f>
        <v>13.29</v>
      </c>
      <c r="C2437" s="2">
        <f t="shared" si="222"/>
        <v>13.417534947736979</v>
      </c>
      <c r="D2437" s="2">
        <f t="shared" si="224"/>
        <v>13.369423954298426</v>
      </c>
      <c r="E2437" s="2">
        <f t="shared" si="223"/>
        <v>4.8110993438552185E-2</v>
      </c>
      <c r="F2437" s="2">
        <f t="shared" si="227"/>
        <v>-1.4824938615591223E-3</v>
      </c>
      <c r="G2437" s="2">
        <f t="shared" si="225"/>
        <v>4.9593487300111309E-2</v>
      </c>
      <c r="H2437" s="2" t="str">
        <f t="shared" si="226"/>
        <v>Sell</v>
      </c>
    </row>
    <row r="2438" spans="1:8" ht="13.5" x14ac:dyDescent="0.25">
      <c r="A2438" s="3">
        <f>TITRES_STAT!B2441</f>
        <v>45856</v>
      </c>
      <c r="B2438" s="6">
        <f>TITRES_STAT!D2441</f>
        <v>13.29</v>
      </c>
      <c r="C2438" s="2">
        <f t="shared" si="222"/>
        <v>13.430221878854367</v>
      </c>
      <c r="D2438" s="2">
        <f t="shared" si="224"/>
        <v>13.363540698424469</v>
      </c>
      <c r="E2438" s="2">
        <f t="shared" si="223"/>
        <v>6.668118042989768E-2</v>
      </c>
      <c r="F2438" s="2">
        <f t="shared" si="227"/>
        <v>1.215024099673224E-2</v>
      </c>
      <c r="G2438" s="2">
        <f t="shared" si="225"/>
        <v>5.4530939433165442E-2</v>
      </c>
      <c r="H2438" s="2" t="str">
        <f t="shared" si="226"/>
        <v>Sell</v>
      </c>
    </row>
    <row r="2439" spans="1:8" ht="13.5" x14ac:dyDescent="0.25">
      <c r="A2439" s="3">
        <f>TITRES_STAT!B2442</f>
        <v>45859</v>
      </c>
      <c r="B2439" s="6">
        <f>TITRES_STAT!D2442</f>
        <v>13.29</v>
      </c>
      <c r="C2439" s="2">
        <f t="shared" si="222"/>
        <v>13.440956974415233</v>
      </c>
      <c r="D2439" s="2">
        <f t="shared" si="224"/>
        <v>13.358093239281915</v>
      </c>
      <c r="E2439" s="2">
        <f t="shared" si="223"/>
        <v>8.2863735133317462E-2</v>
      </c>
      <c r="F2439" s="2">
        <f t="shared" si="227"/>
        <v>2.6292939824049285E-2</v>
      </c>
      <c r="G2439" s="2">
        <f t="shared" si="225"/>
        <v>5.6570795309268174E-2</v>
      </c>
      <c r="H2439" s="2" t="str">
        <f t="shared" si="226"/>
        <v>Sell</v>
      </c>
    </row>
    <row r="2440" spans="1:8" ht="13.5" x14ac:dyDescent="0.25">
      <c r="A2440" s="3">
        <f>TITRES_STAT!B2443</f>
        <v>45860</v>
      </c>
      <c r="B2440" s="6">
        <f>TITRES_STAT!D2443</f>
        <v>13.29</v>
      </c>
      <c r="C2440" s="2">
        <f t="shared" si="222"/>
        <v>13.417732824505197</v>
      </c>
      <c r="D2440" s="2">
        <f t="shared" si="224"/>
        <v>13.353049295631402</v>
      </c>
      <c r="E2440" s="2">
        <f t="shared" si="223"/>
        <v>6.4683528873795026E-2</v>
      </c>
      <c r="F2440" s="2">
        <f t="shared" si="227"/>
        <v>3.3971057633998436E-2</v>
      </c>
      <c r="G2440" s="2">
        <f t="shared" si="225"/>
        <v>3.071247123979659E-2</v>
      </c>
      <c r="H2440" s="2" t="str">
        <f t="shared" si="226"/>
        <v>Sell</v>
      </c>
    </row>
    <row r="2441" spans="1:8" ht="13.5" x14ac:dyDescent="0.25">
      <c r="A2441" s="3">
        <f>TITRES_STAT!B2444</f>
        <v>45861</v>
      </c>
      <c r="B2441" s="6">
        <f>TITRES_STAT!D2444</f>
        <v>13.29</v>
      </c>
      <c r="C2441" s="2">
        <f t="shared" si="222"/>
        <v>13.398081620735168</v>
      </c>
      <c r="D2441" s="2">
        <f t="shared" si="224"/>
        <v>13.348378977436482</v>
      </c>
      <c r="E2441" s="2">
        <f t="shared" si="223"/>
        <v>4.9702643298685345E-2</v>
      </c>
      <c r="F2441" s="2">
        <f t="shared" si="227"/>
        <v>3.7117374766935822E-2</v>
      </c>
      <c r="G2441" s="2">
        <f t="shared" si="225"/>
        <v>1.2585268531749523E-2</v>
      </c>
      <c r="H2441" s="2" t="str">
        <f t="shared" si="226"/>
        <v>Sell</v>
      </c>
    </row>
    <row r="2442" spans="1:8" ht="13.5" x14ac:dyDescent="0.25">
      <c r="A2442" s="3">
        <f>TITRES_STAT!B2445</f>
        <v>45862</v>
      </c>
      <c r="B2442" s="6">
        <f>TITRES_STAT!D2445</f>
        <v>13.29</v>
      </c>
      <c r="C2442" s="2">
        <f t="shared" si="222"/>
        <v>13.381453679083604</v>
      </c>
      <c r="D2442" s="2">
        <f t="shared" si="224"/>
        <v>13.344054608737483</v>
      </c>
      <c r="E2442" s="2">
        <f t="shared" si="223"/>
        <v>3.7399070346120666E-2</v>
      </c>
      <c r="F2442" s="2">
        <f t="shared" si="227"/>
        <v>3.7173713882772789E-2</v>
      </c>
      <c r="G2442" s="2">
        <f t="shared" si="225"/>
        <v>2.253564633478769E-4</v>
      </c>
      <c r="H2442" s="2" t="str">
        <f t="shared" si="226"/>
        <v>Sell</v>
      </c>
    </row>
    <row r="2443" spans="1:8" ht="13.5" x14ac:dyDescent="0.25">
      <c r="A2443" s="3">
        <f>TITRES_STAT!B2446</f>
        <v>45866</v>
      </c>
      <c r="B2443" s="6">
        <f>TITRES_STAT!D2446</f>
        <v>13.29</v>
      </c>
      <c r="C2443" s="2">
        <f t="shared" si="222"/>
        <v>13.367383882301512</v>
      </c>
      <c r="D2443" s="2">
        <f t="shared" si="224"/>
        <v>13.340050563645818</v>
      </c>
      <c r="E2443" s="2">
        <f t="shared" si="223"/>
        <v>2.7333318655694328E-2</v>
      </c>
      <c r="F2443" s="2">
        <f t="shared" si="227"/>
        <v>3.52056348373571E-2</v>
      </c>
      <c r="G2443" s="2">
        <f t="shared" si="225"/>
        <v>-7.8723161816627724E-3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6">
        <f>TITRES_STAT!D2447</f>
        <v>13.29</v>
      </c>
      <c r="C2444" s="2">
        <f t="shared" si="222"/>
        <v>13.355478669639741</v>
      </c>
      <c r="D2444" s="2">
        <f t="shared" si="224"/>
        <v>13.336343114486867</v>
      </c>
      <c r="E2444" s="2">
        <f t="shared" si="223"/>
        <v>1.9135555152873351E-2</v>
      </c>
      <c r="F2444" s="2">
        <f t="shared" si="227"/>
        <v>3.1991618900460352E-2</v>
      </c>
      <c r="G2444" s="2">
        <f t="shared" si="225"/>
        <v>-1.2856063747587E-2</v>
      </c>
      <c r="H2444" s="2" t="str">
        <f t="shared" si="226"/>
        <v>Hold</v>
      </c>
    </row>
    <row r="2445" spans="1:8" ht="13.5" x14ac:dyDescent="0.25">
      <c r="A2445" s="3">
        <f>TITRES_STAT!B2448</f>
        <v>45868</v>
      </c>
      <c r="B2445" s="6">
        <f>TITRES_STAT!D2448</f>
        <v>13.29</v>
      </c>
      <c r="C2445" s="2">
        <f t="shared" si="222"/>
        <v>13.345405028156705</v>
      </c>
      <c r="D2445" s="2">
        <f t="shared" si="224"/>
        <v>13.332910291191544</v>
      </c>
      <c r="E2445" s="2">
        <f t="shared" si="223"/>
        <v>1.2494736965161124E-2</v>
      </c>
      <c r="F2445" s="2">
        <f t="shared" si="227"/>
        <v>2.809224251340051E-2</v>
      </c>
      <c r="G2445" s="2">
        <f t="shared" si="225"/>
        <v>-1.5597505548239386E-2</v>
      </c>
      <c r="H2445" s="2" t="str">
        <f t="shared" si="226"/>
        <v>Hold</v>
      </c>
    </row>
    <row r="2446" spans="1:8" ht="13.5" x14ac:dyDescent="0.25">
      <c r="A2446" s="3">
        <f>TITRES_STAT!B2449</f>
        <v>45869</v>
      </c>
      <c r="B2446" s="6">
        <f>TITRES_STAT!D2449</f>
        <v>13.29</v>
      </c>
      <c r="C2446" s="2">
        <f t="shared" si="222"/>
        <v>13.336881177671058</v>
      </c>
      <c r="D2446" s="2">
        <f t="shared" si="224"/>
        <v>13.329731751103282</v>
      </c>
      <c r="E2446" s="2">
        <f t="shared" si="223"/>
        <v>7.1494265677767288E-3</v>
      </c>
      <c r="F2446" s="2">
        <f t="shared" si="227"/>
        <v>2.3903679324275756E-2</v>
      </c>
      <c r="G2446" s="2">
        <f t="shared" si="225"/>
        <v>-1.6754252756499027E-2</v>
      </c>
      <c r="H2446" s="2" t="str">
        <f t="shared" si="226"/>
        <v>Hold</v>
      </c>
    </row>
    <row r="2447" spans="1:8" ht="13.5" x14ac:dyDescent="0.25">
      <c r="A2447" s="3">
        <f>TITRES_STAT!B2450</f>
        <v>45870</v>
      </c>
      <c r="B2447" s="6">
        <f>TITRES_STAT!D2450</f>
        <v>13.29</v>
      </c>
      <c r="C2447" s="2">
        <f t="shared" ref="C2447:C2510" si="228">$C$4*B2437+C2446*(1-$C$4)</f>
        <v>13.329668688798588</v>
      </c>
      <c r="D2447" s="2">
        <f t="shared" si="224"/>
        <v>13.326788658428963</v>
      </c>
      <c r="E2447" s="2">
        <f t="shared" si="223"/>
        <v>2.8800303696243645E-3</v>
      </c>
      <c r="F2447" s="2">
        <f t="shared" si="227"/>
        <v>1.9698949533345479E-2</v>
      </c>
      <c r="G2447" s="2">
        <f t="shared" si="225"/>
        <v>-1.6818919163721115E-2</v>
      </c>
      <c r="H2447" s="2" t="str">
        <f t="shared" si="226"/>
        <v>Hold</v>
      </c>
    </row>
    <row r="2448" spans="1:8" ht="13.5" x14ac:dyDescent="0.25">
      <c r="A2448" s="3">
        <f>TITRES_STAT!B2451</f>
        <v>45873</v>
      </c>
      <c r="B2448" s="6">
        <f>TITRES_STAT!D2451</f>
        <v>13.29</v>
      </c>
      <c r="C2448" s="2">
        <f t="shared" si="228"/>
        <v>13.323565813598805</v>
      </c>
      <c r="D2448" s="2">
        <f t="shared" si="224"/>
        <v>13.32406357261941</v>
      </c>
      <c r="E2448" s="2">
        <f t="shared" si="223"/>
        <v>-4.9775902060567034E-4</v>
      </c>
      <c r="F2448" s="2">
        <f t="shared" si="227"/>
        <v>1.5659607822555249E-2</v>
      </c>
      <c r="G2448" s="2">
        <f t="shared" si="225"/>
        <v>-1.6157366843160919E-2</v>
      </c>
      <c r="H2448" s="2" t="str">
        <f t="shared" si="226"/>
        <v>Hold</v>
      </c>
    </row>
    <row r="2449" spans="1:8" ht="13.5" x14ac:dyDescent="0.25">
      <c r="A2449" s="3">
        <f>TITRES_STAT!B2452</f>
        <v>45874</v>
      </c>
      <c r="B2449" s="6">
        <f>TITRES_STAT!D2452</f>
        <v>13.29</v>
      </c>
      <c r="C2449" s="2">
        <f t="shared" si="228"/>
        <v>13.318401842275913</v>
      </c>
      <c r="D2449" s="2">
        <f t="shared" si="224"/>
        <v>13.321540345017972</v>
      </c>
      <c r="E2449" s="2">
        <f t="shared" si="223"/>
        <v>-3.1385027420594014E-3</v>
      </c>
      <c r="F2449" s="2">
        <f t="shared" si="227"/>
        <v>1.189998570963232E-2</v>
      </c>
      <c r="G2449" s="2">
        <f t="shared" si="225"/>
        <v>-1.5038488451691721E-2</v>
      </c>
      <c r="H2449" s="2" t="str">
        <f t="shared" si="226"/>
        <v>Hold</v>
      </c>
    </row>
    <row r="2450" spans="1:8" ht="13.5" x14ac:dyDescent="0.25">
      <c r="A2450" s="3">
        <f>TITRES_STAT!B2453</f>
        <v>45875</v>
      </c>
      <c r="B2450" s="6">
        <f>TITRES_STAT!D2453</f>
        <v>13.29</v>
      </c>
      <c r="C2450" s="2">
        <f t="shared" si="228"/>
        <v>13.31403232807962</v>
      </c>
      <c r="D2450" s="2">
        <f t="shared" si="224"/>
        <v>13.319204023164788</v>
      </c>
      <c r="E2450" s="2">
        <f t="shared" si="223"/>
        <v>-5.1716950851687926E-3</v>
      </c>
      <c r="F2450" s="2">
        <f t="shared" si="227"/>
        <v>8.4856495506720978E-3</v>
      </c>
      <c r="G2450" s="2">
        <f t="shared" si="225"/>
        <v>-1.365734463584089E-2</v>
      </c>
      <c r="H2450" s="2" t="str">
        <f t="shared" si="226"/>
        <v>Hold</v>
      </c>
    </row>
    <row r="2451" spans="1:8" ht="13.5" x14ac:dyDescent="0.25">
      <c r="A2451" s="3">
        <f>TITRES_STAT!B2454</f>
        <v>45876</v>
      </c>
      <c r="B2451" s="6">
        <f>TITRES_STAT!D2454</f>
        <v>13.29</v>
      </c>
      <c r="C2451" s="2">
        <f t="shared" si="228"/>
        <v>13.310335046836602</v>
      </c>
      <c r="D2451" s="2">
        <f t="shared" si="224"/>
        <v>13.317040762189619</v>
      </c>
      <c r="E2451" s="2">
        <f t="shared" si="223"/>
        <v>-6.7057153530161173E-3</v>
      </c>
      <c r="F2451" s="2">
        <f t="shared" si="227"/>
        <v>5.447376569934455E-3</v>
      </c>
      <c r="G2451" s="2">
        <f t="shared" si="225"/>
        <v>-1.2153091922950571E-2</v>
      </c>
      <c r="H2451" s="2" t="str">
        <f t="shared" si="226"/>
        <v>Hold</v>
      </c>
    </row>
    <row r="2452" spans="1:8" ht="13.5" x14ac:dyDescent="0.25">
      <c r="A2452" s="3">
        <f>TITRES_STAT!B2455</f>
        <v>45877</v>
      </c>
      <c r="B2452" s="6">
        <f>TITRES_STAT!D2455</f>
        <v>13.29</v>
      </c>
      <c r="C2452" s="2">
        <f t="shared" si="228"/>
        <v>13.30720657809251</v>
      </c>
      <c r="D2452" s="2">
        <f t="shared" si="224"/>
        <v>13.315037742768165</v>
      </c>
      <c r="E2452" s="2">
        <f t="shared" si="223"/>
        <v>-7.8311646756556996E-3</v>
      </c>
      <c r="F2452" s="2">
        <f t="shared" si="227"/>
        <v>2.7916683208164244E-3</v>
      </c>
      <c r="G2452" s="2">
        <f t="shared" si="225"/>
        <v>-1.0622832996472124E-2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6">
        <f>TITRES_STAT!D2456</f>
        <v>13.29</v>
      </c>
      <c r="C2453" s="2">
        <f t="shared" si="228"/>
        <v>13.304559412232123</v>
      </c>
      <c r="D2453" s="2">
        <f t="shared" si="224"/>
        <v>13.313183095155708</v>
      </c>
      <c r="E2453" s="2">
        <f t="shared" si="223"/>
        <v>-8.623682923584397E-3</v>
      </c>
      <c r="F2453" s="2">
        <f t="shared" si="227"/>
        <v>5.0859807193625998E-4</v>
      </c>
      <c r="G2453" s="2">
        <f t="shared" si="225"/>
        <v>-9.1322809955206568E-3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6">
        <f>TITRES_STAT!D2457</f>
        <v>13.29</v>
      </c>
      <c r="C2454" s="2">
        <f t="shared" si="228"/>
        <v>13.302319502657951</v>
      </c>
      <c r="D2454" s="2">
        <f t="shared" si="224"/>
        <v>13.311465828847878</v>
      </c>
      <c r="E2454" s="2">
        <f t="shared" si="223"/>
        <v>-9.1463261899260573E-3</v>
      </c>
      <c r="F2454" s="2">
        <f t="shared" si="227"/>
        <v>-1.4223867804362034E-3</v>
      </c>
      <c r="G2454" s="2">
        <f t="shared" si="225"/>
        <v>-7.7239394094898543E-3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6">
        <f>TITRES_STAT!D2458</f>
        <v>13.29</v>
      </c>
      <c r="C2455" s="2">
        <f t="shared" si="228"/>
        <v>13.300424194556729</v>
      </c>
      <c r="D2455" s="2">
        <f t="shared" si="224"/>
        <v>13.309875767451738</v>
      </c>
      <c r="E2455" s="2">
        <f t="shared" si="223"/>
        <v>-9.4515728950081979E-3</v>
      </c>
      <c r="F2455" s="2">
        <f t="shared" si="227"/>
        <v>-3.0282240033506023E-3</v>
      </c>
      <c r="G2455" s="2">
        <f t="shared" si="225"/>
        <v>-6.4233488916575956E-3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6">
        <f>TITRES_STAT!D2459</f>
        <v>13.29</v>
      </c>
      <c r="C2456" s="2">
        <f t="shared" si="228"/>
        <v>13.298820472317233</v>
      </c>
      <c r="D2456" s="2">
        <f t="shared" si="224"/>
        <v>13.308403488381238</v>
      </c>
      <c r="E2456" s="2">
        <f t="shared" si="223"/>
        <v>-9.5830160640044681E-3</v>
      </c>
      <c r="F2456" s="2">
        <f t="shared" si="227"/>
        <v>-4.3391824154813755E-3</v>
      </c>
      <c r="G2456" s="2">
        <f t="shared" si="225"/>
        <v>-5.2438336485230927E-3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6">
        <f>TITRES_STAT!D2460</f>
        <v>13.29</v>
      </c>
      <c r="C2457" s="2">
        <f t="shared" si="228"/>
        <v>13.297463476576121</v>
      </c>
      <c r="D2457" s="2">
        <f t="shared" si="224"/>
        <v>13.307040267019664</v>
      </c>
      <c r="E2457" s="2">
        <f t="shared" si="223"/>
        <v>-9.5767904435426487E-3</v>
      </c>
      <c r="F2457" s="2">
        <f t="shared" si="227"/>
        <v>-5.3867040210936303E-3</v>
      </c>
      <c r="G2457" s="2">
        <f t="shared" si="225"/>
        <v>-4.1900864224490185E-3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6">
        <f>TITRES_STAT!D2461</f>
        <v>13.29</v>
      </c>
      <c r="C2458" s="2">
        <f t="shared" si="228"/>
        <v>13.296315249410565</v>
      </c>
      <c r="D2458" s="2">
        <f t="shared" si="224"/>
        <v>13.305778025018206</v>
      </c>
      <c r="E2458" s="2">
        <f t="shared" si="223"/>
        <v>-9.462775607641305E-3</v>
      </c>
      <c r="F2458" s="2">
        <f t="shared" si="227"/>
        <v>-6.2019183384031656E-3</v>
      </c>
      <c r="G2458" s="2">
        <f t="shared" si="225"/>
        <v>-3.2608572692381394E-3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6">
        <f>TITRES_STAT!D2462</f>
        <v>13.29</v>
      </c>
      <c r="C2459" s="2">
        <f t="shared" si="228"/>
        <v>13.29534367257817</v>
      </c>
      <c r="D2459" s="2">
        <f t="shared" si="224"/>
        <v>13.304609282424265</v>
      </c>
      <c r="E2459" s="2">
        <f t="shared" si="223"/>
        <v>-9.2656098460945913E-3</v>
      </c>
      <c r="F2459" s="2">
        <f t="shared" si="227"/>
        <v>-6.8146566399414511E-3</v>
      </c>
      <c r="G2459" s="2">
        <f t="shared" si="225"/>
        <v>-2.4509532061531402E-3</v>
      </c>
      <c r="H2459" s="2" t="str">
        <f t="shared" si="226"/>
        <v>Hold</v>
      </c>
    </row>
    <row r="2460" spans="1:8" ht="13.5" x14ac:dyDescent="0.25">
      <c r="A2460" s="3">
        <f>TITRES_STAT!B2463</f>
        <v>45890</v>
      </c>
      <c r="B2460" s="6">
        <f>TITRES_STAT!D2463</f>
        <v>13.29</v>
      </c>
      <c r="C2460" s="2">
        <f t="shared" si="228"/>
        <v>13.294521569104607</v>
      </c>
      <c r="D2460" s="2">
        <f t="shared" si="224"/>
        <v>13.3035271133558</v>
      </c>
      <c r="E2460" s="2">
        <f t="shared" ref="E2460:E2523" si="229">C2460-D2460</f>
        <v>-9.0055442511935979E-3</v>
      </c>
      <c r="F2460" s="2">
        <f t="shared" si="227"/>
        <v>-7.2528341621918811E-3</v>
      </c>
      <c r="G2460" s="2">
        <f t="shared" si="225"/>
        <v>-1.7527100890017168E-3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6">
        <f>TITRES_STAT!D2464</f>
        <v>13.29</v>
      </c>
      <c r="C2461" s="2">
        <f t="shared" si="228"/>
        <v>13.293825943088514</v>
      </c>
      <c r="D2461" s="2">
        <f t="shared" ref="D2461:D2524" si="230">$D$4*B2461+(1-$D$4)*D2460</f>
        <v>13.302525104959074</v>
      </c>
      <c r="E2461" s="2">
        <f t="shared" si="229"/>
        <v>-8.6991618705596352E-3</v>
      </c>
      <c r="F2461" s="2">
        <f t="shared" si="227"/>
        <v>-7.542099703865433E-3</v>
      </c>
      <c r="G2461" s="2">
        <f t="shared" si="225"/>
        <v>-1.1570621666942022E-3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6">
        <f>TITRES_STAT!D2465</f>
        <v>13.29</v>
      </c>
      <c r="C2462" s="2">
        <f t="shared" si="228"/>
        <v>13.293237336459512</v>
      </c>
      <c r="D2462" s="2">
        <f t="shared" si="230"/>
        <v>13.301597319406548</v>
      </c>
      <c r="E2462" s="2">
        <f t="shared" si="229"/>
        <v>-8.3599829470362153E-3</v>
      </c>
      <c r="F2462" s="2">
        <f t="shared" si="227"/>
        <v>-7.7056763524995893E-3</v>
      </c>
      <c r="G2462" s="2">
        <f t="shared" si="225"/>
        <v>-6.5430659453662599E-4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6">
        <f>TITRES_STAT!D2466</f>
        <v>13.29</v>
      </c>
      <c r="C2463" s="2">
        <f t="shared" si="228"/>
        <v>13.292739284696511</v>
      </c>
      <c r="D2463" s="2">
        <f t="shared" si="230"/>
        <v>13.300738258709767</v>
      </c>
      <c r="E2463" s="2">
        <f t="shared" si="229"/>
        <v>-7.9989740132564435E-3</v>
      </c>
      <c r="F2463" s="2">
        <f t="shared" si="227"/>
        <v>-7.7643358846509608E-3</v>
      </c>
      <c r="G2463" s="2">
        <f t="shared" si="225"/>
        <v>-2.3463812860548272E-4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6">
        <f>TITRES_STAT!D2467</f>
        <v>13.29</v>
      </c>
      <c r="C2464" s="2">
        <f t="shared" si="228"/>
        <v>13.292317856281663</v>
      </c>
      <c r="D2464" s="2">
        <f t="shared" si="230"/>
        <v>13.299942832138672</v>
      </c>
      <c r="E2464" s="2">
        <f t="shared" si="229"/>
        <v>-7.6249758570092752E-3</v>
      </c>
      <c r="F2464" s="2">
        <f t="shared" si="227"/>
        <v>-7.7364638791226235E-3</v>
      </c>
      <c r="G2464" s="2">
        <f t="shared" si="225"/>
        <v>1.1148802211334834E-4</v>
      </c>
      <c r="H2464" s="2" t="str">
        <f t="shared" si="226"/>
        <v>Sell</v>
      </c>
    </row>
    <row r="2465" spans="1:8" ht="13.5" x14ac:dyDescent="0.25">
      <c r="A2465" s="3">
        <f>TITRES_STAT!B2468</f>
        <v>45897</v>
      </c>
      <c r="B2465" s="6">
        <f>TITRES_STAT!D2468</f>
        <v>13.29</v>
      </c>
      <c r="C2465" s="2">
        <f t="shared" si="228"/>
        <v>13.291961263007561</v>
      </c>
      <c r="D2465" s="2">
        <f t="shared" si="230"/>
        <v>13.299206326054327</v>
      </c>
      <c r="E2465" s="2">
        <f t="shared" si="229"/>
        <v>-7.2450630467653099E-3</v>
      </c>
      <c r="F2465" s="2">
        <f t="shared" si="227"/>
        <v>-7.6381837126511618E-3</v>
      </c>
      <c r="G2465" s="2">
        <f t="shared" si="225"/>
        <v>3.9312066588585194E-4</v>
      </c>
      <c r="H2465" s="2" t="str">
        <f t="shared" si="226"/>
        <v>Sell</v>
      </c>
    </row>
    <row r="2466" spans="1:8" ht="13.5" x14ac:dyDescent="0.25">
      <c r="A2466" s="3">
        <f>TITRES_STAT!B2469</f>
        <v>45898</v>
      </c>
      <c r="B2466" s="6">
        <f>TITRES_STAT!D2469</f>
        <v>13.29</v>
      </c>
      <c r="C2466" s="2">
        <f t="shared" si="228"/>
        <v>13.291659530237167</v>
      </c>
      <c r="D2466" s="2">
        <f t="shared" si="230"/>
        <v>13.298524375976228</v>
      </c>
      <c r="E2466" s="2">
        <f t="shared" si="229"/>
        <v>-6.8648457390612094E-3</v>
      </c>
      <c r="F2466" s="2">
        <f t="shared" si="227"/>
        <v>-7.483516117933171E-3</v>
      </c>
      <c r="G2466" s="2">
        <f t="shared" si="225"/>
        <v>6.1867037887196157E-4</v>
      </c>
      <c r="H2466" s="2" t="str">
        <f t="shared" si="226"/>
        <v>Sell</v>
      </c>
    </row>
    <row r="2467" spans="1:8" ht="13.5" x14ac:dyDescent="0.25">
      <c r="A2467" s="3">
        <f>TITRES_STAT!B2470</f>
        <v>45901</v>
      </c>
      <c r="B2467" s="6">
        <f>TITRES_STAT!D2470</f>
        <v>13.29</v>
      </c>
      <c r="C2467" s="2">
        <f t="shared" si="228"/>
        <v>13.291404217892987</v>
      </c>
      <c r="D2467" s="2">
        <f t="shared" si="230"/>
        <v>13.297892940718729</v>
      </c>
      <c r="E2467" s="2">
        <f t="shared" si="229"/>
        <v>-6.488722825741533E-3</v>
      </c>
      <c r="F2467" s="2">
        <f t="shared" si="227"/>
        <v>-7.2845574594948437E-3</v>
      </c>
      <c r="G2467" s="2">
        <f t="shared" si="225"/>
        <v>7.9583463375331072E-4</v>
      </c>
      <c r="H2467" s="2" t="str">
        <f t="shared" si="226"/>
        <v>Sell</v>
      </c>
    </row>
    <row r="2468" spans="1:8" ht="13.5" x14ac:dyDescent="0.25">
      <c r="A2468" s="3">
        <f>TITRES_STAT!B2471</f>
        <v>45902</v>
      </c>
      <c r="B2468" s="6">
        <f>TITRES_STAT!D2471</f>
        <v>13.29</v>
      </c>
      <c r="C2468" s="2">
        <f t="shared" si="228"/>
        <v>13.29118818437099</v>
      </c>
      <c r="D2468" s="2">
        <f t="shared" si="230"/>
        <v>13.297308278443266</v>
      </c>
      <c r="E2468" s="2">
        <f t="shared" si="229"/>
        <v>-6.1200940722763164E-3</v>
      </c>
      <c r="F2468" s="2">
        <f t="shared" si="227"/>
        <v>-7.0516647820511383E-3</v>
      </c>
      <c r="G2468" s="2">
        <f t="shared" ref="G2468:G2531" si="231">E2468-F2468</f>
        <v>9.3157070977482187E-4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45903</v>
      </c>
      <c r="B2469" s="6">
        <f>TITRES_STAT!D2472</f>
        <v>13.29</v>
      </c>
      <c r="C2469" s="2">
        <f t="shared" si="228"/>
        <v>13.291005386775453</v>
      </c>
      <c r="D2469" s="2">
        <f t="shared" si="230"/>
        <v>13.296766924484505</v>
      </c>
      <c r="E2469" s="2">
        <f t="shared" si="229"/>
        <v>-5.7615377090520781E-3</v>
      </c>
      <c r="F2469" s="2">
        <f t="shared" ref="F2469:F2532" si="233">(E2469*(2/(10)))+((1-(2/10))*F2468)</f>
        <v>-6.7936393674513269E-3</v>
      </c>
      <c r="G2469" s="2">
        <f t="shared" si="231"/>
        <v>1.0321016583992489E-3</v>
      </c>
      <c r="H2469" s="2" t="str">
        <f t="shared" si="232"/>
        <v>Sell</v>
      </c>
    </row>
    <row r="2470" spans="1:8" ht="13.5" x14ac:dyDescent="0.25">
      <c r="A2470" s="3">
        <f>TITRES_STAT!B2473</f>
        <v>45905</v>
      </c>
      <c r="B2470" s="6">
        <f>TITRES_STAT!D2473</f>
        <v>13.29</v>
      </c>
      <c r="C2470" s="2">
        <f t="shared" si="228"/>
        <v>13.290850711886922</v>
      </c>
      <c r="D2470" s="2">
        <f t="shared" si="230"/>
        <v>13.296265670818986</v>
      </c>
      <c r="E2470" s="2">
        <f t="shared" si="229"/>
        <v>-5.4149589320644509E-3</v>
      </c>
      <c r="F2470" s="2">
        <f t="shared" si="233"/>
        <v>-6.5179032803739517E-3</v>
      </c>
      <c r="G2470" s="2">
        <f t="shared" si="231"/>
        <v>1.1029443483095008E-3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6">
        <f>TITRES_STAT!D2474</f>
        <v>13.29</v>
      </c>
      <c r="C2471" s="2">
        <f t="shared" si="228"/>
        <v>13.290719833135087</v>
      </c>
      <c r="D2471" s="2">
        <f t="shared" si="230"/>
        <v>13.295801547054616</v>
      </c>
      <c r="E2471" s="2">
        <f t="shared" si="229"/>
        <v>-5.0817139195284966E-3</v>
      </c>
      <c r="F2471" s="2">
        <f t="shared" si="233"/>
        <v>-6.2306654082048604E-3</v>
      </c>
      <c r="G2471" s="2">
        <f t="shared" si="231"/>
        <v>1.1489514886763637E-3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6">
        <f>TITRES_STAT!D2475</f>
        <v>13.5</v>
      </c>
      <c r="C2472" s="2">
        <f t="shared" si="228"/>
        <v>13.290609089575844</v>
      </c>
      <c r="D2472" s="2">
        <f t="shared" si="230"/>
        <v>13.310927358383903</v>
      </c>
      <c r="E2472" s="2">
        <f t="shared" si="229"/>
        <v>-2.0318268808059869E-2</v>
      </c>
      <c r="F2472" s="2">
        <f t="shared" si="233"/>
        <v>-9.0481860881758622E-3</v>
      </c>
      <c r="G2472" s="2">
        <f t="shared" si="231"/>
        <v>-1.1270082719884007E-2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6">
        <f>TITRES_STAT!D2476</f>
        <v>13.5</v>
      </c>
      <c r="C2473" s="2">
        <f t="shared" si="228"/>
        <v>13.290515383487252</v>
      </c>
      <c r="D2473" s="2">
        <f t="shared" si="230"/>
        <v>13.324932739244355</v>
      </c>
      <c r="E2473" s="2">
        <f t="shared" si="229"/>
        <v>-3.4417355757103252E-2</v>
      </c>
      <c r="F2473" s="2">
        <f t="shared" si="233"/>
        <v>-1.4122020021961341E-2</v>
      </c>
      <c r="G2473" s="2">
        <f t="shared" si="231"/>
        <v>-2.029533573514191E-2</v>
      </c>
      <c r="H2473" s="2" t="str">
        <f t="shared" si="232"/>
        <v>Hold</v>
      </c>
    </row>
    <row r="2474" spans="1:8" ht="13.5" x14ac:dyDescent="0.25">
      <c r="A2474" s="3">
        <f>TITRES_STAT!B2477</f>
        <v>45911</v>
      </c>
      <c r="B2474" s="6">
        <f>TITRES_STAT!D2477</f>
        <v>13.5</v>
      </c>
      <c r="C2474" s="2">
        <f t="shared" si="228"/>
        <v>13.290436093719983</v>
      </c>
      <c r="D2474" s="2">
        <f t="shared" si="230"/>
        <v>13.337900684485515</v>
      </c>
      <c r="E2474" s="2">
        <f t="shared" si="229"/>
        <v>-4.7464590765532222E-2</v>
      </c>
      <c r="F2474" s="2">
        <f t="shared" si="233"/>
        <v>-2.0790534170675522E-2</v>
      </c>
      <c r="G2474" s="2">
        <f t="shared" si="231"/>
        <v>-2.66740565948567E-2</v>
      </c>
      <c r="H2474" s="2" t="str">
        <f t="shared" si="232"/>
        <v>Hold</v>
      </c>
    </row>
    <row r="2475" spans="1:8" ht="13.5" x14ac:dyDescent="0.25">
      <c r="A2475" s="3">
        <f>TITRES_STAT!B2478</f>
        <v>45912</v>
      </c>
      <c r="B2475" s="6">
        <f>TITRES_STAT!D2478</f>
        <v>13.5</v>
      </c>
      <c r="C2475" s="2">
        <f t="shared" si="228"/>
        <v>13.290369002378448</v>
      </c>
      <c r="D2475" s="2">
        <f t="shared" si="230"/>
        <v>13.349908041190291</v>
      </c>
      <c r="E2475" s="2">
        <f t="shared" si="229"/>
        <v>-5.9539038811843525E-2</v>
      </c>
      <c r="F2475" s="2">
        <f t="shared" si="233"/>
        <v>-2.8540235098909125E-2</v>
      </c>
      <c r="G2475" s="2">
        <f t="shared" si="231"/>
        <v>-3.0998803712934401E-2</v>
      </c>
      <c r="H2475" s="2" t="str">
        <f t="shared" si="232"/>
        <v>Hold</v>
      </c>
    </row>
    <row r="2476" spans="1:8" ht="13.5" x14ac:dyDescent="0.25">
      <c r="A2476" s="3">
        <f>TITRES_STAT!B2479</f>
        <v>45915</v>
      </c>
      <c r="B2476" s="6">
        <f>TITRES_STAT!D2479</f>
        <v>13.5</v>
      </c>
      <c r="C2476" s="2">
        <f t="shared" si="228"/>
        <v>13.290312232781764</v>
      </c>
      <c r="D2476" s="2">
        <f t="shared" si="230"/>
        <v>13.361025964065085</v>
      </c>
      <c r="E2476" s="2">
        <f t="shared" si="229"/>
        <v>-7.0713731283321479E-2</v>
      </c>
      <c r="F2476" s="2">
        <f t="shared" si="233"/>
        <v>-3.6974934335791597E-2</v>
      </c>
      <c r="G2476" s="2">
        <f t="shared" si="231"/>
        <v>-3.3738796947529882E-2</v>
      </c>
      <c r="H2476" s="2" t="str">
        <f t="shared" si="232"/>
        <v>Hold</v>
      </c>
    </row>
    <row r="2477" spans="1:8" ht="13.5" x14ac:dyDescent="0.25">
      <c r="A2477" s="3">
        <f>TITRES_STAT!B2480</f>
        <v>45916</v>
      </c>
      <c r="B2477" s="6">
        <f>TITRES_STAT!D2480</f>
        <v>13.5</v>
      </c>
      <c r="C2477" s="2">
        <f t="shared" si="228"/>
        <v>13.290264196969185</v>
      </c>
      <c r="D2477" s="2">
        <f t="shared" si="230"/>
        <v>13.371320337097302</v>
      </c>
      <c r="E2477" s="2">
        <f t="shared" si="229"/>
        <v>-8.1056140128117349E-2</v>
      </c>
      <c r="F2477" s="2">
        <f t="shared" si="233"/>
        <v>-4.579117549425675E-2</v>
      </c>
      <c r="G2477" s="2">
        <f t="shared" si="231"/>
        <v>-3.5264964633860599E-2</v>
      </c>
      <c r="H2477" s="2" t="str">
        <f t="shared" si="232"/>
        <v>Hold</v>
      </c>
    </row>
    <row r="2478" spans="1:8" ht="13.5" x14ac:dyDescent="0.25">
      <c r="A2478" s="3">
        <f>TITRES_STAT!B2481</f>
        <v>45917</v>
      </c>
      <c r="B2478" s="6">
        <f>TITRES_STAT!D2481</f>
        <v>13.5</v>
      </c>
      <c r="C2478" s="2">
        <f t="shared" si="228"/>
        <v>13.290223551281619</v>
      </c>
      <c r="D2478" s="2">
        <f t="shared" si="230"/>
        <v>13.380852163978984</v>
      </c>
      <c r="E2478" s="2">
        <f t="shared" si="229"/>
        <v>-9.062861269736544E-2</v>
      </c>
      <c r="F2478" s="2">
        <f t="shared" si="233"/>
        <v>-5.4758662934878487E-2</v>
      </c>
      <c r="G2478" s="2">
        <f t="shared" si="231"/>
        <v>-3.5869949762486954E-2</v>
      </c>
      <c r="H2478" s="2" t="str">
        <f t="shared" si="232"/>
        <v>Hold</v>
      </c>
    </row>
    <row r="2479" spans="1:8" ht="13.5" x14ac:dyDescent="0.25">
      <c r="A2479" s="3">
        <f>TITRES_STAT!B2482</f>
        <v>45918</v>
      </c>
      <c r="B2479" s="6">
        <f>TITRES_STAT!D2482</f>
        <v>13.5</v>
      </c>
      <c r="C2479" s="2">
        <f t="shared" si="228"/>
        <v>13.290189158776755</v>
      </c>
      <c r="D2479" s="2">
        <f t="shared" si="230"/>
        <v>13.389677929610171</v>
      </c>
      <c r="E2479" s="2">
        <f t="shared" si="229"/>
        <v>-9.9488770833415785E-2</v>
      </c>
      <c r="F2479" s="2">
        <f t="shared" si="233"/>
        <v>-6.3704684514585941E-2</v>
      </c>
      <c r="G2479" s="2">
        <f t="shared" si="231"/>
        <v>-3.5784086318829844E-2</v>
      </c>
      <c r="H2479" s="2" t="str">
        <f t="shared" si="232"/>
        <v>Hold</v>
      </c>
    </row>
    <row r="2480" spans="1:8" ht="13.5" x14ac:dyDescent="0.25">
      <c r="A2480" s="3">
        <f>TITRES_STAT!B2483</f>
        <v>45919</v>
      </c>
      <c r="B2480" s="6">
        <f>TITRES_STAT!D2483</f>
        <v>13.5</v>
      </c>
      <c r="C2480" s="2">
        <f t="shared" si="228"/>
        <v>13.290160057426485</v>
      </c>
      <c r="D2480" s="2">
        <f t="shared" si="230"/>
        <v>13.397849934824233</v>
      </c>
      <c r="E2480" s="2">
        <f t="shared" si="229"/>
        <v>-0.10768987739774794</v>
      </c>
      <c r="F2480" s="2">
        <f t="shared" si="233"/>
        <v>-7.2501723091218342E-2</v>
      </c>
      <c r="G2480" s="2">
        <f t="shared" si="231"/>
        <v>-3.5188154306529593E-2</v>
      </c>
      <c r="H2480" s="2" t="str">
        <f t="shared" si="232"/>
        <v>Hold</v>
      </c>
    </row>
    <row r="2481" spans="1:8" ht="13.5" x14ac:dyDescent="0.25">
      <c r="A2481" s="3">
        <f>TITRES_STAT!B2484</f>
        <v>45922</v>
      </c>
      <c r="B2481" s="6">
        <f>TITRES_STAT!D2484</f>
        <v>13.5</v>
      </c>
      <c r="C2481" s="2">
        <f t="shared" si="228"/>
        <v>13.290135433207027</v>
      </c>
      <c r="D2481" s="2">
        <f t="shared" si="230"/>
        <v>13.405416606318735</v>
      </c>
      <c r="E2481" s="2">
        <f t="shared" si="229"/>
        <v>-0.1152811731117076</v>
      </c>
      <c r="F2481" s="2">
        <f t="shared" si="233"/>
        <v>-8.10576130953162E-2</v>
      </c>
      <c r="G2481" s="2">
        <f t="shared" si="231"/>
        <v>-3.4223560016391402E-2</v>
      </c>
      <c r="H2481" s="2" t="str">
        <f t="shared" si="232"/>
        <v>Hold</v>
      </c>
    </row>
    <row r="2482" spans="1:8" ht="13.5" x14ac:dyDescent="0.25">
      <c r="A2482" s="3">
        <f>TITRES_STAT!B2485</f>
        <v>45923</v>
      </c>
      <c r="B2482" s="6">
        <f>TITRES_STAT!D2485</f>
        <v>13.5</v>
      </c>
      <c r="C2482" s="2">
        <f t="shared" si="228"/>
        <v>13.322422289636714</v>
      </c>
      <c r="D2482" s="2">
        <f t="shared" si="230"/>
        <v>13.412422783628458</v>
      </c>
      <c r="E2482" s="2">
        <f t="shared" si="229"/>
        <v>-9.0000493991743369E-2</v>
      </c>
      <c r="F2482" s="2">
        <f t="shared" si="233"/>
        <v>-8.2846189274601634E-2</v>
      </c>
      <c r="G2482" s="2">
        <f t="shared" si="231"/>
        <v>-7.1543047171417351E-3</v>
      </c>
      <c r="H2482" s="2" t="str">
        <f t="shared" si="232"/>
        <v>Hold</v>
      </c>
    </row>
    <row r="2483" spans="1:8" ht="13.5" x14ac:dyDescent="0.25">
      <c r="A2483" s="3">
        <f>TITRES_STAT!B2486</f>
        <v>45924</v>
      </c>
      <c r="B2483" s="6">
        <f>TITRES_STAT!D2486</f>
        <v>13.5</v>
      </c>
      <c r="C2483" s="2">
        <f t="shared" si="228"/>
        <v>13.349741937384911</v>
      </c>
      <c r="D2483" s="2">
        <f t="shared" si="230"/>
        <v>13.418909984841164</v>
      </c>
      <c r="E2483" s="2">
        <f t="shared" si="229"/>
        <v>-6.916804745625349E-2</v>
      </c>
      <c r="F2483" s="2">
        <f t="shared" si="233"/>
        <v>-8.0110560910932008E-2</v>
      </c>
      <c r="G2483" s="2">
        <f t="shared" si="231"/>
        <v>1.0942513454678518E-2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6">
        <f>TITRES_STAT!D2487</f>
        <v>13.5</v>
      </c>
      <c r="C2484" s="2">
        <f t="shared" si="228"/>
        <v>13.372858562402616</v>
      </c>
      <c r="D2484" s="2">
        <f t="shared" si="230"/>
        <v>13.424916652630708</v>
      </c>
      <c r="E2484" s="2">
        <f t="shared" si="229"/>
        <v>-5.2058090228092269E-2</v>
      </c>
      <c r="F2484" s="2">
        <f t="shared" si="233"/>
        <v>-7.4500066774364063E-2</v>
      </c>
      <c r="G2484" s="2">
        <f t="shared" si="231"/>
        <v>2.2441976546271794E-2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6">
        <f>TITRES_STAT!D2488</f>
        <v>13.5</v>
      </c>
      <c r="C2485" s="2">
        <f t="shared" si="228"/>
        <v>13.392418783571443</v>
      </c>
      <c r="D2485" s="2">
        <f t="shared" si="230"/>
        <v>13.43047838206547</v>
      </c>
      <c r="E2485" s="2">
        <f t="shared" si="229"/>
        <v>-3.8059598494026403E-2</v>
      </c>
      <c r="F2485" s="2">
        <f t="shared" si="233"/>
        <v>-6.7211973118296534E-2</v>
      </c>
      <c r="G2485" s="2">
        <f t="shared" si="231"/>
        <v>2.915237462427013E-2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6">
        <f>TITRES_STAT!D2489</f>
        <v>13.5</v>
      </c>
      <c r="C2486" s="2">
        <f t="shared" si="228"/>
        <v>13.408969739945068</v>
      </c>
      <c r="D2486" s="2">
        <f t="shared" si="230"/>
        <v>13.435628131542101</v>
      </c>
      <c r="E2486" s="2">
        <f t="shared" si="229"/>
        <v>-2.6658391597033315E-2</v>
      </c>
      <c r="F2486" s="2">
        <f t="shared" si="233"/>
        <v>-5.9101256814043893E-2</v>
      </c>
      <c r="G2486" s="2">
        <f t="shared" si="231"/>
        <v>3.2442865217010577E-2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6">
        <f>TITRES_STAT!D2490</f>
        <v>13.5</v>
      </c>
      <c r="C2487" s="2">
        <f t="shared" si="228"/>
        <v>13.422974395338134</v>
      </c>
      <c r="D2487" s="2">
        <f t="shared" si="230"/>
        <v>13.440396418094538</v>
      </c>
      <c r="E2487" s="2">
        <f t="shared" si="229"/>
        <v>-1.7422022756404587E-2</v>
      </c>
      <c r="F2487" s="2">
        <f t="shared" si="233"/>
        <v>-5.076541000251604E-2</v>
      </c>
      <c r="G2487" s="2">
        <f t="shared" si="231"/>
        <v>3.3343387246111453E-2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6">
        <f>TITRES_STAT!D2491</f>
        <v>13.5</v>
      </c>
      <c r="C2488" s="2">
        <f t="shared" si="228"/>
        <v>13.434824488363036</v>
      </c>
      <c r="D2488" s="2">
        <f t="shared" si="230"/>
        <v>13.444811498235683</v>
      </c>
      <c r="E2488" s="2">
        <f t="shared" si="229"/>
        <v>-9.9870098726473344E-3</v>
      </c>
      <c r="F2488" s="2">
        <f t="shared" si="233"/>
        <v>-4.2609729976542304E-2</v>
      </c>
      <c r="G2488" s="2">
        <f t="shared" si="231"/>
        <v>3.262272010389497E-2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6">
        <f>TITRES_STAT!D2492</f>
        <v>13.5</v>
      </c>
      <c r="C2489" s="2">
        <f t="shared" si="228"/>
        <v>13.444851490153338</v>
      </c>
      <c r="D2489" s="2">
        <f t="shared" si="230"/>
        <v>13.448899535403411</v>
      </c>
      <c r="E2489" s="2">
        <f t="shared" si="229"/>
        <v>-4.0480452500730735E-3</v>
      </c>
      <c r="F2489" s="2">
        <f t="shared" si="233"/>
        <v>-3.4897393031248461E-2</v>
      </c>
      <c r="G2489" s="2">
        <f t="shared" si="231"/>
        <v>3.0849347781175387E-2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6">
        <f>TITRES_STAT!D2493</f>
        <v>13.5</v>
      </c>
      <c r="C2490" s="2">
        <f t="shared" si="228"/>
        <v>13.453335876283594</v>
      </c>
      <c r="D2490" s="2">
        <f t="shared" si="230"/>
        <v>13.452684755003158</v>
      </c>
      <c r="E2490" s="2">
        <f t="shared" si="229"/>
        <v>6.5112128043587347E-4</v>
      </c>
      <c r="F2490" s="2">
        <f t="shared" si="233"/>
        <v>-2.7787690168911597E-2</v>
      </c>
      <c r="G2490" s="2">
        <f t="shared" si="231"/>
        <v>2.843881144934747E-2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6">
        <f>TITRES_STAT!D2494</f>
        <v>13.5</v>
      </c>
      <c r="C2491" s="2">
        <f t="shared" si="228"/>
        <v>13.460514972239963</v>
      </c>
      <c r="D2491" s="2">
        <f t="shared" si="230"/>
        <v>13.456189587965888</v>
      </c>
      <c r="E2491" s="2">
        <f t="shared" si="229"/>
        <v>4.3253842740753612E-3</v>
      </c>
      <c r="F2491" s="2">
        <f t="shared" si="233"/>
        <v>-2.1365075280314207E-2</v>
      </c>
      <c r="G2491" s="2">
        <f t="shared" si="231"/>
        <v>2.5690459554389568E-2</v>
      </c>
      <c r="H2491" s="2" t="str">
        <f t="shared" si="232"/>
        <v>Sell</v>
      </c>
    </row>
    <row r="2492" spans="1:8" ht="13.5" x14ac:dyDescent="0.25">
      <c r="A2492" s="3">
        <f>TITRES_STAT!B2495</f>
        <v>45937</v>
      </c>
      <c r="B2492" s="6">
        <f>TITRES_STAT!D2495</f>
        <v>13.5</v>
      </c>
      <c r="C2492" s="2">
        <f t="shared" si="228"/>
        <v>13.466589591895353</v>
      </c>
      <c r="D2492" s="2">
        <f t="shared" si="230"/>
        <v>13.459434803672119</v>
      </c>
      <c r="E2492" s="2">
        <f t="shared" si="229"/>
        <v>7.1547882232341209E-3</v>
      </c>
      <c r="F2492" s="2">
        <f t="shared" si="233"/>
        <v>-1.5661102579604541E-2</v>
      </c>
      <c r="G2492" s="2">
        <f t="shared" si="231"/>
        <v>2.2815890802838662E-2</v>
      </c>
      <c r="H2492" s="2" t="str">
        <f t="shared" si="232"/>
        <v>Sell</v>
      </c>
    </row>
    <row r="2493" spans="1:8" ht="13.5" x14ac:dyDescent="0.25">
      <c r="A2493" s="3">
        <f>TITRES_STAT!B2496</f>
        <v>45938</v>
      </c>
      <c r="B2493" s="6">
        <f>TITRES_STAT!D2496</f>
        <v>13.5</v>
      </c>
      <c r="C2493" s="2">
        <f t="shared" si="228"/>
        <v>13.471729654680683</v>
      </c>
      <c r="D2493" s="2">
        <f t="shared" si="230"/>
        <v>13.46243963302974</v>
      </c>
      <c r="E2493" s="2">
        <f t="shared" si="229"/>
        <v>9.2900216509423927E-3</v>
      </c>
      <c r="F2493" s="2">
        <f t="shared" si="233"/>
        <v>-1.0670877733495154E-2</v>
      </c>
      <c r="G2493" s="2">
        <f t="shared" si="231"/>
        <v>1.9960899384437548E-2</v>
      </c>
      <c r="H2493" s="2" t="str">
        <f t="shared" si="232"/>
        <v>Sell</v>
      </c>
    </row>
    <row r="2494" spans="1:8" ht="13.5" x14ac:dyDescent="0.25">
      <c r="A2494" s="3">
        <f>TITRES_STAT!B2497</f>
        <v>45939</v>
      </c>
      <c r="B2494" s="6">
        <f>TITRES_STAT!D2497</f>
        <v>13.5</v>
      </c>
      <c r="C2494" s="2">
        <f t="shared" si="228"/>
        <v>13.476078938575961</v>
      </c>
      <c r="D2494" s="2">
        <f t="shared" si="230"/>
        <v>13.465221882434944</v>
      </c>
      <c r="E2494" s="2">
        <f t="shared" si="229"/>
        <v>1.0857056141016841E-2</v>
      </c>
      <c r="F2494" s="2">
        <f t="shared" si="233"/>
        <v>-6.3652909585927555E-3</v>
      </c>
      <c r="G2494" s="2">
        <f t="shared" si="231"/>
        <v>1.7222347099609597E-2</v>
      </c>
      <c r="H2494" s="2" t="str">
        <f t="shared" si="232"/>
        <v>Sell</v>
      </c>
    </row>
    <row r="2495" spans="1:8" ht="13.5" x14ac:dyDescent="0.25">
      <c r="A2495" s="3">
        <f>TITRES_STAT!B2498</f>
        <v>45940</v>
      </c>
      <c r="B2495" s="6">
        <f>TITRES_STAT!D2498</f>
        <v>13.5</v>
      </c>
      <c r="C2495" s="2">
        <f t="shared" si="228"/>
        <v>13.479759101871966</v>
      </c>
      <c r="D2495" s="2">
        <f t="shared" si="230"/>
        <v>13.467798039291615</v>
      </c>
      <c r="E2495" s="2">
        <f t="shared" si="229"/>
        <v>1.1961062580351012E-2</v>
      </c>
      <c r="F2495" s="2">
        <f t="shared" si="233"/>
        <v>-2.7000202508040026E-3</v>
      </c>
      <c r="G2495" s="2">
        <f t="shared" si="231"/>
        <v>1.4661082831155015E-2</v>
      </c>
      <c r="H2495" s="2" t="str">
        <f t="shared" si="232"/>
        <v>Sell</v>
      </c>
    </row>
    <row r="2496" spans="1:8" ht="13.5" x14ac:dyDescent="0.25">
      <c r="A2496" s="3">
        <f>TITRES_STAT!B2499</f>
        <v>45943</v>
      </c>
      <c r="B2496" s="6">
        <f>TITRES_STAT!D2499</f>
        <v>12.9</v>
      </c>
      <c r="C2496" s="2">
        <f t="shared" si="228"/>
        <v>13.482873086199357</v>
      </c>
      <c r="D2496" s="2">
        <f t="shared" si="230"/>
        <v>13.425738925270014</v>
      </c>
      <c r="E2496" s="2">
        <f t="shared" si="229"/>
        <v>5.7134160929342315E-2</v>
      </c>
      <c r="F2496" s="2">
        <f t="shared" si="233"/>
        <v>9.2668159852252619E-3</v>
      </c>
      <c r="G2496" s="2">
        <f t="shared" si="231"/>
        <v>4.7867344944117055E-2</v>
      </c>
      <c r="H2496" s="2" t="str">
        <f t="shared" si="232"/>
        <v>Sell</v>
      </c>
    </row>
    <row r="2497" spans="1:8" ht="13.5" x14ac:dyDescent="0.25">
      <c r="A2497" s="3">
        <f>TITRES_STAT!B2500</f>
        <v>45944</v>
      </c>
      <c r="B2497" s="6">
        <f>TITRES_STAT!D2500</f>
        <v>12.9</v>
      </c>
      <c r="C2497" s="2">
        <f t="shared" si="228"/>
        <v>13.485507996014841</v>
      </c>
      <c r="D2497" s="2">
        <f t="shared" si="230"/>
        <v>13.386795301175939</v>
      </c>
      <c r="E2497" s="2">
        <f t="shared" si="229"/>
        <v>9.8712694838901882E-2</v>
      </c>
      <c r="F2497" s="2">
        <f t="shared" si="233"/>
        <v>2.7155991755960587E-2</v>
      </c>
      <c r="G2497" s="2">
        <f t="shared" si="231"/>
        <v>7.1556703082941292E-2</v>
      </c>
      <c r="H2497" s="2" t="str">
        <f t="shared" si="232"/>
        <v>Sell</v>
      </c>
    </row>
    <row r="2498" spans="1:8" ht="13.5" x14ac:dyDescent="0.25">
      <c r="A2498" s="3">
        <f>TITRES_STAT!B2501</f>
        <v>45946</v>
      </c>
      <c r="B2498" s="6">
        <f>TITRES_STAT!D2501</f>
        <v>12.9</v>
      </c>
      <c r="C2498" s="2">
        <f t="shared" si="228"/>
        <v>13.487737535089479</v>
      </c>
      <c r="D2498" s="2">
        <f t="shared" si="230"/>
        <v>13.350736389977721</v>
      </c>
      <c r="E2498" s="2">
        <f t="shared" si="229"/>
        <v>0.13700114511175876</v>
      </c>
      <c r="F2498" s="2">
        <f t="shared" si="233"/>
        <v>4.9125022427120225E-2</v>
      </c>
      <c r="G2498" s="2">
        <f t="shared" si="231"/>
        <v>8.7876122684638541E-2</v>
      </c>
      <c r="H2498" s="2" t="str">
        <f t="shared" si="232"/>
        <v>Sell</v>
      </c>
    </row>
    <row r="2499" spans="1:8" ht="13.5" x14ac:dyDescent="0.25">
      <c r="A2499" s="3">
        <f>TITRES_STAT!B2502</f>
        <v>45947</v>
      </c>
      <c r="B2499" s="6">
        <f>TITRES_STAT!D2502</f>
        <v>12.9</v>
      </c>
      <c r="C2499" s="2">
        <f t="shared" si="228"/>
        <v>13.489624068152636</v>
      </c>
      <c r="D2499" s="2">
        <f t="shared" si="230"/>
        <v>13.317348509238631</v>
      </c>
      <c r="E2499" s="2">
        <f t="shared" si="229"/>
        <v>0.1722755589140057</v>
      </c>
      <c r="F2499" s="2">
        <f t="shared" si="233"/>
        <v>7.3755129724497326E-2</v>
      </c>
      <c r="G2499" s="2">
        <f t="shared" si="231"/>
        <v>9.8520429189508374E-2</v>
      </c>
      <c r="H2499" s="2" t="str">
        <f t="shared" si="232"/>
        <v>Sell</v>
      </c>
    </row>
    <row r="2500" spans="1:8" ht="13.5" x14ac:dyDescent="0.25">
      <c r="A2500" s="3">
        <f>TITRES_STAT!B2503</f>
        <v>45950</v>
      </c>
      <c r="B2500" s="6">
        <f>TITRES_STAT!D2503</f>
        <v>13</v>
      </c>
      <c r="C2500" s="2">
        <f t="shared" si="228"/>
        <v>13.491220365359922</v>
      </c>
      <c r="D2500" s="2">
        <f t="shared" si="230"/>
        <v>13.293841212257993</v>
      </c>
      <c r="E2500" s="2">
        <f t="shared" si="229"/>
        <v>0.19737915310192911</v>
      </c>
      <c r="F2500" s="2">
        <f t="shared" si="233"/>
        <v>9.8479934399983676E-2</v>
      </c>
      <c r="G2500" s="2">
        <f t="shared" si="231"/>
        <v>9.8899218701945429E-2</v>
      </c>
      <c r="H2500" s="2" t="str">
        <f t="shared" si="232"/>
        <v>Sell</v>
      </c>
    </row>
    <row r="2501" spans="1:8" ht="13.5" x14ac:dyDescent="0.25">
      <c r="A2501" s="3">
        <f>TITRES_STAT!B2504</f>
        <v>45951</v>
      </c>
      <c r="B2501" s="6">
        <f>TITRES_STAT!D2504</f>
        <v>13</v>
      </c>
      <c r="C2501" s="2">
        <f t="shared" si="228"/>
        <v>13.492571078381472</v>
      </c>
      <c r="D2501" s="2">
        <f t="shared" si="230"/>
        <v>13.27207519653518</v>
      </c>
      <c r="E2501" s="2">
        <f t="shared" si="229"/>
        <v>0.22049588184629165</v>
      </c>
      <c r="F2501" s="2">
        <f t="shared" si="233"/>
        <v>0.12288312388924529</v>
      </c>
      <c r="G2501" s="2">
        <f t="shared" si="231"/>
        <v>9.7612757957046367E-2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6">
        <f>TITRES_STAT!D2505</f>
        <v>13</v>
      </c>
      <c r="C2502" s="2">
        <f t="shared" si="228"/>
        <v>13.493713989399707</v>
      </c>
      <c r="D2502" s="2">
        <f t="shared" si="230"/>
        <v>13.251921478273315</v>
      </c>
      <c r="E2502" s="2">
        <f t="shared" si="229"/>
        <v>0.24179251112639122</v>
      </c>
      <c r="F2502" s="2">
        <f t="shared" si="233"/>
        <v>0.14666500133667448</v>
      </c>
      <c r="G2502" s="2">
        <f t="shared" si="231"/>
        <v>9.5127509789716735E-2</v>
      </c>
      <c r="H2502" s="2" t="str">
        <f t="shared" si="232"/>
        <v>Sell</v>
      </c>
    </row>
    <row r="2503" spans="1:8" ht="13.5" x14ac:dyDescent="0.25">
      <c r="A2503" s="3">
        <f>TITRES_STAT!B2506</f>
        <v>45953</v>
      </c>
      <c r="B2503" s="6">
        <f>TITRES_STAT!D2506</f>
        <v>13</v>
      </c>
      <c r="C2503" s="2">
        <f t="shared" si="228"/>
        <v>13.494681067953598</v>
      </c>
      <c r="D2503" s="2">
        <f t="shared" si="230"/>
        <v>13.233260628030848</v>
      </c>
      <c r="E2503" s="2">
        <f t="shared" si="229"/>
        <v>0.26142043992274999</v>
      </c>
      <c r="F2503" s="2">
        <f t="shared" si="233"/>
        <v>0.16961608905388958</v>
      </c>
      <c r="G2503" s="2">
        <f t="shared" si="231"/>
        <v>9.1804350868860407E-2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6">
        <f>TITRES_STAT!D2507</f>
        <v>12.9</v>
      </c>
      <c r="C2504" s="2">
        <f t="shared" si="228"/>
        <v>13.495499365191506</v>
      </c>
      <c r="D2504" s="2">
        <f t="shared" si="230"/>
        <v>13.208574655584119</v>
      </c>
      <c r="E2504" s="2">
        <f t="shared" si="229"/>
        <v>0.28692470960738703</v>
      </c>
      <c r="F2504" s="2">
        <f t="shared" si="233"/>
        <v>0.19307781316458908</v>
      </c>
      <c r="G2504" s="2">
        <f t="shared" si="231"/>
        <v>9.384689644279795E-2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6">
        <f>TITRES_STAT!D2508</f>
        <v>12.9</v>
      </c>
      <c r="C2505" s="2">
        <f t="shared" si="228"/>
        <v>13.496191770546659</v>
      </c>
      <c r="D2505" s="2">
        <f t="shared" si="230"/>
        <v>13.185717273688999</v>
      </c>
      <c r="E2505" s="2">
        <f t="shared" si="229"/>
        <v>0.31047449685766004</v>
      </c>
      <c r="F2505" s="2">
        <f t="shared" si="233"/>
        <v>0.21655714990320329</v>
      </c>
      <c r="G2505" s="2">
        <f t="shared" si="231"/>
        <v>9.3917346954456749E-2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6">
        <f>TITRES_STAT!D2509</f>
        <v>12.9</v>
      </c>
      <c r="C2506" s="2">
        <f t="shared" si="228"/>
        <v>13.404469959693326</v>
      </c>
      <c r="D2506" s="2">
        <f t="shared" si="230"/>
        <v>13.164553031193519</v>
      </c>
      <c r="E2506" s="2">
        <f t="shared" si="229"/>
        <v>0.23991692849980772</v>
      </c>
      <c r="F2506" s="2">
        <f t="shared" si="233"/>
        <v>0.22122910562252421</v>
      </c>
      <c r="G2506" s="2">
        <f t="shared" si="231"/>
        <v>1.8687822877283516E-2</v>
      </c>
      <c r="H2506" s="2" t="str">
        <f t="shared" si="232"/>
        <v>Sell</v>
      </c>
    </row>
    <row r="2507" spans="1:8" ht="13.5" x14ac:dyDescent="0.25">
      <c r="A2507" s="3">
        <f>TITRES_STAT!B2510</f>
        <v>45959</v>
      </c>
      <c r="B2507" s="6">
        <f>TITRES_STAT!D2510</f>
        <v>12.9</v>
      </c>
      <c r="C2507" s="2">
        <f t="shared" si="228"/>
        <v>13.326859196663584</v>
      </c>
      <c r="D2507" s="2">
        <f t="shared" si="230"/>
        <v>13.14495651036437</v>
      </c>
      <c r="E2507" s="2">
        <f t="shared" si="229"/>
        <v>0.18190268629921391</v>
      </c>
      <c r="F2507" s="2">
        <f t="shared" si="233"/>
        <v>0.21336382175786214</v>
      </c>
      <c r="G2507" s="2">
        <f t="shared" si="231"/>
        <v>-3.1461135458648232E-2</v>
      </c>
      <c r="H2507" s="2" t="str">
        <f t="shared" si="232"/>
        <v>Hold</v>
      </c>
    </row>
    <row r="2508" spans="1:8" ht="13.5" x14ac:dyDescent="0.25">
      <c r="A2508" s="3">
        <f>TITRES_STAT!B2511</f>
        <v>45960</v>
      </c>
      <c r="B2508" s="6">
        <f>TITRES_STAT!D2511</f>
        <v>12.9</v>
      </c>
      <c r="C2508" s="2">
        <f t="shared" si="228"/>
        <v>13.261188551023032</v>
      </c>
      <c r="D2508" s="2">
        <f t="shared" si="230"/>
        <v>13.126811583670714</v>
      </c>
      <c r="E2508" s="2">
        <f t="shared" si="229"/>
        <v>0.13437696735231874</v>
      </c>
      <c r="F2508" s="2">
        <f t="shared" si="233"/>
        <v>0.19756645087675348</v>
      </c>
      <c r="G2508" s="2">
        <f t="shared" si="231"/>
        <v>-6.3189483524434736E-2</v>
      </c>
      <c r="H2508" s="2" t="str">
        <f t="shared" si="232"/>
        <v>Hold</v>
      </c>
    </row>
    <row r="2509" spans="1:8" ht="13.5" x14ac:dyDescent="0.25">
      <c r="A2509" s="3">
        <f>TITRES_STAT!B2512</f>
        <v>0</v>
      </c>
      <c r="B2509" s="6">
        <f>TITRES_STAT!D2512</f>
        <v>0</v>
      </c>
      <c r="C2509" s="2">
        <f t="shared" si="228"/>
        <v>13.205621081634874</v>
      </c>
      <c r="D2509" s="2">
        <f t="shared" si="230"/>
        <v>12.154455170065475</v>
      </c>
      <c r="E2509" s="2">
        <f t="shared" si="229"/>
        <v>1.0511659115693988</v>
      </c>
      <c r="F2509" s="2">
        <f t="shared" si="233"/>
        <v>0.36828634301528257</v>
      </c>
      <c r="G2509" s="2">
        <f t="shared" si="231"/>
        <v>0.68287956855411625</v>
      </c>
      <c r="H2509" s="2" t="str">
        <f t="shared" si="232"/>
        <v>Sell</v>
      </c>
    </row>
    <row r="2510" spans="1:8" ht="13.5" x14ac:dyDescent="0.25">
      <c r="A2510" s="3">
        <f>TITRES_STAT!B2513</f>
        <v>0</v>
      </c>
      <c r="B2510" s="6">
        <f>TITRES_STAT!D2513</f>
        <v>0</v>
      </c>
      <c r="C2510" s="2">
        <f t="shared" si="228"/>
        <v>13.173987069075663</v>
      </c>
      <c r="D2510" s="2">
        <f t="shared" si="230"/>
        <v>11.254125157468032</v>
      </c>
      <c r="E2510" s="2">
        <f t="shared" si="229"/>
        <v>1.9198619116076312</v>
      </c>
      <c r="F2510" s="2">
        <f t="shared" si="233"/>
        <v>0.67860145673375238</v>
      </c>
      <c r="G2510" s="2">
        <f t="shared" si="231"/>
        <v>1.2412604548738788</v>
      </c>
      <c r="H2510" s="2" t="str">
        <f t="shared" si="232"/>
        <v>Sell</v>
      </c>
    </row>
    <row r="2511" spans="1:8" ht="13.5" x14ac:dyDescent="0.25">
      <c r="A2511" s="3">
        <f>TITRES_STAT!B2514</f>
        <v>0</v>
      </c>
      <c r="B2511" s="6">
        <f>TITRES_STAT!D2514</f>
        <v>0</v>
      </c>
      <c r="C2511" s="2">
        <f t="shared" ref="C2511:C2574" si="234">$C$4*B2501+C2510*(1-$C$4)</f>
        <v>13.147219827679407</v>
      </c>
      <c r="D2511" s="2">
        <f t="shared" si="230"/>
        <v>10.420486256914844</v>
      </c>
      <c r="E2511" s="2">
        <f t="shared" si="229"/>
        <v>2.7267335707645639</v>
      </c>
      <c r="F2511" s="2">
        <f t="shared" si="233"/>
        <v>1.0882278795399147</v>
      </c>
      <c r="G2511" s="2">
        <f t="shared" si="231"/>
        <v>1.6385056912246492</v>
      </c>
      <c r="H2511" s="2" t="str">
        <f t="shared" si="232"/>
        <v>Sell</v>
      </c>
    </row>
    <row r="2512" spans="1:8" ht="13.5" x14ac:dyDescent="0.25">
      <c r="A2512" s="3">
        <f>TITRES_STAT!B2515</f>
        <v>0</v>
      </c>
      <c r="B2512" s="6">
        <f>TITRES_STAT!D2515</f>
        <v>0</v>
      </c>
      <c r="C2512" s="2">
        <f t="shared" si="234"/>
        <v>13.124570623421038</v>
      </c>
      <c r="D2512" s="2">
        <f t="shared" si="230"/>
        <v>9.6485983860322619</v>
      </c>
      <c r="E2512" s="2">
        <f t="shared" si="229"/>
        <v>3.4759722373887758</v>
      </c>
      <c r="F2512" s="2">
        <f t="shared" si="233"/>
        <v>1.5657767511096869</v>
      </c>
      <c r="G2512" s="2">
        <f t="shared" si="231"/>
        <v>1.9101954862790889</v>
      </c>
      <c r="H2512" s="2" t="str">
        <f t="shared" si="232"/>
        <v>Sell</v>
      </c>
    </row>
    <row r="2513" spans="1:8" ht="13.5" x14ac:dyDescent="0.25">
      <c r="A2513" s="3">
        <f>TITRES_STAT!B2516</f>
        <v>0</v>
      </c>
      <c r="B2513" s="6">
        <f>TITRES_STAT!D2516</f>
        <v>0</v>
      </c>
      <c r="C2513" s="2">
        <f t="shared" si="234"/>
        <v>13.105405912125493</v>
      </c>
      <c r="D2513" s="2">
        <f t="shared" si="230"/>
        <v>8.9338873944743167</v>
      </c>
      <c r="E2513" s="2">
        <f t="shared" si="229"/>
        <v>4.171518517651176</v>
      </c>
      <c r="F2513" s="2">
        <f t="shared" si="233"/>
        <v>2.0869251044179848</v>
      </c>
      <c r="G2513" s="2">
        <f t="shared" si="231"/>
        <v>2.0845934132331911</v>
      </c>
      <c r="H2513" s="2" t="str">
        <f t="shared" si="232"/>
        <v>Sell</v>
      </c>
    </row>
    <row r="2514" spans="1:8" ht="13.5" x14ac:dyDescent="0.25">
      <c r="A2514" s="3">
        <f>TITRES_STAT!B2517</f>
        <v>0</v>
      </c>
      <c r="B2514" s="6">
        <f>TITRES_STAT!D2517</f>
        <v>0</v>
      </c>
      <c r="C2514" s="2">
        <f t="shared" si="234"/>
        <v>13.073805002567724</v>
      </c>
      <c r="D2514" s="2">
        <f t="shared" si="230"/>
        <v>8.2721179578465893</v>
      </c>
      <c r="E2514" s="2">
        <f t="shared" si="229"/>
        <v>4.8016870447211346</v>
      </c>
      <c r="F2514" s="2">
        <f t="shared" si="233"/>
        <v>2.6298774924786148</v>
      </c>
      <c r="G2514" s="2">
        <f t="shared" si="231"/>
        <v>2.1718095522425198</v>
      </c>
      <c r="H2514" s="2" t="str">
        <f t="shared" si="232"/>
        <v>Sell</v>
      </c>
    </row>
    <row r="2515" spans="1:8" ht="13.5" x14ac:dyDescent="0.25">
      <c r="A2515" s="3">
        <f>TITRES_STAT!B2518</f>
        <v>0</v>
      </c>
      <c r="B2515" s="6">
        <f>TITRES_STAT!D2518</f>
        <v>0</v>
      </c>
      <c r="C2515" s="2">
        <f t="shared" si="234"/>
        <v>13.047065771403458</v>
      </c>
      <c r="D2515" s="2">
        <f t="shared" si="230"/>
        <v>7.6593684794875827</v>
      </c>
      <c r="E2515" s="2">
        <f t="shared" si="229"/>
        <v>5.3876972919158757</v>
      </c>
      <c r="F2515" s="2">
        <f t="shared" si="233"/>
        <v>3.1814414523660672</v>
      </c>
      <c r="G2515" s="2">
        <f t="shared" si="231"/>
        <v>2.2062558395498084</v>
      </c>
      <c r="H2515" s="2" t="str">
        <f t="shared" si="232"/>
        <v>Sell</v>
      </c>
    </row>
    <row r="2516" spans="1:8" ht="13.5" x14ac:dyDescent="0.25">
      <c r="A2516" s="3">
        <f>TITRES_STAT!B2519</f>
        <v>0</v>
      </c>
      <c r="B2516" s="6">
        <f>TITRES_STAT!D2519</f>
        <v>0</v>
      </c>
      <c r="C2516" s="2">
        <f t="shared" si="234"/>
        <v>13.024440268110618</v>
      </c>
      <c r="D2516" s="2">
        <f t="shared" si="230"/>
        <v>7.0920078513773914</v>
      </c>
      <c r="E2516" s="2">
        <f t="shared" si="229"/>
        <v>5.932432416733227</v>
      </c>
      <c r="F2516" s="2">
        <f t="shared" si="233"/>
        <v>3.7316396452394995</v>
      </c>
      <c r="G2516" s="2">
        <f t="shared" si="231"/>
        <v>2.2007927714937274</v>
      </c>
      <c r="H2516" s="2" t="str">
        <f t="shared" si="232"/>
        <v>Sell</v>
      </c>
    </row>
    <row r="2517" spans="1:8" ht="13.5" x14ac:dyDescent="0.25">
      <c r="A2517" s="3">
        <f>TITRES_STAT!B2520</f>
        <v>0</v>
      </c>
      <c r="B2517" s="6">
        <f>TITRES_STAT!D2520</f>
        <v>0</v>
      </c>
      <c r="C2517" s="2">
        <f t="shared" si="234"/>
        <v>13.005295611478216</v>
      </c>
      <c r="D2517" s="2">
        <f t="shared" si="230"/>
        <v>6.566673936460548</v>
      </c>
      <c r="E2517" s="2">
        <f t="shared" si="229"/>
        <v>6.4386216750176679</v>
      </c>
      <c r="F2517" s="2">
        <f t="shared" si="233"/>
        <v>4.2730360511951329</v>
      </c>
      <c r="G2517" s="2">
        <f t="shared" si="231"/>
        <v>2.1655856238225351</v>
      </c>
      <c r="H2517" s="2" t="str">
        <f t="shared" si="232"/>
        <v>Sell</v>
      </c>
    </row>
    <row r="2518" spans="1:8" ht="13.5" x14ac:dyDescent="0.25">
      <c r="A2518" s="3">
        <f>TITRES_STAT!B2521</f>
        <v>0</v>
      </c>
      <c r="B2518" s="6">
        <f>TITRES_STAT!D2521</f>
        <v>0</v>
      </c>
      <c r="C2518" s="2">
        <f t="shared" si="234"/>
        <v>12.989096286635414</v>
      </c>
      <c r="D2518" s="2">
        <f t="shared" si="230"/>
        <v>6.0802536448708775</v>
      </c>
      <c r="E2518" s="2">
        <f t="shared" si="229"/>
        <v>6.9088426417645366</v>
      </c>
      <c r="F2518" s="2">
        <f t="shared" si="233"/>
        <v>4.8001973693090143</v>
      </c>
      <c r="G2518" s="2">
        <f t="shared" si="231"/>
        <v>2.1086452724555222</v>
      </c>
      <c r="H2518" s="2" t="str">
        <f t="shared" si="232"/>
        <v>Sell</v>
      </c>
    </row>
    <row r="2519" spans="1:8" ht="13.5" x14ac:dyDescent="0.25">
      <c r="A2519" s="3">
        <f>TITRES_STAT!B2522</f>
        <v>0</v>
      </c>
      <c r="B2519" s="6">
        <f>TITRES_STAT!D2522</f>
        <v>0</v>
      </c>
      <c r="C2519" s="2">
        <f t="shared" si="234"/>
        <v>10.990773780999197</v>
      </c>
      <c r="D2519" s="2">
        <f t="shared" si="230"/>
        <v>5.6298644859915532</v>
      </c>
      <c r="E2519" s="2">
        <f t="shared" si="229"/>
        <v>5.3609092950076436</v>
      </c>
      <c r="F2519" s="2">
        <f t="shared" si="233"/>
        <v>4.9123397544487402</v>
      </c>
      <c r="G2519" s="2">
        <f t="shared" si="231"/>
        <v>0.44856954055890341</v>
      </c>
      <c r="H2519" s="2" t="str">
        <f t="shared" si="232"/>
        <v>Sell</v>
      </c>
    </row>
    <row r="2520" spans="1:8" ht="13.5" x14ac:dyDescent="0.25">
      <c r="A2520" s="3">
        <f>TITRES_STAT!B2523</f>
        <v>0</v>
      </c>
      <c r="B2520" s="6">
        <f>TITRES_STAT!D2523</f>
        <v>0</v>
      </c>
      <c r="C2520" s="2">
        <f t="shared" si="234"/>
        <v>9.2998855069993205</v>
      </c>
      <c r="D2520" s="2">
        <f t="shared" si="230"/>
        <v>5.2128374870292156</v>
      </c>
      <c r="E2520" s="2">
        <f t="shared" si="229"/>
        <v>4.0870480199701049</v>
      </c>
      <c r="F2520" s="2">
        <f t="shared" si="233"/>
        <v>4.7472814075530128</v>
      </c>
      <c r="G2520" s="2">
        <f t="shared" si="231"/>
        <v>-0.66023338758290784</v>
      </c>
      <c r="H2520" s="2" t="str">
        <f t="shared" si="232"/>
        <v>Hold</v>
      </c>
    </row>
    <row r="2521" spans="1:8" ht="13.5" x14ac:dyDescent="0.25">
      <c r="A2521" s="3">
        <f>TITRES_STAT!B2524</f>
        <v>0</v>
      </c>
      <c r="B2521" s="6">
        <f>TITRES_STAT!D2524</f>
        <v>0</v>
      </c>
      <c r="C2521" s="2">
        <f t="shared" si="234"/>
        <v>7.8691338905378867</v>
      </c>
      <c r="D2521" s="2">
        <f t="shared" si="230"/>
        <v>4.8267013768789031</v>
      </c>
      <c r="E2521" s="2">
        <f t="shared" si="229"/>
        <v>3.0424325136589836</v>
      </c>
      <c r="F2521" s="2">
        <f t="shared" si="233"/>
        <v>4.4063116287742066</v>
      </c>
      <c r="G2521" s="2">
        <f t="shared" si="231"/>
        <v>-1.363879115115223</v>
      </c>
      <c r="H2521" s="2" t="str">
        <f t="shared" si="232"/>
        <v>Hold</v>
      </c>
    </row>
    <row r="2522" spans="1:8" ht="13.5" x14ac:dyDescent="0.25">
      <c r="A2522" s="3">
        <f>TITRES_STAT!B2525</f>
        <v>0</v>
      </c>
      <c r="B2522" s="6">
        <f>TITRES_STAT!D2525</f>
        <v>0</v>
      </c>
      <c r="C2522" s="2">
        <f t="shared" si="234"/>
        <v>6.6584979073782113</v>
      </c>
      <c r="D2522" s="2">
        <f t="shared" si="230"/>
        <v>4.4691679415545398</v>
      </c>
      <c r="E2522" s="2">
        <f t="shared" si="229"/>
        <v>2.1893299658236716</v>
      </c>
      <c r="F2522" s="2">
        <f t="shared" si="233"/>
        <v>3.9629152961840997</v>
      </c>
      <c r="G2522" s="2">
        <f t="shared" si="231"/>
        <v>-1.7735853303604281</v>
      </c>
      <c r="H2522" s="2" t="str">
        <f t="shared" si="232"/>
        <v>Hold</v>
      </c>
    </row>
    <row r="2523" spans="1:8" ht="13.5" x14ac:dyDescent="0.25">
      <c r="A2523" s="3">
        <f>TITRES_STAT!B2526</f>
        <v>0</v>
      </c>
      <c r="B2523" s="6">
        <f>TITRES_STAT!D2526</f>
        <v>0</v>
      </c>
      <c r="C2523" s="2">
        <f t="shared" si="234"/>
        <v>5.6341136139354093</v>
      </c>
      <c r="D2523" s="2">
        <f t="shared" si="230"/>
        <v>4.1381184644023516</v>
      </c>
      <c r="E2523" s="2">
        <f t="shared" si="229"/>
        <v>1.4959951495330577</v>
      </c>
      <c r="F2523" s="2">
        <f t="shared" si="233"/>
        <v>3.4695312668538913</v>
      </c>
      <c r="G2523" s="2">
        <f t="shared" si="231"/>
        <v>-1.9735361173208337</v>
      </c>
      <c r="H2523" s="2" t="str">
        <f t="shared" si="232"/>
        <v>Hold</v>
      </c>
    </row>
    <row r="2524" spans="1:8" ht="13.5" x14ac:dyDescent="0.25">
      <c r="A2524" s="3">
        <f>TITRES_STAT!B2527</f>
        <v>0</v>
      </c>
      <c r="B2524" s="6">
        <f>TITRES_STAT!D2527</f>
        <v>0</v>
      </c>
      <c r="C2524" s="2">
        <f t="shared" si="234"/>
        <v>4.7673269040991926</v>
      </c>
      <c r="D2524" s="2">
        <f t="shared" si="230"/>
        <v>3.831591170742918</v>
      </c>
      <c r="E2524" s="2">
        <f t="shared" ref="E2524:E2587" si="235">C2524-D2524</f>
        <v>0.93573573335627458</v>
      </c>
      <c r="F2524" s="2">
        <f t="shared" si="233"/>
        <v>2.9627721601543682</v>
      </c>
      <c r="G2524" s="2">
        <f t="shared" si="231"/>
        <v>-2.0270364267980936</v>
      </c>
      <c r="H2524" s="2" t="str">
        <f t="shared" si="232"/>
        <v>Hold</v>
      </c>
    </row>
    <row r="2525" spans="1:8" ht="13.5" x14ac:dyDescent="0.25">
      <c r="A2525" s="3">
        <f>TITRES_STAT!B2528</f>
        <v>0</v>
      </c>
      <c r="B2525" s="6">
        <f>TITRES_STAT!D2528</f>
        <v>0</v>
      </c>
      <c r="C2525" s="2">
        <f t="shared" si="234"/>
        <v>4.0338919957762398</v>
      </c>
      <c r="D2525" s="2">
        <f t="shared" ref="D2525:D2588" si="236">$D$4*B2525+(1-$D$4)*D2524</f>
        <v>3.5477696025397387</v>
      </c>
      <c r="E2525" s="2">
        <f t="shared" si="235"/>
        <v>0.48612239323650108</v>
      </c>
      <c r="F2525" s="2">
        <f t="shared" si="233"/>
        <v>2.4674422067707948</v>
      </c>
      <c r="G2525" s="2">
        <f t="shared" si="231"/>
        <v>-1.9813198135342938</v>
      </c>
      <c r="H2525" s="2" t="str">
        <f t="shared" si="232"/>
        <v>Hold</v>
      </c>
    </row>
    <row r="2526" spans="1:8" ht="13.5" x14ac:dyDescent="0.25">
      <c r="A2526" s="3">
        <f>TITRES_STAT!B2529</f>
        <v>0</v>
      </c>
      <c r="B2526" s="6">
        <f>TITRES_STAT!D2529</f>
        <v>0</v>
      </c>
      <c r="C2526" s="2">
        <f t="shared" si="234"/>
        <v>3.4132932271952798</v>
      </c>
      <c r="D2526" s="2">
        <f t="shared" si="236"/>
        <v>3.2849718542034618</v>
      </c>
      <c r="E2526" s="2">
        <f t="shared" si="235"/>
        <v>0.12832137299181801</v>
      </c>
      <c r="F2526" s="2">
        <f t="shared" si="233"/>
        <v>1.9996180400149994</v>
      </c>
      <c r="G2526" s="2">
        <f t="shared" si="231"/>
        <v>-1.8712966670231814</v>
      </c>
      <c r="H2526" s="2" t="str">
        <f t="shared" si="232"/>
        <v>Hold</v>
      </c>
    </row>
    <row r="2527" spans="1:8" ht="13.5" x14ac:dyDescent="0.25">
      <c r="A2527" s="3">
        <f>TITRES_STAT!B2530</f>
        <v>0</v>
      </c>
      <c r="B2527" s="6">
        <f>TITRES_STAT!D2530</f>
        <v>0</v>
      </c>
      <c r="C2527" s="2">
        <f t="shared" si="234"/>
        <v>2.8881711922421598</v>
      </c>
      <c r="D2527" s="2">
        <f t="shared" si="236"/>
        <v>3.0416406057439462</v>
      </c>
      <c r="E2527" s="2">
        <f t="shared" si="235"/>
        <v>-0.15346941350178644</v>
      </c>
      <c r="F2527" s="2">
        <f t="shared" si="233"/>
        <v>1.5690005493116423</v>
      </c>
      <c r="G2527" s="2">
        <f t="shared" si="231"/>
        <v>-1.7224699628134288</v>
      </c>
      <c r="H2527" s="2" t="str">
        <f t="shared" si="232"/>
        <v>Hold</v>
      </c>
    </row>
    <row r="2528" spans="1:8" ht="13.5" x14ac:dyDescent="0.25">
      <c r="A2528" s="3">
        <f>TITRES_STAT!B2531</f>
        <v>0</v>
      </c>
      <c r="B2528" s="6">
        <f>TITRES_STAT!D2531</f>
        <v>0</v>
      </c>
      <c r="C2528" s="2">
        <f t="shared" si="234"/>
        <v>2.4438371626664428</v>
      </c>
      <c r="D2528" s="2">
        <f t="shared" si="236"/>
        <v>2.8163338942073577</v>
      </c>
      <c r="E2528" s="2">
        <f t="shared" si="235"/>
        <v>-0.37249673154091489</v>
      </c>
      <c r="F2528" s="2">
        <f t="shared" si="233"/>
        <v>1.180701093141131</v>
      </c>
      <c r="G2528" s="2">
        <f t="shared" si="231"/>
        <v>-1.5531978246820459</v>
      </c>
      <c r="H2528" s="2" t="str">
        <f t="shared" si="232"/>
        <v>Hold</v>
      </c>
    </row>
    <row r="2529" spans="1:8" ht="13.5" x14ac:dyDescent="0.25">
      <c r="A2529" s="3">
        <f>TITRES_STAT!B2532</f>
        <v>0</v>
      </c>
      <c r="B2529" s="6">
        <f>TITRES_STAT!D2532</f>
        <v>0</v>
      </c>
      <c r="C2529" s="2">
        <f t="shared" si="234"/>
        <v>2.0678622145639132</v>
      </c>
      <c r="D2529" s="2">
        <f t="shared" si="236"/>
        <v>2.6077165687105164</v>
      </c>
      <c r="E2529" s="2">
        <f t="shared" si="235"/>
        <v>-0.53985435414660321</v>
      </c>
      <c r="F2529" s="2">
        <f t="shared" si="233"/>
        <v>0.83659000368358416</v>
      </c>
      <c r="G2529" s="2">
        <f t="shared" si="231"/>
        <v>-1.3764443578301875</v>
      </c>
      <c r="H2529" s="2" t="str">
        <f t="shared" si="232"/>
        <v>Hold</v>
      </c>
    </row>
    <row r="2530" spans="1:8" ht="13.5" x14ac:dyDescent="0.25">
      <c r="A2530" s="3">
        <f>TITRES_STAT!B2533</f>
        <v>0</v>
      </c>
      <c r="B2530" s="6">
        <f>TITRES_STAT!D2533</f>
        <v>0</v>
      </c>
      <c r="C2530" s="2">
        <f t="shared" si="234"/>
        <v>1.749729566169465</v>
      </c>
      <c r="D2530" s="2">
        <f t="shared" si="236"/>
        <v>2.4145523784356633</v>
      </c>
      <c r="E2530" s="2">
        <f t="shared" si="235"/>
        <v>-0.66482281226619833</v>
      </c>
      <c r="F2530" s="2">
        <f t="shared" si="233"/>
        <v>0.53630744049362766</v>
      </c>
      <c r="G2530" s="2">
        <f t="shared" si="231"/>
        <v>-1.201130252759826</v>
      </c>
      <c r="H2530" s="2" t="str">
        <f t="shared" si="232"/>
        <v>Hold</v>
      </c>
    </row>
    <row r="2531" spans="1:8" ht="13.5" x14ac:dyDescent="0.25">
      <c r="A2531" s="3">
        <f>TITRES_STAT!B2534</f>
        <v>0</v>
      </c>
      <c r="B2531" s="6">
        <f>TITRES_STAT!D2534</f>
        <v>0</v>
      </c>
      <c r="C2531" s="2">
        <f t="shared" si="234"/>
        <v>1.4805404021433934</v>
      </c>
      <c r="D2531" s="2">
        <f t="shared" si="236"/>
        <v>2.2356966466996884</v>
      </c>
      <c r="E2531" s="2">
        <f t="shared" si="235"/>
        <v>-0.75515624455629493</v>
      </c>
      <c r="F2531" s="2">
        <f t="shared" si="233"/>
        <v>0.27801470348364321</v>
      </c>
      <c r="G2531" s="2">
        <f t="shared" si="231"/>
        <v>-1.0331709480399383</v>
      </c>
      <c r="H2531" s="2" t="str">
        <f t="shared" si="232"/>
        <v>Hold</v>
      </c>
    </row>
    <row r="2532" spans="1:8" ht="13.5" x14ac:dyDescent="0.25">
      <c r="A2532" s="3">
        <f>TITRES_STAT!B2535</f>
        <v>0</v>
      </c>
      <c r="B2532" s="6">
        <f>TITRES_STAT!D2535</f>
        <v>0</v>
      </c>
      <c r="C2532" s="2">
        <f t="shared" si="234"/>
        <v>1.2527649556597944</v>
      </c>
      <c r="D2532" s="2">
        <f t="shared" si="236"/>
        <v>2.0700894876848968</v>
      </c>
      <c r="E2532" s="2">
        <f t="shared" si="235"/>
        <v>-0.81732453202510236</v>
      </c>
      <c r="F2532" s="2">
        <f t="shared" si="233"/>
        <v>5.8946856381894092E-2</v>
      </c>
      <c r="G2532" s="2">
        <f t="shared" ref="G2532:G2595" si="237">E2532-F2532</f>
        <v>-0.87627138840699648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0</v>
      </c>
      <c r="B2533" s="6">
        <f>TITRES_STAT!D2536</f>
        <v>0</v>
      </c>
      <c r="C2533" s="2">
        <f t="shared" si="234"/>
        <v>1.0600318855582875</v>
      </c>
      <c r="D2533" s="2">
        <f t="shared" si="236"/>
        <v>1.9167495256341636</v>
      </c>
      <c r="E2533" s="2">
        <f t="shared" si="235"/>
        <v>-0.85671764007587603</v>
      </c>
      <c r="F2533" s="2">
        <f t="shared" ref="F2533:F2596" si="239">(E2533*(2/(10)))+((1-(2/10))*F2532)</f>
        <v>-0.12418604290965994</v>
      </c>
      <c r="G2533" s="2">
        <f t="shared" si="237"/>
        <v>-0.73253159716621608</v>
      </c>
      <c r="H2533" s="2" t="str">
        <f t="shared" si="238"/>
        <v>Hold</v>
      </c>
    </row>
    <row r="2534" spans="1:8" ht="13.5" x14ac:dyDescent="0.25">
      <c r="A2534" s="3">
        <f>TITRES_STAT!B2537</f>
        <v>0</v>
      </c>
      <c r="B2534" s="6">
        <f>TITRES_STAT!D2537</f>
        <v>0</v>
      </c>
      <c r="C2534" s="2">
        <f t="shared" si="234"/>
        <v>0.89695005701085873</v>
      </c>
      <c r="D2534" s="2">
        <f t="shared" si="236"/>
        <v>1.7747680792908922</v>
      </c>
      <c r="E2534" s="2">
        <f t="shared" si="235"/>
        <v>-0.87781802228003347</v>
      </c>
      <c r="F2534" s="2">
        <f t="shared" si="239"/>
        <v>-0.27491243878373467</v>
      </c>
      <c r="G2534" s="2">
        <f t="shared" si="237"/>
        <v>-0.60290558349629886</v>
      </c>
      <c r="H2534" s="2" t="str">
        <f t="shared" si="238"/>
        <v>Hold</v>
      </c>
    </row>
    <row r="2535" spans="1:8" ht="13.5" x14ac:dyDescent="0.25">
      <c r="A2535" s="3">
        <f>TITRES_STAT!B2538</f>
        <v>0</v>
      </c>
      <c r="B2535" s="6">
        <f>TITRES_STAT!D2538</f>
        <v>0</v>
      </c>
      <c r="C2535" s="2">
        <f t="shared" si="234"/>
        <v>0.75895774054764964</v>
      </c>
      <c r="D2535" s="2">
        <f t="shared" si="236"/>
        <v>1.6433037771211965</v>
      </c>
      <c r="E2535" s="2">
        <f t="shared" si="235"/>
        <v>-0.88434603657354682</v>
      </c>
      <c r="F2535" s="2">
        <f t="shared" si="239"/>
        <v>-0.3967991583416971</v>
      </c>
      <c r="G2535" s="2">
        <f t="shared" si="237"/>
        <v>-0.48754687823184972</v>
      </c>
      <c r="H2535" s="2" t="str">
        <f t="shared" si="238"/>
        <v>Hold</v>
      </c>
    </row>
    <row r="2536" spans="1:8" ht="13.5" x14ac:dyDescent="0.25">
      <c r="A2536" s="3">
        <f>TITRES_STAT!B2539</f>
        <v>0</v>
      </c>
      <c r="B2536" s="6">
        <f>TITRES_STAT!D2539</f>
        <v>0</v>
      </c>
      <c r="C2536" s="2">
        <f t="shared" si="234"/>
        <v>0.64219501123262657</v>
      </c>
      <c r="D2536" s="2">
        <f t="shared" si="236"/>
        <v>1.5215775714085154</v>
      </c>
      <c r="E2536" s="2">
        <f t="shared" si="235"/>
        <v>-0.87938256017588878</v>
      </c>
      <c r="F2536" s="2">
        <f t="shared" si="239"/>
        <v>-0.49331583870853546</v>
      </c>
      <c r="G2536" s="2">
        <f t="shared" si="237"/>
        <v>-0.38606672146735332</v>
      </c>
      <c r="H2536" s="2" t="str">
        <f t="shared" si="238"/>
        <v>Hold</v>
      </c>
    </row>
    <row r="2537" spans="1:8" ht="13.5" x14ac:dyDescent="0.25">
      <c r="A2537" s="3">
        <f>TITRES_STAT!B2540</f>
        <v>0</v>
      </c>
      <c r="B2537" s="6">
        <f>TITRES_STAT!D2540</f>
        <v>0</v>
      </c>
      <c r="C2537" s="2">
        <f t="shared" si="234"/>
        <v>0.54339577873529943</v>
      </c>
      <c r="D2537" s="2">
        <f t="shared" si="236"/>
        <v>1.4088681216745513</v>
      </c>
      <c r="E2537" s="2">
        <f t="shared" si="235"/>
        <v>-0.8654723429392519</v>
      </c>
      <c r="F2537" s="2">
        <f t="shared" si="239"/>
        <v>-0.5677471395546787</v>
      </c>
      <c r="G2537" s="2">
        <f t="shared" si="237"/>
        <v>-0.2977252033845732</v>
      </c>
      <c r="H2537" s="2" t="str">
        <f t="shared" si="238"/>
        <v>Hold</v>
      </c>
    </row>
    <row r="2538" spans="1:8" ht="13.5" x14ac:dyDescent="0.25">
      <c r="A2538" s="3">
        <f>TITRES_STAT!B2541</f>
        <v>0</v>
      </c>
      <c r="B2538" s="6">
        <f>TITRES_STAT!D2541</f>
        <v>0</v>
      </c>
      <c r="C2538" s="2">
        <f t="shared" si="234"/>
        <v>0.45979642816063798</v>
      </c>
      <c r="D2538" s="2">
        <f t="shared" si="236"/>
        <v>1.304507520069029</v>
      </c>
      <c r="E2538" s="2">
        <f t="shared" si="235"/>
        <v>-0.84471109190839111</v>
      </c>
      <c r="F2538" s="2">
        <f t="shared" si="239"/>
        <v>-0.62313993002542123</v>
      </c>
      <c r="G2538" s="2">
        <f t="shared" si="237"/>
        <v>-0.22157116188296988</v>
      </c>
      <c r="H2538" s="2" t="str">
        <f t="shared" si="238"/>
        <v>Hold</v>
      </c>
    </row>
    <row r="2539" spans="1:8" ht="13.5" x14ac:dyDescent="0.25">
      <c r="A2539" s="3">
        <f>TITRES_STAT!B2542</f>
        <v>0</v>
      </c>
      <c r="B2539" s="6">
        <f>TITRES_STAT!D2542</f>
        <v>0</v>
      </c>
      <c r="C2539" s="2">
        <f t="shared" si="234"/>
        <v>0.38905851613592446</v>
      </c>
      <c r="D2539" s="2">
        <f t="shared" si="236"/>
        <v>1.207877333397249</v>
      </c>
      <c r="E2539" s="2">
        <f t="shared" si="235"/>
        <v>-0.81881881726132455</v>
      </c>
      <c r="F2539" s="2">
        <f t="shared" si="239"/>
        <v>-0.66227570747260189</v>
      </c>
      <c r="G2539" s="2">
        <f t="shared" si="237"/>
        <v>-0.15654310978872266</v>
      </c>
      <c r="H2539" s="2" t="str">
        <f t="shared" si="238"/>
        <v>Hold</v>
      </c>
    </row>
    <row r="2540" spans="1:8" ht="13.5" x14ac:dyDescent="0.25">
      <c r="A2540" s="3">
        <f>TITRES_STAT!B2543</f>
        <v>0</v>
      </c>
      <c r="B2540" s="6">
        <f>TITRES_STAT!D2543</f>
        <v>0</v>
      </c>
      <c r="C2540" s="2">
        <f t="shared" si="234"/>
        <v>0.32920335980732068</v>
      </c>
      <c r="D2540" s="2">
        <f t="shared" si="236"/>
        <v>1.1184049383307861</v>
      </c>
      <c r="E2540" s="2">
        <f t="shared" si="235"/>
        <v>-0.7892015785234654</v>
      </c>
      <c r="F2540" s="2">
        <f t="shared" si="239"/>
        <v>-0.68766088168277473</v>
      </c>
      <c r="G2540" s="2">
        <f t="shared" si="237"/>
        <v>-0.10154069684069067</v>
      </c>
      <c r="H2540" s="2" t="str">
        <f t="shared" si="238"/>
        <v>Hold</v>
      </c>
    </row>
    <row r="2541" spans="1:8" ht="13.5" x14ac:dyDescent="0.25">
      <c r="A2541" s="3">
        <f>TITRES_STAT!B2544</f>
        <v>0</v>
      </c>
      <c r="B2541" s="6">
        <f>TITRES_STAT!D2544</f>
        <v>0</v>
      </c>
      <c r="C2541" s="2">
        <f t="shared" si="234"/>
        <v>0.2785566890677329</v>
      </c>
      <c r="D2541" s="2">
        <f t="shared" si="236"/>
        <v>1.0355601280840612</v>
      </c>
      <c r="E2541" s="2">
        <f t="shared" si="235"/>
        <v>-0.75700343901632827</v>
      </c>
      <c r="F2541" s="2">
        <f t="shared" si="239"/>
        <v>-0.70152939314948548</v>
      </c>
      <c r="G2541" s="2">
        <f t="shared" si="237"/>
        <v>-5.5474045866842792E-2</v>
      </c>
      <c r="H2541" s="2" t="str">
        <f t="shared" si="238"/>
        <v>Hold</v>
      </c>
    </row>
    <row r="2542" spans="1:8" ht="13.5" x14ac:dyDescent="0.25">
      <c r="A2542" s="3">
        <f>TITRES_STAT!B2545</f>
        <v>0</v>
      </c>
      <c r="B2542" s="6">
        <f>TITRES_STAT!D2545</f>
        <v>0</v>
      </c>
      <c r="C2542" s="2">
        <f t="shared" si="234"/>
        <v>0.23570181382654323</v>
      </c>
      <c r="D2542" s="2">
        <f t="shared" si="236"/>
        <v>0.9588519704482048</v>
      </c>
      <c r="E2542" s="2">
        <f t="shared" si="235"/>
        <v>-0.7231501566216616</v>
      </c>
      <c r="F2542" s="2">
        <f t="shared" si="239"/>
        <v>-0.70585354584392079</v>
      </c>
      <c r="G2542" s="2">
        <f t="shared" si="237"/>
        <v>-1.7296610777740806E-2</v>
      </c>
      <c r="H2542" s="2" t="str">
        <f t="shared" si="238"/>
        <v>Hold</v>
      </c>
    </row>
    <row r="2543" spans="1:8" ht="13.5" x14ac:dyDescent="0.25">
      <c r="A2543" s="3">
        <f>TITRES_STAT!B2546</f>
        <v>0</v>
      </c>
      <c r="B2543" s="6">
        <f>TITRES_STAT!D2546</f>
        <v>0</v>
      </c>
      <c r="C2543" s="2">
        <f t="shared" si="234"/>
        <v>0.19943999631476736</v>
      </c>
      <c r="D2543" s="2">
        <f t="shared" si="236"/>
        <v>0.88782589856315264</v>
      </c>
      <c r="E2543" s="2">
        <f t="shared" si="235"/>
        <v>-0.68838590224838525</v>
      </c>
      <c r="F2543" s="2">
        <f t="shared" si="239"/>
        <v>-0.70236001712481366</v>
      </c>
      <c r="G2543" s="2">
        <f t="shared" si="237"/>
        <v>1.3974114876428412E-2</v>
      </c>
      <c r="H2543" s="2" t="str">
        <f t="shared" si="238"/>
        <v>Sell</v>
      </c>
    </row>
    <row r="2544" spans="1:8" ht="13.5" x14ac:dyDescent="0.25">
      <c r="A2544" s="3">
        <f>TITRES_STAT!B2547</f>
        <v>0</v>
      </c>
      <c r="B2544" s="6">
        <f>TITRES_STAT!D2547</f>
        <v>0</v>
      </c>
      <c r="C2544" s="2">
        <f t="shared" si="234"/>
        <v>0.1687569199586493</v>
      </c>
      <c r="D2544" s="2">
        <f t="shared" si="236"/>
        <v>0.82206101718810431</v>
      </c>
      <c r="E2544" s="2">
        <f t="shared" si="235"/>
        <v>-0.65330409722945504</v>
      </c>
      <c r="F2544" s="2">
        <f t="shared" si="239"/>
        <v>-0.692548833145742</v>
      </c>
      <c r="G2544" s="2">
        <f t="shared" si="237"/>
        <v>3.9244735916286966E-2</v>
      </c>
      <c r="H2544" s="2" t="str">
        <f t="shared" si="238"/>
        <v>Sell</v>
      </c>
    </row>
    <row r="2545" spans="1:8" ht="13.5" x14ac:dyDescent="0.25">
      <c r="A2545" s="3">
        <f>TITRES_STAT!B2548</f>
        <v>0</v>
      </c>
      <c r="B2545" s="6">
        <f>TITRES_STAT!D2548</f>
        <v>0</v>
      </c>
      <c r="C2545" s="2">
        <f t="shared" si="234"/>
        <v>0.14279431688808786</v>
      </c>
      <c r="D2545" s="2">
        <f t="shared" si="236"/>
        <v>0.76116760850750398</v>
      </c>
      <c r="E2545" s="2">
        <f t="shared" si="235"/>
        <v>-0.61837329161941612</v>
      </c>
      <c r="F2545" s="2">
        <f t="shared" si="239"/>
        <v>-0.67771372484047687</v>
      </c>
      <c r="G2545" s="2">
        <f t="shared" si="237"/>
        <v>5.9340433221060751E-2</v>
      </c>
      <c r="H2545" s="2" t="str">
        <f t="shared" si="238"/>
        <v>Sell</v>
      </c>
    </row>
    <row r="2546" spans="1:8" ht="13.5" x14ac:dyDescent="0.25">
      <c r="A2546" s="3">
        <f>TITRES_STAT!B2549</f>
        <v>0</v>
      </c>
      <c r="B2546" s="6">
        <f>TITRES_STAT!D2549</f>
        <v>0</v>
      </c>
      <c r="C2546" s="2">
        <f t="shared" si="234"/>
        <v>0.12082596044376664</v>
      </c>
      <c r="D2546" s="2">
        <f t="shared" si="236"/>
        <v>0.70478482269213327</v>
      </c>
      <c r="E2546" s="2">
        <f t="shared" si="235"/>
        <v>-0.58395886224836668</v>
      </c>
      <c r="F2546" s="2">
        <f t="shared" si="239"/>
        <v>-0.65896275232205481</v>
      </c>
      <c r="G2546" s="2">
        <f t="shared" si="237"/>
        <v>7.5003890073688129E-2</v>
      </c>
      <c r="H2546" s="2" t="str">
        <f t="shared" si="238"/>
        <v>Sell</v>
      </c>
    </row>
    <row r="2547" spans="1:8" ht="13.5" x14ac:dyDescent="0.25">
      <c r="A2547" s="3">
        <f>TITRES_STAT!B2550</f>
        <v>0</v>
      </c>
      <c r="B2547" s="6">
        <f>TITRES_STAT!D2550</f>
        <v>0</v>
      </c>
      <c r="C2547" s="2">
        <f t="shared" si="234"/>
        <v>0.10223735114472562</v>
      </c>
      <c r="D2547" s="2">
        <f t="shared" si="236"/>
        <v>0.65257853952975309</v>
      </c>
      <c r="E2547" s="2">
        <f t="shared" si="235"/>
        <v>-0.55034118838502744</v>
      </c>
      <c r="F2547" s="2">
        <f t="shared" si="239"/>
        <v>-0.63723843953464931</v>
      </c>
      <c r="G2547" s="2">
        <f t="shared" si="237"/>
        <v>8.6897251149621879E-2</v>
      </c>
      <c r="H2547" s="2" t="str">
        <f t="shared" si="238"/>
        <v>Sell</v>
      </c>
    </row>
    <row r="2548" spans="1:8" ht="13.5" x14ac:dyDescent="0.25">
      <c r="A2548" s="3">
        <f>TITRES_STAT!B2551</f>
        <v>0</v>
      </c>
      <c r="B2548" s="6">
        <f>TITRES_STAT!D2551</f>
        <v>0</v>
      </c>
      <c r="C2548" s="2">
        <f t="shared" si="234"/>
        <v>8.6508527891690917E-2</v>
      </c>
      <c r="D2548" s="2">
        <f t="shared" si="236"/>
        <v>0.60423938845347513</v>
      </c>
      <c r="E2548" s="2">
        <f t="shared" si="235"/>
        <v>-0.51773086056178419</v>
      </c>
      <c r="F2548" s="2">
        <f t="shared" si="239"/>
        <v>-0.61333692374007631</v>
      </c>
      <c r="G2548" s="2">
        <f t="shared" si="237"/>
        <v>9.5606063178292122E-2</v>
      </c>
      <c r="H2548" s="2" t="str">
        <f t="shared" si="238"/>
        <v>Sell</v>
      </c>
    </row>
    <row r="2549" spans="1:8" ht="13.5" x14ac:dyDescent="0.25">
      <c r="A2549" s="3">
        <f>TITRES_STAT!B2552</f>
        <v>0</v>
      </c>
      <c r="B2549" s="6">
        <f>TITRES_STAT!D2552</f>
        <v>0</v>
      </c>
      <c r="C2549" s="2">
        <f t="shared" si="234"/>
        <v>7.3199523600661551E-2</v>
      </c>
      <c r="D2549" s="2">
        <f t="shared" si="236"/>
        <v>0.55948091523469923</v>
      </c>
      <c r="E2549" s="2">
        <f t="shared" si="235"/>
        <v>-0.48628139163403766</v>
      </c>
      <c r="F2549" s="2">
        <f t="shared" si="239"/>
        <v>-0.58792581731886862</v>
      </c>
      <c r="G2549" s="2">
        <f t="shared" si="237"/>
        <v>0.10164442568483095</v>
      </c>
      <c r="H2549" s="2" t="str">
        <f t="shared" si="238"/>
        <v>Sell</v>
      </c>
    </row>
    <row r="2550" spans="1:8" ht="13.5" x14ac:dyDescent="0.25">
      <c r="A2550" s="3">
        <f>TITRES_STAT!B2553</f>
        <v>0</v>
      </c>
      <c r="B2550" s="6">
        <f>TITRES_STAT!D2553</f>
        <v>0</v>
      </c>
      <c r="C2550" s="2">
        <f t="shared" si="234"/>
        <v>6.1938058431329004E-2</v>
      </c>
      <c r="D2550" s="2">
        <f t="shared" si="236"/>
        <v>0.5180378844765734</v>
      </c>
      <c r="E2550" s="2">
        <f t="shared" si="235"/>
        <v>-0.45609982604524441</v>
      </c>
      <c r="F2550" s="2">
        <f t="shared" si="239"/>
        <v>-0.56156061906414378</v>
      </c>
      <c r="G2550" s="2">
        <f t="shared" si="237"/>
        <v>0.10546079301889938</v>
      </c>
      <c r="H2550" s="2" t="str">
        <f t="shared" si="238"/>
        <v>Sell</v>
      </c>
    </row>
    <row r="2551" spans="1:8" ht="13.5" x14ac:dyDescent="0.25">
      <c r="A2551" s="3">
        <f>TITRES_STAT!B2554</f>
        <v>0</v>
      </c>
      <c r="B2551" s="6">
        <f>TITRES_STAT!D2554</f>
        <v>0</v>
      </c>
      <c r="C2551" s="2">
        <f t="shared" si="234"/>
        <v>5.2409126364970693E-2</v>
      </c>
      <c r="D2551" s="2">
        <f t="shared" si="236"/>
        <v>0.47966470784867909</v>
      </c>
      <c r="E2551" s="2">
        <f t="shared" si="235"/>
        <v>-0.4272555814837084</v>
      </c>
      <c r="F2551" s="2">
        <f t="shared" si="239"/>
        <v>-0.53469961154805667</v>
      </c>
      <c r="G2551" s="2">
        <f t="shared" si="237"/>
        <v>0.10744403006434827</v>
      </c>
      <c r="H2551" s="2" t="str">
        <f t="shared" si="238"/>
        <v>Sell</v>
      </c>
    </row>
    <row r="2552" spans="1:8" ht="13.5" x14ac:dyDescent="0.25">
      <c r="A2552" s="3">
        <f>TITRES_STAT!B2555</f>
        <v>0</v>
      </c>
      <c r="B2552" s="6">
        <f>TITRES_STAT!D2555</f>
        <v>0</v>
      </c>
      <c r="C2552" s="2">
        <f t="shared" si="234"/>
        <v>4.4346183847282894E-2</v>
      </c>
      <c r="D2552" s="2">
        <f t="shared" si="236"/>
        <v>0.44413398874877696</v>
      </c>
      <c r="E2552" s="2">
        <f t="shared" si="235"/>
        <v>-0.39978780490149407</v>
      </c>
      <c r="F2552" s="2">
        <f t="shared" si="239"/>
        <v>-0.50771725021874414</v>
      </c>
      <c r="G2552" s="2">
        <f t="shared" si="237"/>
        <v>0.10792944531725007</v>
      </c>
      <c r="H2552" s="2" t="str">
        <f t="shared" si="238"/>
        <v>Sell</v>
      </c>
    </row>
    <row r="2553" spans="1:8" ht="13.5" x14ac:dyDescent="0.25">
      <c r="A2553" s="3">
        <f>TITRES_STAT!B2556</f>
        <v>0</v>
      </c>
      <c r="B2553" s="6">
        <f>TITRES_STAT!D2556</f>
        <v>0</v>
      </c>
      <c r="C2553" s="2">
        <f t="shared" si="234"/>
        <v>3.7523694024623987E-2</v>
      </c>
      <c r="D2553" s="2">
        <f t="shared" si="236"/>
        <v>0.41123517476738608</v>
      </c>
      <c r="E2553" s="2">
        <f t="shared" si="235"/>
        <v>-0.37371148074276211</v>
      </c>
      <c r="F2553" s="2">
        <f t="shared" si="239"/>
        <v>-0.48091609632354776</v>
      </c>
      <c r="G2553" s="2">
        <f t="shared" si="237"/>
        <v>0.10720461558078564</v>
      </c>
      <c r="H2553" s="2" t="str">
        <f t="shared" si="238"/>
        <v>Sell</v>
      </c>
    </row>
    <row r="2554" spans="1:8" ht="13.5" x14ac:dyDescent="0.25">
      <c r="A2554" s="3">
        <f>TITRES_STAT!B2557</f>
        <v>0</v>
      </c>
      <c r="B2554" s="6">
        <f>TITRES_STAT!D2557</f>
        <v>0</v>
      </c>
      <c r="C2554" s="2">
        <f t="shared" si="234"/>
        <v>3.175081802083568E-2</v>
      </c>
      <c r="D2554" s="2">
        <f t="shared" si="236"/>
        <v>0.38077330996980191</v>
      </c>
      <c r="E2554" s="2">
        <f t="shared" si="235"/>
        <v>-0.34902249194896623</v>
      </c>
      <c r="F2554" s="2">
        <f t="shared" si="239"/>
        <v>-0.45453737544863149</v>
      </c>
      <c r="G2554" s="2">
        <f t="shared" si="237"/>
        <v>0.10551488349966526</v>
      </c>
      <c r="H2554" s="2" t="str">
        <f t="shared" si="238"/>
        <v>Sell</v>
      </c>
    </row>
    <row r="2555" spans="1:8" ht="13.5" x14ac:dyDescent="0.25">
      <c r="A2555" s="3">
        <f>TITRES_STAT!B2558</f>
        <v>0</v>
      </c>
      <c r="B2555" s="6">
        <f>TITRES_STAT!D2558</f>
        <v>0</v>
      </c>
      <c r="C2555" s="2">
        <f t="shared" si="234"/>
        <v>2.6866076786860961E-2</v>
      </c>
      <c r="D2555" s="2">
        <f t="shared" si="236"/>
        <v>0.35256787960166841</v>
      </c>
      <c r="E2555" s="2">
        <f t="shared" si="235"/>
        <v>-0.32570180281480743</v>
      </c>
      <c r="F2555" s="2">
        <f t="shared" si="239"/>
        <v>-0.42877026092186665</v>
      </c>
      <c r="G2555" s="2">
        <f t="shared" si="237"/>
        <v>0.10306845810705922</v>
      </c>
      <c r="H2555" s="2" t="str">
        <f t="shared" si="238"/>
        <v>Sell</v>
      </c>
    </row>
    <row r="2556" spans="1:8" ht="13.5" x14ac:dyDescent="0.25">
      <c r="A2556" s="3">
        <f>TITRES_STAT!B2559</f>
        <v>0</v>
      </c>
      <c r="B2556" s="6">
        <f>TITRES_STAT!D2559</f>
        <v>0</v>
      </c>
      <c r="C2556" s="2">
        <f t="shared" si="234"/>
        <v>2.2732834204266968E-2</v>
      </c>
      <c r="D2556" s="2">
        <f t="shared" si="236"/>
        <v>0.32645174037191521</v>
      </c>
      <c r="E2556" s="2">
        <f t="shared" si="235"/>
        <v>-0.30371890616764824</v>
      </c>
      <c r="F2556" s="2">
        <f t="shared" si="239"/>
        <v>-0.40375998997102297</v>
      </c>
      <c r="G2556" s="2">
        <f t="shared" si="237"/>
        <v>0.10004108380337473</v>
      </c>
      <c r="H2556" s="2" t="str">
        <f t="shared" si="238"/>
        <v>Sell</v>
      </c>
    </row>
    <row r="2557" spans="1:8" ht="13.5" x14ac:dyDescent="0.25">
      <c r="A2557" s="3">
        <f>TITRES_STAT!B2560</f>
        <v>0</v>
      </c>
      <c r="B2557" s="6">
        <f>TITRES_STAT!D2560</f>
        <v>0</v>
      </c>
      <c r="C2557" s="2">
        <f t="shared" si="234"/>
        <v>1.9235475095918202E-2</v>
      </c>
      <c r="D2557" s="2">
        <f t="shared" si="236"/>
        <v>0.30227012997399555</v>
      </c>
      <c r="E2557" s="2">
        <f t="shared" si="235"/>
        <v>-0.28303465487807733</v>
      </c>
      <c r="F2557" s="2">
        <f t="shared" si="239"/>
        <v>-0.37961492295243388</v>
      </c>
      <c r="G2557" s="2">
        <f t="shared" si="237"/>
        <v>9.6580268074356546E-2</v>
      </c>
      <c r="H2557" s="2" t="str">
        <f t="shared" si="238"/>
        <v>Sell</v>
      </c>
    </row>
    <row r="2558" spans="1:8" ht="13.5" x14ac:dyDescent="0.25">
      <c r="A2558" s="3">
        <f>TITRES_STAT!B2561</f>
        <v>0</v>
      </c>
      <c r="B2558" s="6">
        <f>TITRES_STAT!D2561</f>
        <v>0</v>
      </c>
      <c r="C2558" s="2">
        <f t="shared" si="234"/>
        <v>1.627617123500771E-2</v>
      </c>
      <c r="D2558" s="2">
        <f t="shared" si="236"/>
        <v>0.2798797499759218</v>
      </c>
      <c r="E2558" s="2">
        <f t="shared" si="235"/>
        <v>-0.26360357874091411</v>
      </c>
      <c r="F2558" s="2">
        <f t="shared" si="239"/>
        <v>-0.35641265411012996</v>
      </c>
      <c r="G2558" s="2">
        <f t="shared" si="237"/>
        <v>9.2809075369215843E-2</v>
      </c>
      <c r="H2558" s="2" t="str">
        <f t="shared" si="238"/>
        <v>Sell</v>
      </c>
    </row>
    <row r="2559" spans="1:8" ht="13.5" x14ac:dyDescent="0.25">
      <c r="A2559" s="3">
        <f>TITRES_STAT!B2562</f>
        <v>0</v>
      </c>
      <c r="B2559" s="6">
        <f>TITRES_STAT!D2562</f>
        <v>0</v>
      </c>
      <c r="C2559" s="2">
        <f t="shared" si="234"/>
        <v>1.377214489116037E-2</v>
      </c>
      <c r="D2559" s="2">
        <f t="shared" si="236"/>
        <v>0.25914791664437203</v>
      </c>
      <c r="E2559" s="2">
        <f t="shared" si="235"/>
        <v>-0.24537577175321165</v>
      </c>
      <c r="F2559" s="2">
        <f t="shared" si="239"/>
        <v>-0.3342052776387463</v>
      </c>
      <c r="G2559" s="2">
        <f t="shared" si="237"/>
        <v>8.8829505885534649E-2</v>
      </c>
      <c r="H2559" s="2" t="str">
        <f t="shared" si="238"/>
        <v>Sell</v>
      </c>
    </row>
    <row r="2560" spans="1:8" ht="13.5" x14ac:dyDescent="0.25">
      <c r="A2560" s="3">
        <f>TITRES_STAT!B2563</f>
        <v>0</v>
      </c>
      <c r="B2560" s="6">
        <f>TITRES_STAT!D2563</f>
        <v>0</v>
      </c>
      <c r="C2560" s="2">
        <f t="shared" si="234"/>
        <v>1.1653353369443389E-2</v>
      </c>
      <c r="D2560" s="2">
        <f t="shared" si="236"/>
        <v>0.23995177467071485</v>
      </c>
      <c r="E2560" s="2">
        <f t="shared" si="235"/>
        <v>-0.22829842130127145</v>
      </c>
      <c r="F2560" s="2">
        <f t="shared" si="239"/>
        <v>-0.31302390637125133</v>
      </c>
      <c r="G2560" s="2">
        <f t="shared" si="237"/>
        <v>8.4725485069979872E-2</v>
      </c>
      <c r="H2560" s="2" t="str">
        <f t="shared" si="238"/>
        <v>Sell</v>
      </c>
    </row>
    <row r="2561" spans="1:8" ht="13.5" x14ac:dyDescent="0.25">
      <c r="A2561" s="3">
        <f>TITRES_STAT!B2564</f>
        <v>0</v>
      </c>
      <c r="B2561" s="6">
        <f>TITRES_STAT!D2564</f>
        <v>0</v>
      </c>
      <c r="C2561" s="2">
        <f t="shared" si="234"/>
        <v>9.8605297741444064E-3</v>
      </c>
      <c r="D2561" s="2">
        <f t="shared" si="236"/>
        <v>0.22217756913955078</v>
      </c>
      <c r="E2561" s="2">
        <f t="shared" si="235"/>
        <v>-0.21231703936540638</v>
      </c>
      <c r="F2561" s="2">
        <f t="shared" si="239"/>
        <v>-0.29288253297008238</v>
      </c>
      <c r="G2561" s="2">
        <f t="shared" si="237"/>
        <v>8.0565493604675992E-2</v>
      </c>
      <c r="H2561" s="2" t="str">
        <f t="shared" si="238"/>
        <v>Sell</v>
      </c>
    </row>
    <row r="2562" spans="1:8" ht="13.5" x14ac:dyDescent="0.25">
      <c r="A2562" s="3">
        <f>TITRES_STAT!B2565</f>
        <v>0</v>
      </c>
      <c r="B2562" s="6">
        <f>TITRES_STAT!D2565</f>
        <v>0</v>
      </c>
      <c r="C2562" s="2">
        <f t="shared" si="234"/>
        <v>8.3435251935068053E-3</v>
      </c>
      <c r="D2562" s="2">
        <f t="shared" si="236"/>
        <v>0.20571997142550999</v>
      </c>
      <c r="E2562" s="2">
        <f t="shared" si="235"/>
        <v>-0.19737644623200318</v>
      </c>
      <c r="F2562" s="2">
        <f t="shared" si="239"/>
        <v>-0.27378131562246655</v>
      </c>
      <c r="G2562" s="2">
        <f t="shared" si="237"/>
        <v>7.640486939046337E-2</v>
      </c>
      <c r="H2562" s="2" t="str">
        <f t="shared" si="238"/>
        <v>Sell</v>
      </c>
    </row>
    <row r="2563" spans="1:8" ht="13.5" x14ac:dyDescent="0.25">
      <c r="A2563" s="3">
        <f>TITRES_STAT!B2566</f>
        <v>0</v>
      </c>
      <c r="B2563" s="6">
        <f>TITRES_STAT!D2566</f>
        <v>0</v>
      </c>
      <c r="C2563" s="2">
        <f t="shared" si="234"/>
        <v>7.0599059329672963E-3</v>
      </c>
      <c r="D2563" s="2">
        <f t="shared" si="236"/>
        <v>0.19048145502362035</v>
      </c>
      <c r="E2563" s="2">
        <f t="shared" si="235"/>
        <v>-0.18342154909065306</v>
      </c>
      <c r="F2563" s="2">
        <f t="shared" si="239"/>
        <v>-0.25570936231610386</v>
      </c>
      <c r="G2563" s="2">
        <f t="shared" si="237"/>
        <v>7.2287813225450803E-2</v>
      </c>
      <c r="H2563" s="2" t="str">
        <f t="shared" si="238"/>
        <v>Sell</v>
      </c>
    </row>
    <row r="2564" spans="1:8" ht="13.5" x14ac:dyDescent="0.25">
      <c r="A2564" s="3">
        <f>TITRES_STAT!B2567</f>
        <v>0</v>
      </c>
      <c r="B2564" s="6">
        <f>TITRES_STAT!D2567</f>
        <v>0</v>
      </c>
      <c r="C2564" s="2">
        <f t="shared" si="234"/>
        <v>5.9737665586646355E-3</v>
      </c>
      <c r="D2564" s="2">
        <f t="shared" si="236"/>
        <v>0.1763717176144633</v>
      </c>
      <c r="E2564" s="2">
        <f t="shared" si="235"/>
        <v>-0.17039795105579866</v>
      </c>
      <c r="F2564" s="2">
        <f t="shared" si="239"/>
        <v>-0.23864708006404284</v>
      </c>
      <c r="G2564" s="2">
        <f t="shared" si="237"/>
        <v>6.8249129008244175E-2</v>
      </c>
      <c r="H2564" s="2" t="str">
        <f t="shared" si="238"/>
        <v>Sell</v>
      </c>
    </row>
    <row r="2565" spans="1:8" ht="13.5" x14ac:dyDescent="0.25">
      <c r="A2565" s="3">
        <f>TITRES_STAT!B2568</f>
        <v>0</v>
      </c>
      <c r="B2565" s="6">
        <f>TITRES_STAT!D2568</f>
        <v>0</v>
      </c>
      <c r="C2565" s="2">
        <f t="shared" si="234"/>
        <v>5.0547255496393067E-3</v>
      </c>
      <c r="D2565" s="2">
        <f t="shared" si="236"/>
        <v>0.16330714593931786</v>
      </c>
      <c r="E2565" s="2">
        <f t="shared" si="235"/>
        <v>-0.15825242038967854</v>
      </c>
      <c r="F2565" s="2">
        <f t="shared" si="239"/>
        <v>-0.22256814812917</v>
      </c>
      <c r="G2565" s="2">
        <f t="shared" si="237"/>
        <v>6.4315727739491457E-2</v>
      </c>
      <c r="H2565" s="2" t="str">
        <f t="shared" si="238"/>
        <v>Sell</v>
      </c>
    </row>
    <row r="2566" spans="1:8" ht="13.5" x14ac:dyDescent="0.25">
      <c r="A2566" s="3">
        <f>TITRES_STAT!B2569</f>
        <v>0</v>
      </c>
      <c r="B2566" s="6">
        <f>TITRES_STAT!D2569</f>
        <v>0</v>
      </c>
      <c r="C2566" s="2">
        <f t="shared" si="234"/>
        <v>4.2770754650794133E-3</v>
      </c>
      <c r="D2566" s="2">
        <f t="shared" si="236"/>
        <v>0.15121032031418322</v>
      </c>
      <c r="E2566" s="2">
        <f t="shared" si="235"/>
        <v>-0.14693324484910381</v>
      </c>
      <c r="F2566" s="2">
        <f t="shared" si="239"/>
        <v>-0.20744116747315677</v>
      </c>
      <c r="G2566" s="2">
        <f t="shared" si="237"/>
        <v>6.0507922624052968E-2</v>
      </c>
      <c r="H2566" s="2" t="str">
        <f t="shared" si="238"/>
        <v>Sell</v>
      </c>
    </row>
    <row r="2567" spans="1:8" ht="13.5" x14ac:dyDescent="0.25">
      <c r="A2567" s="3">
        <f>TITRES_STAT!B2570</f>
        <v>0</v>
      </c>
      <c r="B2567" s="6">
        <f>TITRES_STAT!D2570</f>
        <v>0</v>
      </c>
      <c r="C2567" s="2">
        <f t="shared" si="234"/>
        <v>3.6190638550671959E-3</v>
      </c>
      <c r="D2567" s="2">
        <f t="shared" si="236"/>
        <v>0.14000955584646593</v>
      </c>
      <c r="E2567" s="2">
        <f t="shared" si="235"/>
        <v>-0.13639049199139874</v>
      </c>
      <c r="F2567" s="2">
        <f t="shared" si="239"/>
        <v>-0.19323103237680517</v>
      </c>
      <c r="G2567" s="2">
        <f t="shared" si="237"/>
        <v>5.6840540385406424E-2</v>
      </c>
      <c r="H2567" s="2" t="str">
        <f t="shared" si="238"/>
        <v>Sell</v>
      </c>
    </row>
    <row r="2568" spans="1:8" ht="13.5" x14ac:dyDescent="0.25">
      <c r="A2568" s="3">
        <f>TITRES_STAT!B2571</f>
        <v>0</v>
      </c>
      <c r="B2568" s="6">
        <f>TITRES_STAT!D2571</f>
        <v>0</v>
      </c>
      <c r="C2568" s="2">
        <f t="shared" si="234"/>
        <v>3.0622848004414733E-3</v>
      </c>
      <c r="D2568" s="2">
        <f t="shared" si="236"/>
        <v>0.12963847763561662</v>
      </c>
      <c r="E2568" s="2">
        <f t="shared" si="235"/>
        <v>-0.12657619283517516</v>
      </c>
      <c r="F2568" s="2">
        <f t="shared" si="239"/>
        <v>-0.17990006446847917</v>
      </c>
      <c r="G2568" s="2">
        <f t="shared" si="237"/>
        <v>5.3323871633304015E-2</v>
      </c>
      <c r="H2568" s="2" t="str">
        <f t="shared" si="238"/>
        <v>Sell</v>
      </c>
    </row>
    <row r="2569" spans="1:8" ht="13.5" x14ac:dyDescent="0.25">
      <c r="A2569" s="3">
        <f>TITRES_STAT!B2572</f>
        <v>0</v>
      </c>
      <c r="B2569" s="6">
        <f>TITRES_STAT!D2572</f>
        <v>0</v>
      </c>
      <c r="C2569" s="2">
        <f t="shared" si="234"/>
        <v>2.5911640619120158E-3</v>
      </c>
      <c r="D2569" s="2">
        <f t="shared" si="236"/>
        <v>0.12003562744038576</v>
      </c>
      <c r="E2569" s="2">
        <f t="shared" si="235"/>
        <v>-0.11744446337847375</v>
      </c>
      <c r="F2569" s="2">
        <f t="shared" si="239"/>
        <v>-0.16740894425047811</v>
      </c>
      <c r="G2569" s="2">
        <f t="shared" si="237"/>
        <v>4.9964480872004363E-2</v>
      </c>
      <c r="H2569" s="2" t="str">
        <f t="shared" si="238"/>
        <v>Sell</v>
      </c>
    </row>
    <row r="2570" spans="1:8" ht="13.5" x14ac:dyDescent="0.25">
      <c r="A2570" s="3">
        <f>TITRES_STAT!B2573</f>
        <v>0</v>
      </c>
      <c r="B2570" s="6">
        <f>TITRES_STAT!D2573</f>
        <v>0</v>
      </c>
      <c r="C2570" s="2">
        <f t="shared" si="234"/>
        <v>2.192523437002475E-3</v>
      </c>
      <c r="D2570" s="2">
        <f t="shared" si="236"/>
        <v>0.11114409948183866</v>
      </c>
      <c r="E2570" s="2">
        <f t="shared" si="235"/>
        <v>-0.10895157604483618</v>
      </c>
      <c r="F2570" s="2">
        <f t="shared" si="239"/>
        <v>-0.15571747060934973</v>
      </c>
      <c r="G2570" s="2">
        <f t="shared" si="237"/>
        <v>4.6765894564513549E-2</v>
      </c>
      <c r="H2570" s="2" t="str">
        <f t="shared" si="238"/>
        <v>Sell</v>
      </c>
    </row>
    <row r="2571" spans="1:8" ht="13.5" x14ac:dyDescent="0.25">
      <c r="A2571" s="3">
        <f>TITRES_STAT!B2574</f>
        <v>0</v>
      </c>
      <c r="B2571" s="6">
        <f>TITRES_STAT!D2574</f>
        <v>0</v>
      </c>
      <c r="C2571" s="2">
        <f t="shared" si="234"/>
        <v>1.8552121390020943E-3</v>
      </c>
      <c r="D2571" s="2">
        <f t="shared" si="236"/>
        <v>0.10291120322392469</v>
      </c>
      <c r="E2571" s="2">
        <f t="shared" si="235"/>
        <v>-0.10105599108492259</v>
      </c>
      <c r="F2571" s="2">
        <f t="shared" si="239"/>
        <v>-0.14478517470446431</v>
      </c>
      <c r="G2571" s="2">
        <f t="shared" si="237"/>
        <v>4.3729183619541714E-2</v>
      </c>
      <c r="H2571" s="2" t="str">
        <f t="shared" si="238"/>
        <v>Sell</v>
      </c>
    </row>
    <row r="2572" spans="1:8" ht="13.5" x14ac:dyDescent="0.25">
      <c r="A2572" s="3">
        <f>TITRES_STAT!B2575</f>
        <v>0</v>
      </c>
      <c r="B2572" s="6">
        <f>TITRES_STAT!D2575</f>
        <v>0</v>
      </c>
      <c r="C2572" s="2">
        <f t="shared" si="234"/>
        <v>1.5697948868479258E-3</v>
      </c>
      <c r="D2572" s="2">
        <f t="shared" si="236"/>
        <v>9.528815113326361E-2</v>
      </c>
      <c r="E2572" s="2">
        <f t="shared" si="235"/>
        <v>-9.3718356246415682E-2</v>
      </c>
      <c r="F2572" s="2">
        <f t="shared" si="239"/>
        <v>-0.13457181101285459</v>
      </c>
      <c r="G2572" s="2">
        <f t="shared" si="237"/>
        <v>4.085345476643891E-2</v>
      </c>
      <c r="H2572" s="2" t="str">
        <f t="shared" si="238"/>
        <v>Sell</v>
      </c>
    </row>
    <row r="2573" spans="1:8" ht="13.5" x14ac:dyDescent="0.25">
      <c r="A2573" s="3">
        <f>TITRES_STAT!B2576</f>
        <v>0</v>
      </c>
      <c r="B2573" s="6">
        <f>TITRES_STAT!D2576</f>
        <v>0</v>
      </c>
      <c r="C2573" s="2">
        <f t="shared" si="234"/>
        <v>1.3282879811790142E-3</v>
      </c>
      <c r="D2573" s="2">
        <f t="shared" si="236"/>
        <v>8.822976956783668E-2</v>
      </c>
      <c r="E2573" s="2">
        <f t="shared" si="235"/>
        <v>-8.690148158665767E-2</v>
      </c>
      <c r="F2573" s="2">
        <f t="shared" si="239"/>
        <v>-0.1250377451276152</v>
      </c>
      <c r="G2573" s="2">
        <f t="shared" si="237"/>
        <v>3.8136263540957532E-2</v>
      </c>
      <c r="H2573" s="2" t="str">
        <f t="shared" si="238"/>
        <v>Sell</v>
      </c>
    </row>
    <row r="2574" spans="1:8" ht="13.5" x14ac:dyDescent="0.25">
      <c r="A2574" s="3">
        <f>TITRES_STAT!B2577</f>
        <v>0</v>
      </c>
      <c r="B2574" s="6">
        <f>TITRES_STAT!D2577</f>
        <v>0</v>
      </c>
      <c r="C2574" s="2">
        <f t="shared" si="234"/>
        <v>1.1239359840745505E-3</v>
      </c>
      <c r="D2574" s="2">
        <f t="shared" si="236"/>
        <v>8.1694231081330254E-2</v>
      </c>
      <c r="E2574" s="2">
        <f t="shared" si="235"/>
        <v>-8.0570295097255704E-2</v>
      </c>
      <c r="F2574" s="2">
        <f t="shared" si="239"/>
        <v>-0.1161442551215433</v>
      </c>
      <c r="G2574" s="2">
        <f t="shared" si="237"/>
        <v>3.5573960024287601E-2</v>
      </c>
      <c r="H2574" s="2" t="str">
        <f t="shared" si="238"/>
        <v>Sell</v>
      </c>
    </row>
    <row r="2575" spans="1:8" ht="13.5" x14ac:dyDescent="0.25">
      <c r="A2575" s="3">
        <f>TITRES_STAT!B2578</f>
        <v>0</v>
      </c>
      <c r="B2575" s="6">
        <f>TITRES_STAT!D2578</f>
        <v>0</v>
      </c>
      <c r="C2575" s="2">
        <f t="shared" ref="C2575:C2638" si="240">$C$4*B2565+C2574*(1-$C$4)</f>
        <v>9.5102275575538887E-4</v>
      </c>
      <c r="D2575" s="2">
        <f t="shared" si="236"/>
        <v>7.5642806556787276E-2</v>
      </c>
      <c r="E2575" s="2">
        <f t="shared" si="235"/>
        <v>-7.4691783801031891E-2</v>
      </c>
      <c r="F2575" s="2">
        <f t="shared" si="239"/>
        <v>-0.10785376085744103</v>
      </c>
      <c r="G2575" s="2">
        <f t="shared" si="237"/>
        <v>3.3161977056409137E-2</v>
      </c>
      <c r="H2575" s="2" t="str">
        <f t="shared" si="238"/>
        <v>Sell</v>
      </c>
    </row>
    <row r="2576" spans="1:8" ht="13.5" x14ac:dyDescent="0.25">
      <c r="A2576" s="3">
        <f>TITRES_STAT!B2579</f>
        <v>0</v>
      </c>
      <c r="B2576" s="6">
        <f>TITRES_STAT!D2579</f>
        <v>0</v>
      </c>
      <c r="C2576" s="2">
        <f t="shared" si="240"/>
        <v>8.0471156256225215E-4</v>
      </c>
      <c r="D2576" s="2">
        <f t="shared" si="236"/>
        <v>7.0039635700728964E-2</v>
      </c>
      <c r="E2576" s="2">
        <f t="shared" si="235"/>
        <v>-6.9234924138166717E-2</v>
      </c>
      <c r="F2576" s="2">
        <f t="shared" si="239"/>
        <v>-0.10012999351358617</v>
      </c>
      <c r="G2576" s="2">
        <f t="shared" si="237"/>
        <v>3.0895069375419457E-2</v>
      </c>
      <c r="H2576" s="2" t="str">
        <f t="shared" si="238"/>
        <v>Sell</v>
      </c>
    </row>
    <row r="2577" spans="1:8" ht="13.5" x14ac:dyDescent="0.25">
      <c r="A2577" s="3">
        <f>TITRES_STAT!B2580</f>
        <v>0</v>
      </c>
      <c r="B2577" s="6">
        <f>TITRES_STAT!D2580</f>
        <v>0</v>
      </c>
      <c r="C2577" s="2">
        <f t="shared" si="240"/>
        <v>6.8090978370652106E-4</v>
      </c>
      <c r="D2577" s="2">
        <f t="shared" si="236"/>
        <v>6.4851514537711999E-2</v>
      </c>
      <c r="E2577" s="2">
        <f t="shared" si="235"/>
        <v>-6.4170604754005475E-2</v>
      </c>
      <c r="F2577" s="2">
        <f t="shared" si="239"/>
        <v>-9.2938115761670034E-2</v>
      </c>
      <c r="G2577" s="2">
        <f t="shared" si="237"/>
        <v>2.8767511007664559E-2</v>
      </c>
      <c r="H2577" s="2" t="str">
        <f t="shared" si="238"/>
        <v>Sell</v>
      </c>
    </row>
    <row r="2578" spans="1:8" ht="13.5" x14ac:dyDescent="0.25">
      <c r="A2578" s="3">
        <f>TITRES_STAT!B2581</f>
        <v>0</v>
      </c>
      <c r="B2578" s="6">
        <f>TITRES_STAT!D2581</f>
        <v>0</v>
      </c>
      <c r="C2578" s="2">
        <f t="shared" si="240"/>
        <v>5.7615443236705627E-4</v>
      </c>
      <c r="D2578" s="2">
        <f t="shared" si="236"/>
        <v>6.0047698646029629E-2</v>
      </c>
      <c r="E2578" s="2">
        <f t="shared" si="235"/>
        <v>-5.9471544213662575E-2</v>
      </c>
      <c r="F2578" s="2">
        <f t="shared" si="239"/>
        <v>-8.6244801452068545E-2</v>
      </c>
      <c r="G2578" s="2">
        <f t="shared" si="237"/>
        <v>2.677325723840597E-2</v>
      </c>
      <c r="H2578" s="2" t="str">
        <f t="shared" si="238"/>
        <v>Sell</v>
      </c>
    </row>
    <row r="2579" spans="1:8" ht="13.5" x14ac:dyDescent="0.25">
      <c r="A2579" s="3">
        <f>TITRES_STAT!B2582</f>
        <v>0</v>
      </c>
      <c r="B2579" s="6">
        <f>TITRES_STAT!D2582</f>
        <v>0</v>
      </c>
      <c r="C2579" s="2">
        <f t="shared" si="240"/>
        <v>4.8751528892597071E-4</v>
      </c>
      <c r="D2579" s="2">
        <f t="shared" si="236"/>
        <v>5.559972096854595E-2</v>
      </c>
      <c r="E2579" s="2">
        <f t="shared" si="235"/>
        <v>-5.5112205679619983E-2</v>
      </c>
      <c r="F2579" s="2">
        <f t="shared" si="239"/>
        <v>-8.0018282297578847E-2</v>
      </c>
      <c r="G2579" s="2">
        <f t="shared" si="237"/>
        <v>2.4906076617958864E-2</v>
      </c>
      <c r="H2579" s="2" t="str">
        <f t="shared" si="238"/>
        <v>Sell</v>
      </c>
    </row>
    <row r="2580" spans="1:8" ht="13.5" x14ac:dyDescent="0.25">
      <c r="A2580" s="3">
        <f>TITRES_STAT!B2583</f>
        <v>0</v>
      </c>
      <c r="B2580" s="6">
        <f>TITRES_STAT!D2583</f>
        <v>0</v>
      </c>
      <c r="C2580" s="2">
        <f t="shared" si="240"/>
        <v>4.1251293678351369E-4</v>
      </c>
      <c r="D2580" s="2">
        <f t="shared" si="236"/>
        <v>5.1481223119024026E-2</v>
      </c>
      <c r="E2580" s="2">
        <f t="shared" si="235"/>
        <v>-5.1068710182240511E-2</v>
      </c>
      <c r="F2580" s="2">
        <f t="shared" si="239"/>
        <v>-7.4228367874511189E-2</v>
      </c>
      <c r="G2580" s="2">
        <f t="shared" si="237"/>
        <v>2.3159657692270678E-2</v>
      </c>
      <c r="H2580" s="2" t="str">
        <f t="shared" si="238"/>
        <v>Sell</v>
      </c>
    </row>
    <row r="2581" spans="1:8" ht="13.5" x14ac:dyDescent="0.25">
      <c r="A2581" s="3">
        <f>TITRES_STAT!B2584</f>
        <v>0</v>
      </c>
      <c r="B2581" s="6">
        <f>TITRES_STAT!D2584</f>
        <v>0</v>
      </c>
      <c r="C2581" s="2">
        <f t="shared" si="240"/>
        <v>3.4904940804758849E-4</v>
      </c>
      <c r="D2581" s="2">
        <f t="shared" si="236"/>
        <v>4.7667799184281504E-2</v>
      </c>
      <c r="E2581" s="2">
        <f t="shared" si="235"/>
        <v>-4.7318749776233918E-2</v>
      </c>
      <c r="F2581" s="2">
        <f t="shared" si="239"/>
        <v>-6.884644425485574E-2</v>
      </c>
      <c r="G2581" s="2">
        <f t="shared" si="237"/>
        <v>2.1527694478621823E-2</v>
      </c>
      <c r="H2581" s="2" t="str">
        <f t="shared" si="238"/>
        <v>Sell</v>
      </c>
    </row>
    <row r="2582" spans="1:8" ht="13.5" x14ac:dyDescent="0.25">
      <c r="A2582" s="3">
        <f>TITRES_STAT!B2585</f>
        <v>0</v>
      </c>
      <c r="B2582" s="6">
        <f>TITRES_STAT!D2585</f>
        <v>0</v>
      </c>
      <c r="C2582" s="2">
        <f t="shared" si="240"/>
        <v>2.9534949911719027E-4</v>
      </c>
      <c r="D2582" s="2">
        <f t="shared" si="236"/>
        <v>4.4136851096556948E-2</v>
      </c>
      <c r="E2582" s="2">
        <f t="shared" si="235"/>
        <v>-4.3841501597439755E-2</v>
      </c>
      <c r="F2582" s="2">
        <f t="shared" si="239"/>
        <v>-6.3845455723372552E-2</v>
      </c>
      <c r="G2582" s="2">
        <f t="shared" si="237"/>
        <v>2.0003954125932796E-2</v>
      </c>
      <c r="H2582" s="2" t="str">
        <f t="shared" si="238"/>
        <v>Sell</v>
      </c>
    </row>
    <row r="2583" spans="1:8" ht="13.5" x14ac:dyDescent="0.25">
      <c r="A2583" s="3">
        <f>TITRES_STAT!B2586</f>
        <v>0</v>
      </c>
      <c r="B2583" s="6">
        <f>TITRES_STAT!D2586</f>
        <v>0</v>
      </c>
      <c r="C2583" s="2">
        <f t="shared" si="240"/>
        <v>2.4991111463762254E-4</v>
      </c>
      <c r="D2583" s="2">
        <f t="shared" si="236"/>
        <v>4.0867454719034212E-2</v>
      </c>
      <c r="E2583" s="2">
        <f t="shared" si="235"/>
        <v>-4.0617543604396587E-2</v>
      </c>
      <c r="F2583" s="2">
        <f t="shared" si="239"/>
        <v>-5.9199873299577363E-2</v>
      </c>
      <c r="G2583" s="2">
        <f t="shared" si="237"/>
        <v>1.8582329695180776E-2</v>
      </c>
      <c r="H2583" s="2" t="str">
        <f t="shared" si="238"/>
        <v>Sell</v>
      </c>
    </row>
    <row r="2584" spans="1:8" ht="13.5" x14ac:dyDescent="0.25">
      <c r="A2584" s="3">
        <f>TITRES_STAT!B2587</f>
        <v>0</v>
      </c>
      <c r="B2584" s="6">
        <f>TITRES_STAT!D2587</f>
        <v>0</v>
      </c>
      <c r="C2584" s="2">
        <f t="shared" si="240"/>
        <v>2.1146325084721906E-4</v>
      </c>
      <c r="D2584" s="2">
        <f t="shared" si="236"/>
        <v>3.7840235850957603E-2</v>
      </c>
      <c r="E2584" s="2">
        <f t="shared" si="235"/>
        <v>-3.7628772600110383E-2</v>
      </c>
      <c r="F2584" s="2">
        <f t="shared" si="239"/>
        <v>-5.4885653159683967E-2</v>
      </c>
      <c r="G2584" s="2">
        <f t="shared" si="237"/>
        <v>1.7256880559573584E-2</v>
      </c>
      <c r="H2584" s="2" t="str">
        <f t="shared" si="238"/>
        <v>Sell</v>
      </c>
    </row>
    <row r="2585" spans="1:8" ht="13.5" x14ac:dyDescent="0.25">
      <c r="A2585" s="3">
        <f>TITRES_STAT!B2588</f>
        <v>0</v>
      </c>
      <c r="B2585" s="6">
        <f>TITRES_STAT!D2588</f>
        <v>0</v>
      </c>
      <c r="C2585" s="2">
        <f t="shared" si="240"/>
        <v>1.7893044302456996E-4</v>
      </c>
      <c r="D2585" s="2">
        <f t="shared" si="236"/>
        <v>3.5037255417553335E-2</v>
      </c>
      <c r="E2585" s="2">
        <f t="shared" si="235"/>
        <v>-3.4858324974528766E-2</v>
      </c>
      <c r="F2585" s="2">
        <f t="shared" si="239"/>
        <v>-5.0880187522652928E-2</v>
      </c>
      <c r="G2585" s="2">
        <f t="shared" si="237"/>
        <v>1.6021862548124162E-2</v>
      </c>
      <c r="H2585" s="2" t="str">
        <f t="shared" si="238"/>
        <v>Sell</v>
      </c>
    </row>
    <row r="2586" spans="1:8" ht="13.5" x14ac:dyDescent="0.25">
      <c r="A2586" s="3">
        <f>TITRES_STAT!B2589</f>
        <v>0</v>
      </c>
      <c r="B2586" s="6">
        <f>TITRES_STAT!D2589</f>
        <v>0</v>
      </c>
      <c r="C2586" s="2">
        <f t="shared" si="240"/>
        <v>1.5140268255925149E-4</v>
      </c>
      <c r="D2586" s="2">
        <f t="shared" si="236"/>
        <v>3.2441903164401237E-2</v>
      </c>
      <c r="E2586" s="2">
        <f t="shared" si="235"/>
        <v>-3.2290500481841983E-2</v>
      </c>
      <c r="F2586" s="2">
        <f t="shared" si="239"/>
        <v>-4.7162250114490739E-2</v>
      </c>
      <c r="G2586" s="2">
        <f t="shared" si="237"/>
        <v>1.4871749632648756E-2</v>
      </c>
      <c r="H2586" s="2" t="str">
        <f t="shared" si="238"/>
        <v>Sell</v>
      </c>
    </row>
    <row r="2587" spans="1:8" ht="13.5" x14ac:dyDescent="0.25">
      <c r="A2587" s="3">
        <f>TITRES_STAT!B2590</f>
        <v>0</v>
      </c>
      <c r="B2587" s="6">
        <f>TITRES_STAT!D2590</f>
        <v>0</v>
      </c>
      <c r="C2587" s="2">
        <f t="shared" si="240"/>
        <v>1.2810996216552049E-4</v>
      </c>
      <c r="D2587" s="2">
        <f t="shared" si="236"/>
        <v>3.0038799226297441E-2</v>
      </c>
      <c r="E2587" s="2">
        <f t="shared" si="235"/>
        <v>-2.9910689264131918E-2</v>
      </c>
      <c r="F2587" s="2">
        <f t="shared" si="239"/>
        <v>-4.371193794441898E-2</v>
      </c>
      <c r="G2587" s="2">
        <f t="shared" si="237"/>
        <v>1.3801248680287061E-2</v>
      </c>
      <c r="H2587" s="2" t="str">
        <f t="shared" si="238"/>
        <v>Sell</v>
      </c>
    </row>
    <row r="2588" spans="1:8" ht="13.5" x14ac:dyDescent="0.25">
      <c r="A2588" s="3">
        <f>TITRES_STAT!B2591</f>
        <v>0</v>
      </c>
      <c r="B2588" s="6">
        <f>TITRES_STAT!D2591</f>
        <v>0</v>
      </c>
      <c r="C2588" s="2">
        <f t="shared" si="240"/>
        <v>1.0840073721697888E-4</v>
      </c>
      <c r="D2588" s="2">
        <f t="shared" si="236"/>
        <v>2.7813702987312446E-2</v>
      </c>
      <c r="E2588" s="2">
        <f t="shared" ref="E2588:E2651" si="241">C2588-D2588</f>
        <v>-2.7705302250095466E-2</v>
      </c>
      <c r="F2588" s="2">
        <f t="shared" si="239"/>
        <v>-4.0510610805554279E-2</v>
      </c>
      <c r="G2588" s="2">
        <f t="shared" si="237"/>
        <v>1.2805308555458812E-2</v>
      </c>
      <c r="H2588" s="2" t="str">
        <f t="shared" si="238"/>
        <v>Sell</v>
      </c>
    </row>
    <row r="2589" spans="1:8" ht="13.5" x14ac:dyDescent="0.25">
      <c r="A2589" s="3">
        <f>TITRES_STAT!B2592</f>
        <v>0</v>
      </c>
      <c r="B2589" s="6">
        <f>TITRES_STAT!D2592</f>
        <v>0</v>
      </c>
      <c r="C2589" s="2">
        <f t="shared" si="240"/>
        <v>9.1723700722059047E-5</v>
      </c>
      <c r="D2589" s="2">
        <f t="shared" ref="D2589:D2652" si="242">$D$4*B2589+(1-$D$4)*D2588</f>
        <v>2.575342869195597E-2</v>
      </c>
      <c r="E2589" s="2">
        <f t="shared" si="241"/>
        <v>-2.5661704991233911E-2</v>
      </c>
      <c r="F2589" s="2">
        <f t="shared" si="239"/>
        <v>-3.7540829642690204E-2</v>
      </c>
      <c r="G2589" s="2">
        <f t="shared" si="237"/>
        <v>1.1879124651456293E-2</v>
      </c>
      <c r="H2589" s="2" t="str">
        <f t="shared" si="238"/>
        <v>Sell</v>
      </c>
    </row>
    <row r="2590" spans="1:8" ht="13.5" x14ac:dyDescent="0.25">
      <c r="A2590" s="3">
        <f>TITRES_STAT!B2593</f>
        <v>0</v>
      </c>
      <c r="B2590" s="6">
        <f>TITRES_STAT!D2593</f>
        <v>0</v>
      </c>
      <c r="C2590" s="2">
        <f t="shared" si="240"/>
        <v>7.7612362149434574E-5</v>
      </c>
      <c r="D2590" s="2">
        <f t="shared" si="242"/>
        <v>2.3845767307366639E-2</v>
      </c>
      <c r="E2590" s="2">
        <f t="shared" si="241"/>
        <v>-2.3768154945217206E-2</v>
      </c>
      <c r="F2590" s="2">
        <f t="shared" si="239"/>
        <v>-3.4786294703195608E-2</v>
      </c>
      <c r="G2590" s="2">
        <f t="shared" si="237"/>
        <v>1.1018139757978402E-2</v>
      </c>
      <c r="H2590" s="2" t="str">
        <f t="shared" si="238"/>
        <v>Sell</v>
      </c>
    </row>
    <row r="2591" spans="1:8" ht="13.5" x14ac:dyDescent="0.25">
      <c r="A2591" s="3">
        <f>TITRES_STAT!B2594</f>
        <v>0</v>
      </c>
      <c r="B2591" s="6">
        <f>TITRES_STAT!D2594</f>
        <v>0</v>
      </c>
      <c r="C2591" s="2">
        <f t="shared" si="240"/>
        <v>6.5671998741829258E-5</v>
      </c>
      <c r="D2591" s="2">
        <f t="shared" si="242"/>
        <v>2.2079414173487629E-2</v>
      </c>
      <c r="E2591" s="2">
        <f t="shared" si="241"/>
        <v>-2.2013742174745801E-2</v>
      </c>
      <c r="F2591" s="2">
        <f t="shared" si="239"/>
        <v>-3.223178419750565E-2</v>
      </c>
      <c r="G2591" s="2">
        <f t="shared" si="237"/>
        <v>1.021804202275985E-2</v>
      </c>
      <c r="H2591" s="2" t="str">
        <f t="shared" si="238"/>
        <v>Sell</v>
      </c>
    </row>
    <row r="2592" spans="1:8" ht="13.5" x14ac:dyDescent="0.25">
      <c r="A2592" s="3">
        <f>TITRES_STAT!B2595</f>
        <v>0</v>
      </c>
      <c r="B2592" s="6">
        <f>TITRES_STAT!D2595</f>
        <v>0</v>
      </c>
      <c r="C2592" s="2">
        <f t="shared" si="240"/>
        <v>5.5568614320009373E-5</v>
      </c>
      <c r="D2592" s="2">
        <f t="shared" si="242"/>
        <v>2.0443902012488545E-2</v>
      </c>
      <c r="E2592" s="2">
        <f t="shared" si="241"/>
        <v>-2.0388333398168534E-2</v>
      </c>
      <c r="F2592" s="2">
        <f t="shared" si="239"/>
        <v>-2.9863094037638229E-2</v>
      </c>
      <c r="G2592" s="2">
        <f t="shared" si="237"/>
        <v>9.4747606394696947E-3</v>
      </c>
      <c r="H2592" s="2" t="str">
        <f t="shared" si="238"/>
        <v>Sell</v>
      </c>
    </row>
    <row r="2593" spans="1:8" ht="13.5" x14ac:dyDescent="0.25">
      <c r="A2593" s="3">
        <f>TITRES_STAT!B2596</f>
        <v>0</v>
      </c>
      <c r="B2593" s="6">
        <f>TITRES_STAT!D2596</f>
        <v>0</v>
      </c>
      <c r="C2593" s="2">
        <f t="shared" si="240"/>
        <v>4.7019596732315625E-5</v>
      </c>
      <c r="D2593" s="2">
        <f t="shared" si="242"/>
        <v>1.8929538900452358E-2</v>
      </c>
      <c r="E2593" s="2">
        <f t="shared" si="241"/>
        <v>-1.8882519303720043E-2</v>
      </c>
      <c r="F2593" s="2">
        <f t="shared" si="239"/>
        <v>-2.7666979090854592E-2</v>
      </c>
      <c r="G2593" s="2">
        <f t="shared" si="237"/>
        <v>8.7844597871345499E-3</v>
      </c>
      <c r="H2593" s="2" t="str">
        <f t="shared" si="238"/>
        <v>Sell</v>
      </c>
    </row>
    <row r="2594" spans="1:8" ht="13.5" x14ac:dyDescent="0.25">
      <c r="A2594" s="3">
        <f>TITRES_STAT!B2597</f>
        <v>0</v>
      </c>
      <c r="B2594" s="6">
        <f>TITRES_STAT!D2597</f>
        <v>0</v>
      </c>
      <c r="C2594" s="2">
        <f t="shared" si="240"/>
        <v>3.9785812619651683E-5</v>
      </c>
      <c r="D2594" s="2">
        <f t="shared" si="242"/>
        <v>1.7527350833752182E-2</v>
      </c>
      <c r="E2594" s="2">
        <f t="shared" si="241"/>
        <v>-1.748756502113253E-2</v>
      </c>
      <c r="F2594" s="2">
        <f t="shared" si="239"/>
        <v>-2.5631096276910181E-2</v>
      </c>
      <c r="G2594" s="2">
        <f t="shared" si="237"/>
        <v>8.1435312557776515E-3</v>
      </c>
      <c r="H2594" s="2" t="str">
        <f t="shared" si="238"/>
        <v>Sell</v>
      </c>
    </row>
    <row r="2595" spans="1:8" ht="13.5" x14ac:dyDescent="0.25">
      <c r="A2595" s="3">
        <f>TITRES_STAT!B2598</f>
        <v>0</v>
      </c>
      <c r="B2595" s="6">
        <f>TITRES_STAT!D2598</f>
        <v>0</v>
      </c>
      <c r="C2595" s="2">
        <f t="shared" si="240"/>
        <v>3.3664918370474497E-5</v>
      </c>
      <c r="D2595" s="2">
        <f t="shared" si="242"/>
        <v>1.6229028549770541E-2</v>
      </c>
      <c r="E2595" s="2">
        <f t="shared" si="241"/>
        <v>-1.6195363631400065E-2</v>
      </c>
      <c r="F2595" s="2">
        <f t="shared" si="239"/>
        <v>-2.3743949747808159E-2</v>
      </c>
      <c r="G2595" s="2">
        <f t="shared" si="237"/>
        <v>7.5485861164080945E-3</v>
      </c>
      <c r="H2595" s="2" t="str">
        <f t="shared" si="238"/>
        <v>Sell</v>
      </c>
    </row>
    <row r="2596" spans="1:8" ht="13.5" x14ac:dyDescent="0.25">
      <c r="A2596" s="3">
        <f>TITRES_STAT!B2599</f>
        <v>0</v>
      </c>
      <c r="B2596" s="6">
        <f>TITRES_STAT!D2599</f>
        <v>0</v>
      </c>
      <c r="C2596" s="2">
        <f t="shared" si="240"/>
        <v>2.8485700159632267E-5</v>
      </c>
      <c r="D2596" s="2">
        <f t="shared" si="242"/>
        <v>1.5026878286824575E-2</v>
      </c>
      <c r="E2596" s="2">
        <f t="shared" si="241"/>
        <v>-1.4998392586664943E-2</v>
      </c>
      <c r="F2596" s="2">
        <f t="shared" si="239"/>
        <v>-2.1994838315579517E-2</v>
      </c>
      <c r="G2596" s="2">
        <f t="shared" ref="G2596:G2659" si="243">E2596-F2596</f>
        <v>6.9964457289145732E-3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0</v>
      </c>
      <c r="B2597" s="6">
        <f>TITRES_STAT!D2600</f>
        <v>0</v>
      </c>
      <c r="C2597" s="2">
        <f t="shared" si="240"/>
        <v>2.4103284750458072E-5</v>
      </c>
      <c r="D2597" s="2">
        <f t="shared" si="242"/>
        <v>1.3913776191504235E-2</v>
      </c>
      <c r="E2597" s="2">
        <f t="shared" si="241"/>
        <v>-1.3889672906753777E-2</v>
      </c>
      <c r="F2597" s="2">
        <f t="shared" ref="F2597:F2660" si="245">(E2597*(2/(10)))+((1-(2/10))*F2596)</f>
        <v>-2.0373805233814369E-2</v>
      </c>
      <c r="G2597" s="2">
        <f t="shared" si="243"/>
        <v>6.4841323270605922E-3</v>
      </c>
      <c r="H2597" s="2" t="str">
        <f t="shared" si="244"/>
        <v>Sell</v>
      </c>
    </row>
    <row r="2598" spans="1:8" ht="13.5" x14ac:dyDescent="0.25">
      <c r="A2598" s="3">
        <f>TITRES_STAT!B2601</f>
        <v>0</v>
      </c>
      <c r="B2598" s="6">
        <f>TITRES_STAT!D2601</f>
        <v>0</v>
      </c>
      <c r="C2598" s="2">
        <f t="shared" si="240"/>
        <v>2.0395087096541446E-5</v>
      </c>
      <c r="D2598" s="2">
        <f t="shared" si="242"/>
        <v>1.2883126103244663E-2</v>
      </c>
      <c r="E2598" s="2">
        <f t="shared" si="241"/>
        <v>-1.2862731016148122E-2</v>
      </c>
      <c r="F2598" s="2">
        <f t="shared" si="245"/>
        <v>-1.8871590390281121E-2</v>
      </c>
      <c r="G2598" s="2">
        <f t="shared" si="243"/>
        <v>6.008859374132999E-3</v>
      </c>
      <c r="H2598" s="2" t="str">
        <f t="shared" si="244"/>
        <v>Sell</v>
      </c>
    </row>
    <row r="2599" spans="1:8" ht="13.5" x14ac:dyDescent="0.25">
      <c r="A2599" s="3">
        <f>TITRES_STAT!B2602</f>
        <v>0</v>
      </c>
      <c r="B2599" s="6">
        <f>TITRES_STAT!D2602</f>
        <v>0</v>
      </c>
      <c r="C2599" s="2">
        <f t="shared" si="240"/>
        <v>1.7257381389381222E-5</v>
      </c>
      <c r="D2599" s="2">
        <f t="shared" si="242"/>
        <v>1.192882046596728E-2</v>
      </c>
      <c r="E2599" s="2">
        <f t="shared" si="241"/>
        <v>-1.1911563084577899E-2</v>
      </c>
      <c r="F2599" s="2">
        <f t="shared" si="245"/>
        <v>-1.7479584929140476E-2</v>
      </c>
      <c r="G2599" s="2">
        <f t="shared" si="243"/>
        <v>5.5680218445625772E-3</v>
      </c>
      <c r="H2599" s="2" t="str">
        <f t="shared" si="244"/>
        <v>Sell</v>
      </c>
    </row>
    <row r="2600" spans="1:8" ht="13.5" x14ac:dyDescent="0.25">
      <c r="A2600" s="3">
        <f>TITRES_STAT!B2603</f>
        <v>0</v>
      </c>
      <c r="B2600" s="6">
        <f>TITRES_STAT!D2603</f>
        <v>0</v>
      </c>
      <c r="C2600" s="2">
        <f t="shared" si="240"/>
        <v>1.4602399637168727E-5</v>
      </c>
      <c r="D2600" s="2">
        <f t="shared" si="242"/>
        <v>1.1045204135154888E-2</v>
      </c>
      <c r="E2600" s="2">
        <f t="shared" si="241"/>
        <v>-1.1030601735517719E-2</v>
      </c>
      <c r="F2600" s="2">
        <f t="shared" si="245"/>
        <v>-1.6189788290415924E-2</v>
      </c>
      <c r="G2600" s="2">
        <f t="shared" si="243"/>
        <v>5.1591865548982051E-3</v>
      </c>
      <c r="H2600" s="2" t="str">
        <f t="shared" si="244"/>
        <v>Sell</v>
      </c>
    </row>
    <row r="2601" spans="1:8" ht="13.5" x14ac:dyDescent="0.25">
      <c r="A2601" s="3">
        <f>TITRES_STAT!B2604</f>
        <v>0</v>
      </c>
      <c r="B2601" s="6">
        <f>TITRES_STAT!D2604</f>
        <v>0</v>
      </c>
      <c r="C2601" s="2">
        <f t="shared" si="240"/>
        <v>1.2355876616065845E-5</v>
      </c>
      <c r="D2601" s="2">
        <f t="shared" si="242"/>
        <v>1.0227040865884156E-2</v>
      </c>
      <c r="E2601" s="2">
        <f t="shared" si="241"/>
        <v>-1.0214684989268089E-2</v>
      </c>
      <c r="F2601" s="2">
        <f t="shared" si="245"/>
        <v>-1.4994767630186357E-2</v>
      </c>
      <c r="G2601" s="2">
        <f t="shared" si="243"/>
        <v>4.7800826409182678E-3</v>
      </c>
      <c r="H2601" s="2" t="str">
        <f t="shared" si="244"/>
        <v>Sell</v>
      </c>
    </row>
    <row r="2602" spans="1:8" ht="13.5" x14ac:dyDescent="0.25">
      <c r="A2602" s="3">
        <f>TITRES_STAT!B2605</f>
        <v>0</v>
      </c>
      <c r="B2602" s="6">
        <f>TITRES_STAT!D2605</f>
        <v>0</v>
      </c>
      <c r="C2602" s="2">
        <f t="shared" si="240"/>
        <v>1.0454972521286484E-5</v>
      </c>
      <c r="D2602" s="2">
        <f t="shared" si="242"/>
        <v>9.4694822832260706E-3</v>
      </c>
      <c r="E2602" s="2">
        <f t="shared" si="241"/>
        <v>-9.4590273107047849E-3</v>
      </c>
      <c r="F2602" s="2">
        <f t="shared" si="245"/>
        <v>-1.3887619566290043E-2</v>
      </c>
      <c r="G2602" s="2">
        <f t="shared" si="243"/>
        <v>4.4285922555852581E-3</v>
      </c>
      <c r="H2602" s="2" t="str">
        <f t="shared" si="244"/>
        <v>Sell</v>
      </c>
    </row>
    <row r="2603" spans="1:8" ht="13.5" x14ac:dyDescent="0.25">
      <c r="A2603" s="3">
        <f>TITRES_STAT!B2606</f>
        <v>0</v>
      </c>
      <c r="B2603" s="6">
        <f>TITRES_STAT!D2606</f>
        <v>0</v>
      </c>
      <c r="C2603" s="2">
        <f t="shared" si="240"/>
        <v>8.8465152103193329E-6</v>
      </c>
      <c r="D2603" s="2">
        <f t="shared" si="242"/>
        <v>8.7680391511352502E-3</v>
      </c>
      <c r="E2603" s="2">
        <f t="shared" si="241"/>
        <v>-8.7591926359249315E-3</v>
      </c>
      <c r="F2603" s="2">
        <f t="shared" si="245"/>
        <v>-1.2861934180217022E-2</v>
      </c>
      <c r="G2603" s="2">
        <f t="shared" si="243"/>
        <v>4.1027415442920906E-3</v>
      </c>
      <c r="H2603" s="2" t="str">
        <f t="shared" si="244"/>
        <v>Sell</v>
      </c>
    </row>
    <row r="2604" spans="1:8" ht="13.5" x14ac:dyDescent="0.25">
      <c r="A2604" s="3">
        <f>TITRES_STAT!B2607</f>
        <v>0</v>
      </c>
      <c r="B2604" s="6">
        <f>TITRES_STAT!D2607</f>
        <v>0</v>
      </c>
      <c r="C2604" s="2">
        <f t="shared" si="240"/>
        <v>7.4855128702702044E-6</v>
      </c>
      <c r="D2604" s="2">
        <f t="shared" si="242"/>
        <v>8.1185547695696754E-3</v>
      </c>
      <c r="E2604" s="2">
        <f t="shared" si="241"/>
        <v>-8.1110692566994051E-3</v>
      </c>
      <c r="F2604" s="2">
        <f t="shared" si="245"/>
        <v>-1.1911761195513499E-2</v>
      </c>
      <c r="G2604" s="2">
        <f t="shared" si="243"/>
        <v>3.8006919388140943E-3</v>
      </c>
      <c r="H2604" s="2" t="str">
        <f t="shared" si="244"/>
        <v>Sell</v>
      </c>
    </row>
    <row r="2605" spans="1:8" ht="13.5" x14ac:dyDescent="0.25">
      <c r="A2605" s="3">
        <f>TITRES_STAT!B2608</f>
        <v>0</v>
      </c>
      <c r="B2605" s="6">
        <f>TITRES_STAT!D2608</f>
        <v>0</v>
      </c>
      <c r="C2605" s="2">
        <f t="shared" si="240"/>
        <v>6.3338955056132499E-6</v>
      </c>
      <c r="D2605" s="2">
        <f t="shared" si="242"/>
        <v>7.5171803421941437E-3</v>
      </c>
      <c r="E2605" s="2">
        <f t="shared" si="241"/>
        <v>-7.5108464466885306E-3</v>
      </c>
      <c r="F2605" s="2">
        <f t="shared" si="245"/>
        <v>-1.1031578245748507E-2</v>
      </c>
      <c r="G2605" s="2">
        <f t="shared" si="243"/>
        <v>3.5207317990599762E-3</v>
      </c>
      <c r="H2605" s="2" t="str">
        <f t="shared" si="244"/>
        <v>Sell</v>
      </c>
    </row>
    <row r="2606" spans="1:8" ht="13.5" x14ac:dyDescent="0.25">
      <c r="A2606" s="3">
        <f>TITRES_STAT!B2609</f>
        <v>0</v>
      </c>
      <c r="B2606" s="6">
        <f>TITRES_STAT!D2609</f>
        <v>0</v>
      </c>
      <c r="C2606" s="2">
        <f t="shared" si="240"/>
        <v>5.3594500432112113E-6</v>
      </c>
      <c r="D2606" s="2">
        <f t="shared" si="242"/>
        <v>6.9603521686982814E-3</v>
      </c>
      <c r="E2606" s="2">
        <f t="shared" si="241"/>
        <v>-6.9549927186550705E-3</v>
      </c>
      <c r="F2606" s="2">
        <f t="shared" si="245"/>
        <v>-1.021626114032982E-2</v>
      </c>
      <c r="G2606" s="2">
        <f t="shared" si="243"/>
        <v>3.2612684216747493E-3</v>
      </c>
      <c r="H2606" s="2" t="str">
        <f t="shared" si="244"/>
        <v>Sell</v>
      </c>
    </row>
    <row r="2607" spans="1:8" ht="13.5" x14ac:dyDescent="0.25">
      <c r="A2607" s="3">
        <f>TITRES_STAT!B2610</f>
        <v>0</v>
      </c>
      <c r="B2607" s="6">
        <f>TITRES_STAT!D2610</f>
        <v>0</v>
      </c>
      <c r="C2607" s="2">
        <f t="shared" si="240"/>
        <v>4.534919267332563E-6</v>
      </c>
      <c r="D2607" s="2">
        <f t="shared" si="242"/>
        <v>6.4447705265724825E-3</v>
      </c>
      <c r="E2607" s="2">
        <f t="shared" si="241"/>
        <v>-6.4402356073051496E-3</v>
      </c>
      <c r="F2607" s="2">
        <f t="shared" si="245"/>
        <v>-9.4610560337248864E-3</v>
      </c>
      <c r="G2607" s="2">
        <f t="shared" si="243"/>
        <v>3.0208204264197368E-3</v>
      </c>
      <c r="H2607" s="2" t="str">
        <f t="shared" si="244"/>
        <v>Sell</v>
      </c>
    </row>
    <row r="2608" spans="1:8" ht="13.5" x14ac:dyDescent="0.25">
      <c r="A2608" s="3">
        <f>TITRES_STAT!B2611</f>
        <v>0</v>
      </c>
      <c r="B2608" s="6">
        <f>TITRES_STAT!D2611</f>
        <v>0</v>
      </c>
      <c r="C2608" s="2">
        <f t="shared" si="240"/>
        <v>3.8372393800506301E-6</v>
      </c>
      <c r="D2608" s="2">
        <f t="shared" si="242"/>
        <v>5.9673801171967432E-3</v>
      </c>
      <c r="E2608" s="2">
        <f t="shared" si="241"/>
        <v>-5.9635428778166922E-3</v>
      </c>
      <c r="F2608" s="2">
        <f t="shared" si="245"/>
        <v>-8.7615534025432488E-3</v>
      </c>
      <c r="G2608" s="2">
        <f t="shared" si="243"/>
        <v>2.7980105247265566E-3</v>
      </c>
      <c r="H2608" s="2" t="str">
        <f t="shared" si="244"/>
        <v>Sell</v>
      </c>
    </row>
    <row r="2609" spans="1:8" ht="13.5" x14ac:dyDescent="0.25">
      <c r="A2609" s="3">
        <f>TITRES_STAT!B2612</f>
        <v>0</v>
      </c>
      <c r="B2609" s="6">
        <f>TITRES_STAT!D2612</f>
        <v>0</v>
      </c>
      <c r="C2609" s="2">
        <f t="shared" si="240"/>
        <v>3.246894860042841E-6</v>
      </c>
      <c r="D2609" s="2">
        <f t="shared" si="242"/>
        <v>5.5253519603673546E-3</v>
      </c>
      <c r="E2609" s="2">
        <f t="shared" si="241"/>
        <v>-5.5221050655073116E-3</v>
      </c>
      <c r="F2609" s="2">
        <f t="shared" si="245"/>
        <v>-8.1136637351360615E-3</v>
      </c>
      <c r="G2609" s="2">
        <f t="shared" si="243"/>
        <v>2.5915586696287499E-3</v>
      </c>
      <c r="H2609" s="2" t="str">
        <f t="shared" si="244"/>
        <v>Sell</v>
      </c>
    </row>
    <row r="2610" spans="1:8" ht="13.5" x14ac:dyDescent="0.25">
      <c r="A2610" s="3">
        <f>TITRES_STAT!B2613</f>
        <v>0</v>
      </c>
      <c r="B2610" s="6">
        <f>TITRES_STAT!D2613</f>
        <v>0</v>
      </c>
      <c r="C2610" s="2">
        <f t="shared" si="240"/>
        <v>2.7473725738824039E-6</v>
      </c>
      <c r="D2610" s="2">
        <f t="shared" si="242"/>
        <v>5.1160666299697732E-3</v>
      </c>
      <c r="E2610" s="2">
        <f t="shared" si="241"/>
        <v>-5.1133192573958909E-3</v>
      </c>
      <c r="F2610" s="2">
        <f t="shared" si="245"/>
        <v>-7.5135948395880277E-3</v>
      </c>
      <c r="G2610" s="2">
        <f t="shared" si="243"/>
        <v>2.4002755821921368E-3</v>
      </c>
      <c r="H2610" s="2" t="str">
        <f t="shared" si="244"/>
        <v>Sell</v>
      </c>
    </row>
    <row r="2611" spans="1:8" ht="13.5" x14ac:dyDescent="0.25">
      <c r="A2611" s="3">
        <f>TITRES_STAT!B2614</f>
        <v>0</v>
      </c>
      <c r="B2611" s="6">
        <f>TITRES_STAT!D2614</f>
        <v>0</v>
      </c>
      <c r="C2611" s="2">
        <f t="shared" si="240"/>
        <v>2.3246998702081877E-6</v>
      </c>
      <c r="D2611" s="2">
        <f t="shared" si="242"/>
        <v>4.7370987314534936E-3</v>
      </c>
      <c r="E2611" s="2">
        <f t="shared" si="241"/>
        <v>-4.7347740315832852E-3</v>
      </c>
      <c r="F2611" s="2">
        <f t="shared" si="245"/>
        <v>-6.9578306779870796E-3</v>
      </c>
      <c r="G2611" s="2">
        <f t="shared" si="243"/>
        <v>2.2230566464037944E-3</v>
      </c>
      <c r="H2611" s="2" t="str">
        <f t="shared" si="244"/>
        <v>Sell</v>
      </c>
    </row>
    <row r="2612" spans="1:8" ht="13.5" x14ac:dyDescent="0.25">
      <c r="A2612" s="3">
        <f>TITRES_STAT!B2615</f>
        <v>0</v>
      </c>
      <c r="B2612" s="6">
        <f>TITRES_STAT!D2615</f>
        <v>0</v>
      </c>
      <c r="C2612" s="2">
        <f t="shared" si="240"/>
        <v>1.967053736330005E-6</v>
      </c>
      <c r="D2612" s="2">
        <f t="shared" si="242"/>
        <v>4.3862025291236048E-3</v>
      </c>
      <c r="E2612" s="2">
        <f t="shared" si="241"/>
        <v>-4.3842354753872749E-3</v>
      </c>
      <c r="F2612" s="2">
        <f t="shared" si="245"/>
        <v>-6.4431116374671187E-3</v>
      </c>
      <c r="G2612" s="2">
        <f t="shared" si="243"/>
        <v>2.0588761620798438E-3</v>
      </c>
      <c r="H2612" s="2" t="str">
        <f t="shared" si="244"/>
        <v>Sell</v>
      </c>
    </row>
    <row r="2613" spans="1:8" ht="13.5" x14ac:dyDescent="0.25">
      <c r="A2613" s="3">
        <f>TITRES_STAT!B2616</f>
        <v>0</v>
      </c>
      <c r="B2613" s="6">
        <f>TITRES_STAT!D2616</f>
        <v>0</v>
      </c>
      <c r="C2613" s="2">
        <f t="shared" si="240"/>
        <v>1.6644300845869273E-6</v>
      </c>
      <c r="D2613" s="2">
        <f t="shared" si="242"/>
        <v>4.0612986380774117E-3</v>
      </c>
      <c r="E2613" s="2">
        <f t="shared" si="241"/>
        <v>-4.0596342079928247E-3</v>
      </c>
      <c r="F2613" s="2">
        <f t="shared" si="245"/>
        <v>-5.9664161515722604E-3</v>
      </c>
      <c r="G2613" s="2">
        <f t="shared" si="243"/>
        <v>1.9067819435794357E-3</v>
      </c>
      <c r="H2613" s="2" t="str">
        <f t="shared" si="244"/>
        <v>Sell</v>
      </c>
    </row>
    <row r="2614" spans="1:8" ht="13.5" x14ac:dyDescent="0.25">
      <c r="A2614" s="3">
        <f>TITRES_STAT!B2617</f>
        <v>0</v>
      </c>
      <c r="B2614" s="6">
        <f>TITRES_STAT!D2617</f>
        <v>0</v>
      </c>
      <c r="C2614" s="2">
        <f t="shared" si="240"/>
        <v>1.4083639177273999E-6</v>
      </c>
      <c r="D2614" s="2">
        <f t="shared" si="242"/>
        <v>3.7604617019235294E-3</v>
      </c>
      <c r="E2614" s="2">
        <f t="shared" si="241"/>
        <v>-3.7590533380058018E-3</v>
      </c>
      <c r="F2614" s="2">
        <f t="shared" si="245"/>
        <v>-5.5249435888589694E-3</v>
      </c>
      <c r="G2614" s="2">
        <f t="shared" si="243"/>
        <v>1.7658902508531677E-3</v>
      </c>
      <c r="H2614" s="2" t="str">
        <f t="shared" si="244"/>
        <v>Sell</v>
      </c>
    </row>
    <row r="2615" spans="1:8" ht="13.5" x14ac:dyDescent="0.25">
      <c r="A2615" s="3">
        <f>TITRES_STAT!B2618</f>
        <v>0</v>
      </c>
      <c r="B2615" s="6">
        <f>TITRES_STAT!D2618</f>
        <v>0</v>
      </c>
      <c r="C2615" s="2">
        <f t="shared" si="240"/>
        <v>1.1916925457693383E-6</v>
      </c>
      <c r="D2615" s="2">
        <f t="shared" si="242"/>
        <v>3.4819089832625271E-3</v>
      </c>
      <c r="E2615" s="2">
        <f t="shared" si="241"/>
        <v>-3.4807172907167579E-3</v>
      </c>
      <c r="F2615" s="2">
        <f t="shared" si="245"/>
        <v>-5.1160983292305277E-3</v>
      </c>
      <c r="G2615" s="2">
        <f t="shared" si="243"/>
        <v>1.6353810385137699E-3</v>
      </c>
      <c r="H2615" s="2" t="str">
        <f t="shared" si="244"/>
        <v>Sell</v>
      </c>
    </row>
    <row r="2616" spans="1:8" ht="13.5" x14ac:dyDescent="0.25">
      <c r="A2616" s="3">
        <f>TITRES_STAT!B2619</f>
        <v>0</v>
      </c>
      <c r="B2616" s="6">
        <f>TITRES_STAT!D2619</f>
        <v>0</v>
      </c>
      <c r="C2616" s="2">
        <f t="shared" si="240"/>
        <v>1.0083552310355939E-6</v>
      </c>
      <c r="D2616" s="2">
        <f t="shared" si="242"/>
        <v>3.2239897993171546E-3</v>
      </c>
      <c r="E2616" s="2">
        <f t="shared" si="241"/>
        <v>-3.2229814440861192E-3</v>
      </c>
      <c r="F2616" s="2">
        <f t="shared" si="245"/>
        <v>-4.7374749522016459E-3</v>
      </c>
      <c r="G2616" s="2">
        <f t="shared" si="243"/>
        <v>1.5144935081155267E-3</v>
      </c>
      <c r="H2616" s="2" t="str">
        <f t="shared" si="244"/>
        <v>Sell</v>
      </c>
    </row>
    <row r="2617" spans="1:8" ht="13.5" x14ac:dyDescent="0.25">
      <c r="A2617" s="3">
        <f>TITRES_STAT!B2620</f>
        <v>0</v>
      </c>
      <c r="B2617" s="6">
        <f>TITRES_STAT!D2620</f>
        <v>0</v>
      </c>
      <c r="C2617" s="2">
        <f t="shared" si="240"/>
        <v>8.5322365703011794E-7</v>
      </c>
      <c r="D2617" s="2">
        <f t="shared" si="242"/>
        <v>2.9851757401084763E-3</v>
      </c>
      <c r="E2617" s="2">
        <f t="shared" si="241"/>
        <v>-2.984322516451446E-3</v>
      </c>
      <c r="F2617" s="2">
        <f t="shared" si="245"/>
        <v>-4.3868444650516066E-3</v>
      </c>
      <c r="G2617" s="2">
        <f t="shared" si="243"/>
        <v>1.4025219486001606E-3</v>
      </c>
      <c r="H2617" s="2" t="str">
        <f t="shared" si="244"/>
        <v>Sell</v>
      </c>
    </row>
    <row r="2618" spans="1:8" ht="13.5" x14ac:dyDescent="0.25">
      <c r="A2618" s="3">
        <f>TITRES_STAT!B2621</f>
        <v>0</v>
      </c>
      <c r="B2618" s="6">
        <f>TITRES_STAT!D2621</f>
        <v>0</v>
      </c>
      <c r="C2618" s="2">
        <f t="shared" si="240"/>
        <v>7.2195847902548444E-7</v>
      </c>
      <c r="D2618" s="2">
        <f t="shared" si="242"/>
        <v>2.7640516112115523E-3</v>
      </c>
      <c r="E2618" s="2">
        <f t="shared" si="241"/>
        <v>-2.763329652732527E-3</v>
      </c>
      <c r="F2618" s="2">
        <f t="shared" si="245"/>
        <v>-4.0621415025877908E-3</v>
      </c>
      <c r="G2618" s="2">
        <f t="shared" si="243"/>
        <v>1.2988118498552638E-3</v>
      </c>
      <c r="H2618" s="2" t="str">
        <f t="shared" si="244"/>
        <v>Sell</v>
      </c>
    </row>
    <row r="2619" spans="1:8" ht="13.5" x14ac:dyDescent="0.25">
      <c r="A2619" s="3">
        <f>TITRES_STAT!B2622</f>
        <v>0</v>
      </c>
      <c r="B2619" s="6">
        <f>TITRES_STAT!D2622</f>
        <v>0</v>
      </c>
      <c r="C2619" s="2">
        <f t="shared" si="240"/>
        <v>6.1088794379079455E-7</v>
      </c>
      <c r="D2619" s="2">
        <f t="shared" si="242"/>
        <v>2.559307047418104E-3</v>
      </c>
      <c r="E2619" s="2">
        <f t="shared" si="241"/>
        <v>-2.5586961594743132E-3</v>
      </c>
      <c r="F2619" s="2">
        <f t="shared" si="245"/>
        <v>-3.7614524339650958E-3</v>
      </c>
      <c r="G2619" s="2">
        <f t="shared" si="243"/>
        <v>1.2027562744907827E-3</v>
      </c>
      <c r="H2619" s="2" t="str">
        <f t="shared" si="244"/>
        <v>Sell</v>
      </c>
    </row>
    <row r="2620" spans="1:8" ht="13.5" x14ac:dyDescent="0.25">
      <c r="A2620" s="3">
        <f>TITRES_STAT!B2623</f>
        <v>0</v>
      </c>
      <c r="B2620" s="6">
        <f>TITRES_STAT!D2623</f>
        <v>0</v>
      </c>
      <c r="C2620" s="2">
        <f t="shared" si="240"/>
        <v>5.1690518320759542E-7</v>
      </c>
      <c r="D2620" s="2">
        <f t="shared" si="242"/>
        <v>2.3697287476093557E-3</v>
      </c>
      <c r="E2620" s="2">
        <f t="shared" si="241"/>
        <v>-2.3692118424261479E-3</v>
      </c>
      <c r="F2620" s="2">
        <f t="shared" si="245"/>
        <v>-3.4830043156573063E-3</v>
      </c>
      <c r="G2620" s="2">
        <f t="shared" si="243"/>
        <v>1.1137924732311584E-3</v>
      </c>
      <c r="H2620" s="2" t="str">
        <f t="shared" si="244"/>
        <v>Sell</v>
      </c>
    </row>
    <row r="2621" spans="1:8" ht="13.5" x14ac:dyDescent="0.25">
      <c r="A2621" s="3">
        <f>TITRES_STAT!B2624</f>
        <v>0</v>
      </c>
      <c r="B2621" s="6">
        <f>TITRES_STAT!D2624</f>
        <v>0</v>
      </c>
      <c r="C2621" s="2">
        <f t="shared" si="240"/>
        <v>4.3738130886796535E-7</v>
      </c>
      <c r="D2621" s="2">
        <f t="shared" si="242"/>
        <v>2.1941932848234774E-3</v>
      </c>
      <c r="E2621" s="2">
        <f t="shared" si="241"/>
        <v>-2.1937559035146094E-3</v>
      </c>
      <c r="F2621" s="2">
        <f t="shared" si="245"/>
        <v>-3.2251546332287672E-3</v>
      </c>
      <c r="G2621" s="2">
        <f t="shared" si="243"/>
        <v>1.0313987297141578E-3</v>
      </c>
      <c r="H2621" s="2" t="str">
        <f t="shared" si="244"/>
        <v>Sell</v>
      </c>
    </row>
    <row r="2622" spans="1:8" ht="13.5" x14ac:dyDescent="0.25">
      <c r="A2622" s="3">
        <f>TITRES_STAT!B2625</f>
        <v>0</v>
      </c>
      <c r="B2622" s="6">
        <f>TITRES_STAT!D2625</f>
        <v>0</v>
      </c>
      <c r="C2622" s="2">
        <f t="shared" si="240"/>
        <v>3.7009187673443223E-7</v>
      </c>
      <c r="D2622" s="2">
        <f t="shared" si="242"/>
        <v>2.0316604489106272E-3</v>
      </c>
      <c r="E2622" s="2">
        <f t="shared" si="241"/>
        <v>-2.0312903570338927E-3</v>
      </c>
      <c r="F2622" s="2">
        <f t="shared" si="245"/>
        <v>-2.9863817779897926E-3</v>
      </c>
      <c r="G2622" s="2">
        <f t="shared" si="243"/>
        <v>9.5509142095589984E-4</v>
      </c>
      <c r="H2622" s="2" t="str">
        <f t="shared" si="244"/>
        <v>Sell</v>
      </c>
    </row>
    <row r="2623" spans="1:8" ht="13.5" x14ac:dyDescent="0.25">
      <c r="A2623" s="3">
        <f>TITRES_STAT!B2626</f>
        <v>0</v>
      </c>
      <c r="B2623" s="6">
        <f>TITRES_STAT!D2626</f>
        <v>0</v>
      </c>
      <c r="C2623" s="2">
        <f t="shared" si="240"/>
        <v>3.1315466492913495E-7</v>
      </c>
      <c r="D2623" s="2">
        <f t="shared" si="242"/>
        <v>1.8811670823246549E-3</v>
      </c>
      <c r="E2623" s="2">
        <f t="shared" si="241"/>
        <v>-1.8808539276597258E-3</v>
      </c>
      <c r="F2623" s="2">
        <f t="shared" si="245"/>
        <v>-2.7652762079237794E-3</v>
      </c>
      <c r="G2623" s="2">
        <f t="shared" si="243"/>
        <v>8.8442228026405366E-4</v>
      </c>
      <c r="H2623" s="2" t="str">
        <f t="shared" si="244"/>
        <v>Sell</v>
      </c>
    </row>
    <row r="2624" spans="1:8" ht="13.5" x14ac:dyDescent="0.25">
      <c r="A2624" s="3">
        <f>TITRES_STAT!B2627</f>
        <v>0</v>
      </c>
      <c r="B2624" s="6">
        <f>TITRES_STAT!D2627</f>
        <v>0</v>
      </c>
      <c r="C2624" s="2">
        <f t="shared" si="240"/>
        <v>2.6497702417080651E-7</v>
      </c>
      <c r="D2624" s="2">
        <f t="shared" si="242"/>
        <v>1.7418213725228287E-3</v>
      </c>
      <c r="E2624" s="2">
        <f t="shared" si="241"/>
        <v>-1.7415563954986579E-3</v>
      </c>
      <c r="F2624" s="2">
        <f t="shared" si="245"/>
        <v>-2.5605322454387552E-3</v>
      </c>
      <c r="G2624" s="2">
        <f t="shared" si="243"/>
        <v>8.1897584994009725E-4</v>
      </c>
      <c r="H2624" s="2" t="str">
        <f t="shared" si="244"/>
        <v>Sell</v>
      </c>
    </row>
    <row r="2625" spans="1:8" ht="13.5" x14ac:dyDescent="0.25">
      <c r="A2625" s="3">
        <f>TITRES_STAT!B2628</f>
        <v>0</v>
      </c>
      <c r="B2625" s="6">
        <f>TITRES_STAT!D2628</f>
        <v>0</v>
      </c>
      <c r="C2625" s="2">
        <f t="shared" si="240"/>
        <v>2.2421132814452859E-7</v>
      </c>
      <c r="D2625" s="2">
        <f t="shared" si="242"/>
        <v>1.6127975671507673E-3</v>
      </c>
      <c r="E2625" s="2">
        <f t="shared" si="241"/>
        <v>-1.6125733558226228E-3</v>
      </c>
      <c r="F2625" s="2">
        <f t="shared" si="245"/>
        <v>-2.3709404675155287E-3</v>
      </c>
      <c r="G2625" s="2">
        <f t="shared" si="243"/>
        <v>7.5836711169290582E-4</v>
      </c>
      <c r="H2625" s="2" t="str">
        <f t="shared" si="244"/>
        <v>Sell</v>
      </c>
    </row>
    <row r="2626" spans="1:8" ht="13.5" x14ac:dyDescent="0.25">
      <c r="A2626" s="3">
        <f>TITRES_STAT!B2629</f>
        <v>0</v>
      </c>
      <c r="B2626" s="6">
        <f>TITRES_STAT!D2629</f>
        <v>0</v>
      </c>
      <c r="C2626" s="2">
        <f t="shared" si="240"/>
        <v>1.8971727766075495E-7</v>
      </c>
      <c r="D2626" s="2">
        <f t="shared" si="242"/>
        <v>1.4933310806951549E-3</v>
      </c>
      <c r="E2626" s="2">
        <f t="shared" si="241"/>
        <v>-1.4931413634174941E-3</v>
      </c>
      <c r="F2626" s="2">
        <f t="shared" si="245"/>
        <v>-2.1953806466959219E-3</v>
      </c>
      <c r="G2626" s="2">
        <f t="shared" si="243"/>
        <v>7.0223928327842774E-4</v>
      </c>
      <c r="H2626" s="2" t="str">
        <f t="shared" si="244"/>
        <v>Sell</v>
      </c>
    </row>
    <row r="2627" spans="1:8" ht="13.5" x14ac:dyDescent="0.25">
      <c r="A2627" s="3">
        <f>TITRES_STAT!B2630</f>
        <v>0</v>
      </c>
      <c r="B2627" s="6">
        <f>TITRES_STAT!D2630</f>
        <v>0</v>
      </c>
      <c r="C2627" s="2">
        <f t="shared" si="240"/>
        <v>1.6053000417448496E-7</v>
      </c>
      <c r="D2627" s="2">
        <f t="shared" si="242"/>
        <v>1.3827139636066249E-3</v>
      </c>
      <c r="E2627" s="2">
        <f t="shared" si="241"/>
        <v>-1.3825534336024503E-3</v>
      </c>
      <c r="F2627" s="2">
        <f t="shared" si="245"/>
        <v>-2.0328152040772277E-3</v>
      </c>
      <c r="G2627" s="2">
        <f t="shared" si="243"/>
        <v>6.5026177047477736E-4</v>
      </c>
      <c r="H2627" s="2" t="str">
        <f t="shared" si="244"/>
        <v>Sell</v>
      </c>
    </row>
    <row r="2628" spans="1:8" ht="13.5" x14ac:dyDescent="0.25">
      <c r="A2628" s="3">
        <f>TITRES_STAT!B2631</f>
        <v>0</v>
      </c>
      <c r="B2628" s="6">
        <f>TITRES_STAT!D2631</f>
        <v>0</v>
      </c>
      <c r="C2628" s="2">
        <f t="shared" si="240"/>
        <v>1.3583308045533344E-7</v>
      </c>
      <c r="D2628" s="2">
        <f t="shared" si="242"/>
        <v>1.2802907070431711E-3</v>
      </c>
      <c r="E2628" s="2">
        <f t="shared" si="241"/>
        <v>-1.2801548739627157E-3</v>
      </c>
      <c r="F2628" s="2">
        <f t="shared" si="245"/>
        <v>-1.8822831380543254E-3</v>
      </c>
      <c r="G2628" s="2">
        <f t="shared" si="243"/>
        <v>6.0212826409160964E-4</v>
      </c>
      <c r="H2628" s="2" t="str">
        <f t="shared" si="244"/>
        <v>Sell</v>
      </c>
    </row>
    <row r="2629" spans="1:8" ht="13.5" x14ac:dyDescent="0.25">
      <c r="A2629" s="3">
        <f>TITRES_STAT!B2632</f>
        <v>0</v>
      </c>
      <c r="B2629" s="6">
        <f>TITRES_STAT!D2632</f>
        <v>0</v>
      </c>
      <c r="C2629" s="2">
        <f t="shared" si="240"/>
        <v>1.1493568346220521E-7</v>
      </c>
      <c r="D2629" s="2">
        <f t="shared" si="242"/>
        <v>1.1854543583733066E-3</v>
      </c>
      <c r="E2629" s="2">
        <f t="shared" si="241"/>
        <v>-1.1853394226898444E-3</v>
      </c>
      <c r="F2629" s="2">
        <f t="shared" si="245"/>
        <v>-1.7428943949814291E-3</v>
      </c>
      <c r="G2629" s="2">
        <f t="shared" si="243"/>
        <v>5.5755497229158474E-4</v>
      </c>
      <c r="H2629" s="2" t="str">
        <f t="shared" si="244"/>
        <v>Sell</v>
      </c>
    </row>
    <row r="2630" spans="1:8" ht="13.5" x14ac:dyDescent="0.25">
      <c r="A2630" s="3">
        <f>TITRES_STAT!B2633</f>
        <v>0</v>
      </c>
      <c r="B2630" s="6">
        <f>TITRES_STAT!D2633</f>
        <v>0</v>
      </c>
      <c r="C2630" s="2">
        <f t="shared" si="240"/>
        <v>9.7253270621865945E-8</v>
      </c>
      <c r="D2630" s="2">
        <f t="shared" si="242"/>
        <v>1.0976429244197283E-3</v>
      </c>
      <c r="E2630" s="2">
        <f t="shared" si="241"/>
        <v>-1.0975456711491065E-3</v>
      </c>
      <c r="F2630" s="2">
        <f t="shared" si="245"/>
        <v>-1.6138246502149648E-3</v>
      </c>
      <c r="G2630" s="2">
        <f t="shared" si="243"/>
        <v>5.1627897906585834E-4</v>
      </c>
      <c r="H2630" s="2" t="str">
        <f t="shared" si="244"/>
        <v>Sell</v>
      </c>
    </row>
    <row r="2631" spans="1:8" ht="13.5" x14ac:dyDescent="0.25">
      <c r="A2631" s="3">
        <f>TITRES_STAT!B2634</f>
        <v>0</v>
      </c>
      <c r="B2631" s="6">
        <f>TITRES_STAT!D2634</f>
        <v>0</v>
      </c>
      <c r="C2631" s="2">
        <f t="shared" si="240"/>
        <v>8.2291228987732715E-8</v>
      </c>
      <c r="D2631" s="2">
        <f t="shared" si="242"/>
        <v>1.016336041129378E-3</v>
      </c>
      <c r="E2631" s="2">
        <f t="shared" si="241"/>
        <v>-1.0162537499003902E-3</v>
      </c>
      <c r="F2631" s="2">
        <f t="shared" si="245"/>
        <v>-1.4943104701520501E-3</v>
      </c>
      <c r="G2631" s="2">
        <f t="shared" si="243"/>
        <v>4.7805672025165989E-4</v>
      </c>
      <c r="H2631" s="2" t="str">
        <f t="shared" si="244"/>
        <v>Sell</v>
      </c>
    </row>
    <row r="2632" spans="1:8" ht="13.5" x14ac:dyDescent="0.25">
      <c r="A2632" s="3">
        <f>TITRES_STAT!B2635</f>
        <v>0</v>
      </c>
      <c r="B2632" s="6">
        <f>TITRES_STAT!D2635</f>
        <v>0</v>
      </c>
      <c r="C2632" s="2">
        <f t="shared" si="240"/>
        <v>6.9631039912696906E-8</v>
      </c>
      <c r="D2632" s="2">
        <f t="shared" si="242"/>
        <v>9.4105188993460923E-4</v>
      </c>
      <c r="E2632" s="2">
        <f t="shared" si="241"/>
        <v>-9.4098225889469652E-4</v>
      </c>
      <c r="F2632" s="2">
        <f t="shared" si="245"/>
        <v>-1.3836448279005795E-3</v>
      </c>
      <c r="G2632" s="2">
        <f t="shared" si="243"/>
        <v>4.4266256900588302E-4</v>
      </c>
      <c r="H2632" s="2" t="str">
        <f t="shared" si="244"/>
        <v>Sell</v>
      </c>
    </row>
    <row r="2633" spans="1:8" ht="13.5" x14ac:dyDescent="0.25">
      <c r="A2633" s="3">
        <f>TITRES_STAT!B2636</f>
        <v>0</v>
      </c>
      <c r="B2633" s="6">
        <f>TITRES_STAT!D2636</f>
        <v>0</v>
      </c>
      <c r="C2633" s="2">
        <f t="shared" si="240"/>
        <v>5.8918572233820456E-8</v>
      </c>
      <c r="D2633" s="2">
        <f t="shared" si="242"/>
        <v>8.7134434253204561E-4</v>
      </c>
      <c r="E2633" s="2">
        <f t="shared" si="241"/>
        <v>-8.7128542395981177E-4</v>
      </c>
      <c r="F2633" s="2">
        <f t="shared" si="245"/>
        <v>-1.2811729471124262E-3</v>
      </c>
      <c r="G2633" s="2">
        <f t="shared" si="243"/>
        <v>4.0988752315261438E-4</v>
      </c>
      <c r="H2633" s="2" t="str">
        <f t="shared" si="244"/>
        <v>Sell</v>
      </c>
    </row>
    <row r="2634" spans="1:8" ht="13.5" x14ac:dyDescent="0.25">
      <c r="A2634" s="3">
        <f>TITRES_STAT!B2637</f>
        <v>0</v>
      </c>
      <c r="B2634" s="6">
        <f>TITRES_STAT!D2637</f>
        <v>0</v>
      </c>
      <c r="C2634" s="2">
        <f t="shared" si="240"/>
        <v>4.9854176505540386E-8</v>
      </c>
      <c r="D2634" s="2">
        <f t="shared" si="242"/>
        <v>8.0680031715930152E-4</v>
      </c>
      <c r="E2634" s="2">
        <f t="shared" si="241"/>
        <v>-8.0675046298279594E-4</v>
      </c>
      <c r="F2634" s="2">
        <f t="shared" si="245"/>
        <v>-1.1862884502865001E-3</v>
      </c>
      <c r="G2634" s="2">
        <f t="shared" si="243"/>
        <v>3.7953798730370417E-4</v>
      </c>
      <c r="H2634" s="2" t="str">
        <f t="shared" si="244"/>
        <v>Sell</v>
      </c>
    </row>
    <row r="2635" spans="1:8" ht="13.5" x14ac:dyDescent="0.25">
      <c r="A2635" s="3">
        <f>TITRES_STAT!B2638</f>
        <v>0</v>
      </c>
      <c r="B2635" s="6">
        <f>TITRES_STAT!D2638</f>
        <v>0</v>
      </c>
      <c r="C2635" s="2">
        <f t="shared" si="240"/>
        <v>4.2184303196995713E-8</v>
      </c>
      <c r="D2635" s="2">
        <f t="shared" si="242"/>
        <v>7.4703733070305694E-4</v>
      </c>
      <c r="E2635" s="2">
        <f t="shared" si="241"/>
        <v>-7.4699514639985998E-4</v>
      </c>
      <c r="F2635" s="2">
        <f t="shared" si="245"/>
        <v>-1.0984297895091722E-3</v>
      </c>
      <c r="G2635" s="2">
        <f t="shared" si="243"/>
        <v>3.5143464310931219E-4</v>
      </c>
      <c r="H2635" s="2" t="str">
        <f t="shared" si="244"/>
        <v>Sell</v>
      </c>
    </row>
    <row r="2636" spans="1:8" ht="13.5" x14ac:dyDescent="0.25">
      <c r="A2636" s="3">
        <f>TITRES_STAT!B2639</f>
        <v>0</v>
      </c>
      <c r="B2636" s="6">
        <f>TITRES_STAT!D2639</f>
        <v>0</v>
      </c>
      <c r="C2636" s="2">
        <f t="shared" si="240"/>
        <v>3.5694410397457909E-8</v>
      </c>
      <c r="D2636" s="2">
        <f t="shared" si="242"/>
        <v>6.9170123213246014E-4</v>
      </c>
      <c r="E2636" s="2">
        <f t="shared" si="241"/>
        <v>-6.9166553772206268E-4</v>
      </c>
      <c r="F2636" s="2">
        <f t="shared" si="245"/>
        <v>-1.0170769391517503E-3</v>
      </c>
      <c r="G2636" s="2">
        <f t="shared" si="243"/>
        <v>3.2541140142968762E-4</v>
      </c>
      <c r="H2636" s="2" t="str">
        <f t="shared" si="244"/>
        <v>Sell</v>
      </c>
    </row>
    <row r="2637" spans="1:8" ht="13.5" x14ac:dyDescent="0.25">
      <c r="A2637" s="3">
        <f>TITRES_STAT!B2640</f>
        <v>0</v>
      </c>
      <c r="B2637" s="6">
        <f>TITRES_STAT!D2640</f>
        <v>0</v>
      </c>
      <c r="C2637" s="2">
        <f t="shared" si="240"/>
        <v>3.0202962644002846E-8</v>
      </c>
      <c r="D2637" s="2">
        <f t="shared" si="242"/>
        <v>6.4046410382635202E-4</v>
      </c>
      <c r="E2637" s="2">
        <f t="shared" si="241"/>
        <v>-6.40433900863708E-4</v>
      </c>
      <c r="F2637" s="2">
        <f t="shared" si="245"/>
        <v>-9.4174833149414188E-4</v>
      </c>
      <c r="G2637" s="2">
        <f t="shared" si="243"/>
        <v>3.0131443063043388E-4</v>
      </c>
      <c r="H2637" s="2" t="str">
        <f t="shared" si="244"/>
        <v>Sell</v>
      </c>
    </row>
    <row r="2638" spans="1:8" ht="13.5" x14ac:dyDescent="0.25">
      <c r="A2638" s="3">
        <f>TITRES_STAT!B2641</f>
        <v>0</v>
      </c>
      <c r="B2638" s="6">
        <f>TITRES_STAT!D2641</f>
        <v>0</v>
      </c>
      <c r="C2638" s="2">
        <f t="shared" si="240"/>
        <v>2.5556353006463947E-8</v>
      </c>
      <c r="D2638" s="2">
        <f t="shared" si="242"/>
        <v>5.9302231835773331E-4</v>
      </c>
      <c r="E2638" s="2">
        <f t="shared" si="241"/>
        <v>-5.9299676200472683E-4</v>
      </c>
      <c r="F2638" s="2">
        <f t="shared" si="245"/>
        <v>-8.7199801759625889E-4</v>
      </c>
      <c r="G2638" s="2">
        <f t="shared" si="243"/>
        <v>2.7900125559153206E-4</v>
      </c>
      <c r="H2638" s="2" t="str">
        <f t="shared" si="244"/>
        <v>Sell</v>
      </c>
    </row>
    <row r="2639" spans="1:8" ht="13.5" x14ac:dyDescent="0.25">
      <c r="A2639" s="3">
        <f>TITRES_STAT!B2642</f>
        <v>0</v>
      </c>
      <c r="B2639" s="6">
        <f>TITRES_STAT!D2642</f>
        <v>0</v>
      </c>
      <c r="C2639" s="2">
        <f t="shared" ref="C2639:C2693" si="246">$C$4*B2629+C2638*(1-$C$4)</f>
        <v>2.1624606390084878E-8</v>
      </c>
      <c r="D2639" s="2">
        <f t="shared" si="242"/>
        <v>5.4909473922012345E-4</v>
      </c>
      <c r="E2639" s="2">
        <f t="shared" si="241"/>
        <v>-5.490731146137334E-4</v>
      </c>
      <c r="F2639" s="2">
        <f t="shared" si="245"/>
        <v>-8.0741303699975384E-4</v>
      </c>
      <c r="G2639" s="2">
        <f t="shared" si="243"/>
        <v>2.5833992238602044E-4</v>
      </c>
      <c r="H2639" s="2" t="str">
        <f t="shared" si="244"/>
        <v>Sell</v>
      </c>
    </row>
    <row r="2640" spans="1:8" ht="13.5" x14ac:dyDescent="0.25">
      <c r="A2640" s="3">
        <f>TITRES_STAT!B2643</f>
        <v>0</v>
      </c>
      <c r="B2640" s="6">
        <f>TITRES_STAT!D2643</f>
        <v>0</v>
      </c>
      <c r="C2640" s="2">
        <f t="shared" si="246"/>
        <v>1.8297743868533357E-8</v>
      </c>
      <c r="D2640" s="2">
        <f t="shared" si="242"/>
        <v>5.0842105483344768E-4</v>
      </c>
      <c r="E2640" s="2">
        <f t="shared" si="241"/>
        <v>-5.084027570895791E-4</v>
      </c>
      <c r="F2640" s="2">
        <f t="shared" si="245"/>
        <v>-7.4761098101771889E-4</v>
      </c>
      <c r="G2640" s="2">
        <f t="shared" si="243"/>
        <v>2.3920822392813979E-4</v>
      </c>
      <c r="H2640" s="2" t="str">
        <f t="shared" si="244"/>
        <v>Sell</v>
      </c>
    </row>
    <row r="2641" spans="1:8" ht="13.5" x14ac:dyDescent="0.25">
      <c r="A2641" s="3">
        <f>TITRES_STAT!B2644</f>
        <v>0</v>
      </c>
      <c r="B2641" s="6">
        <f>TITRES_STAT!D2644</f>
        <v>0</v>
      </c>
      <c r="C2641" s="2">
        <f t="shared" si="246"/>
        <v>1.5482706350297456E-8</v>
      </c>
      <c r="D2641" s="2">
        <f t="shared" si="242"/>
        <v>4.7076023595689603E-4</v>
      </c>
      <c r="E2641" s="2">
        <f t="shared" si="241"/>
        <v>-4.7074475325054575E-4</v>
      </c>
      <c r="F2641" s="2">
        <f t="shared" si="245"/>
        <v>-6.9223773546428426E-4</v>
      </c>
      <c r="G2641" s="2">
        <f t="shared" si="243"/>
        <v>2.2149298221373851E-4</v>
      </c>
      <c r="H2641" s="2" t="str">
        <f t="shared" si="244"/>
        <v>Sell</v>
      </c>
    </row>
    <row r="2642" spans="1:8" ht="13.5" x14ac:dyDescent="0.25">
      <c r="A2642" s="3">
        <f>TITRES_STAT!B2645</f>
        <v>0</v>
      </c>
      <c r="B2642" s="6">
        <f>TITRES_STAT!D2645</f>
        <v>0</v>
      </c>
      <c r="C2642" s="2">
        <f t="shared" si="246"/>
        <v>1.310075152717477E-8</v>
      </c>
      <c r="D2642" s="2">
        <f t="shared" si="242"/>
        <v>4.3588910736749631E-4</v>
      </c>
      <c r="E2642" s="2">
        <f t="shared" si="241"/>
        <v>-4.3587600661596914E-4</v>
      </c>
      <c r="F2642" s="2">
        <f t="shared" si="245"/>
        <v>-6.4096538969462126E-4</v>
      </c>
      <c r="G2642" s="2">
        <f t="shared" si="243"/>
        <v>2.0508938307865212E-4</v>
      </c>
      <c r="H2642" s="2" t="str">
        <f t="shared" si="244"/>
        <v>Sell</v>
      </c>
    </row>
    <row r="2643" spans="1:8" ht="13.5" x14ac:dyDescent="0.25">
      <c r="A2643" s="3">
        <f>TITRES_STAT!B2646</f>
        <v>0</v>
      </c>
      <c r="B2643" s="6">
        <f>TITRES_STAT!D2646</f>
        <v>0</v>
      </c>
      <c r="C2643" s="2">
        <f t="shared" si="246"/>
        <v>1.1085251292224805E-8</v>
      </c>
      <c r="D2643" s="2">
        <f t="shared" si="242"/>
        <v>4.0360102534027438E-4</v>
      </c>
      <c r="E2643" s="2">
        <f t="shared" si="241"/>
        <v>-4.0358994008898218E-4</v>
      </c>
      <c r="F2643" s="2">
        <f t="shared" si="245"/>
        <v>-5.9349029977349347E-4</v>
      </c>
      <c r="G2643" s="2">
        <f t="shared" si="243"/>
        <v>1.899003596845113E-4</v>
      </c>
      <c r="H2643" s="2" t="str">
        <f t="shared" si="244"/>
        <v>Sell</v>
      </c>
    </row>
    <row r="2644" spans="1:8" ht="13.5" x14ac:dyDescent="0.25">
      <c r="A2644" s="3">
        <f>TITRES_STAT!B2647</f>
        <v>0</v>
      </c>
      <c r="B2644" s="6">
        <f>TITRES_STAT!D2647</f>
        <v>0</v>
      </c>
      <c r="C2644" s="2">
        <f t="shared" si="246"/>
        <v>9.3798280164979122E-9</v>
      </c>
      <c r="D2644" s="2">
        <f t="shared" si="242"/>
        <v>3.7370465309284666E-4</v>
      </c>
      <c r="E2644" s="2">
        <f t="shared" si="241"/>
        <v>-3.7369527326483015E-4</v>
      </c>
      <c r="F2644" s="2">
        <f t="shared" si="245"/>
        <v>-5.495312944717608E-4</v>
      </c>
      <c r="G2644" s="2">
        <f t="shared" si="243"/>
        <v>1.7583602120693065E-4</v>
      </c>
      <c r="H2644" s="2" t="str">
        <f t="shared" si="244"/>
        <v>Sell</v>
      </c>
    </row>
    <row r="2645" spans="1:8" ht="13.5" x14ac:dyDescent="0.25">
      <c r="A2645" s="3">
        <f>TITRES_STAT!B2648</f>
        <v>0</v>
      </c>
      <c r="B2645" s="6">
        <f>TITRES_STAT!D2648</f>
        <v>0</v>
      </c>
      <c r="C2645" s="2">
        <f t="shared" si="246"/>
        <v>7.9367775524213095E-9</v>
      </c>
      <c r="D2645" s="2">
        <f t="shared" si="242"/>
        <v>3.4602282693782098E-4</v>
      </c>
      <c r="E2645" s="2">
        <f t="shared" si="241"/>
        <v>-3.4601489016026859E-4</v>
      </c>
      <c r="F2645" s="2">
        <f t="shared" si="245"/>
        <v>-5.0882801360946242E-4</v>
      </c>
      <c r="G2645" s="2">
        <f t="shared" si="243"/>
        <v>1.6281312344919383E-4</v>
      </c>
      <c r="H2645" s="2" t="str">
        <f t="shared" si="244"/>
        <v>Sell</v>
      </c>
    </row>
    <row r="2646" spans="1:8" ht="13.5" x14ac:dyDescent="0.25">
      <c r="A2646" s="3">
        <f>TITRES_STAT!B2649</f>
        <v>0</v>
      </c>
      <c r="B2646" s="6">
        <f>TITRES_STAT!D2649</f>
        <v>0</v>
      </c>
      <c r="C2646" s="2">
        <f t="shared" si="246"/>
        <v>6.7157348520488001E-9</v>
      </c>
      <c r="D2646" s="2">
        <f t="shared" si="242"/>
        <v>3.2039150642390835E-4</v>
      </c>
      <c r="E2646" s="2">
        <f t="shared" si="241"/>
        <v>-3.2038479068905628E-4</v>
      </c>
      <c r="F2646" s="2">
        <f t="shared" si="245"/>
        <v>-4.7113936902538125E-4</v>
      </c>
      <c r="G2646" s="2">
        <f t="shared" si="243"/>
        <v>1.5075457833632497E-4</v>
      </c>
      <c r="H2646" s="2" t="str">
        <f t="shared" si="244"/>
        <v>Sell</v>
      </c>
    </row>
    <row r="2647" spans="1:8" ht="13.5" x14ac:dyDescent="0.25">
      <c r="A2647" s="3">
        <f>TITRES_STAT!B2650</f>
        <v>0</v>
      </c>
      <c r="B2647" s="6">
        <f>TITRES_STAT!D2650</f>
        <v>0</v>
      </c>
      <c r="C2647" s="2">
        <f t="shared" si="246"/>
        <v>5.6825448748105231E-9</v>
      </c>
      <c r="D2647" s="2">
        <f t="shared" si="242"/>
        <v>2.9665880224435958E-4</v>
      </c>
      <c r="E2647" s="2">
        <f t="shared" si="241"/>
        <v>-2.9665311969948477E-4</v>
      </c>
      <c r="F2647" s="2">
        <f t="shared" si="245"/>
        <v>-4.3624211916020198E-4</v>
      </c>
      <c r="G2647" s="2">
        <f t="shared" si="243"/>
        <v>1.3958899946071721E-4</v>
      </c>
      <c r="H2647" s="2" t="str">
        <f t="shared" si="244"/>
        <v>Sell</v>
      </c>
    </row>
    <row r="2648" spans="1:8" ht="13.5" x14ac:dyDescent="0.25">
      <c r="A2648" s="3">
        <f>TITRES_STAT!B2651</f>
        <v>0</v>
      </c>
      <c r="B2648" s="6">
        <f>TITRES_STAT!D2651</f>
        <v>0</v>
      </c>
      <c r="C2648" s="2">
        <f t="shared" si="246"/>
        <v>4.8083072017627503E-9</v>
      </c>
      <c r="D2648" s="2">
        <f t="shared" si="242"/>
        <v>2.7468407615218479E-4</v>
      </c>
      <c r="E2648" s="2">
        <f t="shared" si="241"/>
        <v>-2.7467926784498301E-4</v>
      </c>
      <c r="F2648" s="2">
        <f t="shared" si="245"/>
        <v>-4.0392954889715822E-4</v>
      </c>
      <c r="G2648" s="2">
        <f t="shared" si="243"/>
        <v>1.2925028105217521E-4</v>
      </c>
      <c r="H2648" s="2" t="str">
        <f t="shared" si="244"/>
        <v>Sell</v>
      </c>
    </row>
    <row r="2649" spans="1:8" ht="13.5" x14ac:dyDescent="0.25">
      <c r="A2649" s="3">
        <f>TITRES_STAT!B2652</f>
        <v>0</v>
      </c>
      <c r="B2649" s="6">
        <f>TITRES_STAT!D2652</f>
        <v>0</v>
      </c>
      <c r="C2649" s="2">
        <f t="shared" si="246"/>
        <v>4.0685676322607886E-9</v>
      </c>
      <c r="D2649" s="2">
        <f t="shared" si="242"/>
        <v>2.5433710754831925E-4</v>
      </c>
      <c r="E2649" s="2">
        <f t="shared" si="241"/>
        <v>-2.5433303898068698E-4</v>
      </c>
      <c r="F2649" s="2">
        <f t="shared" si="245"/>
        <v>-3.7401024691386401E-4</v>
      </c>
      <c r="G2649" s="2">
        <f t="shared" si="243"/>
        <v>1.1967720793317702E-4</v>
      </c>
      <c r="H2649" s="2" t="str">
        <f t="shared" si="244"/>
        <v>Sell</v>
      </c>
    </row>
    <row r="2650" spans="1:8" ht="13.5" x14ac:dyDescent="0.25">
      <c r="A2650" s="3">
        <f>TITRES_STAT!B2653</f>
        <v>0</v>
      </c>
      <c r="B2650" s="6">
        <f>TITRES_STAT!D2653</f>
        <v>0</v>
      </c>
      <c r="C2650" s="2">
        <f t="shared" si="246"/>
        <v>3.4426341503745133E-9</v>
      </c>
      <c r="D2650" s="2">
        <f t="shared" si="242"/>
        <v>2.3549732180399931E-4</v>
      </c>
      <c r="E2650" s="2">
        <f t="shared" si="241"/>
        <v>-2.3549387916984893E-4</v>
      </c>
      <c r="F2650" s="2">
        <f t="shared" si="245"/>
        <v>-3.4630697336506102E-4</v>
      </c>
      <c r="G2650" s="2">
        <f t="shared" si="243"/>
        <v>1.1081309419521209E-4</v>
      </c>
      <c r="H2650" s="2" t="str">
        <f t="shared" si="244"/>
        <v>Sell</v>
      </c>
    </row>
    <row r="2651" spans="1:8" ht="13.5" x14ac:dyDescent="0.25">
      <c r="A2651" s="3">
        <f>TITRES_STAT!B2654</f>
        <v>0</v>
      </c>
      <c r="B2651" s="6">
        <f>TITRES_STAT!D2654</f>
        <v>0</v>
      </c>
      <c r="C2651" s="2">
        <f t="shared" si="246"/>
        <v>2.9129981272399728E-9</v>
      </c>
      <c r="D2651" s="2">
        <f t="shared" si="242"/>
        <v>2.1805307574444382E-4</v>
      </c>
      <c r="E2651" s="2">
        <f t="shared" si="241"/>
        <v>-2.1805016274631657E-4</v>
      </c>
      <c r="F2651" s="2">
        <f t="shared" si="245"/>
        <v>-3.2065561124131216E-4</v>
      </c>
      <c r="G2651" s="2">
        <f t="shared" si="243"/>
        <v>1.0260544849499559E-4</v>
      </c>
      <c r="H2651" s="2" t="str">
        <f t="shared" si="244"/>
        <v>Sell</v>
      </c>
    </row>
    <row r="2652" spans="1:8" ht="13.5" x14ac:dyDescent="0.25">
      <c r="A2652" s="3">
        <f>TITRES_STAT!B2655</f>
        <v>0</v>
      </c>
      <c r="B2652" s="6">
        <f>TITRES_STAT!D2655</f>
        <v>0</v>
      </c>
      <c r="C2652" s="2">
        <f t="shared" si="246"/>
        <v>2.4648445692030539E-9</v>
      </c>
      <c r="D2652" s="2">
        <f t="shared" si="242"/>
        <v>2.0190099605967021E-4</v>
      </c>
      <c r="E2652" s="2">
        <f t="shared" ref="E2652:E2693" si="247">C2652-D2652</f>
        <v>-2.0189853121510101E-4</v>
      </c>
      <c r="F2652" s="2">
        <f t="shared" si="245"/>
        <v>-2.9690419523606989E-4</v>
      </c>
      <c r="G2652" s="2">
        <f t="shared" si="243"/>
        <v>9.5005664020968882E-5</v>
      </c>
      <c r="H2652" s="2" t="str">
        <f t="shared" si="244"/>
        <v>Sell</v>
      </c>
    </row>
    <row r="2653" spans="1:8" ht="13.5" x14ac:dyDescent="0.25">
      <c r="A2653" s="3">
        <f>TITRES_STAT!B2656</f>
        <v>0</v>
      </c>
      <c r="B2653" s="6">
        <f>TITRES_STAT!D2656</f>
        <v>0</v>
      </c>
      <c r="C2653" s="2">
        <f t="shared" si="246"/>
        <v>2.0856377124025839E-9</v>
      </c>
      <c r="D2653" s="2">
        <f t="shared" ref="D2653:D2693" si="248">$D$4*B2653+(1-$D$4)*D2652</f>
        <v>1.8694536672191685E-4</v>
      </c>
      <c r="E2653" s="2">
        <f t="shared" si="247"/>
        <v>-1.8694328108420446E-4</v>
      </c>
      <c r="F2653" s="2">
        <f t="shared" si="245"/>
        <v>-2.7491201240569679E-4</v>
      </c>
      <c r="G2653" s="2">
        <f t="shared" si="243"/>
        <v>8.7968731321492333E-5</v>
      </c>
      <c r="H2653" s="2" t="str">
        <f t="shared" si="244"/>
        <v>Sell</v>
      </c>
    </row>
    <row r="2654" spans="1:8" ht="13.5" x14ac:dyDescent="0.25">
      <c r="A2654" s="3">
        <f>TITRES_STAT!B2657</f>
        <v>0</v>
      </c>
      <c r="B2654" s="6">
        <f>TITRES_STAT!D2657</f>
        <v>0</v>
      </c>
      <c r="C2654" s="2">
        <f t="shared" si="246"/>
        <v>1.7647703720329557E-9</v>
      </c>
      <c r="D2654" s="2">
        <f t="shared" si="248"/>
        <v>1.7309756177955263E-4</v>
      </c>
      <c r="E2654" s="2">
        <f t="shared" si="247"/>
        <v>-1.7309579700918059E-4</v>
      </c>
      <c r="F2654" s="2">
        <f t="shared" si="245"/>
        <v>-2.5454876932639355E-4</v>
      </c>
      <c r="G2654" s="2">
        <f t="shared" si="243"/>
        <v>8.1452972317212969E-5</v>
      </c>
      <c r="H2654" s="2" t="str">
        <f t="shared" si="244"/>
        <v>Sell</v>
      </c>
    </row>
    <row r="2655" spans="1:8" ht="13.5" x14ac:dyDescent="0.25">
      <c r="A2655" s="3">
        <f>TITRES_STAT!B2658</f>
        <v>0</v>
      </c>
      <c r="B2655" s="6">
        <f>TITRES_STAT!D2658</f>
        <v>0</v>
      </c>
      <c r="C2655" s="2">
        <f t="shared" si="246"/>
        <v>1.4932672378740394E-9</v>
      </c>
      <c r="D2655" s="2">
        <f t="shared" si="248"/>
        <v>1.6027552016625244E-4</v>
      </c>
      <c r="E2655" s="2">
        <f t="shared" si="247"/>
        <v>-1.6027402689901458E-4</v>
      </c>
      <c r="F2655" s="2">
        <f t="shared" si="245"/>
        <v>-2.3569382084091776E-4</v>
      </c>
      <c r="G2655" s="2">
        <f t="shared" si="243"/>
        <v>7.5419793941903178E-5</v>
      </c>
      <c r="H2655" s="2" t="str">
        <f t="shared" si="244"/>
        <v>Sell</v>
      </c>
    </row>
    <row r="2656" spans="1:8" ht="13.5" x14ac:dyDescent="0.25">
      <c r="A2656" s="3">
        <f>TITRES_STAT!B2659</f>
        <v>0</v>
      </c>
      <c r="B2656" s="6">
        <f>TITRES_STAT!D2659</f>
        <v>0</v>
      </c>
      <c r="C2656" s="2">
        <f t="shared" si="246"/>
        <v>1.2635338166626488E-9</v>
      </c>
      <c r="D2656" s="2">
        <f t="shared" si="248"/>
        <v>1.484032594131967E-4</v>
      </c>
      <c r="E2656" s="2">
        <f t="shared" si="247"/>
        <v>-1.4840199587938004E-4</v>
      </c>
      <c r="F2656" s="2">
        <f t="shared" si="245"/>
        <v>-2.1823545584861022E-4</v>
      </c>
      <c r="G2656" s="2">
        <f t="shared" si="243"/>
        <v>6.9833459969230178E-5</v>
      </c>
      <c r="H2656" s="2" t="str">
        <f t="shared" si="244"/>
        <v>Sell</v>
      </c>
    </row>
    <row r="2657" spans="1:8" ht="13.5" x14ac:dyDescent="0.25">
      <c r="A2657" s="3">
        <f>TITRES_STAT!B2660</f>
        <v>0</v>
      </c>
      <c r="B2657" s="6">
        <f>TITRES_STAT!D2660</f>
        <v>0</v>
      </c>
      <c r="C2657" s="2">
        <f t="shared" si="246"/>
        <v>1.0691439987145488E-9</v>
      </c>
      <c r="D2657" s="2">
        <f t="shared" si="248"/>
        <v>1.3741042538258953E-4</v>
      </c>
      <c r="E2657" s="2">
        <f t="shared" si="247"/>
        <v>-1.3740935623859083E-4</v>
      </c>
      <c r="F2657" s="2">
        <f t="shared" si="245"/>
        <v>-2.0207023592660634E-4</v>
      </c>
      <c r="G2657" s="2">
        <f t="shared" si="243"/>
        <v>6.4660879688015514E-5</v>
      </c>
      <c r="H2657" s="2" t="str">
        <f t="shared" si="244"/>
        <v>Sell</v>
      </c>
    </row>
    <row r="2658" spans="1:8" ht="13.5" x14ac:dyDescent="0.25">
      <c r="A2658" s="3">
        <f>TITRES_STAT!B2661</f>
        <v>0</v>
      </c>
      <c r="B2658" s="6">
        <f>TITRES_STAT!D2661</f>
        <v>0</v>
      </c>
      <c r="C2658" s="2">
        <f t="shared" si="246"/>
        <v>9.0466030660461828E-10</v>
      </c>
      <c r="D2658" s="2">
        <f t="shared" si="248"/>
        <v>1.2723187535424956E-4</v>
      </c>
      <c r="E2658" s="2">
        <f t="shared" si="247"/>
        <v>-1.2723097069394296E-4</v>
      </c>
      <c r="F2658" s="2">
        <f t="shared" si="245"/>
        <v>-1.871023828800737E-4</v>
      </c>
      <c r="G2658" s="2">
        <f t="shared" si="243"/>
        <v>5.9871412186130737E-5</v>
      </c>
      <c r="H2658" s="2" t="str">
        <f t="shared" si="244"/>
        <v>Sell</v>
      </c>
    </row>
    <row r="2659" spans="1:8" ht="13.5" x14ac:dyDescent="0.25">
      <c r="A2659" s="3">
        <f>TITRES_STAT!B2662</f>
        <v>0</v>
      </c>
      <c r="B2659" s="6">
        <f>TITRES_STAT!D2662</f>
        <v>0</v>
      </c>
      <c r="C2659" s="2">
        <f t="shared" si="246"/>
        <v>7.654817978962155E-10</v>
      </c>
      <c r="D2659" s="2">
        <f t="shared" si="248"/>
        <v>1.1780729199467553E-4</v>
      </c>
      <c r="E2659" s="2">
        <f t="shared" si="247"/>
        <v>-1.1780652651287764E-4</v>
      </c>
      <c r="F2659" s="2">
        <f t="shared" si="245"/>
        <v>-1.7324321160663449E-4</v>
      </c>
      <c r="G2659" s="2">
        <f t="shared" si="243"/>
        <v>5.5436685093756847E-5</v>
      </c>
      <c r="H2659" s="2" t="str">
        <f t="shared" si="244"/>
        <v>Sell</v>
      </c>
    </row>
    <row r="2660" spans="1:8" ht="13.5" x14ac:dyDescent="0.25">
      <c r="A2660" s="3">
        <f>TITRES_STAT!B2663</f>
        <v>0</v>
      </c>
      <c r="B2660" s="6">
        <f>TITRES_STAT!D2663</f>
        <v>0</v>
      </c>
      <c r="C2660" s="2">
        <f t="shared" si="246"/>
        <v>6.477153674506439E-10</v>
      </c>
      <c r="D2660" s="2">
        <f t="shared" si="248"/>
        <v>1.0908082592099585E-4</v>
      </c>
      <c r="E2660" s="2">
        <f t="shared" si="247"/>
        <v>-1.090801782056284E-4</v>
      </c>
      <c r="F2660" s="2">
        <f t="shared" si="245"/>
        <v>-1.6041060492643326E-4</v>
      </c>
      <c r="G2660" s="2">
        <f t="shared" ref="G2660:G2693" si="249">E2660-F2660</f>
        <v>5.1330426720804862E-5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0</v>
      </c>
      <c r="B2661" s="6">
        <f>TITRES_STAT!D2664</f>
        <v>0</v>
      </c>
      <c r="C2661" s="2">
        <f t="shared" si="246"/>
        <v>5.4806684938131407E-10</v>
      </c>
      <c r="D2661" s="2">
        <f t="shared" si="248"/>
        <v>1.0100076474166283E-4</v>
      </c>
      <c r="E2661" s="2">
        <f t="shared" si="247"/>
        <v>-1.0100021667481346E-4</v>
      </c>
      <c r="F2661" s="2">
        <f t="shared" ref="F2661:F2706" si="251">(E2661*(2/(10)))+((1-(2/10))*F2660)</f>
        <v>-1.4852852727610929E-4</v>
      </c>
      <c r="G2661" s="2">
        <f t="shared" si="249"/>
        <v>4.7528310601295832E-5</v>
      </c>
      <c r="H2661" s="2" t="str">
        <f t="shared" si="250"/>
        <v>Sell</v>
      </c>
    </row>
    <row r="2662" spans="1:8" ht="13.5" x14ac:dyDescent="0.25">
      <c r="A2662" s="3">
        <f>TITRES_STAT!B2665</f>
        <v>0</v>
      </c>
      <c r="B2662" s="6">
        <f>TITRES_STAT!D2665</f>
        <v>0</v>
      </c>
      <c r="C2662" s="2">
        <f t="shared" si="246"/>
        <v>4.637488725534196E-10</v>
      </c>
      <c r="D2662" s="2">
        <f t="shared" si="248"/>
        <v>9.3519226612650774E-5</v>
      </c>
      <c r="E2662" s="2">
        <f t="shared" si="247"/>
        <v>-9.3518762863778219E-5</v>
      </c>
      <c r="F2662" s="2">
        <f t="shared" si="251"/>
        <v>-1.3752657439364307E-4</v>
      </c>
      <c r="G2662" s="2">
        <f t="shared" si="249"/>
        <v>4.4007811529864847E-5</v>
      </c>
      <c r="H2662" s="2" t="str">
        <f t="shared" si="250"/>
        <v>Sell</v>
      </c>
    </row>
    <row r="2663" spans="1:8" ht="13.5" x14ac:dyDescent="0.25">
      <c r="A2663" s="3">
        <f>TITRES_STAT!B2666</f>
        <v>0</v>
      </c>
      <c r="B2663" s="6">
        <f>TITRES_STAT!D2666</f>
        <v>0</v>
      </c>
      <c r="C2663" s="2">
        <f t="shared" si="246"/>
        <v>3.9240289216058579E-10</v>
      </c>
      <c r="D2663" s="2">
        <f t="shared" si="248"/>
        <v>8.659187649319516E-5</v>
      </c>
      <c r="E2663" s="2">
        <f t="shared" si="247"/>
        <v>-8.6591484090302998E-5</v>
      </c>
      <c r="F2663" s="2">
        <f t="shared" si="251"/>
        <v>-1.2733955633297507E-4</v>
      </c>
      <c r="G2663" s="2">
        <f t="shared" si="249"/>
        <v>4.0748072242672073E-5</v>
      </c>
      <c r="H2663" s="2" t="str">
        <f t="shared" si="250"/>
        <v>Sell</v>
      </c>
    </row>
    <row r="2664" spans="1:8" ht="13.5" x14ac:dyDescent="0.25">
      <c r="A2664" s="3">
        <f>TITRES_STAT!B2667</f>
        <v>0</v>
      </c>
      <c r="B2664" s="6">
        <f>TITRES_STAT!D2667</f>
        <v>0</v>
      </c>
      <c r="C2664" s="2">
        <f t="shared" si="246"/>
        <v>3.3203321644357259E-10</v>
      </c>
      <c r="D2664" s="2">
        <f t="shared" si="248"/>
        <v>8.0177663419625145E-5</v>
      </c>
      <c r="E2664" s="2">
        <f t="shared" si="247"/>
        <v>-8.0177331386408699E-5</v>
      </c>
      <c r="F2664" s="2">
        <f t="shared" si="251"/>
        <v>-1.179071113436618E-4</v>
      </c>
      <c r="G2664" s="2">
        <f t="shared" si="249"/>
        <v>3.7729779957253098E-5</v>
      </c>
      <c r="H2664" s="2" t="str">
        <f t="shared" si="250"/>
        <v>Sell</v>
      </c>
    </row>
    <row r="2665" spans="1:8" ht="13.5" x14ac:dyDescent="0.25">
      <c r="A2665" s="3">
        <f>TITRES_STAT!B2668</f>
        <v>0</v>
      </c>
      <c r="B2665" s="6">
        <f>TITRES_STAT!D2668</f>
        <v>0</v>
      </c>
      <c r="C2665" s="2">
        <f t="shared" si="246"/>
        <v>2.8095118314456141E-10</v>
      </c>
      <c r="D2665" s="2">
        <f t="shared" si="248"/>
        <v>7.4238577240393657E-5</v>
      </c>
      <c r="E2665" s="2">
        <f t="shared" si="247"/>
        <v>-7.4238296289210509E-5</v>
      </c>
      <c r="F2665" s="2">
        <f t="shared" si="251"/>
        <v>-1.0917334833277154E-4</v>
      </c>
      <c r="G2665" s="2">
        <f t="shared" si="249"/>
        <v>3.4935052043561033E-5</v>
      </c>
      <c r="H2665" s="2" t="str">
        <f t="shared" si="250"/>
        <v>Sell</v>
      </c>
    </row>
    <row r="2666" spans="1:8" ht="13.5" x14ac:dyDescent="0.25">
      <c r="A2666" s="3">
        <f>TITRES_STAT!B2669</f>
        <v>0</v>
      </c>
      <c r="B2666" s="6">
        <f>TITRES_STAT!D2669</f>
        <v>0</v>
      </c>
      <c r="C2666" s="2">
        <f t="shared" si="246"/>
        <v>2.3772792419924427E-10</v>
      </c>
      <c r="D2666" s="2">
        <f t="shared" si="248"/>
        <v>6.8739423370734867E-5</v>
      </c>
      <c r="E2666" s="2">
        <f t="shared" si="247"/>
        <v>-6.8739185642810661E-5</v>
      </c>
      <c r="F2666" s="2">
        <f t="shared" si="251"/>
        <v>-1.0108651579477938E-4</v>
      </c>
      <c r="G2666" s="2">
        <f t="shared" si="249"/>
        <v>3.2347330151968719E-5</v>
      </c>
      <c r="H2666" s="2" t="str">
        <f t="shared" si="250"/>
        <v>Sell</v>
      </c>
    </row>
    <row r="2667" spans="1:8" ht="13.5" x14ac:dyDescent="0.25">
      <c r="A2667" s="3">
        <f>TITRES_STAT!B2670</f>
        <v>0</v>
      </c>
      <c r="B2667" s="6">
        <f>TITRES_STAT!D2670</f>
        <v>0</v>
      </c>
      <c r="C2667" s="2">
        <f t="shared" si="246"/>
        <v>2.0115439739936052E-10</v>
      </c>
      <c r="D2667" s="2">
        <f t="shared" si="248"/>
        <v>6.3647614232161914E-5</v>
      </c>
      <c r="E2667" s="2">
        <f t="shared" si="247"/>
        <v>-6.3647413077764508E-5</v>
      </c>
      <c r="F2667" s="2">
        <f t="shared" si="251"/>
        <v>-9.3598695251376416E-5</v>
      </c>
      <c r="G2667" s="2">
        <f t="shared" si="249"/>
        <v>2.9951282173611908E-5</v>
      </c>
      <c r="H2667" s="2" t="str">
        <f t="shared" si="250"/>
        <v>Sell</v>
      </c>
    </row>
    <row r="2668" spans="1:8" ht="13.5" x14ac:dyDescent="0.25">
      <c r="A2668" s="3">
        <f>TITRES_STAT!B2671</f>
        <v>0</v>
      </c>
      <c r="B2668" s="6">
        <f>TITRES_STAT!D2671</f>
        <v>0</v>
      </c>
      <c r="C2668" s="2">
        <f t="shared" si="246"/>
        <v>1.7020756703022812E-10</v>
      </c>
      <c r="D2668" s="2">
        <f t="shared" si="248"/>
        <v>5.8932976140890664E-5</v>
      </c>
      <c r="E2668" s="2">
        <f t="shared" si="247"/>
        <v>-5.8932805933323636E-5</v>
      </c>
      <c r="F2668" s="2">
        <f t="shared" si="251"/>
        <v>-8.6665517387765861E-5</v>
      </c>
      <c r="G2668" s="2">
        <f t="shared" si="249"/>
        <v>2.7732711454442226E-5</v>
      </c>
      <c r="H2668" s="2" t="str">
        <f t="shared" si="250"/>
        <v>Sell</v>
      </c>
    </row>
    <row r="2669" spans="1:8" ht="13.5" x14ac:dyDescent="0.25">
      <c r="A2669" s="3">
        <f>TITRES_STAT!B2672</f>
        <v>0</v>
      </c>
      <c r="B2669" s="6">
        <f>TITRES_STAT!D2672</f>
        <v>0</v>
      </c>
      <c r="C2669" s="2">
        <f t="shared" si="246"/>
        <v>1.440217874871161E-10</v>
      </c>
      <c r="D2669" s="2">
        <f t="shared" si="248"/>
        <v>5.456757050082469E-5</v>
      </c>
      <c r="E2669" s="2">
        <f t="shared" si="247"/>
        <v>-5.45674264790372E-5</v>
      </c>
      <c r="F2669" s="2">
        <f t="shared" si="251"/>
        <v>-8.0245899206020138E-5</v>
      </c>
      <c r="G2669" s="2">
        <f t="shared" si="249"/>
        <v>2.5678472726982939E-5</v>
      </c>
      <c r="H2669" s="2" t="str">
        <f t="shared" si="250"/>
        <v>Sell</v>
      </c>
    </row>
    <row r="2670" spans="1:8" ht="13.5" x14ac:dyDescent="0.25">
      <c r="A2670" s="3">
        <f>TITRES_STAT!B2673</f>
        <v>0</v>
      </c>
      <c r="B2670" s="6">
        <f>TITRES_STAT!D2673</f>
        <v>0</v>
      </c>
      <c r="C2670" s="2">
        <f t="shared" si="246"/>
        <v>1.2186458941217517E-10</v>
      </c>
      <c r="D2670" s="2">
        <f t="shared" si="248"/>
        <v>5.0525528241504346E-5</v>
      </c>
      <c r="E2670" s="2">
        <f t="shared" si="247"/>
        <v>-5.0525406376914936E-5</v>
      </c>
      <c r="F2670" s="2">
        <f t="shared" si="251"/>
        <v>-7.4301800640199096E-5</v>
      </c>
      <c r="G2670" s="2">
        <f t="shared" si="249"/>
        <v>2.3776394263284161E-5</v>
      </c>
      <c r="H2670" s="2" t="str">
        <f t="shared" si="250"/>
        <v>Sell</v>
      </c>
    </row>
    <row r="2671" spans="1:8" ht="13.5" x14ac:dyDescent="0.25">
      <c r="A2671" s="3">
        <f>TITRES_STAT!B2674</f>
        <v>0</v>
      </c>
      <c r="B2671" s="6">
        <f>TITRES_STAT!D2674</f>
        <v>0</v>
      </c>
      <c r="C2671" s="2">
        <f t="shared" si="246"/>
        <v>1.0311619104107129E-10</v>
      </c>
      <c r="D2671" s="2">
        <f t="shared" si="248"/>
        <v>4.678289651991143E-5</v>
      </c>
      <c r="E2671" s="2">
        <f t="shared" si="247"/>
        <v>-4.6782793403720388E-5</v>
      </c>
      <c r="F2671" s="2">
        <f t="shared" si="251"/>
        <v>-6.8797999192903356E-5</v>
      </c>
      <c r="G2671" s="2">
        <f t="shared" si="249"/>
        <v>2.2015205789182968E-5</v>
      </c>
      <c r="H2671" s="2" t="str">
        <f t="shared" si="250"/>
        <v>Sell</v>
      </c>
    </row>
    <row r="2672" spans="1:8" ht="13.5" x14ac:dyDescent="0.25">
      <c r="A2672" s="3">
        <f>TITRES_STAT!B2675</f>
        <v>0</v>
      </c>
      <c r="B2672" s="6">
        <f>TITRES_STAT!D2675</f>
        <v>0</v>
      </c>
      <c r="C2672" s="2">
        <f t="shared" si="246"/>
        <v>8.7252161650137242E-11</v>
      </c>
      <c r="D2672" s="2">
        <f t="shared" si="248"/>
        <v>4.3317496777695768E-5</v>
      </c>
      <c r="E2672" s="2">
        <f t="shared" si="247"/>
        <v>-4.3317409525534115E-5</v>
      </c>
      <c r="F2672" s="2">
        <f t="shared" si="251"/>
        <v>-6.3701881259429504E-5</v>
      </c>
      <c r="G2672" s="2">
        <f t="shared" si="249"/>
        <v>2.0384471733895388E-5</v>
      </c>
      <c r="H2672" s="2" t="str">
        <f t="shared" si="250"/>
        <v>Sell</v>
      </c>
    </row>
    <row r="2673" spans="1:8" ht="13.5" x14ac:dyDescent="0.25">
      <c r="A2673" s="3">
        <f>TITRES_STAT!B2676</f>
        <v>0</v>
      </c>
      <c r="B2673" s="6">
        <f>TITRES_STAT!D2676</f>
        <v>0</v>
      </c>
      <c r="C2673" s="2">
        <f t="shared" si="246"/>
        <v>7.3828752165500742E-11</v>
      </c>
      <c r="D2673" s="2">
        <f t="shared" si="248"/>
        <v>4.0108793312681269E-5</v>
      </c>
      <c r="E2673" s="2">
        <f t="shared" si="247"/>
        <v>-4.0108719483929103E-5</v>
      </c>
      <c r="F2673" s="2">
        <f t="shared" si="251"/>
        <v>-5.8983248904329426E-5</v>
      </c>
      <c r="G2673" s="2">
        <f t="shared" si="249"/>
        <v>1.8874529420400324E-5</v>
      </c>
      <c r="H2673" s="2" t="str">
        <f t="shared" si="250"/>
        <v>Sell</v>
      </c>
    </row>
    <row r="2674" spans="1:8" ht="13.5" x14ac:dyDescent="0.25">
      <c r="A2674" s="3">
        <f>TITRES_STAT!B2677</f>
        <v>0</v>
      </c>
      <c r="B2674" s="6">
        <f>TITRES_STAT!D2677</f>
        <v>0</v>
      </c>
      <c r="C2674" s="2">
        <f t="shared" si="246"/>
        <v>6.2470482601577555E-11</v>
      </c>
      <c r="D2674" s="2">
        <f t="shared" si="248"/>
        <v>3.7137771585815992E-5</v>
      </c>
      <c r="E2674" s="2">
        <f t="shared" si="247"/>
        <v>-3.7137709115333388E-5</v>
      </c>
      <c r="F2674" s="2">
        <f t="shared" si="251"/>
        <v>-5.4614140946530227E-5</v>
      </c>
      <c r="G2674" s="2">
        <f t="shared" si="249"/>
        <v>1.7476431831196839E-5</v>
      </c>
      <c r="H2674" s="2" t="str">
        <f t="shared" si="250"/>
        <v>Sell</v>
      </c>
    </row>
    <row r="2675" spans="1:8" ht="13.5" x14ac:dyDescent="0.25">
      <c r="A2675" s="3">
        <f>TITRES_STAT!B2678</f>
        <v>0</v>
      </c>
      <c r="B2675" s="6">
        <f>TITRES_STAT!D2678</f>
        <v>0</v>
      </c>
      <c r="C2675" s="2">
        <f t="shared" si="246"/>
        <v>5.2859639124411774E-11</v>
      </c>
      <c r="D2675" s="2">
        <f t="shared" si="248"/>
        <v>3.4386825542422216E-5</v>
      </c>
      <c r="E2675" s="2">
        <f t="shared" si="247"/>
        <v>-3.4386772682783092E-5</v>
      </c>
      <c r="F2675" s="2">
        <f t="shared" si="251"/>
        <v>-5.05686672937808E-5</v>
      </c>
      <c r="G2675" s="2">
        <f t="shared" si="249"/>
        <v>1.6181894610997708E-5</v>
      </c>
      <c r="H2675" s="2" t="str">
        <f t="shared" si="250"/>
        <v>Sell</v>
      </c>
    </row>
    <row r="2676" spans="1:8" ht="13.5" x14ac:dyDescent="0.25">
      <c r="A2676" s="3">
        <f>TITRES_STAT!B2679</f>
        <v>0</v>
      </c>
      <c r="B2676" s="6">
        <f>TITRES_STAT!D2679</f>
        <v>0</v>
      </c>
      <c r="C2676" s="2">
        <f t="shared" si="246"/>
        <v>4.4727386951425344E-11</v>
      </c>
      <c r="D2676" s="2">
        <f t="shared" si="248"/>
        <v>3.1839653280020572E-5</v>
      </c>
      <c r="E2676" s="2">
        <f t="shared" si="247"/>
        <v>-3.1839608552633624E-5</v>
      </c>
      <c r="F2676" s="2">
        <f t="shared" si="251"/>
        <v>-4.6822855545551369E-5</v>
      </c>
      <c r="G2676" s="2">
        <f t="shared" si="249"/>
        <v>1.4983246992917745E-5</v>
      </c>
      <c r="H2676" s="2" t="str">
        <f t="shared" si="250"/>
        <v>Sell</v>
      </c>
    </row>
    <row r="2677" spans="1:8" ht="13.5" x14ac:dyDescent="0.25">
      <c r="A2677" s="3">
        <f>TITRES_STAT!B2680</f>
        <v>0</v>
      </c>
      <c r="B2677" s="6">
        <f>TITRES_STAT!D2680</f>
        <v>0</v>
      </c>
      <c r="C2677" s="2">
        <f t="shared" si="246"/>
        <v>3.7846250497359905E-11</v>
      </c>
      <c r="D2677" s="2">
        <f t="shared" si="248"/>
        <v>2.9481160444463492E-5</v>
      </c>
      <c r="E2677" s="2">
        <f t="shared" si="247"/>
        <v>-2.9481122598212995E-5</v>
      </c>
      <c r="F2677" s="2">
        <f t="shared" si="251"/>
        <v>-4.3354508956083691E-5</v>
      </c>
      <c r="G2677" s="2">
        <f t="shared" si="249"/>
        <v>1.3873386357870695E-5</v>
      </c>
      <c r="H2677" s="2" t="str">
        <f t="shared" si="250"/>
        <v>Sell</v>
      </c>
    </row>
    <row r="2678" spans="1:8" ht="13.5" x14ac:dyDescent="0.25">
      <c r="A2678" s="3">
        <f>TITRES_STAT!B2681</f>
        <v>0</v>
      </c>
      <c r="B2678" s="6">
        <f>TITRES_STAT!D2681</f>
        <v>0</v>
      </c>
      <c r="C2678" s="2">
        <f t="shared" si="246"/>
        <v>3.2023750420842996E-11</v>
      </c>
      <c r="D2678" s="2">
        <f t="shared" si="248"/>
        <v>2.729737078191064E-5</v>
      </c>
      <c r="E2678" s="2">
        <f t="shared" si="247"/>
        <v>-2.7297338758160219E-5</v>
      </c>
      <c r="F2678" s="2">
        <f t="shared" si="251"/>
        <v>-4.0143074916499001E-5</v>
      </c>
      <c r="G2678" s="2">
        <f t="shared" si="249"/>
        <v>1.2845736158338782E-5</v>
      </c>
      <c r="H2678" s="2" t="str">
        <f t="shared" si="250"/>
        <v>Sell</v>
      </c>
    </row>
    <row r="2679" spans="1:8" ht="13.5" x14ac:dyDescent="0.25">
      <c r="A2679" s="3">
        <f>TITRES_STAT!B2682</f>
        <v>0</v>
      </c>
      <c r="B2679" s="6">
        <f>TITRES_STAT!D2682</f>
        <v>0</v>
      </c>
      <c r="C2679" s="2">
        <f t="shared" si="246"/>
        <v>2.7097019586867151E-11</v>
      </c>
      <c r="D2679" s="2">
        <f t="shared" si="248"/>
        <v>2.5275343316583927E-5</v>
      </c>
      <c r="E2679" s="2">
        <f t="shared" si="247"/>
        <v>-2.5275316219564339E-5</v>
      </c>
      <c r="F2679" s="2">
        <f t="shared" si="251"/>
        <v>-3.7169523177112075E-5</v>
      </c>
      <c r="G2679" s="2">
        <f t="shared" si="249"/>
        <v>1.1894206957547737E-5</v>
      </c>
      <c r="H2679" s="2" t="str">
        <f t="shared" si="250"/>
        <v>Sell</v>
      </c>
    </row>
    <row r="2680" spans="1:8" ht="13.5" x14ac:dyDescent="0.25">
      <c r="A2680" s="3">
        <f>TITRES_STAT!B2683</f>
        <v>0</v>
      </c>
      <c r="B2680" s="6">
        <f>TITRES_STAT!D2683</f>
        <v>0</v>
      </c>
      <c r="C2680" s="2">
        <f t="shared" si="246"/>
        <v>2.2928247342733742E-11</v>
      </c>
      <c r="D2680" s="2">
        <f t="shared" si="248"/>
        <v>2.3403095663503634E-5</v>
      </c>
      <c r="E2680" s="2">
        <f t="shared" si="247"/>
        <v>-2.340307273525629E-5</v>
      </c>
      <c r="F2680" s="2">
        <f t="shared" si="251"/>
        <v>-3.4416233088740919E-5</v>
      </c>
      <c r="G2680" s="2">
        <f t="shared" si="249"/>
        <v>1.1013160353484629E-5</v>
      </c>
      <c r="H2680" s="2" t="str">
        <f t="shared" si="250"/>
        <v>Sell</v>
      </c>
    </row>
    <row r="2681" spans="1:8" ht="13.5" x14ac:dyDescent="0.25">
      <c r="A2681" s="3">
        <f>TITRES_STAT!B2684</f>
        <v>0</v>
      </c>
      <c r="B2681" s="6">
        <f>TITRES_STAT!D2684</f>
        <v>0</v>
      </c>
      <c r="C2681" s="2">
        <f t="shared" si="246"/>
        <v>1.9400824674620858E-11</v>
      </c>
      <c r="D2681" s="2">
        <f t="shared" si="248"/>
        <v>2.1669533021762624E-5</v>
      </c>
      <c r="E2681" s="2">
        <f t="shared" si="247"/>
        <v>-2.1669513620937951E-5</v>
      </c>
      <c r="F2681" s="2">
        <f t="shared" si="251"/>
        <v>-3.1866889195180326E-5</v>
      </c>
      <c r="G2681" s="2">
        <f t="shared" si="249"/>
        <v>1.0197375574242375E-5</v>
      </c>
      <c r="H2681" s="2" t="str">
        <f t="shared" si="250"/>
        <v>Sell</v>
      </c>
    </row>
    <row r="2682" spans="1:8" ht="13.5" x14ac:dyDescent="0.25">
      <c r="A2682" s="3">
        <f>TITRES_STAT!B2685</f>
        <v>0</v>
      </c>
      <c r="B2682" s="6">
        <f>TITRES_STAT!D2685</f>
        <v>0</v>
      </c>
      <c r="C2682" s="2">
        <f t="shared" si="246"/>
        <v>1.6416082416986881E-11</v>
      </c>
      <c r="D2682" s="2">
        <f t="shared" si="248"/>
        <v>2.0064382427557984E-5</v>
      </c>
      <c r="E2682" s="2">
        <f t="shared" si="247"/>
        <v>-2.0064366011475566E-5</v>
      </c>
      <c r="F2682" s="2">
        <f t="shared" si="251"/>
        <v>-2.9506384558439375E-5</v>
      </c>
      <c r="G2682" s="2">
        <f t="shared" si="249"/>
        <v>9.4420185469638088E-6</v>
      </c>
      <c r="H2682" s="2" t="str">
        <f t="shared" si="250"/>
        <v>Sell</v>
      </c>
    </row>
    <row r="2683" spans="1:8" ht="13.5" x14ac:dyDescent="0.25">
      <c r="A2683" s="3">
        <f>TITRES_STAT!B2686</f>
        <v>0</v>
      </c>
      <c r="B2683" s="6">
        <f>TITRES_STAT!D2686</f>
        <v>0</v>
      </c>
      <c r="C2683" s="2">
        <f t="shared" si="246"/>
        <v>1.3890531275911977E-11</v>
      </c>
      <c r="D2683" s="2">
        <f t="shared" si="248"/>
        <v>1.8578131877368503E-5</v>
      </c>
      <c r="E2683" s="2">
        <f t="shared" si="247"/>
        <v>-1.8578117986837227E-5</v>
      </c>
      <c r="F2683" s="2">
        <f t="shared" si="251"/>
        <v>-2.7320731244118947E-5</v>
      </c>
      <c r="G2683" s="2">
        <f t="shared" si="249"/>
        <v>8.7426132572817198E-6</v>
      </c>
      <c r="H2683" s="2" t="str">
        <f t="shared" si="250"/>
        <v>Sell</v>
      </c>
    </row>
    <row r="2684" spans="1:8" ht="13.5" x14ac:dyDescent="0.25">
      <c r="A2684" s="3">
        <f>TITRES_STAT!B2687</f>
        <v>0</v>
      </c>
      <c r="B2684" s="6">
        <f>TITRES_STAT!D2687</f>
        <v>0</v>
      </c>
      <c r="C2684" s="2">
        <f t="shared" si="246"/>
        <v>1.1753526464233211E-11</v>
      </c>
      <c r="D2684" s="2">
        <f t="shared" si="248"/>
        <v>1.7201973960526392E-5</v>
      </c>
      <c r="E2684" s="2">
        <f t="shared" si="247"/>
        <v>-1.7201962206999929E-5</v>
      </c>
      <c r="F2684" s="2">
        <f t="shared" si="251"/>
        <v>-2.5296977436695143E-5</v>
      </c>
      <c r="G2684" s="2">
        <f t="shared" si="249"/>
        <v>8.0950152296952138E-6</v>
      </c>
      <c r="H2684" s="2" t="str">
        <f t="shared" si="250"/>
        <v>Sell</v>
      </c>
    </row>
    <row r="2685" spans="1:8" ht="13.5" x14ac:dyDescent="0.25">
      <c r="A2685" s="3">
        <f>TITRES_STAT!B2688</f>
        <v>0</v>
      </c>
      <c r="B2685" s="6">
        <f>TITRES_STAT!D2688</f>
        <v>0</v>
      </c>
      <c r="C2685" s="2">
        <f t="shared" si="246"/>
        <v>9.9452916235819479E-12</v>
      </c>
      <c r="D2685" s="2">
        <f t="shared" si="248"/>
        <v>1.5927753667154068E-5</v>
      </c>
      <c r="E2685" s="2">
        <f t="shared" si="247"/>
        <v>-1.5927743721862444E-5</v>
      </c>
      <c r="F2685" s="2">
        <f t="shared" si="251"/>
        <v>-2.3423130693728605E-5</v>
      </c>
      <c r="G2685" s="2">
        <f t="shared" si="249"/>
        <v>7.4953869718661603E-6</v>
      </c>
      <c r="H2685" s="2" t="str">
        <f t="shared" si="250"/>
        <v>Sell</v>
      </c>
    </row>
    <row r="2686" spans="1:8" ht="13.5" x14ac:dyDescent="0.25">
      <c r="A2686" s="3">
        <f>TITRES_STAT!B2689</f>
        <v>0</v>
      </c>
      <c r="B2686" s="6">
        <f>TITRES_STAT!D2689</f>
        <v>0</v>
      </c>
      <c r="C2686" s="2">
        <f t="shared" si="246"/>
        <v>8.4152467584154943E-12</v>
      </c>
      <c r="D2686" s="2">
        <f t="shared" si="248"/>
        <v>1.4747920062179692E-5</v>
      </c>
      <c r="E2686" s="2">
        <f t="shared" si="247"/>
        <v>-1.4747911646932933E-5</v>
      </c>
      <c r="F2686" s="2">
        <f t="shared" si="251"/>
        <v>-2.1688086884369473E-5</v>
      </c>
      <c r="G2686" s="2">
        <f t="shared" si="249"/>
        <v>6.9401752374365404E-6</v>
      </c>
      <c r="H2686" s="2" t="str">
        <f t="shared" si="250"/>
        <v>Sell</v>
      </c>
    </row>
    <row r="2687" spans="1:8" ht="13.5" x14ac:dyDescent="0.25">
      <c r="A2687" s="3">
        <f>TITRES_STAT!B2690</f>
        <v>0</v>
      </c>
      <c r="B2687" s="6">
        <f>TITRES_STAT!D2690</f>
        <v>0</v>
      </c>
      <c r="C2687" s="2">
        <f t="shared" si="246"/>
        <v>7.1205934109669564E-12</v>
      </c>
      <c r="D2687" s="2">
        <f t="shared" si="248"/>
        <v>1.3655481539055271E-5</v>
      </c>
      <c r="E2687" s="2">
        <f t="shared" si="247"/>
        <v>-1.3655474418461859E-5</v>
      </c>
      <c r="F2687" s="2">
        <f t="shared" si="251"/>
        <v>-2.0081564391187953E-5</v>
      </c>
      <c r="G2687" s="2">
        <f t="shared" si="249"/>
        <v>6.4260899727260934E-6</v>
      </c>
      <c r="H2687" s="2" t="str">
        <f t="shared" si="250"/>
        <v>Sell</v>
      </c>
    </row>
    <row r="2688" spans="1:8" ht="13.5" x14ac:dyDescent="0.25">
      <c r="A2688" s="3">
        <f>TITRES_STAT!B2691</f>
        <v>0</v>
      </c>
      <c r="B2688" s="6">
        <f>TITRES_STAT!D2691</f>
        <v>0</v>
      </c>
      <c r="C2688" s="2">
        <f t="shared" si="246"/>
        <v>6.0251175015874249E-12</v>
      </c>
      <c r="D2688" s="2">
        <f t="shared" si="248"/>
        <v>1.2643964388014139E-5</v>
      </c>
      <c r="E2688" s="2">
        <f t="shared" si="247"/>
        <v>-1.2643958362896638E-5</v>
      </c>
      <c r="F2688" s="2">
        <f t="shared" si="251"/>
        <v>-1.8594043185529688E-5</v>
      </c>
      <c r="G2688" s="2">
        <f t="shared" si="249"/>
        <v>5.9500848226330506E-6</v>
      </c>
      <c r="H2688" s="2" t="str">
        <f t="shared" si="250"/>
        <v>Sell</v>
      </c>
    </row>
    <row r="2689" spans="1:8" ht="13.5" x14ac:dyDescent="0.25">
      <c r="A2689" s="3">
        <f>TITRES_STAT!B2692</f>
        <v>0</v>
      </c>
      <c r="B2689" s="6">
        <f>TITRES_STAT!D2692</f>
        <v>0</v>
      </c>
      <c r="C2689" s="2">
        <f t="shared" si="246"/>
        <v>5.0981763474970519E-12</v>
      </c>
      <c r="D2689" s="2">
        <f t="shared" si="248"/>
        <v>1.1707374433346424E-5</v>
      </c>
      <c r="E2689" s="2">
        <f t="shared" si="247"/>
        <v>-1.1707369335170078E-5</v>
      </c>
      <c r="F2689" s="2">
        <f t="shared" si="251"/>
        <v>-1.7216708415457768E-5</v>
      </c>
      <c r="G2689" s="2">
        <f t="shared" si="249"/>
        <v>5.5093390802876899E-6</v>
      </c>
      <c r="H2689" s="2" t="str">
        <f t="shared" si="250"/>
        <v>Sell</v>
      </c>
    </row>
    <row r="2690" spans="1:8" ht="13.5" x14ac:dyDescent="0.25">
      <c r="A2690" s="3">
        <f>TITRES_STAT!B2693</f>
        <v>0</v>
      </c>
      <c r="B2690" s="6">
        <f>TITRES_STAT!D2693</f>
        <v>0</v>
      </c>
      <c r="C2690" s="2">
        <f t="shared" si="246"/>
        <v>4.3138415248051975E-12</v>
      </c>
      <c r="D2690" s="2">
        <f t="shared" si="248"/>
        <v>1.08401615123578E-5</v>
      </c>
      <c r="E2690" s="2">
        <f t="shared" si="247"/>
        <v>-1.0840157198516275E-5</v>
      </c>
      <c r="F2690" s="2">
        <f t="shared" si="251"/>
        <v>-1.5941398172069469E-5</v>
      </c>
      <c r="G2690" s="2">
        <f t="shared" si="249"/>
        <v>5.1012409735531937E-6</v>
      </c>
      <c r="H2690" s="2" t="str">
        <f t="shared" si="250"/>
        <v>Sell</v>
      </c>
    </row>
    <row r="2691" spans="1:8" ht="13.5" x14ac:dyDescent="0.25">
      <c r="A2691" s="3">
        <f>TITRES_STAT!B2694</f>
        <v>0</v>
      </c>
      <c r="B2691" s="6">
        <f>TITRES_STAT!D2694</f>
        <v>0</v>
      </c>
      <c r="C2691" s="2">
        <f t="shared" si="246"/>
        <v>3.6501735979120904E-12</v>
      </c>
      <c r="D2691" s="2">
        <f t="shared" si="248"/>
        <v>1.0037186585516483E-5</v>
      </c>
      <c r="E2691" s="2">
        <f t="shared" si="247"/>
        <v>-1.0037182935342885E-5</v>
      </c>
      <c r="F2691" s="2">
        <f t="shared" si="251"/>
        <v>-1.4760555124724152E-5</v>
      </c>
      <c r="G2691" s="2">
        <f t="shared" si="249"/>
        <v>4.7233721893812675E-6</v>
      </c>
      <c r="H2691" s="2" t="str">
        <f t="shared" si="250"/>
        <v>Sell</v>
      </c>
    </row>
    <row r="2692" spans="1:8" ht="13.5" x14ac:dyDescent="0.25">
      <c r="A2692" s="3">
        <f>TITRES_STAT!B2695</f>
        <v>0</v>
      </c>
      <c r="B2692" s="6">
        <f>TITRES_STAT!D2695</f>
        <v>0</v>
      </c>
      <c r="C2692" s="2">
        <f t="shared" si="246"/>
        <v>3.088608429002538E-12</v>
      </c>
      <c r="D2692" s="2">
        <f t="shared" si="248"/>
        <v>9.2936912828856322E-6</v>
      </c>
      <c r="E2692" s="2">
        <f t="shared" si="247"/>
        <v>-9.293688194277204E-6</v>
      </c>
      <c r="F2692" s="2">
        <f t="shared" si="251"/>
        <v>-1.3667181738634765E-5</v>
      </c>
      <c r="G2692" s="2">
        <f t="shared" si="249"/>
        <v>4.3734935443575606E-6</v>
      </c>
      <c r="H2692" s="2" t="str">
        <f t="shared" si="250"/>
        <v>Sell</v>
      </c>
    </row>
    <row r="2693" spans="1:8" ht="13.5" x14ac:dyDescent="0.25">
      <c r="A2693" s="3">
        <f>TITRES_STAT!B2696</f>
        <v>0</v>
      </c>
      <c r="B2693" s="6">
        <f>TITRES_STAT!D2696</f>
        <v>0</v>
      </c>
      <c r="C2693" s="2">
        <f t="shared" si="246"/>
        <v>2.6134379014636858E-12</v>
      </c>
      <c r="D2693" s="2">
        <f t="shared" si="248"/>
        <v>8.605269706375585E-6</v>
      </c>
      <c r="E2693" s="2">
        <f t="shared" si="247"/>
        <v>-8.6052670929376833E-6</v>
      </c>
      <c r="F2693" s="2">
        <f t="shared" si="251"/>
        <v>-1.265479880949535E-5</v>
      </c>
      <c r="G2693" s="2">
        <f t="shared" si="249"/>
        <v>4.0495317165576664E-6</v>
      </c>
      <c r="H2693" s="2" t="str">
        <f t="shared" si="250"/>
        <v>Sell</v>
      </c>
    </row>
    <row r="2694" spans="1:8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252">$C$4*B2684+C2693*(1-$C$4)</f>
        <v>2.211370532007734E-12</v>
      </c>
      <c r="D2694" s="2">
        <f t="shared" ref="D2694:D2706" si="253">$D$4*B2694+(1-$D$4)*D2693</f>
        <v>7.9678423207181344E-6</v>
      </c>
      <c r="E2694" s="2">
        <f t="shared" ref="E2694:E2706" si="254">C2694-D2694</f>
        <v>-7.9678401093476027E-6</v>
      </c>
      <c r="F2694" s="2">
        <f t="shared" si="251"/>
        <v>-1.17174070694658E-5</v>
      </c>
      <c r="G2694" s="2">
        <f t="shared" ref="G2694:G2706" si="255">E2694-F2694</f>
        <v>3.7495669601181976E-6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0</v>
      </c>
      <c r="B2695" s="6">
        <f>TITRES_STAT!D2698</f>
        <v>0</v>
      </c>
      <c r="C2695" s="2">
        <f t="shared" si="252"/>
        <v>1.8711596809296209E-12</v>
      </c>
      <c r="D2695" s="2">
        <f t="shared" si="253"/>
        <v>7.3776317784427172E-6</v>
      </c>
      <c r="E2695" s="2">
        <f t="shared" si="254"/>
        <v>-7.3776299072830365E-6</v>
      </c>
      <c r="F2695" s="2">
        <f t="shared" si="251"/>
        <v>-1.0849451637029249E-5</v>
      </c>
      <c r="G2695" s="2">
        <f t="shared" si="255"/>
        <v>3.4718217297462122E-6</v>
      </c>
      <c r="H2695" s="2" t="str">
        <f t="shared" si="256"/>
        <v>Sell</v>
      </c>
    </row>
    <row r="2696" spans="1:8" ht="13.5" x14ac:dyDescent="0.25">
      <c r="A2696" s="3">
        <f>TITRES_STAT!B2699</f>
        <v>0</v>
      </c>
      <c r="B2696" s="6">
        <f>TITRES_STAT!D2699</f>
        <v>0</v>
      </c>
      <c r="C2696" s="2">
        <f t="shared" si="252"/>
        <v>1.5832889607866022E-12</v>
      </c>
      <c r="D2696" s="2">
        <f t="shared" si="253"/>
        <v>6.8311405355951083E-6</v>
      </c>
      <c r="E2696" s="2">
        <f t="shared" si="254"/>
        <v>-6.8311389523061477E-6</v>
      </c>
      <c r="F2696" s="2">
        <f t="shared" si="251"/>
        <v>-1.0045789100084628E-5</v>
      </c>
      <c r="G2696" s="2">
        <f t="shared" si="255"/>
        <v>3.2146501477784805E-6</v>
      </c>
      <c r="H2696" s="2" t="str">
        <f t="shared" si="256"/>
        <v>Sell</v>
      </c>
    </row>
    <row r="2697" spans="1:8" ht="13.5" x14ac:dyDescent="0.25">
      <c r="A2697" s="3">
        <f>TITRES_STAT!B2700</f>
        <v>0</v>
      </c>
      <c r="B2697" s="6">
        <f>TITRES_STAT!D2700</f>
        <v>0</v>
      </c>
      <c r="C2697" s="2">
        <f t="shared" si="252"/>
        <v>1.3397060437425096E-12</v>
      </c>
      <c r="D2697" s="2">
        <f t="shared" si="253"/>
        <v>6.325130125551026E-6</v>
      </c>
      <c r="E2697" s="2">
        <f t="shared" si="254"/>
        <v>-6.3251287858449826E-6</v>
      </c>
      <c r="F2697" s="2">
        <f t="shared" si="251"/>
        <v>-9.3016570372367001E-6</v>
      </c>
      <c r="G2697" s="2">
        <f t="shared" si="255"/>
        <v>2.9765282513917175E-6</v>
      </c>
      <c r="H2697" s="2" t="str">
        <f t="shared" si="256"/>
        <v>Sell</v>
      </c>
    </row>
    <row r="2698" spans="1:8" ht="13.5" x14ac:dyDescent="0.25">
      <c r="A2698" s="3">
        <f>TITRES_STAT!B2701</f>
        <v>0</v>
      </c>
      <c r="B2698" s="6">
        <f>TITRES_STAT!D2701</f>
        <v>0</v>
      </c>
      <c r="C2698" s="2">
        <f t="shared" si="252"/>
        <v>1.1335974216282774E-12</v>
      </c>
      <c r="D2698" s="2">
        <f t="shared" si="253"/>
        <v>5.8566019681028022E-6</v>
      </c>
      <c r="E2698" s="2">
        <f t="shared" si="254"/>
        <v>-5.8566008345053808E-6</v>
      </c>
      <c r="F2698" s="2">
        <f t="shared" si="251"/>
        <v>-8.6126457966904361E-6</v>
      </c>
      <c r="G2698" s="2">
        <f t="shared" si="255"/>
        <v>2.7560449621850553E-6</v>
      </c>
      <c r="H2698" s="2" t="str">
        <f t="shared" si="256"/>
        <v>Sell</v>
      </c>
    </row>
    <row r="2699" spans="1:8" ht="13.5" x14ac:dyDescent="0.25">
      <c r="A2699" s="3">
        <f>TITRES_STAT!B2702</f>
        <v>0</v>
      </c>
      <c r="B2699" s="6">
        <f>TITRES_STAT!D2702</f>
        <v>0</v>
      </c>
      <c r="C2699" s="2">
        <f t="shared" si="252"/>
        <v>9.5919781830085016E-13</v>
      </c>
      <c r="D2699" s="2">
        <f t="shared" si="253"/>
        <v>5.4227796000951875E-6</v>
      </c>
      <c r="E2699" s="2">
        <f t="shared" si="254"/>
        <v>-5.4227786408973692E-6</v>
      </c>
      <c r="F2699" s="2">
        <f t="shared" si="251"/>
        <v>-7.9746723655318237E-6</v>
      </c>
      <c r="G2699" s="2">
        <f t="shared" si="255"/>
        <v>2.5518937246344545E-6</v>
      </c>
      <c r="H2699" s="2" t="str">
        <f t="shared" si="256"/>
        <v>Sell</v>
      </c>
    </row>
    <row r="2700" spans="1:8" ht="13.5" x14ac:dyDescent="0.25">
      <c r="A2700" s="3">
        <f>TITRES_STAT!B2703</f>
        <v>0</v>
      </c>
      <c r="B2700" s="6">
        <f>TITRES_STAT!D2703</f>
        <v>0</v>
      </c>
      <c r="C2700" s="2">
        <f t="shared" si="252"/>
        <v>8.1162892317764248E-13</v>
      </c>
      <c r="D2700" s="2">
        <f t="shared" si="253"/>
        <v>5.0210922223103588E-6</v>
      </c>
      <c r="E2700" s="2">
        <f t="shared" si="254"/>
        <v>-5.0210914106814355E-6</v>
      </c>
      <c r="F2700" s="2">
        <f t="shared" si="251"/>
        <v>-7.3839561745617467E-6</v>
      </c>
      <c r="G2700" s="2">
        <f t="shared" si="255"/>
        <v>2.3628647638803112E-6</v>
      </c>
      <c r="H2700" s="2" t="str">
        <f t="shared" si="256"/>
        <v>Sell</v>
      </c>
    </row>
    <row r="2701" spans="1:8" ht="13.5" x14ac:dyDescent="0.25">
      <c r="A2701" s="3">
        <f>TITRES_STAT!B2704</f>
        <v>0</v>
      </c>
      <c r="B2701" s="6">
        <f>TITRES_STAT!D2704</f>
        <v>0</v>
      </c>
      <c r="C2701" s="2">
        <f t="shared" si="252"/>
        <v>6.8676293499646666E-13</v>
      </c>
      <c r="D2701" s="2">
        <f t="shared" si="253"/>
        <v>4.6491594651021845E-6</v>
      </c>
      <c r="E2701" s="2">
        <f t="shared" si="254"/>
        <v>-4.6491587783392499E-6</v>
      </c>
      <c r="F2701" s="2">
        <f t="shared" si="251"/>
        <v>-6.8369966953172481E-6</v>
      </c>
      <c r="G2701" s="2">
        <f t="shared" si="255"/>
        <v>2.1878379169779982E-6</v>
      </c>
      <c r="H2701" s="2" t="str">
        <f t="shared" si="256"/>
        <v>Sell</v>
      </c>
    </row>
    <row r="2702" spans="1:8" ht="13.5" x14ac:dyDescent="0.25">
      <c r="A2702" s="3">
        <f>TITRES_STAT!B2705</f>
        <v>0</v>
      </c>
      <c r="B2702" s="6">
        <f>TITRES_STAT!D2705</f>
        <v>0</v>
      </c>
      <c r="C2702" s="2">
        <f t="shared" si="252"/>
        <v>5.8110709884316406E-13</v>
      </c>
      <c r="D2702" s="2">
        <f t="shared" si="253"/>
        <v>4.3047772825020231E-6</v>
      </c>
      <c r="E2702" s="2">
        <f t="shared" si="254"/>
        <v>-4.304776701394924E-6</v>
      </c>
      <c r="F2702" s="2">
        <f t="shared" si="251"/>
        <v>-6.3305526965327832E-6</v>
      </c>
      <c r="G2702" s="2">
        <f t="shared" si="255"/>
        <v>2.0257759951378593E-6</v>
      </c>
      <c r="H2702" s="2" t="str">
        <f t="shared" si="256"/>
        <v>Sell</v>
      </c>
    </row>
    <row r="2703" spans="1:8" ht="13.5" x14ac:dyDescent="0.25">
      <c r="A2703" s="3">
        <f>TITRES_STAT!B2706</f>
        <v>0</v>
      </c>
      <c r="B2703" s="6">
        <f>TITRES_STAT!D2706</f>
        <v>0</v>
      </c>
      <c r="C2703" s="2">
        <f t="shared" si="252"/>
        <v>4.9170600671344647E-13</v>
      </c>
      <c r="D2703" s="2">
        <f t="shared" si="253"/>
        <v>3.9859048912055769E-6</v>
      </c>
      <c r="E2703" s="2">
        <f t="shared" si="254"/>
        <v>-3.9859043994995705E-6</v>
      </c>
      <c r="F2703" s="2">
        <f t="shared" si="251"/>
        <v>-5.8616230371261414E-6</v>
      </c>
      <c r="G2703" s="2">
        <f t="shared" si="255"/>
        <v>1.8757186376265709E-6</v>
      </c>
      <c r="H2703" s="2" t="str">
        <f t="shared" si="256"/>
        <v>Sell</v>
      </c>
    </row>
    <row r="2704" spans="1:8" ht="13.5" x14ac:dyDescent="0.25">
      <c r="A2704" s="3">
        <f>TITRES_STAT!B2707</f>
        <v>0</v>
      </c>
      <c r="B2704" s="6">
        <f>TITRES_STAT!D2707</f>
        <v>0</v>
      </c>
      <c r="C2704" s="2">
        <f t="shared" si="252"/>
        <v>4.1605892875753163E-13</v>
      </c>
      <c r="D2704" s="2">
        <f t="shared" si="253"/>
        <v>3.6906526770422007E-6</v>
      </c>
      <c r="E2704" s="2">
        <f t="shared" si="254"/>
        <v>-3.690652260983272E-6</v>
      </c>
      <c r="F2704" s="2">
        <f t="shared" si="251"/>
        <v>-5.4274288818975677E-6</v>
      </c>
      <c r="G2704" s="2">
        <f t="shared" si="255"/>
        <v>1.7367766209142958E-6</v>
      </c>
      <c r="H2704" s="2" t="str">
        <f t="shared" si="256"/>
        <v>Sell</v>
      </c>
    </row>
    <row r="2705" spans="1:8" ht="13.5" x14ac:dyDescent="0.25">
      <c r="A2705" s="3">
        <f>TITRES_STAT!B2708</f>
        <v>0</v>
      </c>
      <c r="B2705" s="6">
        <f>TITRES_STAT!D2708</f>
        <v>0</v>
      </c>
      <c r="C2705" s="2">
        <f t="shared" si="252"/>
        <v>3.5204986279483447E-13</v>
      </c>
      <c r="D2705" s="2">
        <f t="shared" si="253"/>
        <v>3.417270997261297E-6</v>
      </c>
      <c r="E2705" s="2">
        <f t="shared" si="254"/>
        <v>-3.4172706452114343E-6</v>
      </c>
      <c r="F2705" s="2">
        <f t="shared" si="251"/>
        <v>-5.0253972345603412E-6</v>
      </c>
      <c r="G2705" s="2">
        <f t="shared" si="255"/>
        <v>1.608126589348907E-6</v>
      </c>
      <c r="H2705" s="2" t="str">
        <f t="shared" si="256"/>
        <v>Sell</v>
      </c>
    </row>
    <row r="2706" spans="1:8" ht="13.5" x14ac:dyDescent="0.25">
      <c r="A2706" s="3">
        <f>TITRES_STAT!B2709</f>
        <v>0</v>
      </c>
      <c r="B2706" s="6">
        <f>TITRES_STAT!D2709</f>
        <v>0</v>
      </c>
      <c r="C2706" s="2">
        <f t="shared" si="252"/>
        <v>2.9788834544178303E-13</v>
      </c>
      <c r="D2706" s="2">
        <f t="shared" si="253"/>
        <v>3.1641398122789787E-6</v>
      </c>
      <c r="E2706" s="2">
        <f t="shared" si="254"/>
        <v>-3.1641395143906333E-6</v>
      </c>
      <c r="F2706" s="2">
        <f t="shared" si="251"/>
        <v>-4.6531456905263995E-6</v>
      </c>
      <c r="G2706" s="2">
        <f t="shared" si="255"/>
        <v>1.4890061761357663E-6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6">
        <f>TITRES_STAT!C5</f>
        <v>45.5</v>
      </c>
      <c r="C2" s="6">
        <f>TITRES_STAT!D5</f>
        <v>45.5</v>
      </c>
      <c r="D2" s="6">
        <f>TITRES_STAT!E5</f>
        <v>6</v>
      </c>
      <c r="E2" s="2">
        <f>D2</f>
        <v>6</v>
      </c>
      <c r="F2" s="6"/>
      <c r="G2" s="6"/>
      <c r="H2" s="6"/>
    </row>
    <row r="3" spans="1:8" ht="13.5" x14ac:dyDescent="0.25">
      <c r="A3" s="3">
        <f>TITRES_STAT!B6</f>
        <v>42311</v>
      </c>
      <c r="B3" s="6">
        <f>TITRES_STAT!C6</f>
        <v>45.5</v>
      </c>
      <c r="C3" s="6">
        <f>TITRES_STAT!D6</f>
        <v>45.5</v>
      </c>
      <c r="D3" s="6">
        <f>TITRES_STAT!E6</f>
        <v>0</v>
      </c>
      <c r="E3" s="2">
        <f>IF(B3&gt;B2, E2+D3, IF(B3&lt;B2, E2-D3, E2))</f>
        <v>6</v>
      </c>
      <c r="F3" s="6"/>
      <c r="G3" s="6"/>
      <c r="H3" s="6"/>
    </row>
    <row r="4" spans="1:8" ht="13.5" x14ac:dyDescent="0.25">
      <c r="A4" s="3">
        <f>TITRES_STAT!B7</f>
        <v>42312</v>
      </c>
      <c r="B4" s="6">
        <f>TITRES_STAT!C7</f>
        <v>45.5</v>
      </c>
      <c r="C4" s="6">
        <f>TITRES_STAT!D7</f>
        <v>45.5</v>
      </c>
      <c r="D4" s="6">
        <f>TITRES_STAT!E7</f>
        <v>0</v>
      </c>
      <c r="E4" s="2">
        <f t="shared" ref="E4:E67" si="0">IF(B4&gt;B3, E3+D4, IF(B4&lt;B3, E3-D4, E3))</f>
        <v>6</v>
      </c>
      <c r="F4" s="6"/>
      <c r="G4" s="6"/>
      <c r="H4" s="6"/>
    </row>
    <row r="5" spans="1:8" ht="13.5" x14ac:dyDescent="0.25">
      <c r="A5" s="3">
        <f>TITRES_STAT!B8</f>
        <v>42313</v>
      </c>
      <c r="B5" s="6">
        <f>TITRES_STAT!C8</f>
        <v>45.5</v>
      </c>
      <c r="C5" s="6">
        <f>TITRES_STAT!D8</f>
        <v>45.5</v>
      </c>
      <c r="D5" s="6">
        <f>TITRES_STAT!E8</f>
        <v>0</v>
      </c>
      <c r="E5" s="2">
        <f t="shared" si="0"/>
        <v>6</v>
      </c>
      <c r="F5" s="6"/>
      <c r="G5" s="6"/>
      <c r="H5" s="6"/>
    </row>
    <row r="6" spans="1:8" ht="13.5" x14ac:dyDescent="0.25">
      <c r="A6" s="3">
        <f>TITRES_STAT!B9</f>
        <v>42314</v>
      </c>
      <c r="B6" s="6">
        <f>TITRES_STAT!C9</f>
        <v>45.75</v>
      </c>
      <c r="C6" s="6">
        <f>TITRES_STAT!D9</f>
        <v>45.75</v>
      </c>
      <c r="D6" s="6">
        <f>TITRES_STAT!E9</f>
        <v>2</v>
      </c>
      <c r="E6" s="2">
        <f t="shared" si="0"/>
        <v>8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6">
        <f>TITRES_STAT!C10</f>
        <v>45.75</v>
      </c>
      <c r="C7" s="6">
        <f>TITRES_STAT!D10</f>
        <v>45.75</v>
      </c>
      <c r="D7" s="6">
        <f>TITRES_STAT!E10</f>
        <v>0</v>
      </c>
      <c r="E7" s="2">
        <f t="shared" si="0"/>
        <v>8</v>
      </c>
      <c r="F7" s="6" t="str">
        <f>IF(E7&gt;E2,"BULLISH",IF(E7&lt;E2,"BEARISH","NEUTRAL"))</f>
        <v>BULLISH</v>
      </c>
      <c r="G7" s="6" t="str">
        <f t="shared" ref="G7:G70" si="2">IF((E7-E2)/E2 &gt; 0.02, "STRONG",
 IF((E7-E2)/E2 &lt; -0.02, "WEAK", "NEUTRAL"))</f>
        <v>STRONG</v>
      </c>
      <c r="H7" s="6" t="str">
        <f t="shared" si="1"/>
        <v>CONFIRMED BULLISH</v>
      </c>
    </row>
    <row r="8" spans="1:8" ht="13.5" x14ac:dyDescent="0.25">
      <c r="A8" s="3">
        <f>TITRES_STAT!B11</f>
        <v>42318</v>
      </c>
      <c r="B8" s="6">
        <f>TITRES_STAT!C11</f>
        <v>45.75</v>
      </c>
      <c r="C8" s="6">
        <f>TITRES_STAT!D11</f>
        <v>45.75</v>
      </c>
      <c r="D8" s="6">
        <f>TITRES_STAT!E11</f>
        <v>0</v>
      </c>
      <c r="E8" s="2">
        <f t="shared" si="0"/>
        <v>8</v>
      </c>
      <c r="F8" s="6" t="str">
        <f t="shared" ref="F8:F71" si="3">IF(E8&gt;E3,"BULLISH",IF(E8&lt;E3,"BEARISH","NEUTRAL"))</f>
        <v>BULLISH</v>
      </c>
      <c r="G8" s="6" t="str">
        <f t="shared" si="2"/>
        <v>STRONG</v>
      </c>
      <c r="H8" s="6" t="str">
        <f t="shared" si="1"/>
        <v>CONFIRMED BULLISH</v>
      </c>
    </row>
    <row r="9" spans="1:8" ht="13.5" x14ac:dyDescent="0.25">
      <c r="A9" s="3">
        <f>TITRES_STAT!B12</f>
        <v>42319</v>
      </c>
      <c r="B9" s="6">
        <f>TITRES_STAT!C12</f>
        <v>45.75</v>
      </c>
      <c r="C9" s="6">
        <f>TITRES_STAT!D12</f>
        <v>45.75</v>
      </c>
      <c r="D9" s="6">
        <f>TITRES_STAT!E12</f>
        <v>0</v>
      </c>
      <c r="E9" s="2">
        <f t="shared" si="0"/>
        <v>8</v>
      </c>
      <c r="F9" s="6" t="str">
        <f t="shared" si="3"/>
        <v>BULLISH</v>
      </c>
      <c r="G9" s="6" t="str">
        <f t="shared" si="2"/>
        <v>STRONG</v>
      </c>
      <c r="H9" s="6" t="str">
        <f t="shared" si="1"/>
        <v>CONFIRMED BULLISH</v>
      </c>
    </row>
    <row r="10" spans="1:8" ht="13.5" x14ac:dyDescent="0.25">
      <c r="A10" s="3">
        <f>TITRES_STAT!B13</f>
        <v>42320</v>
      </c>
      <c r="B10" s="6">
        <f>TITRES_STAT!C13</f>
        <v>45.75</v>
      </c>
      <c r="C10" s="6">
        <f>TITRES_STAT!D13</f>
        <v>45.75</v>
      </c>
      <c r="D10" s="6">
        <f>TITRES_STAT!E13</f>
        <v>0</v>
      </c>
      <c r="E10" s="2">
        <f t="shared" si="0"/>
        <v>8</v>
      </c>
      <c r="F10" s="6" t="str">
        <f t="shared" si="3"/>
        <v>BULLISH</v>
      </c>
      <c r="G10" s="6" t="str">
        <f>IF((E10-E5)/E5 &gt; 0.02, "STRONG",
 IF((E10-E5)/E5 &lt; -0.02, "WEAK", "NEUTRAL"))</f>
        <v>STRONG</v>
      </c>
      <c r="H10" s="6" t="str">
        <f t="shared" si="1"/>
        <v>CONFIRMED BULLISH</v>
      </c>
    </row>
    <row r="11" spans="1:8" ht="13.5" x14ac:dyDescent="0.25">
      <c r="A11" s="3">
        <f>TITRES_STAT!B14</f>
        <v>42321</v>
      </c>
      <c r="B11" s="6">
        <f>TITRES_STAT!C14</f>
        <v>45.75</v>
      </c>
      <c r="C11" s="6">
        <f>TITRES_STAT!D14</f>
        <v>45.75</v>
      </c>
      <c r="D11" s="6">
        <f>TITRES_STAT!E14</f>
        <v>0</v>
      </c>
      <c r="E11" s="2">
        <f t="shared" si="0"/>
        <v>8</v>
      </c>
      <c r="F11" s="6" t="str">
        <f t="shared" si="3"/>
        <v>NEUTRAL</v>
      </c>
      <c r="G11" s="6" t="str">
        <f t="shared" si="2"/>
        <v>NEUTRAL</v>
      </c>
      <c r="H11" s="6" t="str">
        <f t="shared" si="1"/>
        <v>NEUTRAL</v>
      </c>
    </row>
    <row r="12" spans="1:8" ht="13.5" x14ac:dyDescent="0.25">
      <c r="A12" s="3">
        <f>TITRES_STAT!B15</f>
        <v>42324</v>
      </c>
      <c r="B12" s="6">
        <f>TITRES_STAT!C15</f>
        <v>45.75</v>
      </c>
      <c r="C12" s="6">
        <f>TITRES_STAT!D15</f>
        <v>45.75</v>
      </c>
      <c r="D12" s="6">
        <f>TITRES_STAT!E15</f>
        <v>0</v>
      </c>
      <c r="E12" s="2">
        <f t="shared" si="0"/>
        <v>8</v>
      </c>
      <c r="F12" s="6" t="str">
        <f t="shared" si="3"/>
        <v>NEUTRAL</v>
      </c>
      <c r="G12" s="6" t="str">
        <f t="shared" si="2"/>
        <v>NEUTRAL</v>
      </c>
      <c r="H12" s="6" t="str">
        <f t="shared" si="1"/>
        <v>NEUTRAL</v>
      </c>
    </row>
    <row r="13" spans="1:8" ht="13.5" x14ac:dyDescent="0.25">
      <c r="A13" s="3">
        <f>TITRES_STAT!B16</f>
        <v>42325</v>
      </c>
      <c r="B13" s="6">
        <f>TITRES_STAT!C16</f>
        <v>45.75</v>
      </c>
      <c r="C13" s="6">
        <f>TITRES_STAT!D16</f>
        <v>45.75</v>
      </c>
      <c r="D13" s="6">
        <f>TITRES_STAT!E16</f>
        <v>0</v>
      </c>
      <c r="E13" s="2">
        <f t="shared" si="0"/>
        <v>8</v>
      </c>
      <c r="F13" s="6" t="str">
        <f t="shared" si="3"/>
        <v>NEUTRAL</v>
      </c>
      <c r="G13" s="6" t="str">
        <f t="shared" si="2"/>
        <v>NEUTRAL</v>
      </c>
      <c r="H13" s="6" t="str">
        <f t="shared" si="1"/>
        <v>NEUTRAL</v>
      </c>
    </row>
    <row r="14" spans="1:8" ht="13.5" x14ac:dyDescent="0.25">
      <c r="A14" s="3">
        <f>TITRES_STAT!B17</f>
        <v>42326</v>
      </c>
      <c r="B14" s="6">
        <f>TITRES_STAT!C17</f>
        <v>45.75</v>
      </c>
      <c r="C14" s="6">
        <f>TITRES_STAT!D17</f>
        <v>45.75</v>
      </c>
      <c r="D14" s="6">
        <f>TITRES_STAT!E17</f>
        <v>0</v>
      </c>
      <c r="E14" s="2">
        <f t="shared" si="0"/>
        <v>8</v>
      </c>
      <c r="F14" s="6" t="str">
        <f t="shared" si="3"/>
        <v>NEUTRAL</v>
      </c>
      <c r="G14" s="6" t="str">
        <f t="shared" si="2"/>
        <v>NEUTRAL</v>
      </c>
      <c r="H14" s="6" t="str">
        <f t="shared" si="1"/>
        <v>NEUTRAL</v>
      </c>
    </row>
    <row r="15" spans="1:8" ht="13.5" x14ac:dyDescent="0.25">
      <c r="A15" s="3">
        <f>TITRES_STAT!B18</f>
        <v>42327</v>
      </c>
      <c r="B15" s="6">
        <f>TITRES_STAT!C18</f>
        <v>45.75</v>
      </c>
      <c r="C15" s="6">
        <f>TITRES_STAT!D18</f>
        <v>45.75</v>
      </c>
      <c r="D15" s="6">
        <f>TITRES_STAT!E18</f>
        <v>0</v>
      </c>
      <c r="E15" s="2">
        <f t="shared" si="0"/>
        <v>8</v>
      </c>
      <c r="F15" s="6" t="str">
        <f t="shared" si="3"/>
        <v>NEUTRAL</v>
      </c>
      <c r="G15" s="6" t="str">
        <f t="shared" si="2"/>
        <v>NEUTRAL</v>
      </c>
      <c r="H15" s="6" t="str">
        <f t="shared" si="1"/>
        <v>NEUTRAL</v>
      </c>
    </row>
    <row r="16" spans="1:8" ht="13.5" x14ac:dyDescent="0.25">
      <c r="A16" s="3">
        <f>TITRES_STAT!B19</f>
        <v>42328</v>
      </c>
      <c r="B16" s="6">
        <f>TITRES_STAT!C19</f>
        <v>45.75</v>
      </c>
      <c r="C16" s="6">
        <f>TITRES_STAT!D19</f>
        <v>45.75</v>
      </c>
      <c r="D16" s="6">
        <f>TITRES_STAT!E19</f>
        <v>0</v>
      </c>
      <c r="E16" s="2">
        <f t="shared" si="0"/>
        <v>8</v>
      </c>
      <c r="F16" s="6" t="str">
        <f t="shared" si="3"/>
        <v>NEUTRAL</v>
      </c>
      <c r="G16" s="6" t="str">
        <f t="shared" si="2"/>
        <v>NEUTRAL</v>
      </c>
      <c r="H16" s="6" t="str">
        <f t="shared" si="1"/>
        <v>NEUTRAL</v>
      </c>
    </row>
    <row r="17" spans="1:8" ht="13.5" x14ac:dyDescent="0.25">
      <c r="A17" s="3">
        <f>TITRES_STAT!B20</f>
        <v>42331</v>
      </c>
      <c r="B17" s="6">
        <f>TITRES_STAT!C20</f>
        <v>45.75</v>
      </c>
      <c r="C17" s="6">
        <f>TITRES_STAT!D20</f>
        <v>45.75</v>
      </c>
      <c r="D17" s="6">
        <f>TITRES_STAT!E20</f>
        <v>0</v>
      </c>
      <c r="E17" s="2">
        <f t="shared" si="0"/>
        <v>8</v>
      </c>
      <c r="F17" s="6" t="str">
        <f t="shared" si="3"/>
        <v>NEUTRAL</v>
      </c>
      <c r="G17" s="6" t="str">
        <f t="shared" si="2"/>
        <v>NEUTRAL</v>
      </c>
      <c r="H17" s="6" t="str">
        <f t="shared" si="1"/>
        <v>NEUTRAL</v>
      </c>
    </row>
    <row r="18" spans="1:8" ht="13.5" x14ac:dyDescent="0.25">
      <c r="A18" s="3">
        <f>TITRES_STAT!B21</f>
        <v>42332</v>
      </c>
      <c r="B18" s="6">
        <f>TITRES_STAT!C21</f>
        <v>45.75</v>
      </c>
      <c r="C18" s="6">
        <f>TITRES_STAT!D21</f>
        <v>45.75</v>
      </c>
      <c r="D18" s="6">
        <f>TITRES_STAT!E21</f>
        <v>0</v>
      </c>
      <c r="E18" s="2">
        <f t="shared" si="0"/>
        <v>8</v>
      </c>
      <c r="F18" s="6" t="str">
        <f t="shared" si="3"/>
        <v>NEUTRAL</v>
      </c>
      <c r="G18" s="6" t="str">
        <f t="shared" si="2"/>
        <v>NEUTRAL</v>
      </c>
      <c r="H18" s="6" t="str">
        <f t="shared" si="1"/>
        <v>NEUTRAL</v>
      </c>
    </row>
    <row r="19" spans="1:8" ht="13.5" x14ac:dyDescent="0.25">
      <c r="A19" s="3">
        <f>TITRES_STAT!B22</f>
        <v>42333</v>
      </c>
      <c r="B19" s="6">
        <f>TITRES_STAT!C22</f>
        <v>45.6</v>
      </c>
      <c r="C19" s="6">
        <f>TITRES_STAT!D22</f>
        <v>45.6</v>
      </c>
      <c r="D19" s="6">
        <f>TITRES_STAT!E22</f>
        <v>1</v>
      </c>
      <c r="E19" s="2">
        <f t="shared" si="0"/>
        <v>7</v>
      </c>
      <c r="F19" s="6" t="str">
        <f t="shared" si="3"/>
        <v>BEARISH</v>
      </c>
      <c r="G19" s="6" t="str">
        <f t="shared" si="2"/>
        <v>WEAK</v>
      </c>
      <c r="H19" s="6" t="str">
        <f t="shared" si="1"/>
        <v>CONFIRMED BEARISH</v>
      </c>
    </row>
    <row r="20" spans="1:8" ht="13.5" x14ac:dyDescent="0.25">
      <c r="A20" s="3">
        <f>TITRES_STAT!B23</f>
        <v>42334</v>
      </c>
      <c r="B20" s="6">
        <f>TITRES_STAT!C23</f>
        <v>43.65</v>
      </c>
      <c r="C20" s="6">
        <f>TITRES_STAT!D23</f>
        <v>43.65</v>
      </c>
      <c r="D20" s="6">
        <f>TITRES_STAT!E23</f>
        <v>5</v>
      </c>
      <c r="E20" s="2">
        <f t="shared" si="0"/>
        <v>2</v>
      </c>
      <c r="F20" s="6" t="str">
        <f t="shared" si="3"/>
        <v>BEARISH</v>
      </c>
      <c r="G20" s="6" t="str">
        <f t="shared" si="2"/>
        <v>WEAK</v>
      </c>
      <c r="H20" s="6" t="str">
        <f t="shared" si="1"/>
        <v>CONFIRMED BEARISH</v>
      </c>
    </row>
    <row r="21" spans="1:8" ht="13.5" x14ac:dyDescent="0.25">
      <c r="A21" s="3">
        <f>TITRES_STAT!B24</f>
        <v>42335</v>
      </c>
      <c r="B21" s="6">
        <f>TITRES_STAT!C24</f>
        <v>43.65</v>
      </c>
      <c r="C21" s="6">
        <f>TITRES_STAT!D24</f>
        <v>43.65</v>
      </c>
      <c r="D21" s="6">
        <f>TITRES_STAT!E24</f>
        <v>0</v>
      </c>
      <c r="E21" s="2">
        <f t="shared" si="0"/>
        <v>2</v>
      </c>
      <c r="F21" s="6" t="str">
        <f t="shared" si="3"/>
        <v>BEARISH</v>
      </c>
      <c r="G21" s="6" t="str">
        <f t="shared" si="2"/>
        <v>WEAK</v>
      </c>
      <c r="H21" s="6" t="str">
        <f t="shared" si="1"/>
        <v>CONFIRMED BEARISH</v>
      </c>
    </row>
    <row r="22" spans="1:8" ht="13.5" x14ac:dyDescent="0.25">
      <c r="A22" s="3">
        <f>TITRES_STAT!B25</f>
        <v>42338</v>
      </c>
      <c r="B22" s="6">
        <f>TITRES_STAT!C25</f>
        <v>45.6</v>
      </c>
      <c r="C22" s="6">
        <f>TITRES_STAT!D25</f>
        <v>45.6</v>
      </c>
      <c r="D22" s="6">
        <f>TITRES_STAT!E25</f>
        <v>186</v>
      </c>
      <c r="E22" s="2">
        <f t="shared" si="0"/>
        <v>188</v>
      </c>
      <c r="F22" s="6" t="str">
        <f t="shared" si="3"/>
        <v>BULLISH</v>
      </c>
      <c r="G22" s="6" t="str">
        <f t="shared" si="2"/>
        <v>STRONG</v>
      </c>
      <c r="H22" s="6" t="str">
        <f t="shared" si="1"/>
        <v>BULLISH DIVERGENCE</v>
      </c>
    </row>
    <row r="23" spans="1:8" ht="13.5" x14ac:dyDescent="0.25">
      <c r="A23" s="3">
        <f>TITRES_STAT!B26</f>
        <v>42339</v>
      </c>
      <c r="B23" s="6">
        <f>TITRES_STAT!C26</f>
        <v>45.74</v>
      </c>
      <c r="C23" s="6">
        <f>TITRES_STAT!D26</f>
        <v>45.74</v>
      </c>
      <c r="D23" s="6">
        <f>TITRES_STAT!E26</f>
        <v>370</v>
      </c>
      <c r="E23" s="2">
        <f t="shared" si="0"/>
        <v>558</v>
      </c>
      <c r="F23" s="6" t="str">
        <f t="shared" si="3"/>
        <v>BULLISH</v>
      </c>
      <c r="G23" s="6" t="str">
        <f t="shared" si="2"/>
        <v>STRONG</v>
      </c>
      <c r="H23" s="6" t="str">
        <f t="shared" si="1"/>
        <v>BULLISH DIVERGENCE</v>
      </c>
    </row>
    <row r="24" spans="1:8" ht="13.5" x14ac:dyDescent="0.25">
      <c r="A24" s="3">
        <f>TITRES_STAT!B27</f>
        <v>42340</v>
      </c>
      <c r="B24" s="6">
        <f>TITRES_STAT!C27</f>
        <v>46</v>
      </c>
      <c r="C24" s="6">
        <f>TITRES_STAT!D27</f>
        <v>46</v>
      </c>
      <c r="D24" s="6">
        <f>TITRES_STAT!E27</f>
        <v>345</v>
      </c>
      <c r="E24" s="2">
        <f t="shared" si="0"/>
        <v>903</v>
      </c>
      <c r="F24" s="6" t="str">
        <f t="shared" si="3"/>
        <v>BULLISH</v>
      </c>
      <c r="G24" s="6" t="str">
        <f t="shared" si="2"/>
        <v>STRONG</v>
      </c>
      <c r="H24" s="6" t="str">
        <f t="shared" si="1"/>
        <v>CONFIRMED BULLISH</v>
      </c>
    </row>
    <row r="25" spans="1:8" ht="13.5" x14ac:dyDescent="0.25">
      <c r="A25" s="3">
        <f>TITRES_STAT!B28</f>
        <v>42341</v>
      </c>
      <c r="B25" s="6">
        <f>TITRES_STAT!C28</f>
        <v>46.5</v>
      </c>
      <c r="C25" s="6">
        <f>TITRES_STAT!D28</f>
        <v>46.5</v>
      </c>
      <c r="D25" s="6">
        <f>TITRES_STAT!E28</f>
        <v>61</v>
      </c>
      <c r="E25" s="2">
        <f t="shared" si="0"/>
        <v>964</v>
      </c>
      <c r="F25" s="6" t="str">
        <f t="shared" si="3"/>
        <v>BULLISH</v>
      </c>
      <c r="G25" s="6" t="str">
        <f t="shared" si="2"/>
        <v>STRONG</v>
      </c>
      <c r="H25" s="6" t="str">
        <f t="shared" si="1"/>
        <v>CONFIRMED BULLISH</v>
      </c>
    </row>
    <row r="26" spans="1:8" ht="13.5" x14ac:dyDescent="0.25">
      <c r="A26" s="3">
        <f>TITRES_STAT!B29</f>
        <v>42342</v>
      </c>
      <c r="B26" s="6">
        <f>TITRES_STAT!C29</f>
        <v>47</v>
      </c>
      <c r="C26" s="6">
        <f>TITRES_STAT!D29</f>
        <v>47</v>
      </c>
      <c r="D26" s="6">
        <f>TITRES_STAT!E29</f>
        <v>65</v>
      </c>
      <c r="E26" s="2">
        <f t="shared" si="0"/>
        <v>1029</v>
      </c>
      <c r="F26" s="6" t="str">
        <f t="shared" si="3"/>
        <v>BULLISH</v>
      </c>
      <c r="G26" s="6" t="str">
        <f t="shared" si="2"/>
        <v>STRONG</v>
      </c>
      <c r="H26" s="6" t="str">
        <f t="shared" si="1"/>
        <v>CONFIRMED BULLISH</v>
      </c>
    </row>
    <row r="27" spans="1:8" ht="13.5" x14ac:dyDescent="0.25">
      <c r="A27" s="3">
        <f>TITRES_STAT!B30</f>
        <v>42345</v>
      </c>
      <c r="B27" s="6">
        <f>TITRES_STAT!C30</f>
        <v>47</v>
      </c>
      <c r="C27" s="6">
        <f>TITRES_STAT!D30</f>
        <v>47</v>
      </c>
      <c r="D27" s="6">
        <f>TITRES_STAT!E30</f>
        <v>30</v>
      </c>
      <c r="E27" s="2">
        <f t="shared" si="0"/>
        <v>1029</v>
      </c>
      <c r="F27" s="6" t="str">
        <f t="shared" si="3"/>
        <v>BULLISH</v>
      </c>
      <c r="G27" s="6" t="str">
        <f t="shared" si="2"/>
        <v>STRONG</v>
      </c>
      <c r="H27" s="6" t="str">
        <f t="shared" si="1"/>
        <v>CONFIRMED BULLISH</v>
      </c>
    </row>
    <row r="28" spans="1:8" ht="13.5" x14ac:dyDescent="0.25">
      <c r="A28" s="3">
        <f>TITRES_STAT!B31</f>
        <v>42346</v>
      </c>
      <c r="B28" s="6">
        <f>TITRES_STAT!C31</f>
        <v>47</v>
      </c>
      <c r="C28" s="6">
        <f>TITRES_STAT!D31</f>
        <v>47</v>
      </c>
      <c r="D28" s="6">
        <f>TITRES_STAT!E31</f>
        <v>168024</v>
      </c>
      <c r="E28" s="2">
        <f t="shared" si="0"/>
        <v>1029</v>
      </c>
      <c r="F28" s="6" t="str">
        <f t="shared" si="3"/>
        <v>BULLISH</v>
      </c>
      <c r="G28" s="6" t="str">
        <f t="shared" si="2"/>
        <v>STRONG</v>
      </c>
      <c r="H28" s="6" t="str">
        <f t="shared" si="1"/>
        <v>CONFIRMED BULLISH</v>
      </c>
    </row>
    <row r="29" spans="1:8" ht="13.5" x14ac:dyDescent="0.25">
      <c r="A29" s="3">
        <f>TITRES_STAT!B32</f>
        <v>42347</v>
      </c>
      <c r="B29" s="6">
        <f>TITRES_STAT!C32</f>
        <v>47</v>
      </c>
      <c r="C29" s="6">
        <f>TITRES_STAT!D32</f>
        <v>47</v>
      </c>
      <c r="D29" s="6">
        <f>TITRES_STAT!E32</f>
        <v>0</v>
      </c>
      <c r="E29" s="2">
        <f t="shared" si="0"/>
        <v>1029</v>
      </c>
      <c r="F29" s="6" t="str">
        <f t="shared" si="3"/>
        <v>BULLISH</v>
      </c>
      <c r="G29" s="6" t="str">
        <f t="shared" si="2"/>
        <v>STRONG</v>
      </c>
      <c r="H29" s="6" t="str">
        <f t="shared" si="1"/>
        <v>CONFIRMED BULLISH</v>
      </c>
    </row>
    <row r="30" spans="1:8" ht="13.5" x14ac:dyDescent="0.25">
      <c r="A30" s="3">
        <f>TITRES_STAT!B33</f>
        <v>42348</v>
      </c>
      <c r="B30" s="6">
        <f>TITRES_STAT!C33</f>
        <v>47</v>
      </c>
      <c r="C30" s="6">
        <f>TITRES_STAT!D33</f>
        <v>47</v>
      </c>
      <c r="D30" s="6">
        <f>TITRES_STAT!E33</f>
        <v>0</v>
      </c>
      <c r="E30" s="2">
        <f t="shared" si="0"/>
        <v>1029</v>
      </c>
      <c r="F30" s="6" t="str">
        <f t="shared" si="3"/>
        <v>BULLISH</v>
      </c>
      <c r="G30" s="6" t="str">
        <f t="shared" si="2"/>
        <v>STRONG</v>
      </c>
      <c r="H30" s="6" t="str">
        <f t="shared" si="1"/>
        <v>CONFIRMED BULLISH</v>
      </c>
    </row>
    <row r="31" spans="1:8" ht="13.5" x14ac:dyDescent="0.25">
      <c r="A31" s="3">
        <f>TITRES_STAT!B34</f>
        <v>42349</v>
      </c>
      <c r="B31" s="6">
        <f>TITRES_STAT!C34</f>
        <v>47</v>
      </c>
      <c r="C31" s="6">
        <f>TITRES_STAT!D34</f>
        <v>47</v>
      </c>
      <c r="D31" s="6">
        <f>TITRES_STAT!E34</f>
        <v>0</v>
      </c>
      <c r="E31" s="2">
        <f t="shared" si="0"/>
        <v>1029</v>
      </c>
      <c r="F31" s="6" t="str">
        <f t="shared" si="3"/>
        <v>NEUTRAL</v>
      </c>
      <c r="G31" s="6" t="str">
        <f t="shared" si="2"/>
        <v>NEUTRAL</v>
      </c>
      <c r="H31" s="6" t="str">
        <f t="shared" si="1"/>
        <v>NEUTRAL</v>
      </c>
    </row>
    <row r="32" spans="1:8" ht="13.5" x14ac:dyDescent="0.25">
      <c r="A32" s="3">
        <f>TITRES_STAT!B35</f>
        <v>42352</v>
      </c>
      <c r="B32" s="6">
        <f>TITRES_STAT!C35</f>
        <v>47</v>
      </c>
      <c r="C32" s="6">
        <f>TITRES_STAT!D35</f>
        <v>47</v>
      </c>
      <c r="D32" s="6">
        <f>TITRES_STAT!E35</f>
        <v>0</v>
      </c>
      <c r="E32" s="2">
        <f t="shared" si="0"/>
        <v>1029</v>
      </c>
      <c r="F32" s="6" t="str">
        <f t="shared" si="3"/>
        <v>NEUTRAL</v>
      </c>
      <c r="G32" s="6" t="str">
        <f t="shared" si="2"/>
        <v>NEUTRAL</v>
      </c>
      <c r="H32" s="6" t="str">
        <f t="shared" si="1"/>
        <v>NEUTRAL</v>
      </c>
    </row>
    <row r="33" spans="1:8" ht="13.5" x14ac:dyDescent="0.25">
      <c r="A33" s="3">
        <f>TITRES_STAT!B36</f>
        <v>42353</v>
      </c>
      <c r="B33" s="6">
        <f>TITRES_STAT!C36</f>
        <v>47</v>
      </c>
      <c r="C33" s="6">
        <f>TITRES_STAT!D36</f>
        <v>47</v>
      </c>
      <c r="D33" s="6">
        <f>TITRES_STAT!E36</f>
        <v>0</v>
      </c>
      <c r="E33" s="2">
        <f t="shared" si="0"/>
        <v>1029</v>
      </c>
      <c r="F33" s="6" t="str">
        <f t="shared" si="3"/>
        <v>NEUTRAL</v>
      </c>
      <c r="G33" s="6" t="str">
        <f t="shared" si="2"/>
        <v>NEUTRAL</v>
      </c>
      <c r="H33" s="6" t="str">
        <f t="shared" si="1"/>
        <v>NEUTRAL</v>
      </c>
    </row>
    <row r="34" spans="1:8" ht="13.5" x14ac:dyDescent="0.25">
      <c r="A34" s="3">
        <f>TITRES_STAT!B37</f>
        <v>42354</v>
      </c>
      <c r="B34" s="6">
        <f>TITRES_STAT!C37</f>
        <v>47</v>
      </c>
      <c r="C34" s="6">
        <f>TITRES_STAT!D37</f>
        <v>47</v>
      </c>
      <c r="D34" s="6">
        <f>TITRES_STAT!E37</f>
        <v>0</v>
      </c>
      <c r="E34" s="2">
        <f t="shared" si="0"/>
        <v>1029</v>
      </c>
      <c r="F34" s="6" t="str">
        <f t="shared" si="3"/>
        <v>NEUTRAL</v>
      </c>
      <c r="G34" s="6" t="str">
        <f t="shared" si="2"/>
        <v>NEUTRAL</v>
      </c>
      <c r="H34" s="6" t="str">
        <f t="shared" si="1"/>
        <v>NEUTRAL</v>
      </c>
    </row>
    <row r="35" spans="1:8" ht="13.5" x14ac:dyDescent="0.25">
      <c r="A35" s="3">
        <f>TITRES_STAT!B38</f>
        <v>42355</v>
      </c>
      <c r="B35" s="6">
        <f>TITRES_STAT!C38</f>
        <v>47</v>
      </c>
      <c r="C35" s="6">
        <f>TITRES_STAT!D38</f>
        <v>47</v>
      </c>
      <c r="D35" s="6">
        <f>TITRES_STAT!E38</f>
        <v>0</v>
      </c>
      <c r="E35" s="2">
        <f t="shared" si="0"/>
        <v>1029</v>
      </c>
      <c r="F35" s="6" t="str">
        <f t="shared" si="3"/>
        <v>NEUTRAL</v>
      </c>
      <c r="G35" s="6" t="str">
        <f t="shared" si="2"/>
        <v>NEUTRAL</v>
      </c>
      <c r="H35" s="6" t="str">
        <f t="shared" si="1"/>
        <v>NEUTRAL</v>
      </c>
    </row>
    <row r="36" spans="1:8" ht="13.5" x14ac:dyDescent="0.25">
      <c r="A36" s="3">
        <f>TITRES_STAT!B39</f>
        <v>42356</v>
      </c>
      <c r="B36" s="6">
        <f>TITRES_STAT!C39</f>
        <v>47</v>
      </c>
      <c r="C36" s="6">
        <f>TITRES_STAT!D39</f>
        <v>47</v>
      </c>
      <c r="D36" s="6">
        <f>TITRES_STAT!E39</f>
        <v>4</v>
      </c>
      <c r="E36" s="2">
        <f t="shared" si="0"/>
        <v>1029</v>
      </c>
      <c r="F36" s="6" t="str">
        <f t="shared" si="3"/>
        <v>NEUTRAL</v>
      </c>
      <c r="G36" s="6" t="str">
        <f t="shared" si="2"/>
        <v>NEUTRAL</v>
      </c>
      <c r="H36" s="6" t="str">
        <f t="shared" si="1"/>
        <v>NEUTRAL</v>
      </c>
    </row>
    <row r="37" spans="1:8" ht="13.5" x14ac:dyDescent="0.25">
      <c r="A37" s="3">
        <f>TITRES_STAT!B40</f>
        <v>42359</v>
      </c>
      <c r="B37" s="6">
        <f>TITRES_STAT!C40</f>
        <v>47</v>
      </c>
      <c r="C37" s="6">
        <f>TITRES_STAT!D40</f>
        <v>47</v>
      </c>
      <c r="D37" s="6">
        <f>TITRES_STAT!E40</f>
        <v>1</v>
      </c>
      <c r="E37" s="2">
        <f t="shared" si="0"/>
        <v>1029</v>
      </c>
      <c r="F37" s="6" t="str">
        <f t="shared" si="3"/>
        <v>NEUTRAL</v>
      </c>
      <c r="G37" s="6" t="str">
        <f t="shared" si="2"/>
        <v>NEUTRAL</v>
      </c>
      <c r="H37" s="6" t="str">
        <f t="shared" si="1"/>
        <v>NEUTRAL</v>
      </c>
    </row>
    <row r="38" spans="1:8" ht="13.5" x14ac:dyDescent="0.25">
      <c r="A38" s="3">
        <f>TITRES_STAT!B41</f>
        <v>42360</v>
      </c>
      <c r="B38" s="6">
        <f>TITRES_STAT!C41</f>
        <v>47</v>
      </c>
      <c r="C38" s="6">
        <f>TITRES_STAT!D41</f>
        <v>47</v>
      </c>
      <c r="D38" s="6">
        <f>TITRES_STAT!E41</f>
        <v>0</v>
      </c>
      <c r="E38" s="2">
        <f t="shared" si="0"/>
        <v>1029</v>
      </c>
      <c r="F38" s="6" t="str">
        <f t="shared" si="3"/>
        <v>NEUTRAL</v>
      </c>
      <c r="G38" s="6" t="str">
        <f t="shared" si="2"/>
        <v>NEUTRAL</v>
      </c>
      <c r="H38" s="6" t="str">
        <f t="shared" si="1"/>
        <v>NEUTRAL</v>
      </c>
    </row>
    <row r="39" spans="1:8" ht="13.5" x14ac:dyDescent="0.25">
      <c r="A39" s="3">
        <f>TITRES_STAT!B42</f>
        <v>42361</v>
      </c>
      <c r="B39" s="6">
        <f>TITRES_STAT!C42</f>
        <v>47</v>
      </c>
      <c r="C39" s="6">
        <f>TITRES_STAT!D42</f>
        <v>47</v>
      </c>
      <c r="D39" s="6">
        <f>TITRES_STAT!E42</f>
        <v>0</v>
      </c>
      <c r="E39" s="2">
        <f t="shared" si="0"/>
        <v>1029</v>
      </c>
      <c r="F39" s="6" t="str">
        <f t="shared" si="3"/>
        <v>NEUTRAL</v>
      </c>
      <c r="G39" s="6" t="str">
        <f t="shared" si="2"/>
        <v>NEUTRAL</v>
      </c>
      <c r="H39" s="6" t="str">
        <f t="shared" si="1"/>
        <v>NEUTRAL</v>
      </c>
    </row>
    <row r="40" spans="1:8" ht="13.5" x14ac:dyDescent="0.25">
      <c r="A40" s="3">
        <f>TITRES_STAT!B43</f>
        <v>42363</v>
      </c>
      <c r="B40" s="6">
        <f>TITRES_STAT!C43</f>
        <v>47</v>
      </c>
      <c r="C40" s="6">
        <f>TITRES_STAT!D43</f>
        <v>47</v>
      </c>
      <c r="D40" s="6">
        <f>TITRES_STAT!E43</f>
        <v>0</v>
      </c>
      <c r="E40" s="2">
        <f t="shared" si="0"/>
        <v>1029</v>
      </c>
      <c r="F40" s="6" t="str">
        <f t="shared" si="3"/>
        <v>NEUTRAL</v>
      </c>
      <c r="G40" s="6" t="str">
        <f t="shared" si="2"/>
        <v>NEUTRAL</v>
      </c>
      <c r="H40" s="6" t="str">
        <f t="shared" si="1"/>
        <v>NEUTRAL</v>
      </c>
    </row>
    <row r="41" spans="1:8" ht="13.5" x14ac:dyDescent="0.25">
      <c r="A41" s="3">
        <f>TITRES_STAT!B44</f>
        <v>42366</v>
      </c>
      <c r="B41" s="6">
        <f>TITRES_STAT!C44</f>
        <v>44.89</v>
      </c>
      <c r="C41" s="6">
        <f>TITRES_STAT!D44</f>
        <v>44.89</v>
      </c>
      <c r="D41" s="6">
        <f>TITRES_STAT!E44</f>
        <v>4</v>
      </c>
      <c r="E41" s="2">
        <f t="shared" si="0"/>
        <v>1025</v>
      </c>
      <c r="F41" s="6" t="str">
        <f t="shared" si="3"/>
        <v>BEARISH</v>
      </c>
      <c r="G41" s="6" t="str">
        <f t="shared" si="2"/>
        <v>NEUTRAL</v>
      </c>
      <c r="H41" s="6" t="str">
        <f t="shared" si="1"/>
        <v>CONFIRMED BEARISH</v>
      </c>
    </row>
    <row r="42" spans="1:8" ht="13.5" x14ac:dyDescent="0.25">
      <c r="A42" s="3">
        <f>TITRES_STAT!B45</f>
        <v>42367</v>
      </c>
      <c r="B42" s="6">
        <f>TITRES_STAT!C45</f>
        <v>46.23</v>
      </c>
      <c r="C42" s="6">
        <f>TITRES_STAT!D45</f>
        <v>46.23</v>
      </c>
      <c r="D42" s="6">
        <f>TITRES_STAT!E45</f>
        <v>81</v>
      </c>
      <c r="E42" s="2">
        <f t="shared" si="0"/>
        <v>1106</v>
      </c>
      <c r="F42" s="6" t="str">
        <f t="shared" si="3"/>
        <v>BULLISH</v>
      </c>
      <c r="G42" s="6" t="str">
        <f t="shared" si="2"/>
        <v>STRONG</v>
      </c>
      <c r="H42" s="6" t="str">
        <f t="shared" si="1"/>
        <v>BULLISH DIVERGENCE</v>
      </c>
    </row>
    <row r="43" spans="1:8" ht="13.5" x14ac:dyDescent="0.25">
      <c r="A43" s="3">
        <f>TITRES_STAT!B46</f>
        <v>42368</v>
      </c>
      <c r="B43" s="6">
        <f>TITRES_STAT!C46</f>
        <v>46.23</v>
      </c>
      <c r="C43" s="6">
        <f>TITRES_STAT!D46</f>
        <v>46.23</v>
      </c>
      <c r="D43" s="6">
        <f>TITRES_STAT!E46</f>
        <v>0</v>
      </c>
      <c r="E43" s="2">
        <f t="shared" si="0"/>
        <v>1106</v>
      </c>
      <c r="F43" s="6" t="str">
        <f t="shared" si="3"/>
        <v>BULLISH</v>
      </c>
      <c r="G43" s="6" t="str">
        <f t="shared" si="2"/>
        <v>STRONG</v>
      </c>
      <c r="H43" s="6" t="str">
        <f t="shared" si="1"/>
        <v>BULLISH DIVERGENCE</v>
      </c>
    </row>
    <row r="44" spans="1:8" ht="13.5" x14ac:dyDescent="0.25">
      <c r="A44" s="3">
        <f>TITRES_STAT!B47</f>
        <v>42369</v>
      </c>
      <c r="B44" s="6">
        <f>TITRES_STAT!C47</f>
        <v>46.23</v>
      </c>
      <c r="C44" s="6">
        <f>TITRES_STAT!D47</f>
        <v>46.23</v>
      </c>
      <c r="D44" s="6">
        <f>TITRES_STAT!E47</f>
        <v>0</v>
      </c>
      <c r="E44" s="2">
        <f t="shared" si="0"/>
        <v>1106</v>
      </c>
      <c r="F44" s="6" t="str">
        <f t="shared" si="3"/>
        <v>BULLISH</v>
      </c>
      <c r="G44" s="6" t="str">
        <f t="shared" si="2"/>
        <v>STRONG</v>
      </c>
      <c r="H44" s="6" t="str">
        <f t="shared" si="1"/>
        <v>BULLISH DIVERGENCE</v>
      </c>
    </row>
    <row r="45" spans="1:8" ht="13.5" x14ac:dyDescent="0.25">
      <c r="A45" s="3">
        <f>TITRES_STAT!B48</f>
        <v>42373</v>
      </c>
      <c r="B45" s="6">
        <f>TITRES_STAT!C48</f>
        <v>46.23</v>
      </c>
      <c r="C45" s="6">
        <f>TITRES_STAT!D48</f>
        <v>46.23</v>
      </c>
      <c r="D45" s="6">
        <f>TITRES_STAT!E48</f>
        <v>0</v>
      </c>
      <c r="E45" s="2">
        <f t="shared" si="0"/>
        <v>1106</v>
      </c>
      <c r="F45" s="6" t="str">
        <f t="shared" si="3"/>
        <v>BULLISH</v>
      </c>
      <c r="G45" s="6" t="str">
        <f t="shared" si="2"/>
        <v>STRONG</v>
      </c>
      <c r="H45" s="6" t="str">
        <f t="shared" si="1"/>
        <v>BULLISH DIVERGENCE</v>
      </c>
    </row>
    <row r="46" spans="1:8" ht="13.5" x14ac:dyDescent="0.25">
      <c r="A46" s="3">
        <f>TITRES_STAT!B49</f>
        <v>42374</v>
      </c>
      <c r="B46" s="6">
        <f>TITRES_STAT!C49</f>
        <v>46.23</v>
      </c>
      <c r="C46" s="6">
        <f>TITRES_STAT!D49</f>
        <v>46.23</v>
      </c>
      <c r="D46" s="6">
        <f>TITRES_STAT!E49</f>
        <v>0</v>
      </c>
      <c r="E46" s="2">
        <f t="shared" si="0"/>
        <v>1106</v>
      </c>
      <c r="F46" s="6" t="str">
        <f t="shared" si="3"/>
        <v>BULLISH</v>
      </c>
      <c r="G46" s="6" t="str">
        <f t="shared" si="2"/>
        <v>STRONG</v>
      </c>
      <c r="H46" s="6" t="str">
        <f t="shared" si="1"/>
        <v>CONFIRMED BULLISH</v>
      </c>
    </row>
    <row r="47" spans="1:8" ht="13.5" x14ac:dyDescent="0.25">
      <c r="A47" s="3">
        <f>TITRES_STAT!B50</f>
        <v>42375</v>
      </c>
      <c r="B47" s="6">
        <f>TITRES_STAT!C50</f>
        <v>45.5</v>
      </c>
      <c r="C47" s="6">
        <f>TITRES_STAT!D50</f>
        <v>45.5</v>
      </c>
      <c r="D47" s="6">
        <f>TITRES_STAT!E50</f>
        <v>102</v>
      </c>
      <c r="E47" s="2">
        <f t="shared" si="0"/>
        <v>1004</v>
      </c>
      <c r="F47" s="6" t="str">
        <f t="shared" si="3"/>
        <v>BEARISH</v>
      </c>
      <c r="G47" s="6" t="str">
        <f t="shared" si="2"/>
        <v>WEAK</v>
      </c>
      <c r="H47" s="6" t="str">
        <f t="shared" si="1"/>
        <v>CONFIRMED BEARISH</v>
      </c>
    </row>
    <row r="48" spans="1:8" ht="13.5" x14ac:dyDescent="0.25">
      <c r="A48" s="3">
        <f>TITRES_STAT!B51</f>
        <v>42376</v>
      </c>
      <c r="B48" s="6">
        <f>TITRES_STAT!C51</f>
        <v>45.98</v>
      </c>
      <c r="C48" s="6">
        <f>TITRES_STAT!D51</f>
        <v>45.98</v>
      </c>
      <c r="D48" s="6">
        <f>TITRES_STAT!E51</f>
        <v>149</v>
      </c>
      <c r="E48" s="2">
        <f t="shared" si="0"/>
        <v>1153</v>
      </c>
      <c r="F48" s="6" t="str">
        <f t="shared" si="3"/>
        <v>BULLISH</v>
      </c>
      <c r="G48" s="6" t="str">
        <f t="shared" si="2"/>
        <v>STRONG</v>
      </c>
      <c r="H48" s="6" t="str">
        <f t="shared" si="1"/>
        <v>BULLISH DIVERGENCE</v>
      </c>
    </row>
    <row r="49" spans="1:8" ht="13.5" x14ac:dyDescent="0.25">
      <c r="A49" s="3">
        <f>TITRES_STAT!B52</f>
        <v>42377</v>
      </c>
      <c r="B49" s="6">
        <f>TITRES_STAT!C52</f>
        <v>45.98</v>
      </c>
      <c r="C49" s="6">
        <f>TITRES_STAT!D52</f>
        <v>45.98</v>
      </c>
      <c r="D49" s="6">
        <f>TITRES_STAT!E52</f>
        <v>0</v>
      </c>
      <c r="E49" s="2">
        <f t="shared" si="0"/>
        <v>1153</v>
      </c>
      <c r="F49" s="6" t="str">
        <f t="shared" si="3"/>
        <v>BULLISH</v>
      </c>
      <c r="G49" s="6" t="str">
        <f t="shared" si="2"/>
        <v>STRONG</v>
      </c>
      <c r="H49" s="6" t="str">
        <f t="shared" si="1"/>
        <v>BULLISH DIVERGENCE</v>
      </c>
    </row>
    <row r="50" spans="1:8" ht="13.5" x14ac:dyDescent="0.25">
      <c r="A50" s="3">
        <f>TITRES_STAT!B53</f>
        <v>42380</v>
      </c>
      <c r="B50" s="6">
        <f>TITRES_STAT!C53</f>
        <v>45.98</v>
      </c>
      <c r="C50" s="6">
        <f>TITRES_STAT!D53</f>
        <v>45.98</v>
      </c>
      <c r="D50" s="6">
        <f>TITRES_STAT!E53</f>
        <v>0</v>
      </c>
      <c r="E50" s="2">
        <f t="shared" si="0"/>
        <v>1153</v>
      </c>
      <c r="F50" s="6" t="str">
        <f t="shared" si="3"/>
        <v>BULLISH</v>
      </c>
      <c r="G50" s="6" t="str">
        <f t="shared" si="2"/>
        <v>STRONG</v>
      </c>
      <c r="H50" s="6" t="str">
        <f t="shared" si="1"/>
        <v>BULLISH DIVERGENCE</v>
      </c>
    </row>
    <row r="51" spans="1:8" ht="13.5" x14ac:dyDescent="0.25">
      <c r="A51" s="3">
        <f>TITRES_STAT!B54</f>
        <v>42381</v>
      </c>
      <c r="B51" s="6">
        <f>TITRES_STAT!C54</f>
        <v>45.98</v>
      </c>
      <c r="C51" s="6">
        <f>TITRES_STAT!D54</f>
        <v>45.98</v>
      </c>
      <c r="D51" s="6">
        <f>TITRES_STAT!E54</f>
        <v>0</v>
      </c>
      <c r="E51" s="2">
        <f t="shared" si="0"/>
        <v>1153</v>
      </c>
      <c r="F51" s="6" t="str">
        <f t="shared" si="3"/>
        <v>BULLISH</v>
      </c>
      <c r="G51" s="6" t="str">
        <f t="shared" si="2"/>
        <v>STRONG</v>
      </c>
      <c r="H51" s="6" t="str">
        <f t="shared" si="1"/>
        <v>BULLISH DIVERGENCE</v>
      </c>
    </row>
    <row r="52" spans="1:8" ht="13.5" x14ac:dyDescent="0.25">
      <c r="A52" s="3">
        <f>TITRES_STAT!B55</f>
        <v>42382</v>
      </c>
      <c r="B52" s="6">
        <f>TITRES_STAT!C55</f>
        <v>45.5</v>
      </c>
      <c r="C52" s="6">
        <f>TITRES_STAT!D55</f>
        <v>45.5</v>
      </c>
      <c r="D52" s="6">
        <f>TITRES_STAT!E55</f>
        <v>130</v>
      </c>
      <c r="E52" s="2">
        <f t="shared" si="0"/>
        <v>1023</v>
      </c>
      <c r="F52" s="6" t="str">
        <f t="shared" si="3"/>
        <v>BULLISH</v>
      </c>
      <c r="G52" s="6" t="str">
        <f t="shared" si="2"/>
        <v>NEUTRAL</v>
      </c>
      <c r="H52" s="6" t="str">
        <f t="shared" si="1"/>
        <v>NEUTRAL</v>
      </c>
    </row>
    <row r="53" spans="1:8" ht="13.5" x14ac:dyDescent="0.25">
      <c r="A53" s="3">
        <f>TITRES_STAT!B56</f>
        <v>42384</v>
      </c>
      <c r="B53" s="6">
        <f>TITRES_STAT!C56</f>
        <v>45.5</v>
      </c>
      <c r="C53" s="6">
        <f>TITRES_STAT!D56</f>
        <v>45.5</v>
      </c>
      <c r="D53" s="6">
        <f>TITRES_STAT!E56</f>
        <v>130</v>
      </c>
      <c r="E53" s="2">
        <f t="shared" si="0"/>
        <v>1023</v>
      </c>
      <c r="F53" s="6" t="str">
        <f t="shared" si="3"/>
        <v>BEARISH</v>
      </c>
      <c r="G53" s="6" t="str">
        <f t="shared" si="2"/>
        <v>WEAK</v>
      </c>
      <c r="H53" s="6" t="str">
        <f t="shared" si="1"/>
        <v>CONFIRMED BEARISH</v>
      </c>
    </row>
    <row r="54" spans="1:8" ht="13.5" x14ac:dyDescent="0.25">
      <c r="A54" s="3">
        <f>TITRES_STAT!B57</f>
        <v>42387</v>
      </c>
      <c r="B54" s="6">
        <f>TITRES_STAT!C57</f>
        <v>45.5</v>
      </c>
      <c r="C54" s="6">
        <f>TITRES_STAT!D57</f>
        <v>45.5</v>
      </c>
      <c r="D54" s="6">
        <f>TITRES_STAT!E57</f>
        <v>1</v>
      </c>
      <c r="E54" s="2">
        <f t="shared" si="0"/>
        <v>1023</v>
      </c>
      <c r="F54" s="6" t="str">
        <f t="shared" si="3"/>
        <v>BEARISH</v>
      </c>
      <c r="G54" s="6" t="str">
        <f t="shared" si="2"/>
        <v>WEAK</v>
      </c>
      <c r="H54" s="6" t="str">
        <f t="shared" si="1"/>
        <v>CONFIRMED BEARISH</v>
      </c>
    </row>
    <row r="55" spans="1:8" ht="13.5" x14ac:dyDescent="0.25">
      <c r="A55" s="3">
        <f>TITRES_STAT!B58</f>
        <v>42388</v>
      </c>
      <c r="B55" s="6">
        <f>TITRES_STAT!C58</f>
        <v>45.5</v>
      </c>
      <c r="C55" s="6">
        <f>TITRES_STAT!D58</f>
        <v>45.5</v>
      </c>
      <c r="D55" s="6">
        <f>TITRES_STAT!E58</f>
        <v>70</v>
      </c>
      <c r="E55" s="2">
        <f t="shared" si="0"/>
        <v>1023</v>
      </c>
      <c r="F55" s="6" t="str">
        <f t="shared" si="3"/>
        <v>BEARISH</v>
      </c>
      <c r="G55" s="6" t="str">
        <f t="shared" si="2"/>
        <v>WEAK</v>
      </c>
      <c r="H55" s="6" t="str">
        <f t="shared" si="1"/>
        <v>CONFIRMED BEARISH</v>
      </c>
    </row>
    <row r="56" spans="1:8" ht="13.5" x14ac:dyDescent="0.25">
      <c r="A56" s="3">
        <f>TITRES_STAT!B59</f>
        <v>42389</v>
      </c>
      <c r="B56" s="6">
        <f>TITRES_STAT!C59</f>
        <v>45.5</v>
      </c>
      <c r="C56" s="6">
        <f>TITRES_STAT!D59</f>
        <v>45.5</v>
      </c>
      <c r="D56" s="6">
        <f>TITRES_STAT!E59</f>
        <v>0</v>
      </c>
      <c r="E56" s="2">
        <f t="shared" si="0"/>
        <v>1023</v>
      </c>
      <c r="F56" s="6" t="str">
        <f t="shared" si="3"/>
        <v>BEARISH</v>
      </c>
      <c r="G56" s="6" t="str">
        <f t="shared" si="2"/>
        <v>WEAK</v>
      </c>
      <c r="H56" s="6" t="str">
        <f t="shared" si="1"/>
        <v>CONFIRMED BEARISH</v>
      </c>
    </row>
    <row r="57" spans="1:8" ht="13.5" x14ac:dyDescent="0.25">
      <c r="A57" s="3">
        <f>TITRES_STAT!B60</f>
        <v>42390</v>
      </c>
      <c r="B57" s="6">
        <f>TITRES_STAT!C60</f>
        <v>45.5</v>
      </c>
      <c r="C57" s="6">
        <f>TITRES_STAT!D60</f>
        <v>45.5</v>
      </c>
      <c r="D57" s="6">
        <f>TITRES_STAT!E60</f>
        <v>0</v>
      </c>
      <c r="E57" s="2">
        <f t="shared" si="0"/>
        <v>1023</v>
      </c>
      <c r="F57" s="6" t="str">
        <f t="shared" si="3"/>
        <v>NEUTRAL</v>
      </c>
      <c r="G57" s="6" t="str">
        <f t="shared" si="2"/>
        <v>NEUTRAL</v>
      </c>
      <c r="H57" s="6" t="str">
        <f t="shared" si="1"/>
        <v>NEUTRAL</v>
      </c>
    </row>
    <row r="58" spans="1:8" ht="13.5" x14ac:dyDescent="0.25">
      <c r="A58" s="3">
        <f>TITRES_STAT!B61</f>
        <v>42391</v>
      </c>
      <c r="B58" s="6">
        <f>TITRES_STAT!C61</f>
        <v>45.4</v>
      </c>
      <c r="C58" s="6">
        <f>TITRES_STAT!D61</f>
        <v>45.4</v>
      </c>
      <c r="D58" s="6">
        <f>TITRES_STAT!E61</f>
        <v>4</v>
      </c>
      <c r="E58" s="2">
        <f t="shared" si="0"/>
        <v>1019</v>
      </c>
      <c r="F58" s="6" t="str">
        <f t="shared" si="3"/>
        <v>BEARISH</v>
      </c>
      <c r="G58" s="6" t="str">
        <f t="shared" si="2"/>
        <v>NEUTRAL</v>
      </c>
      <c r="H58" s="6" t="str">
        <f t="shared" si="1"/>
        <v>CONFIRMED BEARISH</v>
      </c>
    </row>
    <row r="59" spans="1:8" ht="13.5" x14ac:dyDescent="0.25">
      <c r="A59" s="3">
        <f>TITRES_STAT!B62</f>
        <v>42394</v>
      </c>
      <c r="B59" s="6">
        <f>TITRES_STAT!C62</f>
        <v>45.4</v>
      </c>
      <c r="C59" s="6">
        <f>TITRES_STAT!D62</f>
        <v>45.4</v>
      </c>
      <c r="D59" s="6">
        <f>TITRES_STAT!E62</f>
        <v>0</v>
      </c>
      <c r="E59" s="2">
        <f t="shared" si="0"/>
        <v>1019</v>
      </c>
      <c r="F59" s="6" t="str">
        <f t="shared" si="3"/>
        <v>BEARISH</v>
      </c>
      <c r="G59" s="6" t="str">
        <f t="shared" si="2"/>
        <v>NEUTRAL</v>
      </c>
      <c r="H59" s="6" t="str">
        <f t="shared" si="1"/>
        <v>CONFIRMED BEARISH</v>
      </c>
    </row>
    <row r="60" spans="1:8" ht="13.5" x14ac:dyDescent="0.25">
      <c r="A60" s="3">
        <f>TITRES_STAT!B63</f>
        <v>42395</v>
      </c>
      <c r="B60" s="6">
        <f>TITRES_STAT!C63</f>
        <v>45.4</v>
      </c>
      <c r="C60" s="6">
        <f>TITRES_STAT!D63</f>
        <v>45.4</v>
      </c>
      <c r="D60" s="6">
        <f>TITRES_STAT!E63</f>
        <v>0</v>
      </c>
      <c r="E60" s="2">
        <f t="shared" si="0"/>
        <v>1019</v>
      </c>
      <c r="F60" s="6" t="str">
        <f t="shared" si="3"/>
        <v>BEARISH</v>
      </c>
      <c r="G60" s="6" t="str">
        <f t="shared" si="2"/>
        <v>NEUTRAL</v>
      </c>
      <c r="H60" s="6" t="str">
        <f t="shared" si="1"/>
        <v>CONFIRMED BEARISH</v>
      </c>
    </row>
    <row r="61" spans="1:8" ht="13.5" x14ac:dyDescent="0.25">
      <c r="A61" s="3">
        <f>TITRES_STAT!B64</f>
        <v>42396</v>
      </c>
      <c r="B61" s="6">
        <f>TITRES_STAT!C64</f>
        <v>45.4</v>
      </c>
      <c r="C61" s="6">
        <f>TITRES_STAT!D64</f>
        <v>45.4</v>
      </c>
      <c r="D61" s="6">
        <f>TITRES_STAT!E64</f>
        <v>0</v>
      </c>
      <c r="E61" s="2">
        <f t="shared" si="0"/>
        <v>1019</v>
      </c>
      <c r="F61" s="6" t="str">
        <f t="shared" si="3"/>
        <v>BEARISH</v>
      </c>
      <c r="G61" s="6" t="str">
        <f t="shared" si="2"/>
        <v>NEUTRAL</v>
      </c>
      <c r="H61" s="6" t="str">
        <f t="shared" si="1"/>
        <v>CONFIRMED BEARISH</v>
      </c>
    </row>
    <row r="62" spans="1:8" ht="13.5" x14ac:dyDescent="0.25">
      <c r="A62" s="3">
        <f>TITRES_STAT!B65</f>
        <v>42397</v>
      </c>
      <c r="B62" s="6">
        <f>TITRES_STAT!C65</f>
        <v>45.4</v>
      </c>
      <c r="C62" s="6">
        <f>TITRES_STAT!D65</f>
        <v>45.4</v>
      </c>
      <c r="D62" s="6">
        <f>TITRES_STAT!E65</f>
        <v>0</v>
      </c>
      <c r="E62" s="2">
        <f t="shared" si="0"/>
        <v>1019</v>
      </c>
      <c r="F62" s="6" t="str">
        <f t="shared" si="3"/>
        <v>BEARISH</v>
      </c>
      <c r="G62" s="6" t="str">
        <f t="shared" si="2"/>
        <v>NEUTRAL</v>
      </c>
      <c r="H62" s="6" t="str">
        <f t="shared" si="1"/>
        <v>CONFIRMED BEARISH</v>
      </c>
    </row>
    <row r="63" spans="1:8" ht="13.5" x14ac:dyDescent="0.25">
      <c r="A63" s="3">
        <f>TITRES_STAT!B66</f>
        <v>42398</v>
      </c>
      <c r="B63" s="6">
        <f>TITRES_STAT!C66</f>
        <v>45.4</v>
      </c>
      <c r="C63" s="6">
        <f>TITRES_STAT!D66</f>
        <v>45.4</v>
      </c>
      <c r="D63" s="6">
        <f>TITRES_STAT!E66</f>
        <v>0</v>
      </c>
      <c r="E63" s="2">
        <f t="shared" si="0"/>
        <v>1019</v>
      </c>
      <c r="F63" s="6" t="str">
        <f t="shared" si="3"/>
        <v>NEUTRAL</v>
      </c>
      <c r="G63" s="6" t="str">
        <f t="shared" si="2"/>
        <v>NEUTRAL</v>
      </c>
      <c r="H63" s="6" t="str">
        <f t="shared" si="1"/>
        <v>NEUTRAL</v>
      </c>
    </row>
    <row r="64" spans="1:8" ht="13.5" x14ac:dyDescent="0.25">
      <c r="A64" s="3">
        <f>TITRES_STAT!B67</f>
        <v>42401</v>
      </c>
      <c r="B64" s="6">
        <f>TITRES_STAT!C67</f>
        <v>45.4</v>
      </c>
      <c r="C64" s="6">
        <f>TITRES_STAT!D67</f>
        <v>45.4</v>
      </c>
      <c r="D64" s="6">
        <f>TITRES_STAT!E67</f>
        <v>0</v>
      </c>
      <c r="E64" s="2">
        <f t="shared" si="0"/>
        <v>1019</v>
      </c>
      <c r="F64" s="6" t="str">
        <f t="shared" si="3"/>
        <v>NEUTRAL</v>
      </c>
      <c r="G64" s="6" t="str">
        <f t="shared" si="2"/>
        <v>NEUTRAL</v>
      </c>
      <c r="H64" s="6" t="str">
        <f t="shared" si="1"/>
        <v>NEUTRAL</v>
      </c>
    </row>
    <row r="65" spans="1:8" ht="13.5" x14ac:dyDescent="0.25">
      <c r="A65" s="3">
        <f>TITRES_STAT!B68</f>
        <v>42402</v>
      </c>
      <c r="B65" s="6">
        <f>TITRES_STAT!C68</f>
        <v>44.12</v>
      </c>
      <c r="C65" s="6">
        <f>TITRES_STAT!D68</f>
        <v>44.12</v>
      </c>
      <c r="D65" s="6">
        <f>TITRES_STAT!E68</f>
        <v>42</v>
      </c>
      <c r="E65" s="2">
        <f t="shared" si="0"/>
        <v>977</v>
      </c>
      <c r="F65" s="6" t="str">
        <f t="shared" si="3"/>
        <v>BEARISH</v>
      </c>
      <c r="G65" s="6" t="str">
        <f t="shared" si="2"/>
        <v>WEAK</v>
      </c>
      <c r="H65" s="6" t="str">
        <f t="shared" si="1"/>
        <v>CONFIRMED BEARISH</v>
      </c>
    </row>
    <row r="66" spans="1:8" ht="13.5" x14ac:dyDescent="0.25">
      <c r="A66" s="3">
        <f>TITRES_STAT!B69</f>
        <v>42403</v>
      </c>
      <c r="B66" s="6">
        <f>TITRES_STAT!C69</f>
        <v>44.1</v>
      </c>
      <c r="C66" s="6">
        <f>TITRES_STAT!D69</f>
        <v>44.1</v>
      </c>
      <c r="D66" s="6">
        <f>TITRES_STAT!E69</f>
        <v>31</v>
      </c>
      <c r="E66" s="2">
        <f t="shared" si="0"/>
        <v>946</v>
      </c>
      <c r="F66" s="6" t="str">
        <f t="shared" si="3"/>
        <v>BEARISH</v>
      </c>
      <c r="G66" s="6" t="str">
        <f t="shared" si="2"/>
        <v>WEAK</v>
      </c>
      <c r="H66" s="6" t="str">
        <f t="shared" si="1"/>
        <v>CONFIRMED BEARISH</v>
      </c>
    </row>
    <row r="67" spans="1:8" ht="13.5" x14ac:dyDescent="0.25">
      <c r="A67" s="3">
        <f>TITRES_STAT!B70</f>
        <v>42404</v>
      </c>
      <c r="B67" s="6">
        <f>TITRES_STAT!C70</f>
        <v>44.1</v>
      </c>
      <c r="C67" s="6">
        <f>TITRES_STAT!D70</f>
        <v>44.1</v>
      </c>
      <c r="D67" s="6">
        <f>TITRES_STAT!E70</f>
        <v>69</v>
      </c>
      <c r="E67" s="2">
        <f t="shared" si="0"/>
        <v>946</v>
      </c>
      <c r="F67" s="6" t="str">
        <f t="shared" si="3"/>
        <v>BEARISH</v>
      </c>
      <c r="G67" s="6" t="str">
        <f t="shared" si="2"/>
        <v>WEAK</v>
      </c>
      <c r="H67" s="6" t="str">
        <f t="shared" si="1"/>
        <v>CONFIRMED BEARISH</v>
      </c>
    </row>
    <row r="68" spans="1:8" ht="13.5" x14ac:dyDescent="0.25">
      <c r="A68" s="3">
        <f>TITRES_STAT!B71</f>
        <v>42405</v>
      </c>
      <c r="B68" s="6">
        <f>TITRES_STAT!C71</f>
        <v>44.1</v>
      </c>
      <c r="C68" s="6">
        <f>TITRES_STAT!D71</f>
        <v>44.1</v>
      </c>
      <c r="D68" s="6">
        <f>TITRES_STAT!E71</f>
        <v>3</v>
      </c>
      <c r="E68" s="2">
        <f t="shared" ref="E68:E131" si="4">IF(B68&gt;B67, E67+D68, IF(B68&lt;B67, E67-D68, E67))</f>
        <v>946</v>
      </c>
      <c r="F68" s="6" t="str">
        <f t="shared" si="3"/>
        <v>BEARISH</v>
      </c>
      <c r="G68" s="6" t="str">
        <f t="shared" si="2"/>
        <v>WEAK</v>
      </c>
      <c r="H68" s="6" t="str">
        <f t="shared" si="1"/>
        <v>CONFIRMED BEARISH</v>
      </c>
    </row>
    <row r="69" spans="1:8" ht="13.5" x14ac:dyDescent="0.25">
      <c r="A69" s="3">
        <f>TITRES_STAT!B72</f>
        <v>42408</v>
      </c>
      <c r="B69" s="6">
        <f>TITRES_STAT!C72</f>
        <v>44.1</v>
      </c>
      <c r="C69" s="6">
        <f>TITRES_STAT!D72</f>
        <v>44.1</v>
      </c>
      <c r="D69" s="6">
        <f>TITRES_STAT!E72</f>
        <v>0</v>
      </c>
      <c r="E69" s="2">
        <f t="shared" si="4"/>
        <v>946</v>
      </c>
      <c r="F69" s="6" t="str">
        <f t="shared" si="3"/>
        <v>BEARISH</v>
      </c>
      <c r="G69" s="6" t="str">
        <f t="shared" si="2"/>
        <v>WEAK</v>
      </c>
      <c r="H69" s="6" t="str">
        <f t="shared" si="1"/>
        <v>CONFIRMED BEARISH</v>
      </c>
    </row>
    <row r="70" spans="1:8" ht="13.5" x14ac:dyDescent="0.25">
      <c r="A70" s="3">
        <f>TITRES_STAT!B73</f>
        <v>42409</v>
      </c>
      <c r="B70" s="6">
        <f>TITRES_STAT!C73</f>
        <v>44.1</v>
      </c>
      <c r="C70" s="6">
        <f>TITRES_STAT!D73</f>
        <v>44.1</v>
      </c>
      <c r="D70" s="6">
        <f>TITRES_STAT!E73</f>
        <v>0</v>
      </c>
      <c r="E70" s="2">
        <f t="shared" si="4"/>
        <v>946</v>
      </c>
      <c r="F70" s="6" t="str">
        <f t="shared" si="3"/>
        <v>BEARISH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42410</v>
      </c>
      <c r="B71" s="6">
        <f>TITRES_STAT!C74</f>
        <v>44.1</v>
      </c>
      <c r="C71" s="6">
        <f>TITRES_STAT!D74</f>
        <v>44.1</v>
      </c>
      <c r="D71" s="6">
        <f>TITRES_STAT!E74</f>
        <v>0</v>
      </c>
      <c r="E71" s="2">
        <f t="shared" si="4"/>
        <v>946</v>
      </c>
      <c r="F71" s="6" t="str">
        <f t="shared" si="3"/>
        <v>NEUTRAL</v>
      </c>
      <c r="G71" s="6" t="str">
        <f t="shared" ref="G71:G134" si="6">IF((E71-E66)/E66 &gt; 0.02, "STRONG",
 IF((E71-E66)/E66 &lt; -0.02, "WEAK", "NEUTRAL"))</f>
        <v>NEUTRAL</v>
      </c>
      <c r="H71" s="6" t="str">
        <f t="shared" si="5"/>
        <v>NEUTRAL</v>
      </c>
    </row>
    <row r="72" spans="1:8" ht="13.5" x14ac:dyDescent="0.25">
      <c r="A72" s="3">
        <f>TITRES_STAT!B75</f>
        <v>42411</v>
      </c>
      <c r="B72" s="6">
        <f>TITRES_STAT!C75</f>
        <v>44.1</v>
      </c>
      <c r="C72" s="6">
        <f>TITRES_STAT!D75</f>
        <v>44.1</v>
      </c>
      <c r="D72" s="6">
        <f>TITRES_STAT!E75</f>
        <v>0</v>
      </c>
      <c r="E72" s="2">
        <f t="shared" si="4"/>
        <v>946</v>
      </c>
      <c r="F72" s="6" t="str">
        <f t="shared" ref="F72:F135" si="7">IF(E72&gt;E67,"BULLISH",IF(E72&lt;E67,"BEARISH","NEUTRAL"))</f>
        <v>NEUTRAL</v>
      </c>
      <c r="G72" s="6" t="str">
        <f t="shared" si="6"/>
        <v>NEUTRAL</v>
      </c>
      <c r="H72" s="6" t="str">
        <f t="shared" si="5"/>
        <v>NEUTRAL</v>
      </c>
    </row>
    <row r="73" spans="1:8" ht="13.5" x14ac:dyDescent="0.25">
      <c r="A73" s="3">
        <f>TITRES_STAT!B76</f>
        <v>42412</v>
      </c>
      <c r="B73" s="6">
        <f>TITRES_STAT!C76</f>
        <v>44.1</v>
      </c>
      <c r="C73" s="6">
        <f>TITRES_STAT!D76</f>
        <v>44.1</v>
      </c>
      <c r="D73" s="6">
        <f>TITRES_STAT!E76</f>
        <v>0</v>
      </c>
      <c r="E73" s="2">
        <f t="shared" si="4"/>
        <v>946</v>
      </c>
      <c r="F73" s="6" t="str">
        <f t="shared" si="7"/>
        <v>NEUTRAL</v>
      </c>
      <c r="G73" s="6" t="str">
        <f t="shared" si="6"/>
        <v>NEUTRAL</v>
      </c>
      <c r="H73" s="6" t="str">
        <f t="shared" si="5"/>
        <v>NEUTRAL</v>
      </c>
    </row>
    <row r="74" spans="1:8" ht="13.5" x14ac:dyDescent="0.25">
      <c r="A74" s="3">
        <f>TITRES_STAT!B77</f>
        <v>42415</v>
      </c>
      <c r="B74" s="6">
        <f>TITRES_STAT!C77</f>
        <v>44.1</v>
      </c>
      <c r="C74" s="6">
        <f>TITRES_STAT!D77</f>
        <v>44.1</v>
      </c>
      <c r="D74" s="6">
        <f>TITRES_STAT!E77</f>
        <v>0</v>
      </c>
      <c r="E74" s="2">
        <f t="shared" si="4"/>
        <v>946</v>
      </c>
      <c r="F74" s="6" t="str">
        <f t="shared" si="7"/>
        <v>NEUTRAL</v>
      </c>
      <c r="G74" s="6" t="str">
        <f t="shared" si="6"/>
        <v>NEUTRAL</v>
      </c>
      <c r="H74" s="6" t="str">
        <f t="shared" si="5"/>
        <v>NEUTRAL</v>
      </c>
    </row>
    <row r="75" spans="1:8" ht="13.5" x14ac:dyDescent="0.25">
      <c r="A75" s="3">
        <f>TITRES_STAT!B78</f>
        <v>42416</v>
      </c>
      <c r="B75" s="6">
        <f>TITRES_STAT!C78</f>
        <v>44.1</v>
      </c>
      <c r="C75" s="6">
        <f>TITRES_STAT!D78</f>
        <v>44.1</v>
      </c>
      <c r="D75" s="6">
        <f>TITRES_STAT!E78</f>
        <v>0</v>
      </c>
      <c r="E75" s="2">
        <f t="shared" si="4"/>
        <v>946</v>
      </c>
      <c r="F75" s="6" t="str">
        <f t="shared" si="7"/>
        <v>NEUTRAL</v>
      </c>
      <c r="G75" s="6" t="str">
        <f t="shared" si="6"/>
        <v>NEUTRAL</v>
      </c>
      <c r="H75" s="6" t="str">
        <f t="shared" si="5"/>
        <v>NEUTRAL</v>
      </c>
    </row>
    <row r="76" spans="1:8" ht="13.5" x14ac:dyDescent="0.25">
      <c r="A76" s="3">
        <f>TITRES_STAT!B79</f>
        <v>42417</v>
      </c>
      <c r="B76" s="6">
        <f>TITRES_STAT!C79</f>
        <v>44.3</v>
      </c>
      <c r="C76" s="6">
        <f>TITRES_STAT!D79</f>
        <v>44.3</v>
      </c>
      <c r="D76" s="6">
        <f>TITRES_STAT!E79</f>
        <v>1</v>
      </c>
      <c r="E76" s="2">
        <f t="shared" si="4"/>
        <v>947</v>
      </c>
      <c r="F76" s="6" t="str">
        <f t="shared" si="7"/>
        <v>BULLISH</v>
      </c>
      <c r="G76" s="6" t="str">
        <f t="shared" si="6"/>
        <v>NEUTRAL</v>
      </c>
      <c r="H76" s="6" t="str">
        <f t="shared" si="5"/>
        <v>CONFIRMED BULLISH</v>
      </c>
    </row>
    <row r="77" spans="1:8" ht="13.5" x14ac:dyDescent="0.25">
      <c r="A77" s="3">
        <f>TITRES_STAT!B80</f>
        <v>42418</v>
      </c>
      <c r="B77" s="6">
        <f>TITRES_STAT!C80</f>
        <v>44.3</v>
      </c>
      <c r="C77" s="6">
        <f>TITRES_STAT!D80</f>
        <v>44.3</v>
      </c>
      <c r="D77" s="6">
        <f>TITRES_STAT!E80</f>
        <v>0</v>
      </c>
      <c r="E77" s="2">
        <f t="shared" si="4"/>
        <v>947</v>
      </c>
      <c r="F77" s="6" t="str">
        <f t="shared" si="7"/>
        <v>BULLISH</v>
      </c>
      <c r="G77" s="6" t="str">
        <f t="shared" si="6"/>
        <v>NEUTRAL</v>
      </c>
      <c r="H77" s="6" t="str">
        <f t="shared" si="5"/>
        <v>CONFIRMED BULLISH</v>
      </c>
    </row>
    <row r="78" spans="1:8" ht="13.5" x14ac:dyDescent="0.25">
      <c r="A78" s="3">
        <f>TITRES_STAT!B81</f>
        <v>42419</v>
      </c>
      <c r="B78" s="6">
        <f>TITRES_STAT!C81</f>
        <v>44.3</v>
      </c>
      <c r="C78" s="6">
        <f>TITRES_STAT!D81</f>
        <v>44.3</v>
      </c>
      <c r="D78" s="6">
        <f>TITRES_STAT!E81</f>
        <v>0</v>
      </c>
      <c r="E78" s="2">
        <f t="shared" si="4"/>
        <v>947</v>
      </c>
      <c r="F78" s="6" t="str">
        <f t="shared" si="7"/>
        <v>BULLISH</v>
      </c>
      <c r="G78" s="6" t="str">
        <f t="shared" si="6"/>
        <v>NEUTRAL</v>
      </c>
      <c r="H78" s="6" t="str">
        <f t="shared" si="5"/>
        <v>CONFIRMED BULLISH</v>
      </c>
    </row>
    <row r="79" spans="1:8" ht="13.5" x14ac:dyDescent="0.25">
      <c r="A79" s="3">
        <f>TITRES_STAT!B82</f>
        <v>42422</v>
      </c>
      <c r="B79" s="6">
        <f>TITRES_STAT!C82</f>
        <v>43</v>
      </c>
      <c r="C79" s="6">
        <f>TITRES_STAT!D82</f>
        <v>43</v>
      </c>
      <c r="D79" s="6">
        <f>TITRES_STAT!E82</f>
        <v>6</v>
      </c>
      <c r="E79" s="2">
        <f t="shared" si="4"/>
        <v>941</v>
      </c>
      <c r="F79" s="6" t="str">
        <f t="shared" si="7"/>
        <v>BEARISH</v>
      </c>
      <c r="G79" s="6" t="str">
        <f t="shared" si="6"/>
        <v>NEUTRAL</v>
      </c>
      <c r="H79" s="6" t="str">
        <f t="shared" si="5"/>
        <v>CONFIRMED BEARISH</v>
      </c>
    </row>
    <row r="80" spans="1:8" ht="13.5" x14ac:dyDescent="0.25">
      <c r="A80" s="3">
        <f>TITRES_STAT!B83</f>
        <v>42423</v>
      </c>
      <c r="B80" s="6">
        <f>TITRES_STAT!C83</f>
        <v>43</v>
      </c>
      <c r="C80" s="6">
        <f>TITRES_STAT!D83</f>
        <v>43</v>
      </c>
      <c r="D80" s="6">
        <f>TITRES_STAT!E83</f>
        <v>0</v>
      </c>
      <c r="E80" s="2">
        <f t="shared" si="4"/>
        <v>941</v>
      </c>
      <c r="F80" s="6" t="str">
        <f t="shared" si="7"/>
        <v>BEARISH</v>
      </c>
      <c r="G80" s="6" t="str">
        <f t="shared" si="6"/>
        <v>NEUTRAL</v>
      </c>
      <c r="H80" s="6" t="str">
        <f t="shared" si="5"/>
        <v>CONFIRMED BEARISH</v>
      </c>
    </row>
    <row r="81" spans="1:8" ht="13.5" x14ac:dyDescent="0.25">
      <c r="A81" s="3">
        <f>TITRES_STAT!B84</f>
        <v>42424</v>
      </c>
      <c r="B81" s="6">
        <f>TITRES_STAT!C84</f>
        <v>43</v>
      </c>
      <c r="C81" s="6">
        <f>TITRES_STAT!D84</f>
        <v>43</v>
      </c>
      <c r="D81" s="6">
        <f>TITRES_STAT!E84</f>
        <v>2</v>
      </c>
      <c r="E81" s="2">
        <f t="shared" si="4"/>
        <v>941</v>
      </c>
      <c r="F81" s="6" t="str">
        <f t="shared" si="7"/>
        <v>BEARISH</v>
      </c>
      <c r="G81" s="6" t="str">
        <f t="shared" si="6"/>
        <v>NEUTRAL</v>
      </c>
      <c r="H81" s="6" t="str">
        <f t="shared" si="5"/>
        <v>CONFIRMED BEARISH</v>
      </c>
    </row>
    <row r="82" spans="1:8" ht="13.5" x14ac:dyDescent="0.25">
      <c r="A82" s="3">
        <f>TITRES_STAT!B85</f>
        <v>42425</v>
      </c>
      <c r="B82" s="6">
        <f>TITRES_STAT!C85</f>
        <v>43</v>
      </c>
      <c r="C82" s="6">
        <f>TITRES_STAT!D85</f>
        <v>43</v>
      </c>
      <c r="D82" s="6">
        <f>TITRES_STAT!E85</f>
        <v>0</v>
      </c>
      <c r="E82" s="2">
        <f t="shared" si="4"/>
        <v>941</v>
      </c>
      <c r="F82" s="6" t="str">
        <f t="shared" si="7"/>
        <v>BEARISH</v>
      </c>
      <c r="G82" s="6" t="str">
        <f t="shared" si="6"/>
        <v>NEUTRAL</v>
      </c>
      <c r="H82" s="6" t="str">
        <f t="shared" si="5"/>
        <v>CONFIRMED BEARISH</v>
      </c>
    </row>
    <row r="83" spans="1:8" ht="13.5" x14ac:dyDescent="0.25">
      <c r="A83" s="3">
        <f>TITRES_STAT!B86</f>
        <v>42426</v>
      </c>
      <c r="B83" s="6">
        <f>TITRES_STAT!C86</f>
        <v>43</v>
      </c>
      <c r="C83" s="6">
        <f>TITRES_STAT!D86</f>
        <v>43</v>
      </c>
      <c r="D83" s="6">
        <f>TITRES_STAT!E86</f>
        <v>0</v>
      </c>
      <c r="E83" s="2">
        <f t="shared" si="4"/>
        <v>941</v>
      </c>
      <c r="F83" s="6" t="str">
        <f t="shared" si="7"/>
        <v>BEARISH</v>
      </c>
      <c r="G83" s="6" t="str">
        <f t="shared" si="6"/>
        <v>NEUTRAL</v>
      </c>
      <c r="H83" s="6" t="str">
        <f t="shared" si="5"/>
        <v>CONFIRMED BEARISH</v>
      </c>
    </row>
    <row r="84" spans="1:8" ht="13.5" x14ac:dyDescent="0.25">
      <c r="A84" s="3">
        <f>TITRES_STAT!B87</f>
        <v>42429</v>
      </c>
      <c r="B84" s="6">
        <f>TITRES_STAT!C87</f>
        <v>43</v>
      </c>
      <c r="C84" s="6">
        <f>TITRES_STAT!D87</f>
        <v>43</v>
      </c>
      <c r="D84" s="6">
        <f>TITRES_STAT!E87</f>
        <v>0</v>
      </c>
      <c r="E84" s="2">
        <f t="shared" si="4"/>
        <v>941</v>
      </c>
      <c r="F84" s="6" t="str">
        <f t="shared" si="7"/>
        <v>NEUTRAL</v>
      </c>
      <c r="G84" s="6" t="str">
        <f t="shared" si="6"/>
        <v>NEUTRAL</v>
      </c>
      <c r="H84" s="6" t="str">
        <f t="shared" si="5"/>
        <v>NEUTRAL</v>
      </c>
    </row>
    <row r="85" spans="1:8" ht="13.5" x14ac:dyDescent="0.25">
      <c r="A85" s="3">
        <f>TITRES_STAT!B88</f>
        <v>42430</v>
      </c>
      <c r="B85" s="6">
        <f>TITRES_STAT!C88</f>
        <v>43</v>
      </c>
      <c r="C85" s="6">
        <f>TITRES_STAT!D88</f>
        <v>43</v>
      </c>
      <c r="D85" s="6">
        <f>TITRES_STAT!E88</f>
        <v>4</v>
      </c>
      <c r="E85" s="2">
        <f t="shared" si="4"/>
        <v>941</v>
      </c>
      <c r="F85" s="6" t="str">
        <f t="shared" si="7"/>
        <v>NEUTRAL</v>
      </c>
      <c r="G85" s="6" t="str">
        <f t="shared" si="6"/>
        <v>NEUTRAL</v>
      </c>
      <c r="H85" s="6" t="str">
        <f t="shared" si="5"/>
        <v>NEUTRAL</v>
      </c>
    </row>
    <row r="86" spans="1:8" ht="13.5" x14ac:dyDescent="0.25">
      <c r="A86" s="3">
        <f>TITRES_STAT!B89</f>
        <v>42431</v>
      </c>
      <c r="B86" s="6">
        <f>TITRES_STAT!C89</f>
        <v>43</v>
      </c>
      <c r="C86" s="6">
        <f>TITRES_STAT!D89</f>
        <v>43</v>
      </c>
      <c r="D86" s="6">
        <f>TITRES_STAT!E89</f>
        <v>0</v>
      </c>
      <c r="E86" s="2">
        <f t="shared" si="4"/>
        <v>941</v>
      </c>
      <c r="F86" s="6" t="str">
        <f t="shared" si="7"/>
        <v>NEUTRAL</v>
      </c>
      <c r="G86" s="6" t="str">
        <f t="shared" si="6"/>
        <v>NEUTRAL</v>
      </c>
      <c r="H86" s="6" t="str">
        <f t="shared" si="5"/>
        <v>NEUTRAL</v>
      </c>
    </row>
    <row r="87" spans="1:8" ht="13.5" x14ac:dyDescent="0.25">
      <c r="A87" s="3">
        <f>TITRES_STAT!B90</f>
        <v>42432</v>
      </c>
      <c r="B87" s="6">
        <f>TITRES_STAT!C90</f>
        <v>43</v>
      </c>
      <c r="C87" s="6">
        <f>TITRES_STAT!D90</f>
        <v>43</v>
      </c>
      <c r="D87" s="6">
        <f>TITRES_STAT!E90</f>
        <v>3</v>
      </c>
      <c r="E87" s="2">
        <f t="shared" si="4"/>
        <v>941</v>
      </c>
      <c r="F87" s="6" t="str">
        <f t="shared" si="7"/>
        <v>NEUTRAL</v>
      </c>
      <c r="G87" s="6" t="str">
        <f t="shared" si="6"/>
        <v>NEUTRAL</v>
      </c>
      <c r="H87" s="6" t="str">
        <f t="shared" si="5"/>
        <v>NEUTRAL</v>
      </c>
    </row>
    <row r="88" spans="1:8" ht="13.5" x14ac:dyDescent="0.25">
      <c r="A88" s="3">
        <f>TITRES_STAT!B91</f>
        <v>42433</v>
      </c>
      <c r="B88" s="6">
        <f>TITRES_STAT!C91</f>
        <v>43</v>
      </c>
      <c r="C88" s="6">
        <f>TITRES_STAT!D91</f>
        <v>43</v>
      </c>
      <c r="D88" s="6">
        <f>TITRES_STAT!E91</f>
        <v>712</v>
      </c>
      <c r="E88" s="2">
        <f t="shared" si="4"/>
        <v>941</v>
      </c>
      <c r="F88" s="6" t="str">
        <f t="shared" si="7"/>
        <v>NEUTRAL</v>
      </c>
      <c r="G88" s="6" t="str">
        <f t="shared" si="6"/>
        <v>NEUTRAL</v>
      </c>
      <c r="H88" s="6" t="str">
        <f t="shared" si="5"/>
        <v>NEUTRAL</v>
      </c>
    </row>
    <row r="89" spans="1:8" ht="13.5" x14ac:dyDescent="0.25">
      <c r="A89" s="3">
        <f>TITRES_STAT!B92</f>
        <v>42436</v>
      </c>
      <c r="B89" s="6">
        <f>TITRES_STAT!C92</f>
        <v>43</v>
      </c>
      <c r="C89" s="6">
        <f>TITRES_STAT!D92</f>
        <v>43</v>
      </c>
      <c r="D89" s="6">
        <f>TITRES_STAT!E92</f>
        <v>0</v>
      </c>
      <c r="E89" s="2">
        <f t="shared" si="4"/>
        <v>941</v>
      </c>
      <c r="F89" s="6" t="str">
        <f t="shared" si="7"/>
        <v>NEUTRAL</v>
      </c>
      <c r="G89" s="6" t="str">
        <f t="shared" si="6"/>
        <v>NEUTRAL</v>
      </c>
      <c r="H89" s="6" t="str">
        <f t="shared" si="5"/>
        <v>NEUTRAL</v>
      </c>
    </row>
    <row r="90" spans="1:8" ht="13.5" x14ac:dyDescent="0.25">
      <c r="A90" s="3">
        <f>TITRES_STAT!B93</f>
        <v>42437</v>
      </c>
      <c r="B90" s="6">
        <f>TITRES_STAT!C93</f>
        <v>43</v>
      </c>
      <c r="C90" s="6">
        <f>TITRES_STAT!D93</f>
        <v>43</v>
      </c>
      <c r="D90" s="6">
        <f>TITRES_STAT!E93</f>
        <v>0</v>
      </c>
      <c r="E90" s="2">
        <f t="shared" si="4"/>
        <v>941</v>
      </c>
      <c r="F90" s="6" t="str">
        <f t="shared" si="7"/>
        <v>NEUTRAL</v>
      </c>
      <c r="G90" s="6" t="str">
        <f t="shared" si="6"/>
        <v>NEUTRAL</v>
      </c>
      <c r="H90" s="6" t="str">
        <f t="shared" si="5"/>
        <v>NEUTRAL</v>
      </c>
    </row>
    <row r="91" spans="1:8" ht="13.5" x14ac:dyDescent="0.25">
      <c r="A91" s="3">
        <f>TITRES_STAT!B94</f>
        <v>42438</v>
      </c>
      <c r="B91" s="6">
        <f>TITRES_STAT!C94</f>
        <v>43</v>
      </c>
      <c r="C91" s="6">
        <f>TITRES_STAT!D94</f>
        <v>43</v>
      </c>
      <c r="D91" s="6">
        <f>TITRES_STAT!E94</f>
        <v>0</v>
      </c>
      <c r="E91" s="2">
        <f t="shared" si="4"/>
        <v>941</v>
      </c>
      <c r="F91" s="6" t="str">
        <f t="shared" si="7"/>
        <v>NEUTRAL</v>
      </c>
      <c r="G91" s="6" t="str">
        <f t="shared" si="6"/>
        <v>NEUTRAL</v>
      </c>
      <c r="H91" s="6" t="str">
        <f t="shared" si="5"/>
        <v>NEUTRAL</v>
      </c>
    </row>
    <row r="92" spans="1:8" ht="13.5" x14ac:dyDescent="0.25">
      <c r="A92" s="3">
        <f>TITRES_STAT!B95</f>
        <v>42439</v>
      </c>
      <c r="B92" s="6">
        <f>TITRES_STAT!C95</f>
        <v>43</v>
      </c>
      <c r="C92" s="6">
        <f>TITRES_STAT!D95</f>
        <v>43</v>
      </c>
      <c r="D92" s="6">
        <f>TITRES_STAT!E95</f>
        <v>0</v>
      </c>
      <c r="E92" s="2">
        <f t="shared" si="4"/>
        <v>941</v>
      </c>
      <c r="F92" s="6" t="str">
        <f t="shared" si="7"/>
        <v>NEUTRAL</v>
      </c>
      <c r="G92" s="6" t="str">
        <f t="shared" si="6"/>
        <v>NEUTRAL</v>
      </c>
      <c r="H92" s="6" t="str">
        <f t="shared" si="5"/>
        <v>NEUTRAL</v>
      </c>
    </row>
    <row r="93" spans="1:8" ht="13.5" x14ac:dyDescent="0.25">
      <c r="A93" s="3">
        <f>TITRES_STAT!B96</f>
        <v>42440</v>
      </c>
      <c r="B93" s="6">
        <f>TITRES_STAT!C96</f>
        <v>43</v>
      </c>
      <c r="C93" s="6">
        <f>TITRES_STAT!D96</f>
        <v>43</v>
      </c>
      <c r="D93" s="6">
        <f>TITRES_STAT!E96</f>
        <v>0</v>
      </c>
      <c r="E93" s="2">
        <f t="shared" si="4"/>
        <v>941</v>
      </c>
      <c r="F93" s="6" t="str">
        <f t="shared" si="7"/>
        <v>NEUTRAL</v>
      </c>
      <c r="G93" s="6" t="str">
        <f t="shared" si="6"/>
        <v>NEUTRAL</v>
      </c>
      <c r="H93" s="6" t="str">
        <f t="shared" si="5"/>
        <v>NEUTRAL</v>
      </c>
    </row>
    <row r="94" spans="1:8" ht="13.5" x14ac:dyDescent="0.25">
      <c r="A94" s="3">
        <f>TITRES_STAT!B97</f>
        <v>42443</v>
      </c>
      <c r="B94" s="6">
        <f>TITRES_STAT!C97</f>
        <v>43</v>
      </c>
      <c r="C94" s="6">
        <f>TITRES_STAT!D97</f>
        <v>43</v>
      </c>
      <c r="D94" s="6">
        <f>TITRES_STAT!E97</f>
        <v>0</v>
      </c>
      <c r="E94" s="2">
        <f t="shared" si="4"/>
        <v>941</v>
      </c>
      <c r="F94" s="6" t="str">
        <f t="shared" si="7"/>
        <v>NEUTRAL</v>
      </c>
      <c r="G94" s="6" t="str">
        <f t="shared" si="6"/>
        <v>NEUTRAL</v>
      </c>
      <c r="H94" s="6" t="str">
        <f t="shared" si="5"/>
        <v>NEUTRAL</v>
      </c>
    </row>
    <row r="95" spans="1:8" ht="13.5" x14ac:dyDescent="0.25">
      <c r="A95" s="3">
        <f>TITRES_STAT!B98</f>
        <v>42444</v>
      </c>
      <c r="B95" s="6">
        <f>TITRES_STAT!C98</f>
        <v>43</v>
      </c>
      <c r="C95" s="6">
        <f>TITRES_STAT!D98</f>
        <v>43</v>
      </c>
      <c r="D95" s="6">
        <f>TITRES_STAT!E98</f>
        <v>0</v>
      </c>
      <c r="E95" s="2">
        <f t="shared" si="4"/>
        <v>941</v>
      </c>
      <c r="F95" s="6" t="str">
        <f t="shared" si="7"/>
        <v>NEUTRAL</v>
      </c>
      <c r="G95" s="6" t="str">
        <f t="shared" si="6"/>
        <v>NEUTRAL</v>
      </c>
      <c r="H95" s="6" t="str">
        <f t="shared" si="5"/>
        <v>NEUTRAL</v>
      </c>
    </row>
    <row r="96" spans="1:8" ht="13.5" x14ac:dyDescent="0.25">
      <c r="A96" s="3">
        <f>TITRES_STAT!B99</f>
        <v>42445</v>
      </c>
      <c r="B96" s="6">
        <f>TITRES_STAT!C99</f>
        <v>44.29</v>
      </c>
      <c r="C96" s="6">
        <f>TITRES_STAT!D99</f>
        <v>44.29</v>
      </c>
      <c r="D96" s="6">
        <f>TITRES_STAT!E99</f>
        <v>0</v>
      </c>
      <c r="E96" s="2">
        <f t="shared" si="4"/>
        <v>941</v>
      </c>
      <c r="F96" s="6" t="str">
        <f t="shared" si="7"/>
        <v>NEUTRAL</v>
      </c>
      <c r="G96" s="6" t="str">
        <f t="shared" si="6"/>
        <v>NEUTRAL</v>
      </c>
      <c r="H96" s="6" t="str">
        <f t="shared" si="5"/>
        <v>NEUTRAL</v>
      </c>
    </row>
    <row r="97" spans="1:8" ht="13.5" x14ac:dyDescent="0.25">
      <c r="A97" s="3">
        <f>TITRES_STAT!B100</f>
        <v>42446</v>
      </c>
      <c r="B97" s="6">
        <f>TITRES_STAT!C100</f>
        <v>46.28</v>
      </c>
      <c r="C97" s="6">
        <f>TITRES_STAT!D100</f>
        <v>46.28</v>
      </c>
      <c r="D97" s="6">
        <f>TITRES_STAT!E100</f>
        <v>9</v>
      </c>
      <c r="E97" s="2">
        <f t="shared" si="4"/>
        <v>950</v>
      </c>
      <c r="F97" s="6" t="str">
        <f t="shared" si="7"/>
        <v>BULLISH</v>
      </c>
      <c r="G97" s="6" t="str">
        <f t="shared" si="6"/>
        <v>NEUTRAL</v>
      </c>
      <c r="H97" s="6" t="str">
        <f t="shared" si="5"/>
        <v>CONFIRMED BULLISH</v>
      </c>
    </row>
    <row r="98" spans="1:8" ht="13.5" x14ac:dyDescent="0.25">
      <c r="A98" s="3">
        <f>TITRES_STAT!B101</f>
        <v>42447</v>
      </c>
      <c r="B98" s="6">
        <f>TITRES_STAT!C101</f>
        <v>47</v>
      </c>
      <c r="C98" s="6">
        <f>TITRES_STAT!D101</f>
        <v>47</v>
      </c>
      <c r="D98" s="6">
        <f>TITRES_STAT!E101</f>
        <v>1</v>
      </c>
      <c r="E98" s="2">
        <f t="shared" si="4"/>
        <v>951</v>
      </c>
      <c r="F98" s="6" t="str">
        <f t="shared" si="7"/>
        <v>BULLISH</v>
      </c>
      <c r="G98" s="6" t="str">
        <f t="shared" si="6"/>
        <v>NEUTRAL</v>
      </c>
      <c r="H98" s="6" t="str">
        <f t="shared" si="5"/>
        <v>CONFIRMED BULLISH</v>
      </c>
    </row>
    <row r="99" spans="1:8" ht="13.5" x14ac:dyDescent="0.25">
      <c r="A99" s="3">
        <f>TITRES_STAT!B102</f>
        <v>42450</v>
      </c>
      <c r="B99" s="6">
        <f>TITRES_STAT!C102</f>
        <v>46.7</v>
      </c>
      <c r="C99" s="6">
        <f>TITRES_STAT!D102</f>
        <v>46.7</v>
      </c>
      <c r="D99" s="6">
        <f>TITRES_STAT!E102</f>
        <v>200</v>
      </c>
      <c r="E99" s="2">
        <f t="shared" si="4"/>
        <v>751</v>
      </c>
      <c r="F99" s="6" t="str">
        <f t="shared" si="7"/>
        <v>BEARISH</v>
      </c>
      <c r="G99" s="6" t="str">
        <f t="shared" si="6"/>
        <v>WEAK</v>
      </c>
      <c r="H99" s="6" t="str">
        <f t="shared" si="5"/>
        <v>BEARISH DIVERGENCE</v>
      </c>
    </row>
    <row r="100" spans="1:8" ht="13.5" x14ac:dyDescent="0.25">
      <c r="A100" s="3">
        <f>TITRES_STAT!B103</f>
        <v>42451</v>
      </c>
      <c r="B100" s="6">
        <f>TITRES_STAT!C103</f>
        <v>46.7</v>
      </c>
      <c r="C100" s="6">
        <f>TITRES_STAT!D103</f>
        <v>46.7</v>
      </c>
      <c r="D100" s="6">
        <f>TITRES_STAT!E103</f>
        <v>0</v>
      </c>
      <c r="E100" s="2">
        <f t="shared" si="4"/>
        <v>751</v>
      </c>
      <c r="F100" s="6" t="str">
        <f t="shared" si="7"/>
        <v>BEARISH</v>
      </c>
      <c r="G100" s="6" t="str">
        <f t="shared" si="6"/>
        <v>WEAK</v>
      </c>
      <c r="H100" s="6" t="str">
        <f t="shared" si="5"/>
        <v>BEARISH DIVERGENCE</v>
      </c>
    </row>
    <row r="101" spans="1:8" ht="13.5" x14ac:dyDescent="0.25">
      <c r="A101" s="3">
        <f>TITRES_STAT!B104</f>
        <v>42452</v>
      </c>
      <c r="B101" s="6">
        <f>TITRES_STAT!C104</f>
        <v>46.7</v>
      </c>
      <c r="C101" s="6">
        <f>TITRES_STAT!D104</f>
        <v>46.7</v>
      </c>
      <c r="D101" s="6">
        <f>TITRES_STAT!E104</f>
        <v>3</v>
      </c>
      <c r="E101" s="2">
        <f t="shared" si="4"/>
        <v>751</v>
      </c>
      <c r="F101" s="6" t="str">
        <f t="shared" si="7"/>
        <v>BEARISH</v>
      </c>
      <c r="G101" s="6" t="str">
        <f t="shared" si="6"/>
        <v>WEAK</v>
      </c>
      <c r="H101" s="6" t="str">
        <f t="shared" si="5"/>
        <v>BEARISH DIVERGENCE</v>
      </c>
    </row>
    <row r="102" spans="1:8" ht="13.5" x14ac:dyDescent="0.25">
      <c r="A102" s="3">
        <f>TITRES_STAT!B105</f>
        <v>42453</v>
      </c>
      <c r="B102" s="6">
        <f>TITRES_STAT!C105</f>
        <v>46.7</v>
      </c>
      <c r="C102" s="6">
        <f>TITRES_STAT!D105</f>
        <v>46.7</v>
      </c>
      <c r="D102" s="6">
        <f>TITRES_STAT!E105</f>
        <v>0</v>
      </c>
      <c r="E102" s="2">
        <f t="shared" si="4"/>
        <v>751</v>
      </c>
      <c r="F102" s="6" t="str">
        <f t="shared" si="7"/>
        <v>BEARISH</v>
      </c>
      <c r="G102" s="6" t="str">
        <f t="shared" si="6"/>
        <v>WEAK</v>
      </c>
      <c r="H102" s="6" t="str">
        <f t="shared" si="5"/>
        <v>BEARISH DIVERGENCE</v>
      </c>
    </row>
    <row r="103" spans="1:8" ht="13.5" x14ac:dyDescent="0.25">
      <c r="A103" s="3">
        <f>TITRES_STAT!B106</f>
        <v>42454</v>
      </c>
      <c r="B103" s="6">
        <f>TITRES_STAT!C106</f>
        <v>46.7</v>
      </c>
      <c r="C103" s="6">
        <f>TITRES_STAT!D106</f>
        <v>46.7</v>
      </c>
      <c r="D103" s="6">
        <f>TITRES_STAT!E106</f>
        <v>1</v>
      </c>
      <c r="E103" s="2">
        <f t="shared" si="4"/>
        <v>751</v>
      </c>
      <c r="F103" s="6" t="str">
        <f t="shared" si="7"/>
        <v>BEARISH</v>
      </c>
      <c r="G103" s="6" t="str">
        <f t="shared" si="6"/>
        <v>WEAK</v>
      </c>
      <c r="H103" s="6" t="str">
        <f t="shared" si="5"/>
        <v>CONFIRMED BEARISH</v>
      </c>
    </row>
    <row r="104" spans="1:8" ht="13.5" x14ac:dyDescent="0.25">
      <c r="A104" s="3">
        <f>TITRES_STAT!B107</f>
        <v>42457</v>
      </c>
      <c r="B104" s="6">
        <f>TITRES_STAT!C107</f>
        <v>46.7</v>
      </c>
      <c r="C104" s="6">
        <f>TITRES_STAT!D107</f>
        <v>46.7</v>
      </c>
      <c r="D104" s="6">
        <f>TITRES_STAT!E107</f>
        <v>0</v>
      </c>
      <c r="E104" s="2">
        <f t="shared" si="4"/>
        <v>751</v>
      </c>
      <c r="F104" s="6" t="str">
        <f t="shared" si="7"/>
        <v>NEUTRAL</v>
      </c>
      <c r="G104" s="6" t="str">
        <f t="shared" si="6"/>
        <v>NEUTRAL</v>
      </c>
      <c r="H104" s="6" t="str">
        <f t="shared" si="5"/>
        <v>NEUTRAL</v>
      </c>
    </row>
    <row r="105" spans="1:8" ht="13.5" x14ac:dyDescent="0.25">
      <c r="A105" s="3">
        <f>TITRES_STAT!B108</f>
        <v>42458</v>
      </c>
      <c r="B105" s="6">
        <f>TITRES_STAT!C108</f>
        <v>46.7</v>
      </c>
      <c r="C105" s="6">
        <f>TITRES_STAT!D108</f>
        <v>46.7</v>
      </c>
      <c r="D105" s="6">
        <f>TITRES_STAT!E108</f>
        <v>0</v>
      </c>
      <c r="E105" s="2">
        <f t="shared" si="4"/>
        <v>751</v>
      </c>
      <c r="F105" s="6" t="str">
        <f t="shared" si="7"/>
        <v>NEUTRAL</v>
      </c>
      <c r="G105" s="6" t="str">
        <f t="shared" si="6"/>
        <v>NEUTRAL</v>
      </c>
      <c r="H105" s="6" t="str">
        <f t="shared" si="5"/>
        <v>NEUTRAL</v>
      </c>
    </row>
    <row r="106" spans="1:8" ht="13.5" x14ac:dyDescent="0.25">
      <c r="A106" s="3">
        <f>TITRES_STAT!B109</f>
        <v>42459</v>
      </c>
      <c r="B106" s="6">
        <f>TITRES_STAT!C109</f>
        <v>44.6</v>
      </c>
      <c r="C106" s="6">
        <f>TITRES_STAT!D109</f>
        <v>44.6</v>
      </c>
      <c r="D106" s="6">
        <f>TITRES_STAT!E109</f>
        <v>0</v>
      </c>
      <c r="E106" s="2">
        <f t="shared" si="4"/>
        <v>751</v>
      </c>
      <c r="F106" s="6" t="str">
        <f t="shared" si="7"/>
        <v>NEUTRAL</v>
      </c>
      <c r="G106" s="6" t="str">
        <f t="shared" si="6"/>
        <v>NEUTRAL</v>
      </c>
      <c r="H106" s="6" t="str">
        <f t="shared" si="5"/>
        <v>NEUTRAL</v>
      </c>
    </row>
    <row r="107" spans="1:8" ht="13.5" x14ac:dyDescent="0.25">
      <c r="A107" s="3">
        <f>TITRES_STAT!B110</f>
        <v>42460</v>
      </c>
      <c r="B107" s="6">
        <f>TITRES_STAT!C110</f>
        <v>42.6</v>
      </c>
      <c r="C107" s="6">
        <f>TITRES_STAT!D110</f>
        <v>42.6</v>
      </c>
      <c r="D107" s="6">
        <f>TITRES_STAT!E110</f>
        <v>10</v>
      </c>
      <c r="E107" s="2">
        <f t="shared" si="4"/>
        <v>741</v>
      </c>
      <c r="F107" s="6" t="str">
        <f t="shared" si="7"/>
        <v>BEARISH</v>
      </c>
      <c r="G107" s="6" t="str">
        <f t="shared" si="6"/>
        <v>NEUTRAL</v>
      </c>
      <c r="H107" s="6" t="str">
        <f t="shared" si="5"/>
        <v>CONFIRMED BEARISH</v>
      </c>
    </row>
    <row r="108" spans="1:8" ht="13.5" x14ac:dyDescent="0.25">
      <c r="A108" s="3">
        <f>TITRES_STAT!B111</f>
        <v>42461</v>
      </c>
      <c r="B108" s="6">
        <f>TITRES_STAT!C111</f>
        <v>42.6</v>
      </c>
      <c r="C108" s="6">
        <f>TITRES_STAT!D111</f>
        <v>42.6</v>
      </c>
      <c r="D108" s="6">
        <f>TITRES_STAT!E111</f>
        <v>0</v>
      </c>
      <c r="E108" s="2">
        <f t="shared" si="4"/>
        <v>741</v>
      </c>
      <c r="F108" s="6" t="str">
        <f t="shared" si="7"/>
        <v>BEARISH</v>
      </c>
      <c r="G108" s="6" t="str">
        <f t="shared" si="6"/>
        <v>NEUTRAL</v>
      </c>
      <c r="H108" s="6" t="str">
        <f t="shared" si="5"/>
        <v>CONFIRMED BEARISH</v>
      </c>
    </row>
    <row r="109" spans="1:8" ht="13.5" x14ac:dyDescent="0.25">
      <c r="A109" s="3">
        <f>TITRES_STAT!B112</f>
        <v>42464</v>
      </c>
      <c r="B109" s="6">
        <f>TITRES_STAT!C112</f>
        <v>42.6</v>
      </c>
      <c r="C109" s="6">
        <f>TITRES_STAT!D112</f>
        <v>42.6</v>
      </c>
      <c r="D109" s="6">
        <f>TITRES_STAT!E112</f>
        <v>0</v>
      </c>
      <c r="E109" s="2">
        <f t="shared" si="4"/>
        <v>741</v>
      </c>
      <c r="F109" s="6" t="str">
        <f t="shared" si="7"/>
        <v>BEARISH</v>
      </c>
      <c r="G109" s="6" t="str">
        <f t="shared" si="6"/>
        <v>NEUTRAL</v>
      </c>
      <c r="H109" s="6" t="str">
        <f t="shared" si="5"/>
        <v>CONFIRMED BEARISH</v>
      </c>
    </row>
    <row r="110" spans="1:8" ht="13.5" x14ac:dyDescent="0.25">
      <c r="A110" s="3">
        <f>TITRES_STAT!B113</f>
        <v>42465</v>
      </c>
      <c r="B110" s="6">
        <f>TITRES_STAT!C113</f>
        <v>42.6</v>
      </c>
      <c r="C110" s="6">
        <f>TITRES_STAT!D113</f>
        <v>42.6</v>
      </c>
      <c r="D110" s="6">
        <f>TITRES_STAT!E113</f>
        <v>10</v>
      </c>
      <c r="E110" s="2">
        <f t="shared" si="4"/>
        <v>741</v>
      </c>
      <c r="F110" s="6" t="str">
        <f t="shared" si="7"/>
        <v>BEARISH</v>
      </c>
      <c r="G110" s="6" t="str">
        <f t="shared" si="6"/>
        <v>NEUTRAL</v>
      </c>
      <c r="H110" s="6" t="str">
        <f t="shared" si="5"/>
        <v>CONFIRMED BEARISH</v>
      </c>
    </row>
    <row r="111" spans="1:8" ht="13.5" x14ac:dyDescent="0.25">
      <c r="A111" s="3">
        <f>TITRES_STAT!B114</f>
        <v>42466</v>
      </c>
      <c r="B111" s="6">
        <f>TITRES_STAT!C114</f>
        <v>42.6</v>
      </c>
      <c r="C111" s="6">
        <f>TITRES_STAT!D114</f>
        <v>42.6</v>
      </c>
      <c r="D111" s="6">
        <f>TITRES_STAT!E114</f>
        <v>0</v>
      </c>
      <c r="E111" s="2">
        <f t="shared" si="4"/>
        <v>741</v>
      </c>
      <c r="F111" s="6" t="str">
        <f t="shared" si="7"/>
        <v>BEARISH</v>
      </c>
      <c r="G111" s="6" t="str">
        <f t="shared" si="6"/>
        <v>NEUTRAL</v>
      </c>
      <c r="H111" s="6" t="str">
        <f t="shared" si="5"/>
        <v>CONFIRMED BEARISH</v>
      </c>
    </row>
    <row r="112" spans="1:8" ht="13.5" x14ac:dyDescent="0.25">
      <c r="A112" s="3">
        <f>TITRES_STAT!B115</f>
        <v>42467</v>
      </c>
      <c r="B112" s="6">
        <f>TITRES_STAT!C115</f>
        <v>42.6</v>
      </c>
      <c r="C112" s="6">
        <f>TITRES_STAT!D115</f>
        <v>42.6</v>
      </c>
      <c r="D112" s="6">
        <f>TITRES_STAT!E115</f>
        <v>0</v>
      </c>
      <c r="E112" s="2">
        <f t="shared" si="4"/>
        <v>741</v>
      </c>
      <c r="F112" s="6" t="str">
        <f t="shared" si="7"/>
        <v>NEUTRAL</v>
      </c>
      <c r="G112" s="6" t="str">
        <f t="shared" si="6"/>
        <v>NEUTRAL</v>
      </c>
      <c r="H112" s="6" t="str">
        <f t="shared" si="5"/>
        <v>NEUTRAL</v>
      </c>
    </row>
    <row r="113" spans="1:8" ht="13.5" x14ac:dyDescent="0.25">
      <c r="A113" s="3">
        <f>TITRES_STAT!B116</f>
        <v>42468</v>
      </c>
      <c r="B113" s="6">
        <f>TITRES_STAT!C116</f>
        <v>42.6</v>
      </c>
      <c r="C113" s="6">
        <f>TITRES_STAT!D116</f>
        <v>42.6</v>
      </c>
      <c r="D113" s="6">
        <f>TITRES_STAT!E116</f>
        <v>0</v>
      </c>
      <c r="E113" s="2">
        <f t="shared" si="4"/>
        <v>741</v>
      </c>
      <c r="F113" s="6" t="str">
        <f t="shared" si="7"/>
        <v>NEUTRAL</v>
      </c>
      <c r="G113" s="6" t="str">
        <f t="shared" si="6"/>
        <v>NEUTRAL</v>
      </c>
      <c r="H113" s="6" t="str">
        <f t="shared" si="5"/>
        <v>NEUTRAL</v>
      </c>
    </row>
    <row r="114" spans="1:8" ht="13.5" x14ac:dyDescent="0.25">
      <c r="A114" s="3">
        <f>TITRES_STAT!B117</f>
        <v>42471</v>
      </c>
      <c r="B114" s="6">
        <f>TITRES_STAT!C117</f>
        <v>42.6</v>
      </c>
      <c r="C114" s="6">
        <f>TITRES_STAT!D117</f>
        <v>42.6</v>
      </c>
      <c r="D114" s="6">
        <f>TITRES_STAT!E117</f>
        <v>0</v>
      </c>
      <c r="E114" s="2">
        <f t="shared" si="4"/>
        <v>741</v>
      </c>
      <c r="F114" s="6" t="str">
        <f t="shared" si="7"/>
        <v>NEUTRAL</v>
      </c>
      <c r="G114" s="6" t="str">
        <f t="shared" si="6"/>
        <v>NEUTRAL</v>
      </c>
      <c r="H114" s="6" t="str">
        <f t="shared" si="5"/>
        <v>NEUTRAL</v>
      </c>
    </row>
    <row r="115" spans="1:8" ht="13.5" x14ac:dyDescent="0.25">
      <c r="A115" s="3">
        <f>TITRES_STAT!B118</f>
        <v>42472</v>
      </c>
      <c r="B115" s="6">
        <f>TITRES_STAT!C118</f>
        <v>42.6</v>
      </c>
      <c r="C115" s="6">
        <f>TITRES_STAT!D118</f>
        <v>42.6</v>
      </c>
      <c r="D115" s="6">
        <f>TITRES_STAT!E118</f>
        <v>0</v>
      </c>
      <c r="E115" s="2">
        <f t="shared" si="4"/>
        <v>741</v>
      </c>
      <c r="F115" s="6" t="str">
        <f t="shared" si="7"/>
        <v>NEUTRAL</v>
      </c>
      <c r="G115" s="6" t="str">
        <f t="shared" si="6"/>
        <v>NEUTRAL</v>
      </c>
      <c r="H115" s="6" t="str">
        <f t="shared" si="5"/>
        <v>NEUTRAL</v>
      </c>
    </row>
    <row r="116" spans="1:8" ht="13.5" x14ac:dyDescent="0.25">
      <c r="A116" s="3">
        <f>TITRES_STAT!B119</f>
        <v>42473</v>
      </c>
      <c r="B116" s="6">
        <f>TITRES_STAT!C119</f>
        <v>42.6</v>
      </c>
      <c r="C116" s="6">
        <f>TITRES_STAT!D119</f>
        <v>42.6</v>
      </c>
      <c r="D116" s="6">
        <f>TITRES_STAT!E119</f>
        <v>0</v>
      </c>
      <c r="E116" s="2">
        <f t="shared" si="4"/>
        <v>741</v>
      </c>
      <c r="F116" s="6" t="str">
        <f t="shared" si="7"/>
        <v>NEUTRAL</v>
      </c>
      <c r="G116" s="6" t="str">
        <f t="shared" si="6"/>
        <v>NEUTRAL</v>
      </c>
      <c r="H116" s="6" t="str">
        <f t="shared" si="5"/>
        <v>NEUTRAL</v>
      </c>
    </row>
    <row r="117" spans="1:8" ht="13.5" x14ac:dyDescent="0.25">
      <c r="A117" s="3">
        <f>TITRES_STAT!B120</f>
        <v>42474</v>
      </c>
      <c r="B117" s="6">
        <f>TITRES_STAT!C120</f>
        <v>41</v>
      </c>
      <c r="C117" s="6">
        <f>TITRES_STAT!D120</f>
        <v>41</v>
      </c>
      <c r="D117" s="6">
        <f>TITRES_STAT!E120</f>
        <v>10</v>
      </c>
      <c r="E117" s="2">
        <f t="shared" si="4"/>
        <v>731</v>
      </c>
      <c r="F117" s="6" t="str">
        <f t="shared" si="7"/>
        <v>BEARISH</v>
      </c>
      <c r="G117" s="6" t="str">
        <f t="shared" si="6"/>
        <v>NEUTRAL</v>
      </c>
      <c r="H117" s="6" t="str">
        <f t="shared" si="5"/>
        <v>CONFIRMED BEARISH</v>
      </c>
    </row>
    <row r="118" spans="1:8" ht="13.5" x14ac:dyDescent="0.25">
      <c r="A118" s="3">
        <f>TITRES_STAT!B121</f>
        <v>42475</v>
      </c>
      <c r="B118" s="6">
        <f>TITRES_STAT!C121</f>
        <v>41</v>
      </c>
      <c r="C118" s="6">
        <f>TITRES_STAT!D121</f>
        <v>41</v>
      </c>
      <c r="D118" s="6">
        <f>TITRES_STAT!E121</f>
        <v>0</v>
      </c>
      <c r="E118" s="2">
        <f t="shared" si="4"/>
        <v>731</v>
      </c>
      <c r="F118" s="6" t="str">
        <f t="shared" si="7"/>
        <v>BEARISH</v>
      </c>
      <c r="G118" s="6" t="str">
        <f t="shared" si="6"/>
        <v>NEUTRAL</v>
      </c>
      <c r="H118" s="6" t="str">
        <f t="shared" si="5"/>
        <v>CONFIRMED BEARISH</v>
      </c>
    </row>
    <row r="119" spans="1:8" ht="13.5" x14ac:dyDescent="0.25">
      <c r="A119" s="3">
        <f>TITRES_STAT!B122</f>
        <v>42478</v>
      </c>
      <c r="B119" s="6">
        <f>TITRES_STAT!C122</f>
        <v>39.770000000000003</v>
      </c>
      <c r="C119" s="6">
        <f>TITRES_STAT!D122</f>
        <v>39.770000000000003</v>
      </c>
      <c r="D119" s="6">
        <f>TITRES_STAT!E122</f>
        <v>0</v>
      </c>
      <c r="E119" s="2">
        <f t="shared" si="4"/>
        <v>731</v>
      </c>
      <c r="F119" s="6" t="str">
        <f t="shared" si="7"/>
        <v>BEARISH</v>
      </c>
      <c r="G119" s="6" t="str">
        <f t="shared" si="6"/>
        <v>NEUTRAL</v>
      </c>
      <c r="H119" s="6" t="str">
        <f t="shared" si="5"/>
        <v>CONFIRMED BEARISH</v>
      </c>
    </row>
    <row r="120" spans="1:8" ht="13.5" x14ac:dyDescent="0.25">
      <c r="A120" s="3">
        <f>TITRES_STAT!B123</f>
        <v>42479</v>
      </c>
      <c r="B120" s="6">
        <f>TITRES_STAT!C123</f>
        <v>39.770000000000003</v>
      </c>
      <c r="C120" s="6">
        <f>TITRES_STAT!D123</f>
        <v>39.770000000000003</v>
      </c>
      <c r="D120" s="6">
        <f>TITRES_STAT!E123</f>
        <v>0</v>
      </c>
      <c r="E120" s="2">
        <f t="shared" si="4"/>
        <v>731</v>
      </c>
      <c r="F120" s="6" t="str">
        <f t="shared" si="7"/>
        <v>BEARISH</v>
      </c>
      <c r="G120" s="6" t="str">
        <f t="shared" si="6"/>
        <v>NEUTRAL</v>
      </c>
      <c r="H120" s="6" t="str">
        <f t="shared" si="5"/>
        <v>CONFIRMED BEARISH</v>
      </c>
    </row>
    <row r="121" spans="1:8" ht="13.5" x14ac:dyDescent="0.25">
      <c r="A121" s="3">
        <f>TITRES_STAT!B124</f>
        <v>42480</v>
      </c>
      <c r="B121" s="6">
        <f>TITRES_STAT!C124</f>
        <v>39.770000000000003</v>
      </c>
      <c r="C121" s="6">
        <f>TITRES_STAT!D124</f>
        <v>39.770000000000003</v>
      </c>
      <c r="D121" s="6">
        <f>TITRES_STAT!E124</f>
        <v>0</v>
      </c>
      <c r="E121" s="2">
        <f t="shared" si="4"/>
        <v>731</v>
      </c>
      <c r="F121" s="6" t="str">
        <f t="shared" si="7"/>
        <v>BEARISH</v>
      </c>
      <c r="G121" s="6" t="str">
        <f t="shared" si="6"/>
        <v>NEUTRAL</v>
      </c>
      <c r="H121" s="6" t="str">
        <f t="shared" si="5"/>
        <v>CONFIRMED BEARISH</v>
      </c>
    </row>
    <row r="122" spans="1:8" ht="13.5" x14ac:dyDescent="0.25">
      <c r="A122" s="3">
        <f>TITRES_STAT!B125</f>
        <v>42481</v>
      </c>
      <c r="B122" s="6">
        <f>TITRES_STAT!C125</f>
        <v>39.770000000000003</v>
      </c>
      <c r="C122" s="6">
        <f>TITRES_STAT!D125</f>
        <v>39.770000000000003</v>
      </c>
      <c r="D122" s="6">
        <f>TITRES_STAT!E125</f>
        <v>0</v>
      </c>
      <c r="E122" s="2">
        <f t="shared" si="4"/>
        <v>731</v>
      </c>
      <c r="F122" s="6" t="str">
        <f t="shared" si="7"/>
        <v>NEUTRAL</v>
      </c>
      <c r="G122" s="6" t="str">
        <f t="shared" si="6"/>
        <v>NEUTRAL</v>
      </c>
      <c r="H122" s="6" t="str">
        <f t="shared" si="5"/>
        <v>NEUTRAL</v>
      </c>
    </row>
    <row r="123" spans="1:8" ht="13.5" x14ac:dyDescent="0.25">
      <c r="A123" s="3">
        <f>TITRES_STAT!B126</f>
        <v>42482</v>
      </c>
      <c r="B123" s="6">
        <f>TITRES_STAT!C126</f>
        <v>39.770000000000003</v>
      </c>
      <c r="C123" s="6">
        <f>TITRES_STAT!D126</f>
        <v>39.770000000000003</v>
      </c>
      <c r="D123" s="6">
        <f>TITRES_STAT!E126</f>
        <v>0</v>
      </c>
      <c r="E123" s="2">
        <f t="shared" si="4"/>
        <v>731</v>
      </c>
      <c r="F123" s="6" t="str">
        <f t="shared" si="7"/>
        <v>NEUTRAL</v>
      </c>
      <c r="G123" s="6" t="str">
        <f t="shared" si="6"/>
        <v>NEUTRAL</v>
      </c>
      <c r="H123" s="6" t="str">
        <f t="shared" si="5"/>
        <v>NEUTRAL</v>
      </c>
    </row>
    <row r="124" spans="1:8" ht="13.5" x14ac:dyDescent="0.25">
      <c r="A124" s="3">
        <f>TITRES_STAT!B127</f>
        <v>42485</v>
      </c>
      <c r="B124" s="6">
        <f>TITRES_STAT!C127</f>
        <v>39.770000000000003</v>
      </c>
      <c r="C124" s="6">
        <f>TITRES_STAT!D127</f>
        <v>39.770000000000003</v>
      </c>
      <c r="D124" s="6">
        <f>TITRES_STAT!E127</f>
        <v>721</v>
      </c>
      <c r="E124" s="2">
        <f t="shared" si="4"/>
        <v>731</v>
      </c>
      <c r="F124" s="6" t="str">
        <f t="shared" si="7"/>
        <v>NEUTRAL</v>
      </c>
      <c r="G124" s="6" t="str">
        <f t="shared" si="6"/>
        <v>NEUTRAL</v>
      </c>
      <c r="H124" s="6" t="str">
        <f t="shared" si="5"/>
        <v>NEUTRAL</v>
      </c>
    </row>
    <row r="125" spans="1:8" ht="13.5" x14ac:dyDescent="0.25">
      <c r="A125" s="3">
        <f>TITRES_STAT!B128</f>
        <v>42486</v>
      </c>
      <c r="B125" s="6">
        <f>TITRES_STAT!C128</f>
        <v>39.770000000000003</v>
      </c>
      <c r="C125" s="6">
        <f>TITRES_STAT!D128</f>
        <v>39.770000000000003</v>
      </c>
      <c r="D125" s="6">
        <f>TITRES_STAT!E128</f>
        <v>0</v>
      </c>
      <c r="E125" s="2">
        <f t="shared" si="4"/>
        <v>731</v>
      </c>
      <c r="F125" s="6" t="str">
        <f t="shared" si="7"/>
        <v>NEUTRAL</v>
      </c>
      <c r="G125" s="6" t="str">
        <f t="shared" si="6"/>
        <v>NEUTRAL</v>
      </c>
      <c r="H125" s="6" t="str">
        <f t="shared" si="5"/>
        <v>NEUTRAL</v>
      </c>
    </row>
    <row r="126" spans="1:8" ht="13.5" x14ac:dyDescent="0.25">
      <c r="A126" s="3">
        <f>TITRES_STAT!B129</f>
        <v>42487</v>
      </c>
      <c r="B126" s="6">
        <f>TITRES_STAT!C129</f>
        <v>39.770000000000003</v>
      </c>
      <c r="C126" s="6">
        <f>TITRES_STAT!D129</f>
        <v>39.770000000000003</v>
      </c>
      <c r="D126" s="6">
        <f>TITRES_STAT!E129</f>
        <v>0</v>
      </c>
      <c r="E126" s="2">
        <f t="shared" si="4"/>
        <v>731</v>
      </c>
      <c r="F126" s="6" t="str">
        <f t="shared" si="7"/>
        <v>NEUTRAL</v>
      </c>
      <c r="G126" s="6" t="str">
        <f t="shared" si="6"/>
        <v>NEUTRAL</v>
      </c>
      <c r="H126" s="6" t="str">
        <f t="shared" si="5"/>
        <v>NEUTRAL</v>
      </c>
    </row>
    <row r="127" spans="1:8" ht="13.5" x14ac:dyDescent="0.25">
      <c r="A127" s="3">
        <f>TITRES_STAT!B130</f>
        <v>42488</v>
      </c>
      <c r="B127" s="6">
        <f>TITRES_STAT!C130</f>
        <v>39.770000000000003</v>
      </c>
      <c r="C127" s="6">
        <f>TITRES_STAT!D130</f>
        <v>39.770000000000003</v>
      </c>
      <c r="D127" s="6">
        <f>TITRES_STAT!E130</f>
        <v>0</v>
      </c>
      <c r="E127" s="2">
        <f t="shared" si="4"/>
        <v>731</v>
      </c>
      <c r="F127" s="6" t="str">
        <f t="shared" si="7"/>
        <v>NEUTRAL</v>
      </c>
      <c r="G127" s="6" t="str">
        <f t="shared" si="6"/>
        <v>NEUTRAL</v>
      </c>
      <c r="H127" s="6" t="str">
        <f t="shared" si="5"/>
        <v>NEUTRAL</v>
      </c>
    </row>
    <row r="128" spans="1:8" ht="13.5" x14ac:dyDescent="0.25">
      <c r="A128" s="3">
        <f>TITRES_STAT!B131</f>
        <v>42489</v>
      </c>
      <c r="B128" s="6">
        <f>TITRES_STAT!C131</f>
        <v>39.770000000000003</v>
      </c>
      <c r="C128" s="6">
        <f>TITRES_STAT!D131</f>
        <v>39.770000000000003</v>
      </c>
      <c r="D128" s="6">
        <f>TITRES_STAT!E131</f>
        <v>0</v>
      </c>
      <c r="E128" s="2">
        <f t="shared" si="4"/>
        <v>731</v>
      </c>
      <c r="F128" s="6" t="str">
        <f t="shared" si="7"/>
        <v>NEUTRAL</v>
      </c>
      <c r="G128" s="6" t="str">
        <f t="shared" si="6"/>
        <v>NEUTRAL</v>
      </c>
      <c r="H128" s="6" t="str">
        <f t="shared" si="5"/>
        <v>NEUTRAL</v>
      </c>
    </row>
    <row r="129" spans="1:8" ht="13.5" x14ac:dyDescent="0.25">
      <c r="A129" s="3">
        <f>TITRES_STAT!B132</f>
        <v>42492</v>
      </c>
      <c r="B129" s="6">
        <f>TITRES_STAT!C132</f>
        <v>39.770000000000003</v>
      </c>
      <c r="C129" s="6">
        <f>TITRES_STAT!D132</f>
        <v>39.770000000000003</v>
      </c>
      <c r="D129" s="6">
        <f>TITRES_STAT!E132</f>
        <v>0</v>
      </c>
      <c r="E129" s="2">
        <f t="shared" si="4"/>
        <v>731</v>
      </c>
      <c r="F129" s="6" t="str">
        <f t="shared" si="7"/>
        <v>NEUTRAL</v>
      </c>
      <c r="G129" s="6" t="str">
        <f t="shared" si="6"/>
        <v>NEUTRAL</v>
      </c>
      <c r="H129" s="6" t="str">
        <f t="shared" si="5"/>
        <v>NEUTRAL</v>
      </c>
    </row>
    <row r="130" spans="1:8" ht="13.5" x14ac:dyDescent="0.25">
      <c r="A130" s="3">
        <f>TITRES_STAT!B133</f>
        <v>42493</v>
      </c>
      <c r="B130" s="6">
        <f>TITRES_STAT!C133</f>
        <v>39.770000000000003</v>
      </c>
      <c r="C130" s="6">
        <f>TITRES_STAT!D133</f>
        <v>39.770000000000003</v>
      </c>
      <c r="D130" s="6">
        <f>TITRES_STAT!E133</f>
        <v>0</v>
      </c>
      <c r="E130" s="2">
        <f t="shared" si="4"/>
        <v>731</v>
      </c>
      <c r="F130" s="6" t="str">
        <f t="shared" si="7"/>
        <v>NEUTRAL</v>
      </c>
      <c r="G130" s="6" t="str">
        <f t="shared" si="6"/>
        <v>NEUTRAL</v>
      </c>
      <c r="H130" s="6" t="str">
        <f t="shared" si="5"/>
        <v>NEUTRAL</v>
      </c>
    </row>
    <row r="131" spans="1:8" ht="13.5" x14ac:dyDescent="0.25">
      <c r="A131" s="3">
        <f>TITRES_STAT!B134</f>
        <v>42494</v>
      </c>
      <c r="B131" s="6">
        <f>TITRES_STAT!C134</f>
        <v>39.770000000000003</v>
      </c>
      <c r="C131" s="6">
        <f>TITRES_STAT!D134</f>
        <v>39.770000000000003</v>
      </c>
      <c r="D131" s="6">
        <f>TITRES_STAT!E134</f>
        <v>0</v>
      </c>
      <c r="E131" s="2">
        <f t="shared" si="4"/>
        <v>731</v>
      </c>
      <c r="F131" s="6" t="str">
        <f t="shared" si="7"/>
        <v>NEUTRAL</v>
      </c>
      <c r="G131" s="6" t="str">
        <f t="shared" si="6"/>
        <v>NEUTRAL</v>
      </c>
      <c r="H131" s="6" t="str">
        <f t="shared" si="5"/>
        <v>NEUTRAL</v>
      </c>
    </row>
    <row r="132" spans="1:8" ht="13.5" x14ac:dyDescent="0.25">
      <c r="A132" s="3">
        <f>TITRES_STAT!B135</f>
        <v>42495</v>
      </c>
      <c r="B132" s="6">
        <f>TITRES_STAT!C135</f>
        <v>39.770000000000003</v>
      </c>
      <c r="C132" s="6">
        <f>TITRES_STAT!D135</f>
        <v>39.770000000000003</v>
      </c>
      <c r="D132" s="6">
        <f>TITRES_STAT!E135</f>
        <v>0</v>
      </c>
      <c r="E132" s="2">
        <f t="shared" ref="E132:E195" si="8">IF(B132&gt;B131, E131+D132, IF(B132&lt;B131, E131-D132, E131))</f>
        <v>731</v>
      </c>
      <c r="F132" s="6" t="str">
        <f t="shared" si="7"/>
        <v>NEUTRAL</v>
      </c>
      <c r="G132" s="6" t="str">
        <f t="shared" si="6"/>
        <v>NEUTRAL</v>
      </c>
      <c r="H132" s="6" t="str">
        <f t="shared" si="5"/>
        <v>NEUTRAL</v>
      </c>
    </row>
    <row r="133" spans="1:8" ht="13.5" x14ac:dyDescent="0.25">
      <c r="A133" s="3">
        <f>TITRES_STAT!B136</f>
        <v>42496</v>
      </c>
      <c r="B133" s="6">
        <f>TITRES_STAT!C136</f>
        <v>39.770000000000003</v>
      </c>
      <c r="C133" s="6">
        <f>TITRES_STAT!D136</f>
        <v>39.770000000000003</v>
      </c>
      <c r="D133" s="6">
        <f>TITRES_STAT!E136</f>
        <v>0</v>
      </c>
      <c r="E133" s="2">
        <f t="shared" si="8"/>
        <v>731</v>
      </c>
      <c r="F133" s="6" t="str">
        <f t="shared" si="7"/>
        <v>NEUTRAL</v>
      </c>
      <c r="G133" s="6" t="str">
        <f t="shared" si="6"/>
        <v>NEUTRAL</v>
      </c>
      <c r="H133" s="6" t="str">
        <f t="shared" si="5"/>
        <v>NEUTRAL</v>
      </c>
    </row>
    <row r="134" spans="1:8" ht="13.5" x14ac:dyDescent="0.25">
      <c r="A134" s="3">
        <f>TITRES_STAT!B137</f>
        <v>42499</v>
      </c>
      <c r="B134" s="6">
        <f>TITRES_STAT!C137</f>
        <v>39.770000000000003</v>
      </c>
      <c r="C134" s="6">
        <f>TITRES_STAT!D137</f>
        <v>39.770000000000003</v>
      </c>
      <c r="D134" s="6">
        <f>TITRES_STAT!E137</f>
        <v>0</v>
      </c>
      <c r="E134" s="2">
        <f t="shared" si="8"/>
        <v>731</v>
      </c>
      <c r="F134" s="6" t="str">
        <f t="shared" si="7"/>
        <v>NEUTRAL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42500</v>
      </c>
      <c r="B135" s="6">
        <f>TITRES_STAT!C138</f>
        <v>39.770000000000003</v>
      </c>
      <c r="C135" s="6">
        <f>TITRES_STAT!D138</f>
        <v>39.770000000000003</v>
      </c>
      <c r="D135" s="6">
        <f>TITRES_STAT!E138</f>
        <v>0</v>
      </c>
      <c r="E135" s="2">
        <f t="shared" si="8"/>
        <v>731</v>
      </c>
      <c r="F135" s="6" t="str">
        <f t="shared" si="7"/>
        <v>NEUTRAL</v>
      </c>
      <c r="G135" s="6" t="str">
        <f t="shared" ref="G135:G198" si="10">IF((E135-E130)/E130 &gt; 0.02, "STRONG",
 IF((E135-E130)/E130 &lt; -0.02, "WEAK", "NEUTRAL"))</f>
        <v>NEUTRAL</v>
      </c>
      <c r="H135" s="6" t="str">
        <f t="shared" si="9"/>
        <v>NEUTRAL</v>
      </c>
    </row>
    <row r="136" spans="1:8" ht="13.5" x14ac:dyDescent="0.25">
      <c r="A136" s="3">
        <f>TITRES_STAT!B139</f>
        <v>42501</v>
      </c>
      <c r="B136" s="6">
        <f>TITRES_STAT!C139</f>
        <v>39.6</v>
      </c>
      <c r="C136" s="6">
        <f>TITRES_STAT!D139</f>
        <v>39.6</v>
      </c>
      <c r="D136" s="6">
        <f>TITRES_STAT!E139</f>
        <v>38</v>
      </c>
      <c r="E136" s="2">
        <f t="shared" si="8"/>
        <v>693</v>
      </c>
      <c r="F136" s="6" t="str">
        <f t="shared" ref="F136:F199" si="11">IF(E136&gt;E131,"BULLISH",IF(E136&lt;E131,"BEARISH","NEUTRAL"))</f>
        <v>BEARISH</v>
      </c>
      <c r="G136" s="6" t="str">
        <f t="shared" si="10"/>
        <v>WEAK</v>
      </c>
      <c r="H136" s="6" t="str">
        <f t="shared" si="9"/>
        <v>CONFIRMED BEARISH</v>
      </c>
    </row>
    <row r="137" spans="1:8" ht="13.5" x14ac:dyDescent="0.25">
      <c r="A137" s="3">
        <f>TITRES_STAT!B140</f>
        <v>42502</v>
      </c>
      <c r="B137" s="6">
        <f>TITRES_STAT!C140</f>
        <v>39.6</v>
      </c>
      <c r="C137" s="6">
        <f>TITRES_STAT!D140</f>
        <v>39.6</v>
      </c>
      <c r="D137" s="6">
        <f>TITRES_STAT!E140</f>
        <v>0</v>
      </c>
      <c r="E137" s="2">
        <f t="shared" si="8"/>
        <v>693</v>
      </c>
      <c r="F137" s="6" t="str">
        <f t="shared" si="11"/>
        <v>BEARISH</v>
      </c>
      <c r="G137" s="6" t="str">
        <f t="shared" si="10"/>
        <v>WEAK</v>
      </c>
      <c r="H137" s="6" t="str">
        <f t="shared" si="9"/>
        <v>CONFIRMED BEARISH</v>
      </c>
    </row>
    <row r="138" spans="1:8" ht="13.5" x14ac:dyDescent="0.25">
      <c r="A138" s="3">
        <f>TITRES_STAT!B141</f>
        <v>42503</v>
      </c>
      <c r="B138" s="6">
        <f>TITRES_STAT!C141</f>
        <v>39.49</v>
      </c>
      <c r="C138" s="6">
        <f>TITRES_STAT!D141</f>
        <v>39.49</v>
      </c>
      <c r="D138" s="6">
        <f>TITRES_STAT!E141</f>
        <v>21</v>
      </c>
      <c r="E138" s="2">
        <f t="shared" si="8"/>
        <v>672</v>
      </c>
      <c r="F138" s="6" t="str">
        <f t="shared" si="11"/>
        <v>BEARISH</v>
      </c>
      <c r="G138" s="6" t="str">
        <f t="shared" si="10"/>
        <v>WEAK</v>
      </c>
      <c r="H138" s="6" t="str">
        <f t="shared" si="9"/>
        <v>CONFIRMED BEARISH</v>
      </c>
    </row>
    <row r="139" spans="1:8" ht="13.5" x14ac:dyDescent="0.25">
      <c r="A139" s="3">
        <f>TITRES_STAT!B142</f>
        <v>42506</v>
      </c>
      <c r="B139" s="6">
        <f>TITRES_STAT!C142</f>
        <v>37.72</v>
      </c>
      <c r="C139" s="6">
        <f>TITRES_STAT!D142</f>
        <v>37.72</v>
      </c>
      <c r="D139" s="6">
        <f>TITRES_STAT!E142</f>
        <v>0</v>
      </c>
      <c r="E139" s="2">
        <f t="shared" si="8"/>
        <v>672</v>
      </c>
      <c r="F139" s="6" t="str">
        <f t="shared" si="11"/>
        <v>BEARISH</v>
      </c>
      <c r="G139" s="6" t="str">
        <f t="shared" si="10"/>
        <v>WEAK</v>
      </c>
      <c r="H139" s="6" t="str">
        <f t="shared" si="9"/>
        <v>CONFIRMED BEARISH</v>
      </c>
    </row>
    <row r="140" spans="1:8" ht="13.5" x14ac:dyDescent="0.25">
      <c r="A140" s="3">
        <f>TITRES_STAT!B143</f>
        <v>42507</v>
      </c>
      <c r="B140" s="6">
        <f>TITRES_STAT!C143</f>
        <v>36.03</v>
      </c>
      <c r="C140" s="6">
        <f>TITRES_STAT!D143</f>
        <v>36.03</v>
      </c>
      <c r="D140" s="6">
        <f>TITRES_STAT!E143</f>
        <v>4</v>
      </c>
      <c r="E140" s="2">
        <f t="shared" si="8"/>
        <v>668</v>
      </c>
      <c r="F140" s="6" t="str">
        <f t="shared" si="11"/>
        <v>BEARISH</v>
      </c>
      <c r="G140" s="6" t="str">
        <f t="shared" si="10"/>
        <v>WEAK</v>
      </c>
      <c r="H140" s="6" t="str">
        <f t="shared" si="9"/>
        <v>CONFIRMED BEARISH</v>
      </c>
    </row>
    <row r="141" spans="1:8" ht="13.5" x14ac:dyDescent="0.25">
      <c r="A141" s="3">
        <f>TITRES_STAT!B144</f>
        <v>42508</v>
      </c>
      <c r="B141" s="6">
        <f>TITRES_STAT!C144</f>
        <v>37.11</v>
      </c>
      <c r="C141" s="6">
        <f>TITRES_STAT!D144</f>
        <v>37.11</v>
      </c>
      <c r="D141" s="6">
        <f>TITRES_STAT!E144</f>
        <v>0</v>
      </c>
      <c r="E141" s="2">
        <f t="shared" si="8"/>
        <v>668</v>
      </c>
      <c r="F141" s="6" t="str">
        <f t="shared" si="11"/>
        <v>BEARISH</v>
      </c>
      <c r="G141" s="6" t="str">
        <f t="shared" si="10"/>
        <v>WEAK</v>
      </c>
      <c r="H141" s="6" t="str">
        <f t="shared" si="9"/>
        <v>CONFIRMED BEARISH</v>
      </c>
    </row>
    <row r="142" spans="1:8" ht="13.5" x14ac:dyDescent="0.25">
      <c r="A142" s="3">
        <f>TITRES_STAT!B145</f>
        <v>42509</v>
      </c>
      <c r="B142" s="6">
        <f>TITRES_STAT!C145</f>
        <v>37.6</v>
      </c>
      <c r="C142" s="6">
        <f>TITRES_STAT!D145</f>
        <v>37.6</v>
      </c>
      <c r="D142" s="6">
        <f>TITRES_STAT!E145</f>
        <v>3</v>
      </c>
      <c r="E142" s="2">
        <f t="shared" si="8"/>
        <v>671</v>
      </c>
      <c r="F142" s="6" t="str">
        <f t="shared" si="11"/>
        <v>BEARISH</v>
      </c>
      <c r="G142" s="6" t="str">
        <f t="shared" si="10"/>
        <v>WEAK</v>
      </c>
      <c r="H142" s="6" t="str">
        <f t="shared" si="9"/>
        <v>CONFIRMED BEARISH</v>
      </c>
    </row>
    <row r="143" spans="1:8" ht="13.5" x14ac:dyDescent="0.25">
      <c r="A143" s="3">
        <f>TITRES_STAT!B146</f>
        <v>42510</v>
      </c>
      <c r="B143" s="6">
        <f>TITRES_STAT!C146</f>
        <v>35.909999999999997</v>
      </c>
      <c r="C143" s="6">
        <f>TITRES_STAT!D146</f>
        <v>35.909999999999997</v>
      </c>
      <c r="D143" s="6">
        <f>TITRES_STAT!E146</f>
        <v>10</v>
      </c>
      <c r="E143" s="2">
        <f t="shared" si="8"/>
        <v>661</v>
      </c>
      <c r="F143" s="6" t="str">
        <f t="shared" si="11"/>
        <v>BEARISH</v>
      </c>
      <c r="G143" s="6" t="str">
        <f t="shared" si="10"/>
        <v>NEUTRAL</v>
      </c>
      <c r="H143" s="6" t="str">
        <f t="shared" si="9"/>
        <v>CONFIRMED BEARISH</v>
      </c>
    </row>
    <row r="144" spans="1:8" ht="13.5" x14ac:dyDescent="0.25">
      <c r="A144" s="3">
        <f>TITRES_STAT!B147</f>
        <v>42513</v>
      </c>
      <c r="B144" s="6">
        <f>TITRES_STAT!C147</f>
        <v>35.909999999999997</v>
      </c>
      <c r="C144" s="6">
        <f>TITRES_STAT!D147</f>
        <v>35.909999999999997</v>
      </c>
      <c r="D144" s="6">
        <f>TITRES_STAT!E147</f>
        <v>0</v>
      </c>
      <c r="E144" s="2">
        <f t="shared" si="8"/>
        <v>661</v>
      </c>
      <c r="F144" s="6" t="str">
        <f t="shared" si="11"/>
        <v>BEARISH</v>
      </c>
      <c r="G144" s="6" t="str">
        <f t="shared" si="10"/>
        <v>NEUTRAL</v>
      </c>
      <c r="H144" s="6" t="str">
        <f t="shared" si="9"/>
        <v>CONFIRMED BEARISH</v>
      </c>
    </row>
    <row r="145" spans="1:8" ht="13.5" x14ac:dyDescent="0.25">
      <c r="A145" s="3">
        <f>TITRES_STAT!B148</f>
        <v>42514</v>
      </c>
      <c r="B145" s="6">
        <f>TITRES_STAT!C148</f>
        <v>34.950000000000003</v>
      </c>
      <c r="C145" s="6">
        <f>TITRES_STAT!D148</f>
        <v>34.950000000000003</v>
      </c>
      <c r="D145" s="6">
        <f>TITRES_STAT!E148</f>
        <v>47</v>
      </c>
      <c r="E145" s="2">
        <f t="shared" si="8"/>
        <v>614</v>
      </c>
      <c r="F145" s="6" t="str">
        <f t="shared" si="11"/>
        <v>BEARISH</v>
      </c>
      <c r="G145" s="6" t="str">
        <f t="shared" si="10"/>
        <v>WEAK</v>
      </c>
      <c r="H145" s="6" t="str">
        <f t="shared" si="9"/>
        <v>CONFIRMED BEARISH</v>
      </c>
    </row>
    <row r="146" spans="1:8" ht="13.5" x14ac:dyDescent="0.25">
      <c r="A146" s="3">
        <f>TITRES_STAT!B149</f>
        <v>42515</v>
      </c>
      <c r="B146" s="6">
        <f>TITRES_STAT!C149</f>
        <v>33.4</v>
      </c>
      <c r="C146" s="6">
        <f>TITRES_STAT!D149</f>
        <v>33.4</v>
      </c>
      <c r="D146" s="6">
        <f>TITRES_STAT!E149</f>
        <v>23</v>
      </c>
      <c r="E146" s="2">
        <f t="shared" si="8"/>
        <v>591</v>
      </c>
      <c r="F146" s="6" t="str">
        <f t="shared" si="11"/>
        <v>BEARISH</v>
      </c>
      <c r="G146" s="6" t="str">
        <f t="shared" si="10"/>
        <v>WEAK</v>
      </c>
      <c r="H146" s="6" t="str">
        <f t="shared" si="9"/>
        <v>CONFIRMED BEARISH</v>
      </c>
    </row>
    <row r="147" spans="1:8" ht="13.5" x14ac:dyDescent="0.25">
      <c r="A147" s="3">
        <f>TITRES_STAT!B150</f>
        <v>42516</v>
      </c>
      <c r="B147" s="6">
        <f>TITRES_STAT!C150</f>
        <v>32.01</v>
      </c>
      <c r="C147" s="6">
        <f>TITRES_STAT!D150</f>
        <v>32.01</v>
      </c>
      <c r="D147" s="6">
        <f>TITRES_STAT!E150</f>
        <v>20</v>
      </c>
      <c r="E147" s="2">
        <f t="shared" si="8"/>
        <v>571</v>
      </c>
      <c r="F147" s="6" t="str">
        <f t="shared" si="11"/>
        <v>BEARISH</v>
      </c>
      <c r="G147" s="6" t="str">
        <f t="shared" si="10"/>
        <v>WEAK</v>
      </c>
      <c r="H147" s="6" t="str">
        <f t="shared" si="9"/>
        <v>CONFIRMED BEARISH</v>
      </c>
    </row>
    <row r="148" spans="1:8" ht="13.5" x14ac:dyDescent="0.25">
      <c r="A148" s="3">
        <f>TITRES_STAT!B151</f>
        <v>42517</v>
      </c>
      <c r="B148" s="6">
        <f>TITRES_STAT!C151</f>
        <v>32</v>
      </c>
      <c r="C148" s="6">
        <f>TITRES_STAT!D151</f>
        <v>32</v>
      </c>
      <c r="D148" s="6">
        <f>TITRES_STAT!E151</f>
        <v>8</v>
      </c>
      <c r="E148" s="2">
        <f t="shared" si="8"/>
        <v>563</v>
      </c>
      <c r="F148" s="6" t="str">
        <f t="shared" si="11"/>
        <v>BEARISH</v>
      </c>
      <c r="G148" s="6" t="str">
        <f t="shared" si="10"/>
        <v>WEAK</v>
      </c>
      <c r="H148" s="6" t="str">
        <f t="shared" si="9"/>
        <v>CONFIRMED BEARISH</v>
      </c>
    </row>
    <row r="149" spans="1:8" ht="13.5" x14ac:dyDescent="0.25">
      <c r="A149" s="3">
        <f>TITRES_STAT!B152</f>
        <v>42520</v>
      </c>
      <c r="B149" s="6">
        <f>TITRES_STAT!C152</f>
        <v>32</v>
      </c>
      <c r="C149" s="6">
        <f>TITRES_STAT!D152</f>
        <v>32</v>
      </c>
      <c r="D149" s="6">
        <f>TITRES_STAT!E152</f>
        <v>0</v>
      </c>
      <c r="E149" s="2">
        <f t="shared" si="8"/>
        <v>563</v>
      </c>
      <c r="F149" s="6" t="str">
        <f t="shared" si="11"/>
        <v>BEARISH</v>
      </c>
      <c r="G149" s="6" t="str">
        <f t="shared" si="10"/>
        <v>WEAK</v>
      </c>
      <c r="H149" s="6" t="str">
        <f t="shared" si="9"/>
        <v>CONFIRMED BEARISH</v>
      </c>
    </row>
    <row r="150" spans="1:8" ht="13.5" x14ac:dyDescent="0.25">
      <c r="A150" s="3">
        <f>TITRES_STAT!B153</f>
        <v>42521</v>
      </c>
      <c r="B150" s="6">
        <f>TITRES_STAT!C153</f>
        <v>32</v>
      </c>
      <c r="C150" s="6">
        <f>TITRES_STAT!D153</f>
        <v>32</v>
      </c>
      <c r="D150" s="6">
        <f>TITRES_STAT!E153</f>
        <v>0</v>
      </c>
      <c r="E150" s="2">
        <f t="shared" si="8"/>
        <v>563</v>
      </c>
      <c r="F150" s="6" t="str">
        <f t="shared" si="11"/>
        <v>BEARISH</v>
      </c>
      <c r="G150" s="6" t="str">
        <f t="shared" si="10"/>
        <v>WEAK</v>
      </c>
      <c r="H150" s="6" t="str">
        <f t="shared" si="9"/>
        <v>CONFIRMED BEARISH</v>
      </c>
    </row>
    <row r="151" spans="1:8" ht="13.5" x14ac:dyDescent="0.25">
      <c r="A151" s="3">
        <f>TITRES_STAT!B154</f>
        <v>42522</v>
      </c>
      <c r="B151" s="6">
        <f>TITRES_STAT!C154</f>
        <v>32</v>
      </c>
      <c r="C151" s="6">
        <f>TITRES_STAT!D154</f>
        <v>32</v>
      </c>
      <c r="D151" s="6">
        <f>TITRES_STAT!E154</f>
        <v>0</v>
      </c>
      <c r="E151" s="2">
        <f t="shared" si="8"/>
        <v>563</v>
      </c>
      <c r="F151" s="6" t="str">
        <f t="shared" si="11"/>
        <v>BEARISH</v>
      </c>
      <c r="G151" s="6" t="str">
        <f t="shared" si="10"/>
        <v>WEAK</v>
      </c>
      <c r="H151" s="6" t="str">
        <f t="shared" si="9"/>
        <v>CONFIRMED BEARISH</v>
      </c>
    </row>
    <row r="152" spans="1:8" ht="13.5" x14ac:dyDescent="0.25">
      <c r="A152" s="3">
        <f>TITRES_STAT!B155</f>
        <v>42523</v>
      </c>
      <c r="B152" s="6">
        <f>TITRES_STAT!C155</f>
        <v>32</v>
      </c>
      <c r="C152" s="6">
        <f>TITRES_STAT!D155</f>
        <v>32</v>
      </c>
      <c r="D152" s="6">
        <f>TITRES_STAT!E155</f>
        <v>0</v>
      </c>
      <c r="E152" s="2">
        <f t="shared" si="8"/>
        <v>563</v>
      </c>
      <c r="F152" s="6" t="str">
        <f t="shared" si="11"/>
        <v>BEARISH</v>
      </c>
      <c r="G152" s="6" t="str">
        <f t="shared" si="10"/>
        <v>NEUTRAL</v>
      </c>
      <c r="H152" s="6" t="str">
        <f t="shared" si="9"/>
        <v>CONFIRMED BEARISH</v>
      </c>
    </row>
    <row r="153" spans="1:8" ht="13.5" x14ac:dyDescent="0.25">
      <c r="A153" s="3">
        <f>TITRES_STAT!B156</f>
        <v>42524</v>
      </c>
      <c r="B153" s="6">
        <f>TITRES_STAT!C156</f>
        <v>32</v>
      </c>
      <c r="C153" s="6">
        <f>TITRES_STAT!D156</f>
        <v>32</v>
      </c>
      <c r="D153" s="6">
        <f>TITRES_STAT!E156</f>
        <v>0</v>
      </c>
      <c r="E153" s="2">
        <f t="shared" si="8"/>
        <v>563</v>
      </c>
      <c r="F153" s="6" t="str">
        <f t="shared" si="11"/>
        <v>NEUTRAL</v>
      </c>
      <c r="G153" s="6" t="str">
        <f t="shared" si="10"/>
        <v>NEUTRAL</v>
      </c>
      <c r="H153" s="6" t="str">
        <f t="shared" si="9"/>
        <v>NEUTRAL</v>
      </c>
    </row>
    <row r="154" spans="1:8" ht="13.5" x14ac:dyDescent="0.25">
      <c r="A154" s="3">
        <f>TITRES_STAT!B157</f>
        <v>42527</v>
      </c>
      <c r="B154" s="6">
        <f>TITRES_STAT!C157</f>
        <v>32</v>
      </c>
      <c r="C154" s="6">
        <f>TITRES_STAT!D157</f>
        <v>32</v>
      </c>
      <c r="D154" s="6">
        <f>TITRES_STAT!E157</f>
        <v>0</v>
      </c>
      <c r="E154" s="2">
        <f t="shared" si="8"/>
        <v>563</v>
      </c>
      <c r="F154" s="6" t="str">
        <f t="shared" si="11"/>
        <v>NEUTRAL</v>
      </c>
      <c r="G154" s="6" t="str">
        <f t="shared" si="10"/>
        <v>NEUTRAL</v>
      </c>
      <c r="H154" s="6" t="str">
        <f t="shared" si="9"/>
        <v>NEUTRAL</v>
      </c>
    </row>
    <row r="155" spans="1:8" ht="13.5" x14ac:dyDescent="0.25">
      <c r="A155" s="3">
        <f>TITRES_STAT!B158</f>
        <v>42528</v>
      </c>
      <c r="B155" s="6">
        <f>TITRES_STAT!C158</f>
        <v>32</v>
      </c>
      <c r="C155" s="6">
        <f>TITRES_STAT!D158</f>
        <v>32</v>
      </c>
      <c r="D155" s="6">
        <f>TITRES_STAT!E158</f>
        <v>0</v>
      </c>
      <c r="E155" s="2">
        <f t="shared" si="8"/>
        <v>563</v>
      </c>
      <c r="F155" s="6" t="str">
        <f t="shared" si="11"/>
        <v>NEUTRAL</v>
      </c>
      <c r="G155" s="6" t="str">
        <f t="shared" si="10"/>
        <v>NEUTRAL</v>
      </c>
      <c r="H155" s="6" t="str">
        <f t="shared" si="9"/>
        <v>NEUTRAL</v>
      </c>
    </row>
    <row r="156" spans="1:8" ht="13.5" x14ac:dyDescent="0.25">
      <c r="A156" s="3">
        <f>TITRES_STAT!B159</f>
        <v>42529</v>
      </c>
      <c r="B156" s="6">
        <f>TITRES_STAT!C159</f>
        <v>31.6</v>
      </c>
      <c r="C156" s="6">
        <f>TITRES_STAT!D159</f>
        <v>31.6</v>
      </c>
      <c r="D156" s="6">
        <f>TITRES_STAT!E159</f>
        <v>30</v>
      </c>
      <c r="E156" s="2">
        <f t="shared" si="8"/>
        <v>533</v>
      </c>
      <c r="F156" s="6" t="str">
        <f t="shared" si="11"/>
        <v>BEARISH</v>
      </c>
      <c r="G156" s="6" t="str">
        <f t="shared" si="10"/>
        <v>WEAK</v>
      </c>
      <c r="H156" s="6" t="str">
        <f t="shared" si="9"/>
        <v>CONFIRMED BEARISH</v>
      </c>
    </row>
    <row r="157" spans="1:8" ht="13.5" x14ac:dyDescent="0.25">
      <c r="A157" s="3">
        <f>TITRES_STAT!B160</f>
        <v>42530</v>
      </c>
      <c r="B157" s="6">
        <f>TITRES_STAT!C160</f>
        <v>31.6</v>
      </c>
      <c r="C157" s="6">
        <f>TITRES_STAT!D160</f>
        <v>31.6</v>
      </c>
      <c r="D157" s="6">
        <f>TITRES_STAT!E160</f>
        <v>0</v>
      </c>
      <c r="E157" s="2">
        <f t="shared" si="8"/>
        <v>533</v>
      </c>
      <c r="F157" s="6" t="str">
        <f t="shared" si="11"/>
        <v>BEARISH</v>
      </c>
      <c r="G157" s="6" t="str">
        <f t="shared" si="10"/>
        <v>WEAK</v>
      </c>
      <c r="H157" s="6" t="str">
        <f t="shared" si="9"/>
        <v>CONFIRMED BEARISH</v>
      </c>
    </row>
    <row r="158" spans="1:8" ht="13.5" x14ac:dyDescent="0.25">
      <c r="A158" s="3">
        <f>TITRES_STAT!B161</f>
        <v>42531</v>
      </c>
      <c r="B158" s="6">
        <f>TITRES_STAT!C161</f>
        <v>31.6</v>
      </c>
      <c r="C158" s="6">
        <f>TITRES_STAT!D161</f>
        <v>31.6</v>
      </c>
      <c r="D158" s="6">
        <f>TITRES_STAT!E161</f>
        <v>0</v>
      </c>
      <c r="E158" s="2">
        <f t="shared" si="8"/>
        <v>533</v>
      </c>
      <c r="F158" s="6" t="str">
        <f t="shared" si="11"/>
        <v>BEARISH</v>
      </c>
      <c r="G158" s="6" t="str">
        <f t="shared" si="10"/>
        <v>WEAK</v>
      </c>
      <c r="H158" s="6" t="str">
        <f t="shared" si="9"/>
        <v>CONFIRMED BEARISH</v>
      </c>
    </row>
    <row r="159" spans="1:8" ht="13.5" x14ac:dyDescent="0.25">
      <c r="A159" s="3">
        <f>TITRES_STAT!B162</f>
        <v>42534</v>
      </c>
      <c r="B159" s="6">
        <f>TITRES_STAT!C162</f>
        <v>31.6</v>
      </c>
      <c r="C159" s="6">
        <f>TITRES_STAT!D162</f>
        <v>31.6</v>
      </c>
      <c r="D159" s="6">
        <f>TITRES_STAT!E162</f>
        <v>0</v>
      </c>
      <c r="E159" s="2">
        <f t="shared" si="8"/>
        <v>533</v>
      </c>
      <c r="F159" s="6" t="str">
        <f t="shared" si="11"/>
        <v>BEARISH</v>
      </c>
      <c r="G159" s="6" t="str">
        <f t="shared" si="10"/>
        <v>WEAK</v>
      </c>
      <c r="H159" s="6" t="str">
        <f t="shared" si="9"/>
        <v>CONFIRMED BEARISH</v>
      </c>
    </row>
    <row r="160" spans="1:8" ht="13.5" x14ac:dyDescent="0.25">
      <c r="A160" s="3">
        <f>TITRES_STAT!B163</f>
        <v>42535</v>
      </c>
      <c r="B160" s="6">
        <f>TITRES_STAT!C163</f>
        <v>31.6</v>
      </c>
      <c r="C160" s="6">
        <f>TITRES_STAT!D163</f>
        <v>31.6</v>
      </c>
      <c r="D160" s="6">
        <f>TITRES_STAT!E163</f>
        <v>0</v>
      </c>
      <c r="E160" s="2">
        <f t="shared" si="8"/>
        <v>533</v>
      </c>
      <c r="F160" s="6" t="str">
        <f t="shared" si="11"/>
        <v>BEARISH</v>
      </c>
      <c r="G160" s="6" t="str">
        <f t="shared" si="10"/>
        <v>WEAK</v>
      </c>
      <c r="H160" s="6" t="str">
        <f t="shared" si="9"/>
        <v>CONFIRMED BEARISH</v>
      </c>
    </row>
    <row r="161" spans="1:8" ht="13.5" x14ac:dyDescent="0.25">
      <c r="A161" s="3">
        <f>TITRES_STAT!B164</f>
        <v>42536</v>
      </c>
      <c r="B161" s="6">
        <f>TITRES_STAT!C164</f>
        <v>31.6</v>
      </c>
      <c r="C161" s="6">
        <f>TITRES_STAT!D164</f>
        <v>31.6</v>
      </c>
      <c r="D161" s="6">
        <f>TITRES_STAT!E164</f>
        <v>7</v>
      </c>
      <c r="E161" s="2">
        <f t="shared" si="8"/>
        <v>533</v>
      </c>
      <c r="F161" s="6" t="str">
        <f t="shared" si="11"/>
        <v>NEUTRAL</v>
      </c>
      <c r="G161" s="6" t="str">
        <f t="shared" si="10"/>
        <v>NEUTRAL</v>
      </c>
      <c r="H161" s="6" t="str">
        <f t="shared" si="9"/>
        <v>NEUTRAL</v>
      </c>
    </row>
    <row r="162" spans="1:8" ht="13.5" x14ac:dyDescent="0.25">
      <c r="A162" s="3">
        <f>TITRES_STAT!B165</f>
        <v>42537</v>
      </c>
      <c r="B162" s="6">
        <f>TITRES_STAT!C165</f>
        <v>31.6</v>
      </c>
      <c r="C162" s="6">
        <f>TITRES_STAT!D165</f>
        <v>31.6</v>
      </c>
      <c r="D162" s="6">
        <f>TITRES_STAT!E165</f>
        <v>20</v>
      </c>
      <c r="E162" s="2">
        <f t="shared" si="8"/>
        <v>533</v>
      </c>
      <c r="F162" s="6" t="str">
        <f t="shared" si="11"/>
        <v>NEUTRAL</v>
      </c>
      <c r="G162" s="6" t="str">
        <f t="shared" si="10"/>
        <v>NEUTRAL</v>
      </c>
      <c r="H162" s="6" t="str">
        <f t="shared" si="9"/>
        <v>NEUTRAL</v>
      </c>
    </row>
    <row r="163" spans="1:8" ht="13.5" x14ac:dyDescent="0.25">
      <c r="A163" s="3">
        <f>TITRES_STAT!B166</f>
        <v>42538</v>
      </c>
      <c r="B163" s="6">
        <f>TITRES_STAT!C166</f>
        <v>31.61</v>
      </c>
      <c r="C163" s="6">
        <f>TITRES_STAT!D166</f>
        <v>31.61</v>
      </c>
      <c r="D163" s="6">
        <f>TITRES_STAT!E166</f>
        <v>19</v>
      </c>
      <c r="E163" s="2">
        <f t="shared" si="8"/>
        <v>552</v>
      </c>
      <c r="F163" s="6" t="str">
        <f t="shared" si="11"/>
        <v>BULLISH</v>
      </c>
      <c r="G163" s="6" t="str">
        <f t="shared" si="10"/>
        <v>STRONG</v>
      </c>
      <c r="H163" s="6" t="str">
        <f t="shared" si="9"/>
        <v>CONFIRMED BULLISH</v>
      </c>
    </row>
    <row r="164" spans="1:8" ht="13.5" x14ac:dyDescent="0.25">
      <c r="A164" s="3">
        <f>TITRES_STAT!B167</f>
        <v>42541</v>
      </c>
      <c r="B164" s="6">
        <f>TITRES_STAT!C167</f>
        <v>31.61</v>
      </c>
      <c r="C164" s="6">
        <f>TITRES_STAT!D167</f>
        <v>31.61</v>
      </c>
      <c r="D164" s="6">
        <f>TITRES_STAT!E167</f>
        <v>0</v>
      </c>
      <c r="E164" s="2">
        <f t="shared" si="8"/>
        <v>552</v>
      </c>
      <c r="F164" s="6" t="str">
        <f t="shared" si="11"/>
        <v>BULLISH</v>
      </c>
      <c r="G164" s="6" t="str">
        <f t="shared" si="10"/>
        <v>STRONG</v>
      </c>
      <c r="H164" s="6" t="str">
        <f t="shared" si="9"/>
        <v>CONFIRMED BULLISH</v>
      </c>
    </row>
    <row r="165" spans="1:8" ht="13.5" x14ac:dyDescent="0.25">
      <c r="A165" s="3">
        <f>TITRES_STAT!B168</f>
        <v>42542</v>
      </c>
      <c r="B165" s="6">
        <f>TITRES_STAT!C168</f>
        <v>31.61</v>
      </c>
      <c r="C165" s="6">
        <f>TITRES_STAT!D168</f>
        <v>31.61</v>
      </c>
      <c r="D165" s="6">
        <f>TITRES_STAT!E168</f>
        <v>0</v>
      </c>
      <c r="E165" s="2">
        <f t="shared" si="8"/>
        <v>552</v>
      </c>
      <c r="F165" s="6" t="str">
        <f t="shared" si="11"/>
        <v>BULLISH</v>
      </c>
      <c r="G165" s="6" t="str">
        <f t="shared" si="10"/>
        <v>STRONG</v>
      </c>
      <c r="H165" s="6" t="str">
        <f t="shared" si="9"/>
        <v>CONFIRMED BULLISH</v>
      </c>
    </row>
    <row r="166" spans="1:8" ht="13.5" x14ac:dyDescent="0.25">
      <c r="A166" s="3">
        <f>TITRES_STAT!B169</f>
        <v>42543</v>
      </c>
      <c r="B166" s="6">
        <f>TITRES_STAT!C169</f>
        <v>31.61</v>
      </c>
      <c r="C166" s="6">
        <f>TITRES_STAT!D169</f>
        <v>31.61</v>
      </c>
      <c r="D166" s="6">
        <f>TITRES_STAT!E169</f>
        <v>0</v>
      </c>
      <c r="E166" s="2">
        <f t="shared" si="8"/>
        <v>552</v>
      </c>
      <c r="F166" s="6" t="str">
        <f t="shared" si="11"/>
        <v>BULLISH</v>
      </c>
      <c r="G166" s="6" t="str">
        <f t="shared" si="10"/>
        <v>STRONG</v>
      </c>
      <c r="H166" s="6" t="str">
        <f t="shared" si="9"/>
        <v>CONFIRMED BULLISH</v>
      </c>
    </row>
    <row r="167" spans="1:8" ht="13.5" x14ac:dyDescent="0.25">
      <c r="A167" s="3">
        <f>TITRES_STAT!B170</f>
        <v>42544</v>
      </c>
      <c r="B167" s="6">
        <f>TITRES_STAT!C170</f>
        <v>31.61</v>
      </c>
      <c r="C167" s="6">
        <f>TITRES_STAT!D170</f>
        <v>31.61</v>
      </c>
      <c r="D167" s="6">
        <f>TITRES_STAT!E170</f>
        <v>0</v>
      </c>
      <c r="E167" s="2">
        <f t="shared" si="8"/>
        <v>552</v>
      </c>
      <c r="F167" s="6" t="str">
        <f t="shared" si="11"/>
        <v>BULLISH</v>
      </c>
      <c r="G167" s="6" t="str">
        <f t="shared" si="10"/>
        <v>STRONG</v>
      </c>
      <c r="H167" s="6" t="str">
        <f t="shared" si="9"/>
        <v>CONFIRMED BULLISH</v>
      </c>
    </row>
    <row r="168" spans="1:8" ht="13.5" x14ac:dyDescent="0.25">
      <c r="A168" s="3">
        <f>TITRES_STAT!B171</f>
        <v>42545</v>
      </c>
      <c r="B168" s="6">
        <f>TITRES_STAT!C171</f>
        <v>31.61</v>
      </c>
      <c r="C168" s="6">
        <f>TITRES_STAT!D171</f>
        <v>31.61</v>
      </c>
      <c r="D168" s="6">
        <f>TITRES_STAT!E171</f>
        <v>0</v>
      </c>
      <c r="E168" s="2">
        <f t="shared" si="8"/>
        <v>552</v>
      </c>
      <c r="F168" s="6" t="str">
        <f t="shared" si="11"/>
        <v>NEUTRAL</v>
      </c>
      <c r="G168" s="6" t="str">
        <f t="shared" si="10"/>
        <v>NEUTRAL</v>
      </c>
      <c r="H168" s="6" t="str">
        <f t="shared" si="9"/>
        <v>NEUTRAL</v>
      </c>
    </row>
    <row r="169" spans="1:8" ht="13.5" x14ac:dyDescent="0.25">
      <c r="A169" s="3">
        <f>TITRES_STAT!B172</f>
        <v>42548</v>
      </c>
      <c r="B169" s="6">
        <f>TITRES_STAT!C172</f>
        <v>31.61</v>
      </c>
      <c r="C169" s="6">
        <f>TITRES_STAT!D172</f>
        <v>31.61</v>
      </c>
      <c r="D169" s="6">
        <f>TITRES_STAT!E172</f>
        <v>0</v>
      </c>
      <c r="E169" s="2">
        <f t="shared" si="8"/>
        <v>552</v>
      </c>
      <c r="F169" s="6" t="str">
        <f t="shared" si="11"/>
        <v>NEUTRAL</v>
      </c>
      <c r="G169" s="6" t="str">
        <f t="shared" si="10"/>
        <v>NEUTRAL</v>
      </c>
      <c r="H169" s="6" t="str">
        <f t="shared" si="9"/>
        <v>NEUTRAL</v>
      </c>
    </row>
    <row r="170" spans="1:8" ht="13.5" x14ac:dyDescent="0.25">
      <c r="A170" s="3">
        <f>TITRES_STAT!B173</f>
        <v>42549</v>
      </c>
      <c r="B170" s="6">
        <f>TITRES_STAT!C173</f>
        <v>31.61</v>
      </c>
      <c r="C170" s="6">
        <f>TITRES_STAT!D173</f>
        <v>31.61</v>
      </c>
      <c r="D170" s="6">
        <f>TITRES_STAT!E173</f>
        <v>0</v>
      </c>
      <c r="E170" s="2">
        <f t="shared" si="8"/>
        <v>552</v>
      </c>
      <c r="F170" s="6" t="str">
        <f t="shared" si="11"/>
        <v>NEUTRAL</v>
      </c>
      <c r="G170" s="6" t="str">
        <f t="shared" si="10"/>
        <v>NEUTRAL</v>
      </c>
      <c r="H170" s="6" t="str">
        <f t="shared" si="9"/>
        <v>NEUTRAL</v>
      </c>
    </row>
    <row r="171" spans="1:8" ht="13.5" x14ac:dyDescent="0.25">
      <c r="A171" s="3">
        <f>TITRES_STAT!B174</f>
        <v>42550</v>
      </c>
      <c r="B171" s="6">
        <f>TITRES_STAT!C174</f>
        <v>31.61</v>
      </c>
      <c r="C171" s="6">
        <f>TITRES_STAT!D174</f>
        <v>31.61</v>
      </c>
      <c r="D171" s="6">
        <f>TITRES_STAT!E174</f>
        <v>0</v>
      </c>
      <c r="E171" s="2">
        <f t="shared" si="8"/>
        <v>552</v>
      </c>
      <c r="F171" s="6" t="str">
        <f t="shared" si="11"/>
        <v>NEUTRAL</v>
      </c>
      <c r="G171" s="6" t="str">
        <f t="shared" si="10"/>
        <v>NEUTRAL</v>
      </c>
      <c r="H171" s="6" t="str">
        <f t="shared" si="9"/>
        <v>NEUTRAL</v>
      </c>
    </row>
    <row r="172" spans="1:8" ht="13.5" x14ac:dyDescent="0.25">
      <c r="A172" s="3">
        <f>TITRES_STAT!B175</f>
        <v>42551</v>
      </c>
      <c r="B172" s="6">
        <f>TITRES_STAT!C175</f>
        <v>31.61</v>
      </c>
      <c r="C172" s="6">
        <f>TITRES_STAT!D175</f>
        <v>31.61</v>
      </c>
      <c r="D172" s="6">
        <f>TITRES_STAT!E175</f>
        <v>0</v>
      </c>
      <c r="E172" s="2">
        <f t="shared" si="8"/>
        <v>552</v>
      </c>
      <c r="F172" s="6" t="str">
        <f t="shared" si="11"/>
        <v>NEUTRAL</v>
      </c>
      <c r="G172" s="6" t="str">
        <f t="shared" si="10"/>
        <v>NEUTRAL</v>
      </c>
      <c r="H172" s="6" t="str">
        <f t="shared" si="9"/>
        <v>NEUTRAL</v>
      </c>
    </row>
    <row r="173" spans="1:8" ht="13.5" x14ac:dyDescent="0.25">
      <c r="A173" s="3">
        <f>TITRES_STAT!B176</f>
        <v>42552</v>
      </c>
      <c r="B173" s="6">
        <f>TITRES_STAT!C176</f>
        <v>31.61</v>
      </c>
      <c r="C173" s="6">
        <f>TITRES_STAT!D176</f>
        <v>31.61</v>
      </c>
      <c r="D173" s="6">
        <f>TITRES_STAT!E176</f>
        <v>0</v>
      </c>
      <c r="E173" s="2">
        <f t="shared" si="8"/>
        <v>552</v>
      </c>
      <c r="F173" s="6" t="str">
        <f t="shared" si="11"/>
        <v>NEUTRAL</v>
      </c>
      <c r="G173" s="6" t="str">
        <f t="shared" si="10"/>
        <v>NEUTRAL</v>
      </c>
      <c r="H173" s="6" t="str">
        <f t="shared" si="9"/>
        <v>NEUTRAL</v>
      </c>
    </row>
    <row r="174" spans="1:8" ht="13.5" x14ac:dyDescent="0.25">
      <c r="A174" s="3">
        <f>TITRES_STAT!B177</f>
        <v>42555</v>
      </c>
      <c r="B174" s="6">
        <f>TITRES_STAT!C177</f>
        <v>31.61</v>
      </c>
      <c r="C174" s="6">
        <f>TITRES_STAT!D177</f>
        <v>31.61</v>
      </c>
      <c r="D174" s="6">
        <f>TITRES_STAT!E177</f>
        <v>0</v>
      </c>
      <c r="E174" s="2">
        <f t="shared" si="8"/>
        <v>552</v>
      </c>
      <c r="F174" s="6" t="str">
        <f t="shared" si="11"/>
        <v>NEUTRAL</v>
      </c>
      <c r="G174" s="6" t="str">
        <f t="shared" si="10"/>
        <v>NEUTRAL</v>
      </c>
      <c r="H174" s="6" t="str">
        <f t="shared" si="9"/>
        <v>NEUTRAL</v>
      </c>
    </row>
    <row r="175" spans="1:8" ht="13.5" x14ac:dyDescent="0.25">
      <c r="A175" s="3">
        <f>TITRES_STAT!B178</f>
        <v>42559</v>
      </c>
      <c r="B175" s="6">
        <f>TITRES_STAT!C178</f>
        <v>31.61</v>
      </c>
      <c r="C175" s="6">
        <f>TITRES_STAT!D178</f>
        <v>31.61</v>
      </c>
      <c r="D175" s="6">
        <f>TITRES_STAT!E178</f>
        <v>0</v>
      </c>
      <c r="E175" s="2">
        <f t="shared" si="8"/>
        <v>552</v>
      </c>
      <c r="F175" s="6" t="str">
        <f t="shared" si="11"/>
        <v>NEUTRAL</v>
      </c>
      <c r="G175" s="6" t="str">
        <f t="shared" si="10"/>
        <v>NEUTRAL</v>
      </c>
      <c r="H175" s="6" t="str">
        <f t="shared" si="9"/>
        <v>NEUTRAL</v>
      </c>
    </row>
    <row r="176" spans="1:8" ht="13.5" x14ac:dyDescent="0.25">
      <c r="A176" s="3">
        <f>TITRES_STAT!B179</f>
        <v>42562</v>
      </c>
      <c r="B176" s="6">
        <f>TITRES_STAT!C179</f>
        <v>31.61</v>
      </c>
      <c r="C176" s="6">
        <f>TITRES_STAT!D179</f>
        <v>31.61</v>
      </c>
      <c r="D176" s="6">
        <f>TITRES_STAT!E179</f>
        <v>0</v>
      </c>
      <c r="E176" s="2">
        <f t="shared" si="8"/>
        <v>552</v>
      </c>
      <c r="F176" s="6" t="str">
        <f t="shared" si="11"/>
        <v>NEUTRAL</v>
      </c>
      <c r="G176" s="6" t="str">
        <f t="shared" si="10"/>
        <v>NEUTRAL</v>
      </c>
      <c r="H176" s="6" t="str">
        <f t="shared" si="9"/>
        <v>NEUTRAL</v>
      </c>
    </row>
    <row r="177" spans="1:8" ht="13.5" x14ac:dyDescent="0.25">
      <c r="A177" s="3">
        <f>TITRES_STAT!B180</f>
        <v>42563</v>
      </c>
      <c r="B177" s="6">
        <f>TITRES_STAT!C180</f>
        <v>31.59</v>
      </c>
      <c r="C177" s="6">
        <f>TITRES_STAT!D180</f>
        <v>31.59</v>
      </c>
      <c r="D177" s="6">
        <f>TITRES_STAT!E180</f>
        <v>126</v>
      </c>
      <c r="E177" s="2">
        <f t="shared" si="8"/>
        <v>426</v>
      </c>
      <c r="F177" s="6" t="str">
        <f t="shared" si="11"/>
        <v>BEARISH</v>
      </c>
      <c r="G177" s="6" t="str">
        <f t="shared" si="10"/>
        <v>WEAK</v>
      </c>
      <c r="H177" s="6" t="str">
        <f t="shared" si="9"/>
        <v>CONFIRMED BEARISH</v>
      </c>
    </row>
    <row r="178" spans="1:8" ht="13.5" x14ac:dyDescent="0.25">
      <c r="A178" s="3">
        <f>TITRES_STAT!B181</f>
        <v>42564</v>
      </c>
      <c r="B178" s="6">
        <f>TITRES_STAT!C181</f>
        <v>32.4</v>
      </c>
      <c r="C178" s="6">
        <f>TITRES_STAT!D181</f>
        <v>32.4</v>
      </c>
      <c r="D178" s="6">
        <f>TITRES_STAT!E181</f>
        <v>20</v>
      </c>
      <c r="E178" s="2">
        <f t="shared" si="8"/>
        <v>446</v>
      </c>
      <c r="F178" s="6" t="str">
        <f t="shared" si="11"/>
        <v>BEARISH</v>
      </c>
      <c r="G178" s="6" t="str">
        <f t="shared" si="10"/>
        <v>WEAK</v>
      </c>
      <c r="H178" s="6" t="str">
        <f t="shared" si="9"/>
        <v>BEARISH DIVERGENCE</v>
      </c>
    </row>
    <row r="179" spans="1:8" ht="13.5" x14ac:dyDescent="0.25">
      <c r="A179" s="3">
        <f>TITRES_STAT!B182</f>
        <v>42565</v>
      </c>
      <c r="B179" s="6">
        <f>TITRES_STAT!C182</f>
        <v>32.4</v>
      </c>
      <c r="C179" s="6">
        <f>TITRES_STAT!D182</f>
        <v>32.4</v>
      </c>
      <c r="D179" s="6">
        <f>TITRES_STAT!E182</f>
        <v>0</v>
      </c>
      <c r="E179" s="2">
        <f t="shared" si="8"/>
        <v>446</v>
      </c>
      <c r="F179" s="6" t="str">
        <f t="shared" si="11"/>
        <v>BEARISH</v>
      </c>
      <c r="G179" s="6" t="str">
        <f t="shared" si="10"/>
        <v>WEAK</v>
      </c>
      <c r="H179" s="6" t="str">
        <f t="shared" si="9"/>
        <v>BEARISH DIVERGENCE</v>
      </c>
    </row>
    <row r="180" spans="1:8" ht="13.5" x14ac:dyDescent="0.25">
      <c r="A180" s="3">
        <f>TITRES_STAT!B183</f>
        <v>42566</v>
      </c>
      <c r="B180" s="6">
        <f>TITRES_STAT!C183</f>
        <v>31.44</v>
      </c>
      <c r="C180" s="6">
        <f>TITRES_STAT!D183</f>
        <v>31.44</v>
      </c>
      <c r="D180" s="6">
        <f>TITRES_STAT!E183</f>
        <v>15</v>
      </c>
      <c r="E180" s="2">
        <f t="shared" si="8"/>
        <v>431</v>
      </c>
      <c r="F180" s="6" t="str">
        <f t="shared" si="11"/>
        <v>BEARISH</v>
      </c>
      <c r="G180" s="6" t="str">
        <f t="shared" si="10"/>
        <v>WEAK</v>
      </c>
      <c r="H180" s="6" t="str">
        <f t="shared" si="9"/>
        <v>CONFIRMED BEARISH</v>
      </c>
    </row>
    <row r="181" spans="1:8" ht="13.5" x14ac:dyDescent="0.25">
      <c r="A181" s="3">
        <f>TITRES_STAT!B184</f>
        <v>42569</v>
      </c>
      <c r="B181" s="6">
        <f>TITRES_STAT!C184</f>
        <v>31.44</v>
      </c>
      <c r="C181" s="6">
        <f>TITRES_STAT!D184</f>
        <v>31.44</v>
      </c>
      <c r="D181" s="6">
        <f>TITRES_STAT!E184</f>
        <v>3</v>
      </c>
      <c r="E181" s="2">
        <f t="shared" si="8"/>
        <v>431</v>
      </c>
      <c r="F181" s="6" t="str">
        <f t="shared" si="11"/>
        <v>BEARISH</v>
      </c>
      <c r="G181" s="6" t="str">
        <f t="shared" si="10"/>
        <v>WEAK</v>
      </c>
      <c r="H181" s="6" t="str">
        <f t="shared" si="9"/>
        <v>CONFIRMED BEARISH</v>
      </c>
    </row>
    <row r="182" spans="1:8" ht="13.5" x14ac:dyDescent="0.25">
      <c r="A182" s="3">
        <f>TITRES_STAT!B185</f>
        <v>42570</v>
      </c>
      <c r="B182" s="6">
        <f>TITRES_STAT!C185</f>
        <v>31.44</v>
      </c>
      <c r="C182" s="6">
        <f>TITRES_STAT!D185</f>
        <v>31.44</v>
      </c>
      <c r="D182" s="6">
        <f>TITRES_STAT!E185</f>
        <v>0</v>
      </c>
      <c r="E182" s="2">
        <f t="shared" si="8"/>
        <v>431</v>
      </c>
      <c r="F182" s="6" t="str">
        <f t="shared" si="11"/>
        <v>BULLISH</v>
      </c>
      <c r="G182" s="6" t="str">
        <f t="shared" si="10"/>
        <v>NEUTRAL</v>
      </c>
      <c r="H182" s="6" t="str">
        <f t="shared" si="9"/>
        <v>BULLISH DIVERGENCE</v>
      </c>
    </row>
    <row r="183" spans="1:8" ht="13.5" x14ac:dyDescent="0.25">
      <c r="A183" s="3">
        <f>TITRES_STAT!B186</f>
        <v>42571</v>
      </c>
      <c r="B183" s="6">
        <f>TITRES_STAT!C186</f>
        <v>31.44</v>
      </c>
      <c r="C183" s="6">
        <f>TITRES_STAT!D186</f>
        <v>31.44</v>
      </c>
      <c r="D183" s="6">
        <f>TITRES_STAT!E186</f>
        <v>0</v>
      </c>
      <c r="E183" s="2">
        <f t="shared" si="8"/>
        <v>431</v>
      </c>
      <c r="F183" s="6" t="str">
        <f t="shared" si="11"/>
        <v>BEARISH</v>
      </c>
      <c r="G183" s="6" t="str">
        <f t="shared" si="10"/>
        <v>WEAK</v>
      </c>
      <c r="H183" s="6" t="str">
        <f t="shared" si="9"/>
        <v>CONFIRMED BEARISH</v>
      </c>
    </row>
    <row r="184" spans="1:8" ht="13.5" x14ac:dyDescent="0.25">
      <c r="A184" s="3">
        <f>TITRES_STAT!B187</f>
        <v>42572</v>
      </c>
      <c r="B184" s="6">
        <f>TITRES_STAT!C187</f>
        <v>32.380000000000003</v>
      </c>
      <c r="C184" s="6">
        <f>TITRES_STAT!D187</f>
        <v>32.380000000000003</v>
      </c>
      <c r="D184" s="6">
        <f>TITRES_STAT!E187</f>
        <v>0</v>
      </c>
      <c r="E184" s="2">
        <f t="shared" si="8"/>
        <v>431</v>
      </c>
      <c r="F184" s="6" t="str">
        <f t="shared" si="11"/>
        <v>BEARISH</v>
      </c>
      <c r="G184" s="6" t="str">
        <f t="shared" si="10"/>
        <v>WEAK</v>
      </c>
      <c r="H184" s="6" t="str">
        <f t="shared" si="9"/>
        <v>CONFIRMED BEARISH</v>
      </c>
    </row>
    <row r="185" spans="1:8" ht="13.5" x14ac:dyDescent="0.25">
      <c r="A185" s="3">
        <f>TITRES_STAT!B188</f>
        <v>42573</v>
      </c>
      <c r="B185" s="6">
        <f>TITRES_STAT!C188</f>
        <v>33.32</v>
      </c>
      <c r="C185" s="6">
        <f>TITRES_STAT!D188</f>
        <v>33.32</v>
      </c>
      <c r="D185" s="6">
        <f>TITRES_STAT!E188</f>
        <v>20</v>
      </c>
      <c r="E185" s="2">
        <f t="shared" si="8"/>
        <v>451</v>
      </c>
      <c r="F185" s="6" t="str">
        <f t="shared" si="11"/>
        <v>BULLISH</v>
      </c>
      <c r="G185" s="6" t="str">
        <f t="shared" si="10"/>
        <v>STRONG</v>
      </c>
      <c r="H185" s="6" t="str">
        <f t="shared" si="9"/>
        <v>CONFIRMED BULLISH</v>
      </c>
    </row>
    <row r="186" spans="1:8" ht="13.5" x14ac:dyDescent="0.25">
      <c r="A186" s="3">
        <f>TITRES_STAT!B189</f>
        <v>42577</v>
      </c>
      <c r="B186" s="6">
        <f>TITRES_STAT!C189</f>
        <v>33.32</v>
      </c>
      <c r="C186" s="6">
        <f>TITRES_STAT!D189</f>
        <v>33.32</v>
      </c>
      <c r="D186" s="6">
        <f>TITRES_STAT!E189</f>
        <v>0</v>
      </c>
      <c r="E186" s="2">
        <f t="shared" si="8"/>
        <v>451</v>
      </c>
      <c r="F186" s="6" t="str">
        <f t="shared" si="11"/>
        <v>BULLISH</v>
      </c>
      <c r="G186" s="6" t="str">
        <f t="shared" si="10"/>
        <v>STRONG</v>
      </c>
      <c r="H186" s="6" t="str">
        <f t="shared" si="9"/>
        <v>CONFIRMED BULLISH</v>
      </c>
    </row>
    <row r="187" spans="1:8" ht="13.5" x14ac:dyDescent="0.25">
      <c r="A187" s="3">
        <f>TITRES_STAT!B190</f>
        <v>42578</v>
      </c>
      <c r="B187" s="6">
        <f>TITRES_STAT!C190</f>
        <v>33.32</v>
      </c>
      <c r="C187" s="6">
        <f>TITRES_STAT!D190</f>
        <v>33.32</v>
      </c>
      <c r="D187" s="6">
        <f>TITRES_STAT!E190</f>
        <v>0</v>
      </c>
      <c r="E187" s="2">
        <f t="shared" si="8"/>
        <v>451</v>
      </c>
      <c r="F187" s="6" t="str">
        <f t="shared" si="11"/>
        <v>BULLISH</v>
      </c>
      <c r="G187" s="6" t="str">
        <f t="shared" si="10"/>
        <v>STRONG</v>
      </c>
      <c r="H187" s="6" t="str">
        <f t="shared" si="9"/>
        <v>CONFIRMED BULLISH</v>
      </c>
    </row>
    <row r="188" spans="1:8" ht="13.5" x14ac:dyDescent="0.25">
      <c r="A188" s="3">
        <f>TITRES_STAT!B191</f>
        <v>42579</v>
      </c>
      <c r="B188" s="6">
        <f>TITRES_STAT!C191</f>
        <v>33.32</v>
      </c>
      <c r="C188" s="6">
        <f>TITRES_STAT!D191</f>
        <v>33.32</v>
      </c>
      <c r="D188" s="6">
        <f>TITRES_STAT!E191</f>
        <v>0</v>
      </c>
      <c r="E188" s="2">
        <f t="shared" si="8"/>
        <v>451</v>
      </c>
      <c r="F188" s="6" t="str">
        <f t="shared" si="11"/>
        <v>BULLISH</v>
      </c>
      <c r="G188" s="6" t="str">
        <f t="shared" si="10"/>
        <v>STRONG</v>
      </c>
      <c r="H188" s="6" t="str">
        <f t="shared" si="9"/>
        <v>CONFIRMED BULLISH</v>
      </c>
    </row>
    <row r="189" spans="1:8" ht="13.5" x14ac:dyDescent="0.25">
      <c r="A189" s="3">
        <f>TITRES_STAT!B192</f>
        <v>42580</v>
      </c>
      <c r="B189" s="6">
        <f>TITRES_STAT!C192</f>
        <v>33.32</v>
      </c>
      <c r="C189" s="6">
        <f>TITRES_STAT!D192</f>
        <v>33.32</v>
      </c>
      <c r="D189" s="6">
        <f>TITRES_STAT!E192</f>
        <v>0</v>
      </c>
      <c r="E189" s="2">
        <f t="shared" si="8"/>
        <v>451</v>
      </c>
      <c r="F189" s="6" t="str">
        <f t="shared" si="11"/>
        <v>BULLISH</v>
      </c>
      <c r="G189" s="6" t="str">
        <f t="shared" si="10"/>
        <v>STRONG</v>
      </c>
      <c r="H189" s="6" t="str">
        <f t="shared" si="9"/>
        <v>CONFIRMED BULLISH</v>
      </c>
    </row>
    <row r="190" spans="1:8" ht="13.5" x14ac:dyDescent="0.25">
      <c r="A190" s="3">
        <f>TITRES_STAT!B193</f>
        <v>42583</v>
      </c>
      <c r="B190" s="6">
        <f>TITRES_STAT!C193</f>
        <v>31.83</v>
      </c>
      <c r="C190" s="6">
        <f>TITRES_STAT!D193</f>
        <v>31.83</v>
      </c>
      <c r="D190" s="6">
        <f>TITRES_STAT!E193</f>
        <v>0</v>
      </c>
      <c r="E190" s="2">
        <f t="shared" si="8"/>
        <v>451</v>
      </c>
      <c r="F190" s="6" t="str">
        <f t="shared" si="11"/>
        <v>NEUTRAL</v>
      </c>
      <c r="G190" s="6" t="str">
        <f t="shared" si="10"/>
        <v>NEUTRAL</v>
      </c>
      <c r="H190" s="6" t="str">
        <f t="shared" si="9"/>
        <v>NEUTRAL</v>
      </c>
    </row>
    <row r="191" spans="1:8" ht="13.5" x14ac:dyDescent="0.25">
      <c r="A191" s="3">
        <f>TITRES_STAT!B194</f>
        <v>42584</v>
      </c>
      <c r="B191" s="6">
        <f>TITRES_STAT!C194</f>
        <v>31.43</v>
      </c>
      <c r="C191" s="6">
        <f>TITRES_STAT!D194</f>
        <v>31.43</v>
      </c>
      <c r="D191" s="6">
        <f>TITRES_STAT!E194</f>
        <v>20</v>
      </c>
      <c r="E191" s="2">
        <f t="shared" si="8"/>
        <v>431</v>
      </c>
      <c r="F191" s="6" t="str">
        <f t="shared" si="11"/>
        <v>BEARISH</v>
      </c>
      <c r="G191" s="6" t="str">
        <f t="shared" si="10"/>
        <v>WEAK</v>
      </c>
      <c r="H191" s="6" t="str">
        <f t="shared" si="9"/>
        <v>CONFIRMED BEARISH</v>
      </c>
    </row>
    <row r="192" spans="1:8" ht="13.5" x14ac:dyDescent="0.25">
      <c r="A192" s="3">
        <f>TITRES_STAT!B195</f>
        <v>42585</v>
      </c>
      <c r="B192" s="6">
        <f>TITRES_STAT!C195</f>
        <v>31.43</v>
      </c>
      <c r="C192" s="6">
        <f>TITRES_STAT!D195</f>
        <v>31.43</v>
      </c>
      <c r="D192" s="6">
        <f>TITRES_STAT!E195</f>
        <v>0</v>
      </c>
      <c r="E192" s="2">
        <f t="shared" si="8"/>
        <v>431</v>
      </c>
      <c r="F192" s="6" t="str">
        <f t="shared" si="11"/>
        <v>BEARISH</v>
      </c>
      <c r="G192" s="6" t="str">
        <f t="shared" si="10"/>
        <v>WEAK</v>
      </c>
      <c r="H192" s="6" t="str">
        <f t="shared" si="9"/>
        <v>CONFIRMED BEARISH</v>
      </c>
    </row>
    <row r="193" spans="1:8" ht="13.5" x14ac:dyDescent="0.25">
      <c r="A193" s="3">
        <f>TITRES_STAT!B196</f>
        <v>42586</v>
      </c>
      <c r="B193" s="6">
        <f>TITRES_STAT!C196</f>
        <v>31.43</v>
      </c>
      <c r="C193" s="6">
        <f>TITRES_STAT!D196</f>
        <v>31.43</v>
      </c>
      <c r="D193" s="6">
        <f>TITRES_STAT!E196</f>
        <v>0</v>
      </c>
      <c r="E193" s="2">
        <f t="shared" si="8"/>
        <v>431</v>
      </c>
      <c r="F193" s="6" t="str">
        <f t="shared" si="11"/>
        <v>BEARISH</v>
      </c>
      <c r="G193" s="6" t="str">
        <f t="shared" si="10"/>
        <v>WEAK</v>
      </c>
      <c r="H193" s="6" t="str">
        <f t="shared" si="9"/>
        <v>CONFIRMED BEARISH</v>
      </c>
    </row>
    <row r="194" spans="1:8" ht="13.5" x14ac:dyDescent="0.25">
      <c r="A194" s="3">
        <f>TITRES_STAT!B197</f>
        <v>42587</v>
      </c>
      <c r="B194" s="6">
        <f>TITRES_STAT!C197</f>
        <v>32</v>
      </c>
      <c r="C194" s="6">
        <f>TITRES_STAT!D197</f>
        <v>32</v>
      </c>
      <c r="D194" s="6">
        <f>TITRES_STAT!E197</f>
        <v>20</v>
      </c>
      <c r="E194" s="2">
        <f t="shared" si="8"/>
        <v>451</v>
      </c>
      <c r="F194" s="6" t="str">
        <f t="shared" si="11"/>
        <v>NEUTRAL</v>
      </c>
      <c r="G194" s="6" t="str">
        <f t="shared" si="10"/>
        <v>NEUTRAL</v>
      </c>
      <c r="H194" s="6" t="str">
        <f t="shared" si="9"/>
        <v>NEUTRAL</v>
      </c>
    </row>
    <row r="195" spans="1:8" ht="13.5" x14ac:dyDescent="0.25">
      <c r="A195" s="3">
        <f>TITRES_STAT!B198</f>
        <v>42590</v>
      </c>
      <c r="B195" s="6">
        <f>TITRES_STAT!C198</f>
        <v>32</v>
      </c>
      <c r="C195" s="6">
        <f>TITRES_STAT!D198</f>
        <v>32</v>
      </c>
      <c r="D195" s="6">
        <f>TITRES_STAT!E198</f>
        <v>0</v>
      </c>
      <c r="E195" s="2">
        <f t="shared" si="8"/>
        <v>451</v>
      </c>
      <c r="F195" s="6" t="str">
        <f t="shared" si="11"/>
        <v>NEUTRAL</v>
      </c>
      <c r="G195" s="6" t="str">
        <f t="shared" si="10"/>
        <v>NEUTRAL</v>
      </c>
      <c r="H195" s="6" t="str">
        <f t="shared" si="9"/>
        <v>NEUTRAL</v>
      </c>
    </row>
    <row r="196" spans="1:8" ht="13.5" x14ac:dyDescent="0.25">
      <c r="A196" s="3">
        <f>TITRES_STAT!B199</f>
        <v>42591</v>
      </c>
      <c r="B196" s="6">
        <f>TITRES_STAT!C199</f>
        <v>32</v>
      </c>
      <c r="C196" s="6">
        <f>TITRES_STAT!D199</f>
        <v>32</v>
      </c>
      <c r="D196" s="6">
        <f>TITRES_STAT!E199</f>
        <v>0</v>
      </c>
      <c r="E196" s="2">
        <f t="shared" ref="E196:E259" si="12">IF(B196&gt;B195, E195+D196, IF(B196&lt;B195, E195-D196, E195))</f>
        <v>451</v>
      </c>
      <c r="F196" s="6" t="str">
        <f t="shared" si="11"/>
        <v>BULLISH</v>
      </c>
      <c r="G196" s="6" t="str">
        <f t="shared" si="10"/>
        <v>STRONG</v>
      </c>
      <c r="H196" s="6" t="str">
        <f t="shared" si="9"/>
        <v>CONFIRMED BULLISH</v>
      </c>
    </row>
    <row r="197" spans="1:8" ht="13.5" x14ac:dyDescent="0.25">
      <c r="A197" s="3">
        <f>TITRES_STAT!B200</f>
        <v>42592</v>
      </c>
      <c r="B197" s="6">
        <f>TITRES_STAT!C200</f>
        <v>32</v>
      </c>
      <c r="C197" s="6">
        <f>TITRES_STAT!D200</f>
        <v>32</v>
      </c>
      <c r="D197" s="6">
        <f>TITRES_STAT!E200</f>
        <v>0</v>
      </c>
      <c r="E197" s="2">
        <f t="shared" si="12"/>
        <v>451</v>
      </c>
      <c r="F197" s="6" t="str">
        <f t="shared" si="11"/>
        <v>BULLISH</v>
      </c>
      <c r="G197" s="6" t="str">
        <f t="shared" si="10"/>
        <v>STRONG</v>
      </c>
      <c r="H197" s="6" t="str">
        <f t="shared" si="9"/>
        <v>CONFIRMED BULLISH</v>
      </c>
    </row>
    <row r="198" spans="1:8" ht="13.5" x14ac:dyDescent="0.25">
      <c r="A198" s="3">
        <f>TITRES_STAT!B201</f>
        <v>42593</v>
      </c>
      <c r="B198" s="6">
        <f>TITRES_STAT!C201</f>
        <v>32</v>
      </c>
      <c r="C198" s="6">
        <f>TITRES_STAT!D201</f>
        <v>32</v>
      </c>
      <c r="D198" s="6">
        <f>TITRES_STAT!E201</f>
        <v>0</v>
      </c>
      <c r="E198" s="2">
        <f t="shared" si="12"/>
        <v>451</v>
      </c>
      <c r="F198" s="6" t="str">
        <f t="shared" si="11"/>
        <v>BULLISH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42594</v>
      </c>
      <c r="B199" s="6">
        <f>TITRES_STAT!C202</f>
        <v>32</v>
      </c>
      <c r="C199" s="6">
        <f>TITRES_STAT!D202</f>
        <v>32</v>
      </c>
      <c r="D199" s="6">
        <f>TITRES_STAT!E202</f>
        <v>0</v>
      </c>
      <c r="E199" s="2">
        <f t="shared" si="12"/>
        <v>451</v>
      </c>
      <c r="F199" s="6" t="str">
        <f t="shared" si="11"/>
        <v>NEUTRAL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NEUTRAL</v>
      </c>
    </row>
    <row r="200" spans="1:8" ht="13.5" x14ac:dyDescent="0.25">
      <c r="A200" s="3">
        <f>TITRES_STAT!B203</f>
        <v>42597</v>
      </c>
      <c r="B200" s="6">
        <f>TITRES_STAT!C203</f>
        <v>32</v>
      </c>
      <c r="C200" s="6">
        <f>TITRES_STAT!D203</f>
        <v>32</v>
      </c>
      <c r="D200" s="6">
        <f>TITRES_STAT!E203</f>
        <v>0</v>
      </c>
      <c r="E200" s="2">
        <f t="shared" si="12"/>
        <v>451</v>
      </c>
      <c r="F200" s="6" t="str">
        <f t="shared" ref="F200:F263" si="15">IF(E200&gt;E195,"BULLISH",IF(E200&lt;E195,"BEARISH","NEUTRAL"))</f>
        <v>NEUTRAL</v>
      </c>
      <c r="G200" s="6" t="str">
        <f t="shared" si="14"/>
        <v>NEUTRAL</v>
      </c>
      <c r="H200" s="6" t="str">
        <f t="shared" si="13"/>
        <v>NEUTRAL</v>
      </c>
    </row>
    <row r="201" spans="1:8" ht="13.5" x14ac:dyDescent="0.25">
      <c r="A201" s="3">
        <f>TITRES_STAT!B204</f>
        <v>42598</v>
      </c>
      <c r="B201" s="6">
        <f>TITRES_STAT!C204</f>
        <v>32</v>
      </c>
      <c r="C201" s="6">
        <f>TITRES_STAT!D204</f>
        <v>32</v>
      </c>
      <c r="D201" s="6">
        <f>TITRES_STAT!E204</f>
        <v>0</v>
      </c>
      <c r="E201" s="2">
        <f t="shared" si="12"/>
        <v>451</v>
      </c>
      <c r="F201" s="6" t="str">
        <f t="shared" si="15"/>
        <v>NEUTRAL</v>
      </c>
      <c r="G201" s="6" t="str">
        <f t="shared" si="14"/>
        <v>NEUTRAL</v>
      </c>
      <c r="H201" s="6" t="str">
        <f t="shared" si="13"/>
        <v>NEUTRAL</v>
      </c>
    </row>
    <row r="202" spans="1:8" ht="13.5" x14ac:dyDescent="0.25">
      <c r="A202" s="3">
        <f>TITRES_STAT!B205</f>
        <v>42599</v>
      </c>
      <c r="B202" s="6">
        <f>TITRES_STAT!C205</f>
        <v>30.56</v>
      </c>
      <c r="C202" s="6">
        <f>TITRES_STAT!D205</f>
        <v>30.56</v>
      </c>
      <c r="D202" s="6">
        <f>TITRES_STAT!E205</f>
        <v>0</v>
      </c>
      <c r="E202" s="2">
        <f t="shared" si="12"/>
        <v>451</v>
      </c>
      <c r="F202" s="6" t="str">
        <f t="shared" si="15"/>
        <v>NEUTRAL</v>
      </c>
      <c r="G202" s="6" t="str">
        <f t="shared" si="14"/>
        <v>NEUTRAL</v>
      </c>
      <c r="H202" s="6" t="str">
        <f t="shared" si="13"/>
        <v>NEUTRAL</v>
      </c>
    </row>
    <row r="203" spans="1:8" ht="13.5" x14ac:dyDescent="0.25">
      <c r="A203" s="3">
        <f>TITRES_STAT!B206</f>
        <v>42600</v>
      </c>
      <c r="B203" s="6">
        <f>TITRES_STAT!C206</f>
        <v>31.93</v>
      </c>
      <c r="C203" s="6">
        <f>TITRES_STAT!D206</f>
        <v>31.93</v>
      </c>
      <c r="D203" s="6">
        <f>TITRES_STAT!E206</f>
        <v>0</v>
      </c>
      <c r="E203" s="2">
        <f t="shared" si="12"/>
        <v>451</v>
      </c>
      <c r="F203" s="6" t="str">
        <f t="shared" si="15"/>
        <v>NEUTRAL</v>
      </c>
      <c r="G203" s="6" t="str">
        <f t="shared" si="14"/>
        <v>NEUTRAL</v>
      </c>
      <c r="H203" s="6" t="str">
        <f t="shared" si="13"/>
        <v>NEUTRAL</v>
      </c>
    </row>
    <row r="204" spans="1:8" ht="13.5" x14ac:dyDescent="0.25">
      <c r="A204" s="3">
        <f>TITRES_STAT!B207</f>
        <v>42601</v>
      </c>
      <c r="B204" s="6">
        <f>TITRES_STAT!C207</f>
        <v>31.04</v>
      </c>
      <c r="C204" s="6">
        <f>TITRES_STAT!D207</f>
        <v>31.04</v>
      </c>
      <c r="D204" s="6">
        <f>TITRES_STAT!E207</f>
        <v>25</v>
      </c>
      <c r="E204" s="2">
        <f t="shared" si="12"/>
        <v>426</v>
      </c>
      <c r="F204" s="6" t="str">
        <f t="shared" si="15"/>
        <v>BEARISH</v>
      </c>
      <c r="G204" s="6" t="str">
        <f t="shared" si="14"/>
        <v>WEAK</v>
      </c>
      <c r="H204" s="6" t="str">
        <f t="shared" si="13"/>
        <v>CONFIRMED BEARISH</v>
      </c>
    </row>
    <row r="205" spans="1:8" ht="13.5" x14ac:dyDescent="0.25">
      <c r="A205" s="3">
        <f>TITRES_STAT!B208</f>
        <v>42604</v>
      </c>
      <c r="B205" s="6">
        <f>TITRES_STAT!C208</f>
        <v>31.5</v>
      </c>
      <c r="C205" s="6">
        <f>TITRES_STAT!D208</f>
        <v>31.5</v>
      </c>
      <c r="D205" s="6">
        <f>TITRES_STAT!E208</f>
        <v>43</v>
      </c>
      <c r="E205" s="2">
        <f t="shared" si="12"/>
        <v>469</v>
      </c>
      <c r="F205" s="6" t="str">
        <f t="shared" si="15"/>
        <v>BULLISH</v>
      </c>
      <c r="G205" s="6" t="str">
        <f t="shared" si="14"/>
        <v>STRONG</v>
      </c>
      <c r="H205" s="6" t="str">
        <f t="shared" si="13"/>
        <v>BULLISH DIVERGENCE</v>
      </c>
    </row>
    <row r="206" spans="1:8" ht="13.5" x14ac:dyDescent="0.25">
      <c r="A206" s="3">
        <f>TITRES_STAT!B209</f>
        <v>42605</v>
      </c>
      <c r="B206" s="6">
        <f>TITRES_STAT!C209</f>
        <v>31.5</v>
      </c>
      <c r="C206" s="6">
        <f>TITRES_STAT!D209</f>
        <v>31.5</v>
      </c>
      <c r="D206" s="6">
        <f>TITRES_STAT!E209</f>
        <v>0</v>
      </c>
      <c r="E206" s="2">
        <f t="shared" si="12"/>
        <v>469</v>
      </c>
      <c r="F206" s="6" t="str">
        <f t="shared" si="15"/>
        <v>BULLISH</v>
      </c>
      <c r="G206" s="6" t="str">
        <f t="shared" si="14"/>
        <v>STRONG</v>
      </c>
      <c r="H206" s="6" t="str">
        <f t="shared" si="13"/>
        <v>BULLISH DIVERGENCE</v>
      </c>
    </row>
    <row r="207" spans="1:8" ht="13.5" x14ac:dyDescent="0.25">
      <c r="A207" s="3">
        <f>TITRES_STAT!B210</f>
        <v>42606</v>
      </c>
      <c r="B207" s="6">
        <f>TITRES_STAT!C210</f>
        <v>31.5</v>
      </c>
      <c r="C207" s="6">
        <f>TITRES_STAT!D210</f>
        <v>31.5</v>
      </c>
      <c r="D207" s="6">
        <f>TITRES_STAT!E210</f>
        <v>0</v>
      </c>
      <c r="E207" s="2">
        <f t="shared" si="12"/>
        <v>469</v>
      </c>
      <c r="F207" s="6" t="str">
        <f t="shared" si="15"/>
        <v>BULLISH</v>
      </c>
      <c r="G207" s="6" t="str">
        <f t="shared" si="14"/>
        <v>STRONG</v>
      </c>
      <c r="H207" s="6" t="str">
        <f t="shared" si="13"/>
        <v>CONFIRMED BULLISH</v>
      </c>
    </row>
    <row r="208" spans="1:8" ht="13.5" x14ac:dyDescent="0.25">
      <c r="A208" s="3">
        <f>TITRES_STAT!B211</f>
        <v>42607</v>
      </c>
      <c r="B208" s="6">
        <f>TITRES_STAT!C211</f>
        <v>31.5</v>
      </c>
      <c r="C208" s="6">
        <f>TITRES_STAT!D211</f>
        <v>31.5</v>
      </c>
      <c r="D208" s="6">
        <f>TITRES_STAT!E211</f>
        <v>0</v>
      </c>
      <c r="E208" s="2">
        <f t="shared" si="12"/>
        <v>469</v>
      </c>
      <c r="F208" s="6" t="str">
        <f t="shared" si="15"/>
        <v>BULLISH</v>
      </c>
      <c r="G208" s="6" t="str">
        <f t="shared" si="14"/>
        <v>STRONG</v>
      </c>
      <c r="H208" s="6" t="str">
        <f t="shared" si="13"/>
        <v>BULLISH DIVERGENCE</v>
      </c>
    </row>
    <row r="209" spans="1:8" ht="13.5" x14ac:dyDescent="0.25">
      <c r="A209" s="3">
        <f>TITRES_STAT!B212</f>
        <v>42608</v>
      </c>
      <c r="B209" s="6">
        <f>TITRES_STAT!C212</f>
        <v>31.5</v>
      </c>
      <c r="C209" s="6">
        <f>TITRES_STAT!D212</f>
        <v>31.5</v>
      </c>
      <c r="D209" s="6">
        <f>TITRES_STAT!E212</f>
        <v>0</v>
      </c>
      <c r="E209" s="2">
        <f t="shared" si="12"/>
        <v>469</v>
      </c>
      <c r="F209" s="6" t="str">
        <f t="shared" si="15"/>
        <v>BULLISH</v>
      </c>
      <c r="G209" s="6" t="str">
        <f t="shared" si="14"/>
        <v>STRONG</v>
      </c>
      <c r="H209" s="6" t="str">
        <f t="shared" si="13"/>
        <v>CONFIRMED BULLISH</v>
      </c>
    </row>
    <row r="210" spans="1:8" ht="13.5" x14ac:dyDescent="0.25">
      <c r="A210" s="3">
        <f>TITRES_STAT!B213</f>
        <v>42611</v>
      </c>
      <c r="B210" s="6">
        <f>TITRES_STAT!C213</f>
        <v>31.5</v>
      </c>
      <c r="C210" s="6">
        <f>TITRES_STAT!D213</f>
        <v>31.5</v>
      </c>
      <c r="D210" s="6">
        <f>TITRES_STAT!E213</f>
        <v>0</v>
      </c>
      <c r="E210" s="2">
        <f t="shared" si="12"/>
        <v>469</v>
      </c>
      <c r="F210" s="6" t="str">
        <f t="shared" si="15"/>
        <v>NEUTRAL</v>
      </c>
      <c r="G210" s="6" t="str">
        <f t="shared" si="14"/>
        <v>NEUTRAL</v>
      </c>
      <c r="H210" s="6" t="str">
        <f t="shared" si="13"/>
        <v>NEUTRAL</v>
      </c>
    </row>
    <row r="211" spans="1:8" ht="13.5" x14ac:dyDescent="0.25">
      <c r="A211" s="3">
        <f>TITRES_STAT!B214</f>
        <v>42612</v>
      </c>
      <c r="B211" s="6">
        <f>TITRES_STAT!C214</f>
        <v>30.5</v>
      </c>
      <c r="C211" s="6">
        <f>TITRES_STAT!D214</f>
        <v>30.5</v>
      </c>
      <c r="D211" s="6">
        <f>TITRES_STAT!E214</f>
        <v>3</v>
      </c>
      <c r="E211" s="2">
        <f t="shared" si="12"/>
        <v>466</v>
      </c>
      <c r="F211" s="6" t="str">
        <f t="shared" si="15"/>
        <v>BEARISH</v>
      </c>
      <c r="G211" s="6" t="str">
        <f t="shared" si="14"/>
        <v>NEUTRAL</v>
      </c>
      <c r="H211" s="6" t="str">
        <f t="shared" si="13"/>
        <v>CONFIRMED BEARISH</v>
      </c>
    </row>
    <row r="212" spans="1:8" ht="13.5" x14ac:dyDescent="0.25">
      <c r="A212" s="3">
        <f>TITRES_STAT!B215</f>
        <v>42613</v>
      </c>
      <c r="B212" s="6">
        <f>TITRES_STAT!C215</f>
        <v>30.5</v>
      </c>
      <c r="C212" s="6">
        <f>TITRES_STAT!D215</f>
        <v>30.5</v>
      </c>
      <c r="D212" s="6">
        <f>TITRES_STAT!E215</f>
        <v>29</v>
      </c>
      <c r="E212" s="2">
        <f t="shared" si="12"/>
        <v>466</v>
      </c>
      <c r="F212" s="6" t="str">
        <f t="shared" si="15"/>
        <v>BEARISH</v>
      </c>
      <c r="G212" s="6" t="str">
        <f t="shared" si="14"/>
        <v>NEUTRAL</v>
      </c>
      <c r="H212" s="6" t="str">
        <f t="shared" si="13"/>
        <v>CONFIRMED BEARISH</v>
      </c>
    </row>
    <row r="213" spans="1:8" ht="13.5" x14ac:dyDescent="0.25">
      <c r="A213" s="3">
        <f>TITRES_STAT!B216</f>
        <v>42614</v>
      </c>
      <c r="B213" s="6">
        <f>TITRES_STAT!C216</f>
        <v>30.5</v>
      </c>
      <c r="C213" s="6">
        <f>TITRES_STAT!D216</f>
        <v>30.5</v>
      </c>
      <c r="D213" s="6">
        <f>TITRES_STAT!E216</f>
        <v>15</v>
      </c>
      <c r="E213" s="2">
        <f t="shared" si="12"/>
        <v>466</v>
      </c>
      <c r="F213" s="6" t="str">
        <f t="shared" si="15"/>
        <v>BEARISH</v>
      </c>
      <c r="G213" s="6" t="str">
        <f t="shared" si="14"/>
        <v>NEUTRAL</v>
      </c>
      <c r="H213" s="6" t="str">
        <f t="shared" si="13"/>
        <v>CONFIRMED BEARISH</v>
      </c>
    </row>
    <row r="214" spans="1:8" ht="13.5" x14ac:dyDescent="0.25">
      <c r="A214" s="3">
        <f>TITRES_STAT!B217</f>
        <v>42615</v>
      </c>
      <c r="B214" s="6">
        <f>TITRES_STAT!C217</f>
        <v>30.2</v>
      </c>
      <c r="C214" s="6">
        <f>TITRES_STAT!D217</f>
        <v>30.2</v>
      </c>
      <c r="D214" s="6">
        <f>TITRES_STAT!E217</f>
        <v>28</v>
      </c>
      <c r="E214" s="2">
        <f t="shared" si="12"/>
        <v>438</v>
      </c>
      <c r="F214" s="6" t="str">
        <f t="shared" si="15"/>
        <v>BEARISH</v>
      </c>
      <c r="G214" s="6" t="str">
        <f t="shared" si="14"/>
        <v>WEAK</v>
      </c>
      <c r="H214" s="6" t="str">
        <f t="shared" si="13"/>
        <v>CONFIRMED BEARISH</v>
      </c>
    </row>
    <row r="215" spans="1:8" ht="13.5" x14ac:dyDescent="0.25">
      <c r="A215" s="3">
        <f>TITRES_STAT!B218</f>
        <v>42618</v>
      </c>
      <c r="B215" s="6">
        <f>TITRES_STAT!C218</f>
        <v>30.2</v>
      </c>
      <c r="C215" s="6">
        <f>TITRES_STAT!D218</f>
        <v>30.2</v>
      </c>
      <c r="D215" s="6">
        <f>TITRES_STAT!E218</f>
        <v>0</v>
      </c>
      <c r="E215" s="2">
        <f t="shared" si="12"/>
        <v>438</v>
      </c>
      <c r="F215" s="6" t="str">
        <f t="shared" si="15"/>
        <v>BEARISH</v>
      </c>
      <c r="G215" s="6" t="str">
        <f t="shared" si="14"/>
        <v>WEAK</v>
      </c>
      <c r="H215" s="6" t="str">
        <f t="shared" si="13"/>
        <v>CONFIRMED BEARISH</v>
      </c>
    </row>
    <row r="216" spans="1:8" ht="13.5" x14ac:dyDescent="0.25">
      <c r="A216" s="3">
        <f>TITRES_STAT!B219</f>
        <v>42619</v>
      </c>
      <c r="B216" s="6">
        <f>TITRES_STAT!C219</f>
        <v>30.2</v>
      </c>
      <c r="C216" s="6">
        <f>TITRES_STAT!D219</f>
        <v>30.2</v>
      </c>
      <c r="D216" s="6">
        <f>TITRES_STAT!E219</f>
        <v>0</v>
      </c>
      <c r="E216" s="2">
        <f t="shared" si="12"/>
        <v>438</v>
      </c>
      <c r="F216" s="6" t="str">
        <f t="shared" si="15"/>
        <v>BEARISH</v>
      </c>
      <c r="G216" s="6" t="str">
        <f t="shared" si="14"/>
        <v>WEAK</v>
      </c>
      <c r="H216" s="6" t="str">
        <f t="shared" si="13"/>
        <v>CONFIRMED BEARISH</v>
      </c>
    </row>
    <row r="217" spans="1:8" ht="13.5" x14ac:dyDescent="0.25">
      <c r="A217" s="3">
        <f>TITRES_STAT!B220</f>
        <v>42620</v>
      </c>
      <c r="B217" s="6">
        <f>TITRES_STAT!C220</f>
        <v>30.2</v>
      </c>
      <c r="C217" s="6">
        <f>TITRES_STAT!D220</f>
        <v>30.2</v>
      </c>
      <c r="D217" s="6">
        <f>TITRES_STAT!E220</f>
        <v>0</v>
      </c>
      <c r="E217" s="2">
        <f t="shared" si="12"/>
        <v>438</v>
      </c>
      <c r="F217" s="6" t="str">
        <f t="shared" si="15"/>
        <v>BEARISH</v>
      </c>
      <c r="G217" s="6" t="str">
        <f t="shared" si="14"/>
        <v>WEAK</v>
      </c>
      <c r="H217" s="6" t="str">
        <f t="shared" si="13"/>
        <v>CONFIRMED BEARISH</v>
      </c>
    </row>
    <row r="218" spans="1:8" ht="13.5" x14ac:dyDescent="0.25">
      <c r="A218" s="3">
        <f>TITRES_STAT!B221</f>
        <v>42621</v>
      </c>
      <c r="B218" s="6">
        <f>TITRES_STAT!C221</f>
        <v>30.2</v>
      </c>
      <c r="C218" s="6">
        <f>TITRES_STAT!D221</f>
        <v>30.2</v>
      </c>
      <c r="D218" s="6">
        <f>TITRES_STAT!E221</f>
        <v>0</v>
      </c>
      <c r="E218" s="2">
        <f t="shared" si="12"/>
        <v>438</v>
      </c>
      <c r="F218" s="6" t="str">
        <f t="shared" si="15"/>
        <v>BEARISH</v>
      </c>
      <c r="G218" s="6" t="str">
        <f t="shared" si="14"/>
        <v>WEAK</v>
      </c>
      <c r="H218" s="6" t="str">
        <f t="shared" si="13"/>
        <v>CONFIRMED BEARISH</v>
      </c>
    </row>
    <row r="219" spans="1:8" ht="13.5" x14ac:dyDescent="0.25">
      <c r="A219" s="3">
        <f>TITRES_STAT!B222</f>
        <v>42622</v>
      </c>
      <c r="B219" s="6">
        <f>TITRES_STAT!C222</f>
        <v>30.2</v>
      </c>
      <c r="C219" s="6">
        <f>TITRES_STAT!D222</f>
        <v>30.2</v>
      </c>
      <c r="D219" s="6">
        <f>TITRES_STAT!E222</f>
        <v>0</v>
      </c>
      <c r="E219" s="2">
        <f t="shared" si="12"/>
        <v>438</v>
      </c>
      <c r="F219" s="6" t="str">
        <f t="shared" si="15"/>
        <v>NEUTRAL</v>
      </c>
      <c r="G219" s="6" t="str">
        <f t="shared" si="14"/>
        <v>NEUTRAL</v>
      </c>
      <c r="H219" s="6" t="str">
        <f t="shared" si="13"/>
        <v>NEUTRAL</v>
      </c>
    </row>
    <row r="220" spans="1:8" ht="13.5" x14ac:dyDescent="0.25">
      <c r="A220" s="3">
        <f>TITRES_STAT!B223</f>
        <v>42627</v>
      </c>
      <c r="B220" s="6">
        <f>TITRES_STAT!C223</f>
        <v>30.2</v>
      </c>
      <c r="C220" s="6">
        <f>TITRES_STAT!D223</f>
        <v>30.2</v>
      </c>
      <c r="D220" s="6">
        <f>TITRES_STAT!E223</f>
        <v>0</v>
      </c>
      <c r="E220" s="2">
        <f t="shared" si="12"/>
        <v>438</v>
      </c>
      <c r="F220" s="6" t="str">
        <f t="shared" si="15"/>
        <v>NEUTRAL</v>
      </c>
      <c r="G220" s="6" t="str">
        <f t="shared" si="14"/>
        <v>NEUTRAL</v>
      </c>
      <c r="H220" s="6" t="str">
        <f t="shared" si="13"/>
        <v>NEUTRAL</v>
      </c>
    </row>
    <row r="221" spans="1:8" ht="13.5" x14ac:dyDescent="0.25">
      <c r="A221" s="3">
        <f>TITRES_STAT!B224</f>
        <v>42628</v>
      </c>
      <c r="B221" s="6">
        <f>TITRES_STAT!C224</f>
        <v>30.2</v>
      </c>
      <c r="C221" s="6">
        <f>TITRES_STAT!D224</f>
        <v>30.2</v>
      </c>
      <c r="D221" s="6">
        <f>TITRES_STAT!E224</f>
        <v>0</v>
      </c>
      <c r="E221" s="2">
        <f t="shared" si="12"/>
        <v>438</v>
      </c>
      <c r="F221" s="6" t="str">
        <f t="shared" si="15"/>
        <v>NEUTRAL</v>
      </c>
      <c r="G221" s="6" t="str">
        <f t="shared" si="14"/>
        <v>NEUTRAL</v>
      </c>
      <c r="H221" s="6" t="str">
        <f t="shared" si="13"/>
        <v>NEUTRAL</v>
      </c>
    </row>
    <row r="222" spans="1:8" ht="13.5" x14ac:dyDescent="0.25">
      <c r="A222" s="3">
        <f>TITRES_STAT!B225</f>
        <v>42629</v>
      </c>
      <c r="B222" s="6">
        <f>TITRES_STAT!C225</f>
        <v>30.2</v>
      </c>
      <c r="C222" s="6">
        <f>TITRES_STAT!D225</f>
        <v>30.2</v>
      </c>
      <c r="D222" s="6">
        <f>TITRES_STAT!E225</f>
        <v>31</v>
      </c>
      <c r="E222" s="2">
        <f t="shared" si="12"/>
        <v>438</v>
      </c>
      <c r="F222" s="6" t="str">
        <f t="shared" si="15"/>
        <v>NEUTRAL</v>
      </c>
      <c r="G222" s="6" t="str">
        <f t="shared" si="14"/>
        <v>NEUTRAL</v>
      </c>
      <c r="H222" s="6" t="str">
        <f t="shared" si="13"/>
        <v>NEUTRAL</v>
      </c>
    </row>
    <row r="223" spans="1:8" ht="13.5" x14ac:dyDescent="0.25">
      <c r="A223" s="3">
        <f>TITRES_STAT!B226</f>
        <v>42632</v>
      </c>
      <c r="B223" s="6">
        <f>TITRES_STAT!C226</f>
        <v>30.2</v>
      </c>
      <c r="C223" s="6">
        <f>TITRES_STAT!D226</f>
        <v>30.2</v>
      </c>
      <c r="D223" s="6">
        <f>TITRES_STAT!E226</f>
        <v>0</v>
      </c>
      <c r="E223" s="2">
        <f t="shared" si="12"/>
        <v>438</v>
      </c>
      <c r="F223" s="6" t="str">
        <f t="shared" si="15"/>
        <v>NEUTRAL</v>
      </c>
      <c r="G223" s="6" t="str">
        <f t="shared" si="14"/>
        <v>NEUTRAL</v>
      </c>
      <c r="H223" s="6" t="str">
        <f t="shared" si="13"/>
        <v>NEUTRAL</v>
      </c>
    </row>
    <row r="224" spans="1:8" ht="13.5" x14ac:dyDescent="0.25">
      <c r="A224" s="3">
        <f>TITRES_STAT!B227</f>
        <v>42633</v>
      </c>
      <c r="B224" s="6">
        <f>TITRES_STAT!C227</f>
        <v>30.2</v>
      </c>
      <c r="C224" s="6">
        <f>TITRES_STAT!D227</f>
        <v>30.2</v>
      </c>
      <c r="D224" s="6">
        <f>TITRES_STAT!E227</f>
        <v>0</v>
      </c>
      <c r="E224" s="2">
        <f t="shared" si="12"/>
        <v>438</v>
      </c>
      <c r="F224" s="6" t="str">
        <f t="shared" si="15"/>
        <v>NEUTRAL</v>
      </c>
      <c r="G224" s="6" t="str">
        <f t="shared" si="14"/>
        <v>NEUTRAL</v>
      </c>
      <c r="H224" s="6" t="str">
        <f t="shared" si="13"/>
        <v>NEUTRAL</v>
      </c>
    </row>
    <row r="225" spans="1:8" ht="13.5" x14ac:dyDescent="0.25">
      <c r="A225" s="3">
        <f>TITRES_STAT!B228</f>
        <v>42634</v>
      </c>
      <c r="B225" s="6">
        <f>TITRES_STAT!C228</f>
        <v>30.2</v>
      </c>
      <c r="C225" s="6">
        <f>TITRES_STAT!D228</f>
        <v>30.2</v>
      </c>
      <c r="D225" s="6">
        <f>TITRES_STAT!E228</f>
        <v>0</v>
      </c>
      <c r="E225" s="2">
        <f t="shared" si="12"/>
        <v>438</v>
      </c>
      <c r="F225" s="6" t="str">
        <f t="shared" si="15"/>
        <v>NEUTRAL</v>
      </c>
      <c r="G225" s="6" t="str">
        <f t="shared" si="14"/>
        <v>NEUTRAL</v>
      </c>
      <c r="H225" s="6" t="str">
        <f t="shared" si="13"/>
        <v>NEUTRAL</v>
      </c>
    </row>
    <row r="226" spans="1:8" ht="13.5" x14ac:dyDescent="0.25">
      <c r="A226" s="3">
        <f>TITRES_STAT!B229</f>
        <v>42635</v>
      </c>
      <c r="B226" s="6">
        <f>TITRES_STAT!C229</f>
        <v>30.2</v>
      </c>
      <c r="C226" s="6">
        <f>TITRES_STAT!D229</f>
        <v>30.2</v>
      </c>
      <c r="D226" s="6">
        <f>TITRES_STAT!E229</f>
        <v>0</v>
      </c>
      <c r="E226" s="2">
        <f t="shared" si="12"/>
        <v>438</v>
      </c>
      <c r="F226" s="6" t="str">
        <f t="shared" si="15"/>
        <v>NEUTRAL</v>
      </c>
      <c r="G226" s="6" t="str">
        <f t="shared" si="14"/>
        <v>NEUTRAL</v>
      </c>
      <c r="H226" s="6" t="str">
        <f t="shared" si="13"/>
        <v>NEUTRAL</v>
      </c>
    </row>
    <row r="227" spans="1:8" ht="13.5" x14ac:dyDescent="0.25">
      <c r="A227" s="3">
        <f>TITRES_STAT!B230</f>
        <v>42636</v>
      </c>
      <c r="B227" s="6">
        <f>TITRES_STAT!C230</f>
        <v>30.2</v>
      </c>
      <c r="C227" s="6">
        <f>TITRES_STAT!D230</f>
        <v>30.2</v>
      </c>
      <c r="D227" s="6">
        <f>TITRES_STAT!E230</f>
        <v>0</v>
      </c>
      <c r="E227" s="2">
        <f t="shared" si="12"/>
        <v>438</v>
      </c>
      <c r="F227" s="6" t="str">
        <f t="shared" si="15"/>
        <v>NEUTRAL</v>
      </c>
      <c r="G227" s="6" t="str">
        <f t="shared" si="14"/>
        <v>NEUTRAL</v>
      </c>
      <c r="H227" s="6" t="str">
        <f t="shared" si="13"/>
        <v>NEUTRAL</v>
      </c>
    </row>
    <row r="228" spans="1:8" ht="13.5" x14ac:dyDescent="0.25">
      <c r="A228" s="3">
        <f>TITRES_STAT!B231</f>
        <v>42639</v>
      </c>
      <c r="B228" s="6">
        <f>TITRES_STAT!C231</f>
        <v>29.3</v>
      </c>
      <c r="C228" s="6">
        <f>TITRES_STAT!D231</f>
        <v>29.3</v>
      </c>
      <c r="D228" s="6">
        <f>TITRES_STAT!E231</f>
        <v>10</v>
      </c>
      <c r="E228" s="2">
        <f t="shared" si="12"/>
        <v>428</v>
      </c>
      <c r="F228" s="6" t="str">
        <f t="shared" si="15"/>
        <v>BEARISH</v>
      </c>
      <c r="G228" s="6" t="str">
        <f t="shared" si="14"/>
        <v>WEAK</v>
      </c>
      <c r="H228" s="6" t="str">
        <f t="shared" si="13"/>
        <v>CONFIRMED BEARISH</v>
      </c>
    </row>
    <row r="229" spans="1:8" ht="13.5" x14ac:dyDescent="0.25">
      <c r="A229" s="3">
        <f>TITRES_STAT!B232</f>
        <v>42640</v>
      </c>
      <c r="B229" s="6">
        <f>TITRES_STAT!C232</f>
        <v>27.99</v>
      </c>
      <c r="C229" s="6">
        <f>TITRES_STAT!D232</f>
        <v>27.99</v>
      </c>
      <c r="D229" s="6">
        <f>TITRES_STAT!E232</f>
        <v>123</v>
      </c>
      <c r="E229" s="2">
        <f t="shared" si="12"/>
        <v>305</v>
      </c>
      <c r="F229" s="6" t="str">
        <f t="shared" si="15"/>
        <v>BEARISH</v>
      </c>
      <c r="G229" s="6" t="str">
        <f t="shared" si="14"/>
        <v>WEAK</v>
      </c>
      <c r="H229" s="6" t="str">
        <f t="shared" si="13"/>
        <v>CONFIRMED BEARISH</v>
      </c>
    </row>
    <row r="230" spans="1:8" ht="13.5" x14ac:dyDescent="0.25">
      <c r="A230" s="3">
        <f>TITRES_STAT!B233</f>
        <v>42641</v>
      </c>
      <c r="B230" s="6">
        <f>TITRES_STAT!C233</f>
        <v>28</v>
      </c>
      <c r="C230" s="6">
        <f>TITRES_STAT!D233</f>
        <v>28</v>
      </c>
      <c r="D230" s="6">
        <f>TITRES_STAT!E233</f>
        <v>203</v>
      </c>
      <c r="E230" s="2">
        <f t="shared" si="12"/>
        <v>508</v>
      </c>
      <c r="F230" s="6" t="str">
        <f t="shared" si="15"/>
        <v>BULLISH</v>
      </c>
      <c r="G230" s="6" t="str">
        <f t="shared" si="14"/>
        <v>STRONG</v>
      </c>
      <c r="H230" s="6" t="str">
        <f t="shared" si="13"/>
        <v>BULLISH DIVERGENCE</v>
      </c>
    </row>
    <row r="231" spans="1:8" ht="13.5" x14ac:dyDescent="0.25">
      <c r="A231" s="3">
        <f>TITRES_STAT!B234</f>
        <v>42642</v>
      </c>
      <c r="B231" s="6">
        <f>TITRES_STAT!C234</f>
        <v>27.99</v>
      </c>
      <c r="C231" s="6">
        <f>TITRES_STAT!D234</f>
        <v>27.99</v>
      </c>
      <c r="D231" s="6">
        <f>TITRES_STAT!E234</f>
        <v>84</v>
      </c>
      <c r="E231" s="2">
        <f t="shared" si="12"/>
        <v>424</v>
      </c>
      <c r="F231" s="6" t="str">
        <f t="shared" si="15"/>
        <v>BEARISH</v>
      </c>
      <c r="G231" s="6" t="str">
        <f t="shared" si="14"/>
        <v>WEAK</v>
      </c>
      <c r="H231" s="6" t="str">
        <f t="shared" si="13"/>
        <v>CONFIRMED BEARISH</v>
      </c>
    </row>
    <row r="232" spans="1:8" ht="13.5" x14ac:dyDescent="0.25">
      <c r="A232" s="3">
        <f>TITRES_STAT!B235</f>
        <v>42643</v>
      </c>
      <c r="B232" s="6">
        <f>TITRES_STAT!C235</f>
        <v>27.99</v>
      </c>
      <c r="C232" s="6">
        <f>TITRES_STAT!D235</f>
        <v>27.99</v>
      </c>
      <c r="D232" s="6">
        <f>TITRES_STAT!E235</f>
        <v>0</v>
      </c>
      <c r="E232" s="2">
        <f t="shared" si="12"/>
        <v>424</v>
      </c>
      <c r="F232" s="6" t="str">
        <f t="shared" si="15"/>
        <v>BEARISH</v>
      </c>
      <c r="G232" s="6" t="str">
        <f t="shared" si="14"/>
        <v>WEAK</v>
      </c>
      <c r="H232" s="6" t="str">
        <f t="shared" si="13"/>
        <v>CONFIRMED BEARISH</v>
      </c>
    </row>
    <row r="233" spans="1:8" ht="13.5" x14ac:dyDescent="0.25">
      <c r="A233" s="3">
        <f>TITRES_STAT!B236</f>
        <v>42647</v>
      </c>
      <c r="B233" s="6">
        <f>TITRES_STAT!C236</f>
        <v>28.82</v>
      </c>
      <c r="C233" s="6">
        <f>TITRES_STAT!D236</f>
        <v>28.82</v>
      </c>
      <c r="D233" s="6">
        <f>TITRES_STAT!E236</f>
        <v>272</v>
      </c>
      <c r="E233" s="2">
        <f t="shared" si="12"/>
        <v>696</v>
      </c>
      <c r="F233" s="6" t="str">
        <f t="shared" si="15"/>
        <v>BULLISH</v>
      </c>
      <c r="G233" s="6" t="str">
        <f t="shared" si="14"/>
        <v>STRONG</v>
      </c>
      <c r="H233" s="6" t="str">
        <f t="shared" si="13"/>
        <v>BULLISH DIVERGENCE</v>
      </c>
    </row>
    <row r="234" spans="1:8" ht="13.5" x14ac:dyDescent="0.25">
      <c r="A234" s="3">
        <f>TITRES_STAT!B237</f>
        <v>42648</v>
      </c>
      <c r="B234" s="6">
        <f>TITRES_STAT!C237</f>
        <v>30.12</v>
      </c>
      <c r="C234" s="6">
        <f>TITRES_STAT!D237</f>
        <v>30.12</v>
      </c>
      <c r="D234" s="6">
        <f>TITRES_STAT!E237</f>
        <v>30</v>
      </c>
      <c r="E234" s="2">
        <f t="shared" si="12"/>
        <v>726</v>
      </c>
      <c r="F234" s="6" t="str">
        <f t="shared" si="15"/>
        <v>BULLISH</v>
      </c>
      <c r="G234" s="6" t="str">
        <f t="shared" si="14"/>
        <v>STRONG</v>
      </c>
      <c r="H234" s="6" t="str">
        <f t="shared" si="13"/>
        <v>CONFIRMED BULLISH</v>
      </c>
    </row>
    <row r="235" spans="1:8" ht="13.5" x14ac:dyDescent="0.25">
      <c r="A235" s="3">
        <f>TITRES_STAT!B238</f>
        <v>42649</v>
      </c>
      <c r="B235" s="6">
        <f>TITRES_STAT!C238</f>
        <v>30.12</v>
      </c>
      <c r="C235" s="6">
        <f>TITRES_STAT!D238</f>
        <v>30.12</v>
      </c>
      <c r="D235" s="6">
        <f>TITRES_STAT!E238</f>
        <v>57</v>
      </c>
      <c r="E235" s="2">
        <f t="shared" si="12"/>
        <v>726</v>
      </c>
      <c r="F235" s="6" t="str">
        <f t="shared" si="15"/>
        <v>BULLISH</v>
      </c>
      <c r="G235" s="6" t="str">
        <f t="shared" si="14"/>
        <v>STRONG</v>
      </c>
      <c r="H235" s="6" t="str">
        <f t="shared" si="13"/>
        <v>CONFIRMED BULLISH</v>
      </c>
    </row>
    <row r="236" spans="1:8" ht="13.5" x14ac:dyDescent="0.25">
      <c r="A236" s="3">
        <f>TITRES_STAT!B239</f>
        <v>42650</v>
      </c>
      <c r="B236" s="6">
        <f>TITRES_STAT!C239</f>
        <v>31.5</v>
      </c>
      <c r="C236" s="6">
        <f>TITRES_STAT!D239</f>
        <v>31.5</v>
      </c>
      <c r="D236" s="6">
        <f>TITRES_STAT!E239</f>
        <v>641</v>
      </c>
      <c r="E236" s="2">
        <f t="shared" si="12"/>
        <v>1367</v>
      </c>
      <c r="F236" s="6" t="str">
        <f t="shared" si="15"/>
        <v>BULLISH</v>
      </c>
      <c r="G236" s="6" t="str">
        <f t="shared" si="14"/>
        <v>STRONG</v>
      </c>
      <c r="H236" s="6" t="str">
        <f t="shared" si="13"/>
        <v>CONFIRMED BULLISH</v>
      </c>
    </row>
    <row r="237" spans="1:8" ht="13.5" x14ac:dyDescent="0.25">
      <c r="A237" s="3">
        <f>TITRES_STAT!B240</f>
        <v>42653</v>
      </c>
      <c r="B237" s="6">
        <f>TITRES_STAT!C240</f>
        <v>32.44</v>
      </c>
      <c r="C237" s="6">
        <f>TITRES_STAT!D240</f>
        <v>32.44</v>
      </c>
      <c r="D237" s="6">
        <f>TITRES_STAT!E240</f>
        <v>161</v>
      </c>
      <c r="E237" s="2">
        <f t="shared" si="12"/>
        <v>1528</v>
      </c>
      <c r="F237" s="6" t="str">
        <f t="shared" si="15"/>
        <v>BULLISH</v>
      </c>
      <c r="G237" s="6" t="str">
        <f t="shared" si="14"/>
        <v>STRONG</v>
      </c>
      <c r="H237" s="6" t="str">
        <f t="shared" si="13"/>
        <v>CONFIRMED BULLISH</v>
      </c>
    </row>
    <row r="238" spans="1:8" ht="13.5" x14ac:dyDescent="0.25">
      <c r="A238" s="3">
        <f>TITRES_STAT!B241</f>
        <v>42654</v>
      </c>
      <c r="B238" s="6">
        <f>TITRES_STAT!C241</f>
        <v>33.409999999999997</v>
      </c>
      <c r="C238" s="6">
        <f>TITRES_STAT!D241</f>
        <v>33.409999999999997</v>
      </c>
      <c r="D238" s="6">
        <f>TITRES_STAT!E241</f>
        <v>30</v>
      </c>
      <c r="E238" s="2">
        <f t="shared" si="12"/>
        <v>1558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CONFIRMED BULLISH</v>
      </c>
    </row>
    <row r="239" spans="1:8" ht="13.5" x14ac:dyDescent="0.25">
      <c r="A239" s="3">
        <f>TITRES_STAT!B242</f>
        <v>42655</v>
      </c>
      <c r="B239" s="6">
        <f>TITRES_STAT!C242</f>
        <v>34.9</v>
      </c>
      <c r="C239" s="6">
        <f>TITRES_STAT!D242</f>
        <v>34.9</v>
      </c>
      <c r="D239" s="6">
        <f>TITRES_STAT!E242</f>
        <v>115</v>
      </c>
      <c r="E239" s="2">
        <f t="shared" si="12"/>
        <v>1673</v>
      </c>
      <c r="F239" s="6" t="str">
        <f t="shared" si="15"/>
        <v>BULLISH</v>
      </c>
      <c r="G239" s="6" t="str">
        <f t="shared" si="14"/>
        <v>STRONG</v>
      </c>
      <c r="H239" s="6" t="str">
        <f t="shared" si="13"/>
        <v>CONFIRMED BULLISH</v>
      </c>
    </row>
    <row r="240" spans="1:8" ht="13.5" x14ac:dyDescent="0.25">
      <c r="A240" s="3">
        <f>TITRES_STAT!B243</f>
        <v>42656</v>
      </c>
      <c r="B240" s="6">
        <f>TITRES_STAT!C243</f>
        <v>34.9</v>
      </c>
      <c r="C240" s="6">
        <f>TITRES_STAT!D243</f>
        <v>34.9</v>
      </c>
      <c r="D240" s="6">
        <f>TITRES_STAT!E243</f>
        <v>0</v>
      </c>
      <c r="E240" s="2">
        <f t="shared" si="12"/>
        <v>1673</v>
      </c>
      <c r="F240" s="6" t="str">
        <f t="shared" si="15"/>
        <v>BULLISH</v>
      </c>
      <c r="G240" s="6" t="str">
        <f t="shared" si="14"/>
        <v>STRONG</v>
      </c>
      <c r="H240" s="6" t="str">
        <f t="shared" si="13"/>
        <v>CONFIRMED BULLISH</v>
      </c>
    </row>
    <row r="241" spans="1:8" ht="13.5" x14ac:dyDescent="0.25">
      <c r="A241" s="3">
        <f>TITRES_STAT!B244</f>
        <v>42657</v>
      </c>
      <c r="B241" s="6">
        <f>TITRES_STAT!C244</f>
        <v>34.9</v>
      </c>
      <c r="C241" s="6">
        <f>TITRES_STAT!D244</f>
        <v>34.9</v>
      </c>
      <c r="D241" s="6">
        <f>TITRES_STAT!E244</f>
        <v>0</v>
      </c>
      <c r="E241" s="2">
        <f t="shared" si="12"/>
        <v>1673</v>
      </c>
      <c r="F241" s="6" t="str">
        <f t="shared" si="15"/>
        <v>BULLISH</v>
      </c>
      <c r="G241" s="6" t="str">
        <f t="shared" si="14"/>
        <v>STRONG</v>
      </c>
      <c r="H241" s="6" t="str">
        <f t="shared" si="13"/>
        <v>CONFIRMED BULLISH</v>
      </c>
    </row>
    <row r="242" spans="1:8" ht="13.5" x14ac:dyDescent="0.25">
      <c r="A242" s="3">
        <f>TITRES_STAT!B245</f>
        <v>42660</v>
      </c>
      <c r="B242" s="6">
        <f>TITRES_STAT!C245</f>
        <v>33.86</v>
      </c>
      <c r="C242" s="6">
        <f>TITRES_STAT!D245</f>
        <v>33.86</v>
      </c>
      <c r="D242" s="6">
        <f>TITRES_STAT!E245</f>
        <v>30</v>
      </c>
      <c r="E242" s="2">
        <f t="shared" si="12"/>
        <v>1643</v>
      </c>
      <c r="F242" s="6" t="str">
        <f t="shared" si="15"/>
        <v>BULLISH</v>
      </c>
      <c r="G242" s="6" t="str">
        <f t="shared" si="14"/>
        <v>STRONG</v>
      </c>
      <c r="H242" s="6" t="str">
        <f t="shared" si="13"/>
        <v>CONFIRMED BULLISH</v>
      </c>
    </row>
    <row r="243" spans="1:8" ht="13.5" x14ac:dyDescent="0.25">
      <c r="A243" s="3">
        <f>TITRES_STAT!B246</f>
        <v>42661</v>
      </c>
      <c r="B243" s="6">
        <f>TITRES_STAT!C246</f>
        <v>34.840000000000003</v>
      </c>
      <c r="C243" s="6">
        <f>TITRES_STAT!D246</f>
        <v>34.840000000000003</v>
      </c>
      <c r="D243" s="6">
        <f>TITRES_STAT!E246</f>
        <v>30</v>
      </c>
      <c r="E243" s="2">
        <f t="shared" si="12"/>
        <v>1673</v>
      </c>
      <c r="F243" s="6" t="str">
        <f t="shared" si="15"/>
        <v>BULLISH</v>
      </c>
      <c r="G243" s="6" t="str">
        <f t="shared" si="14"/>
        <v>STRONG</v>
      </c>
      <c r="H243" s="6" t="str">
        <f t="shared" si="13"/>
        <v>CONFIRMED BULLISH</v>
      </c>
    </row>
    <row r="244" spans="1:8" ht="13.5" x14ac:dyDescent="0.25">
      <c r="A244" s="3">
        <f>TITRES_STAT!B247</f>
        <v>42662</v>
      </c>
      <c r="B244" s="6">
        <f>TITRES_STAT!C247</f>
        <v>36.94</v>
      </c>
      <c r="C244" s="6">
        <f>TITRES_STAT!D247</f>
        <v>36.94</v>
      </c>
      <c r="D244" s="6">
        <f>TITRES_STAT!E247</f>
        <v>70</v>
      </c>
      <c r="E244" s="2">
        <f t="shared" si="12"/>
        <v>1743</v>
      </c>
      <c r="F244" s="6" t="str">
        <f t="shared" si="15"/>
        <v>BULLISH</v>
      </c>
      <c r="G244" s="6" t="str">
        <f t="shared" si="14"/>
        <v>STRONG</v>
      </c>
      <c r="H244" s="6" t="str">
        <f t="shared" si="13"/>
        <v>CONFIRMED BULLISH</v>
      </c>
    </row>
    <row r="245" spans="1:8" ht="13.5" x14ac:dyDescent="0.25">
      <c r="A245" s="3">
        <f>TITRES_STAT!B248</f>
        <v>42663</v>
      </c>
      <c r="B245" s="6">
        <f>TITRES_STAT!C248</f>
        <v>39.15</v>
      </c>
      <c r="C245" s="6">
        <f>TITRES_STAT!D248</f>
        <v>39.15</v>
      </c>
      <c r="D245" s="6">
        <f>TITRES_STAT!E248</f>
        <v>100</v>
      </c>
      <c r="E245" s="2">
        <f t="shared" si="12"/>
        <v>1843</v>
      </c>
      <c r="F245" s="6" t="str">
        <f t="shared" si="15"/>
        <v>BULLISH</v>
      </c>
      <c r="G245" s="6" t="str">
        <f t="shared" si="14"/>
        <v>STRONG</v>
      </c>
      <c r="H245" s="6" t="str">
        <f t="shared" si="13"/>
        <v>CONFIRMED BULLISH</v>
      </c>
    </row>
    <row r="246" spans="1:8" ht="13.5" x14ac:dyDescent="0.25">
      <c r="A246" s="3">
        <f>TITRES_STAT!B249</f>
        <v>42664</v>
      </c>
      <c r="B246" s="6">
        <f>TITRES_STAT!C249</f>
        <v>40.25</v>
      </c>
      <c r="C246" s="6">
        <f>TITRES_STAT!D249</f>
        <v>40.25</v>
      </c>
      <c r="D246" s="6">
        <f>TITRES_STAT!E249</f>
        <v>462</v>
      </c>
      <c r="E246" s="2">
        <f t="shared" si="12"/>
        <v>2305</v>
      </c>
      <c r="F246" s="6" t="str">
        <f t="shared" si="15"/>
        <v>BULLISH</v>
      </c>
      <c r="G246" s="6" t="str">
        <f t="shared" si="14"/>
        <v>STRONG</v>
      </c>
      <c r="H246" s="6" t="str">
        <f t="shared" si="13"/>
        <v>CONFIRMED BULLISH</v>
      </c>
    </row>
    <row r="247" spans="1:8" ht="13.5" x14ac:dyDescent="0.25">
      <c r="A247" s="3">
        <f>TITRES_STAT!B250</f>
        <v>42667</v>
      </c>
      <c r="B247" s="6">
        <f>TITRES_STAT!C250</f>
        <v>40.299999999999997</v>
      </c>
      <c r="C247" s="6">
        <f>TITRES_STAT!D250</f>
        <v>40.299999999999997</v>
      </c>
      <c r="D247" s="6">
        <f>TITRES_STAT!E250</f>
        <v>55</v>
      </c>
      <c r="E247" s="2">
        <f t="shared" si="12"/>
        <v>2360</v>
      </c>
      <c r="F247" s="6" t="str">
        <f t="shared" si="15"/>
        <v>BULLISH</v>
      </c>
      <c r="G247" s="6" t="str">
        <f t="shared" si="14"/>
        <v>STRONG</v>
      </c>
      <c r="H247" s="6" t="str">
        <f t="shared" si="13"/>
        <v>CONFIRMED BULLISH</v>
      </c>
    </row>
    <row r="248" spans="1:8" ht="13.5" x14ac:dyDescent="0.25">
      <c r="A248" s="3">
        <f>TITRES_STAT!B251</f>
        <v>42668</v>
      </c>
      <c r="B248" s="6">
        <f>TITRES_STAT!C251</f>
        <v>40.32</v>
      </c>
      <c r="C248" s="6">
        <f>TITRES_STAT!D251</f>
        <v>40.32</v>
      </c>
      <c r="D248" s="6">
        <f>TITRES_STAT!E251</f>
        <v>40</v>
      </c>
      <c r="E248" s="2">
        <f t="shared" si="12"/>
        <v>2400</v>
      </c>
      <c r="F248" s="6" t="str">
        <f t="shared" si="15"/>
        <v>BULLISH</v>
      </c>
      <c r="G248" s="6" t="str">
        <f t="shared" si="14"/>
        <v>STRONG</v>
      </c>
      <c r="H248" s="6" t="str">
        <f t="shared" si="13"/>
        <v>CONFIRMED BULLISH</v>
      </c>
    </row>
    <row r="249" spans="1:8" ht="13.5" x14ac:dyDescent="0.25">
      <c r="A249" s="3">
        <f>TITRES_STAT!B252</f>
        <v>42669</v>
      </c>
      <c r="B249" s="6">
        <f>TITRES_STAT!C252</f>
        <v>41.5</v>
      </c>
      <c r="C249" s="6">
        <f>TITRES_STAT!D252</f>
        <v>41.5</v>
      </c>
      <c r="D249" s="6">
        <f>TITRES_STAT!E252</f>
        <v>296</v>
      </c>
      <c r="E249" s="2">
        <f t="shared" si="12"/>
        <v>2696</v>
      </c>
      <c r="F249" s="6" t="str">
        <f t="shared" si="15"/>
        <v>BULLISH</v>
      </c>
      <c r="G249" s="6" t="str">
        <f t="shared" si="14"/>
        <v>STRONG</v>
      </c>
      <c r="H249" s="6" t="str">
        <f t="shared" si="13"/>
        <v>CONFIRMED BULLISH</v>
      </c>
    </row>
    <row r="250" spans="1:8" ht="13.5" x14ac:dyDescent="0.25">
      <c r="A250" s="3">
        <f>TITRES_STAT!B253</f>
        <v>42670</v>
      </c>
      <c r="B250" s="6">
        <f>TITRES_STAT!C253</f>
        <v>43.36</v>
      </c>
      <c r="C250" s="6">
        <f>TITRES_STAT!D253</f>
        <v>43.36</v>
      </c>
      <c r="D250" s="6">
        <f>TITRES_STAT!E253</f>
        <v>35</v>
      </c>
      <c r="E250" s="2">
        <f t="shared" si="12"/>
        <v>2731</v>
      </c>
      <c r="F250" s="6" t="str">
        <f t="shared" si="15"/>
        <v>BULLISH</v>
      </c>
      <c r="G250" s="6" t="str">
        <f t="shared" si="14"/>
        <v>STRONG</v>
      </c>
      <c r="H250" s="6" t="str">
        <f t="shared" si="13"/>
        <v>CONFIRMED BULLISH</v>
      </c>
    </row>
    <row r="251" spans="1:8" ht="13.5" x14ac:dyDescent="0.25">
      <c r="A251" s="3">
        <f>TITRES_STAT!B254</f>
        <v>42671</v>
      </c>
      <c r="B251" s="6">
        <f>TITRES_STAT!C254</f>
        <v>44.66</v>
      </c>
      <c r="C251" s="6">
        <f>TITRES_STAT!D254</f>
        <v>44.66</v>
      </c>
      <c r="D251" s="6">
        <f>TITRES_STAT!E254</f>
        <v>10</v>
      </c>
      <c r="E251" s="2">
        <f t="shared" si="12"/>
        <v>2741</v>
      </c>
      <c r="F251" s="6" t="str">
        <f t="shared" si="15"/>
        <v>BULLISH</v>
      </c>
      <c r="G251" s="6" t="str">
        <f t="shared" si="14"/>
        <v>STRONG</v>
      </c>
      <c r="H251" s="6" t="str">
        <f t="shared" si="13"/>
        <v>CONFIRMED BULLISH</v>
      </c>
    </row>
    <row r="252" spans="1:8" ht="13.5" x14ac:dyDescent="0.25">
      <c r="A252" s="3">
        <f>TITRES_STAT!B255</f>
        <v>42674</v>
      </c>
      <c r="B252" s="6">
        <f>TITRES_STAT!C255</f>
        <v>44.6</v>
      </c>
      <c r="C252" s="6">
        <f>TITRES_STAT!D255</f>
        <v>44.6</v>
      </c>
      <c r="D252" s="6">
        <f>TITRES_STAT!E255</f>
        <v>6</v>
      </c>
      <c r="E252" s="2">
        <f t="shared" si="12"/>
        <v>2735</v>
      </c>
      <c r="F252" s="6" t="str">
        <f t="shared" si="15"/>
        <v>BULLISH</v>
      </c>
      <c r="G252" s="6" t="str">
        <f t="shared" si="14"/>
        <v>STRONG</v>
      </c>
      <c r="H252" s="6" t="str">
        <f t="shared" si="13"/>
        <v>CONFIRMED BULLISH</v>
      </c>
    </row>
    <row r="253" spans="1:8" ht="13.5" x14ac:dyDescent="0.25">
      <c r="A253" s="3">
        <f>TITRES_STAT!B256</f>
        <v>42675</v>
      </c>
      <c r="B253" s="6">
        <f>TITRES_STAT!C256</f>
        <v>44.6</v>
      </c>
      <c r="C253" s="6">
        <f>TITRES_STAT!D256</f>
        <v>44.6</v>
      </c>
      <c r="D253" s="6">
        <f>TITRES_STAT!E256</f>
        <v>0</v>
      </c>
      <c r="E253" s="2">
        <f t="shared" si="12"/>
        <v>2735</v>
      </c>
      <c r="F253" s="6" t="str">
        <f t="shared" si="15"/>
        <v>BULLISH</v>
      </c>
      <c r="G253" s="6" t="str">
        <f t="shared" si="14"/>
        <v>STRONG</v>
      </c>
      <c r="H253" s="6" t="str">
        <f t="shared" si="13"/>
        <v>CONFIRMED BULLISH</v>
      </c>
    </row>
    <row r="254" spans="1:8" ht="13.5" x14ac:dyDescent="0.25">
      <c r="A254" s="3">
        <f>TITRES_STAT!B257</f>
        <v>42676</v>
      </c>
      <c r="B254" s="6">
        <f>TITRES_STAT!C257</f>
        <v>43</v>
      </c>
      <c r="C254" s="6">
        <f>TITRES_STAT!D257</f>
        <v>43</v>
      </c>
      <c r="D254" s="6">
        <f>TITRES_STAT!E257</f>
        <v>22</v>
      </c>
      <c r="E254" s="2">
        <f t="shared" si="12"/>
        <v>2713</v>
      </c>
      <c r="F254" s="6" t="str">
        <f t="shared" si="15"/>
        <v>BULLISH</v>
      </c>
      <c r="G254" s="6" t="str">
        <f t="shared" si="14"/>
        <v>NEUTRAL</v>
      </c>
      <c r="H254" s="6" t="str">
        <f t="shared" si="13"/>
        <v>CONFIRMED BULLISH</v>
      </c>
    </row>
    <row r="255" spans="1:8" ht="13.5" x14ac:dyDescent="0.25">
      <c r="A255" s="3">
        <f>TITRES_STAT!B258</f>
        <v>42677</v>
      </c>
      <c r="B255" s="6">
        <f>TITRES_STAT!C258</f>
        <v>44.29</v>
      </c>
      <c r="C255" s="6">
        <f>TITRES_STAT!D258</f>
        <v>44.29</v>
      </c>
      <c r="D255" s="6">
        <f>TITRES_STAT!E258</f>
        <v>77</v>
      </c>
      <c r="E255" s="2">
        <f t="shared" si="12"/>
        <v>2790</v>
      </c>
      <c r="F255" s="6" t="str">
        <f t="shared" si="15"/>
        <v>BULLISH</v>
      </c>
      <c r="G255" s="6" t="str">
        <f t="shared" si="14"/>
        <v>STRONG</v>
      </c>
      <c r="H255" s="6" t="str">
        <f t="shared" si="13"/>
        <v>CONFIRMED BULLISH</v>
      </c>
    </row>
    <row r="256" spans="1:8" ht="13.5" x14ac:dyDescent="0.25">
      <c r="A256" s="3">
        <f>TITRES_STAT!B259</f>
        <v>42678</v>
      </c>
      <c r="B256" s="6">
        <f>TITRES_STAT!C259</f>
        <v>42.97</v>
      </c>
      <c r="C256" s="6">
        <f>TITRES_STAT!D259</f>
        <v>42.97</v>
      </c>
      <c r="D256" s="6">
        <f>TITRES_STAT!E259</f>
        <v>0</v>
      </c>
      <c r="E256" s="2">
        <f t="shared" si="12"/>
        <v>2790</v>
      </c>
      <c r="F256" s="6" t="str">
        <f t="shared" si="15"/>
        <v>BULLISH</v>
      </c>
      <c r="G256" s="6" t="str">
        <f t="shared" si="14"/>
        <v>NEUTRAL</v>
      </c>
      <c r="H256" s="6" t="str">
        <f t="shared" si="13"/>
        <v>BULLISH DIVERGENCE</v>
      </c>
    </row>
    <row r="257" spans="1:8" ht="13.5" x14ac:dyDescent="0.25">
      <c r="A257" s="3">
        <f>TITRES_STAT!B260</f>
        <v>42681</v>
      </c>
      <c r="B257" s="6">
        <f>TITRES_STAT!C260</f>
        <v>42.97</v>
      </c>
      <c r="C257" s="6">
        <f>TITRES_STAT!D260</f>
        <v>42.97</v>
      </c>
      <c r="D257" s="6">
        <f>TITRES_STAT!E260</f>
        <v>100</v>
      </c>
      <c r="E257" s="2">
        <f t="shared" si="12"/>
        <v>2790</v>
      </c>
      <c r="F257" s="6" t="str">
        <f t="shared" si="15"/>
        <v>BULLISH</v>
      </c>
      <c r="G257" s="6" t="str">
        <f t="shared" si="14"/>
        <v>STRONG</v>
      </c>
      <c r="H257" s="6" t="str">
        <f t="shared" si="13"/>
        <v>BULLISH DIVERGENCE</v>
      </c>
    </row>
    <row r="258" spans="1:8" ht="13.5" x14ac:dyDescent="0.25">
      <c r="A258" s="3">
        <f>TITRES_STAT!B261</f>
        <v>42682</v>
      </c>
      <c r="B258" s="6">
        <f>TITRES_STAT!C261</f>
        <v>43.37</v>
      </c>
      <c r="C258" s="6">
        <f>TITRES_STAT!D261</f>
        <v>43.37</v>
      </c>
      <c r="D258" s="6">
        <f>TITRES_STAT!E261</f>
        <v>93</v>
      </c>
      <c r="E258" s="2">
        <f t="shared" si="12"/>
        <v>2883</v>
      </c>
      <c r="F258" s="6" t="str">
        <f t="shared" si="15"/>
        <v>BULLISH</v>
      </c>
      <c r="G258" s="6" t="str">
        <f t="shared" si="14"/>
        <v>STRONG</v>
      </c>
      <c r="H258" s="6" t="str">
        <f t="shared" si="13"/>
        <v>BULLISH DIVERGENCE</v>
      </c>
    </row>
    <row r="259" spans="1:8" ht="13.5" x14ac:dyDescent="0.25">
      <c r="A259" s="3">
        <f>TITRES_STAT!B262</f>
        <v>42683</v>
      </c>
      <c r="B259" s="6">
        <f>TITRES_STAT!C262</f>
        <v>44.5</v>
      </c>
      <c r="C259" s="6">
        <f>TITRES_STAT!D262</f>
        <v>44.5</v>
      </c>
      <c r="D259" s="6">
        <f>TITRES_STAT!E262</f>
        <v>115</v>
      </c>
      <c r="E259" s="2">
        <f t="shared" si="12"/>
        <v>2998</v>
      </c>
      <c r="F259" s="6" t="str">
        <f t="shared" si="15"/>
        <v>BULLISH</v>
      </c>
      <c r="G259" s="6" t="str">
        <f t="shared" si="14"/>
        <v>STRONG</v>
      </c>
      <c r="H259" s="6" t="str">
        <f t="shared" si="13"/>
        <v>CONFIRMED BULLISH</v>
      </c>
    </row>
    <row r="260" spans="1:8" ht="13.5" x14ac:dyDescent="0.25">
      <c r="A260" s="3">
        <f>TITRES_STAT!B263</f>
        <v>42684</v>
      </c>
      <c r="B260" s="6">
        <f>TITRES_STAT!C263</f>
        <v>44.6</v>
      </c>
      <c r="C260" s="6">
        <f>TITRES_STAT!D263</f>
        <v>44.6</v>
      </c>
      <c r="D260" s="6">
        <f>TITRES_STAT!E263</f>
        <v>51</v>
      </c>
      <c r="E260" s="2">
        <f t="shared" ref="E260:E323" si="16">IF(B260&gt;B259, E259+D260, IF(B260&lt;B259, E259-D260, E259))</f>
        <v>3049</v>
      </c>
      <c r="F260" s="6" t="str">
        <f t="shared" si="15"/>
        <v>BULLISH</v>
      </c>
      <c r="G260" s="6" t="str">
        <f t="shared" si="14"/>
        <v>STRONG</v>
      </c>
      <c r="H260" s="6" t="str">
        <f t="shared" si="13"/>
        <v>CONFIRMED BULLISH</v>
      </c>
    </row>
    <row r="261" spans="1:8" ht="13.5" x14ac:dyDescent="0.25">
      <c r="A261" s="3">
        <f>TITRES_STAT!B264</f>
        <v>42685</v>
      </c>
      <c r="B261" s="6">
        <f>TITRES_STAT!C264</f>
        <v>44.5</v>
      </c>
      <c r="C261" s="6">
        <f>TITRES_STAT!D264</f>
        <v>44.5</v>
      </c>
      <c r="D261" s="6">
        <f>TITRES_STAT!E264</f>
        <v>50</v>
      </c>
      <c r="E261" s="2">
        <f t="shared" si="16"/>
        <v>2999</v>
      </c>
      <c r="F261" s="6" t="str">
        <f t="shared" si="15"/>
        <v>BULLISH</v>
      </c>
      <c r="G261" s="6" t="str">
        <f t="shared" si="14"/>
        <v>STRONG</v>
      </c>
      <c r="H261" s="6" t="str">
        <f t="shared" si="13"/>
        <v>CONFIRMED BULLISH</v>
      </c>
    </row>
    <row r="262" spans="1:8" ht="13.5" x14ac:dyDescent="0.25">
      <c r="A262" s="3">
        <f>TITRES_STAT!B265</f>
        <v>42688</v>
      </c>
      <c r="B262" s="6">
        <f>TITRES_STAT!C265</f>
        <v>42.5</v>
      </c>
      <c r="C262" s="6">
        <f>TITRES_STAT!D265</f>
        <v>42.5</v>
      </c>
      <c r="D262" s="6">
        <f>TITRES_STAT!E265</f>
        <v>0</v>
      </c>
      <c r="E262" s="2">
        <f t="shared" si="16"/>
        <v>2999</v>
      </c>
      <c r="F262" s="6" t="str">
        <f t="shared" si="15"/>
        <v>BULLISH</v>
      </c>
      <c r="G262" s="6" t="str">
        <f t="shared" si="14"/>
        <v>STRONG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BULLISH DIVERGENCE</v>
      </c>
    </row>
    <row r="263" spans="1:8" ht="13.5" x14ac:dyDescent="0.25">
      <c r="A263" s="3">
        <f>TITRES_STAT!B266</f>
        <v>42689</v>
      </c>
      <c r="B263" s="6">
        <f>TITRES_STAT!C266</f>
        <v>44.41</v>
      </c>
      <c r="C263" s="6">
        <f>TITRES_STAT!D266</f>
        <v>44.41</v>
      </c>
      <c r="D263" s="6">
        <f>TITRES_STAT!E266</f>
        <v>0</v>
      </c>
      <c r="E263" s="2">
        <f t="shared" si="16"/>
        <v>2999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STRONG</v>
      </c>
      <c r="H263" s="6" t="str">
        <f t="shared" si="17"/>
        <v>CONFIRMED BULLISH</v>
      </c>
    </row>
    <row r="264" spans="1:8" ht="13.5" x14ac:dyDescent="0.25">
      <c r="A264" s="3">
        <f>TITRES_STAT!B267</f>
        <v>42690</v>
      </c>
      <c r="B264" s="6">
        <f>TITRES_STAT!C267</f>
        <v>44.5</v>
      </c>
      <c r="C264" s="6">
        <f>TITRES_STAT!D267</f>
        <v>44.5</v>
      </c>
      <c r="D264" s="6">
        <f>TITRES_STAT!E267</f>
        <v>81</v>
      </c>
      <c r="E264" s="2">
        <f t="shared" si="16"/>
        <v>3080</v>
      </c>
      <c r="F264" s="6" t="str">
        <f t="shared" ref="F264:F327" si="19">IF(E264&gt;E259,"BULLISH",IF(E264&lt;E259,"BEARISH","NEUTRAL"))</f>
        <v>BULLISH</v>
      </c>
      <c r="G264" s="6" t="str">
        <f t="shared" si="18"/>
        <v>STRONG</v>
      </c>
      <c r="H264" s="6" t="str">
        <f t="shared" si="17"/>
        <v>NEUTRAL</v>
      </c>
    </row>
    <row r="265" spans="1:8" ht="13.5" x14ac:dyDescent="0.25">
      <c r="A265" s="3">
        <f>TITRES_STAT!B268</f>
        <v>42691</v>
      </c>
      <c r="B265" s="6">
        <f>TITRES_STAT!C268</f>
        <v>45.83</v>
      </c>
      <c r="C265" s="6">
        <f>TITRES_STAT!D268</f>
        <v>45.83</v>
      </c>
      <c r="D265" s="6">
        <f>TITRES_STAT!E268</f>
        <v>259</v>
      </c>
      <c r="E265" s="2">
        <f t="shared" si="16"/>
        <v>3339</v>
      </c>
      <c r="F265" s="6" t="str">
        <f t="shared" si="19"/>
        <v>BULLISH</v>
      </c>
      <c r="G265" s="6" t="str">
        <f t="shared" si="18"/>
        <v>STRONG</v>
      </c>
      <c r="H265" s="6" t="str">
        <f t="shared" si="17"/>
        <v>CONFIRMED BULLISH</v>
      </c>
    </row>
    <row r="266" spans="1:8" ht="13.5" x14ac:dyDescent="0.25">
      <c r="A266" s="3">
        <f>TITRES_STAT!B269</f>
        <v>42692</v>
      </c>
      <c r="B266" s="6">
        <f>TITRES_STAT!C269</f>
        <v>46.04</v>
      </c>
      <c r="C266" s="6">
        <f>TITRES_STAT!D269</f>
        <v>46.04</v>
      </c>
      <c r="D266" s="6">
        <f>TITRES_STAT!E269</f>
        <v>242</v>
      </c>
      <c r="E266" s="2">
        <f t="shared" si="16"/>
        <v>3581</v>
      </c>
      <c r="F266" s="6" t="str">
        <f t="shared" si="19"/>
        <v>BULLISH</v>
      </c>
      <c r="G266" s="6" t="str">
        <f t="shared" si="18"/>
        <v>STRONG</v>
      </c>
      <c r="H266" s="6" t="str">
        <f t="shared" si="17"/>
        <v>CONFIRMED BULLISH</v>
      </c>
    </row>
    <row r="267" spans="1:8" ht="13.5" x14ac:dyDescent="0.25">
      <c r="A267" s="3">
        <f>TITRES_STAT!B270</f>
        <v>42695</v>
      </c>
      <c r="B267" s="6">
        <f>TITRES_STAT!C270</f>
        <v>45.99</v>
      </c>
      <c r="C267" s="6">
        <f>TITRES_STAT!D270</f>
        <v>45.99</v>
      </c>
      <c r="D267" s="6">
        <f>TITRES_STAT!E270</f>
        <v>50</v>
      </c>
      <c r="E267" s="2">
        <f t="shared" si="16"/>
        <v>3531</v>
      </c>
      <c r="F267" s="6" t="str">
        <f t="shared" si="19"/>
        <v>BULLISH</v>
      </c>
      <c r="G267" s="6" t="str">
        <f t="shared" si="18"/>
        <v>STRONG</v>
      </c>
      <c r="H267" s="6" t="str">
        <f t="shared" si="17"/>
        <v>CONFIRMED BULLISH</v>
      </c>
    </row>
    <row r="268" spans="1:8" ht="13.5" x14ac:dyDescent="0.25">
      <c r="A268" s="3">
        <f>TITRES_STAT!B271</f>
        <v>42696</v>
      </c>
      <c r="B268" s="6">
        <f>TITRES_STAT!C271</f>
        <v>45.99</v>
      </c>
      <c r="C268" s="6">
        <f>TITRES_STAT!D271</f>
        <v>45.99</v>
      </c>
      <c r="D268" s="6">
        <f>TITRES_STAT!E271</f>
        <v>0</v>
      </c>
      <c r="E268" s="2">
        <f t="shared" si="16"/>
        <v>3531</v>
      </c>
      <c r="F268" s="6" t="str">
        <f t="shared" si="19"/>
        <v>BULLISH</v>
      </c>
      <c r="G268" s="6" t="str">
        <f t="shared" si="18"/>
        <v>STRONG</v>
      </c>
      <c r="H268" s="6" t="str">
        <f t="shared" si="17"/>
        <v>CONFIRMED BULLISH</v>
      </c>
    </row>
    <row r="269" spans="1:8" ht="13.5" x14ac:dyDescent="0.25">
      <c r="A269" s="3">
        <f>TITRES_STAT!B272</f>
        <v>42697</v>
      </c>
      <c r="B269" s="6">
        <f>TITRES_STAT!C272</f>
        <v>45.99</v>
      </c>
      <c r="C269" s="6">
        <f>TITRES_STAT!D272</f>
        <v>45.99</v>
      </c>
      <c r="D269" s="6">
        <f>TITRES_STAT!E272</f>
        <v>0</v>
      </c>
      <c r="E269" s="2">
        <f t="shared" si="16"/>
        <v>3531</v>
      </c>
      <c r="F269" s="6" t="str">
        <f t="shared" si="19"/>
        <v>BULLISH</v>
      </c>
      <c r="G269" s="6" t="str">
        <f t="shared" si="18"/>
        <v>STRONG</v>
      </c>
      <c r="H269" s="6" t="str">
        <f t="shared" si="17"/>
        <v>CONFIRMED BULLISH</v>
      </c>
    </row>
    <row r="270" spans="1:8" ht="13.5" x14ac:dyDescent="0.25">
      <c r="A270" s="3">
        <f>TITRES_STAT!B273</f>
        <v>42698</v>
      </c>
      <c r="B270" s="6">
        <f>TITRES_STAT!C273</f>
        <v>45.89</v>
      </c>
      <c r="C270" s="6">
        <f>TITRES_STAT!D273</f>
        <v>45.89</v>
      </c>
      <c r="D270" s="6">
        <f>TITRES_STAT!E273</f>
        <v>50</v>
      </c>
      <c r="E270" s="2">
        <f t="shared" si="16"/>
        <v>3481</v>
      </c>
      <c r="F270" s="6" t="str">
        <f t="shared" si="19"/>
        <v>BULLISH</v>
      </c>
      <c r="G270" s="6" t="str">
        <f t="shared" si="18"/>
        <v>STRONG</v>
      </c>
      <c r="H270" s="6" t="str">
        <f t="shared" si="17"/>
        <v>CONFIRMED BULLISH</v>
      </c>
    </row>
    <row r="271" spans="1:8" ht="13.5" x14ac:dyDescent="0.25">
      <c r="A271" s="3">
        <f>TITRES_STAT!B274</f>
        <v>42699</v>
      </c>
      <c r="B271" s="6">
        <f>TITRES_STAT!C274</f>
        <v>45.89</v>
      </c>
      <c r="C271" s="6">
        <f>TITRES_STAT!D274</f>
        <v>45.89</v>
      </c>
      <c r="D271" s="6">
        <f>TITRES_STAT!E274</f>
        <v>0</v>
      </c>
      <c r="E271" s="2">
        <f t="shared" si="16"/>
        <v>3481</v>
      </c>
      <c r="F271" s="6" t="str">
        <f t="shared" si="19"/>
        <v>BEARISH</v>
      </c>
      <c r="G271" s="6" t="str">
        <f t="shared" si="18"/>
        <v>WEAK</v>
      </c>
      <c r="H271" s="6" t="str">
        <f t="shared" si="17"/>
        <v>CONFIRMED BEARISH</v>
      </c>
    </row>
    <row r="272" spans="1:8" ht="13.5" x14ac:dyDescent="0.25">
      <c r="A272" s="3">
        <f>TITRES_STAT!B275</f>
        <v>42702</v>
      </c>
      <c r="B272" s="6">
        <f>TITRES_STAT!C275</f>
        <v>45.9</v>
      </c>
      <c r="C272" s="6">
        <f>TITRES_STAT!D275</f>
        <v>45.9</v>
      </c>
      <c r="D272" s="6">
        <f>TITRES_STAT!E275</f>
        <v>50</v>
      </c>
      <c r="E272" s="2">
        <f t="shared" si="16"/>
        <v>3531</v>
      </c>
      <c r="F272" s="6" t="str">
        <f t="shared" si="19"/>
        <v>NEUTRAL</v>
      </c>
      <c r="G272" s="6" t="str">
        <f t="shared" si="18"/>
        <v>NEUTRAL</v>
      </c>
      <c r="H272" s="6" t="str">
        <f t="shared" si="17"/>
        <v>NEUTRAL</v>
      </c>
    </row>
    <row r="273" spans="1:8" ht="13.5" x14ac:dyDescent="0.25">
      <c r="A273" s="3">
        <f>TITRES_STAT!B276</f>
        <v>42703</v>
      </c>
      <c r="B273" s="6">
        <f>TITRES_STAT!C276</f>
        <v>45.9</v>
      </c>
      <c r="C273" s="6">
        <f>TITRES_STAT!D276</f>
        <v>45.9</v>
      </c>
      <c r="D273" s="6">
        <f>TITRES_STAT!E276</f>
        <v>0</v>
      </c>
      <c r="E273" s="2">
        <f t="shared" si="16"/>
        <v>3531</v>
      </c>
      <c r="F273" s="6" t="str">
        <f t="shared" si="19"/>
        <v>NEUTRAL</v>
      </c>
      <c r="G273" s="6" t="str">
        <f t="shared" si="18"/>
        <v>NEUTRAL</v>
      </c>
      <c r="H273" s="6" t="str">
        <f t="shared" si="17"/>
        <v>NEUTRAL</v>
      </c>
    </row>
    <row r="274" spans="1:8" ht="13.5" x14ac:dyDescent="0.25">
      <c r="A274" s="3">
        <f>TITRES_STAT!B277</f>
        <v>42704</v>
      </c>
      <c r="B274" s="6">
        <f>TITRES_STAT!C277</f>
        <v>47.38</v>
      </c>
      <c r="C274" s="6">
        <f>TITRES_STAT!D277</f>
        <v>47.38</v>
      </c>
      <c r="D274" s="6">
        <f>TITRES_STAT!E277</f>
        <v>251</v>
      </c>
      <c r="E274" s="2">
        <f t="shared" si="16"/>
        <v>3782</v>
      </c>
      <c r="F274" s="6" t="str">
        <f t="shared" si="19"/>
        <v>BULLISH</v>
      </c>
      <c r="G274" s="6" t="str">
        <f t="shared" si="18"/>
        <v>STRONG</v>
      </c>
      <c r="H274" s="6" t="str">
        <f t="shared" si="17"/>
        <v>CONFIRMED BULLISH</v>
      </c>
    </row>
    <row r="275" spans="1:8" ht="13.5" x14ac:dyDescent="0.25">
      <c r="A275" s="3">
        <f>TITRES_STAT!B278</f>
        <v>42705</v>
      </c>
      <c r="B275" s="6">
        <f>TITRES_STAT!C278</f>
        <v>48.8</v>
      </c>
      <c r="C275" s="6">
        <f>TITRES_STAT!D278</f>
        <v>48.8</v>
      </c>
      <c r="D275" s="6">
        <f>TITRES_STAT!E278</f>
        <v>150</v>
      </c>
      <c r="E275" s="2">
        <f t="shared" si="16"/>
        <v>3932</v>
      </c>
      <c r="F275" s="6" t="str">
        <f t="shared" si="19"/>
        <v>BULLISH</v>
      </c>
      <c r="G275" s="6" t="str">
        <f t="shared" si="18"/>
        <v>STRONG</v>
      </c>
      <c r="H275" s="6" t="str">
        <f t="shared" si="17"/>
        <v>CONFIRMED BULLISH</v>
      </c>
    </row>
    <row r="276" spans="1:8" ht="13.5" x14ac:dyDescent="0.25">
      <c r="A276" s="3">
        <f>TITRES_STAT!B279</f>
        <v>42706</v>
      </c>
      <c r="B276" s="6">
        <f>TITRES_STAT!C279</f>
        <v>48.8</v>
      </c>
      <c r="C276" s="6">
        <f>TITRES_STAT!D279</f>
        <v>48.8</v>
      </c>
      <c r="D276" s="6">
        <f>TITRES_STAT!E279</f>
        <v>0</v>
      </c>
      <c r="E276" s="2">
        <f t="shared" si="16"/>
        <v>3932</v>
      </c>
      <c r="F276" s="6" t="str">
        <f t="shared" si="19"/>
        <v>BULLISH</v>
      </c>
      <c r="G276" s="6" t="str">
        <f t="shared" si="18"/>
        <v>STRONG</v>
      </c>
      <c r="H276" s="6" t="str">
        <f t="shared" si="17"/>
        <v>CONFIRMED BULLISH</v>
      </c>
    </row>
    <row r="277" spans="1:8" ht="13.5" x14ac:dyDescent="0.25">
      <c r="A277" s="3">
        <f>TITRES_STAT!B280</f>
        <v>42709</v>
      </c>
      <c r="B277" s="6">
        <f>TITRES_STAT!C280</f>
        <v>48.8</v>
      </c>
      <c r="C277" s="6">
        <f>TITRES_STAT!D280</f>
        <v>48.8</v>
      </c>
      <c r="D277" s="6">
        <f>TITRES_STAT!E280</f>
        <v>0</v>
      </c>
      <c r="E277" s="2">
        <f t="shared" si="16"/>
        <v>3932</v>
      </c>
      <c r="F277" s="6" t="str">
        <f t="shared" si="19"/>
        <v>BULLISH</v>
      </c>
      <c r="G277" s="6" t="str">
        <f t="shared" si="18"/>
        <v>STRONG</v>
      </c>
      <c r="H277" s="6" t="str">
        <f t="shared" si="17"/>
        <v>CONFIRMED BULLISH</v>
      </c>
    </row>
    <row r="278" spans="1:8" ht="13.5" x14ac:dyDescent="0.25">
      <c r="A278" s="3">
        <f>TITRES_STAT!B281</f>
        <v>42710</v>
      </c>
      <c r="B278" s="6">
        <f>TITRES_STAT!C281</f>
        <v>48.7</v>
      </c>
      <c r="C278" s="6">
        <f>TITRES_STAT!D281</f>
        <v>48.7</v>
      </c>
      <c r="D278" s="6">
        <f>TITRES_STAT!E281</f>
        <v>50</v>
      </c>
      <c r="E278" s="2">
        <f t="shared" si="16"/>
        <v>3882</v>
      </c>
      <c r="F278" s="6" t="str">
        <f t="shared" si="19"/>
        <v>BULLISH</v>
      </c>
      <c r="G278" s="6" t="str">
        <f t="shared" si="18"/>
        <v>STRONG</v>
      </c>
      <c r="H278" s="6" t="str">
        <f t="shared" si="17"/>
        <v>CONFIRMED BULLISH</v>
      </c>
    </row>
    <row r="279" spans="1:8" ht="13.5" x14ac:dyDescent="0.25">
      <c r="A279" s="3">
        <f>TITRES_STAT!B282</f>
        <v>42711</v>
      </c>
      <c r="B279" s="6">
        <f>TITRES_STAT!C282</f>
        <v>48.7</v>
      </c>
      <c r="C279" s="6">
        <f>TITRES_STAT!D282</f>
        <v>48.7</v>
      </c>
      <c r="D279" s="6">
        <f>TITRES_STAT!E282</f>
        <v>52</v>
      </c>
      <c r="E279" s="2">
        <f t="shared" si="16"/>
        <v>3882</v>
      </c>
      <c r="F279" s="6" t="str">
        <f t="shared" si="19"/>
        <v>BULLISH</v>
      </c>
      <c r="G279" s="6" t="str">
        <f t="shared" si="18"/>
        <v>STRONG</v>
      </c>
      <c r="H279" s="6" t="str">
        <f t="shared" si="17"/>
        <v>CONFIRMED BULLISH</v>
      </c>
    </row>
    <row r="280" spans="1:8" ht="13.5" x14ac:dyDescent="0.25">
      <c r="A280" s="3">
        <f>TITRES_STAT!B283</f>
        <v>42712</v>
      </c>
      <c r="B280" s="6">
        <f>TITRES_STAT!C283</f>
        <v>48.69</v>
      </c>
      <c r="C280" s="6">
        <f>TITRES_STAT!D283</f>
        <v>48.69</v>
      </c>
      <c r="D280" s="6">
        <f>TITRES_STAT!E283</f>
        <v>50</v>
      </c>
      <c r="E280" s="2">
        <f t="shared" si="16"/>
        <v>3832</v>
      </c>
      <c r="F280" s="6" t="str">
        <f t="shared" si="19"/>
        <v>BEARISH</v>
      </c>
      <c r="G280" s="6" t="str">
        <f t="shared" si="18"/>
        <v>WEAK</v>
      </c>
      <c r="H280" s="6" t="str">
        <f t="shared" si="17"/>
        <v>CONFIRMED BEARISH</v>
      </c>
    </row>
    <row r="281" spans="1:8" ht="13.5" x14ac:dyDescent="0.25">
      <c r="A281" s="3">
        <f>TITRES_STAT!B284</f>
        <v>42713</v>
      </c>
      <c r="B281" s="6">
        <f>TITRES_STAT!C284</f>
        <v>48.6</v>
      </c>
      <c r="C281" s="6">
        <f>TITRES_STAT!D284</f>
        <v>48.6</v>
      </c>
      <c r="D281" s="6">
        <f>TITRES_STAT!E284</f>
        <v>5</v>
      </c>
      <c r="E281" s="2">
        <f t="shared" si="16"/>
        <v>3827</v>
      </c>
      <c r="F281" s="6" t="str">
        <f t="shared" si="19"/>
        <v>BEARISH</v>
      </c>
      <c r="G281" s="6" t="str">
        <f t="shared" si="18"/>
        <v>WEAK</v>
      </c>
      <c r="H281" s="6" t="str">
        <f t="shared" si="17"/>
        <v>CONFIRMED BEARISH</v>
      </c>
    </row>
    <row r="282" spans="1:8" ht="13.5" x14ac:dyDescent="0.25">
      <c r="A282" s="3">
        <f>TITRES_STAT!B285</f>
        <v>42717</v>
      </c>
      <c r="B282" s="6">
        <f>TITRES_STAT!C285</f>
        <v>48.7</v>
      </c>
      <c r="C282" s="6">
        <f>TITRES_STAT!D285</f>
        <v>48.7</v>
      </c>
      <c r="D282" s="6">
        <f>TITRES_STAT!E285</f>
        <v>52</v>
      </c>
      <c r="E282" s="2">
        <f t="shared" si="16"/>
        <v>3879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42718</v>
      </c>
      <c r="B283" s="6">
        <f>TITRES_STAT!C286</f>
        <v>48.7</v>
      </c>
      <c r="C283" s="6">
        <f>TITRES_STAT!D286</f>
        <v>48.7</v>
      </c>
      <c r="D283" s="6">
        <f>TITRES_STAT!E286</f>
        <v>50</v>
      </c>
      <c r="E283" s="2">
        <f t="shared" si="16"/>
        <v>3879</v>
      </c>
      <c r="F283" s="6" t="str">
        <f t="shared" si="19"/>
        <v>BEARISH</v>
      </c>
      <c r="G283" s="6" t="str">
        <f t="shared" si="18"/>
        <v>NEUTRAL</v>
      </c>
      <c r="H283" s="6" t="str">
        <f t="shared" si="17"/>
        <v>NEUTRAL</v>
      </c>
    </row>
    <row r="284" spans="1:8" ht="13.5" x14ac:dyDescent="0.25">
      <c r="A284" s="3">
        <f>TITRES_STAT!B287</f>
        <v>42719</v>
      </c>
      <c r="B284" s="6">
        <f>TITRES_STAT!C287</f>
        <v>48.6</v>
      </c>
      <c r="C284" s="6">
        <f>TITRES_STAT!D287</f>
        <v>48.6</v>
      </c>
      <c r="D284" s="6">
        <f>TITRES_STAT!E287</f>
        <v>100</v>
      </c>
      <c r="E284" s="2">
        <f t="shared" si="16"/>
        <v>3779</v>
      </c>
      <c r="F284" s="6" t="str">
        <f t="shared" si="19"/>
        <v>BEARISH</v>
      </c>
      <c r="G284" s="6" t="str">
        <f t="shared" si="18"/>
        <v>WEAK</v>
      </c>
      <c r="H284" s="6" t="str">
        <f t="shared" si="17"/>
        <v>CONFIRMED BEARISH</v>
      </c>
    </row>
    <row r="285" spans="1:8" ht="13.5" x14ac:dyDescent="0.25">
      <c r="A285" s="3">
        <f>TITRES_STAT!B288</f>
        <v>42720</v>
      </c>
      <c r="B285" s="6">
        <f>TITRES_STAT!C288</f>
        <v>48.6</v>
      </c>
      <c r="C285" s="6">
        <f>TITRES_STAT!D288</f>
        <v>48.6</v>
      </c>
      <c r="D285" s="6">
        <f>TITRES_STAT!E288</f>
        <v>0</v>
      </c>
      <c r="E285" s="2">
        <f t="shared" si="16"/>
        <v>3779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CONFIRMED BEARISH</v>
      </c>
    </row>
    <row r="286" spans="1:8" ht="13.5" x14ac:dyDescent="0.25">
      <c r="A286" s="3">
        <f>TITRES_STAT!B289</f>
        <v>42723</v>
      </c>
      <c r="B286" s="6">
        <f>TITRES_STAT!C289</f>
        <v>48.6</v>
      </c>
      <c r="C286" s="6">
        <f>TITRES_STAT!D289</f>
        <v>48.6</v>
      </c>
      <c r="D286" s="6">
        <f>TITRES_STAT!E289</f>
        <v>0</v>
      </c>
      <c r="E286" s="2">
        <f t="shared" si="16"/>
        <v>3779</v>
      </c>
      <c r="F286" s="6" t="str">
        <f t="shared" si="19"/>
        <v>BEARISH</v>
      </c>
      <c r="G286" s="6" t="str">
        <f t="shared" si="18"/>
        <v>NEUTRAL</v>
      </c>
      <c r="H286" s="6" t="str">
        <f t="shared" si="17"/>
        <v>NEUTRAL</v>
      </c>
    </row>
    <row r="287" spans="1:8" ht="13.5" x14ac:dyDescent="0.25">
      <c r="A287" s="3">
        <f>TITRES_STAT!B290</f>
        <v>42724</v>
      </c>
      <c r="B287" s="6">
        <f>TITRES_STAT!C290</f>
        <v>48.5</v>
      </c>
      <c r="C287" s="6">
        <f>TITRES_STAT!D290</f>
        <v>48.5</v>
      </c>
      <c r="D287" s="6">
        <f>TITRES_STAT!E290</f>
        <v>9</v>
      </c>
      <c r="E287" s="2">
        <f t="shared" si="16"/>
        <v>3770</v>
      </c>
      <c r="F287" s="6" t="str">
        <f t="shared" si="19"/>
        <v>BEARISH</v>
      </c>
      <c r="G287" s="6" t="str">
        <f t="shared" si="18"/>
        <v>WEAK</v>
      </c>
      <c r="H287" s="6" t="str">
        <f t="shared" si="17"/>
        <v>CONFIRMED BEARISH</v>
      </c>
    </row>
    <row r="288" spans="1:8" ht="13.5" x14ac:dyDescent="0.25">
      <c r="A288" s="3">
        <f>TITRES_STAT!B291</f>
        <v>42725</v>
      </c>
      <c r="B288" s="6">
        <f>TITRES_STAT!C291</f>
        <v>48.5</v>
      </c>
      <c r="C288" s="6">
        <f>TITRES_STAT!D291</f>
        <v>48.5</v>
      </c>
      <c r="D288" s="6">
        <f>TITRES_STAT!E291</f>
        <v>7</v>
      </c>
      <c r="E288" s="2">
        <f t="shared" si="16"/>
        <v>3770</v>
      </c>
      <c r="F288" s="6" t="str">
        <f t="shared" si="19"/>
        <v>BEARISH</v>
      </c>
      <c r="G288" s="6" t="str">
        <f t="shared" si="18"/>
        <v>WEAK</v>
      </c>
      <c r="H288" s="6" t="str">
        <f t="shared" si="17"/>
        <v>CONFIRMED BEARISH</v>
      </c>
    </row>
    <row r="289" spans="1:8" ht="13.5" x14ac:dyDescent="0.25">
      <c r="A289" s="3">
        <f>TITRES_STAT!B292</f>
        <v>42726</v>
      </c>
      <c r="B289" s="6">
        <f>TITRES_STAT!C292</f>
        <v>48.5</v>
      </c>
      <c r="C289" s="6">
        <f>TITRES_STAT!D292</f>
        <v>48.5</v>
      </c>
      <c r="D289" s="6">
        <f>TITRES_STAT!E292</f>
        <v>69</v>
      </c>
      <c r="E289" s="2">
        <f t="shared" si="16"/>
        <v>3770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CONFIRMED BEARISH</v>
      </c>
    </row>
    <row r="290" spans="1:8" ht="13.5" x14ac:dyDescent="0.25">
      <c r="A290" s="3">
        <f>TITRES_STAT!B293</f>
        <v>42727</v>
      </c>
      <c r="B290" s="6">
        <f>TITRES_STAT!C293</f>
        <v>48.5</v>
      </c>
      <c r="C290" s="6">
        <f>TITRES_STAT!D293</f>
        <v>48.5</v>
      </c>
      <c r="D290" s="6">
        <f>TITRES_STAT!E293</f>
        <v>25</v>
      </c>
      <c r="E290" s="2">
        <f t="shared" si="16"/>
        <v>3770</v>
      </c>
      <c r="F290" s="6" t="str">
        <f t="shared" si="19"/>
        <v>BEARISH</v>
      </c>
      <c r="G290" s="6" t="str">
        <f t="shared" si="18"/>
        <v>NEUTRAL</v>
      </c>
      <c r="H290" s="6" t="str">
        <f t="shared" si="17"/>
        <v>CONFIRMED BEARISH</v>
      </c>
    </row>
    <row r="291" spans="1:8" ht="13.5" x14ac:dyDescent="0.25">
      <c r="A291" s="3">
        <f>TITRES_STAT!B294</f>
        <v>42730</v>
      </c>
      <c r="B291" s="6">
        <f>TITRES_STAT!C294</f>
        <v>48.5</v>
      </c>
      <c r="C291" s="6">
        <f>TITRES_STAT!D294</f>
        <v>48.5</v>
      </c>
      <c r="D291" s="6">
        <f>TITRES_STAT!E294</f>
        <v>24</v>
      </c>
      <c r="E291" s="2">
        <f t="shared" si="16"/>
        <v>3770</v>
      </c>
      <c r="F291" s="6" t="str">
        <f t="shared" si="19"/>
        <v>BEARISH</v>
      </c>
      <c r="G291" s="6" t="str">
        <f t="shared" si="18"/>
        <v>NEUTRAL</v>
      </c>
      <c r="H291" s="6" t="str">
        <f t="shared" si="17"/>
        <v>CONFIRMED BEARISH</v>
      </c>
    </row>
    <row r="292" spans="1:8" ht="13.5" x14ac:dyDescent="0.25">
      <c r="A292" s="3">
        <f>TITRES_STAT!B295</f>
        <v>42731</v>
      </c>
      <c r="B292" s="6">
        <f>TITRES_STAT!C295</f>
        <v>48.5</v>
      </c>
      <c r="C292" s="6">
        <f>TITRES_STAT!D295</f>
        <v>48.5</v>
      </c>
      <c r="D292" s="6">
        <f>TITRES_STAT!E295</f>
        <v>0</v>
      </c>
      <c r="E292" s="2">
        <f t="shared" si="16"/>
        <v>3770</v>
      </c>
      <c r="F292" s="6" t="str">
        <f t="shared" si="19"/>
        <v>NEUTRAL</v>
      </c>
      <c r="G292" s="6" t="str">
        <f t="shared" si="18"/>
        <v>NEUTRAL</v>
      </c>
      <c r="H292" s="6" t="str">
        <f t="shared" si="17"/>
        <v>NEUTRAL</v>
      </c>
    </row>
    <row r="293" spans="1:8" ht="13.5" x14ac:dyDescent="0.25">
      <c r="A293" s="3">
        <f>TITRES_STAT!B296</f>
        <v>42732</v>
      </c>
      <c r="B293" s="6">
        <f>TITRES_STAT!C296</f>
        <v>48.48</v>
      </c>
      <c r="C293" s="6">
        <f>TITRES_STAT!D296</f>
        <v>48.48</v>
      </c>
      <c r="D293" s="6">
        <f>TITRES_STAT!E296</f>
        <v>12</v>
      </c>
      <c r="E293" s="2">
        <f t="shared" si="16"/>
        <v>3758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42733</v>
      </c>
      <c r="B294" s="6">
        <f>TITRES_STAT!C297</f>
        <v>48.48</v>
      </c>
      <c r="C294" s="6">
        <f>TITRES_STAT!D297</f>
        <v>48.48</v>
      </c>
      <c r="D294" s="6">
        <f>TITRES_STAT!E297</f>
        <v>0</v>
      </c>
      <c r="E294" s="2">
        <f t="shared" si="16"/>
        <v>3758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CONFIRMED BEARISH</v>
      </c>
    </row>
    <row r="295" spans="1:8" ht="13.5" x14ac:dyDescent="0.25">
      <c r="A295" s="3">
        <f>TITRES_STAT!B298</f>
        <v>42734</v>
      </c>
      <c r="B295" s="6">
        <f>TITRES_STAT!C298</f>
        <v>46.3</v>
      </c>
      <c r="C295" s="6">
        <f>TITRES_STAT!D298</f>
        <v>46.3</v>
      </c>
      <c r="D295" s="6">
        <f>TITRES_STAT!E298</f>
        <v>0</v>
      </c>
      <c r="E295" s="2">
        <f t="shared" si="16"/>
        <v>3758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CONFIRMED BEARISH</v>
      </c>
    </row>
    <row r="296" spans="1:8" ht="13.5" x14ac:dyDescent="0.25">
      <c r="A296" s="3">
        <f>TITRES_STAT!B299</f>
        <v>42737</v>
      </c>
      <c r="B296" s="6">
        <f>TITRES_STAT!C299</f>
        <v>47.68</v>
      </c>
      <c r="C296" s="6">
        <f>TITRES_STAT!D299</f>
        <v>47.68</v>
      </c>
      <c r="D296" s="6">
        <f>TITRES_STAT!E299</f>
        <v>21</v>
      </c>
      <c r="E296" s="2">
        <f t="shared" si="16"/>
        <v>3779</v>
      </c>
      <c r="F296" s="6" t="str">
        <f t="shared" si="19"/>
        <v>BULLISH</v>
      </c>
      <c r="G296" s="6" t="str">
        <f t="shared" si="18"/>
        <v>NEUTRAL</v>
      </c>
      <c r="H296" s="6" t="str">
        <f t="shared" si="17"/>
        <v>BULLISH DIVERGENCE</v>
      </c>
    </row>
    <row r="297" spans="1:8" ht="13.5" x14ac:dyDescent="0.25">
      <c r="A297" s="3">
        <f>TITRES_STAT!B300</f>
        <v>42738</v>
      </c>
      <c r="B297" s="6">
        <f>TITRES_STAT!C300</f>
        <v>47.68</v>
      </c>
      <c r="C297" s="6">
        <f>TITRES_STAT!D300</f>
        <v>47.68</v>
      </c>
      <c r="D297" s="6">
        <f>TITRES_STAT!E300</f>
        <v>90</v>
      </c>
      <c r="E297" s="2">
        <f t="shared" si="16"/>
        <v>3779</v>
      </c>
      <c r="F297" s="6" t="str">
        <f t="shared" si="19"/>
        <v>BULLISH</v>
      </c>
      <c r="G297" s="6" t="str">
        <f t="shared" si="18"/>
        <v>NEUTRAL</v>
      </c>
      <c r="H297" s="6" t="str">
        <f t="shared" si="17"/>
        <v>BULLISH DIVERGENCE</v>
      </c>
    </row>
    <row r="298" spans="1:8" ht="13.5" x14ac:dyDescent="0.25">
      <c r="A298" s="3">
        <f>TITRES_STAT!B301</f>
        <v>42739</v>
      </c>
      <c r="B298" s="6">
        <f>TITRES_STAT!C301</f>
        <v>47.68</v>
      </c>
      <c r="C298" s="6">
        <f>TITRES_STAT!D301</f>
        <v>47.68</v>
      </c>
      <c r="D298" s="6">
        <f>TITRES_STAT!E301</f>
        <v>0</v>
      </c>
      <c r="E298" s="2">
        <f t="shared" si="16"/>
        <v>3779</v>
      </c>
      <c r="F298" s="6" t="str">
        <f t="shared" si="19"/>
        <v>BULLISH</v>
      </c>
      <c r="G298" s="6" t="str">
        <f t="shared" si="18"/>
        <v>NEUTRAL</v>
      </c>
      <c r="H298" s="6" t="str">
        <f t="shared" si="17"/>
        <v>BULLISH DIVERGENCE</v>
      </c>
    </row>
    <row r="299" spans="1:8" ht="13.5" x14ac:dyDescent="0.25">
      <c r="A299" s="3">
        <f>TITRES_STAT!B302</f>
        <v>42740</v>
      </c>
      <c r="B299" s="6">
        <f>TITRES_STAT!C302</f>
        <v>47.68</v>
      </c>
      <c r="C299" s="6">
        <f>TITRES_STAT!D302</f>
        <v>47.68</v>
      </c>
      <c r="D299" s="6">
        <f>TITRES_STAT!E302</f>
        <v>0</v>
      </c>
      <c r="E299" s="2">
        <f t="shared" si="16"/>
        <v>3779</v>
      </c>
      <c r="F299" s="6" t="str">
        <f t="shared" si="19"/>
        <v>BULLISH</v>
      </c>
      <c r="G299" s="6" t="str">
        <f t="shared" si="18"/>
        <v>NEUTRAL</v>
      </c>
      <c r="H299" s="6" t="str">
        <f t="shared" si="17"/>
        <v>BULLISH DIVERGENCE</v>
      </c>
    </row>
    <row r="300" spans="1:8" ht="13.5" x14ac:dyDescent="0.25">
      <c r="A300" s="3">
        <f>TITRES_STAT!B303</f>
        <v>42741</v>
      </c>
      <c r="B300" s="6">
        <f>TITRES_STAT!C303</f>
        <v>47.68</v>
      </c>
      <c r="C300" s="6">
        <f>TITRES_STAT!D303</f>
        <v>47.68</v>
      </c>
      <c r="D300" s="6">
        <f>TITRES_STAT!E303</f>
        <v>0</v>
      </c>
      <c r="E300" s="2">
        <f t="shared" si="16"/>
        <v>3779</v>
      </c>
      <c r="F300" s="6" t="str">
        <f t="shared" si="19"/>
        <v>BULLISH</v>
      </c>
      <c r="G300" s="6" t="str">
        <f t="shared" si="18"/>
        <v>NEUTRAL</v>
      </c>
      <c r="H300" s="6" t="str">
        <f t="shared" si="17"/>
        <v>CONFIRMED BULLISH</v>
      </c>
    </row>
    <row r="301" spans="1:8" ht="13.5" x14ac:dyDescent="0.25">
      <c r="A301" s="3">
        <f>TITRES_STAT!B304</f>
        <v>42744</v>
      </c>
      <c r="B301" s="6">
        <f>TITRES_STAT!C304</f>
        <v>47.68</v>
      </c>
      <c r="C301" s="6">
        <f>TITRES_STAT!D304</f>
        <v>47.68</v>
      </c>
      <c r="D301" s="6">
        <f>TITRES_STAT!E304</f>
        <v>0</v>
      </c>
      <c r="E301" s="2">
        <f t="shared" si="16"/>
        <v>3779</v>
      </c>
      <c r="F301" s="6" t="str">
        <f t="shared" si="19"/>
        <v>NEUTRAL</v>
      </c>
      <c r="G301" s="6" t="str">
        <f t="shared" si="18"/>
        <v>NEUTRAL</v>
      </c>
      <c r="H301" s="6" t="str">
        <f t="shared" si="17"/>
        <v>NEUTRAL</v>
      </c>
    </row>
    <row r="302" spans="1:8" ht="13.5" x14ac:dyDescent="0.25">
      <c r="A302" s="3">
        <f>TITRES_STAT!B305</f>
        <v>42745</v>
      </c>
      <c r="B302" s="6">
        <f>TITRES_STAT!C305</f>
        <v>47.68</v>
      </c>
      <c r="C302" s="6">
        <f>TITRES_STAT!D305</f>
        <v>47.68</v>
      </c>
      <c r="D302" s="6">
        <f>TITRES_STAT!E305</f>
        <v>0</v>
      </c>
      <c r="E302" s="2">
        <f t="shared" si="16"/>
        <v>3779</v>
      </c>
      <c r="F302" s="6" t="str">
        <f t="shared" si="19"/>
        <v>NEUTRAL</v>
      </c>
      <c r="G302" s="6" t="str">
        <f t="shared" si="18"/>
        <v>NEUTRAL</v>
      </c>
      <c r="H302" s="6" t="str">
        <f t="shared" si="17"/>
        <v>NEUTRAL</v>
      </c>
    </row>
    <row r="303" spans="1:8" ht="13.5" x14ac:dyDescent="0.25">
      <c r="A303" s="3">
        <f>TITRES_STAT!B306</f>
        <v>42746</v>
      </c>
      <c r="B303" s="6">
        <f>TITRES_STAT!C306</f>
        <v>47.68</v>
      </c>
      <c r="C303" s="6">
        <f>TITRES_STAT!D306</f>
        <v>47.68</v>
      </c>
      <c r="D303" s="6">
        <f>TITRES_STAT!E306</f>
        <v>0</v>
      </c>
      <c r="E303" s="2">
        <f t="shared" si="16"/>
        <v>3779</v>
      </c>
      <c r="F303" s="6" t="str">
        <f t="shared" si="19"/>
        <v>NEUTRAL</v>
      </c>
      <c r="G303" s="6" t="str">
        <f t="shared" si="18"/>
        <v>NEUTRAL</v>
      </c>
      <c r="H303" s="6" t="str">
        <f t="shared" si="17"/>
        <v>NEUTRAL</v>
      </c>
    </row>
    <row r="304" spans="1:8" ht="13.5" x14ac:dyDescent="0.25">
      <c r="A304" s="3">
        <f>TITRES_STAT!B307</f>
        <v>42747</v>
      </c>
      <c r="B304" s="6">
        <f>TITRES_STAT!C307</f>
        <v>47.68</v>
      </c>
      <c r="C304" s="6">
        <f>TITRES_STAT!D307</f>
        <v>47.68</v>
      </c>
      <c r="D304" s="6">
        <f>TITRES_STAT!E307</f>
        <v>0</v>
      </c>
      <c r="E304" s="2">
        <f t="shared" si="16"/>
        <v>3779</v>
      </c>
      <c r="F304" s="6" t="str">
        <f t="shared" si="19"/>
        <v>NEUTRAL</v>
      </c>
      <c r="G304" s="6" t="str">
        <f t="shared" si="18"/>
        <v>NEUTRAL</v>
      </c>
      <c r="H304" s="6" t="str">
        <f t="shared" si="17"/>
        <v>NEUTRAL</v>
      </c>
    </row>
    <row r="305" spans="1:8" ht="13.5" x14ac:dyDescent="0.25">
      <c r="A305" s="3">
        <f>TITRES_STAT!B308</f>
        <v>42748</v>
      </c>
      <c r="B305" s="6">
        <f>TITRES_STAT!C308</f>
        <v>47.68</v>
      </c>
      <c r="C305" s="6">
        <f>TITRES_STAT!D308</f>
        <v>47.68</v>
      </c>
      <c r="D305" s="6">
        <f>TITRES_STAT!E308</f>
        <v>0</v>
      </c>
      <c r="E305" s="2">
        <f t="shared" si="16"/>
        <v>3779</v>
      </c>
      <c r="F305" s="6" t="str">
        <f t="shared" si="19"/>
        <v>NEUTRAL</v>
      </c>
      <c r="G305" s="6" t="str">
        <f t="shared" si="18"/>
        <v>NEUTRAL</v>
      </c>
      <c r="H305" s="6" t="str">
        <f t="shared" si="17"/>
        <v>NEUTRAL</v>
      </c>
    </row>
    <row r="306" spans="1:8" ht="13.5" x14ac:dyDescent="0.25">
      <c r="A306" s="3">
        <f>TITRES_STAT!B309</f>
        <v>42751</v>
      </c>
      <c r="B306" s="6">
        <f>TITRES_STAT!C309</f>
        <v>47.68</v>
      </c>
      <c r="C306" s="6">
        <f>TITRES_STAT!D309</f>
        <v>47.68</v>
      </c>
      <c r="D306" s="6">
        <f>TITRES_STAT!E309</f>
        <v>0</v>
      </c>
      <c r="E306" s="2">
        <f t="shared" si="16"/>
        <v>3779</v>
      </c>
      <c r="F306" s="6" t="str">
        <f t="shared" si="19"/>
        <v>NEUTRAL</v>
      </c>
      <c r="G306" s="6" t="str">
        <f t="shared" si="18"/>
        <v>NEUTRAL</v>
      </c>
      <c r="H306" s="6" t="str">
        <f t="shared" si="17"/>
        <v>NEUTRAL</v>
      </c>
    </row>
    <row r="307" spans="1:8" ht="13.5" x14ac:dyDescent="0.25">
      <c r="A307" s="3">
        <f>TITRES_STAT!B310</f>
        <v>42752</v>
      </c>
      <c r="B307" s="6">
        <f>TITRES_STAT!C310</f>
        <v>47.68</v>
      </c>
      <c r="C307" s="6">
        <f>TITRES_STAT!D310</f>
        <v>47.68</v>
      </c>
      <c r="D307" s="6">
        <f>TITRES_STAT!E310</f>
        <v>0</v>
      </c>
      <c r="E307" s="2">
        <f t="shared" si="16"/>
        <v>3779</v>
      </c>
      <c r="F307" s="6" t="str">
        <f t="shared" si="19"/>
        <v>NEUTRAL</v>
      </c>
      <c r="G307" s="6" t="str">
        <f t="shared" si="18"/>
        <v>NEUTRAL</v>
      </c>
      <c r="H307" s="6" t="str">
        <f t="shared" si="17"/>
        <v>NEUTRAL</v>
      </c>
    </row>
    <row r="308" spans="1:8" ht="13.5" x14ac:dyDescent="0.25">
      <c r="A308" s="3">
        <f>TITRES_STAT!B311</f>
        <v>42753</v>
      </c>
      <c r="B308" s="6">
        <f>TITRES_STAT!C311</f>
        <v>47.68</v>
      </c>
      <c r="C308" s="6">
        <f>TITRES_STAT!D311</f>
        <v>47.68</v>
      </c>
      <c r="D308" s="6">
        <f>TITRES_STAT!E311</f>
        <v>0</v>
      </c>
      <c r="E308" s="2">
        <f t="shared" si="16"/>
        <v>3779</v>
      </c>
      <c r="F308" s="6" t="str">
        <f t="shared" si="19"/>
        <v>NEUTRAL</v>
      </c>
      <c r="G308" s="6" t="str">
        <f t="shared" si="18"/>
        <v>NEUTRAL</v>
      </c>
      <c r="H308" s="6" t="str">
        <f t="shared" si="17"/>
        <v>NEUTRAL</v>
      </c>
    </row>
    <row r="309" spans="1:8" ht="13.5" x14ac:dyDescent="0.25">
      <c r="A309" s="3">
        <f>TITRES_STAT!B312</f>
        <v>42754</v>
      </c>
      <c r="B309" s="6">
        <f>TITRES_STAT!C312</f>
        <v>47.68</v>
      </c>
      <c r="C309" s="6">
        <f>TITRES_STAT!D312</f>
        <v>47.68</v>
      </c>
      <c r="D309" s="6">
        <f>TITRES_STAT!E312</f>
        <v>0</v>
      </c>
      <c r="E309" s="2">
        <f t="shared" si="16"/>
        <v>3779</v>
      </c>
      <c r="F309" s="6" t="str">
        <f t="shared" si="19"/>
        <v>NEUTRAL</v>
      </c>
      <c r="G309" s="6" t="str">
        <f t="shared" si="18"/>
        <v>NEUTRAL</v>
      </c>
      <c r="H309" s="6" t="str">
        <f t="shared" si="17"/>
        <v>NEUTRAL</v>
      </c>
    </row>
    <row r="310" spans="1:8" ht="13.5" x14ac:dyDescent="0.25">
      <c r="A310" s="3">
        <f>TITRES_STAT!B313</f>
        <v>42755</v>
      </c>
      <c r="B310" s="6">
        <f>TITRES_STAT!C313</f>
        <v>45.54</v>
      </c>
      <c r="C310" s="6">
        <f>TITRES_STAT!D313</f>
        <v>45.54</v>
      </c>
      <c r="D310" s="6">
        <f>TITRES_STAT!E313</f>
        <v>0</v>
      </c>
      <c r="E310" s="2">
        <f t="shared" si="16"/>
        <v>3779</v>
      </c>
      <c r="F310" s="6" t="str">
        <f t="shared" si="19"/>
        <v>NEUTRAL</v>
      </c>
      <c r="G310" s="6" t="str">
        <f t="shared" si="18"/>
        <v>NEUTRAL</v>
      </c>
      <c r="H310" s="6" t="str">
        <f t="shared" si="17"/>
        <v>NEUTRAL</v>
      </c>
    </row>
    <row r="311" spans="1:8" ht="13.5" x14ac:dyDescent="0.25">
      <c r="A311" s="3">
        <f>TITRES_STAT!B314</f>
        <v>42758</v>
      </c>
      <c r="B311" s="6">
        <f>TITRES_STAT!C314</f>
        <v>45.54</v>
      </c>
      <c r="C311" s="6">
        <f>TITRES_STAT!D314</f>
        <v>45.54</v>
      </c>
      <c r="D311" s="6">
        <f>TITRES_STAT!E314</f>
        <v>0</v>
      </c>
      <c r="E311" s="2">
        <f t="shared" si="16"/>
        <v>3779</v>
      </c>
      <c r="F311" s="6" t="str">
        <f t="shared" si="19"/>
        <v>NEUTRAL</v>
      </c>
      <c r="G311" s="6" t="str">
        <f t="shared" si="18"/>
        <v>NEUTRAL</v>
      </c>
      <c r="H311" s="6" t="str">
        <f t="shared" si="17"/>
        <v>NEUTRAL</v>
      </c>
    </row>
    <row r="312" spans="1:8" ht="13.5" x14ac:dyDescent="0.25">
      <c r="A312" s="3">
        <f>TITRES_STAT!B315</f>
        <v>42759</v>
      </c>
      <c r="B312" s="6">
        <f>TITRES_STAT!C315</f>
        <v>45.54</v>
      </c>
      <c r="C312" s="6">
        <f>TITRES_STAT!D315</f>
        <v>45.54</v>
      </c>
      <c r="D312" s="6">
        <f>TITRES_STAT!E315</f>
        <v>0</v>
      </c>
      <c r="E312" s="2">
        <f t="shared" si="16"/>
        <v>3779</v>
      </c>
      <c r="F312" s="6" t="str">
        <f t="shared" si="19"/>
        <v>NEUTRAL</v>
      </c>
      <c r="G312" s="6" t="str">
        <f t="shared" si="18"/>
        <v>NEUTRAL</v>
      </c>
      <c r="H312" s="6" t="str">
        <f t="shared" si="17"/>
        <v>NEUTRAL</v>
      </c>
    </row>
    <row r="313" spans="1:8" ht="13.5" x14ac:dyDescent="0.25">
      <c r="A313" s="3">
        <f>TITRES_STAT!B316</f>
        <v>42760</v>
      </c>
      <c r="B313" s="6">
        <f>TITRES_STAT!C316</f>
        <v>45.54</v>
      </c>
      <c r="C313" s="6">
        <f>TITRES_STAT!D316</f>
        <v>45.54</v>
      </c>
      <c r="D313" s="6">
        <f>TITRES_STAT!E316</f>
        <v>0</v>
      </c>
      <c r="E313" s="2">
        <f t="shared" si="16"/>
        <v>3779</v>
      </c>
      <c r="F313" s="6" t="str">
        <f t="shared" si="19"/>
        <v>NEUTRAL</v>
      </c>
      <c r="G313" s="6" t="str">
        <f t="shared" si="18"/>
        <v>NEUTRAL</v>
      </c>
      <c r="H313" s="6" t="str">
        <f t="shared" si="17"/>
        <v>NEUTRAL</v>
      </c>
    </row>
    <row r="314" spans="1:8" ht="13.5" x14ac:dyDescent="0.25">
      <c r="A314" s="3">
        <f>TITRES_STAT!B317</f>
        <v>42761</v>
      </c>
      <c r="B314" s="6">
        <f>TITRES_STAT!C317</f>
        <v>43.5</v>
      </c>
      <c r="C314" s="6">
        <f>TITRES_STAT!D317</f>
        <v>43.5</v>
      </c>
      <c r="D314" s="6">
        <f>TITRES_STAT!E317</f>
        <v>82</v>
      </c>
      <c r="E314" s="2">
        <f t="shared" si="16"/>
        <v>3697</v>
      </c>
      <c r="F314" s="6" t="str">
        <f t="shared" si="19"/>
        <v>BEARISH</v>
      </c>
      <c r="G314" s="6" t="str">
        <f t="shared" si="18"/>
        <v>WEAK</v>
      </c>
      <c r="H314" s="6" t="str">
        <f t="shared" si="17"/>
        <v>CONFIRMED BEARISH</v>
      </c>
    </row>
    <row r="315" spans="1:8" ht="13.5" x14ac:dyDescent="0.25">
      <c r="A315" s="3">
        <f>TITRES_STAT!B318</f>
        <v>42762</v>
      </c>
      <c r="B315" s="6">
        <f>TITRES_STAT!C318</f>
        <v>43.5</v>
      </c>
      <c r="C315" s="6">
        <f>TITRES_STAT!D318</f>
        <v>43.5</v>
      </c>
      <c r="D315" s="6">
        <f>TITRES_STAT!E318</f>
        <v>0</v>
      </c>
      <c r="E315" s="2">
        <f t="shared" si="16"/>
        <v>3697</v>
      </c>
      <c r="F315" s="6" t="str">
        <f t="shared" si="19"/>
        <v>BEARISH</v>
      </c>
      <c r="G315" s="6" t="str">
        <f t="shared" si="18"/>
        <v>WEAK</v>
      </c>
      <c r="H315" s="6" t="str">
        <f t="shared" si="17"/>
        <v>CONFIRMED BEARISH</v>
      </c>
    </row>
    <row r="316" spans="1:8" ht="13.5" x14ac:dyDescent="0.25">
      <c r="A316" s="3">
        <f>TITRES_STAT!B319</f>
        <v>42765</v>
      </c>
      <c r="B316" s="6">
        <f>TITRES_STAT!C319</f>
        <v>43.5</v>
      </c>
      <c r="C316" s="6">
        <f>TITRES_STAT!D319</f>
        <v>43.5</v>
      </c>
      <c r="D316" s="6">
        <f>TITRES_STAT!E319</f>
        <v>0</v>
      </c>
      <c r="E316" s="2">
        <f t="shared" si="16"/>
        <v>3697</v>
      </c>
      <c r="F316" s="6" t="str">
        <f t="shared" si="19"/>
        <v>BEARISH</v>
      </c>
      <c r="G316" s="6" t="str">
        <f t="shared" si="18"/>
        <v>WEAK</v>
      </c>
      <c r="H316" s="6" t="str">
        <f t="shared" si="17"/>
        <v>CONFIRMED BEARISH</v>
      </c>
    </row>
    <row r="317" spans="1:8" ht="13.5" x14ac:dyDescent="0.25">
      <c r="A317" s="3">
        <f>TITRES_STAT!B320</f>
        <v>42766</v>
      </c>
      <c r="B317" s="6">
        <f>TITRES_STAT!C320</f>
        <v>43.5</v>
      </c>
      <c r="C317" s="6">
        <f>TITRES_STAT!D320</f>
        <v>43.5</v>
      </c>
      <c r="D317" s="6">
        <f>TITRES_STAT!E320</f>
        <v>0</v>
      </c>
      <c r="E317" s="2">
        <f t="shared" si="16"/>
        <v>3697</v>
      </c>
      <c r="F317" s="6" t="str">
        <f t="shared" si="19"/>
        <v>BEARISH</v>
      </c>
      <c r="G317" s="6" t="str">
        <f t="shared" si="18"/>
        <v>WEAK</v>
      </c>
      <c r="H317" s="6" t="str">
        <f t="shared" si="17"/>
        <v>CONFIRMED BEARISH</v>
      </c>
    </row>
    <row r="318" spans="1:8" ht="13.5" x14ac:dyDescent="0.25">
      <c r="A318" s="3">
        <f>TITRES_STAT!B321</f>
        <v>42767</v>
      </c>
      <c r="B318" s="6">
        <f>TITRES_STAT!C321</f>
        <v>43.5</v>
      </c>
      <c r="C318" s="6">
        <f>TITRES_STAT!D321</f>
        <v>43.5</v>
      </c>
      <c r="D318" s="6">
        <f>TITRES_STAT!E321</f>
        <v>0</v>
      </c>
      <c r="E318" s="2">
        <f t="shared" si="16"/>
        <v>3697</v>
      </c>
      <c r="F318" s="6" t="str">
        <f t="shared" si="19"/>
        <v>BEARISH</v>
      </c>
      <c r="G318" s="6" t="str">
        <f t="shared" si="18"/>
        <v>WEAK</v>
      </c>
      <c r="H318" s="6" t="str">
        <f t="shared" si="17"/>
        <v>CONFIRMED BEARISH</v>
      </c>
    </row>
    <row r="319" spans="1:8" ht="13.5" x14ac:dyDescent="0.25">
      <c r="A319" s="3">
        <f>TITRES_STAT!B322</f>
        <v>42768</v>
      </c>
      <c r="B319" s="6">
        <f>TITRES_STAT!C322</f>
        <v>43.5</v>
      </c>
      <c r="C319" s="6">
        <f>TITRES_STAT!D322</f>
        <v>43.5</v>
      </c>
      <c r="D319" s="6">
        <f>TITRES_STAT!E322</f>
        <v>0</v>
      </c>
      <c r="E319" s="2">
        <f t="shared" si="16"/>
        <v>3697</v>
      </c>
      <c r="F319" s="6" t="str">
        <f t="shared" si="19"/>
        <v>NEUTRAL</v>
      </c>
      <c r="G319" s="6" t="str">
        <f t="shared" si="18"/>
        <v>NEUTRAL</v>
      </c>
      <c r="H319" s="6" t="str">
        <f t="shared" si="17"/>
        <v>NEUTRAL</v>
      </c>
    </row>
    <row r="320" spans="1:8" ht="13.5" x14ac:dyDescent="0.25">
      <c r="A320" s="3">
        <f>TITRES_STAT!B323</f>
        <v>42769</v>
      </c>
      <c r="B320" s="6">
        <f>TITRES_STAT!C323</f>
        <v>43.5</v>
      </c>
      <c r="C320" s="6">
        <f>TITRES_STAT!D323</f>
        <v>43.5</v>
      </c>
      <c r="D320" s="6">
        <f>TITRES_STAT!E323</f>
        <v>0</v>
      </c>
      <c r="E320" s="2">
        <f t="shared" si="16"/>
        <v>3697</v>
      </c>
      <c r="F320" s="6" t="str">
        <f t="shared" si="19"/>
        <v>NEUTRAL</v>
      </c>
      <c r="G320" s="6" t="str">
        <f t="shared" si="18"/>
        <v>NEUTRAL</v>
      </c>
      <c r="H320" s="6" t="str">
        <f t="shared" si="17"/>
        <v>NEUTRAL</v>
      </c>
    </row>
    <row r="321" spans="1:8" ht="13.5" x14ac:dyDescent="0.25">
      <c r="A321" s="3">
        <f>TITRES_STAT!B324</f>
        <v>42772</v>
      </c>
      <c r="B321" s="6">
        <f>TITRES_STAT!C324</f>
        <v>43.5</v>
      </c>
      <c r="C321" s="6">
        <f>TITRES_STAT!D324</f>
        <v>43.5</v>
      </c>
      <c r="D321" s="6">
        <f>TITRES_STAT!E324</f>
        <v>0</v>
      </c>
      <c r="E321" s="2">
        <f t="shared" si="16"/>
        <v>3697</v>
      </c>
      <c r="F321" s="6" t="str">
        <f t="shared" si="19"/>
        <v>NEUTRAL</v>
      </c>
      <c r="G321" s="6" t="str">
        <f t="shared" si="18"/>
        <v>NEUTRAL</v>
      </c>
      <c r="H321" s="6" t="str">
        <f t="shared" si="17"/>
        <v>NEUTRAL</v>
      </c>
    </row>
    <row r="322" spans="1:8" ht="13.5" x14ac:dyDescent="0.25">
      <c r="A322" s="3">
        <f>TITRES_STAT!B325</f>
        <v>42773</v>
      </c>
      <c r="B322" s="6">
        <f>TITRES_STAT!C325</f>
        <v>43.5</v>
      </c>
      <c r="C322" s="6">
        <f>TITRES_STAT!D325</f>
        <v>43.5</v>
      </c>
      <c r="D322" s="6">
        <f>TITRES_STAT!E325</f>
        <v>0</v>
      </c>
      <c r="E322" s="2">
        <f t="shared" si="16"/>
        <v>3697</v>
      </c>
      <c r="F322" s="6" t="str">
        <f t="shared" si="19"/>
        <v>NEUTRAL</v>
      </c>
      <c r="G322" s="6" t="str">
        <f t="shared" si="18"/>
        <v>NEUTRAL</v>
      </c>
      <c r="H322" s="6" t="str">
        <f t="shared" si="17"/>
        <v>NEUTRAL</v>
      </c>
    </row>
    <row r="323" spans="1:8" ht="13.5" x14ac:dyDescent="0.25">
      <c r="A323" s="3">
        <f>TITRES_STAT!B326</f>
        <v>42774</v>
      </c>
      <c r="B323" s="6">
        <f>TITRES_STAT!C326</f>
        <v>43.5</v>
      </c>
      <c r="C323" s="6">
        <f>TITRES_STAT!D326</f>
        <v>43.5</v>
      </c>
      <c r="D323" s="6">
        <f>TITRES_STAT!E326</f>
        <v>0</v>
      </c>
      <c r="E323" s="2">
        <f t="shared" si="16"/>
        <v>3697</v>
      </c>
      <c r="F323" s="6" t="str">
        <f t="shared" si="19"/>
        <v>NEUTRAL</v>
      </c>
      <c r="G323" s="6" t="str">
        <f t="shared" si="18"/>
        <v>NEUTRAL</v>
      </c>
      <c r="H323" s="6" t="str">
        <f t="shared" si="17"/>
        <v>NEUTRAL</v>
      </c>
    </row>
    <row r="324" spans="1:8" ht="13.5" x14ac:dyDescent="0.25">
      <c r="A324" s="3">
        <f>TITRES_STAT!B327</f>
        <v>42775</v>
      </c>
      <c r="B324" s="6">
        <f>TITRES_STAT!C327</f>
        <v>43.5</v>
      </c>
      <c r="C324" s="6">
        <f>TITRES_STAT!D327</f>
        <v>43.5</v>
      </c>
      <c r="D324" s="6">
        <f>TITRES_STAT!E327</f>
        <v>0</v>
      </c>
      <c r="E324" s="2">
        <f t="shared" ref="E324:E387" si="20">IF(B324&gt;B323, E323+D324, IF(B324&lt;B323, E323-D324, E323))</f>
        <v>3697</v>
      </c>
      <c r="F324" s="6" t="str">
        <f t="shared" si="19"/>
        <v>NEUTRAL</v>
      </c>
      <c r="G324" s="6" t="str">
        <f t="shared" si="18"/>
        <v>NEUTRAL</v>
      </c>
      <c r="H324" s="6" t="str">
        <f t="shared" si="17"/>
        <v>NEUTRAL</v>
      </c>
    </row>
    <row r="325" spans="1:8" ht="13.5" x14ac:dyDescent="0.25">
      <c r="A325" s="3">
        <f>TITRES_STAT!B328</f>
        <v>42776</v>
      </c>
      <c r="B325" s="6">
        <f>TITRES_STAT!C328</f>
        <v>43.5</v>
      </c>
      <c r="C325" s="6">
        <f>TITRES_STAT!D328</f>
        <v>43.5</v>
      </c>
      <c r="D325" s="6">
        <f>TITRES_STAT!E328</f>
        <v>0</v>
      </c>
      <c r="E325" s="2">
        <f t="shared" si="20"/>
        <v>3697</v>
      </c>
      <c r="F325" s="6" t="str">
        <f t="shared" si="19"/>
        <v>NEUTRAL</v>
      </c>
      <c r="G325" s="6" t="str">
        <f t="shared" si="18"/>
        <v>NEUTRAL</v>
      </c>
      <c r="H325" s="6" t="str">
        <f t="shared" si="17"/>
        <v>NEUTRAL</v>
      </c>
    </row>
    <row r="326" spans="1:8" ht="13.5" x14ac:dyDescent="0.25">
      <c r="A326" s="3">
        <f>TITRES_STAT!B329</f>
        <v>42779</v>
      </c>
      <c r="B326" s="6">
        <f>TITRES_STAT!C329</f>
        <v>43.5</v>
      </c>
      <c r="C326" s="6">
        <f>TITRES_STAT!D329</f>
        <v>43.5</v>
      </c>
      <c r="D326" s="6">
        <f>TITRES_STAT!E329</f>
        <v>0</v>
      </c>
      <c r="E326" s="2">
        <f t="shared" si="20"/>
        <v>3697</v>
      </c>
      <c r="F326" s="6" t="str">
        <f t="shared" si="19"/>
        <v>NEUTRAL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f>TITRES_STAT!B330</f>
        <v>42780</v>
      </c>
      <c r="B327" s="6">
        <f>TITRES_STAT!C330</f>
        <v>43.5</v>
      </c>
      <c r="C327" s="6">
        <f>TITRES_STAT!D330</f>
        <v>43.5</v>
      </c>
      <c r="D327" s="6">
        <f>TITRES_STAT!E330</f>
        <v>0</v>
      </c>
      <c r="E327" s="2">
        <f t="shared" si="20"/>
        <v>3697</v>
      </c>
      <c r="F327" s="6" t="str">
        <f t="shared" si="19"/>
        <v>NEUTRAL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NEUTRAL</v>
      </c>
    </row>
    <row r="328" spans="1:8" ht="13.5" x14ac:dyDescent="0.25">
      <c r="A328" s="3">
        <f>TITRES_STAT!B331</f>
        <v>42781</v>
      </c>
      <c r="B328" s="6">
        <f>TITRES_STAT!C331</f>
        <v>43.5</v>
      </c>
      <c r="C328" s="6">
        <f>TITRES_STAT!D331</f>
        <v>43.5</v>
      </c>
      <c r="D328" s="6">
        <f>TITRES_STAT!E331</f>
        <v>0</v>
      </c>
      <c r="E328" s="2">
        <f t="shared" si="20"/>
        <v>3697</v>
      </c>
      <c r="F328" s="6" t="str">
        <f t="shared" ref="F328:F391" si="23">IF(E328&gt;E323,"BULLISH",IF(E328&lt;E323,"BEARISH","NEUTRAL"))</f>
        <v>NEUTRAL</v>
      </c>
      <c r="G328" s="6" t="str">
        <f t="shared" si="22"/>
        <v>NEUTRAL</v>
      </c>
      <c r="H328" s="6" t="str">
        <f t="shared" si="21"/>
        <v>NEUTRAL</v>
      </c>
    </row>
    <row r="329" spans="1:8" ht="13.5" x14ac:dyDescent="0.25">
      <c r="A329" s="3">
        <f>TITRES_STAT!B332</f>
        <v>42782</v>
      </c>
      <c r="B329" s="6">
        <f>TITRES_STAT!C332</f>
        <v>43.5</v>
      </c>
      <c r="C329" s="6">
        <f>TITRES_STAT!D332</f>
        <v>43.5</v>
      </c>
      <c r="D329" s="6">
        <f>TITRES_STAT!E332</f>
        <v>0</v>
      </c>
      <c r="E329" s="2">
        <f t="shared" si="20"/>
        <v>3697</v>
      </c>
      <c r="F329" s="6" t="str">
        <f t="shared" si="23"/>
        <v>NEUTRAL</v>
      </c>
      <c r="G329" s="6" t="str">
        <f t="shared" si="22"/>
        <v>NEUTRAL</v>
      </c>
      <c r="H329" s="6" t="str">
        <f t="shared" si="21"/>
        <v>NEUTRAL</v>
      </c>
    </row>
    <row r="330" spans="1:8" ht="13.5" x14ac:dyDescent="0.25">
      <c r="A330" s="3">
        <f>TITRES_STAT!B333</f>
        <v>42783</v>
      </c>
      <c r="B330" s="6">
        <f>TITRES_STAT!C333</f>
        <v>43.5</v>
      </c>
      <c r="C330" s="6">
        <f>TITRES_STAT!D333</f>
        <v>43.5</v>
      </c>
      <c r="D330" s="6">
        <f>TITRES_STAT!E333</f>
        <v>0</v>
      </c>
      <c r="E330" s="2">
        <f t="shared" si="20"/>
        <v>3697</v>
      </c>
      <c r="F330" s="6" t="str">
        <f t="shared" si="23"/>
        <v>NEUTRAL</v>
      </c>
      <c r="G330" s="6" t="str">
        <f t="shared" si="22"/>
        <v>NEUTRAL</v>
      </c>
      <c r="H330" s="6" t="str">
        <f t="shared" si="21"/>
        <v>NEUTRAL</v>
      </c>
    </row>
    <row r="331" spans="1:8" ht="13.5" x14ac:dyDescent="0.25">
      <c r="A331" s="3">
        <f>TITRES_STAT!B334</f>
        <v>42786</v>
      </c>
      <c r="B331" s="6">
        <f>TITRES_STAT!C334</f>
        <v>43.5</v>
      </c>
      <c r="C331" s="6">
        <f>TITRES_STAT!D334</f>
        <v>43.5</v>
      </c>
      <c r="D331" s="6">
        <f>TITRES_STAT!E334</f>
        <v>0</v>
      </c>
      <c r="E331" s="2">
        <f t="shared" si="20"/>
        <v>3697</v>
      </c>
      <c r="F331" s="6" t="str">
        <f t="shared" si="23"/>
        <v>NEUTRAL</v>
      </c>
      <c r="G331" s="6" t="str">
        <f t="shared" si="22"/>
        <v>NEUTRAL</v>
      </c>
      <c r="H331" s="6" t="str">
        <f t="shared" si="21"/>
        <v>NEUTRAL</v>
      </c>
    </row>
    <row r="332" spans="1:8" ht="13.5" x14ac:dyDescent="0.25">
      <c r="A332" s="3">
        <f>TITRES_STAT!B335</f>
        <v>42787</v>
      </c>
      <c r="B332" s="6">
        <f>TITRES_STAT!C335</f>
        <v>43.5</v>
      </c>
      <c r="C332" s="6">
        <f>TITRES_STAT!D335</f>
        <v>43.5</v>
      </c>
      <c r="D332" s="6">
        <f>TITRES_STAT!E335</f>
        <v>0</v>
      </c>
      <c r="E332" s="2">
        <f t="shared" si="20"/>
        <v>3697</v>
      </c>
      <c r="F332" s="6" t="str">
        <f t="shared" si="23"/>
        <v>NEUTRAL</v>
      </c>
      <c r="G332" s="6" t="str">
        <f t="shared" si="22"/>
        <v>NEUTRAL</v>
      </c>
      <c r="H332" s="6" t="str">
        <f t="shared" si="21"/>
        <v>NEUTRAL</v>
      </c>
    </row>
    <row r="333" spans="1:8" ht="13.5" x14ac:dyDescent="0.25">
      <c r="A333" s="3">
        <f>TITRES_STAT!B336</f>
        <v>42788</v>
      </c>
      <c r="B333" s="6">
        <f>TITRES_STAT!C336</f>
        <v>43.5</v>
      </c>
      <c r="C333" s="6">
        <f>TITRES_STAT!D336</f>
        <v>43.5</v>
      </c>
      <c r="D333" s="6">
        <f>TITRES_STAT!E336</f>
        <v>0</v>
      </c>
      <c r="E333" s="2">
        <f t="shared" si="20"/>
        <v>3697</v>
      </c>
      <c r="F333" s="6" t="str">
        <f t="shared" si="23"/>
        <v>NEUTRAL</v>
      </c>
      <c r="G333" s="6" t="str">
        <f t="shared" si="22"/>
        <v>NEUTRAL</v>
      </c>
      <c r="H333" s="6" t="str">
        <f t="shared" si="21"/>
        <v>NEUTRAL</v>
      </c>
    </row>
    <row r="334" spans="1:8" ht="13.5" x14ac:dyDescent="0.25">
      <c r="A334" s="3">
        <f>TITRES_STAT!B337</f>
        <v>42789</v>
      </c>
      <c r="B334" s="6">
        <f>TITRES_STAT!C337</f>
        <v>43.5</v>
      </c>
      <c r="C334" s="6">
        <f>TITRES_STAT!D337</f>
        <v>43.5</v>
      </c>
      <c r="D334" s="6">
        <f>TITRES_STAT!E337</f>
        <v>0</v>
      </c>
      <c r="E334" s="2">
        <f t="shared" si="20"/>
        <v>3697</v>
      </c>
      <c r="F334" s="6" t="str">
        <f t="shared" si="23"/>
        <v>NEUTRAL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42790</v>
      </c>
      <c r="B335" s="6">
        <f>TITRES_STAT!C338</f>
        <v>43.5</v>
      </c>
      <c r="C335" s="6">
        <f>TITRES_STAT!D338</f>
        <v>43.5</v>
      </c>
      <c r="D335" s="6">
        <f>TITRES_STAT!E338</f>
        <v>0</v>
      </c>
      <c r="E335" s="2">
        <f t="shared" si="20"/>
        <v>3697</v>
      </c>
      <c r="F335" s="6" t="str">
        <f t="shared" si="23"/>
        <v>NEUTRAL</v>
      </c>
      <c r="G335" s="6" t="str">
        <f t="shared" si="22"/>
        <v>NEUTRAL</v>
      </c>
      <c r="H335" s="6" t="str">
        <f t="shared" si="21"/>
        <v>NEUTRAL</v>
      </c>
    </row>
    <row r="336" spans="1:8" ht="13.5" x14ac:dyDescent="0.25">
      <c r="A336" s="3">
        <f>TITRES_STAT!B339</f>
        <v>42793</v>
      </c>
      <c r="B336" s="6">
        <f>TITRES_STAT!C339</f>
        <v>43.5</v>
      </c>
      <c r="C336" s="6">
        <f>TITRES_STAT!D339</f>
        <v>43.5</v>
      </c>
      <c r="D336" s="6">
        <f>TITRES_STAT!E339</f>
        <v>0</v>
      </c>
      <c r="E336" s="2">
        <f t="shared" si="20"/>
        <v>3697</v>
      </c>
      <c r="F336" s="6" t="str">
        <f t="shared" si="23"/>
        <v>NEUTRAL</v>
      </c>
      <c r="G336" s="6" t="str">
        <f t="shared" si="22"/>
        <v>NEUTRAL</v>
      </c>
      <c r="H336" s="6" t="str">
        <f t="shared" si="21"/>
        <v>NEUTRAL</v>
      </c>
    </row>
    <row r="337" spans="1:8" ht="13.5" x14ac:dyDescent="0.25">
      <c r="A337" s="3">
        <f>TITRES_STAT!B340</f>
        <v>42794</v>
      </c>
      <c r="B337" s="6">
        <f>TITRES_STAT!C340</f>
        <v>43.5</v>
      </c>
      <c r="C337" s="6">
        <f>TITRES_STAT!D340</f>
        <v>43.5</v>
      </c>
      <c r="D337" s="6">
        <f>TITRES_STAT!E340</f>
        <v>0</v>
      </c>
      <c r="E337" s="2">
        <f t="shared" si="20"/>
        <v>3697</v>
      </c>
      <c r="F337" s="6" t="str">
        <f t="shared" si="23"/>
        <v>NEUTRAL</v>
      </c>
      <c r="G337" s="6" t="str">
        <f t="shared" si="22"/>
        <v>NEUTRAL</v>
      </c>
      <c r="H337" s="6" t="str">
        <f t="shared" si="21"/>
        <v>NEUTRAL</v>
      </c>
    </row>
    <row r="338" spans="1:8" ht="13.5" x14ac:dyDescent="0.25">
      <c r="A338" s="3">
        <f>TITRES_STAT!B341</f>
        <v>42795</v>
      </c>
      <c r="B338" s="6">
        <f>TITRES_STAT!C341</f>
        <v>43.5</v>
      </c>
      <c r="C338" s="6">
        <f>TITRES_STAT!D341</f>
        <v>43.5</v>
      </c>
      <c r="D338" s="6">
        <f>TITRES_STAT!E341</f>
        <v>0</v>
      </c>
      <c r="E338" s="2">
        <f t="shared" si="20"/>
        <v>3697</v>
      </c>
      <c r="F338" s="6" t="str">
        <f t="shared" si="23"/>
        <v>NEUTRAL</v>
      </c>
      <c r="G338" s="6" t="str">
        <f t="shared" si="22"/>
        <v>NEUTRAL</v>
      </c>
      <c r="H338" s="6" t="str">
        <f t="shared" si="21"/>
        <v>NEUTRAL</v>
      </c>
    </row>
    <row r="339" spans="1:8" ht="13.5" x14ac:dyDescent="0.25">
      <c r="A339" s="3">
        <f>TITRES_STAT!B342</f>
        <v>42796</v>
      </c>
      <c r="B339" s="6">
        <f>TITRES_STAT!C342</f>
        <v>43.5</v>
      </c>
      <c r="C339" s="6">
        <f>TITRES_STAT!D342</f>
        <v>43.5</v>
      </c>
      <c r="D339" s="6">
        <f>TITRES_STAT!E342</f>
        <v>0</v>
      </c>
      <c r="E339" s="2">
        <f t="shared" si="20"/>
        <v>3697</v>
      </c>
      <c r="F339" s="6" t="str">
        <f t="shared" si="23"/>
        <v>NEUTRAL</v>
      </c>
      <c r="G339" s="6" t="str">
        <f t="shared" si="22"/>
        <v>NEUTRAL</v>
      </c>
      <c r="H339" s="6" t="str">
        <f t="shared" si="21"/>
        <v>NEUTRAL</v>
      </c>
    </row>
    <row r="340" spans="1:8" ht="13.5" x14ac:dyDescent="0.25">
      <c r="A340" s="3">
        <f>TITRES_STAT!B343</f>
        <v>42797</v>
      </c>
      <c r="B340" s="6">
        <f>TITRES_STAT!C343</f>
        <v>43.5</v>
      </c>
      <c r="C340" s="6">
        <f>TITRES_STAT!D343</f>
        <v>43.5</v>
      </c>
      <c r="D340" s="6">
        <f>TITRES_STAT!E343</f>
        <v>0</v>
      </c>
      <c r="E340" s="2">
        <f t="shared" si="20"/>
        <v>3697</v>
      </c>
      <c r="F340" s="6" t="str">
        <f t="shared" si="23"/>
        <v>NEUTRAL</v>
      </c>
      <c r="G340" s="6" t="str">
        <f t="shared" si="22"/>
        <v>NEUTRAL</v>
      </c>
      <c r="H340" s="6" t="str">
        <f t="shared" si="21"/>
        <v>NEUTRAL</v>
      </c>
    </row>
    <row r="341" spans="1:8" ht="13.5" x14ac:dyDescent="0.25">
      <c r="A341" s="3">
        <f>TITRES_STAT!B344</f>
        <v>42800</v>
      </c>
      <c r="B341" s="6">
        <f>TITRES_STAT!C344</f>
        <v>43.5</v>
      </c>
      <c r="C341" s="6">
        <f>TITRES_STAT!D344</f>
        <v>43.5</v>
      </c>
      <c r="D341" s="6">
        <f>TITRES_STAT!E344</f>
        <v>0</v>
      </c>
      <c r="E341" s="2">
        <f t="shared" si="20"/>
        <v>3697</v>
      </c>
      <c r="F341" s="6" t="str">
        <f t="shared" si="23"/>
        <v>NEUTRAL</v>
      </c>
      <c r="G341" s="6" t="str">
        <f t="shared" si="22"/>
        <v>NEUTRAL</v>
      </c>
      <c r="H341" s="6" t="str">
        <f t="shared" si="21"/>
        <v>NEUTRAL</v>
      </c>
    </row>
    <row r="342" spans="1:8" ht="13.5" x14ac:dyDescent="0.25">
      <c r="A342" s="3">
        <f>TITRES_STAT!B345</f>
        <v>42801</v>
      </c>
      <c r="B342" s="6">
        <f>TITRES_STAT!C345</f>
        <v>43.5</v>
      </c>
      <c r="C342" s="6">
        <f>TITRES_STAT!D345</f>
        <v>43.5</v>
      </c>
      <c r="D342" s="6">
        <f>TITRES_STAT!E345</f>
        <v>0</v>
      </c>
      <c r="E342" s="2">
        <f t="shared" si="20"/>
        <v>3697</v>
      </c>
      <c r="F342" s="6" t="str">
        <f t="shared" si="23"/>
        <v>NEUTRAL</v>
      </c>
      <c r="G342" s="6" t="str">
        <f t="shared" si="22"/>
        <v>NEUTRAL</v>
      </c>
      <c r="H342" s="6" t="str">
        <f t="shared" si="21"/>
        <v>NEUTRAL</v>
      </c>
    </row>
    <row r="343" spans="1:8" ht="13.5" x14ac:dyDescent="0.25">
      <c r="A343" s="3">
        <f>TITRES_STAT!B346</f>
        <v>42802</v>
      </c>
      <c r="B343" s="6">
        <f>TITRES_STAT!C346</f>
        <v>43.5</v>
      </c>
      <c r="C343" s="6">
        <f>TITRES_STAT!D346</f>
        <v>43.5</v>
      </c>
      <c r="D343" s="6">
        <f>TITRES_STAT!E346</f>
        <v>0</v>
      </c>
      <c r="E343" s="2">
        <f t="shared" si="20"/>
        <v>3697</v>
      </c>
      <c r="F343" s="6" t="str">
        <f t="shared" si="23"/>
        <v>NEUTRAL</v>
      </c>
      <c r="G343" s="6" t="str">
        <f t="shared" si="22"/>
        <v>NEUTRAL</v>
      </c>
      <c r="H343" s="6" t="str">
        <f t="shared" si="21"/>
        <v>NEUTRAL</v>
      </c>
    </row>
    <row r="344" spans="1:8" ht="13.5" x14ac:dyDescent="0.25">
      <c r="A344" s="3">
        <f>TITRES_STAT!B347</f>
        <v>42803</v>
      </c>
      <c r="B344" s="6">
        <f>TITRES_STAT!C347</f>
        <v>43.5</v>
      </c>
      <c r="C344" s="6">
        <f>TITRES_STAT!D347</f>
        <v>43.5</v>
      </c>
      <c r="D344" s="6">
        <f>TITRES_STAT!E347</f>
        <v>0</v>
      </c>
      <c r="E344" s="2">
        <f t="shared" si="20"/>
        <v>3697</v>
      </c>
      <c r="F344" s="6" t="str">
        <f t="shared" si="23"/>
        <v>NEUTRAL</v>
      </c>
      <c r="G344" s="6" t="str">
        <f t="shared" si="22"/>
        <v>NEUTRAL</v>
      </c>
      <c r="H344" s="6" t="str">
        <f t="shared" si="21"/>
        <v>NEUTRAL</v>
      </c>
    </row>
    <row r="345" spans="1:8" ht="13.5" x14ac:dyDescent="0.25">
      <c r="A345" s="3">
        <f>TITRES_STAT!B348</f>
        <v>42804</v>
      </c>
      <c r="B345" s="6">
        <f>TITRES_STAT!C348</f>
        <v>43.5</v>
      </c>
      <c r="C345" s="6">
        <f>TITRES_STAT!D348</f>
        <v>43.5</v>
      </c>
      <c r="D345" s="6">
        <f>TITRES_STAT!E348</f>
        <v>0</v>
      </c>
      <c r="E345" s="2">
        <f t="shared" si="20"/>
        <v>3697</v>
      </c>
      <c r="F345" s="6" t="str">
        <f t="shared" si="23"/>
        <v>NEUTRAL</v>
      </c>
      <c r="G345" s="6" t="str">
        <f t="shared" si="22"/>
        <v>NEUTRAL</v>
      </c>
      <c r="H345" s="6" t="str">
        <f t="shared" si="21"/>
        <v>NEUTRAL</v>
      </c>
    </row>
    <row r="346" spans="1:8" ht="13.5" x14ac:dyDescent="0.25">
      <c r="A346" s="3">
        <f>TITRES_STAT!B349</f>
        <v>42807</v>
      </c>
      <c r="B346" s="6">
        <f>TITRES_STAT!C349</f>
        <v>43.5</v>
      </c>
      <c r="C346" s="6">
        <f>TITRES_STAT!D349</f>
        <v>43.5</v>
      </c>
      <c r="D346" s="6">
        <f>TITRES_STAT!E349</f>
        <v>0</v>
      </c>
      <c r="E346" s="2">
        <f t="shared" si="20"/>
        <v>3697</v>
      </c>
      <c r="F346" s="6" t="str">
        <f t="shared" si="23"/>
        <v>NEUTRAL</v>
      </c>
      <c r="G346" s="6" t="str">
        <f t="shared" si="22"/>
        <v>NEUTRAL</v>
      </c>
      <c r="H346" s="6" t="str">
        <f t="shared" si="21"/>
        <v>NEUTRAL</v>
      </c>
    </row>
    <row r="347" spans="1:8" ht="13.5" x14ac:dyDescent="0.25">
      <c r="A347" s="3">
        <f>TITRES_STAT!B350</f>
        <v>42808</v>
      </c>
      <c r="B347" s="6">
        <f>TITRES_STAT!C350</f>
        <v>43.5</v>
      </c>
      <c r="C347" s="6">
        <f>TITRES_STAT!D350</f>
        <v>43.5</v>
      </c>
      <c r="D347" s="6">
        <f>TITRES_STAT!E350</f>
        <v>0</v>
      </c>
      <c r="E347" s="2">
        <f t="shared" si="20"/>
        <v>3697</v>
      </c>
      <c r="F347" s="6" t="str">
        <f t="shared" si="23"/>
        <v>NEUTRAL</v>
      </c>
      <c r="G347" s="6" t="str">
        <f t="shared" si="22"/>
        <v>NEUTRAL</v>
      </c>
      <c r="H347" s="6" t="str">
        <f t="shared" si="21"/>
        <v>NEUTRAL</v>
      </c>
    </row>
    <row r="348" spans="1:8" ht="13.5" x14ac:dyDescent="0.25">
      <c r="A348" s="3">
        <f>TITRES_STAT!B351</f>
        <v>42809</v>
      </c>
      <c r="B348" s="6">
        <f>TITRES_STAT!C351</f>
        <v>43.5</v>
      </c>
      <c r="C348" s="6">
        <f>TITRES_STAT!D351</f>
        <v>43.5</v>
      </c>
      <c r="D348" s="6">
        <f>TITRES_STAT!E351</f>
        <v>0</v>
      </c>
      <c r="E348" s="2">
        <f t="shared" si="20"/>
        <v>3697</v>
      </c>
      <c r="F348" s="6" t="str">
        <f t="shared" si="23"/>
        <v>NEUTRAL</v>
      </c>
      <c r="G348" s="6" t="str">
        <f t="shared" si="22"/>
        <v>NEUTRAL</v>
      </c>
      <c r="H348" s="6" t="str">
        <f t="shared" si="21"/>
        <v>NEUTRAL</v>
      </c>
    </row>
    <row r="349" spans="1:8" ht="13.5" x14ac:dyDescent="0.25">
      <c r="A349" s="3">
        <f>TITRES_STAT!B352</f>
        <v>42810</v>
      </c>
      <c r="B349" s="6">
        <f>TITRES_STAT!C352</f>
        <v>43.5</v>
      </c>
      <c r="C349" s="6">
        <f>TITRES_STAT!D352</f>
        <v>43.5</v>
      </c>
      <c r="D349" s="6">
        <f>TITRES_STAT!E352</f>
        <v>0</v>
      </c>
      <c r="E349" s="2">
        <f t="shared" si="20"/>
        <v>3697</v>
      </c>
      <c r="F349" s="6" t="str">
        <f t="shared" si="23"/>
        <v>NEUTRAL</v>
      </c>
      <c r="G349" s="6" t="str">
        <f t="shared" si="22"/>
        <v>NEUTRAL</v>
      </c>
      <c r="H349" s="6" t="str">
        <f t="shared" si="21"/>
        <v>NEUTRAL</v>
      </c>
    </row>
    <row r="350" spans="1:8" ht="13.5" x14ac:dyDescent="0.25">
      <c r="A350" s="3">
        <f>TITRES_STAT!B353</f>
        <v>42811</v>
      </c>
      <c r="B350" s="6">
        <f>TITRES_STAT!C353</f>
        <v>43.5</v>
      </c>
      <c r="C350" s="6">
        <f>TITRES_STAT!D353</f>
        <v>43.5</v>
      </c>
      <c r="D350" s="6">
        <f>TITRES_STAT!E353</f>
        <v>0</v>
      </c>
      <c r="E350" s="2">
        <f t="shared" si="20"/>
        <v>3697</v>
      </c>
      <c r="F350" s="6" t="str">
        <f t="shared" si="23"/>
        <v>NEUTRAL</v>
      </c>
      <c r="G350" s="6" t="str">
        <f t="shared" si="22"/>
        <v>NEUTRAL</v>
      </c>
      <c r="H350" s="6" t="str">
        <f t="shared" si="21"/>
        <v>NEUTRAL</v>
      </c>
    </row>
    <row r="351" spans="1:8" ht="13.5" x14ac:dyDescent="0.25">
      <c r="A351" s="3">
        <f>TITRES_STAT!B354</f>
        <v>42815</v>
      </c>
      <c r="B351" s="6">
        <f>TITRES_STAT!C354</f>
        <v>43.5</v>
      </c>
      <c r="C351" s="6">
        <f>TITRES_STAT!D354</f>
        <v>43.5</v>
      </c>
      <c r="D351" s="6">
        <f>TITRES_STAT!E354</f>
        <v>0</v>
      </c>
      <c r="E351" s="2">
        <f t="shared" si="20"/>
        <v>3697</v>
      </c>
      <c r="F351" s="6" t="str">
        <f t="shared" si="23"/>
        <v>NEUTRAL</v>
      </c>
      <c r="G351" s="6" t="str">
        <f t="shared" si="22"/>
        <v>NEUTRAL</v>
      </c>
      <c r="H351" s="6" t="str">
        <f t="shared" si="21"/>
        <v>NEUTRAL</v>
      </c>
    </row>
    <row r="352" spans="1:8" ht="13.5" x14ac:dyDescent="0.25">
      <c r="A352" s="3">
        <f>TITRES_STAT!B355</f>
        <v>42816</v>
      </c>
      <c r="B352" s="6">
        <f>TITRES_STAT!C355</f>
        <v>43.5</v>
      </c>
      <c r="C352" s="6">
        <f>TITRES_STAT!D355</f>
        <v>43.5</v>
      </c>
      <c r="D352" s="6">
        <f>TITRES_STAT!E355</f>
        <v>0</v>
      </c>
      <c r="E352" s="2">
        <f t="shared" si="20"/>
        <v>3697</v>
      </c>
      <c r="F352" s="6" t="str">
        <f t="shared" si="23"/>
        <v>NEUTRAL</v>
      </c>
      <c r="G352" s="6" t="str">
        <f t="shared" si="22"/>
        <v>NEUTRAL</v>
      </c>
      <c r="H352" s="6" t="str">
        <f t="shared" si="21"/>
        <v>NEUTRAL</v>
      </c>
    </row>
    <row r="353" spans="1:8" ht="13.5" x14ac:dyDescent="0.25">
      <c r="A353" s="3">
        <f>TITRES_STAT!B356</f>
        <v>42817</v>
      </c>
      <c r="B353" s="6">
        <f>TITRES_STAT!C356</f>
        <v>43.5</v>
      </c>
      <c r="C353" s="6">
        <f>TITRES_STAT!D356</f>
        <v>43.5</v>
      </c>
      <c r="D353" s="6">
        <f>TITRES_STAT!E356</f>
        <v>0</v>
      </c>
      <c r="E353" s="2">
        <f t="shared" si="20"/>
        <v>3697</v>
      </c>
      <c r="F353" s="6" t="str">
        <f t="shared" si="23"/>
        <v>NEUTRAL</v>
      </c>
      <c r="G353" s="6" t="str">
        <f t="shared" si="22"/>
        <v>NEUTRAL</v>
      </c>
      <c r="H353" s="6" t="str">
        <f t="shared" si="21"/>
        <v>NEUTRAL</v>
      </c>
    </row>
    <row r="354" spans="1:8" ht="13.5" x14ac:dyDescent="0.25">
      <c r="A354" s="3">
        <f>TITRES_STAT!B357</f>
        <v>42818</v>
      </c>
      <c r="B354" s="6">
        <f>TITRES_STAT!C357</f>
        <v>43.5</v>
      </c>
      <c r="C354" s="6">
        <f>TITRES_STAT!D357</f>
        <v>43.5</v>
      </c>
      <c r="D354" s="6">
        <f>TITRES_STAT!E357</f>
        <v>0</v>
      </c>
      <c r="E354" s="2">
        <f t="shared" si="20"/>
        <v>3697</v>
      </c>
      <c r="F354" s="6" t="str">
        <f t="shared" si="23"/>
        <v>NEUTRAL</v>
      </c>
      <c r="G354" s="6" t="str">
        <f t="shared" si="22"/>
        <v>NEUTRAL</v>
      </c>
      <c r="H354" s="6" t="str">
        <f t="shared" si="21"/>
        <v>NEUTRAL</v>
      </c>
    </row>
    <row r="355" spans="1:8" ht="13.5" x14ac:dyDescent="0.25">
      <c r="A355" s="3">
        <f>TITRES_STAT!B358</f>
        <v>42821</v>
      </c>
      <c r="B355" s="6">
        <f>TITRES_STAT!C358</f>
        <v>43.5</v>
      </c>
      <c r="C355" s="6">
        <f>TITRES_STAT!D358</f>
        <v>43.5</v>
      </c>
      <c r="D355" s="6">
        <f>TITRES_STAT!E358</f>
        <v>0</v>
      </c>
      <c r="E355" s="2">
        <f t="shared" si="20"/>
        <v>3697</v>
      </c>
      <c r="F355" s="6" t="str">
        <f t="shared" si="23"/>
        <v>NEUTRAL</v>
      </c>
      <c r="G355" s="6" t="str">
        <f t="shared" si="22"/>
        <v>NEUTRAL</v>
      </c>
      <c r="H355" s="6" t="str">
        <f t="shared" si="21"/>
        <v>NEUTRAL</v>
      </c>
    </row>
    <row r="356" spans="1:8" ht="13.5" x14ac:dyDescent="0.25">
      <c r="A356" s="3">
        <f>TITRES_STAT!B359</f>
        <v>42822</v>
      </c>
      <c r="B356" s="6">
        <f>TITRES_STAT!C359</f>
        <v>42.2</v>
      </c>
      <c r="C356" s="6">
        <f>TITRES_STAT!D359</f>
        <v>42.2</v>
      </c>
      <c r="D356" s="6">
        <f>TITRES_STAT!E359</f>
        <v>0</v>
      </c>
      <c r="E356" s="2">
        <f t="shared" si="20"/>
        <v>3697</v>
      </c>
      <c r="F356" s="6" t="str">
        <f t="shared" si="23"/>
        <v>NEUTRAL</v>
      </c>
      <c r="G356" s="6" t="str">
        <f t="shared" si="22"/>
        <v>NEUTRAL</v>
      </c>
      <c r="H356" s="6" t="str">
        <f t="shared" si="21"/>
        <v>NEUTRAL</v>
      </c>
    </row>
    <row r="357" spans="1:8" ht="13.5" x14ac:dyDescent="0.25">
      <c r="A357" s="3">
        <f>TITRES_STAT!B360</f>
        <v>42823</v>
      </c>
      <c r="B357" s="6">
        <f>TITRES_STAT!C360</f>
        <v>42.2</v>
      </c>
      <c r="C357" s="6">
        <f>TITRES_STAT!D360</f>
        <v>42.2</v>
      </c>
      <c r="D357" s="6">
        <f>TITRES_STAT!E360</f>
        <v>0</v>
      </c>
      <c r="E357" s="2">
        <f t="shared" si="20"/>
        <v>3697</v>
      </c>
      <c r="F357" s="6" t="str">
        <f t="shared" si="23"/>
        <v>NEUTRAL</v>
      </c>
      <c r="G357" s="6" t="str">
        <f t="shared" si="22"/>
        <v>NEUTRAL</v>
      </c>
      <c r="H357" s="6" t="str">
        <f t="shared" si="21"/>
        <v>NEUTRAL</v>
      </c>
    </row>
    <row r="358" spans="1:8" ht="13.5" x14ac:dyDescent="0.25">
      <c r="A358" s="3">
        <f>TITRES_STAT!B361</f>
        <v>42824</v>
      </c>
      <c r="B358" s="6">
        <f>TITRES_STAT!C361</f>
        <v>42.2</v>
      </c>
      <c r="C358" s="6">
        <f>TITRES_STAT!D361</f>
        <v>42.2</v>
      </c>
      <c r="D358" s="6">
        <f>TITRES_STAT!E361</f>
        <v>0</v>
      </c>
      <c r="E358" s="2">
        <f t="shared" si="20"/>
        <v>3697</v>
      </c>
      <c r="F358" s="6" t="str">
        <f t="shared" si="23"/>
        <v>NEUTRAL</v>
      </c>
      <c r="G358" s="6" t="str">
        <f t="shared" si="22"/>
        <v>NEUTRAL</v>
      </c>
      <c r="H358" s="6" t="str">
        <f t="shared" si="21"/>
        <v>NEUTRAL</v>
      </c>
    </row>
    <row r="359" spans="1:8" ht="13.5" x14ac:dyDescent="0.25">
      <c r="A359" s="3">
        <f>TITRES_STAT!B362</f>
        <v>42825</v>
      </c>
      <c r="B359" s="6">
        <f>TITRES_STAT!C362</f>
        <v>42.2</v>
      </c>
      <c r="C359" s="6">
        <f>TITRES_STAT!D362</f>
        <v>42.2</v>
      </c>
      <c r="D359" s="6">
        <f>TITRES_STAT!E362</f>
        <v>0</v>
      </c>
      <c r="E359" s="2">
        <f t="shared" si="20"/>
        <v>3697</v>
      </c>
      <c r="F359" s="6" t="str">
        <f t="shared" si="23"/>
        <v>NEUTRAL</v>
      </c>
      <c r="G359" s="6" t="str">
        <f t="shared" si="22"/>
        <v>NEUTRAL</v>
      </c>
      <c r="H359" s="6" t="str">
        <f t="shared" si="21"/>
        <v>NEUTRAL</v>
      </c>
    </row>
    <row r="360" spans="1:8" ht="13.5" x14ac:dyDescent="0.25">
      <c r="A360" s="3">
        <f>TITRES_STAT!B363</f>
        <v>42828</v>
      </c>
      <c r="B360" s="6">
        <f>TITRES_STAT!C363</f>
        <v>42.2</v>
      </c>
      <c r="C360" s="6">
        <f>TITRES_STAT!D363</f>
        <v>42.2</v>
      </c>
      <c r="D360" s="6">
        <f>TITRES_STAT!E363</f>
        <v>0</v>
      </c>
      <c r="E360" s="2">
        <f t="shared" si="20"/>
        <v>3697</v>
      </c>
      <c r="F360" s="6" t="str">
        <f t="shared" si="23"/>
        <v>NEUTRAL</v>
      </c>
      <c r="G360" s="6" t="str">
        <f t="shared" si="22"/>
        <v>NEUTRAL</v>
      </c>
      <c r="H360" s="6" t="str">
        <f t="shared" si="21"/>
        <v>NEUTRAL</v>
      </c>
    </row>
    <row r="361" spans="1:8" ht="13.5" x14ac:dyDescent="0.25">
      <c r="A361" s="3">
        <f>TITRES_STAT!B364</f>
        <v>42829</v>
      </c>
      <c r="B361" s="6">
        <f>TITRES_STAT!C364</f>
        <v>42.2</v>
      </c>
      <c r="C361" s="6">
        <f>TITRES_STAT!D364</f>
        <v>42.2</v>
      </c>
      <c r="D361" s="6">
        <f>TITRES_STAT!E364</f>
        <v>0</v>
      </c>
      <c r="E361" s="2">
        <f t="shared" si="20"/>
        <v>3697</v>
      </c>
      <c r="F361" s="6" t="str">
        <f t="shared" si="23"/>
        <v>NEUTRAL</v>
      </c>
      <c r="G361" s="6" t="str">
        <f t="shared" si="22"/>
        <v>NEUTRAL</v>
      </c>
      <c r="H361" s="6" t="str">
        <f t="shared" si="21"/>
        <v>NEUTRAL</v>
      </c>
    </row>
    <row r="362" spans="1:8" ht="13.5" x14ac:dyDescent="0.25">
      <c r="A362" s="3">
        <f>TITRES_STAT!B365</f>
        <v>42830</v>
      </c>
      <c r="B362" s="6">
        <f>TITRES_STAT!C365</f>
        <v>42.2</v>
      </c>
      <c r="C362" s="6">
        <f>TITRES_STAT!D365</f>
        <v>42.2</v>
      </c>
      <c r="D362" s="6">
        <f>TITRES_STAT!E365</f>
        <v>0</v>
      </c>
      <c r="E362" s="2">
        <f t="shared" si="20"/>
        <v>3697</v>
      </c>
      <c r="F362" s="6" t="str">
        <f t="shared" si="23"/>
        <v>NEUTRAL</v>
      </c>
      <c r="G362" s="6" t="str">
        <f t="shared" si="22"/>
        <v>NEUTRAL</v>
      </c>
      <c r="H362" s="6" t="str">
        <f t="shared" si="21"/>
        <v>NEUTRAL</v>
      </c>
    </row>
    <row r="363" spans="1:8" ht="13.5" x14ac:dyDescent="0.25">
      <c r="A363" s="3">
        <f>TITRES_STAT!B366</f>
        <v>42831</v>
      </c>
      <c r="B363" s="6">
        <f>TITRES_STAT!C366</f>
        <v>42.2</v>
      </c>
      <c r="C363" s="6">
        <f>TITRES_STAT!D366</f>
        <v>42.2</v>
      </c>
      <c r="D363" s="6">
        <f>TITRES_STAT!E366</f>
        <v>0</v>
      </c>
      <c r="E363" s="2">
        <f t="shared" si="20"/>
        <v>3697</v>
      </c>
      <c r="F363" s="6" t="str">
        <f t="shared" si="23"/>
        <v>NEUTRAL</v>
      </c>
      <c r="G363" s="6" t="str">
        <f t="shared" si="22"/>
        <v>NEUTRAL</v>
      </c>
      <c r="H363" s="6" t="str">
        <f t="shared" si="21"/>
        <v>NEUTRAL</v>
      </c>
    </row>
    <row r="364" spans="1:8" ht="13.5" x14ac:dyDescent="0.25">
      <c r="A364" s="3">
        <f>TITRES_STAT!B367</f>
        <v>42832</v>
      </c>
      <c r="B364" s="6">
        <f>TITRES_STAT!C367</f>
        <v>42.2</v>
      </c>
      <c r="C364" s="6">
        <f>TITRES_STAT!D367</f>
        <v>42.2</v>
      </c>
      <c r="D364" s="6">
        <f>TITRES_STAT!E367</f>
        <v>0</v>
      </c>
      <c r="E364" s="2">
        <f t="shared" si="20"/>
        <v>3697</v>
      </c>
      <c r="F364" s="6" t="str">
        <f t="shared" si="23"/>
        <v>NEUTRAL</v>
      </c>
      <c r="G364" s="6" t="str">
        <f t="shared" si="22"/>
        <v>NEUTRAL</v>
      </c>
      <c r="H364" s="6" t="str">
        <f t="shared" si="21"/>
        <v>NEUTRAL</v>
      </c>
    </row>
    <row r="365" spans="1:8" ht="13.5" x14ac:dyDescent="0.25">
      <c r="A365" s="3">
        <f>TITRES_STAT!B368</f>
        <v>42835</v>
      </c>
      <c r="B365" s="6">
        <f>TITRES_STAT!C368</f>
        <v>42.2</v>
      </c>
      <c r="C365" s="6">
        <f>TITRES_STAT!D368</f>
        <v>42.2</v>
      </c>
      <c r="D365" s="6">
        <f>TITRES_STAT!E368</f>
        <v>0</v>
      </c>
      <c r="E365" s="2">
        <f t="shared" si="20"/>
        <v>3697</v>
      </c>
      <c r="F365" s="6" t="str">
        <f t="shared" si="23"/>
        <v>NEUTRAL</v>
      </c>
      <c r="G365" s="6" t="str">
        <f t="shared" si="22"/>
        <v>NEUTRAL</v>
      </c>
      <c r="H365" s="6" t="str">
        <f t="shared" si="21"/>
        <v>NEUTRAL</v>
      </c>
    </row>
    <row r="366" spans="1:8" ht="13.5" x14ac:dyDescent="0.25">
      <c r="A366" s="3">
        <f>TITRES_STAT!B369</f>
        <v>42836</v>
      </c>
      <c r="B366" s="6">
        <f>TITRES_STAT!C369</f>
        <v>42.2</v>
      </c>
      <c r="C366" s="6">
        <f>TITRES_STAT!D369</f>
        <v>42.2</v>
      </c>
      <c r="D366" s="6">
        <f>TITRES_STAT!E369</f>
        <v>0</v>
      </c>
      <c r="E366" s="2">
        <f t="shared" si="20"/>
        <v>3697</v>
      </c>
      <c r="F366" s="6" t="str">
        <f t="shared" si="23"/>
        <v>NEUTRAL</v>
      </c>
      <c r="G366" s="6" t="str">
        <f t="shared" si="22"/>
        <v>NEUTRAL</v>
      </c>
      <c r="H366" s="6" t="str">
        <f t="shared" si="21"/>
        <v>NEUTRAL</v>
      </c>
    </row>
    <row r="367" spans="1:8" ht="13.5" x14ac:dyDescent="0.25">
      <c r="A367" s="3">
        <f>TITRES_STAT!B370</f>
        <v>42837</v>
      </c>
      <c r="B367" s="6">
        <f>TITRES_STAT!C370</f>
        <v>42.2</v>
      </c>
      <c r="C367" s="6">
        <f>TITRES_STAT!D370</f>
        <v>42.2</v>
      </c>
      <c r="D367" s="6">
        <f>TITRES_STAT!E370</f>
        <v>0</v>
      </c>
      <c r="E367" s="2">
        <f t="shared" si="20"/>
        <v>3697</v>
      </c>
      <c r="F367" s="6" t="str">
        <f t="shared" si="23"/>
        <v>NEUTRAL</v>
      </c>
      <c r="G367" s="6" t="str">
        <f t="shared" si="22"/>
        <v>NEUTRAL</v>
      </c>
      <c r="H367" s="6" t="str">
        <f t="shared" si="21"/>
        <v>NEUTRAL</v>
      </c>
    </row>
    <row r="368" spans="1:8" ht="13.5" x14ac:dyDescent="0.25">
      <c r="A368" s="3">
        <f>TITRES_STAT!B371</f>
        <v>42838</v>
      </c>
      <c r="B368" s="6">
        <f>TITRES_STAT!C371</f>
        <v>42.2</v>
      </c>
      <c r="C368" s="6">
        <f>TITRES_STAT!D371</f>
        <v>42.2</v>
      </c>
      <c r="D368" s="6">
        <f>TITRES_STAT!E371</f>
        <v>0</v>
      </c>
      <c r="E368" s="2">
        <f t="shared" si="20"/>
        <v>3697</v>
      </c>
      <c r="F368" s="6" t="str">
        <f t="shared" si="23"/>
        <v>NEUTRAL</v>
      </c>
      <c r="G368" s="6" t="str">
        <f t="shared" si="22"/>
        <v>NEUTRAL</v>
      </c>
      <c r="H368" s="6" t="str">
        <f t="shared" si="21"/>
        <v>NEUTRAL</v>
      </c>
    </row>
    <row r="369" spans="1:8" ht="13.5" x14ac:dyDescent="0.25">
      <c r="A369" s="3">
        <f>TITRES_STAT!B372</f>
        <v>42839</v>
      </c>
      <c r="B369" s="6">
        <f>TITRES_STAT!C372</f>
        <v>42.2</v>
      </c>
      <c r="C369" s="6">
        <f>TITRES_STAT!D372</f>
        <v>42.2</v>
      </c>
      <c r="D369" s="6">
        <f>TITRES_STAT!E372</f>
        <v>0</v>
      </c>
      <c r="E369" s="2">
        <f t="shared" si="20"/>
        <v>3697</v>
      </c>
      <c r="F369" s="6" t="str">
        <f t="shared" si="23"/>
        <v>NEUTRAL</v>
      </c>
      <c r="G369" s="6" t="str">
        <f t="shared" si="22"/>
        <v>NEUTRAL</v>
      </c>
      <c r="H369" s="6" t="str">
        <f t="shared" si="21"/>
        <v>NEUTRAL</v>
      </c>
    </row>
    <row r="370" spans="1:8" ht="13.5" x14ac:dyDescent="0.25">
      <c r="A370" s="3">
        <f>TITRES_STAT!B373</f>
        <v>42842</v>
      </c>
      <c r="B370" s="6">
        <f>TITRES_STAT!C373</f>
        <v>42.2</v>
      </c>
      <c r="C370" s="6">
        <f>TITRES_STAT!D373</f>
        <v>42.2</v>
      </c>
      <c r="D370" s="6">
        <f>TITRES_STAT!E373</f>
        <v>0</v>
      </c>
      <c r="E370" s="2">
        <f t="shared" si="20"/>
        <v>3697</v>
      </c>
      <c r="F370" s="6" t="str">
        <f t="shared" si="23"/>
        <v>NEUTRAL</v>
      </c>
      <c r="G370" s="6" t="str">
        <f t="shared" si="22"/>
        <v>NEUTRAL</v>
      </c>
      <c r="H370" s="6" t="str">
        <f t="shared" si="21"/>
        <v>NEUTRAL</v>
      </c>
    </row>
    <row r="371" spans="1:8" ht="13.5" x14ac:dyDescent="0.25">
      <c r="A371" s="3">
        <f>TITRES_STAT!B374</f>
        <v>42843</v>
      </c>
      <c r="B371" s="6">
        <f>TITRES_STAT!C374</f>
        <v>42.2</v>
      </c>
      <c r="C371" s="6">
        <f>TITRES_STAT!D374</f>
        <v>42.2</v>
      </c>
      <c r="D371" s="6">
        <f>TITRES_STAT!E374</f>
        <v>0</v>
      </c>
      <c r="E371" s="2">
        <f t="shared" si="20"/>
        <v>3697</v>
      </c>
      <c r="F371" s="6" t="str">
        <f t="shared" si="23"/>
        <v>NEUTRAL</v>
      </c>
      <c r="G371" s="6" t="str">
        <f t="shared" si="22"/>
        <v>NEUTRAL</v>
      </c>
      <c r="H371" s="6" t="str">
        <f t="shared" si="21"/>
        <v>NEUTRAL</v>
      </c>
    </row>
    <row r="372" spans="1:8" ht="13.5" x14ac:dyDescent="0.25">
      <c r="A372" s="3">
        <f>TITRES_STAT!B375</f>
        <v>42844</v>
      </c>
      <c r="B372" s="6">
        <f>TITRES_STAT!C375</f>
        <v>41</v>
      </c>
      <c r="C372" s="6">
        <f>TITRES_STAT!D375</f>
        <v>41</v>
      </c>
      <c r="D372" s="6">
        <f>TITRES_STAT!E375</f>
        <v>30</v>
      </c>
      <c r="E372" s="2">
        <f t="shared" si="20"/>
        <v>3667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CONFIRMED BEARISH</v>
      </c>
    </row>
    <row r="373" spans="1:8" ht="13.5" x14ac:dyDescent="0.25">
      <c r="A373" s="3">
        <f>TITRES_STAT!B376</f>
        <v>42845</v>
      </c>
      <c r="B373" s="6">
        <f>TITRES_STAT!C376</f>
        <v>41</v>
      </c>
      <c r="C373" s="6">
        <f>TITRES_STAT!D376</f>
        <v>41</v>
      </c>
      <c r="D373" s="6">
        <f>TITRES_STAT!E376</f>
        <v>0</v>
      </c>
      <c r="E373" s="2">
        <f t="shared" si="20"/>
        <v>3667</v>
      </c>
      <c r="F373" s="6" t="str">
        <f t="shared" si="23"/>
        <v>BEARISH</v>
      </c>
      <c r="G373" s="6" t="str">
        <f t="shared" si="22"/>
        <v>NEUTRAL</v>
      </c>
      <c r="H373" s="6" t="str">
        <f t="shared" si="21"/>
        <v>CONFIRMED BEARISH</v>
      </c>
    </row>
    <row r="374" spans="1:8" ht="13.5" x14ac:dyDescent="0.25">
      <c r="A374" s="3">
        <f>TITRES_STAT!B377</f>
        <v>42846</v>
      </c>
      <c r="B374" s="6">
        <f>TITRES_STAT!C377</f>
        <v>41.2</v>
      </c>
      <c r="C374" s="6">
        <f>TITRES_STAT!D377</f>
        <v>41.2</v>
      </c>
      <c r="D374" s="6">
        <f>TITRES_STAT!E377</f>
        <v>50</v>
      </c>
      <c r="E374" s="2">
        <f t="shared" si="20"/>
        <v>3717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BULLISH DIVERGENCE</v>
      </c>
    </row>
    <row r="375" spans="1:8" ht="13.5" x14ac:dyDescent="0.25">
      <c r="A375" s="3">
        <f>TITRES_STAT!B378</f>
        <v>42849</v>
      </c>
      <c r="B375" s="6">
        <f>TITRES_STAT!C378</f>
        <v>41.2</v>
      </c>
      <c r="C375" s="6">
        <f>TITRES_STAT!D378</f>
        <v>41.2</v>
      </c>
      <c r="D375" s="6">
        <f>TITRES_STAT!E378</f>
        <v>30</v>
      </c>
      <c r="E375" s="2">
        <f t="shared" si="20"/>
        <v>3717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BULLISH DIVERGENCE</v>
      </c>
    </row>
    <row r="376" spans="1:8" ht="13.5" x14ac:dyDescent="0.25">
      <c r="A376" s="3">
        <f>TITRES_STAT!B379</f>
        <v>42850</v>
      </c>
      <c r="B376" s="6">
        <f>TITRES_STAT!C379</f>
        <v>41.2</v>
      </c>
      <c r="C376" s="6">
        <f>TITRES_STAT!D379</f>
        <v>41.2</v>
      </c>
      <c r="D376" s="6">
        <f>TITRES_STAT!E379</f>
        <v>0</v>
      </c>
      <c r="E376" s="2">
        <f t="shared" si="20"/>
        <v>3717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BULLISH DIVERGENCE</v>
      </c>
    </row>
    <row r="377" spans="1:8" ht="13.5" x14ac:dyDescent="0.25">
      <c r="A377" s="3">
        <f>TITRES_STAT!B380</f>
        <v>42851</v>
      </c>
      <c r="B377" s="6">
        <f>TITRES_STAT!C380</f>
        <v>41.2</v>
      </c>
      <c r="C377" s="6">
        <f>TITRES_STAT!D380</f>
        <v>41.2</v>
      </c>
      <c r="D377" s="6">
        <f>TITRES_STAT!E380</f>
        <v>10</v>
      </c>
      <c r="E377" s="2">
        <f t="shared" si="20"/>
        <v>3717</v>
      </c>
      <c r="F377" s="6" t="str">
        <f t="shared" si="23"/>
        <v>BULLISH</v>
      </c>
      <c r="G377" s="6" t="str">
        <f t="shared" si="22"/>
        <v>NEUTRAL</v>
      </c>
      <c r="H377" s="6" t="str">
        <f t="shared" si="21"/>
        <v>CONFIRMED BULLISH</v>
      </c>
    </row>
    <row r="378" spans="1:8" ht="13.5" x14ac:dyDescent="0.25">
      <c r="A378" s="3">
        <f>TITRES_STAT!B381</f>
        <v>42852</v>
      </c>
      <c r="B378" s="6">
        <f>TITRES_STAT!C381</f>
        <v>41.2</v>
      </c>
      <c r="C378" s="6">
        <f>TITRES_STAT!D381</f>
        <v>41.2</v>
      </c>
      <c r="D378" s="6">
        <f>TITRES_STAT!E381</f>
        <v>0</v>
      </c>
      <c r="E378" s="2">
        <f t="shared" si="20"/>
        <v>3717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CONFIRMED BULLISH</v>
      </c>
    </row>
    <row r="379" spans="1:8" ht="13.5" x14ac:dyDescent="0.25">
      <c r="A379" s="3">
        <f>TITRES_STAT!B382</f>
        <v>42853</v>
      </c>
      <c r="B379" s="6">
        <f>TITRES_STAT!C382</f>
        <v>41.18</v>
      </c>
      <c r="C379" s="6">
        <f>TITRES_STAT!D382</f>
        <v>41.18</v>
      </c>
      <c r="D379" s="6">
        <f>TITRES_STAT!E382</f>
        <v>30</v>
      </c>
      <c r="E379" s="2">
        <f t="shared" si="20"/>
        <v>3687</v>
      </c>
      <c r="F379" s="6" t="str">
        <f t="shared" si="23"/>
        <v>BEARISH</v>
      </c>
      <c r="G379" s="6" t="str">
        <f t="shared" si="22"/>
        <v>NEUTRAL</v>
      </c>
      <c r="H379" s="6" t="str">
        <f t="shared" si="21"/>
        <v>CONFIRMED BEARISH</v>
      </c>
    </row>
    <row r="380" spans="1:8" ht="13.5" x14ac:dyDescent="0.25">
      <c r="A380" s="3">
        <f>TITRES_STAT!B383</f>
        <v>42857</v>
      </c>
      <c r="B380" s="6">
        <f>TITRES_STAT!C383</f>
        <v>41.18</v>
      </c>
      <c r="C380" s="6">
        <f>TITRES_STAT!D383</f>
        <v>41.18</v>
      </c>
      <c r="D380" s="6">
        <f>TITRES_STAT!E383</f>
        <v>0</v>
      </c>
      <c r="E380" s="2">
        <f t="shared" si="20"/>
        <v>3687</v>
      </c>
      <c r="F380" s="6" t="str">
        <f t="shared" si="23"/>
        <v>BEARISH</v>
      </c>
      <c r="G380" s="6" t="str">
        <f t="shared" si="22"/>
        <v>NEUTRAL</v>
      </c>
      <c r="H380" s="6" t="str">
        <f t="shared" si="21"/>
        <v>CONFIRMED BEARISH</v>
      </c>
    </row>
    <row r="381" spans="1:8" ht="13.5" x14ac:dyDescent="0.25">
      <c r="A381" s="3">
        <f>TITRES_STAT!B384</f>
        <v>42858</v>
      </c>
      <c r="B381" s="6">
        <f>TITRES_STAT!C384</f>
        <v>39.979999999999997</v>
      </c>
      <c r="C381" s="6">
        <f>TITRES_STAT!D384</f>
        <v>39.979999999999997</v>
      </c>
      <c r="D381" s="6">
        <f>TITRES_STAT!E384</f>
        <v>20</v>
      </c>
      <c r="E381" s="2">
        <f t="shared" si="20"/>
        <v>3667</v>
      </c>
      <c r="F381" s="6" t="str">
        <f t="shared" si="23"/>
        <v>BEARISH</v>
      </c>
      <c r="G381" s="6" t="str">
        <f t="shared" si="22"/>
        <v>NEUTRAL</v>
      </c>
      <c r="H381" s="6" t="str">
        <f t="shared" si="21"/>
        <v>CONFIRMED BEARISH</v>
      </c>
    </row>
    <row r="382" spans="1:8" ht="13.5" x14ac:dyDescent="0.25">
      <c r="A382" s="3">
        <f>TITRES_STAT!B385</f>
        <v>42859</v>
      </c>
      <c r="B382" s="6">
        <f>TITRES_STAT!C385</f>
        <v>38.79</v>
      </c>
      <c r="C382" s="6">
        <f>TITRES_STAT!D385</f>
        <v>38.79</v>
      </c>
      <c r="D382" s="6">
        <f>TITRES_STAT!E385</f>
        <v>0</v>
      </c>
      <c r="E382" s="2">
        <f t="shared" si="20"/>
        <v>3667</v>
      </c>
      <c r="F382" s="6" t="str">
        <f t="shared" si="23"/>
        <v>BEARISH</v>
      </c>
      <c r="G382" s="6" t="str">
        <f t="shared" si="22"/>
        <v>NEUTRAL</v>
      </c>
      <c r="H382" s="6" t="str">
        <f t="shared" si="21"/>
        <v>CONFIRMED BEARISH</v>
      </c>
    </row>
    <row r="383" spans="1:8" ht="13.5" x14ac:dyDescent="0.25">
      <c r="A383" s="3">
        <f>TITRES_STAT!B386</f>
        <v>42860</v>
      </c>
      <c r="B383" s="6">
        <f>TITRES_STAT!C386</f>
        <v>39.79</v>
      </c>
      <c r="C383" s="6">
        <f>TITRES_STAT!D386</f>
        <v>39.79</v>
      </c>
      <c r="D383" s="6">
        <f>TITRES_STAT!E386</f>
        <v>25</v>
      </c>
      <c r="E383" s="2">
        <f t="shared" si="20"/>
        <v>3692</v>
      </c>
      <c r="F383" s="6" t="str">
        <f t="shared" si="23"/>
        <v>BEARISH</v>
      </c>
      <c r="G383" s="6" t="str">
        <f t="shared" si="22"/>
        <v>NEUTRAL</v>
      </c>
      <c r="H383" s="6" t="str">
        <f t="shared" si="21"/>
        <v>CONFIRMED BEARISH</v>
      </c>
    </row>
    <row r="384" spans="1:8" ht="13.5" x14ac:dyDescent="0.25">
      <c r="A384" s="3">
        <f>TITRES_STAT!B387</f>
        <v>42863</v>
      </c>
      <c r="B384" s="6">
        <f>TITRES_STAT!C387</f>
        <v>39.79</v>
      </c>
      <c r="C384" s="6">
        <f>TITRES_STAT!D387</f>
        <v>39.79</v>
      </c>
      <c r="D384" s="6">
        <f>TITRES_STAT!E387</f>
        <v>0</v>
      </c>
      <c r="E384" s="2">
        <f t="shared" si="20"/>
        <v>3692</v>
      </c>
      <c r="F384" s="6" t="str">
        <f t="shared" si="23"/>
        <v>BULLISH</v>
      </c>
      <c r="G384" s="6" t="str">
        <f t="shared" si="22"/>
        <v>NEUTRAL</v>
      </c>
      <c r="H384" s="6" t="str">
        <f t="shared" si="21"/>
        <v>BULLISH DIVERGENCE</v>
      </c>
    </row>
    <row r="385" spans="1:8" ht="13.5" x14ac:dyDescent="0.25">
      <c r="A385" s="3">
        <f>TITRES_STAT!B388</f>
        <v>42864</v>
      </c>
      <c r="B385" s="6">
        <f>TITRES_STAT!C388</f>
        <v>39.79</v>
      </c>
      <c r="C385" s="6">
        <f>TITRES_STAT!D388</f>
        <v>39.79</v>
      </c>
      <c r="D385" s="6">
        <f>TITRES_STAT!E388</f>
        <v>0</v>
      </c>
      <c r="E385" s="2">
        <f t="shared" si="20"/>
        <v>3692</v>
      </c>
      <c r="F385" s="6" t="str">
        <f t="shared" si="23"/>
        <v>BULLISH</v>
      </c>
      <c r="G385" s="6" t="str">
        <f t="shared" si="22"/>
        <v>NEUTRAL</v>
      </c>
      <c r="H385" s="6" t="str">
        <f t="shared" si="21"/>
        <v>BULLISH DIVERGENCE</v>
      </c>
    </row>
    <row r="386" spans="1:8" ht="13.5" x14ac:dyDescent="0.25">
      <c r="A386" s="3">
        <f>TITRES_STAT!B389</f>
        <v>42865</v>
      </c>
      <c r="B386" s="6">
        <f>TITRES_STAT!C389</f>
        <v>39.79</v>
      </c>
      <c r="C386" s="6">
        <f>TITRES_STAT!D389</f>
        <v>39.79</v>
      </c>
      <c r="D386" s="6">
        <f>TITRES_STAT!E389</f>
        <v>0</v>
      </c>
      <c r="E386" s="2">
        <f t="shared" si="20"/>
        <v>3692</v>
      </c>
      <c r="F386" s="6" t="str">
        <f t="shared" si="23"/>
        <v>BULLISH</v>
      </c>
      <c r="G386" s="6" t="str">
        <f t="shared" si="22"/>
        <v>NEUTRAL</v>
      </c>
      <c r="H386" s="6" t="str">
        <f t="shared" si="21"/>
        <v>BULLISH DIVERGENCE</v>
      </c>
    </row>
    <row r="387" spans="1:8" ht="13.5" x14ac:dyDescent="0.25">
      <c r="A387" s="3">
        <f>TITRES_STAT!B390</f>
        <v>42866</v>
      </c>
      <c r="B387" s="6">
        <f>TITRES_STAT!C390</f>
        <v>39.79</v>
      </c>
      <c r="C387" s="6">
        <f>TITRES_STAT!D390</f>
        <v>39.79</v>
      </c>
      <c r="D387" s="6">
        <f>TITRES_STAT!E390</f>
        <v>0</v>
      </c>
      <c r="E387" s="2">
        <f t="shared" si="20"/>
        <v>3692</v>
      </c>
      <c r="F387" s="6" t="str">
        <f t="shared" si="23"/>
        <v>BULLISH</v>
      </c>
      <c r="G387" s="6" t="str">
        <f t="shared" si="22"/>
        <v>NEUTRAL</v>
      </c>
      <c r="H387" s="6" t="str">
        <f t="shared" si="21"/>
        <v>CONFIRMED BULLISH</v>
      </c>
    </row>
    <row r="388" spans="1:8" ht="13.5" x14ac:dyDescent="0.25">
      <c r="A388" s="3">
        <f>TITRES_STAT!B391</f>
        <v>42867</v>
      </c>
      <c r="B388" s="6">
        <f>TITRES_STAT!C391</f>
        <v>39.79</v>
      </c>
      <c r="C388" s="6">
        <f>TITRES_STAT!D391</f>
        <v>39.79</v>
      </c>
      <c r="D388" s="6">
        <f>TITRES_STAT!E391</f>
        <v>0</v>
      </c>
      <c r="E388" s="2">
        <f t="shared" ref="E388:E451" si="24">IF(B388&gt;B387, E387+D388, IF(B388&lt;B387, E387-D388, E387))</f>
        <v>3692</v>
      </c>
      <c r="F388" s="6" t="str">
        <f t="shared" si="23"/>
        <v>NEUTRAL</v>
      </c>
      <c r="G388" s="6" t="str">
        <f t="shared" si="22"/>
        <v>NEUTRAL</v>
      </c>
      <c r="H388" s="6" t="str">
        <f t="shared" si="21"/>
        <v>NEUTRAL</v>
      </c>
    </row>
    <row r="389" spans="1:8" ht="13.5" x14ac:dyDescent="0.25">
      <c r="A389" s="3">
        <f>TITRES_STAT!B392</f>
        <v>42870</v>
      </c>
      <c r="B389" s="6">
        <f>TITRES_STAT!C392</f>
        <v>39.79</v>
      </c>
      <c r="C389" s="6">
        <f>TITRES_STAT!D392</f>
        <v>39.79</v>
      </c>
      <c r="D389" s="6">
        <f>TITRES_STAT!E392</f>
        <v>0</v>
      </c>
      <c r="E389" s="2">
        <f t="shared" si="24"/>
        <v>3692</v>
      </c>
      <c r="F389" s="6" t="str">
        <f t="shared" si="23"/>
        <v>NEUTRAL</v>
      </c>
      <c r="G389" s="6" t="str">
        <f t="shared" si="22"/>
        <v>NEUTRAL</v>
      </c>
      <c r="H389" s="6" t="str">
        <f t="shared" si="21"/>
        <v>NEUTRAL</v>
      </c>
    </row>
    <row r="390" spans="1:8" ht="13.5" x14ac:dyDescent="0.25">
      <c r="A390" s="3">
        <f>TITRES_STAT!B393</f>
        <v>42871</v>
      </c>
      <c r="B390" s="6">
        <f>TITRES_STAT!C393</f>
        <v>38.6</v>
      </c>
      <c r="C390" s="6">
        <f>TITRES_STAT!D393</f>
        <v>38.6</v>
      </c>
      <c r="D390" s="6">
        <f>TITRES_STAT!E393</f>
        <v>30</v>
      </c>
      <c r="E390" s="2">
        <f t="shared" si="24"/>
        <v>3662</v>
      </c>
      <c r="F390" s="6" t="str">
        <f t="shared" si="23"/>
        <v>BEARISH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42872</v>
      </c>
      <c r="B391" s="6">
        <f>TITRES_STAT!C394</f>
        <v>38.6</v>
      </c>
      <c r="C391" s="6">
        <f>TITRES_STAT!D394</f>
        <v>38.6</v>
      </c>
      <c r="D391" s="6">
        <f>TITRES_STAT!E394</f>
        <v>20</v>
      </c>
      <c r="E391" s="2">
        <f t="shared" si="24"/>
        <v>3662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BEARISH</v>
      </c>
    </row>
    <row r="392" spans="1:8" ht="13.5" x14ac:dyDescent="0.25">
      <c r="A392" s="3">
        <f>TITRES_STAT!B395</f>
        <v>42873</v>
      </c>
      <c r="B392" s="6">
        <f>TITRES_STAT!C395</f>
        <v>37.450000000000003</v>
      </c>
      <c r="C392" s="6">
        <f>TITRES_STAT!D395</f>
        <v>37.450000000000003</v>
      </c>
      <c r="D392" s="6">
        <f>TITRES_STAT!E395</f>
        <v>26</v>
      </c>
      <c r="E392" s="2">
        <f t="shared" si="24"/>
        <v>3636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42874</v>
      </c>
      <c r="B393" s="6">
        <f>TITRES_STAT!C396</f>
        <v>37.450000000000003</v>
      </c>
      <c r="C393" s="6">
        <f>TITRES_STAT!D396</f>
        <v>37.450000000000003</v>
      </c>
      <c r="D393" s="6">
        <f>TITRES_STAT!E396</f>
        <v>0</v>
      </c>
      <c r="E393" s="2">
        <f t="shared" si="24"/>
        <v>3636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42877</v>
      </c>
      <c r="B394" s="6">
        <f>TITRES_STAT!C397</f>
        <v>37.450000000000003</v>
      </c>
      <c r="C394" s="6">
        <f>TITRES_STAT!D397</f>
        <v>37.450000000000003</v>
      </c>
      <c r="D394" s="6">
        <f>TITRES_STAT!E397</f>
        <v>0</v>
      </c>
      <c r="E394" s="2">
        <f t="shared" si="24"/>
        <v>3636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42878</v>
      </c>
      <c r="B395" s="6">
        <f>TITRES_STAT!C398</f>
        <v>37.450000000000003</v>
      </c>
      <c r="C395" s="6">
        <f>TITRES_STAT!D398</f>
        <v>37.450000000000003</v>
      </c>
      <c r="D395" s="6">
        <f>TITRES_STAT!E398</f>
        <v>0</v>
      </c>
      <c r="E395" s="2">
        <f t="shared" si="24"/>
        <v>3636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42879</v>
      </c>
      <c r="B396" s="6">
        <f>TITRES_STAT!C399</f>
        <v>36.340000000000003</v>
      </c>
      <c r="C396" s="6">
        <f>TITRES_STAT!D399</f>
        <v>36.340000000000003</v>
      </c>
      <c r="D396" s="6">
        <f>TITRES_STAT!E399</f>
        <v>20</v>
      </c>
      <c r="E396" s="2">
        <f t="shared" si="24"/>
        <v>3616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CONFIRMED BEARISH</v>
      </c>
    </row>
    <row r="397" spans="1:8" ht="13.5" x14ac:dyDescent="0.25">
      <c r="A397" s="3">
        <f>TITRES_STAT!B400</f>
        <v>42880</v>
      </c>
      <c r="B397" s="6">
        <f>TITRES_STAT!C400</f>
        <v>35.24</v>
      </c>
      <c r="C397" s="6">
        <f>TITRES_STAT!D400</f>
        <v>35.24</v>
      </c>
      <c r="D397" s="6">
        <f>TITRES_STAT!E400</f>
        <v>41</v>
      </c>
      <c r="E397" s="2">
        <f t="shared" si="24"/>
        <v>3575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CONFIRMED BEARISH</v>
      </c>
    </row>
    <row r="398" spans="1:8" ht="13.5" x14ac:dyDescent="0.25">
      <c r="A398" s="3">
        <f>TITRES_STAT!B401</f>
        <v>42881</v>
      </c>
      <c r="B398" s="6">
        <f>TITRES_STAT!C401</f>
        <v>33.18</v>
      </c>
      <c r="C398" s="6">
        <f>TITRES_STAT!D401</f>
        <v>33.18</v>
      </c>
      <c r="D398" s="6">
        <f>TITRES_STAT!E401</f>
        <v>51</v>
      </c>
      <c r="E398" s="2">
        <f t="shared" si="24"/>
        <v>3524</v>
      </c>
      <c r="F398" s="6" t="str">
        <f t="shared" si="27"/>
        <v>BEARISH</v>
      </c>
      <c r="G398" s="6" t="str">
        <f t="shared" si="26"/>
        <v>WEAK</v>
      </c>
      <c r="H398" s="6" t="str">
        <f t="shared" si="25"/>
        <v>CONFIRMED BEARISH</v>
      </c>
    </row>
    <row r="399" spans="1:8" ht="13.5" x14ac:dyDescent="0.25">
      <c r="A399" s="3">
        <f>TITRES_STAT!B402</f>
        <v>42884</v>
      </c>
      <c r="B399" s="6">
        <f>TITRES_STAT!C402</f>
        <v>33.18</v>
      </c>
      <c r="C399" s="6">
        <f>TITRES_STAT!D402</f>
        <v>33.18</v>
      </c>
      <c r="D399" s="6">
        <f>TITRES_STAT!E402</f>
        <v>20</v>
      </c>
      <c r="E399" s="2">
        <f t="shared" si="24"/>
        <v>3524</v>
      </c>
      <c r="F399" s="6" t="str">
        <f t="shared" si="27"/>
        <v>BEARISH</v>
      </c>
      <c r="G399" s="6" t="str">
        <f t="shared" si="26"/>
        <v>WEAK</v>
      </c>
      <c r="H399" s="6" t="str">
        <f t="shared" si="25"/>
        <v>CONFIRMED BEARISH</v>
      </c>
    </row>
    <row r="400" spans="1:8" ht="13.5" x14ac:dyDescent="0.25">
      <c r="A400" s="3">
        <f>TITRES_STAT!B403</f>
        <v>42885</v>
      </c>
      <c r="B400" s="6">
        <f>TITRES_STAT!C403</f>
        <v>33.18</v>
      </c>
      <c r="C400" s="6">
        <f>TITRES_STAT!D403</f>
        <v>33.18</v>
      </c>
      <c r="D400" s="6">
        <f>TITRES_STAT!E403</f>
        <v>0</v>
      </c>
      <c r="E400" s="2">
        <f t="shared" si="24"/>
        <v>3524</v>
      </c>
      <c r="F400" s="6" t="str">
        <f t="shared" si="27"/>
        <v>BEARISH</v>
      </c>
      <c r="G400" s="6" t="str">
        <f t="shared" si="26"/>
        <v>WEAK</v>
      </c>
      <c r="H400" s="6" t="str">
        <f t="shared" si="25"/>
        <v>CONFIRMED BEARISH</v>
      </c>
    </row>
    <row r="401" spans="1:8" ht="13.5" x14ac:dyDescent="0.25">
      <c r="A401" s="3">
        <f>TITRES_STAT!B404</f>
        <v>42886</v>
      </c>
      <c r="B401" s="6">
        <f>TITRES_STAT!C404</f>
        <v>33.18</v>
      </c>
      <c r="C401" s="6">
        <f>TITRES_STAT!D404</f>
        <v>33.18</v>
      </c>
      <c r="D401" s="6">
        <f>TITRES_STAT!E404</f>
        <v>0</v>
      </c>
      <c r="E401" s="2">
        <f t="shared" si="24"/>
        <v>3524</v>
      </c>
      <c r="F401" s="6" t="str">
        <f t="shared" si="27"/>
        <v>BEARISH</v>
      </c>
      <c r="G401" s="6" t="str">
        <f t="shared" si="26"/>
        <v>WEAK</v>
      </c>
      <c r="H401" s="6" t="str">
        <f t="shared" si="25"/>
        <v>CONFIRMED BEARISH</v>
      </c>
    </row>
    <row r="402" spans="1:8" ht="13.5" x14ac:dyDescent="0.25">
      <c r="A402" s="3">
        <f>TITRES_STAT!B405</f>
        <v>42887</v>
      </c>
      <c r="B402" s="6">
        <f>TITRES_STAT!C405</f>
        <v>33.18</v>
      </c>
      <c r="C402" s="6">
        <f>TITRES_STAT!D405</f>
        <v>33.18</v>
      </c>
      <c r="D402" s="6">
        <f>TITRES_STAT!E405</f>
        <v>0</v>
      </c>
      <c r="E402" s="2">
        <f t="shared" si="24"/>
        <v>3524</v>
      </c>
      <c r="F402" s="6" t="str">
        <f t="shared" si="27"/>
        <v>BEARISH</v>
      </c>
      <c r="G402" s="6" t="str">
        <f t="shared" si="26"/>
        <v>NEUTRAL</v>
      </c>
      <c r="H402" s="6" t="str">
        <f t="shared" si="25"/>
        <v>CONFIRMED BEARISH</v>
      </c>
    </row>
    <row r="403" spans="1:8" ht="13.5" x14ac:dyDescent="0.25">
      <c r="A403" s="3">
        <f>TITRES_STAT!B406</f>
        <v>42888</v>
      </c>
      <c r="B403" s="6">
        <f>TITRES_STAT!C406</f>
        <v>32.19</v>
      </c>
      <c r="C403" s="6">
        <f>TITRES_STAT!D406</f>
        <v>32.19</v>
      </c>
      <c r="D403" s="6">
        <f>TITRES_STAT!E406</f>
        <v>30</v>
      </c>
      <c r="E403" s="2">
        <f t="shared" si="24"/>
        <v>3494</v>
      </c>
      <c r="F403" s="6" t="str">
        <f t="shared" si="27"/>
        <v>BEARISH</v>
      </c>
      <c r="G403" s="6" t="str">
        <f t="shared" si="26"/>
        <v>NEUTRAL</v>
      </c>
      <c r="H403" s="6" t="str">
        <f t="shared" si="25"/>
        <v>CONFIRMED BEARISH</v>
      </c>
    </row>
    <row r="404" spans="1:8" ht="13.5" x14ac:dyDescent="0.25">
      <c r="A404" s="3">
        <f>TITRES_STAT!B407</f>
        <v>42891</v>
      </c>
      <c r="B404" s="6">
        <f>TITRES_STAT!C407</f>
        <v>32.19</v>
      </c>
      <c r="C404" s="6">
        <f>TITRES_STAT!D407</f>
        <v>32.19</v>
      </c>
      <c r="D404" s="6">
        <f>TITRES_STAT!E407</f>
        <v>0</v>
      </c>
      <c r="E404" s="2">
        <f t="shared" si="24"/>
        <v>3494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42892</v>
      </c>
      <c r="B405" s="6">
        <f>TITRES_STAT!C408</f>
        <v>32.19</v>
      </c>
      <c r="C405" s="6">
        <f>TITRES_STAT!D408</f>
        <v>32.19</v>
      </c>
      <c r="D405" s="6">
        <f>TITRES_STAT!E408</f>
        <v>0</v>
      </c>
      <c r="E405" s="2">
        <f t="shared" si="24"/>
        <v>3494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42893</v>
      </c>
      <c r="B406" s="6">
        <f>TITRES_STAT!C409</f>
        <v>32.19</v>
      </c>
      <c r="C406" s="6">
        <f>TITRES_STAT!D409</f>
        <v>32.19</v>
      </c>
      <c r="D406" s="6">
        <f>TITRES_STAT!E409</f>
        <v>0</v>
      </c>
      <c r="E406" s="2">
        <f t="shared" si="24"/>
        <v>3494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42894</v>
      </c>
      <c r="B407" s="6">
        <f>TITRES_STAT!C410</f>
        <v>31.23</v>
      </c>
      <c r="C407" s="6">
        <f>TITRES_STAT!D410</f>
        <v>31.23</v>
      </c>
      <c r="D407" s="6">
        <f>TITRES_STAT!E410</f>
        <v>40</v>
      </c>
      <c r="E407" s="2">
        <f t="shared" si="24"/>
        <v>3454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42895</v>
      </c>
      <c r="B408" s="6">
        <f>TITRES_STAT!C411</f>
        <v>30.33</v>
      </c>
      <c r="C408" s="6">
        <f>TITRES_STAT!D411</f>
        <v>30.33</v>
      </c>
      <c r="D408" s="6">
        <f>TITRES_STAT!E411</f>
        <v>60</v>
      </c>
      <c r="E408" s="2">
        <f t="shared" si="24"/>
        <v>3394</v>
      </c>
      <c r="F408" s="6" t="str">
        <f t="shared" si="27"/>
        <v>BEARISH</v>
      </c>
      <c r="G408" s="6" t="str">
        <f t="shared" si="26"/>
        <v>WEAK</v>
      </c>
      <c r="H408" s="6" t="str">
        <f t="shared" si="25"/>
        <v>CONFIRMED BEARISH</v>
      </c>
    </row>
    <row r="409" spans="1:8" ht="13.5" x14ac:dyDescent="0.25">
      <c r="A409" s="3">
        <f>TITRES_STAT!B412</f>
        <v>42898</v>
      </c>
      <c r="B409" s="6">
        <f>TITRES_STAT!C412</f>
        <v>30.29</v>
      </c>
      <c r="C409" s="6">
        <f>TITRES_STAT!D412</f>
        <v>30.29</v>
      </c>
      <c r="D409" s="6">
        <f>TITRES_STAT!E412</f>
        <v>19</v>
      </c>
      <c r="E409" s="2">
        <f t="shared" si="24"/>
        <v>3375</v>
      </c>
      <c r="F409" s="6" t="str">
        <f t="shared" si="27"/>
        <v>BEARISH</v>
      </c>
      <c r="G409" s="6" t="str">
        <f t="shared" si="26"/>
        <v>WEAK</v>
      </c>
      <c r="H409" s="6" t="str">
        <f t="shared" si="25"/>
        <v>CONFIRMED BEARISH</v>
      </c>
    </row>
    <row r="410" spans="1:8" ht="13.5" x14ac:dyDescent="0.25">
      <c r="A410" s="3">
        <f>TITRES_STAT!B413</f>
        <v>42899</v>
      </c>
      <c r="B410" s="6">
        <f>TITRES_STAT!C413</f>
        <v>30.29</v>
      </c>
      <c r="C410" s="6">
        <f>TITRES_STAT!D413</f>
        <v>30.29</v>
      </c>
      <c r="D410" s="6">
        <f>TITRES_STAT!E413</f>
        <v>0</v>
      </c>
      <c r="E410" s="2">
        <f t="shared" si="24"/>
        <v>3375</v>
      </c>
      <c r="F410" s="6" t="str">
        <f t="shared" si="27"/>
        <v>BEARISH</v>
      </c>
      <c r="G410" s="6" t="str">
        <f t="shared" si="26"/>
        <v>WEAK</v>
      </c>
      <c r="H410" s="6" t="str">
        <f t="shared" si="25"/>
        <v>CONFIRMED BEARISH</v>
      </c>
    </row>
    <row r="411" spans="1:8" ht="13.5" x14ac:dyDescent="0.25">
      <c r="A411" s="3">
        <f>TITRES_STAT!B414</f>
        <v>42900</v>
      </c>
      <c r="B411" s="6">
        <f>TITRES_STAT!C414</f>
        <v>29.39</v>
      </c>
      <c r="C411" s="6">
        <f>TITRES_STAT!D414</f>
        <v>29.39</v>
      </c>
      <c r="D411" s="6">
        <f>TITRES_STAT!E414</f>
        <v>15</v>
      </c>
      <c r="E411" s="2">
        <f t="shared" si="24"/>
        <v>3360</v>
      </c>
      <c r="F411" s="6" t="str">
        <f t="shared" si="27"/>
        <v>BEARISH</v>
      </c>
      <c r="G411" s="6" t="str">
        <f t="shared" si="26"/>
        <v>WEAK</v>
      </c>
      <c r="H411" s="6" t="str">
        <f t="shared" si="25"/>
        <v>CONFIRMED BEARISH</v>
      </c>
    </row>
    <row r="412" spans="1:8" ht="13.5" x14ac:dyDescent="0.25">
      <c r="A412" s="3">
        <f>TITRES_STAT!B415</f>
        <v>42901</v>
      </c>
      <c r="B412" s="6">
        <f>TITRES_STAT!C415</f>
        <v>29.39</v>
      </c>
      <c r="C412" s="6">
        <f>TITRES_STAT!D415</f>
        <v>29.39</v>
      </c>
      <c r="D412" s="6">
        <f>TITRES_STAT!E415</f>
        <v>0</v>
      </c>
      <c r="E412" s="2">
        <f t="shared" si="24"/>
        <v>3360</v>
      </c>
      <c r="F412" s="6" t="str">
        <f t="shared" si="27"/>
        <v>BEARISH</v>
      </c>
      <c r="G412" s="6" t="str">
        <f t="shared" si="26"/>
        <v>WEAK</v>
      </c>
      <c r="H412" s="6" t="str">
        <f t="shared" si="25"/>
        <v>CONFIRMED BEARISH</v>
      </c>
    </row>
    <row r="413" spans="1:8" ht="13.5" x14ac:dyDescent="0.25">
      <c r="A413" s="3">
        <f>TITRES_STAT!B416</f>
        <v>42902</v>
      </c>
      <c r="B413" s="6">
        <f>TITRES_STAT!C416</f>
        <v>29.39</v>
      </c>
      <c r="C413" s="6">
        <f>TITRES_STAT!D416</f>
        <v>29.39</v>
      </c>
      <c r="D413" s="6">
        <f>TITRES_STAT!E416</f>
        <v>0</v>
      </c>
      <c r="E413" s="2">
        <f t="shared" si="24"/>
        <v>3360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42905</v>
      </c>
      <c r="B414" s="6">
        <f>TITRES_STAT!C417</f>
        <v>29.39</v>
      </c>
      <c r="C414" s="6">
        <f>TITRES_STAT!D417</f>
        <v>29.39</v>
      </c>
      <c r="D414" s="6">
        <f>TITRES_STAT!E417</f>
        <v>20</v>
      </c>
      <c r="E414" s="2">
        <f t="shared" si="24"/>
        <v>3360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42906</v>
      </c>
      <c r="B415" s="6">
        <f>TITRES_STAT!C418</f>
        <v>29.39</v>
      </c>
      <c r="C415" s="6">
        <f>TITRES_STAT!D418</f>
        <v>29.39</v>
      </c>
      <c r="D415" s="6">
        <f>TITRES_STAT!E418</f>
        <v>0</v>
      </c>
      <c r="E415" s="2">
        <f t="shared" si="24"/>
        <v>3360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42907</v>
      </c>
      <c r="B416" s="6">
        <f>TITRES_STAT!C419</f>
        <v>29.39</v>
      </c>
      <c r="C416" s="6">
        <f>TITRES_STAT!D419</f>
        <v>29.39</v>
      </c>
      <c r="D416" s="6">
        <f>TITRES_STAT!E419</f>
        <v>0</v>
      </c>
      <c r="E416" s="2">
        <f t="shared" si="24"/>
        <v>3360</v>
      </c>
      <c r="F416" s="6" t="str">
        <f t="shared" si="27"/>
        <v>NEUTRAL</v>
      </c>
      <c r="G416" s="6" t="str">
        <f t="shared" si="26"/>
        <v>NEUTRAL</v>
      </c>
      <c r="H416" s="6" t="str">
        <f t="shared" si="25"/>
        <v>NEUTRAL</v>
      </c>
    </row>
    <row r="417" spans="1:8" ht="13.5" x14ac:dyDescent="0.25">
      <c r="A417" s="3">
        <f>TITRES_STAT!B420</f>
        <v>42908</v>
      </c>
      <c r="B417" s="6">
        <f>TITRES_STAT!C420</f>
        <v>29.39</v>
      </c>
      <c r="C417" s="6">
        <f>TITRES_STAT!D420</f>
        <v>29.39</v>
      </c>
      <c r="D417" s="6">
        <f>TITRES_STAT!E420</f>
        <v>0</v>
      </c>
      <c r="E417" s="2">
        <f t="shared" si="24"/>
        <v>3360</v>
      </c>
      <c r="F417" s="6" t="str">
        <f t="shared" si="27"/>
        <v>NEUTRAL</v>
      </c>
      <c r="G417" s="6" t="str">
        <f t="shared" si="26"/>
        <v>NEUTRAL</v>
      </c>
      <c r="H417" s="6" t="str">
        <f t="shared" si="25"/>
        <v>NEUTRAL</v>
      </c>
    </row>
    <row r="418" spans="1:8" ht="13.5" x14ac:dyDescent="0.25">
      <c r="A418" s="3">
        <f>TITRES_STAT!B421</f>
        <v>42909</v>
      </c>
      <c r="B418" s="6">
        <f>TITRES_STAT!C421</f>
        <v>29.39</v>
      </c>
      <c r="C418" s="6">
        <f>TITRES_STAT!D421</f>
        <v>29.39</v>
      </c>
      <c r="D418" s="6">
        <f>TITRES_STAT!E421</f>
        <v>0</v>
      </c>
      <c r="E418" s="2">
        <f t="shared" si="24"/>
        <v>3360</v>
      </c>
      <c r="F418" s="6" t="str">
        <f t="shared" si="27"/>
        <v>NEUTRAL</v>
      </c>
      <c r="G418" s="6" t="str">
        <f t="shared" si="26"/>
        <v>NEUTRAL</v>
      </c>
      <c r="H418" s="6" t="str">
        <f t="shared" si="25"/>
        <v>NEUTRAL</v>
      </c>
    </row>
    <row r="419" spans="1:8" ht="13.5" x14ac:dyDescent="0.25">
      <c r="A419" s="3">
        <f>TITRES_STAT!B422</f>
        <v>42914</v>
      </c>
      <c r="B419" s="6">
        <f>TITRES_STAT!C422</f>
        <v>29.39</v>
      </c>
      <c r="C419" s="6">
        <f>TITRES_STAT!D422</f>
        <v>29.39</v>
      </c>
      <c r="D419" s="6">
        <f>TITRES_STAT!E422</f>
        <v>0</v>
      </c>
      <c r="E419" s="2">
        <f t="shared" si="24"/>
        <v>3360</v>
      </c>
      <c r="F419" s="6" t="str">
        <f t="shared" si="27"/>
        <v>NEUTRAL</v>
      </c>
      <c r="G419" s="6" t="str">
        <f t="shared" si="26"/>
        <v>NEUTRAL</v>
      </c>
      <c r="H419" s="6" t="str">
        <f t="shared" si="25"/>
        <v>NEUTRAL</v>
      </c>
    </row>
    <row r="420" spans="1:8" ht="13.5" x14ac:dyDescent="0.25">
      <c r="A420" s="3">
        <f>TITRES_STAT!B423</f>
        <v>42915</v>
      </c>
      <c r="B420" s="6">
        <f>TITRES_STAT!C423</f>
        <v>29.2</v>
      </c>
      <c r="C420" s="6">
        <f>TITRES_STAT!D423</f>
        <v>29.2</v>
      </c>
      <c r="D420" s="6">
        <f>TITRES_STAT!E423</f>
        <v>10</v>
      </c>
      <c r="E420" s="2">
        <f t="shared" si="24"/>
        <v>3350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CONFIRMED BEARISH</v>
      </c>
    </row>
    <row r="421" spans="1:8" ht="13.5" x14ac:dyDescent="0.25">
      <c r="A421" s="3">
        <f>TITRES_STAT!B424</f>
        <v>42916</v>
      </c>
      <c r="B421" s="6">
        <f>TITRES_STAT!C424</f>
        <v>28.51</v>
      </c>
      <c r="C421" s="6">
        <f>TITRES_STAT!D424</f>
        <v>28.51</v>
      </c>
      <c r="D421" s="6">
        <f>TITRES_STAT!E424</f>
        <v>21</v>
      </c>
      <c r="E421" s="2">
        <f t="shared" si="24"/>
        <v>3329</v>
      </c>
      <c r="F421" s="6" t="str">
        <f t="shared" si="27"/>
        <v>BEARISH</v>
      </c>
      <c r="G421" s="6" t="str">
        <f t="shared" si="26"/>
        <v>NEUTRAL</v>
      </c>
      <c r="H421" s="6" t="str">
        <f t="shared" si="25"/>
        <v>CONFIRMED BEARISH</v>
      </c>
    </row>
    <row r="422" spans="1:8" ht="13.5" x14ac:dyDescent="0.25">
      <c r="A422" s="3">
        <f>TITRES_STAT!B425</f>
        <v>42919</v>
      </c>
      <c r="B422" s="6">
        <f>TITRES_STAT!C425</f>
        <v>28.51</v>
      </c>
      <c r="C422" s="6">
        <f>TITRES_STAT!D425</f>
        <v>28.51</v>
      </c>
      <c r="D422" s="6">
        <f>TITRES_STAT!E425</f>
        <v>0</v>
      </c>
      <c r="E422" s="2">
        <f t="shared" si="24"/>
        <v>3329</v>
      </c>
      <c r="F422" s="6" t="str">
        <f t="shared" si="27"/>
        <v>BEARISH</v>
      </c>
      <c r="G422" s="6" t="str">
        <f t="shared" si="26"/>
        <v>NEUTRAL</v>
      </c>
      <c r="H422" s="6" t="str">
        <f t="shared" si="25"/>
        <v>CONFIRMED BEARISH</v>
      </c>
    </row>
    <row r="423" spans="1:8" ht="13.5" x14ac:dyDescent="0.25">
      <c r="A423" s="3">
        <f>TITRES_STAT!B426</f>
        <v>42920</v>
      </c>
      <c r="B423" s="6">
        <f>TITRES_STAT!C426</f>
        <v>27.23</v>
      </c>
      <c r="C423" s="6">
        <f>TITRES_STAT!D426</f>
        <v>27.23</v>
      </c>
      <c r="D423" s="6">
        <f>TITRES_STAT!E426</f>
        <v>0</v>
      </c>
      <c r="E423" s="2">
        <f t="shared" si="24"/>
        <v>3329</v>
      </c>
      <c r="F423" s="6" t="str">
        <f t="shared" si="27"/>
        <v>BEARISH</v>
      </c>
      <c r="G423" s="6" t="str">
        <f t="shared" si="26"/>
        <v>NEUTRAL</v>
      </c>
      <c r="H423" s="6" t="str">
        <f t="shared" si="25"/>
        <v>CONFIRMED BEARISH</v>
      </c>
    </row>
    <row r="424" spans="1:8" ht="13.5" x14ac:dyDescent="0.25">
      <c r="A424" s="3">
        <f>TITRES_STAT!B427</f>
        <v>42921</v>
      </c>
      <c r="B424" s="6">
        <f>TITRES_STAT!C427</f>
        <v>27.59</v>
      </c>
      <c r="C424" s="6">
        <f>TITRES_STAT!D427</f>
        <v>27.59</v>
      </c>
      <c r="D424" s="6">
        <f>TITRES_STAT!E427</f>
        <v>40</v>
      </c>
      <c r="E424" s="2">
        <f t="shared" si="24"/>
        <v>3369</v>
      </c>
      <c r="F424" s="6" t="str">
        <f t="shared" si="27"/>
        <v>BULLISH</v>
      </c>
      <c r="G424" s="6" t="str">
        <f t="shared" si="26"/>
        <v>NEUTRAL</v>
      </c>
      <c r="H424" s="6" t="str">
        <f t="shared" si="25"/>
        <v>BULLISH DIVERGENCE</v>
      </c>
    </row>
    <row r="425" spans="1:8" ht="13.5" x14ac:dyDescent="0.25">
      <c r="A425" s="3">
        <f>TITRES_STAT!B428</f>
        <v>42922</v>
      </c>
      <c r="B425" s="6">
        <f>TITRES_STAT!C428</f>
        <v>26.35</v>
      </c>
      <c r="C425" s="6">
        <f>TITRES_STAT!D428</f>
        <v>26.35</v>
      </c>
      <c r="D425" s="6">
        <f>TITRES_STAT!E428</f>
        <v>0</v>
      </c>
      <c r="E425" s="2">
        <f t="shared" si="24"/>
        <v>3369</v>
      </c>
      <c r="F425" s="6" t="str">
        <f t="shared" si="27"/>
        <v>BULLISH</v>
      </c>
      <c r="G425" s="6" t="str">
        <f t="shared" si="26"/>
        <v>NEUTRAL</v>
      </c>
      <c r="H425" s="6" t="str">
        <f t="shared" si="25"/>
        <v>BULLISH DIVERGENCE</v>
      </c>
    </row>
    <row r="426" spans="1:8" ht="13.5" x14ac:dyDescent="0.25">
      <c r="A426" s="3">
        <f>TITRES_STAT!B429</f>
        <v>42923</v>
      </c>
      <c r="B426" s="6">
        <f>TITRES_STAT!C429</f>
        <v>26.45</v>
      </c>
      <c r="C426" s="6">
        <f>TITRES_STAT!D429</f>
        <v>26.45</v>
      </c>
      <c r="D426" s="6">
        <f>TITRES_STAT!E429</f>
        <v>33</v>
      </c>
      <c r="E426" s="2">
        <f t="shared" si="24"/>
        <v>3402</v>
      </c>
      <c r="F426" s="6" t="str">
        <f t="shared" si="27"/>
        <v>BULLISH</v>
      </c>
      <c r="G426" s="6" t="str">
        <f t="shared" si="26"/>
        <v>STRONG</v>
      </c>
      <c r="H426" s="6" t="str">
        <f t="shared" si="25"/>
        <v>BULLISH DIVERGENCE</v>
      </c>
    </row>
    <row r="427" spans="1:8" ht="13.5" x14ac:dyDescent="0.25">
      <c r="A427" s="3">
        <f>TITRES_STAT!B430</f>
        <v>42926</v>
      </c>
      <c r="B427" s="6">
        <f>TITRES_STAT!C430</f>
        <v>26.01</v>
      </c>
      <c r="C427" s="6">
        <f>TITRES_STAT!D430</f>
        <v>26.01</v>
      </c>
      <c r="D427" s="6">
        <f>TITRES_STAT!E430</f>
        <v>90</v>
      </c>
      <c r="E427" s="2">
        <f t="shared" si="24"/>
        <v>3312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42927</v>
      </c>
      <c r="B428" s="6">
        <f>TITRES_STAT!C431</f>
        <v>26.01</v>
      </c>
      <c r="C428" s="6">
        <f>TITRES_STAT!D431</f>
        <v>26.01</v>
      </c>
      <c r="D428" s="6">
        <f>TITRES_STAT!E431</f>
        <v>0</v>
      </c>
      <c r="E428" s="2">
        <f t="shared" si="24"/>
        <v>3312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42928</v>
      </c>
      <c r="B429" s="6">
        <f>TITRES_STAT!C432</f>
        <v>26.01</v>
      </c>
      <c r="C429" s="6">
        <f>TITRES_STAT!D432</f>
        <v>26.01</v>
      </c>
      <c r="D429" s="6">
        <f>TITRES_STAT!E432</f>
        <v>0</v>
      </c>
      <c r="E429" s="2">
        <f t="shared" si="24"/>
        <v>3312</v>
      </c>
      <c r="F429" s="6" t="str">
        <f t="shared" si="27"/>
        <v>BEARISH</v>
      </c>
      <c r="G429" s="6" t="str">
        <f t="shared" si="26"/>
        <v>NEUTRAL</v>
      </c>
      <c r="H429" s="6" t="str">
        <f t="shared" si="25"/>
        <v>CONFIRMED BEARISH</v>
      </c>
    </row>
    <row r="430" spans="1:8" ht="13.5" x14ac:dyDescent="0.25">
      <c r="A430" s="3">
        <f>TITRES_STAT!B433</f>
        <v>42929</v>
      </c>
      <c r="B430" s="6">
        <f>TITRES_STAT!C433</f>
        <v>26.5</v>
      </c>
      <c r="C430" s="6">
        <f>TITRES_STAT!D433</f>
        <v>26.5</v>
      </c>
      <c r="D430" s="6">
        <f>TITRES_STAT!E433</f>
        <v>82</v>
      </c>
      <c r="E430" s="2">
        <f t="shared" si="24"/>
        <v>3394</v>
      </c>
      <c r="F430" s="6" t="str">
        <f t="shared" si="27"/>
        <v>BULLISH</v>
      </c>
      <c r="G430" s="6" t="str">
        <f t="shared" si="26"/>
        <v>NEUTRAL</v>
      </c>
      <c r="H430" s="6" t="str">
        <f t="shared" si="25"/>
        <v>CONFIRMED BULLISH</v>
      </c>
    </row>
    <row r="431" spans="1:8" ht="13.5" x14ac:dyDescent="0.25">
      <c r="A431" s="3">
        <f>TITRES_STAT!B434</f>
        <v>42930</v>
      </c>
      <c r="B431" s="6">
        <f>TITRES_STAT!C434</f>
        <v>26.3</v>
      </c>
      <c r="C431" s="6">
        <f>TITRES_STAT!D434</f>
        <v>26.3</v>
      </c>
      <c r="D431" s="6">
        <f>TITRES_STAT!E434</f>
        <v>22</v>
      </c>
      <c r="E431" s="2">
        <f t="shared" si="24"/>
        <v>3372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CONFIRMED BEARISH</v>
      </c>
    </row>
    <row r="432" spans="1:8" ht="13.5" x14ac:dyDescent="0.25">
      <c r="A432" s="3">
        <f>TITRES_STAT!B435</f>
        <v>42933</v>
      </c>
      <c r="B432" s="6">
        <f>TITRES_STAT!C435</f>
        <v>26.3</v>
      </c>
      <c r="C432" s="6">
        <f>TITRES_STAT!D435</f>
        <v>26.3</v>
      </c>
      <c r="D432" s="6">
        <f>TITRES_STAT!E435</f>
        <v>0</v>
      </c>
      <c r="E432" s="2">
        <f t="shared" si="24"/>
        <v>3372</v>
      </c>
      <c r="F432" s="6" t="str">
        <f t="shared" si="27"/>
        <v>BULLISH</v>
      </c>
      <c r="G432" s="6" t="str">
        <f t="shared" si="26"/>
        <v>NEUTRAL</v>
      </c>
      <c r="H432" s="6" t="str">
        <f t="shared" si="25"/>
        <v>CONFIRMED BULLISH</v>
      </c>
    </row>
    <row r="433" spans="1:8" ht="13.5" x14ac:dyDescent="0.25">
      <c r="A433" s="3">
        <f>TITRES_STAT!B436</f>
        <v>42934</v>
      </c>
      <c r="B433" s="6">
        <f>TITRES_STAT!C436</f>
        <v>26.5</v>
      </c>
      <c r="C433" s="6">
        <f>TITRES_STAT!D436</f>
        <v>26.5</v>
      </c>
      <c r="D433" s="6">
        <f>TITRES_STAT!E436</f>
        <v>30</v>
      </c>
      <c r="E433" s="2">
        <f t="shared" si="24"/>
        <v>3402</v>
      </c>
      <c r="F433" s="6" t="str">
        <f t="shared" si="27"/>
        <v>BULLISH</v>
      </c>
      <c r="G433" s="6" t="str">
        <f t="shared" si="26"/>
        <v>STRONG</v>
      </c>
      <c r="H433" s="6" t="str">
        <f t="shared" si="25"/>
        <v>CONFIRMED BULLISH</v>
      </c>
    </row>
    <row r="434" spans="1:8" ht="13.5" x14ac:dyDescent="0.25">
      <c r="A434" s="3">
        <f>TITRES_STAT!B437</f>
        <v>42935</v>
      </c>
      <c r="B434" s="6">
        <f>TITRES_STAT!C437</f>
        <v>26.5</v>
      </c>
      <c r="C434" s="6">
        <f>TITRES_STAT!D437</f>
        <v>26.5</v>
      </c>
      <c r="D434" s="6">
        <f>TITRES_STAT!E437</f>
        <v>0</v>
      </c>
      <c r="E434" s="2">
        <f t="shared" si="24"/>
        <v>3402</v>
      </c>
      <c r="F434" s="6" t="str">
        <f t="shared" si="27"/>
        <v>BULLISH</v>
      </c>
      <c r="G434" s="6" t="str">
        <f t="shared" si="26"/>
        <v>STRONG</v>
      </c>
      <c r="H434" s="6" t="str">
        <f t="shared" si="25"/>
        <v>CONFIRMED BULLISH</v>
      </c>
    </row>
    <row r="435" spans="1:8" ht="13.5" x14ac:dyDescent="0.25">
      <c r="A435" s="3">
        <f>TITRES_STAT!B438</f>
        <v>42936</v>
      </c>
      <c r="B435" s="6">
        <f>TITRES_STAT!C438</f>
        <v>26.5</v>
      </c>
      <c r="C435" s="6">
        <f>TITRES_STAT!D438</f>
        <v>26.5</v>
      </c>
      <c r="D435" s="6">
        <f>TITRES_STAT!E438</f>
        <v>0</v>
      </c>
      <c r="E435" s="2">
        <f t="shared" si="24"/>
        <v>3402</v>
      </c>
      <c r="F435" s="6" t="str">
        <f t="shared" si="27"/>
        <v>BULLISH</v>
      </c>
      <c r="G435" s="6" t="str">
        <f t="shared" si="26"/>
        <v>NEUTRAL</v>
      </c>
      <c r="H435" s="6" t="str">
        <f t="shared" si="25"/>
        <v>NEUTRAL</v>
      </c>
    </row>
    <row r="436" spans="1:8" ht="13.5" x14ac:dyDescent="0.25">
      <c r="A436" s="3">
        <f>TITRES_STAT!B439</f>
        <v>42937</v>
      </c>
      <c r="B436" s="6">
        <f>TITRES_STAT!C439</f>
        <v>27.2</v>
      </c>
      <c r="C436" s="6">
        <f>TITRES_STAT!D439</f>
        <v>27.2</v>
      </c>
      <c r="D436" s="6">
        <f>TITRES_STAT!E439</f>
        <v>12</v>
      </c>
      <c r="E436" s="2">
        <f t="shared" si="24"/>
        <v>3414</v>
      </c>
      <c r="F436" s="6" t="str">
        <f t="shared" si="27"/>
        <v>BULLISH</v>
      </c>
      <c r="G436" s="6" t="str">
        <f t="shared" si="26"/>
        <v>NEUTRAL</v>
      </c>
      <c r="H436" s="6" t="str">
        <f t="shared" si="25"/>
        <v>CONFIRMED BULLISH</v>
      </c>
    </row>
    <row r="437" spans="1:8" ht="13.5" x14ac:dyDescent="0.25">
      <c r="A437" s="3">
        <f>TITRES_STAT!B440</f>
        <v>42940</v>
      </c>
      <c r="B437" s="6">
        <f>TITRES_STAT!C440</f>
        <v>27.2</v>
      </c>
      <c r="C437" s="6">
        <f>TITRES_STAT!D440</f>
        <v>27.2</v>
      </c>
      <c r="D437" s="6">
        <f>TITRES_STAT!E440</f>
        <v>0</v>
      </c>
      <c r="E437" s="2">
        <f t="shared" si="24"/>
        <v>3414</v>
      </c>
      <c r="F437" s="6" t="str">
        <f t="shared" si="27"/>
        <v>BULLISH</v>
      </c>
      <c r="G437" s="6" t="str">
        <f t="shared" si="26"/>
        <v>NEUTRAL</v>
      </c>
      <c r="H437" s="6" t="str">
        <f t="shared" si="25"/>
        <v>CONFIRMED BULLISH</v>
      </c>
    </row>
    <row r="438" spans="1:8" ht="13.5" x14ac:dyDescent="0.25">
      <c r="A438" s="3">
        <f>TITRES_STAT!B441</f>
        <v>42942</v>
      </c>
      <c r="B438" s="6">
        <f>TITRES_STAT!C441</f>
        <v>27.2</v>
      </c>
      <c r="C438" s="6">
        <f>TITRES_STAT!D441</f>
        <v>27.2</v>
      </c>
      <c r="D438" s="6">
        <f>TITRES_STAT!E441</f>
        <v>0</v>
      </c>
      <c r="E438" s="2">
        <f t="shared" si="24"/>
        <v>3414</v>
      </c>
      <c r="F438" s="6" t="str">
        <f t="shared" si="27"/>
        <v>BULLISH</v>
      </c>
      <c r="G438" s="6" t="str">
        <f t="shared" si="26"/>
        <v>NEUTRAL</v>
      </c>
      <c r="H438" s="6" t="str">
        <f t="shared" si="25"/>
        <v>CONFIRMED BULLISH</v>
      </c>
    </row>
    <row r="439" spans="1:8" ht="13.5" x14ac:dyDescent="0.25">
      <c r="A439" s="3">
        <f>TITRES_STAT!B442</f>
        <v>42943</v>
      </c>
      <c r="B439" s="6">
        <f>TITRES_STAT!C442</f>
        <v>27.2</v>
      </c>
      <c r="C439" s="6">
        <f>TITRES_STAT!D442</f>
        <v>27.2</v>
      </c>
      <c r="D439" s="6">
        <f>TITRES_STAT!E442</f>
        <v>0</v>
      </c>
      <c r="E439" s="2">
        <f t="shared" si="24"/>
        <v>3414</v>
      </c>
      <c r="F439" s="6" t="str">
        <f t="shared" si="27"/>
        <v>BULLISH</v>
      </c>
      <c r="G439" s="6" t="str">
        <f t="shared" si="26"/>
        <v>NEUTRAL</v>
      </c>
      <c r="H439" s="6" t="str">
        <f t="shared" si="25"/>
        <v>CONFIRMED BULLISH</v>
      </c>
    </row>
    <row r="440" spans="1:8" ht="13.5" x14ac:dyDescent="0.25">
      <c r="A440" s="3">
        <f>TITRES_STAT!B443</f>
        <v>42944</v>
      </c>
      <c r="B440" s="6">
        <f>TITRES_STAT!C443</f>
        <v>27.2</v>
      </c>
      <c r="C440" s="6">
        <f>TITRES_STAT!D443</f>
        <v>27.2</v>
      </c>
      <c r="D440" s="6">
        <f>TITRES_STAT!E443</f>
        <v>0</v>
      </c>
      <c r="E440" s="2">
        <f t="shared" si="24"/>
        <v>3414</v>
      </c>
      <c r="F440" s="6" t="str">
        <f t="shared" si="27"/>
        <v>BULLISH</v>
      </c>
      <c r="G440" s="6" t="str">
        <f t="shared" si="26"/>
        <v>NEUTRAL</v>
      </c>
      <c r="H440" s="6" t="str">
        <f t="shared" si="25"/>
        <v>CONFIRMED BULLISH</v>
      </c>
    </row>
    <row r="441" spans="1:8" ht="13.5" x14ac:dyDescent="0.25">
      <c r="A441" s="3">
        <f>TITRES_STAT!B444</f>
        <v>42947</v>
      </c>
      <c r="B441" s="6">
        <f>TITRES_STAT!C444</f>
        <v>27.2</v>
      </c>
      <c r="C441" s="6">
        <f>TITRES_STAT!D444</f>
        <v>27.2</v>
      </c>
      <c r="D441" s="6">
        <f>TITRES_STAT!E444</f>
        <v>0</v>
      </c>
      <c r="E441" s="2">
        <f t="shared" si="24"/>
        <v>3414</v>
      </c>
      <c r="F441" s="6" t="str">
        <f t="shared" si="27"/>
        <v>NEUTRAL</v>
      </c>
      <c r="G441" s="6" t="str">
        <f t="shared" si="26"/>
        <v>NEUTRAL</v>
      </c>
      <c r="H441" s="6" t="str">
        <f t="shared" si="25"/>
        <v>NEUTRAL</v>
      </c>
    </row>
    <row r="442" spans="1:8" ht="13.5" x14ac:dyDescent="0.25">
      <c r="A442" s="3">
        <f>TITRES_STAT!B445</f>
        <v>42948</v>
      </c>
      <c r="B442" s="6">
        <f>TITRES_STAT!C445</f>
        <v>27.59</v>
      </c>
      <c r="C442" s="6">
        <f>TITRES_STAT!D445</f>
        <v>27.59</v>
      </c>
      <c r="D442" s="6">
        <f>TITRES_STAT!E445</f>
        <v>26</v>
      </c>
      <c r="E442" s="2">
        <f t="shared" si="24"/>
        <v>3440</v>
      </c>
      <c r="F442" s="6" t="str">
        <f t="shared" si="27"/>
        <v>BULLISH</v>
      </c>
      <c r="G442" s="6" t="str">
        <f t="shared" si="26"/>
        <v>NEUTRAL</v>
      </c>
      <c r="H442" s="6" t="str">
        <f t="shared" si="25"/>
        <v>CONFIRMED BULLISH</v>
      </c>
    </row>
    <row r="443" spans="1:8" ht="13.5" x14ac:dyDescent="0.25">
      <c r="A443" s="3">
        <f>TITRES_STAT!B446</f>
        <v>42949</v>
      </c>
      <c r="B443" s="6">
        <f>TITRES_STAT!C446</f>
        <v>27.59</v>
      </c>
      <c r="C443" s="6">
        <f>TITRES_STAT!D446</f>
        <v>27.59</v>
      </c>
      <c r="D443" s="6">
        <f>TITRES_STAT!E446</f>
        <v>0</v>
      </c>
      <c r="E443" s="2">
        <f t="shared" si="24"/>
        <v>3440</v>
      </c>
      <c r="F443" s="6" t="str">
        <f t="shared" si="27"/>
        <v>BULLISH</v>
      </c>
      <c r="G443" s="6" t="str">
        <f t="shared" si="26"/>
        <v>NEUTRAL</v>
      </c>
      <c r="H443" s="6" t="str">
        <f t="shared" si="25"/>
        <v>CONFIRMED BULLISH</v>
      </c>
    </row>
    <row r="444" spans="1:8" ht="13.5" x14ac:dyDescent="0.25">
      <c r="A444" s="3">
        <f>TITRES_STAT!B447</f>
        <v>42950</v>
      </c>
      <c r="B444" s="6">
        <f>TITRES_STAT!C447</f>
        <v>27.59</v>
      </c>
      <c r="C444" s="6">
        <f>TITRES_STAT!D447</f>
        <v>27.59</v>
      </c>
      <c r="D444" s="6">
        <f>TITRES_STAT!E447</f>
        <v>0</v>
      </c>
      <c r="E444" s="2">
        <f t="shared" si="24"/>
        <v>3440</v>
      </c>
      <c r="F444" s="6" t="str">
        <f t="shared" si="27"/>
        <v>BULLISH</v>
      </c>
      <c r="G444" s="6" t="str">
        <f t="shared" si="26"/>
        <v>NEUTRAL</v>
      </c>
      <c r="H444" s="6" t="str">
        <f t="shared" si="25"/>
        <v>CONFIRMED BULLISH</v>
      </c>
    </row>
    <row r="445" spans="1:8" ht="13.5" x14ac:dyDescent="0.25">
      <c r="A445" s="3">
        <f>TITRES_STAT!B448</f>
        <v>42951</v>
      </c>
      <c r="B445" s="6">
        <f>TITRES_STAT!C448</f>
        <v>27.59</v>
      </c>
      <c r="C445" s="6">
        <f>TITRES_STAT!D448</f>
        <v>27.59</v>
      </c>
      <c r="D445" s="6">
        <f>TITRES_STAT!E448</f>
        <v>0</v>
      </c>
      <c r="E445" s="2">
        <f t="shared" si="24"/>
        <v>3440</v>
      </c>
      <c r="F445" s="6" t="str">
        <f t="shared" si="27"/>
        <v>BULLISH</v>
      </c>
      <c r="G445" s="6" t="str">
        <f t="shared" si="26"/>
        <v>NEUTRAL</v>
      </c>
      <c r="H445" s="6" t="str">
        <f t="shared" si="25"/>
        <v>CONFIRMED BULLISH</v>
      </c>
    </row>
    <row r="446" spans="1:8" ht="13.5" x14ac:dyDescent="0.25">
      <c r="A446" s="3">
        <f>TITRES_STAT!B449</f>
        <v>42954</v>
      </c>
      <c r="B446" s="6">
        <f>TITRES_STAT!C449</f>
        <v>27.59</v>
      </c>
      <c r="C446" s="6">
        <f>TITRES_STAT!D449</f>
        <v>27.59</v>
      </c>
      <c r="D446" s="6">
        <f>TITRES_STAT!E449</f>
        <v>0</v>
      </c>
      <c r="E446" s="2">
        <f t="shared" si="24"/>
        <v>3440</v>
      </c>
      <c r="F446" s="6" t="str">
        <f t="shared" si="27"/>
        <v>BULLISH</v>
      </c>
      <c r="G446" s="6" t="str">
        <f t="shared" si="26"/>
        <v>NEUTRAL</v>
      </c>
      <c r="H446" s="6" t="str">
        <f t="shared" si="25"/>
        <v>CONFIRMED BULLISH</v>
      </c>
    </row>
    <row r="447" spans="1:8" ht="13.5" x14ac:dyDescent="0.25">
      <c r="A447" s="3">
        <f>TITRES_STAT!B450</f>
        <v>42955</v>
      </c>
      <c r="B447" s="6">
        <f>TITRES_STAT!C450</f>
        <v>27.59</v>
      </c>
      <c r="C447" s="6">
        <f>TITRES_STAT!D450</f>
        <v>27.59</v>
      </c>
      <c r="D447" s="6">
        <f>TITRES_STAT!E450</f>
        <v>0</v>
      </c>
      <c r="E447" s="2">
        <f t="shared" si="24"/>
        <v>3440</v>
      </c>
      <c r="F447" s="6" t="str">
        <f t="shared" si="27"/>
        <v>NEUTRAL</v>
      </c>
      <c r="G447" s="6" t="str">
        <f t="shared" si="26"/>
        <v>NEUTRAL</v>
      </c>
      <c r="H447" s="6" t="str">
        <f t="shared" si="25"/>
        <v>NEUTRAL</v>
      </c>
    </row>
    <row r="448" spans="1:8" ht="13.5" x14ac:dyDescent="0.25">
      <c r="A448" s="3">
        <f>TITRES_STAT!B451</f>
        <v>42956</v>
      </c>
      <c r="B448" s="6">
        <f>TITRES_STAT!C451</f>
        <v>27.59</v>
      </c>
      <c r="C448" s="6">
        <f>TITRES_STAT!D451</f>
        <v>27.59</v>
      </c>
      <c r="D448" s="6">
        <f>TITRES_STAT!E451</f>
        <v>0</v>
      </c>
      <c r="E448" s="2">
        <f t="shared" si="24"/>
        <v>3440</v>
      </c>
      <c r="F448" s="6" t="str">
        <f t="shared" si="27"/>
        <v>NEUTRAL</v>
      </c>
      <c r="G448" s="6" t="str">
        <f t="shared" si="26"/>
        <v>NEUTRAL</v>
      </c>
      <c r="H448" s="6" t="str">
        <f t="shared" si="25"/>
        <v>NEUTRAL</v>
      </c>
    </row>
    <row r="449" spans="1:8" ht="13.5" x14ac:dyDescent="0.25">
      <c r="A449" s="3">
        <f>TITRES_STAT!B452</f>
        <v>42957</v>
      </c>
      <c r="B449" s="6">
        <f>TITRES_STAT!C452</f>
        <v>27.59</v>
      </c>
      <c r="C449" s="6">
        <f>TITRES_STAT!D452</f>
        <v>27.59</v>
      </c>
      <c r="D449" s="6">
        <f>TITRES_STAT!E452</f>
        <v>0</v>
      </c>
      <c r="E449" s="2">
        <f t="shared" si="24"/>
        <v>3440</v>
      </c>
      <c r="F449" s="6" t="str">
        <f t="shared" si="27"/>
        <v>NEUTRAL</v>
      </c>
      <c r="G449" s="6" t="str">
        <f t="shared" si="26"/>
        <v>NEUTRAL</v>
      </c>
      <c r="H449" s="6" t="str">
        <f t="shared" si="25"/>
        <v>NEUTRAL</v>
      </c>
    </row>
    <row r="450" spans="1:8" ht="13.5" x14ac:dyDescent="0.25">
      <c r="A450" s="3">
        <f>TITRES_STAT!B453</f>
        <v>42958</v>
      </c>
      <c r="B450" s="6">
        <f>TITRES_STAT!C453</f>
        <v>27.59</v>
      </c>
      <c r="C450" s="6">
        <f>TITRES_STAT!D453</f>
        <v>27.59</v>
      </c>
      <c r="D450" s="6">
        <f>TITRES_STAT!E453</f>
        <v>0</v>
      </c>
      <c r="E450" s="2">
        <f t="shared" si="24"/>
        <v>3440</v>
      </c>
      <c r="F450" s="6" t="str">
        <f t="shared" si="27"/>
        <v>NEUTRAL</v>
      </c>
      <c r="G450" s="6" t="str">
        <f t="shared" si="26"/>
        <v>NEUTRAL</v>
      </c>
      <c r="H450" s="6" t="str">
        <f t="shared" si="25"/>
        <v>NEUTRAL</v>
      </c>
    </row>
    <row r="451" spans="1:8" ht="13.5" x14ac:dyDescent="0.25">
      <c r="A451" s="3">
        <f>TITRES_STAT!B454</f>
        <v>42961</v>
      </c>
      <c r="B451" s="6">
        <f>TITRES_STAT!C454</f>
        <v>27.59</v>
      </c>
      <c r="C451" s="6">
        <f>TITRES_STAT!D454</f>
        <v>27.59</v>
      </c>
      <c r="D451" s="6">
        <f>TITRES_STAT!E454</f>
        <v>0</v>
      </c>
      <c r="E451" s="2">
        <f t="shared" si="24"/>
        <v>3440</v>
      </c>
      <c r="F451" s="6" t="str">
        <f t="shared" si="27"/>
        <v>NEUTRAL</v>
      </c>
      <c r="G451" s="6" t="str">
        <f t="shared" si="26"/>
        <v>NEUTRAL</v>
      </c>
      <c r="H451" s="6" t="str">
        <f t="shared" si="25"/>
        <v>NEUTRAL</v>
      </c>
    </row>
    <row r="452" spans="1:8" ht="13.5" x14ac:dyDescent="0.25">
      <c r="A452" s="3">
        <f>TITRES_STAT!B455</f>
        <v>42962</v>
      </c>
      <c r="B452" s="6">
        <f>TITRES_STAT!C455</f>
        <v>27.59</v>
      </c>
      <c r="C452" s="6">
        <f>TITRES_STAT!D455</f>
        <v>27.59</v>
      </c>
      <c r="D452" s="6">
        <f>TITRES_STAT!E455</f>
        <v>0</v>
      </c>
      <c r="E452" s="2">
        <f t="shared" ref="E452:E515" si="28">IF(B452&gt;B451, E451+D452, IF(B452&lt;B451, E451-D452, E451))</f>
        <v>3440</v>
      </c>
      <c r="F452" s="6" t="str">
        <f t="shared" si="27"/>
        <v>NEUTRAL</v>
      </c>
      <c r="G452" s="6" t="str">
        <f t="shared" si="26"/>
        <v>NEUTRAL</v>
      </c>
      <c r="H452" s="6" t="str">
        <f t="shared" si="25"/>
        <v>NEUTRAL</v>
      </c>
    </row>
    <row r="453" spans="1:8" ht="13.5" x14ac:dyDescent="0.25">
      <c r="A453" s="3">
        <f>TITRES_STAT!B456</f>
        <v>42963</v>
      </c>
      <c r="B453" s="6">
        <f>TITRES_STAT!C456</f>
        <v>27.59</v>
      </c>
      <c r="C453" s="6">
        <f>TITRES_STAT!D456</f>
        <v>27.59</v>
      </c>
      <c r="D453" s="6">
        <f>TITRES_STAT!E456</f>
        <v>0</v>
      </c>
      <c r="E453" s="2">
        <f t="shared" si="28"/>
        <v>3440</v>
      </c>
      <c r="F453" s="6" t="str">
        <f t="shared" si="27"/>
        <v>NEUTRAL</v>
      </c>
      <c r="G453" s="6" t="str">
        <f t="shared" si="26"/>
        <v>NEUTRAL</v>
      </c>
      <c r="H453" s="6" t="str">
        <f t="shared" si="25"/>
        <v>NEUTRAL</v>
      </c>
    </row>
    <row r="454" spans="1:8" ht="13.5" x14ac:dyDescent="0.25">
      <c r="A454" s="3">
        <f>TITRES_STAT!B457</f>
        <v>42964</v>
      </c>
      <c r="B454" s="6">
        <f>TITRES_STAT!C457</f>
        <v>27.59</v>
      </c>
      <c r="C454" s="6">
        <f>TITRES_STAT!D457</f>
        <v>27.59</v>
      </c>
      <c r="D454" s="6">
        <f>TITRES_STAT!E457</f>
        <v>0</v>
      </c>
      <c r="E454" s="2">
        <f t="shared" si="28"/>
        <v>3440</v>
      </c>
      <c r="F454" s="6" t="str">
        <f t="shared" si="27"/>
        <v>NEUTRAL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42965</v>
      </c>
      <c r="B455" s="6">
        <f>TITRES_STAT!C458</f>
        <v>27.51</v>
      </c>
      <c r="C455" s="6">
        <f>TITRES_STAT!D458</f>
        <v>27.51</v>
      </c>
      <c r="D455" s="6">
        <f>TITRES_STAT!E458</f>
        <v>9</v>
      </c>
      <c r="E455" s="2">
        <f t="shared" si="28"/>
        <v>3431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BEARISH</v>
      </c>
    </row>
    <row r="456" spans="1:8" ht="13.5" x14ac:dyDescent="0.25">
      <c r="A456" s="3">
        <f>TITRES_STAT!B459</f>
        <v>42968</v>
      </c>
      <c r="B456" s="6">
        <f>TITRES_STAT!C459</f>
        <v>27.51</v>
      </c>
      <c r="C456" s="6">
        <f>TITRES_STAT!D459</f>
        <v>27.51</v>
      </c>
      <c r="D456" s="6">
        <f>TITRES_STAT!E459</f>
        <v>0</v>
      </c>
      <c r="E456" s="2">
        <f t="shared" si="28"/>
        <v>3431</v>
      </c>
      <c r="F456" s="6" t="str">
        <f t="shared" ref="F456:F519" si="31">IF(E456&gt;E451,"BULLISH",IF(E456&lt;E451,"BEARISH","NEUTRAL"))</f>
        <v>BEARISH</v>
      </c>
      <c r="G456" s="6" t="str">
        <f t="shared" si="30"/>
        <v>NEUTRAL</v>
      </c>
      <c r="H456" s="6" t="str">
        <f t="shared" si="29"/>
        <v>CONFIRMED BEARISH</v>
      </c>
    </row>
    <row r="457" spans="1:8" ht="13.5" x14ac:dyDescent="0.25">
      <c r="A457" s="3">
        <f>TITRES_STAT!B460</f>
        <v>42969</v>
      </c>
      <c r="B457" s="6">
        <f>TITRES_STAT!C460</f>
        <v>27.51</v>
      </c>
      <c r="C457" s="6">
        <f>TITRES_STAT!D460</f>
        <v>27.51</v>
      </c>
      <c r="D457" s="6">
        <f>TITRES_STAT!E460</f>
        <v>0</v>
      </c>
      <c r="E457" s="2">
        <f t="shared" si="28"/>
        <v>3431</v>
      </c>
      <c r="F457" s="6" t="str">
        <f t="shared" si="31"/>
        <v>BEARISH</v>
      </c>
      <c r="G457" s="6" t="str">
        <f t="shared" si="30"/>
        <v>NEUTRAL</v>
      </c>
      <c r="H457" s="6" t="str">
        <f t="shared" si="29"/>
        <v>CONFIRMED BEARISH</v>
      </c>
    </row>
    <row r="458" spans="1:8" ht="13.5" x14ac:dyDescent="0.25">
      <c r="A458" s="3">
        <f>TITRES_STAT!B461</f>
        <v>42970</v>
      </c>
      <c r="B458" s="6">
        <f>TITRES_STAT!C461</f>
        <v>27.51</v>
      </c>
      <c r="C458" s="6">
        <f>TITRES_STAT!D461</f>
        <v>27.51</v>
      </c>
      <c r="D458" s="6">
        <f>TITRES_STAT!E461</f>
        <v>0</v>
      </c>
      <c r="E458" s="2">
        <f t="shared" si="28"/>
        <v>3431</v>
      </c>
      <c r="F458" s="6" t="str">
        <f t="shared" si="31"/>
        <v>BEARISH</v>
      </c>
      <c r="G458" s="6" t="str">
        <f t="shared" si="30"/>
        <v>NEUTRAL</v>
      </c>
      <c r="H458" s="6" t="str">
        <f t="shared" si="29"/>
        <v>CONFIRMED BEARISH</v>
      </c>
    </row>
    <row r="459" spans="1:8" ht="13.5" x14ac:dyDescent="0.25">
      <c r="A459" s="3">
        <f>TITRES_STAT!B462</f>
        <v>42971</v>
      </c>
      <c r="B459" s="6">
        <f>TITRES_STAT!C462</f>
        <v>27.51</v>
      </c>
      <c r="C459" s="6">
        <f>TITRES_STAT!D462</f>
        <v>27.51</v>
      </c>
      <c r="D459" s="6">
        <f>TITRES_STAT!E462</f>
        <v>0</v>
      </c>
      <c r="E459" s="2">
        <f t="shared" si="28"/>
        <v>3431</v>
      </c>
      <c r="F459" s="6" t="str">
        <f t="shared" si="31"/>
        <v>BEARISH</v>
      </c>
      <c r="G459" s="6" t="str">
        <f t="shared" si="30"/>
        <v>NEUTRAL</v>
      </c>
      <c r="H459" s="6" t="str">
        <f t="shared" si="29"/>
        <v>CONFIRMED BEARISH</v>
      </c>
    </row>
    <row r="460" spans="1:8" ht="13.5" x14ac:dyDescent="0.25">
      <c r="A460" s="3">
        <f>TITRES_STAT!B463</f>
        <v>42972</v>
      </c>
      <c r="B460" s="6">
        <f>TITRES_STAT!C463</f>
        <v>27.51</v>
      </c>
      <c r="C460" s="6">
        <f>TITRES_STAT!D463</f>
        <v>27.51</v>
      </c>
      <c r="D460" s="6">
        <f>TITRES_STAT!E463</f>
        <v>0</v>
      </c>
      <c r="E460" s="2">
        <f t="shared" si="28"/>
        <v>3431</v>
      </c>
      <c r="F460" s="6" t="str">
        <f t="shared" si="31"/>
        <v>NEUTRAL</v>
      </c>
      <c r="G460" s="6" t="str">
        <f t="shared" si="30"/>
        <v>NEUTRAL</v>
      </c>
      <c r="H460" s="6" t="str">
        <f t="shared" si="29"/>
        <v>NEUTRAL</v>
      </c>
    </row>
    <row r="461" spans="1:8" ht="13.5" x14ac:dyDescent="0.25">
      <c r="A461" s="3">
        <f>TITRES_STAT!B464</f>
        <v>42975</v>
      </c>
      <c r="B461" s="6">
        <f>TITRES_STAT!C464</f>
        <v>27.51</v>
      </c>
      <c r="C461" s="6">
        <f>TITRES_STAT!D464</f>
        <v>27.51</v>
      </c>
      <c r="D461" s="6">
        <f>TITRES_STAT!E464</f>
        <v>0</v>
      </c>
      <c r="E461" s="2">
        <f t="shared" si="28"/>
        <v>3431</v>
      </c>
      <c r="F461" s="6" t="str">
        <f t="shared" si="31"/>
        <v>NEUTRAL</v>
      </c>
      <c r="G461" s="6" t="str">
        <f t="shared" si="30"/>
        <v>NEUTRAL</v>
      </c>
      <c r="H461" s="6" t="str">
        <f t="shared" si="29"/>
        <v>NEUTRAL</v>
      </c>
    </row>
    <row r="462" spans="1:8" ht="13.5" x14ac:dyDescent="0.25">
      <c r="A462" s="3">
        <f>TITRES_STAT!B465</f>
        <v>42976</v>
      </c>
      <c r="B462" s="6">
        <f>TITRES_STAT!C465</f>
        <v>27.51</v>
      </c>
      <c r="C462" s="6">
        <f>TITRES_STAT!D465</f>
        <v>27.51</v>
      </c>
      <c r="D462" s="6">
        <f>TITRES_STAT!E465</f>
        <v>0</v>
      </c>
      <c r="E462" s="2">
        <f t="shared" si="28"/>
        <v>3431</v>
      </c>
      <c r="F462" s="6" t="str">
        <f t="shared" si="31"/>
        <v>NEUTRAL</v>
      </c>
      <c r="G462" s="6" t="str">
        <f t="shared" si="30"/>
        <v>NEUTRAL</v>
      </c>
      <c r="H462" s="6" t="str">
        <f t="shared" si="29"/>
        <v>NEUTRAL</v>
      </c>
    </row>
    <row r="463" spans="1:8" ht="13.5" x14ac:dyDescent="0.25">
      <c r="A463" s="3">
        <f>TITRES_STAT!B466</f>
        <v>42977</v>
      </c>
      <c r="B463" s="6">
        <f>TITRES_STAT!C466</f>
        <v>27.51</v>
      </c>
      <c r="C463" s="6">
        <f>TITRES_STAT!D466</f>
        <v>27.51</v>
      </c>
      <c r="D463" s="6">
        <f>TITRES_STAT!E466</f>
        <v>0</v>
      </c>
      <c r="E463" s="2">
        <f t="shared" si="28"/>
        <v>3431</v>
      </c>
      <c r="F463" s="6" t="str">
        <f t="shared" si="31"/>
        <v>NEUTRAL</v>
      </c>
      <c r="G463" s="6" t="str">
        <f t="shared" si="30"/>
        <v>NEUTRAL</v>
      </c>
      <c r="H463" s="6" t="str">
        <f t="shared" si="29"/>
        <v>NEUTRAL</v>
      </c>
    </row>
    <row r="464" spans="1:8" ht="13.5" x14ac:dyDescent="0.25">
      <c r="A464" s="3">
        <f>TITRES_STAT!B467</f>
        <v>42978</v>
      </c>
      <c r="B464" s="6">
        <f>TITRES_STAT!C467</f>
        <v>28</v>
      </c>
      <c r="C464" s="6">
        <f>TITRES_STAT!D467</f>
        <v>28</v>
      </c>
      <c r="D464" s="6">
        <f>TITRES_STAT!E467</f>
        <v>11</v>
      </c>
      <c r="E464" s="2">
        <f t="shared" si="28"/>
        <v>3442</v>
      </c>
      <c r="F464" s="6" t="str">
        <f t="shared" si="31"/>
        <v>BULLISH</v>
      </c>
      <c r="G464" s="6" t="str">
        <f t="shared" si="30"/>
        <v>NEUTRAL</v>
      </c>
      <c r="H464" s="6" t="str">
        <f t="shared" si="29"/>
        <v>CONFIRMED BULLISH</v>
      </c>
    </row>
    <row r="465" spans="1:8" ht="13.5" x14ac:dyDescent="0.25">
      <c r="A465" s="3">
        <f>TITRES_STAT!B468</f>
        <v>42982</v>
      </c>
      <c r="B465" s="6">
        <f>TITRES_STAT!C468</f>
        <v>28</v>
      </c>
      <c r="C465" s="6">
        <f>TITRES_STAT!D468</f>
        <v>28</v>
      </c>
      <c r="D465" s="6">
        <f>TITRES_STAT!E468</f>
        <v>0</v>
      </c>
      <c r="E465" s="2">
        <f t="shared" si="28"/>
        <v>3442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CONFIRMED BULLISH</v>
      </c>
    </row>
    <row r="466" spans="1:8" ht="13.5" x14ac:dyDescent="0.25">
      <c r="A466" s="3">
        <f>TITRES_STAT!B469</f>
        <v>42983</v>
      </c>
      <c r="B466" s="6">
        <f>TITRES_STAT!C469</f>
        <v>28</v>
      </c>
      <c r="C466" s="6">
        <f>TITRES_STAT!D469</f>
        <v>28</v>
      </c>
      <c r="D466" s="6">
        <f>TITRES_STAT!E469</f>
        <v>0</v>
      </c>
      <c r="E466" s="2">
        <f t="shared" si="28"/>
        <v>3442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CONFIRMED BULLISH</v>
      </c>
    </row>
    <row r="467" spans="1:8" ht="13.5" x14ac:dyDescent="0.25">
      <c r="A467" s="3">
        <f>TITRES_STAT!B470</f>
        <v>42984</v>
      </c>
      <c r="B467" s="6">
        <f>TITRES_STAT!C470</f>
        <v>27.2</v>
      </c>
      <c r="C467" s="6">
        <f>TITRES_STAT!D470</f>
        <v>27.2</v>
      </c>
      <c r="D467" s="6">
        <f>TITRES_STAT!E470</f>
        <v>1</v>
      </c>
      <c r="E467" s="2">
        <f t="shared" si="28"/>
        <v>3441</v>
      </c>
      <c r="F467" s="6" t="str">
        <f t="shared" si="31"/>
        <v>BULLISH</v>
      </c>
      <c r="G467" s="6" t="str">
        <f t="shared" si="30"/>
        <v>NEUTRAL</v>
      </c>
      <c r="H467" s="6" t="str">
        <f t="shared" si="29"/>
        <v>BULLISH DIVERGENCE</v>
      </c>
    </row>
    <row r="468" spans="1:8" ht="13.5" x14ac:dyDescent="0.25">
      <c r="A468" s="3">
        <f>TITRES_STAT!B471</f>
        <v>42985</v>
      </c>
      <c r="B468" s="6">
        <f>TITRES_STAT!C471</f>
        <v>27.2</v>
      </c>
      <c r="C468" s="6">
        <f>TITRES_STAT!D471</f>
        <v>27.2</v>
      </c>
      <c r="D468" s="6">
        <f>TITRES_STAT!E471</f>
        <v>0</v>
      </c>
      <c r="E468" s="2">
        <f t="shared" si="28"/>
        <v>3441</v>
      </c>
      <c r="F468" s="6" t="str">
        <f t="shared" si="31"/>
        <v>BULLISH</v>
      </c>
      <c r="G468" s="6" t="str">
        <f t="shared" si="30"/>
        <v>NEUTRAL</v>
      </c>
      <c r="H468" s="6" t="str">
        <f t="shared" si="29"/>
        <v>BULLISH DIVERGENCE</v>
      </c>
    </row>
    <row r="469" spans="1:8" ht="13.5" x14ac:dyDescent="0.25">
      <c r="A469" s="3">
        <f>TITRES_STAT!B472</f>
        <v>42986</v>
      </c>
      <c r="B469" s="6">
        <f>TITRES_STAT!C472</f>
        <v>27.2</v>
      </c>
      <c r="C469" s="6">
        <f>TITRES_STAT!D472</f>
        <v>27.2</v>
      </c>
      <c r="D469" s="6">
        <f>TITRES_STAT!E472</f>
        <v>0</v>
      </c>
      <c r="E469" s="2">
        <f t="shared" si="28"/>
        <v>3441</v>
      </c>
      <c r="F469" s="6" t="str">
        <f t="shared" si="31"/>
        <v>BEARISH</v>
      </c>
      <c r="G469" s="6" t="str">
        <f t="shared" si="30"/>
        <v>NEUTRAL</v>
      </c>
      <c r="H469" s="6" t="str">
        <f t="shared" si="29"/>
        <v>CONFIRMED BEARISH</v>
      </c>
    </row>
    <row r="470" spans="1:8" ht="13.5" x14ac:dyDescent="0.25">
      <c r="A470" s="3">
        <f>TITRES_STAT!B473</f>
        <v>42989</v>
      </c>
      <c r="B470" s="6">
        <f>TITRES_STAT!C473</f>
        <v>27.2</v>
      </c>
      <c r="C470" s="6">
        <f>TITRES_STAT!D473</f>
        <v>27.2</v>
      </c>
      <c r="D470" s="6">
        <f>TITRES_STAT!E473</f>
        <v>0</v>
      </c>
      <c r="E470" s="2">
        <f t="shared" si="28"/>
        <v>3441</v>
      </c>
      <c r="F470" s="6" t="str">
        <f t="shared" si="31"/>
        <v>BEARISH</v>
      </c>
      <c r="G470" s="6" t="str">
        <f t="shared" si="30"/>
        <v>NEUTRAL</v>
      </c>
      <c r="H470" s="6" t="str">
        <f t="shared" si="29"/>
        <v>CONFIRMED BEARISH</v>
      </c>
    </row>
    <row r="471" spans="1:8" ht="13.5" x14ac:dyDescent="0.25">
      <c r="A471" s="3">
        <f>TITRES_STAT!B474</f>
        <v>42990</v>
      </c>
      <c r="B471" s="6">
        <f>TITRES_STAT!C474</f>
        <v>27.2</v>
      </c>
      <c r="C471" s="6">
        <f>TITRES_STAT!D474</f>
        <v>27.2</v>
      </c>
      <c r="D471" s="6">
        <f>TITRES_STAT!E474</f>
        <v>0</v>
      </c>
      <c r="E471" s="2">
        <f t="shared" si="28"/>
        <v>3441</v>
      </c>
      <c r="F471" s="6" t="str">
        <f t="shared" si="31"/>
        <v>BEARISH</v>
      </c>
      <c r="G471" s="6" t="str">
        <f t="shared" si="30"/>
        <v>NEUTRAL</v>
      </c>
      <c r="H471" s="6" t="str">
        <f t="shared" si="29"/>
        <v>CONFIRMED BEARISH</v>
      </c>
    </row>
    <row r="472" spans="1:8" ht="13.5" x14ac:dyDescent="0.25">
      <c r="A472" s="3">
        <f>TITRES_STAT!B475</f>
        <v>42991</v>
      </c>
      <c r="B472" s="6">
        <f>TITRES_STAT!C475</f>
        <v>28</v>
      </c>
      <c r="C472" s="6">
        <f>TITRES_STAT!D475</f>
        <v>28</v>
      </c>
      <c r="D472" s="6">
        <f>TITRES_STAT!E475</f>
        <v>5</v>
      </c>
      <c r="E472" s="2">
        <f t="shared" si="28"/>
        <v>3446</v>
      </c>
      <c r="F472" s="6" t="str">
        <f t="shared" si="31"/>
        <v>BULLISH</v>
      </c>
      <c r="G472" s="6" t="str">
        <f t="shared" si="30"/>
        <v>NEUTRAL</v>
      </c>
      <c r="H472" s="6" t="str">
        <f t="shared" si="29"/>
        <v>CONFIRMED BULLISH</v>
      </c>
    </row>
    <row r="473" spans="1:8" ht="13.5" x14ac:dyDescent="0.25">
      <c r="A473" s="3">
        <f>TITRES_STAT!B476</f>
        <v>42992</v>
      </c>
      <c r="B473" s="6">
        <f>TITRES_STAT!C476</f>
        <v>28</v>
      </c>
      <c r="C473" s="6">
        <f>TITRES_STAT!D476</f>
        <v>28</v>
      </c>
      <c r="D473" s="6">
        <f>TITRES_STAT!E476</f>
        <v>0</v>
      </c>
      <c r="E473" s="2">
        <f t="shared" si="28"/>
        <v>3446</v>
      </c>
      <c r="F473" s="6" t="str">
        <f t="shared" si="31"/>
        <v>BULLISH</v>
      </c>
      <c r="G473" s="6" t="str">
        <f t="shared" si="30"/>
        <v>NEUTRAL</v>
      </c>
      <c r="H473" s="6" t="str">
        <f t="shared" si="29"/>
        <v>CONFIRMED BULLISH</v>
      </c>
    </row>
    <row r="474" spans="1:8" ht="13.5" x14ac:dyDescent="0.25">
      <c r="A474" s="3">
        <f>TITRES_STAT!B477</f>
        <v>42993</v>
      </c>
      <c r="B474" s="6">
        <f>TITRES_STAT!C477</f>
        <v>28</v>
      </c>
      <c r="C474" s="6">
        <f>TITRES_STAT!D477</f>
        <v>28</v>
      </c>
      <c r="D474" s="6">
        <f>TITRES_STAT!E477</f>
        <v>0</v>
      </c>
      <c r="E474" s="2">
        <f t="shared" si="28"/>
        <v>3446</v>
      </c>
      <c r="F474" s="6" t="str">
        <f t="shared" si="31"/>
        <v>BULLISH</v>
      </c>
      <c r="G474" s="6" t="str">
        <f t="shared" si="30"/>
        <v>NEUTRAL</v>
      </c>
      <c r="H474" s="6" t="str">
        <f t="shared" si="29"/>
        <v>CONFIRMED BULLISH</v>
      </c>
    </row>
    <row r="475" spans="1:8" ht="13.5" x14ac:dyDescent="0.25">
      <c r="A475" s="3">
        <f>TITRES_STAT!B478</f>
        <v>42996</v>
      </c>
      <c r="B475" s="6">
        <f>TITRES_STAT!C478</f>
        <v>28</v>
      </c>
      <c r="C475" s="6">
        <f>TITRES_STAT!D478</f>
        <v>28</v>
      </c>
      <c r="D475" s="6">
        <f>TITRES_STAT!E478</f>
        <v>0</v>
      </c>
      <c r="E475" s="2">
        <f t="shared" si="28"/>
        <v>3446</v>
      </c>
      <c r="F475" s="6" t="str">
        <f t="shared" si="31"/>
        <v>BULLISH</v>
      </c>
      <c r="G475" s="6" t="str">
        <f t="shared" si="30"/>
        <v>NEUTRAL</v>
      </c>
      <c r="H475" s="6" t="str">
        <f t="shared" si="29"/>
        <v>CONFIRMED BULLISH</v>
      </c>
    </row>
    <row r="476" spans="1:8" ht="13.5" x14ac:dyDescent="0.25">
      <c r="A476" s="3">
        <f>TITRES_STAT!B479</f>
        <v>42997</v>
      </c>
      <c r="B476" s="6">
        <f>TITRES_STAT!C479</f>
        <v>28</v>
      </c>
      <c r="C476" s="6">
        <f>TITRES_STAT!D479</f>
        <v>28</v>
      </c>
      <c r="D476" s="6">
        <f>TITRES_STAT!E479</f>
        <v>0</v>
      </c>
      <c r="E476" s="2">
        <f t="shared" si="28"/>
        <v>3446</v>
      </c>
      <c r="F476" s="6" t="str">
        <f t="shared" si="31"/>
        <v>BULLISH</v>
      </c>
      <c r="G476" s="6" t="str">
        <f t="shared" si="30"/>
        <v>NEUTRAL</v>
      </c>
      <c r="H476" s="6" t="str">
        <f t="shared" si="29"/>
        <v>CONFIRMED BULLISH</v>
      </c>
    </row>
    <row r="477" spans="1:8" ht="13.5" x14ac:dyDescent="0.25">
      <c r="A477" s="3">
        <f>TITRES_STAT!B480</f>
        <v>42998</v>
      </c>
      <c r="B477" s="6">
        <f>TITRES_STAT!C480</f>
        <v>28</v>
      </c>
      <c r="C477" s="6">
        <f>TITRES_STAT!D480</f>
        <v>28</v>
      </c>
      <c r="D477" s="6">
        <f>TITRES_STAT!E480</f>
        <v>0</v>
      </c>
      <c r="E477" s="2">
        <f t="shared" si="28"/>
        <v>3446</v>
      </c>
      <c r="F477" s="6" t="str">
        <f t="shared" si="31"/>
        <v>NEUTRAL</v>
      </c>
      <c r="G477" s="6" t="str">
        <f t="shared" si="30"/>
        <v>NEUTRAL</v>
      </c>
      <c r="H477" s="6" t="str">
        <f t="shared" si="29"/>
        <v>NEUTRAL</v>
      </c>
    </row>
    <row r="478" spans="1:8" ht="13.5" x14ac:dyDescent="0.25">
      <c r="A478" s="3">
        <f>TITRES_STAT!B481</f>
        <v>43000</v>
      </c>
      <c r="B478" s="6">
        <f>TITRES_STAT!C481</f>
        <v>28</v>
      </c>
      <c r="C478" s="6">
        <f>TITRES_STAT!D481</f>
        <v>28</v>
      </c>
      <c r="D478" s="6">
        <f>TITRES_STAT!E481</f>
        <v>0</v>
      </c>
      <c r="E478" s="2">
        <f t="shared" si="28"/>
        <v>3446</v>
      </c>
      <c r="F478" s="6" t="str">
        <f t="shared" si="31"/>
        <v>NEUTRAL</v>
      </c>
      <c r="G478" s="6" t="str">
        <f t="shared" si="30"/>
        <v>NEUTRAL</v>
      </c>
      <c r="H478" s="6" t="str">
        <f t="shared" si="29"/>
        <v>NEUTRAL</v>
      </c>
    </row>
    <row r="479" spans="1:8" ht="13.5" x14ac:dyDescent="0.25">
      <c r="A479" s="3">
        <f>TITRES_STAT!B482</f>
        <v>43003</v>
      </c>
      <c r="B479" s="6">
        <f>TITRES_STAT!C482</f>
        <v>28</v>
      </c>
      <c r="C479" s="6">
        <f>TITRES_STAT!D482</f>
        <v>28</v>
      </c>
      <c r="D479" s="6">
        <f>TITRES_STAT!E482</f>
        <v>0</v>
      </c>
      <c r="E479" s="2">
        <f t="shared" si="28"/>
        <v>3446</v>
      </c>
      <c r="F479" s="6" t="str">
        <f t="shared" si="31"/>
        <v>NEUTRAL</v>
      </c>
      <c r="G479" s="6" t="str">
        <f t="shared" si="30"/>
        <v>NEUTRAL</v>
      </c>
      <c r="H479" s="6" t="str">
        <f t="shared" si="29"/>
        <v>NEUTRAL</v>
      </c>
    </row>
    <row r="480" spans="1:8" ht="13.5" x14ac:dyDescent="0.25">
      <c r="A480" s="3">
        <f>TITRES_STAT!B483</f>
        <v>43004</v>
      </c>
      <c r="B480" s="6">
        <f>TITRES_STAT!C483</f>
        <v>28</v>
      </c>
      <c r="C480" s="6">
        <f>TITRES_STAT!D483</f>
        <v>28</v>
      </c>
      <c r="D480" s="6">
        <f>TITRES_STAT!E483</f>
        <v>0</v>
      </c>
      <c r="E480" s="2">
        <f t="shared" si="28"/>
        <v>3446</v>
      </c>
      <c r="F480" s="6" t="str">
        <f t="shared" si="31"/>
        <v>NEUTRAL</v>
      </c>
      <c r="G480" s="6" t="str">
        <f t="shared" si="30"/>
        <v>NEUTRAL</v>
      </c>
      <c r="H480" s="6" t="str">
        <f t="shared" si="29"/>
        <v>NEUTRAL</v>
      </c>
    </row>
    <row r="481" spans="1:8" ht="13.5" x14ac:dyDescent="0.25">
      <c r="A481" s="3">
        <f>TITRES_STAT!B484</f>
        <v>43005</v>
      </c>
      <c r="B481" s="6">
        <f>TITRES_STAT!C484</f>
        <v>28</v>
      </c>
      <c r="C481" s="6">
        <f>TITRES_STAT!D484</f>
        <v>28</v>
      </c>
      <c r="D481" s="6">
        <f>TITRES_STAT!E484</f>
        <v>0</v>
      </c>
      <c r="E481" s="2">
        <f t="shared" si="28"/>
        <v>3446</v>
      </c>
      <c r="F481" s="6" t="str">
        <f t="shared" si="31"/>
        <v>NEUTRAL</v>
      </c>
      <c r="G481" s="6" t="str">
        <f t="shared" si="30"/>
        <v>NEUTRAL</v>
      </c>
      <c r="H481" s="6" t="str">
        <f t="shared" si="29"/>
        <v>NEUTRAL</v>
      </c>
    </row>
    <row r="482" spans="1:8" ht="13.5" x14ac:dyDescent="0.25">
      <c r="A482" s="3">
        <f>TITRES_STAT!B485</f>
        <v>43006</v>
      </c>
      <c r="B482" s="6">
        <f>TITRES_STAT!C485</f>
        <v>28</v>
      </c>
      <c r="C482" s="6">
        <f>TITRES_STAT!D485</f>
        <v>28</v>
      </c>
      <c r="D482" s="6">
        <f>TITRES_STAT!E485</f>
        <v>0</v>
      </c>
      <c r="E482" s="2">
        <f t="shared" si="28"/>
        <v>3446</v>
      </c>
      <c r="F482" s="6" t="str">
        <f t="shared" si="31"/>
        <v>NEUTRAL</v>
      </c>
      <c r="G482" s="6" t="str">
        <f t="shared" si="30"/>
        <v>NEUTRAL</v>
      </c>
      <c r="H482" s="6" t="str">
        <f t="shared" si="29"/>
        <v>NEUTRAL</v>
      </c>
    </row>
    <row r="483" spans="1:8" ht="13.5" x14ac:dyDescent="0.25">
      <c r="A483" s="3">
        <f>TITRES_STAT!B486</f>
        <v>43007</v>
      </c>
      <c r="B483" s="6">
        <f>TITRES_STAT!C486</f>
        <v>28</v>
      </c>
      <c r="C483" s="6">
        <f>TITRES_STAT!D486</f>
        <v>28</v>
      </c>
      <c r="D483" s="6">
        <f>TITRES_STAT!E486</f>
        <v>0</v>
      </c>
      <c r="E483" s="2">
        <f t="shared" si="28"/>
        <v>3446</v>
      </c>
      <c r="F483" s="6" t="str">
        <f t="shared" si="31"/>
        <v>NEUTRAL</v>
      </c>
      <c r="G483" s="6" t="str">
        <f t="shared" si="30"/>
        <v>NEUTRAL</v>
      </c>
      <c r="H483" s="6" t="str">
        <f t="shared" si="29"/>
        <v>NEUTRAL</v>
      </c>
    </row>
    <row r="484" spans="1:8" ht="13.5" x14ac:dyDescent="0.25">
      <c r="A484" s="3">
        <f>TITRES_STAT!B487</f>
        <v>43010</v>
      </c>
      <c r="B484" s="6">
        <f>TITRES_STAT!C487</f>
        <v>28</v>
      </c>
      <c r="C484" s="6">
        <f>TITRES_STAT!D487</f>
        <v>28</v>
      </c>
      <c r="D484" s="6">
        <f>TITRES_STAT!E487</f>
        <v>0</v>
      </c>
      <c r="E484" s="2">
        <f t="shared" si="28"/>
        <v>3446</v>
      </c>
      <c r="F484" s="6" t="str">
        <f t="shared" si="31"/>
        <v>NEUTRAL</v>
      </c>
      <c r="G484" s="6" t="str">
        <f t="shared" si="30"/>
        <v>NEUTRAL</v>
      </c>
      <c r="H484" s="6" t="str">
        <f t="shared" si="29"/>
        <v>NEUTRAL</v>
      </c>
    </row>
    <row r="485" spans="1:8" ht="13.5" x14ac:dyDescent="0.25">
      <c r="A485" s="3">
        <f>TITRES_STAT!B488</f>
        <v>43011</v>
      </c>
      <c r="B485" s="6">
        <f>TITRES_STAT!C488</f>
        <v>28</v>
      </c>
      <c r="C485" s="6">
        <f>TITRES_STAT!D488</f>
        <v>28</v>
      </c>
      <c r="D485" s="6">
        <f>TITRES_STAT!E488</f>
        <v>0</v>
      </c>
      <c r="E485" s="2">
        <f t="shared" si="28"/>
        <v>3446</v>
      </c>
      <c r="F485" s="6" t="str">
        <f t="shared" si="31"/>
        <v>NEUTRAL</v>
      </c>
      <c r="G485" s="6" t="str">
        <f t="shared" si="30"/>
        <v>NEUTRAL</v>
      </c>
      <c r="H485" s="6" t="str">
        <f t="shared" si="29"/>
        <v>NEUTRAL</v>
      </c>
    </row>
    <row r="486" spans="1:8" ht="13.5" x14ac:dyDescent="0.25">
      <c r="A486" s="3">
        <f>TITRES_STAT!B489</f>
        <v>43012</v>
      </c>
      <c r="B486" s="6">
        <f>TITRES_STAT!C489</f>
        <v>28</v>
      </c>
      <c r="C486" s="6">
        <f>TITRES_STAT!D489</f>
        <v>28</v>
      </c>
      <c r="D486" s="6">
        <f>TITRES_STAT!E489</f>
        <v>0</v>
      </c>
      <c r="E486" s="2">
        <f t="shared" si="28"/>
        <v>3446</v>
      </c>
      <c r="F486" s="6" t="str">
        <f t="shared" si="31"/>
        <v>NEUTRAL</v>
      </c>
      <c r="G486" s="6" t="str">
        <f t="shared" si="30"/>
        <v>NEUTRAL</v>
      </c>
      <c r="H486" s="6" t="str">
        <f t="shared" si="29"/>
        <v>NEUTRAL</v>
      </c>
    </row>
    <row r="487" spans="1:8" ht="13.5" x14ac:dyDescent="0.25">
      <c r="A487" s="3">
        <f>TITRES_STAT!B490</f>
        <v>43013</v>
      </c>
      <c r="B487" s="6">
        <f>TITRES_STAT!C490</f>
        <v>28</v>
      </c>
      <c r="C487" s="6">
        <f>TITRES_STAT!D490</f>
        <v>28</v>
      </c>
      <c r="D487" s="6">
        <f>TITRES_STAT!E490</f>
        <v>0</v>
      </c>
      <c r="E487" s="2">
        <f t="shared" si="28"/>
        <v>3446</v>
      </c>
      <c r="F487" s="6" t="str">
        <f t="shared" si="31"/>
        <v>NEUTRAL</v>
      </c>
      <c r="G487" s="6" t="str">
        <f t="shared" si="30"/>
        <v>NEUTRAL</v>
      </c>
      <c r="H487" s="6" t="str">
        <f t="shared" si="29"/>
        <v>NEUTRAL</v>
      </c>
    </row>
    <row r="488" spans="1:8" ht="13.5" x14ac:dyDescent="0.25">
      <c r="A488" s="3">
        <f>TITRES_STAT!B491</f>
        <v>43014</v>
      </c>
      <c r="B488" s="6">
        <f>TITRES_STAT!C491</f>
        <v>28</v>
      </c>
      <c r="C488" s="6">
        <f>TITRES_STAT!D491</f>
        <v>28</v>
      </c>
      <c r="D488" s="6">
        <f>TITRES_STAT!E491</f>
        <v>0</v>
      </c>
      <c r="E488" s="2">
        <f t="shared" si="28"/>
        <v>3446</v>
      </c>
      <c r="F488" s="6" t="str">
        <f t="shared" si="31"/>
        <v>NEUTRAL</v>
      </c>
      <c r="G488" s="6" t="str">
        <f t="shared" si="30"/>
        <v>NEUTRAL</v>
      </c>
      <c r="H488" s="6" t="str">
        <f t="shared" si="29"/>
        <v>NEUTRAL</v>
      </c>
    </row>
    <row r="489" spans="1:8" ht="13.5" x14ac:dyDescent="0.25">
      <c r="A489" s="3">
        <f>TITRES_STAT!B492</f>
        <v>43017</v>
      </c>
      <c r="B489" s="6">
        <f>TITRES_STAT!C492</f>
        <v>28</v>
      </c>
      <c r="C489" s="6">
        <f>TITRES_STAT!D492</f>
        <v>28</v>
      </c>
      <c r="D489" s="6">
        <f>TITRES_STAT!E492</f>
        <v>0</v>
      </c>
      <c r="E489" s="2">
        <f t="shared" si="28"/>
        <v>3446</v>
      </c>
      <c r="F489" s="6" t="str">
        <f t="shared" si="31"/>
        <v>NEUTRAL</v>
      </c>
      <c r="G489" s="6" t="str">
        <f t="shared" si="30"/>
        <v>NEUTRAL</v>
      </c>
      <c r="H489" s="6" t="str">
        <f t="shared" si="29"/>
        <v>NEUTRAL</v>
      </c>
    </row>
    <row r="490" spans="1:8" ht="13.5" x14ac:dyDescent="0.25">
      <c r="A490" s="3">
        <f>TITRES_STAT!B493</f>
        <v>43018</v>
      </c>
      <c r="B490" s="6">
        <f>TITRES_STAT!C493</f>
        <v>28</v>
      </c>
      <c r="C490" s="6">
        <f>TITRES_STAT!D493</f>
        <v>28</v>
      </c>
      <c r="D490" s="6">
        <f>TITRES_STAT!E493</f>
        <v>0</v>
      </c>
      <c r="E490" s="2">
        <f t="shared" si="28"/>
        <v>3446</v>
      </c>
      <c r="F490" s="6" t="str">
        <f t="shared" si="31"/>
        <v>NEUTRAL</v>
      </c>
      <c r="G490" s="6" t="str">
        <f t="shared" si="30"/>
        <v>NEUTRAL</v>
      </c>
      <c r="H490" s="6" t="str">
        <f t="shared" si="29"/>
        <v>NEUTRAL</v>
      </c>
    </row>
    <row r="491" spans="1:8" ht="13.5" x14ac:dyDescent="0.25">
      <c r="A491" s="3">
        <f>TITRES_STAT!B494</f>
        <v>43019</v>
      </c>
      <c r="B491" s="6">
        <f>TITRES_STAT!C494</f>
        <v>28</v>
      </c>
      <c r="C491" s="6">
        <f>TITRES_STAT!D494</f>
        <v>28</v>
      </c>
      <c r="D491" s="6">
        <f>TITRES_STAT!E494</f>
        <v>0</v>
      </c>
      <c r="E491" s="2">
        <f t="shared" si="28"/>
        <v>3446</v>
      </c>
      <c r="F491" s="6" t="str">
        <f t="shared" si="31"/>
        <v>NEUTRAL</v>
      </c>
      <c r="G491" s="6" t="str">
        <f t="shared" si="30"/>
        <v>NEUTRAL</v>
      </c>
      <c r="H491" s="6" t="str">
        <f t="shared" si="29"/>
        <v>NEUTRAL</v>
      </c>
    </row>
    <row r="492" spans="1:8" ht="13.5" x14ac:dyDescent="0.25">
      <c r="A492" s="3">
        <f>TITRES_STAT!B495</f>
        <v>43020</v>
      </c>
      <c r="B492" s="6">
        <f>TITRES_STAT!C495</f>
        <v>28</v>
      </c>
      <c r="C492" s="6">
        <f>TITRES_STAT!D495</f>
        <v>28</v>
      </c>
      <c r="D492" s="6">
        <f>TITRES_STAT!E495</f>
        <v>0</v>
      </c>
      <c r="E492" s="2">
        <f t="shared" si="28"/>
        <v>3446</v>
      </c>
      <c r="F492" s="6" t="str">
        <f t="shared" si="31"/>
        <v>NEUTRAL</v>
      </c>
      <c r="G492" s="6" t="str">
        <f t="shared" si="30"/>
        <v>NEUTRAL</v>
      </c>
      <c r="H492" s="6" t="str">
        <f t="shared" si="29"/>
        <v>NEUTRAL</v>
      </c>
    </row>
    <row r="493" spans="1:8" ht="13.5" x14ac:dyDescent="0.25">
      <c r="A493" s="3">
        <f>TITRES_STAT!B496</f>
        <v>43021</v>
      </c>
      <c r="B493" s="6">
        <f>TITRES_STAT!C496</f>
        <v>28</v>
      </c>
      <c r="C493" s="6">
        <f>TITRES_STAT!D496</f>
        <v>28</v>
      </c>
      <c r="D493" s="6">
        <f>TITRES_STAT!E496</f>
        <v>0</v>
      </c>
      <c r="E493" s="2">
        <f t="shared" si="28"/>
        <v>3446</v>
      </c>
      <c r="F493" s="6" t="str">
        <f t="shared" si="31"/>
        <v>NEUTRAL</v>
      </c>
      <c r="G493" s="6" t="str">
        <f t="shared" si="30"/>
        <v>NEUTRAL</v>
      </c>
      <c r="H493" s="6" t="str">
        <f t="shared" si="29"/>
        <v>NEUTRAL</v>
      </c>
    </row>
    <row r="494" spans="1:8" ht="13.5" x14ac:dyDescent="0.25">
      <c r="A494" s="3">
        <f>TITRES_STAT!B497</f>
        <v>43024</v>
      </c>
      <c r="B494" s="6">
        <f>TITRES_STAT!C497</f>
        <v>28</v>
      </c>
      <c r="C494" s="6">
        <f>TITRES_STAT!D497</f>
        <v>28</v>
      </c>
      <c r="D494" s="6">
        <f>TITRES_STAT!E497</f>
        <v>0</v>
      </c>
      <c r="E494" s="2">
        <f t="shared" si="28"/>
        <v>3446</v>
      </c>
      <c r="F494" s="6" t="str">
        <f t="shared" si="31"/>
        <v>NEUTRAL</v>
      </c>
      <c r="G494" s="6" t="str">
        <f t="shared" si="30"/>
        <v>NEUTRAL</v>
      </c>
      <c r="H494" s="6" t="str">
        <f t="shared" si="29"/>
        <v>NEUTRAL</v>
      </c>
    </row>
    <row r="495" spans="1:8" ht="13.5" x14ac:dyDescent="0.25">
      <c r="A495" s="3">
        <f>TITRES_STAT!B498</f>
        <v>43025</v>
      </c>
      <c r="B495" s="6">
        <f>TITRES_STAT!C498</f>
        <v>28</v>
      </c>
      <c r="C495" s="6">
        <f>TITRES_STAT!D498</f>
        <v>28</v>
      </c>
      <c r="D495" s="6">
        <f>TITRES_STAT!E498</f>
        <v>0</v>
      </c>
      <c r="E495" s="2">
        <f t="shared" si="28"/>
        <v>3446</v>
      </c>
      <c r="F495" s="6" t="str">
        <f t="shared" si="31"/>
        <v>NEUTRAL</v>
      </c>
      <c r="G495" s="6" t="str">
        <f t="shared" si="30"/>
        <v>NEUTRAL</v>
      </c>
      <c r="H495" s="6" t="str">
        <f t="shared" si="29"/>
        <v>NEUTRAL</v>
      </c>
    </row>
    <row r="496" spans="1:8" ht="13.5" x14ac:dyDescent="0.25">
      <c r="A496" s="3">
        <f>TITRES_STAT!B499</f>
        <v>43026</v>
      </c>
      <c r="B496" s="6">
        <f>TITRES_STAT!C499</f>
        <v>27.5</v>
      </c>
      <c r="C496" s="6">
        <f>TITRES_STAT!D499</f>
        <v>27.5</v>
      </c>
      <c r="D496" s="6">
        <f>TITRES_STAT!E499</f>
        <v>20</v>
      </c>
      <c r="E496" s="2">
        <f t="shared" si="28"/>
        <v>3426</v>
      </c>
      <c r="F496" s="6" t="str">
        <f t="shared" si="31"/>
        <v>BEARISH</v>
      </c>
      <c r="G496" s="6" t="str">
        <f t="shared" si="30"/>
        <v>NEUTRAL</v>
      </c>
      <c r="H496" s="6" t="str">
        <f t="shared" si="29"/>
        <v>CONFIRMED BEARISH</v>
      </c>
    </row>
    <row r="497" spans="1:8" ht="13.5" x14ac:dyDescent="0.25">
      <c r="A497" s="3">
        <f>TITRES_STAT!B500</f>
        <v>43027</v>
      </c>
      <c r="B497" s="6">
        <f>TITRES_STAT!C500</f>
        <v>27.5</v>
      </c>
      <c r="C497" s="6">
        <f>TITRES_STAT!D500</f>
        <v>27.5</v>
      </c>
      <c r="D497" s="6">
        <f>TITRES_STAT!E500</f>
        <v>0</v>
      </c>
      <c r="E497" s="2">
        <f t="shared" si="28"/>
        <v>3426</v>
      </c>
      <c r="F497" s="6" t="str">
        <f t="shared" si="31"/>
        <v>BEARISH</v>
      </c>
      <c r="G497" s="6" t="str">
        <f t="shared" si="30"/>
        <v>NEUTRAL</v>
      </c>
      <c r="H497" s="6" t="str">
        <f t="shared" si="29"/>
        <v>CONFIRMED BEARISH</v>
      </c>
    </row>
    <row r="498" spans="1:8" ht="13.5" x14ac:dyDescent="0.25">
      <c r="A498" s="3">
        <f>TITRES_STAT!B501</f>
        <v>43028</v>
      </c>
      <c r="B498" s="6">
        <f>TITRES_STAT!C501</f>
        <v>27.5</v>
      </c>
      <c r="C498" s="6">
        <f>TITRES_STAT!D501</f>
        <v>27.5</v>
      </c>
      <c r="D498" s="6">
        <f>TITRES_STAT!E501</f>
        <v>0</v>
      </c>
      <c r="E498" s="2">
        <f t="shared" si="28"/>
        <v>3426</v>
      </c>
      <c r="F498" s="6" t="str">
        <f t="shared" si="31"/>
        <v>BEARISH</v>
      </c>
      <c r="G498" s="6" t="str">
        <f t="shared" si="30"/>
        <v>NEUTRAL</v>
      </c>
      <c r="H498" s="6" t="str">
        <f t="shared" si="29"/>
        <v>CONFIRMED BEARISH</v>
      </c>
    </row>
    <row r="499" spans="1:8" ht="13.5" x14ac:dyDescent="0.25">
      <c r="A499" s="3">
        <f>TITRES_STAT!B502</f>
        <v>43031</v>
      </c>
      <c r="B499" s="6">
        <f>TITRES_STAT!C502</f>
        <v>27.5</v>
      </c>
      <c r="C499" s="6">
        <f>TITRES_STAT!D502</f>
        <v>27.5</v>
      </c>
      <c r="D499" s="6">
        <f>TITRES_STAT!E502</f>
        <v>0</v>
      </c>
      <c r="E499" s="2">
        <f t="shared" si="28"/>
        <v>3426</v>
      </c>
      <c r="F499" s="6" t="str">
        <f t="shared" si="31"/>
        <v>BEARISH</v>
      </c>
      <c r="G499" s="6" t="str">
        <f t="shared" si="30"/>
        <v>NEUTRAL</v>
      </c>
      <c r="H499" s="6" t="str">
        <f t="shared" si="29"/>
        <v>CONFIRMED BEARISH</v>
      </c>
    </row>
    <row r="500" spans="1:8" ht="13.5" x14ac:dyDescent="0.25">
      <c r="A500" s="3">
        <f>TITRES_STAT!B503</f>
        <v>43032</v>
      </c>
      <c r="B500" s="6">
        <f>TITRES_STAT!C503</f>
        <v>26.7</v>
      </c>
      <c r="C500" s="6">
        <f>TITRES_STAT!D503</f>
        <v>26.7</v>
      </c>
      <c r="D500" s="6">
        <f>TITRES_STAT!E503</f>
        <v>35</v>
      </c>
      <c r="E500" s="2">
        <f t="shared" si="28"/>
        <v>3391</v>
      </c>
      <c r="F500" s="6" t="str">
        <f t="shared" si="31"/>
        <v>BEARISH</v>
      </c>
      <c r="G500" s="6" t="str">
        <f t="shared" si="30"/>
        <v>NEUTRAL</v>
      </c>
      <c r="H500" s="6" t="str">
        <f t="shared" si="29"/>
        <v>CONFIRMED BEARISH</v>
      </c>
    </row>
    <row r="501" spans="1:8" ht="13.5" x14ac:dyDescent="0.25">
      <c r="A501" s="3">
        <f>TITRES_STAT!B504</f>
        <v>43033</v>
      </c>
      <c r="B501" s="6">
        <f>TITRES_STAT!C504</f>
        <v>26.7</v>
      </c>
      <c r="C501" s="6">
        <f>TITRES_STAT!D504</f>
        <v>26.7</v>
      </c>
      <c r="D501" s="6">
        <f>TITRES_STAT!E504</f>
        <v>96</v>
      </c>
      <c r="E501" s="2">
        <f t="shared" si="28"/>
        <v>3391</v>
      </c>
      <c r="F501" s="6" t="str">
        <f t="shared" si="31"/>
        <v>BEARISH</v>
      </c>
      <c r="G501" s="6" t="str">
        <f t="shared" si="30"/>
        <v>NEUTRAL</v>
      </c>
      <c r="H501" s="6" t="str">
        <f t="shared" si="29"/>
        <v>CONFIRMED BEARISH</v>
      </c>
    </row>
    <row r="502" spans="1:8" ht="13.5" x14ac:dyDescent="0.25">
      <c r="A502" s="3">
        <f>TITRES_STAT!B505</f>
        <v>43034</v>
      </c>
      <c r="B502" s="6">
        <f>TITRES_STAT!C505</f>
        <v>26.7</v>
      </c>
      <c r="C502" s="6">
        <f>TITRES_STAT!D505</f>
        <v>26.7</v>
      </c>
      <c r="D502" s="6">
        <f>TITRES_STAT!E505</f>
        <v>0</v>
      </c>
      <c r="E502" s="2">
        <f t="shared" si="28"/>
        <v>3391</v>
      </c>
      <c r="F502" s="6" t="str">
        <f t="shared" si="31"/>
        <v>BEARISH</v>
      </c>
      <c r="G502" s="6" t="str">
        <f t="shared" si="30"/>
        <v>NEUTRAL</v>
      </c>
      <c r="H502" s="6" t="str">
        <f t="shared" si="29"/>
        <v>CONFIRMED BEARISH</v>
      </c>
    </row>
    <row r="503" spans="1:8" ht="13.5" x14ac:dyDescent="0.25">
      <c r="A503" s="3">
        <f>TITRES_STAT!B506</f>
        <v>43035</v>
      </c>
      <c r="B503" s="6">
        <f>TITRES_STAT!C506</f>
        <v>26.7</v>
      </c>
      <c r="C503" s="6">
        <f>TITRES_STAT!D506</f>
        <v>26.7</v>
      </c>
      <c r="D503" s="6">
        <f>TITRES_STAT!E506</f>
        <v>30</v>
      </c>
      <c r="E503" s="2">
        <f t="shared" si="28"/>
        <v>3391</v>
      </c>
      <c r="F503" s="6" t="str">
        <f t="shared" si="31"/>
        <v>BEARISH</v>
      </c>
      <c r="G503" s="6" t="str">
        <f t="shared" si="30"/>
        <v>NEUTRAL</v>
      </c>
      <c r="H503" s="6" t="str">
        <f t="shared" si="29"/>
        <v>CONFIRMED BEARISH</v>
      </c>
    </row>
    <row r="504" spans="1:8" ht="13.5" x14ac:dyDescent="0.25">
      <c r="A504" s="3">
        <f>TITRES_STAT!B507</f>
        <v>43038</v>
      </c>
      <c r="B504" s="6">
        <f>TITRES_STAT!C507</f>
        <v>26.7</v>
      </c>
      <c r="C504" s="6">
        <f>TITRES_STAT!D507</f>
        <v>26.7</v>
      </c>
      <c r="D504" s="6">
        <f>TITRES_STAT!E507</f>
        <v>0</v>
      </c>
      <c r="E504" s="2">
        <f t="shared" si="28"/>
        <v>3391</v>
      </c>
      <c r="F504" s="6" t="str">
        <f t="shared" si="31"/>
        <v>BEARISH</v>
      </c>
      <c r="G504" s="6" t="str">
        <f t="shared" si="30"/>
        <v>NEUTRAL</v>
      </c>
      <c r="H504" s="6" t="str">
        <f t="shared" si="29"/>
        <v>CONFIRMED BEARISH</v>
      </c>
    </row>
    <row r="505" spans="1:8" ht="13.5" x14ac:dyDescent="0.25">
      <c r="A505" s="3">
        <f>TITRES_STAT!B508</f>
        <v>43039</v>
      </c>
      <c r="B505" s="6">
        <f>TITRES_STAT!C508</f>
        <v>27.9</v>
      </c>
      <c r="C505" s="6">
        <f>TITRES_STAT!D508</f>
        <v>27.9</v>
      </c>
      <c r="D505" s="6">
        <f>TITRES_STAT!E508</f>
        <v>451</v>
      </c>
      <c r="E505" s="2">
        <f t="shared" si="28"/>
        <v>3842</v>
      </c>
      <c r="F505" s="6" t="str">
        <f t="shared" si="31"/>
        <v>BULLISH</v>
      </c>
      <c r="G505" s="6" t="str">
        <f t="shared" si="30"/>
        <v>STRONG</v>
      </c>
      <c r="H505" s="6" t="str">
        <f t="shared" si="29"/>
        <v>CONFIRMED BULLISH</v>
      </c>
    </row>
    <row r="506" spans="1:8" ht="13.5" x14ac:dyDescent="0.25">
      <c r="A506" s="3">
        <f>TITRES_STAT!B509</f>
        <v>43040</v>
      </c>
      <c r="B506" s="6">
        <f>TITRES_STAT!C509</f>
        <v>28</v>
      </c>
      <c r="C506" s="6">
        <f>TITRES_STAT!D509</f>
        <v>28</v>
      </c>
      <c r="D506" s="6">
        <f>TITRES_STAT!E509</f>
        <v>391</v>
      </c>
      <c r="E506" s="2">
        <f t="shared" si="28"/>
        <v>4233</v>
      </c>
      <c r="F506" s="6" t="str">
        <f t="shared" si="31"/>
        <v>BULLISH</v>
      </c>
      <c r="G506" s="6" t="str">
        <f t="shared" si="30"/>
        <v>STRONG</v>
      </c>
      <c r="H506" s="6" t="str">
        <f t="shared" si="29"/>
        <v>CONFIRMED BULLISH</v>
      </c>
    </row>
    <row r="507" spans="1:8" ht="13.5" x14ac:dyDescent="0.25">
      <c r="A507" s="3">
        <f>TITRES_STAT!B510</f>
        <v>43041</v>
      </c>
      <c r="B507" s="6">
        <f>TITRES_STAT!C510</f>
        <v>28</v>
      </c>
      <c r="C507" s="6">
        <f>TITRES_STAT!D510</f>
        <v>28</v>
      </c>
      <c r="D507" s="6">
        <f>TITRES_STAT!E510</f>
        <v>0</v>
      </c>
      <c r="E507" s="2">
        <f t="shared" si="28"/>
        <v>4233</v>
      </c>
      <c r="F507" s="6" t="str">
        <f t="shared" si="31"/>
        <v>BULLISH</v>
      </c>
      <c r="G507" s="6" t="str">
        <f t="shared" si="30"/>
        <v>STRONG</v>
      </c>
      <c r="H507" s="6" t="str">
        <f t="shared" si="29"/>
        <v>CONFIRMED BULLISH</v>
      </c>
    </row>
    <row r="508" spans="1:8" ht="13.5" x14ac:dyDescent="0.25">
      <c r="A508" s="3">
        <f>TITRES_STAT!B511</f>
        <v>43042</v>
      </c>
      <c r="B508" s="6">
        <f>TITRES_STAT!C511</f>
        <v>28.11</v>
      </c>
      <c r="C508" s="6">
        <f>TITRES_STAT!D511</f>
        <v>28.11</v>
      </c>
      <c r="D508" s="6">
        <f>TITRES_STAT!E511</f>
        <v>100</v>
      </c>
      <c r="E508" s="2">
        <f t="shared" si="28"/>
        <v>4333</v>
      </c>
      <c r="F508" s="6" t="str">
        <f t="shared" si="31"/>
        <v>BULLISH</v>
      </c>
      <c r="G508" s="6" t="str">
        <f t="shared" si="30"/>
        <v>STRONG</v>
      </c>
      <c r="H508" s="6" t="str">
        <f t="shared" si="29"/>
        <v>CONFIRMED BULLISH</v>
      </c>
    </row>
    <row r="509" spans="1:8" ht="13.5" x14ac:dyDescent="0.25">
      <c r="A509" s="3">
        <f>TITRES_STAT!B512</f>
        <v>43045</v>
      </c>
      <c r="B509" s="6">
        <f>TITRES_STAT!C512</f>
        <v>28.95</v>
      </c>
      <c r="C509" s="6">
        <f>TITRES_STAT!D512</f>
        <v>28.95</v>
      </c>
      <c r="D509" s="6">
        <f>TITRES_STAT!E512</f>
        <v>20</v>
      </c>
      <c r="E509" s="2">
        <f t="shared" si="28"/>
        <v>4353</v>
      </c>
      <c r="F509" s="6" t="str">
        <f t="shared" si="31"/>
        <v>BULLISH</v>
      </c>
      <c r="G509" s="6" t="str">
        <f t="shared" si="30"/>
        <v>STRONG</v>
      </c>
      <c r="H509" s="6" t="str">
        <f t="shared" si="29"/>
        <v>CONFIRMED BULLISH</v>
      </c>
    </row>
    <row r="510" spans="1:8" ht="13.5" x14ac:dyDescent="0.25">
      <c r="A510" s="3">
        <f>TITRES_STAT!B513</f>
        <v>43046</v>
      </c>
      <c r="B510" s="6">
        <f>TITRES_STAT!C513</f>
        <v>29.85</v>
      </c>
      <c r="C510" s="6">
        <f>TITRES_STAT!D513</f>
        <v>29.85</v>
      </c>
      <c r="D510" s="6">
        <f>TITRES_STAT!E513</f>
        <v>140</v>
      </c>
      <c r="E510" s="2">
        <f t="shared" si="28"/>
        <v>4493</v>
      </c>
      <c r="F510" s="6" t="str">
        <f t="shared" si="31"/>
        <v>BULLISH</v>
      </c>
      <c r="G510" s="6" t="str">
        <f t="shared" si="30"/>
        <v>STRONG</v>
      </c>
      <c r="H510" s="6" t="str">
        <f t="shared" si="29"/>
        <v>CONFIRMED BULLISH</v>
      </c>
    </row>
    <row r="511" spans="1:8" ht="13.5" x14ac:dyDescent="0.25">
      <c r="A511" s="3">
        <f>TITRES_STAT!B514</f>
        <v>43047</v>
      </c>
      <c r="B511" s="6">
        <f>TITRES_STAT!C514</f>
        <v>30.74</v>
      </c>
      <c r="C511" s="6">
        <f>TITRES_STAT!D514</f>
        <v>30.74</v>
      </c>
      <c r="D511" s="6">
        <f>TITRES_STAT!E514</f>
        <v>20</v>
      </c>
      <c r="E511" s="2">
        <f t="shared" si="28"/>
        <v>4513</v>
      </c>
      <c r="F511" s="6" t="str">
        <f t="shared" si="31"/>
        <v>BULLISH</v>
      </c>
      <c r="G511" s="6" t="str">
        <f t="shared" si="30"/>
        <v>STRONG</v>
      </c>
      <c r="H511" s="6" t="str">
        <f t="shared" si="29"/>
        <v>CONFIRMED BULLISH</v>
      </c>
    </row>
    <row r="512" spans="1:8" ht="13.5" x14ac:dyDescent="0.25">
      <c r="A512" s="3">
        <f>TITRES_STAT!B515</f>
        <v>43048</v>
      </c>
      <c r="B512" s="6">
        <f>TITRES_STAT!C515</f>
        <v>31.68</v>
      </c>
      <c r="C512" s="6">
        <f>TITRES_STAT!D515</f>
        <v>31.68</v>
      </c>
      <c r="D512" s="6">
        <f>TITRES_STAT!E515</f>
        <v>21</v>
      </c>
      <c r="E512" s="2">
        <f t="shared" si="28"/>
        <v>4534</v>
      </c>
      <c r="F512" s="6" t="str">
        <f t="shared" si="31"/>
        <v>BULLISH</v>
      </c>
      <c r="G512" s="6" t="str">
        <f t="shared" si="30"/>
        <v>STRONG</v>
      </c>
      <c r="H512" s="6" t="str">
        <f t="shared" si="29"/>
        <v>CONFIRMED BULLISH</v>
      </c>
    </row>
    <row r="513" spans="1:8" ht="13.5" x14ac:dyDescent="0.25">
      <c r="A513" s="3">
        <f>TITRES_STAT!B516</f>
        <v>43049</v>
      </c>
      <c r="B513" s="6">
        <f>TITRES_STAT!C516</f>
        <v>32.630000000000003</v>
      </c>
      <c r="C513" s="6">
        <f>TITRES_STAT!D516</f>
        <v>32.630000000000003</v>
      </c>
      <c r="D513" s="6">
        <f>TITRES_STAT!E516</f>
        <v>20</v>
      </c>
      <c r="E513" s="2">
        <f t="shared" si="28"/>
        <v>4554</v>
      </c>
      <c r="F513" s="6" t="str">
        <f t="shared" si="31"/>
        <v>BULLISH</v>
      </c>
      <c r="G513" s="6" t="str">
        <f t="shared" si="30"/>
        <v>STRONG</v>
      </c>
      <c r="H513" s="6" t="str">
        <f t="shared" si="29"/>
        <v>CONFIRMED BULLISH</v>
      </c>
    </row>
    <row r="514" spans="1:8" ht="13.5" x14ac:dyDescent="0.25">
      <c r="A514" s="3">
        <f>TITRES_STAT!B517</f>
        <v>43052</v>
      </c>
      <c r="B514" s="6">
        <f>TITRES_STAT!C517</f>
        <v>34.08</v>
      </c>
      <c r="C514" s="6">
        <f>TITRES_STAT!D517</f>
        <v>34.08</v>
      </c>
      <c r="D514" s="6">
        <f>TITRES_STAT!E517</f>
        <v>31</v>
      </c>
      <c r="E514" s="2">
        <f t="shared" si="28"/>
        <v>4585</v>
      </c>
      <c r="F514" s="6" t="str">
        <f t="shared" si="31"/>
        <v>BULLISH</v>
      </c>
      <c r="G514" s="6" t="str">
        <f t="shared" si="30"/>
        <v>STRONG</v>
      </c>
      <c r="H514" s="6" t="str">
        <f t="shared" si="29"/>
        <v>CONFIRMED BULLISH</v>
      </c>
    </row>
    <row r="515" spans="1:8" ht="13.5" x14ac:dyDescent="0.25">
      <c r="A515" s="3">
        <f>TITRES_STAT!B518</f>
        <v>43053</v>
      </c>
      <c r="B515" s="6">
        <f>TITRES_STAT!C518</f>
        <v>35.61</v>
      </c>
      <c r="C515" s="6">
        <f>TITRES_STAT!D518</f>
        <v>35.61</v>
      </c>
      <c r="D515" s="6">
        <f>TITRES_STAT!E518</f>
        <v>0</v>
      </c>
      <c r="E515" s="2">
        <f t="shared" si="28"/>
        <v>4585</v>
      </c>
      <c r="F515" s="6" t="str">
        <f t="shared" si="31"/>
        <v>BULLISH</v>
      </c>
      <c r="G515" s="6" t="str">
        <f t="shared" si="30"/>
        <v>STRONG</v>
      </c>
      <c r="H515" s="6" t="str">
        <f t="shared" si="29"/>
        <v>CONFIRMED BULLISH</v>
      </c>
    </row>
    <row r="516" spans="1:8" ht="13.5" x14ac:dyDescent="0.25">
      <c r="A516" s="3">
        <f>TITRES_STAT!B519</f>
        <v>43054</v>
      </c>
      <c r="B516" s="6">
        <f>TITRES_STAT!C519</f>
        <v>36.25</v>
      </c>
      <c r="C516" s="6">
        <f>TITRES_STAT!D519</f>
        <v>36.25</v>
      </c>
      <c r="D516" s="6">
        <f>TITRES_STAT!E519</f>
        <v>64</v>
      </c>
      <c r="E516" s="2">
        <f t="shared" ref="E516:E579" si="32">IF(B516&gt;B515, E515+D516, IF(B516&lt;B515, E515-D516, E515))</f>
        <v>4649</v>
      </c>
      <c r="F516" s="6" t="str">
        <f t="shared" si="31"/>
        <v>BULLISH</v>
      </c>
      <c r="G516" s="6" t="str">
        <f t="shared" si="30"/>
        <v>STRONG</v>
      </c>
      <c r="H516" s="6" t="str">
        <f t="shared" si="29"/>
        <v>CONFIRMED BULLISH</v>
      </c>
    </row>
    <row r="517" spans="1:8" ht="13.5" x14ac:dyDescent="0.25">
      <c r="A517" s="3">
        <f>TITRES_STAT!B520</f>
        <v>43055</v>
      </c>
      <c r="B517" s="6">
        <f>TITRES_STAT!C520</f>
        <v>36.25</v>
      </c>
      <c r="C517" s="6">
        <f>TITRES_STAT!D520</f>
        <v>36.25</v>
      </c>
      <c r="D517" s="6">
        <f>TITRES_STAT!E520</f>
        <v>80</v>
      </c>
      <c r="E517" s="2">
        <f t="shared" si="32"/>
        <v>4649</v>
      </c>
      <c r="F517" s="6" t="str">
        <f t="shared" si="31"/>
        <v>BULLISH</v>
      </c>
      <c r="G517" s="6" t="str">
        <f t="shared" si="30"/>
        <v>STRONG</v>
      </c>
      <c r="H517" s="6" t="str">
        <f t="shared" si="29"/>
        <v>CONFIRMED BULLISH</v>
      </c>
    </row>
    <row r="518" spans="1:8" ht="13.5" x14ac:dyDescent="0.25">
      <c r="A518" s="3">
        <f>TITRES_STAT!B521</f>
        <v>43056</v>
      </c>
      <c r="B518" s="6">
        <f>TITRES_STAT!C521</f>
        <v>37.880000000000003</v>
      </c>
      <c r="C518" s="6">
        <f>TITRES_STAT!D521</f>
        <v>37.880000000000003</v>
      </c>
      <c r="D518" s="6">
        <f>TITRES_STAT!E521</f>
        <v>11</v>
      </c>
      <c r="E518" s="2">
        <f t="shared" si="32"/>
        <v>4660</v>
      </c>
      <c r="F518" s="6" t="str">
        <f t="shared" si="31"/>
        <v>BULLISH</v>
      </c>
      <c r="G518" s="6" t="str">
        <f t="shared" si="30"/>
        <v>STRONG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43059</v>
      </c>
      <c r="B519" s="6">
        <f>TITRES_STAT!C522</f>
        <v>39.5</v>
      </c>
      <c r="C519" s="6">
        <f>TITRES_STAT!D522</f>
        <v>39.5</v>
      </c>
      <c r="D519" s="6">
        <f>TITRES_STAT!E522</f>
        <v>3</v>
      </c>
      <c r="E519" s="2">
        <f t="shared" si="32"/>
        <v>4663</v>
      </c>
      <c r="F519" s="6" t="str">
        <f t="shared" si="31"/>
        <v>BULLISH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BULLISH</v>
      </c>
    </row>
    <row r="520" spans="1:8" ht="13.5" x14ac:dyDescent="0.25">
      <c r="A520" s="3">
        <f>TITRES_STAT!B523</f>
        <v>43060</v>
      </c>
      <c r="B520" s="6">
        <f>TITRES_STAT!C523</f>
        <v>40.76</v>
      </c>
      <c r="C520" s="6">
        <f>TITRES_STAT!D523</f>
        <v>40.76</v>
      </c>
      <c r="D520" s="6">
        <f>TITRES_STAT!E523</f>
        <v>251</v>
      </c>
      <c r="E520" s="2">
        <f t="shared" si="32"/>
        <v>4914</v>
      </c>
      <c r="F520" s="6" t="str">
        <f t="shared" ref="F520:F583" si="35">IF(E520&gt;E515,"BULLISH",IF(E520&lt;E515,"BEARISH","NEUTRAL"))</f>
        <v>BULLISH</v>
      </c>
      <c r="G520" s="6" t="str">
        <f t="shared" si="34"/>
        <v>STRONG</v>
      </c>
      <c r="H520" s="6" t="str">
        <f t="shared" si="33"/>
        <v>CONFIRMED BULLISH</v>
      </c>
    </row>
    <row r="521" spans="1:8" ht="13.5" x14ac:dyDescent="0.25">
      <c r="A521" s="3">
        <f>TITRES_STAT!B524</f>
        <v>43061</v>
      </c>
      <c r="B521" s="6">
        <f>TITRES_STAT!C524</f>
        <v>43</v>
      </c>
      <c r="C521" s="6">
        <f>TITRES_STAT!D524</f>
        <v>43</v>
      </c>
      <c r="D521" s="6">
        <f>TITRES_STAT!E524</f>
        <v>23</v>
      </c>
      <c r="E521" s="2">
        <f t="shared" si="32"/>
        <v>4937</v>
      </c>
      <c r="F521" s="6" t="str">
        <f t="shared" si="35"/>
        <v>BULLISH</v>
      </c>
      <c r="G521" s="6" t="str">
        <f t="shared" si="34"/>
        <v>STRONG</v>
      </c>
      <c r="H521" s="6" t="str">
        <f t="shared" si="33"/>
        <v>CONFIRMED BULLISH</v>
      </c>
    </row>
    <row r="522" spans="1:8" ht="13.5" x14ac:dyDescent="0.25">
      <c r="A522" s="3">
        <f>TITRES_STAT!B525</f>
        <v>43062</v>
      </c>
      <c r="B522" s="6">
        <f>TITRES_STAT!C525</f>
        <v>44.29</v>
      </c>
      <c r="C522" s="6">
        <f>TITRES_STAT!D525</f>
        <v>44.29</v>
      </c>
      <c r="D522" s="6">
        <f>TITRES_STAT!E525</f>
        <v>312</v>
      </c>
      <c r="E522" s="2">
        <f t="shared" si="32"/>
        <v>5249</v>
      </c>
      <c r="F522" s="6" t="str">
        <f t="shared" si="35"/>
        <v>BULLISH</v>
      </c>
      <c r="G522" s="6" t="str">
        <f t="shared" si="34"/>
        <v>STRONG</v>
      </c>
      <c r="H522" s="6" t="str">
        <f t="shared" si="33"/>
        <v>CONFIRMED BULLISH</v>
      </c>
    </row>
    <row r="523" spans="1:8" ht="13.5" x14ac:dyDescent="0.25">
      <c r="A523" s="3">
        <f>TITRES_STAT!B526</f>
        <v>43063</v>
      </c>
      <c r="B523" s="6">
        <f>TITRES_STAT!C526</f>
        <v>46.28</v>
      </c>
      <c r="C523" s="6">
        <f>TITRES_STAT!D526</f>
        <v>46.28</v>
      </c>
      <c r="D523" s="6">
        <f>TITRES_STAT!E526</f>
        <v>1011</v>
      </c>
      <c r="E523" s="2">
        <f t="shared" si="32"/>
        <v>6260</v>
      </c>
      <c r="F523" s="6" t="str">
        <f t="shared" si="35"/>
        <v>BULLISH</v>
      </c>
      <c r="G523" s="6" t="str">
        <f t="shared" si="34"/>
        <v>STRONG</v>
      </c>
      <c r="H523" s="6" t="str">
        <f t="shared" si="33"/>
        <v>CONFIRMED BULLISH</v>
      </c>
    </row>
    <row r="524" spans="1:8" ht="13.5" x14ac:dyDescent="0.25">
      <c r="A524" s="3">
        <f>TITRES_STAT!B527</f>
        <v>43066</v>
      </c>
      <c r="B524" s="6">
        <f>TITRES_STAT!C527</f>
        <v>46.28</v>
      </c>
      <c r="C524" s="6">
        <f>TITRES_STAT!D527</f>
        <v>46.28</v>
      </c>
      <c r="D524" s="6">
        <f>TITRES_STAT!E527</f>
        <v>34</v>
      </c>
      <c r="E524" s="2">
        <f t="shared" si="32"/>
        <v>6260</v>
      </c>
      <c r="F524" s="6" t="str">
        <f t="shared" si="35"/>
        <v>BULLISH</v>
      </c>
      <c r="G524" s="6" t="str">
        <f t="shared" si="34"/>
        <v>STRONG</v>
      </c>
      <c r="H524" s="6" t="str">
        <f t="shared" si="33"/>
        <v>CONFIRMED BULLISH</v>
      </c>
    </row>
    <row r="525" spans="1:8" ht="13.5" x14ac:dyDescent="0.25">
      <c r="A525" s="3">
        <f>TITRES_STAT!B528</f>
        <v>43067</v>
      </c>
      <c r="B525" s="6">
        <f>TITRES_STAT!C528</f>
        <v>46.28</v>
      </c>
      <c r="C525" s="6">
        <f>TITRES_STAT!D528</f>
        <v>46.28</v>
      </c>
      <c r="D525" s="6">
        <f>TITRES_STAT!E528</f>
        <v>0</v>
      </c>
      <c r="E525" s="2">
        <f t="shared" si="32"/>
        <v>6260</v>
      </c>
      <c r="F525" s="6" t="str">
        <f t="shared" si="35"/>
        <v>BULLISH</v>
      </c>
      <c r="G525" s="6" t="str">
        <f t="shared" si="34"/>
        <v>STRONG</v>
      </c>
      <c r="H525" s="6" t="str">
        <f t="shared" si="33"/>
        <v>CONFIRMED BULLISH</v>
      </c>
    </row>
    <row r="526" spans="1:8" ht="13.5" x14ac:dyDescent="0.25">
      <c r="A526" s="3">
        <f>TITRES_STAT!B529</f>
        <v>43068</v>
      </c>
      <c r="B526" s="6">
        <f>TITRES_STAT!C529</f>
        <v>46.28</v>
      </c>
      <c r="C526" s="6">
        <f>TITRES_STAT!D529</f>
        <v>46.28</v>
      </c>
      <c r="D526" s="6">
        <f>TITRES_STAT!E529</f>
        <v>0</v>
      </c>
      <c r="E526" s="2">
        <f t="shared" si="32"/>
        <v>6260</v>
      </c>
      <c r="F526" s="6" t="str">
        <f t="shared" si="35"/>
        <v>BULLISH</v>
      </c>
      <c r="G526" s="6" t="str">
        <f t="shared" si="34"/>
        <v>STRONG</v>
      </c>
      <c r="H526" s="6" t="str">
        <f t="shared" si="33"/>
        <v>CONFIRMED BULLISH</v>
      </c>
    </row>
    <row r="527" spans="1:8" ht="13.5" x14ac:dyDescent="0.25">
      <c r="A527" s="3">
        <f>TITRES_STAT!B530</f>
        <v>43069</v>
      </c>
      <c r="B527" s="6">
        <f>TITRES_STAT!C530</f>
        <v>46.9</v>
      </c>
      <c r="C527" s="6">
        <f>TITRES_STAT!D530</f>
        <v>46.9</v>
      </c>
      <c r="D527" s="6">
        <f>TITRES_STAT!E530</f>
        <v>100</v>
      </c>
      <c r="E527" s="2">
        <f t="shared" si="32"/>
        <v>6360</v>
      </c>
      <c r="F527" s="6" t="str">
        <f t="shared" si="35"/>
        <v>BULLISH</v>
      </c>
      <c r="G527" s="6" t="str">
        <f t="shared" si="34"/>
        <v>STRONG</v>
      </c>
      <c r="H527" s="6" t="str">
        <f t="shared" si="33"/>
        <v>CONFIRMED BULLISH</v>
      </c>
    </row>
    <row r="528" spans="1:8" ht="13.5" x14ac:dyDescent="0.25">
      <c r="A528" s="3">
        <f>TITRES_STAT!B531</f>
        <v>43073</v>
      </c>
      <c r="B528" s="6">
        <f>TITRES_STAT!C531</f>
        <v>47.5</v>
      </c>
      <c r="C528" s="6">
        <f>TITRES_STAT!D531</f>
        <v>47.5</v>
      </c>
      <c r="D528" s="6">
        <f>TITRES_STAT!E531</f>
        <v>10</v>
      </c>
      <c r="E528" s="2">
        <f t="shared" si="32"/>
        <v>6370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CONFIRMED BULLISH</v>
      </c>
    </row>
    <row r="529" spans="1:8" ht="13.5" x14ac:dyDescent="0.25">
      <c r="A529" s="3">
        <f>TITRES_STAT!B532</f>
        <v>43074</v>
      </c>
      <c r="B529" s="6">
        <f>TITRES_STAT!C532</f>
        <v>47.5</v>
      </c>
      <c r="C529" s="6">
        <f>TITRES_STAT!D532</f>
        <v>47.5</v>
      </c>
      <c r="D529" s="6">
        <f>TITRES_STAT!E532</f>
        <v>0</v>
      </c>
      <c r="E529" s="2">
        <f t="shared" si="32"/>
        <v>6370</v>
      </c>
      <c r="F529" s="6" t="str">
        <f t="shared" si="35"/>
        <v>BULLISH</v>
      </c>
      <c r="G529" s="6" t="str">
        <f t="shared" si="34"/>
        <v>NEUTRAL</v>
      </c>
      <c r="H529" s="6" t="str">
        <f t="shared" si="33"/>
        <v>CONFIRMED BULLISH</v>
      </c>
    </row>
    <row r="530" spans="1:8" ht="13.5" x14ac:dyDescent="0.25">
      <c r="A530" s="3">
        <f>TITRES_STAT!B533</f>
        <v>43075</v>
      </c>
      <c r="B530" s="6">
        <f>TITRES_STAT!C533</f>
        <v>47.5</v>
      </c>
      <c r="C530" s="6">
        <f>TITRES_STAT!D533</f>
        <v>47.5</v>
      </c>
      <c r="D530" s="6">
        <f>TITRES_STAT!E533</f>
        <v>0</v>
      </c>
      <c r="E530" s="2">
        <f t="shared" si="32"/>
        <v>6370</v>
      </c>
      <c r="F530" s="6" t="str">
        <f t="shared" si="35"/>
        <v>BULLISH</v>
      </c>
      <c r="G530" s="6" t="str">
        <f t="shared" si="34"/>
        <v>NEUTRAL</v>
      </c>
      <c r="H530" s="6" t="str">
        <f t="shared" si="33"/>
        <v>CONFIRMED BULLISH</v>
      </c>
    </row>
    <row r="531" spans="1:8" ht="13.5" x14ac:dyDescent="0.25">
      <c r="A531" s="3">
        <f>TITRES_STAT!B534</f>
        <v>43076</v>
      </c>
      <c r="B531" s="6">
        <f>TITRES_STAT!C534</f>
        <v>47.5</v>
      </c>
      <c r="C531" s="6">
        <f>TITRES_STAT!D534</f>
        <v>47.5</v>
      </c>
      <c r="D531" s="6">
        <f>TITRES_STAT!E534</f>
        <v>0</v>
      </c>
      <c r="E531" s="2">
        <f t="shared" si="32"/>
        <v>6370</v>
      </c>
      <c r="F531" s="6" t="str">
        <f t="shared" si="35"/>
        <v>BULLISH</v>
      </c>
      <c r="G531" s="6" t="str">
        <f t="shared" si="34"/>
        <v>NEUTRAL</v>
      </c>
      <c r="H531" s="6" t="str">
        <f t="shared" si="33"/>
        <v>CONFIRMED BULLISH</v>
      </c>
    </row>
    <row r="532" spans="1:8" ht="13.5" x14ac:dyDescent="0.25">
      <c r="A532" s="3">
        <f>TITRES_STAT!B535</f>
        <v>43077</v>
      </c>
      <c r="B532" s="6">
        <f>TITRES_STAT!C535</f>
        <v>46.08</v>
      </c>
      <c r="C532" s="6">
        <f>TITRES_STAT!D535</f>
        <v>46.08</v>
      </c>
      <c r="D532" s="6">
        <f>TITRES_STAT!E535</f>
        <v>15</v>
      </c>
      <c r="E532" s="2">
        <f t="shared" si="32"/>
        <v>6355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43080</v>
      </c>
      <c r="B533" s="6">
        <f>TITRES_STAT!C536</f>
        <v>45</v>
      </c>
      <c r="C533" s="6">
        <f>TITRES_STAT!D536</f>
        <v>45</v>
      </c>
      <c r="D533" s="6">
        <f>TITRES_STAT!E536</f>
        <v>4</v>
      </c>
      <c r="E533" s="2">
        <f t="shared" si="32"/>
        <v>6351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43081</v>
      </c>
      <c r="B534" s="6">
        <f>TITRES_STAT!C537</f>
        <v>45</v>
      </c>
      <c r="C534" s="6">
        <f>TITRES_STAT!D537</f>
        <v>45</v>
      </c>
      <c r="D534" s="6">
        <f>TITRES_STAT!E537</f>
        <v>0</v>
      </c>
      <c r="E534" s="2">
        <f t="shared" si="32"/>
        <v>6351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43082</v>
      </c>
      <c r="B535" s="6">
        <f>TITRES_STAT!C538</f>
        <v>46.35</v>
      </c>
      <c r="C535" s="6">
        <f>TITRES_STAT!D538</f>
        <v>46.35</v>
      </c>
      <c r="D535" s="6">
        <f>TITRES_STAT!E538</f>
        <v>100</v>
      </c>
      <c r="E535" s="2">
        <f t="shared" si="32"/>
        <v>6451</v>
      </c>
      <c r="F535" s="6" t="str">
        <f t="shared" si="35"/>
        <v>BULLISH</v>
      </c>
      <c r="G535" s="6" t="str">
        <f t="shared" si="34"/>
        <v>NEUTRAL</v>
      </c>
      <c r="H535" s="6" t="str">
        <f t="shared" si="33"/>
        <v>BULLISH DIVERGENCE</v>
      </c>
    </row>
    <row r="536" spans="1:8" ht="13.5" x14ac:dyDescent="0.25">
      <c r="A536" s="3">
        <f>TITRES_STAT!B539</f>
        <v>43083</v>
      </c>
      <c r="B536" s="6">
        <f>TITRES_STAT!C539</f>
        <v>46.35</v>
      </c>
      <c r="C536" s="6">
        <f>TITRES_STAT!D539</f>
        <v>46.35</v>
      </c>
      <c r="D536" s="6">
        <f>TITRES_STAT!E539</f>
        <v>0</v>
      </c>
      <c r="E536" s="2">
        <f t="shared" si="32"/>
        <v>6451</v>
      </c>
      <c r="F536" s="6" t="str">
        <f t="shared" si="35"/>
        <v>BULLISH</v>
      </c>
      <c r="G536" s="6" t="str">
        <f t="shared" si="34"/>
        <v>NEUTRAL</v>
      </c>
      <c r="H536" s="6" t="str">
        <f t="shared" si="33"/>
        <v>BULLISH DIVERGENCE</v>
      </c>
    </row>
    <row r="537" spans="1:8" ht="13.5" x14ac:dyDescent="0.25">
      <c r="A537" s="3">
        <f>TITRES_STAT!B540</f>
        <v>43084</v>
      </c>
      <c r="B537" s="6">
        <f>TITRES_STAT!C540</f>
        <v>46.35</v>
      </c>
      <c r="C537" s="6">
        <f>TITRES_STAT!D540</f>
        <v>46.35</v>
      </c>
      <c r="D537" s="6">
        <f>TITRES_STAT!E540</f>
        <v>0</v>
      </c>
      <c r="E537" s="2">
        <f t="shared" si="32"/>
        <v>6451</v>
      </c>
      <c r="F537" s="6" t="str">
        <f t="shared" si="35"/>
        <v>BULLISH</v>
      </c>
      <c r="G537" s="6" t="str">
        <f t="shared" si="34"/>
        <v>NEUTRAL</v>
      </c>
      <c r="H537" s="6" t="str">
        <f t="shared" si="33"/>
        <v>CONFIRMED BULLISH</v>
      </c>
    </row>
    <row r="538" spans="1:8" ht="13.5" x14ac:dyDescent="0.25">
      <c r="A538" s="3">
        <f>TITRES_STAT!B541</f>
        <v>43087</v>
      </c>
      <c r="B538" s="6">
        <f>TITRES_STAT!C541</f>
        <v>46.35</v>
      </c>
      <c r="C538" s="6">
        <f>TITRES_STAT!D541</f>
        <v>46.35</v>
      </c>
      <c r="D538" s="6">
        <f>TITRES_STAT!E541</f>
        <v>0</v>
      </c>
      <c r="E538" s="2">
        <f t="shared" si="32"/>
        <v>6451</v>
      </c>
      <c r="F538" s="6" t="str">
        <f t="shared" si="35"/>
        <v>BULLISH</v>
      </c>
      <c r="G538" s="6" t="str">
        <f t="shared" si="34"/>
        <v>NEUTRAL</v>
      </c>
      <c r="H538" s="6" t="str">
        <f t="shared" si="33"/>
        <v>CONFIRMED BULLISH</v>
      </c>
    </row>
    <row r="539" spans="1:8" ht="13.5" x14ac:dyDescent="0.25">
      <c r="A539" s="3">
        <f>TITRES_STAT!B542</f>
        <v>43088</v>
      </c>
      <c r="B539" s="6">
        <f>TITRES_STAT!C542</f>
        <v>46.25</v>
      </c>
      <c r="C539" s="6">
        <f>TITRES_STAT!D542</f>
        <v>46.25</v>
      </c>
      <c r="D539" s="6">
        <f>TITRES_STAT!E542</f>
        <v>100</v>
      </c>
      <c r="E539" s="2">
        <f t="shared" si="32"/>
        <v>6351</v>
      </c>
      <c r="F539" s="6" t="str">
        <f t="shared" si="35"/>
        <v>NEUTRAL</v>
      </c>
      <c r="G539" s="6" t="str">
        <f t="shared" si="34"/>
        <v>NEUTRAL</v>
      </c>
      <c r="H539" s="6" t="str">
        <f t="shared" si="33"/>
        <v>NEUTRAL</v>
      </c>
    </row>
    <row r="540" spans="1:8" ht="13.5" x14ac:dyDescent="0.25">
      <c r="A540" s="3">
        <f>TITRES_STAT!B543</f>
        <v>43089</v>
      </c>
      <c r="B540" s="6">
        <f>TITRES_STAT!C543</f>
        <v>46.25</v>
      </c>
      <c r="C540" s="6">
        <f>TITRES_STAT!D543</f>
        <v>46.25</v>
      </c>
      <c r="D540" s="6">
        <f>TITRES_STAT!E543</f>
        <v>0</v>
      </c>
      <c r="E540" s="2">
        <f t="shared" si="32"/>
        <v>6351</v>
      </c>
      <c r="F540" s="6" t="str">
        <f t="shared" si="35"/>
        <v>BEARISH</v>
      </c>
      <c r="G540" s="6" t="str">
        <f t="shared" si="34"/>
        <v>NEUTRAL</v>
      </c>
      <c r="H540" s="6" t="str">
        <f t="shared" si="33"/>
        <v>CONFIRMED BEARISH</v>
      </c>
    </row>
    <row r="541" spans="1:8" ht="13.5" x14ac:dyDescent="0.25">
      <c r="A541" s="3">
        <f>TITRES_STAT!B544</f>
        <v>43090</v>
      </c>
      <c r="B541" s="6">
        <f>TITRES_STAT!C544</f>
        <v>46.25</v>
      </c>
      <c r="C541" s="6">
        <f>TITRES_STAT!D544</f>
        <v>46.25</v>
      </c>
      <c r="D541" s="6">
        <f>TITRES_STAT!E544</f>
        <v>5</v>
      </c>
      <c r="E541" s="2">
        <f t="shared" si="32"/>
        <v>6351</v>
      </c>
      <c r="F541" s="6" t="str">
        <f t="shared" si="35"/>
        <v>BEARISH</v>
      </c>
      <c r="G541" s="6" t="str">
        <f t="shared" si="34"/>
        <v>NEUTRAL</v>
      </c>
      <c r="H541" s="6" t="str">
        <f t="shared" si="33"/>
        <v>CONFIRMED BEARISH</v>
      </c>
    </row>
    <row r="542" spans="1:8" ht="13.5" x14ac:dyDescent="0.25">
      <c r="A542" s="3">
        <f>TITRES_STAT!B545</f>
        <v>43091</v>
      </c>
      <c r="B542" s="6">
        <f>TITRES_STAT!C545</f>
        <v>46.25</v>
      </c>
      <c r="C542" s="6">
        <f>TITRES_STAT!D545</f>
        <v>46.25</v>
      </c>
      <c r="D542" s="6">
        <f>TITRES_STAT!E545</f>
        <v>0</v>
      </c>
      <c r="E542" s="2">
        <f t="shared" si="32"/>
        <v>6351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CONFIRMED BEARISH</v>
      </c>
    </row>
    <row r="543" spans="1:8" ht="13.5" x14ac:dyDescent="0.25">
      <c r="A543" s="3">
        <f>TITRES_STAT!B546</f>
        <v>43094</v>
      </c>
      <c r="B543" s="6">
        <f>TITRES_STAT!C546</f>
        <v>46.25</v>
      </c>
      <c r="C543" s="6">
        <f>TITRES_STAT!D546</f>
        <v>46.25</v>
      </c>
      <c r="D543" s="6">
        <f>TITRES_STAT!E546</f>
        <v>125</v>
      </c>
      <c r="E543" s="2">
        <f t="shared" si="32"/>
        <v>6351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CONFIRMED BEARISH</v>
      </c>
    </row>
    <row r="544" spans="1:8" ht="13.5" x14ac:dyDescent="0.25">
      <c r="A544" s="3">
        <f>TITRES_STAT!B547</f>
        <v>43095</v>
      </c>
      <c r="B544" s="6">
        <f>TITRES_STAT!C547</f>
        <v>46.33</v>
      </c>
      <c r="C544" s="6">
        <f>TITRES_STAT!D547</f>
        <v>46.33</v>
      </c>
      <c r="D544" s="6">
        <f>TITRES_STAT!E547</f>
        <v>601</v>
      </c>
      <c r="E544" s="2">
        <f t="shared" si="32"/>
        <v>6952</v>
      </c>
      <c r="F544" s="6" t="str">
        <f t="shared" si="35"/>
        <v>BULLISH</v>
      </c>
      <c r="G544" s="6" t="str">
        <f t="shared" si="34"/>
        <v>STRONG</v>
      </c>
      <c r="H544" s="6" t="str">
        <f t="shared" si="33"/>
        <v>CONFIRMED BULLISH</v>
      </c>
    </row>
    <row r="545" spans="1:8" ht="13.5" x14ac:dyDescent="0.25">
      <c r="A545" s="3">
        <f>TITRES_STAT!B548</f>
        <v>43096</v>
      </c>
      <c r="B545" s="6">
        <f>TITRES_STAT!C548</f>
        <v>46.35</v>
      </c>
      <c r="C545" s="6">
        <f>TITRES_STAT!D548</f>
        <v>46.35</v>
      </c>
      <c r="D545" s="6">
        <f>TITRES_STAT!E548</f>
        <v>928</v>
      </c>
      <c r="E545" s="2">
        <f t="shared" si="32"/>
        <v>7880</v>
      </c>
      <c r="F545" s="6" t="str">
        <f t="shared" si="35"/>
        <v>BULLISH</v>
      </c>
      <c r="G545" s="6" t="str">
        <f t="shared" si="34"/>
        <v>STRONG</v>
      </c>
      <c r="H545" s="6" t="str">
        <f t="shared" si="33"/>
        <v>CONFIRMED BULLISH</v>
      </c>
    </row>
    <row r="546" spans="1:8" ht="13.5" x14ac:dyDescent="0.25">
      <c r="A546" s="3">
        <f>TITRES_STAT!B549</f>
        <v>43097</v>
      </c>
      <c r="B546" s="6">
        <f>TITRES_STAT!C549</f>
        <v>46.35</v>
      </c>
      <c r="C546" s="6">
        <f>TITRES_STAT!D549</f>
        <v>46.35</v>
      </c>
      <c r="D546" s="6">
        <f>TITRES_STAT!E549</f>
        <v>928</v>
      </c>
      <c r="E546" s="2">
        <f t="shared" si="32"/>
        <v>7880</v>
      </c>
      <c r="F546" s="6" t="str">
        <f t="shared" si="35"/>
        <v>BULLISH</v>
      </c>
      <c r="G546" s="6" t="str">
        <f t="shared" si="34"/>
        <v>STRONG</v>
      </c>
      <c r="H546" s="6" t="str">
        <f t="shared" si="33"/>
        <v>CONFIRMED BULLISH</v>
      </c>
    </row>
    <row r="547" spans="1:8" ht="13.5" x14ac:dyDescent="0.25">
      <c r="A547" s="3">
        <f>TITRES_STAT!B550</f>
        <v>43098</v>
      </c>
      <c r="B547" s="6">
        <f>TITRES_STAT!C550</f>
        <v>46.35</v>
      </c>
      <c r="C547" s="6">
        <f>TITRES_STAT!D550</f>
        <v>46.35</v>
      </c>
      <c r="D547" s="6">
        <f>TITRES_STAT!E550</f>
        <v>0</v>
      </c>
      <c r="E547" s="2">
        <f t="shared" si="32"/>
        <v>7880</v>
      </c>
      <c r="F547" s="6" t="str">
        <f t="shared" si="35"/>
        <v>BULLISH</v>
      </c>
      <c r="G547" s="6" t="str">
        <f t="shared" si="34"/>
        <v>STRONG</v>
      </c>
      <c r="H547" s="6" t="str">
        <f t="shared" si="33"/>
        <v>CONFIRMED BULLISH</v>
      </c>
    </row>
    <row r="548" spans="1:8" ht="13.5" x14ac:dyDescent="0.25">
      <c r="A548" s="3">
        <f>TITRES_STAT!B551</f>
        <v>43102</v>
      </c>
      <c r="B548" s="6">
        <f>TITRES_STAT!C551</f>
        <v>46.35</v>
      </c>
      <c r="C548" s="6">
        <f>TITRES_STAT!D551</f>
        <v>46.35</v>
      </c>
      <c r="D548" s="6">
        <f>TITRES_STAT!E551</f>
        <v>0</v>
      </c>
      <c r="E548" s="2">
        <f t="shared" si="32"/>
        <v>7880</v>
      </c>
      <c r="F548" s="6" t="str">
        <f t="shared" si="35"/>
        <v>BULLISH</v>
      </c>
      <c r="G548" s="6" t="str">
        <f t="shared" si="34"/>
        <v>STRONG</v>
      </c>
      <c r="H548" s="6" t="str">
        <f t="shared" si="33"/>
        <v>CONFIRMED BULLISH</v>
      </c>
    </row>
    <row r="549" spans="1:8" ht="13.5" x14ac:dyDescent="0.25">
      <c r="A549" s="3">
        <f>TITRES_STAT!B552</f>
        <v>43103</v>
      </c>
      <c r="B549" s="6">
        <f>TITRES_STAT!C552</f>
        <v>46.35</v>
      </c>
      <c r="C549" s="6">
        <f>TITRES_STAT!D552</f>
        <v>46.35</v>
      </c>
      <c r="D549" s="6">
        <f>TITRES_STAT!E552</f>
        <v>0</v>
      </c>
      <c r="E549" s="2">
        <f t="shared" si="32"/>
        <v>7880</v>
      </c>
      <c r="F549" s="6" t="str">
        <f t="shared" si="35"/>
        <v>BULLISH</v>
      </c>
      <c r="G549" s="6" t="str">
        <f t="shared" si="34"/>
        <v>STRONG</v>
      </c>
      <c r="H549" s="6" t="str">
        <f t="shared" si="33"/>
        <v>CONFIRMED BULLISH</v>
      </c>
    </row>
    <row r="550" spans="1:8" ht="13.5" x14ac:dyDescent="0.25">
      <c r="A550" s="3">
        <f>TITRES_STAT!B553</f>
        <v>43104</v>
      </c>
      <c r="B550" s="6">
        <f>TITRES_STAT!C553</f>
        <v>44.96</v>
      </c>
      <c r="C550" s="6">
        <f>TITRES_STAT!D553</f>
        <v>44.96</v>
      </c>
      <c r="D550" s="6">
        <f>TITRES_STAT!E553</f>
        <v>0</v>
      </c>
      <c r="E550" s="2">
        <f t="shared" si="32"/>
        <v>7880</v>
      </c>
      <c r="F550" s="6" t="str">
        <f t="shared" si="35"/>
        <v>NEUTRAL</v>
      </c>
      <c r="G550" s="6" t="str">
        <f t="shared" si="34"/>
        <v>NEUTRAL</v>
      </c>
      <c r="H550" s="6" t="str">
        <f t="shared" si="33"/>
        <v>NEUTRAL</v>
      </c>
    </row>
    <row r="551" spans="1:8" ht="13.5" x14ac:dyDescent="0.25">
      <c r="A551" s="3">
        <f>TITRES_STAT!B554</f>
        <v>43105</v>
      </c>
      <c r="B551" s="6">
        <f>TITRES_STAT!C554</f>
        <v>42.94</v>
      </c>
      <c r="C551" s="6">
        <f>TITRES_STAT!D554</f>
        <v>42.94</v>
      </c>
      <c r="D551" s="6">
        <f>TITRES_STAT!E554</f>
        <v>5</v>
      </c>
      <c r="E551" s="2">
        <f t="shared" si="32"/>
        <v>7875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43108</v>
      </c>
      <c r="B552" s="6">
        <f>TITRES_STAT!C555</f>
        <v>41.94</v>
      </c>
      <c r="C552" s="6">
        <f>TITRES_STAT!D555</f>
        <v>41.94</v>
      </c>
      <c r="D552" s="6">
        <f>TITRES_STAT!E555</f>
        <v>49</v>
      </c>
      <c r="E552" s="2">
        <f t="shared" si="32"/>
        <v>7826</v>
      </c>
      <c r="F552" s="6" t="str">
        <f t="shared" si="35"/>
        <v>BEARISH</v>
      </c>
      <c r="G552" s="6" t="str">
        <f t="shared" si="34"/>
        <v>NEUTRAL</v>
      </c>
      <c r="H552" s="6" t="str">
        <f t="shared" si="33"/>
        <v>CONFIRMED BEARISH</v>
      </c>
    </row>
    <row r="553" spans="1:8" ht="13.5" x14ac:dyDescent="0.25">
      <c r="A553" s="3">
        <f>TITRES_STAT!B556</f>
        <v>43109</v>
      </c>
      <c r="B553" s="6">
        <f>TITRES_STAT!C556</f>
        <v>41.94</v>
      </c>
      <c r="C553" s="6">
        <f>TITRES_STAT!D556</f>
        <v>41.94</v>
      </c>
      <c r="D553" s="6">
        <f>TITRES_STAT!E556</f>
        <v>0</v>
      </c>
      <c r="E553" s="2">
        <f t="shared" si="32"/>
        <v>7826</v>
      </c>
      <c r="F553" s="6" t="str">
        <f t="shared" si="35"/>
        <v>BEARISH</v>
      </c>
      <c r="G553" s="6" t="str">
        <f t="shared" si="34"/>
        <v>NEUTRAL</v>
      </c>
      <c r="H553" s="6" t="str">
        <f t="shared" si="33"/>
        <v>CONFIRMED BEARISH</v>
      </c>
    </row>
    <row r="554" spans="1:8" ht="13.5" x14ac:dyDescent="0.25">
      <c r="A554" s="3">
        <f>TITRES_STAT!B557</f>
        <v>43110</v>
      </c>
      <c r="B554" s="6">
        <f>TITRES_STAT!C557</f>
        <v>41.94</v>
      </c>
      <c r="C554" s="6">
        <f>TITRES_STAT!D557</f>
        <v>41.94</v>
      </c>
      <c r="D554" s="6">
        <f>TITRES_STAT!E557</f>
        <v>0</v>
      </c>
      <c r="E554" s="2">
        <f t="shared" si="32"/>
        <v>7826</v>
      </c>
      <c r="F554" s="6" t="str">
        <f t="shared" si="35"/>
        <v>BEARISH</v>
      </c>
      <c r="G554" s="6" t="str">
        <f t="shared" si="34"/>
        <v>NEUTRAL</v>
      </c>
      <c r="H554" s="6" t="str">
        <f t="shared" si="33"/>
        <v>CONFIRMED BEARISH</v>
      </c>
    </row>
    <row r="555" spans="1:8" ht="13.5" x14ac:dyDescent="0.25">
      <c r="A555" s="3">
        <f>TITRES_STAT!B558</f>
        <v>43111</v>
      </c>
      <c r="B555" s="6">
        <f>TITRES_STAT!C558</f>
        <v>41.94</v>
      </c>
      <c r="C555" s="6">
        <f>TITRES_STAT!D558</f>
        <v>41.94</v>
      </c>
      <c r="D555" s="6">
        <f>TITRES_STAT!E558</f>
        <v>0</v>
      </c>
      <c r="E555" s="2">
        <f t="shared" si="32"/>
        <v>7826</v>
      </c>
      <c r="F555" s="6" t="str">
        <f t="shared" si="35"/>
        <v>BEARISH</v>
      </c>
      <c r="G555" s="6" t="str">
        <f t="shared" si="34"/>
        <v>NEUTRAL</v>
      </c>
      <c r="H555" s="6" t="str">
        <f t="shared" si="33"/>
        <v>CONFIRMED BEARISH</v>
      </c>
    </row>
    <row r="556" spans="1:8" ht="13.5" x14ac:dyDescent="0.25">
      <c r="A556" s="3">
        <f>TITRES_STAT!B559</f>
        <v>43112</v>
      </c>
      <c r="B556" s="6">
        <f>TITRES_STAT!C559</f>
        <v>41.94</v>
      </c>
      <c r="C556" s="6">
        <f>TITRES_STAT!D559</f>
        <v>41.94</v>
      </c>
      <c r="D556" s="6">
        <f>TITRES_STAT!E559</f>
        <v>0</v>
      </c>
      <c r="E556" s="2">
        <f t="shared" si="32"/>
        <v>7826</v>
      </c>
      <c r="F556" s="6" t="str">
        <f t="shared" si="35"/>
        <v>BEARISH</v>
      </c>
      <c r="G556" s="6" t="str">
        <f t="shared" si="34"/>
        <v>NEUTRAL</v>
      </c>
      <c r="H556" s="6" t="str">
        <f t="shared" si="33"/>
        <v>CONFIRMED BEARISH</v>
      </c>
    </row>
    <row r="557" spans="1:8" ht="13.5" x14ac:dyDescent="0.25">
      <c r="A557" s="3">
        <f>TITRES_STAT!B560</f>
        <v>43115</v>
      </c>
      <c r="B557" s="6">
        <f>TITRES_STAT!C560</f>
        <v>41.94</v>
      </c>
      <c r="C557" s="6">
        <f>TITRES_STAT!D560</f>
        <v>41.94</v>
      </c>
      <c r="D557" s="6">
        <f>TITRES_STAT!E560</f>
        <v>0</v>
      </c>
      <c r="E557" s="2">
        <f t="shared" si="32"/>
        <v>7826</v>
      </c>
      <c r="F557" s="6" t="str">
        <f t="shared" si="35"/>
        <v>NEUTRAL</v>
      </c>
      <c r="G557" s="6" t="str">
        <f t="shared" si="34"/>
        <v>NEUTRAL</v>
      </c>
      <c r="H557" s="6" t="str">
        <f t="shared" si="33"/>
        <v>NEUTRAL</v>
      </c>
    </row>
    <row r="558" spans="1:8" ht="13.5" x14ac:dyDescent="0.25">
      <c r="A558" s="3">
        <f>TITRES_STAT!B561</f>
        <v>43116</v>
      </c>
      <c r="B558" s="6">
        <f>TITRES_STAT!C561</f>
        <v>41.94</v>
      </c>
      <c r="C558" s="6">
        <f>TITRES_STAT!D561</f>
        <v>41.94</v>
      </c>
      <c r="D558" s="6">
        <f>TITRES_STAT!E561</f>
        <v>10</v>
      </c>
      <c r="E558" s="2">
        <f t="shared" si="32"/>
        <v>7826</v>
      </c>
      <c r="F558" s="6" t="str">
        <f t="shared" si="35"/>
        <v>NEUTRAL</v>
      </c>
      <c r="G558" s="6" t="str">
        <f t="shared" si="34"/>
        <v>NEUTRAL</v>
      </c>
      <c r="H558" s="6" t="str">
        <f t="shared" si="33"/>
        <v>NEUTRAL</v>
      </c>
    </row>
    <row r="559" spans="1:8" ht="13.5" x14ac:dyDescent="0.25">
      <c r="A559" s="3">
        <f>TITRES_STAT!B562</f>
        <v>43117</v>
      </c>
      <c r="B559" s="6">
        <f>TITRES_STAT!C562</f>
        <v>41.94</v>
      </c>
      <c r="C559" s="6">
        <f>TITRES_STAT!D562</f>
        <v>41.94</v>
      </c>
      <c r="D559" s="6">
        <f>TITRES_STAT!E562</f>
        <v>0</v>
      </c>
      <c r="E559" s="2">
        <f t="shared" si="32"/>
        <v>7826</v>
      </c>
      <c r="F559" s="6" t="str">
        <f t="shared" si="35"/>
        <v>NEUTRAL</v>
      </c>
      <c r="G559" s="6" t="str">
        <f t="shared" si="34"/>
        <v>NEUTRAL</v>
      </c>
      <c r="H559" s="6" t="str">
        <f t="shared" si="33"/>
        <v>NEUTRAL</v>
      </c>
    </row>
    <row r="560" spans="1:8" ht="13.5" x14ac:dyDescent="0.25">
      <c r="A560" s="3">
        <f>TITRES_STAT!B563</f>
        <v>43118</v>
      </c>
      <c r="B560" s="6">
        <f>TITRES_STAT!C563</f>
        <v>40.700000000000003</v>
      </c>
      <c r="C560" s="6">
        <f>TITRES_STAT!D563</f>
        <v>40.700000000000003</v>
      </c>
      <c r="D560" s="6">
        <f>TITRES_STAT!E563</f>
        <v>10</v>
      </c>
      <c r="E560" s="2">
        <f t="shared" si="32"/>
        <v>7816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CONFIRMED BEARISH</v>
      </c>
    </row>
    <row r="561" spans="1:8" ht="13.5" x14ac:dyDescent="0.25">
      <c r="A561" s="3">
        <f>TITRES_STAT!B564</f>
        <v>43119</v>
      </c>
      <c r="B561" s="6">
        <f>TITRES_STAT!C564</f>
        <v>40.700000000000003</v>
      </c>
      <c r="C561" s="6">
        <f>TITRES_STAT!D564</f>
        <v>40.700000000000003</v>
      </c>
      <c r="D561" s="6">
        <f>TITRES_STAT!E564</f>
        <v>0</v>
      </c>
      <c r="E561" s="2">
        <f t="shared" si="32"/>
        <v>7816</v>
      </c>
      <c r="F561" s="6" t="str">
        <f t="shared" si="35"/>
        <v>BEARISH</v>
      </c>
      <c r="G561" s="6" t="str">
        <f t="shared" si="34"/>
        <v>NEUTRAL</v>
      </c>
      <c r="H561" s="6" t="str">
        <f t="shared" si="33"/>
        <v>CONFIRMED BEARISH</v>
      </c>
    </row>
    <row r="562" spans="1:8" ht="13.5" x14ac:dyDescent="0.25">
      <c r="A562" s="3">
        <f>TITRES_STAT!B565</f>
        <v>43122</v>
      </c>
      <c r="B562" s="6">
        <f>TITRES_STAT!C565</f>
        <v>40.700000000000003</v>
      </c>
      <c r="C562" s="6">
        <f>TITRES_STAT!D565</f>
        <v>40.700000000000003</v>
      </c>
      <c r="D562" s="6">
        <f>TITRES_STAT!E565</f>
        <v>0</v>
      </c>
      <c r="E562" s="2">
        <f t="shared" si="32"/>
        <v>7816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CONFIRMED BEARISH</v>
      </c>
    </row>
    <row r="563" spans="1:8" ht="13.5" x14ac:dyDescent="0.25">
      <c r="A563" s="3">
        <f>TITRES_STAT!B566</f>
        <v>43123</v>
      </c>
      <c r="B563" s="6">
        <f>TITRES_STAT!C566</f>
        <v>40.700000000000003</v>
      </c>
      <c r="C563" s="6">
        <f>TITRES_STAT!D566</f>
        <v>40.700000000000003</v>
      </c>
      <c r="D563" s="6">
        <f>TITRES_STAT!E566</f>
        <v>0</v>
      </c>
      <c r="E563" s="2">
        <f t="shared" si="32"/>
        <v>7816</v>
      </c>
      <c r="F563" s="6" t="str">
        <f t="shared" si="35"/>
        <v>BEARISH</v>
      </c>
      <c r="G563" s="6" t="str">
        <f t="shared" si="34"/>
        <v>NEUTRAL</v>
      </c>
      <c r="H563" s="6" t="str">
        <f t="shared" si="33"/>
        <v>CONFIRMED BEARISH</v>
      </c>
    </row>
    <row r="564" spans="1:8" ht="13.5" x14ac:dyDescent="0.25">
      <c r="A564" s="3">
        <f>TITRES_STAT!B567</f>
        <v>43124</v>
      </c>
      <c r="B564" s="6">
        <f>TITRES_STAT!C567</f>
        <v>40.700000000000003</v>
      </c>
      <c r="C564" s="6">
        <f>TITRES_STAT!D567</f>
        <v>40.700000000000003</v>
      </c>
      <c r="D564" s="6">
        <f>TITRES_STAT!E567</f>
        <v>0</v>
      </c>
      <c r="E564" s="2">
        <f t="shared" si="32"/>
        <v>7816</v>
      </c>
      <c r="F564" s="6" t="str">
        <f t="shared" si="35"/>
        <v>BEARISH</v>
      </c>
      <c r="G564" s="6" t="str">
        <f t="shared" si="34"/>
        <v>NEUTRAL</v>
      </c>
      <c r="H564" s="6" t="str">
        <f t="shared" si="33"/>
        <v>CONFIRMED BEARISH</v>
      </c>
    </row>
    <row r="565" spans="1:8" ht="13.5" x14ac:dyDescent="0.25">
      <c r="A565" s="3">
        <f>TITRES_STAT!B568</f>
        <v>43125</v>
      </c>
      <c r="B565" s="6">
        <f>TITRES_STAT!C568</f>
        <v>40.700000000000003</v>
      </c>
      <c r="C565" s="6">
        <f>TITRES_STAT!D568</f>
        <v>40.700000000000003</v>
      </c>
      <c r="D565" s="6">
        <f>TITRES_STAT!E568</f>
        <v>0</v>
      </c>
      <c r="E565" s="2">
        <f t="shared" si="32"/>
        <v>7816</v>
      </c>
      <c r="F565" s="6" t="str">
        <f t="shared" si="35"/>
        <v>NEUTRAL</v>
      </c>
      <c r="G565" s="6" t="str">
        <f t="shared" si="34"/>
        <v>NEUTRAL</v>
      </c>
      <c r="H565" s="6" t="str">
        <f t="shared" si="33"/>
        <v>NEUTRAL</v>
      </c>
    </row>
    <row r="566" spans="1:8" ht="13.5" x14ac:dyDescent="0.25">
      <c r="A566" s="3">
        <f>TITRES_STAT!B569</f>
        <v>43126</v>
      </c>
      <c r="B566" s="6">
        <f>TITRES_STAT!C569</f>
        <v>40.700000000000003</v>
      </c>
      <c r="C566" s="6">
        <f>TITRES_STAT!D569</f>
        <v>40.700000000000003</v>
      </c>
      <c r="D566" s="6">
        <f>TITRES_STAT!E569</f>
        <v>0</v>
      </c>
      <c r="E566" s="2">
        <f t="shared" si="32"/>
        <v>7816</v>
      </c>
      <c r="F566" s="6" t="str">
        <f t="shared" si="35"/>
        <v>NEUTRAL</v>
      </c>
      <c r="G566" s="6" t="str">
        <f t="shared" si="34"/>
        <v>NEUTRAL</v>
      </c>
      <c r="H566" s="6" t="str">
        <f t="shared" si="33"/>
        <v>NEUTRAL</v>
      </c>
    </row>
    <row r="567" spans="1:8" ht="13.5" x14ac:dyDescent="0.25">
      <c r="A567" s="3">
        <f>TITRES_STAT!B570</f>
        <v>43129</v>
      </c>
      <c r="B567" s="6">
        <f>TITRES_STAT!C570</f>
        <v>40.700000000000003</v>
      </c>
      <c r="C567" s="6">
        <f>TITRES_STAT!D570</f>
        <v>40.700000000000003</v>
      </c>
      <c r="D567" s="6">
        <f>TITRES_STAT!E570</f>
        <v>0</v>
      </c>
      <c r="E567" s="2">
        <f t="shared" si="32"/>
        <v>7816</v>
      </c>
      <c r="F567" s="6" t="str">
        <f t="shared" si="35"/>
        <v>NEUTRAL</v>
      </c>
      <c r="G567" s="6" t="str">
        <f t="shared" si="34"/>
        <v>NEUTRAL</v>
      </c>
      <c r="H567" s="6" t="str">
        <f t="shared" si="33"/>
        <v>NEUTRAL</v>
      </c>
    </row>
    <row r="568" spans="1:8" ht="13.5" x14ac:dyDescent="0.25">
      <c r="A568" s="3">
        <f>TITRES_STAT!B571</f>
        <v>43130</v>
      </c>
      <c r="B568" s="6">
        <f>TITRES_STAT!C571</f>
        <v>40.700000000000003</v>
      </c>
      <c r="C568" s="6">
        <f>TITRES_STAT!D571</f>
        <v>40.700000000000003</v>
      </c>
      <c r="D568" s="6">
        <f>TITRES_STAT!E571</f>
        <v>0</v>
      </c>
      <c r="E568" s="2">
        <f t="shared" si="32"/>
        <v>7816</v>
      </c>
      <c r="F568" s="6" t="str">
        <f t="shared" si="35"/>
        <v>NEUTRAL</v>
      </c>
      <c r="G568" s="6" t="str">
        <f t="shared" si="34"/>
        <v>NEUTRAL</v>
      </c>
      <c r="H568" s="6" t="str">
        <f t="shared" si="33"/>
        <v>NEUTRAL</v>
      </c>
    </row>
    <row r="569" spans="1:8" ht="13.5" x14ac:dyDescent="0.25">
      <c r="A569" s="3">
        <f>TITRES_STAT!B572</f>
        <v>43131</v>
      </c>
      <c r="B569" s="6">
        <f>TITRES_STAT!C572</f>
        <v>40.700000000000003</v>
      </c>
      <c r="C569" s="6">
        <f>TITRES_STAT!D572</f>
        <v>40.700000000000003</v>
      </c>
      <c r="D569" s="6">
        <f>TITRES_STAT!E572</f>
        <v>0</v>
      </c>
      <c r="E569" s="2">
        <f t="shared" si="32"/>
        <v>7816</v>
      </c>
      <c r="F569" s="6" t="str">
        <f t="shared" si="35"/>
        <v>NEUTRAL</v>
      </c>
      <c r="G569" s="6" t="str">
        <f t="shared" si="34"/>
        <v>NEUTRAL</v>
      </c>
      <c r="H569" s="6" t="str">
        <f t="shared" si="33"/>
        <v>NEUTRAL</v>
      </c>
    </row>
    <row r="570" spans="1:8" ht="13.5" x14ac:dyDescent="0.25">
      <c r="A570" s="3">
        <f>TITRES_STAT!B573</f>
        <v>43132</v>
      </c>
      <c r="B570" s="6">
        <f>TITRES_STAT!C573</f>
        <v>40.700000000000003</v>
      </c>
      <c r="C570" s="6">
        <f>TITRES_STAT!D573</f>
        <v>40.700000000000003</v>
      </c>
      <c r="D570" s="6">
        <f>TITRES_STAT!E573</f>
        <v>0</v>
      </c>
      <c r="E570" s="2">
        <f t="shared" si="32"/>
        <v>7816</v>
      </c>
      <c r="F570" s="6" t="str">
        <f t="shared" si="35"/>
        <v>NEUTRAL</v>
      </c>
      <c r="G570" s="6" t="str">
        <f t="shared" si="34"/>
        <v>NEUTRAL</v>
      </c>
      <c r="H570" s="6" t="str">
        <f t="shared" si="33"/>
        <v>NEUTRAL</v>
      </c>
    </row>
    <row r="571" spans="1:8" ht="13.5" x14ac:dyDescent="0.25">
      <c r="A571" s="3">
        <f>TITRES_STAT!B574</f>
        <v>43133</v>
      </c>
      <c r="B571" s="6">
        <f>TITRES_STAT!C574</f>
        <v>40.700000000000003</v>
      </c>
      <c r="C571" s="6">
        <f>TITRES_STAT!D574</f>
        <v>40.700000000000003</v>
      </c>
      <c r="D571" s="6">
        <f>TITRES_STAT!E574</f>
        <v>0</v>
      </c>
      <c r="E571" s="2">
        <f t="shared" si="32"/>
        <v>7816</v>
      </c>
      <c r="F571" s="6" t="str">
        <f t="shared" si="35"/>
        <v>NEUTRAL</v>
      </c>
      <c r="G571" s="6" t="str">
        <f t="shared" si="34"/>
        <v>NEUTRAL</v>
      </c>
      <c r="H571" s="6" t="str">
        <f t="shared" si="33"/>
        <v>NEUTRAL</v>
      </c>
    </row>
    <row r="572" spans="1:8" ht="13.5" x14ac:dyDescent="0.25">
      <c r="A572" s="3">
        <f>TITRES_STAT!B575</f>
        <v>43136</v>
      </c>
      <c r="B572" s="6">
        <f>TITRES_STAT!C575</f>
        <v>40.700000000000003</v>
      </c>
      <c r="C572" s="6">
        <f>TITRES_STAT!D575</f>
        <v>40.700000000000003</v>
      </c>
      <c r="D572" s="6">
        <f>TITRES_STAT!E575</f>
        <v>0</v>
      </c>
      <c r="E572" s="2">
        <f t="shared" si="32"/>
        <v>7816</v>
      </c>
      <c r="F572" s="6" t="str">
        <f t="shared" si="35"/>
        <v>NEUTRAL</v>
      </c>
      <c r="G572" s="6" t="str">
        <f t="shared" si="34"/>
        <v>NEUTRAL</v>
      </c>
      <c r="H572" s="6" t="str">
        <f t="shared" si="33"/>
        <v>NEUTRAL</v>
      </c>
    </row>
    <row r="573" spans="1:8" ht="13.5" x14ac:dyDescent="0.25">
      <c r="A573" s="3">
        <f>TITRES_STAT!B576</f>
        <v>43137</v>
      </c>
      <c r="B573" s="6">
        <f>TITRES_STAT!C576</f>
        <v>40.700000000000003</v>
      </c>
      <c r="C573" s="6">
        <f>TITRES_STAT!D576</f>
        <v>40.700000000000003</v>
      </c>
      <c r="D573" s="6">
        <f>TITRES_STAT!E576</f>
        <v>0</v>
      </c>
      <c r="E573" s="2">
        <f t="shared" si="32"/>
        <v>7816</v>
      </c>
      <c r="F573" s="6" t="str">
        <f t="shared" si="35"/>
        <v>NEUTRAL</v>
      </c>
      <c r="G573" s="6" t="str">
        <f t="shared" si="34"/>
        <v>NEUTRAL</v>
      </c>
      <c r="H573" s="6" t="str">
        <f t="shared" si="33"/>
        <v>NEUTRAL</v>
      </c>
    </row>
    <row r="574" spans="1:8" ht="13.5" x14ac:dyDescent="0.25">
      <c r="A574" s="3">
        <f>TITRES_STAT!B577</f>
        <v>43138</v>
      </c>
      <c r="B574" s="6">
        <f>TITRES_STAT!C577</f>
        <v>40.700000000000003</v>
      </c>
      <c r="C574" s="6">
        <f>TITRES_STAT!D577</f>
        <v>40.700000000000003</v>
      </c>
      <c r="D574" s="6">
        <f>TITRES_STAT!E577</f>
        <v>0</v>
      </c>
      <c r="E574" s="2">
        <f t="shared" si="32"/>
        <v>7816</v>
      </c>
      <c r="F574" s="6" t="str">
        <f t="shared" si="35"/>
        <v>NEUTRAL</v>
      </c>
      <c r="G574" s="6" t="str">
        <f t="shared" si="34"/>
        <v>NEUTRAL</v>
      </c>
      <c r="H574" s="6" t="str">
        <f t="shared" si="33"/>
        <v>NEUTRAL</v>
      </c>
    </row>
    <row r="575" spans="1:8" ht="13.5" x14ac:dyDescent="0.25">
      <c r="A575" s="3">
        <f>TITRES_STAT!B578</f>
        <v>43139</v>
      </c>
      <c r="B575" s="6">
        <f>TITRES_STAT!C578</f>
        <v>40.700000000000003</v>
      </c>
      <c r="C575" s="6">
        <f>TITRES_STAT!D578</f>
        <v>40.700000000000003</v>
      </c>
      <c r="D575" s="6">
        <f>TITRES_STAT!E578</f>
        <v>0</v>
      </c>
      <c r="E575" s="2">
        <f t="shared" si="32"/>
        <v>7816</v>
      </c>
      <c r="F575" s="6" t="str">
        <f t="shared" si="35"/>
        <v>NEUTRAL</v>
      </c>
      <c r="G575" s="6" t="str">
        <f t="shared" si="34"/>
        <v>NEUTRAL</v>
      </c>
      <c r="H575" s="6" t="str">
        <f t="shared" si="33"/>
        <v>NEUTRAL</v>
      </c>
    </row>
    <row r="576" spans="1:8" ht="13.5" x14ac:dyDescent="0.25">
      <c r="A576" s="3">
        <f>TITRES_STAT!B579</f>
        <v>43140</v>
      </c>
      <c r="B576" s="6">
        <f>TITRES_STAT!C579</f>
        <v>40.700000000000003</v>
      </c>
      <c r="C576" s="6">
        <f>TITRES_STAT!D579</f>
        <v>40.700000000000003</v>
      </c>
      <c r="D576" s="6">
        <f>TITRES_STAT!E579</f>
        <v>0</v>
      </c>
      <c r="E576" s="2">
        <f t="shared" si="32"/>
        <v>7816</v>
      </c>
      <c r="F576" s="6" t="str">
        <f t="shared" si="35"/>
        <v>NEUTRAL</v>
      </c>
      <c r="G576" s="6" t="str">
        <f t="shared" si="34"/>
        <v>NEUTRAL</v>
      </c>
      <c r="H576" s="6" t="str">
        <f t="shared" si="33"/>
        <v>NEUTRAL</v>
      </c>
    </row>
    <row r="577" spans="1:8" ht="13.5" x14ac:dyDescent="0.25">
      <c r="A577" s="3">
        <f>TITRES_STAT!B580</f>
        <v>43143</v>
      </c>
      <c r="B577" s="6">
        <f>TITRES_STAT!C580</f>
        <v>40.700000000000003</v>
      </c>
      <c r="C577" s="6">
        <f>TITRES_STAT!D580</f>
        <v>40.700000000000003</v>
      </c>
      <c r="D577" s="6">
        <f>TITRES_STAT!E580</f>
        <v>0</v>
      </c>
      <c r="E577" s="2">
        <f t="shared" si="32"/>
        <v>7816</v>
      </c>
      <c r="F577" s="6" t="str">
        <f t="shared" si="35"/>
        <v>NEUTRAL</v>
      </c>
      <c r="G577" s="6" t="str">
        <f t="shared" si="34"/>
        <v>NEUTRAL</v>
      </c>
      <c r="H577" s="6" t="str">
        <f t="shared" si="33"/>
        <v>NEUTRAL</v>
      </c>
    </row>
    <row r="578" spans="1:8" ht="13.5" x14ac:dyDescent="0.25">
      <c r="A578" s="3">
        <f>TITRES_STAT!B581</f>
        <v>43144</v>
      </c>
      <c r="B578" s="6">
        <f>TITRES_STAT!C581</f>
        <v>40.700000000000003</v>
      </c>
      <c r="C578" s="6">
        <f>TITRES_STAT!D581</f>
        <v>40.700000000000003</v>
      </c>
      <c r="D578" s="6">
        <f>TITRES_STAT!E581</f>
        <v>0</v>
      </c>
      <c r="E578" s="2">
        <f t="shared" si="32"/>
        <v>7816</v>
      </c>
      <c r="F578" s="6" t="str">
        <f t="shared" si="35"/>
        <v>NEUTRAL</v>
      </c>
      <c r="G578" s="6" t="str">
        <f t="shared" si="34"/>
        <v>NEUTRAL</v>
      </c>
      <c r="H578" s="6" t="str">
        <f t="shared" si="33"/>
        <v>NEUTRAL</v>
      </c>
    </row>
    <row r="579" spans="1:8" ht="13.5" x14ac:dyDescent="0.25">
      <c r="A579" s="3">
        <f>TITRES_STAT!B582</f>
        <v>43145</v>
      </c>
      <c r="B579" s="6">
        <f>TITRES_STAT!C582</f>
        <v>40.700000000000003</v>
      </c>
      <c r="C579" s="6">
        <f>TITRES_STAT!D582</f>
        <v>40.700000000000003</v>
      </c>
      <c r="D579" s="6">
        <f>TITRES_STAT!E582</f>
        <v>0</v>
      </c>
      <c r="E579" s="2">
        <f t="shared" si="32"/>
        <v>7816</v>
      </c>
      <c r="F579" s="6" t="str">
        <f t="shared" si="35"/>
        <v>NEUTRAL</v>
      </c>
      <c r="G579" s="6" t="str">
        <f t="shared" si="34"/>
        <v>NEUTRAL</v>
      </c>
      <c r="H579" s="6" t="str">
        <f t="shared" si="33"/>
        <v>NEUTRAL</v>
      </c>
    </row>
    <row r="580" spans="1:8" ht="13.5" x14ac:dyDescent="0.25">
      <c r="A580" s="3">
        <f>TITRES_STAT!B583</f>
        <v>43146</v>
      </c>
      <c r="B580" s="6">
        <f>TITRES_STAT!C583</f>
        <v>40.700000000000003</v>
      </c>
      <c r="C580" s="6">
        <f>TITRES_STAT!D583</f>
        <v>40.700000000000003</v>
      </c>
      <c r="D580" s="6">
        <f>TITRES_STAT!E583</f>
        <v>0</v>
      </c>
      <c r="E580" s="2">
        <f t="shared" ref="E580:E643" si="36">IF(B580&gt;B579, E579+D580, IF(B580&lt;B579, E579-D580, E579))</f>
        <v>7816</v>
      </c>
      <c r="F580" s="6" t="str">
        <f t="shared" si="35"/>
        <v>NEUTRAL</v>
      </c>
      <c r="G580" s="6" t="str">
        <f t="shared" si="34"/>
        <v>NEUTRAL</v>
      </c>
      <c r="H580" s="6" t="str">
        <f t="shared" si="33"/>
        <v>NEUTRAL</v>
      </c>
    </row>
    <row r="581" spans="1:8" ht="13.5" x14ac:dyDescent="0.25">
      <c r="A581" s="3">
        <f>TITRES_STAT!B584</f>
        <v>43147</v>
      </c>
      <c r="B581" s="6">
        <f>TITRES_STAT!C584</f>
        <v>40.700000000000003</v>
      </c>
      <c r="C581" s="6">
        <f>TITRES_STAT!D584</f>
        <v>40.700000000000003</v>
      </c>
      <c r="D581" s="6">
        <f>TITRES_STAT!E584</f>
        <v>0</v>
      </c>
      <c r="E581" s="2">
        <f t="shared" si="36"/>
        <v>7816</v>
      </c>
      <c r="F581" s="6" t="str">
        <f t="shared" si="35"/>
        <v>NEUTRAL</v>
      </c>
      <c r="G581" s="6" t="str">
        <f t="shared" si="34"/>
        <v>NEUTRAL</v>
      </c>
      <c r="H581" s="6" t="str">
        <f t="shared" si="33"/>
        <v>NEUTRAL</v>
      </c>
    </row>
    <row r="582" spans="1:8" ht="13.5" x14ac:dyDescent="0.25">
      <c r="A582" s="3">
        <f>TITRES_STAT!B585</f>
        <v>43150</v>
      </c>
      <c r="B582" s="6">
        <f>TITRES_STAT!C585</f>
        <v>40.700000000000003</v>
      </c>
      <c r="C582" s="6">
        <f>TITRES_STAT!D585</f>
        <v>40.700000000000003</v>
      </c>
      <c r="D582" s="6">
        <f>TITRES_STAT!E585</f>
        <v>0</v>
      </c>
      <c r="E582" s="2">
        <f t="shared" si="36"/>
        <v>7816</v>
      </c>
      <c r="F582" s="6" t="str">
        <f t="shared" si="35"/>
        <v>NEUTRAL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43151</v>
      </c>
      <c r="B583" s="6">
        <f>TITRES_STAT!C586</f>
        <v>40.700000000000003</v>
      </c>
      <c r="C583" s="6">
        <f>TITRES_STAT!D586</f>
        <v>40.700000000000003</v>
      </c>
      <c r="D583" s="6">
        <f>TITRES_STAT!E586</f>
        <v>0</v>
      </c>
      <c r="E583" s="2">
        <f t="shared" si="36"/>
        <v>7816</v>
      </c>
      <c r="F583" s="6" t="str">
        <f t="shared" si="35"/>
        <v>NEUTRAL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NEUTRAL</v>
      </c>
    </row>
    <row r="584" spans="1:8" ht="13.5" x14ac:dyDescent="0.25">
      <c r="A584" s="3">
        <f>TITRES_STAT!B587</f>
        <v>43152</v>
      </c>
      <c r="B584" s="6">
        <f>TITRES_STAT!C587</f>
        <v>40.700000000000003</v>
      </c>
      <c r="C584" s="6">
        <f>TITRES_STAT!D587</f>
        <v>40.700000000000003</v>
      </c>
      <c r="D584" s="6">
        <f>TITRES_STAT!E587</f>
        <v>0</v>
      </c>
      <c r="E584" s="2">
        <f t="shared" si="36"/>
        <v>7816</v>
      </c>
      <c r="F584" s="6" t="str">
        <f t="shared" ref="F584:F647" si="39">IF(E584&gt;E579,"BULLISH",IF(E584&lt;E579,"BEARISH","NEUTRAL"))</f>
        <v>NEUTRAL</v>
      </c>
      <c r="G584" s="6" t="str">
        <f t="shared" si="38"/>
        <v>NEUTRAL</v>
      </c>
      <c r="H584" s="6" t="str">
        <f t="shared" si="37"/>
        <v>NEUTRAL</v>
      </c>
    </row>
    <row r="585" spans="1:8" ht="13.5" x14ac:dyDescent="0.25">
      <c r="A585" s="3">
        <f>TITRES_STAT!B588</f>
        <v>43153</v>
      </c>
      <c r="B585" s="6">
        <f>TITRES_STAT!C588</f>
        <v>40.700000000000003</v>
      </c>
      <c r="C585" s="6">
        <f>TITRES_STAT!D588</f>
        <v>40.700000000000003</v>
      </c>
      <c r="D585" s="6">
        <f>TITRES_STAT!E588</f>
        <v>0</v>
      </c>
      <c r="E585" s="2">
        <f t="shared" si="36"/>
        <v>7816</v>
      </c>
      <c r="F585" s="6" t="str">
        <f t="shared" si="39"/>
        <v>NEUTRAL</v>
      </c>
      <c r="G585" s="6" t="str">
        <f t="shared" si="38"/>
        <v>NEUTRAL</v>
      </c>
      <c r="H585" s="6" t="str">
        <f t="shared" si="37"/>
        <v>NEUTRAL</v>
      </c>
    </row>
    <row r="586" spans="1:8" ht="13.5" x14ac:dyDescent="0.25">
      <c r="A586" s="3">
        <f>TITRES_STAT!B589</f>
        <v>43154</v>
      </c>
      <c r="B586" s="6">
        <f>TITRES_STAT!C589</f>
        <v>40.700000000000003</v>
      </c>
      <c r="C586" s="6">
        <f>TITRES_STAT!D589</f>
        <v>40.700000000000003</v>
      </c>
      <c r="D586" s="6">
        <f>TITRES_STAT!E589</f>
        <v>0</v>
      </c>
      <c r="E586" s="2">
        <f t="shared" si="36"/>
        <v>7816</v>
      </c>
      <c r="F586" s="6" t="str">
        <f t="shared" si="39"/>
        <v>NEUTRAL</v>
      </c>
      <c r="G586" s="6" t="str">
        <f t="shared" si="38"/>
        <v>NEUTRAL</v>
      </c>
      <c r="H586" s="6" t="str">
        <f t="shared" si="37"/>
        <v>NEUTRAL</v>
      </c>
    </row>
    <row r="587" spans="1:8" ht="13.5" x14ac:dyDescent="0.25">
      <c r="A587" s="3">
        <f>TITRES_STAT!B590</f>
        <v>43157</v>
      </c>
      <c r="B587" s="6">
        <f>TITRES_STAT!C590</f>
        <v>40.700000000000003</v>
      </c>
      <c r="C587" s="6">
        <f>TITRES_STAT!D590</f>
        <v>40.700000000000003</v>
      </c>
      <c r="D587" s="6">
        <f>TITRES_STAT!E590</f>
        <v>0</v>
      </c>
      <c r="E587" s="2">
        <f t="shared" si="36"/>
        <v>7816</v>
      </c>
      <c r="F587" s="6" t="str">
        <f t="shared" si="39"/>
        <v>NEUTRAL</v>
      </c>
      <c r="G587" s="6" t="str">
        <f t="shared" si="38"/>
        <v>NEUTRAL</v>
      </c>
      <c r="H587" s="6" t="str">
        <f t="shared" si="37"/>
        <v>NEUTRAL</v>
      </c>
    </row>
    <row r="588" spans="1:8" ht="13.5" x14ac:dyDescent="0.25">
      <c r="A588" s="3">
        <f>TITRES_STAT!B591</f>
        <v>43158</v>
      </c>
      <c r="B588" s="6">
        <f>TITRES_STAT!C591</f>
        <v>40.700000000000003</v>
      </c>
      <c r="C588" s="6">
        <f>TITRES_STAT!D591</f>
        <v>40.700000000000003</v>
      </c>
      <c r="D588" s="6">
        <f>TITRES_STAT!E591</f>
        <v>0</v>
      </c>
      <c r="E588" s="2">
        <f t="shared" si="36"/>
        <v>7816</v>
      </c>
      <c r="F588" s="6" t="str">
        <f t="shared" si="39"/>
        <v>NEUTRAL</v>
      </c>
      <c r="G588" s="6" t="str">
        <f t="shared" si="38"/>
        <v>NEUTRAL</v>
      </c>
      <c r="H588" s="6" t="str">
        <f t="shared" si="37"/>
        <v>NEUTRAL</v>
      </c>
    </row>
    <row r="589" spans="1:8" ht="13.5" x14ac:dyDescent="0.25">
      <c r="A589" s="3">
        <f>TITRES_STAT!B592</f>
        <v>43159</v>
      </c>
      <c r="B589" s="6">
        <f>TITRES_STAT!C592</f>
        <v>40.700000000000003</v>
      </c>
      <c r="C589" s="6">
        <f>TITRES_STAT!D592</f>
        <v>40.700000000000003</v>
      </c>
      <c r="D589" s="6">
        <f>TITRES_STAT!E592</f>
        <v>0</v>
      </c>
      <c r="E589" s="2">
        <f t="shared" si="36"/>
        <v>7816</v>
      </c>
      <c r="F589" s="6" t="str">
        <f t="shared" si="39"/>
        <v>NEUTRAL</v>
      </c>
      <c r="G589" s="6" t="str">
        <f t="shared" si="38"/>
        <v>NEUTRAL</v>
      </c>
      <c r="H589" s="6" t="str">
        <f t="shared" si="37"/>
        <v>NEUTRAL</v>
      </c>
    </row>
    <row r="590" spans="1:8" ht="13.5" x14ac:dyDescent="0.25">
      <c r="A590" s="3">
        <f>TITRES_STAT!B593</f>
        <v>43160</v>
      </c>
      <c r="B590" s="6">
        <f>TITRES_STAT!C593</f>
        <v>40.700000000000003</v>
      </c>
      <c r="C590" s="6">
        <f>TITRES_STAT!D593</f>
        <v>40.700000000000003</v>
      </c>
      <c r="D590" s="6">
        <f>TITRES_STAT!E593</f>
        <v>0</v>
      </c>
      <c r="E590" s="2">
        <f t="shared" si="36"/>
        <v>7816</v>
      </c>
      <c r="F590" s="6" t="str">
        <f t="shared" si="39"/>
        <v>NEUTRAL</v>
      </c>
      <c r="G590" s="6" t="str">
        <f t="shared" si="38"/>
        <v>NEUTRAL</v>
      </c>
      <c r="H590" s="6" t="str">
        <f t="shared" si="37"/>
        <v>NEUTRAL</v>
      </c>
    </row>
    <row r="591" spans="1:8" ht="13.5" x14ac:dyDescent="0.25">
      <c r="A591" s="3">
        <f>TITRES_STAT!B594</f>
        <v>43161</v>
      </c>
      <c r="B591" s="6">
        <f>TITRES_STAT!C594</f>
        <v>40.700000000000003</v>
      </c>
      <c r="C591" s="6">
        <f>TITRES_STAT!D594</f>
        <v>40.700000000000003</v>
      </c>
      <c r="D591" s="6">
        <f>TITRES_STAT!E594</f>
        <v>0</v>
      </c>
      <c r="E591" s="2">
        <f t="shared" si="36"/>
        <v>7816</v>
      </c>
      <c r="F591" s="6" t="str">
        <f t="shared" si="39"/>
        <v>NEUTRAL</v>
      </c>
      <c r="G591" s="6" t="str">
        <f t="shared" si="38"/>
        <v>NEUTRAL</v>
      </c>
      <c r="H591" s="6" t="str">
        <f t="shared" si="37"/>
        <v>NEUTRAL</v>
      </c>
    </row>
    <row r="592" spans="1:8" ht="13.5" x14ac:dyDescent="0.25">
      <c r="A592" s="3">
        <f>TITRES_STAT!B595</f>
        <v>43164</v>
      </c>
      <c r="B592" s="6">
        <f>TITRES_STAT!C595</f>
        <v>40.700000000000003</v>
      </c>
      <c r="C592" s="6">
        <f>TITRES_STAT!D595</f>
        <v>40.700000000000003</v>
      </c>
      <c r="D592" s="6">
        <f>TITRES_STAT!E595</f>
        <v>0</v>
      </c>
      <c r="E592" s="2">
        <f t="shared" si="36"/>
        <v>7816</v>
      </c>
      <c r="F592" s="6" t="str">
        <f t="shared" si="39"/>
        <v>NEUTRAL</v>
      </c>
      <c r="G592" s="6" t="str">
        <f t="shared" si="38"/>
        <v>NEUTRAL</v>
      </c>
      <c r="H592" s="6" t="str">
        <f t="shared" si="37"/>
        <v>NEUTRAL</v>
      </c>
    </row>
    <row r="593" spans="1:8" ht="13.5" x14ac:dyDescent="0.25">
      <c r="A593" s="3">
        <f>TITRES_STAT!B596</f>
        <v>43165</v>
      </c>
      <c r="B593" s="6">
        <f>TITRES_STAT!C596</f>
        <v>38.869999999999997</v>
      </c>
      <c r="C593" s="6">
        <f>TITRES_STAT!D596</f>
        <v>38.869999999999997</v>
      </c>
      <c r="D593" s="6">
        <f>TITRES_STAT!E596</f>
        <v>0</v>
      </c>
      <c r="E593" s="2">
        <f t="shared" si="36"/>
        <v>7816</v>
      </c>
      <c r="F593" s="6" t="str">
        <f t="shared" si="39"/>
        <v>NEUTRAL</v>
      </c>
      <c r="G593" s="6" t="str">
        <f t="shared" si="38"/>
        <v>NEUTRAL</v>
      </c>
      <c r="H593" s="6" t="str">
        <f t="shared" si="37"/>
        <v>NEUTRAL</v>
      </c>
    </row>
    <row r="594" spans="1:8" ht="13.5" x14ac:dyDescent="0.25">
      <c r="A594" s="3">
        <f>TITRES_STAT!B597</f>
        <v>43166</v>
      </c>
      <c r="B594" s="6">
        <f>TITRES_STAT!C597</f>
        <v>37.130000000000003</v>
      </c>
      <c r="C594" s="6">
        <f>TITRES_STAT!D597</f>
        <v>37.130000000000003</v>
      </c>
      <c r="D594" s="6">
        <f>TITRES_STAT!E597</f>
        <v>0</v>
      </c>
      <c r="E594" s="2">
        <f t="shared" si="36"/>
        <v>7816</v>
      </c>
      <c r="F594" s="6" t="str">
        <f t="shared" si="39"/>
        <v>NEUTRAL</v>
      </c>
      <c r="G594" s="6" t="str">
        <f t="shared" si="38"/>
        <v>NEUTRAL</v>
      </c>
      <c r="H594" s="6" t="str">
        <f t="shared" si="37"/>
        <v>NEUTRAL</v>
      </c>
    </row>
    <row r="595" spans="1:8" ht="13.5" x14ac:dyDescent="0.25">
      <c r="A595" s="3">
        <f>TITRES_STAT!B598</f>
        <v>43167</v>
      </c>
      <c r="B595" s="6">
        <f>TITRES_STAT!C598</f>
        <v>35.46</v>
      </c>
      <c r="C595" s="6">
        <f>TITRES_STAT!D598</f>
        <v>35.46</v>
      </c>
      <c r="D595" s="6">
        <f>TITRES_STAT!E598</f>
        <v>0</v>
      </c>
      <c r="E595" s="2">
        <f t="shared" si="36"/>
        <v>7816</v>
      </c>
      <c r="F595" s="6" t="str">
        <f t="shared" si="39"/>
        <v>NEUTRAL</v>
      </c>
      <c r="G595" s="6" t="str">
        <f t="shared" si="38"/>
        <v>NEUTRAL</v>
      </c>
      <c r="H595" s="6" t="str">
        <f t="shared" si="37"/>
        <v>NEUTRAL</v>
      </c>
    </row>
    <row r="596" spans="1:8" ht="13.5" x14ac:dyDescent="0.25">
      <c r="A596" s="3">
        <f>TITRES_STAT!B599</f>
        <v>43168</v>
      </c>
      <c r="B596" s="6">
        <f>TITRES_STAT!C599</f>
        <v>34.4</v>
      </c>
      <c r="C596" s="6">
        <f>TITRES_STAT!D599</f>
        <v>34.4</v>
      </c>
      <c r="D596" s="6">
        <f>TITRES_STAT!E599</f>
        <v>299</v>
      </c>
      <c r="E596" s="2">
        <f t="shared" si="36"/>
        <v>7517</v>
      </c>
      <c r="F596" s="6" t="str">
        <f t="shared" si="39"/>
        <v>BEARISH</v>
      </c>
      <c r="G596" s="6" t="str">
        <f t="shared" si="38"/>
        <v>WEAK</v>
      </c>
      <c r="H596" s="6" t="str">
        <f t="shared" si="37"/>
        <v>CONFIRMED BEARISH</v>
      </c>
    </row>
    <row r="597" spans="1:8" ht="13.5" x14ac:dyDescent="0.25">
      <c r="A597" s="3">
        <f>TITRES_STAT!B600</f>
        <v>43171</v>
      </c>
      <c r="B597" s="6">
        <f>TITRES_STAT!C600</f>
        <v>34.4</v>
      </c>
      <c r="C597" s="6">
        <f>TITRES_STAT!D600</f>
        <v>34.4</v>
      </c>
      <c r="D597" s="6">
        <f>TITRES_STAT!E600</f>
        <v>0</v>
      </c>
      <c r="E597" s="2">
        <f t="shared" si="36"/>
        <v>7517</v>
      </c>
      <c r="F597" s="6" t="str">
        <f t="shared" si="39"/>
        <v>BEARISH</v>
      </c>
      <c r="G597" s="6" t="str">
        <f t="shared" si="38"/>
        <v>WEAK</v>
      </c>
      <c r="H597" s="6" t="str">
        <f t="shared" si="37"/>
        <v>CONFIRMED BEARISH</v>
      </c>
    </row>
    <row r="598" spans="1:8" ht="13.5" x14ac:dyDescent="0.25">
      <c r="A598" s="3">
        <f>TITRES_STAT!B601</f>
        <v>43172</v>
      </c>
      <c r="B598" s="6">
        <f>TITRES_STAT!C601</f>
        <v>34.4</v>
      </c>
      <c r="C598" s="6">
        <f>TITRES_STAT!D601</f>
        <v>34.4</v>
      </c>
      <c r="D598" s="6">
        <f>TITRES_STAT!E601</f>
        <v>0</v>
      </c>
      <c r="E598" s="2">
        <f t="shared" si="36"/>
        <v>7517</v>
      </c>
      <c r="F598" s="6" t="str">
        <f t="shared" si="39"/>
        <v>BEARISH</v>
      </c>
      <c r="G598" s="6" t="str">
        <f t="shared" si="38"/>
        <v>WEAK</v>
      </c>
      <c r="H598" s="6" t="str">
        <f t="shared" si="37"/>
        <v>CONFIRMED BEARISH</v>
      </c>
    </row>
    <row r="599" spans="1:8" ht="13.5" x14ac:dyDescent="0.25">
      <c r="A599" s="3">
        <f>TITRES_STAT!B602</f>
        <v>43173</v>
      </c>
      <c r="B599" s="6">
        <f>TITRES_STAT!C602</f>
        <v>34.4</v>
      </c>
      <c r="C599" s="6">
        <f>TITRES_STAT!D602</f>
        <v>34.4</v>
      </c>
      <c r="D599" s="6">
        <f>TITRES_STAT!E602</f>
        <v>0</v>
      </c>
      <c r="E599" s="2">
        <f t="shared" si="36"/>
        <v>7517</v>
      </c>
      <c r="F599" s="6" t="str">
        <f t="shared" si="39"/>
        <v>BEARISH</v>
      </c>
      <c r="G599" s="6" t="str">
        <f t="shared" si="38"/>
        <v>WEAK</v>
      </c>
      <c r="H599" s="6" t="str">
        <f t="shared" si="37"/>
        <v>CONFIRMED BEARISH</v>
      </c>
    </row>
    <row r="600" spans="1:8" ht="13.5" x14ac:dyDescent="0.25">
      <c r="A600" s="3">
        <f>TITRES_STAT!B603</f>
        <v>43174</v>
      </c>
      <c r="B600" s="6">
        <f>TITRES_STAT!C603</f>
        <v>34.4</v>
      </c>
      <c r="C600" s="6">
        <f>TITRES_STAT!D603</f>
        <v>34.4</v>
      </c>
      <c r="D600" s="6">
        <f>TITRES_STAT!E603</f>
        <v>0</v>
      </c>
      <c r="E600" s="2">
        <f t="shared" si="36"/>
        <v>7517</v>
      </c>
      <c r="F600" s="6" t="str">
        <f t="shared" si="39"/>
        <v>BEARISH</v>
      </c>
      <c r="G600" s="6" t="str">
        <f t="shared" si="38"/>
        <v>WEAK</v>
      </c>
      <c r="H600" s="6" t="str">
        <f t="shared" si="37"/>
        <v>CONFIRMED BEARISH</v>
      </c>
    </row>
    <row r="601" spans="1:8" ht="13.5" x14ac:dyDescent="0.25">
      <c r="A601" s="3">
        <f>TITRES_STAT!B604</f>
        <v>43175</v>
      </c>
      <c r="B601" s="6">
        <f>TITRES_STAT!C604</f>
        <v>34.4</v>
      </c>
      <c r="C601" s="6">
        <f>TITRES_STAT!D604</f>
        <v>34.4</v>
      </c>
      <c r="D601" s="6">
        <f>TITRES_STAT!E604</f>
        <v>0</v>
      </c>
      <c r="E601" s="2">
        <f t="shared" si="36"/>
        <v>7517</v>
      </c>
      <c r="F601" s="6" t="str">
        <f t="shared" si="39"/>
        <v>NEUTRAL</v>
      </c>
      <c r="G601" s="6" t="str">
        <f t="shared" si="38"/>
        <v>NEUTRAL</v>
      </c>
      <c r="H601" s="6" t="str">
        <f t="shared" si="37"/>
        <v>NEUTRAL</v>
      </c>
    </row>
    <row r="602" spans="1:8" ht="13.5" x14ac:dyDescent="0.25">
      <c r="A602" s="3">
        <f>TITRES_STAT!B605</f>
        <v>43178</v>
      </c>
      <c r="B602" s="6">
        <f>TITRES_STAT!C605</f>
        <v>34.4</v>
      </c>
      <c r="C602" s="6">
        <f>TITRES_STAT!D605</f>
        <v>34.4</v>
      </c>
      <c r="D602" s="6">
        <f>TITRES_STAT!E605</f>
        <v>0</v>
      </c>
      <c r="E602" s="2">
        <f t="shared" si="36"/>
        <v>7517</v>
      </c>
      <c r="F602" s="6" t="str">
        <f t="shared" si="39"/>
        <v>NEUTRAL</v>
      </c>
      <c r="G602" s="6" t="str">
        <f t="shared" si="38"/>
        <v>NEUTRAL</v>
      </c>
      <c r="H602" s="6" t="str">
        <f t="shared" si="37"/>
        <v>NEUTRAL</v>
      </c>
    </row>
    <row r="603" spans="1:8" ht="13.5" x14ac:dyDescent="0.25">
      <c r="A603" s="3">
        <f>TITRES_STAT!B606</f>
        <v>43180</v>
      </c>
      <c r="B603" s="6">
        <f>TITRES_STAT!C606</f>
        <v>34.4</v>
      </c>
      <c r="C603" s="6">
        <f>TITRES_STAT!D606</f>
        <v>34.4</v>
      </c>
      <c r="D603" s="6">
        <f>TITRES_STAT!E606</f>
        <v>0</v>
      </c>
      <c r="E603" s="2">
        <f t="shared" si="36"/>
        <v>7517</v>
      </c>
      <c r="F603" s="6" t="str">
        <f t="shared" si="39"/>
        <v>NEUTRAL</v>
      </c>
      <c r="G603" s="6" t="str">
        <f t="shared" si="38"/>
        <v>NEUTRAL</v>
      </c>
      <c r="H603" s="6" t="str">
        <f t="shared" si="37"/>
        <v>NEUTRAL</v>
      </c>
    </row>
    <row r="604" spans="1:8" ht="13.5" x14ac:dyDescent="0.25">
      <c r="A604" s="3">
        <f>TITRES_STAT!B607</f>
        <v>43181</v>
      </c>
      <c r="B604" s="6">
        <f>TITRES_STAT!C607</f>
        <v>34.4</v>
      </c>
      <c r="C604" s="6">
        <f>TITRES_STAT!D607</f>
        <v>34.4</v>
      </c>
      <c r="D604" s="6">
        <f>TITRES_STAT!E607</f>
        <v>0</v>
      </c>
      <c r="E604" s="2">
        <f t="shared" si="36"/>
        <v>7517</v>
      </c>
      <c r="F604" s="6" t="str">
        <f t="shared" si="39"/>
        <v>NEUTRAL</v>
      </c>
      <c r="G604" s="6" t="str">
        <f t="shared" si="38"/>
        <v>NEUTRAL</v>
      </c>
      <c r="H604" s="6" t="str">
        <f t="shared" si="37"/>
        <v>NEUTRAL</v>
      </c>
    </row>
    <row r="605" spans="1:8" ht="13.5" x14ac:dyDescent="0.25">
      <c r="A605" s="3">
        <f>TITRES_STAT!B608</f>
        <v>43182</v>
      </c>
      <c r="B605" s="6">
        <f>TITRES_STAT!C608</f>
        <v>34.4</v>
      </c>
      <c r="C605" s="6">
        <f>TITRES_STAT!D608</f>
        <v>34.4</v>
      </c>
      <c r="D605" s="6">
        <f>TITRES_STAT!E608</f>
        <v>0</v>
      </c>
      <c r="E605" s="2">
        <f t="shared" si="36"/>
        <v>7517</v>
      </c>
      <c r="F605" s="6" t="str">
        <f t="shared" si="39"/>
        <v>NEUTRAL</v>
      </c>
      <c r="G605" s="6" t="str">
        <f t="shared" si="38"/>
        <v>NEUTRAL</v>
      </c>
      <c r="H605" s="6" t="str">
        <f t="shared" si="37"/>
        <v>NEUTRAL</v>
      </c>
    </row>
    <row r="606" spans="1:8" ht="13.5" x14ac:dyDescent="0.25">
      <c r="A606" s="3">
        <f>TITRES_STAT!B609</f>
        <v>43185</v>
      </c>
      <c r="B606" s="6">
        <f>TITRES_STAT!C609</f>
        <v>33.4</v>
      </c>
      <c r="C606" s="6">
        <f>TITRES_STAT!D609</f>
        <v>33.4</v>
      </c>
      <c r="D606" s="6">
        <f>TITRES_STAT!E609</f>
        <v>53</v>
      </c>
      <c r="E606" s="2">
        <f t="shared" si="36"/>
        <v>7464</v>
      </c>
      <c r="F606" s="6" t="str">
        <f t="shared" si="39"/>
        <v>BEARISH</v>
      </c>
      <c r="G606" s="6" t="str">
        <f t="shared" si="38"/>
        <v>NEUTRAL</v>
      </c>
      <c r="H606" s="6" t="str">
        <f t="shared" si="37"/>
        <v>CONFIRMED BEARISH</v>
      </c>
    </row>
    <row r="607" spans="1:8" ht="13.5" x14ac:dyDescent="0.25">
      <c r="A607" s="3">
        <f>TITRES_STAT!B610</f>
        <v>43186</v>
      </c>
      <c r="B607" s="6">
        <f>TITRES_STAT!C610</f>
        <v>34.9</v>
      </c>
      <c r="C607" s="6">
        <f>TITRES_STAT!D610</f>
        <v>34.9</v>
      </c>
      <c r="D607" s="6">
        <f>TITRES_STAT!E610</f>
        <v>0</v>
      </c>
      <c r="E607" s="2">
        <f t="shared" si="36"/>
        <v>7464</v>
      </c>
      <c r="F607" s="6" t="str">
        <f t="shared" si="39"/>
        <v>BEARISH</v>
      </c>
      <c r="G607" s="6" t="str">
        <f t="shared" si="38"/>
        <v>NEUTRAL</v>
      </c>
      <c r="H607" s="6" t="str">
        <f t="shared" si="37"/>
        <v>BEARISH DIVERGENCE</v>
      </c>
    </row>
    <row r="608" spans="1:8" ht="13.5" x14ac:dyDescent="0.25">
      <c r="A608" s="3">
        <f>TITRES_STAT!B611</f>
        <v>43187</v>
      </c>
      <c r="B608" s="6">
        <f>TITRES_STAT!C611</f>
        <v>36.47</v>
      </c>
      <c r="C608" s="6">
        <f>TITRES_STAT!D611</f>
        <v>36.47</v>
      </c>
      <c r="D608" s="6">
        <f>TITRES_STAT!E611</f>
        <v>0</v>
      </c>
      <c r="E608" s="2">
        <f t="shared" si="36"/>
        <v>7464</v>
      </c>
      <c r="F608" s="6" t="str">
        <f t="shared" si="39"/>
        <v>BEARISH</v>
      </c>
      <c r="G608" s="6" t="str">
        <f t="shared" si="38"/>
        <v>NEUTRAL</v>
      </c>
      <c r="H608" s="6" t="str">
        <f t="shared" si="37"/>
        <v>BEARISH DIVERGENCE</v>
      </c>
    </row>
    <row r="609" spans="1:8" ht="13.5" x14ac:dyDescent="0.25">
      <c r="A609" s="3">
        <f>TITRES_STAT!B612</f>
        <v>43188</v>
      </c>
      <c r="B609" s="6">
        <f>TITRES_STAT!C612</f>
        <v>36.47</v>
      </c>
      <c r="C609" s="6">
        <f>TITRES_STAT!D612</f>
        <v>36.47</v>
      </c>
      <c r="D609" s="6">
        <f>TITRES_STAT!E612</f>
        <v>0</v>
      </c>
      <c r="E609" s="2">
        <f t="shared" si="36"/>
        <v>7464</v>
      </c>
      <c r="F609" s="6" t="str">
        <f t="shared" si="39"/>
        <v>BEARISH</v>
      </c>
      <c r="G609" s="6" t="str">
        <f t="shared" si="38"/>
        <v>NEUTRAL</v>
      </c>
      <c r="H609" s="6" t="str">
        <f t="shared" si="37"/>
        <v>BEARISH DIVERGENCE</v>
      </c>
    </row>
    <row r="610" spans="1:8" ht="13.5" x14ac:dyDescent="0.25">
      <c r="A610" s="3">
        <f>TITRES_STAT!B613</f>
        <v>43189</v>
      </c>
      <c r="B610" s="6">
        <f>TITRES_STAT!C613</f>
        <v>37.56</v>
      </c>
      <c r="C610" s="6">
        <f>TITRES_STAT!D613</f>
        <v>37.56</v>
      </c>
      <c r="D610" s="6">
        <f>TITRES_STAT!E613</f>
        <v>6</v>
      </c>
      <c r="E610" s="2">
        <f t="shared" si="36"/>
        <v>7470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BEARISH DIVERGENCE</v>
      </c>
    </row>
    <row r="611" spans="1:8" ht="13.5" x14ac:dyDescent="0.25">
      <c r="A611" s="3">
        <f>TITRES_STAT!B614</f>
        <v>43192</v>
      </c>
      <c r="B611" s="6">
        <f>TITRES_STAT!C614</f>
        <v>37.56</v>
      </c>
      <c r="C611" s="6">
        <f>TITRES_STAT!D614</f>
        <v>37.56</v>
      </c>
      <c r="D611" s="6">
        <f>TITRES_STAT!E614</f>
        <v>0</v>
      </c>
      <c r="E611" s="2">
        <f t="shared" si="36"/>
        <v>7470</v>
      </c>
      <c r="F611" s="6" t="str">
        <f t="shared" si="39"/>
        <v>BULLISH</v>
      </c>
      <c r="G611" s="6" t="str">
        <f t="shared" si="38"/>
        <v>NEUTRAL</v>
      </c>
      <c r="H611" s="6" t="str">
        <f t="shared" si="37"/>
        <v>CONFIRMED BULLISH</v>
      </c>
    </row>
    <row r="612" spans="1:8" ht="13.5" x14ac:dyDescent="0.25">
      <c r="A612" s="3">
        <f>TITRES_STAT!B615</f>
        <v>43193</v>
      </c>
      <c r="B612" s="6">
        <f>TITRES_STAT!C615</f>
        <v>37.56</v>
      </c>
      <c r="C612" s="6">
        <f>TITRES_STAT!D615</f>
        <v>37.56</v>
      </c>
      <c r="D612" s="6">
        <f>TITRES_STAT!E615</f>
        <v>15</v>
      </c>
      <c r="E612" s="2">
        <f t="shared" si="36"/>
        <v>7470</v>
      </c>
      <c r="F612" s="6" t="str">
        <f t="shared" si="39"/>
        <v>BULLISH</v>
      </c>
      <c r="G612" s="6" t="str">
        <f t="shared" si="38"/>
        <v>NEUTRAL</v>
      </c>
      <c r="H612" s="6" t="str">
        <f t="shared" si="37"/>
        <v>CONFIRMED BULLISH</v>
      </c>
    </row>
    <row r="613" spans="1:8" ht="13.5" x14ac:dyDescent="0.25">
      <c r="A613" s="3">
        <f>TITRES_STAT!B616</f>
        <v>43194</v>
      </c>
      <c r="B613" s="6">
        <f>TITRES_STAT!C616</f>
        <v>37.56</v>
      </c>
      <c r="C613" s="6">
        <f>TITRES_STAT!D616</f>
        <v>37.56</v>
      </c>
      <c r="D613" s="6">
        <f>TITRES_STAT!E616</f>
        <v>0</v>
      </c>
      <c r="E613" s="2">
        <f t="shared" si="36"/>
        <v>7470</v>
      </c>
      <c r="F613" s="6" t="str">
        <f t="shared" si="39"/>
        <v>BULLISH</v>
      </c>
      <c r="G613" s="6" t="str">
        <f t="shared" si="38"/>
        <v>NEUTRAL</v>
      </c>
      <c r="H613" s="6" t="str">
        <f t="shared" si="37"/>
        <v>CONFIRMED BULLISH</v>
      </c>
    </row>
    <row r="614" spans="1:8" ht="13.5" x14ac:dyDescent="0.25">
      <c r="A614" s="3">
        <f>TITRES_STAT!B617</f>
        <v>43195</v>
      </c>
      <c r="B614" s="6">
        <f>TITRES_STAT!C617</f>
        <v>37.56</v>
      </c>
      <c r="C614" s="6">
        <f>TITRES_STAT!D617</f>
        <v>37.56</v>
      </c>
      <c r="D614" s="6">
        <f>TITRES_STAT!E617</f>
        <v>0</v>
      </c>
      <c r="E614" s="2">
        <f t="shared" si="36"/>
        <v>7470</v>
      </c>
      <c r="F614" s="6" t="str">
        <f t="shared" si="39"/>
        <v>BULLISH</v>
      </c>
      <c r="G614" s="6" t="str">
        <f t="shared" si="38"/>
        <v>NEUTRAL</v>
      </c>
      <c r="H614" s="6" t="str">
        <f t="shared" si="37"/>
        <v>CONFIRMED BULLISH</v>
      </c>
    </row>
    <row r="615" spans="1:8" ht="13.5" x14ac:dyDescent="0.25">
      <c r="A615" s="3">
        <f>TITRES_STAT!B618</f>
        <v>43196</v>
      </c>
      <c r="B615" s="6">
        <f>TITRES_STAT!C618</f>
        <v>37.56</v>
      </c>
      <c r="C615" s="6">
        <f>TITRES_STAT!D618</f>
        <v>37.56</v>
      </c>
      <c r="D615" s="6">
        <f>TITRES_STAT!E618</f>
        <v>0</v>
      </c>
      <c r="E615" s="2">
        <f t="shared" si="36"/>
        <v>7470</v>
      </c>
      <c r="F615" s="6" t="str">
        <f t="shared" si="39"/>
        <v>NEUTRAL</v>
      </c>
      <c r="G615" s="6" t="str">
        <f t="shared" si="38"/>
        <v>NEUTRAL</v>
      </c>
      <c r="H615" s="6" t="str">
        <f t="shared" si="37"/>
        <v>NEUTRAL</v>
      </c>
    </row>
    <row r="616" spans="1:8" ht="13.5" x14ac:dyDescent="0.25">
      <c r="A616" s="3">
        <f>TITRES_STAT!B619</f>
        <v>43200</v>
      </c>
      <c r="B616" s="6">
        <f>TITRES_STAT!C619</f>
        <v>37.56</v>
      </c>
      <c r="C616" s="6">
        <f>TITRES_STAT!D619</f>
        <v>37.56</v>
      </c>
      <c r="D616" s="6">
        <f>TITRES_STAT!E619</f>
        <v>0</v>
      </c>
      <c r="E616" s="2">
        <f t="shared" si="36"/>
        <v>7470</v>
      </c>
      <c r="F616" s="6" t="str">
        <f t="shared" si="39"/>
        <v>NEUTRAL</v>
      </c>
      <c r="G616" s="6" t="str">
        <f t="shared" si="38"/>
        <v>NEUTRAL</v>
      </c>
      <c r="H616" s="6" t="str">
        <f t="shared" si="37"/>
        <v>NEUTRAL</v>
      </c>
    </row>
    <row r="617" spans="1:8" ht="13.5" x14ac:dyDescent="0.25">
      <c r="A617" s="3">
        <f>TITRES_STAT!B620</f>
        <v>43201</v>
      </c>
      <c r="B617" s="6">
        <f>TITRES_STAT!C620</f>
        <v>37.56</v>
      </c>
      <c r="C617" s="6">
        <f>TITRES_STAT!D620</f>
        <v>37.56</v>
      </c>
      <c r="D617" s="6">
        <f>TITRES_STAT!E620</f>
        <v>0</v>
      </c>
      <c r="E617" s="2">
        <f t="shared" si="36"/>
        <v>7470</v>
      </c>
      <c r="F617" s="6" t="str">
        <f t="shared" si="39"/>
        <v>NEUTRAL</v>
      </c>
      <c r="G617" s="6" t="str">
        <f t="shared" si="38"/>
        <v>NEUTRAL</v>
      </c>
      <c r="H617" s="6" t="str">
        <f t="shared" si="37"/>
        <v>NEUTRAL</v>
      </c>
    </row>
    <row r="618" spans="1:8" ht="13.5" x14ac:dyDescent="0.25">
      <c r="A618" s="3">
        <f>TITRES_STAT!B621</f>
        <v>43202</v>
      </c>
      <c r="B618" s="6">
        <f>TITRES_STAT!C621</f>
        <v>37.56</v>
      </c>
      <c r="C618" s="6">
        <f>TITRES_STAT!D621</f>
        <v>37.56</v>
      </c>
      <c r="D618" s="6">
        <f>TITRES_STAT!E621</f>
        <v>0</v>
      </c>
      <c r="E618" s="2">
        <f t="shared" si="36"/>
        <v>7470</v>
      </c>
      <c r="F618" s="6" t="str">
        <f t="shared" si="39"/>
        <v>NEUTRAL</v>
      </c>
      <c r="G618" s="6" t="str">
        <f t="shared" si="38"/>
        <v>NEUTRAL</v>
      </c>
      <c r="H618" s="6" t="str">
        <f t="shared" si="37"/>
        <v>NEUTRAL</v>
      </c>
    </row>
    <row r="619" spans="1:8" ht="13.5" x14ac:dyDescent="0.25">
      <c r="A619" s="3">
        <f>TITRES_STAT!B622</f>
        <v>43203</v>
      </c>
      <c r="B619" s="6">
        <f>TITRES_STAT!C622</f>
        <v>37.56</v>
      </c>
      <c r="C619" s="6">
        <f>TITRES_STAT!D622</f>
        <v>37.56</v>
      </c>
      <c r="D619" s="6">
        <f>TITRES_STAT!E622</f>
        <v>0</v>
      </c>
      <c r="E619" s="2">
        <f t="shared" si="36"/>
        <v>7470</v>
      </c>
      <c r="F619" s="6" t="str">
        <f t="shared" si="39"/>
        <v>NEUTRAL</v>
      </c>
      <c r="G619" s="6" t="str">
        <f t="shared" si="38"/>
        <v>NEUTRAL</v>
      </c>
      <c r="H619" s="6" t="str">
        <f t="shared" si="37"/>
        <v>NEUTRAL</v>
      </c>
    </row>
    <row r="620" spans="1:8" ht="13.5" x14ac:dyDescent="0.25">
      <c r="A620" s="3">
        <f>TITRES_STAT!B623</f>
        <v>43206</v>
      </c>
      <c r="B620" s="6">
        <f>TITRES_STAT!C623</f>
        <v>37.56</v>
      </c>
      <c r="C620" s="6">
        <f>TITRES_STAT!D623</f>
        <v>37.56</v>
      </c>
      <c r="D620" s="6">
        <f>TITRES_STAT!E623</f>
        <v>0</v>
      </c>
      <c r="E620" s="2">
        <f t="shared" si="36"/>
        <v>7470</v>
      </c>
      <c r="F620" s="6" t="str">
        <f t="shared" si="39"/>
        <v>NEUTRAL</v>
      </c>
      <c r="G620" s="6" t="str">
        <f t="shared" si="38"/>
        <v>NEUTRAL</v>
      </c>
      <c r="H620" s="6" t="str">
        <f t="shared" si="37"/>
        <v>NEUTRAL</v>
      </c>
    </row>
    <row r="621" spans="1:8" ht="13.5" x14ac:dyDescent="0.25">
      <c r="A621" s="3">
        <f>TITRES_STAT!B624</f>
        <v>43207</v>
      </c>
      <c r="B621" s="6">
        <f>TITRES_STAT!C624</f>
        <v>37.56</v>
      </c>
      <c r="C621" s="6">
        <f>TITRES_STAT!D624</f>
        <v>37.56</v>
      </c>
      <c r="D621" s="6">
        <f>TITRES_STAT!E624</f>
        <v>0</v>
      </c>
      <c r="E621" s="2">
        <f t="shared" si="36"/>
        <v>7470</v>
      </c>
      <c r="F621" s="6" t="str">
        <f t="shared" si="39"/>
        <v>NEUTRAL</v>
      </c>
      <c r="G621" s="6" t="str">
        <f t="shared" si="38"/>
        <v>NEUTRAL</v>
      </c>
      <c r="H621" s="6" t="str">
        <f t="shared" si="37"/>
        <v>NEUTRAL</v>
      </c>
    </row>
    <row r="622" spans="1:8" ht="13.5" x14ac:dyDescent="0.25">
      <c r="A622" s="3">
        <f>TITRES_STAT!B625</f>
        <v>43208</v>
      </c>
      <c r="B622" s="6">
        <f>TITRES_STAT!C625</f>
        <v>37.56</v>
      </c>
      <c r="C622" s="6">
        <f>TITRES_STAT!D625</f>
        <v>37.56</v>
      </c>
      <c r="D622" s="6">
        <f>TITRES_STAT!E625</f>
        <v>0</v>
      </c>
      <c r="E622" s="2">
        <f t="shared" si="36"/>
        <v>7470</v>
      </c>
      <c r="F622" s="6" t="str">
        <f t="shared" si="39"/>
        <v>NEUTRAL</v>
      </c>
      <c r="G622" s="6" t="str">
        <f t="shared" si="38"/>
        <v>NEUTRAL</v>
      </c>
      <c r="H622" s="6" t="str">
        <f t="shared" si="37"/>
        <v>NEUTRAL</v>
      </c>
    </row>
    <row r="623" spans="1:8" ht="13.5" x14ac:dyDescent="0.25">
      <c r="A623" s="3">
        <f>TITRES_STAT!B626</f>
        <v>43209</v>
      </c>
      <c r="B623" s="6">
        <f>TITRES_STAT!C626</f>
        <v>37.56</v>
      </c>
      <c r="C623" s="6">
        <f>TITRES_STAT!D626</f>
        <v>37.56</v>
      </c>
      <c r="D623" s="6">
        <f>TITRES_STAT!E626</f>
        <v>0</v>
      </c>
      <c r="E623" s="2">
        <f t="shared" si="36"/>
        <v>7470</v>
      </c>
      <c r="F623" s="6" t="str">
        <f t="shared" si="39"/>
        <v>NEUTRAL</v>
      </c>
      <c r="G623" s="6" t="str">
        <f t="shared" si="38"/>
        <v>NEUTRAL</v>
      </c>
      <c r="H623" s="6" t="str">
        <f t="shared" si="37"/>
        <v>NEUTRAL</v>
      </c>
    </row>
    <row r="624" spans="1:8" ht="13.5" x14ac:dyDescent="0.25">
      <c r="A624" s="3">
        <f>TITRES_STAT!B627</f>
        <v>43210</v>
      </c>
      <c r="B624" s="6">
        <f>TITRES_STAT!C627</f>
        <v>36.5</v>
      </c>
      <c r="C624" s="6">
        <f>TITRES_STAT!D627</f>
        <v>36.5</v>
      </c>
      <c r="D624" s="6">
        <f>TITRES_STAT!E627</f>
        <v>1</v>
      </c>
      <c r="E624" s="2">
        <f t="shared" si="36"/>
        <v>7469</v>
      </c>
      <c r="F624" s="6" t="str">
        <f t="shared" si="39"/>
        <v>BEARISH</v>
      </c>
      <c r="G624" s="6" t="str">
        <f t="shared" si="38"/>
        <v>NEUTRAL</v>
      </c>
      <c r="H624" s="6" t="str">
        <f t="shared" si="37"/>
        <v>CONFIRMED BEARISH</v>
      </c>
    </row>
    <row r="625" spans="1:8" ht="13.5" x14ac:dyDescent="0.25">
      <c r="A625" s="3">
        <f>TITRES_STAT!B628</f>
        <v>43213</v>
      </c>
      <c r="B625" s="6">
        <f>TITRES_STAT!C628</f>
        <v>36.43</v>
      </c>
      <c r="C625" s="6">
        <f>TITRES_STAT!D628</f>
        <v>36.43</v>
      </c>
      <c r="D625" s="6">
        <f>TITRES_STAT!E628</f>
        <v>662</v>
      </c>
      <c r="E625" s="2">
        <f t="shared" si="36"/>
        <v>6807</v>
      </c>
      <c r="F625" s="6" t="str">
        <f t="shared" si="39"/>
        <v>BEARISH</v>
      </c>
      <c r="G625" s="6" t="str">
        <f t="shared" si="38"/>
        <v>WEAK</v>
      </c>
      <c r="H625" s="6" t="str">
        <f t="shared" si="37"/>
        <v>CONFIRMED BEARISH</v>
      </c>
    </row>
    <row r="626" spans="1:8" ht="13.5" x14ac:dyDescent="0.25">
      <c r="A626" s="3">
        <f>TITRES_STAT!B629</f>
        <v>43214</v>
      </c>
      <c r="B626" s="6">
        <f>TITRES_STAT!C629</f>
        <v>36.43</v>
      </c>
      <c r="C626" s="6">
        <f>TITRES_STAT!D629</f>
        <v>36.43</v>
      </c>
      <c r="D626" s="6">
        <f>TITRES_STAT!E629</f>
        <v>8</v>
      </c>
      <c r="E626" s="2">
        <f t="shared" si="36"/>
        <v>6807</v>
      </c>
      <c r="F626" s="6" t="str">
        <f t="shared" si="39"/>
        <v>BEARISH</v>
      </c>
      <c r="G626" s="6" t="str">
        <f t="shared" si="38"/>
        <v>WEAK</v>
      </c>
      <c r="H626" s="6" t="str">
        <f t="shared" si="37"/>
        <v>CONFIRMED BEARISH</v>
      </c>
    </row>
    <row r="627" spans="1:8" ht="13.5" x14ac:dyDescent="0.25">
      <c r="A627" s="3">
        <f>TITRES_STAT!B630</f>
        <v>43215</v>
      </c>
      <c r="B627" s="6">
        <f>TITRES_STAT!C630</f>
        <v>36.44</v>
      </c>
      <c r="C627" s="6">
        <f>TITRES_STAT!D630</f>
        <v>36.44</v>
      </c>
      <c r="D627" s="6">
        <f>TITRES_STAT!E630</f>
        <v>5</v>
      </c>
      <c r="E627" s="2">
        <f t="shared" si="36"/>
        <v>6812</v>
      </c>
      <c r="F627" s="6" t="str">
        <f t="shared" si="39"/>
        <v>BEARISH</v>
      </c>
      <c r="G627" s="6" t="str">
        <f t="shared" si="38"/>
        <v>WEAK</v>
      </c>
      <c r="H627" s="6" t="str">
        <f t="shared" si="37"/>
        <v>CONFIRMED BEARISH</v>
      </c>
    </row>
    <row r="628" spans="1:8" ht="13.5" x14ac:dyDescent="0.25">
      <c r="A628" s="3">
        <f>TITRES_STAT!B631</f>
        <v>43216</v>
      </c>
      <c r="B628" s="6">
        <f>TITRES_STAT!C631</f>
        <v>36.44</v>
      </c>
      <c r="C628" s="6">
        <f>TITRES_STAT!D631</f>
        <v>36.44</v>
      </c>
      <c r="D628" s="6">
        <f>TITRES_STAT!E631</f>
        <v>0</v>
      </c>
      <c r="E628" s="2">
        <f t="shared" si="36"/>
        <v>6812</v>
      </c>
      <c r="F628" s="6" t="str">
        <f t="shared" si="39"/>
        <v>BEARISH</v>
      </c>
      <c r="G628" s="6" t="str">
        <f t="shared" si="38"/>
        <v>WEAK</v>
      </c>
      <c r="H628" s="6" t="str">
        <f t="shared" si="37"/>
        <v>CONFIRMED BEARISH</v>
      </c>
    </row>
    <row r="629" spans="1:8" ht="13.5" x14ac:dyDescent="0.25">
      <c r="A629" s="3">
        <f>TITRES_STAT!B632</f>
        <v>43217</v>
      </c>
      <c r="B629" s="6">
        <f>TITRES_STAT!C632</f>
        <v>36.44</v>
      </c>
      <c r="C629" s="6">
        <f>TITRES_STAT!D632</f>
        <v>36.44</v>
      </c>
      <c r="D629" s="6">
        <f>TITRES_STAT!E632</f>
        <v>0</v>
      </c>
      <c r="E629" s="2">
        <f t="shared" si="36"/>
        <v>6812</v>
      </c>
      <c r="F629" s="6" t="str">
        <f t="shared" si="39"/>
        <v>BEARISH</v>
      </c>
      <c r="G629" s="6" t="str">
        <f t="shared" si="38"/>
        <v>WEAK</v>
      </c>
      <c r="H629" s="6" t="str">
        <f t="shared" si="37"/>
        <v>CONFIRMED BEARISH</v>
      </c>
    </row>
    <row r="630" spans="1:8" ht="13.5" x14ac:dyDescent="0.25">
      <c r="A630" s="3">
        <f>TITRES_STAT!B633</f>
        <v>43220</v>
      </c>
      <c r="B630" s="6">
        <f>TITRES_STAT!C633</f>
        <v>36.44</v>
      </c>
      <c r="C630" s="6">
        <f>TITRES_STAT!D633</f>
        <v>36.44</v>
      </c>
      <c r="D630" s="6">
        <f>TITRES_STAT!E633</f>
        <v>0</v>
      </c>
      <c r="E630" s="2">
        <f t="shared" si="36"/>
        <v>6812</v>
      </c>
      <c r="F630" s="6" t="str">
        <f t="shared" si="39"/>
        <v>BULLISH</v>
      </c>
      <c r="G630" s="6" t="str">
        <f t="shared" si="38"/>
        <v>NEUTRAL</v>
      </c>
      <c r="H630" s="6" t="str">
        <f t="shared" si="37"/>
        <v>CONFIRMED BULLISH</v>
      </c>
    </row>
    <row r="631" spans="1:8" ht="13.5" x14ac:dyDescent="0.25">
      <c r="A631" s="3">
        <f>TITRES_STAT!B634</f>
        <v>43222</v>
      </c>
      <c r="B631" s="6">
        <f>TITRES_STAT!C634</f>
        <v>36.44</v>
      </c>
      <c r="C631" s="6">
        <f>TITRES_STAT!D634</f>
        <v>36.44</v>
      </c>
      <c r="D631" s="6">
        <f>TITRES_STAT!E634</f>
        <v>0</v>
      </c>
      <c r="E631" s="2">
        <f t="shared" si="36"/>
        <v>6812</v>
      </c>
      <c r="F631" s="6" t="str">
        <f t="shared" si="39"/>
        <v>BULLISH</v>
      </c>
      <c r="G631" s="6" t="str">
        <f t="shared" si="38"/>
        <v>NEUTRAL</v>
      </c>
      <c r="H631" s="6" t="str">
        <f t="shared" si="37"/>
        <v>CONFIRMED BULLISH</v>
      </c>
    </row>
    <row r="632" spans="1:8" ht="13.5" x14ac:dyDescent="0.25">
      <c r="A632" s="3">
        <f>TITRES_STAT!B635</f>
        <v>43223</v>
      </c>
      <c r="B632" s="6">
        <f>TITRES_STAT!C635</f>
        <v>36.44</v>
      </c>
      <c r="C632" s="6">
        <f>TITRES_STAT!D635</f>
        <v>36.44</v>
      </c>
      <c r="D632" s="6">
        <f>TITRES_STAT!E635</f>
        <v>20</v>
      </c>
      <c r="E632" s="2">
        <f t="shared" si="36"/>
        <v>6812</v>
      </c>
      <c r="F632" s="6" t="str">
        <f t="shared" si="39"/>
        <v>NEUTRAL</v>
      </c>
      <c r="G632" s="6" t="str">
        <f t="shared" si="38"/>
        <v>NEUTRAL</v>
      </c>
      <c r="H632" s="6" t="str">
        <f t="shared" si="37"/>
        <v>NEUTRAL</v>
      </c>
    </row>
    <row r="633" spans="1:8" ht="13.5" x14ac:dyDescent="0.25">
      <c r="A633" s="3">
        <f>TITRES_STAT!B636</f>
        <v>43224</v>
      </c>
      <c r="B633" s="6">
        <f>TITRES_STAT!C636</f>
        <v>36.44</v>
      </c>
      <c r="C633" s="6">
        <f>TITRES_STAT!D636</f>
        <v>36.44</v>
      </c>
      <c r="D633" s="6">
        <f>TITRES_STAT!E636</f>
        <v>0</v>
      </c>
      <c r="E633" s="2">
        <f t="shared" si="36"/>
        <v>6812</v>
      </c>
      <c r="F633" s="6" t="str">
        <f t="shared" si="39"/>
        <v>NEUTRAL</v>
      </c>
      <c r="G633" s="6" t="str">
        <f t="shared" si="38"/>
        <v>NEUTRAL</v>
      </c>
      <c r="H633" s="6" t="str">
        <f t="shared" si="37"/>
        <v>NEUTRAL</v>
      </c>
    </row>
    <row r="634" spans="1:8" ht="13.5" x14ac:dyDescent="0.25">
      <c r="A634" s="3">
        <f>TITRES_STAT!B637</f>
        <v>43227</v>
      </c>
      <c r="B634" s="6">
        <f>TITRES_STAT!C637</f>
        <v>36.44</v>
      </c>
      <c r="C634" s="6">
        <f>TITRES_STAT!D637</f>
        <v>36.44</v>
      </c>
      <c r="D634" s="6">
        <f>TITRES_STAT!E637</f>
        <v>7</v>
      </c>
      <c r="E634" s="2">
        <f t="shared" si="36"/>
        <v>6812</v>
      </c>
      <c r="F634" s="6" t="str">
        <f t="shared" si="39"/>
        <v>NEUTRAL</v>
      </c>
      <c r="G634" s="6" t="str">
        <f t="shared" si="38"/>
        <v>NEUTRAL</v>
      </c>
      <c r="H634" s="6" t="str">
        <f t="shared" si="37"/>
        <v>NEUTRAL</v>
      </c>
    </row>
    <row r="635" spans="1:8" ht="13.5" x14ac:dyDescent="0.25">
      <c r="A635" s="3">
        <f>TITRES_STAT!B638</f>
        <v>43228</v>
      </c>
      <c r="B635" s="6">
        <f>TITRES_STAT!C638</f>
        <v>36.44</v>
      </c>
      <c r="C635" s="6">
        <f>TITRES_STAT!D638</f>
        <v>36.44</v>
      </c>
      <c r="D635" s="6">
        <f>TITRES_STAT!E638</f>
        <v>0</v>
      </c>
      <c r="E635" s="2">
        <f t="shared" si="36"/>
        <v>6812</v>
      </c>
      <c r="F635" s="6" t="str">
        <f t="shared" si="39"/>
        <v>NEUTRAL</v>
      </c>
      <c r="G635" s="6" t="str">
        <f t="shared" si="38"/>
        <v>NEUTRAL</v>
      </c>
      <c r="H635" s="6" t="str">
        <f t="shared" si="37"/>
        <v>NEUTRAL</v>
      </c>
    </row>
    <row r="636" spans="1:8" ht="13.5" x14ac:dyDescent="0.25">
      <c r="A636" s="3">
        <f>TITRES_STAT!B639</f>
        <v>43229</v>
      </c>
      <c r="B636" s="6">
        <f>TITRES_STAT!C639</f>
        <v>36.44</v>
      </c>
      <c r="C636" s="6">
        <f>TITRES_STAT!D639</f>
        <v>36.44</v>
      </c>
      <c r="D636" s="6">
        <f>TITRES_STAT!E639</f>
        <v>0</v>
      </c>
      <c r="E636" s="2">
        <f t="shared" si="36"/>
        <v>6812</v>
      </c>
      <c r="F636" s="6" t="str">
        <f t="shared" si="39"/>
        <v>NEUTRAL</v>
      </c>
      <c r="G636" s="6" t="str">
        <f t="shared" si="38"/>
        <v>NEUTRAL</v>
      </c>
      <c r="H636" s="6" t="str">
        <f t="shared" si="37"/>
        <v>NEUTRAL</v>
      </c>
    </row>
    <row r="637" spans="1:8" ht="13.5" x14ac:dyDescent="0.25">
      <c r="A637" s="3">
        <f>TITRES_STAT!B640</f>
        <v>43230</v>
      </c>
      <c r="B637" s="6">
        <f>TITRES_STAT!C640</f>
        <v>36.44</v>
      </c>
      <c r="C637" s="6">
        <f>TITRES_STAT!D640</f>
        <v>36.44</v>
      </c>
      <c r="D637" s="6">
        <f>TITRES_STAT!E640</f>
        <v>0</v>
      </c>
      <c r="E637" s="2">
        <f t="shared" si="36"/>
        <v>6812</v>
      </c>
      <c r="F637" s="6" t="str">
        <f t="shared" si="39"/>
        <v>NEUTRAL</v>
      </c>
      <c r="G637" s="6" t="str">
        <f t="shared" si="38"/>
        <v>NEUTRAL</v>
      </c>
      <c r="H637" s="6" t="str">
        <f t="shared" si="37"/>
        <v>NEUTRAL</v>
      </c>
    </row>
    <row r="638" spans="1:8" ht="13.5" x14ac:dyDescent="0.25">
      <c r="A638" s="3">
        <f>TITRES_STAT!B641</f>
        <v>43231</v>
      </c>
      <c r="B638" s="6">
        <f>TITRES_STAT!C641</f>
        <v>36.44</v>
      </c>
      <c r="C638" s="6">
        <f>TITRES_STAT!D641</f>
        <v>36.44</v>
      </c>
      <c r="D638" s="6">
        <f>TITRES_STAT!E641</f>
        <v>0</v>
      </c>
      <c r="E638" s="2">
        <f t="shared" si="36"/>
        <v>6812</v>
      </c>
      <c r="F638" s="6" t="str">
        <f t="shared" si="39"/>
        <v>NEUTRAL</v>
      </c>
      <c r="G638" s="6" t="str">
        <f t="shared" si="38"/>
        <v>NEUTRAL</v>
      </c>
      <c r="H638" s="6" t="str">
        <f t="shared" si="37"/>
        <v>NEUTRAL</v>
      </c>
    </row>
    <row r="639" spans="1:8" ht="13.5" x14ac:dyDescent="0.25">
      <c r="A639" s="3">
        <f>TITRES_STAT!B642</f>
        <v>43234</v>
      </c>
      <c r="B639" s="6">
        <f>TITRES_STAT!C642</f>
        <v>36.44</v>
      </c>
      <c r="C639" s="6">
        <f>TITRES_STAT!D642</f>
        <v>36.44</v>
      </c>
      <c r="D639" s="6">
        <f>TITRES_STAT!E642</f>
        <v>0</v>
      </c>
      <c r="E639" s="2">
        <f t="shared" si="36"/>
        <v>6812</v>
      </c>
      <c r="F639" s="6" t="str">
        <f t="shared" si="39"/>
        <v>NEUTRAL</v>
      </c>
      <c r="G639" s="6" t="str">
        <f t="shared" si="38"/>
        <v>NEUTRAL</v>
      </c>
      <c r="H639" s="6" t="str">
        <f t="shared" si="37"/>
        <v>NEUTRAL</v>
      </c>
    </row>
    <row r="640" spans="1:8" ht="13.5" x14ac:dyDescent="0.25">
      <c r="A640" s="3">
        <f>TITRES_STAT!B643</f>
        <v>43235</v>
      </c>
      <c r="B640" s="6">
        <f>TITRES_STAT!C643</f>
        <v>36.44</v>
      </c>
      <c r="C640" s="6">
        <f>TITRES_STAT!D643</f>
        <v>36.44</v>
      </c>
      <c r="D640" s="6">
        <f>TITRES_STAT!E643</f>
        <v>0</v>
      </c>
      <c r="E640" s="2">
        <f t="shared" si="36"/>
        <v>6812</v>
      </c>
      <c r="F640" s="6" t="str">
        <f t="shared" si="39"/>
        <v>NEUTRAL</v>
      </c>
      <c r="G640" s="6" t="str">
        <f t="shared" si="38"/>
        <v>NEUTRAL</v>
      </c>
      <c r="H640" s="6" t="str">
        <f t="shared" si="37"/>
        <v>NEUTRAL</v>
      </c>
    </row>
    <row r="641" spans="1:8" ht="13.5" x14ac:dyDescent="0.25">
      <c r="A641" s="3">
        <f>TITRES_STAT!B644</f>
        <v>43236</v>
      </c>
      <c r="B641" s="6">
        <f>TITRES_STAT!C644</f>
        <v>36.44</v>
      </c>
      <c r="C641" s="6">
        <f>TITRES_STAT!D644</f>
        <v>36.44</v>
      </c>
      <c r="D641" s="6">
        <f>TITRES_STAT!E644</f>
        <v>0</v>
      </c>
      <c r="E641" s="2">
        <f t="shared" si="36"/>
        <v>6812</v>
      </c>
      <c r="F641" s="6" t="str">
        <f t="shared" si="39"/>
        <v>NEUTRAL</v>
      </c>
      <c r="G641" s="6" t="str">
        <f t="shared" si="38"/>
        <v>NEUTRAL</v>
      </c>
      <c r="H641" s="6" t="str">
        <f t="shared" si="37"/>
        <v>NEUTRAL</v>
      </c>
    </row>
    <row r="642" spans="1:8" ht="13.5" x14ac:dyDescent="0.25">
      <c r="A642" s="3">
        <f>TITRES_STAT!B645</f>
        <v>43237</v>
      </c>
      <c r="B642" s="6">
        <f>TITRES_STAT!C645</f>
        <v>36.44</v>
      </c>
      <c r="C642" s="6">
        <f>TITRES_STAT!D645</f>
        <v>36.44</v>
      </c>
      <c r="D642" s="6">
        <f>TITRES_STAT!E645</f>
        <v>0</v>
      </c>
      <c r="E642" s="2">
        <f t="shared" si="36"/>
        <v>6812</v>
      </c>
      <c r="F642" s="6" t="str">
        <f t="shared" si="39"/>
        <v>NEUTRAL</v>
      </c>
      <c r="G642" s="6" t="str">
        <f t="shared" si="38"/>
        <v>NEUTRAL</v>
      </c>
      <c r="H642" s="6" t="str">
        <f t="shared" si="37"/>
        <v>NEUTRAL</v>
      </c>
    </row>
    <row r="643" spans="1:8" ht="13.5" x14ac:dyDescent="0.25">
      <c r="A643" s="3">
        <f>TITRES_STAT!B646</f>
        <v>43238</v>
      </c>
      <c r="B643" s="6">
        <f>TITRES_STAT!C646</f>
        <v>36.44</v>
      </c>
      <c r="C643" s="6">
        <f>TITRES_STAT!D646</f>
        <v>36.44</v>
      </c>
      <c r="D643" s="6">
        <f>TITRES_STAT!E646</f>
        <v>0</v>
      </c>
      <c r="E643" s="2">
        <f t="shared" si="36"/>
        <v>6812</v>
      </c>
      <c r="F643" s="6" t="str">
        <f t="shared" si="39"/>
        <v>NEUTRAL</v>
      </c>
      <c r="G643" s="6" t="str">
        <f t="shared" si="38"/>
        <v>NEUTRAL</v>
      </c>
      <c r="H643" s="6" t="str">
        <f t="shared" si="37"/>
        <v>NEUTRAL</v>
      </c>
    </row>
    <row r="644" spans="1:8" ht="13.5" x14ac:dyDescent="0.25">
      <c r="A644" s="3">
        <f>TITRES_STAT!B647</f>
        <v>43241</v>
      </c>
      <c r="B644" s="6">
        <f>TITRES_STAT!C647</f>
        <v>36.44</v>
      </c>
      <c r="C644" s="6">
        <f>TITRES_STAT!D647</f>
        <v>36.44</v>
      </c>
      <c r="D644" s="6">
        <f>TITRES_STAT!E647</f>
        <v>0</v>
      </c>
      <c r="E644" s="2">
        <f t="shared" ref="E644:E707" si="40">IF(B644&gt;B643, E643+D644, IF(B644&lt;B643, E643-D644, E643))</f>
        <v>6812</v>
      </c>
      <c r="F644" s="6" t="str">
        <f t="shared" si="39"/>
        <v>NEUTRAL</v>
      </c>
      <c r="G644" s="6" t="str">
        <f t="shared" si="38"/>
        <v>NEUTRAL</v>
      </c>
      <c r="H644" s="6" t="str">
        <f t="shared" si="37"/>
        <v>NEUTRAL</v>
      </c>
    </row>
    <row r="645" spans="1:8" ht="13.5" x14ac:dyDescent="0.25">
      <c r="A645" s="3">
        <f>TITRES_STAT!B648</f>
        <v>43242</v>
      </c>
      <c r="B645" s="6">
        <f>TITRES_STAT!C648</f>
        <v>36.44</v>
      </c>
      <c r="C645" s="6">
        <f>TITRES_STAT!D648</f>
        <v>36.44</v>
      </c>
      <c r="D645" s="6">
        <f>TITRES_STAT!E648</f>
        <v>0</v>
      </c>
      <c r="E645" s="2">
        <f t="shared" si="40"/>
        <v>6812</v>
      </c>
      <c r="F645" s="6" t="str">
        <f t="shared" si="39"/>
        <v>NEUTRAL</v>
      </c>
      <c r="G645" s="6" t="str">
        <f t="shared" si="38"/>
        <v>NEUTRAL</v>
      </c>
      <c r="H645" s="6" t="str">
        <f t="shared" si="37"/>
        <v>NEUTRAL</v>
      </c>
    </row>
    <row r="646" spans="1:8" ht="13.5" x14ac:dyDescent="0.25">
      <c r="A646" s="3">
        <f>TITRES_STAT!B649</f>
        <v>43243</v>
      </c>
      <c r="B646" s="6">
        <f>TITRES_STAT!C649</f>
        <v>36.44</v>
      </c>
      <c r="C646" s="6">
        <f>TITRES_STAT!D649</f>
        <v>36.44</v>
      </c>
      <c r="D646" s="6">
        <f>TITRES_STAT!E649</f>
        <v>0</v>
      </c>
      <c r="E646" s="2">
        <f t="shared" si="40"/>
        <v>6812</v>
      </c>
      <c r="F646" s="6" t="str">
        <f t="shared" si="39"/>
        <v>NEUTRAL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43244</v>
      </c>
      <c r="B647" s="6">
        <f>TITRES_STAT!C650</f>
        <v>36.44</v>
      </c>
      <c r="C647" s="6">
        <f>TITRES_STAT!D650</f>
        <v>36.44</v>
      </c>
      <c r="D647" s="6">
        <f>TITRES_STAT!E650</f>
        <v>0</v>
      </c>
      <c r="E647" s="2">
        <f t="shared" si="40"/>
        <v>6812</v>
      </c>
      <c r="F647" s="6" t="str">
        <f t="shared" si="39"/>
        <v>NEUTRAL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NEUTRAL</v>
      </c>
    </row>
    <row r="648" spans="1:8" ht="13.5" x14ac:dyDescent="0.25">
      <c r="A648" s="3">
        <f>TITRES_STAT!B651</f>
        <v>43245</v>
      </c>
      <c r="B648" s="6">
        <f>TITRES_STAT!C651</f>
        <v>36.44</v>
      </c>
      <c r="C648" s="6">
        <f>TITRES_STAT!D651</f>
        <v>36.44</v>
      </c>
      <c r="D648" s="6">
        <f>TITRES_STAT!E651</f>
        <v>0</v>
      </c>
      <c r="E648" s="2">
        <f t="shared" si="40"/>
        <v>6812</v>
      </c>
      <c r="F648" s="6" t="str">
        <f t="shared" ref="F648:F711" si="43">IF(E648&gt;E643,"BULLISH",IF(E648&lt;E643,"BEARISH","NEUTRAL"))</f>
        <v>NEUTRAL</v>
      </c>
      <c r="G648" s="6" t="str">
        <f t="shared" si="42"/>
        <v>NEUTRAL</v>
      </c>
      <c r="H648" s="6" t="str">
        <f t="shared" si="41"/>
        <v>NEUTRAL</v>
      </c>
    </row>
    <row r="649" spans="1:8" ht="13.5" x14ac:dyDescent="0.25">
      <c r="A649" s="3">
        <f>TITRES_STAT!B652</f>
        <v>43248</v>
      </c>
      <c r="B649" s="6">
        <f>TITRES_STAT!C652</f>
        <v>35.35</v>
      </c>
      <c r="C649" s="6">
        <f>TITRES_STAT!D652</f>
        <v>35.35</v>
      </c>
      <c r="D649" s="6">
        <f>TITRES_STAT!E652</f>
        <v>1</v>
      </c>
      <c r="E649" s="2">
        <f t="shared" si="40"/>
        <v>6811</v>
      </c>
      <c r="F649" s="6" t="str">
        <f t="shared" si="43"/>
        <v>BEARISH</v>
      </c>
      <c r="G649" s="6" t="str">
        <f t="shared" si="42"/>
        <v>NEUTRAL</v>
      </c>
      <c r="H649" s="6" t="str">
        <f t="shared" si="41"/>
        <v>CONFIRMED BEARISH</v>
      </c>
    </row>
    <row r="650" spans="1:8" ht="13.5" x14ac:dyDescent="0.25">
      <c r="A650" s="3">
        <f>TITRES_STAT!B653</f>
        <v>43249</v>
      </c>
      <c r="B650" s="6">
        <f>TITRES_STAT!C653</f>
        <v>35.35</v>
      </c>
      <c r="C650" s="6">
        <f>TITRES_STAT!D653</f>
        <v>35.35</v>
      </c>
      <c r="D650" s="6">
        <f>TITRES_STAT!E653</f>
        <v>0</v>
      </c>
      <c r="E650" s="2">
        <f t="shared" si="40"/>
        <v>6811</v>
      </c>
      <c r="F650" s="6" t="str">
        <f t="shared" si="43"/>
        <v>BEARISH</v>
      </c>
      <c r="G650" s="6" t="str">
        <f t="shared" si="42"/>
        <v>NEUTRAL</v>
      </c>
      <c r="H650" s="6" t="str">
        <f t="shared" si="41"/>
        <v>CONFIRMED BEARISH</v>
      </c>
    </row>
    <row r="651" spans="1:8" ht="13.5" x14ac:dyDescent="0.25">
      <c r="A651" s="3">
        <f>TITRES_STAT!B654</f>
        <v>43250</v>
      </c>
      <c r="B651" s="6">
        <f>TITRES_STAT!C654</f>
        <v>35.35</v>
      </c>
      <c r="C651" s="6">
        <f>TITRES_STAT!D654</f>
        <v>35.35</v>
      </c>
      <c r="D651" s="6">
        <f>TITRES_STAT!E654</f>
        <v>0</v>
      </c>
      <c r="E651" s="2">
        <f t="shared" si="40"/>
        <v>6811</v>
      </c>
      <c r="F651" s="6" t="str">
        <f t="shared" si="43"/>
        <v>BEARISH</v>
      </c>
      <c r="G651" s="6" t="str">
        <f t="shared" si="42"/>
        <v>NEUTRAL</v>
      </c>
      <c r="H651" s="6" t="str">
        <f t="shared" si="41"/>
        <v>CONFIRMED BEARISH</v>
      </c>
    </row>
    <row r="652" spans="1:8" ht="13.5" x14ac:dyDescent="0.25">
      <c r="A652" s="3">
        <f>TITRES_STAT!B655</f>
        <v>43251</v>
      </c>
      <c r="B652" s="6">
        <f>TITRES_STAT!C655</f>
        <v>35.35</v>
      </c>
      <c r="C652" s="6">
        <f>TITRES_STAT!D655</f>
        <v>35.35</v>
      </c>
      <c r="D652" s="6">
        <f>TITRES_STAT!E655</f>
        <v>0</v>
      </c>
      <c r="E652" s="2">
        <f t="shared" si="40"/>
        <v>6811</v>
      </c>
      <c r="F652" s="6" t="str">
        <f t="shared" si="43"/>
        <v>BEARISH</v>
      </c>
      <c r="G652" s="6" t="str">
        <f t="shared" si="42"/>
        <v>NEUTRAL</v>
      </c>
      <c r="H652" s="6" t="str">
        <f t="shared" si="41"/>
        <v>CONFIRMED BEARISH</v>
      </c>
    </row>
    <row r="653" spans="1:8" ht="13.5" x14ac:dyDescent="0.25">
      <c r="A653" s="3">
        <f>TITRES_STAT!B656</f>
        <v>43252</v>
      </c>
      <c r="B653" s="6">
        <f>TITRES_STAT!C656</f>
        <v>35.35</v>
      </c>
      <c r="C653" s="6">
        <f>TITRES_STAT!D656</f>
        <v>35.35</v>
      </c>
      <c r="D653" s="6">
        <f>TITRES_STAT!E656</f>
        <v>2</v>
      </c>
      <c r="E653" s="2">
        <f t="shared" si="40"/>
        <v>6811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CONFIRMED BEARISH</v>
      </c>
    </row>
    <row r="654" spans="1:8" ht="13.5" x14ac:dyDescent="0.25">
      <c r="A654" s="3">
        <f>TITRES_STAT!B657</f>
        <v>43255</v>
      </c>
      <c r="B654" s="6">
        <f>TITRES_STAT!C657</f>
        <v>35.35</v>
      </c>
      <c r="C654" s="6">
        <f>TITRES_STAT!D657</f>
        <v>35.35</v>
      </c>
      <c r="D654" s="6">
        <f>TITRES_STAT!E657</f>
        <v>0</v>
      </c>
      <c r="E654" s="2">
        <f t="shared" si="40"/>
        <v>6811</v>
      </c>
      <c r="F654" s="6" t="str">
        <f t="shared" si="43"/>
        <v>NEUTRAL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43256</v>
      </c>
      <c r="B655" s="6">
        <f>TITRES_STAT!C658</f>
        <v>35.35</v>
      </c>
      <c r="C655" s="6">
        <f>TITRES_STAT!D658</f>
        <v>35.35</v>
      </c>
      <c r="D655" s="6">
        <f>TITRES_STAT!E658</f>
        <v>0</v>
      </c>
      <c r="E655" s="2">
        <f t="shared" si="40"/>
        <v>6811</v>
      </c>
      <c r="F655" s="6" t="str">
        <f t="shared" si="43"/>
        <v>NEUTRAL</v>
      </c>
      <c r="G655" s="6" t="str">
        <f t="shared" si="42"/>
        <v>NEUTRAL</v>
      </c>
      <c r="H655" s="6" t="str">
        <f t="shared" si="41"/>
        <v>NEUTRAL</v>
      </c>
    </row>
    <row r="656" spans="1:8" ht="13.5" x14ac:dyDescent="0.25">
      <c r="A656" s="3">
        <f>TITRES_STAT!B659</f>
        <v>43257</v>
      </c>
      <c r="B656" s="6">
        <f>TITRES_STAT!C659</f>
        <v>35.35</v>
      </c>
      <c r="C656" s="6">
        <f>TITRES_STAT!D659</f>
        <v>35.35</v>
      </c>
      <c r="D656" s="6">
        <f>TITRES_STAT!E659</f>
        <v>0</v>
      </c>
      <c r="E656" s="2">
        <f t="shared" si="40"/>
        <v>6811</v>
      </c>
      <c r="F656" s="6" t="str">
        <f t="shared" si="43"/>
        <v>NEUTRAL</v>
      </c>
      <c r="G656" s="6" t="str">
        <f t="shared" si="42"/>
        <v>NEUTRAL</v>
      </c>
      <c r="H656" s="6" t="str">
        <f t="shared" si="41"/>
        <v>NEUTRAL</v>
      </c>
    </row>
    <row r="657" spans="1:8" ht="13.5" x14ac:dyDescent="0.25">
      <c r="A657" s="3">
        <f>TITRES_STAT!B660</f>
        <v>43258</v>
      </c>
      <c r="B657" s="6">
        <f>TITRES_STAT!C660</f>
        <v>35.35</v>
      </c>
      <c r="C657" s="6">
        <f>TITRES_STAT!D660</f>
        <v>35.35</v>
      </c>
      <c r="D657" s="6">
        <f>TITRES_STAT!E660</f>
        <v>1</v>
      </c>
      <c r="E657" s="2">
        <f t="shared" si="40"/>
        <v>6811</v>
      </c>
      <c r="F657" s="6" t="str">
        <f t="shared" si="43"/>
        <v>NEUTRAL</v>
      </c>
      <c r="G657" s="6" t="str">
        <f t="shared" si="42"/>
        <v>NEUTRAL</v>
      </c>
      <c r="H657" s="6" t="str">
        <f t="shared" si="41"/>
        <v>NEUTRAL</v>
      </c>
    </row>
    <row r="658" spans="1:8" ht="13.5" x14ac:dyDescent="0.25">
      <c r="A658" s="3">
        <f>TITRES_STAT!B661</f>
        <v>43259</v>
      </c>
      <c r="B658" s="6">
        <f>TITRES_STAT!C661</f>
        <v>35.35</v>
      </c>
      <c r="C658" s="6">
        <f>TITRES_STAT!D661</f>
        <v>35.35</v>
      </c>
      <c r="D658" s="6">
        <f>TITRES_STAT!E661</f>
        <v>2</v>
      </c>
      <c r="E658" s="2">
        <f t="shared" si="40"/>
        <v>6811</v>
      </c>
      <c r="F658" s="6" t="str">
        <f t="shared" si="43"/>
        <v>NEUTRAL</v>
      </c>
      <c r="G658" s="6" t="str">
        <f t="shared" si="42"/>
        <v>NEUTRAL</v>
      </c>
      <c r="H658" s="6" t="str">
        <f t="shared" si="41"/>
        <v>NEUTRAL</v>
      </c>
    </row>
    <row r="659" spans="1:8" ht="13.5" x14ac:dyDescent="0.25">
      <c r="A659" s="3">
        <f>TITRES_STAT!B662</f>
        <v>43262</v>
      </c>
      <c r="B659" s="6">
        <f>TITRES_STAT!C662</f>
        <v>35.35</v>
      </c>
      <c r="C659" s="6">
        <f>TITRES_STAT!D662</f>
        <v>35.35</v>
      </c>
      <c r="D659" s="6">
        <f>TITRES_STAT!E662</f>
        <v>0</v>
      </c>
      <c r="E659" s="2">
        <f t="shared" si="40"/>
        <v>6811</v>
      </c>
      <c r="F659" s="6" t="str">
        <f t="shared" si="43"/>
        <v>NEUTRAL</v>
      </c>
      <c r="G659" s="6" t="str">
        <f t="shared" si="42"/>
        <v>NEUTRAL</v>
      </c>
      <c r="H659" s="6" t="str">
        <f t="shared" si="41"/>
        <v>NEUTRAL</v>
      </c>
    </row>
    <row r="660" spans="1:8" ht="13.5" x14ac:dyDescent="0.25">
      <c r="A660" s="3">
        <f>TITRES_STAT!B663</f>
        <v>43263</v>
      </c>
      <c r="B660" s="6">
        <f>TITRES_STAT!C663</f>
        <v>35.35</v>
      </c>
      <c r="C660" s="6">
        <f>TITRES_STAT!D663</f>
        <v>35.35</v>
      </c>
      <c r="D660" s="6">
        <f>TITRES_STAT!E663</f>
        <v>0</v>
      </c>
      <c r="E660" s="2">
        <f t="shared" si="40"/>
        <v>6811</v>
      </c>
      <c r="F660" s="6" t="str">
        <f t="shared" si="43"/>
        <v>NEUTRAL</v>
      </c>
      <c r="G660" s="6" t="str">
        <f t="shared" si="42"/>
        <v>NEUTRAL</v>
      </c>
      <c r="H660" s="6" t="str">
        <f t="shared" si="41"/>
        <v>NEUTRAL</v>
      </c>
    </row>
    <row r="661" spans="1:8" ht="13.5" x14ac:dyDescent="0.25">
      <c r="A661" s="3">
        <f>TITRES_STAT!B664</f>
        <v>43264</v>
      </c>
      <c r="B661" s="6">
        <f>TITRES_STAT!C664</f>
        <v>35.35</v>
      </c>
      <c r="C661" s="6">
        <f>TITRES_STAT!D664</f>
        <v>35.35</v>
      </c>
      <c r="D661" s="6">
        <f>TITRES_STAT!E664</f>
        <v>0</v>
      </c>
      <c r="E661" s="2">
        <f t="shared" si="40"/>
        <v>6811</v>
      </c>
      <c r="F661" s="6" t="str">
        <f t="shared" si="43"/>
        <v>NEUTRAL</v>
      </c>
      <c r="G661" s="6" t="str">
        <f t="shared" si="42"/>
        <v>NEUTRAL</v>
      </c>
      <c r="H661" s="6" t="str">
        <f t="shared" si="41"/>
        <v>NEUTRAL</v>
      </c>
    </row>
    <row r="662" spans="1:8" ht="13.5" x14ac:dyDescent="0.25">
      <c r="A662" s="3">
        <f>TITRES_STAT!B665</f>
        <v>43265</v>
      </c>
      <c r="B662" s="6">
        <f>TITRES_STAT!C665</f>
        <v>35.35</v>
      </c>
      <c r="C662" s="6">
        <f>TITRES_STAT!D665</f>
        <v>35.35</v>
      </c>
      <c r="D662" s="6">
        <f>TITRES_STAT!E665</f>
        <v>0</v>
      </c>
      <c r="E662" s="2">
        <f t="shared" si="40"/>
        <v>6811</v>
      </c>
      <c r="F662" s="6" t="str">
        <f t="shared" si="43"/>
        <v>NEUTRAL</v>
      </c>
      <c r="G662" s="6" t="str">
        <f t="shared" si="42"/>
        <v>NEUTRAL</v>
      </c>
      <c r="H662" s="6" t="str">
        <f t="shared" si="41"/>
        <v>NEUTRAL</v>
      </c>
    </row>
    <row r="663" spans="1:8" ht="13.5" x14ac:dyDescent="0.25">
      <c r="A663" s="3">
        <f>TITRES_STAT!B666</f>
        <v>43269</v>
      </c>
      <c r="B663" s="6">
        <f>TITRES_STAT!C666</f>
        <v>35.35</v>
      </c>
      <c r="C663" s="6">
        <f>TITRES_STAT!D666</f>
        <v>35.35</v>
      </c>
      <c r="D663" s="6">
        <f>TITRES_STAT!E666</f>
        <v>0</v>
      </c>
      <c r="E663" s="2">
        <f t="shared" si="40"/>
        <v>6811</v>
      </c>
      <c r="F663" s="6" t="str">
        <f t="shared" si="43"/>
        <v>NEUTRAL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43270</v>
      </c>
      <c r="B664" s="6">
        <f>TITRES_STAT!C667</f>
        <v>33.76</v>
      </c>
      <c r="C664" s="6">
        <f>TITRES_STAT!D667</f>
        <v>33.76</v>
      </c>
      <c r="D664" s="6">
        <f>TITRES_STAT!E667</f>
        <v>0</v>
      </c>
      <c r="E664" s="2">
        <f t="shared" si="40"/>
        <v>6811</v>
      </c>
      <c r="F664" s="6" t="str">
        <f t="shared" si="43"/>
        <v>NEUTRAL</v>
      </c>
      <c r="G664" s="6" t="str">
        <f t="shared" si="42"/>
        <v>NEUTRAL</v>
      </c>
      <c r="H664" s="6" t="str">
        <f t="shared" si="41"/>
        <v>NEUTRAL</v>
      </c>
    </row>
    <row r="665" spans="1:8" ht="13.5" x14ac:dyDescent="0.25">
      <c r="A665" s="3">
        <f>TITRES_STAT!B668</f>
        <v>43271</v>
      </c>
      <c r="B665" s="6">
        <f>TITRES_STAT!C668</f>
        <v>34</v>
      </c>
      <c r="C665" s="6">
        <f>TITRES_STAT!D668</f>
        <v>34</v>
      </c>
      <c r="D665" s="6">
        <f>TITRES_STAT!E668</f>
        <v>87</v>
      </c>
      <c r="E665" s="2">
        <f t="shared" si="40"/>
        <v>6898</v>
      </c>
      <c r="F665" s="6" t="str">
        <f t="shared" si="43"/>
        <v>BULLISH</v>
      </c>
      <c r="G665" s="6" t="str">
        <f t="shared" si="42"/>
        <v>NEUTRAL</v>
      </c>
      <c r="H665" s="6" t="str">
        <f t="shared" si="41"/>
        <v>BULLISH DIVERGENCE</v>
      </c>
    </row>
    <row r="666" spans="1:8" ht="13.5" x14ac:dyDescent="0.25">
      <c r="A666" s="3">
        <f>TITRES_STAT!B669</f>
        <v>43272</v>
      </c>
      <c r="B666" s="6">
        <f>TITRES_STAT!C669</f>
        <v>34</v>
      </c>
      <c r="C666" s="6">
        <f>TITRES_STAT!D669</f>
        <v>34</v>
      </c>
      <c r="D666" s="6">
        <f>TITRES_STAT!E669</f>
        <v>0</v>
      </c>
      <c r="E666" s="2">
        <f t="shared" si="40"/>
        <v>6898</v>
      </c>
      <c r="F666" s="6" t="str">
        <f t="shared" si="43"/>
        <v>BULLISH</v>
      </c>
      <c r="G666" s="6" t="str">
        <f t="shared" si="42"/>
        <v>NEUTRAL</v>
      </c>
      <c r="H666" s="6" t="str">
        <f t="shared" si="41"/>
        <v>BULLISH DIVERGENCE</v>
      </c>
    </row>
    <row r="667" spans="1:8" ht="13.5" x14ac:dyDescent="0.25">
      <c r="A667" s="3">
        <f>TITRES_STAT!B670</f>
        <v>43273</v>
      </c>
      <c r="B667" s="6">
        <f>TITRES_STAT!C670</f>
        <v>34</v>
      </c>
      <c r="C667" s="6">
        <f>TITRES_STAT!D670</f>
        <v>34</v>
      </c>
      <c r="D667" s="6">
        <f>TITRES_STAT!E670</f>
        <v>0</v>
      </c>
      <c r="E667" s="2">
        <f t="shared" si="40"/>
        <v>6898</v>
      </c>
      <c r="F667" s="6" t="str">
        <f t="shared" si="43"/>
        <v>BULLISH</v>
      </c>
      <c r="G667" s="6" t="str">
        <f t="shared" si="42"/>
        <v>NEUTRAL</v>
      </c>
      <c r="H667" s="6" t="str">
        <f t="shared" si="41"/>
        <v>BULLISH DIVERGENCE</v>
      </c>
    </row>
    <row r="668" spans="1:8" ht="13.5" x14ac:dyDescent="0.25">
      <c r="A668" s="3">
        <f>TITRES_STAT!B671</f>
        <v>43276</v>
      </c>
      <c r="B668" s="6">
        <f>TITRES_STAT!C671</f>
        <v>34</v>
      </c>
      <c r="C668" s="6">
        <f>TITRES_STAT!D671</f>
        <v>34</v>
      </c>
      <c r="D668" s="6">
        <f>TITRES_STAT!E671</f>
        <v>0</v>
      </c>
      <c r="E668" s="2">
        <f t="shared" si="40"/>
        <v>6898</v>
      </c>
      <c r="F668" s="6" t="str">
        <f t="shared" si="43"/>
        <v>BULLISH</v>
      </c>
      <c r="G668" s="6" t="str">
        <f t="shared" si="42"/>
        <v>NEUTRAL</v>
      </c>
      <c r="H668" s="6" t="str">
        <f t="shared" si="41"/>
        <v>BULLISH DIVERGENCE</v>
      </c>
    </row>
    <row r="669" spans="1:8" ht="13.5" x14ac:dyDescent="0.25">
      <c r="A669" s="3">
        <f>TITRES_STAT!B672</f>
        <v>43277</v>
      </c>
      <c r="B669" s="6">
        <f>TITRES_STAT!C672</f>
        <v>34</v>
      </c>
      <c r="C669" s="6">
        <f>TITRES_STAT!D672</f>
        <v>34</v>
      </c>
      <c r="D669" s="6">
        <f>TITRES_STAT!E672</f>
        <v>0</v>
      </c>
      <c r="E669" s="2">
        <f t="shared" si="40"/>
        <v>6898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CONFIRMED BULLISH</v>
      </c>
    </row>
    <row r="670" spans="1:8" ht="13.5" x14ac:dyDescent="0.25">
      <c r="A670" s="3">
        <f>TITRES_STAT!B673</f>
        <v>43278</v>
      </c>
      <c r="B670" s="6">
        <f>TITRES_STAT!C673</f>
        <v>34</v>
      </c>
      <c r="C670" s="6">
        <f>TITRES_STAT!D673</f>
        <v>34</v>
      </c>
      <c r="D670" s="6">
        <f>TITRES_STAT!E673</f>
        <v>0</v>
      </c>
      <c r="E670" s="2">
        <f t="shared" si="40"/>
        <v>6898</v>
      </c>
      <c r="F670" s="6" t="str">
        <f t="shared" si="43"/>
        <v>NEUTRAL</v>
      </c>
      <c r="G670" s="6" t="str">
        <f t="shared" si="42"/>
        <v>NEUTRAL</v>
      </c>
      <c r="H670" s="6" t="str">
        <f t="shared" si="41"/>
        <v>NEUTRAL</v>
      </c>
    </row>
    <row r="671" spans="1:8" ht="13.5" x14ac:dyDescent="0.25">
      <c r="A671" s="3">
        <f>TITRES_STAT!B674</f>
        <v>43279</v>
      </c>
      <c r="B671" s="6">
        <f>TITRES_STAT!C674</f>
        <v>34</v>
      </c>
      <c r="C671" s="6">
        <f>TITRES_STAT!D674</f>
        <v>34</v>
      </c>
      <c r="D671" s="6">
        <f>TITRES_STAT!E674</f>
        <v>6</v>
      </c>
      <c r="E671" s="2">
        <f t="shared" si="40"/>
        <v>6898</v>
      </c>
      <c r="F671" s="6" t="str">
        <f t="shared" si="43"/>
        <v>NEUTRAL</v>
      </c>
      <c r="G671" s="6" t="str">
        <f t="shared" si="42"/>
        <v>NEUTRAL</v>
      </c>
      <c r="H671" s="6" t="str">
        <f t="shared" si="41"/>
        <v>NEUTRAL</v>
      </c>
    </row>
    <row r="672" spans="1:8" ht="13.5" x14ac:dyDescent="0.25">
      <c r="A672" s="3">
        <f>TITRES_STAT!B675</f>
        <v>43280</v>
      </c>
      <c r="B672" s="6">
        <f>TITRES_STAT!C675</f>
        <v>34</v>
      </c>
      <c r="C672" s="6">
        <f>TITRES_STAT!D675</f>
        <v>34</v>
      </c>
      <c r="D672" s="6">
        <f>TITRES_STAT!E675</f>
        <v>1</v>
      </c>
      <c r="E672" s="2">
        <f t="shared" si="40"/>
        <v>6898</v>
      </c>
      <c r="F672" s="6" t="str">
        <f t="shared" si="43"/>
        <v>NEUTRAL</v>
      </c>
      <c r="G672" s="6" t="str">
        <f t="shared" si="42"/>
        <v>NEUTRAL</v>
      </c>
      <c r="H672" s="6" t="str">
        <f t="shared" si="41"/>
        <v>NEUTRAL</v>
      </c>
    </row>
    <row r="673" spans="1:8" ht="13.5" x14ac:dyDescent="0.25">
      <c r="A673" s="3">
        <f>TITRES_STAT!B676</f>
        <v>43283</v>
      </c>
      <c r="B673" s="6">
        <f>TITRES_STAT!C676</f>
        <v>34</v>
      </c>
      <c r="C673" s="6">
        <f>TITRES_STAT!D676</f>
        <v>34</v>
      </c>
      <c r="D673" s="6">
        <f>TITRES_STAT!E676</f>
        <v>0</v>
      </c>
      <c r="E673" s="2">
        <f t="shared" si="40"/>
        <v>6898</v>
      </c>
      <c r="F673" s="6" t="str">
        <f t="shared" si="43"/>
        <v>NEUTRAL</v>
      </c>
      <c r="G673" s="6" t="str">
        <f t="shared" si="42"/>
        <v>NEUTRAL</v>
      </c>
      <c r="H673" s="6" t="str">
        <f t="shared" si="41"/>
        <v>NEUTRAL</v>
      </c>
    </row>
    <row r="674" spans="1:8" ht="13.5" x14ac:dyDescent="0.25">
      <c r="A674" s="3">
        <f>TITRES_STAT!B677</f>
        <v>43284</v>
      </c>
      <c r="B674" s="6">
        <f>TITRES_STAT!C677</f>
        <v>34</v>
      </c>
      <c r="C674" s="6">
        <f>TITRES_STAT!D677</f>
        <v>34</v>
      </c>
      <c r="D674" s="6">
        <f>TITRES_STAT!E677</f>
        <v>0</v>
      </c>
      <c r="E674" s="2">
        <f t="shared" si="40"/>
        <v>6898</v>
      </c>
      <c r="F674" s="6" t="str">
        <f t="shared" si="43"/>
        <v>NEUTRAL</v>
      </c>
      <c r="G674" s="6" t="str">
        <f t="shared" si="42"/>
        <v>NEUTRAL</v>
      </c>
      <c r="H674" s="6" t="str">
        <f t="shared" si="41"/>
        <v>NEUTRAL</v>
      </c>
    </row>
    <row r="675" spans="1:8" ht="13.5" x14ac:dyDescent="0.25">
      <c r="A675" s="3">
        <f>TITRES_STAT!B678</f>
        <v>43285</v>
      </c>
      <c r="B675" s="6">
        <f>TITRES_STAT!C678</f>
        <v>35</v>
      </c>
      <c r="C675" s="6">
        <f>TITRES_STAT!D678</f>
        <v>35</v>
      </c>
      <c r="D675" s="6">
        <f>TITRES_STAT!E678</f>
        <v>8</v>
      </c>
      <c r="E675" s="2">
        <f t="shared" si="40"/>
        <v>6906</v>
      </c>
      <c r="F675" s="6" t="str">
        <f t="shared" si="43"/>
        <v>BULLISH</v>
      </c>
      <c r="G675" s="6" t="str">
        <f t="shared" si="42"/>
        <v>NEUTRAL</v>
      </c>
      <c r="H675" s="6" t="str">
        <f t="shared" si="41"/>
        <v>CONFIRMED BULLISH</v>
      </c>
    </row>
    <row r="676" spans="1:8" ht="13.5" x14ac:dyDescent="0.25">
      <c r="A676" s="3">
        <f>TITRES_STAT!B679</f>
        <v>43286</v>
      </c>
      <c r="B676" s="6">
        <f>TITRES_STAT!C679</f>
        <v>35</v>
      </c>
      <c r="C676" s="6">
        <f>TITRES_STAT!D679</f>
        <v>35</v>
      </c>
      <c r="D676" s="6">
        <f>TITRES_STAT!E679</f>
        <v>0</v>
      </c>
      <c r="E676" s="2">
        <f t="shared" si="40"/>
        <v>6906</v>
      </c>
      <c r="F676" s="6" t="str">
        <f t="shared" si="43"/>
        <v>BULLISH</v>
      </c>
      <c r="G676" s="6" t="str">
        <f t="shared" si="42"/>
        <v>NEUTRAL</v>
      </c>
      <c r="H676" s="6" t="str">
        <f t="shared" si="41"/>
        <v>CONFIRMED BULLISH</v>
      </c>
    </row>
    <row r="677" spans="1:8" ht="13.5" x14ac:dyDescent="0.25">
      <c r="A677" s="3">
        <f>TITRES_STAT!B680</f>
        <v>43287</v>
      </c>
      <c r="B677" s="6">
        <f>TITRES_STAT!C680</f>
        <v>35</v>
      </c>
      <c r="C677" s="6">
        <f>TITRES_STAT!D680</f>
        <v>35</v>
      </c>
      <c r="D677" s="6">
        <f>TITRES_STAT!E680</f>
        <v>0</v>
      </c>
      <c r="E677" s="2">
        <f t="shared" si="40"/>
        <v>6906</v>
      </c>
      <c r="F677" s="6" t="str">
        <f t="shared" si="43"/>
        <v>BULLISH</v>
      </c>
      <c r="G677" s="6" t="str">
        <f t="shared" si="42"/>
        <v>NEUTRAL</v>
      </c>
      <c r="H677" s="6" t="str">
        <f t="shared" si="41"/>
        <v>CONFIRMED BULLISH</v>
      </c>
    </row>
    <row r="678" spans="1:8" ht="13.5" x14ac:dyDescent="0.25">
      <c r="A678" s="3">
        <f>TITRES_STAT!B681</f>
        <v>43290</v>
      </c>
      <c r="B678" s="6">
        <f>TITRES_STAT!C681</f>
        <v>33.950000000000003</v>
      </c>
      <c r="C678" s="6">
        <f>TITRES_STAT!D681</f>
        <v>33.950000000000003</v>
      </c>
      <c r="D678" s="6">
        <f>TITRES_STAT!E681</f>
        <v>0</v>
      </c>
      <c r="E678" s="2">
        <f t="shared" si="40"/>
        <v>6906</v>
      </c>
      <c r="F678" s="6" t="str">
        <f t="shared" si="43"/>
        <v>BULLISH</v>
      </c>
      <c r="G678" s="6" t="str">
        <f t="shared" si="42"/>
        <v>NEUTRAL</v>
      </c>
      <c r="H678" s="6" t="str">
        <f t="shared" si="41"/>
        <v>BULLISH DIVERGENCE</v>
      </c>
    </row>
    <row r="679" spans="1:8" ht="13.5" x14ac:dyDescent="0.25">
      <c r="A679" s="3">
        <f>TITRES_STAT!B682</f>
        <v>43291</v>
      </c>
      <c r="B679" s="6">
        <f>TITRES_STAT!C682</f>
        <v>33.1</v>
      </c>
      <c r="C679" s="6">
        <f>TITRES_STAT!D682</f>
        <v>33.1</v>
      </c>
      <c r="D679" s="6">
        <f>TITRES_STAT!E682</f>
        <v>96</v>
      </c>
      <c r="E679" s="2">
        <f t="shared" si="40"/>
        <v>6810</v>
      </c>
      <c r="F679" s="6" t="str">
        <f t="shared" si="43"/>
        <v>BEARISH</v>
      </c>
      <c r="G679" s="6" t="str">
        <f t="shared" si="42"/>
        <v>NEUTRAL</v>
      </c>
      <c r="H679" s="6" t="str">
        <f t="shared" si="41"/>
        <v>CONFIRMED BEARISH</v>
      </c>
    </row>
    <row r="680" spans="1:8" ht="13.5" x14ac:dyDescent="0.25">
      <c r="A680" s="3">
        <f>TITRES_STAT!B683</f>
        <v>43292</v>
      </c>
      <c r="B680" s="6">
        <f>TITRES_STAT!C683</f>
        <v>33.1</v>
      </c>
      <c r="C680" s="6">
        <f>TITRES_STAT!D683</f>
        <v>33.1</v>
      </c>
      <c r="D680" s="6">
        <f>TITRES_STAT!E683</f>
        <v>10</v>
      </c>
      <c r="E680" s="2">
        <f t="shared" si="40"/>
        <v>6810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CONFIRMED BEARISH</v>
      </c>
    </row>
    <row r="681" spans="1:8" ht="13.5" x14ac:dyDescent="0.25">
      <c r="A681" s="3">
        <f>TITRES_STAT!B684</f>
        <v>43293</v>
      </c>
      <c r="B681" s="6">
        <f>TITRES_STAT!C684</f>
        <v>33.1</v>
      </c>
      <c r="C681" s="6">
        <f>TITRES_STAT!D684</f>
        <v>33.1</v>
      </c>
      <c r="D681" s="6">
        <f>TITRES_STAT!E684</f>
        <v>0</v>
      </c>
      <c r="E681" s="2">
        <f t="shared" si="40"/>
        <v>6810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43294</v>
      </c>
      <c r="B682" s="6">
        <f>TITRES_STAT!C685</f>
        <v>33.1</v>
      </c>
      <c r="C682" s="6">
        <f>TITRES_STAT!D685</f>
        <v>33.1</v>
      </c>
      <c r="D682" s="6">
        <f>TITRES_STAT!E685</f>
        <v>0</v>
      </c>
      <c r="E682" s="2">
        <f t="shared" si="40"/>
        <v>6810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CONFIRMED BEARISH</v>
      </c>
    </row>
    <row r="683" spans="1:8" ht="13.5" x14ac:dyDescent="0.25">
      <c r="A683" s="3">
        <f>TITRES_STAT!B686</f>
        <v>43297</v>
      </c>
      <c r="B683" s="6">
        <f>TITRES_STAT!C686</f>
        <v>33.1</v>
      </c>
      <c r="C683" s="6">
        <f>TITRES_STAT!D686</f>
        <v>33.1</v>
      </c>
      <c r="D683" s="6">
        <f>TITRES_STAT!E686</f>
        <v>0</v>
      </c>
      <c r="E683" s="2">
        <f t="shared" si="40"/>
        <v>6810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43298</v>
      </c>
      <c r="B684" s="6">
        <f>TITRES_STAT!C687</f>
        <v>33.1</v>
      </c>
      <c r="C684" s="6">
        <f>TITRES_STAT!D687</f>
        <v>33.1</v>
      </c>
      <c r="D684" s="6">
        <f>TITRES_STAT!E687</f>
        <v>0</v>
      </c>
      <c r="E684" s="2">
        <f t="shared" si="40"/>
        <v>6810</v>
      </c>
      <c r="F684" s="6" t="str">
        <f t="shared" si="43"/>
        <v>NEUTRAL</v>
      </c>
      <c r="G684" s="6" t="str">
        <f t="shared" si="42"/>
        <v>NEUTRAL</v>
      </c>
      <c r="H684" s="6" t="str">
        <f t="shared" si="41"/>
        <v>NEUTRAL</v>
      </c>
    </row>
    <row r="685" spans="1:8" ht="13.5" x14ac:dyDescent="0.25">
      <c r="A685" s="3">
        <f>TITRES_STAT!B688</f>
        <v>43299</v>
      </c>
      <c r="B685" s="6">
        <f>TITRES_STAT!C688</f>
        <v>33.1</v>
      </c>
      <c r="C685" s="6">
        <f>TITRES_STAT!D688</f>
        <v>33.1</v>
      </c>
      <c r="D685" s="6">
        <f>TITRES_STAT!E688</f>
        <v>0</v>
      </c>
      <c r="E685" s="2">
        <f t="shared" si="40"/>
        <v>6810</v>
      </c>
      <c r="F685" s="6" t="str">
        <f t="shared" si="43"/>
        <v>NEUTRAL</v>
      </c>
      <c r="G685" s="6" t="str">
        <f t="shared" si="42"/>
        <v>NEUTRAL</v>
      </c>
      <c r="H685" s="6" t="str">
        <f t="shared" si="41"/>
        <v>NEUTRAL</v>
      </c>
    </row>
    <row r="686" spans="1:8" ht="13.5" x14ac:dyDescent="0.25">
      <c r="A686" s="3">
        <f>TITRES_STAT!B689</f>
        <v>43300</v>
      </c>
      <c r="B686" s="6">
        <f>TITRES_STAT!C689</f>
        <v>33.1</v>
      </c>
      <c r="C686" s="6">
        <f>TITRES_STAT!D689</f>
        <v>33.1</v>
      </c>
      <c r="D686" s="6">
        <f>TITRES_STAT!E689</f>
        <v>0</v>
      </c>
      <c r="E686" s="2">
        <f t="shared" si="40"/>
        <v>6810</v>
      </c>
      <c r="F686" s="6" t="str">
        <f t="shared" si="43"/>
        <v>NEUTRAL</v>
      </c>
      <c r="G686" s="6" t="str">
        <f t="shared" si="42"/>
        <v>NEUTRAL</v>
      </c>
      <c r="H686" s="6" t="str">
        <f t="shared" si="41"/>
        <v>NEUTRAL</v>
      </c>
    </row>
    <row r="687" spans="1:8" ht="13.5" x14ac:dyDescent="0.25">
      <c r="A687" s="3">
        <f>TITRES_STAT!B690</f>
        <v>43301</v>
      </c>
      <c r="B687" s="6">
        <f>TITRES_STAT!C690</f>
        <v>33.1</v>
      </c>
      <c r="C687" s="6">
        <f>TITRES_STAT!D690</f>
        <v>33.1</v>
      </c>
      <c r="D687" s="6">
        <f>TITRES_STAT!E690</f>
        <v>0</v>
      </c>
      <c r="E687" s="2">
        <f t="shared" si="40"/>
        <v>6810</v>
      </c>
      <c r="F687" s="6" t="str">
        <f t="shared" si="43"/>
        <v>NEUTRAL</v>
      </c>
      <c r="G687" s="6" t="str">
        <f t="shared" si="42"/>
        <v>NEUTRAL</v>
      </c>
      <c r="H687" s="6" t="str">
        <f t="shared" si="41"/>
        <v>NEUTRAL</v>
      </c>
    </row>
    <row r="688" spans="1:8" ht="13.5" x14ac:dyDescent="0.25">
      <c r="A688" s="3">
        <f>TITRES_STAT!B691</f>
        <v>43304</v>
      </c>
      <c r="B688" s="6">
        <f>TITRES_STAT!C691</f>
        <v>33.1</v>
      </c>
      <c r="C688" s="6">
        <f>TITRES_STAT!D691</f>
        <v>33.1</v>
      </c>
      <c r="D688" s="6">
        <f>TITRES_STAT!E691</f>
        <v>0</v>
      </c>
      <c r="E688" s="2">
        <f t="shared" si="40"/>
        <v>6810</v>
      </c>
      <c r="F688" s="6" t="str">
        <f t="shared" si="43"/>
        <v>NEUTRAL</v>
      </c>
      <c r="G688" s="6" t="str">
        <f t="shared" si="42"/>
        <v>NEUTRAL</v>
      </c>
      <c r="H688" s="6" t="str">
        <f t="shared" si="41"/>
        <v>NEUTRAL</v>
      </c>
    </row>
    <row r="689" spans="1:8" ht="13.5" x14ac:dyDescent="0.25">
      <c r="A689" s="3">
        <f>TITRES_STAT!B692</f>
        <v>43305</v>
      </c>
      <c r="B689" s="6">
        <f>TITRES_STAT!C692</f>
        <v>34.090000000000003</v>
      </c>
      <c r="C689" s="6">
        <f>TITRES_STAT!D692</f>
        <v>34.090000000000003</v>
      </c>
      <c r="D689" s="6">
        <f>TITRES_STAT!E692</f>
        <v>28</v>
      </c>
      <c r="E689" s="2">
        <f t="shared" si="40"/>
        <v>6838</v>
      </c>
      <c r="F689" s="6" t="str">
        <f t="shared" si="43"/>
        <v>BULLISH</v>
      </c>
      <c r="G689" s="6" t="str">
        <f t="shared" si="42"/>
        <v>NEUTRAL</v>
      </c>
      <c r="H689" s="6" t="str">
        <f t="shared" si="41"/>
        <v>CONFIRMED BULLISH</v>
      </c>
    </row>
    <row r="690" spans="1:8" ht="13.5" x14ac:dyDescent="0.25">
      <c r="A690" s="3">
        <f>TITRES_STAT!B693</f>
        <v>43307</v>
      </c>
      <c r="B690" s="6">
        <f>TITRES_STAT!C693</f>
        <v>34.090000000000003</v>
      </c>
      <c r="C690" s="6">
        <f>TITRES_STAT!D693</f>
        <v>34.090000000000003</v>
      </c>
      <c r="D690" s="6">
        <f>TITRES_STAT!E693</f>
        <v>0</v>
      </c>
      <c r="E690" s="2">
        <f t="shared" si="40"/>
        <v>6838</v>
      </c>
      <c r="F690" s="6" t="str">
        <f t="shared" si="43"/>
        <v>BULLISH</v>
      </c>
      <c r="G690" s="6" t="str">
        <f t="shared" si="42"/>
        <v>NEUTRAL</v>
      </c>
      <c r="H690" s="6" t="str">
        <f t="shared" si="41"/>
        <v>CONFIRMED BULLISH</v>
      </c>
    </row>
    <row r="691" spans="1:8" ht="13.5" x14ac:dyDescent="0.25">
      <c r="A691" s="3">
        <f>TITRES_STAT!B694</f>
        <v>43308</v>
      </c>
      <c r="B691" s="6">
        <f>TITRES_STAT!C694</f>
        <v>34.090000000000003</v>
      </c>
      <c r="C691" s="6">
        <f>TITRES_STAT!D694</f>
        <v>34.090000000000003</v>
      </c>
      <c r="D691" s="6">
        <f>TITRES_STAT!E694</f>
        <v>0</v>
      </c>
      <c r="E691" s="2">
        <f t="shared" si="40"/>
        <v>6838</v>
      </c>
      <c r="F691" s="6" t="str">
        <f t="shared" si="43"/>
        <v>BULLISH</v>
      </c>
      <c r="G691" s="6" t="str">
        <f t="shared" si="42"/>
        <v>NEUTRAL</v>
      </c>
      <c r="H691" s="6" t="str">
        <f t="shared" si="41"/>
        <v>CONFIRMED BULLISH</v>
      </c>
    </row>
    <row r="692" spans="1:8" ht="13.5" x14ac:dyDescent="0.25">
      <c r="A692" s="3">
        <f>TITRES_STAT!B695</f>
        <v>43311</v>
      </c>
      <c r="B692" s="6">
        <f>TITRES_STAT!C695</f>
        <v>34.090000000000003</v>
      </c>
      <c r="C692" s="6">
        <f>TITRES_STAT!D695</f>
        <v>34.090000000000003</v>
      </c>
      <c r="D692" s="6">
        <f>TITRES_STAT!E695</f>
        <v>22</v>
      </c>
      <c r="E692" s="2">
        <f t="shared" si="40"/>
        <v>6838</v>
      </c>
      <c r="F692" s="6" t="str">
        <f t="shared" si="43"/>
        <v>BULLISH</v>
      </c>
      <c r="G692" s="6" t="str">
        <f t="shared" si="42"/>
        <v>NEUTRAL</v>
      </c>
      <c r="H692" s="6" t="str">
        <f t="shared" si="41"/>
        <v>CONFIRMED BULLISH</v>
      </c>
    </row>
    <row r="693" spans="1:8" ht="13.5" x14ac:dyDescent="0.25">
      <c r="A693" s="3">
        <f>TITRES_STAT!B696</f>
        <v>43312</v>
      </c>
      <c r="B693" s="6">
        <f>TITRES_STAT!C696</f>
        <v>34.090000000000003</v>
      </c>
      <c r="C693" s="6">
        <f>TITRES_STAT!D696</f>
        <v>34.090000000000003</v>
      </c>
      <c r="D693" s="6">
        <f>TITRES_STAT!E696</f>
        <v>0</v>
      </c>
      <c r="E693" s="2">
        <f t="shared" si="40"/>
        <v>6838</v>
      </c>
      <c r="F693" s="6" t="str">
        <f t="shared" si="43"/>
        <v>BULLISH</v>
      </c>
      <c r="G693" s="6" t="str">
        <f t="shared" si="42"/>
        <v>NEUTRAL</v>
      </c>
      <c r="H693" s="6" t="str">
        <f t="shared" si="41"/>
        <v>CONFIRMED BULLISH</v>
      </c>
    </row>
    <row r="694" spans="1:8" ht="13.5" x14ac:dyDescent="0.25">
      <c r="A694" s="3">
        <f>TITRES_STAT!B697</f>
        <v>43313</v>
      </c>
      <c r="B694" s="6">
        <f>TITRES_STAT!C697</f>
        <v>34.090000000000003</v>
      </c>
      <c r="C694" s="6">
        <f>TITRES_STAT!D697</f>
        <v>34.090000000000003</v>
      </c>
      <c r="D694" s="6">
        <f>TITRES_STAT!E697</f>
        <v>0</v>
      </c>
      <c r="E694" s="2">
        <f t="shared" si="40"/>
        <v>6838</v>
      </c>
      <c r="F694" s="6" t="str">
        <f t="shared" si="43"/>
        <v>NEUTRAL</v>
      </c>
      <c r="G694" s="6" t="str">
        <f t="shared" si="42"/>
        <v>NEUTRAL</v>
      </c>
      <c r="H694" s="6" t="str">
        <f t="shared" si="41"/>
        <v>NEUTRAL</v>
      </c>
    </row>
    <row r="695" spans="1:8" ht="13.5" x14ac:dyDescent="0.25">
      <c r="A695" s="3">
        <f>TITRES_STAT!B698</f>
        <v>43314</v>
      </c>
      <c r="B695" s="6">
        <f>TITRES_STAT!C698</f>
        <v>34.090000000000003</v>
      </c>
      <c r="C695" s="6">
        <f>TITRES_STAT!D698</f>
        <v>34.090000000000003</v>
      </c>
      <c r="D695" s="6">
        <f>TITRES_STAT!E698</f>
        <v>0</v>
      </c>
      <c r="E695" s="2">
        <f t="shared" si="40"/>
        <v>6838</v>
      </c>
      <c r="F695" s="6" t="str">
        <f t="shared" si="43"/>
        <v>NEUTRAL</v>
      </c>
      <c r="G695" s="6" t="str">
        <f t="shared" si="42"/>
        <v>NEUTRAL</v>
      </c>
      <c r="H695" s="6" t="str">
        <f t="shared" si="41"/>
        <v>NEUTRAL</v>
      </c>
    </row>
    <row r="696" spans="1:8" ht="13.5" x14ac:dyDescent="0.25">
      <c r="A696" s="3">
        <f>TITRES_STAT!B699</f>
        <v>43315</v>
      </c>
      <c r="B696" s="6">
        <f>TITRES_STAT!C699</f>
        <v>34.090000000000003</v>
      </c>
      <c r="C696" s="6">
        <f>TITRES_STAT!D699</f>
        <v>34.090000000000003</v>
      </c>
      <c r="D696" s="6">
        <f>TITRES_STAT!E699</f>
        <v>0</v>
      </c>
      <c r="E696" s="2">
        <f t="shared" si="40"/>
        <v>6838</v>
      </c>
      <c r="F696" s="6" t="str">
        <f t="shared" si="43"/>
        <v>NEUTRAL</v>
      </c>
      <c r="G696" s="6" t="str">
        <f t="shared" si="42"/>
        <v>NEUTRAL</v>
      </c>
      <c r="H696" s="6" t="str">
        <f t="shared" si="41"/>
        <v>NEUTRAL</v>
      </c>
    </row>
    <row r="697" spans="1:8" ht="13.5" x14ac:dyDescent="0.25">
      <c r="A697" s="3">
        <f>TITRES_STAT!B700</f>
        <v>43318</v>
      </c>
      <c r="B697" s="6">
        <f>TITRES_STAT!C700</f>
        <v>34.090000000000003</v>
      </c>
      <c r="C697" s="6">
        <f>TITRES_STAT!D700</f>
        <v>34.090000000000003</v>
      </c>
      <c r="D697" s="6">
        <f>TITRES_STAT!E700</f>
        <v>0</v>
      </c>
      <c r="E697" s="2">
        <f t="shared" si="40"/>
        <v>6838</v>
      </c>
      <c r="F697" s="6" t="str">
        <f t="shared" si="43"/>
        <v>NEUTRAL</v>
      </c>
      <c r="G697" s="6" t="str">
        <f t="shared" si="42"/>
        <v>NEUTRAL</v>
      </c>
      <c r="H697" s="6" t="str">
        <f t="shared" si="41"/>
        <v>NEUTRAL</v>
      </c>
    </row>
    <row r="698" spans="1:8" ht="13.5" x14ac:dyDescent="0.25">
      <c r="A698" s="3">
        <f>TITRES_STAT!B701</f>
        <v>43319</v>
      </c>
      <c r="B698" s="6">
        <f>TITRES_STAT!C701</f>
        <v>34.090000000000003</v>
      </c>
      <c r="C698" s="6">
        <f>TITRES_STAT!D701</f>
        <v>34.090000000000003</v>
      </c>
      <c r="D698" s="6">
        <f>TITRES_STAT!E701</f>
        <v>0</v>
      </c>
      <c r="E698" s="2">
        <f t="shared" si="40"/>
        <v>6838</v>
      </c>
      <c r="F698" s="6" t="str">
        <f t="shared" si="43"/>
        <v>NEUTRAL</v>
      </c>
      <c r="G698" s="6" t="str">
        <f t="shared" si="42"/>
        <v>NEUTRAL</v>
      </c>
      <c r="H698" s="6" t="str">
        <f t="shared" si="41"/>
        <v>NEUTRAL</v>
      </c>
    </row>
    <row r="699" spans="1:8" ht="13.5" x14ac:dyDescent="0.25">
      <c r="A699" s="3">
        <f>TITRES_STAT!B702</f>
        <v>43320</v>
      </c>
      <c r="B699" s="6">
        <f>TITRES_STAT!C702</f>
        <v>34.090000000000003</v>
      </c>
      <c r="C699" s="6">
        <f>TITRES_STAT!D702</f>
        <v>34.090000000000003</v>
      </c>
      <c r="D699" s="6">
        <f>TITRES_STAT!E702</f>
        <v>0</v>
      </c>
      <c r="E699" s="2">
        <f t="shared" si="40"/>
        <v>6838</v>
      </c>
      <c r="F699" s="6" t="str">
        <f t="shared" si="43"/>
        <v>NEUTRAL</v>
      </c>
      <c r="G699" s="6" t="str">
        <f t="shared" si="42"/>
        <v>NEUTRAL</v>
      </c>
      <c r="H699" s="6" t="str">
        <f t="shared" si="41"/>
        <v>NEUTRAL</v>
      </c>
    </row>
    <row r="700" spans="1:8" ht="13.5" x14ac:dyDescent="0.25">
      <c r="A700" s="3">
        <f>TITRES_STAT!B703</f>
        <v>43321</v>
      </c>
      <c r="B700" s="6">
        <f>TITRES_STAT!C703</f>
        <v>34.090000000000003</v>
      </c>
      <c r="C700" s="6">
        <f>TITRES_STAT!D703</f>
        <v>34.090000000000003</v>
      </c>
      <c r="D700" s="6">
        <f>TITRES_STAT!E703</f>
        <v>0</v>
      </c>
      <c r="E700" s="2">
        <f t="shared" si="40"/>
        <v>6838</v>
      </c>
      <c r="F700" s="6" t="str">
        <f t="shared" si="43"/>
        <v>NEUTRAL</v>
      </c>
      <c r="G700" s="6" t="str">
        <f t="shared" si="42"/>
        <v>NEUTRAL</v>
      </c>
      <c r="H700" s="6" t="str">
        <f t="shared" si="41"/>
        <v>NEUTRAL</v>
      </c>
    </row>
    <row r="701" spans="1:8" ht="13.5" x14ac:dyDescent="0.25">
      <c r="A701" s="3">
        <f>TITRES_STAT!B704</f>
        <v>43322</v>
      </c>
      <c r="B701" s="6">
        <f>TITRES_STAT!C704</f>
        <v>34.090000000000003</v>
      </c>
      <c r="C701" s="6">
        <f>TITRES_STAT!D704</f>
        <v>34.090000000000003</v>
      </c>
      <c r="D701" s="6">
        <f>TITRES_STAT!E704</f>
        <v>0</v>
      </c>
      <c r="E701" s="2">
        <f t="shared" si="40"/>
        <v>6838</v>
      </c>
      <c r="F701" s="6" t="str">
        <f t="shared" si="43"/>
        <v>NEUTRAL</v>
      </c>
      <c r="G701" s="6" t="str">
        <f t="shared" si="42"/>
        <v>NEUTRAL</v>
      </c>
      <c r="H701" s="6" t="str">
        <f t="shared" si="41"/>
        <v>NEUTRAL</v>
      </c>
    </row>
    <row r="702" spans="1:8" ht="13.5" x14ac:dyDescent="0.25">
      <c r="A702" s="3">
        <f>TITRES_STAT!B705</f>
        <v>43326</v>
      </c>
      <c r="B702" s="6">
        <f>TITRES_STAT!C705</f>
        <v>34.090000000000003</v>
      </c>
      <c r="C702" s="6">
        <f>TITRES_STAT!D705</f>
        <v>34.090000000000003</v>
      </c>
      <c r="D702" s="6">
        <f>TITRES_STAT!E705</f>
        <v>0</v>
      </c>
      <c r="E702" s="2">
        <f t="shared" si="40"/>
        <v>6838</v>
      </c>
      <c r="F702" s="6" t="str">
        <f t="shared" si="43"/>
        <v>NEUTRAL</v>
      </c>
      <c r="G702" s="6" t="str">
        <f t="shared" si="42"/>
        <v>NEUTRAL</v>
      </c>
      <c r="H702" s="6" t="str">
        <f t="shared" si="41"/>
        <v>NEUTRAL</v>
      </c>
    </row>
    <row r="703" spans="1:8" ht="13.5" x14ac:dyDescent="0.25">
      <c r="A703" s="3">
        <f>TITRES_STAT!B706</f>
        <v>43327</v>
      </c>
      <c r="B703" s="6">
        <f>TITRES_STAT!C706</f>
        <v>34.090000000000003</v>
      </c>
      <c r="C703" s="6">
        <f>TITRES_STAT!D706</f>
        <v>34.090000000000003</v>
      </c>
      <c r="D703" s="6">
        <f>TITRES_STAT!E706</f>
        <v>0</v>
      </c>
      <c r="E703" s="2">
        <f t="shared" si="40"/>
        <v>6838</v>
      </c>
      <c r="F703" s="6" t="str">
        <f t="shared" si="43"/>
        <v>NEUTRAL</v>
      </c>
      <c r="G703" s="6" t="str">
        <f t="shared" si="42"/>
        <v>NEUTRAL</v>
      </c>
      <c r="H703" s="6" t="str">
        <f t="shared" si="41"/>
        <v>NEUTRAL</v>
      </c>
    </row>
    <row r="704" spans="1:8" ht="13.5" x14ac:dyDescent="0.25">
      <c r="A704" s="3">
        <f>TITRES_STAT!B707</f>
        <v>43328</v>
      </c>
      <c r="B704" s="6">
        <f>TITRES_STAT!C707</f>
        <v>34.090000000000003</v>
      </c>
      <c r="C704" s="6">
        <f>TITRES_STAT!D707</f>
        <v>34.090000000000003</v>
      </c>
      <c r="D704" s="6">
        <f>TITRES_STAT!E707</f>
        <v>0</v>
      </c>
      <c r="E704" s="2">
        <f t="shared" si="40"/>
        <v>6838</v>
      </c>
      <c r="F704" s="6" t="str">
        <f t="shared" si="43"/>
        <v>NEUTRAL</v>
      </c>
      <c r="G704" s="6" t="str">
        <f t="shared" si="42"/>
        <v>NEUTRAL</v>
      </c>
      <c r="H704" s="6" t="str">
        <f t="shared" si="41"/>
        <v>NEUTRAL</v>
      </c>
    </row>
    <row r="705" spans="1:8" ht="13.5" x14ac:dyDescent="0.25">
      <c r="A705" s="3">
        <f>TITRES_STAT!B708</f>
        <v>43329</v>
      </c>
      <c r="B705" s="6">
        <f>TITRES_STAT!C708</f>
        <v>34.11</v>
      </c>
      <c r="C705" s="6">
        <f>TITRES_STAT!D708</f>
        <v>34.11</v>
      </c>
      <c r="D705" s="6">
        <f>TITRES_STAT!E708</f>
        <v>10</v>
      </c>
      <c r="E705" s="2">
        <f t="shared" si="40"/>
        <v>6848</v>
      </c>
      <c r="F705" s="6" t="str">
        <f t="shared" si="43"/>
        <v>BULLISH</v>
      </c>
      <c r="G705" s="6" t="str">
        <f t="shared" si="42"/>
        <v>NEUTRAL</v>
      </c>
      <c r="H705" s="6" t="str">
        <f t="shared" si="41"/>
        <v>CONFIRMED BULLISH</v>
      </c>
    </row>
    <row r="706" spans="1:8" ht="13.5" x14ac:dyDescent="0.25">
      <c r="A706" s="3">
        <f>TITRES_STAT!B709</f>
        <v>43332</v>
      </c>
      <c r="B706" s="6">
        <f>TITRES_STAT!C709</f>
        <v>34.11</v>
      </c>
      <c r="C706" s="6">
        <f>TITRES_STAT!D709</f>
        <v>34.11</v>
      </c>
      <c r="D706" s="6">
        <f>TITRES_STAT!E709</f>
        <v>0</v>
      </c>
      <c r="E706" s="2">
        <f t="shared" si="40"/>
        <v>6848</v>
      </c>
      <c r="F706" s="6" t="str">
        <f t="shared" si="43"/>
        <v>BULLISH</v>
      </c>
      <c r="G706" s="6" t="str">
        <f t="shared" si="42"/>
        <v>NEUTRAL</v>
      </c>
      <c r="H706" s="6" t="str">
        <f t="shared" si="41"/>
        <v>CONFIRMED BULLISH</v>
      </c>
    </row>
    <row r="707" spans="1:8" ht="13.5" x14ac:dyDescent="0.25">
      <c r="A707" s="3">
        <f>TITRES_STAT!B710</f>
        <v>43335</v>
      </c>
      <c r="B707" s="6">
        <f>TITRES_STAT!C710</f>
        <v>34.11</v>
      </c>
      <c r="C707" s="6">
        <f>TITRES_STAT!D710</f>
        <v>34.11</v>
      </c>
      <c r="D707" s="6">
        <f>TITRES_STAT!E710</f>
        <v>0</v>
      </c>
      <c r="E707" s="2">
        <f t="shared" si="40"/>
        <v>6848</v>
      </c>
      <c r="F707" s="6" t="str">
        <f t="shared" si="43"/>
        <v>BULLISH</v>
      </c>
      <c r="G707" s="6" t="str">
        <f t="shared" si="42"/>
        <v>NEUTRAL</v>
      </c>
      <c r="H707" s="6" t="str">
        <f t="shared" si="41"/>
        <v>CONFIRMED BULLISH</v>
      </c>
    </row>
    <row r="708" spans="1:8" ht="13.5" x14ac:dyDescent="0.25">
      <c r="A708" s="3">
        <f>TITRES_STAT!B711</f>
        <v>43336</v>
      </c>
      <c r="B708" s="6">
        <f>TITRES_STAT!C711</f>
        <v>34.11</v>
      </c>
      <c r="C708" s="6">
        <f>TITRES_STAT!D711</f>
        <v>34.11</v>
      </c>
      <c r="D708" s="6">
        <f>TITRES_STAT!E711</f>
        <v>0</v>
      </c>
      <c r="E708" s="2">
        <f t="shared" ref="E708:E771" si="44">IF(B708&gt;B707, E707+D708, IF(B708&lt;B707, E707-D708, E707))</f>
        <v>6848</v>
      </c>
      <c r="F708" s="6" t="str">
        <f t="shared" si="43"/>
        <v>BULLISH</v>
      </c>
      <c r="G708" s="6" t="str">
        <f t="shared" si="42"/>
        <v>NEUTRAL</v>
      </c>
      <c r="H708" s="6" t="str">
        <f t="shared" si="41"/>
        <v>CONFIRMED BULLISH</v>
      </c>
    </row>
    <row r="709" spans="1:8" ht="13.5" x14ac:dyDescent="0.25">
      <c r="A709" s="3">
        <f>TITRES_STAT!B712</f>
        <v>43339</v>
      </c>
      <c r="B709" s="6">
        <f>TITRES_STAT!C712</f>
        <v>34.1</v>
      </c>
      <c r="C709" s="6">
        <f>TITRES_STAT!D712</f>
        <v>34.1</v>
      </c>
      <c r="D709" s="6">
        <f>TITRES_STAT!E712</f>
        <v>20</v>
      </c>
      <c r="E709" s="2">
        <f t="shared" si="44"/>
        <v>6828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BEARISH DIVERGENCE</v>
      </c>
    </row>
    <row r="710" spans="1:8" ht="13.5" x14ac:dyDescent="0.25">
      <c r="A710" s="3">
        <f>TITRES_STAT!B713</f>
        <v>43340</v>
      </c>
      <c r="B710" s="6">
        <f>TITRES_STAT!C713</f>
        <v>34.1</v>
      </c>
      <c r="C710" s="6">
        <f>TITRES_STAT!D713</f>
        <v>34.1</v>
      </c>
      <c r="D710" s="6">
        <f>TITRES_STAT!E713</f>
        <v>0</v>
      </c>
      <c r="E710" s="2">
        <f t="shared" si="44"/>
        <v>6828</v>
      </c>
      <c r="F710" s="6" t="str">
        <f t="shared" si="43"/>
        <v>BEARISH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43341</v>
      </c>
      <c r="B711" s="6">
        <f>TITRES_STAT!C714</f>
        <v>35</v>
      </c>
      <c r="C711" s="6">
        <f>TITRES_STAT!D714</f>
        <v>35</v>
      </c>
      <c r="D711" s="6">
        <f>TITRES_STAT!E714</f>
        <v>2</v>
      </c>
      <c r="E711" s="2">
        <f t="shared" si="44"/>
        <v>6830</v>
      </c>
      <c r="F711" s="6" t="str">
        <f t="shared" si="43"/>
        <v>BEARISH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BEARISH DIVERGENCE</v>
      </c>
    </row>
    <row r="712" spans="1:8" ht="13.5" x14ac:dyDescent="0.25">
      <c r="A712" s="3">
        <f>TITRES_STAT!B715</f>
        <v>43342</v>
      </c>
      <c r="B712" s="6">
        <f>TITRES_STAT!C715</f>
        <v>35</v>
      </c>
      <c r="C712" s="6">
        <f>TITRES_STAT!D715</f>
        <v>35</v>
      </c>
      <c r="D712" s="6">
        <f>TITRES_STAT!E715</f>
        <v>0</v>
      </c>
      <c r="E712" s="2">
        <f t="shared" si="44"/>
        <v>6830</v>
      </c>
      <c r="F712" s="6" t="str">
        <f t="shared" ref="F712:F775" si="47">IF(E712&gt;E707,"BULLISH",IF(E712&lt;E707,"BEARISH","NEUTRAL"))</f>
        <v>BEARISH</v>
      </c>
      <c r="G712" s="6" t="str">
        <f t="shared" si="46"/>
        <v>NEUTRAL</v>
      </c>
      <c r="H712" s="6" t="str">
        <f t="shared" si="45"/>
        <v>BEARISH DIVERGENCE</v>
      </c>
    </row>
    <row r="713" spans="1:8" ht="13.5" x14ac:dyDescent="0.25">
      <c r="A713" s="3">
        <f>TITRES_STAT!B716</f>
        <v>43343</v>
      </c>
      <c r="B713" s="6">
        <f>TITRES_STAT!C716</f>
        <v>35</v>
      </c>
      <c r="C713" s="6">
        <f>TITRES_STAT!D716</f>
        <v>35</v>
      </c>
      <c r="D713" s="6">
        <f>TITRES_STAT!E716</f>
        <v>0</v>
      </c>
      <c r="E713" s="2">
        <f t="shared" si="44"/>
        <v>6830</v>
      </c>
      <c r="F713" s="6" t="str">
        <f t="shared" si="47"/>
        <v>BEARISH</v>
      </c>
      <c r="G713" s="6" t="str">
        <f t="shared" si="46"/>
        <v>NEUTRAL</v>
      </c>
      <c r="H713" s="6" t="str">
        <f t="shared" si="45"/>
        <v>BEARISH DIVERGENCE</v>
      </c>
    </row>
    <row r="714" spans="1:8" ht="13.5" x14ac:dyDescent="0.25">
      <c r="A714" s="3">
        <f>TITRES_STAT!B717</f>
        <v>43346</v>
      </c>
      <c r="B714" s="6">
        <f>TITRES_STAT!C717</f>
        <v>35</v>
      </c>
      <c r="C714" s="6">
        <f>TITRES_STAT!D717</f>
        <v>35</v>
      </c>
      <c r="D714" s="6">
        <f>TITRES_STAT!E717</f>
        <v>0</v>
      </c>
      <c r="E714" s="2">
        <f t="shared" si="44"/>
        <v>6830</v>
      </c>
      <c r="F714" s="6" t="str">
        <f t="shared" si="47"/>
        <v>BULLISH</v>
      </c>
      <c r="G714" s="6" t="str">
        <f t="shared" si="46"/>
        <v>NEUTRAL</v>
      </c>
      <c r="H714" s="6" t="str">
        <f t="shared" si="45"/>
        <v>CONFIRMED BULLISH</v>
      </c>
    </row>
    <row r="715" spans="1:8" ht="13.5" x14ac:dyDescent="0.25">
      <c r="A715" s="3">
        <f>TITRES_STAT!B718</f>
        <v>43347</v>
      </c>
      <c r="B715" s="6">
        <f>TITRES_STAT!C718</f>
        <v>35</v>
      </c>
      <c r="C715" s="6">
        <f>TITRES_STAT!D718</f>
        <v>35</v>
      </c>
      <c r="D715" s="6">
        <f>TITRES_STAT!E718</f>
        <v>0</v>
      </c>
      <c r="E715" s="2">
        <f t="shared" si="44"/>
        <v>6830</v>
      </c>
      <c r="F715" s="6" t="str">
        <f t="shared" si="47"/>
        <v>BULLISH</v>
      </c>
      <c r="G715" s="6" t="str">
        <f t="shared" si="46"/>
        <v>NEUTRAL</v>
      </c>
      <c r="H715" s="6" t="str">
        <f t="shared" si="45"/>
        <v>CONFIRMED BULLISH</v>
      </c>
    </row>
    <row r="716" spans="1:8" ht="13.5" x14ac:dyDescent="0.25">
      <c r="A716" s="3">
        <f>TITRES_STAT!B719</f>
        <v>43348</v>
      </c>
      <c r="B716" s="6">
        <f>TITRES_STAT!C719</f>
        <v>35</v>
      </c>
      <c r="C716" s="6">
        <f>TITRES_STAT!D719</f>
        <v>35</v>
      </c>
      <c r="D716" s="6">
        <f>TITRES_STAT!E719</f>
        <v>0</v>
      </c>
      <c r="E716" s="2">
        <f t="shared" si="44"/>
        <v>6830</v>
      </c>
      <c r="F716" s="6" t="str">
        <f t="shared" si="47"/>
        <v>NEUTRAL</v>
      </c>
      <c r="G716" s="6" t="str">
        <f t="shared" si="46"/>
        <v>NEUTRAL</v>
      </c>
      <c r="H716" s="6" t="str">
        <f t="shared" si="45"/>
        <v>NEUTRAL</v>
      </c>
    </row>
    <row r="717" spans="1:8" ht="13.5" x14ac:dyDescent="0.25">
      <c r="A717" s="3">
        <f>TITRES_STAT!B720</f>
        <v>43349</v>
      </c>
      <c r="B717" s="6">
        <f>TITRES_STAT!C720</f>
        <v>35</v>
      </c>
      <c r="C717" s="6">
        <f>TITRES_STAT!D720</f>
        <v>35</v>
      </c>
      <c r="D717" s="6">
        <f>TITRES_STAT!E720</f>
        <v>0</v>
      </c>
      <c r="E717" s="2">
        <f t="shared" si="44"/>
        <v>6830</v>
      </c>
      <c r="F717" s="6" t="str">
        <f t="shared" si="47"/>
        <v>NEUTRAL</v>
      </c>
      <c r="G717" s="6" t="str">
        <f t="shared" si="46"/>
        <v>NEUTRAL</v>
      </c>
      <c r="H717" s="6" t="str">
        <f t="shared" si="45"/>
        <v>NEUTRAL</v>
      </c>
    </row>
    <row r="718" spans="1:8" ht="13.5" x14ac:dyDescent="0.25">
      <c r="A718" s="3">
        <f>TITRES_STAT!B721</f>
        <v>43350</v>
      </c>
      <c r="B718" s="6">
        <f>TITRES_STAT!C721</f>
        <v>35</v>
      </c>
      <c r="C718" s="6">
        <f>TITRES_STAT!D721</f>
        <v>35</v>
      </c>
      <c r="D718" s="6">
        <f>TITRES_STAT!E721</f>
        <v>0</v>
      </c>
      <c r="E718" s="2">
        <f t="shared" si="44"/>
        <v>6830</v>
      </c>
      <c r="F718" s="6" t="str">
        <f t="shared" si="47"/>
        <v>NEUTRAL</v>
      </c>
      <c r="G718" s="6" t="str">
        <f t="shared" si="46"/>
        <v>NEUTRAL</v>
      </c>
      <c r="H718" s="6" t="str">
        <f t="shared" si="45"/>
        <v>NEUTRAL</v>
      </c>
    </row>
    <row r="719" spans="1:8" ht="13.5" x14ac:dyDescent="0.25">
      <c r="A719" s="3">
        <f>TITRES_STAT!B722</f>
        <v>43353</v>
      </c>
      <c r="B719" s="6">
        <f>TITRES_STAT!C722</f>
        <v>35</v>
      </c>
      <c r="C719" s="6">
        <f>TITRES_STAT!D722</f>
        <v>35</v>
      </c>
      <c r="D719" s="6">
        <f>TITRES_STAT!E722</f>
        <v>0</v>
      </c>
      <c r="E719" s="2">
        <f t="shared" si="44"/>
        <v>6830</v>
      </c>
      <c r="F719" s="6" t="str">
        <f t="shared" si="47"/>
        <v>NEUTRAL</v>
      </c>
      <c r="G719" s="6" t="str">
        <f t="shared" si="46"/>
        <v>NEUTRAL</v>
      </c>
      <c r="H719" s="6" t="str">
        <f t="shared" si="45"/>
        <v>NEUTRAL</v>
      </c>
    </row>
    <row r="720" spans="1:8" ht="13.5" x14ac:dyDescent="0.25">
      <c r="A720" s="3">
        <f>TITRES_STAT!B723</f>
        <v>43355</v>
      </c>
      <c r="B720" s="6">
        <f>TITRES_STAT!C723</f>
        <v>35</v>
      </c>
      <c r="C720" s="6">
        <f>TITRES_STAT!D723</f>
        <v>35</v>
      </c>
      <c r="D720" s="6">
        <f>TITRES_STAT!E723</f>
        <v>0</v>
      </c>
      <c r="E720" s="2">
        <f t="shared" si="44"/>
        <v>6830</v>
      </c>
      <c r="F720" s="6" t="str">
        <f t="shared" si="47"/>
        <v>NEUTRAL</v>
      </c>
      <c r="G720" s="6" t="str">
        <f t="shared" si="46"/>
        <v>NEUTRAL</v>
      </c>
      <c r="H720" s="6" t="str">
        <f t="shared" si="45"/>
        <v>NEUTRAL</v>
      </c>
    </row>
    <row r="721" spans="1:8" ht="13.5" x14ac:dyDescent="0.25">
      <c r="A721" s="3">
        <f>TITRES_STAT!B724</f>
        <v>43356</v>
      </c>
      <c r="B721" s="6">
        <f>TITRES_STAT!C724</f>
        <v>35</v>
      </c>
      <c r="C721" s="6">
        <f>TITRES_STAT!D724</f>
        <v>35</v>
      </c>
      <c r="D721" s="6">
        <f>TITRES_STAT!E724</f>
        <v>0</v>
      </c>
      <c r="E721" s="2">
        <f t="shared" si="44"/>
        <v>6830</v>
      </c>
      <c r="F721" s="6" t="str">
        <f t="shared" si="47"/>
        <v>NEUTRAL</v>
      </c>
      <c r="G721" s="6" t="str">
        <f t="shared" si="46"/>
        <v>NEUTRAL</v>
      </c>
      <c r="H721" s="6" t="str">
        <f t="shared" si="45"/>
        <v>NEUTRAL</v>
      </c>
    </row>
    <row r="722" spans="1:8" ht="13.5" x14ac:dyDescent="0.25">
      <c r="A722" s="3">
        <f>TITRES_STAT!B725</f>
        <v>43357</v>
      </c>
      <c r="B722" s="6">
        <f>TITRES_STAT!C725</f>
        <v>35</v>
      </c>
      <c r="C722" s="6">
        <f>TITRES_STAT!D725</f>
        <v>35</v>
      </c>
      <c r="D722" s="6">
        <f>TITRES_STAT!E725</f>
        <v>0</v>
      </c>
      <c r="E722" s="2">
        <f t="shared" si="44"/>
        <v>6830</v>
      </c>
      <c r="F722" s="6" t="str">
        <f t="shared" si="47"/>
        <v>NEUTRAL</v>
      </c>
      <c r="G722" s="6" t="str">
        <f t="shared" si="46"/>
        <v>NEUTRAL</v>
      </c>
      <c r="H722" s="6" t="str">
        <f t="shared" si="45"/>
        <v>NEUTRAL</v>
      </c>
    </row>
    <row r="723" spans="1:8" ht="13.5" x14ac:dyDescent="0.25">
      <c r="A723" s="3">
        <f>TITRES_STAT!B726</f>
        <v>43360</v>
      </c>
      <c r="B723" s="6">
        <f>TITRES_STAT!C726</f>
        <v>35</v>
      </c>
      <c r="C723" s="6">
        <f>TITRES_STAT!D726</f>
        <v>35</v>
      </c>
      <c r="D723" s="6">
        <f>TITRES_STAT!E726</f>
        <v>0</v>
      </c>
      <c r="E723" s="2">
        <f t="shared" si="44"/>
        <v>6830</v>
      </c>
      <c r="F723" s="6" t="str">
        <f t="shared" si="47"/>
        <v>NEUTRAL</v>
      </c>
      <c r="G723" s="6" t="str">
        <f t="shared" si="46"/>
        <v>NEUTRAL</v>
      </c>
      <c r="H723" s="6" t="str">
        <f t="shared" si="45"/>
        <v>NEUTRAL</v>
      </c>
    </row>
    <row r="724" spans="1:8" ht="13.5" x14ac:dyDescent="0.25">
      <c r="A724" s="3">
        <f>TITRES_STAT!B727</f>
        <v>43361</v>
      </c>
      <c r="B724" s="6">
        <f>TITRES_STAT!C727</f>
        <v>35</v>
      </c>
      <c r="C724" s="6">
        <f>TITRES_STAT!D727</f>
        <v>35</v>
      </c>
      <c r="D724" s="6">
        <f>TITRES_STAT!E727</f>
        <v>0</v>
      </c>
      <c r="E724" s="2">
        <f t="shared" si="44"/>
        <v>6830</v>
      </c>
      <c r="F724" s="6" t="str">
        <f t="shared" si="47"/>
        <v>NEUTRAL</v>
      </c>
      <c r="G724" s="6" t="str">
        <f t="shared" si="46"/>
        <v>NEUTRAL</v>
      </c>
      <c r="H724" s="6" t="str">
        <f t="shared" si="45"/>
        <v>NEUTRAL</v>
      </c>
    </row>
    <row r="725" spans="1:8" ht="13.5" x14ac:dyDescent="0.25">
      <c r="A725" s="3">
        <f>TITRES_STAT!B728</f>
        <v>43362</v>
      </c>
      <c r="B725" s="6">
        <f>TITRES_STAT!C728</f>
        <v>35</v>
      </c>
      <c r="C725" s="6">
        <f>TITRES_STAT!D728</f>
        <v>35</v>
      </c>
      <c r="D725" s="6">
        <f>TITRES_STAT!E728</f>
        <v>15</v>
      </c>
      <c r="E725" s="2">
        <f t="shared" si="44"/>
        <v>6830</v>
      </c>
      <c r="F725" s="6" t="str">
        <f t="shared" si="47"/>
        <v>NEUTRAL</v>
      </c>
      <c r="G725" s="6" t="str">
        <f t="shared" si="46"/>
        <v>NEUTRAL</v>
      </c>
      <c r="H725" s="6" t="str">
        <f t="shared" si="45"/>
        <v>NEUTRAL</v>
      </c>
    </row>
    <row r="726" spans="1:8" ht="13.5" x14ac:dyDescent="0.25">
      <c r="A726" s="3">
        <f>TITRES_STAT!B729</f>
        <v>43363</v>
      </c>
      <c r="B726" s="6">
        <f>TITRES_STAT!C729</f>
        <v>35</v>
      </c>
      <c r="C726" s="6">
        <f>TITRES_STAT!D729</f>
        <v>35</v>
      </c>
      <c r="D726" s="6">
        <f>TITRES_STAT!E729</f>
        <v>57</v>
      </c>
      <c r="E726" s="2">
        <f t="shared" si="44"/>
        <v>6830</v>
      </c>
      <c r="F726" s="6" t="str">
        <f t="shared" si="47"/>
        <v>NEUTRAL</v>
      </c>
      <c r="G726" s="6" t="str">
        <f t="shared" si="46"/>
        <v>NEUTRAL</v>
      </c>
      <c r="H726" s="6" t="str">
        <f t="shared" si="45"/>
        <v>NEUTRAL</v>
      </c>
    </row>
    <row r="727" spans="1:8" ht="13.5" x14ac:dyDescent="0.25">
      <c r="A727" s="3">
        <f>TITRES_STAT!B730</f>
        <v>43364</v>
      </c>
      <c r="B727" s="6">
        <f>TITRES_STAT!C730</f>
        <v>35</v>
      </c>
      <c r="C727" s="6">
        <f>TITRES_STAT!D730</f>
        <v>35</v>
      </c>
      <c r="D727" s="6">
        <f>TITRES_STAT!E730</f>
        <v>0</v>
      </c>
      <c r="E727" s="2">
        <f t="shared" si="44"/>
        <v>6830</v>
      </c>
      <c r="F727" s="6" t="str">
        <f t="shared" si="47"/>
        <v>NEUTRAL</v>
      </c>
      <c r="G727" s="6" t="str">
        <f t="shared" si="46"/>
        <v>NEUTRAL</v>
      </c>
      <c r="H727" s="6" t="str">
        <f t="shared" si="45"/>
        <v>NEUTRAL</v>
      </c>
    </row>
    <row r="728" spans="1:8" ht="13.5" x14ac:dyDescent="0.25">
      <c r="A728" s="3">
        <f>TITRES_STAT!B731</f>
        <v>43367</v>
      </c>
      <c r="B728" s="6">
        <f>TITRES_STAT!C731</f>
        <v>35</v>
      </c>
      <c r="C728" s="6">
        <f>TITRES_STAT!D731</f>
        <v>35</v>
      </c>
      <c r="D728" s="6">
        <f>TITRES_STAT!E731</f>
        <v>0</v>
      </c>
      <c r="E728" s="2">
        <f t="shared" si="44"/>
        <v>6830</v>
      </c>
      <c r="F728" s="6" t="str">
        <f t="shared" si="47"/>
        <v>NEUTRAL</v>
      </c>
      <c r="G728" s="6" t="str">
        <f t="shared" si="46"/>
        <v>NEUTRAL</v>
      </c>
      <c r="H728" s="6" t="str">
        <f t="shared" si="45"/>
        <v>NEUTRAL</v>
      </c>
    </row>
    <row r="729" spans="1:8" ht="13.5" x14ac:dyDescent="0.25">
      <c r="A729" s="3">
        <f>TITRES_STAT!B732</f>
        <v>43368</v>
      </c>
      <c r="B729" s="6">
        <f>TITRES_STAT!C732</f>
        <v>35</v>
      </c>
      <c r="C729" s="6">
        <f>TITRES_STAT!D732</f>
        <v>35</v>
      </c>
      <c r="D729" s="6">
        <f>TITRES_STAT!E732</f>
        <v>0</v>
      </c>
      <c r="E729" s="2">
        <f t="shared" si="44"/>
        <v>6830</v>
      </c>
      <c r="F729" s="6" t="str">
        <f t="shared" si="47"/>
        <v>NEUTRAL</v>
      </c>
      <c r="G729" s="6" t="str">
        <f t="shared" si="46"/>
        <v>NEUTRAL</v>
      </c>
      <c r="H729" s="6" t="str">
        <f t="shared" si="45"/>
        <v>NEUTRAL</v>
      </c>
    </row>
    <row r="730" spans="1:8" ht="13.5" x14ac:dyDescent="0.25">
      <c r="A730" s="3">
        <f>TITRES_STAT!B733</f>
        <v>43369</v>
      </c>
      <c r="B730" s="6">
        <f>TITRES_STAT!C733</f>
        <v>35</v>
      </c>
      <c r="C730" s="6">
        <f>TITRES_STAT!D733</f>
        <v>35</v>
      </c>
      <c r="D730" s="6">
        <f>TITRES_STAT!E733</f>
        <v>0</v>
      </c>
      <c r="E730" s="2">
        <f t="shared" si="44"/>
        <v>6830</v>
      </c>
      <c r="F730" s="6" t="str">
        <f t="shared" si="47"/>
        <v>NEUTRAL</v>
      </c>
      <c r="G730" s="6" t="str">
        <f t="shared" si="46"/>
        <v>NEUTRAL</v>
      </c>
      <c r="H730" s="6" t="str">
        <f t="shared" si="45"/>
        <v>NEUTRAL</v>
      </c>
    </row>
    <row r="731" spans="1:8" ht="13.5" x14ac:dyDescent="0.25">
      <c r="A731" s="3">
        <f>TITRES_STAT!B734</f>
        <v>43370</v>
      </c>
      <c r="B731" s="6">
        <f>TITRES_STAT!C734</f>
        <v>35</v>
      </c>
      <c r="C731" s="6">
        <f>TITRES_STAT!D734</f>
        <v>35</v>
      </c>
      <c r="D731" s="6">
        <f>TITRES_STAT!E734</f>
        <v>0</v>
      </c>
      <c r="E731" s="2">
        <f t="shared" si="44"/>
        <v>6830</v>
      </c>
      <c r="F731" s="6" t="str">
        <f t="shared" si="47"/>
        <v>NEUTRAL</v>
      </c>
      <c r="G731" s="6" t="str">
        <f t="shared" si="46"/>
        <v>NEUTRAL</v>
      </c>
      <c r="H731" s="6" t="str">
        <f t="shared" si="45"/>
        <v>NEUTRAL</v>
      </c>
    </row>
    <row r="732" spans="1:8" ht="13.5" x14ac:dyDescent="0.25">
      <c r="A732" s="3">
        <f>TITRES_STAT!B735</f>
        <v>43371</v>
      </c>
      <c r="B732" s="6">
        <f>TITRES_STAT!C735</f>
        <v>34.5</v>
      </c>
      <c r="C732" s="6">
        <f>TITRES_STAT!D735</f>
        <v>34.5</v>
      </c>
      <c r="D732" s="6">
        <f>TITRES_STAT!E735</f>
        <v>5</v>
      </c>
      <c r="E732" s="2">
        <f t="shared" si="44"/>
        <v>6825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43374</v>
      </c>
      <c r="B733" s="6">
        <f>TITRES_STAT!C736</f>
        <v>34.5</v>
      </c>
      <c r="C733" s="6">
        <f>TITRES_STAT!D736</f>
        <v>34.5</v>
      </c>
      <c r="D733" s="6">
        <f>TITRES_STAT!E736</f>
        <v>0</v>
      </c>
      <c r="E733" s="2">
        <f t="shared" si="44"/>
        <v>6825</v>
      </c>
      <c r="F733" s="6" t="str">
        <f t="shared" si="47"/>
        <v>BEARISH</v>
      </c>
      <c r="G733" s="6" t="str">
        <f t="shared" si="46"/>
        <v>NEUTRAL</v>
      </c>
      <c r="H733" s="6" t="str">
        <f t="shared" si="45"/>
        <v>CONFIRMED BEARISH</v>
      </c>
    </row>
    <row r="734" spans="1:8" ht="13.5" x14ac:dyDescent="0.25">
      <c r="A734" s="3">
        <f>TITRES_STAT!B737</f>
        <v>43375</v>
      </c>
      <c r="B734" s="6">
        <f>TITRES_STAT!C737</f>
        <v>34.5</v>
      </c>
      <c r="C734" s="6">
        <f>TITRES_STAT!D737</f>
        <v>34.5</v>
      </c>
      <c r="D734" s="6">
        <f>TITRES_STAT!E737</f>
        <v>0</v>
      </c>
      <c r="E734" s="2">
        <f t="shared" si="44"/>
        <v>6825</v>
      </c>
      <c r="F734" s="6" t="str">
        <f t="shared" si="47"/>
        <v>BEARISH</v>
      </c>
      <c r="G734" s="6" t="str">
        <f t="shared" si="46"/>
        <v>NEUTRAL</v>
      </c>
      <c r="H734" s="6" t="str">
        <f t="shared" si="45"/>
        <v>CONFIRMED BEARISH</v>
      </c>
    </row>
    <row r="735" spans="1:8" ht="13.5" x14ac:dyDescent="0.25">
      <c r="A735" s="3">
        <f>TITRES_STAT!B738</f>
        <v>43376</v>
      </c>
      <c r="B735" s="6">
        <f>TITRES_STAT!C738</f>
        <v>34.5</v>
      </c>
      <c r="C735" s="6">
        <f>TITRES_STAT!D738</f>
        <v>34.5</v>
      </c>
      <c r="D735" s="6">
        <f>TITRES_STAT!E738</f>
        <v>4</v>
      </c>
      <c r="E735" s="2">
        <f t="shared" si="44"/>
        <v>6825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CONFIRMED BEARISH</v>
      </c>
    </row>
    <row r="736" spans="1:8" ht="13.5" x14ac:dyDescent="0.25">
      <c r="A736" s="3">
        <f>TITRES_STAT!B739</f>
        <v>43377</v>
      </c>
      <c r="B736" s="6">
        <f>TITRES_STAT!C739</f>
        <v>33.5</v>
      </c>
      <c r="C736" s="6">
        <f>TITRES_STAT!D739</f>
        <v>33.5</v>
      </c>
      <c r="D736" s="6">
        <f>TITRES_STAT!E739</f>
        <v>100</v>
      </c>
      <c r="E736" s="2">
        <f t="shared" si="44"/>
        <v>6725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CONFIRMED BEARISH</v>
      </c>
    </row>
    <row r="737" spans="1:8" ht="13.5" x14ac:dyDescent="0.25">
      <c r="A737" s="3">
        <f>TITRES_STAT!B740</f>
        <v>43378</v>
      </c>
      <c r="B737" s="6">
        <f>TITRES_STAT!C740</f>
        <v>33.5</v>
      </c>
      <c r="C737" s="6">
        <f>TITRES_STAT!D740</f>
        <v>33.5</v>
      </c>
      <c r="D737" s="6">
        <f>TITRES_STAT!E740</f>
        <v>0</v>
      </c>
      <c r="E737" s="2">
        <f t="shared" si="44"/>
        <v>6725</v>
      </c>
      <c r="F737" s="6" t="str">
        <f t="shared" si="47"/>
        <v>BEARISH</v>
      </c>
      <c r="G737" s="6" t="str">
        <f t="shared" si="46"/>
        <v>NEUTRAL</v>
      </c>
      <c r="H737" s="6" t="str">
        <f t="shared" si="45"/>
        <v>CONFIRMED BEARISH</v>
      </c>
    </row>
    <row r="738" spans="1:8" ht="13.5" x14ac:dyDescent="0.25">
      <c r="A738" s="3">
        <f>TITRES_STAT!B741</f>
        <v>43381</v>
      </c>
      <c r="B738" s="6">
        <f>TITRES_STAT!C741</f>
        <v>32.520000000000003</v>
      </c>
      <c r="C738" s="6">
        <f>TITRES_STAT!D741</f>
        <v>32.520000000000003</v>
      </c>
      <c r="D738" s="6">
        <f>TITRES_STAT!E741</f>
        <v>879</v>
      </c>
      <c r="E738" s="2">
        <f t="shared" si="44"/>
        <v>5846</v>
      </c>
      <c r="F738" s="6" t="str">
        <f t="shared" si="47"/>
        <v>BEARISH</v>
      </c>
      <c r="G738" s="6" t="str">
        <f t="shared" si="46"/>
        <v>WEAK</v>
      </c>
      <c r="H738" s="6" t="str">
        <f t="shared" si="45"/>
        <v>CONFIRMED BEARISH</v>
      </c>
    </row>
    <row r="739" spans="1:8" ht="13.5" x14ac:dyDescent="0.25">
      <c r="A739" s="3">
        <f>TITRES_STAT!B742</f>
        <v>43382</v>
      </c>
      <c r="B739" s="6">
        <f>TITRES_STAT!C742</f>
        <v>33.5</v>
      </c>
      <c r="C739" s="6">
        <f>TITRES_STAT!D742</f>
        <v>33.5</v>
      </c>
      <c r="D739" s="6">
        <f>TITRES_STAT!E742</f>
        <v>100</v>
      </c>
      <c r="E739" s="2">
        <f t="shared" si="44"/>
        <v>5946</v>
      </c>
      <c r="F739" s="6" t="str">
        <f t="shared" si="47"/>
        <v>BEARISH</v>
      </c>
      <c r="G739" s="6" t="str">
        <f t="shared" si="46"/>
        <v>WEAK</v>
      </c>
      <c r="H739" s="6" t="str">
        <f t="shared" si="45"/>
        <v>CONFIRMED BEARISH</v>
      </c>
    </row>
    <row r="740" spans="1:8" ht="13.5" x14ac:dyDescent="0.25">
      <c r="A740" s="3">
        <f>TITRES_STAT!B743</f>
        <v>43383</v>
      </c>
      <c r="B740" s="6">
        <f>TITRES_STAT!C743</f>
        <v>33.5</v>
      </c>
      <c r="C740" s="6">
        <f>TITRES_STAT!D743</f>
        <v>33.5</v>
      </c>
      <c r="D740" s="6">
        <f>TITRES_STAT!E743</f>
        <v>0</v>
      </c>
      <c r="E740" s="2">
        <f t="shared" si="44"/>
        <v>5946</v>
      </c>
      <c r="F740" s="6" t="str">
        <f t="shared" si="47"/>
        <v>BEARISH</v>
      </c>
      <c r="G740" s="6" t="str">
        <f t="shared" si="46"/>
        <v>WEAK</v>
      </c>
      <c r="H740" s="6" t="str">
        <f t="shared" si="45"/>
        <v>CONFIRMED BEARISH</v>
      </c>
    </row>
    <row r="741" spans="1:8" ht="13.5" x14ac:dyDescent="0.25">
      <c r="A741" s="3">
        <f>TITRES_STAT!B744</f>
        <v>43384</v>
      </c>
      <c r="B741" s="6">
        <f>TITRES_STAT!C744</f>
        <v>33.5</v>
      </c>
      <c r="C741" s="6">
        <f>TITRES_STAT!D744</f>
        <v>33.5</v>
      </c>
      <c r="D741" s="6">
        <f>TITRES_STAT!E744</f>
        <v>199</v>
      </c>
      <c r="E741" s="2">
        <f t="shared" si="44"/>
        <v>5946</v>
      </c>
      <c r="F741" s="6" t="str">
        <f t="shared" si="47"/>
        <v>BEARISH</v>
      </c>
      <c r="G741" s="6" t="str">
        <f t="shared" si="46"/>
        <v>WEAK</v>
      </c>
      <c r="H741" s="6" t="str">
        <f t="shared" si="45"/>
        <v>NEUTRAL</v>
      </c>
    </row>
    <row r="742" spans="1:8" ht="13.5" x14ac:dyDescent="0.25">
      <c r="A742" s="3">
        <f>TITRES_STAT!B745</f>
        <v>43385</v>
      </c>
      <c r="B742" s="6">
        <f>TITRES_STAT!C745</f>
        <v>33.5</v>
      </c>
      <c r="C742" s="6">
        <f>TITRES_STAT!D745</f>
        <v>33.5</v>
      </c>
      <c r="D742" s="6">
        <f>TITRES_STAT!E745</f>
        <v>2000</v>
      </c>
      <c r="E742" s="2">
        <f t="shared" si="44"/>
        <v>5946</v>
      </c>
      <c r="F742" s="6" t="str">
        <f t="shared" si="47"/>
        <v>BEARISH</v>
      </c>
      <c r="G742" s="6" t="str">
        <f t="shared" si="46"/>
        <v>WEAK</v>
      </c>
      <c r="H742" s="6" t="str">
        <f t="shared" si="45"/>
        <v>NEUTRAL</v>
      </c>
    </row>
    <row r="743" spans="1:8" ht="13.5" x14ac:dyDescent="0.25">
      <c r="A743" s="3">
        <f>TITRES_STAT!B746</f>
        <v>43389</v>
      </c>
      <c r="B743" s="6">
        <f>TITRES_STAT!C746</f>
        <v>34.5</v>
      </c>
      <c r="C743" s="6">
        <f>TITRES_STAT!D746</f>
        <v>34.5</v>
      </c>
      <c r="D743" s="6">
        <f>TITRES_STAT!E746</f>
        <v>4385</v>
      </c>
      <c r="E743" s="2">
        <f t="shared" si="44"/>
        <v>10331</v>
      </c>
      <c r="F743" s="6" t="str">
        <f t="shared" si="47"/>
        <v>BULLISH</v>
      </c>
      <c r="G743" s="6" t="str">
        <f t="shared" si="46"/>
        <v>STRONG</v>
      </c>
      <c r="H743" s="6" t="str">
        <f t="shared" si="45"/>
        <v>CONFIRMED BULLISH</v>
      </c>
    </row>
    <row r="744" spans="1:8" ht="13.5" x14ac:dyDescent="0.25">
      <c r="A744" s="3">
        <f>TITRES_STAT!B747</f>
        <v>43390</v>
      </c>
      <c r="B744" s="6">
        <f>TITRES_STAT!C747</f>
        <v>35.53</v>
      </c>
      <c r="C744" s="6">
        <f>TITRES_STAT!D747</f>
        <v>35.53</v>
      </c>
      <c r="D744" s="6">
        <f>TITRES_STAT!E747</f>
        <v>1000</v>
      </c>
      <c r="E744" s="2">
        <f t="shared" si="44"/>
        <v>11331</v>
      </c>
      <c r="F744" s="6" t="str">
        <f t="shared" si="47"/>
        <v>BULLISH</v>
      </c>
      <c r="G744" s="6" t="str">
        <f t="shared" si="46"/>
        <v>STRONG</v>
      </c>
      <c r="H744" s="6" t="str">
        <f t="shared" si="45"/>
        <v>CONFIRMED BULLISH</v>
      </c>
    </row>
    <row r="745" spans="1:8" ht="13.5" x14ac:dyDescent="0.25">
      <c r="A745" s="3">
        <f>TITRES_STAT!B748</f>
        <v>43391</v>
      </c>
      <c r="B745" s="6">
        <f>TITRES_STAT!C748</f>
        <v>37.69</v>
      </c>
      <c r="C745" s="6">
        <f>TITRES_STAT!D748</f>
        <v>37.69</v>
      </c>
      <c r="D745" s="6">
        <f>TITRES_STAT!E748</f>
        <v>10</v>
      </c>
      <c r="E745" s="2">
        <f t="shared" si="44"/>
        <v>11341</v>
      </c>
      <c r="F745" s="6" t="str">
        <f t="shared" si="47"/>
        <v>BULLISH</v>
      </c>
      <c r="G745" s="6" t="str">
        <f t="shared" si="46"/>
        <v>STRONG</v>
      </c>
      <c r="H745" s="6" t="str">
        <f t="shared" si="45"/>
        <v>CONFIRMED BULLISH</v>
      </c>
    </row>
    <row r="746" spans="1:8" ht="13.5" x14ac:dyDescent="0.25">
      <c r="A746" s="3">
        <f>TITRES_STAT!B749</f>
        <v>43392</v>
      </c>
      <c r="B746" s="6">
        <f>TITRES_STAT!C749</f>
        <v>39.380000000000003</v>
      </c>
      <c r="C746" s="6">
        <f>TITRES_STAT!D749</f>
        <v>39.380000000000003</v>
      </c>
      <c r="D746" s="6">
        <f>TITRES_STAT!E749</f>
        <v>1790</v>
      </c>
      <c r="E746" s="2">
        <f t="shared" si="44"/>
        <v>13131</v>
      </c>
      <c r="F746" s="6" t="str">
        <f t="shared" si="47"/>
        <v>BULLISH</v>
      </c>
      <c r="G746" s="6" t="str">
        <f t="shared" si="46"/>
        <v>STRONG</v>
      </c>
      <c r="H746" s="6" t="str">
        <f t="shared" si="45"/>
        <v>CONFIRMED BULLISH</v>
      </c>
    </row>
    <row r="747" spans="1:8" ht="13.5" x14ac:dyDescent="0.25">
      <c r="A747" s="3">
        <f>TITRES_STAT!B750</f>
        <v>43395</v>
      </c>
      <c r="B747" s="6">
        <f>TITRES_STAT!C750</f>
        <v>39.380000000000003</v>
      </c>
      <c r="C747" s="6">
        <f>TITRES_STAT!D750</f>
        <v>39.380000000000003</v>
      </c>
      <c r="D747" s="6">
        <f>TITRES_STAT!E750</f>
        <v>152</v>
      </c>
      <c r="E747" s="2">
        <f t="shared" si="44"/>
        <v>13131</v>
      </c>
      <c r="F747" s="6" t="str">
        <f t="shared" si="47"/>
        <v>BULLISH</v>
      </c>
      <c r="G747" s="6" t="str">
        <f t="shared" si="46"/>
        <v>STRONG</v>
      </c>
      <c r="H747" s="6" t="str">
        <f t="shared" si="45"/>
        <v>CONFIRMED BULLISH</v>
      </c>
    </row>
    <row r="748" spans="1:8" ht="13.5" x14ac:dyDescent="0.25">
      <c r="A748" s="3">
        <f>TITRES_STAT!B751</f>
        <v>43396</v>
      </c>
      <c r="B748" s="6">
        <f>TITRES_STAT!C751</f>
        <v>41.77</v>
      </c>
      <c r="C748" s="6">
        <f>TITRES_STAT!D751</f>
        <v>41.77</v>
      </c>
      <c r="D748" s="6">
        <f>TITRES_STAT!E751</f>
        <v>1306</v>
      </c>
      <c r="E748" s="2">
        <f t="shared" si="44"/>
        <v>14437</v>
      </c>
      <c r="F748" s="6" t="str">
        <f t="shared" si="47"/>
        <v>BULLISH</v>
      </c>
      <c r="G748" s="6" t="str">
        <f t="shared" si="46"/>
        <v>STRONG</v>
      </c>
      <c r="H748" s="6" t="str">
        <f t="shared" si="45"/>
        <v>CONFIRMED BULLISH</v>
      </c>
    </row>
    <row r="749" spans="1:8" ht="13.5" x14ac:dyDescent="0.25">
      <c r="A749" s="3">
        <f>TITRES_STAT!B752</f>
        <v>43397</v>
      </c>
      <c r="B749" s="6">
        <f>TITRES_STAT!C752</f>
        <v>43</v>
      </c>
      <c r="C749" s="6">
        <f>TITRES_STAT!D752</f>
        <v>43</v>
      </c>
      <c r="D749" s="6">
        <f>TITRES_STAT!E752</f>
        <v>666</v>
      </c>
      <c r="E749" s="2">
        <f t="shared" si="44"/>
        <v>15103</v>
      </c>
      <c r="F749" s="6" t="str">
        <f t="shared" si="47"/>
        <v>BULLISH</v>
      </c>
      <c r="G749" s="6" t="str">
        <f t="shared" si="46"/>
        <v>STRONG</v>
      </c>
      <c r="H749" s="6" t="str">
        <f t="shared" si="45"/>
        <v>CONFIRMED BULLISH</v>
      </c>
    </row>
    <row r="750" spans="1:8" ht="13.5" x14ac:dyDescent="0.25">
      <c r="A750" s="3">
        <f>TITRES_STAT!B753</f>
        <v>43398</v>
      </c>
      <c r="B750" s="6">
        <f>TITRES_STAT!C753</f>
        <v>45</v>
      </c>
      <c r="C750" s="6">
        <f>TITRES_STAT!D753</f>
        <v>45</v>
      </c>
      <c r="D750" s="6">
        <f>TITRES_STAT!E753</f>
        <v>1190</v>
      </c>
      <c r="E750" s="2">
        <f t="shared" si="44"/>
        <v>16293</v>
      </c>
      <c r="F750" s="6" t="str">
        <f t="shared" si="47"/>
        <v>BULLISH</v>
      </c>
      <c r="G750" s="6" t="str">
        <f t="shared" si="46"/>
        <v>STRONG</v>
      </c>
      <c r="H750" s="6" t="str">
        <f t="shared" si="45"/>
        <v>CONFIRMED BULLISH</v>
      </c>
    </row>
    <row r="751" spans="1:8" ht="13.5" x14ac:dyDescent="0.25">
      <c r="A751" s="3">
        <f>TITRES_STAT!B754</f>
        <v>43399</v>
      </c>
      <c r="B751" s="6">
        <f>TITRES_STAT!C754</f>
        <v>45.5</v>
      </c>
      <c r="C751" s="6">
        <f>TITRES_STAT!D754</f>
        <v>45.5</v>
      </c>
      <c r="D751" s="6">
        <f>TITRES_STAT!E754</f>
        <v>537</v>
      </c>
      <c r="E751" s="2">
        <f t="shared" si="44"/>
        <v>16830</v>
      </c>
      <c r="F751" s="6" t="str">
        <f t="shared" si="47"/>
        <v>BULLISH</v>
      </c>
      <c r="G751" s="6" t="str">
        <f t="shared" si="46"/>
        <v>STRONG</v>
      </c>
      <c r="H751" s="6" t="str">
        <f t="shared" si="45"/>
        <v>CONFIRMED BULLISH</v>
      </c>
    </row>
    <row r="752" spans="1:8" ht="13.5" x14ac:dyDescent="0.25">
      <c r="A752" s="3">
        <f>TITRES_STAT!B755</f>
        <v>43402</v>
      </c>
      <c r="B752" s="6">
        <f>TITRES_STAT!C755</f>
        <v>44.14</v>
      </c>
      <c r="C752" s="6">
        <f>TITRES_STAT!D755</f>
        <v>44.14</v>
      </c>
      <c r="D752" s="6">
        <f>TITRES_STAT!E755</f>
        <v>0</v>
      </c>
      <c r="E752" s="2">
        <f t="shared" si="44"/>
        <v>16830</v>
      </c>
      <c r="F752" s="6" t="str">
        <f t="shared" si="47"/>
        <v>BULLISH</v>
      </c>
      <c r="G752" s="6" t="str">
        <f t="shared" si="46"/>
        <v>STRONG</v>
      </c>
      <c r="H752" s="6" t="str">
        <f t="shared" si="45"/>
        <v>CONFIRMED BULLISH</v>
      </c>
    </row>
    <row r="753" spans="1:8" ht="13.5" x14ac:dyDescent="0.25">
      <c r="A753" s="3">
        <f>TITRES_STAT!B756</f>
        <v>43403</v>
      </c>
      <c r="B753" s="6">
        <f>TITRES_STAT!C756</f>
        <v>45.49</v>
      </c>
      <c r="C753" s="6">
        <f>TITRES_STAT!D756</f>
        <v>45.49</v>
      </c>
      <c r="D753" s="6">
        <f>TITRES_STAT!E756</f>
        <v>81</v>
      </c>
      <c r="E753" s="2">
        <f t="shared" si="44"/>
        <v>16911</v>
      </c>
      <c r="F753" s="6" t="str">
        <f t="shared" si="47"/>
        <v>BULLISH</v>
      </c>
      <c r="G753" s="6" t="str">
        <f t="shared" si="46"/>
        <v>STRONG</v>
      </c>
      <c r="H753" s="6" t="str">
        <f t="shared" si="45"/>
        <v>CONFIRMED BULLISH</v>
      </c>
    </row>
    <row r="754" spans="1:8" ht="13.5" x14ac:dyDescent="0.25">
      <c r="A754" s="3">
        <f>TITRES_STAT!B757</f>
        <v>43404</v>
      </c>
      <c r="B754" s="6">
        <f>TITRES_STAT!C757</f>
        <v>45.45</v>
      </c>
      <c r="C754" s="6">
        <f>TITRES_STAT!D757</f>
        <v>45.45</v>
      </c>
      <c r="D754" s="6">
        <f>TITRES_STAT!E757</f>
        <v>510</v>
      </c>
      <c r="E754" s="2">
        <f t="shared" si="44"/>
        <v>16401</v>
      </c>
      <c r="F754" s="6" t="str">
        <f t="shared" si="47"/>
        <v>BULLISH</v>
      </c>
      <c r="G754" s="6" t="str">
        <f t="shared" si="46"/>
        <v>STRONG</v>
      </c>
      <c r="H754" s="6" t="str">
        <f t="shared" si="45"/>
        <v>CONFIRMED BULLISH</v>
      </c>
    </row>
    <row r="755" spans="1:8" ht="13.5" x14ac:dyDescent="0.25">
      <c r="A755" s="3">
        <f>TITRES_STAT!B758</f>
        <v>43405</v>
      </c>
      <c r="B755" s="6">
        <f>TITRES_STAT!C758</f>
        <v>45.44</v>
      </c>
      <c r="C755" s="6">
        <f>TITRES_STAT!D758</f>
        <v>45.44</v>
      </c>
      <c r="D755" s="6">
        <f>TITRES_STAT!E758</f>
        <v>30</v>
      </c>
      <c r="E755" s="2">
        <f t="shared" si="44"/>
        <v>16371</v>
      </c>
      <c r="F755" s="6" t="str">
        <f t="shared" si="47"/>
        <v>BULLISH</v>
      </c>
      <c r="G755" s="6" t="str">
        <f t="shared" si="46"/>
        <v>NEUTRAL</v>
      </c>
      <c r="H755" s="6" t="str">
        <f t="shared" si="45"/>
        <v>CONFIRMED BULLISH</v>
      </c>
    </row>
    <row r="756" spans="1:8" ht="13.5" x14ac:dyDescent="0.25">
      <c r="A756" s="3">
        <f>TITRES_STAT!B759</f>
        <v>43406</v>
      </c>
      <c r="B756" s="6">
        <f>TITRES_STAT!C759</f>
        <v>45.44</v>
      </c>
      <c r="C756" s="6">
        <f>TITRES_STAT!D759</f>
        <v>45.44</v>
      </c>
      <c r="D756" s="6">
        <f>TITRES_STAT!E759</f>
        <v>0</v>
      </c>
      <c r="E756" s="2">
        <f t="shared" si="44"/>
        <v>16371</v>
      </c>
      <c r="F756" s="6" t="str">
        <f t="shared" si="47"/>
        <v>BEARISH</v>
      </c>
      <c r="G756" s="6" t="str">
        <f t="shared" si="46"/>
        <v>WEAK</v>
      </c>
      <c r="H756" s="6" t="str">
        <f t="shared" si="45"/>
        <v>CONFIRMED BEARISH</v>
      </c>
    </row>
    <row r="757" spans="1:8" ht="13.5" x14ac:dyDescent="0.25">
      <c r="A757" s="3">
        <f>TITRES_STAT!B760</f>
        <v>43409</v>
      </c>
      <c r="B757" s="6">
        <f>TITRES_STAT!C760</f>
        <v>45.43</v>
      </c>
      <c r="C757" s="6">
        <f>TITRES_STAT!D760</f>
        <v>45.43</v>
      </c>
      <c r="D757" s="6">
        <f>TITRES_STAT!E760</f>
        <v>500</v>
      </c>
      <c r="E757" s="2">
        <f t="shared" si="44"/>
        <v>15871</v>
      </c>
      <c r="F757" s="6" t="str">
        <f t="shared" si="47"/>
        <v>BEARISH</v>
      </c>
      <c r="G757" s="6" t="str">
        <f t="shared" si="46"/>
        <v>WEAK</v>
      </c>
      <c r="H757" s="6" t="str">
        <f t="shared" si="45"/>
        <v>BEARISH DIVERGENCE</v>
      </c>
    </row>
    <row r="758" spans="1:8" ht="13.5" x14ac:dyDescent="0.25">
      <c r="A758" s="3">
        <f>TITRES_STAT!B761</f>
        <v>43410</v>
      </c>
      <c r="B758" s="6">
        <f>TITRES_STAT!C761</f>
        <v>43.39</v>
      </c>
      <c r="C758" s="6">
        <f>TITRES_STAT!D761</f>
        <v>43.39</v>
      </c>
      <c r="D758" s="6">
        <f>TITRES_STAT!E761</f>
        <v>195</v>
      </c>
      <c r="E758" s="2">
        <f t="shared" si="44"/>
        <v>15676</v>
      </c>
      <c r="F758" s="6" t="str">
        <f t="shared" si="47"/>
        <v>BEARISH</v>
      </c>
      <c r="G758" s="6" t="str">
        <f t="shared" si="46"/>
        <v>WEAK</v>
      </c>
      <c r="H758" s="6" t="str">
        <f t="shared" si="45"/>
        <v>CONFIRMED BEARISH</v>
      </c>
    </row>
    <row r="759" spans="1:8" ht="13.5" x14ac:dyDescent="0.25">
      <c r="A759" s="3">
        <f>TITRES_STAT!B762</f>
        <v>43411</v>
      </c>
      <c r="B759" s="6">
        <f>TITRES_STAT!C762</f>
        <v>42.9</v>
      </c>
      <c r="C759" s="6">
        <f>TITRES_STAT!D762</f>
        <v>42.9</v>
      </c>
      <c r="D759" s="6">
        <f>TITRES_STAT!E762</f>
        <v>3</v>
      </c>
      <c r="E759" s="2">
        <f t="shared" si="44"/>
        <v>15673</v>
      </c>
      <c r="F759" s="6" t="str">
        <f t="shared" si="47"/>
        <v>BEARISH</v>
      </c>
      <c r="G759" s="6" t="str">
        <f t="shared" si="46"/>
        <v>WEAK</v>
      </c>
      <c r="H759" s="6" t="str">
        <f t="shared" si="45"/>
        <v>CONFIRMED BEARISH</v>
      </c>
    </row>
    <row r="760" spans="1:8" ht="13.5" x14ac:dyDescent="0.25">
      <c r="A760" s="3">
        <f>TITRES_STAT!B763</f>
        <v>43412</v>
      </c>
      <c r="B760" s="6">
        <f>TITRES_STAT!C763</f>
        <v>43.9</v>
      </c>
      <c r="C760" s="6">
        <f>TITRES_STAT!D763</f>
        <v>43.9</v>
      </c>
      <c r="D760" s="6">
        <f>TITRES_STAT!E763</f>
        <v>20</v>
      </c>
      <c r="E760" s="2">
        <f t="shared" si="44"/>
        <v>15693</v>
      </c>
      <c r="F760" s="6" t="str">
        <f t="shared" si="47"/>
        <v>BEARISH</v>
      </c>
      <c r="G760" s="6" t="str">
        <f t="shared" si="46"/>
        <v>WEAK</v>
      </c>
      <c r="H760" s="6" t="str">
        <f t="shared" si="45"/>
        <v>CONFIRMED BEARISH</v>
      </c>
    </row>
    <row r="761" spans="1:8" ht="13.5" x14ac:dyDescent="0.25">
      <c r="A761" s="3">
        <f>TITRES_STAT!B764</f>
        <v>43413</v>
      </c>
      <c r="B761" s="6">
        <f>TITRES_STAT!C764</f>
        <v>42.59</v>
      </c>
      <c r="C761" s="6">
        <f>TITRES_STAT!D764</f>
        <v>42.59</v>
      </c>
      <c r="D761" s="6">
        <f>TITRES_STAT!E764</f>
        <v>0</v>
      </c>
      <c r="E761" s="2">
        <f t="shared" si="44"/>
        <v>15693</v>
      </c>
      <c r="F761" s="6" t="str">
        <f t="shared" si="47"/>
        <v>BEARISH</v>
      </c>
      <c r="G761" s="6" t="str">
        <f t="shared" si="46"/>
        <v>WEAK</v>
      </c>
      <c r="H761" s="6" t="str">
        <f t="shared" si="45"/>
        <v>CONFIRMED BEARISH</v>
      </c>
    </row>
    <row r="762" spans="1:8" ht="13.5" x14ac:dyDescent="0.25">
      <c r="A762" s="3">
        <f>TITRES_STAT!B765</f>
        <v>43416</v>
      </c>
      <c r="B762" s="6">
        <f>TITRES_STAT!C765</f>
        <v>41.5</v>
      </c>
      <c r="C762" s="6">
        <f>TITRES_STAT!D765</f>
        <v>41.5</v>
      </c>
      <c r="D762" s="6">
        <f>TITRES_STAT!E765</f>
        <v>44</v>
      </c>
      <c r="E762" s="2">
        <f t="shared" si="44"/>
        <v>15649</v>
      </c>
      <c r="F762" s="6" t="str">
        <f t="shared" si="47"/>
        <v>BEARISH</v>
      </c>
      <c r="G762" s="6" t="str">
        <f t="shared" si="46"/>
        <v>NEUTRAL</v>
      </c>
      <c r="H762" s="6" t="str">
        <f t="shared" si="45"/>
        <v>CONFIRMED BEARISH</v>
      </c>
    </row>
    <row r="763" spans="1:8" ht="13.5" x14ac:dyDescent="0.25">
      <c r="A763" s="3">
        <f>TITRES_STAT!B766</f>
        <v>43417</v>
      </c>
      <c r="B763" s="6">
        <f>TITRES_STAT!C766</f>
        <v>41.45</v>
      </c>
      <c r="C763" s="6">
        <f>TITRES_STAT!D766</f>
        <v>41.45</v>
      </c>
      <c r="D763" s="6">
        <f>TITRES_STAT!E766</f>
        <v>836</v>
      </c>
      <c r="E763" s="2">
        <f t="shared" si="44"/>
        <v>14813</v>
      </c>
      <c r="F763" s="6" t="str">
        <f t="shared" si="47"/>
        <v>BEARISH</v>
      </c>
      <c r="G763" s="6" t="str">
        <f t="shared" si="46"/>
        <v>WEAK</v>
      </c>
      <c r="H763" s="6" t="str">
        <f t="shared" si="45"/>
        <v>CONFIRMED BEARISH</v>
      </c>
    </row>
    <row r="764" spans="1:8" ht="13.5" x14ac:dyDescent="0.25">
      <c r="A764" s="3">
        <f>TITRES_STAT!B767</f>
        <v>43418</v>
      </c>
      <c r="B764" s="6">
        <f>TITRES_STAT!C767</f>
        <v>42.69</v>
      </c>
      <c r="C764" s="6">
        <f>TITRES_STAT!D767</f>
        <v>42.69</v>
      </c>
      <c r="D764" s="6">
        <f>TITRES_STAT!E767</f>
        <v>1281</v>
      </c>
      <c r="E764" s="2">
        <f t="shared" si="44"/>
        <v>16094</v>
      </c>
      <c r="F764" s="6" t="str">
        <f t="shared" si="47"/>
        <v>BULLISH</v>
      </c>
      <c r="G764" s="6" t="str">
        <f t="shared" si="46"/>
        <v>STRONG</v>
      </c>
      <c r="H764" s="6" t="str">
        <f t="shared" si="45"/>
        <v>BULLISH DIVERGENCE</v>
      </c>
    </row>
    <row r="765" spans="1:8" ht="13.5" x14ac:dyDescent="0.25">
      <c r="A765" s="3">
        <f>TITRES_STAT!B768</f>
        <v>43419</v>
      </c>
      <c r="B765" s="6">
        <f>TITRES_STAT!C768</f>
        <v>44.5</v>
      </c>
      <c r="C765" s="6">
        <f>TITRES_STAT!D768</f>
        <v>44.5</v>
      </c>
      <c r="D765" s="6">
        <f>TITRES_STAT!E768</f>
        <v>880</v>
      </c>
      <c r="E765" s="2">
        <f t="shared" si="44"/>
        <v>16974</v>
      </c>
      <c r="F765" s="6" t="str">
        <f t="shared" si="47"/>
        <v>BULLISH</v>
      </c>
      <c r="G765" s="6" t="str">
        <f t="shared" si="46"/>
        <v>STRONG</v>
      </c>
      <c r="H765" s="6" t="str">
        <f t="shared" si="45"/>
        <v>CONFIRMED BULLISH</v>
      </c>
    </row>
    <row r="766" spans="1:8" ht="13.5" x14ac:dyDescent="0.25">
      <c r="A766" s="3">
        <f>TITRES_STAT!B769</f>
        <v>43420</v>
      </c>
      <c r="B766" s="6">
        <f>TITRES_STAT!C769</f>
        <v>44.5</v>
      </c>
      <c r="C766" s="6">
        <f>TITRES_STAT!D769</f>
        <v>44.5</v>
      </c>
      <c r="D766" s="6">
        <f>TITRES_STAT!E769</f>
        <v>0</v>
      </c>
      <c r="E766" s="2">
        <f t="shared" si="44"/>
        <v>16974</v>
      </c>
      <c r="F766" s="6" t="str">
        <f t="shared" si="47"/>
        <v>BULLISH</v>
      </c>
      <c r="G766" s="6" t="str">
        <f t="shared" si="46"/>
        <v>STRONG</v>
      </c>
      <c r="H766" s="6" t="str">
        <f t="shared" si="45"/>
        <v>CONFIRMED BULLISH</v>
      </c>
    </row>
    <row r="767" spans="1:8" ht="13.5" x14ac:dyDescent="0.25">
      <c r="A767" s="3">
        <f>TITRES_STAT!B770</f>
        <v>43423</v>
      </c>
      <c r="B767" s="6">
        <f>TITRES_STAT!C770</f>
        <v>44.5</v>
      </c>
      <c r="C767" s="6">
        <f>TITRES_STAT!D770</f>
        <v>44.5</v>
      </c>
      <c r="D767" s="6">
        <f>TITRES_STAT!E770</f>
        <v>0</v>
      </c>
      <c r="E767" s="2">
        <f t="shared" si="44"/>
        <v>16974</v>
      </c>
      <c r="F767" s="6" t="str">
        <f t="shared" si="47"/>
        <v>BULLISH</v>
      </c>
      <c r="G767" s="6" t="str">
        <f t="shared" si="46"/>
        <v>STRONG</v>
      </c>
      <c r="H767" s="6" t="str">
        <f t="shared" si="45"/>
        <v>CONFIRMED BULLISH</v>
      </c>
    </row>
    <row r="768" spans="1:8" ht="13.5" x14ac:dyDescent="0.25">
      <c r="A768" s="3">
        <f>TITRES_STAT!B771</f>
        <v>43425</v>
      </c>
      <c r="B768" s="6">
        <f>TITRES_STAT!C771</f>
        <v>44.5</v>
      </c>
      <c r="C768" s="6">
        <f>TITRES_STAT!D771</f>
        <v>44.5</v>
      </c>
      <c r="D768" s="6">
        <f>TITRES_STAT!E771</f>
        <v>92</v>
      </c>
      <c r="E768" s="2">
        <f t="shared" si="44"/>
        <v>16974</v>
      </c>
      <c r="F768" s="6" t="str">
        <f t="shared" si="47"/>
        <v>BULLISH</v>
      </c>
      <c r="G768" s="6" t="str">
        <f t="shared" si="46"/>
        <v>STRONG</v>
      </c>
      <c r="H768" s="6" t="str">
        <f t="shared" si="45"/>
        <v>CONFIRMED BULLISH</v>
      </c>
    </row>
    <row r="769" spans="1:8" ht="13.5" x14ac:dyDescent="0.25">
      <c r="A769" s="3">
        <f>TITRES_STAT!B772</f>
        <v>43426</v>
      </c>
      <c r="B769" s="6">
        <f>TITRES_STAT!C772</f>
        <v>44.5</v>
      </c>
      <c r="C769" s="6">
        <f>TITRES_STAT!D772</f>
        <v>44.5</v>
      </c>
      <c r="D769" s="6">
        <f>TITRES_STAT!E772</f>
        <v>0</v>
      </c>
      <c r="E769" s="2">
        <f t="shared" si="44"/>
        <v>16974</v>
      </c>
      <c r="F769" s="6" t="str">
        <f t="shared" si="47"/>
        <v>BULLISH</v>
      </c>
      <c r="G769" s="6" t="str">
        <f t="shared" si="46"/>
        <v>STRONG</v>
      </c>
      <c r="H769" s="6" t="str">
        <f t="shared" si="45"/>
        <v>CONFIRMED BULLISH</v>
      </c>
    </row>
    <row r="770" spans="1:8" ht="13.5" x14ac:dyDescent="0.25">
      <c r="A770" s="3">
        <f>TITRES_STAT!B773</f>
        <v>43427</v>
      </c>
      <c r="B770" s="6">
        <f>TITRES_STAT!C773</f>
        <v>44.49</v>
      </c>
      <c r="C770" s="6">
        <f>TITRES_STAT!D773</f>
        <v>44.49</v>
      </c>
      <c r="D770" s="6">
        <f>TITRES_STAT!E773</f>
        <v>20</v>
      </c>
      <c r="E770" s="2">
        <f t="shared" si="44"/>
        <v>16954</v>
      </c>
      <c r="F770" s="6" t="str">
        <f t="shared" si="47"/>
        <v>BEARISH</v>
      </c>
      <c r="G770" s="6" t="str">
        <f t="shared" si="46"/>
        <v>NEUTRAL</v>
      </c>
      <c r="H770" s="6" t="str">
        <f t="shared" si="45"/>
        <v>CONFIRMED BEARISH</v>
      </c>
    </row>
    <row r="771" spans="1:8" ht="13.5" x14ac:dyDescent="0.25">
      <c r="A771" s="3">
        <f>TITRES_STAT!B774</f>
        <v>43430</v>
      </c>
      <c r="B771" s="6">
        <f>TITRES_STAT!C774</f>
        <v>44.45</v>
      </c>
      <c r="C771" s="6">
        <f>TITRES_STAT!D774</f>
        <v>44.45</v>
      </c>
      <c r="D771" s="6">
        <f>TITRES_STAT!E774</f>
        <v>631</v>
      </c>
      <c r="E771" s="2">
        <f t="shared" si="44"/>
        <v>16323</v>
      </c>
      <c r="F771" s="6" t="str">
        <f t="shared" si="47"/>
        <v>BEARISH</v>
      </c>
      <c r="G771" s="6" t="str">
        <f t="shared" si="46"/>
        <v>WEAK</v>
      </c>
      <c r="H771" s="6" t="str">
        <f t="shared" si="45"/>
        <v>CONFIRMED BEARISH</v>
      </c>
    </row>
    <row r="772" spans="1:8" ht="13.5" x14ac:dyDescent="0.25">
      <c r="A772" s="3">
        <f>TITRES_STAT!B775</f>
        <v>43431</v>
      </c>
      <c r="B772" s="6">
        <f>TITRES_STAT!C775</f>
        <v>44.5</v>
      </c>
      <c r="C772" s="6">
        <f>TITRES_STAT!D775</f>
        <v>44.5</v>
      </c>
      <c r="D772" s="6">
        <f>TITRES_STAT!E775</f>
        <v>5</v>
      </c>
      <c r="E772" s="2">
        <f t="shared" ref="E772:E835" si="48">IF(B772&gt;B771, E771+D772, IF(B772&lt;B771, E771-D772, E771))</f>
        <v>16328</v>
      </c>
      <c r="F772" s="6" t="str">
        <f t="shared" si="47"/>
        <v>BEARISH</v>
      </c>
      <c r="G772" s="6" t="str">
        <f t="shared" si="46"/>
        <v>WEAK</v>
      </c>
      <c r="H772" s="6" t="str">
        <f t="shared" si="45"/>
        <v>NEUTRAL</v>
      </c>
    </row>
    <row r="773" spans="1:8" ht="13.5" x14ac:dyDescent="0.25">
      <c r="A773" s="3">
        <f>TITRES_STAT!B776</f>
        <v>43432</v>
      </c>
      <c r="B773" s="6">
        <f>TITRES_STAT!C776</f>
        <v>44.46</v>
      </c>
      <c r="C773" s="6">
        <f>TITRES_STAT!D776</f>
        <v>44.46</v>
      </c>
      <c r="D773" s="6">
        <f>TITRES_STAT!E776</f>
        <v>1</v>
      </c>
      <c r="E773" s="2">
        <f t="shared" si="48"/>
        <v>16327</v>
      </c>
      <c r="F773" s="6" t="str">
        <f t="shared" si="47"/>
        <v>BEARISH</v>
      </c>
      <c r="G773" s="6" t="str">
        <f t="shared" si="46"/>
        <v>WEAK</v>
      </c>
      <c r="H773" s="6" t="str">
        <f t="shared" si="45"/>
        <v>CONFIRMED BEARISH</v>
      </c>
    </row>
    <row r="774" spans="1:8" ht="13.5" x14ac:dyDescent="0.25">
      <c r="A774" s="3">
        <f>TITRES_STAT!B777</f>
        <v>43433</v>
      </c>
      <c r="B774" s="6">
        <f>TITRES_STAT!C777</f>
        <v>44.46</v>
      </c>
      <c r="C774" s="6">
        <f>TITRES_STAT!D777</f>
        <v>44.46</v>
      </c>
      <c r="D774" s="6">
        <f>TITRES_STAT!E777</f>
        <v>0</v>
      </c>
      <c r="E774" s="2">
        <f t="shared" si="48"/>
        <v>16327</v>
      </c>
      <c r="F774" s="6" t="str">
        <f t="shared" si="47"/>
        <v>BEARISH</v>
      </c>
      <c r="G774" s="6" t="str">
        <f t="shared" si="46"/>
        <v>WEAK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43434</v>
      </c>
      <c r="B775" s="6">
        <f>TITRES_STAT!C778</f>
        <v>44.46</v>
      </c>
      <c r="C775" s="6">
        <f>TITRES_STAT!D778</f>
        <v>44.46</v>
      </c>
      <c r="D775" s="6">
        <f>TITRES_STAT!E778</f>
        <v>0</v>
      </c>
      <c r="E775" s="2">
        <f t="shared" si="48"/>
        <v>16327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WEAK</v>
      </c>
      <c r="H775" s="6" t="str">
        <f t="shared" si="49"/>
        <v>CONFIRMED BEARISH</v>
      </c>
    </row>
    <row r="776" spans="1:8" ht="13.5" x14ac:dyDescent="0.25">
      <c r="A776" s="3">
        <f>TITRES_STAT!B779</f>
        <v>43437</v>
      </c>
      <c r="B776" s="6">
        <f>TITRES_STAT!C779</f>
        <v>44.46</v>
      </c>
      <c r="C776" s="6">
        <f>TITRES_STAT!D779</f>
        <v>44.46</v>
      </c>
      <c r="D776" s="6">
        <f>TITRES_STAT!E779</f>
        <v>20</v>
      </c>
      <c r="E776" s="2">
        <f t="shared" si="48"/>
        <v>16327</v>
      </c>
      <c r="F776" s="6" t="str">
        <f t="shared" ref="F776:F839" si="51">IF(E776&gt;E771,"BULLISH",IF(E776&lt;E771,"BEARISH","NEUTRAL"))</f>
        <v>BULLISH</v>
      </c>
      <c r="G776" s="6" t="str">
        <f t="shared" si="50"/>
        <v>NEUTRAL</v>
      </c>
      <c r="H776" s="6" t="str">
        <f t="shared" si="49"/>
        <v>CONFIRMED BULLISH</v>
      </c>
    </row>
    <row r="777" spans="1:8" ht="13.5" x14ac:dyDescent="0.25">
      <c r="A777" s="3">
        <f>TITRES_STAT!B780</f>
        <v>43438</v>
      </c>
      <c r="B777" s="6">
        <f>TITRES_STAT!C780</f>
        <v>44.5</v>
      </c>
      <c r="C777" s="6">
        <f>TITRES_STAT!D780</f>
        <v>44.5</v>
      </c>
      <c r="D777" s="6">
        <f>TITRES_STAT!E780</f>
        <v>2</v>
      </c>
      <c r="E777" s="2">
        <f t="shared" si="48"/>
        <v>16329</v>
      </c>
      <c r="F777" s="6" t="str">
        <f t="shared" si="51"/>
        <v>BULLISH</v>
      </c>
      <c r="G777" s="6" t="str">
        <f t="shared" si="50"/>
        <v>NEUTRAL</v>
      </c>
      <c r="H777" s="6" t="str">
        <f t="shared" si="49"/>
        <v>NEUTRAL</v>
      </c>
    </row>
    <row r="778" spans="1:8" ht="13.5" x14ac:dyDescent="0.25">
      <c r="A778" s="3">
        <f>TITRES_STAT!B781</f>
        <v>43439</v>
      </c>
      <c r="B778" s="6">
        <f>TITRES_STAT!C781</f>
        <v>44.4</v>
      </c>
      <c r="C778" s="6">
        <f>TITRES_STAT!D781</f>
        <v>44.4</v>
      </c>
      <c r="D778" s="6">
        <f>TITRES_STAT!E781</f>
        <v>422</v>
      </c>
      <c r="E778" s="2">
        <f t="shared" si="48"/>
        <v>15907</v>
      </c>
      <c r="F778" s="6" t="str">
        <f t="shared" si="51"/>
        <v>BEARISH</v>
      </c>
      <c r="G778" s="6" t="str">
        <f t="shared" si="50"/>
        <v>WEAK</v>
      </c>
      <c r="H778" s="6" t="str">
        <f t="shared" si="49"/>
        <v>CONFIRMED BEARISH</v>
      </c>
    </row>
    <row r="779" spans="1:8" ht="13.5" x14ac:dyDescent="0.25">
      <c r="A779" s="3">
        <f>TITRES_STAT!B782</f>
        <v>43440</v>
      </c>
      <c r="B779" s="6">
        <f>TITRES_STAT!C782</f>
        <v>44.5</v>
      </c>
      <c r="C779" s="6">
        <f>TITRES_STAT!D782</f>
        <v>44.5</v>
      </c>
      <c r="D779" s="6">
        <f>TITRES_STAT!E782</f>
        <v>594</v>
      </c>
      <c r="E779" s="2">
        <f t="shared" si="48"/>
        <v>16501</v>
      </c>
      <c r="F779" s="6" t="str">
        <f t="shared" si="51"/>
        <v>BULLISH</v>
      </c>
      <c r="G779" s="6" t="str">
        <f t="shared" si="50"/>
        <v>NEUTRAL</v>
      </c>
      <c r="H779" s="6" t="str">
        <f t="shared" si="49"/>
        <v>CONFIRMED BULLISH</v>
      </c>
    </row>
    <row r="780" spans="1:8" ht="13.5" x14ac:dyDescent="0.25">
      <c r="A780" s="3">
        <f>TITRES_STAT!B783</f>
        <v>43441</v>
      </c>
      <c r="B780" s="6">
        <f>TITRES_STAT!C783</f>
        <v>44.5</v>
      </c>
      <c r="C780" s="6">
        <f>TITRES_STAT!D783</f>
        <v>44.5</v>
      </c>
      <c r="D780" s="6">
        <f>TITRES_STAT!E783</f>
        <v>0</v>
      </c>
      <c r="E780" s="2">
        <f t="shared" si="48"/>
        <v>16501</v>
      </c>
      <c r="F780" s="6" t="str">
        <f t="shared" si="51"/>
        <v>BULLISH</v>
      </c>
      <c r="G780" s="6" t="str">
        <f t="shared" si="50"/>
        <v>NEUTRAL</v>
      </c>
      <c r="H780" s="6" t="str">
        <f t="shared" si="49"/>
        <v>CONFIRMED BULLISH</v>
      </c>
    </row>
    <row r="781" spans="1:8" ht="13.5" x14ac:dyDescent="0.25">
      <c r="A781" s="3">
        <f>TITRES_STAT!B784</f>
        <v>43444</v>
      </c>
      <c r="B781" s="6">
        <f>TITRES_STAT!C784</f>
        <v>44.6</v>
      </c>
      <c r="C781" s="6">
        <f>TITRES_STAT!D784</f>
        <v>44.6</v>
      </c>
      <c r="D781" s="6">
        <f>TITRES_STAT!E784</f>
        <v>0</v>
      </c>
      <c r="E781" s="2">
        <f t="shared" si="48"/>
        <v>16501</v>
      </c>
      <c r="F781" s="6" t="str">
        <f t="shared" si="51"/>
        <v>BULLISH</v>
      </c>
      <c r="G781" s="6" t="str">
        <f t="shared" si="50"/>
        <v>NEUTRAL</v>
      </c>
      <c r="H781" s="6" t="str">
        <f t="shared" si="49"/>
        <v>CONFIRMED BULLISH</v>
      </c>
    </row>
    <row r="782" spans="1:8" ht="13.5" x14ac:dyDescent="0.25">
      <c r="A782" s="3">
        <f>TITRES_STAT!B785</f>
        <v>43445</v>
      </c>
      <c r="B782" s="6">
        <f>TITRES_STAT!C785</f>
        <v>44.6</v>
      </c>
      <c r="C782" s="6">
        <f>TITRES_STAT!D785</f>
        <v>44.6</v>
      </c>
      <c r="D782" s="6">
        <f>TITRES_STAT!E785</f>
        <v>0</v>
      </c>
      <c r="E782" s="2">
        <f t="shared" si="48"/>
        <v>16501</v>
      </c>
      <c r="F782" s="6" t="str">
        <f t="shared" si="51"/>
        <v>BULLISH</v>
      </c>
      <c r="G782" s="6" t="str">
        <f t="shared" si="50"/>
        <v>NEUTRAL</v>
      </c>
      <c r="H782" s="6" t="str">
        <f t="shared" si="49"/>
        <v>CONFIRMED BULLISH</v>
      </c>
    </row>
    <row r="783" spans="1:8" ht="13.5" x14ac:dyDescent="0.25">
      <c r="A783" s="3">
        <f>TITRES_STAT!B786</f>
        <v>43446</v>
      </c>
      <c r="B783" s="6">
        <f>TITRES_STAT!C786</f>
        <v>44.6</v>
      </c>
      <c r="C783" s="6">
        <f>TITRES_STAT!D786</f>
        <v>44.6</v>
      </c>
      <c r="D783" s="6">
        <f>TITRES_STAT!E786</f>
        <v>0</v>
      </c>
      <c r="E783" s="2">
        <f t="shared" si="48"/>
        <v>16501</v>
      </c>
      <c r="F783" s="6" t="str">
        <f t="shared" si="51"/>
        <v>BULLISH</v>
      </c>
      <c r="G783" s="6" t="str">
        <f t="shared" si="50"/>
        <v>STRONG</v>
      </c>
      <c r="H783" s="6" t="str">
        <f t="shared" si="49"/>
        <v>CONFIRMED BULLISH</v>
      </c>
    </row>
    <row r="784" spans="1:8" ht="13.5" x14ac:dyDescent="0.25">
      <c r="A784" s="3">
        <f>TITRES_STAT!B787</f>
        <v>43447</v>
      </c>
      <c r="B784" s="6">
        <f>TITRES_STAT!C787</f>
        <v>44.6</v>
      </c>
      <c r="C784" s="6">
        <f>TITRES_STAT!D787</f>
        <v>44.6</v>
      </c>
      <c r="D784" s="6">
        <f>TITRES_STAT!E787</f>
        <v>0</v>
      </c>
      <c r="E784" s="2">
        <f t="shared" si="48"/>
        <v>16501</v>
      </c>
      <c r="F784" s="6" t="str">
        <f t="shared" si="51"/>
        <v>NEUTRAL</v>
      </c>
      <c r="G784" s="6" t="str">
        <f t="shared" si="50"/>
        <v>NEUTRAL</v>
      </c>
      <c r="H784" s="6" t="str">
        <f t="shared" si="49"/>
        <v>NEUTRAL</v>
      </c>
    </row>
    <row r="785" spans="1:8" ht="13.5" x14ac:dyDescent="0.25">
      <c r="A785" s="3">
        <f>TITRES_STAT!B788</f>
        <v>43448</v>
      </c>
      <c r="B785" s="6">
        <f>TITRES_STAT!C788</f>
        <v>44.58</v>
      </c>
      <c r="C785" s="6">
        <f>TITRES_STAT!D788</f>
        <v>44.58</v>
      </c>
      <c r="D785" s="6">
        <f>TITRES_STAT!E788</f>
        <v>350</v>
      </c>
      <c r="E785" s="2">
        <f t="shared" si="48"/>
        <v>16151</v>
      </c>
      <c r="F785" s="6" t="str">
        <f t="shared" si="51"/>
        <v>BEARISH</v>
      </c>
      <c r="G785" s="6" t="str">
        <f t="shared" si="50"/>
        <v>WEAK</v>
      </c>
      <c r="H785" s="6" t="str">
        <f t="shared" si="49"/>
        <v>BEARISH DIVERGENCE</v>
      </c>
    </row>
    <row r="786" spans="1:8" ht="13.5" x14ac:dyDescent="0.25">
      <c r="A786" s="3">
        <f>TITRES_STAT!B789</f>
        <v>43451</v>
      </c>
      <c r="B786" s="6">
        <f>TITRES_STAT!C789</f>
        <v>44.58</v>
      </c>
      <c r="C786" s="6">
        <f>TITRES_STAT!D789</f>
        <v>44.58</v>
      </c>
      <c r="D786" s="6">
        <f>TITRES_STAT!E789</f>
        <v>0</v>
      </c>
      <c r="E786" s="2">
        <f t="shared" si="48"/>
        <v>16151</v>
      </c>
      <c r="F786" s="6" t="str">
        <f t="shared" si="51"/>
        <v>BEARISH</v>
      </c>
      <c r="G786" s="6" t="str">
        <f t="shared" si="50"/>
        <v>WEAK</v>
      </c>
      <c r="H786" s="6" t="str">
        <f t="shared" si="49"/>
        <v>CONFIRMED BEARISH</v>
      </c>
    </row>
    <row r="787" spans="1:8" ht="13.5" x14ac:dyDescent="0.25">
      <c r="A787" s="3">
        <f>TITRES_STAT!B790</f>
        <v>43452</v>
      </c>
      <c r="B787" s="6">
        <f>TITRES_STAT!C790</f>
        <v>44.58</v>
      </c>
      <c r="C787" s="6">
        <f>TITRES_STAT!D790</f>
        <v>44.58</v>
      </c>
      <c r="D787" s="6">
        <f>TITRES_STAT!E790</f>
        <v>0</v>
      </c>
      <c r="E787" s="2">
        <f t="shared" si="48"/>
        <v>16151</v>
      </c>
      <c r="F787" s="6" t="str">
        <f t="shared" si="51"/>
        <v>BEARISH</v>
      </c>
      <c r="G787" s="6" t="str">
        <f t="shared" si="50"/>
        <v>WEAK</v>
      </c>
      <c r="H787" s="6" t="str">
        <f t="shared" si="49"/>
        <v>CONFIRMED BEARISH</v>
      </c>
    </row>
    <row r="788" spans="1:8" ht="13.5" x14ac:dyDescent="0.25">
      <c r="A788" s="3">
        <f>TITRES_STAT!B791</f>
        <v>43453</v>
      </c>
      <c r="B788" s="6">
        <f>TITRES_STAT!C791</f>
        <v>44.58</v>
      </c>
      <c r="C788" s="6">
        <f>TITRES_STAT!D791</f>
        <v>44.58</v>
      </c>
      <c r="D788" s="6">
        <f>TITRES_STAT!E791</f>
        <v>220</v>
      </c>
      <c r="E788" s="2">
        <f t="shared" si="48"/>
        <v>16151</v>
      </c>
      <c r="F788" s="6" t="str">
        <f t="shared" si="51"/>
        <v>BEARISH</v>
      </c>
      <c r="G788" s="6" t="str">
        <f t="shared" si="50"/>
        <v>WEAK</v>
      </c>
      <c r="H788" s="6" t="str">
        <f t="shared" si="49"/>
        <v>CONFIRMED BEARISH</v>
      </c>
    </row>
    <row r="789" spans="1:8" ht="13.5" x14ac:dyDescent="0.25">
      <c r="A789" s="3">
        <f>TITRES_STAT!B792</f>
        <v>43454</v>
      </c>
      <c r="B789" s="6">
        <f>TITRES_STAT!C792</f>
        <v>44.58</v>
      </c>
      <c r="C789" s="6">
        <f>TITRES_STAT!D792</f>
        <v>44.58</v>
      </c>
      <c r="D789" s="6">
        <f>TITRES_STAT!E792</f>
        <v>0</v>
      </c>
      <c r="E789" s="2">
        <f t="shared" si="48"/>
        <v>16151</v>
      </c>
      <c r="F789" s="6" t="str">
        <f t="shared" si="51"/>
        <v>BEARISH</v>
      </c>
      <c r="G789" s="6" t="str">
        <f t="shared" si="50"/>
        <v>WEAK</v>
      </c>
      <c r="H789" s="6" t="str">
        <f t="shared" si="49"/>
        <v>CONFIRMED BEARISH</v>
      </c>
    </row>
    <row r="790" spans="1:8" ht="13.5" x14ac:dyDescent="0.25">
      <c r="A790" s="3">
        <f>TITRES_STAT!B793</f>
        <v>43455</v>
      </c>
      <c r="B790" s="6">
        <f>TITRES_STAT!C793</f>
        <v>44.58</v>
      </c>
      <c r="C790" s="6">
        <f>TITRES_STAT!D793</f>
        <v>44.58</v>
      </c>
      <c r="D790" s="6">
        <f>TITRES_STAT!E793</f>
        <v>0</v>
      </c>
      <c r="E790" s="2">
        <f t="shared" si="48"/>
        <v>16151</v>
      </c>
      <c r="F790" s="6" t="str">
        <f t="shared" si="51"/>
        <v>NEUTRAL</v>
      </c>
      <c r="G790" s="6" t="str">
        <f t="shared" si="50"/>
        <v>NEUTRAL</v>
      </c>
      <c r="H790" s="6" t="str">
        <f t="shared" si="49"/>
        <v>NEUTRAL</v>
      </c>
    </row>
    <row r="791" spans="1:8" ht="13.5" x14ac:dyDescent="0.25">
      <c r="A791" s="3">
        <f>TITRES_STAT!B794</f>
        <v>43458</v>
      </c>
      <c r="B791" s="6">
        <f>TITRES_STAT!C794</f>
        <v>44.58</v>
      </c>
      <c r="C791" s="6">
        <f>TITRES_STAT!D794</f>
        <v>44.58</v>
      </c>
      <c r="D791" s="6">
        <f>TITRES_STAT!E794</f>
        <v>700</v>
      </c>
      <c r="E791" s="2">
        <f t="shared" si="48"/>
        <v>16151</v>
      </c>
      <c r="F791" s="6" t="str">
        <f t="shared" si="51"/>
        <v>NEUTRAL</v>
      </c>
      <c r="G791" s="6" t="str">
        <f t="shared" si="50"/>
        <v>NEUTRAL</v>
      </c>
      <c r="H791" s="6" t="str">
        <f t="shared" si="49"/>
        <v>NEUTRAL</v>
      </c>
    </row>
    <row r="792" spans="1:8" ht="13.5" x14ac:dyDescent="0.25">
      <c r="A792" s="3">
        <f>TITRES_STAT!B795</f>
        <v>43459</v>
      </c>
      <c r="B792" s="6">
        <f>TITRES_STAT!C795</f>
        <v>44.58</v>
      </c>
      <c r="C792" s="6">
        <f>TITRES_STAT!D795</f>
        <v>44.58</v>
      </c>
      <c r="D792" s="6">
        <f>TITRES_STAT!E795</f>
        <v>240</v>
      </c>
      <c r="E792" s="2">
        <f t="shared" si="48"/>
        <v>16151</v>
      </c>
      <c r="F792" s="6" t="str">
        <f t="shared" si="51"/>
        <v>NEUTRAL</v>
      </c>
      <c r="G792" s="6" t="str">
        <f t="shared" si="50"/>
        <v>NEUTRAL</v>
      </c>
      <c r="H792" s="6" t="str">
        <f t="shared" si="49"/>
        <v>NEUTRAL</v>
      </c>
    </row>
    <row r="793" spans="1:8" ht="13.5" x14ac:dyDescent="0.25">
      <c r="A793" s="3">
        <f>TITRES_STAT!B796</f>
        <v>43460</v>
      </c>
      <c r="B793" s="6">
        <f>TITRES_STAT!C796</f>
        <v>42.58</v>
      </c>
      <c r="C793" s="6">
        <f>TITRES_STAT!D796</f>
        <v>42.58</v>
      </c>
      <c r="D793" s="6">
        <f>TITRES_STAT!E796</f>
        <v>0</v>
      </c>
      <c r="E793" s="2">
        <f t="shared" si="48"/>
        <v>16151</v>
      </c>
      <c r="F793" s="6" t="str">
        <f t="shared" si="51"/>
        <v>NEUTRAL</v>
      </c>
      <c r="G793" s="6" t="str">
        <f t="shared" si="50"/>
        <v>NEUTRAL</v>
      </c>
      <c r="H793" s="6" t="str">
        <f t="shared" si="49"/>
        <v>NEUTRAL</v>
      </c>
    </row>
    <row r="794" spans="1:8" ht="13.5" x14ac:dyDescent="0.25">
      <c r="A794" s="3">
        <f>TITRES_STAT!B797</f>
        <v>43461</v>
      </c>
      <c r="B794" s="6">
        <f>TITRES_STAT!C797</f>
        <v>43.85</v>
      </c>
      <c r="C794" s="6">
        <f>TITRES_STAT!D797</f>
        <v>43.85</v>
      </c>
      <c r="D794" s="6">
        <f>TITRES_STAT!E797</f>
        <v>432</v>
      </c>
      <c r="E794" s="2">
        <f t="shared" si="48"/>
        <v>16583</v>
      </c>
      <c r="F794" s="6" t="str">
        <f t="shared" si="51"/>
        <v>BULLISH</v>
      </c>
      <c r="G794" s="6" t="str">
        <f t="shared" si="50"/>
        <v>STRONG</v>
      </c>
      <c r="H794" s="6" t="str">
        <f t="shared" si="49"/>
        <v>BULLISH DIVERGENCE</v>
      </c>
    </row>
    <row r="795" spans="1:8" ht="13.5" x14ac:dyDescent="0.25">
      <c r="A795" s="3">
        <f>TITRES_STAT!B798</f>
        <v>43462</v>
      </c>
      <c r="B795" s="6">
        <f>TITRES_STAT!C798</f>
        <v>44</v>
      </c>
      <c r="C795" s="6">
        <f>TITRES_STAT!D798</f>
        <v>44</v>
      </c>
      <c r="D795" s="6">
        <f>TITRES_STAT!E798</f>
        <v>51</v>
      </c>
      <c r="E795" s="2">
        <f t="shared" si="48"/>
        <v>16634</v>
      </c>
      <c r="F795" s="6" t="str">
        <f t="shared" si="51"/>
        <v>BULLISH</v>
      </c>
      <c r="G795" s="6" t="str">
        <f t="shared" si="50"/>
        <v>STRONG</v>
      </c>
      <c r="H795" s="6" t="str">
        <f t="shared" si="49"/>
        <v>BULLISH DIVERGENCE</v>
      </c>
    </row>
    <row r="796" spans="1:8" ht="13.5" x14ac:dyDescent="0.25">
      <c r="A796" s="3">
        <f>TITRES_STAT!B799</f>
        <v>43465</v>
      </c>
      <c r="B796" s="6">
        <f>TITRES_STAT!C799</f>
        <v>44</v>
      </c>
      <c r="C796" s="6">
        <f>TITRES_STAT!D799</f>
        <v>44</v>
      </c>
      <c r="D796" s="6">
        <f>TITRES_STAT!E799</f>
        <v>0</v>
      </c>
      <c r="E796" s="2">
        <f t="shared" si="48"/>
        <v>16634</v>
      </c>
      <c r="F796" s="6" t="str">
        <f t="shared" si="51"/>
        <v>BULLISH</v>
      </c>
      <c r="G796" s="6" t="str">
        <f t="shared" si="50"/>
        <v>STRONG</v>
      </c>
      <c r="H796" s="6" t="str">
        <f t="shared" si="49"/>
        <v>BULLISH DIVERGENCE</v>
      </c>
    </row>
    <row r="797" spans="1:8" ht="13.5" x14ac:dyDescent="0.25">
      <c r="A797" s="3">
        <f>TITRES_STAT!B800</f>
        <v>43467</v>
      </c>
      <c r="B797" s="6">
        <f>TITRES_STAT!C800</f>
        <v>44</v>
      </c>
      <c r="C797" s="6">
        <f>TITRES_STAT!D800</f>
        <v>44</v>
      </c>
      <c r="D797" s="6">
        <f>TITRES_STAT!E800</f>
        <v>0</v>
      </c>
      <c r="E797" s="2">
        <f t="shared" si="48"/>
        <v>16634</v>
      </c>
      <c r="F797" s="6" t="str">
        <f t="shared" si="51"/>
        <v>BULLISH</v>
      </c>
      <c r="G797" s="6" t="str">
        <f t="shared" si="50"/>
        <v>STRONG</v>
      </c>
      <c r="H797" s="6" t="str">
        <f t="shared" si="49"/>
        <v>BULLISH DIVERGENCE</v>
      </c>
    </row>
    <row r="798" spans="1:8" ht="13.5" x14ac:dyDescent="0.25">
      <c r="A798" s="3">
        <f>TITRES_STAT!B801</f>
        <v>43468</v>
      </c>
      <c r="B798" s="6">
        <f>TITRES_STAT!C801</f>
        <v>44</v>
      </c>
      <c r="C798" s="6">
        <f>TITRES_STAT!D801</f>
        <v>44</v>
      </c>
      <c r="D798" s="6">
        <f>TITRES_STAT!E801</f>
        <v>0</v>
      </c>
      <c r="E798" s="2">
        <f t="shared" si="48"/>
        <v>16634</v>
      </c>
      <c r="F798" s="6" t="str">
        <f t="shared" si="51"/>
        <v>BULLISH</v>
      </c>
      <c r="G798" s="6" t="str">
        <f t="shared" si="50"/>
        <v>STRONG</v>
      </c>
      <c r="H798" s="6" t="str">
        <f t="shared" si="49"/>
        <v>CONFIRMED BULLISH</v>
      </c>
    </row>
    <row r="799" spans="1:8" ht="13.5" x14ac:dyDescent="0.25">
      <c r="A799" s="3">
        <f>TITRES_STAT!B802</f>
        <v>43469</v>
      </c>
      <c r="B799" s="6">
        <f>TITRES_STAT!C802</f>
        <v>44</v>
      </c>
      <c r="C799" s="6">
        <f>TITRES_STAT!D802</f>
        <v>44</v>
      </c>
      <c r="D799" s="6">
        <f>TITRES_STAT!E802</f>
        <v>0</v>
      </c>
      <c r="E799" s="2">
        <f t="shared" si="48"/>
        <v>16634</v>
      </c>
      <c r="F799" s="6" t="str">
        <f t="shared" si="51"/>
        <v>BULLISH</v>
      </c>
      <c r="G799" s="6" t="str">
        <f t="shared" si="50"/>
        <v>NEUTRAL</v>
      </c>
      <c r="H799" s="6" t="str">
        <f t="shared" si="49"/>
        <v>CONFIRMED BULLISH</v>
      </c>
    </row>
    <row r="800" spans="1:8" ht="13.5" x14ac:dyDescent="0.25">
      <c r="A800" s="3">
        <f>TITRES_STAT!B803</f>
        <v>43472</v>
      </c>
      <c r="B800" s="6">
        <f>TITRES_STAT!C803</f>
        <v>44</v>
      </c>
      <c r="C800" s="6">
        <f>TITRES_STAT!D803</f>
        <v>44</v>
      </c>
      <c r="D800" s="6">
        <f>TITRES_STAT!E803</f>
        <v>0</v>
      </c>
      <c r="E800" s="2">
        <f t="shared" si="48"/>
        <v>16634</v>
      </c>
      <c r="F800" s="6" t="str">
        <f t="shared" si="51"/>
        <v>NEUTRAL</v>
      </c>
      <c r="G800" s="6" t="str">
        <f t="shared" si="50"/>
        <v>NEUTRAL</v>
      </c>
      <c r="H800" s="6" t="str">
        <f t="shared" si="49"/>
        <v>NEUTRAL</v>
      </c>
    </row>
    <row r="801" spans="1:8" ht="13.5" x14ac:dyDescent="0.25">
      <c r="A801" s="3">
        <f>TITRES_STAT!B804</f>
        <v>43473</v>
      </c>
      <c r="B801" s="6">
        <f>TITRES_STAT!C804</f>
        <v>44</v>
      </c>
      <c r="C801" s="6">
        <f>TITRES_STAT!D804</f>
        <v>44</v>
      </c>
      <c r="D801" s="6">
        <f>TITRES_STAT!E804</f>
        <v>0</v>
      </c>
      <c r="E801" s="2">
        <f t="shared" si="48"/>
        <v>16634</v>
      </c>
      <c r="F801" s="6" t="str">
        <f t="shared" si="51"/>
        <v>NEUTRAL</v>
      </c>
      <c r="G801" s="6" t="str">
        <f t="shared" si="50"/>
        <v>NEUTRAL</v>
      </c>
      <c r="H801" s="6" t="str">
        <f t="shared" si="49"/>
        <v>NEUTRAL</v>
      </c>
    </row>
    <row r="802" spans="1:8" ht="13.5" x14ac:dyDescent="0.25">
      <c r="A802" s="3">
        <f>TITRES_STAT!B805</f>
        <v>43474</v>
      </c>
      <c r="B802" s="6">
        <f>TITRES_STAT!C805</f>
        <v>44</v>
      </c>
      <c r="C802" s="6">
        <f>TITRES_STAT!D805</f>
        <v>44</v>
      </c>
      <c r="D802" s="6">
        <f>TITRES_STAT!E805</f>
        <v>0</v>
      </c>
      <c r="E802" s="2">
        <f t="shared" si="48"/>
        <v>16634</v>
      </c>
      <c r="F802" s="6" t="str">
        <f t="shared" si="51"/>
        <v>NEUTRAL</v>
      </c>
      <c r="G802" s="6" t="str">
        <f t="shared" si="50"/>
        <v>NEUTRAL</v>
      </c>
      <c r="H802" s="6" t="str">
        <f t="shared" si="49"/>
        <v>NEUTRAL</v>
      </c>
    </row>
    <row r="803" spans="1:8" ht="13.5" x14ac:dyDescent="0.25">
      <c r="A803" s="3">
        <f>TITRES_STAT!B806</f>
        <v>43475</v>
      </c>
      <c r="B803" s="6">
        <f>TITRES_STAT!C806</f>
        <v>44</v>
      </c>
      <c r="C803" s="6">
        <f>TITRES_STAT!D806</f>
        <v>44</v>
      </c>
      <c r="D803" s="6">
        <f>TITRES_STAT!E806</f>
        <v>0</v>
      </c>
      <c r="E803" s="2">
        <f t="shared" si="48"/>
        <v>16634</v>
      </c>
      <c r="F803" s="6" t="str">
        <f t="shared" si="51"/>
        <v>NEUTRAL</v>
      </c>
      <c r="G803" s="6" t="str">
        <f t="shared" si="50"/>
        <v>NEUTRAL</v>
      </c>
      <c r="H803" s="6" t="str">
        <f t="shared" si="49"/>
        <v>NEUTRAL</v>
      </c>
    </row>
    <row r="804" spans="1:8" ht="13.5" x14ac:dyDescent="0.25">
      <c r="A804" s="3">
        <f>TITRES_STAT!B807</f>
        <v>43476</v>
      </c>
      <c r="B804" s="6">
        <f>TITRES_STAT!C807</f>
        <v>44</v>
      </c>
      <c r="C804" s="6">
        <f>TITRES_STAT!D807</f>
        <v>44</v>
      </c>
      <c r="D804" s="6">
        <f>TITRES_STAT!E807</f>
        <v>0</v>
      </c>
      <c r="E804" s="2">
        <f t="shared" si="48"/>
        <v>16634</v>
      </c>
      <c r="F804" s="6" t="str">
        <f t="shared" si="51"/>
        <v>NEUTRAL</v>
      </c>
      <c r="G804" s="6" t="str">
        <f t="shared" si="50"/>
        <v>NEUTRAL</v>
      </c>
      <c r="H804" s="6" t="str">
        <f t="shared" si="49"/>
        <v>NEUTRAL</v>
      </c>
    </row>
    <row r="805" spans="1:8" ht="13.5" x14ac:dyDescent="0.25">
      <c r="A805" s="3">
        <f>TITRES_STAT!B808</f>
        <v>43480</v>
      </c>
      <c r="B805" s="6">
        <f>TITRES_STAT!C808</f>
        <v>44</v>
      </c>
      <c r="C805" s="6">
        <f>TITRES_STAT!D808</f>
        <v>44</v>
      </c>
      <c r="D805" s="6">
        <f>TITRES_STAT!E808</f>
        <v>0</v>
      </c>
      <c r="E805" s="2">
        <f t="shared" si="48"/>
        <v>16634</v>
      </c>
      <c r="F805" s="6" t="str">
        <f t="shared" si="51"/>
        <v>NEUTRAL</v>
      </c>
      <c r="G805" s="6" t="str">
        <f t="shared" si="50"/>
        <v>NEUTRAL</v>
      </c>
      <c r="H805" s="6" t="str">
        <f t="shared" si="49"/>
        <v>NEUTRAL</v>
      </c>
    </row>
    <row r="806" spans="1:8" ht="13.5" x14ac:dyDescent="0.25">
      <c r="A806" s="3">
        <f>TITRES_STAT!B809</f>
        <v>43481</v>
      </c>
      <c r="B806" s="6">
        <f>TITRES_STAT!C809</f>
        <v>44</v>
      </c>
      <c r="C806" s="6">
        <f>TITRES_STAT!D809</f>
        <v>44</v>
      </c>
      <c r="D806" s="6">
        <f>TITRES_STAT!E809</f>
        <v>0</v>
      </c>
      <c r="E806" s="2">
        <f t="shared" si="48"/>
        <v>16634</v>
      </c>
      <c r="F806" s="6" t="str">
        <f t="shared" si="51"/>
        <v>NEUTRAL</v>
      </c>
      <c r="G806" s="6" t="str">
        <f t="shared" si="50"/>
        <v>NEUTRAL</v>
      </c>
      <c r="H806" s="6" t="str">
        <f t="shared" si="49"/>
        <v>NEUTRAL</v>
      </c>
    </row>
    <row r="807" spans="1:8" ht="13.5" x14ac:dyDescent="0.25">
      <c r="A807" s="3">
        <f>TITRES_STAT!B810</f>
        <v>43482</v>
      </c>
      <c r="B807" s="6">
        <f>TITRES_STAT!C810</f>
        <v>44</v>
      </c>
      <c r="C807" s="6">
        <f>TITRES_STAT!D810</f>
        <v>44</v>
      </c>
      <c r="D807" s="6">
        <f>TITRES_STAT!E810</f>
        <v>0</v>
      </c>
      <c r="E807" s="2">
        <f t="shared" si="48"/>
        <v>16634</v>
      </c>
      <c r="F807" s="6" t="str">
        <f t="shared" si="51"/>
        <v>NEUTRAL</v>
      </c>
      <c r="G807" s="6" t="str">
        <f t="shared" si="50"/>
        <v>NEUTRAL</v>
      </c>
      <c r="H807" s="6" t="str">
        <f t="shared" si="49"/>
        <v>NEUTRAL</v>
      </c>
    </row>
    <row r="808" spans="1:8" ht="13.5" x14ac:dyDescent="0.25">
      <c r="A808" s="3">
        <f>TITRES_STAT!B811</f>
        <v>43483</v>
      </c>
      <c r="B808" s="6">
        <f>TITRES_STAT!C811</f>
        <v>42.11</v>
      </c>
      <c r="C808" s="6">
        <f>TITRES_STAT!D811</f>
        <v>42.11</v>
      </c>
      <c r="D808" s="6">
        <f>TITRES_STAT!E811</f>
        <v>10</v>
      </c>
      <c r="E808" s="2">
        <f t="shared" si="48"/>
        <v>16624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CONFIRMED BEARISH</v>
      </c>
    </row>
    <row r="809" spans="1:8" ht="13.5" x14ac:dyDescent="0.25">
      <c r="A809" s="3">
        <f>TITRES_STAT!B812</f>
        <v>43486</v>
      </c>
      <c r="B809" s="6">
        <f>TITRES_STAT!C812</f>
        <v>42.11</v>
      </c>
      <c r="C809" s="6">
        <f>TITRES_STAT!D812</f>
        <v>42.11</v>
      </c>
      <c r="D809" s="6">
        <f>TITRES_STAT!E812</f>
        <v>0</v>
      </c>
      <c r="E809" s="2">
        <f t="shared" si="48"/>
        <v>16624</v>
      </c>
      <c r="F809" s="6" t="str">
        <f t="shared" si="51"/>
        <v>BEARISH</v>
      </c>
      <c r="G809" s="6" t="str">
        <f t="shared" si="50"/>
        <v>NEUTRAL</v>
      </c>
      <c r="H809" s="6" t="str">
        <f t="shared" si="49"/>
        <v>CONFIRMED BEARISH</v>
      </c>
    </row>
    <row r="810" spans="1:8" ht="13.5" x14ac:dyDescent="0.25">
      <c r="A810" s="3">
        <f>TITRES_STAT!B813</f>
        <v>43487</v>
      </c>
      <c r="B810" s="6">
        <f>TITRES_STAT!C813</f>
        <v>42.11</v>
      </c>
      <c r="C810" s="6">
        <f>TITRES_STAT!D813</f>
        <v>42.11</v>
      </c>
      <c r="D810" s="6">
        <f>TITRES_STAT!E813</f>
        <v>0</v>
      </c>
      <c r="E810" s="2">
        <f t="shared" si="48"/>
        <v>16624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CONFIRMED BEARISH</v>
      </c>
    </row>
    <row r="811" spans="1:8" ht="13.5" x14ac:dyDescent="0.25">
      <c r="A811" s="3">
        <f>TITRES_STAT!B814</f>
        <v>43488</v>
      </c>
      <c r="B811" s="6">
        <f>TITRES_STAT!C814</f>
        <v>42.11</v>
      </c>
      <c r="C811" s="6">
        <f>TITRES_STAT!D814</f>
        <v>42.11</v>
      </c>
      <c r="D811" s="6">
        <f>TITRES_STAT!E814</f>
        <v>0</v>
      </c>
      <c r="E811" s="2">
        <f t="shared" si="48"/>
        <v>16624</v>
      </c>
      <c r="F811" s="6" t="str">
        <f t="shared" si="51"/>
        <v>BEARISH</v>
      </c>
      <c r="G811" s="6" t="str">
        <f t="shared" si="50"/>
        <v>NEUTRAL</v>
      </c>
      <c r="H811" s="6" t="str">
        <f t="shared" si="49"/>
        <v>CONFIRMED BEARISH</v>
      </c>
    </row>
    <row r="812" spans="1:8" ht="13.5" x14ac:dyDescent="0.25">
      <c r="A812" s="3">
        <f>TITRES_STAT!B815</f>
        <v>43489</v>
      </c>
      <c r="B812" s="6">
        <f>TITRES_STAT!C815</f>
        <v>42.11</v>
      </c>
      <c r="C812" s="6">
        <f>TITRES_STAT!D815</f>
        <v>42.11</v>
      </c>
      <c r="D812" s="6">
        <f>TITRES_STAT!E815</f>
        <v>0</v>
      </c>
      <c r="E812" s="2">
        <f t="shared" si="48"/>
        <v>16624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43490</v>
      </c>
      <c r="B813" s="6">
        <f>TITRES_STAT!C816</f>
        <v>42.11</v>
      </c>
      <c r="C813" s="6">
        <f>TITRES_STAT!D816</f>
        <v>42.11</v>
      </c>
      <c r="D813" s="6">
        <f>TITRES_STAT!E816</f>
        <v>0</v>
      </c>
      <c r="E813" s="2">
        <f t="shared" si="48"/>
        <v>16624</v>
      </c>
      <c r="F813" s="6" t="str">
        <f t="shared" si="51"/>
        <v>NEUTRAL</v>
      </c>
      <c r="G813" s="6" t="str">
        <f t="shared" si="50"/>
        <v>NEUTRAL</v>
      </c>
      <c r="H813" s="6" t="str">
        <f t="shared" si="49"/>
        <v>NEUTRAL</v>
      </c>
    </row>
    <row r="814" spans="1:8" ht="13.5" x14ac:dyDescent="0.25">
      <c r="A814" s="3">
        <f>TITRES_STAT!B817</f>
        <v>43493</v>
      </c>
      <c r="B814" s="6">
        <f>TITRES_STAT!C817</f>
        <v>42.11</v>
      </c>
      <c r="C814" s="6">
        <f>TITRES_STAT!D817</f>
        <v>42.11</v>
      </c>
      <c r="D814" s="6">
        <f>TITRES_STAT!E817</f>
        <v>0</v>
      </c>
      <c r="E814" s="2">
        <f t="shared" si="48"/>
        <v>16624</v>
      </c>
      <c r="F814" s="6" t="str">
        <f t="shared" si="51"/>
        <v>NEUTRAL</v>
      </c>
      <c r="G814" s="6" t="str">
        <f t="shared" si="50"/>
        <v>NEUTRAL</v>
      </c>
      <c r="H814" s="6" t="str">
        <f t="shared" si="49"/>
        <v>NEUTRAL</v>
      </c>
    </row>
    <row r="815" spans="1:8" ht="13.5" x14ac:dyDescent="0.25">
      <c r="A815" s="3">
        <f>TITRES_STAT!B818</f>
        <v>43494</v>
      </c>
      <c r="B815" s="6">
        <f>TITRES_STAT!C818</f>
        <v>42.11</v>
      </c>
      <c r="C815" s="6">
        <f>TITRES_STAT!D818</f>
        <v>42.11</v>
      </c>
      <c r="D815" s="6">
        <f>TITRES_STAT!E818</f>
        <v>0</v>
      </c>
      <c r="E815" s="2">
        <f t="shared" si="48"/>
        <v>16624</v>
      </c>
      <c r="F815" s="6" t="str">
        <f t="shared" si="51"/>
        <v>NEUTRAL</v>
      </c>
      <c r="G815" s="6" t="str">
        <f t="shared" si="50"/>
        <v>NEUTRAL</v>
      </c>
      <c r="H815" s="6" t="str">
        <f t="shared" si="49"/>
        <v>NEUTRAL</v>
      </c>
    </row>
    <row r="816" spans="1:8" ht="13.5" x14ac:dyDescent="0.25">
      <c r="A816" s="3">
        <f>TITRES_STAT!B819</f>
        <v>43495</v>
      </c>
      <c r="B816" s="6">
        <f>TITRES_STAT!C819</f>
        <v>42.11</v>
      </c>
      <c r="C816" s="6">
        <f>TITRES_STAT!D819</f>
        <v>42.11</v>
      </c>
      <c r="D816" s="6">
        <f>TITRES_STAT!E819</f>
        <v>0</v>
      </c>
      <c r="E816" s="2">
        <f t="shared" si="48"/>
        <v>16624</v>
      </c>
      <c r="F816" s="6" t="str">
        <f t="shared" si="51"/>
        <v>NEUTRAL</v>
      </c>
      <c r="G816" s="6" t="str">
        <f t="shared" si="50"/>
        <v>NEUTRAL</v>
      </c>
      <c r="H816" s="6" t="str">
        <f t="shared" si="49"/>
        <v>NEUTRAL</v>
      </c>
    </row>
    <row r="817" spans="1:8" ht="13.5" x14ac:dyDescent="0.25">
      <c r="A817" s="3">
        <f>TITRES_STAT!B820</f>
        <v>43496</v>
      </c>
      <c r="B817" s="6">
        <f>TITRES_STAT!C820</f>
        <v>42.11</v>
      </c>
      <c r="C817" s="6">
        <f>TITRES_STAT!D820</f>
        <v>42.11</v>
      </c>
      <c r="D817" s="6">
        <f>TITRES_STAT!E820</f>
        <v>0</v>
      </c>
      <c r="E817" s="2">
        <f t="shared" si="48"/>
        <v>16624</v>
      </c>
      <c r="F817" s="6" t="str">
        <f t="shared" si="51"/>
        <v>NEUTRAL</v>
      </c>
      <c r="G817" s="6" t="str">
        <f t="shared" si="50"/>
        <v>NEUTRAL</v>
      </c>
      <c r="H817" s="6" t="str">
        <f t="shared" si="49"/>
        <v>NEUTRAL</v>
      </c>
    </row>
    <row r="818" spans="1:8" ht="13.5" x14ac:dyDescent="0.25">
      <c r="A818" s="3">
        <f>TITRES_STAT!B821</f>
        <v>43497</v>
      </c>
      <c r="B818" s="6">
        <f>TITRES_STAT!C821</f>
        <v>42.11</v>
      </c>
      <c r="C818" s="6">
        <f>TITRES_STAT!D821</f>
        <v>42.11</v>
      </c>
      <c r="D818" s="6">
        <f>TITRES_STAT!E821</f>
        <v>0</v>
      </c>
      <c r="E818" s="2">
        <f t="shared" si="48"/>
        <v>16624</v>
      </c>
      <c r="F818" s="6" t="str">
        <f t="shared" si="51"/>
        <v>NEUTRAL</v>
      </c>
      <c r="G818" s="6" t="str">
        <f t="shared" si="50"/>
        <v>NEUTRAL</v>
      </c>
      <c r="H818" s="6" t="str">
        <f t="shared" si="49"/>
        <v>NEUTRAL</v>
      </c>
    </row>
    <row r="819" spans="1:8" ht="13.5" x14ac:dyDescent="0.25">
      <c r="A819" s="3">
        <f>TITRES_STAT!B822</f>
        <v>43500</v>
      </c>
      <c r="B819" s="6">
        <f>TITRES_STAT!C822</f>
        <v>42.11</v>
      </c>
      <c r="C819" s="6">
        <f>TITRES_STAT!D822</f>
        <v>42.11</v>
      </c>
      <c r="D819" s="6">
        <f>TITRES_STAT!E822</f>
        <v>0</v>
      </c>
      <c r="E819" s="2">
        <f t="shared" si="48"/>
        <v>16624</v>
      </c>
      <c r="F819" s="6" t="str">
        <f t="shared" si="51"/>
        <v>NEUTRAL</v>
      </c>
      <c r="G819" s="6" t="str">
        <f t="shared" si="50"/>
        <v>NEUTRAL</v>
      </c>
      <c r="H819" s="6" t="str">
        <f t="shared" si="49"/>
        <v>NEUTRAL</v>
      </c>
    </row>
    <row r="820" spans="1:8" ht="13.5" x14ac:dyDescent="0.25">
      <c r="A820" s="3">
        <f>TITRES_STAT!B823</f>
        <v>43501</v>
      </c>
      <c r="B820" s="6">
        <f>TITRES_STAT!C823</f>
        <v>42.11</v>
      </c>
      <c r="C820" s="6">
        <f>TITRES_STAT!D823</f>
        <v>42.11</v>
      </c>
      <c r="D820" s="6">
        <f>TITRES_STAT!E823</f>
        <v>0</v>
      </c>
      <c r="E820" s="2">
        <f t="shared" si="48"/>
        <v>16624</v>
      </c>
      <c r="F820" s="6" t="str">
        <f t="shared" si="51"/>
        <v>NEUTRAL</v>
      </c>
      <c r="G820" s="6" t="str">
        <f t="shared" si="50"/>
        <v>NEUTRAL</v>
      </c>
      <c r="H820" s="6" t="str">
        <f t="shared" si="49"/>
        <v>NEUTRAL</v>
      </c>
    </row>
    <row r="821" spans="1:8" ht="13.5" x14ac:dyDescent="0.25">
      <c r="A821" s="3">
        <f>TITRES_STAT!B824</f>
        <v>43502</v>
      </c>
      <c r="B821" s="6">
        <f>TITRES_STAT!C824</f>
        <v>42.11</v>
      </c>
      <c r="C821" s="6">
        <f>TITRES_STAT!D824</f>
        <v>42.11</v>
      </c>
      <c r="D821" s="6">
        <f>TITRES_STAT!E824</f>
        <v>0</v>
      </c>
      <c r="E821" s="2">
        <f t="shared" si="48"/>
        <v>16624</v>
      </c>
      <c r="F821" s="6" t="str">
        <f t="shared" si="51"/>
        <v>NEUTRAL</v>
      </c>
      <c r="G821" s="6" t="str">
        <f t="shared" si="50"/>
        <v>NEUTRAL</v>
      </c>
      <c r="H821" s="6" t="str">
        <f t="shared" si="49"/>
        <v>NEUTRAL</v>
      </c>
    </row>
    <row r="822" spans="1:8" ht="13.5" x14ac:dyDescent="0.25">
      <c r="A822" s="3">
        <f>TITRES_STAT!B825</f>
        <v>43503</v>
      </c>
      <c r="B822" s="6">
        <f>TITRES_STAT!C825</f>
        <v>42.11</v>
      </c>
      <c r="C822" s="6">
        <f>TITRES_STAT!D825</f>
        <v>42.11</v>
      </c>
      <c r="D822" s="6">
        <f>TITRES_STAT!E825</f>
        <v>0</v>
      </c>
      <c r="E822" s="2">
        <f t="shared" si="48"/>
        <v>16624</v>
      </c>
      <c r="F822" s="6" t="str">
        <f t="shared" si="51"/>
        <v>NEUTRAL</v>
      </c>
      <c r="G822" s="6" t="str">
        <f t="shared" si="50"/>
        <v>NEUTRAL</v>
      </c>
      <c r="H822" s="6" t="str">
        <f t="shared" si="49"/>
        <v>NEUTRAL</v>
      </c>
    </row>
    <row r="823" spans="1:8" ht="13.5" x14ac:dyDescent="0.25">
      <c r="A823" s="3">
        <f>TITRES_STAT!B826</f>
        <v>43504</v>
      </c>
      <c r="B823" s="6">
        <f>TITRES_STAT!C826</f>
        <v>42.11</v>
      </c>
      <c r="C823" s="6">
        <f>TITRES_STAT!D826</f>
        <v>42.11</v>
      </c>
      <c r="D823" s="6">
        <f>TITRES_STAT!E826</f>
        <v>0</v>
      </c>
      <c r="E823" s="2">
        <f t="shared" si="48"/>
        <v>16624</v>
      </c>
      <c r="F823" s="6" t="str">
        <f t="shared" si="51"/>
        <v>NEUTRAL</v>
      </c>
      <c r="G823" s="6" t="str">
        <f t="shared" si="50"/>
        <v>NEUTRAL</v>
      </c>
      <c r="H823" s="6" t="str">
        <f t="shared" si="49"/>
        <v>NEUTRAL</v>
      </c>
    </row>
    <row r="824" spans="1:8" ht="13.5" x14ac:dyDescent="0.25">
      <c r="A824" s="3">
        <f>TITRES_STAT!B827</f>
        <v>43507</v>
      </c>
      <c r="B824" s="6">
        <f>TITRES_STAT!C827</f>
        <v>42.11</v>
      </c>
      <c r="C824" s="6">
        <f>TITRES_STAT!D827</f>
        <v>42.11</v>
      </c>
      <c r="D824" s="6">
        <f>TITRES_STAT!E827</f>
        <v>0</v>
      </c>
      <c r="E824" s="2">
        <f t="shared" si="48"/>
        <v>16624</v>
      </c>
      <c r="F824" s="6" t="str">
        <f t="shared" si="51"/>
        <v>NEUTRAL</v>
      </c>
      <c r="G824" s="6" t="str">
        <f t="shared" si="50"/>
        <v>NEUTRAL</v>
      </c>
      <c r="H824" s="6" t="str">
        <f t="shared" si="49"/>
        <v>NEUTRAL</v>
      </c>
    </row>
    <row r="825" spans="1:8" ht="13.5" x14ac:dyDescent="0.25">
      <c r="A825" s="3">
        <f>TITRES_STAT!B828</f>
        <v>43508</v>
      </c>
      <c r="B825" s="6">
        <f>TITRES_STAT!C828</f>
        <v>42.11</v>
      </c>
      <c r="C825" s="6">
        <f>TITRES_STAT!D828</f>
        <v>42.11</v>
      </c>
      <c r="D825" s="6">
        <f>TITRES_STAT!E828</f>
        <v>0</v>
      </c>
      <c r="E825" s="2">
        <f t="shared" si="48"/>
        <v>16624</v>
      </c>
      <c r="F825" s="6" t="str">
        <f t="shared" si="51"/>
        <v>NEUTRAL</v>
      </c>
      <c r="G825" s="6" t="str">
        <f t="shared" si="50"/>
        <v>NEUTRAL</v>
      </c>
      <c r="H825" s="6" t="str">
        <f t="shared" si="49"/>
        <v>NEUTRAL</v>
      </c>
    </row>
    <row r="826" spans="1:8" ht="13.5" x14ac:dyDescent="0.25">
      <c r="A826" s="3">
        <f>TITRES_STAT!B829</f>
        <v>43509</v>
      </c>
      <c r="B826" s="6">
        <f>TITRES_STAT!C829</f>
        <v>42.11</v>
      </c>
      <c r="C826" s="6">
        <f>TITRES_STAT!D829</f>
        <v>42.11</v>
      </c>
      <c r="D826" s="6">
        <f>TITRES_STAT!E829</f>
        <v>0</v>
      </c>
      <c r="E826" s="2">
        <f t="shared" si="48"/>
        <v>16624</v>
      </c>
      <c r="F826" s="6" t="str">
        <f t="shared" si="51"/>
        <v>NEUTRAL</v>
      </c>
      <c r="G826" s="6" t="str">
        <f t="shared" si="50"/>
        <v>NEUTRAL</v>
      </c>
      <c r="H826" s="6" t="str">
        <f t="shared" si="49"/>
        <v>NEUTRAL</v>
      </c>
    </row>
    <row r="827" spans="1:8" ht="13.5" x14ac:dyDescent="0.25">
      <c r="A827" s="3">
        <f>TITRES_STAT!B830</f>
        <v>43510</v>
      </c>
      <c r="B827" s="6">
        <f>TITRES_STAT!C830</f>
        <v>42.11</v>
      </c>
      <c r="C827" s="6">
        <f>TITRES_STAT!D830</f>
        <v>42.11</v>
      </c>
      <c r="D827" s="6">
        <f>TITRES_STAT!E830</f>
        <v>0</v>
      </c>
      <c r="E827" s="2">
        <f t="shared" si="48"/>
        <v>16624</v>
      </c>
      <c r="F827" s="6" t="str">
        <f t="shared" si="51"/>
        <v>NEUTRAL</v>
      </c>
      <c r="G827" s="6" t="str">
        <f t="shared" si="50"/>
        <v>NEUTRAL</v>
      </c>
      <c r="H827" s="6" t="str">
        <f t="shared" si="49"/>
        <v>NEUTRAL</v>
      </c>
    </row>
    <row r="828" spans="1:8" ht="13.5" x14ac:dyDescent="0.25">
      <c r="A828" s="3">
        <f>TITRES_STAT!B831</f>
        <v>43511</v>
      </c>
      <c r="B828" s="6">
        <f>TITRES_STAT!C831</f>
        <v>42.11</v>
      </c>
      <c r="C828" s="6">
        <f>TITRES_STAT!D831</f>
        <v>42.11</v>
      </c>
      <c r="D828" s="6">
        <f>TITRES_STAT!E831</f>
        <v>0</v>
      </c>
      <c r="E828" s="2">
        <f t="shared" si="48"/>
        <v>16624</v>
      </c>
      <c r="F828" s="6" t="str">
        <f t="shared" si="51"/>
        <v>NEUTRAL</v>
      </c>
      <c r="G828" s="6" t="str">
        <f t="shared" si="50"/>
        <v>NEUTRAL</v>
      </c>
      <c r="H828" s="6" t="str">
        <f t="shared" si="49"/>
        <v>NEUTRAL</v>
      </c>
    </row>
    <row r="829" spans="1:8" ht="13.5" x14ac:dyDescent="0.25">
      <c r="A829" s="3">
        <f>TITRES_STAT!B832</f>
        <v>43514</v>
      </c>
      <c r="B829" s="6">
        <f>TITRES_STAT!C832</f>
        <v>42.11</v>
      </c>
      <c r="C829" s="6">
        <f>TITRES_STAT!D832</f>
        <v>42.11</v>
      </c>
      <c r="D829" s="6">
        <f>TITRES_STAT!E832</f>
        <v>0</v>
      </c>
      <c r="E829" s="2">
        <f t="shared" si="48"/>
        <v>16624</v>
      </c>
      <c r="F829" s="6" t="str">
        <f t="shared" si="51"/>
        <v>NEUTRAL</v>
      </c>
      <c r="G829" s="6" t="str">
        <f t="shared" si="50"/>
        <v>NEUTRAL</v>
      </c>
      <c r="H829" s="6" t="str">
        <f t="shared" si="49"/>
        <v>NEUTRAL</v>
      </c>
    </row>
    <row r="830" spans="1:8" ht="13.5" x14ac:dyDescent="0.25">
      <c r="A830" s="3">
        <f>TITRES_STAT!B833</f>
        <v>43515</v>
      </c>
      <c r="B830" s="6">
        <f>TITRES_STAT!C833</f>
        <v>42.11</v>
      </c>
      <c r="C830" s="6">
        <f>TITRES_STAT!D833</f>
        <v>42.11</v>
      </c>
      <c r="D830" s="6">
        <f>TITRES_STAT!E833</f>
        <v>0</v>
      </c>
      <c r="E830" s="2">
        <f t="shared" si="48"/>
        <v>16624</v>
      </c>
      <c r="F830" s="6" t="str">
        <f t="shared" si="51"/>
        <v>NEUTRAL</v>
      </c>
      <c r="G830" s="6" t="str">
        <f t="shared" si="50"/>
        <v>NEUTRAL</v>
      </c>
      <c r="H830" s="6" t="str">
        <f t="shared" si="49"/>
        <v>NEUTRAL</v>
      </c>
    </row>
    <row r="831" spans="1:8" ht="13.5" x14ac:dyDescent="0.25">
      <c r="A831" s="3">
        <f>TITRES_STAT!B834</f>
        <v>43516</v>
      </c>
      <c r="B831" s="6">
        <f>TITRES_STAT!C834</f>
        <v>42.11</v>
      </c>
      <c r="C831" s="6">
        <f>TITRES_STAT!D834</f>
        <v>42.11</v>
      </c>
      <c r="D831" s="6">
        <f>TITRES_STAT!E834</f>
        <v>0</v>
      </c>
      <c r="E831" s="2">
        <f t="shared" si="48"/>
        <v>16624</v>
      </c>
      <c r="F831" s="6" t="str">
        <f t="shared" si="51"/>
        <v>NEUTRAL</v>
      </c>
      <c r="G831" s="6" t="str">
        <f t="shared" si="50"/>
        <v>NEUTRAL</v>
      </c>
      <c r="H831" s="6" t="str">
        <f t="shared" si="49"/>
        <v>NEUTRAL</v>
      </c>
    </row>
    <row r="832" spans="1:8" ht="13.5" x14ac:dyDescent="0.25">
      <c r="A832" s="3">
        <f>TITRES_STAT!B835</f>
        <v>43517</v>
      </c>
      <c r="B832" s="6">
        <f>TITRES_STAT!C835</f>
        <v>42.11</v>
      </c>
      <c r="C832" s="6">
        <f>TITRES_STAT!D835</f>
        <v>42.11</v>
      </c>
      <c r="D832" s="6">
        <f>TITRES_STAT!E835</f>
        <v>0</v>
      </c>
      <c r="E832" s="2">
        <f t="shared" si="48"/>
        <v>16624</v>
      </c>
      <c r="F832" s="6" t="str">
        <f t="shared" si="51"/>
        <v>NEUTRAL</v>
      </c>
      <c r="G832" s="6" t="str">
        <f t="shared" si="50"/>
        <v>NEUTRAL</v>
      </c>
      <c r="H832" s="6" t="str">
        <f t="shared" si="49"/>
        <v>NEUTRAL</v>
      </c>
    </row>
    <row r="833" spans="1:8" ht="13.5" x14ac:dyDescent="0.25">
      <c r="A833" s="3">
        <f>TITRES_STAT!B836</f>
        <v>43518</v>
      </c>
      <c r="B833" s="6">
        <f>TITRES_STAT!C836</f>
        <v>42.11</v>
      </c>
      <c r="C833" s="6">
        <f>TITRES_STAT!D836</f>
        <v>42.11</v>
      </c>
      <c r="D833" s="6">
        <f>TITRES_STAT!E836</f>
        <v>0</v>
      </c>
      <c r="E833" s="2">
        <f t="shared" si="48"/>
        <v>16624</v>
      </c>
      <c r="F833" s="6" t="str">
        <f t="shared" si="51"/>
        <v>NEUTRAL</v>
      </c>
      <c r="G833" s="6" t="str">
        <f t="shared" si="50"/>
        <v>NEUTRAL</v>
      </c>
      <c r="H833" s="6" t="str">
        <f t="shared" si="49"/>
        <v>NEUTRAL</v>
      </c>
    </row>
    <row r="834" spans="1:8" ht="13.5" x14ac:dyDescent="0.25">
      <c r="A834" s="3">
        <f>TITRES_STAT!B837</f>
        <v>43521</v>
      </c>
      <c r="B834" s="6">
        <f>TITRES_STAT!C837</f>
        <v>42.11</v>
      </c>
      <c r="C834" s="6">
        <f>TITRES_STAT!D837</f>
        <v>42.11</v>
      </c>
      <c r="D834" s="6">
        <f>TITRES_STAT!E837</f>
        <v>0</v>
      </c>
      <c r="E834" s="2">
        <f t="shared" si="48"/>
        <v>16624</v>
      </c>
      <c r="F834" s="6" t="str">
        <f t="shared" si="51"/>
        <v>NEUTRAL</v>
      </c>
      <c r="G834" s="6" t="str">
        <f t="shared" si="50"/>
        <v>NEUTRAL</v>
      </c>
      <c r="H834" s="6" t="str">
        <f t="shared" si="49"/>
        <v>NEUTRAL</v>
      </c>
    </row>
    <row r="835" spans="1:8" ht="13.5" x14ac:dyDescent="0.25">
      <c r="A835" s="3">
        <f>TITRES_STAT!B838</f>
        <v>43522</v>
      </c>
      <c r="B835" s="6">
        <f>TITRES_STAT!C838</f>
        <v>42.11</v>
      </c>
      <c r="C835" s="6">
        <f>TITRES_STAT!D838</f>
        <v>42.11</v>
      </c>
      <c r="D835" s="6">
        <f>TITRES_STAT!E838</f>
        <v>0</v>
      </c>
      <c r="E835" s="2">
        <f t="shared" si="48"/>
        <v>16624</v>
      </c>
      <c r="F835" s="6" t="str">
        <f t="shared" si="51"/>
        <v>NEUTRAL</v>
      </c>
      <c r="G835" s="6" t="str">
        <f t="shared" si="50"/>
        <v>NEUTRAL</v>
      </c>
      <c r="H835" s="6" t="str">
        <f t="shared" si="49"/>
        <v>NEUTRAL</v>
      </c>
    </row>
    <row r="836" spans="1:8" ht="13.5" x14ac:dyDescent="0.25">
      <c r="A836" s="3">
        <f>TITRES_STAT!B839</f>
        <v>43523</v>
      </c>
      <c r="B836" s="6">
        <f>TITRES_STAT!C839</f>
        <v>42.11</v>
      </c>
      <c r="C836" s="6">
        <f>TITRES_STAT!D839</f>
        <v>42.11</v>
      </c>
      <c r="D836" s="6">
        <f>TITRES_STAT!E839</f>
        <v>0</v>
      </c>
      <c r="E836" s="2">
        <f t="shared" ref="E836:E899" si="52">IF(B836&gt;B835, E835+D836, IF(B836&lt;B835, E835-D836, E835))</f>
        <v>16624</v>
      </c>
      <c r="F836" s="6" t="str">
        <f t="shared" si="51"/>
        <v>NEUTRAL</v>
      </c>
      <c r="G836" s="6" t="str">
        <f t="shared" si="50"/>
        <v>NEUTRAL</v>
      </c>
      <c r="H836" s="6" t="str">
        <f t="shared" si="49"/>
        <v>NEUTRAL</v>
      </c>
    </row>
    <row r="837" spans="1:8" ht="13.5" x14ac:dyDescent="0.25">
      <c r="A837" s="3">
        <f>TITRES_STAT!B840</f>
        <v>43524</v>
      </c>
      <c r="B837" s="6">
        <f>TITRES_STAT!C840</f>
        <v>42.11</v>
      </c>
      <c r="C837" s="6">
        <f>TITRES_STAT!D840</f>
        <v>42.11</v>
      </c>
      <c r="D837" s="6">
        <f>TITRES_STAT!E840</f>
        <v>0</v>
      </c>
      <c r="E837" s="2">
        <f t="shared" si="52"/>
        <v>16624</v>
      </c>
      <c r="F837" s="6" t="str">
        <f t="shared" si="51"/>
        <v>NEUTRAL</v>
      </c>
      <c r="G837" s="6" t="str">
        <f t="shared" si="50"/>
        <v>NEUTRAL</v>
      </c>
      <c r="H837" s="6" t="str">
        <f t="shared" si="49"/>
        <v>NEUTRAL</v>
      </c>
    </row>
    <row r="838" spans="1:8" ht="13.5" x14ac:dyDescent="0.25">
      <c r="A838" s="3">
        <f>TITRES_STAT!B841</f>
        <v>43525</v>
      </c>
      <c r="B838" s="6">
        <f>TITRES_STAT!C841</f>
        <v>42.11</v>
      </c>
      <c r="C838" s="6">
        <f>TITRES_STAT!D841</f>
        <v>42.11</v>
      </c>
      <c r="D838" s="6">
        <f>TITRES_STAT!E841</f>
        <v>0</v>
      </c>
      <c r="E838" s="2">
        <f t="shared" si="52"/>
        <v>16624</v>
      </c>
      <c r="F838" s="6" t="str">
        <f t="shared" si="51"/>
        <v>NEUTRAL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43528</v>
      </c>
      <c r="B839" s="6">
        <f>TITRES_STAT!C842</f>
        <v>42.11</v>
      </c>
      <c r="C839" s="6">
        <f>TITRES_STAT!D842</f>
        <v>42.11</v>
      </c>
      <c r="D839" s="6">
        <f>TITRES_STAT!E842</f>
        <v>0</v>
      </c>
      <c r="E839" s="2">
        <f t="shared" si="52"/>
        <v>16624</v>
      </c>
      <c r="F839" s="6" t="str">
        <f t="shared" si="51"/>
        <v>NEUTRAL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NEUTRAL</v>
      </c>
    </row>
    <row r="840" spans="1:8" ht="13.5" x14ac:dyDescent="0.25">
      <c r="A840" s="3">
        <f>TITRES_STAT!B843</f>
        <v>43529</v>
      </c>
      <c r="B840" s="6">
        <f>TITRES_STAT!C843</f>
        <v>42.11</v>
      </c>
      <c r="C840" s="6">
        <f>TITRES_STAT!D843</f>
        <v>42.11</v>
      </c>
      <c r="D840" s="6">
        <f>TITRES_STAT!E843</f>
        <v>0</v>
      </c>
      <c r="E840" s="2">
        <f t="shared" si="52"/>
        <v>16624</v>
      </c>
      <c r="F840" s="6" t="str">
        <f t="shared" ref="F840:F903" si="55">IF(E840&gt;E835,"BULLISH",IF(E840&lt;E835,"BEARISH","NEUTRAL"))</f>
        <v>NEUTRAL</v>
      </c>
      <c r="G840" s="6" t="str">
        <f t="shared" si="54"/>
        <v>NEUTRAL</v>
      </c>
      <c r="H840" s="6" t="str">
        <f t="shared" si="53"/>
        <v>NEUTRAL</v>
      </c>
    </row>
    <row r="841" spans="1:8" ht="13.5" x14ac:dyDescent="0.25">
      <c r="A841" s="3">
        <f>TITRES_STAT!B844</f>
        <v>43530</v>
      </c>
      <c r="B841" s="6">
        <f>TITRES_STAT!C844</f>
        <v>42.11</v>
      </c>
      <c r="C841" s="6">
        <f>TITRES_STAT!D844</f>
        <v>42.11</v>
      </c>
      <c r="D841" s="6">
        <f>TITRES_STAT!E844</f>
        <v>0</v>
      </c>
      <c r="E841" s="2">
        <f t="shared" si="52"/>
        <v>16624</v>
      </c>
      <c r="F841" s="6" t="str">
        <f t="shared" si="55"/>
        <v>NEUTRAL</v>
      </c>
      <c r="G841" s="6" t="str">
        <f t="shared" si="54"/>
        <v>NEUTRAL</v>
      </c>
      <c r="H841" s="6" t="str">
        <f t="shared" si="53"/>
        <v>NEUTRAL</v>
      </c>
    </row>
    <row r="842" spans="1:8" ht="13.5" x14ac:dyDescent="0.25">
      <c r="A842" s="3">
        <f>TITRES_STAT!B845</f>
        <v>43531</v>
      </c>
      <c r="B842" s="6">
        <f>TITRES_STAT!C845</f>
        <v>42.11</v>
      </c>
      <c r="C842" s="6">
        <f>TITRES_STAT!D845</f>
        <v>42.11</v>
      </c>
      <c r="D842" s="6">
        <f>TITRES_STAT!E845</f>
        <v>0</v>
      </c>
      <c r="E842" s="2">
        <f t="shared" si="52"/>
        <v>16624</v>
      </c>
      <c r="F842" s="6" t="str">
        <f t="shared" si="55"/>
        <v>NEUTRAL</v>
      </c>
      <c r="G842" s="6" t="str">
        <f t="shared" si="54"/>
        <v>NEUTRAL</v>
      </c>
      <c r="H842" s="6" t="str">
        <f t="shared" si="53"/>
        <v>NEUTRAL</v>
      </c>
    </row>
    <row r="843" spans="1:8" ht="13.5" x14ac:dyDescent="0.25">
      <c r="A843" s="3">
        <f>TITRES_STAT!B846</f>
        <v>43532</v>
      </c>
      <c r="B843" s="6">
        <f>TITRES_STAT!C846</f>
        <v>42.11</v>
      </c>
      <c r="C843" s="6">
        <f>TITRES_STAT!D846</f>
        <v>42.11</v>
      </c>
      <c r="D843" s="6">
        <f>TITRES_STAT!E846</f>
        <v>0</v>
      </c>
      <c r="E843" s="2">
        <f t="shared" si="52"/>
        <v>16624</v>
      </c>
      <c r="F843" s="6" t="str">
        <f t="shared" si="55"/>
        <v>NEUTRAL</v>
      </c>
      <c r="G843" s="6" t="str">
        <f t="shared" si="54"/>
        <v>NEUTRAL</v>
      </c>
      <c r="H843" s="6" t="str">
        <f t="shared" si="53"/>
        <v>NEUTRAL</v>
      </c>
    </row>
    <row r="844" spans="1:8" ht="13.5" x14ac:dyDescent="0.25">
      <c r="A844" s="3">
        <f>TITRES_STAT!B847</f>
        <v>43535</v>
      </c>
      <c r="B844" s="6">
        <f>TITRES_STAT!C847</f>
        <v>42.11</v>
      </c>
      <c r="C844" s="6">
        <f>TITRES_STAT!D847</f>
        <v>42.11</v>
      </c>
      <c r="D844" s="6">
        <f>TITRES_STAT!E847</f>
        <v>0</v>
      </c>
      <c r="E844" s="2">
        <f t="shared" si="52"/>
        <v>16624</v>
      </c>
      <c r="F844" s="6" t="str">
        <f t="shared" si="55"/>
        <v>NEUTRAL</v>
      </c>
      <c r="G844" s="6" t="str">
        <f t="shared" si="54"/>
        <v>NEUTRAL</v>
      </c>
      <c r="H844" s="6" t="str">
        <f t="shared" si="53"/>
        <v>NEUTRAL</v>
      </c>
    </row>
    <row r="845" spans="1:8" ht="13.5" x14ac:dyDescent="0.25">
      <c r="A845" s="3">
        <f>TITRES_STAT!B848</f>
        <v>43536</v>
      </c>
      <c r="B845" s="6">
        <f>TITRES_STAT!C848</f>
        <v>42.11</v>
      </c>
      <c r="C845" s="6">
        <f>TITRES_STAT!D848</f>
        <v>42.11</v>
      </c>
      <c r="D845" s="6">
        <f>TITRES_STAT!E848</f>
        <v>0</v>
      </c>
      <c r="E845" s="2">
        <f t="shared" si="52"/>
        <v>16624</v>
      </c>
      <c r="F845" s="6" t="str">
        <f t="shared" si="55"/>
        <v>NEUTRAL</v>
      </c>
      <c r="G845" s="6" t="str">
        <f t="shared" si="54"/>
        <v>NEUTRAL</v>
      </c>
      <c r="H845" s="6" t="str">
        <f t="shared" si="53"/>
        <v>NEUTRAL</v>
      </c>
    </row>
    <row r="846" spans="1:8" ht="13.5" x14ac:dyDescent="0.25">
      <c r="A846" s="3">
        <f>TITRES_STAT!B849</f>
        <v>43537</v>
      </c>
      <c r="B846" s="6">
        <f>TITRES_STAT!C849</f>
        <v>42.11</v>
      </c>
      <c r="C846" s="6">
        <f>TITRES_STAT!D849</f>
        <v>42.11</v>
      </c>
      <c r="D846" s="6">
        <f>TITRES_STAT!E849</f>
        <v>0</v>
      </c>
      <c r="E846" s="2">
        <f t="shared" si="52"/>
        <v>16624</v>
      </c>
      <c r="F846" s="6" t="str">
        <f t="shared" si="55"/>
        <v>NEUTRAL</v>
      </c>
      <c r="G846" s="6" t="str">
        <f t="shared" si="54"/>
        <v>NEUTRAL</v>
      </c>
      <c r="H846" s="6" t="str">
        <f t="shared" si="53"/>
        <v>NEUTRAL</v>
      </c>
    </row>
    <row r="847" spans="1:8" ht="13.5" x14ac:dyDescent="0.25">
      <c r="A847" s="3">
        <f>TITRES_STAT!B850</f>
        <v>43538</v>
      </c>
      <c r="B847" s="6">
        <f>TITRES_STAT!C850</f>
        <v>42.11</v>
      </c>
      <c r="C847" s="6">
        <f>TITRES_STAT!D850</f>
        <v>42.11</v>
      </c>
      <c r="D847" s="6">
        <f>TITRES_STAT!E850</f>
        <v>0</v>
      </c>
      <c r="E847" s="2">
        <f t="shared" si="52"/>
        <v>16624</v>
      </c>
      <c r="F847" s="6" t="str">
        <f t="shared" si="55"/>
        <v>NEUTRAL</v>
      </c>
      <c r="G847" s="6" t="str">
        <f t="shared" si="54"/>
        <v>NEUTRAL</v>
      </c>
      <c r="H847" s="6" t="str">
        <f t="shared" si="53"/>
        <v>NEUTRAL</v>
      </c>
    </row>
    <row r="848" spans="1:8" ht="13.5" x14ac:dyDescent="0.25">
      <c r="A848" s="3">
        <f>TITRES_STAT!B851</f>
        <v>43539</v>
      </c>
      <c r="B848" s="6">
        <f>TITRES_STAT!C851</f>
        <v>42.11</v>
      </c>
      <c r="C848" s="6">
        <f>TITRES_STAT!D851</f>
        <v>42.11</v>
      </c>
      <c r="D848" s="6">
        <f>TITRES_STAT!E851</f>
        <v>0</v>
      </c>
      <c r="E848" s="2">
        <f t="shared" si="52"/>
        <v>16624</v>
      </c>
      <c r="F848" s="6" t="str">
        <f t="shared" si="55"/>
        <v>NEUTRAL</v>
      </c>
      <c r="G848" s="6" t="str">
        <f t="shared" si="54"/>
        <v>NEUTRAL</v>
      </c>
      <c r="H848" s="6" t="str">
        <f t="shared" si="53"/>
        <v>NEUTRAL</v>
      </c>
    </row>
    <row r="849" spans="1:8" ht="13.5" x14ac:dyDescent="0.25">
      <c r="A849" s="3">
        <f>TITRES_STAT!B852</f>
        <v>43542</v>
      </c>
      <c r="B849" s="6">
        <f>TITRES_STAT!C852</f>
        <v>42.11</v>
      </c>
      <c r="C849" s="6">
        <f>TITRES_STAT!D852</f>
        <v>42.11</v>
      </c>
      <c r="D849" s="6">
        <f>TITRES_STAT!E852</f>
        <v>0</v>
      </c>
      <c r="E849" s="2">
        <f t="shared" si="52"/>
        <v>16624</v>
      </c>
      <c r="F849" s="6" t="str">
        <f t="shared" si="55"/>
        <v>NEUTRAL</v>
      </c>
      <c r="G849" s="6" t="str">
        <f t="shared" si="54"/>
        <v>NEUTRAL</v>
      </c>
      <c r="H849" s="6" t="str">
        <f t="shared" si="53"/>
        <v>NEUTRAL</v>
      </c>
    </row>
    <row r="850" spans="1:8" ht="13.5" x14ac:dyDescent="0.25">
      <c r="A850" s="3">
        <f>TITRES_STAT!B853</f>
        <v>43543</v>
      </c>
      <c r="B850" s="6">
        <f>TITRES_STAT!C853</f>
        <v>42.11</v>
      </c>
      <c r="C850" s="6">
        <f>TITRES_STAT!D853</f>
        <v>42.11</v>
      </c>
      <c r="D850" s="6">
        <f>TITRES_STAT!E853</f>
        <v>0</v>
      </c>
      <c r="E850" s="2">
        <f t="shared" si="52"/>
        <v>16624</v>
      </c>
      <c r="F850" s="6" t="str">
        <f t="shared" si="55"/>
        <v>NEUTRAL</v>
      </c>
      <c r="G850" s="6" t="str">
        <f t="shared" si="54"/>
        <v>NEUTRAL</v>
      </c>
      <c r="H850" s="6" t="str">
        <f t="shared" si="53"/>
        <v>NEUTRAL</v>
      </c>
    </row>
    <row r="851" spans="1:8" ht="13.5" x14ac:dyDescent="0.25">
      <c r="A851" s="3">
        <f>TITRES_STAT!B854</f>
        <v>43545</v>
      </c>
      <c r="B851" s="6">
        <f>TITRES_STAT!C854</f>
        <v>42.11</v>
      </c>
      <c r="C851" s="6">
        <f>TITRES_STAT!D854</f>
        <v>42.11</v>
      </c>
      <c r="D851" s="6">
        <f>TITRES_STAT!E854</f>
        <v>0</v>
      </c>
      <c r="E851" s="2">
        <f t="shared" si="52"/>
        <v>16624</v>
      </c>
      <c r="F851" s="6" t="str">
        <f t="shared" si="55"/>
        <v>NEUTRAL</v>
      </c>
      <c r="G851" s="6" t="str">
        <f t="shared" si="54"/>
        <v>NEUTRAL</v>
      </c>
      <c r="H851" s="6" t="str">
        <f t="shared" si="53"/>
        <v>NEUTRAL</v>
      </c>
    </row>
    <row r="852" spans="1:8" ht="13.5" x14ac:dyDescent="0.25">
      <c r="A852" s="3">
        <f>TITRES_STAT!B855</f>
        <v>43546</v>
      </c>
      <c r="B852" s="6">
        <f>TITRES_STAT!C855</f>
        <v>42.11</v>
      </c>
      <c r="C852" s="6">
        <f>TITRES_STAT!D855</f>
        <v>42.11</v>
      </c>
      <c r="D852" s="6">
        <f>TITRES_STAT!E855</f>
        <v>0</v>
      </c>
      <c r="E852" s="2">
        <f t="shared" si="52"/>
        <v>16624</v>
      </c>
      <c r="F852" s="6" t="str">
        <f t="shared" si="55"/>
        <v>NEUTRAL</v>
      </c>
      <c r="G852" s="6" t="str">
        <f t="shared" si="54"/>
        <v>NEUTRAL</v>
      </c>
      <c r="H852" s="6" t="str">
        <f t="shared" si="53"/>
        <v>NEUTRAL</v>
      </c>
    </row>
    <row r="853" spans="1:8" ht="13.5" x14ac:dyDescent="0.25">
      <c r="A853" s="3">
        <f>TITRES_STAT!B856</f>
        <v>43549</v>
      </c>
      <c r="B853" s="6">
        <f>TITRES_STAT!C856</f>
        <v>42.11</v>
      </c>
      <c r="C853" s="6">
        <f>TITRES_STAT!D856</f>
        <v>42.11</v>
      </c>
      <c r="D853" s="6">
        <f>TITRES_STAT!E856</f>
        <v>0</v>
      </c>
      <c r="E853" s="2">
        <f t="shared" si="52"/>
        <v>16624</v>
      </c>
      <c r="F853" s="6" t="str">
        <f t="shared" si="55"/>
        <v>NEUTRAL</v>
      </c>
      <c r="G853" s="6" t="str">
        <f t="shared" si="54"/>
        <v>NEUTRAL</v>
      </c>
      <c r="H853" s="6" t="str">
        <f t="shared" si="53"/>
        <v>NEUTRAL</v>
      </c>
    </row>
    <row r="854" spans="1:8" ht="13.5" x14ac:dyDescent="0.25">
      <c r="A854" s="3">
        <f>TITRES_STAT!B857</f>
        <v>43550</v>
      </c>
      <c r="B854" s="6">
        <f>TITRES_STAT!C857</f>
        <v>42.11</v>
      </c>
      <c r="C854" s="6">
        <f>TITRES_STAT!D857</f>
        <v>42.11</v>
      </c>
      <c r="D854" s="6">
        <f>TITRES_STAT!E857</f>
        <v>0</v>
      </c>
      <c r="E854" s="2">
        <f t="shared" si="52"/>
        <v>16624</v>
      </c>
      <c r="F854" s="6" t="str">
        <f t="shared" si="55"/>
        <v>NEUTRAL</v>
      </c>
      <c r="G854" s="6" t="str">
        <f t="shared" si="54"/>
        <v>NEUTRAL</v>
      </c>
      <c r="H854" s="6" t="str">
        <f t="shared" si="53"/>
        <v>NEUTRAL</v>
      </c>
    </row>
    <row r="855" spans="1:8" ht="13.5" x14ac:dyDescent="0.25">
      <c r="A855" s="3">
        <f>TITRES_STAT!B858</f>
        <v>43551</v>
      </c>
      <c r="B855" s="6">
        <f>TITRES_STAT!C858</f>
        <v>42.11</v>
      </c>
      <c r="C855" s="6">
        <f>TITRES_STAT!D858</f>
        <v>42.11</v>
      </c>
      <c r="D855" s="6">
        <f>TITRES_STAT!E858</f>
        <v>0</v>
      </c>
      <c r="E855" s="2">
        <f t="shared" si="52"/>
        <v>16624</v>
      </c>
      <c r="F855" s="6" t="str">
        <f t="shared" si="55"/>
        <v>NEUTRAL</v>
      </c>
      <c r="G855" s="6" t="str">
        <f t="shared" si="54"/>
        <v>NEUTRAL</v>
      </c>
      <c r="H855" s="6" t="str">
        <f t="shared" si="53"/>
        <v>NEUTRAL</v>
      </c>
    </row>
    <row r="856" spans="1:8" ht="13.5" x14ac:dyDescent="0.25">
      <c r="A856" s="3">
        <f>TITRES_STAT!B859</f>
        <v>43552</v>
      </c>
      <c r="B856" s="6">
        <f>TITRES_STAT!C859</f>
        <v>42.11</v>
      </c>
      <c r="C856" s="6">
        <f>TITRES_STAT!D859</f>
        <v>42.11</v>
      </c>
      <c r="D856" s="6">
        <f>TITRES_STAT!E859</f>
        <v>0</v>
      </c>
      <c r="E856" s="2">
        <f t="shared" si="52"/>
        <v>16624</v>
      </c>
      <c r="F856" s="6" t="str">
        <f t="shared" si="55"/>
        <v>NEUTRAL</v>
      </c>
      <c r="G856" s="6" t="str">
        <f t="shared" si="54"/>
        <v>NEUTRAL</v>
      </c>
      <c r="H856" s="6" t="str">
        <f t="shared" si="53"/>
        <v>NEUTRAL</v>
      </c>
    </row>
    <row r="857" spans="1:8" ht="13.5" x14ac:dyDescent="0.25">
      <c r="A857" s="3">
        <f>TITRES_STAT!B860</f>
        <v>43553</v>
      </c>
      <c r="B857" s="6">
        <f>TITRES_STAT!C860</f>
        <v>42.11</v>
      </c>
      <c r="C857" s="6">
        <f>TITRES_STAT!D860</f>
        <v>42.11</v>
      </c>
      <c r="D857" s="6">
        <f>TITRES_STAT!E860</f>
        <v>0</v>
      </c>
      <c r="E857" s="2">
        <f t="shared" si="52"/>
        <v>16624</v>
      </c>
      <c r="F857" s="6" t="str">
        <f t="shared" si="55"/>
        <v>NEUTRAL</v>
      </c>
      <c r="G857" s="6" t="str">
        <f t="shared" si="54"/>
        <v>NEUTRAL</v>
      </c>
      <c r="H857" s="6" t="str">
        <f t="shared" si="53"/>
        <v>NEUTRAL</v>
      </c>
    </row>
    <row r="858" spans="1:8" ht="13.5" x14ac:dyDescent="0.25">
      <c r="A858" s="3">
        <f>TITRES_STAT!B861</f>
        <v>43556</v>
      </c>
      <c r="B858" s="6">
        <f>TITRES_STAT!C861</f>
        <v>42.11</v>
      </c>
      <c r="C858" s="6">
        <f>TITRES_STAT!D861</f>
        <v>42.11</v>
      </c>
      <c r="D858" s="6">
        <f>TITRES_STAT!E861</f>
        <v>0</v>
      </c>
      <c r="E858" s="2">
        <f t="shared" si="52"/>
        <v>16624</v>
      </c>
      <c r="F858" s="6" t="str">
        <f t="shared" si="55"/>
        <v>NEUTRAL</v>
      </c>
      <c r="G858" s="6" t="str">
        <f t="shared" si="54"/>
        <v>NEUTRAL</v>
      </c>
      <c r="H858" s="6" t="str">
        <f t="shared" si="53"/>
        <v>NEUTRAL</v>
      </c>
    </row>
    <row r="859" spans="1:8" ht="13.5" x14ac:dyDescent="0.25">
      <c r="A859" s="3">
        <f>TITRES_STAT!B862</f>
        <v>43557</v>
      </c>
      <c r="B859" s="6">
        <f>TITRES_STAT!C862</f>
        <v>42.11</v>
      </c>
      <c r="C859" s="6">
        <f>TITRES_STAT!D862</f>
        <v>42.11</v>
      </c>
      <c r="D859" s="6">
        <f>TITRES_STAT!E862</f>
        <v>0</v>
      </c>
      <c r="E859" s="2">
        <f t="shared" si="52"/>
        <v>16624</v>
      </c>
      <c r="F859" s="6" t="str">
        <f t="shared" si="55"/>
        <v>NEUTRAL</v>
      </c>
      <c r="G859" s="6" t="str">
        <f t="shared" si="54"/>
        <v>NEUTRAL</v>
      </c>
      <c r="H859" s="6" t="str">
        <f t="shared" si="53"/>
        <v>NEUTRAL</v>
      </c>
    </row>
    <row r="860" spans="1:8" ht="13.5" x14ac:dyDescent="0.25">
      <c r="A860" s="3">
        <f>TITRES_STAT!B863</f>
        <v>43558</v>
      </c>
      <c r="B860" s="6">
        <f>TITRES_STAT!C863</f>
        <v>42.11</v>
      </c>
      <c r="C860" s="6">
        <f>TITRES_STAT!D863</f>
        <v>42.11</v>
      </c>
      <c r="D860" s="6">
        <f>TITRES_STAT!E863</f>
        <v>0</v>
      </c>
      <c r="E860" s="2">
        <f t="shared" si="52"/>
        <v>16624</v>
      </c>
      <c r="F860" s="6" t="str">
        <f t="shared" si="55"/>
        <v>NEUTRAL</v>
      </c>
      <c r="G860" s="6" t="str">
        <f t="shared" si="54"/>
        <v>NEUTRAL</v>
      </c>
      <c r="H860" s="6" t="str">
        <f t="shared" si="53"/>
        <v>NEUTRAL</v>
      </c>
    </row>
    <row r="861" spans="1:8" ht="13.5" x14ac:dyDescent="0.25">
      <c r="A861" s="3">
        <f>TITRES_STAT!B864</f>
        <v>43559</v>
      </c>
      <c r="B861" s="6">
        <f>TITRES_STAT!C864</f>
        <v>42.11</v>
      </c>
      <c r="C861" s="6">
        <f>TITRES_STAT!D864</f>
        <v>42.11</v>
      </c>
      <c r="D861" s="6">
        <f>TITRES_STAT!E864</f>
        <v>0</v>
      </c>
      <c r="E861" s="2">
        <f t="shared" si="52"/>
        <v>16624</v>
      </c>
      <c r="F861" s="6" t="str">
        <f t="shared" si="55"/>
        <v>NEUTRAL</v>
      </c>
      <c r="G861" s="6" t="str">
        <f t="shared" si="54"/>
        <v>NEUTRAL</v>
      </c>
      <c r="H861" s="6" t="str">
        <f t="shared" si="53"/>
        <v>NEUTRAL</v>
      </c>
    </row>
    <row r="862" spans="1:8" ht="13.5" x14ac:dyDescent="0.25">
      <c r="A862" s="3">
        <f>TITRES_STAT!B865</f>
        <v>43560</v>
      </c>
      <c r="B862" s="6">
        <f>TITRES_STAT!C865</f>
        <v>42.11</v>
      </c>
      <c r="C862" s="6">
        <f>TITRES_STAT!D865</f>
        <v>42.11</v>
      </c>
      <c r="D862" s="6">
        <f>TITRES_STAT!E865</f>
        <v>0</v>
      </c>
      <c r="E862" s="2">
        <f t="shared" si="52"/>
        <v>16624</v>
      </c>
      <c r="F862" s="6" t="str">
        <f t="shared" si="55"/>
        <v>NEUTRAL</v>
      </c>
      <c r="G862" s="6" t="str">
        <f t="shared" si="54"/>
        <v>NEUTRAL</v>
      </c>
      <c r="H862" s="6" t="str">
        <f t="shared" si="53"/>
        <v>NEUTRAL</v>
      </c>
    </row>
    <row r="863" spans="1:8" ht="13.5" x14ac:dyDescent="0.25">
      <c r="A863" s="3">
        <f>TITRES_STAT!B866</f>
        <v>43563</v>
      </c>
      <c r="B863" s="6">
        <f>TITRES_STAT!C866</f>
        <v>42.11</v>
      </c>
      <c r="C863" s="6">
        <f>TITRES_STAT!D866</f>
        <v>42.11</v>
      </c>
      <c r="D863" s="6">
        <f>TITRES_STAT!E866</f>
        <v>0</v>
      </c>
      <c r="E863" s="2">
        <f t="shared" si="52"/>
        <v>16624</v>
      </c>
      <c r="F863" s="6" t="str">
        <f t="shared" si="55"/>
        <v>NEUTRAL</v>
      </c>
      <c r="G863" s="6" t="str">
        <f t="shared" si="54"/>
        <v>NEUTRAL</v>
      </c>
      <c r="H863" s="6" t="str">
        <f t="shared" si="53"/>
        <v>NEUTRAL</v>
      </c>
    </row>
    <row r="864" spans="1:8" ht="13.5" x14ac:dyDescent="0.25">
      <c r="A864" s="3">
        <f>TITRES_STAT!B867</f>
        <v>43565</v>
      </c>
      <c r="B864" s="6">
        <f>TITRES_STAT!C867</f>
        <v>42.11</v>
      </c>
      <c r="C864" s="6">
        <f>TITRES_STAT!D867</f>
        <v>42.11</v>
      </c>
      <c r="D864" s="6">
        <f>TITRES_STAT!E867</f>
        <v>0</v>
      </c>
      <c r="E864" s="2">
        <f t="shared" si="52"/>
        <v>16624</v>
      </c>
      <c r="F864" s="6" t="str">
        <f t="shared" si="55"/>
        <v>NEUTRAL</v>
      </c>
      <c r="G864" s="6" t="str">
        <f t="shared" si="54"/>
        <v>NEUTRAL</v>
      </c>
      <c r="H864" s="6" t="str">
        <f t="shared" si="53"/>
        <v>NEUTRAL</v>
      </c>
    </row>
    <row r="865" spans="1:8" ht="13.5" x14ac:dyDescent="0.25">
      <c r="A865" s="3">
        <f>TITRES_STAT!B868</f>
        <v>43566</v>
      </c>
      <c r="B865" s="6">
        <f>TITRES_STAT!C868</f>
        <v>42.11</v>
      </c>
      <c r="C865" s="6">
        <f>TITRES_STAT!D868</f>
        <v>42.11</v>
      </c>
      <c r="D865" s="6">
        <f>TITRES_STAT!E868</f>
        <v>0</v>
      </c>
      <c r="E865" s="2">
        <f t="shared" si="52"/>
        <v>16624</v>
      </c>
      <c r="F865" s="6" t="str">
        <f t="shared" si="55"/>
        <v>NEUTRAL</v>
      </c>
      <c r="G865" s="6" t="str">
        <f t="shared" si="54"/>
        <v>NEUTRAL</v>
      </c>
      <c r="H865" s="6" t="str">
        <f t="shared" si="53"/>
        <v>NEUTRAL</v>
      </c>
    </row>
    <row r="866" spans="1:8" ht="13.5" x14ac:dyDescent="0.25">
      <c r="A866" s="3">
        <f>TITRES_STAT!B869</f>
        <v>43567</v>
      </c>
      <c r="B866" s="6">
        <f>TITRES_STAT!C869</f>
        <v>42.11</v>
      </c>
      <c r="C866" s="6">
        <f>TITRES_STAT!D869</f>
        <v>42.11</v>
      </c>
      <c r="D866" s="6">
        <f>TITRES_STAT!E869</f>
        <v>0</v>
      </c>
      <c r="E866" s="2">
        <f t="shared" si="52"/>
        <v>16624</v>
      </c>
      <c r="F866" s="6" t="str">
        <f t="shared" si="55"/>
        <v>NEUTRAL</v>
      </c>
      <c r="G866" s="6" t="str">
        <f t="shared" si="54"/>
        <v>NEUTRAL</v>
      </c>
      <c r="H866" s="6" t="str">
        <f t="shared" si="53"/>
        <v>NEUTRAL</v>
      </c>
    </row>
    <row r="867" spans="1:8" ht="13.5" x14ac:dyDescent="0.25">
      <c r="A867" s="3">
        <f>TITRES_STAT!B870</f>
        <v>43570</v>
      </c>
      <c r="B867" s="6">
        <f>TITRES_STAT!C870</f>
        <v>42.11</v>
      </c>
      <c r="C867" s="6">
        <f>TITRES_STAT!D870</f>
        <v>42.11</v>
      </c>
      <c r="D867" s="6">
        <f>TITRES_STAT!E870</f>
        <v>0</v>
      </c>
      <c r="E867" s="2">
        <f t="shared" si="52"/>
        <v>16624</v>
      </c>
      <c r="F867" s="6" t="str">
        <f t="shared" si="55"/>
        <v>NEUTRAL</v>
      </c>
      <c r="G867" s="6" t="str">
        <f t="shared" si="54"/>
        <v>NEUTRAL</v>
      </c>
      <c r="H867" s="6" t="str">
        <f t="shared" si="53"/>
        <v>NEUTRAL</v>
      </c>
    </row>
    <row r="868" spans="1:8" ht="13.5" x14ac:dyDescent="0.25">
      <c r="A868" s="3">
        <f>TITRES_STAT!B871</f>
        <v>43571</v>
      </c>
      <c r="B868" s="6">
        <f>TITRES_STAT!C871</f>
        <v>42.11</v>
      </c>
      <c r="C868" s="6">
        <f>TITRES_STAT!D871</f>
        <v>42.11</v>
      </c>
      <c r="D868" s="6">
        <f>TITRES_STAT!E871</f>
        <v>0</v>
      </c>
      <c r="E868" s="2">
        <f t="shared" si="52"/>
        <v>16624</v>
      </c>
      <c r="F868" s="6" t="str">
        <f t="shared" si="55"/>
        <v>NEUTRAL</v>
      </c>
      <c r="G868" s="6" t="str">
        <f t="shared" si="54"/>
        <v>NEUTRAL</v>
      </c>
      <c r="H868" s="6" t="str">
        <f t="shared" si="53"/>
        <v>NEUTRAL</v>
      </c>
    </row>
    <row r="869" spans="1:8" ht="13.5" x14ac:dyDescent="0.25">
      <c r="A869" s="3">
        <f>TITRES_STAT!B872</f>
        <v>43572</v>
      </c>
      <c r="B869" s="6">
        <f>TITRES_STAT!C872</f>
        <v>42.11</v>
      </c>
      <c r="C869" s="6">
        <f>TITRES_STAT!D872</f>
        <v>42.11</v>
      </c>
      <c r="D869" s="6">
        <f>TITRES_STAT!E872</f>
        <v>0</v>
      </c>
      <c r="E869" s="2">
        <f t="shared" si="52"/>
        <v>16624</v>
      </c>
      <c r="F869" s="6" t="str">
        <f t="shared" si="55"/>
        <v>NEUTRAL</v>
      </c>
      <c r="G869" s="6" t="str">
        <f t="shared" si="54"/>
        <v>NEUTRAL</v>
      </c>
      <c r="H869" s="6" t="str">
        <f t="shared" si="53"/>
        <v>NEUTRAL</v>
      </c>
    </row>
    <row r="870" spans="1:8" ht="13.5" x14ac:dyDescent="0.25">
      <c r="A870" s="3">
        <f>TITRES_STAT!B873</f>
        <v>43573</v>
      </c>
      <c r="B870" s="6">
        <f>TITRES_STAT!C873</f>
        <v>42.11</v>
      </c>
      <c r="C870" s="6">
        <f>TITRES_STAT!D873</f>
        <v>42.11</v>
      </c>
      <c r="D870" s="6">
        <f>TITRES_STAT!E873</f>
        <v>0</v>
      </c>
      <c r="E870" s="2">
        <f t="shared" si="52"/>
        <v>16624</v>
      </c>
      <c r="F870" s="6" t="str">
        <f t="shared" si="55"/>
        <v>NEUTRAL</v>
      </c>
      <c r="G870" s="6" t="str">
        <f t="shared" si="54"/>
        <v>NEUTRAL</v>
      </c>
      <c r="H870" s="6" t="str">
        <f t="shared" si="53"/>
        <v>NEUTRAL</v>
      </c>
    </row>
    <row r="871" spans="1:8" ht="13.5" x14ac:dyDescent="0.25">
      <c r="A871" s="3">
        <f>TITRES_STAT!B874</f>
        <v>43574</v>
      </c>
      <c r="B871" s="6">
        <f>TITRES_STAT!C874</f>
        <v>42.11</v>
      </c>
      <c r="C871" s="6">
        <f>TITRES_STAT!D874</f>
        <v>42.11</v>
      </c>
      <c r="D871" s="6">
        <f>TITRES_STAT!E874</f>
        <v>0</v>
      </c>
      <c r="E871" s="2">
        <f t="shared" si="52"/>
        <v>16624</v>
      </c>
      <c r="F871" s="6" t="str">
        <f t="shared" si="55"/>
        <v>NEUTRAL</v>
      </c>
      <c r="G871" s="6" t="str">
        <f t="shared" si="54"/>
        <v>NEUTRAL</v>
      </c>
      <c r="H871" s="6" t="str">
        <f t="shared" si="53"/>
        <v>NEUTRAL</v>
      </c>
    </row>
    <row r="872" spans="1:8" ht="13.5" x14ac:dyDescent="0.25">
      <c r="A872" s="3">
        <f>TITRES_STAT!B875</f>
        <v>43577</v>
      </c>
      <c r="B872" s="6">
        <f>TITRES_STAT!C875</f>
        <v>42.11</v>
      </c>
      <c r="C872" s="6">
        <f>TITRES_STAT!D875</f>
        <v>42.11</v>
      </c>
      <c r="D872" s="6">
        <f>TITRES_STAT!E875</f>
        <v>0</v>
      </c>
      <c r="E872" s="2">
        <f t="shared" si="52"/>
        <v>16624</v>
      </c>
      <c r="F872" s="6" t="str">
        <f t="shared" si="55"/>
        <v>NEUTRAL</v>
      </c>
      <c r="G872" s="6" t="str">
        <f t="shared" si="54"/>
        <v>NEUTRAL</v>
      </c>
      <c r="H872" s="6" t="str">
        <f t="shared" si="53"/>
        <v>NEUTRAL</v>
      </c>
    </row>
    <row r="873" spans="1:8" ht="13.5" x14ac:dyDescent="0.25">
      <c r="A873" s="3">
        <f>TITRES_STAT!B876</f>
        <v>43578</v>
      </c>
      <c r="B873" s="6">
        <f>TITRES_STAT!C876</f>
        <v>42.1</v>
      </c>
      <c r="C873" s="6">
        <f>TITRES_STAT!D876</f>
        <v>42.1</v>
      </c>
      <c r="D873" s="6">
        <f>TITRES_STAT!E876</f>
        <v>10</v>
      </c>
      <c r="E873" s="2">
        <f t="shared" si="52"/>
        <v>16614</v>
      </c>
      <c r="F873" s="6" t="str">
        <f t="shared" si="55"/>
        <v>BEARISH</v>
      </c>
      <c r="G873" s="6" t="str">
        <f t="shared" si="54"/>
        <v>NEUTRAL</v>
      </c>
      <c r="H873" s="6" t="str">
        <f t="shared" si="53"/>
        <v>CONFIRMED BEARISH</v>
      </c>
    </row>
    <row r="874" spans="1:8" ht="13.5" x14ac:dyDescent="0.25">
      <c r="A874" s="3">
        <f>TITRES_STAT!B877</f>
        <v>43579</v>
      </c>
      <c r="B874" s="6">
        <f>TITRES_STAT!C877</f>
        <v>42.1</v>
      </c>
      <c r="C874" s="6">
        <f>TITRES_STAT!D877</f>
        <v>42.1</v>
      </c>
      <c r="D874" s="6">
        <f>TITRES_STAT!E877</f>
        <v>0</v>
      </c>
      <c r="E874" s="2">
        <f t="shared" si="52"/>
        <v>16614</v>
      </c>
      <c r="F874" s="6" t="str">
        <f t="shared" si="55"/>
        <v>BEARISH</v>
      </c>
      <c r="G874" s="6" t="str">
        <f t="shared" si="54"/>
        <v>NEUTRAL</v>
      </c>
      <c r="H874" s="6" t="str">
        <f t="shared" si="53"/>
        <v>CONFIRMED BEARISH</v>
      </c>
    </row>
    <row r="875" spans="1:8" ht="13.5" x14ac:dyDescent="0.25">
      <c r="A875" s="3">
        <f>TITRES_STAT!B878</f>
        <v>43580</v>
      </c>
      <c r="B875" s="6">
        <f>TITRES_STAT!C878</f>
        <v>42.1</v>
      </c>
      <c r="C875" s="6">
        <f>TITRES_STAT!D878</f>
        <v>42.1</v>
      </c>
      <c r="D875" s="6">
        <f>TITRES_STAT!E878</f>
        <v>0</v>
      </c>
      <c r="E875" s="2">
        <f t="shared" si="52"/>
        <v>16614</v>
      </c>
      <c r="F875" s="6" t="str">
        <f t="shared" si="55"/>
        <v>BEARISH</v>
      </c>
      <c r="G875" s="6" t="str">
        <f t="shared" si="54"/>
        <v>NEUTRAL</v>
      </c>
      <c r="H875" s="6" t="str">
        <f t="shared" si="53"/>
        <v>CONFIRMED BEARISH</v>
      </c>
    </row>
    <row r="876" spans="1:8" ht="13.5" x14ac:dyDescent="0.25">
      <c r="A876" s="3">
        <f>TITRES_STAT!B879</f>
        <v>43581</v>
      </c>
      <c r="B876" s="6">
        <f>TITRES_STAT!C879</f>
        <v>42.1</v>
      </c>
      <c r="C876" s="6">
        <f>TITRES_STAT!D879</f>
        <v>42.1</v>
      </c>
      <c r="D876" s="6">
        <f>TITRES_STAT!E879</f>
        <v>0</v>
      </c>
      <c r="E876" s="2">
        <f t="shared" si="52"/>
        <v>16614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43584</v>
      </c>
      <c r="B877" s="6">
        <f>TITRES_STAT!C880</f>
        <v>42.1</v>
      </c>
      <c r="C877" s="6">
        <f>TITRES_STAT!D880</f>
        <v>42.1</v>
      </c>
      <c r="D877" s="6">
        <f>TITRES_STAT!E880</f>
        <v>0</v>
      </c>
      <c r="E877" s="2">
        <f t="shared" si="52"/>
        <v>16614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43585</v>
      </c>
      <c r="B878" s="6">
        <f>TITRES_STAT!C881</f>
        <v>42.1</v>
      </c>
      <c r="C878" s="6">
        <f>TITRES_STAT!D881</f>
        <v>42.1</v>
      </c>
      <c r="D878" s="6">
        <f>TITRES_STAT!E881</f>
        <v>0</v>
      </c>
      <c r="E878" s="2">
        <f t="shared" si="52"/>
        <v>16614</v>
      </c>
      <c r="F878" s="6" t="str">
        <f t="shared" si="55"/>
        <v>NEUTRAL</v>
      </c>
      <c r="G878" s="6" t="str">
        <f t="shared" si="54"/>
        <v>NEUTRAL</v>
      </c>
      <c r="H878" s="6" t="str">
        <f t="shared" si="53"/>
        <v>NEUTRAL</v>
      </c>
    </row>
    <row r="879" spans="1:8" ht="13.5" x14ac:dyDescent="0.25">
      <c r="A879" s="3">
        <f>TITRES_STAT!B882</f>
        <v>43587</v>
      </c>
      <c r="B879" s="6">
        <f>TITRES_STAT!C882</f>
        <v>42.1</v>
      </c>
      <c r="C879" s="6">
        <f>TITRES_STAT!D882</f>
        <v>42.1</v>
      </c>
      <c r="D879" s="6">
        <f>TITRES_STAT!E882</f>
        <v>0</v>
      </c>
      <c r="E879" s="2">
        <f t="shared" si="52"/>
        <v>16614</v>
      </c>
      <c r="F879" s="6" t="str">
        <f t="shared" si="55"/>
        <v>NEUTRAL</v>
      </c>
      <c r="G879" s="6" t="str">
        <f t="shared" si="54"/>
        <v>NEUTRAL</v>
      </c>
      <c r="H879" s="6" t="str">
        <f t="shared" si="53"/>
        <v>NEUTRAL</v>
      </c>
    </row>
    <row r="880" spans="1:8" ht="13.5" x14ac:dyDescent="0.25">
      <c r="A880" s="3">
        <f>TITRES_STAT!B883</f>
        <v>43588</v>
      </c>
      <c r="B880" s="6">
        <f>TITRES_STAT!C883</f>
        <v>42.1</v>
      </c>
      <c r="C880" s="6">
        <f>TITRES_STAT!D883</f>
        <v>42.1</v>
      </c>
      <c r="D880" s="6">
        <f>TITRES_STAT!E883</f>
        <v>0</v>
      </c>
      <c r="E880" s="2">
        <f t="shared" si="52"/>
        <v>16614</v>
      </c>
      <c r="F880" s="6" t="str">
        <f t="shared" si="55"/>
        <v>NEUTRAL</v>
      </c>
      <c r="G880" s="6" t="str">
        <f t="shared" si="54"/>
        <v>NEUTRAL</v>
      </c>
      <c r="H880" s="6" t="str">
        <f t="shared" si="53"/>
        <v>NEUTRAL</v>
      </c>
    </row>
    <row r="881" spans="1:8" ht="13.5" x14ac:dyDescent="0.25">
      <c r="A881" s="3">
        <f>TITRES_STAT!B884</f>
        <v>43591</v>
      </c>
      <c r="B881" s="6">
        <f>TITRES_STAT!C884</f>
        <v>42.1</v>
      </c>
      <c r="C881" s="6">
        <f>TITRES_STAT!D884</f>
        <v>42.1</v>
      </c>
      <c r="D881" s="6">
        <f>TITRES_STAT!E884</f>
        <v>0</v>
      </c>
      <c r="E881" s="2">
        <f t="shared" si="52"/>
        <v>16614</v>
      </c>
      <c r="F881" s="6" t="str">
        <f t="shared" si="55"/>
        <v>NEUTRAL</v>
      </c>
      <c r="G881" s="6" t="str">
        <f t="shared" si="54"/>
        <v>NEUTRAL</v>
      </c>
      <c r="H881" s="6" t="str">
        <f t="shared" si="53"/>
        <v>NEUTRAL</v>
      </c>
    </row>
    <row r="882" spans="1:8" ht="13.5" x14ac:dyDescent="0.25">
      <c r="A882" s="3">
        <f>TITRES_STAT!B885</f>
        <v>43592</v>
      </c>
      <c r="B882" s="6">
        <f>TITRES_STAT!C885</f>
        <v>42.1</v>
      </c>
      <c r="C882" s="6">
        <f>TITRES_STAT!D885</f>
        <v>42.1</v>
      </c>
      <c r="D882" s="6">
        <f>TITRES_STAT!E885</f>
        <v>0</v>
      </c>
      <c r="E882" s="2">
        <f t="shared" si="52"/>
        <v>16614</v>
      </c>
      <c r="F882" s="6" t="str">
        <f t="shared" si="55"/>
        <v>NEUTRAL</v>
      </c>
      <c r="G882" s="6" t="str">
        <f t="shared" si="54"/>
        <v>NEUTRAL</v>
      </c>
      <c r="H882" s="6" t="str">
        <f t="shared" si="53"/>
        <v>NEUTRAL</v>
      </c>
    </row>
    <row r="883" spans="1:8" ht="13.5" x14ac:dyDescent="0.25">
      <c r="A883" s="3">
        <f>TITRES_STAT!B886</f>
        <v>43593</v>
      </c>
      <c r="B883" s="6">
        <f>TITRES_STAT!C886</f>
        <v>42.1</v>
      </c>
      <c r="C883" s="6">
        <f>TITRES_STAT!D886</f>
        <v>42.1</v>
      </c>
      <c r="D883" s="6">
        <f>TITRES_STAT!E886</f>
        <v>0</v>
      </c>
      <c r="E883" s="2">
        <f t="shared" si="52"/>
        <v>16614</v>
      </c>
      <c r="F883" s="6" t="str">
        <f t="shared" si="55"/>
        <v>NEUTRAL</v>
      </c>
      <c r="G883" s="6" t="str">
        <f t="shared" si="54"/>
        <v>NEUTRAL</v>
      </c>
      <c r="H883" s="6" t="str">
        <f t="shared" si="53"/>
        <v>NEUTRAL</v>
      </c>
    </row>
    <row r="884" spans="1:8" ht="13.5" x14ac:dyDescent="0.25">
      <c r="A884" s="3">
        <f>TITRES_STAT!B887</f>
        <v>43594</v>
      </c>
      <c r="B884" s="6">
        <f>TITRES_STAT!C887</f>
        <v>42.1</v>
      </c>
      <c r="C884" s="6">
        <f>TITRES_STAT!D887</f>
        <v>42.1</v>
      </c>
      <c r="D884" s="6">
        <f>TITRES_STAT!E887</f>
        <v>0</v>
      </c>
      <c r="E884" s="2">
        <f t="shared" si="52"/>
        <v>16614</v>
      </c>
      <c r="F884" s="6" t="str">
        <f t="shared" si="55"/>
        <v>NEUTRAL</v>
      </c>
      <c r="G884" s="6" t="str">
        <f t="shared" si="54"/>
        <v>NEUTRAL</v>
      </c>
      <c r="H884" s="6" t="str">
        <f t="shared" si="53"/>
        <v>NEUTRAL</v>
      </c>
    </row>
    <row r="885" spans="1:8" ht="13.5" x14ac:dyDescent="0.25">
      <c r="A885" s="3">
        <f>TITRES_STAT!B888</f>
        <v>43595</v>
      </c>
      <c r="B885" s="6">
        <f>TITRES_STAT!C888</f>
        <v>41</v>
      </c>
      <c r="C885" s="6">
        <f>TITRES_STAT!D888</f>
        <v>41</v>
      </c>
      <c r="D885" s="6">
        <f>TITRES_STAT!E888</f>
        <v>24</v>
      </c>
      <c r="E885" s="2">
        <f t="shared" si="52"/>
        <v>16590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43598</v>
      </c>
      <c r="B886" s="6">
        <f>TITRES_STAT!C889</f>
        <v>40.9</v>
      </c>
      <c r="C886" s="6">
        <f>TITRES_STAT!D889</f>
        <v>40.9</v>
      </c>
      <c r="D886" s="6">
        <f>TITRES_STAT!E889</f>
        <v>15</v>
      </c>
      <c r="E886" s="2">
        <f t="shared" si="52"/>
        <v>16575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CONFIRMED BEARISH</v>
      </c>
    </row>
    <row r="887" spans="1:8" ht="13.5" x14ac:dyDescent="0.25">
      <c r="A887" s="3">
        <f>TITRES_STAT!B890</f>
        <v>43599</v>
      </c>
      <c r="B887" s="6">
        <f>TITRES_STAT!C890</f>
        <v>39.799999999999997</v>
      </c>
      <c r="C887" s="6">
        <f>TITRES_STAT!D890</f>
        <v>39.799999999999997</v>
      </c>
      <c r="D887" s="6">
        <f>TITRES_STAT!E890</f>
        <v>60</v>
      </c>
      <c r="E887" s="2">
        <f t="shared" si="52"/>
        <v>16515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CONFIRMED BEARISH</v>
      </c>
    </row>
    <row r="888" spans="1:8" ht="13.5" x14ac:dyDescent="0.25">
      <c r="A888" s="3">
        <f>TITRES_STAT!B891</f>
        <v>43600</v>
      </c>
      <c r="B888" s="6">
        <f>TITRES_STAT!C891</f>
        <v>38.799999999999997</v>
      </c>
      <c r="C888" s="6">
        <f>TITRES_STAT!D891</f>
        <v>38.799999999999997</v>
      </c>
      <c r="D888" s="6">
        <f>TITRES_STAT!E891</f>
        <v>50</v>
      </c>
      <c r="E888" s="2">
        <f t="shared" si="52"/>
        <v>16465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43601</v>
      </c>
      <c r="B889" s="6">
        <f>TITRES_STAT!C892</f>
        <v>38</v>
      </c>
      <c r="C889" s="6">
        <f>TITRES_STAT!D892</f>
        <v>38</v>
      </c>
      <c r="D889" s="6">
        <f>TITRES_STAT!E892</f>
        <v>55</v>
      </c>
      <c r="E889" s="2">
        <f t="shared" si="52"/>
        <v>16410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43602</v>
      </c>
      <c r="B890" s="6">
        <f>TITRES_STAT!C893</f>
        <v>38</v>
      </c>
      <c r="C890" s="6">
        <f>TITRES_STAT!D893</f>
        <v>38</v>
      </c>
      <c r="D890" s="6">
        <f>TITRES_STAT!E893</f>
        <v>0</v>
      </c>
      <c r="E890" s="2">
        <f t="shared" si="52"/>
        <v>16410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43605</v>
      </c>
      <c r="B891" s="6">
        <f>TITRES_STAT!C894</f>
        <v>38</v>
      </c>
      <c r="C891" s="6">
        <f>TITRES_STAT!D894</f>
        <v>38</v>
      </c>
      <c r="D891" s="6">
        <f>TITRES_STAT!E894</f>
        <v>0</v>
      </c>
      <c r="E891" s="2">
        <f t="shared" si="52"/>
        <v>16410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CONFIRMED BEARISH</v>
      </c>
    </row>
    <row r="892" spans="1:8" ht="13.5" x14ac:dyDescent="0.25">
      <c r="A892" s="3">
        <f>TITRES_STAT!B895</f>
        <v>43606</v>
      </c>
      <c r="B892" s="6">
        <f>TITRES_STAT!C895</f>
        <v>37</v>
      </c>
      <c r="C892" s="6">
        <f>TITRES_STAT!D895</f>
        <v>37</v>
      </c>
      <c r="D892" s="6">
        <f>TITRES_STAT!E895</f>
        <v>10</v>
      </c>
      <c r="E892" s="2">
        <f t="shared" si="52"/>
        <v>16400</v>
      </c>
      <c r="F892" s="6" t="str">
        <f t="shared" si="55"/>
        <v>BEARISH</v>
      </c>
      <c r="G892" s="6" t="str">
        <f t="shared" si="54"/>
        <v>NEUTRAL</v>
      </c>
      <c r="H892" s="6" t="str">
        <f t="shared" si="53"/>
        <v>CONFIRMED BEARISH</v>
      </c>
    </row>
    <row r="893" spans="1:8" ht="13.5" x14ac:dyDescent="0.25">
      <c r="A893" s="3">
        <f>TITRES_STAT!B896</f>
        <v>43607</v>
      </c>
      <c r="B893" s="6">
        <f>TITRES_STAT!C896</f>
        <v>37</v>
      </c>
      <c r="C893" s="6">
        <f>TITRES_STAT!D896</f>
        <v>37</v>
      </c>
      <c r="D893" s="6">
        <f>TITRES_STAT!E896</f>
        <v>0</v>
      </c>
      <c r="E893" s="2">
        <f t="shared" si="52"/>
        <v>16400</v>
      </c>
      <c r="F893" s="6" t="str">
        <f t="shared" si="55"/>
        <v>BEARISH</v>
      </c>
      <c r="G893" s="6" t="str">
        <f t="shared" si="54"/>
        <v>NEUTRAL</v>
      </c>
      <c r="H893" s="6" t="str">
        <f t="shared" si="53"/>
        <v>CONFIRMED BEARISH</v>
      </c>
    </row>
    <row r="894" spans="1:8" ht="13.5" x14ac:dyDescent="0.25">
      <c r="A894" s="3">
        <f>TITRES_STAT!B897</f>
        <v>43608</v>
      </c>
      <c r="B894" s="6">
        <f>TITRES_STAT!C897</f>
        <v>37</v>
      </c>
      <c r="C894" s="6">
        <f>TITRES_STAT!D897</f>
        <v>37</v>
      </c>
      <c r="D894" s="6">
        <f>TITRES_STAT!E897</f>
        <v>0</v>
      </c>
      <c r="E894" s="2">
        <f t="shared" si="52"/>
        <v>16400</v>
      </c>
      <c r="F894" s="6" t="str">
        <f t="shared" si="55"/>
        <v>BEARISH</v>
      </c>
      <c r="G894" s="6" t="str">
        <f t="shared" si="54"/>
        <v>NEUTRAL</v>
      </c>
      <c r="H894" s="6" t="str">
        <f t="shared" si="53"/>
        <v>CONFIRMED BEARISH</v>
      </c>
    </row>
    <row r="895" spans="1:8" ht="13.5" x14ac:dyDescent="0.25">
      <c r="A895" s="3">
        <f>TITRES_STAT!B898</f>
        <v>43609</v>
      </c>
      <c r="B895" s="6">
        <f>TITRES_STAT!C898</f>
        <v>36.840000000000003</v>
      </c>
      <c r="C895" s="6">
        <f>TITRES_STAT!D898</f>
        <v>36.840000000000003</v>
      </c>
      <c r="D895" s="6">
        <f>TITRES_STAT!E898</f>
        <v>52</v>
      </c>
      <c r="E895" s="2">
        <f t="shared" si="52"/>
        <v>16348</v>
      </c>
      <c r="F895" s="6" t="str">
        <f t="shared" si="55"/>
        <v>BEARISH</v>
      </c>
      <c r="G895" s="6" t="str">
        <f t="shared" si="54"/>
        <v>NEUTRAL</v>
      </c>
      <c r="H895" s="6" t="str">
        <f t="shared" si="53"/>
        <v>CONFIRMED BEARISH</v>
      </c>
    </row>
    <row r="896" spans="1:8" ht="13.5" x14ac:dyDescent="0.25">
      <c r="A896" s="3">
        <f>TITRES_STAT!B899</f>
        <v>43612</v>
      </c>
      <c r="B896" s="6">
        <f>TITRES_STAT!C899</f>
        <v>36.840000000000003</v>
      </c>
      <c r="C896" s="6">
        <f>TITRES_STAT!D899</f>
        <v>36.840000000000003</v>
      </c>
      <c r="D896" s="6">
        <f>TITRES_STAT!E899</f>
        <v>32</v>
      </c>
      <c r="E896" s="2">
        <f t="shared" si="52"/>
        <v>16348</v>
      </c>
      <c r="F896" s="6" t="str">
        <f t="shared" si="55"/>
        <v>BEARISH</v>
      </c>
      <c r="G896" s="6" t="str">
        <f t="shared" si="54"/>
        <v>NEUTRAL</v>
      </c>
      <c r="H896" s="6" t="str">
        <f t="shared" si="53"/>
        <v>CONFIRMED BEARISH</v>
      </c>
    </row>
    <row r="897" spans="1:8" ht="13.5" x14ac:dyDescent="0.25">
      <c r="A897" s="3">
        <f>TITRES_STAT!B900</f>
        <v>43613</v>
      </c>
      <c r="B897" s="6">
        <f>TITRES_STAT!C900</f>
        <v>36.53</v>
      </c>
      <c r="C897" s="6">
        <f>TITRES_STAT!D900</f>
        <v>36.53</v>
      </c>
      <c r="D897" s="6">
        <f>TITRES_STAT!E900</f>
        <v>40</v>
      </c>
      <c r="E897" s="2">
        <f t="shared" si="52"/>
        <v>16308</v>
      </c>
      <c r="F897" s="6" t="str">
        <f t="shared" si="55"/>
        <v>BEARISH</v>
      </c>
      <c r="G897" s="6" t="str">
        <f t="shared" si="54"/>
        <v>NEUTRAL</v>
      </c>
      <c r="H897" s="6" t="str">
        <f t="shared" si="53"/>
        <v>CONFIRMED BEARISH</v>
      </c>
    </row>
    <row r="898" spans="1:8" ht="13.5" x14ac:dyDescent="0.25">
      <c r="A898" s="3">
        <f>TITRES_STAT!B901</f>
        <v>43614</v>
      </c>
      <c r="B898" s="6">
        <f>TITRES_STAT!C901</f>
        <v>36.200000000000003</v>
      </c>
      <c r="C898" s="6">
        <f>TITRES_STAT!D901</f>
        <v>36.200000000000003</v>
      </c>
      <c r="D898" s="6">
        <f>TITRES_STAT!E901</f>
        <v>20</v>
      </c>
      <c r="E898" s="2">
        <f t="shared" si="52"/>
        <v>16288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43615</v>
      </c>
      <c r="B899" s="6">
        <f>TITRES_STAT!C902</f>
        <v>36.380000000000003</v>
      </c>
      <c r="C899" s="6">
        <f>TITRES_STAT!D902</f>
        <v>36.380000000000003</v>
      </c>
      <c r="D899" s="6">
        <f>TITRES_STAT!E902</f>
        <v>12</v>
      </c>
      <c r="E899" s="2">
        <f t="shared" si="52"/>
        <v>16300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CONFIRMED BEARISH</v>
      </c>
    </row>
    <row r="900" spans="1:8" ht="13.5" x14ac:dyDescent="0.25">
      <c r="A900" s="3">
        <f>TITRES_STAT!B903</f>
        <v>43616</v>
      </c>
      <c r="B900" s="6">
        <f>TITRES_STAT!C903</f>
        <v>36.22</v>
      </c>
      <c r="C900" s="6">
        <f>TITRES_STAT!D903</f>
        <v>36.22</v>
      </c>
      <c r="D900" s="6">
        <f>TITRES_STAT!E903</f>
        <v>2</v>
      </c>
      <c r="E900" s="2">
        <f t="shared" ref="E900:E963" si="56">IF(B900&gt;B899, E899+D900, IF(B900&lt;B899, E899-D900, E899))</f>
        <v>16298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43619</v>
      </c>
      <c r="B901" s="6">
        <f>TITRES_STAT!C904</f>
        <v>36.22</v>
      </c>
      <c r="C901" s="6">
        <f>TITRES_STAT!D904</f>
        <v>36.22</v>
      </c>
      <c r="D901" s="6">
        <f>TITRES_STAT!E904</f>
        <v>13</v>
      </c>
      <c r="E901" s="2">
        <f t="shared" si="56"/>
        <v>16298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43623</v>
      </c>
      <c r="B902" s="6">
        <f>TITRES_STAT!C905</f>
        <v>35.4</v>
      </c>
      <c r="C902" s="6">
        <f>TITRES_STAT!D905</f>
        <v>35.4</v>
      </c>
      <c r="D902" s="6">
        <f>TITRES_STAT!E905</f>
        <v>46</v>
      </c>
      <c r="E902" s="2">
        <f t="shared" si="56"/>
        <v>16252</v>
      </c>
      <c r="F902" s="6" t="str">
        <f t="shared" si="55"/>
        <v>BEARISH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43626</v>
      </c>
      <c r="B903" s="6">
        <f>TITRES_STAT!C906</f>
        <v>35.4</v>
      </c>
      <c r="C903" s="6">
        <f>TITRES_STAT!D906</f>
        <v>35.4</v>
      </c>
      <c r="D903" s="6">
        <f>TITRES_STAT!E906</f>
        <v>0</v>
      </c>
      <c r="E903" s="2">
        <f t="shared" si="56"/>
        <v>16252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BEARISH</v>
      </c>
    </row>
    <row r="904" spans="1:8" ht="13.5" x14ac:dyDescent="0.25">
      <c r="A904" s="3">
        <f>TITRES_STAT!B907</f>
        <v>43627</v>
      </c>
      <c r="B904" s="6">
        <f>TITRES_STAT!C907</f>
        <v>35.4</v>
      </c>
      <c r="C904" s="6">
        <f>TITRES_STAT!D907</f>
        <v>35.4</v>
      </c>
      <c r="D904" s="6">
        <f>TITRES_STAT!E907</f>
        <v>0</v>
      </c>
      <c r="E904" s="2">
        <f t="shared" si="56"/>
        <v>16252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43628</v>
      </c>
      <c r="B905" s="6">
        <f>TITRES_STAT!C908</f>
        <v>35.4</v>
      </c>
      <c r="C905" s="6">
        <f>TITRES_STAT!D908</f>
        <v>35.4</v>
      </c>
      <c r="D905" s="6">
        <f>TITRES_STAT!E908</f>
        <v>0</v>
      </c>
      <c r="E905" s="2">
        <f t="shared" si="56"/>
        <v>16252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CONFIRMED BEARISH</v>
      </c>
    </row>
    <row r="906" spans="1:8" ht="13.5" x14ac:dyDescent="0.25">
      <c r="A906" s="3">
        <f>TITRES_STAT!B909</f>
        <v>43629</v>
      </c>
      <c r="B906" s="6">
        <f>TITRES_STAT!C909</f>
        <v>35.299999999999997</v>
      </c>
      <c r="C906" s="6">
        <f>TITRES_STAT!D909</f>
        <v>35.299999999999997</v>
      </c>
      <c r="D906" s="6">
        <f>TITRES_STAT!E909</f>
        <v>8</v>
      </c>
      <c r="E906" s="2">
        <f t="shared" si="56"/>
        <v>16244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CONFIRMED BEARISH</v>
      </c>
    </row>
    <row r="907" spans="1:8" ht="13.5" x14ac:dyDescent="0.25">
      <c r="A907" s="3">
        <f>TITRES_STAT!B910</f>
        <v>43630</v>
      </c>
      <c r="B907" s="6">
        <f>TITRES_STAT!C910</f>
        <v>35.299999999999997</v>
      </c>
      <c r="C907" s="6">
        <f>TITRES_STAT!D910</f>
        <v>35.299999999999997</v>
      </c>
      <c r="D907" s="6">
        <f>TITRES_STAT!E910</f>
        <v>20</v>
      </c>
      <c r="E907" s="2">
        <f t="shared" si="56"/>
        <v>16244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CONFIRMED BEARISH</v>
      </c>
    </row>
    <row r="908" spans="1:8" ht="13.5" x14ac:dyDescent="0.25">
      <c r="A908" s="3">
        <f>TITRES_STAT!B911</f>
        <v>43633</v>
      </c>
      <c r="B908" s="6">
        <f>TITRES_STAT!C911</f>
        <v>35</v>
      </c>
      <c r="C908" s="6">
        <f>TITRES_STAT!D911</f>
        <v>35</v>
      </c>
      <c r="D908" s="6">
        <f>TITRES_STAT!E911</f>
        <v>47</v>
      </c>
      <c r="E908" s="2">
        <f t="shared" si="56"/>
        <v>16197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43634</v>
      </c>
      <c r="B909" s="6">
        <f>TITRES_STAT!C912</f>
        <v>35</v>
      </c>
      <c r="C909" s="6">
        <f>TITRES_STAT!D912</f>
        <v>35</v>
      </c>
      <c r="D909" s="6">
        <f>TITRES_STAT!E912</f>
        <v>0</v>
      </c>
      <c r="E909" s="2">
        <f t="shared" si="56"/>
        <v>16197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CONFIRMED BEARISH</v>
      </c>
    </row>
    <row r="910" spans="1:8" ht="13.5" x14ac:dyDescent="0.25">
      <c r="A910" s="3">
        <f>TITRES_STAT!B913</f>
        <v>43635</v>
      </c>
      <c r="B910" s="6">
        <f>TITRES_STAT!C913</f>
        <v>35</v>
      </c>
      <c r="C910" s="6">
        <f>TITRES_STAT!D913</f>
        <v>35</v>
      </c>
      <c r="D910" s="6">
        <f>TITRES_STAT!E913</f>
        <v>0</v>
      </c>
      <c r="E910" s="2">
        <f t="shared" si="56"/>
        <v>16197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CONFIRMED BEARISH</v>
      </c>
    </row>
    <row r="911" spans="1:8" ht="13.5" x14ac:dyDescent="0.25">
      <c r="A911" s="3">
        <f>TITRES_STAT!B914</f>
        <v>43636</v>
      </c>
      <c r="B911" s="6">
        <f>TITRES_STAT!C914</f>
        <v>35</v>
      </c>
      <c r="C911" s="6">
        <f>TITRES_STAT!D914</f>
        <v>35</v>
      </c>
      <c r="D911" s="6">
        <f>TITRES_STAT!E914</f>
        <v>0</v>
      </c>
      <c r="E911" s="2">
        <f t="shared" si="56"/>
        <v>16197</v>
      </c>
      <c r="F911" s="6" t="str">
        <f t="shared" si="59"/>
        <v>BEARISH</v>
      </c>
      <c r="G911" s="6" t="str">
        <f t="shared" si="58"/>
        <v>NEUTRAL</v>
      </c>
      <c r="H911" s="6" t="str">
        <f t="shared" si="57"/>
        <v>CONFIRMED BEARISH</v>
      </c>
    </row>
    <row r="912" spans="1:8" ht="13.5" x14ac:dyDescent="0.25">
      <c r="A912" s="3">
        <f>TITRES_STAT!B915</f>
        <v>43637</v>
      </c>
      <c r="B912" s="6">
        <f>TITRES_STAT!C915</f>
        <v>35</v>
      </c>
      <c r="C912" s="6">
        <f>TITRES_STAT!D915</f>
        <v>35</v>
      </c>
      <c r="D912" s="6">
        <f>TITRES_STAT!E915</f>
        <v>0</v>
      </c>
      <c r="E912" s="2">
        <f t="shared" si="56"/>
        <v>16197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CONFIRMED BEARISH</v>
      </c>
    </row>
    <row r="913" spans="1:8" ht="13.5" x14ac:dyDescent="0.25">
      <c r="A913" s="3">
        <f>TITRES_STAT!B916</f>
        <v>43640</v>
      </c>
      <c r="B913" s="6">
        <f>TITRES_STAT!C916</f>
        <v>35</v>
      </c>
      <c r="C913" s="6">
        <f>TITRES_STAT!D916</f>
        <v>35</v>
      </c>
      <c r="D913" s="6">
        <f>TITRES_STAT!E916</f>
        <v>0</v>
      </c>
      <c r="E913" s="2">
        <f t="shared" si="56"/>
        <v>16197</v>
      </c>
      <c r="F913" s="6" t="str">
        <f t="shared" si="59"/>
        <v>NEUTRAL</v>
      </c>
      <c r="G913" s="6" t="str">
        <f t="shared" si="58"/>
        <v>NEUTRAL</v>
      </c>
      <c r="H913" s="6" t="str">
        <f t="shared" si="57"/>
        <v>NEUTRAL</v>
      </c>
    </row>
    <row r="914" spans="1:8" ht="13.5" x14ac:dyDescent="0.25">
      <c r="A914" s="3">
        <f>TITRES_STAT!B917</f>
        <v>43641</v>
      </c>
      <c r="B914" s="6">
        <f>TITRES_STAT!C917</f>
        <v>35</v>
      </c>
      <c r="C914" s="6">
        <f>TITRES_STAT!D917</f>
        <v>35</v>
      </c>
      <c r="D914" s="6">
        <f>TITRES_STAT!E917</f>
        <v>0</v>
      </c>
      <c r="E914" s="2">
        <f t="shared" si="56"/>
        <v>16197</v>
      </c>
      <c r="F914" s="6" t="str">
        <f t="shared" si="59"/>
        <v>NEUTRAL</v>
      </c>
      <c r="G914" s="6" t="str">
        <f t="shared" si="58"/>
        <v>NEUTRAL</v>
      </c>
      <c r="H914" s="6" t="str">
        <f t="shared" si="57"/>
        <v>NEUTRAL</v>
      </c>
    </row>
    <row r="915" spans="1:8" ht="13.5" x14ac:dyDescent="0.25">
      <c r="A915" s="3">
        <f>TITRES_STAT!B918</f>
        <v>43642</v>
      </c>
      <c r="B915" s="6">
        <f>TITRES_STAT!C918</f>
        <v>35</v>
      </c>
      <c r="C915" s="6">
        <f>TITRES_STAT!D918</f>
        <v>35</v>
      </c>
      <c r="D915" s="6">
        <f>TITRES_STAT!E918</f>
        <v>0</v>
      </c>
      <c r="E915" s="2">
        <f t="shared" si="56"/>
        <v>16197</v>
      </c>
      <c r="F915" s="6" t="str">
        <f t="shared" si="59"/>
        <v>NEUTRAL</v>
      </c>
      <c r="G915" s="6" t="str">
        <f t="shared" si="58"/>
        <v>NEUTRAL</v>
      </c>
      <c r="H915" s="6" t="str">
        <f t="shared" si="57"/>
        <v>NEUTRAL</v>
      </c>
    </row>
    <row r="916" spans="1:8" ht="13.5" x14ac:dyDescent="0.25">
      <c r="A916" s="3">
        <f>TITRES_STAT!B919</f>
        <v>43643</v>
      </c>
      <c r="B916" s="6">
        <f>TITRES_STAT!C919</f>
        <v>35.01</v>
      </c>
      <c r="C916" s="6">
        <f>TITRES_STAT!D919</f>
        <v>35.01</v>
      </c>
      <c r="D916" s="6">
        <f>TITRES_STAT!E919</f>
        <v>1</v>
      </c>
      <c r="E916" s="2">
        <f t="shared" si="56"/>
        <v>16198</v>
      </c>
      <c r="F916" s="6" t="str">
        <f t="shared" si="59"/>
        <v>BULLISH</v>
      </c>
      <c r="G916" s="6" t="str">
        <f t="shared" si="58"/>
        <v>NEUTRAL</v>
      </c>
      <c r="H916" s="6" t="str">
        <f t="shared" si="57"/>
        <v>CONFIRMED BULLISH</v>
      </c>
    </row>
    <row r="917" spans="1:8" ht="13.5" x14ac:dyDescent="0.25">
      <c r="A917" s="3">
        <f>TITRES_STAT!B920</f>
        <v>43644</v>
      </c>
      <c r="B917" s="6">
        <f>TITRES_STAT!C920</f>
        <v>35.01</v>
      </c>
      <c r="C917" s="6">
        <f>TITRES_STAT!D920</f>
        <v>35.01</v>
      </c>
      <c r="D917" s="6">
        <f>TITRES_STAT!E920</f>
        <v>30</v>
      </c>
      <c r="E917" s="2">
        <f t="shared" si="56"/>
        <v>16198</v>
      </c>
      <c r="F917" s="6" t="str">
        <f t="shared" si="59"/>
        <v>BULLISH</v>
      </c>
      <c r="G917" s="6" t="str">
        <f t="shared" si="58"/>
        <v>NEUTRAL</v>
      </c>
      <c r="H917" s="6" t="str">
        <f t="shared" si="57"/>
        <v>CONFIRMED BULLISH</v>
      </c>
    </row>
    <row r="918" spans="1:8" ht="13.5" x14ac:dyDescent="0.25">
      <c r="A918" s="3">
        <f>TITRES_STAT!B921</f>
        <v>43647</v>
      </c>
      <c r="B918" s="6">
        <f>TITRES_STAT!C921</f>
        <v>35.01</v>
      </c>
      <c r="C918" s="6">
        <f>TITRES_STAT!D921</f>
        <v>35.01</v>
      </c>
      <c r="D918" s="6">
        <f>TITRES_STAT!E921</f>
        <v>0</v>
      </c>
      <c r="E918" s="2">
        <f t="shared" si="56"/>
        <v>16198</v>
      </c>
      <c r="F918" s="6" t="str">
        <f t="shared" si="59"/>
        <v>BULLISH</v>
      </c>
      <c r="G918" s="6" t="str">
        <f t="shared" si="58"/>
        <v>NEUTRAL</v>
      </c>
      <c r="H918" s="6" t="str">
        <f t="shared" si="57"/>
        <v>CONFIRMED BULLISH</v>
      </c>
    </row>
    <row r="919" spans="1:8" ht="13.5" x14ac:dyDescent="0.25">
      <c r="A919" s="3">
        <f>TITRES_STAT!B922</f>
        <v>43648</v>
      </c>
      <c r="B919" s="6">
        <f>TITRES_STAT!C922</f>
        <v>35.01</v>
      </c>
      <c r="C919" s="6">
        <f>TITRES_STAT!D922</f>
        <v>35.01</v>
      </c>
      <c r="D919" s="6">
        <f>TITRES_STAT!E922</f>
        <v>0</v>
      </c>
      <c r="E919" s="2">
        <f t="shared" si="56"/>
        <v>16198</v>
      </c>
      <c r="F919" s="6" t="str">
        <f t="shared" si="59"/>
        <v>BULLISH</v>
      </c>
      <c r="G919" s="6" t="str">
        <f t="shared" si="58"/>
        <v>NEUTRAL</v>
      </c>
      <c r="H919" s="6" t="str">
        <f t="shared" si="57"/>
        <v>CONFIRMED BULLISH</v>
      </c>
    </row>
    <row r="920" spans="1:8" ht="13.5" x14ac:dyDescent="0.25">
      <c r="A920" s="3">
        <f>TITRES_STAT!B923</f>
        <v>43649</v>
      </c>
      <c r="B920" s="6">
        <f>TITRES_STAT!C923</f>
        <v>35.01</v>
      </c>
      <c r="C920" s="6">
        <f>TITRES_STAT!D923</f>
        <v>35.01</v>
      </c>
      <c r="D920" s="6">
        <f>TITRES_STAT!E923</f>
        <v>0</v>
      </c>
      <c r="E920" s="2">
        <f t="shared" si="56"/>
        <v>16198</v>
      </c>
      <c r="F920" s="6" t="str">
        <f t="shared" si="59"/>
        <v>BULLISH</v>
      </c>
      <c r="G920" s="6" t="str">
        <f t="shared" si="58"/>
        <v>NEUTRAL</v>
      </c>
      <c r="H920" s="6" t="str">
        <f t="shared" si="57"/>
        <v>CONFIRMED BULLISH</v>
      </c>
    </row>
    <row r="921" spans="1:8" ht="13.5" x14ac:dyDescent="0.25">
      <c r="A921" s="3">
        <f>TITRES_STAT!B924</f>
        <v>43650</v>
      </c>
      <c r="B921" s="6">
        <f>TITRES_STAT!C924</f>
        <v>35.01</v>
      </c>
      <c r="C921" s="6">
        <f>TITRES_STAT!D924</f>
        <v>35.01</v>
      </c>
      <c r="D921" s="6">
        <f>TITRES_STAT!E924</f>
        <v>0</v>
      </c>
      <c r="E921" s="2">
        <f t="shared" si="56"/>
        <v>16198</v>
      </c>
      <c r="F921" s="6" t="str">
        <f t="shared" si="59"/>
        <v>NEUTRAL</v>
      </c>
      <c r="G921" s="6" t="str">
        <f t="shared" si="58"/>
        <v>NEUTRAL</v>
      </c>
      <c r="H921" s="6" t="str">
        <f t="shared" si="57"/>
        <v>NEUTRAL</v>
      </c>
    </row>
    <row r="922" spans="1:8" ht="13.5" x14ac:dyDescent="0.25">
      <c r="A922" s="3">
        <f>TITRES_STAT!B925</f>
        <v>43651</v>
      </c>
      <c r="B922" s="6">
        <f>TITRES_STAT!C925</f>
        <v>35.01</v>
      </c>
      <c r="C922" s="6">
        <f>TITRES_STAT!D925</f>
        <v>35.01</v>
      </c>
      <c r="D922" s="6">
        <f>TITRES_STAT!E925</f>
        <v>0</v>
      </c>
      <c r="E922" s="2">
        <f t="shared" si="56"/>
        <v>16198</v>
      </c>
      <c r="F922" s="6" t="str">
        <f t="shared" si="59"/>
        <v>NEUTRAL</v>
      </c>
      <c r="G922" s="6" t="str">
        <f t="shared" si="58"/>
        <v>NEUTRAL</v>
      </c>
      <c r="H922" s="6" t="str">
        <f t="shared" si="57"/>
        <v>NEUTRAL</v>
      </c>
    </row>
    <row r="923" spans="1:8" ht="13.5" x14ac:dyDescent="0.25">
      <c r="A923" s="3">
        <f>TITRES_STAT!B926</f>
        <v>43654</v>
      </c>
      <c r="B923" s="6">
        <f>TITRES_STAT!C926</f>
        <v>35.01</v>
      </c>
      <c r="C923" s="6">
        <f>TITRES_STAT!D926</f>
        <v>35.01</v>
      </c>
      <c r="D923" s="6">
        <f>TITRES_STAT!E926</f>
        <v>0</v>
      </c>
      <c r="E923" s="2">
        <f t="shared" si="56"/>
        <v>16198</v>
      </c>
      <c r="F923" s="6" t="str">
        <f t="shared" si="59"/>
        <v>NEUTRAL</v>
      </c>
      <c r="G923" s="6" t="str">
        <f t="shared" si="58"/>
        <v>NEUTRAL</v>
      </c>
      <c r="H923" s="6" t="str">
        <f t="shared" si="57"/>
        <v>NEUTRAL</v>
      </c>
    </row>
    <row r="924" spans="1:8" ht="13.5" x14ac:dyDescent="0.25">
      <c r="A924" s="3">
        <f>TITRES_STAT!B927</f>
        <v>43655</v>
      </c>
      <c r="B924" s="6">
        <f>TITRES_STAT!C927</f>
        <v>35.01</v>
      </c>
      <c r="C924" s="6">
        <f>TITRES_STAT!D927</f>
        <v>35.01</v>
      </c>
      <c r="D924" s="6">
        <f>TITRES_STAT!E927</f>
        <v>0</v>
      </c>
      <c r="E924" s="2">
        <f t="shared" si="56"/>
        <v>16198</v>
      </c>
      <c r="F924" s="6" t="str">
        <f t="shared" si="59"/>
        <v>NEUTRAL</v>
      </c>
      <c r="G924" s="6" t="str">
        <f t="shared" si="58"/>
        <v>NEUTRAL</v>
      </c>
      <c r="H924" s="6" t="str">
        <f t="shared" si="57"/>
        <v>NEUTRAL</v>
      </c>
    </row>
    <row r="925" spans="1:8" ht="13.5" x14ac:dyDescent="0.25">
      <c r="A925" s="3">
        <f>TITRES_STAT!B928</f>
        <v>43656</v>
      </c>
      <c r="B925" s="6">
        <f>TITRES_STAT!C928</f>
        <v>35.35</v>
      </c>
      <c r="C925" s="6">
        <f>TITRES_STAT!D928</f>
        <v>35.35</v>
      </c>
      <c r="D925" s="6">
        <f>TITRES_STAT!E928</f>
        <v>50</v>
      </c>
      <c r="E925" s="2">
        <f t="shared" si="56"/>
        <v>16248</v>
      </c>
      <c r="F925" s="6" t="str">
        <f t="shared" si="59"/>
        <v>BULLISH</v>
      </c>
      <c r="G925" s="6" t="str">
        <f t="shared" si="58"/>
        <v>NEUTRAL</v>
      </c>
      <c r="H925" s="6" t="str">
        <f t="shared" si="57"/>
        <v>CONFIRMED BULLISH</v>
      </c>
    </row>
    <row r="926" spans="1:8" ht="13.5" x14ac:dyDescent="0.25">
      <c r="A926" s="3">
        <f>TITRES_STAT!B929</f>
        <v>43657</v>
      </c>
      <c r="B926" s="6">
        <f>TITRES_STAT!C929</f>
        <v>35.35</v>
      </c>
      <c r="C926" s="6">
        <f>TITRES_STAT!D929</f>
        <v>35.35</v>
      </c>
      <c r="D926" s="6">
        <f>TITRES_STAT!E929</f>
        <v>0</v>
      </c>
      <c r="E926" s="2">
        <f t="shared" si="56"/>
        <v>16248</v>
      </c>
      <c r="F926" s="6" t="str">
        <f t="shared" si="59"/>
        <v>BULLISH</v>
      </c>
      <c r="G926" s="6" t="str">
        <f t="shared" si="58"/>
        <v>NEUTRAL</v>
      </c>
      <c r="H926" s="6" t="str">
        <f t="shared" si="57"/>
        <v>CONFIRMED BULLISH</v>
      </c>
    </row>
    <row r="927" spans="1:8" ht="13.5" x14ac:dyDescent="0.25">
      <c r="A927" s="3">
        <f>TITRES_STAT!B930</f>
        <v>43658</v>
      </c>
      <c r="B927" s="6">
        <f>TITRES_STAT!C930</f>
        <v>35.35</v>
      </c>
      <c r="C927" s="6">
        <f>TITRES_STAT!D930</f>
        <v>35.35</v>
      </c>
      <c r="D927" s="6">
        <f>TITRES_STAT!E930</f>
        <v>0</v>
      </c>
      <c r="E927" s="2">
        <f t="shared" si="56"/>
        <v>16248</v>
      </c>
      <c r="F927" s="6" t="str">
        <f t="shared" si="59"/>
        <v>BULLISH</v>
      </c>
      <c r="G927" s="6" t="str">
        <f t="shared" si="58"/>
        <v>NEUTRAL</v>
      </c>
      <c r="H927" s="6" t="str">
        <f t="shared" si="57"/>
        <v>CONFIRMED BULLISH</v>
      </c>
    </row>
    <row r="928" spans="1:8" ht="13.5" x14ac:dyDescent="0.25">
      <c r="A928" s="3">
        <f>TITRES_STAT!B931</f>
        <v>43661</v>
      </c>
      <c r="B928" s="6">
        <f>TITRES_STAT!C931</f>
        <v>35.35</v>
      </c>
      <c r="C928" s="6">
        <f>TITRES_STAT!D931</f>
        <v>35.35</v>
      </c>
      <c r="D928" s="6">
        <f>TITRES_STAT!E931</f>
        <v>0</v>
      </c>
      <c r="E928" s="2">
        <f t="shared" si="56"/>
        <v>16248</v>
      </c>
      <c r="F928" s="6" t="str">
        <f t="shared" si="59"/>
        <v>BULLISH</v>
      </c>
      <c r="G928" s="6" t="str">
        <f t="shared" si="58"/>
        <v>NEUTRAL</v>
      </c>
      <c r="H928" s="6" t="str">
        <f t="shared" si="57"/>
        <v>CONFIRMED BULLISH</v>
      </c>
    </row>
    <row r="929" spans="1:8" ht="13.5" x14ac:dyDescent="0.25">
      <c r="A929" s="3">
        <f>TITRES_STAT!B932</f>
        <v>43662</v>
      </c>
      <c r="B929" s="6">
        <f>TITRES_STAT!C932</f>
        <v>35.35</v>
      </c>
      <c r="C929" s="6">
        <f>TITRES_STAT!D932</f>
        <v>35.35</v>
      </c>
      <c r="D929" s="6">
        <f>TITRES_STAT!E932</f>
        <v>0</v>
      </c>
      <c r="E929" s="2">
        <f t="shared" si="56"/>
        <v>16248</v>
      </c>
      <c r="F929" s="6" t="str">
        <f t="shared" si="59"/>
        <v>BULLISH</v>
      </c>
      <c r="G929" s="6" t="str">
        <f t="shared" si="58"/>
        <v>NEUTRAL</v>
      </c>
      <c r="H929" s="6" t="str">
        <f t="shared" si="57"/>
        <v>CONFIRMED BULLISH</v>
      </c>
    </row>
    <row r="930" spans="1:8" ht="13.5" x14ac:dyDescent="0.25">
      <c r="A930" s="3">
        <f>TITRES_STAT!B933</f>
        <v>43663</v>
      </c>
      <c r="B930" s="6">
        <f>TITRES_STAT!C933</f>
        <v>35.35</v>
      </c>
      <c r="C930" s="6">
        <f>TITRES_STAT!D933</f>
        <v>35.35</v>
      </c>
      <c r="D930" s="6">
        <f>TITRES_STAT!E933</f>
        <v>0</v>
      </c>
      <c r="E930" s="2">
        <f t="shared" si="56"/>
        <v>16248</v>
      </c>
      <c r="F930" s="6" t="str">
        <f t="shared" si="59"/>
        <v>NEUTRAL</v>
      </c>
      <c r="G930" s="6" t="str">
        <f t="shared" si="58"/>
        <v>NEUTRAL</v>
      </c>
      <c r="H930" s="6" t="str">
        <f t="shared" si="57"/>
        <v>NEUTRAL</v>
      </c>
    </row>
    <row r="931" spans="1:8" ht="13.5" x14ac:dyDescent="0.25">
      <c r="A931" s="3">
        <f>TITRES_STAT!B934</f>
        <v>43664</v>
      </c>
      <c r="B931" s="6">
        <f>TITRES_STAT!C934</f>
        <v>35.35</v>
      </c>
      <c r="C931" s="6">
        <f>TITRES_STAT!D934</f>
        <v>35.35</v>
      </c>
      <c r="D931" s="6">
        <f>TITRES_STAT!E934</f>
        <v>0</v>
      </c>
      <c r="E931" s="2">
        <f t="shared" si="56"/>
        <v>16248</v>
      </c>
      <c r="F931" s="6" t="str">
        <f t="shared" si="59"/>
        <v>NEUTRAL</v>
      </c>
      <c r="G931" s="6" t="str">
        <f t="shared" si="58"/>
        <v>NEUTRAL</v>
      </c>
      <c r="H931" s="6" t="str">
        <f t="shared" si="57"/>
        <v>NEUTRAL</v>
      </c>
    </row>
    <row r="932" spans="1:8" ht="13.5" x14ac:dyDescent="0.25">
      <c r="A932" s="3">
        <f>TITRES_STAT!B935</f>
        <v>43665</v>
      </c>
      <c r="B932" s="6">
        <f>TITRES_STAT!C935</f>
        <v>35.35</v>
      </c>
      <c r="C932" s="6">
        <f>TITRES_STAT!D935</f>
        <v>35.35</v>
      </c>
      <c r="D932" s="6">
        <f>TITRES_STAT!E935</f>
        <v>0</v>
      </c>
      <c r="E932" s="2">
        <f t="shared" si="56"/>
        <v>16248</v>
      </c>
      <c r="F932" s="6" t="str">
        <f t="shared" si="59"/>
        <v>NEUTRAL</v>
      </c>
      <c r="G932" s="6" t="str">
        <f t="shared" si="58"/>
        <v>NEUTRAL</v>
      </c>
      <c r="H932" s="6" t="str">
        <f t="shared" si="57"/>
        <v>NEUTRAL</v>
      </c>
    </row>
    <row r="933" spans="1:8" ht="13.5" x14ac:dyDescent="0.25">
      <c r="A933" s="3">
        <f>TITRES_STAT!B936</f>
        <v>43668</v>
      </c>
      <c r="B933" s="6">
        <f>TITRES_STAT!C936</f>
        <v>35.35</v>
      </c>
      <c r="C933" s="6">
        <f>TITRES_STAT!D936</f>
        <v>35.35</v>
      </c>
      <c r="D933" s="6">
        <f>TITRES_STAT!E936</f>
        <v>0</v>
      </c>
      <c r="E933" s="2">
        <f t="shared" si="56"/>
        <v>16248</v>
      </c>
      <c r="F933" s="6" t="str">
        <f t="shared" si="59"/>
        <v>NEUTRAL</v>
      </c>
      <c r="G933" s="6" t="str">
        <f t="shared" si="58"/>
        <v>NEUTRAL</v>
      </c>
      <c r="H933" s="6" t="str">
        <f t="shared" si="57"/>
        <v>NEUTRAL</v>
      </c>
    </row>
    <row r="934" spans="1:8" ht="13.5" x14ac:dyDescent="0.25">
      <c r="A934" s="3">
        <f>TITRES_STAT!B937</f>
        <v>43669</v>
      </c>
      <c r="B934" s="6">
        <f>TITRES_STAT!C937</f>
        <v>35.35</v>
      </c>
      <c r="C934" s="6">
        <f>TITRES_STAT!D937</f>
        <v>35.35</v>
      </c>
      <c r="D934" s="6">
        <f>TITRES_STAT!E937</f>
        <v>0</v>
      </c>
      <c r="E934" s="2">
        <f t="shared" si="56"/>
        <v>16248</v>
      </c>
      <c r="F934" s="6" t="str">
        <f t="shared" si="59"/>
        <v>NEUTRAL</v>
      </c>
      <c r="G934" s="6" t="str">
        <f t="shared" si="58"/>
        <v>NEUTRAL</v>
      </c>
      <c r="H934" s="6" t="str">
        <f t="shared" si="57"/>
        <v>NEUTRAL</v>
      </c>
    </row>
    <row r="935" spans="1:8" ht="13.5" x14ac:dyDescent="0.25">
      <c r="A935" s="3">
        <f>TITRES_STAT!B938</f>
        <v>43670</v>
      </c>
      <c r="B935" s="6">
        <f>TITRES_STAT!C938</f>
        <v>35.35</v>
      </c>
      <c r="C935" s="6">
        <f>TITRES_STAT!D938</f>
        <v>35.35</v>
      </c>
      <c r="D935" s="6">
        <f>TITRES_STAT!E938</f>
        <v>0</v>
      </c>
      <c r="E935" s="2">
        <f t="shared" si="56"/>
        <v>16248</v>
      </c>
      <c r="F935" s="6" t="str">
        <f t="shared" si="59"/>
        <v>NEUTRAL</v>
      </c>
      <c r="G935" s="6" t="str">
        <f t="shared" si="58"/>
        <v>NEUTRAL</v>
      </c>
      <c r="H935" s="6" t="str">
        <f t="shared" si="57"/>
        <v>NEUTRAL</v>
      </c>
    </row>
    <row r="936" spans="1:8" ht="13.5" x14ac:dyDescent="0.25">
      <c r="A936" s="3">
        <f>TITRES_STAT!B939</f>
        <v>43672</v>
      </c>
      <c r="B936" s="6">
        <f>TITRES_STAT!C939</f>
        <v>35.35</v>
      </c>
      <c r="C936" s="6">
        <f>TITRES_STAT!D939</f>
        <v>35.35</v>
      </c>
      <c r="D936" s="6">
        <f>TITRES_STAT!E939</f>
        <v>0</v>
      </c>
      <c r="E936" s="2">
        <f t="shared" si="56"/>
        <v>16248</v>
      </c>
      <c r="F936" s="6" t="str">
        <f t="shared" si="59"/>
        <v>NEUTRAL</v>
      </c>
      <c r="G936" s="6" t="str">
        <f t="shared" si="58"/>
        <v>NEUTRAL</v>
      </c>
      <c r="H936" s="6" t="str">
        <f t="shared" si="57"/>
        <v>NEUTRAL</v>
      </c>
    </row>
    <row r="937" spans="1:8" ht="13.5" x14ac:dyDescent="0.25">
      <c r="A937" s="3">
        <f>TITRES_STAT!B940</f>
        <v>43675</v>
      </c>
      <c r="B937" s="6">
        <f>TITRES_STAT!C940</f>
        <v>35.35</v>
      </c>
      <c r="C937" s="6">
        <f>TITRES_STAT!D940</f>
        <v>35.35</v>
      </c>
      <c r="D937" s="6">
        <f>TITRES_STAT!E940</f>
        <v>0</v>
      </c>
      <c r="E937" s="2">
        <f t="shared" si="56"/>
        <v>16248</v>
      </c>
      <c r="F937" s="6" t="str">
        <f t="shared" si="59"/>
        <v>NEUTRAL</v>
      </c>
      <c r="G937" s="6" t="str">
        <f t="shared" si="58"/>
        <v>NEUTRAL</v>
      </c>
      <c r="H937" s="6" t="str">
        <f t="shared" si="57"/>
        <v>NEUTRAL</v>
      </c>
    </row>
    <row r="938" spans="1:8" ht="13.5" x14ac:dyDescent="0.25">
      <c r="A938" s="3">
        <f>TITRES_STAT!B941</f>
        <v>43676</v>
      </c>
      <c r="B938" s="6">
        <f>TITRES_STAT!C941</f>
        <v>35.35</v>
      </c>
      <c r="C938" s="6">
        <f>TITRES_STAT!D941</f>
        <v>35.35</v>
      </c>
      <c r="D938" s="6">
        <f>TITRES_STAT!E941</f>
        <v>0</v>
      </c>
      <c r="E938" s="2">
        <f t="shared" si="56"/>
        <v>16248</v>
      </c>
      <c r="F938" s="6" t="str">
        <f t="shared" si="59"/>
        <v>NEUTRAL</v>
      </c>
      <c r="G938" s="6" t="str">
        <f t="shared" si="58"/>
        <v>NEUTRAL</v>
      </c>
      <c r="H938" s="6" t="str">
        <f t="shared" si="57"/>
        <v>NEUTRAL</v>
      </c>
    </row>
    <row r="939" spans="1:8" ht="13.5" x14ac:dyDescent="0.25">
      <c r="A939" s="3">
        <f>TITRES_STAT!B942</f>
        <v>43677</v>
      </c>
      <c r="B939" s="6">
        <f>TITRES_STAT!C942</f>
        <v>35.35</v>
      </c>
      <c r="C939" s="6">
        <f>TITRES_STAT!D942</f>
        <v>35.35</v>
      </c>
      <c r="D939" s="6">
        <f>TITRES_STAT!E942</f>
        <v>0</v>
      </c>
      <c r="E939" s="2">
        <f t="shared" si="56"/>
        <v>16248</v>
      </c>
      <c r="F939" s="6" t="str">
        <f t="shared" si="59"/>
        <v>NEUTRAL</v>
      </c>
      <c r="G939" s="6" t="str">
        <f t="shared" si="58"/>
        <v>NEUTRAL</v>
      </c>
      <c r="H939" s="6" t="str">
        <f t="shared" si="57"/>
        <v>NEUTRAL</v>
      </c>
    </row>
    <row r="940" spans="1:8" ht="13.5" x14ac:dyDescent="0.25">
      <c r="A940" s="3">
        <f>TITRES_STAT!B943</f>
        <v>43678</v>
      </c>
      <c r="B940" s="6">
        <f>TITRES_STAT!C943</f>
        <v>35.35</v>
      </c>
      <c r="C940" s="6">
        <f>TITRES_STAT!D943</f>
        <v>35.35</v>
      </c>
      <c r="D940" s="6">
        <f>TITRES_STAT!E943</f>
        <v>0</v>
      </c>
      <c r="E940" s="2">
        <f t="shared" si="56"/>
        <v>16248</v>
      </c>
      <c r="F940" s="6" t="str">
        <f t="shared" si="59"/>
        <v>NEUTRAL</v>
      </c>
      <c r="G940" s="6" t="str">
        <f t="shared" si="58"/>
        <v>NEUTRAL</v>
      </c>
      <c r="H940" s="6" t="str">
        <f t="shared" si="57"/>
        <v>NEUTRAL</v>
      </c>
    </row>
    <row r="941" spans="1:8" ht="13.5" x14ac:dyDescent="0.25">
      <c r="A941" s="3">
        <f>TITRES_STAT!B944</f>
        <v>43679</v>
      </c>
      <c r="B941" s="6">
        <f>TITRES_STAT!C944</f>
        <v>35.35</v>
      </c>
      <c r="C941" s="6">
        <f>TITRES_STAT!D944</f>
        <v>35.35</v>
      </c>
      <c r="D941" s="6">
        <f>TITRES_STAT!E944</f>
        <v>0</v>
      </c>
      <c r="E941" s="2">
        <f t="shared" si="56"/>
        <v>16248</v>
      </c>
      <c r="F941" s="6" t="str">
        <f t="shared" si="59"/>
        <v>NEUTRAL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43682</v>
      </c>
      <c r="B942" s="6">
        <f>TITRES_STAT!C945</f>
        <v>35.35</v>
      </c>
      <c r="C942" s="6">
        <f>TITRES_STAT!D945</f>
        <v>35.35</v>
      </c>
      <c r="D942" s="6">
        <f>TITRES_STAT!E945</f>
        <v>0</v>
      </c>
      <c r="E942" s="2">
        <f t="shared" si="56"/>
        <v>16248</v>
      </c>
      <c r="F942" s="6" t="str">
        <f t="shared" si="59"/>
        <v>NEUTRAL</v>
      </c>
      <c r="G942" s="6" t="str">
        <f t="shared" si="58"/>
        <v>NEUTRAL</v>
      </c>
      <c r="H942" s="6" t="str">
        <f t="shared" si="57"/>
        <v>NEUTRAL</v>
      </c>
    </row>
    <row r="943" spans="1:8" ht="13.5" x14ac:dyDescent="0.25">
      <c r="A943" s="3">
        <f>TITRES_STAT!B946</f>
        <v>43683</v>
      </c>
      <c r="B943" s="6">
        <f>TITRES_STAT!C946</f>
        <v>35.35</v>
      </c>
      <c r="C943" s="6">
        <f>TITRES_STAT!D946</f>
        <v>35.35</v>
      </c>
      <c r="D943" s="6">
        <f>TITRES_STAT!E946</f>
        <v>0</v>
      </c>
      <c r="E943" s="2">
        <f t="shared" si="56"/>
        <v>16248</v>
      </c>
      <c r="F943" s="6" t="str">
        <f t="shared" si="59"/>
        <v>NEUTRAL</v>
      </c>
      <c r="G943" s="6" t="str">
        <f t="shared" si="58"/>
        <v>NEUTRAL</v>
      </c>
      <c r="H943" s="6" t="str">
        <f t="shared" si="57"/>
        <v>NEUTRAL</v>
      </c>
    </row>
    <row r="944" spans="1:8" ht="13.5" x14ac:dyDescent="0.25">
      <c r="A944" s="3">
        <f>TITRES_STAT!B947</f>
        <v>43684</v>
      </c>
      <c r="B944" s="6">
        <f>TITRES_STAT!C947</f>
        <v>35.35</v>
      </c>
      <c r="C944" s="6">
        <f>TITRES_STAT!D947</f>
        <v>35.35</v>
      </c>
      <c r="D944" s="6">
        <f>TITRES_STAT!E947</f>
        <v>0</v>
      </c>
      <c r="E944" s="2">
        <f t="shared" si="56"/>
        <v>16248</v>
      </c>
      <c r="F944" s="6" t="str">
        <f t="shared" si="59"/>
        <v>NEUTRAL</v>
      </c>
      <c r="G944" s="6" t="str">
        <f t="shared" si="58"/>
        <v>NEUTRAL</v>
      </c>
      <c r="H944" s="6" t="str">
        <f t="shared" si="57"/>
        <v>NEUTRAL</v>
      </c>
    </row>
    <row r="945" spans="1:8" ht="13.5" x14ac:dyDescent="0.25">
      <c r="A945" s="3">
        <f>TITRES_STAT!B948</f>
        <v>43685</v>
      </c>
      <c r="B945" s="6">
        <f>TITRES_STAT!C948</f>
        <v>35.35</v>
      </c>
      <c r="C945" s="6">
        <f>TITRES_STAT!D948</f>
        <v>35.35</v>
      </c>
      <c r="D945" s="6">
        <f>TITRES_STAT!E948</f>
        <v>0</v>
      </c>
      <c r="E945" s="2">
        <f t="shared" si="56"/>
        <v>16248</v>
      </c>
      <c r="F945" s="6" t="str">
        <f t="shared" si="59"/>
        <v>NEUTRAL</v>
      </c>
      <c r="G945" s="6" t="str">
        <f t="shared" si="58"/>
        <v>NEUTRAL</v>
      </c>
      <c r="H945" s="6" t="str">
        <f t="shared" si="57"/>
        <v>NEUTRAL</v>
      </c>
    </row>
    <row r="946" spans="1:8" ht="13.5" x14ac:dyDescent="0.25">
      <c r="A946" s="3">
        <f>TITRES_STAT!B949</f>
        <v>43686</v>
      </c>
      <c r="B946" s="6">
        <f>TITRES_STAT!C949</f>
        <v>35.35</v>
      </c>
      <c r="C946" s="6">
        <f>TITRES_STAT!D949</f>
        <v>35.35</v>
      </c>
      <c r="D946" s="6">
        <f>TITRES_STAT!E949</f>
        <v>0</v>
      </c>
      <c r="E946" s="2">
        <f t="shared" si="56"/>
        <v>16248</v>
      </c>
      <c r="F946" s="6" t="str">
        <f t="shared" si="59"/>
        <v>NEUTRAL</v>
      </c>
      <c r="G946" s="6" t="str">
        <f t="shared" si="58"/>
        <v>NEUTRAL</v>
      </c>
      <c r="H946" s="6" t="str">
        <f t="shared" si="57"/>
        <v>NEUTRAL</v>
      </c>
    </row>
    <row r="947" spans="1:8" ht="13.5" x14ac:dyDescent="0.25">
      <c r="A947" s="3">
        <f>TITRES_STAT!B950</f>
        <v>43691</v>
      </c>
      <c r="B947" s="6">
        <f>TITRES_STAT!C950</f>
        <v>35.35</v>
      </c>
      <c r="C947" s="6">
        <f>TITRES_STAT!D950</f>
        <v>35.35</v>
      </c>
      <c r="D947" s="6">
        <f>TITRES_STAT!E950</f>
        <v>0</v>
      </c>
      <c r="E947" s="2">
        <f t="shared" si="56"/>
        <v>16248</v>
      </c>
      <c r="F947" s="6" t="str">
        <f t="shared" si="59"/>
        <v>NEUTRAL</v>
      </c>
      <c r="G947" s="6" t="str">
        <f t="shared" si="58"/>
        <v>NEUTRAL</v>
      </c>
      <c r="H947" s="6" t="str">
        <f t="shared" si="57"/>
        <v>NEUTRAL</v>
      </c>
    </row>
    <row r="948" spans="1:8" ht="13.5" x14ac:dyDescent="0.25">
      <c r="A948" s="3">
        <f>TITRES_STAT!B951</f>
        <v>43692</v>
      </c>
      <c r="B948" s="6">
        <f>TITRES_STAT!C951</f>
        <v>35.35</v>
      </c>
      <c r="C948" s="6">
        <f>TITRES_STAT!D951</f>
        <v>35.35</v>
      </c>
      <c r="D948" s="6">
        <f>TITRES_STAT!E951</f>
        <v>0</v>
      </c>
      <c r="E948" s="2">
        <f t="shared" si="56"/>
        <v>16248</v>
      </c>
      <c r="F948" s="6" t="str">
        <f t="shared" si="59"/>
        <v>NEUTRAL</v>
      </c>
      <c r="G948" s="6" t="str">
        <f t="shared" si="58"/>
        <v>NEUTRAL</v>
      </c>
      <c r="H948" s="6" t="str">
        <f t="shared" si="57"/>
        <v>NEUTRAL</v>
      </c>
    </row>
    <row r="949" spans="1:8" ht="13.5" x14ac:dyDescent="0.25">
      <c r="A949" s="3">
        <f>TITRES_STAT!B952</f>
        <v>43693</v>
      </c>
      <c r="B949" s="6">
        <f>TITRES_STAT!C952</f>
        <v>35.35</v>
      </c>
      <c r="C949" s="6">
        <f>TITRES_STAT!D952</f>
        <v>35.35</v>
      </c>
      <c r="D949" s="6">
        <f>TITRES_STAT!E952</f>
        <v>0</v>
      </c>
      <c r="E949" s="2">
        <f t="shared" si="56"/>
        <v>16248</v>
      </c>
      <c r="F949" s="6" t="str">
        <f t="shared" si="59"/>
        <v>NEUTRAL</v>
      </c>
      <c r="G949" s="6" t="str">
        <f t="shared" si="58"/>
        <v>NEUTRAL</v>
      </c>
      <c r="H949" s="6" t="str">
        <f t="shared" si="57"/>
        <v>NEUTRAL</v>
      </c>
    </row>
    <row r="950" spans="1:8" ht="13.5" x14ac:dyDescent="0.25">
      <c r="A950" s="3">
        <f>TITRES_STAT!B953</f>
        <v>43696</v>
      </c>
      <c r="B950" s="6">
        <f>TITRES_STAT!C953</f>
        <v>35.299999999999997</v>
      </c>
      <c r="C950" s="6">
        <f>TITRES_STAT!D953</f>
        <v>35.299999999999997</v>
      </c>
      <c r="D950" s="6">
        <f>TITRES_STAT!E953</f>
        <v>20</v>
      </c>
      <c r="E950" s="2">
        <f t="shared" si="56"/>
        <v>16228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CONFIRMED BEARISH</v>
      </c>
    </row>
    <row r="951" spans="1:8" ht="13.5" x14ac:dyDescent="0.25">
      <c r="A951" s="3">
        <f>TITRES_STAT!B954</f>
        <v>43697</v>
      </c>
      <c r="B951" s="6">
        <f>TITRES_STAT!C954</f>
        <v>35.299999999999997</v>
      </c>
      <c r="C951" s="6">
        <f>TITRES_STAT!D954</f>
        <v>35.299999999999997</v>
      </c>
      <c r="D951" s="6">
        <f>TITRES_STAT!E954</f>
        <v>0</v>
      </c>
      <c r="E951" s="2">
        <f t="shared" si="56"/>
        <v>16228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43698</v>
      </c>
      <c r="B952" s="6">
        <f>TITRES_STAT!C955</f>
        <v>35.299999999999997</v>
      </c>
      <c r="C952" s="6">
        <f>TITRES_STAT!D955</f>
        <v>35.299999999999997</v>
      </c>
      <c r="D952" s="6">
        <f>TITRES_STAT!E955</f>
        <v>0</v>
      </c>
      <c r="E952" s="2">
        <f t="shared" si="56"/>
        <v>16228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43699</v>
      </c>
      <c r="B953" s="6">
        <f>TITRES_STAT!C956</f>
        <v>35.299999999999997</v>
      </c>
      <c r="C953" s="6">
        <f>TITRES_STAT!D956</f>
        <v>35.299999999999997</v>
      </c>
      <c r="D953" s="6">
        <f>TITRES_STAT!E956</f>
        <v>0</v>
      </c>
      <c r="E953" s="2">
        <f t="shared" si="56"/>
        <v>16228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43700</v>
      </c>
      <c r="B954" s="6">
        <f>TITRES_STAT!C957</f>
        <v>35.299999999999997</v>
      </c>
      <c r="C954" s="6">
        <f>TITRES_STAT!D957</f>
        <v>35.299999999999997</v>
      </c>
      <c r="D954" s="6">
        <f>TITRES_STAT!E957</f>
        <v>0</v>
      </c>
      <c r="E954" s="2">
        <f t="shared" si="56"/>
        <v>16228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43703</v>
      </c>
      <c r="B955" s="6">
        <f>TITRES_STAT!C958</f>
        <v>35.299999999999997</v>
      </c>
      <c r="C955" s="6">
        <f>TITRES_STAT!D958</f>
        <v>35.299999999999997</v>
      </c>
      <c r="D955" s="6">
        <f>TITRES_STAT!E958</f>
        <v>0</v>
      </c>
      <c r="E955" s="2">
        <f t="shared" si="56"/>
        <v>16228</v>
      </c>
      <c r="F955" s="6" t="str">
        <f t="shared" si="59"/>
        <v>NEUTRAL</v>
      </c>
      <c r="G955" s="6" t="str">
        <f t="shared" si="58"/>
        <v>NEUTRAL</v>
      </c>
      <c r="H955" s="6" t="str">
        <f t="shared" si="57"/>
        <v>NEUTRAL</v>
      </c>
    </row>
    <row r="956" spans="1:8" ht="13.5" x14ac:dyDescent="0.25">
      <c r="A956" s="3">
        <f>TITRES_STAT!B959</f>
        <v>43704</v>
      </c>
      <c r="B956" s="6">
        <f>TITRES_STAT!C959</f>
        <v>35.299999999999997</v>
      </c>
      <c r="C956" s="6">
        <f>TITRES_STAT!D959</f>
        <v>35.299999999999997</v>
      </c>
      <c r="D956" s="6">
        <f>TITRES_STAT!E959</f>
        <v>0</v>
      </c>
      <c r="E956" s="2">
        <f t="shared" si="56"/>
        <v>16228</v>
      </c>
      <c r="F956" s="6" t="str">
        <f t="shared" si="59"/>
        <v>NEUTRAL</v>
      </c>
      <c r="G956" s="6" t="str">
        <f t="shared" si="58"/>
        <v>NEUTRAL</v>
      </c>
      <c r="H956" s="6" t="str">
        <f t="shared" si="57"/>
        <v>NEUTRAL</v>
      </c>
    </row>
    <row r="957" spans="1:8" ht="13.5" x14ac:dyDescent="0.25">
      <c r="A957" s="3">
        <f>TITRES_STAT!B960</f>
        <v>43705</v>
      </c>
      <c r="B957" s="6">
        <f>TITRES_STAT!C960</f>
        <v>35.299999999999997</v>
      </c>
      <c r="C957" s="6">
        <f>TITRES_STAT!D960</f>
        <v>35.299999999999997</v>
      </c>
      <c r="D957" s="6">
        <f>TITRES_STAT!E960</f>
        <v>0</v>
      </c>
      <c r="E957" s="2">
        <f t="shared" si="56"/>
        <v>16228</v>
      </c>
      <c r="F957" s="6" t="str">
        <f t="shared" si="59"/>
        <v>NEUTRAL</v>
      </c>
      <c r="G957" s="6" t="str">
        <f t="shared" si="58"/>
        <v>NEUTRAL</v>
      </c>
      <c r="H957" s="6" t="str">
        <f t="shared" si="57"/>
        <v>NEUTRAL</v>
      </c>
    </row>
    <row r="958" spans="1:8" ht="13.5" x14ac:dyDescent="0.25">
      <c r="A958" s="3">
        <f>TITRES_STAT!B961</f>
        <v>43706</v>
      </c>
      <c r="B958" s="6">
        <f>TITRES_STAT!C961</f>
        <v>35.299999999999997</v>
      </c>
      <c r="C958" s="6">
        <f>TITRES_STAT!D961</f>
        <v>35.299999999999997</v>
      </c>
      <c r="D958" s="6">
        <f>TITRES_STAT!E961</f>
        <v>0</v>
      </c>
      <c r="E958" s="2">
        <f t="shared" si="56"/>
        <v>16228</v>
      </c>
      <c r="F958" s="6" t="str">
        <f t="shared" si="59"/>
        <v>NEUTRAL</v>
      </c>
      <c r="G958" s="6" t="str">
        <f t="shared" si="58"/>
        <v>NEUTRAL</v>
      </c>
      <c r="H958" s="6" t="str">
        <f t="shared" si="57"/>
        <v>NEUTRAL</v>
      </c>
    </row>
    <row r="959" spans="1:8" ht="13.5" x14ac:dyDescent="0.25">
      <c r="A959" s="3">
        <f>TITRES_STAT!B962</f>
        <v>43707</v>
      </c>
      <c r="B959" s="6">
        <f>TITRES_STAT!C962</f>
        <v>35.299999999999997</v>
      </c>
      <c r="C959" s="6">
        <f>TITRES_STAT!D962</f>
        <v>35.299999999999997</v>
      </c>
      <c r="D959" s="6">
        <f>TITRES_STAT!E962</f>
        <v>0</v>
      </c>
      <c r="E959" s="2">
        <f t="shared" si="56"/>
        <v>16228</v>
      </c>
      <c r="F959" s="6" t="str">
        <f t="shared" si="59"/>
        <v>NEUTRAL</v>
      </c>
      <c r="G959" s="6" t="str">
        <f t="shared" si="58"/>
        <v>NEUTRAL</v>
      </c>
      <c r="H959" s="6" t="str">
        <f t="shared" si="57"/>
        <v>NEUTRAL</v>
      </c>
    </row>
    <row r="960" spans="1:8" ht="13.5" x14ac:dyDescent="0.25">
      <c r="A960" s="3">
        <f>TITRES_STAT!B963</f>
        <v>43710</v>
      </c>
      <c r="B960" s="6">
        <f>TITRES_STAT!C963</f>
        <v>35.299999999999997</v>
      </c>
      <c r="C960" s="6">
        <f>TITRES_STAT!D963</f>
        <v>35.299999999999997</v>
      </c>
      <c r="D960" s="6">
        <f>TITRES_STAT!E963</f>
        <v>0</v>
      </c>
      <c r="E960" s="2">
        <f t="shared" si="56"/>
        <v>16228</v>
      </c>
      <c r="F960" s="6" t="str">
        <f t="shared" si="59"/>
        <v>NEUTRAL</v>
      </c>
      <c r="G960" s="6" t="str">
        <f t="shared" si="58"/>
        <v>NEUTRAL</v>
      </c>
      <c r="H960" s="6" t="str">
        <f t="shared" si="57"/>
        <v>NEUTRAL</v>
      </c>
    </row>
    <row r="961" spans="1:8" ht="13.5" x14ac:dyDescent="0.25">
      <c r="A961" s="3">
        <f>TITRES_STAT!B964</f>
        <v>43711</v>
      </c>
      <c r="B961" s="6">
        <f>TITRES_STAT!C964</f>
        <v>35.299999999999997</v>
      </c>
      <c r="C961" s="6">
        <f>TITRES_STAT!D964</f>
        <v>35.299999999999997</v>
      </c>
      <c r="D961" s="6">
        <f>TITRES_STAT!E964</f>
        <v>0</v>
      </c>
      <c r="E961" s="2">
        <f t="shared" si="56"/>
        <v>16228</v>
      </c>
      <c r="F961" s="6" t="str">
        <f t="shared" si="59"/>
        <v>NEUTRAL</v>
      </c>
      <c r="G961" s="6" t="str">
        <f t="shared" si="58"/>
        <v>NEUTRAL</v>
      </c>
      <c r="H961" s="6" t="str">
        <f t="shared" si="57"/>
        <v>NEUTRAL</v>
      </c>
    </row>
    <row r="962" spans="1:8" ht="13.5" x14ac:dyDescent="0.25">
      <c r="A962" s="3">
        <f>TITRES_STAT!B965</f>
        <v>43712</v>
      </c>
      <c r="B962" s="6">
        <f>TITRES_STAT!C965</f>
        <v>35.299999999999997</v>
      </c>
      <c r="C962" s="6">
        <f>TITRES_STAT!D965</f>
        <v>35.299999999999997</v>
      </c>
      <c r="D962" s="6">
        <f>TITRES_STAT!E965</f>
        <v>0</v>
      </c>
      <c r="E962" s="2">
        <f t="shared" si="56"/>
        <v>16228</v>
      </c>
      <c r="F962" s="6" t="str">
        <f t="shared" si="59"/>
        <v>NEUTRAL</v>
      </c>
      <c r="G962" s="6" t="str">
        <f t="shared" si="58"/>
        <v>NEUTRAL</v>
      </c>
      <c r="H962" s="6" t="str">
        <f t="shared" si="57"/>
        <v>NEUTRAL</v>
      </c>
    </row>
    <row r="963" spans="1:8" ht="13.5" x14ac:dyDescent="0.25">
      <c r="A963" s="3">
        <f>TITRES_STAT!B966</f>
        <v>43713</v>
      </c>
      <c r="B963" s="6">
        <f>TITRES_STAT!C966</f>
        <v>34.25</v>
      </c>
      <c r="C963" s="6">
        <f>TITRES_STAT!D966</f>
        <v>34.25</v>
      </c>
      <c r="D963" s="6">
        <f>TITRES_STAT!E966</f>
        <v>238</v>
      </c>
      <c r="E963" s="2">
        <f t="shared" si="56"/>
        <v>15990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CONFIRMED BEARISH</v>
      </c>
    </row>
    <row r="964" spans="1:8" ht="13.5" x14ac:dyDescent="0.25">
      <c r="A964" s="3">
        <f>TITRES_STAT!B967</f>
        <v>43714</v>
      </c>
      <c r="B964" s="6">
        <f>TITRES_STAT!C967</f>
        <v>34.25</v>
      </c>
      <c r="C964" s="6">
        <f>TITRES_STAT!D967</f>
        <v>34.25</v>
      </c>
      <c r="D964" s="6">
        <f>TITRES_STAT!E967</f>
        <v>0</v>
      </c>
      <c r="E964" s="2">
        <f t="shared" ref="E964:E1027" si="60">IF(B964&gt;B963, E963+D964, IF(B964&lt;B963, E963-D964, E963))</f>
        <v>15990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43717</v>
      </c>
      <c r="B965" s="6">
        <f>TITRES_STAT!C968</f>
        <v>34.25</v>
      </c>
      <c r="C965" s="6">
        <f>TITRES_STAT!D968</f>
        <v>34.25</v>
      </c>
      <c r="D965" s="6">
        <f>TITRES_STAT!E968</f>
        <v>0</v>
      </c>
      <c r="E965" s="2">
        <f t="shared" si="60"/>
        <v>15990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43718</v>
      </c>
      <c r="B966" s="6">
        <f>TITRES_STAT!C969</f>
        <v>33.25</v>
      </c>
      <c r="C966" s="6">
        <f>TITRES_STAT!D969</f>
        <v>33.25</v>
      </c>
      <c r="D966" s="6">
        <f>TITRES_STAT!E969</f>
        <v>73</v>
      </c>
      <c r="E966" s="2">
        <f t="shared" si="60"/>
        <v>15917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43719</v>
      </c>
      <c r="B967" s="6">
        <f>TITRES_STAT!C970</f>
        <v>33.25</v>
      </c>
      <c r="C967" s="6">
        <f>TITRES_STAT!D970</f>
        <v>33.25</v>
      </c>
      <c r="D967" s="6">
        <f>TITRES_STAT!E970</f>
        <v>0</v>
      </c>
      <c r="E967" s="2">
        <f t="shared" si="60"/>
        <v>15917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43720</v>
      </c>
      <c r="B968" s="6">
        <f>TITRES_STAT!C971</f>
        <v>33.25</v>
      </c>
      <c r="C968" s="6">
        <f>TITRES_STAT!D971</f>
        <v>33.25</v>
      </c>
      <c r="D968" s="6">
        <f>TITRES_STAT!E971</f>
        <v>0</v>
      </c>
      <c r="E968" s="2">
        <f t="shared" si="60"/>
        <v>15917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CONFIRMED BEARISH</v>
      </c>
    </row>
    <row r="969" spans="1:8" ht="13.5" x14ac:dyDescent="0.25">
      <c r="A969" s="3">
        <f>TITRES_STAT!B972</f>
        <v>43721</v>
      </c>
      <c r="B969" s="6">
        <f>TITRES_STAT!C972</f>
        <v>33.25</v>
      </c>
      <c r="C969" s="6">
        <f>TITRES_STAT!D972</f>
        <v>33.25</v>
      </c>
      <c r="D969" s="6">
        <f>TITRES_STAT!E972</f>
        <v>0</v>
      </c>
      <c r="E969" s="2">
        <f t="shared" si="60"/>
        <v>15917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43724</v>
      </c>
      <c r="B970" s="6">
        <f>TITRES_STAT!C973</f>
        <v>33.25</v>
      </c>
      <c r="C970" s="6">
        <f>TITRES_STAT!D973</f>
        <v>33.25</v>
      </c>
      <c r="D970" s="6">
        <f>TITRES_STAT!E973</f>
        <v>0</v>
      </c>
      <c r="E970" s="2">
        <f t="shared" si="60"/>
        <v>15917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CONFIRMED BEARISH</v>
      </c>
    </row>
    <row r="971" spans="1:8" ht="13.5" x14ac:dyDescent="0.25">
      <c r="A971" s="3">
        <f>TITRES_STAT!B974</f>
        <v>43725</v>
      </c>
      <c r="B971" s="6">
        <f>TITRES_STAT!C974</f>
        <v>33.25</v>
      </c>
      <c r="C971" s="6">
        <f>TITRES_STAT!D974</f>
        <v>33.25</v>
      </c>
      <c r="D971" s="6">
        <f>TITRES_STAT!E974</f>
        <v>0</v>
      </c>
      <c r="E971" s="2">
        <f t="shared" si="60"/>
        <v>15917</v>
      </c>
      <c r="F971" s="6" t="str">
        <f t="shared" si="63"/>
        <v>NEUTRAL</v>
      </c>
      <c r="G971" s="6" t="str">
        <f t="shared" si="62"/>
        <v>NEUTRAL</v>
      </c>
      <c r="H971" s="6" t="str">
        <f t="shared" si="61"/>
        <v>NEUTRAL</v>
      </c>
    </row>
    <row r="972" spans="1:8" ht="13.5" x14ac:dyDescent="0.25">
      <c r="A972" s="3">
        <f>TITRES_STAT!B975</f>
        <v>43726</v>
      </c>
      <c r="B972" s="6">
        <f>TITRES_STAT!C975</f>
        <v>33.200000000000003</v>
      </c>
      <c r="C972" s="6">
        <f>TITRES_STAT!D975</f>
        <v>33.200000000000003</v>
      </c>
      <c r="D972" s="6">
        <f>TITRES_STAT!E975</f>
        <v>20</v>
      </c>
      <c r="E972" s="2">
        <f t="shared" si="60"/>
        <v>15897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43727</v>
      </c>
      <c r="B973" s="6">
        <f>TITRES_STAT!C976</f>
        <v>33.200000000000003</v>
      </c>
      <c r="C973" s="6">
        <f>TITRES_STAT!D976</f>
        <v>33.200000000000003</v>
      </c>
      <c r="D973" s="6">
        <f>TITRES_STAT!E976</f>
        <v>30</v>
      </c>
      <c r="E973" s="2">
        <f t="shared" si="60"/>
        <v>15897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CONFIRMED BEARISH</v>
      </c>
    </row>
    <row r="974" spans="1:8" ht="13.5" x14ac:dyDescent="0.25">
      <c r="A974" s="3">
        <f>TITRES_STAT!B977</f>
        <v>43728</v>
      </c>
      <c r="B974" s="6">
        <f>TITRES_STAT!C977</f>
        <v>33.200000000000003</v>
      </c>
      <c r="C974" s="6">
        <f>TITRES_STAT!D977</f>
        <v>33.200000000000003</v>
      </c>
      <c r="D974" s="6">
        <f>TITRES_STAT!E977</f>
        <v>51</v>
      </c>
      <c r="E974" s="2">
        <f t="shared" si="60"/>
        <v>15897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CONFIRMED BEARISH</v>
      </c>
    </row>
    <row r="975" spans="1:8" ht="13.5" x14ac:dyDescent="0.25">
      <c r="A975" s="3">
        <f>TITRES_STAT!B978</f>
        <v>43731</v>
      </c>
      <c r="B975" s="6">
        <f>TITRES_STAT!C978</f>
        <v>33.200000000000003</v>
      </c>
      <c r="C975" s="6">
        <f>TITRES_STAT!D978</f>
        <v>33.200000000000003</v>
      </c>
      <c r="D975" s="6">
        <f>TITRES_STAT!E978</f>
        <v>49</v>
      </c>
      <c r="E975" s="2">
        <f t="shared" si="60"/>
        <v>15897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CONFIRMED BEARISH</v>
      </c>
    </row>
    <row r="976" spans="1:8" ht="13.5" x14ac:dyDescent="0.25">
      <c r="A976" s="3">
        <f>TITRES_STAT!B979</f>
        <v>43732</v>
      </c>
      <c r="B976" s="6">
        <f>TITRES_STAT!C979</f>
        <v>33.200000000000003</v>
      </c>
      <c r="C976" s="6">
        <f>TITRES_STAT!D979</f>
        <v>33.200000000000003</v>
      </c>
      <c r="D976" s="6">
        <f>TITRES_STAT!E979</f>
        <v>11</v>
      </c>
      <c r="E976" s="2">
        <f t="shared" si="60"/>
        <v>15897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43733</v>
      </c>
      <c r="B977" s="6">
        <f>TITRES_STAT!C980</f>
        <v>33.200000000000003</v>
      </c>
      <c r="C977" s="6">
        <f>TITRES_STAT!D980</f>
        <v>33.200000000000003</v>
      </c>
      <c r="D977" s="6">
        <f>TITRES_STAT!E980</f>
        <v>0</v>
      </c>
      <c r="E977" s="2">
        <f t="shared" si="60"/>
        <v>15897</v>
      </c>
      <c r="F977" s="6" t="str">
        <f t="shared" si="63"/>
        <v>NEUTRAL</v>
      </c>
      <c r="G977" s="6" t="str">
        <f t="shared" si="62"/>
        <v>NEUTRAL</v>
      </c>
      <c r="H977" s="6" t="str">
        <f t="shared" si="61"/>
        <v>NEUTRAL</v>
      </c>
    </row>
    <row r="978" spans="1:8" ht="13.5" x14ac:dyDescent="0.25">
      <c r="A978" s="3">
        <f>TITRES_STAT!B981</f>
        <v>43734</v>
      </c>
      <c r="B978" s="6">
        <f>TITRES_STAT!C981</f>
        <v>33.200000000000003</v>
      </c>
      <c r="C978" s="6">
        <f>TITRES_STAT!D981</f>
        <v>33.200000000000003</v>
      </c>
      <c r="D978" s="6">
        <f>TITRES_STAT!E981</f>
        <v>0</v>
      </c>
      <c r="E978" s="2">
        <f t="shared" si="60"/>
        <v>15897</v>
      </c>
      <c r="F978" s="6" t="str">
        <f t="shared" si="63"/>
        <v>NEUTRAL</v>
      </c>
      <c r="G978" s="6" t="str">
        <f t="shared" si="62"/>
        <v>NEUTRAL</v>
      </c>
      <c r="H978" s="6" t="str">
        <f t="shared" si="61"/>
        <v>NEUTRAL</v>
      </c>
    </row>
    <row r="979" spans="1:8" ht="13.5" x14ac:dyDescent="0.25">
      <c r="A979" s="3">
        <f>TITRES_STAT!B982</f>
        <v>43735</v>
      </c>
      <c r="B979" s="6">
        <f>TITRES_STAT!C982</f>
        <v>33.200000000000003</v>
      </c>
      <c r="C979" s="6">
        <f>TITRES_STAT!D982</f>
        <v>33.200000000000003</v>
      </c>
      <c r="D979" s="6">
        <f>TITRES_STAT!E982</f>
        <v>0</v>
      </c>
      <c r="E979" s="2">
        <f t="shared" si="60"/>
        <v>15897</v>
      </c>
      <c r="F979" s="6" t="str">
        <f t="shared" si="63"/>
        <v>NEUTRAL</v>
      </c>
      <c r="G979" s="6" t="str">
        <f t="shared" si="62"/>
        <v>NEUTRAL</v>
      </c>
      <c r="H979" s="6" t="str">
        <f t="shared" si="61"/>
        <v>NEUTRAL</v>
      </c>
    </row>
    <row r="980" spans="1:8" ht="13.5" x14ac:dyDescent="0.25">
      <c r="A980" s="3">
        <f>TITRES_STAT!B983</f>
        <v>43738</v>
      </c>
      <c r="B980" s="6">
        <f>TITRES_STAT!C983</f>
        <v>33.200000000000003</v>
      </c>
      <c r="C980" s="6">
        <f>TITRES_STAT!D983</f>
        <v>33.200000000000003</v>
      </c>
      <c r="D980" s="6">
        <f>TITRES_STAT!E983</f>
        <v>0</v>
      </c>
      <c r="E980" s="2">
        <f t="shared" si="60"/>
        <v>15897</v>
      </c>
      <c r="F980" s="6" t="str">
        <f t="shared" si="63"/>
        <v>NEUTRAL</v>
      </c>
      <c r="G980" s="6" t="str">
        <f t="shared" si="62"/>
        <v>NEUTRAL</v>
      </c>
      <c r="H980" s="6" t="str">
        <f t="shared" si="61"/>
        <v>NEUTRAL</v>
      </c>
    </row>
    <row r="981" spans="1:8" ht="13.5" x14ac:dyDescent="0.25">
      <c r="A981" s="3">
        <f>TITRES_STAT!B984</f>
        <v>43739</v>
      </c>
      <c r="B981" s="6">
        <f>TITRES_STAT!C984</f>
        <v>33.200000000000003</v>
      </c>
      <c r="C981" s="6">
        <f>TITRES_STAT!D984</f>
        <v>33.200000000000003</v>
      </c>
      <c r="D981" s="6">
        <f>TITRES_STAT!E984</f>
        <v>20</v>
      </c>
      <c r="E981" s="2">
        <f t="shared" si="60"/>
        <v>15897</v>
      </c>
      <c r="F981" s="6" t="str">
        <f t="shared" si="63"/>
        <v>NEUTRAL</v>
      </c>
      <c r="G981" s="6" t="str">
        <f t="shared" si="62"/>
        <v>NEUTRAL</v>
      </c>
      <c r="H981" s="6" t="str">
        <f t="shared" si="61"/>
        <v>NEUTRAL</v>
      </c>
    </row>
    <row r="982" spans="1:8" ht="13.5" x14ac:dyDescent="0.25">
      <c r="A982" s="3">
        <f>TITRES_STAT!B985</f>
        <v>43740</v>
      </c>
      <c r="B982" s="6">
        <f>TITRES_STAT!C985</f>
        <v>33.200000000000003</v>
      </c>
      <c r="C982" s="6">
        <f>TITRES_STAT!D985</f>
        <v>33.200000000000003</v>
      </c>
      <c r="D982" s="6">
        <f>TITRES_STAT!E985</f>
        <v>0</v>
      </c>
      <c r="E982" s="2">
        <f t="shared" si="60"/>
        <v>15897</v>
      </c>
      <c r="F982" s="6" t="str">
        <f t="shared" si="63"/>
        <v>NEUTRAL</v>
      </c>
      <c r="G982" s="6" t="str">
        <f t="shared" si="62"/>
        <v>NEUTRAL</v>
      </c>
      <c r="H982" s="6" t="str">
        <f t="shared" si="61"/>
        <v>NEUTRAL</v>
      </c>
    </row>
    <row r="983" spans="1:8" ht="13.5" x14ac:dyDescent="0.25">
      <c r="A983" s="3">
        <f>TITRES_STAT!B986</f>
        <v>43741</v>
      </c>
      <c r="B983" s="6">
        <f>TITRES_STAT!C986</f>
        <v>33.200000000000003</v>
      </c>
      <c r="C983" s="6">
        <f>TITRES_STAT!D986</f>
        <v>33.200000000000003</v>
      </c>
      <c r="D983" s="6">
        <f>TITRES_STAT!E986</f>
        <v>0</v>
      </c>
      <c r="E983" s="2">
        <f t="shared" si="60"/>
        <v>15897</v>
      </c>
      <c r="F983" s="6" t="str">
        <f t="shared" si="63"/>
        <v>NEUTRAL</v>
      </c>
      <c r="G983" s="6" t="str">
        <f t="shared" si="62"/>
        <v>NEUTRAL</v>
      </c>
      <c r="H983" s="6" t="str">
        <f t="shared" si="61"/>
        <v>NEUTRAL</v>
      </c>
    </row>
    <row r="984" spans="1:8" ht="13.5" x14ac:dyDescent="0.25">
      <c r="A984" s="3">
        <f>TITRES_STAT!B987</f>
        <v>43742</v>
      </c>
      <c r="B984" s="6">
        <f>TITRES_STAT!C987</f>
        <v>33.200000000000003</v>
      </c>
      <c r="C984" s="6">
        <f>TITRES_STAT!D987</f>
        <v>33.200000000000003</v>
      </c>
      <c r="D984" s="6">
        <f>TITRES_STAT!E987</f>
        <v>0</v>
      </c>
      <c r="E984" s="2">
        <f t="shared" si="60"/>
        <v>15897</v>
      </c>
      <c r="F984" s="6" t="str">
        <f t="shared" si="63"/>
        <v>NEUTRAL</v>
      </c>
      <c r="G984" s="6" t="str">
        <f t="shared" si="62"/>
        <v>NEUTRAL</v>
      </c>
      <c r="H984" s="6" t="str">
        <f t="shared" si="61"/>
        <v>NEUTRAL</v>
      </c>
    </row>
    <row r="985" spans="1:8" ht="13.5" x14ac:dyDescent="0.25">
      <c r="A985" s="3">
        <f>TITRES_STAT!B988</f>
        <v>43745</v>
      </c>
      <c r="B985" s="6">
        <f>TITRES_STAT!C988</f>
        <v>33.200000000000003</v>
      </c>
      <c r="C985" s="6">
        <f>TITRES_STAT!D988</f>
        <v>33.200000000000003</v>
      </c>
      <c r="D985" s="6">
        <f>TITRES_STAT!E988</f>
        <v>0</v>
      </c>
      <c r="E985" s="2">
        <f t="shared" si="60"/>
        <v>15897</v>
      </c>
      <c r="F985" s="6" t="str">
        <f t="shared" si="63"/>
        <v>NEUTRAL</v>
      </c>
      <c r="G985" s="6" t="str">
        <f t="shared" si="62"/>
        <v>NEUTRAL</v>
      </c>
      <c r="H985" s="6" t="str">
        <f t="shared" si="61"/>
        <v>NEUTRAL</v>
      </c>
    </row>
    <row r="986" spans="1:8" ht="13.5" x14ac:dyDescent="0.25">
      <c r="A986" s="3">
        <f>TITRES_STAT!B989</f>
        <v>43746</v>
      </c>
      <c r="B986" s="6">
        <f>TITRES_STAT!C989</f>
        <v>33.200000000000003</v>
      </c>
      <c r="C986" s="6">
        <f>TITRES_STAT!D989</f>
        <v>33.200000000000003</v>
      </c>
      <c r="D986" s="6">
        <f>TITRES_STAT!E989</f>
        <v>0</v>
      </c>
      <c r="E986" s="2">
        <f t="shared" si="60"/>
        <v>15897</v>
      </c>
      <c r="F986" s="6" t="str">
        <f t="shared" si="63"/>
        <v>NEUTRAL</v>
      </c>
      <c r="G986" s="6" t="str">
        <f t="shared" si="62"/>
        <v>NEUTRAL</v>
      </c>
      <c r="H986" s="6" t="str">
        <f t="shared" si="61"/>
        <v>NEUTRAL</v>
      </c>
    </row>
    <row r="987" spans="1:8" ht="13.5" x14ac:dyDescent="0.25">
      <c r="A987" s="3">
        <f>TITRES_STAT!B990</f>
        <v>43747</v>
      </c>
      <c r="B987" s="6">
        <f>TITRES_STAT!C990</f>
        <v>33.200000000000003</v>
      </c>
      <c r="C987" s="6">
        <f>TITRES_STAT!D990</f>
        <v>33.200000000000003</v>
      </c>
      <c r="D987" s="6">
        <f>TITRES_STAT!E990</f>
        <v>0</v>
      </c>
      <c r="E987" s="2">
        <f t="shared" si="60"/>
        <v>15897</v>
      </c>
      <c r="F987" s="6" t="str">
        <f t="shared" si="63"/>
        <v>NEUTRAL</v>
      </c>
      <c r="G987" s="6" t="str">
        <f t="shared" si="62"/>
        <v>NEUTRAL</v>
      </c>
      <c r="H987" s="6" t="str">
        <f t="shared" si="61"/>
        <v>NEUTRAL</v>
      </c>
    </row>
    <row r="988" spans="1:8" ht="13.5" x14ac:dyDescent="0.25">
      <c r="A988" s="3">
        <f>TITRES_STAT!B991</f>
        <v>43748</v>
      </c>
      <c r="B988" s="6">
        <f>TITRES_STAT!C991</f>
        <v>33.200000000000003</v>
      </c>
      <c r="C988" s="6">
        <f>TITRES_STAT!D991</f>
        <v>33.200000000000003</v>
      </c>
      <c r="D988" s="6">
        <f>TITRES_STAT!E991</f>
        <v>0</v>
      </c>
      <c r="E988" s="2">
        <f t="shared" si="60"/>
        <v>15897</v>
      </c>
      <c r="F988" s="6" t="str">
        <f t="shared" si="63"/>
        <v>NEUTRAL</v>
      </c>
      <c r="G988" s="6" t="str">
        <f t="shared" si="62"/>
        <v>NEUTRAL</v>
      </c>
      <c r="H988" s="6" t="str">
        <f t="shared" si="61"/>
        <v>NEUTRAL</v>
      </c>
    </row>
    <row r="989" spans="1:8" ht="13.5" x14ac:dyDescent="0.25">
      <c r="A989" s="3">
        <f>TITRES_STAT!B992</f>
        <v>43749</v>
      </c>
      <c r="B989" s="6">
        <f>TITRES_STAT!C992</f>
        <v>33.200000000000003</v>
      </c>
      <c r="C989" s="6">
        <f>TITRES_STAT!D992</f>
        <v>33.200000000000003</v>
      </c>
      <c r="D989" s="6">
        <f>TITRES_STAT!E992</f>
        <v>0</v>
      </c>
      <c r="E989" s="2">
        <f t="shared" si="60"/>
        <v>15897</v>
      </c>
      <c r="F989" s="6" t="str">
        <f t="shared" si="63"/>
        <v>NEUTRAL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43752</v>
      </c>
      <c r="B990" s="6">
        <f>TITRES_STAT!C993</f>
        <v>33.200000000000003</v>
      </c>
      <c r="C990" s="6">
        <f>TITRES_STAT!D993</f>
        <v>33.200000000000003</v>
      </c>
      <c r="D990" s="6">
        <f>TITRES_STAT!E993</f>
        <v>0</v>
      </c>
      <c r="E990" s="2">
        <f t="shared" si="60"/>
        <v>15897</v>
      </c>
      <c r="F990" s="6" t="str">
        <f t="shared" si="63"/>
        <v>NEUTRAL</v>
      </c>
      <c r="G990" s="6" t="str">
        <f t="shared" si="62"/>
        <v>NEUTRAL</v>
      </c>
      <c r="H990" s="6" t="str">
        <f t="shared" si="61"/>
        <v>NEUTRAL</v>
      </c>
    </row>
    <row r="991" spans="1:8" ht="13.5" x14ac:dyDescent="0.25">
      <c r="A991" s="3">
        <f>TITRES_STAT!B994</f>
        <v>43754</v>
      </c>
      <c r="B991" s="6">
        <f>TITRES_STAT!C994</f>
        <v>33.200000000000003</v>
      </c>
      <c r="C991" s="6">
        <f>TITRES_STAT!D994</f>
        <v>33.200000000000003</v>
      </c>
      <c r="D991" s="6">
        <f>TITRES_STAT!E994</f>
        <v>0</v>
      </c>
      <c r="E991" s="2">
        <f t="shared" si="60"/>
        <v>15897</v>
      </c>
      <c r="F991" s="6" t="str">
        <f t="shared" si="63"/>
        <v>NEUTRAL</v>
      </c>
      <c r="G991" s="6" t="str">
        <f t="shared" si="62"/>
        <v>NEUTRAL</v>
      </c>
      <c r="H991" s="6" t="str">
        <f t="shared" si="61"/>
        <v>NEUTRAL</v>
      </c>
    </row>
    <row r="992" spans="1:8" ht="13.5" x14ac:dyDescent="0.25">
      <c r="A992" s="3">
        <f>TITRES_STAT!B995</f>
        <v>43755</v>
      </c>
      <c r="B992" s="6">
        <f>TITRES_STAT!C995</f>
        <v>33.200000000000003</v>
      </c>
      <c r="C992" s="6">
        <f>TITRES_STAT!D995</f>
        <v>33.200000000000003</v>
      </c>
      <c r="D992" s="6">
        <f>TITRES_STAT!E995</f>
        <v>100</v>
      </c>
      <c r="E992" s="2">
        <f t="shared" si="60"/>
        <v>15897</v>
      </c>
      <c r="F992" s="6" t="str">
        <f t="shared" si="63"/>
        <v>NEUTRAL</v>
      </c>
      <c r="G992" s="6" t="str">
        <f t="shared" si="62"/>
        <v>NEUTRAL</v>
      </c>
      <c r="H992" s="6" t="str">
        <f t="shared" si="61"/>
        <v>NEUTRAL</v>
      </c>
    </row>
    <row r="993" spans="1:8" ht="13.5" x14ac:dyDescent="0.25">
      <c r="A993" s="3">
        <f>TITRES_STAT!B996</f>
        <v>43756</v>
      </c>
      <c r="B993" s="6">
        <f>TITRES_STAT!C996</f>
        <v>33.200000000000003</v>
      </c>
      <c r="C993" s="6">
        <f>TITRES_STAT!D996</f>
        <v>33.200000000000003</v>
      </c>
      <c r="D993" s="6">
        <f>TITRES_STAT!E996</f>
        <v>0</v>
      </c>
      <c r="E993" s="2">
        <f t="shared" si="60"/>
        <v>15897</v>
      </c>
      <c r="F993" s="6" t="str">
        <f t="shared" si="63"/>
        <v>NEUTRAL</v>
      </c>
      <c r="G993" s="6" t="str">
        <f t="shared" si="62"/>
        <v>NEUTRAL</v>
      </c>
      <c r="H993" s="6" t="str">
        <f t="shared" si="61"/>
        <v>NEUTRAL</v>
      </c>
    </row>
    <row r="994" spans="1:8" ht="13.5" x14ac:dyDescent="0.25">
      <c r="A994" s="3">
        <f>TITRES_STAT!B997</f>
        <v>43759</v>
      </c>
      <c r="B994" s="6">
        <f>TITRES_STAT!C997</f>
        <v>33.200000000000003</v>
      </c>
      <c r="C994" s="6">
        <f>TITRES_STAT!D997</f>
        <v>33.200000000000003</v>
      </c>
      <c r="D994" s="6">
        <f>TITRES_STAT!E997</f>
        <v>0</v>
      </c>
      <c r="E994" s="2">
        <f t="shared" si="60"/>
        <v>15897</v>
      </c>
      <c r="F994" s="6" t="str">
        <f t="shared" si="63"/>
        <v>NEUTRAL</v>
      </c>
      <c r="G994" s="6" t="str">
        <f t="shared" si="62"/>
        <v>NEUTRAL</v>
      </c>
      <c r="H994" s="6" t="str">
        <f t="shared" si="61"/>
        <v>NEUTRAL</v>
      </c>
    </row>
    <row r="995" spans="1:8" ht="13.5" x14ac:dyDescent="0.25">
      <c r="A995" s="3">
        <f>TITRES_STAT!B998</f>
        <v>43760</v>
      </c>
      <c r="B995" s="6">
        <f>TITRES_STAT!C998</f>
        <v>34.229999999999997</v>
      </c>
      <c r="C995" s="6">
        <f>TITRES_STAT!D998</f>
        <v>34.229999999999997</v>
      </c>
      <c r="D995" s="6">
        <f>TITRES_STAT!E998</f>
        <v>20</v>
      </c>
      <c r="E995" s="2">
        <f t="shared" si="60"/>
        <v>15917</v>
      </c>
      <c r="F995" s="6" t="str">
        <f t="shared" si="63"/>
        <v>BULLISH</v>
      </c>
      <c r="G995" s="6" t="str">
        <f t="shared" si="62"/>
        <v>NEUTRAL</v>
      </c>
      <c r="H995" s="6" t="str">
        <f t="shared" si="61"/>
        <v>CONFIRMED BULLISH</v>
      </c>
    </row>
    <row r="996" spans="1:8" ht="13.5" x14ac:dyDescent="0.25">
      <c r="A996" s="3">
        <f>TITRES_STAT!B999</f>
        <v>43761</v>
      </c>
      <c r="B996" s="6">
        <f>TITRES_STAT!C999</f>
        <v>35.42</v>
      </c>
      <c r="C996" s="6">
        <f>TITRES_STAT!D999</f>
        <v>35.42</v>
      </c>
      <c r="D996" s="6">
        <f>TITRES_STAT!E999</f>
        <v>25</v>
      </c>
      <c r="E996" s="2">
        <f t="shared" si="60"/>
        <v>15942</v>
      </c>
      <c r="F996" s="6" t="str">
        <f t="shared" si="63"/>
        <v>BULLISH</v>
      </c>
      <c r="G996" s="6" t="str">
        <f t="shared" si="62"/>
        <v>NEUTRAL</v>
      </c>
      <c r="H996" s="6" t="str">
        <f t="shared" si="61"/>
        <v>CONFIRMED BULLISH</v>
      </c>
    </row>
    <row r="997" spans="1:8" ht="13.5" x14ac:dyDescent="0.25">
      <c r="A997" s="3">
        <f>TITRES_STAT!B1000</f>
        <v>43762</v>
      </c>
      <c r="B997" s="6">
        <f>TITRES_STAT!C1000</f>
        <v>35.42</v>
      </c>
      <c r="C997" s="6">
        <f>TITRES_STAT!D1000</f>
        <v>35.42</v>
      </c>
      <c r="D997" s="6">
        <f>TITRES_STAT!E1000</f>
        <v>5</v>
      </c>
      <c r="E997" s="2">
        <f t="shared" si="60"/>
        <v>15942</v>
      </c>
      <c r="F997" s="6" t="str">
        <f t="shared" si="63"/>
        <v>BULLISH</v>
      </c>
      <c r="G997" s="6" t="str">
        <f t="shared" si="62"/>
        <v>NEUTRAL</v>
      </c>
      <c r="H997" s="6" t="str">
        <f t="shared" si="61"/>
        <v>CONFIRMED BULLISH</v>
      </c>
    </row>
    <row r="998" spans="1:8" ht="13.5" x14ac:dyDescent="0.25">
      <c r="A998" s="3">
        <f>TITRES_STAT!B1001</f>
        <v>43763</v>
      </c>
      <c r="B998" s="6">
        <f>TITRES_STAT!C1001</f>
        <v>35.42</v>
      </c>
      <c r="C998" s="6">
        <f>TITRES_STAT!D1001</f>
        <v>35.42</v>
      </c>
      <c r="D998" s="6">
        <f>TITRES_STAT!E1001</f>
        <v>0</v>
      </c>
      <c r="E998" s="2">
        <f t="shared" si="60"/>
        <v>15942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CONFIRMED BULLISH</v>
      </c>
    </row>
    <row r="999" spans="1:8" ht="13.5" x14ac:dyDescent="0.25">
      <c r="A999" s="3">
        <f>TITRES_STAT!B1002</f>
        <v>43766</v>
      </c>
      <c r="B999" s="6">
        <f>TITRES_STAT!C1002</f>
        <v>35</v>
      </c>
      <c r="C999" s="6">
        <f>TITRES_STAT!D1002</f>
        <v>35</v>
      </c>
      <c r="D999" s="6">
        <f>TITRES_STAT!E1002</f>
        <v>20</v>
      </c>
      <c r="E999" s="2">
        <f t="shared" si="60"/>
        <v>15922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CONFIRMED BULLISH</v>
      </c>
    </row>
    <row r="1000" spans="1:8" ht="13.5" x14ac:dyDescent="0.25">
      <c r="A1000" s="3">
        <f>TITRES_STAT!B1003</f>
        <v>43767</v>
      </c>
      <c r="B1000" s="6">
        <f>TITRES_STAT!C1003</f>
        <v>36.049999999999997</v>
      </c>
      <c r="C1000" s="6">
        <f>TITRES_STAT!D1003</f>
        <v>36.049999999999997</v>
      </c>
      <c r="D1000" s="6">
        <f>TITRES_STAT!E1003</f>
        <v>100</v>
      </c>
      <c r="E1000" s="2">
        <f t="shared" si="60"/>
        <v>16022</v>
      </c>
      <c r="F1000" s="6" t="str">
        <f t="shared" si="63"/>
        <v>BULLISH</v>
      </c>
      <c r="G1000" s="6" t="str">
        <f t="shared" si="62"/>
        <v>NEUTRAL</v>
      </c>
      <c r="H1000" s="6" t="str">
        <f t="shared" si="61"/>
        <v>CONFIRMED BULLISH</v>
      </c>
    </row>
    <row r="1001" spans="1:8" ht="13.5" x14ac:dyDescent="0.25">
      <c r="A1001" s="3">
        <f>TITRES_STAT!B1004</f>
        <v>43768</v>
      </c>
      <c r="B1001" s="6">
        <f>TITRES_STAT!C1004</f>
        <v>36.06</v>
      </c>
      <c r="C1001" s="6">
        <f>TITRES_STAT!D1004</f>
        <v>36.06</v>
      </c>
      <c r="D1001" s="6">
        <f>TITRES_STAT!E1004</f>
        <v>910</v>
      </c>
      <c r="E1001" s="2">
        <f t="shared" si="60"/>
        <v>16932</v>
      </c>
      <c r="F1001" s="6" t="str">
        <f t="shared" si="63"/>
        <v>BULLISH</v>
      </c>
      <c r="G1001" s="6" t="str">
        <f t="shared" si="62"/>
        <v>STRONG</v>
      </c>
      <c r="H1001" s="6" t="str">
        <f t="shared" si="61"/>
        <v>CONFIRMED BULLISH</v>
      </c>
    </row>
    <row r="1002" spans="1:8" ht="13.5" x14ac:dyDescent="0.25">
      <c r="A1002" s="3">
        <f>TITRES_STAT!B1005</f>
        <v>43769</v>
      </c>
      <c r="B1002" s="6">
        <f>TITRES_STAT!C1005</f>
        <v>37.799999999999997</v>
      </c>
      <c r="C1002" s="6">
        <f>TITRES_STAT!D1005</f>
        <v>37.799999999999997</v>
      </c>
      <c r="D1002" s="6">
        <f>TITRES_STAT!E1005</f>
        <v>523</v>
      </c>
      <c r="E1002" s="2">
        <f t="shared" si="60"/>
        <v>17455</v>
      </c>
      <c r="F1002" s="6" t="str">
        <f t="shared" si="63"/>
        <v>BULLISH</v>
      </c>
      <c r="G1002" s="6" t="str">
        <f t="shared" si="62"/>
        <v>STRONG</v>
      </c>
      <c r="H1002" s="6" t="str">
        <f t="shared" si="61"/>
        <v>CONFIRMED BULLISH</v>
      </c>
    </row>
    <row r="1003" spans="1:8" ht="13.5" x14ac:dyDescent="0.25">
      <c r="A1003" s="3">
        <f>TITRES_STAT!B1006</f>
        <v>43770</v>
      </c>
      <c r="B1003" s="6">
        <f>TITRES_STAT!C1006</f>
        <v>39.01</v>
      </c>
      <c r="C1003" s="6">
        <f>TITRES_STAT!D1006</f>
        <v>39.01</v>
      </c>
      <c r="D1003" s="6">
        <f>TITRES_STAT!E1006</f>
        <v>330</v>
      </c>
      <c r="E1003" s="2">
        <f t="shared" si="60"/>
        <v>17785</v>
      </c>
      <c r="F1003" s="6" t="str">
        <f t="shared" si="63"/>
        <v>BULLISH</v>
      </c>
      <c r="G1003" s="6" t="str">
        <f t="shared" si="62"/>
        <v>STRONG</v>
      </c>
      <c r="H1003" s="6" t="str">
        <f t="shared" si="61"/>
        <v>CONFIRMED BULLISH</v>
      </c>
    </row>
    <row r="1004" spans="1:8" ht="13.5" x14ac:dyDescent="0.25">
      <c r="A1004" s="3">
        <f>TITRES_STAT!B1007</f>
        <v>43773</v>
      </c>
      <c r="B1004" s="6">
        <f>TITRES_STAT!C1007</f>
        <v>39</v>
      </c>
      <c r="C1004" s="6">
        <f>TITRES_STAT!D1007</f>
        <v>39</v>
      </c>
      <c r="D1004" s="6">
        <f>TITRES_STAT!E1007</f>
        <v>102</v>
      </c>
      <c r="E1004" s="2">
        <f t="shared" si="60"/>
        <v>17683</v>
      </c>
      <c r="F1004" s="6" t="str">
        <f t="shared" si="63"/>
        <v>BULLISH</v>
      </c>
      <c r="G1004" s="6" t="str">
        <f t="shared" si="62"/>
        <v>STRONG</v>
      </c>
      <c r="H1004" s="6" t="str">
        <f t="shared" si="61"/>
        <v>CONFIRMED BULLISH</v>
      </c>
    </row>
    <row r="1005" spans="1:8" ht="13.5" x14ac:dyDescent="0.25">
      <c r="A1005" s="3">
        <f>TITRES_STAT!B1008</f>
        <v>43774</v>
      </c>
      <c r="B1005" s="6">
        <f>TITRES_STAT!C1008</f>
        <v>40</v>
      </c>
      <c r="C1005" s="6">
        <f>TITRES_STAT!D1008</f>
        <v>40</v>
      </c>
      <c r="D1005" s="6">
        <f>TITRES_STAT!E1008</f>
        <v>218</v>
      </c>
      <c r="E1005" s="2">
        <f t="shared" si="60"/>
        <v>17901</v>
      </c>
      <c r="F1005" s="6" t="str">
        <f t="shared" si="63"/>
        <v>BULLISH</v>
      </c>
      <c r="G1005" s="6" t="str">
        <f t="shared" si="62"/>
        <v>STRONG</v>
      </c>
      <c r="H1005" s="6" t="str">
        <f t="shared" si="61"/>
        <v>CONFIRMED BULLISH</v>
      </c>
    </row>
    <row r="1006" spans="1:8" ht="13.5" x14ac:dyDescent="0.25">
      <c r="A1006" s="3">
        <f>TITRES_STAT!B1009</f>
        <v>43775</v>
      </c>
      <c r="B1006" s="6">
        <f>TITRES_STAT!C1009</f>
        <v>40.5</v>
      </c>
      <c r="C1006" s="6">
        <f>TITRES_STAT!D1009</f>
        <v>40.5</v>
      </c>
      <c r="D1006" s="6">
        <f>TITRES_STAT!E1009</f>
        <v>150</v>
      </c>
      <c r="E1006" s="2">
        <f t="shared" si="60"/>
        <v>18051</v>
      </c>
      <c r="F1006" s="6" t="str">
        <f t="shared" si="63"/>
        <v>BULLISH</v>
      </c>
      <c r="G1006" s="6" t="str">
        <f t="shared" si="62"/>
        <v>STRONG</v>
      </c>
      <c r="H1006" s="6" t="str">
        <f t="shared" si="61"/>
        <v>CONFIRMED BULLISH</v>
      </c>
    </row>
    <row r="1007" spans="1:8" ht="13.5" x14ac:dyDescent="0.25">
      <c r="A1007" s="3">
        <f>TITRES_STAT!B1010</f>
        <v>43776</v>
      </c>
      <c r="B1007" s="6">
        <f>TITRES_STAT!C1010</f>
        <v>42.9</v>
      </c>
      <c r="C1007" s="6">
        <f>TITRES_STAT!D1010</f>
        <v>42.9</v>
      </c>
      <c r="D1007" s="6">
        <f>TITRES_STAT!E1010</f>
        <v>212</v>
      </c>
      <c r="E1007" s="2">
        <f t="shared" si="60"/>
        <v>18263</v>
      </c>
      <c r="F1007" s="6" t="str">
        <f t="shared" si="63"/>
        <v>BULLISH</v>
      </c>
      <c r="G1007" s="6" t="str">
        <f t="shared" si="62"/>
        <v>STRONG</v>
      </c>
      <c r="H1007" s="6" t="str">
        <f t="shared" si="61"/>
        <v>CONFIRMED BULLISH</v>
      </c>
    </row>
    <row r="1008" spans="1:8" ht="13.5" x14ac:dyDescent="0.25">
      <c r="A1008" s="3">
        <f>TITRES_STAT!B1011</f>
        <v>43777</v>
      </c>
      <c r="B1008" s="6">
        <f>TITRES_STAT!C1011</f>
        <v>42.9</v>
      </c>
      <c r="C1008" s="6">
        <f>TITRES_STAT!D1011</f>
        <v>42.9</v>
      </c>
      <c r="D1008" s="6">
        <f>TITRES_STAT!E1011</f>
        <v>225</v>
      </c>
      <c r="E1008" s="2">
        <f t="shared" si="60"/>
        <v>18263</v>
      </c>
      <c r="F1008" s="6" t="str">
        <f t="shared" si="63"/>
        <v>BULLISH</v>
      </c>
      <c r="G1008" s="6" t="str">
        <f t="shared" si="62"/>
        <v>STRONG</v>
      </c>
      <c r="H1008" s="6" t="str">
        <f t="shared" si="61"/>
        <v>CONFIRMED BULLISH</v>
      </c>
    </row>
    <row r="1009" spans="1:8" ht="13.5" x14ac:dyDescent="0.25">
      <c r="A1009" s="3">
        <f>TITRES_STAT!B1012</f>
        <v>43780</v>
      </c>
      <c r="B1009" s="6">
        <f>TITRES_STAT!C1012</f>
        <v>43.99</v>
      </c>
      <c r="C1009" s="6">
        <f>TITRES_STAT!D1012</f>
        <v>43.99</v>
      </c>
      <c r="D1009" s="6">
        <f>TITRES_STAT!E1012</f>
        <v>628</v>
      </c>
      <c r="E1009" s="2">
        <f t="shared" si="60"/>
        <v>18891</v>
      </c>
      <c r="F1009" s="6" t="str">
        <f t="shared" si="63"/>
        <v>BULLISH</v>
      </c>
      <c r="G1009" s="6" t="str">
        <f t="shared" si="62"/>
        <v>STRONG</v>
      </c>
      <c r="H1009" s="6" t="str">
        <f t="shared" si="61"/>
        <v>CONFIRMED BULLISH</v>
      </c>
    </row>
    <row r="1010" spans="1:8" ht="13.5" x14ac:dyDescent="0.25">
      <c r="A1010" s="3">
        <f>TITRES_STAT!B1013</f>
        <v>43781</v>
      </c>
      <c r="B1010" s="6">
        <f>TITRES_STAT!C1013</f>
        <v>42.68</v>
      </c>
      <c r="C1010" s="6">
        <f>TITRES_STAT!D1013</f>
        <v>42.68</v>
      </c>
      <c r="D1010" s="6">
        <f>TITRES_STAT!E1013</f>
        <v>1995</v>
      </c>
      <c r="E1010" s="2">
        <f t="shared" si="60"/>
        <v>16896</v>
      </c>
      <c r="F1010" s="6" t="str">
        <f t="shared" si="63"/>
        <v>BEARISH</v>
      </c>
      <c r="G1010" s="6" t="str">
        <f t="shared" si="62"/>
        <v>WEAK</v>
      </c>
      <c r="H1010" s="6" t="str">
        <f t="shared" si="61"/>
        <v>BEARISH DIVERGENCE</v>
      </c>
    </row>
    <row r="1011" spans="1:8" ht="13.5" x14ac:dyDescent="0.25">
      <c r="A1011" s="3">
        <f>TITRES_STAT!B1014</f>
        <v>43782</v>
      </c>
      <c r="B1011" s="6">
        <f>TITRES_STAT!C1014</f>
        <v>42.68</v>
      </c>
      <c r="C1011" s="6">
        <f>TITRES_STAT!D1014</f>
        <v>42.68</v>
      </c>
      <c r="D1011" s="6">
        <f>TITRES_STAT!E1014</f>
        <v>5</v>
      </c>
      <c r="E1011" s="2">
        <f t="shared" si="60"/>
        <v>16896</v>
      </c>
      <c r="F1011" s="6" t="str">
        <f t="shared" si="63"/>
        <v>BEARISH</v>
      </c>
      <c r="G1011" s="6" t="str">
        <f t="shared" si="62"/>
        <v>WEAK</v>
      </c>
      <c r="H1011" s="6" t="str">
        <f t="shared" si="61"/>
        <v>BEARISH DIVERGENCE</v>
      </c>
    </row>
    <row r="1012" spans="1:8" ht="13.5" x14ac:dyDescent="0.25">
      <c r="A1012" s="3">
        <f>TITRES_STAT!B1015</f>
        <v>43783</v>
      </c>
      <c r="B1012" s="6">
        <f>TITRES_STAT!C1015</f>
        <v>42.68</v>
      </c>
      <c r="C1012" s="6">
        <f>TITRES_STAT!D1015</f>
        <v>42.68</v>
      </c>
      <c r="D1012" s="6">
        <f>TITRES_STAT!E1015</f>
        <v>0</v>
      </c>
      <c r="E1012" s="2">
        <f t="shared" si="60"/>
        <v>16896</v>
      </c>
      <c r="F1012" s="6" t="str">
        <f t="shared" si="63"/>
        <v>BEARISH</v>
      </c>
      <c r="G1012" s="6" t="str">
        <f t="shared" si="62"/>
        <v>WEAK</v>
      </c>
      <c r="H1012" s="6" t="str">
        <f t="shared" si="61"/>
        <v>CONFIRMED BEARISH</v>
      </c>
    </row>
    <row r="1013" spans="1:8" ht="13.5" x14ac:dyDescent="0.25">
      <c r="A1013" s="3">
        <f>TITRES_STAT!B1016</f>
        <v>43784</v>
      </c>
      <c r="B1013" s="6">
        <f>TITRES_STAT!C1016</f>
        <v>41.4</v>
      </c>
      <c r="C1013" s="6">
        <f>TITRES_STAT!D1016</f>
        <v>41.4</v>
      </c>
      <c r="D1013" s="6">
        <f>TITRES_STAT!E1016</f>
        <v>93</v>
      </c>
      <c r="E1013" s="2">
        <f t="shared" si="60"/>
        <v>16803</v>
      </c>
      <c r="F1013" s="6" t="str">
        <f t="shared" si="63"/>
        <v>BEARISH</v>
      </c>
      <c r="G1013" s="6" t="str">
        <f t="shared" si="62"/>
        <v>WEAK</v>
      </c>
      <c r="H1013" s="6" t="str">
        <f t="shared" si="61"/>
        <v>CONFIRMED BEARISH</v>
      </c>
    </row>
    <row r="1014" spans="1:8" ht="13.5" x14ac:dyDescent="0.25">
      <c r="A1014" s="3">
        <f>TITRES_STAT!B1017</f>
        <v>43787</v>
      </c>
      <c r="B1014" s="6">
        <f>TITRES_STAT!C1017</f>
        <v>39.54</v>
      </c>
      <c r="C1014" s="6">
        <f>TITRES_STAT!D1017</f>
        <v>39.54</v>
      </c>
      <c r="D1014" s="6">
        <f>TITRES_STAT!E1017</f>
        <v>50</v>
      </c>
      <c r="E1014" s="2">
        <f t="shared" si="60"/>
        <v>16753</v>
      </c>
      <c r="F1014" s="6" t="str">
        <f t="shared" si="63"/>
        <v>BEARISH</v>
      </c>
      <c r="G1014" s="6" t="str">
        <f t="shared" si="62"/>
        <v>WEAK</v>
      </c>
      <c r="H1014" s="6" t="str">
        <f t="shared" si="61"/>
        <v>CONFIRMED BEARISH</v>
      </c>
    </row>
    <row r="1015" spans="1:8" ht="13.5" x14ac:dyDescent="0.25">
      <c r="A1015" s="3">
        <f>TITRES_STAT!B1018</f>
        <v>43788</v>
      </c>
      <c r="B1015" s="6">
        <f>TITRES_STAT!C1018</f>
        <v>39</v>
      </c>
      <c r="C1015" s="6">
        <f>TITRES_STAT!D1018</f>
        <v>39</v>
      </c>
      <c r="D1015" s="6">
        <f>TITRES_STAT!E1018</f>
        <v>1001</v>
      </c>
      <c r="E1015" s="2">
        <f t="shared" si="60"/>
        <v>15752</v>
      </c>
      <c r="F1015" s="6" t="str">
        <f t="shared" si="63"/>
        <v>BEARISH</v>
      </c>
      <c r="G1015" s="6" t="str">
        <f t="shared" si="62"/>
        <v>WEAK</v>
      </c>
      <c r="H1015" s="6" t="str">
        <f t="shared" si="61"/>
        <v>CONFIRMED BEARISH</v>
      </c>
    </row>
    <row r="1016" spans="1:8" ht="13.5" x14ac:dyDescent="0.25">
      <c r="A1016" s="3">
        <f>TITRES_STAT!B1019</f>
        <v>43789</v>
      </c>
      <c r="B1016" s="6">
        <f>TITRES_STAT!C1019</f>
        <v>38.9</v>
      </c>
      <c r="C1016" s="6">
        <f>TITRES_STAT!D1019</f>
        <v>38.9</v>
      </c>
      <c r="D1016" s="6">
        <f>TITRES_STAT!E1019</f>
        <v>2173</v>
      </c>
      <c r="E1016" s="2">
        <f t="shared" si="60"/>
        <v>13579</v>
      </c>
      <c r="F1016" s="6" t="str">
        <f t="shared" si="63"/>
        <v>BEARISH</v>
      </c>
      <c r="G1016" s="6" t="str">
        <f t="shared" si="62"/>
        <v>WEAK</v>
      </c>
      <c r="H1016" s="6" t="str">
        <f t="shared" si="61"/>
        <v>CONFIRMED BEARISH</v>
      </c>
    </row>
    <row r="1017" spans="1:8" ht="13.5" x14ac:dyDescent="0.25">
      <c r="A1017" s="3">
        <f>TITRES_STAT!B1020</f>
        <v>43790</v>
      </c>
      <c r="B1017" s="6">
        <f>TITRES_STAT!C1020</f>
        <v>40</v>
      </c>
      <c r="C1017" s="6">
        <f>TITRES_STAT!D1020</f>
        <v>40</v>
      </c>
      <c r="D1017" s="6">
        <f>TITRES_STAT!E1020</f>
        <v>790</v>
      </c>
      <c r="E1017" s="2">
        <f t="shared" si="60"/>
        <v>14369</v>
      </c>
      <c r="F1017" s="6" t="str">
        <f t="shared" si="63"/>
        <v>BEARISH</v>
      </c>
      <c r="G1017" s="6" t="str">
        <f t="shared" si="62"/>
        <v>WEAK</v>
      </c>
      <c r="H1017" s="6" t="str">
        <f t="shared" si="61"/>
        <v>CONFIRMED BEARISH</v>
      </c>
    </row>
    <row r="1018" spans="1:8" ht="13.5" x14ac:dyDescent="0.25">
      <c r="A1018" s="3">
        <f>TITRES_STAT!B1021</f>
        <v>43791</v>
      </c>
      <c r="B1018" s="6">
        <f>TITRES_STAT!C1021</f>
        <v>40</v>
      </c>
      <c r="C1018" s="6">
        <f>TITRES_STAT!D1021</f>
        <v>40</v>
      </c>
      <c r="D1018" s="6">
        <f>TITRES_STAT!E1021</f>
        <v>0</v>
      </c>
      <c r="E1018" s="2">
        <f t="shared" si="60"/>
        <v>14369</v>
      </c>
      <c r="F1018" s="6" t="str">
        <f t="shared" si="63"/>
        <v>BEARISH</v>
      </c>
      <c r="G1018" s="6" t="str">
        <f t="shared" si="62"/>
        <v>WEAK</v>
      </c>
      <c r="H1018" s="6" t="str">
        <f t="shared" si="61"/>
        <v>CONFIRMED BEARISH</v>
      </c>
    </row>
    <row r="1019" spans="1:8" ht="13.5" x14ac:dyDescent="0.25">
      <c r="A1019" s="3">
        <f>TITRES_STAT!B1022</f>
        <v>43794</v>
      </c>
      <c r="B1019" s="6">
        <f>TITRES_STAT!C1022</f>
        <v>40</v>
      </c>
      <c r="C1019" s="6">
        <f>TITRES_STAT!D1022</f>
        <v>40</v>
      </c>
      <c r="D1019" s="6">
        <f>TITRES_STAT!E1022</f>
        <v>0</v>
      </c>
      <c r="E1019" s="2">
        <f t="shared" si="60"/>
        <v>14369</v>
      </c>
      <c r="F1019" s="6" t="str">
        <f t="shared" si="63"/>
        <v>BEARISH</v>
      </c>
      <c r="G1019" s="6" t="str">
        <f t="shared" si="62"/>
        <v>WEAK</v>
      </c>
      <c r="H1019" s="6" t="str">
        <f t="shared" si="61"/>
        <v>BEARISH DIVERGENCE</v>
      </c>
    </row>
    <row r="1020" spans="1:8" ht="13.5" x14ac:dyDescent="0.25">
      <c r="A1020" s="3">
        <f>TITRES_STAT!B1023</f>
        <v>43795</v>
      </c>
      <c r="B1020" s="6">
        <f>TITRES_STAT!C1023</f>
        <v>40</v>
      </c>
      <c r="C1020" s="6">
        <f>TITRES_STAT!D1023</f>
        <v>40</v>
      </c>
      <c r="D1020" s="6">
        <f>TITRES_STAT!E1023</f>
        <v>0</v>
      </c>
      <c r="E1020" s="2">
        <f t="shared" si="60"/>
        <v>14369</v>
      </c>
      <c r="F1020" s="6" t="str">
        <f t="shared" si="63"/>
        <v>BEARISH</v>
      </c>
      <c r="G1020" s="6" t="str">
        <f t="shared" si="62"/>
        <v>WEAK</v>
      </c>
      <c r="H1020" s="6" t="str">
        <f t="shared" si="61"/>
        <v>BEARISH DIVERGENCE</v>
      </c>
    </row>
    <row r="1021" spans="1:8" ht="13.5" x14ac:dyDescent="0.25">
      <c r="A1021" s="3">
        <f>TITRES_STAT!B1024</f>
        <v>43796</v>
      </c>
      <c r="B1021" s="6">
        <f>TITRES_STAT!C1024</f>
        <v>40</v>
      </c>
      <c r="C1021" s="6">
        <f>TITRES_STAT!D1024</f>
        <v>40</v>
      </c>
      <c r="D1021" s="6">
        <f>TITRES_STAT!E1024</f>
        <v>0</v>
      </c>
      <c r="E1021" s="2">
        <f t="shared" si="60"/>
        <v>14369</v>
      </c>
      <c r="F1021" s="6" t="str">
        <f t="shared" si="63"/>
        <v>BULLISH</v>
      </c>
      <c r="G1021" s="6" t="str">
        <f t="shared" si="62"/>
        <v>STRONG</v>
      </c>
      <c r="H1021" s="6" t="str">
        <f t="shared" si="61"/>
        <v>CONFIRMED BULLISH</v>
      </c>
    </row>
    <row r="1022" spans="1:8" ht="13.5" x14ac:dyDescent="0.25">
      <c r="A1022" s="3">
        <f>TITRES_STAT!B1025</f>
        <v>43797</v>
      </c>
      <c r="B1022" s="6">
        <f>TITRES_STAT!C1025</f>
        <v>40</v>
      </c>
      <c r="C1022" s="6">
        <f>TITRES_STAT!D1025</f>
        <v>40</v>
      </c>
      <c r="D1022" s="6">
        <f>TITRES_STAT!E1025</f>
        <v>0</v>
      </c>
      <c r="E1022" s="2">
        <f t="shared" si="60"/>
        <v>14369</v>
      </c>
      <c r="F1022" s="6" t="str">
        <f t="shared" si="63"/>
        <v>NEUTRAL</v>
      </c>
      <c r="G1022" s="6" t="str">
        <f t="shared" si="62"/>
        <v>NEUTRAL</v>
      </c>
      <c r="H1022" s="6" t="str">
        <f t="shared" si="61"/>
        <v>NEUTRAL</v>
      </c>
    </row>
    <row r="1023" spans="1:8" ht="13.5" x14ac:dyDescent="0.25">
      <c r="A1023" s="3">
        <f>TITRES_STAT!B1026</f>
        <v>43798</v>
      </c>
      <c r="B1023" s="6">
        <f>TITRES_STAT!C1026</f>
        <v>40</v>
      </c>
      <c r="C1023" s="6">
        <f>TITRES_STAT!D1026</f>
        <v>40</v>
      </c>
      <c r="D1023" s="6">
        <f>TITRES_STAT!E1026</f>
        <v>0</v>
      </c>
      <c r="E1023" s="2">
        <f t="shared" si="60"/>
        <v>14369</v>
      </c>
      <c r="F1023" s="6" t="str">
        <f t="shared" si="63"/>
        <v>NEUTRAL</v>
      </c>
      <c r="G1023" s="6" t="str">
        <f t="shared" si="62"/>
        <v>NEUTRAL</v>
      </c>
      <c r="H1023" s="6" t="str">
        <f t="shared" si="61"/>
        <v>NEUTRAL</v>
      </c>
    </row>
    <row r="1024" spans="1:8" ht="13.5" x14ac:dyDescent="0.25">
      <c r="A1024" s="3">
        <f>TITRES_STAT!B1027</f>
        <v>43801</v>
      </c>
      <c r="B1024" s="6">
        <f>TITRES_STAT!C1027</f>
        <v>40</v>
      </c>
      <c r="C1024" s="6">
        <f>TITRES_STAT!D1027</f>
        <v>40</v>
      </c>
      <c r="D1024" s="6">
        <f>TITRES_STAT!E1027</f>
        <v>0</v>
      </c>
      <c r="E1024" s="2">
        <f t="shared" si="60"/>
        <v>14369</v>
      </c>
      <c r="F1024" s="6" t="str">
        <f t="shared" si="63"/>
        <v>NEUTRAL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43802</v>
      </c>
      <c r="B1025" s="6">
        <f>TITRES_STAT!C1028</f>
        <v>39.979999999999997</v>
      </c>
      <c r="C1025" s="6">
        <f>TITRES_STAT!D1028</f>
        <v>39.979999999999997</v>
      </c>
      <c r="D1025" s="6">
        <f>TITRES_STAT!E1028</f>
        <v>5</v>
      </c>
      <c r="E1025" s="2">
        <f t="shared" si="60"/>
        <v>14364</v>
      </c>
      <c r="F1025" s="6" t="str">
        <f t="shared" si="63"/>
        <v>BEARISH</v>
      </c>
      <c r="G1025" s="6" t="str">
        <f t="shared" si="62"/>
        <v>NEUTRAL</v>
      </c>
      <c r="H1025" s="6" t="str">
        <f t="shared" si="61"/>
        <v>CONFIRMED BEARISH</v>
      </c>
    </row>
    <row r="1026" spans="1:8" ht="13.5" x14ac:dyDescent="0.25">
      <c r="A1026" s="3">
        <f>TITRES_STAT!B1029</f>
        <v>43803</v>
      </c>
      <c r="B1026" s="6">
        <f>TITRES_STAT!C1029</f>
        <v>40</v>
      </c>
      <c r="C1026" s="6">
        <f>TITRES_STAT!D1029</f>
        <v>40</v>
      </c>
      <c r="D1026" s="6">
        <f>TITRES_STAT!E1029</f>
        <v>800</v>
      </c>
      <c r="E1026" s="2">
        <f t="shared" si="60"/>
        <v>15164</v>
      </c>
      <c r="F1026" s="6" t="str">
        <f t="shared" si="63"/>
        <v>BULLISH</v>
      </c>
      <c r="G1026" s="6" t="str">
        <f t="shared" si="62"/>
        <v>STRONG</v>
      </c>
      <c r="H1026" s="6" t="str">
        <f t="shared" si="61"/>
        <v>NEUTRAL</v>
      </c>
    </row>
    <row r="1027" spans="1:8" ht="13.5" x14ac:dyDescent="0.25">
      <c r="A1027" s="3">
        <f>TITRES_STAT!B1030</f>
        <v>43804</v>
      </c>
      <c r="B1027" s="6">
        <f>TITRES_STAT!C1030</f>
        <v>39.979999999999997</v>
      </c>
      <c r="C1027" s="6">
        <f>TITRES_STAT!D1030</f>
        <v>39.979999999999997</v>
      </c>
      <c r="D1027" s="6">
        <f>TITRES_STAT!E1030</f>
        <v>73</v>
      </c>
      <c r="E1027" s="2">
        <f t="shared" si="60"/>
        <v>15091</v>
      </c>
      <c r="F1027" s="6" t="str">
        <f t="shared" si="63"/>
        <v>BULLISH</v>
      </c>
      <c r="G1027" s="6" t="str">
        <f t="shared" si="62"/>
        <v>STRONG</v>
      </c>
      <c r="H1027" s="6" t="str">
        <f t="shared" si="61"/>
        <v>BULLISH DIVERGENCE</v>
      </c>
    </row>
    <row r="1028" spans="1:8" ht="13.5" x14ac:dyDescent="0.25">
      <c r="A1028" s="3">
        <f>TITRES_STAT!B1031</f>
        <v>43805</v>
      </c>
      <c r="B1028" s="6">
        <f>TITRES_STAT!C1031</f>
        <v>39.979999999999997</v>
      </c>
      <c r="C1028" s="6">
        <f>TITRES_STAT!D1031</f>
        <v>39.979999999999997</v>
      </c>
      <c r="D1028" s="6">
        <f>TITRES_STAT!E1031</f>
        <v>101</v>
      </c>
      <c r="E1028" s="2">
        <f t="shared" ref="E1028:E1091" si="64">IF(B1028&gt;B1027, E1027+D1028, IF(B1028&lt;B1027, E1027-D1028, E1027))</f>
        <v>15091</v>
      </c>
      <c r="F1028" s="6" t="str">
        <f t="shared" si="63"/>
        <v>BULLISH</v>
      </c>
      <c r="G1028" s="6" t="str">
        <f t="shared" si="62"/>
        <v>STRONG</v>
      </c>
      <c r="H1028" s="6" t="str">
        <f t="shared" si="61"/>
        <v>BULLISH DIVERGENCE</v>
      </c>
    </row>
    <row r="1029" spans="1:8" ht="13.5" x14ac:dyDescent="0.25">
      <c r="A1029" s="3">
        <f>TITRES_STAT!B1032</f>
        <v>43808</v>
      </c>
      <c r="B1029" s="6">
        <f>TITRES_STAT!C1032</f>
        <v>39.979999999999997</v>
      </c>
      <c r="C1029" s="6">
        <f>TITRES_STAT!D1032</f>
        <v>39.979999999999997</v>
      </c>
      <c r="D1029" s="6">
        <f>TITRES_STAT!E1032</f>
        <v>0</v>
      </c>
      <c r="E1029" s="2">
        <f t="shared" si="64"/>
        <v>15091</v>
      </c>
      <c r="F1029" s="6" t="str">
        <f t="shared" si="63"/>
        <v>BULLISH</v>
      </c>
      <c r="G1029" s="6" t="str">
        <f t="shared" si="62"/>
        <v>STRONG</v>
      </c>
      <c r="H1029" s="6" t="str">
        <f t="shared" si="61"/>
        <v>BULLISH DIVERGENCE</v>
      </c>
    </row>
    <row r="1030" spans="1:8" ht="13.5" x14ac:dyDescent="0.25">
      <c r="A1030" s="3">
        <f>TITRES_STAT!B1033</f>
        <v>43809</v>
      </c>
      <c r="B1030" s="6">
        <f>TITRES_STAT!C1033</f>
        <v>38.79</v>
      </c>
      <c r="C1030" s="6">
        <f>TITRES_STAT!D1033</f>
        <v>38.79</v>
      </c>
      <c r="D1030" s="6">
        <f>TITRES_STAT!E1033</f>
        <v>1</v>
      </c>
      <c r="E1030" s="2">
        <f t="shared" si="64"/>
        <v>15090</v>
      </c>
      <c r="F1030" s="6" t="str">
        <f t="shared" si="63"/>
        <v>BULLISH</v>
      </c>
      <c r="G1030" s="6" t="str">
        <f t="shared" si="62"/>
        <v>STRONG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BULLISH DIVERGENCE</v>
      </c>
    </row>
    <row r="1031" spans="1:8" ht="13.5" x14ac:dyDescent="0.25">
      <c r="A1031" s="3">
        <f>TITRES_STAT!B1034</f>
        <v>43810</v>
      </c>
      <c r="B1031" s="6">
        <f>TITRES_STAT!C1034</f>
        <v>38.93</v>
      </c>
      <c r="C1031" s="6">
        <f>TITRES_STAT!D1034</f>
        <v>38.93</v>
      </c>
      <c r="D1031" s="6">
        <f>TITRES_STAT!E1034</f>
        <v>5623</v>
      </c>
      <c r="E1031" s="2">
        <f t="shared" si="64"/>
        <v>20713</v>
      </c>
      <c r="F1031" s="6" t="str">
        <f t="shared" si="63"/>
        <v>BULLISH</v>
      </c>
      <c r="G1031" s="6" t="str">
        <f t="shared" ref="G1031:G1094" si="66">IF((E1031-E1026)/E1026 &gt; 0.02, "STRONG",
 IF((E1031-E1026)/E1026 &lt; -0.02, "WEAK", "NEUTRAL"))</f>
        <v>STRONG</v>
      </c>
      <c r="H1031" s="6" t="str">
        <f t="shared" si="65"/>
        <v>BULLISH DIVERGENCE</v>
      </c>
    </row>
    <row r="1032" spans="1:8" ht="13.5" x14ac:dyDescent="0.25">
      <c r="A1032" s="3">
        <f>TITRES_STAT!B1035</f>
        <v>43811</v>
      </c>
      <c r="B1032" s="6">
        <f>TITRES_STAT!C1035</f>
        <v>41.29</v>
      </c>
      <c r="C1032" s="6">
        <f>TITRES_STAT!D1035</f>
        <v>41.29</v>
      </c>
      <c r="D1032" s="6">
        <f>TITRES_STAT!E1035</f>
        <v>2021</v>
      </c>
      <c r="E1032" s="2">
        <f t="shared" si="64"/>
        <v>22734</v>
      </c>
      <c r="F1032" s="6" t="str">
        <f t="shared" ref="F1032:F1095" si="67">IF(E1032&gt;E1027,"BULLISH",IF(E1032&lt;E1027,"BEARISH","NEUTRAL"))</f>
        <v>BULLISH</v>
      </c>
      <c r="G1032" s="6" t="str">
        <f t="shared" si="66"/>
        <v>STRONG</v>
      </c>
      <c r="H1032" s="6" t="str">
        <f t="shared" si="65"/>
        <v>CONFIRMED BULLISH</v>
      </c>
    </row>
    <row r="1033" spans="1:8" ht="13.5" x14ac:dyDescent="0.25">
      <c r="A1033" s="3">
        <f>TITRES_STAT!B1036</f>
        <v>43812</v>
      </c>
      <c r="B1033" s="6">
        <f>TITRES_STAT!C1036</f>
        <v>42.52</v>
      </c>
      <c r="C1033" s="6">
        <f>TITRES_STAT!D1036</f>
        <v>42.52</v>
      </c>
      <c r="D1033" s="6">
        <f>TITRES_STAT!E1036</f>
        <v>820</v>
      </c>
      <c r="E1033" s="2">
        <f t="shared" si="64"/>
        <v>23554</v>
      </c>
      <c r="F1033" s="6" t="str">
        <f t="shared" si="67"/>
        <v>BULLISH</v>
      </c>
      <c r="G1033" s="6" t="str">
        <f t="shared" si="66"/>
        <v>STRONG</v>
      </c>
      <c r="H1033" s="6" t="str">
        <f t="shared" si="65"/>
        <v>CONFIRMED BULLISH</v>
      </c>
    </row>
    <row r="1034" spans="1:8" ht="13.5" x14ac:dyDescent="0.25">
      <c r="A1034" s="3">
        <f>TITRES_STAT!B1037</f>
        <v>43815</v>
      </c>
      <c r="B1034" s="6">
        <f>TITRES_STAT!C1037</f>
        <v>45.1</v>
      </c>
      <c r="C1034" s="6">
        <f>TITRES_STAT!D1037</f>
        <v>45.1</v>
      </c>
      <c r="D1034" s="6">
        <f>TITRES_STAT!E1037</f>
        <v>210</v>
      </c>
      <c r="E1034" s="2">
        <f t="shared" si="64"/>
        <v>23764</v>
      </c>
      <c r="F1034" s="6" t="str">
        <f t="shared" si="67"/>
        <v>BULLISH</v>
      </c>
      <c r="G1034" s="6" t="str">
        <f t="shared" si="66"/>
        <v>STRONG</v>
      </c>
      <c r="H1034" s="6" t="str">
        <f t="shared" si="65"/>
        <v>CONFIRMED BULLISH</v>
      </c>
    </row>
    <row r="1035" spans="1:8" ht="13.5" x14ac:dyDescent="0.25">
      <c r="A1035" s="3">
        <f>TITRES_STAT!B1038</f>
        <v>43816</v>
      </c>
      <c r="B1035" s="6">
        <f>TITRES_STAT!C1038</f>
        <v>45.1</v>
      </c>
      <c r="C1035" s="6">
        <f>TITRES_STAT!D1038</f>
        <v>45.1</v>
      </c>
      <c r="D1035" s="6">
        <f>TITRES_STAT!E1038</f>
        <v>0</v>
      </c>
      <c r="E1035" s="2">
        <f t="shared" si="64"/>
        <v>23764</v>
      </c>
      <c r="F1035" s="6" t="str">
        <f t="shared" si="67"/>
        <v>BULLISH</v>
      </c>
      <c r="G1035" s="6" t="str">
        <f t="shared" si="66"/>
        <v>STRONG</v>
      </c>
      <c r="H1035" s="6" t="str">
        <f t="shared" si="65"/>
        <v>CONFIRMED BULLISH</v>
      </c>
    </row>
    <row r="1036" spans="1:8" ht="13.5" x14ac:dyDescent="0.25">
      <c r="A1036" s="3">
        <f>TITRES_STAT!B1039</f>
        <v>43817</v>
      </c>
      <c r="B1036" s="6">
        <f>TITRES_STAT!C1039</f>
        <v>46.8</v>
      </c>
      <c r="C1036" s="6">
        <f>TITRES_STAT!D1039</f>
        <v>46.8</v>
      </c>
      <c r="D1036" s="6">
        <f>TITRES_STAT!E1039</f>
        <v>189</v>
      </c>
      <c r="E1036" s="2">
        <f t="shared" si="64"/>
        <v>23953</v>
      </c>
      <c r="F1036" s="6" t="str">
        <f t="shared" si="67"/>
        <v>BULLISH</v>
      </c>
      <c r="G1036" s="6" t="str">
        <f t="shared" si="66"/>
        <v>STRONG</v>
      </c>
      <c r="H1036" s="6" t="str">
        <f t="shared" si="65"/>
        <v>CONFIRMED BULLISH</v>
      </c>
    </row>
    <row r="1037" spans="1:8" ht="13.5" x14ac:dyDescent="0.25">
      <c r="A1037" s="3">
        <f>TITRES_STAT!B1040</f>
        <v>43818</v>
      </c>
      <c r="B1037" s="6">
        <f>TITRES_STAT!C1040</f>
        <v>46.5</v>
      </c>
      <c r="C1037" s="6">
        <f>TITRES_STAT!D1040</f>
        <v>46.5</v>
      </c>
      <c r="D1037" s="6">
        <f>TITRES_STAT!E1040</f>
        <v>392</v>
      </c>
      <c r="E1037" s="2">
        <f t="shared" si="64"/>
        <v>23561</v>
      </c>
      <c r="F1037" s="6" t="str">
        <f t="shared" si="67"/>
        <v>BULLISH</v>
      </c>
      <c r="G1037" s="6" t="str">
        <f t="shared" si="66"/>
        <v>STRONG</v>
      </c>
      <c r="H1037" s="6" t="str">
        <f t="shared" si="65"/>
        <v>CONFIRMED BULLISH</v>
      </c>
    </row>
    <row r="1038" spans="1:8" ht="13.5" x14ac:dyDescent="0.25">
      <c r="A1038" s="3">
        <f>TITRES_STAT!B1041</f>
        <v>43819</v>
      </c>
      <c r="B1038" s="6">
        <f>TITRES_STAT!C1041</f>
        <v>46.5</v>
      </c>
      <c r="C1038" s="6">
        <f>TITRES_STAT!D1041</f>
        <v>46.5</v>
      </c>
      <c r="D1038" s="6">
        <f>TITRES_STAT!E1041</f>
        <v>0</v>
      </c>
      <c r="E1038" s="2">
        <f t="shared" si="64"/>
        <v>23561</v>
      </c>
      <c r="F1038" s="6" t="str">
        <f t="shared" si="67"/>
        <v>BULLISH</v>
      </c>
      <c r="G1038" s="6" t="str">
        <f t="shared" si="66"/>
        <v>NEUTRAL</v>
      </c>
      <c r="H1038" s="6" t="str">
        <f t="shared" si="65"/>
        <v>CONFIRMED BULLISH</v>
      </c>
    </row>
    <row r="1039" spans="1:8" ht="13.5" x14ac:dyDescent="0.25">
      <c r="A1039" s="3">
        <f>TITRES_STAT!B1042</f>
        <v>43822</v>
      </c>
      <c r="B1039" s="6">
        <f>TITRES_STAT!C1042</f>
        <v>46.5</v>
      </c>
      <c r="C1039" s="6">
        <f>TITRES_STAT!D1042</f>
        <v>46.5</v>
      </c>
      <c r="D1039" s="6">
        <f>TITRES_STAT!E1042</f>
        <v>0</v>
      </c>
      <c r="E1039" s="2">
        <f t="shared" si="64"/>
        <v>23561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BEARISH DIVERGENCE</v>
      </c>
    </row>
    <row r="1040" spans="1:8" ht="13.5" x14ac:dyDescent="0.25">
      <c r="A1040" s="3">
        <f>TITRES_STAT!B1043</f>
        <v>43823</v>
      </c>
      <c r="B1040" s="6">
        <f>TITRES_STAT!C1043</f>
        <v>46.5</v>
      </c>
      <c r="C1040" s="6">
        <f>TITRES_STAT!D1043</f>
        <v>46.5</v>
      </c>
      <c r="D1040" s="6">
        <f>TITRES_STAT!E1043</f>
        <v>0</v>
      </c>
      <c r="E1040" s="2">
        <f t="shared" si="64"/>
        <v>23561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BEARISH DIVERGENCE</v>
      </c>
    </row>
    <row r="1041" spans="1:8" ht="13.5" x14ac:dyDescent="0.25">
      <c r="A1041" s="3">
        <f>TITRES_STAT!B1044</f>
        <v>43824</v>
      </c>
      <c r="B1041" s="6">
        <f>TITRES_STAT!C1044</f>
        <v>46.5</v>
      </c>
      <c r="C1041" s="6">
        <f>TITRES_STAT!D1044</f>
        <v>46.5</v>
      </c>
      <c r="D1041" s="6">
        <f>TITRES_STAT!E1044</f>
        <v>0</v>
      </c>
      <c r="E1041" s="2">
        <f t="shared" si="64"/>
        <v>23561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43825</v>
      </c>
      <c r="B1042" s="6">
        <f>TITRES_STAT!C1045</f>
        <v>46.5</v>
      </c>
      <c r="C1042" s="6">
        <f>TITRES_STAT!D1045</f>
        <v>46.5</v>
      </c>
      <c r="D1042" s="6">
        <f>TITRES_STAT!E1045</f>
        <v>0</v>
      </c>
      <c r="E1042" s="2">
        <f t="shared" si="64"/>
        <v>23561</v>
      </c>
      <c r="F1042" s="6" t="str">
        <f t="shared" si="67"/>
        <v>NEUTRAL</v>
      </c>
      <c r="G1042" s="6" t="str">
        <f t="shared" si="66"/>
        <v>NEUTRAL</v>
      </c>
      <c r="H1042" s="6" t="str">
        <f t="shared" si="65"/>
        <v>NEUTRAL</v>
      </c>
    </row>
    <row r="1043" spans="1:8" ht="13.5" x14ac:dyDescent="0.25">
      <c r="A1043" s="3">
        <f>TITRES_STAT!B1046</f>
        <v>43826</v>
      </c>
      <c r="B1043" s="6">
        <f>TITRES_STAT!C1046</f>
        <v>47.89</v>
      </c>
      <c r="C1043" s="6">
        <f>TITRES_STAT!D1046</f>
        <v>47.89</v>
      </c>
      <c r="D1043" s="6">
        <f>TITRES_STAT!E1046</f>
        <v>2792</v>
      </c>
      <c r="E1043" s="2">
        <f t="shared" si="64"/>
        <v>26353</v>
      </c>
      <c r="F1043" s="6" t="str">
        <f t="shared" si="67"/>
        <v>BULLISH</v>
      </c>
      <c r="G1043" s="6" t="str">
        <f t="shared" si="66"/>
        <v>STRONG</v>
      </c>
      <c r="H1043" s="6" t="str">
        <f t="shared" si="65"/>
        <v>CONFIRMED BULLISH</v>
      </c>
    </row>
    <row r="1044" spans="1:8" ht="13.5" x14ac:dyDescent="0.25">
      <c r="A1044" s="3">
        <f>TITRES_STAT!B1047</f>
        <v>43829</v>
      </c>
      <c r="B1044" s="6">
        <f>TITRES_STAT!C1047</f>
        <v>50.04</v>
      </c>
      <c r="C1044" s="6">
        <f>TITRES_STAT!D1047</f>
        <v>50.04</v>
      </c>
      <c r="D1044" s="6">
        <f>TITRES_STAT!E1047</f>
        <v>29</v>
      </c>
      <c r="E1044" s="2">
        <f t="shared" si="64"/>
        <v>26382</v>
      </c>
      <c r="F1044" s="6" t="str">
        <f t="shared" si="67"/>
        <v>BULLISH</v>
      </c>
      <c r="G1044" s="6" t="str">
        <f t="shared" si="66"/>
        <v>STRONG</v>
      </c>
      <c r="H1044" s="6" t="str">
        <f t="shared" si="65"/>
        <v>CONFIRMED BULLISH</v>
      </c>
    </row>
    <row r="1045" spans="1:8" ht="13.5" x14ac:dyDescent="0.25">
      <c r="A1045" s="3">
        <f>TITRES_STAT!B1048</f>
        <v>43830</v>
      </c>
      <c r="B1045" s="6">
        <f>TITRES_STAT!C1048</f>
        <v>49.99</v>
      </c>
      <c r="C1045" s="6">
        <f>TITRES_STAT!D1048</f>
        <v>49.99</v>
      </c>
      <c r="D1045" s="6">
        <f>TITRES_STAT!E1048</f>
        <v>20</v>
      </c>
      <c r="E1045" s="2">
        <f t="shared" si="64"/>
        <v>26362</v>
      </c>
      <c r="F1045" s="6" t="str">
        <f t="shared" si="67"/>
        <v>BULLISH</v>
      </c>
      <c r="G1045" s="6" t="str">
        <f t="shared" si="66"/>
        <v>STRONG</v>
      </c>
      <c r="H1045" s="6" t="str">
        <f t="shared" si="65"/>
        <v>CONFIRMED BULLISH</v>
      </c>
    </row>
    <row r="1046" spans="1:8" ht="13.5" x14ac:dyDescent="0.25">
      <c r="A1046" s="3">
        <f>TITRES_STAT!B1049</f>
        <v>43832</v>
      </c>
      <c r="B1046" s="6">
        <f>TITRES_STAT!C1049</f>
        <v>49.99</v>
      </c>
      <c r="C1046" s="6">
        <f>TITRES_STAT!D1049</f>
        <v>49.99</v>
      </c>
      <c r="D1046" s="6">
        <f>TITRES_STAT!E1049</f>
        <v>0</v>
      </c>
      <c r="E1046" s="2">
        <f t="shared" si="64"/>
        <v>26362</v>
      </c>
      <c r="F1046" s="6" t="str">
        <f t="shared" si="67"/>
        <v>BULLISH</v>
      </c>
      <c r="G1046" s="6" t="str">
        <f t="shared" si="66"/>
        <v>STRONG</v>
      </c>
      <c r="H1046" s="6" t="str">
        <f t="shared" si="65"/>
        <v>CONFIRMED BULLISH</v>
      </c>
    </row>
    <row r="1047" spans="1:8" ht="13.5" x14ac:dyDescent="0.25">
      <c r="A1047" s="3">
        <f>TITRES_STAT!B1050</f>
        <v>43833</v>
      </c>
      <c r="B1047" s="6">
        <f>TITRES_STAT!C1050</f>
        <v>49.99</v>
      </c>
      <c r="C1047" s="6">
        <f>TITRES_STAT!D1050</f>
        <v>49.99</v>
      </c>
      <c r="D1047" s="6">
        <f>TITRES_STAT!E1050</f>
        <v>0</v>
      </c>
      <c r="E1047" s="2">
        <f t="shared" si="64"/>
        <v>26362</v>
      </c>
      <c r="F1047" s="6" t="str">
        <f t="shared" si="67"/>
        <v>BULLISH</v>
      </c>
      <c r="G1047" s="6" t="str">
        <f t="shared" si="66"/>
        <v>STRONG</v>
      </c>
      <c r="H1047" s="6" t="str">
        <f t="shared" si="65"/>
        <v>CONFIRMED BULLISH</v>
      </c>
    </row>
    <row r="1048" spans="1:8" ht="13.5" x14ac:dyDescent="0.25">
      <c r="A1048" s="3">
        <f>TITRES_STAT!B1051</f>
        <v>43836</v>
      </c>
      <c r="B1048" s="6">
        <f>TITRES_STAT!C1051</f>
        <v>49.99</v>
      </c>
      <c r="C1048" s="6">
        <f>TITRES_STAT!D1051</f>
        <v>49.99</v>
      </c>
      <c r="D1048" s="6">
        <f>TITRES_STAT!E1051</f>
        <v>0</v>
      </c>
      <c r="E1048" s="2">
        <f t="shared" si="64"/>
        <v>26362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43837</v>
      </c>
      <c r="B1049" s="6">
        <f>TITRES_STAT!C1052</f>
        <v>49.99</v>
      </c>
      <c r="C1049" s="6">
        <f>TITRES_STAT!D1052</f>
        <v>49.99</v>
      </c>
      <c r="D1049" s="6">
        <f>TITRES_STAT!E1052</f>
        <v>0</v>
      </c>
      <c r="E1049" s="2">
        <f t="shared" si="64"/>
        <v>26362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CONFIRMED BEARISH</v>
      </c>
    </row>
    <row r="1050" spans="1:8" ht="13.5" x14ac:dyDescent="0.25">
      <c r="A1050" s="3">
        <f>TITRES_STAT!B1053</f>
        <v>43838</v>
      </c>
      <c r="B1050" s="6">
        <f>TITRES_STAT!C1053</f>
        <v>49.99</v>
      </c>
      <c r="C1050" s="6">
        <f>TITRES_STAT!D1053</f>
        <v>49.99</v>
      </c>
      <c r="D1050" s="6">
        <f>TITRES_STAT!E1053</f>
        <v>0</v>
      </c>
      <c r="E1050" s="2">
        <f t="shared" si="64"/>
        <v>26362</v>
      </c>
      <c r="F1050" s="6" t="str">
        <f t="shared" si="67"/>
        <v>NEUTRAL</v>
      </c>
      <c r="G1050" s="6" t="str">
        <f t="shared" si="66"/>
        <v>NEUTRAL</v>
      </c>
      <c r="H1050" s="6" t="str">
        <f t="shared" si="65"/>
        <v>NEUTRAL</v>
      </c>
    </row>
    <row r="1051" spans="1:8" ht="13.5" x14ac:dyDescent="0.25">
      <c r="A1051" s="3">
        <f>TITRES_STAT!B1054</f>
        <v>43839</v>
      </c>
      <c r="B1051" s="6">
        <f>TITRES_STAT!C1054</f>
        <v>49.99</v>
      </c>
      <c r="C1051" s="6">
        <f>TITRES_STAT!D1054</f>
        <v>49.99</v>
      </c>
      <c r="D1051" s="6">
        <f>TITRES_STAT!E1054</f>
        <v>0</v>
      </c>
      <c r="E1051" s="2">
        <f t="shared" si="64"/>
        <v>26362</v>
      </c>
      <c r="F1051" s="6" t="str">
        <f t="shared" si="67"/>
        <v>NEUTRAL</v>
      </c>
      <c r="G1051" s="6" t="str">
        <f t="shared" si="66"/>
        <v>NEUTRAL</v>
      </c>
      <c r="H1051" s="6" t="str">
        <f t="shared" si="65"/>
        <v>NEUTRAL</v>
      </c>
    </row>
    <row r="1052" spans="1:8" ht="13.5" x14ac:dyDescent="0.25">
      <c r="A1052" s="3">
        <f>TITRES_STAT!B1055</f>
        <v>43840</v>
      </c>
      <c r="B1052" s="6">
        <f>TITRES_STAT!C1055</f>
        <v>49.99</v>
      </c>
      <c r="C1052" s="6">
        <f>TITRES_STAT!D1055</f>
        <v>49.99</v>
      </c>
      <c r="D1052" s="6">
        <f>TITRES_STAT!E1055</f>
        <v>0</v>
      </c>
      <c r="E1052" s="2">
        <f t="shared" si="64"/>
        <v>26362</v>
      </c>
      <c r="F1052" s="6" t="str">
        <f t="shared" si="67"/>
        <v>NEUTRAL</v>
      </c>
      <c r="G1052" s="6" t="str">
        <f t="shared" si="66"/>
        <v>NEUTRAL</v>
      </c>
      <c r="H1052" s="6" t="str">
        <f t="shared" si="65"/>
        <v>NEUTRAL</v>
      </c>
    </row>
    <row r="1053" spans="1:8" ht="13.5" x14ac:dyDescent="0.25">
      <c r="A1053" s="3">
        <f>TITRES_STAT!B1056</f>
        <v>43843</v>
      </c>
      <c r="B1053" s="6">
        <f>TITRES_STAT!C1056</f>
        <v>49.99</v>
      </c>
      <c r="C1053" s="6">
        <f>TITRES_STAT!D1056</f>
        <v>49.99</v>
      </c>
      <c r="D1053" s="6">
        <f>TITRES_STAT!E1056</f>
        <v>0</v>
      </c>
      <c r="E1053" s="2">
        <f t="shared" si="64"/>
        <v>26362</v>
      </c>
      <c r="F1053" s="6" t="str">
        <f t="shared" si="67"/>
        <v>NEUTRAL</v>
      </c>
      <c r="G1053" s="6" t="str">
        <f t="shared" si="66"/>
        <v>NEUTRAL</v>
      </c>
      <c r="H1053" s="6" t="str">
        <f t="shared" si="65"/>
        <v>NEUTRAL</v>
      </c>
    </row>
    <row r="1054" spans="1:8" ht="13.5" x14ac:dyDescent="0.25">
      <c r="A1054" s="3">
        <f>TITRES_STAT!B1057</f>
        <v>43845</v>
      </c>
      <c r="B1054" s="6">
        <f>TITRES_STAT!C1057</f>
        <v>49.99</v>
      </c>
      <c r="C1054" s="6">
        <f>TITRES_STAT!D1057</f>
        <v>49.99</v>
      </c>
      <c r="D1054" s="6">
        <f>TITRES_STAT!E1057</f>
        <v>0</v>
      </c>
      <c r="E1054" s="2">
        <f t="shared" si="64"/>
        <v>26362</v>
      </c>
      <c r="F1054" s="6" t="str">
        <f t="shared" si="67"/>
        <v>NEUTRAL</v>
      </c>
      <c r="G1054" s="6" t="str">
        <f t="shared" si="66"/>
        <v>NEUTRAL</v>
      </c>
      <c r="H1054" s="6" t="str">
        <f t="shared" si="65"/>
        <v>NEUTRAL</v>
      </c>
    </row>
    <row r="1055" spans="1:8" ht="13.5" x14ac:dyDescent="0.25">
      <c r="A1055" s="3">
        <f>TITRES_STAT!B1058</f>
        <v>43846</v>
      </c>
      <c r="B1055" s="6">
        <f>TITRES_STAT!C1058</f>
        <v>49.99</v>
      </c>
      <c r="C1055" s="6">
        <f>TITRES_STAT!D1058</f>
        <v>49.99</v>
      </c>
      <c r="D1055" s="6">
        <f>TITRES_STAT!E1058</f>
        <v>0</v>
      </c>
      <c r="E1055" s="2">
        <f t="shared" si="64"/>
        <v>26362</v>
      </c>
      <c r="F1055" s="6" t="str">
        <f t="shared" si="67"/>
        <v>NEUTRAL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43847</v>
      </c>
      <c r="B1056" s="6">
        <f>TITRES_STAT!C1059</f>
        <v>49.99</v>
      </c>
      <c r="C1056" s="6">
        <f>TITRES_STAT!D1059</f>
        <v>49.99</v>
      </c>
      <c r="D1056" s="6">
        <f>TITRES_STAT!E1059</f>
        <v>0</v>
      </c>
      <c r="E1056" s="2">
        <f t="shared" si="64"/>
        <v>26362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43850</v>
      </c>
      <c r="B1057" s="6">
        <f>TITRES_STAT!C1060</f>
        <v>49.99</v>
      </c>
      <c r="C1057" s="6">
        <f>TITRES_STAT!D1060</f>
        <v>49.99</v>
      </c>
      <c r="D1057" s="6">
        <f>TITRES_STAT!E1060</f>
        <v>0</v>
      </c>
      <c r="E1057" s="2">
        <f t="shared" si="64"/>
        <v>26362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43851</v>
      </c>
      <c r="B1058" s="6">
        <f>TITRES_STAT!C1061</f>
        <v>48.5</v>
      </c>
      <c r="C1058" s="6">
        <f>TITRES_STAT!D1061</f>
        <v>48.5</v>
      </c>
      <c r="D1058" s="6">
        <f>TITRES_STAT!E1061</f>
        <v>1</v>
      </c>
      <c r="E1058" s="2">
        <f t="shared" si="64"/>
        <v>26361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CONFIRMED BEARISH</v>
      </c>
    </row>
    <row r="1059" spans="1:8" ht="13.5" x14ac:dyDescent="0.25">
      <c r="A1059" s="3">
        <f>TITRES_STAT!B1062</f>
        <v>43852</v>
      </c>
      <c r="B1059" s="6">
        <f>TITRES_STAT!C1062</f>
        <v>48.5</v>
      </c>
      <c r="C1059" s="6">
        <f>TITRES_STAT!D1062</f>
        <v>48.5</v>
      </c>
      <c r="D1059" s="6">
        <f>TITRES_STAT!E1062</f>
        <v>0</v>
      </c>
      <c r="E1059" s="2">
        <f t="shared" si="64"/>
        <v>26361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CONFIRMED BEARISH</v>
      </c>
    </row>
    <row r="1060" spans="1:8" ht="13.5" x14ac:dyDescent="0.25">
      <c r="A1060" s="3">
        <f>TITRES_STAT!B1063</f>
        <v>43853</v>
      </c>
      <c r="B1060" s="6">
        <f>TITRES_STAT!C1063</f>
        <v>48.5</v>
      </c>
      <c r="C1060" s="6">
        <f>TITRES_STAT!D1063</f>
        <v>48.5</v>
      </c>
      <c r="D1060" s="6">
        <f>TITRES_STAT!E1063</f>
        <v>0</v>
      </c>
      <c r="E1060" s="2">
        <f t="shared" si="64"/>
        <v>26361</v>
      </c>
      <c r="F1060" s="6" t="str">
        <f t="shared" si="67"/>
        <v>BEARISH</v>
      </c>
      <c r="G1060" s="6" t="str">
        <f t="shared" si="66"/>
        <v>NEUTRAL</v>
      </c>
      <c r="H1060" s="6" t="str">
        <f t="shared" si="65"/>
        <v>CONFIRMED BEARISH</v>
      </c>
    </row>
    <row r="1061" spans="1:8" ht="13.5" x14ac:dyDescent="0.25">
      <c r="A1061" s="3">
        <f>TITRES_STAT!B1064</f>
        <v>43854</v>
      </c>
      <c r="B1061" s="6">
        <f>TITRES_STAT!C1064</f>
        <v>48.5</v>
      </c>
      <c r="C1061" s="6">
        <f>TITRES_STAT!D1064</f>
        <v>48.5</v>
      </c>
      <c r="D1061" s="6">
        <f>TITRES_STAT!E1064</f>
        <v>0</v>
      </c>
      <c r="E1061" s="2">
        <f t="shared" si="64"/>
        <v>26361</v>
      </c>
      <c r="F1061" s="6" t="str">
        <f t="shared" si="67"/>
        <v>BEARISH</v>
      </c>
      <c r="G1061" s="6" t="str">
        <f t="shared" si="66"/>
        <v>NEUTRAL</v>
      </c>
      <c r="H1061" s="6" t="str">
        <f t="shared" si="65"/>
        <v>CONFIRMED BEARISH</v>
      </c>
    </row>
    <row r="1062" spans="1:8" ht="13.5" x14ac:dyDescent="0.25">
      <c r="A1062" s="3">
        <f>TITRES_STAT!B1065</f>
        <v>43857</v>
      </c>
      <c r="B1062" s="6">
        <f>TITRES_STAT!C1065</f>
        <v>48.5</v>
      </c>
      <c r="C1062" s="6">
        <f>TITRES_STAT!D1065</f>
        <v>48.5</v>
      </c>
      <c r="D1062" s="6">
        <f>TITRES_STAT!E1065</f>
        <v>0</v>
      </c>
      <c r="E1062" s="2">
        <f t="shared" si="64"/>
        <v>26361</v>
      </c>
      <c r="F1062" s="6" t="str">
        <f t="shared" si="67"/>
        <v>BEARISH</v>
      </c>
      <c r="G1062" s="6" t="str">
        <f t="shared" si="66"/>
        <v>NEUTRAL</v>
      </c>
      <c r="H1062" s="6" t="str">
        <f t="shared" si="65"/>
        <v>CONFIRMED BEARISH</v>
      </c>
    </row>
    <row r="1063" spans="1:8" ht="13.5" x14ac:dyDescent="0.25">
      <c r="A1063" s="3">
        <f>TITRES_STAT!B1066</f>
        <v>43858</v>
      </c>
      <c r="B1063" s="6">
        <f>TITRES_STAT!C1066</f>
        <v>46.32</v>
      </c>
      <c r="C1063" s="6">
        <f>TITRES_STAT!D1066</f>
        <v>46.32</v>
      </c>
      <c r="D1063" s="6">
        <f>TITRES_STAT!E1066</f>
        <v>0</v>
      </c>
      <c r="E1063" s="2">
        <f t="shared" si="64"/>
        <v>26361</v>
      </c>
      <c r="F1063" s="6" t="str">
        <f t="shared" si="67"/>
        <v>NEUTRAL</v>
      </c>
      <c r="G1063" s="6" t="str">
        <f t="shared" si="66"/>
        <v>NEUTRAL</v>
      </c>
      <c r="H1063" s="6" t="str">
        <f t="shared" si="65"/>
        <v>NEUTRAL</v>
      </c>
    </row>
    <row r="1064" spans="1:8" ht="13.5" x14ac:dyDescent="0.25">
      <c r="A1064" s="3">
        <f>TITRES_STAT!B1067</f>
        <v>43859</v>
      </c>
      <c r="B1064" s="6">
        <f>TITRES_STAT!C1067</f>
        <v>46.32</v>
      </c>
      <c r="C1064" s="6">
        <f>TITRES_STAT!D1067</f>
        <v>46.32</v>
      </c>
      <c r="D1064" s="6">
        <f>TITRES_STAT!E1067</f>
        <v>0</v>
      </c>
      <c r="E1064" s="2">
        <f t="shared" si="64"/>
        <v>26361</v>
      </c>
      <c r="F1064" s="6" t="str">
        <f t="shared" si="67"/>
        <v>NEUTRAL</v>
      </c>
      <c r="G1064" s="6" t="str">
        <f t="shared" si="66"/>
        <v>NEUTRAL</v>
      </c>
      <c r="H1064" s="6" t="str">
        <f t="shared" si="65"/>
        <v>NEUTRAL</v>
      </c>
    </row>
    <row r="1065" spans="1:8" ht="13.5" x14ac:dyDescent="0.25">
      <c r="A1065" s="3">
        <f>TITRES_STAT!B1068</f>
        <v>43860</v>
      </c>
      <c r="B1065" s="6">
        <f>TITRES_STAT!C1068</f>
        <v>46.32</v>
      </c>
      <c r="C1065" s="6">
        <f>TITRES_STAT!D1068</f>
        <v>46.32</v>
      </c>
      <c r="D1065" s="6">
        <f>TITRES_STAT!E1068</f>
        <v>0</v>
      </c>
      <c r="E1065" s="2">
        <f t="shared" si="64"/>
        <v>26361</v>
      </c>
      <c r="F1065" s="6" t="str">
        <f t="shared" si="67"/>
        <v>NEUTRAL</v>
      </c>
      <c r="G1065" s="6" t="str">
        <f t="shared" si="66"/>
        <v>NEUTRAL</v>
      </c>
      <c r="H1065" s="6" t="str">
        <f t="shared" si="65"/>
        <v>NEUTRAL</v>
      </c>
    </row>
    <row r="1066" spans="1:8" ht="13.5" x14ac:dyDescent="0.25">
      <c r="A1066" s="3">
        <f>TITRES_STAT!B1069</f>
        <v>43861</v>
      </c>
      <c r="B1066" s="6">
        <f>TITRES_STAT!C1069</f>
        <v>44.94</v>
      </c>
      <c r="C1066" s="6">
        <f>TITRES_STAT!D1069</f>
        <v>44.94</v>
      </c>
      <c r="D1066" s="6">
        <f>TITRES_STAT!E1069</f>
        <v>1</v>
      </c>
      <c r="E1066" s="2">
        <f t="shared" si="64"/>
        <v>26360</v>
      </c>
      <c r="F1066" s="6" t="str">
        <f t="shared" si="67"/>
        <v>BEARISH</v>
      </c>
      <c r="G1066" s="6" t="str">
        <f t="shared" si="66"/>
        <v>NEUTRAL</v>
      </c>
      <c r="H1066" s="6" t="str">
        <f t="shared" si="65"/>
        <v>CONFIRMED BEARISH</v>
      </c>
    </row>
    <row r="1067" spans="1:8" ht="13.5" x14ac:dyDescent="0.25">
      <c r="A1067" s="3">
        <f>TITRES_STAT!B1070</f>
        <v>43864</v>
      </c>
      <c r="B1067" s="6">
        <f>TITRES_STAT!C1070</f>
        <v>44.94</v>
      </c>
      <c r="C1067" s="6">
        <f>TITRES_STAT!D1070</f>
        <v>44.94</v>
      </c>
      <c r="D1067" s="6">
        <f>TITRES_STAT!E1070</f>
        <v>1</v>
      </c>
      <c r="E1067" s="2">
        <f t="shared" si="64"/>
        <v>26360</v>
      </c>
      <c r="F1067" s="6" t="str">
        <f t="shared" si="67"/>
        <v>BEARISH</v>
      </c>
      <c r="G1067" s="6" t="str">
        <f t="shared" si="66"/>
        <v>NEUTRAL</v>
      </c>
      <c r="H1067" s="6" t="str">
        <f t="shared" si="65"/>
        <v>CONFIRMED BEARISH</v>
      </c>
    </row>
    <row r="1068" spans="1:8" ht="13.5" x14ac:dyDescent="0.25">
      <c r="A1068" s="3">
        <f>TITRES_STAT!B1071</f>
        <v>43865</v>
      </c>
      <c r="B1068" s="6">
        <f>TITRES_STAT!C1071</f>
        <v>42.92</v>
      </c>
      <c r="C1068" s="6">
        <f>TITRES_STAT!D1071</f>
        <v>42.92</v>
      </c>
      <c r="D1068" s="6">
        <f>TITRES_STAT!E1071</f>
        <v>0</v>
      </c>
      <c r="E1068" s="2">
        <f t="shared" si="64"/>
        <v>26360</v>
      </c>
      <c r="F1068" s="6" t="str">
        <f t="shared" si="67"/>
        <v>BEARISH</v>
      </c>
      <c r="G1068" s="6" t="str">
        <f t="shared" si="66"/>
        <v>NEUTRAL</v>
      </c>
      <c r="H1068" s="6" t="str">
        <f t="shared" si="65"/>
        <v>CONFIRMED BEARISH</v>
      </c>
    </row>
    <row r="1069" spans="1:8" ht="13.5" x14ac:dyDescent="0.25">
      <c r="A1069" s="3">
        <f>TITRES_STAT!B1072</f>
        <v>43866</v>
      </c>
      <c r="B1069" s="6">
        <f>TITRES_STAT!C1072</f>
        <v>42.92</v>
      </c>
      <c r="C1069" s="6">
        <f>TITRES_STAT!D1072</f>
        <v>42.92</v>
      </c>
      <c r="D1069" s="6">
        <f>TITRES_STAT!E1072</f>
        <v>0</v>
      </c>
      <c r="E1069" s="2">
        <f t="shared" si="64"/>
        <v>26360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CONFIRMED BEARISH</v>
      </c>
    </row>
    <row r="1070" spans="1:8" ht="13.5" x14ac:dyDescent="0.25">
      <c r="A1070" s="3">
        <f>TITRES_STAT!B1073</f>
        <v>43867</v>
      </c>
      <c r="B1070" s="6">
        <f>TITRES_STAT!C1073</f>
        <v>42.4</v>
      </c>
      <c r="C1070" s="6">
        <f>TITRES_STAT!D1073</f>
        <v>42.4</v>
      </c>
      <c r="D1070" s="6">
        <f>TITRES_STAT!E1073</f>
        <v>14</v>
      </c>
      <c r="E1070" s="2">
        <f t="shared" si="64"/>
        <v>26346</v>
      </c>
      <c r="F1070" s="6" t="str">
        <f t="shared" si="67"/>
        <v>BEARISH</v>
      </c>
      <c r="G1070" s="6" t="str">
        <f t="shared" si="66"/>
        <v>NEUTRAL</v>
      </c>
      <c r="H1070" s="6" t="str">
        <f t="shared" si="65"/>
        <v>CONFIRMED BEARISH</v>
      </c>
    </row>
    <row r="1071" spans="1:8" ht="13.5" x14ac:dyDescent="0.25">
      <c r="A1071" s="3">
        <f>TITRES_STAT!B1074</f>
        <v>43868</v>
      </c>
      <c r="B1071" s="6">
        <f>TITRES_STAT!C1074</f>
        <v>41.13</v>
      </c>
      <c r="C1071" s="6">
        <f>TITRES_STAT!D1074</f>
        <v>41.13</v>
      </c>
      <c r="D1071" s="6">
        <f>TITRES_STAT!E1074</f>
        <v>1</v>
      </c>
      <c r="E1071" s="2">
        <f t="shared" si="64"/>
        <v>26345</v>
      </c>
      <c r="F1071" s="6" t="str">
        <f t="shared" si="67"/>
        <v>BEARISH</v>
      </c>
      <c r="G1071" s="6" t="str">
        <f t="shared" si="66"/>
        <v>NEUTRAL</v>
      </c>
      <c r="H1071" s="6" t="str">
        <f t="shared" si="65"/>
        <v>CONFIRMED BEARISH</v>
      </c>
    </row>
    <row r="1072" spans="1:8" ht="13.5" x14ac:dyDescent="0.25">
      <c r="A1072" s="3">
        <f>TITRES_STAT!B1075</f>
        <v>43871</v>
      </c>
      <c r="B1072" s="6">
        <f>TITRES_STAT!C1075</f>
        <v>41.13</v>
      </c>
      <c r="C1072" s="6">
        <f>TITRES_STAT!D1075</f>
        <v>41.13</v>
      </c>
      <c r="D1072" s="6">
        <f>TITRES_STAT!E1075</f>
        <v>0</v>
      </c>
      <c r="E1072" s="2">
        <f t="shared" si="64"/>
        <v>26345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CONFIRMED BEARISH</v>
      </c>
    </row>
    <row r="1073" spans="1:8" ht="13.5" x14ac:dyDescent="0.25">
      <c r="A1073" s="3">
        <f>TITRES_STAT!B1076</f>
        <v>43872</v>
      </c>
      <c r="B1073" s="6">
        <f>TITRES_STAT!C1076</f>
        <v>41</v>
      </c>
      <c r="C1073" s="6">
        <f>TITRES_STAT!D1076</f>
        <v>41</v>
      </c>
      <c r="D1073" s="6">
        <f>TITRES_STAT!E1076</f>
        <v>1</v>
      </c>
      <c r="E1073" s="2">
        <f t="shared" si="64"/>
        <v>26344</v>
      </c>
      <c r="F1073" s="6" t="str">
        <f t="shared" si="67"/>
        <v>BEARISH</v>
      </c>
      <c r="G1073" s="6" t="str">
        <f t="shared" si="66"/>
        <v>NEUTRAL</v>
      </c>
      <c r="H1073" s="6" t="str">
        <f t="shared" si="65"/>
        <v>CONFIRMED BEARISH</v>
      </c>
    </row>
    <row r="1074" spans="1:8" ht="13.5" x14ac:dyDescent="0.25">
      <c r="A1074" s="3">
        <f>TITRES_STAT!B1077</f>
        <v>43873</v>
      </c>
      <c r="B1074" s="6">
        <f>TITRES_STAT!C1077</f>
        <v>41</v>
      </c>
      <c r="C1074" s="6">
        <f>TITRES_STAT!D1077</f>
        <v>41</v>
      </c>
      <c r="D1074" s="6">
        <f>TITRES_STAT!E1077</f>
        <v>0</v>
      </c>
      <c r="E1074" s="2">
        <f t="shared" si="64"/>
        <v>26344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CONFIRMED BEARISH</v>
      </c>
    </row>
    <row r="1075" spans="1:8" ht="13.5" x14ac:dyDescent="0.25">
      <c r="A1075" s="3">
        <f>TITRES_STAT!B1078</f>
        <v>43874</v>
      </c>
      <c r="B1075" s="6">
        <f>TITRES_STAT!C1078</f>
        <v>41</v>
      </c>
      <c r="C1075" s="6">
        <f>TITRES_STAT!D1078</f>
        <v>41</v>
      </c>
      <c r="D1075" s="6">
        <f>TITRES_STAT!E1078</f>
        <v>0</v>
      </c>
      <c r="E1075" s="2">
        <f t="shared" si="64"/>
        <v>26344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43875</v>
      </c>
      <c r="B1076" s="6">
        <f>TITRES_STAT!C1079</f>
        <v>41</v>
      </c>
      <c r="C1076" s="6">
        <f>TITRES_STAT!D1079</f>
        <v>41</v>
      </c>
      <c r="D1076" s="6">
        <f>TITRES_STAT!E1079</f>
        <v>0</v>
      </c>
      <c r="E1076" s="2">
        <f t="shared" si="64"/>
        <v>26344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CONFIRMED BEARISH</v>
      </c>
    </row>
    <row r="1077" spans="1:8" ht="13.5" x14ac:dyDescent="0.25">
      <c r="A1077" s="3">
        <f>TITRES_STAT!B1080</f>
        <v>43878</v>
      </c>
      <c r="B1077" s="6">
        <f>TITRES_STAT!C1080</f>
        <v>41</v>
      </c>
      <c r="C1077" s="6">
        <f>TITRES_STAT!D1080</f>
        <v>41</v>
      </c>
      <c r="D1077" s="6">
        <f>TITRES_STAT!E1080</f>
        <v>0</v>
      </c>
      <c r="E1077" s="2">
        <f t="shared" si="64"/>
        <v>26344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CONFIRMED BEARISH</v>
      </c>
    </row>
    <row r="1078" spans="1:8" ht="13.5" x14ac:dyDescent="0.25">
      <c r="A1078" s="3">
        <f>TITRES_STAT!B1081</f>
        <v>43879</v>
      </c>
      <c r="B1078" s="6">
        <f>TITRES_STAT!C1081</f>
        <v>41</v>
      </c>
      <c r="C1078" s="6">
        <f>TITRES_STAT!D1081</f>
        <v>41</v>
      </c>
      <c r="D1078" s="6">
        <f>TITRES_STAT!E1081</f>
        <v>0</v>
      </c>
      <c r="E1078" s="2">
        <f t="shared" si="64"/>
        <v>26344</v>
      </c>
      <c r="F1078" s="6" t="str">
        <f t="shared" si="67"/>
        <v>NEUTRAL</v>
      </c>
      <c r="G1078" s="6" t="str">
        <f t="shared" si="66"/>
        <v>NEUTRAL</v>
      </c>
      <c r="H1078" s="6" t="str">
        <f t="shared" si="65"/>
        <v>NEUTRAL</v>
      </c>
    </row>
    <row r="1079" spans="1:8" ht="13.5" x14ac:dyDescent="0.25">
      <c r="A1079" s="3">
        <f>TITRES_STAT!B1082</f>
        <v>43880</v>
      </c>
      <c r="B1079" s="6">
        <f>TITRES_STAT!C1082</f>
        <v>41</v>
      </c>
      <c r="C1079" s="6">
        <f>TITRES_STAT!D1082</f>
        <v>41</v>
      </c>
      <c r="D1079" s="6">
        <f>TITRES_STAT!E1082</f>
        <v>0</v>
      </c>
      <c r="E1079" s="2">
        <f t="shared" si="64"/>
        <v>26344</v>
      </c>
      <c r="F1079" s="6" t="str">
        <f t="shared" si="67"/>
        <v>NEUTRAL</v>
      </c>
      <c r="G1079" s="6" t="str">
        <f t="shared" si="66"/>
        <v>NEUTRAL</v>
      </c>
      <c r="H1079" s="6" t="str">
        <f t="shared" si="65"/>
        <v>NEUTRAL</v>
      </c>
    </row>
    <row r="1080" spans="1:8" ht="13.5" x14ac:dyDescent="0.25">
      <c r="A1080" s="3">
        <f>TITRES_STAT!B1083</f>
        <v>43881</v>
      </c>
      <c r="B1080" s="6">
        <f>TITRES_STAT!C1083</f>
        <v>41</v>
      </c>
      <c r="C1080" s="6">
        <f>TITRES_STAT!D1083</f>
        <v>41</v>
      </c>
      <c r="D1080" s="6">
        <f>TITRES_STAT!E1083</f>
        <v>0</v>
      </c>
      <c r="E1080" s="2">
        <f t="shared" si="64"/>
        <v>26344</v>
      </c>
      <c r="F1080" s="6" t="str">
        <f t="shared" si="67"/>
        <v>NEUTRAL</v>
      </c>
      <c r="G1080" s="6" t="str">
        <f t="shared" si="66"/>
        <v>NEUTRAL</v>
      </c>
      <c r="H1080" s="6" t="str">
        <f t="shared" si="65"/>
        <v>NEUTRAL</v>
      </c>
    </row>
    <row r="1081" spans="1:8" ht="13.5" x14ac:dyDescent="0.25">
      <c r="A1081" s="3">
        <f>TITRES_STAT!B1084</f>
        <v>43882</v>
      </c>
      <c r="B1081" s="6">
        <f>TITRES_STAT!C1084</f>
        <v>41</v>
      </c>
      <c r="C1081" s="6">
        <f>TITRES_STAT!D1084</f>
        <v>41</v>
      </c>
      <c r="D1081" s="6">
        <f>TITRES_STAT!E1084</f>
        <v>0</v>
      </c>
      <c r="E1081" s="2">
        <f t="shared" si="64"/>
        <v>26344</v>
      </c>
      <c r="F1081" s="6" t="str">
        <f t="shared" si="67"/>
        <v>NEUTRAL</v>
      </c>
      <c r="G1081" s="6" t="str">
        <f t="shared" si="66"/>
        <v>NEUTRAL</v>
      </c>
      <c r="H1081" s="6" t="str">
        <f t="shared" si="65"/>
        <v>NEUTRAL</v>
      </c>
    </row>
    <row r="1082" spans="1:8" ht="13.5" x14ac:dyDescent="0.25">
      <c r="A1082" s="3">
        <f>TITRES_STAT!B1085</f>
        <v>43885</v>
      </c>
      <c r="B1082" s="6">
        <f>TITRES_STAT!C1085</f>
        <v>41</v>
      </c>
      <c r="C1082" s="6">
        <f>TITRES_STAT!D1085</f>
        <v>41</v>
      </c>
      <c r="D1082" s="6">
        <f>TITRES_STAT!E1085</f>
        <v>0</v>
      </c>
      <c r="E1082" s="2">
        <f t="shared" si="64"/>
        <v>26344</v>
      </c>
      <c r="F1082" s="6" t="str">
        <f t="shared" si="67"/>
        <v>NEUTRAL</v>
      </c>
      <c r="G1082" s="6" t="str">
        <f t="shared" si="66"/>
        <v>NEUTRAL</v>
      </c>
      <c r="H1082" s="6" t="str">
        <f t="shared" si="65"/>
        <v>NEUTRAL</v>
      </c>
    </row>
    <row r="1083" spans="1:8" ht="13.5" x14ac:dyDescent="0.25">
      <c r="A1083" s="3">
        <f>TITRES_STAT!B1086</f>
        <v>43886</v>
      </c>
      <c r="B1083" s="6">
        <f>TITRES_STAT!C1086</f>
        <v>41</v>
      </c>
      <c r="C1083" s="6">
        <f>TITRES_STAT!D1086</f>
        <v>41</v>
      </c>
      <c r="D1083" s="6">
        <f>TITRES_STAT!E1086</f>
        <v>0</v>
      </c>
      <c r="E1083" s="2">
        <f t="shared" si="64"/>
        <v>26344</v>
      </c>
      <c r="F1083" s="6" t="str">
        <f t="shared" si="67"/>
        <v>NEUTRAL</v>
      </c>
      <c r="G1083" s="6" t="str">
        <f t="shared" si="66"/>
        <v>NEUTRAL</v>
      </c>
      <c r="H1083" s="6" t="str">
        <f t="shared" si="65"/>
        <v>NEUTRAL</v>
      </c>
    </row>
    <row r="1084" spans="1:8" ht="13.5" x14ac:dyDescent="0.25">
      <c r="A1084" s="3">
        <f>TITRES_STAT!B1087</f>
        <v>43887</v>
      </c>
      <c r="B1084" s="6">
        <f>TITRES_STAT!C1087</f>
        <v>41</v>
      </c>
      <c r="C1084" s="6">
        <f>TITRES_STAT!D1087</f>
        <v>41</v>
      </c>
      <c r="D1084" s="6">
        <f>TITRES_STAT!E1087</f>
        <v>0</v>
      </c>
      <c r="E1084" s="2">
        <f t="shared" si="64"/>
        <v>26344</v>
      </c>
      <c r="F1084" s="6" t="str">
        <f t="shared" si="67"/>
        <v>NEUTRAL</v>
      </c>
      <c r="G1084" s="6" t="str">
        <f t="shared" si="66"/>
        <v>NEUTRAL</v>
      </c>
      <c r="H1084" s="6" t="str">
        <f t="shared" si="65"/>
        <v>NEUTRAL</v>
      </c>
    </row>
    <row r="1085" spans="1:8" ht="13.5" x14ac:dyDescent="0.25">
      <c r="A1085" s="3">
        <f>TITRES_STAT!B1088</f>
        <v>43888</v>
      </c>
      <c r="B1085" s="6">
        <f>TITRES_STAT!C1088</f>
        <v>41</v>
      </c>
      <c r="C1085" s="6">
        <f>TITRES_STAT!D1088</f>
        <v>41</v>
      </c>
      <c r="D1085" s="6">
        <f>TITRES_STAT!E1088</f>
        <v>0</v>
      </c>
      <c r="E1085" s="2">
        <f t="shared" si="64"/>
        <v>26344</v>
      </c>
      <c r="F1085" s="6" t="str">
        <f t="shared" si="67"/>
        <v>NEUTRAL</v>
      </c>
      <c r="G1085" s="6" t="str">
        <f t="shared" si="66"/>
        <v>NEUTRAL</v>
      </c>
      <c r="H1085" s="6" t="str">
        <f t="shared" si="65"/>
        <v>NEUTRAL</v>
      </c>
    </row>
    <row r="1086" spans="1:8" ht="13.5" x14ac:dyDescent="0.25">
      <c r="A1086" s="3">
        <f>TITRES_STAT!B1089</f>
        <v>43889</v>
      </c>
      <c r="B1086" s="6">
        <f>TITRES_STAT!C1089</f>
        <v>41</v>
      </c>
      <c r="C1086" s="6">
        <f>TITRES_STAT!D1089</f>
        <v>41</v>
      </c>
      <c r="D1086" s="6">
        <f>TITRES_STAT!E1089</f>
        <v>0</v>
      </c>
      <c r="E1086" s="2">
        <f t="shared" si="64"/>
        <v>26344</v>
      </c>
      <c r="F1086" s="6" t="str">
        <f t="shared" si="67"/>
        <v>NEUTRAL</v>
      </c>
      <c r="G1086" s="6" t="str">
        <f t="shared" si="66"/>
        <v>NEUTRAL</v>
      </c>
      <c r="H1086" s="6" t="str">
        <f t="shared" si="65"/>
        <v>NEUTRAL</v>
      </c>
    </row>
    <row r="1087" spans="1:8" ht="13.5" x14ac:dyDescent="0.25">
      <c r="A1087" s="3">
        <f>TITRES_STAT!B1090</f>
        <v>43892</v>
      </c>
      <c r="B1087" s="6">
        <f>TITRES_STAT!C1090</f>
        <v>41</v>
      </c>
      <c r="C1087" s="6">
        <f>TITRES_STAT!D1090</f>
        <v>41</v>
      </c>
      <c r="D1087" s="6">
        <f>TITRES_STAT!E1090</f>
        <v>0</v>
      </c>
      <c r="E1087" s="2">
        <f t="shared" si="64"/>
        <v>26344</v>
      </c>
      <c r="F1087" s="6" t="str">
        <f t="shared" si="67"/>
        <v>NEUTRAL</v>
      </c>
      <c r="G1087" s="6" t="str">
        <f t="shared" si="66"/>
        <v>NEUTRAL</v>
      </c>
      <c r="H1087" s="6" t="str">
        <f t="shared" si="65"/>
        <v>NEUTRAL</v>
      </c>
    </row>
    <row r="1088" spans="1:8" ht="13.5" x14ac:dyDescent="0.25">
      <c r="A1088" s="3">
        <f>TITRES_STAT!B1091</f>
        <v>43893</v>
      </c>
      <c r="B1088" s="6">
        <f>TITRES_STAT!C1091</f>
        <v>41</v>
      </c>
      <c r="C1088" s="6">
        <f>TITRES_STAT!D1091</f>
        <v>41</v>
      </c>
      <c r="D1088" s="6">
        <f>TITRES_STAT!E1091</f>
        <v>0</v>
      </c>
      <c r="E1088" s="2">
        <f t="shared" si="64"/>
        <v>26344</v>
      </c>
      <c r="F1088" s="6" t="str">
        <f t="shared" si="67"/>
        <v>NEUTRAL</v>
      </c>
      <c r="G1088" s="6" t="str">
        <f t="shared" si="66"/>
        <v>NEUTRAL</v>
      </c>
      <c r="H1088" s="6" t="str">
        <f t="shared" si="65"/>
        <v>NEUTRAL</v>
      </c>
    </row>
    <row r="1089" spans="1:8" ht="13.5" x14ac:dyDescent="0.25">
      <c r="A1089" s="3">
        <f>TITRES_STAT!B1092</f>
        <v>43894</v>
      </c>
      <c r="B1089" s="6">
        <f>TITRES_STAT!C1092</f>
        <v>41</v>
      </c>
      <c r="C1089" s="6">
        <f>TITRES_STAT!D1092</f>
        <v>41</v>
      </c>
      <c r="D1089" s="6">
        <f>TITRES_STAT!E1092</f>
        <v>0</v>
      </c>
      <c r="E1089" s="2">
        <f t="shared" si="64"/>
        <v>26344</v>
      </c>
      <c r="F1089" s="6" t="str">
        <f t="shared" si="67"/>
        <v>NEUTRAL</v>
      </c>
      <c r="G1089" s="6" t="str">
        <f t="shared" si="66"/>
        <v>NEUTRAL</v>
      </c>
      <c r="H1089" s="6" t="str">
        <f t="shared" si="65"/>
        <v>NEUTRAL</v>
      </c>
    </row>
    <row r="1090" spans="1:8" ht="13.5" x14ac:dyDescent="0.25">
      <c r="A1090" s="3">
        <f>TITRES_STAT!B1093</f>
        <v>43895</v>
      </c>
      <c r="B1090" s="6">
        <f>TITRES_STAT!C1093</f>
        <v>41</v>
      </c>
      <c r="C1090" s="6">
        <f>TITRES_STAT!D1093</f>
        <v>41</v>
      </c>
      <c r="D1090" s="6">
        <f>TITRES_STAT!E1093</f>
        <v>0</v>
      </c>
      <c r="E1090" s="2">
        <f t="shared" si="64"/>
        <v>26344</v>
      </c>
      <c r="F1090" s="6" t="str">
        <f t="shared" si="67"/>
        <v>NEUTRAL</v>
      </c>
      <c r="G1090" s="6" t="str">
        <f t="shared" si="66"/>
        <v>NEUTRAL</v>
      </c>
      <c r="H1090" s="6" t="str">
        <f t="shared" si="65"/>
        <v>NEUTRAL</v>
      </c>
    </row>
    <row r="1091" spans="1:8" ht="13.5" x14ac:dyDescent="0.25">
      <c r="A1091" s="3">
        <f>TITRES_STAT!B1094</f>
        <v>43896</v>
      </c>
      <c r="B1091" s="6">
        <f>TITRES_STAT!C1094</f>
        <v>41</v>
      </c>
      <c r="C1091" s="6">
        <f>TITRES_STAT!D1094</f>
        <v>41</v>
      </c>
      <c r="D1091" s="6">
        <f>TITRES_STAT!E1094</f>
        <v>0</v>
      </c>
      <c r="E1091" s="2">
        <f t="shared" si="64"/>
        <v>26344</v>
      </c>
      <c r="F1091" s="6" t="str">
        <f t="shared" si="67"/>
        <v>NEUTRAL</v>
      </c>
      <c r="G1091" s="6" t="str">
        <f t="shared" si="66"/>
        <v>NEUTRAL</v>
      </c>
      <c r="H1091" s="6" t="str">
        <f t="shared" si="65"/>
        <v>NEUTRAL</v>
      </c>
    </row>
    <row r="1092" spans="1:8" ht="13.5" x14ac:dyDescent="0.25">
      <c r="A1092" s="3">
        <f>TITRES_STAT!B1095</f>
        <v>43899</v>
      </c>
      <c r="B1092" s="6">
        <f>TITRES_STAT!C1095</f>
        <v>41</v>
      </c>
      <c r="C1092" s="6">
        <f>TITRES_STAT!D1095</f>
        <v>41</v>
      </c>
      <c r="D1092" s="6">
        <f>TITRES_STAT!E1095</f>
        <v>0</v>
      </c>
      <c r="E1092" s="2">
        <f t="shared" ref="E1092:E1155" si="68">IF(B1092&gt;B1091, E1091+D1092, IF(B1092&lt;B1091, E1091-D1092, E1091))</f>
        <v>26344</v>
      </c>
      <c r="F1092" s="6" t="str">
        <f t="shared" si="67"/>
        <v>NEUTRAL</v>
      </c>
      <c r="G1092" s="6" t="str">
        <f t="shared" si="66"/>
        <v>NEUTRAL</v>
      </c>
      <c r="H1092" s="6" t="str">
        <f t="shared" si="65"/>
        <v>NEUTRAL</v>
      </c>
    </row>
    <row r="1093" spans="1:8" ht="13.5" x14ac:dyDescent="0.25">
      <c r="A1093" s="3">
        <f>TITRES_STAT!B1096</f>
        <v>43900</v>
      </c>
      <c r="B1093" s="6">
        <f>TITRES_STAT!C1096</f>
        <v>39.159999999999997</v>
      </c>
      <c r="C1093" s="6">
        <f>TITRES_STAT!D1096</f>
        <v>39.159999999999997</v>
      </c>
      <c r="D1093" s="6">
        <f>TITRES_STAT!E1096</f>
        <v>0</v>
      </c>
      <c r="E1093" s="2">
        <f t="shared" si="68"/>
        <v>26344</v>
      </c>
      <c r="F1093" s="6" t="str">
        <f t="shared" si="67"/>
        <v>NEUTRAL</v>
      </c>
      <c r="G1093" s="6" t="str">
        <f t="shared" si="66"/>
        <v>NEUTRAL</v>
      </c>
      <c r="H1093" s="6" t="str">
        <f t="shared" si="65"/>
        <v>NEUTRAL</v>
      </c>
    </row>
    <row r="1094" spans="1:8" ht="13.5" x14ac:dyDescent="0.25">
      <c r="A1094" s="3">
        <f>TITRES_STAT!B1097</f>
        <v>43901</v>
      </c>
      <c r="B1094" s="6">
        <f>TITRES_STAT!C1097</f>
        <v>39.159999999999997</v>
      </c>
      <c r="C1094" s="6">
        <f>TITRES_STAT!D1097</f>
        <v>39.159999999999997</v>
      </c>
      <c r="D1094" s="6">
        <f>TITRES_STAT!E1097</f>
        <v>0</v>
      </c>
      <c r="E1094" s="2">
        <f t="shared" si="68"/>
        <v>26344</v>
      </c>
      <c r="F1094" s="6" t="str">
        <f t="shared" si="67"/>
        <v>NEUTRAL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43902</v>
      </c>
      <c r="B1095" s="6">
        <f>TITRES_STAT!C1098</f>
        <v>39.159999999999997</v>
      </c>
      <c r="C1095" s="6">
        <f>TITRES_STAT!D1098</f>
        <v>39.159999999999997</v>
      </c>
      <c r="D1095" s="6">
        <f>TITRES_STAT!E1098</f>
        <v>0</v>
      </c>
      <c r="E1095" s="2">
        <f t="shared" si="68"/>
        <v>26344</v>
      </c>
      <c r="F1095" s="6" t="str">
        <f t="shared" si="67"/>
        <v>NEUTRAL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NEUTRAL</v>
      </c>
    </row>
    <row r="1096" spans="1:8" ht="13.5" x14ac:dyDescent="0.25">
      <c r="A1096" s="3">
        <f>TITRES_STAT!B1099</f>
        <v>43903</v>
      </c>
      <c r="B1096" s="6">
        <f>TITRES_STAT!C1099</f>
        <v>39.159999999999997</v>
      </c>
      <c r="C1096" s="6">
        <f>TITRES_STAT!D1099</f>
        <v>39.159999999999997</v>
      </c>
      <c r="D1096" s="6">
        <f>TITRES_STAT!E1099</f>
        <v>0</v>
      </c>
      <c r="E1096" s="2">
        <f t="shared" si="68"/>
        <v>26344</v>
      </c>
      <c r="F1096" s="6" t="str">
        <f t="shared" ref="F1096:F1159" si="71">IF(E1096&gt;E1091,"BULLISH",IF(E1096&lt;E1091,"BEARISH","NEUTRAL"))</f>
        <v>NEUTRAL</v>
      </c>
      <c r="G1096" s="6" t="str">
        <f t="shared" si="70"/>
        <v>NEUTRAL</v>
      </c>
      <c r="H1096" s="6" t="str">
        <f t="shared" si="69"/>
        <v>NEUTRAL</v>
      </c>
    </row>
    <row r="1097" spans="1:8" ht="13.5" x14ac:dyDescent="0.25">
      <c r="A1097" s="3">
        <f>TITRES_STAT!B1100</f>
        <v>43906</v>
      </c>
      <c r="B1097" s="6">
        <f>TITRES_STAT!C1100</f>
        <v>37.4</v>
      </c>
      <c r="C1097" s="6">
        <f>TITRES_STAT!D1100</f>
        <v>37.4</v>
      </c>
      <c r="D1097" s="6">
        <f>TITRES_STAT!E1100</f>
        <v>0</v>
      </c>
      <c r="E1097" s="2">
        <f t="shared" si="68"/>
        <v>26344</v>
      </c>
      <c r="F1097" s="6" t="str">
        <f t="shared" si="71"/>
        <v>NEUTRAL</v>
      </c>
      <c r="G1097" s="6" t="str">
        <f t="shared" si="70"/>
        <v>NEUTRAL</v>
      </c>
      <c r="H1097" s="6" t="str">
        <f t="shared" si="69"/>
        <v>NEUTRAL</v>
      </c>
    </row>
    <row r="1098" spans="1:8" ht="13.5" x14ac:dyDescent="0.25">
      <c r="A1098" s="3">
        <f>TITRES_STAT!B1101</f>
        <v>43907</v>
      </c>
      <c r="B1098" s="6">
        <f>TITRES_STAT!C1101</f>
        <v>35.72</v>
      </c>
      <c r="C1098" s="6">
        <f>TITRES_STAT!D1101</f>
        <v>35.72</v>
      </c>
      <c r="D1098" s="6">
        <f>TITRES_STAT!E1101</f>
        <v>0</v>
      </c>
      <c r="E1098" s="2">
        <f t="shared" si="68"/>
        <v>26344</v>
      </c>
      <c r="F1098" s="6" t="str">
        <f t="shared" si="71"/>
        <v>NEUTRAL</v>
      </c>
      <c r="G1098" s="6" t="str">
        <f t="shared" si="70"/>
        <v>NEUTRAL</v>
      </c>
      <c r="H1098" s="6" t="str">
        <f t="shared" si="69"/>
        <v>NEUTRAL</v>
      </c>
    </row>
    <row r="1099" spans="1:8" ht="13.5" x14ac:dyDescent="0.25">
      <c r="A1099" s="3">
        <f>TITRES_STAT!B1102</f>
        <v>43908</v>
      </c>
      <c r="B1099" s="6">
        <f>TITRES_STAT!C1102</f>
        <v>34.65</v>
      </c>
      <c r="C1099" s="6">
        <f>TITRES_STAT!D1102</f>
        <v>34.65</v>
      </c>
      <c r="D1099" s="6">
        <f>TITRES_STAT!E1102</f>
        <v>0</v>
      </c>
      <c r="E1099" s="2">
        <f t="shared" si="68"/>
        <v>26344</v>
      </c>
      <c r="F1099" s="6" t="str">
        <f t="shared" si="71"/>
        <v>NEUTRAL</v>
      </c>
      <c r="G1099" s="6" t="str">
        <f t="shared" si="70"/>
        <v>NEUTRAL</v>
      </c>
      <c r="H1099" s="6" t="str">
        <f t="shared" si="69"/>
        <v>NEUTRAL</v>
      </c>
    </row>
    <row r="1100" spans="1:8" ht="13.5" x14ac:dyDescent="0.25">
      <c r="A1100" s="3">
        <f>TITRES_STAT!B1103</f>
        <v>43909</v>
      </c>
      <c r="B1100" s="6">
        <f>TITRES_STAT!C1103</f>
        <v>34.65</v>
      </c>
      <c r="C1100" s="6">
        <f>TITRES_STAT!D1103</f>
        <v>34.65</v>
      </c>
      <c r="D1100" s="6">
        <f>TITRES_STAT!E1103</f>
        <v>0</v>
      </c>
      <c r="E1100" s="2">
        <f t="shared" si="68"/>
        <v>26344</v>
      </c>
      <c r="F1100" s="6" t="str">
        <f t="shared" si="71"/>
        <v>NEUTRAL</v>
      </c>
      <c r="G1100" s="6" t="str">
        <f t="shared" si="70"/>
        <v>NEUTRAL</v>
      </c>
      <c r="H1100" s="6" t="str">
        <f t="shared" si="69"/>
        <v>NEUTRAL</v>
      </c>
    </row>
    <row r="1101" spans="1:8" ht="13.5" x14ac:dyDescent="0.25">
      <c r="A1101" s="3">
        <f>TITRES_STAT!B1104</f>
        <v>43913</v>
      </c>
      <c r="B1101" s="6">
        <f>TITRES_STAT!C1104</f>
        <v>34.65</v>
      </c>
      <c r="C1101" s="6">
        <f>TITRES_STAT!D1104</f>
        <v>34.65</v>
      </c>
      <c r="D1101" s="6">
        <f>TITRES_STAT!E1104</f>
        <v>0</v>
      </c>
      <c r="E1101" s="2">
        <f t="shared" si="68"/>
        <v>26344</v>
      </c>
      <c r="F1101" s="6" t="str">
        <f t="shared" si="71"/>
        <v>NEUTRAL</v>
      </c>
      <c r="G1101" s="6" t="str">
        <f t="shared" si="70"/>
        <v>NEUTRAL</v>
      </c>
      <c r="H1101" s="6" t="str">
        <f t="shared" si="69"/>
        <v>NEUTRAL</v>
      </c>
    </row>
    <row r="1102" spans="1:8" ht="13.5" x14ac:dyDescent="0.25">
      <c r="A1102" s="3">
        <f>TITRES_STAT!B1105</f>
        <v>43914</v>
      </c>
      <c r="B1102" s="6">
        <f>TITRES_STAT!C1105</f>
        <v>34.65</v>
      </c>
      <c r="C1102" s="6">
        <f>TITRES_STAT!D1105</f>
        <v>34.65</v>
      </c>
      <c r="D1102" s="6">
        <f>TITRES_STAT!E1105</f>
        <v>0</v>
      </c>
      <c r="E1102" s="2">
        <f t="shared" si="68"/>
        <v>26344</v>
      </c>
      <c r="F1102" s="6" t="str">
        <f t="shared" si="71"/>
        <v>NEUTRAL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43915</v>
      </c>
      <c r="B1103" s="6">
        <f>TITRES_STAT!C1106</f>
        <v>34.65</v>
      </c>
      <c r="C1103" s="6">
        <f>TITRES_STAT!D1106</f>
        <v>34.65</v>
      </c>
      <c r="D1103" s="6">
        <f>TITRES_STAT!E1106</f>
        <v>0</v>
      </c>
      <c r="E1103" s="2">
        <f t="shared" si="68"/>
        <v>26344</v>
      </c>
      <c r="F1103" s="6" t="str">
        <f t="shared" si="71"/>
        <v>NEUTRAL</v>
      </c>
      <c r="G1103" s="6" t="str">
        <f t="shared" si="70"/>
        <v>NEUTRAL</v>
      </c>
      <c r="H1103" s="6" t="str">
        <f t="shared" si="69"/>
        <v>NEUTRAL</v>
      </c>
    </row>
    <row r="1104" spans="1:8" ht="13.5" x14ac:dyDescent="0.25">
      <c r="A1104" s="3">
        <f>TITRES_STAT!B1107</f>
        <v>43916</v>
      </c>
      <c r="B1104" s="6">
        <f>TITRES_STAT!C1107</f>
        <v>34.65</v>
      </c>
      <c r="C1104" s="6">
        <f>TITRES_STAT!D1107</f>
        <v>34.65</v>
      </c>
      <c r="D1104" s="6">
        <f>TITRES_STAT!E1107</f>
        <v>0</v>
      </c>
      <c r="E1104" s="2">
        <f t="shared" si="68"/>
        <v>26344</v>
      </c>
      <c r="F1104" s="6" t="str">
        <f t="shared" si="71"/>
        <v>NEUTRAL</v>
      </c>
      <c r="G1104" s="6" t="str">
        <f t="shared" si="70"/>
        <v>NEUTRAL</v>
      </c>
      <c r="H1104" s="6" t="str">
        <f t="shared" si="69"/>
        <v>NEUTRAL</v>
      </c>
    </row>
    <row r="1105" spans="1:8" ht="13.5" x14ac:dyDescent="0.25">
      <c r="A1105" s="3">
        <f>TITRES_STAT!B1108</f>
        <v>43917</v>
      </c>
      <c r="B1105" s="6">
        <f>TITRES_STAT!C1108</f>
        <v>34.65</v>
      </c>
      <c r="C1105" s="6">
        <f>TITRES_STAT!D1108</f>
        <v>34.65</v>
      </c>
      <c r="D1105" s="6">
        <f>TITRES_STAT!E1108</f>
        <v>0</v>
      </c>
      <c r="E1105" s="2">
        <f t="shared" si="68"/>
        <v>26344</v>
      </c>
      <c r="F1105" s="6" t="str">
        <f t="shared" si="71"/>
        <v>NEUTRAL</v>
      </c>
      <c r="G1105" s="6" t="str">
        <f t="shared" si="70"/>
        <v>NEUTRAL</v>
      </c>
      <c r="H1105" s="6" t="str">
        <f t="shared" si="69"/>
        <v>NEUTRAL</v>
      </c>
    </row>
    <row r="1106" spans="1:8" ht="13.5" x14ac:dyDescent="0.25">
      <c r="A1106" s="3">
        <f>TITRES_STAT!B1109</f>
        <v>43920</v>
      </c>
      <c r="B1106" s="6">
        <f>TITRES_STAT!C1109</f>
        <v>34.65</v>
      </c>
      <c r="C1106" s="6">
        <f>TITRES_STAT!D1109</f>
        <v>34.65</v>
      </c>
      <c r="D1106" s="6">
        <f>TITRES_STAT!E1109</f>
        <v>0</v>
      </c>
      <c r="E1106" s="2">
        <f t="shared" si="68"/>
        <v>26344</v>
      </c>
      <c r="F1106" s="6" t="str">
        <f t="shared" si="71"/>
        <v>NEUTRAL</v>
      </c>
      <c r="G1106" s="6" t="str">
        <f t="shared" si="70"/>
        <v>NEUTRAL</v>
      </c>
      <c r="H1106" s="6" t="str">
        <f t="shared" si="69"/>
        <v>NEUTRAL</v>
      </c>
    </row>
    <row r="1107" spans="1:8" ht="13.5" x14ac:dyDescent="0.25">
      <c r="A1107" s="3">
        <f>TITRES_STAT!B1110</f>
        <v>43921</v>
      </c>
      <c r="B1107" s="6">
        <f>TITRES_STAT!C1110</f>
        <v>34.65</v>
      </c>
      <c r="C1107" s="6">
        <f>TITRES_STAT!D1110</f>
        <v>34.65</v>
      </c>
      <c r="D1107" s="6">
        <f>TITRES_STAT!E1110</f>
        <v>0</v>
      </c>
      <c r="E1107" s="2">
        <f t="shared" si="68"/>
        <v>26344</v>
      </c>
      <c r="F1107" s="6" t="str">
        <f t="shared" si="71"/>
        <v>NEUTRAL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43922</v>
      </c>
      <c r="B1108" s="6">
        <f>TITRES_STAT!C1111</f>
        <v>34.65</v>
      </c>
      <c r="C1108" s="6">
        <f>TITRES_STAT!D1111</f>
        <v>34.65</v>
      </c>
      <c r="D1108" s="6">
        <f>TITRES_STAT!E1111</f>
        <v>0</v>
      </c>
      <c r="E1108" s="2">
        <f t="shared" si="68"/>
        <v>26344</v>
      </c>
      <c r="F1108" s="6" t="str">
        <f t="shared" si="71"/>
        <v>NEUTRAL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43923</v>
      </c>
      <c r="B1109" s="6">
        <f>TITRES_STAT!C1112</f>
        <v>34.65</v>
      </c>
      <c r="C1109" s="6">
        <f>TITRES_STAT!D1112</f>
        <v>34.65</v>
      </c>
      <c r="D1109" s="6">
        <f>TITRES_STAT!E1112</f>
        <v>0</v>
      </c>
      <c r="E1109" s="2">
        <f t="shared" si="68"/>
        <v>26344</v>
      </c>
      <c r="F1109" s="6" t="str">
        <f t="shared" si="71"/>
        <v>NEUTRAL</v>
      </c>
      <c r="G1109" s="6" t="str">
        <f t="shared" si="70"/>
        <v>NEUTRAL</v>
      </c>
      <c r="H1109" s="6" t="str">
        <f t="shared" si="69"/>
        <v>NEUTRAL</v>
      </c>
    </row>
    <row r="1110" spans="1:8" ht="13.5" x14ac:dyDescent="0.25">
      <c r="A1110" s="3">
        <f>TITRES_STAT!B1113</f>
        <v>43924</v>
      </c>
      <c r="B1110" s="6">
        <f>TITRES_STAT!C1113</f>
        <v>34.65</v>
      </c>
      <c r="C1110" s="6">
        <f>TITRES_STAT!D1113</f>
        <v>34.65</v>
      </c>
      <c r="D1110" s="6">
        <f>TITRES_STAT!E1113</f>
        <v>0</v>
      </c>
      <c r="E1110" s="2">
        <f t="shared" si="68"/>
        <v>26344</v>
      </c>
      <c r="F1110" s="6" t="str">
        <f t="shared" si="71"/>
        <v>NEUTRAL</v>
      </c>
      <c r="G1110" s="6" t="str">
        <f t="shared" si="70"/>
        <v>NEUTRAL</v>
      </c>
      <c r="H1110" s="6" t="str">
        <f t="shared" si="69"/>
        <v>NEUTRAL</v>
      </c>
    </row>
    <row r="1111" spans="1:8" ht="13.5" x14ac:dyDescent="0.25">
      <c r="A1111" s="3">
        <f>TITRES_STAT!B1114</f>
        <v>43927</v>
      </c>
      <c r="B1111" s="6">
        <f>TITRES_STAT!C1114</f>
        <v>34.65</v>
      </c>
      <c r="C1111" s="6">
        <f>TITRES_STAT!D1114</f>
        <v>34.65</v>
      </c>
      <c r="D1111" s="6">
        <f>TITRES_STAT!E1114</f>
        <v>0</v>
      </c>
      <c r="E1111" s="2">
        <f t="shared" si="68"/>
        <v>26344</v>
      </c>
      <c r="F1111" s="6" t="str">
        <f t="shared" si="71"/>
        <v>NEUTRAL</v>
      </c>
      <c r="G1111" s="6" t="str">
        <f t="shared" si="70"/>
        <v>NEUTRAL</v>
      </c>
      <c r="H1111" s="6" t="str">
        <f t="shared" si="69"/>
        <v>NEUTRAL</v>
      </c>
    </row>
    <row r="1112" spans="1:8" ht="13.5" x14ac:dyDescent="0.25">
      <c r="A1112" s="3">
        <f>TITRES_STAT!B1115</f>
        <v>43928</v>
      </c>
      <c r="B1112" s="6">
        <f>TITRES_STAT!C1115</f>
        <v>34.65</v>
      </c>
      <c r="C1112" s="6">
        <f>TITRES_STAT!D1115</f>
        <v>34.65</v>
      </c>
      <c r="D1112" s="6">
        <f>TITRES_STAT!E1115</f>
        <v>0</v>
      </c>
      <c r="E1112" s="2">
        <f t="shared" si="68"/>
        <v>26344</v>
      </c>
      <c r="F1112" s="6" t="str">
        <f t="shared" si="71"/>
        <v>NEUTRAL</v>
      </c>
      <c r="G1112" s="6" t="str">
        <f t="shared" si="70"/>
        <v>NEUTRAL</v>
      </c>
      <c r="H1112" s="6" t="str">
        <f t="shared" si="69"/>
        <v>NEUTRAL</v>
      </c>
    </row>
    <row r="1113" spans="1:8" ht="13.5" x14ac:dyDescent="0.25">
      <c r="A1113" s="3">
        <f>TITRES_STAT!B1116</f>
        <v>43929</v>
      </c>
      <c r="B1113" s="6">
        <f>TITRES_STAT!C1116</f>
        <v>34.65</v>
      </c>
      <c r="C1113" s="6">
        <f>TITRES_STAT!D1116</f>
        <v>34.65</v>
      </c>
      <c r="D1113" s="6">
        <f>TITRES_STAT!E1116</f>
        <v>0</v>
      </c>
      <c r="E1113" s="2">
        <f t="shared" si="68"/>
        <v>26344</v>
      </c>
      <c r="F1113" s="6" t="str">
        <f t="shared" si="71"/>
        <v>NEUTRAL</v>
      </c>
      <c r="G1113" s="6" t="str">
        <f t="shared" si="70"/>
        <v>NEUTRAL</v>
      </c>
      <c r="H1113" s="6" t="str">
        <f t="shared" si="69"/>
        <v>NEUTRAL</v>
      </c>
    </row>
    <row r="1114" spans="1:8" ht="13.5" x14ac:dyDescent="0.25">
      <c r="A1114" s="3">
        <f>TITRES_STAT!B1117</f>
        <v>43934</v>
      </c>
      <c r="B1114" s="6">
        <f>TITRES_STAT!C1117</f>
        <v>34.65</v>
      </c>
      <c r="C1114" s="6">
        <f>TITRES_STAT!D1117</f>
        <v>34.65</v>
      </c>
      <c r="D1114" s="6">
        <f>TITRES_STAT!E1117</f>
        <v>0</v>
      </c>
      <c r="E1114" s="2">
        <f t="shared" si="68"/>
        <v>26344</v>
      </c>
      <c r="F1114" s="6" t="str">
        <f t="shared" si="71"/>
        <v>NEUTRAL</v>
      </c>
      <c r="G1114" s="6" t="str">
        <f t="shared" si="70"/>
        <v>NEUTRAL</v>
      </c>
      <c r="H1114" s="6" t="str">
        <f t="shared" si="69"/>
        <v>NEUTRAL</v>
      </c>
    </row>
    <row r="1115" spans="1:8" ht="13.5" x14ac:dyDescent="0.25">
      <c r="A1115" s="3">
        <f>TITRES_STAT!B1118</f>
        <v>43935</v>
      </c>
      <c r="B1115" s="6">
        <f>TITRES_STAT!C1118</f>
        <v>34.65</v>
      </c>
      <c r="C1115" s="6">
        <f>TITRES_STAT!D1118</f>
        <v>34.65</v>
      </c>
      <c r="D1115" s="6">
        <f>TITRES_STAT!E1118</f>
        <v>0</v>
      </c>
      <c r="E1115" s="2">
        <f t="shared" si="68"/>
        <v>26344</v>
      </c>
      <c r="F1115" s="6" t="str">
        <f t="shared" si="71"/>
        <v>NEUTRAL</v>
      </c>
      <c r="G1115" s="6" t="str">
        <f t="shared" si="70"/>
        <v>NEUTRAL</v>
      </c>
      <c r="H1115" s="6" t="str">
        <f t="shared" si="69"/>
        <v>NEUTRAL</v>
      </c>
    </row>
    <row r="1116" spans="1:8" ht="13.5" x14ac:dyDescent="0.25">
      <c r="A1116" s="3">
        <f>TITRES_STAT!B1119</f>
        <v>43936</v>
      </c>
      <c r="B1116" s="6">
        <f>TITRES_STAT!C1119</f>
        <v>34.65</v>
      </c>
      <c r="C1116" s="6">
        <f>TITRES_STAT!D1119</f>
        <v>34.65</v>
      </c>
      <c r="D1116" s="6">
        <f>TITRES_STAT!E1119</f>
        <v>0</v>
      </c>
      <c r="E1116" s="2">
        <f t="shared" si="68"/>
        <v>26344</v>
      </c>
      <c r="F1116" s="6" t="str">
        <f t="shared" si="71"/>
        <v>NEUTRAL</v>
      </c>
      <c r="G1116" s="6" t="str">
        <f t="shared" si="70"/>
        <v>NEUTRAL</v>
      </c>
      <c r="H1116" s="6" t="str">
        <f t="shared" si="69"/>
        <v>NEUTRAL</v>
      </c>
    </row>
    <row r="1117" spans="1:8" ht="13.5" x14ac:dyDescent="0.25">
      <c r="A1117" s="3">
        <f>TITRES_STAT!B1120</f>
        <v>43937</v>
      </c>
      <c r="B1117" s="6">
        <f>TITRES_STAT!C1120</f>
        <v>34.65</v>
      </c>
      <c r="C1117" s="6">
        <f>TITRES_STAT!D1120</f>
        <v>34.65</v>
      </c>
      <c r="D1117" s="6">
        <f>TITRES_STAT!E1120</f>
        <v>0</v>
      </c>
      <c r="E1117" s="2">
        <f t="shared" si="68"/>
        <v>26344</v>
      </c>
      <c r="F1117" s="6" t="str">
        <f t="shared" si="71"/>
        <v>NEUTRAL</v>
      </c>
      <c r="G1117" s="6" t="str">
        <f t="shared" si="70"/>
        <v>NEUTRAL</v>
      </c>
      <c r="H1117" s="6" t="str">
        <f t="shared" si="69"/>
        <v>NEUTRAL</v>
      </c>
    </row>
    <row r="1118" spans="1:8" ht="13.5" x14ac:dyDescent="0.25">
      <c r="A1118" s="3">
        <f>TITRES_STAT!B1121</f>
        <v>43938</v>
      </c>
      <c r="B1118" s="6">
        <f>TITRES_STAT!C1121</f>
        <v>34.65</v>
      </c>
      <c r="C1118" s="6">
        <f>TITRES_STAT!D1121</f>
        <v>34.65</v>
      </c>
      <c r="D1118" s="6">
        <f>TITRES_STAT!E1121</f>
        <v>0</v>
      </c>
      <c r="E1118" s="2">
        <f t="shared" si="68"/>
        <v>26344</v>
      </c>
      <c r="F1118" s="6" t="str">
        <f t="shared" si="71"/>
        <v>NEUTRAL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43941</v>
      </c>
      <c r="B1119" s="6">
        <f>TITRES_STAT!C1122</f>
        <v>34.65</v>
      </c>
      <c r="C1119" s="6">
        <f>TITRES_STAT!D1122</f>
        <v>34.65</v>
      </c>
      <c r="D1119" s="6">
        <f>TITRES_STAT!E1122</f>
        <v>0</v>
      </c>
      <c r="E1119" s="2">
        <f t="shared" si="68"/>
        <v>26344</v>
      </c>
      <c r="F1119" s="6" t="str">
        <f t="shared" si="71"/>
        <v>NEUTRAL</v>
      </c>
      <c r="G1119" s="6" t="str">
        <f t="shared" si="70"/>
        <v>NEUTRAL</v>
      </c>
      <c r="H1119" s="6" t="str">
        <f t="shared" si="69"/>
        <v>NEUTRAL</v>
      </c>
    </row>
    <row r="1120" spans="1:8" ht="13.5" x14ac:dyDescent="0.25">
      <c r="A1120" s="3">
        <f>TITRES_STAT!B1123</f>
        <v>43942</v>
      </c>
      <c r="B1120" s="6">
        <f>TITRES_STAT!C1123</f>
        <v>34.65</v>
      </c>
      <c r="C1120" s="6">
        <f>TITRES_STAT!D1123</f>
        <v>34.65</v>
      </c>
      <c r="D1120" s="6">
        <f>TITRES_STAT!E1123</f>
        <v>0</v>
      </c>
      <c r="E1120" s="2">
        <f t="shared" si="68"/>
        <v>26344</v>
      </c>
      <c r="F1120" s="6" t="str">
        <f t="shared" si="71"/>
        <v>NEUTRAL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43943</v>
      </c>
      <c r="B1121" s="6">
        <f>TITRES_STAT!C1124</f>
        <v>34.65</v>
      </c>
      <c r="C1121" s="6">
        <f>TITRES_STAT!D1124</f>
        <v>34.65</v>
      </c>
      <c r="D1121" s="6">
        <f>TITRES_STAT!E1124</f>
        <v>0</v>
      </c>
      <c r="E1121" s="2">
        <f t="shared" si="68"/>
        <v>26344</v>
      </c>
      <c r="F1121" s="6" t="str">
        <f t="shared" si="71"/>
        <v>NEUTRAL</v>
      </c>
      <c r="G1121" s="6" t="str">
        <f t="shared" si="70"/>
        <v>NEUTRAL</v>
      </c>
      <c r="H1121" s="6" t="str">
        <f t="shared" si="69"/>
        <v>NEUTRAL</v>
      </c>
    </row>
    <row r="1122" spans="1:8" ht="13.5" x14ac:dyDescent="0.25">
      <c r="A1122" s="3">
        <f>TITRES_STAT!B1125</f>
        <v>43944</v>
      </c>
      <c r="B1122" s="6">
        <f>TITRES_STAT!C1125</f>
        <v>34.65</v>
      </c>
      <c r="C1122" s="6">
        <f>TITRES_STAT!D1125</f>
        <v>34.65</v>
      </c>
      <c r="D1122" s="6">
        <f>TITRES_STAT!E1125</f>
        <v>0</v>
      </c>
      <c r="E1122" s="2">
        <f t="shared" si="68"/>
        <v>26344</v>
      </c>
      <c r="F1122" s="6" t="str">
        <f t="shared" si="71"/>
        <v>NEUTRAL</v>
      </c>
      <c r="G1122" s="6" t="str">
        <f t="shared" si="70"/>
        <v>NEUTRAL</v>
      </c>
      <c r="H1122" s="6" t="str">
        <f t="shared" si="69"/>
        <v>NEUTRAL</v>
      </c>
    </row>
    <row r="1123" spans="1:8" ht="13.5" x14ac:dyDescent="0.25">
      <c r="A1123" s="3">
        <f>TITRES_STAT!B1126</f>
        <v>43945</v>
      </c>
      <c r="B1123" s="6">
        <f>TITRES_STAT!C1126</f>
        <v>34.65</v>
      </c>
      <c r="C1123" s="6">
        <f>TITRES_STAT!D1126</f>
        <v>34.65</v>
      </c>
      <c r="D1123" s="6">
        <f>TITRES_STAT!E1126</f>
        <v>0</v>
      </c>
      <c r="E1123" s="2">
        <f t="shared" si="68"/>
        <v>26344</v>
      </c>
      <c r="F1123" s="6" t="str">
        <f t="shared" si="71"/>
        <v>NEUTRAL</v>
      </c>
      <c r="G1123" s="6" t="str">
        <f t="shared" si="70"/>
        <v>NEUTRAL</v>
      </c>
      <c r="H1123" s="6" t="str">
        <f t="shared" si="69"/>
        <v>NEUTRAL</v>
      </c>
    </row>
    <row r="1124" spans="1:8" ht="13.5" x14ac:dyDescent="0.25">
      <c r="A1124" s="3">
        <f>TITRES_STAT!B1127</f>
        <v>43948</v>
      </c>
      <c r="B1124" s="6">
        <f>TITRES_STAT!C1127</f>
        <v>34.65</v>
      </c>
      <c r="C1124" s="6">
        <f>TITRES_STAT!D1127</f>
        <v>34.65</v>
      </c>
      <c r="D1124" s="6">
        <f>TITRES_STAT!E1127</f>
        <v>0</v>
      </c>
      <c r="E1124" s="2">
        <f t="shared" si="68"/>
        <v>26344</v>
      </c>
      <c r="F1124" s="6" t="str">
        <f t="shared" si="71"/>
        <v>NEUTRAL</v>
      </c>
      <c r="G1124" s="6" t="str">
        <f t="shared" si="70"/>
        <v>NEUTRAL</v>
      </c>
      <c r="H1124" s="6" t="str">
        <f t="shared" si="69"/>
        <v>NEUTRAL</v>
      </c>
    </row>
    <row r="1125" spans="1:8" ht="13.5" x14ac:dyDescent="0.25">
      <c r="A1125" s="3">
        <f>TITRES_STAT!B1128</f>
        <v>43949</v>
      </c>
      <c r="B1125" s="6">
        <f>TITRES_STAT!C1128</f>
        <v>34.65</v>
      </c>
      <c r="C1125" s="6">
        <f>TITRES_STAT!D1128</f>
        <v>34.65</v>
      </c>
      <c r="D1125" s="6">
        <f>TITRES_STAT!E1128</f>
        <v>0</v>
      </c>
      <c r="E1125" s="2">
        <f t="shared" si="68"/>
        <v>26344</v>
      </c>
      <c r="F1125" s="6" t="str">
        <f t="shared" si="71"/>
        <v>NEUTRAL</v>
      </c>
      <c r="G1125" s="6" t="str">
        <f t="shared" si="70"/>
        <v>NEUTRAL</v>
      </c>
      <c r="H1125" s="6" t="str">
        <f t="shared" si="69"/>
        <v>NEUTRAL</v>
      </c>
    </row>
    <row r="1126" spans="1:8" ht="13.5" x14ac:dyDescent="0.25">
      <c r="A1126" s="3">
        <f>TITRES_STAT!B1129</f>
        <v>43950</v>
      </c>
      <c r="B1126" s="6">
        <f>TITRES_STAT!C1129</f>
        <v>34.65</v>
      </c>
      <c r="C1126" s="6">
        <f>TITRES_STAT!D1129</f>
        <v>34.65</v>
      </c>
      <c r="D1126" s="6">
        <f>TITRES_STAT!E1129</f>
        <v>0</v>
      </c>
      <c r="E1126" s="2">
        <f t="shared" si="68"/>
        <v>26344</v>
      </c>
      <c r="F1126" s="6" t="str">
        <f t="shared" si="71"/>
        <v>NEUTRAL</v>
      </c>
      <c r="G1126" s="6" t="str">
        <f t="shared" si="70"/>
        <v>NEUTRAL</v>
      </c>
      <c r="H1126" s="6" t="str">
        <f t="shared" si="69"/>
        <v>NEUTRAL</v>
      </c>
    </row>
    <row r="1127" spans="1:8" ht="13.5" x14ac:dyDescent="0.25">
      <c r="A1127" s="3">
        <f>TITRES_STAT!B1130</f>
        <v>43951</v>
      </c>
      <c r="B1127" s="6">
        <f>TITRES_STAT!C1130</f>
        <v>34.65</v>
      </c>
      <c r="C1127" s="6">
        <f>TITRES_STAT!D1130</f>
        <v>34.65</v>
      </c>
      <c r="D1127" s="6">
        <f>TITRES_STAT!E1130</f>
        <v>0</v>
      </c>
      <c r="E1127" s="2">
        <f t="shared" si="68"/>
        <v>26344</v>
      </c>
      <c r="F1127" s="6" t="str">
        <f t="shared" si="71"/>
        <v>NEUTRAL</v>
      </c>
      <c r="G1127" s="6" t="str">
        <f t="shared" si="70"/>
        <v>NEUTRAL</v>
      </c>
      <c r="H1127" s="6" t="str">
        <f t="shared" si="69"/>
        <v>NEUTRAL</v>
      </c>
    </row>
    <row r="1128" spans="1:8" ht="13.5" x14ac:dyDescent="0.25">
      <c r="A1128" s="3">
        <f>TITRES_STAT!B1131</f>
        <v>43955</v>
      </c>
      <c r="B1128" s="6">
        <f>TITRES_STAT!C1131</f>
        <v>34.65</v>
      </c>
      <c r="C1128" s="6">
        <f>TITRES_STAT!D1131</f>
        <v>34.65</v>
      </c>
      <c r="D1128" s="6">
        <f>TITRES_STAT!E1131</f>
        <v>0</v>
      </c>
      <c r="E1128" s="2">
        <f t="shared" si="68"/>
        <v>26344</v>
      </c>
      <c r="F1128" s="6" t="str">
        <f t="shared" si="71"/>
        <v>NEUTRAL</v>
      </c>
      <c r="G1128" s="6" t="str">
        <f t="shared" si="70"/>
        <v>NEUTRAL</v>
      </c>
      <c r="H1128" s="6" t="str">
        <f t="shared" si="69"/>
        <v>NEUTRAL</v>
      </c>
    </row>
    <row r="1129" spans="1:8" ht="13.5" x14ac:dyDescent="0.25">
      <c r="A1129" s="3">
        <f>TITRES_STAT!B1132</f>
        <v>43956</v>
      </c>
      <c r="B1129" s="6">
        <f>TITRES_STAT!C1132</f>
        <v>34.65</v>
      </c>
      <c r="C1129" s="6">
        <f>TITRES_STAT!D1132</f>
        <v>34.65</v>
      </c>
      <c r="D1129" s="6">
        <f>TITRES_STAT!E1132</f>
        <v>0</v>
      </c>
      <c r="E1129" s="2">
        <f t="shared" si="68"/>
        <v>26344</v>
      </c>
      <c r="F1129" s="6" t="str">
        <f t="shared" si="71"/>
        <v>NEUTRAL</v>
      </c>
      <c r="G1129" s="6" t="str">
        <f t="shared" si="70"/>
        <v>NEUTRAL</v>
      </c>
      <c r="H1129" s="6" t="str">
        <f t="shared" si="69"/>
        <v>NEUTRAL</v>
      </c>
    </row>
    <row r="1130" spans="1:8" ht="13.5" x14ac:dyDescent="0.25">
      <c r="A1130" s="3">
        <f>TITRES_STAT!B1133</f>
        <v>43957</v>
      </c>
      <c r="B1130" s="6">
        <f>TITRES_STAT!C1133</f>
        <v>34.65</v>
      </c>
      <c r="C1130" s="6">
        <f>TITRES_STAT!D1133</f>
        <v>34.65</v>
      </c>
      <c r="D1130" s="6">
        <f>TITRES_STAT!E1133</f>
        <v>0</v>
      </c>
      <c r="E1130" s="2">
        <f t="shared" si="68"/>
        <v>26344</v>
      </c>
      <c r="F1130" s="6" t="str">
        <f t="shared" si="71"/>
        <v>NEUTRAL</v>
      </c>
      <c r="G1130" s="6" t="str">
        <f t="shared" si="70"/>
        <v>NEUTRAL</v>
      </c>
      <c r="H1130" s="6" t="str">
        <f t="shared" si="69"/>
        <v>NEUTRAL</v>
      </c>
    </row>
    <row r="1131" spans="1:8" ht="13.5" x14ac:dyDescent="0.25">
      <c r="A1131" s="3">
        <f>TITRES_STAT!B1134</f>
        <v>43958</v>
      </c>
      <c r="B1131" s="6">
        <f>TITRES_STAT!C1134</f>
        <v>34.65</v>
      </c>
      <c r="C1131" s="6">
        <f>TITRES_STAT!D1134</f>
        <v>34.65</v>
      </c>
      <c r="D1131" s="6">
        <f>TITRES_STAT!E1134</f>
        <v>0</v>
      </c>
      <c r="E1131" s="2">
        <f t="shared" si="68"/>
        <v>26344</v>
      </c>
      <c r="F1131" s="6" t="str">
        <f t="shared" si="71"/>
        <v>NEUTRAL</v>
      </c>
      <c r="G1131" s="6" t="str">
        <f t="shared" si="70"/>
        <v>NEUTRAL</v>
      </c>
      <c r="H1131" s="6" t="str">
        <f t="shared" si="69"/>
        <v>NEUTRAL</v>
      </c>
    </row>
    <row r="1132" spans="1:8" ht="13.5" x14ac:dyDescent="0.25">
      <c r="A1132" s="3">
        <f>TITRES_STAT!B1135</f>
        <v>43959</v>
      </c>
      <c r="B1132" s="6">
        <f>TITRES_STAT!C1135</f>
        <v>33.619999999999997</v>
      </c>
      <c r="C1132" s="6">
        <f>TITRES_STAT!D1135</f>
        <v>33.619999999999997</v>
      </c>
      <c r="D1132" s="6">
        <f>TITRES_STAT!E1135</f>
        <v>0</v>
      </c>
      <c r="E1132" s="2">
        <f t="shared" si="68"/>
        <v>26344</v>
      </c>
      <c r="F1132" s="6" t="str">
        <f t="shared" si="71"/>
        <v>NEUTRAL</v>
      </c>
      <c r="G1132" s="6" t="str">
        <f t="shared" si="70"/>
        <v>NEUTRAL</v>
      </c>
      <c r="H1132" s="6" t="str">
        <f t="shared" si="69"/>
        <v>NEUTRAL</v>
      </c>
    </row>
    <row r="1133" spans="1:8" ht="13.5" x14ac:dyDescent="0.25">
      <c r="A1133" s="3">
        <f>TITRES_STAT!B1136</f>
        <v>43962</v>
      </c>
      <c r="B1133" s="6">
        <f>TITRES_STAT!C1136</f>
        <v>32.619999999999997</v>
      </c>
      <c r="C1133" s="6">
        <f>TITRES_STAT!D1136</f>
        <v>32.619999999999997</v>
      </c>
      <c r="D1133" s="6">
        <f>TITRES_STAT!E1136</f>
        <v>0</v>
      </c>
      <c r="E1133" s="2">
        <f t="shared" si="68"/>
        <v>26344</v>
      </c>
      <c r="F1133" s="6" t="str">
        <f t="shared" si="71"/>
        <v>NEUTRAL</v>
      </c>
      <c r="G1133" s="6" t="str">
        <f t="shared" si="70"/>
        <v>NEUTRAL</v>
      </c>
      <c r="H1133" s="6" t="str">
        <f t="shared" si="69"/>
        <v>NEUTRAL</v>
      </c>
    </row>
    <row r="1134" spans="1:8" ht="13.5" x14ac:dyDescent="0.25">
      <c r="A1134" s="3">
        <f>TITRES_STAT!B1137</f>
        <v>43963</v>
      </c>
      <c r="B1134" s="6">
        <f>TITRES_STAT!C1137</f>
        <v>31.65</v>
      </c>
      <c r="C1134" s="6">
        <f>TITRES_STAT!D1137</f>
        <v>31.65</v>
      </c>
      <c r="D1134" s="6">
        <f>TITRES_STAT!E1137</f>
        <v>0</v>
      </c>
      <c r="E1134" s="2">
        <f t="shared" si="68"/>
        <v>26344</v>
      </c>
      <c r="F1134" s="6" t="str">
        <f t="shared" si="71"/>
        <v>NEUTRAL</v>
      </c>
      <c r="G1134" s="6" t="str">
        <f t="shared" si="70"/>
        <v>NEUTRAL</v>
      </c>
      <c r="H1134" s="6" t="str">
        <f t="shared" si="69"/>
        <v>NEUTRAL</v>
      </c>
    </row>
    <row r="1135" spans="1:8" ht="13.5" x14ac:dyDescent="0.25">
      <c r="A1135" s="3">
        <f>TITRES_STAT!B1138</f>
        <v>43964</v>
      </c>
      <c r="B1135" s="6">
        <f>TITRES_STAT!C1138</f>
        <v>30.72</v>
      </c>
      <c r="C1135" s="6">
        <f>TITRES_STAT!D1138</f>
        <v>30.72</v>
      </c>
      <c r="D1135" s="6">
        <f>TITRES_STAT!E1138</f>
        <v>1</v>
      </c>
      <c r="E1135" s="2">
        <f t="shared" si="68"/>
        <v>26343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CONFIRMED BEARISH</v>
      </c>
    </row>
    <row r="1136" spans="1:8" ht="13.5" x14ac:dyDescent="0.25">
      <c r="A1136" s="3">
        <f>TITRES_STAT!B1139</f>
        <v>43965</v>
      </c>
      <c r="B1136" s="6">
        <f>TITRES_STAT!C1139</f>
        <v>30.71</v>
      </c>
      <c r="C1136" s="6">
        <f>TITRES_STAT!D1139</f>
        <v>30.71</v>
      </c>
      <c r="D1136" s="6">
        <f>TITRES_STAT!E1139</f>
        <v>1</v>
      </c>
      <c r="E1136" s="2">
        <f t="shared" si="68"/>
        <v>26342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43966</v>
      </c>
      <c r="B1137" s="6">
        <f>TITRES_STAT!C1140</f>
        <v>29.8</v>
      </c>
      <c r="C1137" s="6">
        <f>TITRES_STAT!D1140</f>
        <v>29.8</v>
      </c>
      <c r="D1137" s="6">
        <f>TITRES_STAT!E1140</f>
        <v>1</v>
      </c>
      <c r="E1137" s="2">
        <f t="shared" si="68"/>
        <v>26341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CONFIRMED BEARISH</v>
      </c>
    </row>
    <row r="1138" spans="1:8" ht="13.5" x14ac:dyDescent="0.25">
      <c r="A1138" s="3">
        <f>TITRES_STAT!B1141</f>
        <v>43969</v>
      </c>
      <c r="B1138" s="6">
        <f>TITRES_STAT!C1141</f>
        <v>29.8</v>
      </c>
      <c r="C1138" s="6">
        <f>TITRES_STAT!D1141</f>
        <v>29.8</v>
      </c>
      <c r="D1138" s="6">
        <f>TITRES_STAT!E1141</f>
        <v>0</v>
      </c>
      <c r="E1138" s="2">
        <f t="shared" si="68"/>
        <v>26341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CONFIRMED BEARISH</v>
      </c>
    </row>
    <row r="1139" spans="1:8" ht="13.5" x14ac:dyDescent="0.25">
      <c r="A1139" s="3">
        <f>TITRES_STAT!B1142</f>
        <v>43970</v>
      </c>
      <c r="B1139" s="6">
        <f>TITRES_STAT!C1142</f>
        <v>29.8</v>
      </c>
      <c r="C1139" s="6">
        <f>TITRES_STAT!D1142</f>
        <v>29.8</v>
      </c>
      <c r="D1139" s="6">
        <f>TITRES_STAT!E1142</f>
        <v>0</v>
      </c>
      <c r="E1139" s="2">
        <f t="shared" si="68"/>
        <v>26341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CONFIRMED BEARISH</v>
      </c>
    </row>
    <row r="1140" spans="1:8" ht="13.5" x14ac:dyDescent="0.25">
      <c r="A1140" s="3">
        <f>TITRES_STAT!B1143</f>
        <v>43971</v>
      </c>
      <c r="B1140" s="6">
        <f>TITRES_STAT!C1143</f>
        <v>29.8</v>
      </c>
      <c r="C1140" s="6">
        <f>TITRES_STAT!D1143</f>
        <v>29.8</v>
      </c>
      <c r="D1140" s="6">
        <f>TITRES_STAT!E1143</f>
        <v>0</v>
      </c>
      <c r="E1140" s="2">
        <f t="shared" si="68"/>
        <v>26341</v>
      </c>
      <c r="F1140" s="6" t="str">
        <f t="shared" si="71"/>
        <v>BEARISH</v>
      </c>
      <c r="G1140" s="6" t="str">
        <f t="shared" si="70"/>
        <v>NEUTRAL</v>
      </c>
      <c r="H1140" s="6" t="str">
        <f t="shared" si="69"/>
        <v>CONFIRMED BEARISH</v>
      </c>
    </row>
    <row r="1141" spans="1:8" ht="13.5" x14ac:dyDescent="0.25">
      <c r="A1141" s="3">
        <f>TITRES_STAT!B1144</f>
        <v>43972</v>
      </c>
      <c r="B1141" s="6">
        <f>TITRES_STAT!C1144</f>
        <v>29.8</v>
      </c>
      <c r="C1141" s="6">
        <f>TITRES_STAT!D1144</f>
        <v>29.8</v>
      </c>
      <c r="D1141" s="6">
        <f>TITRES_STAT!E1144</f>
        <v>0</v>
      </c>
      <c r="E1141" s="2">
        <f t="shared" si="68"/>
        <v>26341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CONFIRMED BEARISH</v>
      </c>
    </row>
    <row r="1142" spans="1:8" ht="13.5" x14ac:dyDescent="0.25">
      <c r="A1142" s="3">
        <f>TITRES_STAT!B1145</f>
        <v>43973</v>
      </c>
      <c r="B1142" s="6">
        <f>TITRES_STAT!C1145</f>
        <v>29.8</v>
      </c>
      <c r="C1142" s="6">
        <f>TITRES_STAT!D1145</f>
        <v>29.8</v>
      </c>
      <c r="D1142" s="6">
        <f>TITRES_STAT!E1145</f>
        <v>0</v>
      </c>
      <c r="E1142" s="2">
        <f t="shared" si="68"/>
        <v>26341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43977</v>
      </c>
      <c r="B1143" s="6">
        <f>TITRES_STAT!C1146</f>
        <v>29.8</v>
      </c>
      <c r="C1143" s="6">
        <f>TITRES_STAT!D1146</f>
        <v>29.8</v>
      </c>
      <c r="D1143" s="6">
        <f>TITRES_STAT!E1146</f>
        <v>0</v>
      </c>
      <c r="E1143" s="2">
        <f t="shared" si="68"/>
        <v>26341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43978</v>
      </c>
      <c r="B1144" s="6">
        <f>TITRES_STAT!C1147</f>
        <v>29.8</v>
      </c>
      <c r="C1144" s="6">
        <f>TITRES_STAT!D1147</f>
        <v>29.8</v>
      </c>
      <c r="D1144" s="6">
        <f>TITRES_STAT!E1147</f>
        <v>0</v>
      </c>
      <c r="E1144" s="2">
        <f t="shared" si="68"/>
        <v>26341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43979</v>
      </c>
      <c r="B1145" s="6">
        <f>TITRES_STAT!C1148</f>
        <v>29.8</v>
      </c>
      <c r="C1145" s="6">
        <f>TITRES_STAT!D1148</f>
        <v>29.8</v>
      </c>
      <c r="D1145" s="6">
        <f>TITRES_STAT!E1148</f>
        <v>0</v>
      </c>
      <c r="E1145" s="2">
        <f t="shared" si="68"/>
        <v>26341</v>
      </c>
      <c r="F1145" s="6" t="str">
        <f t="shared" si="71"/>
        <v>NEUTRAL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43980</v>
      </c>
      <c r="B1146" s="6">
        <f>TITRES_STAT!C1149</f>
        <v>29.8</v>
      </c>
      <c r="C1146" s="6">
        <f>TITRES_STAT!D1149</f>
        <v>29.8</v>
      </c>
      <c r="D1146" s="6">
        <f>TITRES_STAT!E1149</f>
        <v>0</v>
      </c>
      <c r="E1146" s="2">
        <f t="shared" si="68"/>
        <v>26341</v>
      </c>
      <c r="F1146" s="6" t="str">
        <f t="shared" si="71"/>
        <v>NEUTRAL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43983</v>
      </c>
      <c r="B1147" s="6">
        <f>TITRES_STAT!C1150</f>
        <v>29.8</v>
      </c>
      <c r="C1147" s="6">
        <f>TITRES_STAT!D1150</f>
        <v>29.8</v>
      </c>
      <c r="D1147" s="6">
        <f>TITRES_STAT!E1150</f>
        <v>0</v>
      </c>
      <c r="E1147" s="2">
        <f t="shared" si="68"/>
        <v>26341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43984</v>
      </c>
      <c r="B1148" s="6">
        <f>TITRES_STAT!C1151</f>
        <v>29.8</v>
      </c>
      <c r="C1148" s="6">
        <f>TITRES_STAT!D1151</f>
        <v>29.8</v>
      </c>
      <c r="D1148" s="6">
        <f>TITRES_STAT!E1151</f>
        <v>0</v>
      </c>
      <c r="E1148" s="2">
        <f t="shared" si="68"/>
        <v>26341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43985</v>
      </c>
      <c r="B1149" s="6">
        <f>TITRES_STAT!C1152</f>
        <v>29.8</v>
      </c>
      <c r="C1149" s="6">
        <f>TITRES_STAT!D1152</f>
        <v>29.8</v>
      </c>
      <c r="D1149" s="6">
        <f>TITRES_STAT!E1152</f>
        <v>0</v>
      </c>
      <c r="E1149" s="2">
        <f t="shared" si="68"/>
        <v>26341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43986</v>
      </c>
      <c r="B1150" s="6">
        <f>TITRES_STAT!C1153</f>
        <v>29.8</v>
      </c>
      <c r="C1150" s="6">
        <f>TITRES_STAT!D1153</f>
        <v>29.8</v>
      </c>
      <c r="D1150" s="6">
        <f>TITRES_STAT!E1153</f>
        <v>0</v>
      </c>
      <c r="E1150" s="2">
        <f t="shared" si="68"/>
        <v>26341</v>
      </c>
      <c r="F1150" s="6" t="str">
        <f t="shared" si="71"/>
        <v>NEUTRAL</v>
      </c>
      <c r="G1150" s="6" t="str">
        <f t="shared" si="70"/>
        <v>NEUTRAL</v>
      </c>
      <c r="H1150" s="6" t="str">
        <f t="shared" si="69"/>
        <v>NEUTRAL</v>
      </c>
    </row>
    <row r="1151" spans="1:8" ht="13.5" x14ac:dyDescent="0.25">
      <c r="A1151" s="3">
        <f>TITRES_STAT!B1154</f>
        <v>43987</v>
      </c>
      <c r="B1151" s="6">
        <f>TITRES_STAT!C1154</f>
        <v>29.8</v>
      </c>
      <c r="C1151" s="6">
        <f>TITRES_STAT!D1154</f>
        <v>29.8</v>
      </c>
      <c r="D1151" s="6">
        <f>TITRES_STAT!E1154</f>
        <v>0</v>
      </c>
      <c r="E1151" s="2">
        <f t="shared" si="68"/>
        <v>26341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43990</v>
      </c>
      <c r="B1152" s="6">
        <f>TITRES_STAT!C1155</f>
        <v>29.8</v>
      </c>
      <c r="C1152" s="6">
        <f>TITRES_STAT!D1155</f>
        <v>29.8</v>
      </c>
      <c r="D1152" s="6">
        <f>TITRES_STAT!E1155</f>
        <v>0</v>
      </c>
      <c r="E1152" s="2">
        <f t="shared" si="68"/>
        <v>26341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43991</v>
      </c>
      <c r="B1153" s="6">
        <f>TITRES_STAT!C1156</f>
        <v>29.8</v>
      </c>
      <c r="C1153" s="6">
        <f>TITRES_STAT!D1156</f>
        <v>29.8</v>
      </c>
      <c r="D1153" s="6">
        <f>TITRES_STAT!E1156</f>
        <v>0</v>
      </c>
      <c r="E1153" s="2">
        <f t="shared" si="68"/>
        <v>26341</v>
      </c>
      <c r="F1153" s="6" t="str">
        <f t="shared" si="71"/>
        <v>NEUTRAL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43992</v>
      </c>
      <c r="B1154" s="6">
        <f>TITRES_STAT!C1157</f>
        <v>29.8</v>
      </c>
      <c r="C1154" s="6">
        <f>TITRES_STAT!D1157</f>
        <v>29.8</v>
      </c>
      <c r="D1154" s="6">
        <f>TITRES_STAT!E1157</f>
        <v>0</v>
      </c>
      <c r="E1154" s="2">
        <f t="shared" si="68"/>
        <v>26341</v>
      </c>
      <c r="F1154" s="6" t="str">
        <f t="shared" si="71"/>
        <v>NEUTRAL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43993</v>
      </c>
      <c r="B1155" s="6">
        <f>TITRES_STAT!C1158</f>
        <v>29.8</v>
      </c>
      <c r="C1155" s="6">
        <f>TITRES_STAT!D1158</f>
        <v>29.8</v>
      </c>
      <c r="D1155" s="6">
        <f>TITRES_STAT!E1158</f>
        <v>0</v>
      </c>
      <c r="E1155" s="2">
        <f t="shared" si="68"/>
        <v>26341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43994</v>
      </c>
      <c r="B1156" s="6">
        <f>TITRES_STAT!C1159</f>
        <v>29.8</v>
      </c>
      <c r="C1156" s="6">
        <f>TITRES_STAT!D1159</f>
        <v>29.8</v>
      </c>
      <c r="D1156" s="6">
        <f>TITRES_STAT!E1159</f>
        <v>0</v>
      </c>
      <c r="E1156" s="2">
        <f t="shared" ref="E1156:E1219" si="72">IF(B1156&gt;B1155, E1155+D1156, IF(B1156&lt;B1155, E1155-D1156, E1155))</f>
        <v>26341</v>
      </c>
      <c r="F1156" s="6" t="str">
        <f t="shared" si="71"/>
        <v>NEUTRAL</v>
      </c>
      <c r="G1156" s="6" t="str">
        <f t="shared" si="70"/>
        <v>NEUTRAL</v>
      </c>
      <c r="H1156" s="6" t="str">
        <f t="shared" si="69"/>
        <v>NEUTRAL</v>
      </c>
    </row>
    <row r="1157" spans="1:8" ht="13.5" x14ac:dyDescent="0.25">
      <c r="A1157" s="3">
        <f>TITRES_STAT!B1160</f>
        <v>43997</v>
      </c>
      <c r="B1157" s="6">
        <f>TITRES_STAT!C1160</f>
        <v>29.8</v>
      </c>
      <c r="C1157" s="6">
        <f>TITRES_STAT!D1160</f>
        <v>29.8</v>
      </c>
      <c r="D1157" s="6">
        <f>TITRES_STAT!E1160</f>
        <v>0</v>
      </c>
      <c r="E1157" s="2">
        <f t="shared" si="72"/>
        <v>26341</v>
      </c>
      <c r="F1157" s="6" t="str">
        <f t="shared" si="71"/>
        <v>NEUTRAL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43998</v>
      </c>
      <c r="B1158" s="6">
        <f>TITRES_STAT!C1161</f>
        <v>29.8</v>
      </c>
      <c r="C1158" s="6">
        <f>TITRES_STAT!D1161</f>
        <v>29.8</v>
      </c>
      <c r="D1158" s="6">
        <f>TITRES_STAT!E1161</f>
        <v>0</v>
      </c>
      <c r="E1158" s="2">
        <f t="shared" si="72"/>
        <v>26341</v>
      </c>
      <c r="F1158" s="6" t="str">
        <f t="shared" si="71"/>
        <v>NEUTRAL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43999</v>
      </c>
      <c r="B1159" s="6">
        <f>TITRES_STAT!C1162</f>
        <v>29.8</v>
      </c>
      <c r="C1159" s="6">
        <f>TITRES_STAT!D1162</f>
        <v>29.8</v>
      </c>
      <c r="D1159" s="6">
        <f>TITRES_STAT!E1162</f>
        <v>0</v>
      </c>
      <c r="E1159" s="2">
        <f t="shared" si="72"/>
        <v>26341</v>
      </c>
      <c r="F1159" s="6" t="str">
        <f t="shared" si="71"/>
        <v>NEUTRAL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NEUTRAL</v>
      </c>
    </row>
    <row r="1160" spans="1:8" ht="13.5" x14ac:dyDescent="0.25">
      <c r="A1160" s="3">
        <f>TITRES_STAT!B1163</f>
        <v>44000</v>
      </c>
      <c r="B1160" s="6">
        <f>TITRES_STAT!C1163</f>
        <v>29.8</v>
      </c>
      <c r="C1160" s="6">
        <f>TITRES_STAT!D1163</f>
        <v>29.8</v>
      </c>
      <c r="D1160" s="6">
        <f>TITRES_STAT!E1163</f>
        <v>0</v>
      </c>
      <c r="E1160" s="2">
        <f t="shared" si="72"/>
        <v>26341</v>
      </c>
      <c r="F1160" s="6" t="str">
        <f t="shared" ref="F1160:F1223" si="75">IF(E1160&gt;E1155,"BULLISH",IF(E1160&lt;E1155,"BEARISH","NEUTRAL"))</f>
        <v>NEUTRAL</v>
      </c>
      <c r="G1160" s="6" t="str">
        <f t="shared" si="74"/>
        <v>NEUTRAL</v>
      </c>
      <c r="H1160" s="6" t="str">
        <f t="shared" si="73"/>
        <v>NEUTRAL</v>
      </c>
    </row>
    <row r="1161" spans="1:8" ht="13.5" x14ac:dyDescent="0.25">
      <c r="A1161" s="3">
        <f>TITRES_STAT!B1164</f>
        <v>44001</v>
      </c>
      <c r="B1161" s="6">
        <f>TITRES_STAT!C1164</f>
        <v>29.8</v>
      </c>
      <c r="C1161" s="6">
        <f>TITRES_STAT!D1164</f>
        <v>29.8</v>
      </c>
      <c r="D1161" s="6">
        <f>TITRES_STAT!E1164</f>
        <v>0</v>
      </c>
      <c r="E1161" s="2">
        <f t="shared" si="72"/>
        <v>26341</v>
      </c>
      <c r="F1161" s="6" t="str">
        <f t="shared" si="75"/>
        <v>NEUTRAL</v>
      </c>
      <c r="G1161" s="6" t="str">
        <f t="shared" si="74"/>
        <v>NEUTRAL</v>
      </c>
      <c r="H1161" s="6" t="str">
        <f t="shared" si="73"/>
        <v>NEUTRAL</v>
      </c>
    </row>
    <row r="1162" spans="1:8" ht="13.5" x14ac:dyDescent="0.25">
      <c r="A1162" s="3">
        <f>TITRES_STAT!B1165</f>
        <v>44004</v>
      </c>
      <c r="B1162" s="6">
        <f>TITRES_STAT!C1165</f>
        <v>29.8</v>
      </c>
      <c r="C1162" s="6">
        <f>TITRES_STAT!D1165</f>
        <v>29.8</v>
      </c>
      <c r="D1162" s="6">
        <f>TITRES_STAT!E1165</f>
        <v>0</v>
      </c>
      <c r="E1162" s="2">
        <f t="shared" si="72"/>
        <v>26341</v>
      </c>
      <c r="F1162" s="6" t="str">
        <f t="shared" si="75"/>
        <v>NEUTRAL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44005</v>
      </c>
      <c r="B1163" s="6">
        <f>TITRES_STAT!C1166</f>
        <v>29.8</v>
      </c>
      <c r="C1163" s="6">
        <f>TITRES_STAT!D1166</f>
        <v>29.8</v>
      </c>
      <c r="D1163" s="6">
        <f>TITRES_STAT!E1166</f>
        <v>0</v>
      </c>
      <c r="E1163" s="2">
        <f t="shared" si="72"/>
        <v>26341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44006</v>
      </c>
      <c r="B1164" s="6">
        <f>TITRES_STAT!C1167</f>
        <v>29.8</v>
      </c>
      <c r="C1164" s="6">
        <f>TITRES_STAT!D1167</f>
        <v>29.8</v>
      </c>
      <c r="D1164" s="6">
        <f>TITRES_STAT!E1167</f>
        <v>0</v>
      </c>
      <c r="E1164" s="2">
        <f t="shared" si="72"/>
        <v>26341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44007</v>
      </c>
      <c r="B1165" s="6">
        <f>TITRES_STAT!C1168</f>
        <v>29.8</v>
      </c>
      <c r="C1165" s="6">
        <f>TITRES_STAT!D1168</f>
        <v>29.8</v>
      </c>
      <c r="D1165" s="6">
        <f>TITRES_STAT!E1168</f>
        <v>0</v>
      </c>
      <c r="E1165" s="2">
        <f t="shared" si="72"/>
        <v>26341</v>
      </c>
      <c r="F1165" s="6" t="str">
        <f t="shared" si="75"/>
        <v>NEUTRAL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44008</v>
      </c>
      <c r="B1166" s="6">
        <f>TITRES_STAT!C1169</f>
        <v>29.8</v>
      </c>
      <c r="C1166" s="6">
        <f>TITRES_STAT!D1169</f>
        <v>29.8</v>
      </c>
      <c r="D1166" s="6">
        <f>TITRES_STAT!E1169</f>
        <v>0</v>
      </c>
      <c r="E1166" s="2">
        <f t="shared" si="72"/>
        <v>26341</v>
      </c>
      <c r="F1166" s="6" t="str">
        <f t="shared" si="75"/>
        <v>NEUTRAL</v>
      </c>
      <c r="G1166" s="6" t="str">
        <f t="shared" si="74"/>
        <v>NEUTRAL</v>
      </c>
      <c r="H1166" s="6" t="str">
        <f t="shared" si="73"/>
        <v>NEUTRAL</v>
      </c>
    </row>
    <row r="1167" spans="1:8" ht="13.5" x14ac:dyDescent="0.25">
      <c r="A1167" s="3">
        <f>TITRES_STAT!B1170</f>
        <v>44011</v>
      </c>
      <c r="B1167" s="6">
        <f>TITRES_STAT!C1170</f>
        <v>29.8</v>
      </c>
      <c r="C1167" s="6">
        <f>TITRES_STAT!D1170</f>
        <v>29.8</v>
      </c>
      <c r="D1167" s="6">
        <f>TITRES_STAT!E1170</f>
        <v>0</v>
      </c>
      <c r="E1167" s="2">
        <f t="shared" si="72"/>
        <v>26341</v>
      </c>
      <c r="F1167" s="6" t="str">
        <f t="shared" si="75"/>
        <v>NEUTRAL</v>
      </c>
      <c r="G1167" s="6" t="str">
        <f t="shared" si="74"/>
        <v>NEUTRAL</v>
      </c>
      <c r="H1167" s="6" t="str">
        <f t="shared" si="73"/>
        <v>NEUTRAL</v>
      </c>
    </row>
    <row r="1168" spans="1:8" ht="13.5" x14ac:dyDescent="0.25">
      <c r="A1168" s="3">
        <f>TITRES_STAT!B1171</f>
        <v>44012</v>
      </c>
      <c r="B1168" s="6">
        <f>TITRES_STAT!C1171</f>
        <v>29.8</v>
      </c>
      <c r="C1168" s="6">
        <f>TITRES_STAT!D1171</f>
        <v>29.8</v>
      </c>
      <c r="D1168" s="6">
        <f>TITRES_STAT!E1171</f>
        <v>0</v>
      </c>
      <c r="E1168" s="2">
        <f t="shared" si="72"/>
        <v>26341</v>
      </c>
      <c r="F1168" s="6" t="str">
        <f t="shared" si="75"/>
        <v>NEUTRAL</v>
      </c>
      <c r="G1168" s="6" t="str">
        <f t="shared" si="74"/>
        <v>NEUTRAL</v>
      </c>
      <c r="H1168" s="6" t="str">
        <f t="shared" si="73"/>
        <v>NEUTRAL</v>
      </c>
    </row>
    <row r="1169" spans="1:8" ht="13.5" x14ac:dyDescent="0.25">
      <c r="A1169" s="3">
        <f>TITRES_STAT!B1172</f>
        <v>44013</v>
      </c>
      <c r="B1169" s="6">
        <f>TITRES_STAT!C1172</f>
        <v>29.8</v>
      </c>
      <c r="C1169" s="6">
        <f>TITRES_STAT!D1172</f>
        <v>29.8</v>
      </c>
      <c r="D1169" s="6">
        <f>TITRES_STAT!E1172</f>
        <v>0</v>
      </c>
      <c r="E1169" s="2">
        <f t="shared" si="72"/>
        <v>26341</v>
      </c>
      <c r="F1169" s="6" t="str">
        <f t="shared" si="75"/>
        <v>NEUTRAL</v>
      </c>
      <c r="G1169" s="6" t="str">
        <f t="shared" si="74"/>
        <v>NEUTRAL</v>
      </c>
      <c r="H1169" s="6" t="str">
        <f t="shared" si="73"/>
        <v>NEUTRAL</v>
      </c>
    </row>
    <row r="1170" spans="1:8" ht="13.5" x14ac:dyDescent="0.25">
      <c r="A1170" s="3">
        <f>TITRES_STAT!B1173</f>
        <v>44014</v>
      </c>
      <c r="B1170" s="6">
        <f>TITRES_STAT!C1173</f>
        <v>29.8</v>
      </c>
      <c r="C1170" s="6">
        <f>TITRES_STAT!D1173</f>
        <v>29.8</v>
      </c>
      <c r="D1170" s="6">
        <f>TITRES_STAT!E1173</f>
        <v>0</v>
      </c>
      <c r="E1170" s="2">
        <f t="shared" si="72"/>
        <v>26341</v>
      </c>
      <c r="F1170" s="6" t="str">
        <f t="shared" si="75"/>
        <v>NEUTRAL</v>
      </c>
      <c r="G1170" s="6" t="str">
        <f t="shared" si="74"/>
        <v>NEUTRAL</v>
      </c>
      <c r="H1170" s="6" t="str">
        <f t="shared" si="73"/>
        <v>NEUTRAL</v>
      </c>
    </row>
    <row r="1171" spans="1:8" ht="13.5" x14ac:dyDescent="0.25">
      <c r="A1171" s="3">
        <f>TITRES_STAT!B1174</f>
        <v>44015</v>
      </c>
      <c r="B1171" s="6">
        <f>TITRES_STAT!C1174</f>
        <v>29.8</v>
      </c>
      <c r="C1171" s="6">
        <f>TITRES_STAT!D1174</f>
        <v>29.8</v>
      </c>
      <c r="D1171" s="6">
        <f>TITRES_STAT!E1174</f>
        <v>0</v>
      </c>
      <c r="E1171" s="2">
        <f t="shared" si="72"/>
        <v>26341</v>
      </c>
      <c r="F1171" s="6" t="str">
        <f t="shared" si="75"/>
        <v>NEUTRAL</v>
      </c>
      <c r="G1171" s="6" t="str">
        <f t="shared" si="74"/>
        <v>NEUTRAL</v>
      </c>
      <c r="H1171" s="6" t="str">
        <f t="shared" si="73"/>
        <v>NEUTRAL</v>
      </c>
    </row>
    <row r="1172" spans="1:8" ht="13.5" x14ac:dyDescent="0.25">
      <c r="A1172" s="3">
        <f>TITRES_STAT!B1175</f>
        <v>44018</v>
      </c>
      <c r="B1172" s="6">
        <f>TITRES_STAT!C1175</f>
        <v>29.8</v>
      </c>
      <c r="C1172" s="6">
        <f>TITRES_STAT!D1175</f>
        <v>29.8</v>
      </c>
      <c r="D1172" s="6">
        <f>TITRES_STAT!E1175</f>
        <v>0</v>
      </c>
      <c r="E1172" s="2">
        <f t="shared" si="72"/>
        <v>26341</v>
      </c>
      <c r="F1172" s="6" t="str">
        <f t="shared" si="75"/>
        <v>NEUTRAL</v>
      </c>
      <c r="G1172" s="6" t="str">
        <f t="shared" si="74"/>
        <v>NEUTRAL</v>
      </c>
      <c r="H1172" s="6" t="str">
        <f t="shared" si="73"/>
        <v>NEUTRAL</v>
      </c>
    </row>
    <row r="1173" spans="1:8" ht="13.5" x14ac:dyDescent="0.25">
      <c r="A1173" s="3">
        <f>TITRES_STAT!B1176</f>
        <v>44019</v>
      </c>
      <c r="B1173" s="6">
        <f>TITRES_STAT!C1176</f>
        <v>29.8</v>
      </c>
      <c r="C1173" s="6">
        <f>TITRES_STAT!D1176</f>
        <v>29.8</v>
      </c>
      <c r="D1173" s="6">
        <f>TITRES_STAT!E1176</f>
        <v>0</v>
      </c>
      <c r="E1173" s="2">
        <f t="shared" si="72"/>
        <v>26341</v>
      </c>
      <c r="F1173" s="6" t="str">
        <f t="shared" si="75"/>
        <v>NEUTRAL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44020</v>
      </c>
      <c r="B1174" s="6">
        <f>TITRES_STAT!C1177</f>
        <v>29.8</v>
      </c>
      <c r="C1174" s="6">
        <f>TITRES_STAT!D1177</f>
        <v>29.8</v>
      </c>
      <c r="D1174" s="6">
        <f>TITRES_STAT!E1177</f>
        <v>0</v>
      </c>
      <c r="E1174" s="2">
        <f t="shared" si="72"/>
        <v>26341</v>
      </c>
      <c r="F1174" s="6" t="str">
        <f t="shared" si="75"/>
        <v>NEUTRAL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44021</v>
      </c>
      <c r="B1175" s="6">
        <f>TITRES_STAT!C1178</f>
        <v>29.1</v>
      </c>
      <c r="C1175" s="6">
        <f>TITRES_STAT!D1178</f>
        <v>29.1</v>
      </c>
      <c r="D1175" s="6">
        <f>TITRES_STAT!E1178</f>
        <v>30</v>
      </c>
      <c r="E1175" s="2">
        <f t="shared" si="72"/>
        <v>26311</v>
      </c>
      <c r="F1175" s="6" t="str">
        <f t="shared" si="75"/>
        <v>BEARISH</v>
      </c>
      <c r="G1175" s="6" t="str">
        <f t="shared" si="74"/>
        <v>NEUTRAL</v>
      </c>
      <c r="H1175" s="6" t="str">
        <f t="shared" si="73"/>
        <v>CONFIRMED BEARISH</v>
      </c>
    </row>
    <row r="1176" spans="1:8" ht="13.5" x14ac:dyDescent="0.25">
      <c r="A1176" s="3">
        <f>TITRES_STAT!B1179</f>
        <v>44022</v>
      </c>
      <c r="B1176" s="6">
        <f>TITRES_STAT!C1179</f>
        <v>29.1</v>
      </c>
      <c r="C1176" s="6">
        <f>TITRES_STAT!D1179</f>
        <v>29.1</v>
      </c>
      <c r="D1176" s="6">
        <f>TITRES_STAT!E1179</f>
        <v>0</v>
      </c>
      <c r="E1176" s="2">
        <f t="shared" si="72"/>
        <v>26311</v>
      </c>
      <c r="F1176" s="6" t="str">
        <f t="shared" si="75"/>
        <v>BEARISH</v>
      </c>
      <c r="G1176" s="6" t="str">
        <f t="shared" si="74"/>
        <v>NEUTRAL</v>
      </c>
      <c r="H1176" s="6" t="str">
        <f t="shared" si="73"/>
        <v>CONFIRMED BEARISH</v>
      </c>
    </row>
    <row r="1177" spans="1:8" ht="13.5" x14ac:dyDescent="0.25">
      <c r="A1177" s="3">
        <f>TITRES_STAT!B1180</f>
        <v>44025</v>
      </c>
      <c r="B1177" s="6">
        <f>TITRES_STAT!C1180</f>
        <v>29.1</v>
      </c>
      <c r="C1177" s="6">
        <f>TITRES_STAT!D1180</f>
        <v>29.1</v>
      </c>
      <c r="D1177" s="6">
        <f>TITRES_STAT!E1180</f>
        <v>0</v>
      </c>
      <c r="E1177" s="2">
        <f t="shared" si="72"/>
        <v>26311</v>
      </c>
      <c r="F1177" s="6" t="str">
        <f t="shared" si="75"/>
        <v>BEARISH</v>
      </c>
      <c r="G1177" s="6" t="str">
        <f t="shared" si="74"/>
        <v>NEUTRAL</v>
      </c>
      <c r="H1177" s="6" t="str">
        <f t="shared" si="73"/>
        <v>CONFIRMED BEARISH</v>
      </c>
    </row>
    <row r="1178" spans="1:8" ht="13.5" x14ac:dyDescent="0.25">
      <c r="A1178" s="3">
        <f>TITRES_STAT!B1181</f>
        <v>44026</v>
      </c>
      <c r="B1178" s="6">
        <f>TITRES_STAT!C1181</f>
        <v>29.1</v>
      </c>
      <c r="C1178" s="6">
        <f>TITRES_STAT!D1181</f>
        <v>29.1</v>
      </c>
      <c r="D1178" s="6">
        <f>TITRES_STAT!E1181</f>
        <v>0</v>
      </c>
      <c r="E1178" s="2">
        <f t="shared" si="72"/>
        <v>26311</v>
      </c>
      <c r="F1178" s="6" t="str">
        <f t="shared" si="75"/>
        <v>BEARISH</v>
      </c>
      <c r="G1178" s="6" t="str">
        <f t="shared" si="74"/>
        <v>NEUTRAL</v>
      </c>
      <c r="H1178" s="6" t="str">
        <f t="shared" si="73"/>
        <v>CONFIRMED BEARISH</v>
      </c>
    </row>
    <row r="1179" spans="1:8" ht="13.5" x14ac:dyDescent="0.25">
      <c r="A1179" s="3">
        <f>TITRES_STAT!B1182</f>
        <v>44027</v>
      </c>
      <c r="B1179" s="6">
        <f>TITRES_STAT!C1182</f>
        <v>29.1</v>
      </c>
      <c r="C1179" s="6">
        <f>TITRES_STAT!D1182</f>
        <v>29.1</v>
      </c>
      <c r="D1179" s="6">
        <f>TITRES_STAT!E1182</f>
        <v>0</v>
      </c>
      <c r="E1179" s="2">
        <f t="shared" si="72"/>
        <v>26311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CONFIRMED BEARISH</v>
      </c>
    </row>
    <row r="1180" spans="1:8" ht="13.5" x14ac:dyDescent="0.25">
      <c r="A1180" s="3">
        <f>TITRES_STAT!B1183</f>
        <v>44028</v>
      </c>
      <c r="B1180" s="6">
        <f>TITRES_STAT!C1183</f>
        <v>28.31</v>
      </c>
      <c r="C1180" s="6">
        <f>TITRES_STAT!D1183</f>
        <v>28.31</v>
      </c>
      <c r="D1180" s="6">
        <f>TITRES_STAT!E1183</f>
        <v>10</v>
      </c>
      <c r="E1180" s="2">
        <f t="shared" si="72"/>
        <v>26301</v>
      </c>
      <c r="F1180" s="6" t="str">
        <f t="shared" si="75"/>
        <v>BEARISH</v>
      </c>
      <c r="G1180" s="6" t="str">
        <f t="shared" si="74"/>
        <v>NEUTRAL</v>
      </c>
      <c r="H1180" s="6" t="str">
        <f t="shared" si="73"/>
        <v>CONFIRMED BEARISH</v>
      </c>
    </row>
    <row r="1181" spans="1:8" ht="13.5" x14ac:dyDescent="0.25">
      <c r="A1181" s="3">
        <f>TITRES_STAT!B1184</f>
        <v>44029</v>
      </c>
      <c r="B1181" s="6">
        <f>TITRES_STAT!C1184</f>
        <v>28.31</v>
      </c>
      <c r="C1181" s="6">
        <f>TITRES_STAT!D1184</f>
        <v>28.31</v>
      </c>
      <c r="D1181" s="6">
        <f>TITRES_STAT!E1184</f>
        <v>182</v>
      </c>
      <c r="E1181" s="2">
        <f t="shared" si="72"/>
        <v>26301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CONFIRMED BEARISH</v>
      </c>
    </row>
    <row r="1182" spans="1:8" ht="13.5" x14ac:dyDescent="0.25">
      <c r="A1182" s="3">
        <f>TITRES_STAT!B1185</f>
        <v>44032</v>
      </c>
      <c r="B1182" s="6">
        <f>TITRES_STAT!C1185</f>
        <v>28.31</v>
      </c>
      <c r="C1182" s="6">
        <f>TITRES_STAT!D1185</f>
        <v>28.31</v>
      </c>
      <c r="D1182" s="6">
        <f>TITRES_STAT!E1185</f>
        <v>0</v>
      </c>
      <c r="E1182" s="2">
        <f t="shared" si="72"/>
        <v>26301</v>
      </c>
      <c r="F1182" s="6" t="str">
        <f t="shared" si="75"/>
        <v>BEARISH</v>
      </c>
      <c r="G1182" s="6" t="str">
        <f t="shared" si="74"/>
        <v>NEUTRAL</v>
      </c>
      <c r="H1182" s="6" t="str">
        <f t="shared" si="73"/>
        <v>CONFIRMED BEARISH</v>
      </c>
    </row>
    <row r="1183" spans="1:8" ht="13.5" x14ac:dyDescent="0.25">
      <c r="A1183" s="3">
        <f>TITRES_STAT!B1186</f>
        <v>44033</v>
      </c>
      <c r="B1183" s="6">
        <f>TITRES_STAT!C1186</f>
        <v>28.31</v>
      </c>
      <c r="C1183" s="6">
        <f>TITRES_STAT!D1186</f>
        <v>28.31</v>
      </c>
      <c r="D1183" s="6">
        <f>TITRES_STAT!E1186</f>
        <v>0</v>
      </c>
      <c r="E1183" s="2">
        <f t="shared" si="72"/>
        <v>26301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CONFIRMED BEARISH</v>
      </c>
    </row>
    <row r="1184" spans="1:8" ht="13.5" x14ac:dyDescent="0.25">
      <c r="A1184" s="3">
        <f>TITRES_STAT!B1187</f>
        <v>44034</v>
      </c>
      <c r="B1184" s="6">
        <f>TITRES_STAT!C1187</f>
        <v>28.31</v>
      </c>
      <c r="C1184" s="6">
        <f>TITRES_STAT!D1187</f>
        <v>28.31</v>
      </c>
      <c r="D1184" s="6">
        <f>TITRES_STAT!E1187</f>
        <v>0</v>
      </c>
      <c r="E1184" s="2">
        <f t="shared" si="72"/>
        <v>26301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CONFIRMED BEARISH</v>
      </c>
    </row>
    <row r="1185" spans="1:8" ht="13.5" x14ac:dyDescent="0.25">
      <c r="A1185" s="3">
        <f>TITRES_STAT!B1188</f>
        <v>44035</v>
      </c>
      <c r="B1185" s="6">
        <f>TITRES_STAT!C1188</f>
        <v>28.31</v>
      </c>
      <c r="C1185" s="6">
        <f>TITRES_STAT!D1188</f>
        <v>28.31</v>
      </c>
      <c r="D1185" s="6">
        <f>TITRES_STAT!E1188</f>
        <v>0</v>
      </c>
      <c r="E1185" s="2">
        <f t="shared" si="72"/>
        <v>26301</v>
      </c>
      <c r="F1185" s="6" t="str">
        <f t="shared" si="75"/>
        <v>NEUTRAL</v>
      </c>
      <c r="G1185" s="6" t="str">
        <f t="shared" si="74"/>
        <v>NEUTRAL</v>
      </c>
      <c r="H1185" s="6" t="str">
        <f t="shared" si="73"/>
        <v>NEUTRAL</v>
      </c>
    </row>
    <row r="1186" spans="1:8" ht="13.5" x14ac:dyDescent="0.25">
      <c r="A1186" s="3">
        <f>TITRES_STAT!B1189</f>
        <v>44036</v>
      </c>
      <c r="B1186" s="6">
        <f>TITRES_STAT!C1189</f>
        <v>28.31</v>
      </c>
      <c r="C1186" s="6">
        <f>TITRES_STAT!D1189</f>
        <v>28.31</v>
      </c>
      <c r="D1186" s="6">
        <f>TITRES_STAT!E1189</f>
        <v>0</v>
      </c>
      <c r="E1186" s="2">
        <f t="shared" si="72"/>
        <v>26301</v>
      </c>
      <c r="F1186" s="6" t="str">
        <f t="shared" si="75"/>
        <v>NEUTRAL</v>
      </c>
      <c r="G1186" s="6" t="str">
        <f t="shared" si="74"/>
        <v>NEUTRAL</v>
      </c>
      <c r="H1186" s="6" t="str">
        <f t="shared" si="73"/>
        <v>NEUTRAL</v>
      </c>
    </row>
    <row r="1187" spans="1:8" ht="13.5" x14ac:dyDescent="0.25">
      <c r="A1187" s="3">
        <f>TITRES_STAT!B1190</f>
        <v>44039</v>
      </c>
      <c r="B1187" s="6">
        <f>TITRES_STAT!C1190</f>
        <v>28.31</v>
      </c>
      <c r="C1187" s="6">
        <f>TITRES_STAT!D1190</f>
        <v>28.31</v>
      </c>
      <c r="D1187" s="6">
        <f>TITRES_STAT!E1190</f>
        <v>0</v>
      </c>
      <c r="E1187" s="2">
        <f t="shared" si="72"/>
        <v>26301</v>
      </c>
      <c r="F1187" s="6" t="str">
        <f t="shared" si="75"/>
        <v>NEUTRAL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44040</v>
      </c>
      <c r="B1188" s="6">
        <f>TITRES_STAT!C1191</f>
        <v>28.31</v>
      </c>
      <c r="C1188" s="6">
        <f>TITRES_STAT!D1191</f>
        <v>28.31</v>
      </c>
      <c r="D1188" s="6">
        <f>TITRES_STAT!E1191</f>
        <v>0</v>
      </c>
      <c r="E1188" s="2">
        <f t="shared" si="72"/>
        <v>26301</v>
      </c>
      <c r="F1188" s="6" t="str">
        <f t="shared" si="75"/>
        <v>NEUTRAL</v>
      </c>
      <c r="G1188" s="6" t="str">
        <f t="shared" si="74"/>
        <v>NEUTRAL</v>
      </c>
      <c r="H1188" s="6" t="str">
        <f t="shared" si="73"/>
        <v>NEUTRAL</v>
      </c>
    </row>
    <row r="1189" spans="1:8" ht="13.5" x14ac:dyDescent="0.25">
      <c r="A1189" s="3">
        <f>TITRES_STAT!B1192</f>
        <v>44041</v>
      </c>
      <c r="B1189" s="6">
        <f>TITRES_STAT!C1192</f>
        <v>28.31</v>
      </c>
      <c r="C1189" s="6">
        <f>TITRES_STAT!D1192</f>
        <v>28.31</v>
      </c>
      <c r="D1189" s="6">
        <f>TITRES_STAT!E1192</f>
        <v>0</v>
      </c>
      <c r="E1189" s="2">
        <f t="shared" si="72"/>
        <v>26301</v>
      </c>
      <c r="F1189" s="6" t="str">
        <f t="shared" si="75"/>
        <v>NEUTRAL</v>
      </c>
      <c r="G1189" s="6" t="str">
        <f t="shared" si="74"/>
        <v>NEUTRAL</v>
      </c>
      <c r="H1189" s="6" t="str">
        <f t="shared" si="73"/>
        <v>NEUTRAL</v>
      </c>
    </row>
    <row r="1190" spans="1:8" ht="13.5" x14ac:dyDescent="0.25">
      <c r="A1190" s="3">
        <f>TITRES_STAT!B1193</f>
        <v>44042</v>
      </c>
      <c r="B1190" s="6">
        <f>TITRES_STAT!C1193</f>
        <v>28.31</v>
      </c>
      <c r="C1190" s="6">
        <f>TITRES_STAT!D1193</f>
        <v>28.31</v>
      </c>
      <c r="D1190" s="6">
        <f>TITRES_STAT!E1193</f>
        <v>0</v>
      </c>
      <c r="E1190" s="2">
        <f t="shared" si="72"/>
        <v>26301</v>
      </c>
      <c r="F1190" s="6" t="str">
        <f t="shared" si="75"/>
        <v>NEUTRAL</v>
      </c>
      <c r="G1190" s="6" t="str">
        <f t="shared" si="74"/>
        <v>NEUTRAL</v>
      </c>
      <c r="H1190" s="6" t="str">
        <f t="shared" si="73"/>
        <v>NEUTRAL</v>
      </c>
    </row>
    <row r="1191" spans="1:8" ht="13.5" x14ac:dyDescent="0.25">
      <c r="A1191" s="3">
        <f>TITRES_STAT!B1194</f>
        <v>44046</v>
      </c>
      <c r="B1191" s="6">
        <f>TITRES_STAT!C1194</f>
        <v>28.31</v>
      </c>
      <c r="C1191" s="6">
        <f>TITRES_STAT!D1194</f>
        <v>28.31</v>
      </c>
      <c r="D1191" s="6">
        <f>TITRES_STAT!E1194</f>
        <v>0</v>
      </c>
      <c r="E1191" s="2">
        <f t="shared" si="72"/>
        <v>26301</v>
      </c>
      <c r="F1191" s="6" t="str">
        <f t="shared" si="75"/>
        <v>NEUTRAL</v>
      </c>
      <c r="G1191" s="6" t="str">
        <f t="shared" si="74"/>
        <v>NEUTRAL</v>
      </c>
      <c r="H1191" s="6" t="str">
        <f t="shared" si="73"/>
        <v>NEUTRAL</v>
      </c>
    </row>
    <row r="1192" spans="1:8" ht="13.5" x14ac:dyDescent="0.25">
      <c r="A1192" s="3">
        <f>TITRES_STAT!B1195</f>
        <v>44047</v>
      </c>
      <c r="B1192" s="6">
        <f>TITRES_STAT!C1195</f>
        <v>28.31</v>
      </c>
      <c r="C1192" s="6">
        <f>TITRES_STAT!D1195</f>
        <v>28.31</v>
      </c>
      <c r="D1192" s="6">
        <f>TITRES_STAT!E1195</f>
        <v>0</v>
      </c>
      <c r="E1192" s="2">
        <f t="shared" si="72"/>
        <v>26301</v>
      </c>
      <c r="F1192" s="6" t="str">
        <f t="shared" si="75"/>
        <v>NEUTRAL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44048</v>
      </c>
      <c r="B1193" s="6">
        <f>TITRES_STAT!C1196</f>
        <v>28.31</v>
      </c>
      <c r="C1193" s="6">
        <f>TITRES_STAT!D1196</f>
        <v>28.31</v>
      </c>
      <c r="D1193" s="6">
        <f>TITRES_STAT!E1196</f>
        <v>0</v>
      </c>
      <c r="E1193" s="2">
        <f t="shared" si="72"/>
        <v>26301</v>
      </c>
      <c r="F1193" s="6" t="str">
        <f t="shared" si="75"/>
        <v>NEUTRAL</v>
      </c>
      <c r="G1193" s="6" t="str">
        <f t="shared" si="74"/>
        <v>NEUTRAL</v>
      </c>
      <c r="H1193" s="6" t="str">
        <f t="shared" si="73"/>
        <v>NEUTRAL</v>
      </c>
    </row>
    <row r="1194" spans="1:8" ht="13.5" x14ac:dyDescent="0.25">
      <c r="A1194" s="3">
        <f>TITRES_STAT!B1197</f>
        <v>44049</v>
      </c>
      <c r="B1194" s="6">
        <f>TITRES_STAT!C1197</f>
        <v>28.31</v>
      </c>
      <c r="C1194" s="6">
        <f>TITRES_STAT!D1197</f>
        <v>28.31</v>
      </c>
      <c r="D1194" s="6">
        <f>TITRES_STAT!E1197</f>
        <v>0</v>
      </c>
      <c r="E1194" s="2">
        <f t="shared" si="72"/>
        <v>26301</v>
      </c>
      <c r="F1194" s="6" t="str">
        <f t="shared" si="75"/>
        <v>NEUTRAL</v>
      </c>
      <c r="G1194" s="6" t="str">
        <f t="shared" si="74"/>
        <v>NEUTRAL</v>
      </c>
      <c r="H1194" s="6" t="str">
        <f t="shared" si="73"/>
        <v>NEUTRAL</v>
      </c>
    </row>
    <row r="1195" spans="1:8" ht="13.5" x14ac:dyDescent="0.25">
      <c r="A1195" s="3">
        <f>TITRES_STAT!B1198</f>
        <v>44050</v>
      </c>
      <c r="B1195" s="6">
        <f>TITRES_STAT!C1198</f>
        <v>28.31</v>
      </c>
      <c r="C1195" s="6">
        <f>TITRES_STAT!D1198</f>
        <v>28.31</v>
      </c>
      <c r="D1195" s="6">
        <f>TITRES_STAT!E1198</f>
        <v>0</v>
      </c>
      <c r="E1195" s="2">
        <f t="shared" si="72"/>
        <v>26301</v>
      </c>
      <c r="F1195" s="6" t="str">
        <f t="shared" si="75"/>
        <v>NEUTRAL</v>
      </c>
      <c r="G1195" s="6" t="str">
        <f t="shared" si="74"/>
        <v>NEUTRAL</v>
      </c>
      <c r="H1195" s="6" t="str">
        <f t="shared" si="73"/>
        <v>NEUTRAL</v>
      </c>
    </row>
    <row r="1196" spans="1:8" ht="13.5" x14ac:dyDescent="0.25">
      <c r="A1196" s="3">
        <f>TITRES_STAT!B1199</f>
        <v>44053</v>
      </c>
      <c r="B1196" s="6">
        <f>TITRES_STAT!C1199</f>
        <v>28.31</v>
      </c>
      <c r="C1196" s="6">
        <f>TITRES_STAT!D1199</f>
        <v>28.31</v>
      </c>
      <c r="D1196" s="6">
        <f>TITRES_STAT!E1199</f>
        <v>0</v>
      </c>
      <c r="E1196" s="2">
        <f t="shared" si="72"/>
        <v>26301</v>
      </c>
      <c r="F1196" s="6" t="str">
        <f t="shared" si="75"/>
        <v>NEUTRAL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44054</v>
      </c>
      <c r="B1197" s="6">
        <f>TITRES_STAT!C1200</f>
        <v>29.15</v>
      </c>
      <c r="C1197" s="6">
        <f>TITRES_STAT!D1200</f>
        <v>29.15</v>
      </c>
      <c r="D1197" s="6">
        <f>TITRES_STAT!E1200</f>
        <v>6</v>
      </c>
      <c r="E1197" s="2">
        <f t="shared" si="72"/>
        <v>26307</v>
      </c>
      <c r="F1197" s="6" t="str">
        <f t="shared" si="75"/>
        <v>BULLISH</v>
      </c>
      <c r="G1197" s="6" t="str">
        <f t="shared" si="74"/>
        <v>NEUTRAL</v>
      </c>
      <c r="H1197" s="6" t="str">
        <f t="shared" si="73"/>
        <v>CONFIRMED BULLISH</v>
      </c>
    </row>
    <row r="1198" spans="1:8" ht="13.5" x14ac:dyDescent="0.25">
      <c r="A1198" s="3">
        <f>TITRES_STAT!B1201</f>
        <v>44055</v>
      </c>
      <c r="B1198" s="6">
        <f>TITRES_STAT!C1201</f>
        <v>29.15</v>
      </c>
      <c r="C1198" s="6">
        <f>TITRES_STAT!D1201</f>
        <v>29.15</v>
      </c>
      <c r="D1198" s="6">
        <f>TITRES_STAT!E1201</f>
        <v>0</v>
      </c>
      <c r="E1198" s="2">
        <f t="shared" si="72"/>
        <v>26307</v>
      </c>
      <c r="F1198" s="6" t="str">
        <f t="shared" si="75"/>
        <v>BULLISH</v>
      </c>
      <c r="G1198" s="6" t="str">
        <f t="shared" si="74"/>
        <v>NEUTRAL</v>
      </c>
      <c r="H1198" s="6" t="str">
        <f t="shared" si="73"/>
        <v>CONFIRMED BULLISH</v>
      </c>
    </row>
    <row r="1199" spans="1:8" ht="13.5" x14ac:dyDescent="0.25">
      <c r="A1199" s="3">
        <f>TITRES_STAT!B1202</f>
        <v>44057</v>
      </c>
      <c r="B1199" s="6">
        <f>TITRES_STAT!C1202</f>
        <v>30.02</v>
      </c>
      <c r="C1199" s="6">
        <f>TITRES_STAT!D1202</f>
        <v>30.02</v>
      </c>
      <c r="D1199" s="6">
        <f>TITRES_STAT!E1202</f>
        <v>1</v>
      </c>
      <c r="E1199" s="2">
        <f t="shared" si="72"/>
        <v>26308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CONFIRMED BULLISH</v>
      </c>
    </row>
    <row r="1200" spans="1:8" ht="13.5" x14ac:dyDescent="0.25">
      <c r="A1200" s="3">
        <f>TITRES_STAT!B1203</f>
        <v>44060</v>
      </c>
      <c r="B1200" s="6">
        <f>TITRES_STAT!C1203</f>
        <v>30.92</v>
      </c>
      <c r="C1200" s="6">
        <f>TITRES_STAT!D1203</f>
        <v>30.92</v>
      </c>
      <c r="D1200" s="6">
        <f>TITRES_STAT!E1203</f>
        <v>0</v>
      </c>
      <c r="E1200" s="2">
        <f t="shared" si="72"/>
        <v>26308</v>
      </c>
      <c r="F1200" s="6" t="str">
        <f t="shared" si="75"/>
        <v>BULLISH</v>
      </c>
      <c r="G1200" s="6" t="str">
        <f t="shared" si="74"/>
        <v>NEUTRAL</v>
      </c>
      <c r="H1200" s="6" t="str">
        <f t="shared" si="73"/>
        <v>CONFIRMED BULLISH</v>
      </c>
    </row>
    <row r="1201" spans="1:8" ht="13.5" x14ac:dyDescent="0.25">
      <c r="A1201" s="3">
        <f>TITRES_STAT!B1204</f>
        <v>44061</v>
      </c>
      <c r="B1201" s="6">
        <f>TITRES_STAT!C1204</f>
        <v>31.84</v>
      </c>
      <c r="C1201" s="6">
        <f>TITRES_STAT!D1204</f>
        <v>31.84</v>
      </c>
      <c r="D1201" s="6">
        <f>TITRES_STAT!E1204</f>
        <v>0</v>
      </c>
      <c r="E1201" s="2">
        <f t="shared" si="72"/>
        <v>26308</v>
      </c>
      <c r="F1201" s="6" t="str">
        <f t="shared" si="75"/>
        <v>BULLISH</v>
      </c>
      <c r="G1201" s="6" t="str">
        <f t="shared" si="74"/>
        <v>NEUTRAL</v>
      </c>
      <c r="H1201" s="6" t="str">
        <f t="shared" si="73"/>
        <v>CONFIRMED BULLISH</v>
      </c>
    </row>
    <row r="1202" spans="1:8" ht="13.5" x14ac:dyDescent="0.25">
      <c r="A1202" s="3">
        <f>TITRES_STAT!B1205</f>
        <v>44062</v>
      </c>
      <c r="B1202" s="6">
        <f>TITRES_STAT!C1205</f>
        <v>31.84</v>
      </c>
      <c r="C1202" s="6">
        <f>TITRES_STAT!D1205</f>
        <v>31.84</v>
      </c>
      <c r="D1202" s="6">
        <f>TITRES_STAT!E1205</f>
        <v>0</v>
      </c>
      <c r="E1202" s="2">
        <f t="shared" si="72"/>
        <v>26308</v>
      </c>
      <c r="F1202" s="6" t="str">
        <f t="shared" si="75"/>
        <v>BULLISH</v>
      </c>
      <c r="G1202" s="6" t="str">
        <f t="shared" si="74"/>
        <v>NEUTRAL</v>
      </c>
      <c r="H1202" s="6" t="str">
        <f t="shared" si="73"/>
        <v>CONFIRMED BULLISH</v>
      </c>
    </row>
    <row r="1203" spans="1:8" ht="13.5" x14ac:dyDescent="0.25">
      <c r="A1203" s="3">
        <f>TITRES_STAT!B1206</f>
        <v>44064</v>
      </c>
      <c r="B1203" s="6">
        <f>TITRES_STAT!C1206</f>
        <v>32.79</v>
      </c>
      <c r="C1203" s="6">
        <f>TITRES_STAT!D1206</f>
        <v>32.79</v>
      </c>
      <c r="D1203" s="6">
        <f>TITRES_STAT!E1206</f>
        <v>40</v>
      </c>
      <c r="E1203" s="2">
        <f t="shared" si="72"/>
        <v>26348</v>
      </c>
      <c r="F1203" s="6" t="str">
        <f t="shared" si="75"/>
        <v>BULLISH</v>
      </c>
      <c r="G1203" s="6" t="str">
        <f t="shared" si="74"/>
        <v>NEUTRAL</v>
      </c>
      <c r="H1203" s="6" t="str">
        <f t="shared" si="73"/>
        <v>CONFIRMED BULLISH</v>
      </c>
    </row>
    <row r="1204" spans="1:8" ht="13.5" x14ac:dyDescent="0.25">
      <c r="A1204" s="3">
        <f>TITRES_STAT!B1207</f>
        <v>44067</v>
      </c>
      <c r="B1204" s="6">
        <f>TITRES_STAT!C1207</f>
        <v>32.79</v>
      </c>
      <c r="C1204" s="6">
        <f>TITRES_STAT!D1207</f>
        <v>32.79</v>
      </c>
      <c r="D1204" s="6">
        <f>TITRES_STAT!E1207</f>
        <v>0</v>
      </c>
      <c r="E1204" s="2">
        <f t="shared" si="72"/>
        <v>26348</v>
      </c>
      <c r="F1204" s="6" t="str">
        <f t="shared" si="75"/>
        <v>BULLISH</v>
      </c>
      <c r="G1204" s="6" t="str">
        <f t="shared" si="74"/>
        <v>NEUTRAL</v>
      </c>
      <c r="H1204" s="6" t="str">
        <f t="shared" si="73"/>
        <v>CONFIRMED BULLISH</v>
      </c>
    </row>
    <row r="1205" spans="1:8" ht="13.5" x14ac:dyDescent="0.25">
      <c r="A1205" s="3">
        <f>TITRES_STAT!B1208</f>
        <v>44068</v>
      </c>
      <c r="B1205" s="6">
        <f>TITRES_STAT!C1208</f>
        <v>32.79</v>
      </c>
      <c r="C1205" s="6">
        <f>TITRES_STAT!D1208</f>
        <v>32.79</v>
      </c>
      <c r="D1205" s="6">
        <f>TITRES_STAT!E1208</f>
        <v>0</v>
      </c>
      <c r="E1205" s="2">
        <f t="shared" si="72"/>
        <v>26348</v>
      </c>
      <c r="F1205" s="6" t="str">
        <f t="shared" si="75"/>
        <v>BULLISH</v>
      </c>
      <c r="G1205" s="6" t="str">
        <f t="shared" si="74"/>
        <v>NEUTRAL</v>
      </c>
      <c r="H1205" s="6" t="str">
        <f t="shared" si="73"/>
        <v>CONFIRMED BULLISH</v>
      </c>
    </row>
    <row r="1206" spans="1:8" ht="13.5" x14ac:dyDescent="0.25">
      <c r="A1206" s="3">
        <f>TITRES_STAT!B1209</f>
        <v>44069</v>
      </c>
      <c r="B1206" s="6">
        <f>TITRES_STAT!C1209</f>
        <v>32.79</v>
      </c>
      <c r="C1206" s="6">
        <f>TITRES_STAT!D1209</f>
        <v>32.79</v>
      </c>
      <c r="D1206" s="6">
        <f>TITRES_STAT!E1209</f>
        <v>0</v>
      </c>
      <c r="E1206" s="2">
        <f t="shared" si="72"/>
        <v>26348</v>
      </c>
      <c r="F1206" s="6" t="str">
        <f t="shared" si="75"/>
        <v>BULLISH</v>
      </c>
      <c r="G1206" s="6" t="str">
        <f t="shared" si="74"/>
        <v>NEUTRAL</v>
      </c>
      <c r="H1206" s="6" t="str">
        <f t="shared" si="73"/>
        <v>CONFIRMED BULLISH</v>
      </c>
    </row>
    <row r="1207" spans="1:8" ht="13.5" x14ac:dyDescent="0.25">
      <c r="A1207" s="3">
        <f>TITRES_STAT!B1210</f>
        <v>44070</v>
      </c>
      <c r="B1207" s="6">
        <f>TITRES_STAT!C1210</f>
        <v>33.770000000000003</v>
      </c>
      <c r="C1207" s="6">
        <f>TITRES_STAT!D1210</f>
        <v>33.770000000000003</v>
      </c>
      <c r="D1207" s="6">
        <f>TITRES_STAT!E1210</f>
        <v>4</v>
      </c>
      <c r="E1207" s="2">
        <f t="shared" si="72"/>
        <v>26352</v>
      </c>
      <c r="F1207" s="6" t="str">
        <f t="shared" si="75"/>
        <v>BULLISH</v>
      </c>
      <c r="G1207" s="6" t="str">
        <f t="shared" si="74"/>
        <v>NEUTRAL</v>
      </c>
      <c r="H1207" s="6" t="str">
        <f t="shared" si="73"/>
        <v>CONFIRMED BULLISH</v>
      </c>
    </row>
    <row r="1208" spans="1:8" ht="13.5" x14ac:dyDescent="0.25">
      <c r="A1208" s="3">
        <f>TITRES_STAT!B1211</f>
        <v>44071</v>
      </c>
      <c r="B1208" s="6">
        <f>TITRES_STAT!C1211</f>
        <v>33.770000000000003</v>
      </c>
      <c r="C1208" s="6">
        <f>TITRES_STAT!D1211</f>
        <v>33.770000000000003</v>
      </c>
      <c r="D1208" s="6">
        <f>TITRES_STAT!E1211</f>
        <v>0</v>
      </c>
      <c r="E1208" s="2">
        <f t="shared" si="72"/>
        <v>26352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CONFIRMED BULLISH</v>
      </c>
    </row>
    <row r="1209" spans="1:8" ht="13.5" x14ac:dyDescent="0.25">
      <c r="A1209" s="3">
        <f>TITRES_STAT!B1212</f>
        <v>44074</v>
      </c>
      <c r="B1209" s="6">
        <f>TITRES_STAT!C1212</f>
        <v>33.770000000000003</v>
      </c>
      <c r="C1209" s="6">
        <f>TITRES_STAT!D1212</f>
        <v>33.770000000000003</v>
      </c>
      <c r="D1209" s="6">
        <f>TITRES_STAT!E1212</f>
        <v>0</v>
      </c>
      <c r="E1209" s="2">
        <f t="shared" si="72"/>
        <v>26352</v>
      </c>
      <c r="F1209" s="6" t="str">
        <f t="shared" si="75"/>
        <v>BULLISH</v>
      </c>
      <c r="G1209" s="6" t="str">
        <f t="shared" si="74"/>
        <v>NEUTRAL</v>
      </c>
      <c r="H1209" s="6" t="str">
        <f t="shared" si="73"/>
        <v>CONFIRMED BULLISH</v>
      </c>
    </row>
    <row r="1210" spans="1:8" ht="13.5" x14ac:dyDescent="0.25">
      <c r="A1210" s="3">
        <f>TITRES_STAT!B1213</f>
        <v>44075</v>
      </c>
      <c r="B1210" s="6">
        <f>TITRES_STAT!C1213</f>
        <v>33.770000000000003</v>
      </c>
      <c r="C1210" s="6">
        <f>TITRES_STAT!D1213</f>
        <v>33.770000000000003</v>
      </c>
      <c r="D1210" s="6">
        <f>TITRES_STAT!E1213</f>
        <v>0</v>
      </c>
      <c r="E1210" s="2">
        <f t="shared" si="72"/>
        <v>26352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CONFIRMED BULLISH</v>
      </c>
    </row>
    <row r="1211" spans="1:8" ht="13.5" x14ac:dyDescent="0.25">
      <c r="A1211" s="3">
        <f>TITRES_STAT!B1214</f>
        <v>44076</v>
      </c>
      <c r="B1211" s="6">
        <f>TITRES_STAT!C1214</f>
        <v>33.770000000000003</v>
      </c>
      <c r="C1211" s="6">
        <f>TITRES_STAT!D1214</f>
        <v>33.770000000000003</v>
      </c>
      <c r="D1211" s="6">
        <f>TITRES_STAT!E1214</f>
        <v>0</v>
      </c>
      <c r="E1211" s="2">
        <f t="shared" si="72"/>
        <v>26352</v>
      </c>
      <c r="F1211" s="6" t="str">
        <f t="shared" si="75"/>
        <v>BULLISH</v>
      </c>
      <c r="G1211" s="6" t="str">
        <f t="shared" si="74"/>
        <v>NEUTRAL</v>
      </c>
      <c r="H1211" s="6" t="str">
        <f t="shared" si="73"/>
        <v>CONFIRMED BULLISH</v>
      </c>
    </row>
    <row r="1212" spans="1:8" ht="13.5" x14ac:dyDescent="0.25">
      <c r="A1212" s="3">
        <f>TITRES_STAT!B1215</f>
        <v>44077</v>
      </c>
      <c r="B1212" s="6">
        <f>TITRES_STAT!C1215</f>
        <v>33.770000000000003</v>
      </c>
      <c r="C1212" s="6">
        <f>TITRES_STAT!D1215</f>
        <v>33.770000000000003</v>
      </c>
      <c r="D1212" s="6">
        <f>TITRES_STAT!E1215</f>
        <v>0</v>
      </c>
      <c r="E1212" s="2">
        <f t="shared" si="72"/>
        <v>26352</v>
      </c>
      <c r="F1212" s="6" t="str">
        <f t="shared" si="75"/>
        <v>NEUTRAL</v>
      </c>
      <c r="G1212" s="6" t="str">
        <f t="shared" si="74"/>
        <v>NEUTRAL</v>
      </c>
      <c r="H1212" s="6" t="str">
        <f t="shared" si="73"/>
        <v>NEUTRAL</v>
      </c>
    </row>
    <row r="1213" spans="1:8" ht="13.5" x14ac:dyDescent="0.25">
      <c r="A1213" s="3">
        <f>TITRES_STAT!B1216</f>
        <v>44078</v>
      </c>
      <c r="B1213" s="6">
        <f>TITRES_STAT!C1216</f>
        <v>33.770000000000003</v>
      </c>
      <c r="C1213" s="6">
        <f>TITRES_STAT!D1216</f>
        <v>33.770000000000003</v>
      </c>
      <c r="D1213" s="6">
        <f>TITRES_STAT!E1216</f>
        <v>0</v>
      </c>
      <c r="E1213" s="2">
        <f t="shared" si="72"/>
        <v>26352</v>
      </c>
      <c r="F1213" s="6" t="str">
        <f t="shared" si="75"/>
        <v>NEUTRAL</v>
      </c>
      <c r="G1213" s="6" t="str">
        <f t="shared" si="74"/>
        <v>NEUTRAL</v>
      </c>
      <c r="H1213" s="6" t="str">
        <f t="shared" si="73"/>
        <v>NEUTRAL</v>
      </c>
    </row>
    <row r="1214" spans="1:8" ht="13.5" x14ac:dyDescent="0.25">
      <c r="A1214" s="3">
        <f>TITRES_STAT!B1217</f>
        <v>44081</v>
      </c>
      <c r="B1214" s="6">
        <f>TITRES_STAT!C1217</f>
        <v>33.770000000000003</v>
      </c>
      <c r="C1214" s="6">
        <f>TITRES_STAT!D1217</f>
        <v>33.770000000000003</v>
      </c>
      <c r="D1214" s="6">
        <f>TITRES_STAT!E1217</f>
        <v>0</v>
      </c>
      <c r="E1214" s="2">
        <f t="shared" si="72"/>
        <v>26352</v>
      </c>
      <c r="F1214" s="6" t="str">
        <f t="shared" si="75"/>
        <v>NEUTRAL</v>
      </c>
      <c r="G1214" s="6" t="str">
        <f t="shared" si="74"/>
        <v>NEUTRAL</v>
      </c>
      <c r="H1214" s="6" t="str">
        <f t="shared" si="73"/>
        <v>NEUTRAL</v>
      </c>
    </row>
    <row r="1215" spans="1:8" ht="13.5" x14ac:dyDescent="0.25">
      <c r="A1215" s="3">
        <f>TITRES_STAT!B1218</f>
        <v>44082</v>
      </c>
      <c r="B1215" s="6">
        <f>TITRES_STAT!C1218</f>
        <v>33.770000000000003</v>
      </c>
      <c r="C1215" s="6">
        <f>TITRES_STAT!D1218</f>
        <v>33.770000000000003</v>
      </c>
      <c r="D1215" s="6">
        <f>TITRES_STAT!E1218</f>
        <v>0</v>
      </c>
      <c r="E1215" s="2">
        <f t="shared" si="72"/>
        <v>26352</v>
      </c>
      <c r="F1215" s="6" t="str">
        <f t="shared" si="75"/>
        <v>NEUTRAL</v>
      </c>
      <c r="G1215" s="6" t="str">
        <f t="shared" si="74"/>
        <v>NEUTRAL</v>
      </c>
      <c r="H1215" s="6" t="str">
        <f t="shared" si="73"/>
        <v>NEUTRAL</v>
      </c>
    </row>
    <row r="1216" spans="1:8" ht="13.5" x14ac:dyDescent="0.25">
      <c r="A1216" s="3">
        <f>TITRES_STAT!B1219</f>
        <v>44083</v>
      </c>
      <c r="B1216" s="6">
        <f>TITRES_STAT!C1219</f>
        <v>33.770000000000003</v>
      </c>
      <c r="C1216" s="6">
        <f>TITRES_STAT!D1219</f>
        <v>33.770000000000003</v>
      </c>
      <c r="D1216" s="6">
        <f>TITRES_STAT!E1219</f>
        <v>0</v>
      </c>
      <c r="E1216" s="2">
        <f t="shared" si="72"/>
        <v>26352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44084</v>
      </c>
      <c r="B1217" s="6">
        <f>TITRES_STAT!C1220</f>
        <v>33.770000000000003</v>
      </c>
      <c r="C1217" s="6">
        <f>TITRES_STAT!D1220</f>
        <v>33.770000000000003</v>
      </c>
      <c r="D1217" s="6">
        <f>TITRES_STAT!E1220</f>
        <v>0</v>
      </c>
      <c r="E1217" s="2">
        <f t="shared" si="72"/>
        <v>26352</v>
      </c>
      <c r="F1217" s="6" t="str">
        <f t="shared" si="75"/>
        <v>NEUTRAL</v>
      </c>
      <c r="G1217" s="6" t="str">
        <f t="shared" si="74"/>
        <v>NEUTRAL</v>
      </c>
      <c r="H1217" s="6" t="str">
        <f t="shared" si="73"/>
        <v>NEUTRAL</v>
      </c>
    </row>
    <row r="1218" spans="1:8" ht="13.5" x14ac:dyDescent="0.25">
      <c r="A1218" s="3">
        <f>TITRES_STAT!B1221</f>
        <v>44085</v>
      </c>
      <c r="B1218" s="6">
        <f>TITRES_STAT!C1221</f>
        <v>33.770000000000003</v>
      </c>
      <c r="C1218" s="6">
        <f>TITRES_STAT!D1221</f>
        <v>33.770000000000003</v>
      </c>
      <c r="D1218" s="6">
        <f>TITRES_STAT!E1221</f>
        <v>0</v>
      </c>
      <c r="E1218" s="2">
        <f t="shared" si="72"/>
        <v>26352</v>
      </c>
      <c r="F1218" s="6" t="str">
        <f t="shared" si="75"/>
        <v>NEUTRAL</v>
      </c>
      <c r="G1218" s="6" t="str">
        <f t="shared" si="74"/>
        <v>NEUTRAL</v>
      </c>
      <c r="H1218" s="6" t="str">
        <f t="shared" si="73"/>
        <v>NEUTRAL</v>
      </c>
    </row>
    <row r="1219" spans="1:8" ht="13.5" x14ac:dyDescent="0.25">
      <c r="A1219" s="3">
        <f>TITRES_STAT!B1222</f>
        <v>44088</v>
      </c>
      <c r="B1219" s="6">
        <f>TITRES_STAT!C1222</f>
        <v>33.770000000000003</v>
      </c>
      <c r="C1219" s="6">
        <f>TITRES_STAT!D1222</f>
        <v>33.770000000000003</v>
      </c>
      <c r="D1219" s="6">
        <f>TITRES_STAT!E1222</f>
        <v>0</v>
      </c>
      <c r="E1219" s="2">
        <f t="shared" si="72"/>
        <v>26352</v>
      </c>
      <c r="F1219" s="6" t="str">
        <f t="shared" si="75"/>
        <v>NEUTRAL</v>
      </c>
      <c r="G1219" s="6" t="str">
        <f t="shared" si="74"/>
        <v>NEUTRAL</v>
      </c>
      <c r="H1219" s="6" t="str">
        <f t="shared" si="73"/>
        <v>NEUTRAL</v>
      </c>
    </row>
    <row r="1220" spans="1:8" ht="13.5" x14ac:dyDescent="0.25">
      <c r="A1220" s="3">
        <f>TITRES_STAT!B1223</f>
        <v>44089</v>
      </c>
      <c r="B1220" s="6">
        <f>TITRES_STAT!C1223</f>
        <v>33.770000000000003</v>
      </c>
      <c r="C1220" s="6">
        <f>TITRES_STAT!D1223</f>
        <v>33.770000000000003</v>
      </c>
      <c r="D1220" s="6">
        <f>TITRES_STAT!E1223</f>
        <v>0</v>
      </c>
      <c r="E1220" s="2">
        <f t="shared" ref="E1220:E1283" si="76">IF(B1220&gt;B1219, E1219+D1220, IF(B1220&lt;B1219, E1219-D1220, E1219))</f>
        <v>26352</v>
      </c>
      <c r="F1220" s="6" t="str">
        <f t="shared" si="75"/>
        <v>NEUTRAL</v>
      </c>
      <c r="G1220" s="6" t="str">
        <f t="shared" si="74"/>
        <v>NEUTRAL</v>
      </c>
      <c r="H1220" s="6" t="str">
        <f t="shared" si="73"/>
        <v>NEUTRAL</v>
      </c>
    </row>
    <row r="1221" spans="1:8" ht="13.5" x14ac:dyDescent="0.25">
      <c r="A1221" s="3">
        <f>TITRES_STAT!B1224</f>
        <v>44090</v>
      </c>
      <c r="B1221" s="6">
        <f>TITRES_STAT!C1224</f>
        <v>33.770000000000003</v>
      </c>
      <c r="C1221" s="6">
        <f>TITRES_STAT!D1224</f>
        <v>33.770000000000003</v>
      </c>
      <c r="D1221" s="6">
        <f>TITRES_STAT!E1224</f>
        <v>0</v>
      </c>
      <c r="E1221" s="2">
        <f t="shared" si="76"/>
        <v>26352</v>
      </c>
      <c r="F1221" s="6" t="str">
        <f t="shared" si="75"/>
        <v>NEUTRAL</v>
      </c>
      <c r="G1221" s="6" t="str">
        <f t="shared" si="74"/>
        <v>NEUTRAL</v>
      </c>
      <c r="H1221" s="6" t="str">
        <f t="shared" si="73"/>
        <v>NEUTRAL</v>
      </c>
    </row>
    <row r="1222" spans="1:8" ht="13.5" x14ac:dyDescent="0.25">
      <c r="A1222" s="3">
        <f>TITRES_STAT!B1225</f>
        <v>44091</v>
      </c>
      <c r="B1222" s="6">
        <f>TITRES_STAT!C1225</f>
        <v>32.799999999999997</v>
      </c>
      <c r="C1222" s="6">
        <f>TITRES_STAT!D1225</f>
        <v>32.799999999999997</v>
      </c>
      <c r="D1222" s="6">
        <f>TITRES_STAT!E1225</f>
        <v>6</v>
      </c>
      <c r="E1222" s="2">
        <f t="shared" si="76"/>
        <v>26346</v>
      </c>
      <c r="F1222" s="6" t="str">
        <f t="shared" si="75"/>
        <v>BEARISH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44092</v>
      </c>
      <c r="B1223" s="6">
        <f>TITRES_STAT!C1226</f>
        <v>34.270000000000003</v>
      </c>
      <c r="C1223" s="6">
        <f>TITRES_STAT!D1226</f>
        <v>34.270000000000003</v>
      </c>
      <c r="D1223" s="6">
        <f>TITRES_STAT!E1226</f>
        <v>572</v>
      </c>
      <c r="E1223" s="2">
        <f t="shared" si="76"/>
        <v>26918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STRONG</v>
      </c>
      <c r="H1223" s="6" t="str">
        <f t="shared" si="77"/>
        <v>CONFIRMED BULLISH</v>
      </c>
    </row>
    <row r="1224" spans="1:8" ht="13.5" x14ac:dyDescent="0.25">
      <c r="A1224" s="3">
        <f>TITRES_STAT!B1227</f>
        <v>44095</v>
      </c>
      <c r="B1224" s="6">
        <f>TITRES_STAT!C1227</f>
        <v>34.270000000000003</v>
      </c>
      <c r="C1224" s="6">
        <f>TITRES_STAT!D1227</f>
        <v>34.270000000000003</v>
      </c>
      <c r="D1224" s="6">
        <f>TITRES_STAT!E1227</f>
        <v>0</v>
      </c>
      <c r="E1224" s="2">
        <f t="shared" si="76"/>
        <v>26918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STRONG</v>
      </c>
      <c r="H1224" s="6" t="str">
        <f t="shared" si="77"/>
        <v>CONFIRMED BULLISH</v>
      </c>
    </row>
    <row r="1225" spans="1:8" ht="13.5" x14ac:dyDescent="0.25">
      <c r="A1225" s="3">
        <f>TITRES_STAT!B1228</f>
        <v>44096</v>
      </c>
      <c r="B1225" s="6">
        <f>TITRES_STAT!C1228</f>
        <v>34.270000000000003</v>
      </c>
      <c r="C1225" s="6">
        <f>TITRES_STAT!D1228</f>
        <v>34.270000000000003</v>
      </c>
      <c r="D1225" s="6">
        <f>TITRES_STAT!E1228</f>
        <v>0</v>
      </c>
      <c r="E1225" s="2">
        <f t="shared" si="76"/>
        <v>26918</v>
      </c>
      <c r="F1225" s="6" t="str">
        <f t="shared" si="79"/>
        <v>BULLISH</v>
      </c>
      <c r="G1225" s="6" t="str">
        <f t="shared" si="78"/>
        <v>STRONG</v>
      </c>
      <c r="H1225" s="6" t="str">
        <f t="shared" si="77"/>
        <v>CONFIRMED BULLISH</v>
      </c>
    </row>
    <row r="1226" spans="1:8" ht="13.5" x14ac:dyDescent="0.25">
      <c r="A1226" s="3">
        <f>TITRES_STAT!B1229</f>
        <v>44097</v>
      </c>
      <c r="B1226" s="6">
        <f>TITRES_STAT!C1229</f>
        <v>34.270000000000003</v>
      </c>
      <c r="C1226" s="6">
        <f>TITRES_STAT!D1229</f>
        <v>34.270000000000003</v>
      </c>
      <c r="D1226" s="6">
        <f>TITRES_STAT!E1229</f>
        <v>0</v>
      </c>
      <c r="E1226" s="2">
        <f t="shared" si="76"/>
        <v>26918</v>
      </c>
      <c r="F1226" s="6" t="str">
        <f t="shared" si="79"/>
        <v>BULLISH</v>
      </c>
      <c r="G1226" s="6" t="str">
        <f t="shared" si="78"/>
        <v>STRONG</v>
      </c>
      <c r="H1226" s="6" t="str">
        <f t="shared" si="77"/>
        <v>CONFIRMED BULLISH</v>
      </c>
    </row>
    <row r="1227" spans="1:8" ht="13.5" x14ac:dyDescent="0.25">
      <c r="A1227" s="3">
        <f>TITRES_STAT!B1230</f>
        <v>44098</v>
      </c>
      <c r="B1227" s="6">
        <f>TITRES_STAT!C1230</f>
        <v>34.270000000000003</v>
      </c>
      <c r="C1227" s="6">
        <f>TITRES_STAT!D1230</f>
        <v>34.270000000000003</v>
      </c>
      <c r="D1227" s="6">
        <f>TITRES_STAT!E1230</f>
        <v>0</v>
      </c>
      <c r="E1227" s="2">
        <f t="shared" si="76"/>
        <v>26918</v>
      </c>
      <c r="F1227" s="6" t="str">
        <f t="shared" si="79"/>
        <v>BULLISH</v>
      </c>
      <c r="G1227" s="6" t="str">
        <f t="shared" si="78"/>
        <v>STRONG</v>
      </c>
      <c r="H1227" s="6" t="str">
        <f t="shared" si="77"/>
        <v>CONFIRMED BULLISH</v>
      </c>
    </row>
    <row r="1228" spans="1:8" ht="13.5" x14ac:dyDescent="0.25">
      <c r="A1228" s="3">
        <f>TITRES_STAT!B1231</f>
        <v>44099</v>
      </c>
      <c r="B1228" s="6">
        <f>TITRES_STAT!C1231</f>
        <v>34.270000000000003</v>
      </c>
      <c r="C1228" s="6">
        <f>TITRES_STAT!D1231</f>
        <v>34.270000000000003</v>
      </c>
      <c r="D1228" s="6">
        <f>TITRES_STAT!E1231</f>
        <v>0</v>
      </c>
      <c r="E1228" s="2">
        <f t="shared" si="76"/>
        <v>26918</v>
      </c>
      <c r="F1228" s="6" t="str">
        <f t="shared" si="79"/>
        <v>NEUTRAL</v>
      </c>
      <c r="G1228" s="6" t="str">
        <f t="shared" si="78"/>
        <v>NEUTRAL</v>
      </c>
      <c r="H1228" s="6" t="str">
        <f t="shared" si="77"/>
        <v>NEUTRAL</v>
      </c>
    </row>
    <row r="1229" spans="1:8" ht="13.5" x14ac:dyDescent="0.25">
      <c r="A1229" s="3">
        <f>TITRES_STAT!B1232</f>
        <v>44102</v>
      </c>
      <c r="B1229" s="6">
        <f>TITRES_STAT!C1232</f>
        <v>34.270000000000003</v>
      </c>
      <c r="C1229" s="6">
        <f>TITRES_STAT!D1232</f>
        <v>34.270000000000003</v>
      </c>
      <c r="D1229" s="6">
        <f>TITRES_STAT!E1232</f>
        <v>0</v>
      </c>
      <c r="E1229" s="2">
        <f t="shared" si="76"/>
        <v>26918</v>
      </c>
      <c r="F1229" s="6" t="str">
        <f t="shared" si="79"/>
        <v>NEUTRAL</v>
      </c>
      <c r="G1229" s="6" t="str">
        <f t="shared" si="78"/>
        <v>NEUTRAL</v>
      </c>
      <c r="H1229" s="6" t="str">
        <f t="shared" si="77"/>
        <v>NEUTRAL</v>
      </c>
    </row>
    <row r="1230" spans="1:8" ht="13.5" x14ac:dyDescent="0.25">
      <c r="A1230" s="3">
        <f>TITRES_STAT!B1233</f>
        <v>44103</v>
      </c>
      <c r="B1230" s="6">
        <f>TITRES_STAT!C1233</f>
        <v>34.270000000000003</v>
      </c>
      <c r="C1230" s="6">
        <f>TITRES_STAT!D1233</f>
        <v>34.270000000000003</v>
      </c>
      <c r="D1230" s="6">
        <f>TITRES_STAT!E1233</f>
        <v>0</v>
      </c>
      <c r="E1230" s="2">
        <f t="shared" si="76"/>
        <v>26918</v>
      </c>
      <c r="F1230" s="6" t="str">
        <f t="shared" si="79"/>
        <v>NEUTRAL</v>
      </c>
      <c r="G1230" s="6" t="str">
        <f t="shared" si="78"/>
        <v>NEUTRAL</v>
      </c>
      <c r="H1230" s="6" t="str">
        <f t="shared" si="77"/>
        <v>NEUTRAL</v>
      </c>
    </row>
    <row r="1231" spans="1:8" ht="13.5" x14ac:dyDescent="0.25">
      <c r="A1231" s="3">
        <f>TITRES_STAT!B1234</f>
        <v>44104</v>
      </c>
      <c r="B1231" s="6">
        <f>TITRES_STAT!C1234</f>
        <v>34.270000000000003</v>
      </c>
      <c r="C1231" s="6">
        <f>TITRES_STAT!D1234</f>
        <v>34.270000000000003</v>
      </c>
      <c r="D1231" s="6">
        <f>TITRES_STAT!E1234</f>
        <v>0</v>
      </c>
      <c r="E1231" s="2">
        <f t="shared" si="76"/>
        <v>26918</v>
      </c>
      <c r="F1231" s="6" t="str">
        <f t="shared" si="79"/>
        <v>NEUTRAL</v>
      </c>
      <c r="G1231" s="6" t="str">
        <f t="shared" si="78"/>
        <v>NEUTRAL</v>
      </c>
      <c r="H1231" s="6" t="str">
        <f t="shared" si="77"/>
        <v>NEUTRAL</v>
      </c>
    </row>
    <row r="1232" spans="1:8" ht="13.5" x14ac:dyDescent="0.25">
      <c r="A1232" s="3">
        <f>TITRES_STAT!B1235</f>
        <v>44105</v>
      </c>
      <c r="B1232" s="6">
        <f>TITRES_STAT!C1235</f>
        <v>34.270000000000003</v>
      </c>
      <c r="C1232" s="6">
        <f>TITRES_STAT!D1235</f>
        <v>34.270000000000003</v>
      </c>
      <c r="D1232" s="6">
        <f>TITRES_STAT!E1235</f>
        <v>0</v>
      </c>
      <c r="E1232" s="2">
        <f t="shared" si="76"/>
        <v>26918</v>
      </c>
      <c r="F1232" s="6" t="str">
        <f t="shared" si="79"/>
        <v>NEUTRAL</v>
      </c>
      <c r="G1232" s="6" t="str">
        <f t="shared" si="78"/>
        <v>NEUTRAL</v>
      </c>
      <c r="H1232" s="6" t="str">
        <f t="shared" si="77"/>
        <v>NEUTRAL</v>
      </c>
    </row>
    <row r="1233" spans="1:8" ht="13.5" x14ac:dyDescent="0.25">
      <c r="A1233" s="3">
        <f>TITRES_STAT!B1236</f>
        <v>44106</v>
      </c>
      <c r="B1233" s="6">
        <f>TITRES_STAT!C1236</f>
        <v>34.270000000000003</v>
      </c>
      <c r="C1233" s="6">
        <f>TITRES_STAT!D1236</f>
        <v>34.270000000000003</v>
      </c>
      <c r="D1233" s="6">
        <f>TITRES_STAT!E1236</f>
        <v>0</v>
      </c>
      <c r="E1233" s="2">
        <f t="shared" si="76"/>
        <v>26918</v>
      </c>
      <c r="F1233" s="6" t="str">
        <f t="shared" si="79"/>
        <v>NEUTRAL</v>
      </c>
      <c r="G1233" s="6" t="str">
        <f t="shared" si="78"/>
        <v>NEUTRAL</v>
      </c>
      <c r="H1233" s="6" t="str">
        <f t="shared" si="77"/>
        <v>NEUTRAL</v>
      </c>
    </row>
    <row r="1234" spans="1:8" ht="13.5" x14ac:dyDescent="0.25">
      <c r="A1234" s="3">
        <f>TITRES_STAT!B1237</f>
        <v>44109</v>
      </c>
      <c r="B1234" s="6">
        <f>TITRES_STAT!C1237</f>
        <v>34.270000000000003</v>
      </c>
      <c r="C1234" s="6">
        <f>TITRES_STAT!D1237</f>
        <v>34.270000000000003</v>
      </c>
      <c r="D1234" s="6">
        <f>TITRES_STAT!E1237</f>
        <v>0</v>
      </c>
      <c r="E1234" s="2">
        <f t="shared" si="76"/>
        <v>26918</v>
      </c>
      <c r="F1234" s="6" t="str">
        <f t="shared" si="79"/>
        <v>NEUTRAL</v>
      </c>
      <c r="G1234" s="6" t="str">
        <f t="shared" si="78"/>
        <v>NEUTRAL</v>
      </c>
      <c r="H1234" s="6" t="str">
        <f t="shared" si="77"/>
        <v>NEUTRAL</v>
      </c>
    </row>
    <row r="1235" spans="1:8" ht="13.5" x14ac:dyDescent="0.25">
      <c r="A1235" s="3">
        <f>TITRES_STAT!B1238</f>
        <v>44110</v>
      </c>
      <c r="B1235" s="6">
        <f>TITRES_STAT!C1238</f>
        <v>34.270000000000003</v>
      </c>
      <c r="C1235" s="6">
        <f>TITRES_STAT!D1238</f>
        <v>34.270000000000003</v>
      </c>
      <c r="D1235" s="6">
        <f>TITRES_STAT!E1238</f>
        <v>0</v>
      </c>
      <c r="E1235" s="2">
        <f t="shared" si="76"/>
        <v>26918</v>
      </c>
      <c r="F1235" s="6" t="str">
        <f t="shared" si="79"/>
        <v>NEUTRAL</v>
      </c>
      <c r="G1235" s="6" t="str">
        <f t="shared" si="78"/>
        <v>NEUTRAL</v>
      </c>
      <c r="H1235" s="6" t="str">
        <f t="shared" si="77"/>
        <v>NEUTRAL</v>
      </c>
    </row>
    <row r="1236" spans="1:8" ht="13.5" x14ac:dyDescent="0.25">
      <c r="A1236" s="3">
        <f>TITRES_STAT!B1239</f>
        <v>44111</v>
      </c>
      <c r="B1236" s="6">
        <f>TITRES_STAT!C1239</f>
        <v>34.270000000000003</v>
      </c>
      <c r="C1236" s="6">
        <f>TITRES_STAT!D1239</f>
        <v>34.270000000000003</v>
      </c>
      <c r="D1236" s="6">
        <f>TITRES_STAT!E1239</f>
        <v>0</v>
      </c>
      <c r="E1236" s="2">
        <f t="shared" si="76"/>
        <v>26918</v>
      </c>
      <c r="F1236" s="6" t="str">
        <f t="shared" si="79"/>
        <v>NEUTRAL</v>
      </c>
      <c r="G1236" s="6" t="str">
        <f t="shared" si="78"/>
        <v>NEUTRAL</v>
      </c>
      <c r="H1236" s="6" t="str">
        <f t="shared" si="77"/>
        <v>NEUTRAL</v>
      </c>
    </row>
    <row r="1237" spans="1:8" ht="13.5" x14ac:dyDescent="0.25">
      <c r="A1237" s="3">
        <f>TITRES_STAT!B1240</f>
        <v>44112</v>
      </c>
      <c r="B1237" s="6">
        <f>TITRES_STAT!C1240</f>
        <v>34.270000000000003</v>
      </c>
      <c r="C1237" s="6">
        <f>TITRES_STAT!D1240</f>
        <v>34.270000000000003</v>
      </c>
      <c r="D1237" s="6">
        <f>TITRES_STAT!E1240</f>
        <v>0</v>
      </c>
      <c r="E1237" s="2">
        <f t="shared" si="76"/>
        <v>26918</v>
      </c>
      <c r="F1237" s="6" t="str">
        <f t="shared" si="79"/>
        <v>NEUTRAL</v>
      </c>
      <c r="G1237" s="6" t="str">
        <f t="shared" si="78"/>
        <v>NEUTRAL</v>
      </c>
      <c r="H1237" s="6" t="str">
        <f t="shared" si="77"/>
        <v>NEUTRAL</v>
      </c>
    </row>
    <row r="1238" spans="1:8" ht="13.5" x14ac:dyDescent="0.25">
      <c r="A1238" s="3">
        <f>TITRES_STAT!B1241</f>
        <v>44113</v>
      </c>
      <c r="B1238" s="6">
        <f>TITRES_STAT!C1241</f>
        <v>34.270000000000003</v>
      </c>
      <c r="C1238" s="6">
        <f>TITRES_STAT!D1241</f>
        <v>34.270000000000003</v>
      </c>
      <c r="D1238" s="6">
        <f>TITRES_STAT!E1241</f>
        <v>0</v>
      </c>
      <c r="E1238" s="2">
        <f t="shared" si="76"/>
        <v>26918</v>
      </c>
      <c r="F1238" s="6" t="str">
        <f t="shared" si="79"/>
        <v>NEUTRAL</v>
      </c>
      <c r="G1238" s="6" t="str">
        <f t="shared" si="78"/>
        <v>NEUTRAL</v>
      </c>
      <c r="H1238" s="6" t="str">
        <f t="shared" si="77"/>
        <v>NEUTRAL</v>
      </c>
    </row>
    <row r="1239" spans="1:8" ht="13.5" x14ac:dyDescent="0.25">
      <c r="A1239" s="3">
        <f>TITRES_STAT!B1242</f>
        <v>44116</v>
      </c>
      <c r="B1239" s="6">
        <f>TITRES_STAT!C1242</f>
        <v>34.270000000000003</v>
      </c>
      <c r="C1239" s="6">
        <f>TITRES_STAT!D1242</f>
        <v>34.270000000000003</v>
      </c>
      <c r="D1239" s="6">
        <f>TITRES_STAT!E1242</f>
        <v>0</v>
      </c>
      <c r="E1239" s="2">
        <f t="shared" si="76"/>
        <v>26918</v>
      </c>
      <c r="F1239" s="6" t="str">
        <f t="shared" si="79"/>
        <v>NEUTRAL</v>
      </c>
      <c r="G1239" s="6" t="str">
        <f t="shared" si="78"/>
        <v>NEUTRAL</v>
      </c>
      <c r="H1239" s="6" t="str">
        <f t="shared" si="77"/>
        <v>NEUTRAL</v>
      </c>
    </row>
    <row r="1240" spans="1:8" ht="13.5" x14ac:dyDescent="0.25">
      <c r="A1240" s="3">
        <f>TITRES_STAT!B1243</f>
        <v>44117</v>
      </c>
      <c r="B1240" s="6">
        <f>TITRES_STAT!C1243</f>
        <v>34.270000000000003</v>
      </c>
      <c r="C1240" s="6">
        <f>TITRES_STAT!D1243</f>
        <v>34.270000000000003</v>
      </c>
      <c r="D1240" s="6">
        <f>TITRES_STAT!E1243</f>
        <v>0</v>
      </c>
      <c r="E1240" s="2">
        <f t="shared" si="76"/>
        <v>26918</v>
      </c>
      <c r="F1240" s="6" t="str">
        <f t="shared" si="79"/>
        <v>NEUTRAL</v>
      </c>
      <c r="G1240" s="6" t="str">
        <f t="shared" si="78"/>
        <v>NEUTRAL</v>
      </c>
      <c r="H1240" s="6" t="str">
        <f t="shared" si="77"/>
        <v>NEUTRAL</v>
      </c>
    </row>
    <row r="1241" spans="1:8" ht="13.5" x14ac:dyDescent="0.25">
      <c r="A1241" s="3">
        <f>TITRES_STAT!B1244</f>
        <v>44118</v>
      </c>
      <c r="B1241" s="6">
        <f>TITRES_STAT!C1244</f>
        <v>34.270000000000003</v>
      </c>
      <c r="C1241" s="6">
        <f>TITRES_STAT!D1244</f>
        <v>34.270000000000003</v>
      </c>
      <c r="D1241" s="6">
        <f>TITRES_STAT!E1244</f>
        <v>0</v>
      </c>
      <c r="E1241" s="2">
        <f t="shared" si="76"/>
        <v>26918</v>
      </c>
      <c r="F1241" s="6" t="str">
        <f t="shared" si="79"/>
        <v>NEUTRAL</v>
      </c>
      <c r="G1241" s="6" t="str">
        <f t="shared" si="78"/>
        <v>NEUTRAL</v>
      </c>
      <c r="H1241" s="6" t="str">
        <f t="shared" si="77"/>
        <v>NEUTRAL</v>
      </c>
    </row>
    <row r="1242" spans="1:8" ht="13.5" x14ac:dyDescent="0.25">
      <c r="A1242" s="3">
        <f>TITRES_STAT!B1245</f>
        <v>44120</v>
      </c>
      <c r="B1242" s="6">
        <f>TITRES_STAT!C1245</f>
        <v>33.33</v>
      </c>
      <c r="C1242" s="6">
        <f>TITRES_STAT!D1245</f>
        <v>33.33</v>
      </c>
      <c r="D1242" s="6">
        <f>TITRES_STAT!E1245</f>
        <v>20</v>
      </c>
      <c r="E1242" s="2">
        <f t="shared" si="76"/>
        <v>26898</v>
      </c>
      <c r="F1242" s="6" t="str">
        <f t="shared" si="79"/>
        <v>BEARISH</v>
      </c>
      <c r="G1242" s="6" t="str">
        <f t="shared" si="78"/>
        <v>NEUTRAL</v>
      </c>
      <c r="H1242" s="6" t="str">
        <f t="shared" si="77"/>
        <v>CONFIRMED BEARISH</v>
      </c>
    </row>
    <row r="1243" spans="1:8" ht="13.5" x14ac:dyDescent="0.25">
      <c r="A1243" s="3">
        <f>TITRES_STAT!B1246</f>
        <v>44123</v>
      </c>
      <c r="B1243" s="6">
        <f>TITRES_STAT!C1246</f>
        <v>33.33</v>
      </c>
      <c r="C1243" s="6">
        <f>TITRES_STAT!D1246</f>
        <v>33.33</v>
      </c>
      <c r="D1243" s="6">
        <f>TITRES_STAT!E1246</f>
        <v>0</v>
      </c>
      <c r="E1243" s="2">
        <f t="shared" si="76"/>
        <v>26898</v>
      </c>
      <c r="F1243" s="6" t="str">
        <f t="shared" si="79"/>
        <v>BEARISH</v>
      </c>
      <c r="G1243" s="6" t="str">
        <f t="shared" si="78"/>
        <v>NEUTRAL</v>
      </c>
      <c r="H1243" s="6" t="str">
        <f t="shared" si="77"/>
        <v>CONFIRMED BEARISH</v>
      </c>
    </row>
    <row r="1244" spans="1:8" ht="13.5" x14ac:dyDescent="0.25">
      <c r="A1244" s="3">
        <f>TITRES_STAT!B1247</f>
        <v>44124</v>
      </c>
      <c r="B1244" s="6">
        <f>TITRES_STAT!C1247</f>
        <v>33.33</v>
      </c>
      <c r="C1244" s="6">
        <f>TITRES_STAT!D1247</f>
        <v>33.33</v>
      </c>
      <c r="D1244" s="6">
        <f>TITRES_STAT!E1247</f>
        <v>0</v>
      </c>
      <c r="E1244" s="2">
        <f t="shared" si="76"/>
        <v>26898</v>
      </c>
      <c r="F1244" s="6" t="str">
        <f t="shared" si="79"/>
        <v>BEARISH</v>
      </c>
      <c r="G1244" s="6" t="str">
        <f t="shared" si="78"/>
        <v>NEUTRAL</v>
      </c>
      <c r="H1244" s="6" t="str">
        <f t="shared" si="77"/>
        <v>CONFIRMED BEARISH</v>
      </c>
    </row>
    <row r="1245" spans="1:8" ht="13.5" x14ac:dyDescent="0.25">
      <c r="A1245" s="3">
        <f>TITRES_STAT!B1248</f>
        <v>44125</v>
      </c>
      <c r="B1245" s="6">
        <f>TITRES_STAT!C1248</f>
        <v>33.33</v>
      </c>
      <c r="C1245" s="6">
        <f>TITRES_STAT!D1248</f>
        <v>33.33</v>
      </c>
      <c r="D1245" s="6">
        <f>TITRES_STAT!E1248</f>
        <v>201</v>
      </c>
      <c r="E1245" s="2">
        <f t="shared" si="76"/>
        <v>26898</v>
      </c>
      <c r="F1245" s="6" t="str">
        <f t="shared" si="79"/>
        <v>BEARISH</v>
      </c>
      <c r="G1245" s="6" t="str">
        <f t="shared" si="78"/>
        <v>NEUTRAL</v>
      </c>
      <c r="H1245" s="6" t="str">
        <f t="shared" si="77"/>
        <v>CONFIRMED BEARISH</v>
      </c>
    </row>
    <row r="1246" spans="1:8" ht="13.5" x14ac:dyDescent="0.25">
      <c r="A1246" s="3">
        <f>TITRES_STAT!B1249</f>
        <v>44126</v>
      </c>
      <c r="B1246" s="6">
        <f>TITRES_STAT!C1249</f>
        <v>33.33</v>
      </c>
      <c r="C1246" s="6">
        <f>TITRES_STAT!D1249</f>
        <v>33.33</v>
      </c>
      <c r="D1246" s="6">
        <f>TITRES_STAT!E1249</f>
        <v>130</v>
      </c>
      <c r="E1246" s="2">
        <f t="shared" si="76"/>
        <v>26898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CONFIRMED BEARISH</v>
      </c>
    </row>
    <row r="1247" spans="1:8" ht="13.5" x14ac:dyDescent="0.25">
      <c r="A1247" s="3">
        <f>TITRES_STAT!B1250</f>
        <v>44127</v>
      </c>
      <c r="B1247" s="6">
        <f>TITRES_STAT!C1250</f>
        <v>33.33</v>
      </c>
      <c r="C1247" s="6">
        <f>TITRES_STAT!D1250</f>
        <v>33.33</v>
      </c>
      <c r="D1247" s="6">
        <f>TITRES_STAT!E1250</f>
        <v>0</v>
      </c>
      <c r="E1247" s="2">
        <f t="shared" si="76"/>
        <v>26898</v>
      </c>
      <c r="F1247" s="6" t="str">
        <f t="shared" si="79"/>
        <v>NEUTRAL</v>
      </c>
      <c r="G1247" s="6" t="str">
        <f t="shared" si="78"/>
        <v>NEUTRAL</v>
      </c>
      <c r="H1247" s="6" t="str">
        <f t="shared" si="77"/>
        <v>NEUTRAL</v>
      </c>
    </row>
    <row r="1248" spans="1:8" ht="13.5" x14ac:dyDescent="0.25">
      <c r="A1248" s="3">
        <f>TITRES_STAT!B1251</f>
        <v>44130</v>
      </c>
      <c r="B1248" s="6">
        <f>TITRES_STAT!C1251</f>
        <v>33.299999999999997</v>
      </c>
      <c r="C1248" s="6">
        <f>TITRES_STAT!D1251</f>
        <v>33.299999999999997</v>
      </c>
      <c r="D1248" s="6">
        <f>TITRES_STAT!E1251</f>
        <v>175</v>
      </c>
      <c r="E1248" s="2">
        <f t="shared" si="76"/>
        <v>26723</v>
      </c>
      <c r="F1248" s="6" t="str">
        <f t="shared" si="79"/>
        <v>BEARISH</v>
      </c>
      <c r="G1248" s="6" t="str">
        <f t="shared" si="78"/>
        <v>NEUTRAL</v>
      </c>
      <c r="H1248" s="6" t="str">
        <f t="shared" si="77"/>
        <v>CONFIRMED BEARISH</v>
      </c>
    </row>
    <row r="1249" spans="1:8" ht="13.5" x14ac:dyDescent="0.25">
      <c r="A1249" s="3">
        <f>TITRES_STAT!B1252</f>
        <v>44131</v>
      </c>
      <c r="B1249" s="6">
        <f>TITRES_STAT!C1252</f>
        <v>33.299999999999997</v>
      </c>
      <c r="C1249" s="6">
        <f>TITRES_STAT!D1252</f>
        <v>33.299999999999997</v>
      </c>
      <c r="D1249" s="6">
        <f>TITRES_STAT!E1252</f>
        <v>32</v>
      </c>
      <c r="E1249" s="2">
        <f t="shared" si="76"/>
        <v>26723</v>
      </c>
      <c r="F1249" s="6" t="str">
        <f t="shared" si="79"/>
        <v>BEARISH</v>
      </c>
      <c r="G1249" s="6" t="str">
        <f t="shared" si="78"/>
        <v>NEUTRAL</v>
      </c>
      <c r="H1249" s="6" t="str">
        <f t="shared" si="77"/>
        <v>CONFIRMED BEARISH</v>
      </c>
    </row>
    <row r="1250" spans="1:8" ht="13.5" x14ac:dyDescent="0.25">
      <c r="A1250" s="3">
        <f>TITRES_STAT!B1253</f>
        <v>44132</v>
      </c>
      <c r="B1250" s="6">
        <f>TITRES_STAT!C1253</f>
        <v>33.31</v>
      </c>
      <c r="C1250" s="6">
        <f>TITRES_STAT!D1253</f>
        <v>33.31</v>
      </c>
      <c r="D1250" s="6">
        <f>TITRES_STAT!E1253</f>
        <v>5</v>
      </c>
      <c r="E1250" s="2">
        <f t="shared" si="76"/>
        <v>26728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44134</v>
      </c>
      <c r="B1251" s="6">
        <f>TITRES_STAT!C1254</f>
        <v>33.31</v>
      </c>
      <c r="C1251" s="6">
        <f>TITRES_STAT!D1254</f>
        <v>33.31</v>
      </c>
      <c r="D1251" s="6">
        <f>TITRES_STAT!E1254</f>
        <v>0</v>
      </c>
      <c r="E1251" s="2">
        <f t="shared" si="76"/>
        <v>26728</v>
      </c>
      <c r="F1251" s="6" t="str">
        <f t="shared" si="79"/>
        <v>BEARISH</v>
      </c>
      <c r="G1251" s="6" t="str">
        <f t="shared" si="78"/>
        <v>NEUTRAL</v>
      </c>
      <c r="H1251" s="6" t="str">
        <f t="shared" si="77"/>
        <v>CONFIRMED BEARISH</v>
      </c>
    </row>
    <row r="1252" spans="1:8" ht="13.5" x14ac:dyDescent="0.25">
      <c r="A1252" s="3">
        <f>TITRES_STAT!B1255</f>
        <v>44137</v>
      </c>
      <c r="B1252" s="6">
        <f>TITRES_STAT!C1255</f>
        <v>33.31</v>
      </c>
      <c r="C1252" s="6">
        <f>TITRES_STAT!D1255</f>
        <v>33.31</v>
      </c>
      <c r="D1252" s="6">
        <f>TITRES_STAT!E1255</f>
        <v>0</v>
      </c>
      <c r="E1252" s="2">
        <f t="shared" si="76"/>
        <v>26728</v>
      </c>
      <c r="F1252" s="6" t="str">
        <f t="shared" si="79"/>
        <v>BEARISH</v>
      </c>
      <c r="G1252" s="6" t="str">
        <f t="shared" si="78"/>
        <v>NEUTRAL</v>
      </c>
      <c r="H1252" s="6" t="str">
        <f t="shared" si="77"/>
        <v>CONFIRMED BEARISH</v>
      </c>
    </row>
    <row r="1253" spans="1:8" ht="13.5" x14ac:dyDescent="0.25">
      <c r="A1253" s="3">
        <f>TITRES_STAT!B1256</f>
        <v>44138</v>
      </c>
      <c r="B1253" s="6">
        <f>TITRES_STAT!C1256</f>
        <v>33.31</v>
      </c>
      <c r="C1253" s="6">
        <f>TITRES_STAT!D1256</f>
        <v>33.31</v>
      </c>
      <c r="D1253" s="6">
        <f>TITRES_STAT!E1256</f>
        <v>0</v>
      </c>
      <c r="E1253" s="2">
        <f t="shared" si="76"/>
        <v>26728</v>
      </c>
      <c r="F1253" s="6" t="str">
        <f t="shared" si="79"/>
        <v>BULLISH</v>
      </c>
      <c r="G1253" s="6" t="str">
        <f t="shared" si="78"/>
        <v>NEUTRAL</v>
      </c>
      <c r="H1253" s="6" t="str">
        <f t="shared" si="77"/>
        <v>CONFIRMED BULLISH</v>
      </c>
    </row>
    <row r="1254" spans="1:8" ht="13.5" x14ac:dyDescent="0.25">
      <c r="A1254" s="3">
        <f>TITRES_STAT!B1257</f>
        <v>44139</v>
      </c>
      <c r="B1254" s="6">
        <f>TITRES_STAT!C1257</f>
        <v>33.31</v>
      </c>
      <c r="C1254" s="6">
        <f>TITRES_STAT!D1257</f>
        <v>33.31</v>
      </c>
      <c r="D1254" s="6">
        <f>TITRES_STAT!E1257</f>
        <v>0</v>
      </c>
      <c r="E1254" s="2">
        <f t="shared" si="76"/>
        <v>26728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CONFIRMED BULLISH</v>
      </c>
    </row>
    <row r="1255" spans="1:8" ht="13.5" x14ac:dyDescent="0.25">
      <c r="A1255" s="3">
        <f>TITRES_STAT!B1258</f>
        <v>44140</v>
      </c>
      <c r="B1255" s="6">
        <f>TITRES_STAT!C1258</f>
        <v>34.35</v>
      </c>
      <c r="C1255" s="6">
        <f>TITRES_STAT!D1258</f>
        <v>34.35</v>
      </c>
      <c r="D1255" s="6">
        <f>TITRES_STAT!E1258</f>
        <v>12</v>
      </c>
      <c r="E1255" s="2">
        <f t="shared" si="76"/>
        <v>26740</v>
      </c>
      <c r="F1255" s="6" t="str">
        <f t="shared" si="79"/>
        <v>BULLISH</v>
      </c>
      <c r="G1255" s="6" t="str">
        <f t="shared" si="78"/>
        <v>NEUTRAL</v>
      </c>
      <c r="H1255" s="6" t="str">
        <f t="shared" si="77"/>
        <v>CONFIRMED BULLISH</v>
      </c>
    </row>
    <row r="1256" spans="1:8" ht="13.5" x14ac:dyDescent="0.25">
      <c r="A1256" s="3">
        <f>TITRES_STAT!B1259</f>
        <v>44141</v>
      </c>
      <c r="B1256" s="6">
        <f>TITRES_STAT!C1259</f>
        <v>34.35</v>
      </c>
      <c r="C1256" s="6">
        <f>TITRES_STAT!D1259</f>
        <v>34.35</v>
      </c>
      <c r="D1256" s="6">
        <f>TITRES_STAT!E1259</f>
        <v>0</v>
      </c>
      <c r="E1256" s="2">
        <f t="shared" si="76"/>
        <v>26740</v>
      </c>
      <c r="F1256" s="6" t="str">
        <f t="shared" si="79"/>
        <v>BULLISH</v>
      </c>
      <c r="G1256" s="6" t="str">
        <f t="shared" si="78"/>
        <v>NEUTRAL</v>
      </c>
      <c r="H1256" s="6" t="str">
        <f t="shared" si="77"/>
        <v>CONFIRMED BULLISH</v>
      </c>
    </row>
    <row r="1257" spans="1:8" ht="13.5" x14ac:dyDescent="0.25">
      <c r="A1257" s="3">
        <f>TITRES_STAT!B1260</f>
        <v>44144</v>
      </c>
      <c r="B1257" s="6">
        <f>TITRES_STAT!C1260</f>
        <v>34.35</v>
      </c>
      <c r="C1257" s="6">
        <f>TITRES_STAT!D1260</f>
        <v>34.35</v>
      </c>
      <c r="D1257" s="6">
        <f>TITRES_STAT!E1260</f>
        <v>0</v>
      </c>
      <c r="E1257" s="2">
        <f t="shared" si="76"/>
        <v>26740</v>
      </c>
      <c r="F1257" s="6" t="str">
        <f t="shared" si="79"/>
        <v>BULLISH</v>
      </c>
      <c r="G1257" s="6" t="str">
        <f t="shared" si="78"/>
        <v>NEUTRAL</v>
      </c>
      <c r="H1257" s="6" t="str">
        <f t="shared" si="77"/>
        <v>CONFIRMED BULLISH</v>
      </c>
    </row>
    <row r="1258" spans="1:8" ht="13.5" x14ac:dyDescent="0.25">
      <c r="A1258" s="3">
        <f>TITRES_STAT!B1261</f>
        <v>44145</v>
      </c>
      <c r="B1258" s="6">
        <f>TITRES_STAT!C1261</f>
        <v>34.35</v>
      </c>
      <c r="C1258" s="6">
        <f>TITRES_STAT!D1261</f>
        <v>34.35</v>
      </c>
      <c r="D1258" s="6">
        <f>TITRES_STAT!E1261</f>
        <v>0</v>
      </c>
      <c r="E1258" s="2">
        <f t="shared" si="76"/>
        <v>26740</v>
      </c>
      <c r="F1258" s="6" t="str">
        <f t="shared" si="79"/>
        <v>BULLISH</v>
      </c>
      <c r="G1258" s="6" t="str">
        <f t="shared" si="78"/>
        <v>NEUTRAL</v>
      </c>
      <c r="H1258" s="6" t="str">
        <f t="shared" si="77"/>
        <v>CONFIRMED BULLISH</v>
      </c>
    </row>
    <row r="1259" spans="1:8" ht="13.5" x14ac:dyDescent="0.25">
      <c r="A1259" s="3">
        <f>TITRES_STAT!B1262</f>
        <v>44146</v>
      </c>
      <c r="B1259" s="6">
        <f>TITRES_STAT!C1262</f>
        <v>35.380000000000003</v>
      </c>
      <c r="C1259" s="6">
        <f>TITRES_STAT!D1262</f>
        <v>35.380000000000003</v>
      </c>
      <c r="D1259" s="6">
        <f>TITRES_STAT!E1262</f>
        <v>0</v>
      </c>
      <c r="E1259" s="2">
        <f t="shared" si="76"/>
        <v>26740</v>
      </c>
      <c r="F1259" s="6" t="str">
        <f t="shared" si="79"/>
        <v>BULLISH</v>
      </c>
      <c r="G1259" s="6" t="str">
        <f t="shared" si="78"/>
        <v>NEUTRAL</v>
      </c>
      <c r="H1259" s="6" t="str">
        <f t="shared" si="77"/>
        <v>CONFIRMED BULLISH</v>
      </c>
    </row>
    <row r="1260" spans="1:8" ht="13.5" x14ac:dyDescent="0.25">
      <c r="A1260" s="3">
        <f>TITRES_STAT!B1263</f>
        <v>44147</v>
      </c>
      <c r="B1260" s="6">
        <f>TITRES_STAT!C1263</f>
        <v>36.97</v>
      </c>
      <c r="C1260" s="6">
        <f>TITRES_STAT!D1263</f>
        <v>36.97</v>
      </c>
      <c r="D1260" s="6">
        <f>TITRES_STAT!E1263</f>
        <v>40</v>
      </c>
      <c r="E1260" s="2">
        <f t="shared" si="76"/>
        <v>26780</v>
      </c>
      <c r="F1260" s="6" t="str">
        <f t="shared" si="79"/>
        <v>BULLISH</v>
      </c>
      <c r="G1260" s="6" t="str">
        <f t="shared" si="78"/>
        <v>NEUTRAL</v>
      </c>
      <c r="H1260" s="6" t="str">
        <f t="shared" si="77"/>
        <v>CONFIRMED BULLISH</v>
      </c>
    </row>
    <row r="1261" spans="1:8" ht="13.5" x14ac:dyDescent="0.25">
      <c r="A1261" s="3">
        <f>TITRES_STAT!B1264</f>
        <v>44148</v>
      </c>
      <c r="B1261" s="6">
        <f>TITRES_STAT!C1264</f>
        <v>38.630000000000003</v>
      </c>
      <c r="C1261" s="6">
        <f>TITRES_STAT!D1264</f>
        <v>38.630000000000003</v>
      </c>
      <c r="D1261" s="6">
        <f>TITRES_STAT!E1264</f>
        <v>0</v>
      </c>
      <c r="E1261" s="2">
        <f t="shared" si="76"/>
        <v>26780</v>
      </c>
      <c r="F1261" s="6" t="str">
        <f t="shared" si="79"/>
        <v>BULLISH</v>
      </c>
      <c r="G1261" s="6" t="str">
        <f t="shared" si="78"/>
        <v>NEUTRAL</v>
      </c>
      <c r="H1261" s="6" t="str">
        <f t="shared" si="77"/>
        <v>CONFIRMED BULLISH</v>
      </c>
    </row>
    <row r="1262" spans="1:8" ht="13.5" x14ac:dyDescent="0.25">
      <c r="A1262" s="3">
        <f>TITRES_STAT!B1265</f>
        <v>44151</v>
      </c>
      <c r="B1262" s="6">
        <f>TITRES_STAT!C1265</f>
        <v>40.36</v>
      </c>
      <c r="C1262" s="6">
        <f>TITRES_STAT!D1265</f>
        <v>40.36</v>
      </c>
      <c r="D1262" s="6">
        <f>TITRES_STAT!E1265</f>
        <v>0</v>
      </c>
      <c r="E1262" s="2">
        <f t="shared" si="76"/>
        <v>26780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CONFIRMED BULLISH</v>
      </c>
    </row>
    <row r="1263" spans="1:8" ht="13.5" x14ac:dyDescent="0.25">
      <c r="A1263" s="3">
        <f>TITRES_STAT!B1266</f>
        <v>44152</v>
      </c>
      <c r="B1263" s="6">
        <f>TITRES_STAT!C1266</f>
        <v>41.57</v>
      </c>
      <c r="C1263" s="6">
        <f>TITRES_STAT!D1266</f>
        <v>41.57</v>
      </c>
      <c r="D1263" s="6">
        <f>TITRES_STAT!E1266</f>
        <v>100</v>
      </c>
      <c r="E1263" s="2">
        <f t="shared" si="76"/>
        <v>26880</v>
      </c>
      <c r="F1263" s="6" t="str">
        <f t="shared" si="79"/>
        <v>BULLISH</v>
      </c>
      <c r="G1263" s="6" t="str">
        <f t="shared" si="78"/>
        <v>NEUTRAL</v>
      </c>
      <c r="H1263" s="6" t="str">
        <f t="shared" si="77"/>
        <v>CONFIRMED BULLISH</v>
      </c>
    </row>
    <row r="1264" spans="1:8" ht="13.5" x14ac:dyDescent="0.25">
      <c r="A1264" s="3">
        <f>TITRES_STAT!B1267</f>
        <v>44153</v>
      </c>
      <c r="B1264" s="6">
        <f>TITRES_STAT!C1267</f>
        <v>42.77</v>
      </c>
      <c r="C1264" s="6">
        <f>TITRES_STAT!D1267</f>
        <v>42.77</v>
      </c>
      <c r="D1264" s="6">
        <f>TITRES_STAT!E1267</f>
        <v>14</v>
      </c>
      <c r="E1264" s="2">
        <f t="shared" si="76"/>
        <v>26894</v>
      </c>
      <c r="F1264" s="6" t="str">
        <f t="shared" si="79"/>
        <v>BULLISH</v>
      </c>
      <c r="G1264" s="6" t="str">
        <f t="shared" si="78"/>
        <v>NEUTRAL</v>
      </c>
      <c r="H1264" s="6" t="str">
        <f t="shared" si="77"/>
        <v>CONFIRMED BULLISH</v>
      </c>
    </row>
    <row r="1265" spans="1:8" ht="13.5" x14ac:dyDescent="0.25">
      <c r="A1265" s="3">
        <f>TITRES_STAT!B1268</f>
        <v>44154</v>
      </c>
      <c r="B1265" s="6">
        <f>TITRES_STAT!C1268</f>
        <v>42.77</v>
      </c>
      <c r="C1265" s="6">
        <f>TITRES_STAT!D1268</f>
        <v>42.77</v>
      </c>
      <c r="D1265" s="6">
        <f>TITRES_STAT!E1268</f>
        <v>0</v>
      </c>
      <c r="E1265" s="2">
        <f t="shared" si="76"/>
        <v>26894</v>
      </c>
      <c r="F1265" s="6" t="str">
        <f t="shared" si="79"/>
        <v>BULLISH</v>
      </c>
      <c r="G1265" s="6" t="str">
        <f t="shared" si="78"/>
        <v>NEUTRAL</v>
      </c>
      <c r="H1265" s="6" t="str">
        <f t="shared" si="77"/>
        <v>CONFIRMED BULLISH</v>
      </c>
    </row>
    <row r="1266" spans="1:8" ht="13.5" x14ac:dyDescent="0.25">
      <c r="A1266" s="3">
        <f>TITRES_STAT!B1269</f>
        <v>44155</v>
      </c>
      <c r="B1266" s="6">
        <f>TITRES_STAT!C1269</f>
        <v>43.26</v>
      </c>
      <c r="C1266" s="6">
        <f>TITRES_STAT!D1269</f>
        <v>43.26</v>
      </c>
      <c r="D1266" s="6">
        <f>TITRES_STAT!E1269</f>
        <v>155</v>
      </c>
      <c r="E1266" s="2">
        <f t="shared" si="76"/>
        <v>27049</v>
      </c>
      <c r="F1266" s="6" t="str">
        <f t="shared" si="79"/>
        <v>BULLISH</v>
      </c>
      <c r="G1266" s="6" t="str">
        <f t="shared" si="78"/>
        <v>NEUTRAL</v>
      </c>
      <c r="H1266" s="6" t="str">
        <f t="shared" si="77"/>
        <v>CONFIRMED BULLISH</v>
      </c>
    </row>
    <row r="1267" spans="1:8" ht="13.5" x14ac:dyDescent="0.25">
      <c r="A1267" s="3">
        <f>TITRES_STAT!B1270</f>
        <v>44158</v>
      </c>
      <c r="B1267" s="6">
        <f>TITRES_STAT!C1270</f>
        <v>43.26</v>
      </c>
      <c r="C1267" s="6">
        <f>TITRES_STAT!D1270</f>
        <v>43.26</v>
      </c>
      <c r="D1267" s="6">
        <f>TITRES_STAT!E1270</f>
        <v>0</v>
      </c>
      <c r="E1267" s="2">
        <f t="shared" si="76"/>
        <v>27049</v>
      </c>
      <c r="F1267" s="6" t="str">
        <f t="shared" si="79"/>
        <v>BULLISH</v>
      </c>
      <c r="G1267" s="6" t="str">
        <f t="shared" si="78"/>
        <v>NEUTRAL</v>
      </c>
      <c r="H1267" s="6" t="str">
        <f t="shared" si="77"/>
        <v>CONFIRMED BULLISH</v>
      </c>
    </row>
    <row r="1268" spans="1:8" ht="13.5" x14ac:dyDescent="0.25">
      <c r="A1268" s="3">
        <f>TITRES_STAT!B1271</f>
        <v>44159</v>
      </c>
      <c r="B1268" s="6">
        <f>TITRES_STAT!C1271</f>
        <v>44.55</v>
      </c>
      <c r="C1268" s="6">
        <f>TITRES_STAT!D1271</f>
        <v>44.55</v>
      </c>
      <c r="D1268" s="6">
        <f>TITRES_STAT!E1271</f>
        <v>0</v>
      </c>
      <c r="E1268" s="2">
        <f t="shared" si="76"/>
        <v>27049</v>
      </c>
      <c r="F1268" s="6" t="str">
        <f t="shared" si="79"/>
        <v>BULLISH</v>
      </c>
      <c r="G1268" s="6" t="str">
        <f t="shared" si="78"/>
        <v>NEUTRAL</v>
      </c>
      <c r="H1268" s="6" t="str">
        <f t="shared" si="77"/>
        <v>CONFIRMED BULLISH</v>
      </c>
    </row>
    <row r="1269" spans="1:8" ht="13.5" x14ac:dyDescent="0.25">
      <c r="A1269" s="3">
        <f>TITRES_STAT!B1272</f>
        <v>44160</v>
      </c>
      <c r="B1269" s="6">
        <f>TITRES_STAT!C1272</f>
        <v>44.55</v>
      </c>
      <c r="C1269" s="6">
        <f>TITRES_STAT!D1272</f>
        <v>44.55</v>
      </c>
      <c r="D1269" s="6">
        <f>TITRES_STAT!E1272</f>
        <v>0</v>
      </c>
      <c r="E1269" s="2">
        <f t="shared" si="76"/>
        <v>27049</v>
      </c>
      <c r="F1269" s="6" t="str">
        <f t="shared" si="79"/>
        <v>BULLISH</v>
      </c>
      <c r="G1269" s="6" t="str">
        <f t="shared" si="78"/>
        <v>NEUTRAL</v>
      </c>
      <c r="H1269" s="6" t="str">
        <f t="shared" si="77"/>
        <v>CONFIRMED BULLISH</v>
      </c>
    </row>
    <row r="1270" spans="1:8" ht="13.5" x14ac:dyDescent="0.25">
      <c r="A1270" s="3">
        <f>TITRES_STAT!B1273</f>
        <v>44161</v>
      </c>
      <c r="B1270" s="6">
        <f>TITRES_STAT!C1273</f>
        <v>44.55</v>
      </c>
      <c r="C1270" s="6">
        <f>TITRES_STAT!D1273</f>
        <v>44.55</v>
      </c>
      <c r="D1270" s="6">
        <f>TITRES_STAT!E1273</f>
        <v>29</v>
      </c>
      <c r="E1270" s="2">
        <f t="shared" si="76"/>
        <v>27049</v>
      </c>
      <c r="F1270" s="6" t="str">
        <f t="shared" si="79"/>
        <v>BULLISH</v>
      </c>
      <c r="G1270" s="6" t="str">
        <f t="shared" si="78"/>
        <v>NEUTRAL</v>
      </c>
      <c r="H1270" s="6" t="str">
        <f t="shared" si="77"/>
        <v>CONFIRMED BULLISH</v>
      </c>
    </row>
    <row r="1271" spans="1:8" ht="13.5" x14ac:dyDescent="0.25">
      <c r="A1271" s="3">
        <f>TITRES_STAT!B1274</f>
        <v>44162</v>
      </c>
      <c r="B1271" s="6">
        <f>TITRES_STAT!C1274</f>
        <v>45.88</v>
      </c>
      <c r="C1271" s="6">
        <f>TITRES_STAT!D1274</f>
        <v>45.88</v>
      </c>
      <c r="D1271" s="6">
        <f>TITRES_STAT!E1274</f>
        <v>0</v>
      </c>
      <c r="E1271" s="2">
        <f t="shared" si="76"/>
        <v>27049</v>
      </c>
      <c r="F1271" s="6" t="str">
        <f t="shared" si="79"/>
        <v>NEUTRAL</v>
      </c>
      <c r="G1271" s="6" t="str">
        <f t="shared" si="78"/>
        <v>NEUTRAL</v>
      </c>
      <c r="H1271" s="6" t="str">
        <f t="shared" si="77"/>
        <v>NEUTRAL</v>
      </c>
    </row>
    <row r="1272" spans="1:8" ht="13.5" x14ac:dyDescent="0.25">
      <c r="A1272" s="3">
        <f>TITRES_STAT!B1275</f>
        <v>44165</v>
      </c>
      <c r="B1272" s="6">
        <f>TITRES_STAT!C1275</f>
        <v>47</v>
      </c>
      <c r="C1272" s="6">
        <f>TITRES_STAT!D1275</f>
        <v>47</v>
      </c>
      <c r="D1272" s="6">
        <f>TITRES_STAT!E1275</f>
        <v>1</v>
      </c>
      <c r="E1272" s="2">
        <f t="shared" si="76"/>
        <v>27050</v>
      </c>
      <c r="F1272" s="6" t="str">
        <f t="shared" si="79"/>
        <v>BULLISH</v>
      </c>
      <c r="G1272" s="6" t="str">
        <f t="shared" si="78"/>
        <v>NEUTRAL</v>
      </c>
      <c r="H1272" s="6" t="str">
        <f t="shared" si="77"/>
        <v>CONFIRMED BULLISH</v>
      </c>
    </row>
    <row r="1273" spans="1:8" ht="13.5" x14ac:dyDescent="0.25">
      <c r="A1273" s="3">
        <f>TITRES_STAT!B1276</f>
        <v>44166</v>
      </c>
      <c r="B1273" s="6">
        <f>TITRES_STAT!C1276</f>
        <v>46.99</v>
      </c>
      <c r="C1273" s="6">
        <f>TITRES_STAT!D1276</f>
        <v>46.99</v>
      </c>
      <c r="D1273" s="6">
        <f>TITRES_STAT!E1276</f>
        <v>50</v>
      </c>
      <c r="E1273" s="2">
        <f t="shared" si="76"/>
        <v>27000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BEARISH DIVERGENCE</v>
      </c>
    </row>
    <row r="1274" spans="1:8" ht="13.5" x14ac:dyDescent="0.25">
      <c r="A1274" s="3">
        <f>TITRES_STAT!B1277</f>
        <v>44167</v>
      </c>
      <c r="B1274" s="6">
        <f>TITRES_STAT!C1277</f>
        <v>46.99</v>
      </c>
      <c r="C1274" s="6">
        <f>TITRES_STAT!D1277</f>
        <v>46.99</v>
      </c>
      <c r="D1274" s="6">
        <f>TITRES_STAT!E1277</f>
        <v>0</v>
      </c>
      <c r="E1274" s="2">
        <f t="shared" si="76"/>
        <v>27000</v>
      </c>
      <c r="F1274" s="6" t="str">
        <f t="shared" si="79"/>
        <v>BEARISH</v>
      </c>
      <c r="G1274" s="6" t="str">
        <f t="shared" si="78"/>
        <v>NEUTRAL</v>
      </c>
      <c r="H1274" s="6" t="str">
        <f t="shared" si="77"/>
        <v>BEARISH DIVERGENCE</v>
      </c>
    </row>
    <row r="1275" spans="1:8" ht="13.5" x14ac:dyDescent="0.25">
      <c r="A1275" s="3">
        <f>TITRES_STAT!B1278</f>
        <v>44168</v>
      </c>
      <c r="B1275" s="6">
        <f>TITRES_STAT!C1278</f>
        <v>46.99</v>
      </c>
      <c r="C1275" s="6">
        <f>TITRES_STAT!D1278</f>
        <v>46.99</v>
      </c>
      <c r="D1275" s="6">
        <f>TITRES_STAT!E1278</f>
        <v>0</v>
      </c>
      <c r="E1275" s="2">
        <f t="shared" si="76"/>
        <v>27000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BEARISH DIVERGENCE</v>
      </c>
    </row>
    <row r="1276" spans="1:8" ht="13.5" x14ac:dyDescent="0.25">
      <c r="A1276" s="3">
        <f>TITRES_STAT!B1279</f>
        <v>44169</v>
      </c>
      <c r="B1276" s="6">
        <f>TITRES_STAT!C1279</f>
        <v>46.99</v>
      </c>
      <c r="C1276" s="6">
        <f>TITRES_STAT!D1279</f>
        <v>46.99</v>
      </c>
      <c r="D1276" s="6">
        <f>TITRES_STAT!E1279</f>
        <v>0</v>
      </c>
      <c r="E1276" s="2">
        <f t="shared" si="76"/>
        <v>27000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BEARISH DIVERGENCE</v>
      </c>
    </row>
    <row r="1277" spans="1:8" ht="13.5" x14ac:dyDescent="0.25">
      <c r="A1277" s="3">
        <f>TITRES_STAT!B1280</f>
        <v>44172</v>
      </c>
      <c r="B1277" s="6">
        <f>TITRES_STAT!C1280</f>
        <v>46.9</v>
      </c>
      <c r="C1277" s="6">
        <f>TITRES_STAT!D1280</f>
        <v>46.9</v>
      </c>
      <c r="D1277" s="6">
        <f>TITRES_STAT!E1280</f>
        <v>51</v>
      </c>
      <c r="E1277" s="2">
        <f t="shared" si="76"/>
        <v>26949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44173</v>
      </c>
      <c r="B1278" s="6">
        <f>TITRES_STAT!C1281</f>
        <v>48</v>
      </c>
      <c r="C1278" s="6">
        <f>TITRES_STAT!D1281</f>
        <v>48</v>
      </c>
      <c r="D1278" s="6">
        <f>TITRES_STAT!E1281</f>
        <v>46</v>
      </c>
      <c r="E1278" s="2">
        <f t="shared" si="76"/>
        <v>26995</v>
      </c>
      <c r="F1278" s="6" t="str">
        <f t="shared" si="79"/>
        <v>BEARISH</v>
      </c>
      <c r="G1278" s="6" t="str">
        <f t="shared" si="78"/>
        <v>NEUTRAL</v>
      </c>
      <c r="H1278" s="6" t="str">
        <f t="shared" si="77"/>
        <v>BEARISH DIVERGENCE</v>
      </c>
    </row>
    <row r="1279" spans="1:8" ht="13.5" x14ac:dyDescent="0.25">
      <c r="A1279" s="3">
        <f>TITRES_STAT!B1282</f>
        <v>44174</v>
      </c>
      <c r="B1279" s="6">
        <f>TITRES_STAT!C1282</f>
        <v>48</v>
      </c>
      <c r="C1279" s="6">
        <f>TITRES_STAT!D1282</f>
        <v>48</v>
      </c>
      <c r="D1279" s="6">
        <f>TITRES_STAT!E1282</f>
        <v>41</v>
      </c>
      <c r="E1279" s="2">
        <f t="shared" si="76"/>
        <v>26995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BEARISH DIVERGENCE</v>
      </c>
    </row>
    <row r="1280" spans="1:8" ht="13.5" x14ac:dyDescent="0.25">
      <c r="A1280" s="3">
        <f>TITRES_STAT!B1283</f>
        <v>44175</v>
      </c>
      <c r="B1280" s="6">
        <f>TITRES_STAT!C1283</f>
        <v>47.8</v>
      </c>
      <c r="C1280" s="6">
        <f>TITRES_STAT!D1283</f>
        <v>47.8</v>
      </c>
      <c r="D1280" s="6">
        <f>TITRES_STAT!E1283</f>
        <v>32</v>
      </c>
      <c r="E1280" s="2">
        <f t="shared" si="76"/>
        <v>26963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BEARISH DIVERGENCE</v>
      </c>
    </row>
    <row r="1281" spans="1:8" ht="13.5" x14ac:dyDescent="0.25">
      <c r="A1281" s="3">
        <f>TITRES_STAT!B1284</f>
        <v>44176</v>
      </c>
      <c r="B1281" s="6">
        <f>TITRES_STAT!C1284</f>
        <v>46.37</v>
      </c>
      <c r="C1281" s="6">
        <f>TITRES_STAT!D1284</f>
        <v>46.37</v>
      </c>
      <c r="D1281" s="6">
        <f>TITRES_STAT!E1284</f>
        <v>0</v>
      </c>
      <c r="E1281" s="2">
        <f t="shared" si="76"/>
        <v>26963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44179</v>
      </c>
      <c r="B1282" s="6">
        <f>TITRES_STAT!C1285</f>
        <v>47.8</v>
      </c>
      <c r="C1282" s="6">
        <f>TITRES_STAT!D1285</f>
        <v>47.8</v>
      </c>
      <c r="D1282" s="6">
        <f>TITRES_STAT!E1285</f>
        <v>27</v>
      </c>
      <c r="E1282" s="2">
        <f t="shared" si="76"/>
        <v>26990</v>
      </c>
      <c r="F1282" s="6" t="str">
        <f t="shared" si="79"/>
        <v>BULLISH</v>
      </c>
      <c r="G1282" s="6" t="str">
        <f t="shared" si="78"/>
        <v>NEUTRAL</v>
      </c>
      <c r="H1282" s="6" t="str">
        <f t="shared" si="77"/>
        <v>CONFIRMED BULLISH</v>
      </c>
    </row>
    <row r="1283" spans="1:8" ht="13.5" x14ac:dyDescent="0.25">
      <c r="A1283" s="3">
        <f>TITRES_STAT!B1286</f>
        <v>44180</v>
      </c>
      <c r="B1283" s="6">
        <f>TITRES_STAT!C1286</f>
        <v>45.65</v>
      </c>
      <c r="C1283" s="6">
        <f>TITRES_STAT!D1286</f>
        <v>45.65</v>
      </c>
      <c r="D1283" s="6">
        <f>TITRES_STAT!E1286</f>
        <v>0</v>
      </c>
      <c r="E1283" s="2">
        <f t="shared" si="76"/>
        <v>26990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44181</v>
      </c>
      <c r="B1284" s="6">
        <f>TITRES_STAT!C1287</f>
        <v>47.7</v>
      </c>
      <c r="C1284" s="6">
        <f>TITRES_STAT!D1287</f>
        <v>47.7</v>
      </c>
      <c r="D1284" s="6">
        <f>TITRES_STAT!E1287</f>
        <v>0</v>
      </c>
      <c r="E1284" s="2">
        <f t="shared" ref="E1284:E1347" si="80">IF(B1284&gt;B1283, E1283+D1284, IF(B1284&lt;B1283, E1283-D1284, E1283))</f>
        <v>26990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44182</v>
      </c>
      <c r="B1285" s="6">
        <f>TITRES_STAT!C1288</f>
        <v>47.8</v>
      </c>
      <c r="C1285" s="6">
        <f>TITRES_STAT!D1288</f>
        <v>47.8</v>
      </c>
      <c r="D1285" s="6">
        <f>TITRES_STAT!E1288</f>
        <v>70</v>
      </c>
      <c r="E1285" s="2">
        <f t="shared" si="80"/>
        <v>27060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NEUTRAL</v>
      </c>
    </row>
    <row r="1286" spans="1:8" ht="13.5" x14ac:dyDescent="0.25">
      <c r="A1286" s="3">
        <f>TITRES_STAT!B1289</f>
        <v>44183</v>
      </c>
      <c r="B1286" s="6">
        <f>TITRES_STAT!C1289</f>
        <v>45.65</v>
      </c>
      <c r="C1286" s="6">
        <f>TITRES_STAT!D1289</f>
        <v>45.65</v>
      </c>
      <c r="D1286" s="6">
        <f>TITRES_STAT!E1289</f>
        <v>0</v>
      </c>
      <c r="E1286" s="2">
        <f t="shared" si="80"/>
        <v>27060</v>
      </c>
      <c r="F1286" s="6" t="str">
        <f t="shared" si="79"/>
        <v>BULLISH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BULLISH DIVERGENCE</v>
      </c>
    </row>
    <row r="1287" spans="1:8" ht="13.5" x14ac:dyDescent="0.25">
      <c r="A1287" s="3">
        <f>TITRES_STAT!B1290</f>
        <v>44186</v>
      </c>
      <c r="B1287" s="6">
        <f>TITRES_STAT!C1290</f>
        <v>45.61</v>
      </c>
      <c r="C1287" s="6">
        <f>TITRES_STAT!D1290</f>
        <v>45.61</v>
      </c>
      <c r="D1287" s="6">
        <f>TITRES_STAT!E1290</f>
        <v>65</v>
      </c>
      <c r="E1287" s="2">
        <f t="shared" si="80"/>
        <v>26995</v>
      </c>
      <c r="F1287" s="6" t="str">
        <f t="shared" si="79"/>
        <v>BULLISH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BULLISH DIVERGENCE</v>
      </c>
    </row>
    <row r="1288" spans="1:8" ht="13.5" x14ac:dyDescent="0.25">
      <c r="A1288" s="3">
        <f>TITRES_STAT!B1291</f>
        <v>44187</v>
      </c>
      <c r="B1288" s="6">
        <f>TITRES_STAT!C1291</f>
        <v>47.66</v>
      </c>
      <c r="C1288" s="6">
        <f>TITRES_STAT!D1291</f>
        <v>47.66</v>
      </c>
      <c r="D1288" s="6">
        <f>TITRES_STAT!E1291</f>
        <v>71</v>
      </c>
      <c r="E1288" s="2">
        <f t="shared" si="80"/>
        <v>27066</v>
      </c>
      <c r="F1288" s="6" t="str">
        <f t="shared" ref="F1288:F1351" si="83">IF(E1288&gt;E1283,"BULLISH",IF(E1288&lt;E1283,"BEARISH","NEUTRAL"))</f>
        <v>BULLISH</v>
      </c>
      <c r="G1288" s="6" t="str">
        <f t="shared" si="82"/>
        <v>NEUTRAL</v>
      </c>
      <c r="H1288" s="6" t="str">
        <f t="shared" si="81"/>
        <v>CONFIRMED BULLISH</v>
      </c>
    </row>
    <row r="1289" spans="1:8" ht="13.5" x14ac:dyDescent="0.25">
      <c r="A1289" s="3">
        <f>TITRES_STAT!B1292</f>
        <v>44188</v>
      </c>
      <c r="B1289" s="6">
        <f>TITRES_STAT!C1292</f>
        <v>47.8</v>
      </c>
      <c r="C1289" s="6">
        <f>TITRES_STAT!D1292</f>
        <v>47.8</v>
      </c>
      <c r="D1289" s="6">
        <f>TITRES_STAT!E1292</f>
        <v>35</v>
      </c>
      <c r="E1289" s="2">
        <f t="shared" si="80"/>
        <v>27101</v>
      </c>
      <c r="F1289" s="6" t="str">
        <f t="shared" si="83"/>
        <v>BULLISH</v>
      </c>
      <c r="G1289" s="6" t="str">
        <f t="shared" si="82"/>
        <v>NEUTRAL</v>
      </c>
      <c r="H1289" s="6" t="str">
        <f t="shared" si="81"/>
        <v>CONFIRMED BULLISH</v>
      </c>
    </row>
    <row r="1290" spans="1:8" ht="13.5" x14ac:dyDescent="0.25">
      <c r="A1290" s="3">
        <f>TITRES_STAT!B1293</f>
        <v>44189</v>
      </c>
      <c r="B1290" s="6">
        <f>TITRES_STAT!C1293</f>
        <v>47.8</v>
      </c>
      <c r="C1290" s="6">
        <f>TITRES_STAT!D1293</f>
        <v>47.8</v>
      </c>
      <c r="D1290" s="6">
        <f>TITRES_STAT!E1293</f>
        <v>80</v>
      </c>
      <c r="E1290" s="2">
        <f t="shared" si="80"/>
        <v>27101</v>
      </c>
      <c r="F1290" s="6" t="str">
        <f t="shared" si="83"/>
        <v>BULLISH</v>
      </c>
      <c r="G1290" s="6" t="str">
        <f t="shared" si="82"/>
        <v>NEUTRAL</v>
      </c>
      <c r="H1290" s="6" t="str">
        <f t="shared" si="81"/>
        <v>NEUTRAL</v>
      </c>
    </row>
    <row r="1291" spans="1:8" ht="13.5" x14ac:dyDescent="0.25">
      <c r="A1291" s="3">
        <f>TITRES_STAT!B1294</f>
        <v>44190</v>
      </c>
      <c r="B1291" s="6">
        <f>TITRES_STAT!C1294</f>
        <v>47.8</v>
      </c>
      <c r="C1291" s="6">
        <f>TITRES_STAT!D1294</f>
        <v>47.8</v>
      </c>
      <c r="D1291" s="6">
        <f>TITRES_STAT!E1294</f>
        <v>31</v>
      </c>
      <c r="E1291" s="2">
        <f t="shared" si="80"/>
        <v>27101</v>
      </c>
      <c r="F1291" s="6" t="str">
        <f t="shared" si="83"/>
        <v>BULLISH</v>
      </c>
      <c r="G1291" s="6" t="str">
        <f t="shared" si="82"/>
        <v>NEUTRAL</v>
      </c>
      <c r="H1291" s="6" t="str">
        <f t="shared" si="81"/>
        <v>CONFIRMED BULLISH</v>
      </c>
    </row>
    <row r="1292" spans="1:8" ht="13.5" x14ac:dyDescent="0.25">
      <c r="A1292" s="3">
        <f>TITRES_STAT!B1295</f>
        <v>44193</v>
      </c>
      <c r="B1292" s="6">
        <f>TITRES_STAT!C1295</f>
        <v>47.8</v>
      </c>
      <c r="C1292" s="6">
        <f>TITRES_STAT!D1295</f>
        <v>47.8</v>
      </c>
      <c r="D1292" s="6">
        <f>TITRES_STAT!E1295</f>
        <v>26</v>
      </c>
      <c r="E1292" s="2">
        <f t="shared" si="80"/>
        <v>27101</v>
      </c>
      <c r="F1292" s="6" t="str">
        <f t="shared" si="83"/>
        <v>BULLISH</v>
      </c>
      <c r="G1292" s="6" t="str">
        <f t="shared" si="82"/>
        <v>NEUTRAL</v>
      </c>
      <c r="H1292" s="6" t="str">
        <f t="shared" si="81"/>
        <v>CONFIRMED BULLISH</v>
      </c>
    </row>
    <row r="1293" spans="1:8" ht="13.5" x14ac:dyDescent="0.25">
      <c r="A1293" s="3">
        <f>TITRES_STAT!B1296</f>
        <v>44194</v>
      </c>
      <c r="B1293" s="6">
        <f>TITRES_STAT!C1296</f>
        <v>47.8</v>
      </c>
      <c r="C1293" s="6">
        <f>TITRES_STAT!D1296</f>
        <v>47.8</v>
      </c>
      <c r="D1293" s="6">
        <f>TITRES_STAT!E1296</f>
        <v>0</v>
      </c>
      <c r="E1293" s="2">
        <f t="shared" si="80"/>
        <v>27101</v>
      </c>
      <c r="F1293" s="6" t="str">
        <f t="shared" si="83"/>
        <v>BULLISH</v>
      </c>
      <c r="G1293" s="6" t="str">
        <f t="shared" si="82"/>
        <v>NEUTRAL</v>
      </c>
      <c r="H1293" s="6" t="str">
        <f t="shared" si="81"/>
        <v>CONFIRMED BULLISH</v>
      </c>
    </row>
    <row r="1294" spans="1:8" ht="13.5" x14ac:dyDescent="0.25">
      <c r="A1294" s="3">
        <f>TITRES_STAT!B1297</f>
        <v>44195</v>
      </c>
      <c r="B1294" s="6">
        <f>TITRES_STAT!C1297</f>
        <v>47.8</v>
      </c>
      <c r="C1294" s="6">
        <f>TITRES_STAT!D1297</f>
        <v>47.8</v>
      </c>
      <c r="D1294" s="6">
        <f>TITRES_STAT!E1297</f>
        <v>0</v>
      </c>
      <c r="E1294" s="2">
        <f t="shared" si="80"/>
        <v>27101</v>
      </c>
      <c r="F1294" s="6" t="str">
        <f t="shared" si="83"/>
        <v>NEUTRAL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44196</v>
      </c>
      <c r="B1295" s="6">
        <f>TITRES_STAT!C1298</f>
        <v>47.8</v>
      </c>
      <c r="C1295" s="6">
        <f>TITRES_STAT!D1298</f>
        <v>47.8</v>
      </c>
      <c r="D1295" s="6">
        <f>TITRES_STAT!E1298</f>
        <v>0</v>
      </c>
      <c r="E1295" s="2">
        <f t="shared" si="80"/>
        <v>27101</v>
      </c>
      <c r="F1295" s="6" t="str">
        <f t="shared" si="83"/>
        <v>NEUTRAL</v>
      </c>
      <c r="G1295" s="6" t="str">
        <f t="shared" si="82"/>
        <v>NEUTRAL</v>
      </c>
      <c r="H1295" s="6" t="str">
        <f t="shared" si="81"/>
        <v>NEUTRAL</v>
      </c>
    </row>
    <row r="1296" spans="1:8" ht="13.5" x14ac:dyDescent="0.25">
      <c r="A1296" s="3">
        <f>TITRES_STAT!B1299</f>
        <v>44200</v>
      </c>
      <c r="B1296" s="6">
        <f>TITRES_STAT!C1299</f>
        <v>47.8</v>
      </c>
      <c r="C1296" s="6">
        <f>TITRES_STAT!D1299</f>
        <v>47.8</v>
      </c>
      <c r="D1296" s="6">
        <f>TITRES_STAT!E1299</f>
        <v>0</v>
      </c>
      <c r="E1296" s="2">
        <f t="shared" si="80"/>
        <v>27101</v>
      </c>
      <c r="F1296" s="6" t="str">
        <f t="shared" si="83"/>
        <v>NEUTRAL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44201</v>
      </c>
      <c r="B1297" s="6">
        <f>TITRES_STAT!C1300</f>
        <v>47.8</v>
      </c>
      <c r="C1297" s="6">
        <f>TITRES_STAT!D1300</f>
        <v>47.8</v>
      </c>
      <c r="D1297" s="6">
        <f>TITRES_STAT!E1300</f>
        <v>0</v>
      </c>
      <c r="E1297" s="2">
        <f t="shared" si="80"/>
        <v>27101</v>
      </c>
      <c r="F1297" s="6" t="str">
        <f t="shared" si="83"/>
        <v>NEUTRAL</v>
      </c>
      <c r="G1297" s="6" t="str">
        <f t="shared" si="82"/>
        <v>NEUTRAL</v>
      </c>
      <c r="H1297" s="6" t="str">
        <f t="shared" si="81"/>
        <v>NEUTRAL</v>
      </c>
    </row>
    <row r="1298" spans="1:8" ht="13.5" x14ac:dyDescent="0.25">
      <c r="A1298" s="3">
        <f>TITRES_STAT!B1301</f>
        <v>44202</v>
      </c>
      <c r="B1298" s="6">
        <f>TITRES_STAT!C1301</f>
        <v>47.8</v>
      </c>
      <c r="C1298" s="6">
        <f>TITRES_STAT!D1301</f>
        <v>47.8</v>
      </c>
      <c r="D1298" s="6">
        <f>TITRES_STAT!E1301</f>
        <v>0</v>
      </c>
      <c r="E1298" s="2">
        <f t="shared" si="80"/>
        <v>27101</v>
      </c>
      <c r="F1298" s="6" t="str">
        <f t="shared" si="83"/>
        <v>NEUTRAL</v>
      </c>
      <c r="G1298" s="6" t="str">
        <f t="shared" si="82"/>
        <v>NEUTRAL</v>
      </c>
      <c r="H1298" s="6" t="str">
        <f t="shared" si="81"/>
        <v>NEUTRAL</v>
      </c>
    </row>
    <row r="1299" spans="1:8" ht="13.5" x14ac:dyDescent="0.25">
      <c r="A1299" s="3">
        <f>TITRES_STAT!B1302</f>
        <v>44203</v>
      </c>
      <c r="B1299" s="6">
        <f>TITRES_STAT!C1302</f>
        <v>47.8</v>
      </c>
      <c r="C1299" s="6">
        <f>TITRES_STAT!D1302</f>
        <v>47.8</v>
      </c>
      <c r="D1299" s="6">
        <f>TITRES_STAT!E1302</f>
        <v>0</v>
      </c>
      <c r="E1299" s="2">
        <f t="shared" si="80"/>
        <v>27101</v>
      </c>
      <c r="F1299" s="6" t="str">
        <f t="shared" si="83"/>
        <v>NEUTRAL</v>
      </c>
      <c r="G1299" s="6" t="str">
        <f t="shared" si="82"/>
        <v>NEUTRAL</v>
      </c>
      <c r="H1299" s="6" t="str">
        <f t="shared" si="81"/>
        <v>NEUTRAL</v>
      </c>
    </row>
    <row r="1300" spans="1:8" ht="13.5" x14ac:dyDescent="0.25">
      <c r="A1300" s="3">
        <f>TITRES_STAT!B1303</f>
        <v>44204</v>
      </c>
      <c r="B1300" s="6">
        <f>TITRES_STAT!C1303</f>
        <v>47.8</v>
      </c>
      <c r="C1300" s="6">
        <f>TITRES_STAT!D1303</f>
        <v>47.8</v>
      </c>
      <c r="D1300" s="6">
        <f>TITRES_STAT!E1303</f>
        <v>0</v>
      </c>
      <c r="E1300" s="2">
        <f t="shared" si="80"/>
        <v>27101</v>
      </c>
      <c r="F1300" s="6" t="str">
        <f t="shared" si="83"/>
        <v>NEUTRAL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44207</v>
      </c>
      <c r="B1301" s="6">
        <f>TITRES_STAT!C1304</f>
        <v>47.8</v>
      </c>
      <c r="C1301" s="6">
        <f>TITRES_STAT!D1304</f>
        <v>47.8</v>
      </c>
      <c r="D1301" s="6">
        <f>TITRES_STAT!E1304</f>
        <v>0</v>
      </c>
      <c r="E1301" s="2">
        <f t="shared" si="80"/>
        <v>27101</v>
      </c>
      <c r="F1301" s="6" t="str">
        <f t="shared" si="83"/>
        <v>NEUTRAL</v>
      </c>
      <c r="G1301" s="6" t="str">
        <f t="shared" si="82"/>
        <v>NEUTRAL</v>
      </c>
      <c r="H1301" s="6" t="str">
        <f t="shared" si="81"/>
        <v>NEUTRAL</v>
      </c>
    </row>
    <row r="1302" spans="1:8" ht="13.5" x14ac:dyDescent="0.25">
      <c r="A1302" s="3">
        <f>TITRES_STAT!B1305</f>
        <v>44208</v>
      </c>
      <c r="B1302" s="6">
        <f>TITRES_STAT!C1305</f>
        <v>47.8</v>
      </c>
      <c r="C1302" s="6">
        <f>TITRES_STAT!D1305</f>
        <v>47.8</v>
      </c>
      <c r="D1302" s="6">
        <f>TITRES_STAT!E1305</f>
        <v>0</v>
      </c>
      <c r="E1302" s="2">
        <f t="shared" si="80"/>
        <v>27101</v>
      </c>
      <c r="F1302" s="6" t="str">
        <f t="shared" si="83"/>
        <v>NEUTRAL</v>
      </c>
      <c r="G1302" s="6" t="str">
        <f t="shared" si="82"/>
        <v>NEUTRAL</v>
      </c>
      <c r="H1302" s="6" t="str">
        <f t="shared" si="81"/>
        <v>NEUTRAL</v>
      </c>
    </row>
    <row r="1303" spans="1:8" ht="13.5" x14ac:dyDescent="0.25">
      <c r="A1303" s="3">
        <f>TITRES_STAT!B1306</f>
        <v>44209</v>
      </c>
      <c r="B1303" s="6">
        <f>TITRES_STAT!C1306</f>
        <v>47.8</v>
      </c>
      <c r="C1303" s="6">
        <f>TITRES_STAT!D1306</f>
        <v>47.8</v>
      </c>
      <c r="D1303" s="6">
        <f>TITRES_STAT!E1306</f>
        <v>0</v>
      </c>
      <c r="E1303" s="2">
        <f t="shared" si="80"/>
        <v>27101</v>
      </c>
      <c r="F1303" s="6" t="str">
        <f t="shared" si="83"/>
        <v>NEUTRAL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44211</v>
      </c>
      <c r="B1304" s="6">
        <f>TITRES_STAT!C1307</f>
        <v>47.8</v>
      </c>
      <c r="C1304" s="6">
        <f>TITRES_STAT!D1307</f>
        <v>47.8</v>
      </c>
      <c r="D1304" s="6">
        <f>TITRES_STAT!E1307</f>
        <v>0</v>
      </c>
      <c r="E1304" s="2">
        <f t="shared" si="80"/>
        <v>27101</v>
      </c>
      <c r="F1304" s="6" t="str">
        <f t="shared" si="83"/>
        <v>NEUTRAL</v>
      </c>
      <c r="G1304" s="6" t="str">
        <f t="shared" si="82"/>
        <v>NEUTRAL</v>
      </c>
      <c r="H1304" s="6" t="str">
        <f t="shared" si="81"/>
        <v>NEUTRAL</v>
      </c>
    </row>
    <row r="1305" spans="1:8" ht="13.5" x14ac:dyDescent="0.25">
      <c r="A1305" s="3">
        <f>TITRES_STAT!B1308</f>
        <v>44214</v>
      </c>
      <c r="B1305" s="6">
        <f>TITRES_STAT!C1308</f>
        <v>47.8</v>
      </c>
      <c r="C1305" s="6">
        <f>TITRES_STAT!D1308</f>
        <v>47.8</v>
      </c>
      <c r="D1305" s="6">
        <f>TITRES_STAT!E1308</f>
        <v>0</v>
      </c>
      <c r="E1305" s="2">
        <f t="shared" si="80"/>
        <v>27101</v>
      </c>
      <c r="F1305" s="6" t="str">
        <f t="shared" si="83"/>
        <v>NEUTRAL</v>
      </c>
      <c r="G1305" s="6" t="str">
        <f t="shared" si="82"/>
        <v>NEUTRAL</v>
      </c>
      <c r="H1305" s="6" t="str">
        <f t="shared" si="81"/>
        <v>NEUTRAL</v>
      </c>
    </row>
    <row r="1306" spans="1:8" ht="13.5" x14ac:dyDescent="0.25">
      <c r="A1306" s="3">
        <f>TITRES_STAT!B1309</f>
        <v>44215</v>
      </c>
      <c r="B1306" s="6">
        <f>TITRES_STAT!C1309</f>
        <v>47.8</v>
      </c>
      <c r="C1306" s="6">
        <f>TITRES_STAT!D1309</f>
        <v>47.8</v>
      </c>
      <c r="D1306" s="6">
        <f>TITRES_STAT!E1309</f>
        <v>0</v>
      </c>
      <c r="E1306" s="2">
        <f t="shared" si="80"/>
        <v>27101</v>
      </c>
      <c r="F1306" s="6" t="str">
        <f t="shared" si="83"/>
        <v>NEUTRAL</v>
      </c>
      <c r="G1306" s="6" t="str">
        <f t="shared" si="82"/>
        <v>NEUTRAL</v>
      </c>
      <c r="H1306" s="6" t="str">
        <f t="shared" si="81"/>
        <v>NEUTRAL</v>
      </c>
    </row>
    <row r="1307" spans="1:8" ht="13.5" x14ac:dyDescent="0.25">
      <c r="A1307" s="3">
        <f>TITRES_STAT!B1310</f>
        <v>44216</v>
      </c>
      <c r="B1307" s="6">
        <f>TITRES_STAT!C1310</f>
        <v>47.8</v>
      </c>
      <c r="C1307" s="6">
        <f>TITRES_STAT!D1310</f>
        <v>47.8</v>
      </c>
      <c r="D1307" s="6">
        <f>TITRES_STAT!E1310</f>
        <v>0</v>
      </c>
      <c r="E1307" s="2">
        <f t="shared" si="80"/>
        <v>27101</v>
      </c>
      <c r="F1307" s="6" t="str">
        <f t="shared" si="83"/>
        <v>NEUTRAL</v>
      </c>
      <c r="G1307" s="6" t="str">
        <f t="shared" si="82"/>
        <v>NEUTRAL</v>
      </c>
      <c r="H1307" s="6" t="str">
        <f t="shared" si="81"/>
        <v>NEUTRAL</v>
      </c>
    </row>
    <row r="1308" spans="1:8" ht="13.5" x14ac:dyDescent="0.25">
      <c r="A1308" s="3">
        <f>TITRES_STAT!B1311</f>
        <v>44217</v>
      </c>
      <c r="B1308" s="6">
        <f>TITRES_STAT!C1311</f>
        <v>47.8</v>
      </c>
      <c r="C1308" s="6">
        <f>TITRES_STAT!D1311</f>
        <v>47.8</v>
      </c>
      <c r="D1308" s="6">
        <f>TITRES_STAT!E1311</f>
        <v>0</v>
      </c>
      <c r="E1308" s="2">
        <f t="shared" si="80"/>
        <v>27101</v>
      </c>
      <c r="F1308" s="6" t="str">
        <f t="shared" si="83"/>
        <v>NEUTRAL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44218</v>
      </c>
      <c r="B1309" s="6">
        <f>TITRES_STAT!C1312</f>
        <v>47.8</v>
      </c>
      <c r="C1309" s="6">
        <f>TITRES_STAT!D1312</f>
        <v>47.8</v>
      </c>
      <c r="D1309" s="6">
        <f>TITRES_STAT!E1312</f>
        <v>0</v>
      </c>
      <c r="E1309" s="2">
        <f t="shared" si="80"/>
        <v>27101</v>
      </c>
      <c r="F1309" s="6" t="str">
        <f t="shared" si="83"/>
        <v>NEUTRAL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44221</v>
      </c>
      <c r="B1310" s="6">
        <f>TITRES_STAT!C1313</f>
        <v>47.8</v>
      </c>
      <c r="C1310" s="6">
        <f>TITRES_STAT!D1313</f>
        <v>47.8</v>
      </c>
      <c r="D1310" s="6">
        <f>TITRES_STAT!E1313</f>
        <v>0</v>
      </c>
      <c r="E1310" s="2">
        <f t="shared" si="80"/>
        <v>27101</v>
      </c>
      <c r="F1310" s="6" t="str">
        <f t="shared" si="83"/>
        <v>NEUTRAL</v>
      </c>
      <c r="G1310" s="6" t="str">
        <f t="shared" si="82"/>
        <v>NEUTRAL</v>
      </c>
      <c r="H1310" s="6" t="str">
        <f t="shared" si="81"/>
        <v>NEUTRAL</v>
      </c>
    </row>
    <row r="1311" spans="1:8" ht="13.5" x14ac:dyDescent="0.25">
      <c r="A1311" s="3">
        <f>TITRES_STAT!B1314</f>
        <v>44222</v>
      </c>
      <c r="B1311" s="6">
        <f>TITRES_STAT!C1314</f>
        <v>47.8</v>
      </c>
      <c r="C1311" s="6">
        <f>TITRES_STAT!D1314</f>
        <v>47.8</v>
      </c>
      <c r="D1311" s="6">
        <f>TITRES_STAT!E1314</f>
        <v>0</v>
      </c>
      <c r="E1311" s="2">
        <f t="shared" si="80"/>
        <v>27101</v>
      </c>
      <c r="F1311" s="6" t="str">
        <f t="shared" si="83"/>
        <v>NEUTRAL</v>
      </c>
      <c r="G1311" s="6" t="str">
        <f t="shared" si="82"/>
        <v>NEUTRAL</v>
      </c>
      <c r="H1311" s="6" t="str">
        <f t="shared" si="81"/>
        <v>NEUTRAL</v>
      </c>
    </row>
    <row r="1312" spans="1:8" ht="13.5" x14ac:dyDescent="0.25">
      <c r="A1312" s="3">
        <f>TITRES_STAT!B1315</f>
        <v>44223</v>
      </c>
      <c r="B1312" s="6">
        <f>TITRES_STAT!C1315</f>
        <v>47.8</v>
      </c>
      <c r="C1312" s="6">
        <f>TITRES_STAT!D1315</f>
        <v>47.8</v>
      </c>
      <c r="D1312" s="6">
        <f>TITRES_STAT!E1315</f>
        <v>0</v>
      </c>
      <c r="E1312" s="2">
        <f t="shared" si="80"/>
        <v>27101</v>
      </c>
      <c r="F1312" s="6" t="str">
        <f t="shared" si="83"/>
        <v>NEUTRAL</v>
      </c>
      <c r="G1312" s="6" t="str">
        <f t="shared" si="82"/>
        <v>NEUTRAL</v>
      </c>
      <c r="H1312" s="6" t="str">
        <f t="shared" si="81"/>
        <v>NEUTRAL</v>
      </c>
    </row>
    <row r="1313" spans="1:8" ht="13.5" x14ac:dyDescent="0.25">
      <c r="A1313" s="3">
        <f>TITRES_STAT!B1316</f>
        <v>44224</v>
      </c>
      <c r="B1313" s="6">
        <f>TITRES_STAT!C1316</f>
        <v>47.79</v>
      </c>
      <c r="C1313" s="6">
        <f>TITRES_STAT!D1316</f>
        <v>47.79</v>
      </c>
      <c r="D1313" s="6">
        <f>TITRES_STAT!E1316</f>
        <v>70</v>
      </c>
      <c r="E1313" s="2">
        <f t="shared" si="80"/>
        <v>27031</v>
      </c>
      <c r="F1313" s="6" t="str">
        <f t="shared" si="83"/>
        <v>BEARISH</v>
      </c>
      <c r="G1313" s="6" t="str">
        <f t="shared" si="82"/>
        <v>NEUTRAL</v>
      </c>
      <c r="H1313" s="6" t="str">
        <f t="shared" si="81"/>
        <v>CONFIRMED BEARISH</v>
      </c>
    </row>
    <row r="1314" spans="1:8" ht="13.5" x14ac:dyDescent="0.25">
      <c r="A1314" s="3">
        <f>TITRES_STAT!B1317</f>
        <v>44225</v>
      </c>
      <c r="B1314" s="6">
        <f>TITRES_STAT!C1317</f>
        <v>47.79</v>
      </c>
      <c r="C1314" s="6">
        <f>TITRES_STAT!D1317</f>
        <v>47.79</v>
      </c>
      <c r="D1314" s="6">
        <f>TITRES_STAT!E1317</f>
        <v>0</v>
      </c>
      <c r="E1314" s="2">
        <f t="shared" si="80"/>
        <v>27031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CONFIRMED BEARISH</v>
      </c>
    </row>
    <row r="1315" spans="1:8" ht="13.5" x14ac:dyDescent="0.25">
      <c r="A1315" s="3">
        <f>TITRES_STAT!B1318</f>
        <v>44228</v>
      </c>
      <c r="B1315" s="6">
        <f>TITRES_STAT!C1318</f>
        <v>47.79</v>
      </c>
      <c r="C1315" s="6">
        <f>TITRES_STAT!D1318</f>
        <v>47.79</v>
      </c>
      <c r="D1315" s="6">
        <f>TITRES_STAT!E1318</f>
        <v>0</v>
      </c>
      <c r="E1315" s="2">
        <f t="shared" si="80"/>
        <v>27031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44229</v>
      </c>
      <c r="B1316" s="6">
        <f>TITRES_STAT!C1319</f>
        <v>47.79</v>
      </c>
      <c r="C1316" s="6">
        <f>TITRES_STAT!D1319</f>
        <v>47.79</v>
      </c>
      <c r="D1316" s="6">
        <f>TITRES_STAT!E1319</f>
        <v>0</v>
      </c>
      <c r="E1316" s="2">
        <f t="shared" si="80"/>
        <v>27031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CONFIRMED BEARISH</v>
      </c>
    </row>
    <row r="1317" spans="1:8" ht="13.5" x14ac:dyDescent="0.25">
      <c r="A1317" s="3">
        <f>TITRES_STAT!B1320</f>
        <v>44230</v>
      </c>
      <c r="B1317" s="6">
        <f>TITRES_STAT!C1320</f>
        <v>47.79</v>
      </c>
      <c r="C1317" s="6">
        <f>TITRES_STAT!D1320</f>
        <v>47.79</v>
      </c>
      <c r="D1317" s="6">
        <f>TITRES_STAT!E1320</f>
        <v>0</v>
      </c>
      <c r="E1317" s="2">
        <f t="shared" si="80"/>
        <v>27031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CONFIRMED BEARISH</v>
      </c>
    </row>
    <row r="1318" spans="1:8" ht="13.5" x14ac:dyDescent="0.25">
      <c r="A1318" s="3">
        <f>TITRES_STAT!B1321</f>
        <v>44231</v>
      </c>
      <c r="B1318" s="6">
        <f>TITRES_STAT!C1321</f>
        <v>47.79</v>
      </c>
      <c r="C1318" s="6">
        <f>TITRES_STAT!D1321</f>
        <v>47.79</v>
      </c>
      <c r="D1318" s="6">
        <f>TITRES_STAT!E1321</f>
        <v>0</v>
      </c>
      <c r="E1318" s="2">
        <f t="shared" si="80"/>
        <v>27031</v>
      </c>
      <c r="F1318" s="6" t="str">
        <f t="shared" si="83"/>
        <v>NEUTRAL</v>
      </c>
      <c r="G1318" s="6" t="str">
        <f t="shared" si="82"/>
        <v>NEUTRAL</v>
      </c>
      <c r="H1318" s="6" t="str">
        <f t="shared" si="81"/>
        <v>NEUTRAL</v>
      </c>
    </row>
    <row r="1319" spans="1:8" ht="13.5" x14ac:dyDescent="0.25">
      <c r="A1319" s="3">
        <f>TITRES_STAT!B1322</f>
        <v>44232</v>
      </c>
      <c r="B1319" s="6">
        <f>TITRES_STAT!C1322</f>
        <v>47.79</v>
      </c>
      <c r="C1319" s="6">
        <f>TITRES_STAT!D1322</f>
        <v>47.79</v>
      </c>
      <c r="D1319" s="6">
        <f>TITRES_STAT!E1322</f>
        <v>0</v>
      </c>
      <c r="E1319" s="2">
        <f t="shared" si="80"/>
        <v>27031</v>
      </c>
      <c r="F1319" s="6" t="str">
        <f t="shared" si="83"/>
        <v>NEUTRAL</v>
      </c>
      <c r="G1319" s="6" t="str">
        <f t="shared" si="82"/>
        <v>NEUTRAL</v>
      </c>
      <c r="H1319" s="6" t="str">
        <f t="shared" si="81"/>
        <v>NEUTRAL</v>
      </c>
    </row>
    <row r="1320" spans="1:8" ht="13.5" x14ac:dyDescent="0.25">
      <c r="A1320" s="3">
        <f>TITRES_STAT!B1323</f>
        <v>44235</v>
      </c>
      <c r="B1320" s="6">
        <f>TITRES_STAT!C1323</f>
        <v>47.79</v>
      </c>
      <c r="C1320" s="6">
        <f>TITRES_STAT!D1323</f>
        <v>47.79</v>
      </c>
      <c r="D1320" s="6">
        <f>TITRES_STAT!E1323</f>
        <v>0</v>
      </c>
      <c r="E1320" s="2">
        <f t="shared" si="80"/>
        <v>27031</v>
      </c>
      <c r="F1320" s="6" t="str">
        <f t="shared" si="83"/>
        <v>NEUTRAL</v>
      </c>
      <c r="G1320" s="6" t="str">
        <f t="shared" si="82"/>
        <v>NEUTRAL</v>
      </c>
      <c r="H1320" s="6" t="str">
        <f t="shared" si="81"/>
        <v>NEUTRAL</v>
      </c>
    </row>
    <row r="1321" spans="1:8" ht="13.5" x14ac:dyDescent="0.25">
      <c r="A1321" s="3">
        <f>TITRES_STAT!B1324</f>
        <v>44236</v>
      </c>
      <c r="B1321" s="6">
        <f>TITRES_STAT!C1324</f>
        <v>47.79</v>
      </c>
      <c r="C1321" s="6">
        <f>TITRES_STAT!D1324</f>
        <v>47.79</v>
      </c>
      <c r="D1321" s="6">
        <f>TITRES_STAT!E1324</f>
        <v>0</v>
      </c>
      <c r="E1321" s="2">
        <f t="shared" si="80"/>
        <v>27031</v>
      </c>
      <c r="F1321" s="6" t="str">
        <f t="shared" si="83"/>
        <v>NEUTRAL</v>
      </c>
      <c r="G1321" s="6" t="str">
        <f t="shared" si="82"/>
        <v>NEUTRAL</v>
      </c>
      <c r="H1321" s="6" t="str">
        <f t="shared" si="81"/>
        <v>NEUTRAL</v>
      </c>
    </row>
    <row r="1322" spans="1:8" ht="13.5" x14ac:dyDescent="0.25">
      <c r="A1322" s="3">
        <f>TITRES_STAT!B1325</f>
        <v>44237</v>
      </c>
      <c r="B1322" s="6">
        <f>TITRES_STAT!C1325</f>
        <v>47.79</v>
      </c>
      <c r="C1322" s="6">
        <f>TITRES_STAT!D1325</f>
        <v>47.79</v>
      </c>
      <c r="D1322" s="6">
        <f>TITRES_STAT!E1325</f>
        <v>0</v>
      </c>
      <c r="E1322" s="2">
        <f t="shared" si="80"/>
        <v>27031</v>
      </c>
      <c r="F1322" s="6" t="str">
        <f t="shared" si="83"/>
        <v>NEUTRAL</v>
      </c>
      <c r="G1322" s="6" t="str">
        <f t="shared" si="82"/>
        <v>NEUTRAL</v>
      </c>
      <c r="H1322" s="6" t="str">
        <f t="shared" si="81"/>
        <v>NEUTRAL</v>
      </c>
    </row>
    <row r="1323" spans="1:8" ht="13.5" x14ac:dyDescent="0.25">
      <c r="A1323" s="3">
        <f>TITRES_STAT!B1326</f>
        <v>44238</v>
      </c>
      <c r="B1323" s="6">
        <f>TITRES_STAT!C1326</f>
        <v>47.79</v>
      </c>
      <c r="C1323" s="6">
        <f>TITRES_STAT!D1326</f>
        <v>47.79</v>
      </c>
      <c r="D1323" s="6">
        <f>TITRES_STAT!E1326</f>
        <v>0</v>
      </c>
      <c r="E1323" s="2">
        <f t="shared" si="80"/>
        <v>27031</v>
      </c>
      <c r="F1323" s="6" t="str">
        <f t="shared" si="83"/>
        <v>NEUTRAL</v>
      </c>
      <c r="G1323" s="6" t="str">
        <f t="shared" si="82"/>
        <v>NEUTRAL</v>
      </c>
      <c r="H1323" s="6" t="str">
        <f t="shared" si="81"/>
        <v>NEUTRAL</v>
      </c>
    </row>
    <row r="1324" spans="1:8" ht="13.5" x14ac:dyDescent="0.25">
      <c r="A1324" s="3">
        <f>TITRES_STAT!B1327</f>
        <v>44239</v>
      </c>
      <c r="B1324" s="6">
        <f>TITRES_STAT!C1327</f>
        <v>45.64</v>
      </c>
      <c r="C1324" s="6">
        <f>TITRES_STAT!D1327</f>
        <v>45.64</v>
      </c>
      <c r="D1324" s="6">
        <f>TITRES_STAT!E1327</f>
        <v>0</v>
      </c>
      <c r="E1324" s="2">
        <f t="shared" si="80"/>
        <v>27031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44242</v>
      </c>
      <c r="B1325" s="6">
        <f>TITRES_STAT!C1328</f>
        <v>45.64</v>
      </c>
      <c r="C1325" s="6">
        <f>TITRES_STAT!D1328</f>
        <v>45.64</v>
      </c>
      <c r="D1325" s="6">
        <f>TITRES_STAT!E1328</f>
        <v>0</v>
      </c>
      <c r="E1325" s="2">
        <f t="shared" si="80"/>
        <v>27031</v>
      </c>
      <c r="F1325" s="6" t="str">
        <f t="shared" si="83"/>
        <v>NEUTRAL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44243</v>
      </c>
      <c r="B1326" s="6">
        <f>TITRES_STAT!C1329</f>
        <v>45.64</v>
      </c>
      <c r="C1326" s="6">
        <f>TITRES_STAT!D1329</f>
        <v>45.64</v>
      </c>
      <c r="D1326" s="6">
        <f>TITRES_STAT!E1329</f>
        <v>0</v>
      </c>
      <c r="E1326" s="2">
        <f t="shared" si="80"/>
        <v>27031</v>
      </c>
      <c r="F1326" s="6" t="str">
        <f t="shared" si="83"/>
        <v>NEUTRAL</v>
      </c>
      <c r="G1326" s="6" t="str">
        <f t="shared" si="82"/>
        <v>NEUTRAL</v>
      </c>
      <c r="H1326" s="6" t="str">
        <f t="shared" si="81"/>
        <v>NEUTRAL</v>
      </c>
    </row>
    <row r="1327" spans="1:8" ht="13.5" x14ac:dyDescent="0.25">
      <c r="A1327" s="3">
        <f>TITRES_STAT!B1330</f>
        <v>44244</v>
      </c>
      <c r="B1327" s="6">
        <f>TITRES_STAT!C1330</f>
        <v>45.64</v>
      </c>
      <c r="C1327" s="6">
        <f>TITRES_STAT!D1330</f>
        <v>45.64</v>
      </c>
      <c r="D1327" s="6">
        <f>TITRES_STAT!E1330</f>
        <v>0</v>
      </c>
      <c r="E1327" s="2">
        <f t="shared" si="80"/>
        <v>27031</v>
      </c>
      <c r="F1327" s="6" t="str">
        <f t="shared" si="83"/>
        <v>NEUTRAL</v>
      </c>
      <c r="G1327" s="6" t="str">
        <f t="shared" si="82"/>
        <v>NEUTRAL</v>
      </c>
      <c r="H1327" s="6" t="str">
        <f t="shared" si="81"/>
        <v>NEUTRAL</v>
      </c>
    </row>
    <row r="1328" spans="1:8" ht="13.5" x14ac:dyDescent="0.25">
      <c r="A1328" s="3">
        <f>TITRES_STAT!B1331</f>
        <v>44245</v>
      </c>
      <c r="B1328" s="6">
        <f>TITRES_STAT!C1331</f>
        <v>45.64</v>
      </c>
      <c r="C1328" s="6">
        <f>TITRES_STAT!D1331</f>
        <v>45.64</v>
      </c>
      <c r="D1328" s="6">
        <f>TITRES_STAT!E1331</f>
        <v>0</v>
      </c>
      <c r="E1328" s="2">
        <f t="shared" si="80"/>
        <v>27031</v>
      </c>
      <c r="F1328" s="6" t="str">
        <f t="shared" si="83"/>
        <v>NEUTRAL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44246</v>
      </c>
      <c r="B1329" s="6">
        <f>TITRES_STAT!C1332</f>
        <v>45.64</v>
      </c>
      <c r="C1329" s="6">
        <f>TITRES_STAT!D1332</f>
        <v>45.64</v>
      </c>
      <c r="D1329" s="6">
        <f>TITRES_STAT!E1332</f>
        <v>0</v>
      </c>
      <c r="E1329" s="2">
        <f t="shared" si="80"/>
        <v>27031</v>
      </c>
      <c r="F1329" s="6" t="str">
        <f t="shared" si="83"/>
        <v>NEUTRAL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44249</v>
      </c>
      <c r="B1330" s="6">
        <f>TITRES_STAT!C1333</f>
        <v>45.64</v>
      </c>
      <c r="C1330" s="6">
        <f>TITRES_STAT!D1333</f>
        <v>45.64</v>
      </c>
      <c r="D1330" s="6">
        <f>TITRES_STAT!E1333</f>
        <v>0</v>
      </c>
      <c r="E1330" s="2">
        <f t="shared" si="80"/>
        <v>27031</v>
      </c>
      <c r="F1330" s="6" t="str">
        <f t="shared" si="83"/>
        <v>NEUTRAL</v>
      </c>
      <c r="G1330" s="6" t="str">
        <f t="shared" si="82"/>
        <v>NEUTRAL</v>
      </c>
      <c r="H1330" s="6" t="str">
        <f t="shared" si="81"/>
        <v>NEUTRAL</v>
      </c>
    </row>
    <row r="1331" spans="1:8" ht="13.5" x14ac:dyDescent="0.25">
      <c r="A1331" s="3">
        <f>TITRES_STAT!B1334</f>
        <v>44250</v>
      </c>
      <c r="B1331" s="6">
        <f>TITRES_STAT!C1334</f>
        <v>45.64</v>
      </c>
      <c r="C1331" s="6">
        <f>TITRES_STAT!D1334</f>
        <v>45.64</v>
      </c>
      <c r="D1331" s="6">
        <f>TITRES_STAT!E1334</f>
        <v>0</v>
      </c>
      <c r="E1331" s="2">
        <f t="shared" si="80"/>
        <v>27031</v>
      </c>
      <c r="F1331" s="6" t="str">
        <f t="shared" si="83"/>
        <v>NEUTRAL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44251</v>
      </c>
      <c r="B1332" s="6">
        <f>TITRES_STAT!C1335</f>
        <v>45.64</v>
      </c>
      <c r="C1332" s="6">
        <f>TITRES_STAT!D1335</f>
        <v>45.64</v>
      </c>
      <c r="D1332" s="6">
        <f>TITRES_STAT!E1335</f>
        <v>0</v>
      </c>
      <c r="E1332" s="2">
        <f t="shared" si="80"/>
        <v>27031</v>
      </c>
      <c r="F1332" s="6" t="str">
        <f t="shared" si="83"/>
        <v>NEUTRAL</v>
      </c>
      <c r="G1332" s="6" t="str">
        <f t="shared" si="82"/>
        <v>NEUTRAL</v>
      </c>
      <c r="H1332" s="6" t="str">
        <f t="shared" si="81"/>
        <v>NEUTRAL</v>
      </c>
    </row>
    <row r="1333" spans="1:8" ht="13.5" x14ac:dyDescent="0.25">
      <c r="A1333" s="3">
        <f>TITRES_STAT!B1336</f>
        <v>44252</v>
      </c>
      <c r="B1333" s="6">
        <f>TITRES_STAT!C1336</f>
        <v>45.64</v>
      </c>
      <c r="C1333" s="6">
        <f>TITRES_STAT!D1336</f>
        <v>45.64</v>
      </c>
      <c r="D1333" s="6">
        <f>TITRES_STAT!E1336</f>
        <v>0</v>
      </c>
      <c r="E1333" s="2">
        <f t="shared" si="80"/>
        <v>27031</v>
      </c>
      <c r="F1333" s="6" t="str">
        <f t="shared" si="83"/>
        <v>NEUTRAL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44253</v>
      </c>
      <c r="B1334" s="6">
        <f>TITRES_STAT!C1337</f>
        <v>45.64</v>
      </c>
      <c r="C1334" s="6">
        <f>TITRES_STAT!D1337</f>
        <v>45.64</v>
      </c>
      <c r="D1334" s="6">
        <f>TITRES_STAT!E1337</f>
        <v>0</v>
      </c>
      <c r="E1334" s="2">
        <f t="shared" si="80"/>
        <v>27031</v>
      </c>
      <c r="F1334" s="6" t="str">
        <f t="shared" si="83"/>
        <v>NEUTRAL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44256</v>
      </c>
      <c r="B1335" s="6">
        <f>TITRES_STAT!C1338</f>
        <v>45.64</v>
      </c>
      <c r="C1335" s="6">
        <f>TITRES_STAT!D1338</f>
        <v>45.64</v>
      </c>
      <c r="D1335" s="6">
        <f>TITRES_STAT!E1338</f>
        <v>0</v>
      </c>
      <c r="E1335" s="2">
        <f t="shared" si="80"/>
        <v>27031</v>
      </c>
      <c r="F1335" s="6" t="str">
        <f t="shared" si="83"/>
        <v>NEUTRAL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44257</v>
      </c>
      <c r="B1336" s="6">
        <f>TITRES_STAT!C1339</f>
        <v>45.64</v>
      </c>
      <c r="C1336" s="6">
        <f>TITRES_STAT!D1339</f>
        <v>45.64</v>
      </c>
      <c r="D1336" s="6">
        <f>TITRES_STAT!E1339</f>
        <v>0</v>
      </c>
      <c r="E1336" s="2">
        <f t="shared" si="80"/>
        <v>27031</v>
      </c>
      <c r="F1336" s="6" t="str">
        <f t="shared" si="83"/>
        <v>NEUTRAL</v>
      </c>
      <c r="G1336" s="6" t="str">
        <f t="shared" si="82"/>
        <v>NEUTRAL</v>
      </c>
      <c r="H1336" s="6" t="str">
        <f t="shared" si="81"/>
        <v>NEUTRAL</v>
      </c>
    </row>
    <row r="1337" spans="1:8" ht="13.5" x14ac:dyDescent="0.25">
      <c r="A1337" s="3">
        <f>TITRES_STAT!B1340</f>
        <v>44258</v>
      </c>
      <c r="B1337" s="6">
        <f>TITRES_STAT!C1340</f>
        <v>45.64</v>
      </c>
      <c r="C1337" s="6">
        <f>TITRES_STAT!D1340</f>
        <v>45.64</v>
      </c>
      <c r="D1337" s="6">
        <f>TITRES_STAT!E1340</f>
        <v>0</v>
      </c>
      <c r="E1337" s="2">
        <f t="shared" si="80"/>
        <v>27031</v>
      </c>
      <c r="F1337" s="6" t="str">
        <f t="shared" si="83"/>
        <v>NEUTRAL</v>
      </c>
      <c r="G1337" s="6" t="str">
        <f t="shared" si="82"/>
        <v>NEUTRAL</v>
      </c>
      <c r="H1337" s="6" t="str">
        <f t="shared" si="81"/>
        <v>NEUTRAL</v>
      </c>
    </row>
    <row r="1338" spans="1:8" ht="13.5" x14ac:dyDescent="0.25">
      <c r="A1338" s="3">
        <f>TITRES_STAT!B1341</f>
        <v>44259</v>
      </c>
      <c r="B1338" s="6">
        <f>TITRES_STAT!C1341</f>
        <v>45.64</v>
      </c>
      <c r="C1338" s="6">
        <f>TITRES_STAT!D1341</f>
        <v>45.64</v>
      </c>
      <c r="D1338" s="6">
        <f>TITRES_STAT!E1341</f>
        <v>0</v>
      </c>
      <c r="E1338" s="2">
        <f t="shared" si="80"/>
        <v>27031</v>
      </c>
      <c r="F1338" s="6" t="str">
        <f t="shared" si="83"/>
        <v>NEUTRAL</v>
      </c>
      <c r="G1338" s="6" t="str">
        <f t="shared" si="82"/>
        <v>NEUTRAL</v>
      </c>
      <c r="H1338" s="6" t="str">
        <f t="shared" si="81"/>
        <v>NEUTRAL</v>
      </c>
    </row>
    <row r="1339" spans="1:8" ht="13.5" x14ac:dyDescent="0.25">
      <c r="A1339" s="3">
        <f>TITRES_STAT!B1342</f>
        <v>44260</v>
      </c>
      <c r="B1339" s="6">
        <f>TITRES_STAT!C1342</f>
        <v>45.64</v>
      </c>
      <c r="C1339" s="6">
        <f>TITRES_STAT!D1342</f>
        <v>45.64</v>
      </c>
      <c r="D1339" s="6">
        <f>TITRES_STAT!E1342</f>
        <v>11</v>
      </c>
      <c r="E1339" s="2">
        <f t="shared" si="80"/>
        <v>27031</v>
      </c>
      <c r="F1339" s="6" t="str">
        <f t="shared" si="83"/>
        <v>NEUTRAL</v>
      </c>
      <c r="G1339" s="6" t="str">
        <f t="shared" si="82"/>
        <v>NEUTRAL</v>
      </c>
      <c r="H1339" s="6" t="str">
        <f t="shared" si="81"/>
        <v>NEUTRAL</v>
      </c>
    </row>
    <row r="1340" spans="1:8" ht="13.5" x14ac:dyDescent="0.25">
      <c r="A1340" s="3">
        <f>TITRES_STAT!B1343</f>
        <v>44263</v>
      </c>
      <c r="B1340" s="6">
        <f>TITRES_STAT!C1343</f>
        <v>45.64</v>
      </c>
      <c r="C1340" s="6">
        <f>TITRES_STAT!D1343</f>
        <v>45.64</v>
      </c>
      <c r="D1340" s="6">
        <f>TITRES_STAT!E1343</f>
        <v>0</v>
      </c>
      <c r="E1340" s="2">
        <f t="shared" si="80"/>
        <v>27031</v>
      </c>
      <c r="F1340" s="6" t="str">
        <f t="shared" si="83"/>
        <v>NEUTRAL</v>
      </c>
      <c r="G1340" s="6" t="str">
        <f t="shared" si="82"/>
        <v>NEUTRAL</v>
      </c>
      <c r="H1340" s="6" t="str">
        <f t="shared" si="81"/>
        <v>NEUTRAL</v>
      </c>
    </row>
    <row r="1341" spans="1:8" ht="13.5" x14ac:dyDescent="0.25">
      <c r="A1341" s="3">
        <f>TITRES_STAT!B1344</f>
        <v>44264</v>
      </c>
      <c r="B1341" s="6">
        <f>TITRES_STAT!C1344</f>
        <v>45.64</v>
      </c>
      <c r="C1341" s="6">
        <f>TITRES_STAT!D1344</f>
        <v>45.64</v>
      </c>
      <c r="D1341" s="6">
        <f>TITRES_STAT!E1344</f>
        <v>29</v>
      </c>
      <c r="E1341" s="2">
        <f t="shared" si="80"/>
        <v>27031</v>
      </c>
      <c r="F1341" s="6" t="str">
        <f t="shared" si="83"/>
        <v>NEUTRAL</v>
      </c>
      <c r="G1341" s="6" t="str">
        <f t="shared" si="82"/>
        <v>NEUTRAL</v>
      </c>
      <c r="H1341" s="6" t="str">
        <f t="shared" si="81"/>
        <v>NEUTRAL</v>
      </c>
    </row>
    <row r="1342" spans="1:8" ht="13.5" x14ac:dyDescent="0.25">
      <c r="A1342" s="3">
        <f>TITRES_STAT!B1345</f>
        <v>44265</v>
      </c>
      <c r="B1342" s="6">
        <f>TITRES_STAT!C1345</f>
        <v>45.64</v>
      </c>
      <c r="C1342" s="6">
        <f>TITRES_STAT!D1345</f>
        <v>45.64</v>
      </c>
      <c r="D1342" s="6">
        <f>TITRES_STAT!E1345</f>
        <v>0</v>
      </c>
      <c r="E1342" s="2">
        <f t="shared" si="80"/>
        <v>27031</v>
      </c>
      <c r="F1342" s="6" t="str">
        <f t="shared" si="83"/>
        <v>NEUTRAL</v>
      </c>
      <c r="G1342" s="6" t="str">
        <f t="shared" si="82"/>
        <v>NEUTRAL</v>
      </c>
      <c r="H1342" s="6" t="str">
        <f t="shared" si="81"/>
        <v>NEUTRAL</v>
      </c>
    </row>
    <row r="1343" spans="1:8" ht="13.5" x14ac:dyDescent="0.25">
      <c r="A1343" s="3">
        <f>TITRES_STAT!B1346</f>
        <v>44266</v>
      </c>
      <c r="B1343" s="6">
        <f>TITRES_STAT!C1346</f>
        <v>45.64</v>
      </c>
      <c r="C1343" s="6">
        <f>TITRES_STAT!D1346</f>
        <v>45.64</v>
      </c>
      <c r="D1343" s="6">
        <f>TITRES_STAT!E1346</f>
        <v>0</v>
      </c>
      <c r="E1343" s="2">
        <f t="shared" si="80"/>
        <v>27031</v>
      </c>
      <c r="F1343" s="6" t="str">
        <f t="shared" si="83"/>
        <v>NEUTRAL</v>
      </c>
      <c r="G1343" s="6" t="str">
        <f t="shared" si="82"/>
        <v>NEUTRAL</v>
      </c>
      <c r="H1343" s="6" t="str">
        <f t="shared" si="81"/>
        <v>NEUTRAL</v>
      </c>
    </row>
    <row r="1344" spans="1:8" ht="13.5" x14ac:dyDescent="0.25">
      <c r="A1344" s="3">
        <f>TITRES_STAT!B1347</f>
        <v>44267</v>
      </c>
      <c r="B1344" s="6">
        <f>TITRES_STAT!C1347</f>
        <v>45.64</v>
      </c>
      <c r="C1344" s="6">
        <f>TITRES_STAT!D1347</f>
        <v>45.64</v>
      </c>
      <c r="D1344" s="6">
        <f>TITRES_STAT!E1347</f>
        <v>0</v>
      </c>
      <c r="E1344" s="2">
        <f t="shared" si="80"/>
        <v>27031</v>
      </c>
      <c r="F1344" s="6" t="str">
        <f t="shared" si="83"/>
        <v>NEUTRAL</v>
      </c>
      <c r="G1344" s="6" t="str">
        <f t="shared" si="82"/>
        <v>NEUTRAL</v>
      </c>
      <c r="H1344" s="6" t="str">
        <f t="shared" si="81"/>
        <v>NEUTRAL</v>
      </c>
    </row>
    <row r="1345" spans="1:8" ht="13.5" x14ac:dyDescent="0.25">
      <c r="A1345" s="3">
        <f>TITRES_STAT!B1348</f>
        <v>44270</v>
      </c>
      <c r="B1345" s="6">
        <f>TITRES_STAT!C1348</f>
        <v>45.64</v>
      </c>
      <c r="C1345" s="6">
        <f>TITRES_STAT!D1348</f>
        <v>45.64</v>
      </c>
      <c r="D1345" s="6">
        <f>TITRES_STAT!E1348</f>
        <v>0</v>
      </c>
      <c r="E1345" s="2">
        <f t="shared" si="80"/>
        <v>27031</v>
      </c>
      <c r="F1345" s="6" t="str">
        <f t="shared" si="83"/>
        <v>NEUTRAL</v>
      </c>
      <c r="G1345" s="6" t="str">
        <f t="shared" si="82"/>
        <v>NEUTRAL</v>
      </c>
      <c r="H1345" s="6" t="str">
        <f t="shared" si="81"/>
        <v>NEUTRAL</v>
      </c>
    </row>
    <row r="1346" spans="1:8" ht="13.5" x14ac:dyDescent="0.25">
      <c r="A1346" s="3">
        <f>TITRES_STAT!B1349</f>
        <v>44271</v>
      </c>
      <c r="B1346" s="6">
        <f>TITRES_STAT!C1349</f>
        <v>45.64</v>
      </c>
      <c r="C1346" s="6">
        <f>TITRES_STAT!D1349</f>
        <v>45.64</v>
      </c>
      <c r="D1346" s="6">
        <f>TITRES_STAT!E1349</f>
        <v>0</v>
      </c>
      <c r="E1346" s="2">
        <f t="shared" si="80"/>
        <v>27031</v>
      </c>
      <c r="F1346" s="6" t="str">
        <f t="shared" si="83"/>
        <v>NEUTRAL</v>
      </c>
      <c r="G1346" s="6" t="str">
        <f t="shared" si="82"/>
        <v>NEUTRAL</v>
      </c>
      <c r="H1346" s="6" t="str">
        <f t="shared" si="81"/>
        <v>NEUTRAL</v>
      </c>
    </row>
    <row r="1347" spans="1:8" ht="13.5" x14ac:dyDescent="0.25">
      <c r="A1347" s="3">
        <f>TITRES_STAT!B1350</f>
        <v>44272</v>
      </c>
      <c r="B1347" s="6">
        <f>TITRES_STAT!C1350</f>
        <v>45.64</v>
      </c>
      <c r="C1347" s="6">
        <f>TITRES_STAT!D1350</f>
        <v>45.64</v>
      </c>
      <c r="D1347" s="6">
        <f>TITRES_STAT!E1350</f>
        <v>0</v>
      </c>
      <c r="E1347" s="2">
        <f t="shared" si="80"/>
        <v>27031</v>
      </c>
      <c r="F1347" s="6" t="str">
        <f t="shared" si="83"/>
        <v>NEUTRAL</v>
      </c>
      <c r="G1347" s="6" t="str">
        <f t="shared" si="82"/>
        <v>NEUTRAL</v>
      </c>
      <c r="H1347" s="6" t="str">
        <f t="shared" si="81"/>
        <v>NEUTRAL</v>
      </c>
    </row>
    <row r="1348" spans="1:8" ht="13.5" x14ac:dyDescent="0.25">
      <c r="A1348" s="3">
        <f>TITRES_STAT!B1351</f>
        <v>44273</v>
      </c>
      <c r="B1348" s="6">
        <f>TITRES_STAT!C1351</f>
        <v>45.64</v>
      </c>
      <c r="C1348" s="6">
        <f>TITRES_STAT!D1351</f>
        <v>45.64</v>
      </c>
      <c r="D1348" s="6">
        <f>TITRES_STAT!E1351</f>
        <v>0</v>
      </c>
      <c r="E1348" s="2">
        <f t="shared" ref="E1348:E1411" si="84">IF(B1348&gt;B1347, E1347+D1348, IF(B1348&lt;B1347, E1347-D1348, E1347))</f>
        <v>27031</v>
      </c>
      <c r="F1348" s="6" t="str">
        <f t="shared" si="83"/>
        <v>NEUTRAL</v>
      </c>
      <c r="G1348" s="6" t="str">
        <f t="shared" si="82"/>
        <v>NEUTRAL</v>
      </c>
      <c r="H1348" s="6" t="str">
        <f t="shared" si="81"/>
        <v>NEUTRAL</v>
      </c>
    </row>
    <row r="1349" spans="1:8" ht="13.5" x14ac:dyDescent="0.25">
      <c r="A1349" s="3">
        <f>TITRES_STAT!B1352</f>
        <v>44274</v>
      </c>
      <c r="B1349" s="6">
        <f>TITRES_STAT!C1352</f>
        <v>45.64</v>
      </c>
      <c r="C1349" s="6">
        <f>TITRES_STAT!D1352</f>
        <v>45.64</v>
      </c>
      <c r="D1349" s="6">
        <f>TITRES_STAT!E1352</f>
        <v>0</v>
      </c>
      <c r="E1349" s="2">
        <f t="shared" si="84"/>
        <v>27031</v>
      </c>
      <c r="F1349" s="6" t="str">
        <f t="shared" si="83"/>
        <v>NEUTRAL</v>
      </c>
      <c r="G1349" s="6" t="str">
        <f t="shared" si="82"/>
        <v>NEUTRAL</v>
      </c>
      <c r="H1349" s="6" t="str">
        <f t="shared" si="81"/>
        <v>NEUTRAL</v>
      </c>
    </row>
    <row r="1350" spans="1:8" ht="13.5" x14ac:dyDescent="0.25">
      <c r="A1350" s="3">
        <f>TITRES_STAT!B1353</f>
        <v>44277</v>
      </c>
      <c r="B1350" s="6">
        <f>TITRES_STAT!C1353</f>
        <v>45.64</v>
      </c>
      <c r="C1350" s="6">
        <f>TITRES_STAT!D1353</f>
        <v>45.64</v>
      </c>
      <c r="D1350" s="6">
        <f>TITRES_STAT!E1353</f>
        <v>0</v>
      </c>
      <c r="E1350" s="2">
        <f t="shared" si="84"/>
        <v>27031</v>
      </c>
      <c r="F1350" s="6" t="str">
        <f t="shared" si="83"/>
        <v>NEUTRAL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44278</v>
      </c>
      <c r="B1351" s="6">
        <f>TITRES_STAT!C1354</f>
        <v>45.64</v>
      </c>
      <c r="C1351" s="6">
        <f>TITRES_STAT!D1354</f>
        <v>45.64</v>
      </c>
      <c r="D1351" s="6">
        <f>TITRES_STAT!E1354</f>
        <v>0</v>
      </c>
      <c r="E1351" s="2">
        <f t="shared" si="84"/>
        <v>27031</v>
      </c>
      <c r="F1351" s="6" t="str">
        <f t="shared" si="83"/>
        <v>NEUTRAL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NEUTRAL</v>
      </c>
    </row>
    <row r="1352" spans="1:8" ht="13.5" x14ac:dyDescent="0.25">
      <c r="A1352" s="3">
        <f>TITRES_STAT!B1355</f>
        <v>44279</v>
      </c>
      <c r="B1352" s="6">
        <f>TITRES_STAT!C1355</f>
        <v>45.64</v>
      </c>
      <c r="C1352" s="6">
        <f>TITRES_STAT!D1355</f>
        <v>45.64</v>
      </c>
      <c r="D1352" s="6">
        <f>TITRES_STAT!E1355</f>
        <v>0</v>
      </c>
      <c r="E1352" s="2">
        <f t="shared" si="84"/>
        <v>27031</v>
      </c>
      <c r="F1352" s="6" t="str">
        <f t="shared" ref="F1352:F1415" si="87">IF(E1352&gt;E1347,"BULLISH",IF(E1352&lt;E1347,"BEARISH","NEUTRAL"))</f>
        <v>NEUTRAL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44280</v>
      </c>
      <c r="B1353" s="6">
        <f>TITRES_STAT!C1356</f>
        <v>45.64</v>
      </c>
      <c r="C1353" s="6">
        <f>TITRES_STAT!D1356</f>
        <v>45.64</v>
      </c>
      <c r="D1353" s="6">
        <f>TITRES_STAT!E1356</f>
        <v>0</v>
      </c>
      <c r="E1353" s="2">
        <f t="shared" si="84"/>
        <v>27031</v>
      </c>
      <c r="F1353" s="6" t="str">
        <f t="shared" si="87"/>
        <v>NEUTRAL</v>
      </c>
      <c r="G1353" s="6" t="str">
        <f t="shared" si="86"/>
        <v>NEUTRAL</v>
      </c>
      <c r="H1353" s="6" t="str">
        <f t="shared" si="85"/>
        <v>NEUTRAL</v>
      </c>
    </row>
    <row r="1354" spans="1:8" ht="13.5" x14ac:dyDescent="0.25">
      <c r="A1354" s="3">
        <f>TITRES_STAT!B1357</f>
        <v>44281</v>
      </c>
      <c r="B1354" s="6">
        <f>TITRES_STAT!C1357</f>
        <v>45.64</v>
      </c>
      <c r="C1354" s="6">
        <f>TITRES_STAT!D1357</f>
        <v>45.64</v>
      </c>
      <c r="D1354" s="6">
        <f>TITRES_STAT!E1357</f>
        <v>0</v>
      </c>
      <c r="E1354" s="2">
        <f t="shared" si="84"/>
        <v>27031</v>
      </c>
      <c r="F1354" s="6" t="str">
        <f t="shared" si="87"/>
        <v>NEUTRAL</v>
      </c>
      <c r="G1354" s="6" t="str">
        <f t="shared" si="86"/>
        <v>NEUTRAL</v>
      </c>
      <c r="H1354" s="6" t="str">
        <f t="shared" si="85"/>
        <v>NEUTRAL</v>
      </c>
    </row>
    <row r="1355" spans="1:8" ht="13.5" x14ac:dyDescent="0.25">
      <c r="A1355" s="3">
        <f>TITRES_STAT!B1358</f>
        <v>44284</v>
      </c>
      <c r="B1355" s="6">
        <f>TITRES_STAT!C1358</f>
        <v>45.64</v>
      </c>
      <c r="C1355" s="6">
        <f>TITRES_STAT!D1358</f>
        <v>45.64</v>
      </c>
      <c r="D1355" s="6">
        <f>TITRES_STAT!E1358</f>
        <v>0</v>
      </c>
      <c r="E1355" s="2">
        <f t="shared" si="84"/>
        <v>27031</v>
      </c>
      <c r="F1355" s="6" t="str">
        <f t="shared" si="87"/>
        <v>NEUTRAL</v>
      </c>
      <c r="G1355" s="6" t="str">
        <f t="shared" si="86"/>
        <v>NEUTRAL</v>
      </c>
      <c r="H1355" s="6" t="str">
        <f t="shared" si="85"/>
        <v>NEUTRAL</v>
      </c>
    </row>
    <row r="1356" spans="1:8" ht="13.5" x14ac:dyDescent="0.25">
      <c r="A1356" s="3">
        <f>TITRES_STAT!B1359</f>
        <v>44285</v>
      </c>
      <c r="B1356" s="6">
        <f>TITRES_STAT!C1359</f>
        <v>45.64</v>
      </c>
      <c r="C1356" s="6">
        <f>TITRES_STAT!D1359</f>
        <v>45.64</v>
      </c>
      <c r="D1356" s="6">
        <f>TITRES_STAT!E1359</f>
        <v>0</v>
      </c>
      <c r="E1356" s="2">
        <f t="shared" si="84"/>
        <v>27031</v>
      </c>
      <c r="F1356" s="6" t="str">
        <f t="shared" si="87"/>
        <v>NEUTRAL</v>
      </c>
      <c r="G1356" s="6" t="str">
        <f t="shared" si="86"/>
        <v>NEUTRAL</v>
      </c>
      <c r="H1356" s="6" t="str">
        <f t="shared" si="85"/>
        <v>NEUTRAL</v>
      </c>
    </row>
    <row r="1357" spans="1:8" ht="13.5" x14ac:dyDescent="0.25">
      <c r="A1357" s="3">
        <f>TITRES_STAT!B1360</f>
        <v>44286</v>
      </c>
      <c r="B1357" s="6">
        <f>TITRES_STAT!C1360</f>
        <v>45.64</v>
      </c>
      <c r="C1357" s="6">
        <f>TITRES_STAT!D1360</f>
        <v>45.64</v>
      </c>
      <c r="D1357" s="6">
        <f>TITRES_STAT!E1360</f>
        <v>0</v>
      </c>
      <c r="E1357" s="2">
        <f t="shared" si="84"/>
        <v>27031</v>
      </c>
      <c r="F1357" s="6" t="str">
        <f t="shared" si="87"/>
        <v>NEUTRAL</v>
      </c>
      <c r="G1357" s="6" t="str">
        <f t="shared" si="86"/>
        <v>NEUTRAL</v>
      </c>
      <c r="H1357" s="6" t="str">
        <f t="shared" si="85"/>
        <v>NEUTRAL</v>
      </c>
    </row>
    <row r="1358" spans="1:8" ht="13.5" x14ac:dyDescent="0.25">
      <c r="A1358" s="3">
        <f>TITRES_STAT!B1361</f>
        <v>44287</v>
      </c>
      <c r="B1358" s="6">
        <f>TITRES_STAT!C1361</f>
        <v>45.64</v>
      </c>
      <c r="C1358" s="6">
        <f>TITRES_STAT!D1361</f>
        <v>45.64</v>
      </c>
      <c r="D1358" s="6">
        <f>TITRES_STAT!E1361</f>
        <v>0</v>
      </c>
      <c r="E1358" s="2">
        <f t="shared" si="84"/>
        <v>27031</v>
      </c>
      <c r="F1358" s="6" t="str">
        <f t="shared" si="87"/>
        <v>NEUTRAL</v>
      </c>
      <c r="G1358" s="6" t="str">
        <f t="shared" si="86"/>
        <v>NEUTRAL</v>
      </c>
      <c r="H1358" s="6" t="str">
        <f t="shared" si="85"/>
        <v>NEUTRAL</v>
      </c>
    </row>
    <row r="1359" spans="1:8" ht="13.5" x14ac:dyDescent="0.25">
      <c r="A1359" s="3">
        <f>TITRES_STAT!B1362</f>
        <v>44288</v>
      </c>
      <c r="B1359" s="6">
        <f>TITRES_STAT!C1362</f>
        <v>45.64</v>
      </c>
      <c r="C1359" s="6">
        <f>TITRES_STAT!D1362</f>
        <v>45.64</v>
      </c>
      <c r="D1359" s="6">
        <f>TITRES_STAT!E1362</f>
        <v>0</v>
      </c>
      <c r="E1359" s="2">
        <f t="shared" si="84"/>
        <v>27031</v>
      </c>
      <c r="F1359" s="6" t="str">
        <f t="shared" si="87"/>
        <v>NEUTRAL</v>
      </c>
      <c r="G1359" s="6" t="str">
        <f t="shared" si="86"/>
        <v>NEUTRAL</v>
      </c>
      <c r="H1359" s="6" t="str">
        <f t="shared" si="85"/>
        <v>NEUTRAL</v>
      </c>
    </row>
    <row r="1360" spans="1:8" ht="13.5" x14ac:dyDescent="0.25">
      <c r="A1360" s="3">
        <f>TITRES_STAT!B1363</f>
        <v>44291</v>
      </c>
      <c r="B1360" s="6">
        <f>TITRES_STAT!C1363</f>
        <v>45.64</v>
      </c>
      <c r="C1360" s="6">
        <f>TITRES_STAT!D1363</f>
        <v>45.64</v>
      </c>
      <c r="D1360" s="6">
        <f>TITRES_STAT!E1363</f>
        <v>0</v>
      </c>
      <c r="E1360" s="2">
        <f t="shared" si="84"/>
        <v>27031</v>
      </c>
      <c r="F1360" s="6" t="str">
        <f t="shared" si="87"/>
        <v>NEUTRAL</v>
      </c>
      <c r="G1360" s="6" t="str">
        <f t="shared" si="86"/>
        <v>NEUTRAL</v>
      </c>
      <c r="H1360" s="6" t="str">
        <f t="shared" si="85"/>
        <v>NEUTRAL</v>
      </c>
    </row>
    <row r="1361" spans="1:8" ht="13.5" x14ac:dyDescent="0.25">
      <c r="A1361" s="3">
        <f>TITRES_STAT!B1364</f>
        <v>44292</v>
      </c>
      <c r="B1361" s="6">
        <f>TITRES_STAT!C1364</f>
        <v>45.64</v>
      </c>
      <c r="C1361" s="6">
        <f>TITRES_STAT!D1364</f>
        <v>45.64</v>
      </c>
      <c r="D1361" s="6">
        <f>TITRES_STAT!E1364</f>
        <v>0</v>
      </c>
      <c r="E1361" s="2">
        <f t="shared" si="84"/>
        <v>27031</v>
      </c>
      <c r="F1361" s="6" t="str">
        <f t="shared" si="87"/>
        <v>NEUTRAL</v>
      </c>
      <c r="G1361" s="6" t="str">
        <f t="shared" si="86"/>
        <v>NEUTRAL</v>
      </c>
      <c r="H1361" s="6" t="str">
        <f t="shared" si="85"/>
        <v>NEUTRAL</v>
      </c>
    </row>
    <row r="1362" spans="1:8" ht="13.5" x14ac:dyDescent="0.25">
      <c r="A1362" s="3">
        <f>TITRES_STAT!B1365</f>
        <v>44293</v>
      </c>
      <c r="B1362" s="6">
        <f>TITRES_STAT!C1365</f>
        <v>45.64</v>
      </c>
      <c r="C1362" s="6">
        <f>TITRES_STAT!D1365</f>
        <v>45.64</v>
      </c>
      <c r="D1362" s="6">
        <f>TITRES_STAT!E1365</f>
        <v>0</v>
      </c>
      <c r="E1362" s="2">
        <f t="shared" si="84"/>
        <v>27031</v>
      </c>
      <c r="F1362" s="6" t="str">
        <f t="shared" si="87"/>
        <v>NEUTRAL</v>
      </c>
      <c r="G1362" s="6" t="str">
        <f t="shared" si="86"/>
        <v>NEUTRAL</v>
      </c>
      <c r="H1362" s="6" t="str">
        <f t="shared" si="85"/>
        <v>NEUTRAL</v>
      </c>
    </row>
    <row r="1363" spans="1:8" ht="13.5" x14ac:dyDescent="0.25">
      <c r="A1363" s="3">
        <f>TITRES_STAT!B1366</f>
        <v>44294</v>
      </c>
      <c r="B1363" s="6">
        <f>TITRES_STAT!C1366</f>
        <v>45.64</v>
      </c>
      <c r="C1363" s="6">
        <f>TITRES_STAT!D1366</f>
        <v>45.64</v>
      </c>
      <c r="D1363" s="6">
        <f>TITRES_STAT!E1366</f>
        <v>0</v>
      </c>
      <c r="E1363" s="2">
        <f t="shared" si="84"/>
        <v>27031</v>
      </c>
      <c r="F1363" s="6" t="str">
        <f t="shared" si="87"/>
        <v>NEUTRAL</v>
      </c>
      <c r="G1363" s="6" t="str">
        <f t="shared" si="86"/>
        <v>NEUTRAL</v>
      </c>
      <c r="H1363" s="6" t="str">
        <f t="shared" si="85"/>
        <v>NEUTRAL</v>
      </c>
    </row>
    <row r="1364" spans="1:8" ht="13.5" x14ac:dyDescent="0.25">
      <c r="A1364" s="3">
        <f>TITRES_STAT!B1367</f>
        <v>44298</v>
      </c>
      <c r="B1364" s="6">
        <f>TITRES_STAT!C1367</f>
        <v>45.64</v>
      </c>
      <c r="C1364" s="6">
        <f>TITRES_STAT!D1367</f>
        <v>45.64</v>
      </c>
      <c r="D1364" s="6">
        <f>TITRES_STAT!E1367</f>
        <v>0</v>
      </c>
      <c r="E1364" s="2">
        <f t="shared" si="84"/>
        <v>27031</v>
      </c>
      <c r="F1364" s="6" t="str">
        <f t="shared" si="87"/>
        <v>NEUTRAL</v>
      </c>
      <c r="G1364" s="6" t="str">
        <f t="shared" si="86"/>
        <v>NEUTRAL</v>
      </c>
      <c r="H1364" s="6" t="str">
        <f t="shared" si="85"/>
        <v>NEUTRAL</v>
      </c>
    </row>
    <row r="1365" spans="1:8" ht="13.5" x14ac:dyDescent="0.25">
      <c r="A1365" s="3">
        <f>TITRES_STAT!B1368</f>
        <v>44299</v>
      </c>
      <c r="B1365" s="6">
        <f>TITRES_STAT!C1368</f>
        <v>45.64</v>
      </c>
      <c r="C1365" s="6">
        <f>TITRES_STAT!D1368</f>
        <v>45.64</v>
      </c>
      <c r="D1365" s="6">
        <f>TITRES_STAT!E1368</f>
        <v>0</v>
      </c>
      <c r="E1365" s="2">
        <f t="shared" si="84"/>
        <v>27031</v>
      </c>
      <c r="F1365" s="6" t="str">
        <f t="shared" si="87"/>
        <v>NEUTRAL</v>
      </c>
      <c r="G1365" s="6" t="str">
        <f t="shared" si="86"/>
        <v>NEUTRAL</v>
      </c>
      <c r="H1365" s="6" t="str">
        <f t="shared" si="85"/>
        <v>NEUTRAL</v>
      </c>
    </row>
    <row r="1366" spans="1:8" ht="13.5" x14ac:dyDescent="0.25">
      <c r="A1366" s="3">
        <f>TITRES_STAT!B1369</f>
        <v>44300</v>
      </c>
      <c r="B1366" s="6">
        <f>TITRES_STAT!C1369</f>
        <v>45.64</v>
      </c>
      <c r="C1366" s="6">
        <f>TITRES_STAT!D1369</f>
        <v>45.64</v>
      </c>
      <c r="D1366" s="6">
        <f>TITRES_STAT!E1369</f>
        <v>0</v>
      </c>
      <c r="E1366" s="2">
        <f t="shared" si="84"/>
        <v>27031</v>
      </c>
      <c r="F1366" s="6" t="str">
        <f t="shared" si="87"/>
        <v>NEUTRAL</v>
      </c>
      <c r="G1366" s="6" t="str">
        <f t="shared" si="86"/>
        <v>NEUTRAL</v>
      </c>
      <c r="H1366" s="6" t="str">
        <f t="shared" si="85"/>
        <v>NEUTRAL</v>
      </c>
    </row>
    <row r="1367" spans="1:8" ht="13.5" x14ac:dyDescent="0.25">
      <c r="A1367" s="3">
        <f>TITRES_STAT!B1370</f>
        <v>44301</v>
      </c>
      <c r="B1367" s="6">
        <f>TITRES_STAT!C1370</f>
        <v>45.64</v>
      </c>
      <c r="C1367" s="6">
        <f>TITRES_STAT!D1370</f>
        <v>45.64</v>
      </c>
      <c r="D1367" s="6">
        <f>TITRES_STAT!E1370</f>
        <v>0</v>
      </c>
      <c r="E1367" s="2">
        <f t="shared" si="84"/>
        <v>27031</v>
      </c>
      <c r="F1367" s="6" t="str">
        <f t="shared" si="87"/>
        <v>NEUTRAL</v>
      </c>
      <c r="G1367" s="6" t="str">
        <f t="shared" si="86"/>
        <v>NEUTRAL</v>
      </c>
      <c r="H1367" s="6" t="str">
        <f t="shared" si="85"/>
        <v>NEUTRAL</v>
      </c>
    </row>
    <row r="1368" spans="1:8" ht="13.5" x14ac:dyDescent="0.25">
      <c r="A1368" s="3">
        <f>TITRES_STAT!B1371</f>
        <v>44302</v>
      </c>
      <c r="B1368" s="6">
        <f>TITRES_STAT!C1371</f>
        <v>45.64</v>
      </c>
      <c r="C1368" s="6">
        <f>TITRES_STAT!D1371</f>
        <v>45.64</v>
      </c>
      <c r="D1368" s="6">
        <f>TITRES_STAT!E1371</f>
        <v>0</v>
      </c>
      <c r="E1368" s="2">
        <f t="shared" si="84"/>
        <v>27031</v>
      </c>
      <c r="F1368" s="6" t="str">
        <f t="shared" si="87"/>
        <v>NEUTRAL</v>
      </c>
      <c r="G1368" s="6" t="str">
        <f t="shared" si="86"/>
        <v>NEUTRAL</v>
      </c>
      <c r="H1368" s="6" t="str">
        <f t="shared" si="85"/>
        <v>NEUTRAL</v>
      </c>
    </row>
    <row r="1369" spans="1:8" ht="13.5" x14ac:dyDescent="0.25">
      <c r="A1369" s="3">
        <f>TITRES_STAT!B1372</f>
        <v>44305</v>
      </c>
      <c r="B1369" s="6">
        <f>TITRES_STAT!C1372</f>
        <v>45.64</v>
      </c>
      <c r="C1369" s="6">
        <f>TITRES_STAT!D1372</f>
        <v>45.64</v>
      </c>
      <c r="D1369" s="6">
        <f>TITRES_STAT!E1372</f>
        <v>0</v>
      </c>
      <c r="E1369" s="2">
        <f t="shared" si="84"/>
        <v>27031</v>
      </c>
      <c r="F1369" s="6" t="str">
        <f t="shared" si="87"/>
        <v>NEUTRAL</v>
      </c>
      <c r="G1369" s="6" t="str">
        <f t="shared" si="86"/>
        <v>NEUTRAL</v>
      </c>
      <c r="H1369" s="6" t="str">
        <f t="shared" si="85"/>
        <v>NEUTRAL</v>
      </c>
    </row>
    <row r="1370" spans="1:8" ht="13.5" x14ac:dyDescent="0.25">
      <c r="A1370" s="3">
        <f>TITRES_STAT!B1373</f>
        <v>44306</v>
      </c>
      <c r="B1370" s="6">
        <f>TITRES_STAT!C1373</f>
        <v>45.64</v>
      </c>
      <c r="C1370" s="6">
        <f>TITRES_STAT!D1373</f>
        <v>45.64</v>
      </c>
      <c r="D1370" s="6">
        <f>TITRES_STAT!E1373</f>
        <v>0</v>
      </c>
      <c r="E1370" s="2">
        <f t="shared" si="84"/>
        <v>27031</v>
      </c>
      <c r="F1370" s="6" t="str">
        <f t="shared" si="87"/>
        <v>NEUTRAL</v>
      </c>
      <c r="G1370" s="6" t="str">
        <f t="shared" si="86"/>
        <v>NEUTRAL</v>
      </c>
      <c r="H1370" s="6" t="str">
        <f t="shared" si="85"/>
        <v>NEUTRAL</v>
      </c>
    </row>
    <row r="1371" spans="1:8" ht="13.5" x14ac:dyDescent="0.25">
      <c r="A1371" s="3">
        <f>TITRES_STAT!B1374</f>
        <v>44307</v>
      </c>
      <c r="B1371" s="6">
        <f>TITRES_STAT!C1374</f>
        <v>45.64</v>
      </c>
      <c r="C1371" s="6">
        <f>TITRES_STAT!D1374</f>
        <v>45.64</v>
      </c>
      <c r="D1371" s="6">
        <f>TITRES_STAT!E1374</f>
        <v>0</v>
      </c>
      <c r="E1371" s="2">
        <f t="shared" si="84"/>
        <v>27031</v>
      </c>
      <c r="F1371" s="6" t="str">
        <f t="shared" si="87"/>
        <v>NEUTRAL</v>
      </c>
      <c r="G1371" s="6" t="str">
        <f t="shared" si="86"/>
        <v>NEUTRAL</v>
      </c>
      <c r="H1371" s="6" t="str">
        <f t="shared" si="85"/>
        <v>NEUTRAL</v>
      </c>
    </row>
    <row r="1372" spans="1:8" ht="13.5" x14ac:dyDescent="0.25">
      <c r="A1372" s="3">
        <f>TITRES_STAT!B1375</f>
        <v>44308</v>
      </c>
      <c r="B1372" s="6">
        <f>TITRES_STAT!C1375</f>
        <v>45.64</v>
      </c>
      <c r="C1372" s="6">
        <f>TITRES_STAT!D1375</f>
        <v>45.64</v>
      </c>
      <c r="D1372" s="6">
        <f>TITRES_STAT!E1375</f>
        <v>0</v>
      </c>
      <c r="E1372" s="2">
        <f t="shared" si="84"/>
        <v>27031</v>
      </c>
      <c r="F1372" s="6" t="str">
        <f t="shared" si="87"/>
        <v>NEUTRAL</v>
      </c>
      <c r="G1372" s="6" t="str">
        <f t="shared" si="86"/>
        <v>NEUTRAL</v>
      </c>
      <c r="H1372" s="6" t="str">
        <f t="shared" si="85"/>
        <v>NEUTRAL</v>
      </c>
    </row>
    <row r="1373" spans="1:8" ht="13.5" x14ac:dyDescent="0.25">
      <c r="A1373" s="3">
        <f>TITRES_STAT!B1376</f>
        <v>44309</v>
      </c>
      <c r="B1373" s="6">
        <f>TITRES_STAT!C1376</f>
        <v>45.64</v>
      </c>
      <c r="C1373" s="6">
        <f>TITRES_STAT!D1376</f>
        <v>45.64</v>
      </c>
      <c r="D1373" s="6">
        <f>TITRES_STAT!E1376</f>
        <v>0</v>
      </c>
      <c r="E1373" s="2">
        <f t="shared" si="84"/>
        <v>27031</v>
      </c>
      <c r="F1373" s="6" t="str">
        <f t="shared" si="87"/>
        <v>NEUTRAL</v>
      </c>
      <c r="G1373" s="6" t="str">
        <f t="shared" si="86"/>
        <v>NEUTRAL</v>
      </c>
      <c r="H1373" s="6" t="str">
        <f t="shared" si="85"/>
        <v>NEUTRAL</v>
      </c>
    </row>
    <row r="1374" spans="1:8" ht="13.5" x14ac:dyDescent="0.25">
      <c r="A1374" s="3">
        <f>TITRES_STAT!B1377</f>
        <v>44312</v>
      </c>
      <c r="B1374" s="6">
        <f>TITRES_STAT!C1377</f>
        <v>45.64</v>
      </c>
      <c r="C1374" s="6">
        <f>TITRES_STAT!D1377</f>
        <v>45.64</v>
      </c>
      <c r="D1374" s="6">
        <f>TITRES_STAT!E1377</f>
        <v>0</v>
      </c>
      <c r="E1374" s="2">
        <f t="shared" si="84"/>
        <v>27031</v>
      </c>
      <c r="F1374" s="6" t="str">
        <f t="shared" si="87"/>
        <v>NEUTRAL</v>
      </c>
      <c r="G1374" s="6" t="str">
        <f t="shared" si="86"/>
        <v>NEUTRAL</v>
      </c>
      <c r="H1374" s="6" t="str">
        <f t="shared" si="85"/>
        <v>NEUTRAL</v>
      </c>
    </row>
    <row r="1375" spans="1:8" ht="13.5" x14ac:dyDescent="0.25">
      <c r="A1375" s="3">
        <f>TITRES_STAT!B1378</f>
        <v>44313</v>
      </c>
      <c r="B1375" s="6">
        <f>TITRES_STAT!C1378</f>
        <v>45.64</v>
      </c>
      <c r="C1375" s="6">
        <f>TITRES_STAT!D1378</f>
        <v>45.64</v>
      </c>
      <c r="D1375" s="6">
        <f>TITRES_STAT!E1378</f>
        <v>0</v>
      </c>
      <c r="E1375" s="2">
        <f t="shared" si="84"/>
        <v>27031</v>
      </c>
      <c r="F1375" s="6" t="str">
        <f t="shared" si="87"/>
        <v>NEUTRAL</v>
      </c>
      <c r="G1375" s="6" t="str">
        <f t="shared" si="86"/>
        <v>NEUTRAL</v>
      </c>
      <c r="H1375" s="6" t="str">
        <f t="shared" si="85"/>
        <v>NEUTRAL</v>
      </c>
    </row>
    <row r="1376" spans="1:8" ht="13.5" x14ac:dyDescent="0.25">
      <c r="A1376" s="3">
        <f>TITRES_STAT!B1379</f>
        <v>44314</v>
      </c>
      <c r="B1376" s="6">
        <f>TITRES_STAT!C1379</f>
        <v>45.64</v>
      </c>
      <c r="C1376" s="6">
        <f>TITRES_STAT!D1379</f>
        <v>45.64</v>
      </c>
      <c r="D1376" s="6">
        <f>TITRES_STAT!E1379</f>
        <v>0</v>
      </c>
      <c r="E1376" s="2">
        <f t="shared" si="84"/>
        <v>27031</v>
      </c>
      <c r="F1376" s="6" t="str">
        <f t="shared" si="87"/>
        <v>NEUTRAL</v>
      </c>
      <c r="G1376" s="6" t="str">
        <f t="shared" si="86"/>
        <v>NEUTRAL</v>
      </c>
      <c r="H1376" s="6" t="str">
        <f t="shared" si="85"/>
        <v>NEUTRAL</v>
      </c>
    </row>
    <row r="1377" spans="1:8" ht="13.5" x14ac:dyDescent="0.25">
      <c r="A1377" s="3">
        <f>TITRES_STAT!B1380</f>
        <v>44315</v>
      </c>
      <c r="B1377" s="6">
        <f>TITRES_STAT!C1380</f>
        <v>44.28</v>
      </c>
      <c r="C1377" s="6">
        <f>TITRES_STAT!D1380</f>
        <v>44.28</v>
      </c>
      <c r="D1377" s="6">
        <f>TITRES_STAT!E1380</f>
        <v>0</v>
      </c>
      <c r="E1377" s="2">
        <f t="shared" si="84"/>
        <v>27031</v>
      </c>
      <c r="F1377" s="6" t="str">
        <f t="shared" si="87"/>
        <v>NEUTRAL</v>
      </c>
      <c r="G1377" s="6" t="str">
        <f t="shared" si="86"/>
        <v>NEUTRAL</v>
      </c>
      <c r="H1377" s="6" t="str">
        <f t="shared" si="85"/>
        <v>NEUTRAL</v>
      </c>
    </row>
    <row r="1378" spans="1:8" ht="13.5" x14ac:dyDescent="0.25">
      <c r="A1378" s="3">
        <f>TITRES_STAT!B1381</f>
        <v>44316</v>
      </c>
      <c r="B1378" s="6">
        <f>TITRES_STAT!C1381</f>
        <v>44.28</v>
      </c>
      <c r="C1378" s="6">
        <f>TITRES_STAT!D1381</f>
        <v>44.28</v>
      </c>
      <c r="D1378" s="6">
        <f>TITRES_STAT!E1381</f>
        <v>0</v>
      </c>
      <c r="E1378" s="2">
        <f t="shared" si="84"/>
        <v>27031</v>
      </c>
      <c r="F1378" s="6" t="str">
        <f t="shared" si="87"/>
        <v>NEUTRAL</v>
      </c>
      <c r="G1378" s="6" t="str">
        <f t="shared" si="86"/>
        <v>NEUTRAL</v>
      </c>
      <c r="H1378" s="6" t="str">
        <f t="shared" si="85"/>
        <v>NEUTRAL</v>
      </c>
    </row>
    <row r="1379" spans="1:8" ht="13.5" x14ac:dyDescent="0.25">
      <c r="A1379" s="3">
        <f>TITRES_STAT!B1382</f>
        <v>44319</v>
      </c>
      <c r="B1379" s="6">
        <f>TITRES_STAT!C1382</f>
        <v>44.28</v>
      </c>
      <c r="C1379" s="6">
        <f>TITRES_STAT!D1382</f>
        <v>44.28</v>
      </c>
      <c r="D1379" s="6">
        <f>TITRES_STAT!E1382</f>
        <v>0</v>
      </c>
      <c r="E1379" s="2">
        <f t="shared" si="84"/>
        <v>27031</v>
      </c>
      <c r="F1379" s="6" t="str">
        <f t="shared" si="87"/>
        <v>NEUTRAL</v>
      </c>
      <c r="G1379" s="6" t="str">
        <f t="shared" si="86"/>
        <v>NEUTRAL</v>
      </c>
      <c r="H1379" s="6" t="str">
        <f t="shared" si="85"/>
        <v>NEUTRAL</v>
      </c>
    </row>
    <row r="1380" spans="1:8" ht="13.5" x14ac:dyDescent="0.25">
      <c r="A1380" s="3">
        <f>TITRES_STAT!B1383</f>
        <v>44320</v>
      </c>
      <c r="B1380" s="6">
        <f>TITRES_STAT!C1383</f>
        <v>44.28</v>
      </c>
      <c r="C1380" s="6">
        <f>TITRES_STAT!D1383</f>
        <v>44.28</v>
      </c>
      <c r="D1380" s="6">
        <f>TITRES_STAT!E1383</f>
        <v>0</v>
      </c>
      <c r="E1380" s="2">
        <f t="shared" si="84"/>
        <v>27031</v>
      </c>
      <c r="F1380" s="6" t="str">
        <f t="shared" si="87"/>
        <v>NEUTRAL</v>
      </c>
      <c r="G1380" s="6" t="str">
        <f t="shared" si="86"/>
        <v>NEUTRAL</v>
      </c>
      <c r="H1380" s="6" t="str">
        <f t="shared" si="85"/>
        <v>NEUTRAL</v>
      </c>
    </row>
    <row r="1381" spans="1:8" ht="13.5" x14ac:dyDescent="0.25">
      <c r="A1381" s="3">
        <f>TITRES_STAT!B1384</f>
        <v>44321</v>
      </c>
      <c r="B1381" s="6">
        <f>TITRES_STAT!C1384</f>
        <v>44.28</v>
      </c>
      <c r="C1381" s="6">
        <f>TITRES_STAT!D1384</f>
        <v>44.28</v>
      </c>
      <c r="D1381" s="6">
        <f>TITRES_STAT!E1384</f>
        <v>0</v>
      </c>
      <c r="E1381" s="2">
        <f t="shared" si="84"/>
        <v>27031</v>
      </c>
      <c r="F1381" s="6" t="str">
        <f t="shared" si="87"/>
        <v>NEUTRAL</v>
      </c>
      <c r="G1381" s="6" t="str">
        <f t="shared" si="86"/>
        <v>NEUTRAL</v>
      </c>
      <c r="H1381" s="6" t="str">
        <f t="shared" si="85"/>
        <v>NEUTRAL</v>
      </c>
    </row>
    <row r="1382" spans="1:8" ht="13.5" x14ac:dyDescent="0.25">
      <c r="A1382" s="3">
        <f>TITRES_STAT!B1385</f>
        <v>44322</v>
      </c>
      <c r="B1382" s="6">
        <f>TITRES_STAT!C1385</f>
        <v>44.28</v>
      </c>
      <c r="C1382" s="6">
        <f>TITRES_STAT!D1385</f>
        <v>44.28</v>
      </c>
      <c r="D1382" s="6">
        <f>TITRES_STAT!E1385</f>
        <v>0</v>
      </c>
      <c r="E1382" s="2">
        <f t="shared" si="84"/>
        <v>27031</v>
      </c>
      <c r="F1382" s="6" t="str">
        <f t="shared" si="87"/>
        <v>NEUTRAL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44323</v>
      </c>
      <c r="B1383" s="6">
        <f>TITRES_STAT!C1386</f>
        <v>44.28</v>
      </c>
      <c r="C1383" s="6">
        <f>TITRES_STAT!D1386</f>
        <v>44.28</v>
      </c>
      <c r="D1383" s="6">
        <f>TITRES_STAT!E1386</f>
        <v>0</v>
      </c>
      <c r="E1383" s="2">
        <f t="shared" si="84"/>
        <v>27031</v>
      </c>
      <c r="F1383" s="6" t="str">
        <f t="shared" si="87"/>
        <v>NEUTRAL</v>
      </c>
      <c r="G1383" s="6" t="str">
        <f t="shared" si="86"/>
        <v>NEUTRAL</v>
      </c>
      <c r="H1383" s="6" t="str">
        <f t="shared" si="85"/>
        <v>NEUTRAL</v>
      </c>
    </row>
    <row r="1384" spans="1:8" ht="13.5" x14ac:dyDescent="0.25">
      <c r="A1384" s="3">
        <f>TITRES_STAT!B1387</f>
        <v>44326</v>
      </c>
      <c r="B1384" s="6">
        <f>TITRES_STAT!C1387</f>
        <v>44.28</v>
      </c>
      <c r="C1384" s="6">
        <f>TITRES_STAT!D1387</f>
        <v>44.28</v>
      </c>
      <c r="D1384" s="6">
        <f>TITRES_STAT!E1387</f>
        <v>0</v>
      </c>
      <c r="E1384" s="2">
        <f t="shared" si="84"/>
        <v>27031</v>
      </c>
      <c r="F1384" s="6" t="str">
        <f t="shared" si="87"/>
        <v>NEUTRAL</v>
      </c>
      <c r="G1384" s="6" t="str">
        <f t="shared" si="86"/>
        <v>NEUTRAL</v>
      </c>
      <c r="H1384" s="6" t="str">
        <f t="shared" si="85"/>
        <v>NEUTRAL</v>
      </c>
    </row>
    <row r="1385" spans="1:8" ht="13.5" x14ac:dyDescent="0.25">
      <c r="A1385" s="3">
        <f>TITRES_STAT!B1388</f>
        <v>44327</v>
      </c>
      <c r="B1385" s="6">
        <f>TITRES_STAT!C1388</f>
        <v>44.28</v>
      </c>
      <c r="C1385" s="6">
        <f>TITRES_STAT!D1388</f>
        <v>44.28</v>
      </c>
      <c r="D1385" s="6">
        <f>TITRES_STAT!E1388</f>
        <v>0</v>
      </c>
      <c r="E1385" s="2">
        <f t="shared" si="84"/>
        <v>27031</v>
      </c>
      <c r="F1385" s="6" t="str">
        <f t="shared" si="87"/>
        <v>NEUTRAL</v>
      </c>
      <c r="G1385" s="6" t="str">
        <f t="shared" si="86"/>
        <v>NEUTRAL</v>
      </c>
      <c r="H1385" s="6" t="str">
        <f t="shared" si="85"/>
        <v>NEUTRAL</v>
      </c>
    </row>
    <row r="1386" spans="1:8" ht="13.5" x14ac:dyDescent="0.25">
      <c r="A1386" s="3">
        <f>TITRES_STAT!B1389</f>
        <v>44333</v>
      </c>
      <c r="B1386" s="6">
        <f>TITRES_STAT!C1389</f>
        <v>44.28</v>
      </c>
      <c r="C1386" s="6">
        <f>TITRES_STAT!D1389</f>
        <v>44.28</v>
      </c>
      <c r="D1386" s="6">
        <f>TITRES_STAT!E1389</f>
        <v>0</v>
      </c>
      <c r="E1386" s="2">
        <f t="shared" si="84"/>
        <v>27031</v>
      </c>
      <c r="F1386" s="6" t="str">
        <f t="shared" si="87"/>
        <v>NEUTRAL</v>
      </c>
      <c r="G1386" s="6" t="str">
        <f t="shared" si="86"/>
        <v>NEUTRAL</v>
      </c>
      <c r="H1386" s="6" t="str">
        <f t="shared" si="85"/>
        <v>NEUTRAL</v>
      </c>
    </row>
    <row r="1387" spans="1:8" ht="13.5" x14ac:dyDescent="0.25">
      <c r="A1387" s="3">
        <f>TITRES_STAT!B1390</f>
        <v>44334</v>
      </c>
      <c r="B1387" s="6">
        <f>TITRES_STAT!C1390</f>
        <v>44.28</v>
      </c>
      <c r="C1387" s="6">
        <f>TITRES_STAT!D1390</f>
        <v>44.28</v>
      </c>
      <c r="D1387" s="6">
        <f>TITRES_STAT!E1390</f>
        <v>0</v>
      </c>
      <c r="E1387" s="2">
        <f t="shared" si="84"/>
        <v>27031</v>
      </c>
      <c r="F1387" s="6" t="str">
        <f t="shared" si="87"/>
        <v>NEUTRAL</v>
      </c>
      <c r="G1387" s="6" t="str">
        <f t="shared" si="86"/>
        <v>NEUTRAL</v>
      </c>
      <c r="H1387" s="6" t="str">
        <f t="shared" si="85"/>
        <v>NEUTRAL</v>
      </c>
    </row>
    <row r="1388" spans="1:8" ht="13.5" x14ac:dyDescent="0.25">
      <c r="A1388" s="3">
        <f>TITRES_STAT!B1391</f>
        <v>44335</v>
      </c>
      <c r="B1388" s="6">
        <f>TITRES_STAT!C1391</f>
        <v>44.28</v>
      </c>
      <c r="C1388" s="6">
        <f>TITRES_STAT!D1391</f>
        <v>44.28</v>
      </c>
      <c r="D1388" s="6">
        <f>TITRES_STAT!E1391</f>
        <v>0</v>
      </c>
      <c r="E1388" s="2">
        <f t="shared" si="84"/>
        <v>27031</v>
      </c>
      <c r="F1388" s="6" t="str">
        <f t="shared" si="87"/>
        <v>NEUTRAL</v>
      </c>
      <c r="G1388" s="6" t="str">
        <f t="shared" si="86"/>
        <v>NEUTRAL</v>
      </c>
      <c r="H1388" s="6" t="str">
        <f t="shared" si="85"/>
        <v>NEUTRAL</v>
      </c>
    </row>
    <row r="1389" spans="1:8" ht="13.5" x14ac:dyDescent="0.25">
      <c r="A1389" s="3">
        <f>TITRES_STAT!B1392</f>
        <v>44336</v>
      </c>
      <c r="B1389" s="6">
        <f>TITRES_STAT!C1392</f>
        <v>44.28</v>
      </c>
      <c r="C1389" s="6">
        <f>TITRES_STAT!D1392</f>
        <v>44.28</v>
      </c>
      <c r="D1389" s="6">
        <f>TITRES_STAT!E1392</f>
        <v>0</v>
      </c>
      <c r="E1389" s="2">
        <f t="shared" si="84"/>
        <v>27031</v>
      </c>
      <c r="F1389" s="6" t="str">
        <f t="shared" si="87"/>
        <v>NEUTRAL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44337</v>
      </c>
      <c r="B1390" s="6">
        <f>TITRES_STAT!C1393</f>
        <v>42.29</v>
      </c>
      <c r="C1390" s="6">
        <f>TITRES_STAT!D1393</f>
        <v>42.29</v>
      </c>
      <c r="D1390" s="6">
        <f>TITRES_STAT!E1393</f>
        <v>0</v>
      </c>
      <c r="E1390" s="2">
        <f t="shared" si="84"/>
        <v>27031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44340</v>
      </c>
      <c r="B1391" s="6">
        <f>TITRES_STAT!C1394</f>
        <v>42.29</v>
      </c>
      <c r="C1391" s="6">
        <f>TITRES_STAT!D1394</f>
        <v>42.29</v>
      </c>
      <c r="D1391" s="6">
        <f>TITRES_STAT!E1394</f>
        <v>0</v>
      </c>
      <c r="E1391" s="2">
        <f t="shared" si="84"/>
        <v>27031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44341</v>
      </c>
      <c r="B1392" s="6">
        <f>TITRES_STAT!C1395</f>
        <v>42.29</v>
      </c>
      <c r="C1392" s="6">
        <f>TITRES_STAT!D1395</f>
        <v>42.29</v>
      </c>
      <c r="D1392" s="6">
        <f>TITRES_STAT!E1395</f>
        <v>0</v>
      </c>
      <c r="E1392" s="2">
        <f t="shared" si="84"/>
        <v>27031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44342</v>
      </c>
      <c r="B1393" s="6">
        <f>TITRES_STAT!C1396</f>
        <v>42.29</v>
      </c>
      <c r="C1393" s="6">
        <f>TITRES_STAT!D1396</f>
        <v>42.29</v>
      </c>
      <c r="D1393" s="6">
        <f>TITRES_STAT!E1396</f>
        <v>0</v>
      </c>
      <c r="E1393" s="2">
        <f t="shared" si="84"/>
        <v>27031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44343</v>
      </c>
      <c r="B1394" s="6">
        <f>TITRES_STAT!C1397</f>
        <v>42.29</v>
      </c>
      <c r="C1394" s="6">
        <f>TITRES_STAT!D1397</f>
        <v>42.29</v>
      </c>
      <c r="D1394" s="6">
        <f>TITRES_STAT!E1397</f>
        <v>0</v>
      </c>
      <c r="E1394" s="2">
        <f t="shared" si="84"/>
        <v>27031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44344</v>
      </c>
      <c r="B1395" s="6">
        <f>TITRES_STAT!C1398</f>
        <v>42.29</v>
      </c>
      <c r="C1395" s="6">
        <f>TITRES_STAT!D1398</f>
        <v>42.29</v>
      </c>
      <c r="D1395" s="6">
        <f>TITRES_STAT!E1398</f>
        <v>0</v>
      </c>
      <c r="E1395" s="2">
        <f t="shared" si="84"/>
        <v>27031</v>
      </c>
      <c r="F1395" s="6" t="str">
        <f t="shared" si="87"/>
        <v>NEUTRAL</v>
      </c>
      <c r="G1395" s="6" t="str">
        <f t="shared" si="86"/>
        <v>NEUTRAL</v>
      </c>
      <c r="H1395" s="6" t="str">
        <f t="shared" si="85"/>
        <v>NEUTRAL</v>
      </c>
    </row>
    <row r="1396" spans="1:8" ht="13.5" x14ac:dyDescent="0.25">
      <c r="A1396" s="3">
        <f>TITRES_STAT!B1399</f>
        <v>44347</v>
      </c>
      <c r="B1396" s="6">
        <f>TITRES_STAT!C1399</f>
        <v>42.29</v>
      </c>
      <c r="C1396" s="6">
        <f>TITRES_STAT!D1399</f>
        <v>42.29</v>
      </c>
      <c r="D1396" s="6">
        <f>TITRES_STAT!E1399</f>
        <v>0</v>
      </c>
      <c r="E1396" s="2">
        <f t="shared" si="84"/>
        <v>27031</v>
      </c>
      <c r="F1396" s="6" t="str">
        <f t="shared" si="87"/>
        <v>NEUTRAL</v>
      </c>
      <c r="G1396" s="6" t="str">
        <f t="shared" si="86"/>
        <v>NEUTRAL</v>
      </c>
      <c r="H1396" s="6" t="str">
        <f t="shared" si="85"/>
        <v>NEUTRAL</v>
      </c>
    </row>
    <row r="1397" spans="1:8" ht="13.5" x14ac:dyDescent="0.25">
      <c r="A1397" s="3">
        <f>TITRES_STAT!B1400</f>
        <v>44348</v>
      </c>
      <c r="B1397" s="6">
        <f>TITRES_STAT!C1400</f>
        <v>42.29</v>
      </c>
      <c r="C1397" s="6">
        <f>TITRES_STAT!D1400</f>
        <v>42.29</v>
      </c>
      <c r="D1397" s="6">
        <f>TITRES_STAT!E1400</f>
        <v>0</v>
      </c>
      <c r="E1397" s="2">
        <f t="shared" si="84"/>
        <v>27031</v>
      </c>
      <c r="F1397" s="6" t="str">
        <f t="shared" si="87"/>
        <v>NEUTRAL</v>
      </c>
      <c r="G1397" s="6" t="str">
        <f t="shared" si="86"/>
        <v>NEUTRAL</v>
      </c>
      <c r="H1397" s="6" t="str">
        <f t="shared" si="85"/>
        <v>NEUTRAL</v>
      </c>
    </row>
    <row r="1398" spans="1:8" ht="13.5" x14ac:dyDescent="0.25">
      <c r="A1398" s="3">
        <f>TITRES_STAT!B1401</f>
        <v>44349</v>
      </c>
      <c r="B1398" s="6">
        <f>TITRES_STAT!C1401</f>
        <v>42.29</v>
      </c>
      <c r="C1398" s="6">
        <f>TITRES_STAT!D1401</f>
        <v>42.29</v>
      </c>
      <c r="D1398" s="6">
        <f>TITRES_STAT!E1401</f>
        <v>0</v>
      </c>
      <c r="E1398" s="2">
        <f t="shared" si="84"/>
        <v>27031</v>
      </c>
      <c r="F1398" s="6" t="str">
        <f t="shared" si="87"/>
        <v>NEUTRAL</v>
      </c>
      <c r="G1398" s="6" t="str">
        <f t="shared" si="86"/>
        <v>NEUTRAL</v>
      </c>
      <c r="H1398" s="6" t="str">
        <f t="shared" si="85"/>
        <v>NEUTRAL</v>
      </c>
    </row>
    <row r="1399" spans="1:8" ht="13.5" x14ac:dyDescent="0.25">
      <c r="A1399" s="3">
        <f>TITRES_STAT!B1402</f>
        <v>44350</v>
      </c>
      <c r="B1399" s="6">
        <f>TITRES_STAT!C1402</f>
        <v>42.29</v>
      </c>
      <c r="C1399" s="6">
        <f>TITRES_STAT!D1402</f>
        <v>42.29</v>
      </c>
      <c r="D1399" s="6">
        <f>TITRES_STAT!E1402</f>
        <v>0</v>
      </c>
      <c r="E1399" s="2">
        <f t="shared" si="84"/>
        <v>27031</v>
      </c>
      <c r="F1399" s="6" t="str">
        <f t="shared" si="87"/>
        <v>NEUTRAL</v>
      </c>
      <c r="G1399" s="6" t="str">
        <f t="shared" si="86"/>
        <v>NEUTRAL</v>
      </c>
      <c r="H1399" s="6" t="str">
        <f t="shared" si="85"/>
        <v>NEUTRAL</v>
      </c>
    </row>
    <row r="1400" spans="1:8" ht="13.5" x14ac:dyDescent="0.25">
      <c r="A1400" s="3">
        <f>TITRES_STAT!B1403</f>
        <v>44351</v>
      </c>
      <c r="B1400" s="6">
        <f>TITRES_STAT!C1403</f>
        <v>42.29</v>
      </c>
      <c r="C1400" s="6">
        <f>TITRES_STAT!D1403</f>
        <v>42.29</v>
      </c>
      <c r="D1400" s="6">
        <f>TITRES_STAT!E1403</f>
        <v>0</v>
      </c>
      <c r="E1400" s="2">
        <f t="shared" si="84"/>
        <v>27031</v>
      </c>
      <c r="F1400" s="6" t="str">
        <f t="shared" si="87"/>
        <v>NEUTRAL</v>
      </c>
      <c r="G1400" s="6" t="str">
        <f t="shared" si="86"/>
        <v>NEUTRAL</v>
      </c>
      <c r="H1400" s="6" t="str">
        <f t="shared" si="85"/>
        <v>NEUTRAL</v>
      </c>
    </row>
    <row r="1401" spans="1:8" ht="13.5" x14ac:dyDescent="0.25">
      <c r="A1401" s="3">
        <f>TITRES_STAT!B1404</f>
        <v>44354</v>
      </c>
      <c r="B1401" s="6">
        <f>TITRES_STAT!C1404</f>
        <v>42.29</v>
      </c>
      <c r="C1401" s="6">
        <f>TITRES_STAT!D1404</f>
        <v>42.29</v>
      </c>
      <c r="D1401" s="6">
        <f>TITRES_STAT!E1404</f>
        <v>0</v>
      </c>
      <c r="E1401" s="2">
        <f t="shared" si="84"/>
        <v>27031</v>
      </c>
      <c r="F1401" s="6" t="str">
        <f t="shared" si="87"/>
        <v>NEUTRAL</v>
      </c>
      <c r="G1401" s="6" t="str">
        <f t="shared" si="86"/>
        <v>NEUTRAL</v>
      </c>
      <c r="H1401" s="6" t="str">
        <f t="shared" si="85"/>
        <v>NEUTRAL</v>
      </c>
    </row>
    <row r="1402" spans="1:8" ht="13.5" x14ac:dyDescent="0.25">
      <c r="A1402" s="3">
        <f>TITRES_STAT!B1405</f>
        <v>44355</v>
      </c>
      <c r="B1402" s="6">
        <f>TITRES_STAT!C1405</f>
        <v>42.29</v>
      </c>
      <c r="C1402" s="6">
        <f>TITRES_STAT!D1405</f>
        <v>42.29</v>
      </c>
      <c r="D1402" s="6">
        <f>TITRES_STAT!E1405</f>
        <v>0</v>
      </c>
      <c r="E1402" s="2">
        <f t="shared" si="84"/>
        <v>27031</v>
      </c>
      <c r="F1402" s="6" t="str">
        <f t="shared" si="87"/>
        <v>NEUTRAL</v>
      </c>
      <c r="G1402" s="6" t="str">
        <f t="shared" si="86"/>
        <v>NEUTRAL</v>
      </c>
      <c r="H1402" s="6" t="str">
        <f t="shared" si="85"/>
        <v>NEUTRAL</v>
      </c>
    </row>
    <row r="1403" spans="1:8" ht="13.5" x14ac:dyDescent="0.25">
      <c r="A1403" s="3">
        <f>TITRES_STAT!B1406</f>
        <v>44356</v>
      </c>
      <c r="B1403" s="6">
        <f>TITRES_STAT!C1406</f>
        <v>42.29</v>
      </c>
      <c r="C1403" s="6">
        <f>TITRES_STAT!D1406</f>
        <v>42.29</v>
      </c>
      <c r="D1403" s="6">
        <f>TITRES_STAT!E1406</f>
        <v>0</v>
      </c>
      <c r="E1403" s="2">
        <f t="shared" si="84"/>
        <v>27031</v>
      </c>
      <c r="F1403" s="6" t="str">
        <f t="shared" si="87"/>
        <v>NEUTRAL</v>
      </c>
      <c r="G1403" s="6" t="str">
        <f t="shared" si="86"/>
        <v>NEUTRAL</v>
      </c>
      <c r="H1403" s="6" t="str">
        <f t="shared" si="85"/>
        <v>NEUTRAL</v>
      </c>
    </row>
    <row r="1404" spans="1:8" ht="13.5" x14ac:dyDescent="0.25">
      <c r="A1404" s="3">
        <f>TITRES_STAT!B1407</f>
        <v>44357</v>
      </c>
      <c r="B1404" s="6">
        <f>TITRES_STAT!C1407</f>
        <v>42.29</v>
      </c>
      <c r="C1404" s="6">
        <f>TITRES_STAT!D1407</f>
        <v>42.29</v>
      </c>
      <c r="D1404" s="6">
        <f>TITRES_STAT!E1407</f>
        <v>0</v>
      </c>
      <c r="E1404" s="2">
        <f t="shared" si="84"/>
        <v>27031</v>
      </c>
      <c r="F1404" s="6" t="str">
        <f t="shared" si="87"/>
        <v>NEUTRAL</v>
      </c>
      <c r="G1404" s="6" t="str">
        <f t="shared" si="86"/>
        <v>NEUTRAL</v>
      </c>
      <c r="H1404" s="6" t="str">
        <f t="shared" si="85"/>
        <v>NEUTRAL</v>
      </c>
    </row>
    <row r="1405" spans="1:8" ht="13.5" x14ac:dyDescent="0.25">
      <c r="A1405" s="3">
        <f>TITRES_STAT!B1408</f>
        <v>44358</v>
      </c>
      <c r="B1405" s="6">
        <f>TITRES_STAT!C1408</f>
        <v>42.29</v>
      </c>
      <c r="C1405" s="6">
        <f>TITRES_STAT!D1408</f>
        <v>42.29</v>
      </c>
      <c r="D1405" s="6">
        <f>TITRES_STAT!E1408</f>
        <v>0</v>
      </c>
      <c r="E1405" s="2">
        <f t="shared" si="84"/>
        <v>27031</v>
      </c>
      <c r="F1405" s="6" t="str">
        <f t="shared" si="87"/>
        <v>NEUTRAL</v>
      </c>
      <c r="G1405" s="6" t="str">
        <f t="shared" si="86"/>
        <v>NEUTRAL</v>
      </c>
      <c r="H1405" s="6" t="str">
        <f t="shared" si="85"/>
        <v>NEUTRAL</v>
      </c>
    </row>
    <row r="1406" spans="1:8" ht="13.5" x14ac:dyDescent="0.25">
      <c r="A1406" s="3">
        <f>TITRES_STAT!B1409</f>
        <v>44361</v>
      </c>
      <c r="B1406" s="6">
        <f>TITRES_STAT!C1409</f>
        <v>42.29</v>
      </c>
      <c r="C1406" s="6">
        <f>TITRES_STAT!D1409</f>
        <v>42.29</v>
      </c>
      <c r="D1406" s="6">
        <f>TITRES_STAT!E1409</f>
        <v>0</v>
      </c>
      <c r="E1406" s="2">
        <f t="shared" si="84"/>
        <v>27031</v>
      </c>
      <c r="F1406" s="6" t="str">
        <f t="shared" si="87"/>
        <v>NEUTRAL</v>
      </c>
      <c r="G1406" s="6" t="str">
        <f t="shared" si="86"/>
        <v>NEUTRAL</v>
      </c>
      <c r="H1406" s="6" t="str">
        <f t="shared" si="85"/>
        <v>NEUTRAL</v>
      </c>
    </row>
    <row r="1407" spans="1:8" ht="13.5" x14ac:dyDescent="0.25">
      <c r="A1407" s="3">
        <f>TITRES_STAT!B1410</f>
        <v>44362</v>
      </c>
      <c r="B1407" s="6">
        <f>TITRES_STAT!C1410</f>
        <v>42.29</v>
      </c>
      <c r="C1407" s="6">
        <f>TITRES_STAT!D1410</f>
        <v>42.29</v>
      </c>
      <c r="D1407" s="6">
        <f>TITRES_STAT!E1410</f>
        <v>0</v>
      </c>
      <c r="E1407" s="2">
        <f t="shared" si="84"/>
        <v>27031</v>
      </c>
      <c r="F1407" s="6" t="str">
        <f t="shared" si="87"/>
        <v>NEUTRAL</v>
      </c>
      <c r="G1407" s="6" t="str">
        <f t="shared" si="86"/>
        <v>NEUTRAL</v>
      </c>
      <c r="H1407" s="6" t="str">
        <f t="shared" si="85"/>
        <v>NEUTRAL</v>
      </c>
    </row>
    <row r="1408" spans="1:8" ht="13.5" x14ac:dyDescent="0.25">
      <c r="A1408" s="3">
        <f>TITRES_STAT!B1411</f>
        <v>44363</v>
      </c>
      <c r="B1408" s="6">
        <f>TITRES_STAT!C1411</f>
        <v>42.29</v>
      </c>
      <c r="C1408" s="6">
        <f>TITRES_STAT!D1411</f>
        <v>42.29</v>
      </c>
      <c r="D1408" s="6">
        <f>TITRES_STAT!E1411</f>
        <v>0</v>
      </c>
      <c r="E1408" s="2">
        <f t="shared" si="84"/>
        <v>27031</v>
      </c>
      <c r="F1408" s="6" t="str">
        <f t="shared" si="87"/>
        <v>NEUTRAL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44364</v>
      </c>
      <c r="B1409" s="6">
        <f>TITRES_STAT!C1412</f>
        <v>42.29</v>
      </c>
      <c r="C1409" s="6">
        <f>TITRES_STAT!D1412</f>
        <v>42.29</v>
      </c>
      <c r="D1409" s="6">
        <f>TITRES_STAT!E1412</f>
        <v>0</v>
      </c>
      <c r="E1409" s="2">
        <f t="shared" si="84"/>
        <v>27031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44365</v>
      </c>
      <c r="B1410" s="6">
        <f>TITRES_STAT!C1413</f>
        <v>42.29</v>
      </c>
      <c r="C1410" s="6">
        <f>TITRES_STAT!D1413</f>
        <v>42.29</v>
      </c>
      <c r="D1410" s="6">
        <f>TITRES_STAT!E1413</f>
        <v>0</v>
      </c>
      <c r="E1410" s="2">
        <f t="shared" si="84"/>
        <v>27031</v>
      </c>
      <c r="F1410" s="6" t="str">
        <f t="shared" si="87"/>
        <v>NEUTRAL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44368</v>
      </c>
      <c r="B1411" s="6">
        <f>TITRES_STAT!C1414</f>
        <v>42.29</v>
      </c>
      <c r="C1411" s="6">
        <f>TITRES_STAT!D1414</f>
        <v>42.29</v>
      </c>
      <c r="D1411" s="6">
        <f>TITRES_STAT!E1414</f>
        <v>0</v>
      </c>
      <c r="E1411" s="2">
        <f t="shared" si="84"/>
        <v>27031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44369</v>
      </c>
      <c r="B1412" s="6">
        <f>TITRES_STAT!C1415</f>
        <v>42.29</v>
      </c>
      <c r="C1412" s="6">
        <f>TITRES_STAT!D1415</f>
        <v>42.29</v>
      </c>
      <c r="D1412" s="6">
        <f>TITRES_STAT!E1415</f>
        <v>0</v>
      </c>
      <c r="E1412" s="2">
        <f t="shared" ref="E1412:E1475" si="88">IF(B1412&gt;B1411, E1411+D1412, IF(B1412&lt;B1411, E1411-D1412, E1411))</f>
        <v>27031</v>
      </c>
      <c r="F1412" s="6" t="str">
        <f t="shared" si="87"/>
        <v>NEUTRAL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44370</v>
      </c>
      <c r="B1413" s="6">
        <f>TITRES_STAT!C1416</f>
        <v>42.29</v>
      </c>
      <c r="C1413" s="6">
        <f>TITRES_STAT!D1416</f>
        <v>42.29</v>
      </c>
      <c r="D1413" s="6">
        <f>TITRES_STAT!E1416</f>
        <v>0</v>
      </c>
      <c r="E1413" s="2">
        <f t="shared" si="88"/>
        <v>27031</v>
      </c>
      <c r="F1413" s="6" t="str">
        <f t="shared" si="87"/>
        <v>NEUTRAL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44371</v>
      </c>
      <c r="B1414" s="6">
        <f>TITRES_STAT!C1417</f>
        <v>42.29</v>
      </c>
      <c r="C1414" s="6">
        <f>TITRES_STAT!D1417</f>
        <v>42.29</v>
      </c>
      <c r="D1414" s="6">
        <f>TITRES_STAT!E1417</f>
        <v>0</v>
      </c>
      <c r="E1414" s="2">
        <f t="shared" si="88"/>
        <v>27031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44372</v>
      </c>
      <c r="B1415" s="6">
        <f>TITRES_STAT!C1418</f>
        <v>42.29</v>
      </c>
      <c r="C1415" s="6">
        <f>TITRES_STAT!D1418</f>
        <v>42.29</v>
      </c>
      <c r="D1415" s="6">
        <f>TITRES_STAT!E1418</f>
        <v>0</v>
      </c>
      <c r="E1415" s="2">
        <f t="shared" si="88"/>
        <v>27031</v>
      </c>
      <c r="F1415" s="6" t="str">
        <f t="shared" si="87"/>
        <v>NEUTRAL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44375</v>
      </c>
      <c r="B1416" s="6">
        <f>TITRES_STAT!C1419</f>
        <v>42.29</v>
      </c>
      <c r="C1416" s="6">
        <f>TITRES_STAT!D1419</f>
        <v>42.29</v>
      </c>
      <c r="D1416" s="6">
        <f>TITRES_STAT!E1419</f>
        <v>0</v>
      </c>
      <c r="E1416" s="2">
        <f t="shared" si="88"/>
        <v>27031</v>
      </c>
      <c r="F1416" s="6" t="str">
        <f t="shared" ref="F1416:F1479" si="91">IF(E1416&gt;E1411,"BULLISH",IF(E1416&lt;E1411,"BEARISH","NEUTRAL"))</f>
        <v>NEUTRAL</v>
      </c>
      <c r="G1416" s="6" t="str">
        <f t="shared" si="90"/>
        <v>NEUTRAL</v>
      </c>
      <c r="H1416" s="6" t="str">
        <f t="shared" si="89"/>
        <v>NEUTRAL</v>
      </c>
    </row>
    <row r="1417" spans="1:8" ht="13.5" x14ac:dyDescent="0.25">
      <c r="A1417" s="3">
        <f>TITRES_STAT!B1420</f>
        <v>44376</v>
      </c>
      <c r="B1417" s="6">
        <f>TITRES_STAT!C1420</f>
        <v>42.29</v>
      </c>
      <c r="C1417" s="6">
        <f>TITRES_STAT!D1420</f>
        <v>42.29</v>
      </c>
      <c r="D1417" s="6">
        <f>TITRES_STAT!E1420</f>
        <v>0</v>
      </c>
      <c r="E1417" s="2">
        <f t="shared" si="88"/>
        <v>27031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44377</v>
      </c>
      <c r="B1418" s="6">
        <f>TITRES_STAT!C1421</f>
        <v>42.29</v>
      </c>
      <c r="C1418" s="6">
        <f>TITRES_STAT!D1421</f>
        <v>42.29</v>
      </c>
      <c r="D1418" s="6">
        <f>TITRES_STAT!E1421</f>
        <v>0</v>
      </c>
      <c r="E1418" s="2">
        <f t="shared" si="88"/>
        <v>27031</v>
      </c>
      <c r="F1418" s="6" t="str">
        <f t="shared" si="91"/>
        <v>NEUTRAL</v>
      </c>
      <c r="G1418" s="6" t="str">
        <f t="shared" si="90"/>
        <v>NEUTRAL</v>
      </c>
      <c r="H1418" s="6" t="str">
        <f t="shared" si="89"/>
        <v>NEUTRAL</v>
      </c>
    </row>
    <row r="1419" spans="1:8" ht="13.5" x14ac:dyDescent="0.25">
      <c r="A1419" s="3">
        <f>TITRES_STAT!B1422</f>
        <v>44378</v>
      </c>
      <c r="B1419" s="6">
        <f>TITRES_STAT!C1422</f>
        <v>42.29</v>
      </c>
      <c r="C1419" s="6">
        <f>TITRES_STAT!D1422</f>
        <v>42.29</v>
      </c>
      <c r="D1419" s="6">
        <f>TITRES_STAT!E1422</f>
        <v>0</v>
      </c>
      <c r="E1419" s="2">
        <f t="shared" si="88"/>
        <v>27031</v>
      </c>
      <c r="F1419" s="6" t="str">
        <f t="shared" si="91"/>
        <v>NEUTRAL</v>
      </c>
      <c r="G1419" s="6" t="str">
        <f t="shared" si="90"/>
        <v>NEUTRAL</v>
      </c>
      <c r="H1419" s="6" t="str">
        <f t="shared" si="89"/>
        <v>NEUTRAL</v>
      </c>
    </row>
    <row r="1420" spans="1:8" ht="13.5" x14ac:dyDescent="0.25">
      <c r="A1420" s="3">
        <f>TITRES_STAT!B1423</f>
        <v>44379</v>
      </c>
      <c r="B1420" s="6">
        <f>TITRES_STAT!C1423</f>
        <v>42.29</v>
      </c>
      <c r="C1420" s="6">
        <f>TITRES_STAT!D1423</f>
        <v>42.29</v>
      </c>
      <c r="D1420" s="6">
        <f>TITRES_STAT!E1423</f>
        <v>0</v>
      </c>
      <c r="E1420" s="2">
        <f t="shared" si="88"/>
        <v>27031</v>
      </c>
      <c r="F1420" s="6" t="str">
        <f t="shared" si="91"/>
        <v>NEUTRAL</v>
      </c>
      <c r="G1420" s="6" t="str">
        <f t="shared" si="90"/>
        <v>NEUTRAL</v>
      </c>
      <c r="H1420" s="6" t="str">
        <f t="shared" si="89"/>
        <v>NEUTRAL</v>
      </c>
    </row>
    <row r="1421" spans="1:8" ht="13.5" x14ac:dyDescent="0.25">
      <c r="A1421" s="3">
        <f>TITRES_STAT!B1424</f>
        <v>44382</v>
      </c>
      <c r="B1421" s="6">
        <f>TITRES_STAT!C1424</f>
        <v>42.29</v>
      </c>
      <c r="C1421" s="6">
        <f>TITRES_STAT!D1424</f>
        <v>42.29</v>
      </c>
      <c r="D1421" s="6">
        <f>TITRES_STAT!E1424</f>
        <v>0</v>
      </c>
      <c r="E1421" s="2">
        <f t="shared" si="88"/>
        <v>27031</v>
      </c>
      <c r="F1421" s="6" t="str">
        <f t="shared" si="91"/>
        <v>NEUTRAL</v>
      </c>
      <c r="G1421" s="6" t="str">
        <f t="shared" si="90"/>
        <v>NEUTRAL</v>
      </c>
      <c r="H1421" s="6" t="str">
        <f t="shared" si="89"/>
        <v>NEUTRAL</v>
      </c>
    </row>
    <row r="1422" spans="1:8" ht="13.5" x14ac:dyDescent="0.25">
      <c r="A1422" s="3">
        <f>TITRES_STAT!B1425</f>
        <v>44383</v>
      </c>
      <c r="B1422" s="6">
        <f>TITRES_STAT!C1425</f>
        <v>42.29</v>
      </c>
      <c r="C1422" s="6">
        <f>TITRES_STAT!D1425</f>
        <v>42.29</v>
      </c>
      <c r="D1422" s="6">
        <f>TITRES_STAT!E1425</f>
        <v>0</v>
      </c>
      <c r="E1422" s="2">
        <f t="shared" si="88"/>
        <v>27031</v>
      </c>
      <c r="F1422" s="6" t="str">
        <f t="shared" si="91"/>
        <v>NEUTRAL</v>
      </c>
      <c r="G1422" s="6" t="str">
        <f t="shared" si="90"/>
        <v>NEUTRAL</v>
      </c>
      <c r="H1422" s="6" t="str">
        <f t="shared" si="89"/>
        <v>NEUTRAL</v>
      </c>
    </row>
    <row r="1423" spans="1:8" ht="13.5" x14ac:dyDescent="0.25">
      <c r="A1423" s="3">
        <f>TITRES_STAT!B1426</f>
        <v>44384</v>
      </c>
      <c r="B1423" s="6">
        <f>TITRES_STAT!C1426</f>
        <v>42.29</v>
      </c>
      <c r="C1423" s="6">
        <f>TITRES_STAT!D1426</f>
        <v>42.29</v>
      </c>
      <c r="D1423" s="6">
        <f>TITRES_STAT!E1426</f>
        <v>0</v>
      </c>
      <c r="E1423" s="2">
        <f t="shared" si="88"/>
        <v>27031</v>
      </c>
      <c r="F1423" s="6" t="str">
        <f t="shared" si="91"/>
        <v>NEUTRAL</v>
      </c>
      <c r="G1423" s="6" t="str">
        <f t="shared" si="90"/>
        <v>NEUTRAL</v>
      </c>
      <c r="H1423" s="6" t="str">
        <f t="shared" si="89"/>
        <v>NEUTRAL</v>
      </c>
    </row>
    <row r="1424" spans="1:8" ht="13.5" x14ac:dyDescent="0.25">
      <c r="A1424" s="3">
        <f>TITRES_STAT!B1427</f>
        <v>44385</v>
      </c>
      <c r="B1424" s="6">
        <f>TITRES_STAT!C1427</f>
        <v>42.29</v>
      </c>
      <c r="C1424" s="6">
        <f>TITRES_STAT!D1427</f>
        <v>42.29</v>
      </c>
      <c r="D1424" s="6">
        <f>TITRES_STAT!E1427</f>
        <v>0</v>
      </c>
      <c r="E1424" s="2">
        <f t="shared" si="88"/>
        <v>27031</v>
      </c>
      <c r="F1424" s="6" t="str">
        <f t="shared" si="91"/>
        <v>NEUTRAL</v>
      </c>
      <c r="G1424" s="6" t="str">
        <f t="shared" si="90"/>
        <v>NEUTRAL</v>
      </c>
      <c r="H1424" s="6" t="str">
        <f t="shared" si="89"/>
        <v>NEUTRAL</v>
      </c>
    </row>
    <row r="1425" spans="1:8" ht="13.5" x14ac:dyDescent="0.25">
      <c r="A1425" s="3">
        <f>TITRES_STAT!B1428</f>
        <v>44386</v>
      </c>
      <c r="B1425" s="6">
        <f>TITRES_STAT!C1428</f>
        <v>42.29</v>
      </c>
      <c r="C1425" s="6">
        <f>TITRES_STAT!D1428</f>
        <v>42.29</v>
      </c>
      <c r="D1425" s="6">
        <f>TITRES_STAT!E1428</f>
        <v>0</v>
      </c>
      <c r="E1425" s="2">
        <f t="shared" si="88"/>
        <v>27031</v>
      </c>
      <c r="F1425" s="6" t="str">
        <f t="shared" si="91"/>
        <v>NEUTRAL</v>
      </c>
      <c r="G1425" s="6" t="str">
        <f t="shared" si="90"/>
        <v>NEUTRAL</v>
      </c>
      <c r="H1425" s="6" t="str">
        <f t="shared" si="89"/>
        <v>NEUTRAL</v>
      </c>
    </row>
    <row r="1426" spans="1:8" ht="13.5" x14ac:dyDescent="0.25">
      <c r="A1426" s="3">
        <f>TITRES_STAT!B1429</f>
        <v>44389</v>
      </c>
      <c r="B1426" s="6">
        <f>TITRES_STAT!C1429</f>
        <v>42.29</v>
      </c>
      <c r="C1426" s="6">
        <f>TITRES_STAT!D1429</f>
        <v>42.29</v>
      </c>
      <c r="D1426" s="6">
        <f>TITRES_STAT!E1429</f>
        <v>0</v>
      </c>
      <c r="E1426" s="2">
        <f t="shared" si="88"/>
        <v>27031</v>
      </c>
      <c r="F1426" s="6" t="str">
        <f t="shared" si="91"/>
        <v>NEUTRAL</v>
      </c>
      <c r="G1426" s="6" t="str">
        <f t="shared" si="90"/>
        <v>NEUTRAL</v>
      </c>
      <c r="H1426" s="6" t="str">
        <f t="shared" si="89"/>
        <v>NEUTRAL</v>
      </c>
    </row>
    <row r="1427" spans="1:8" ht="13.5" x14ac:dyDescent="0.25">
      <c r="A1427" s="3">
        <f>TITRES_STAT!B1430</f>
        <v>44390</v>
      </c>
      <c r="B1427" s="6">
        <f>TITRES_STAT!C1430</f>
        <v>42.29</v>
      </c>
      <c r="C1427" s="6">
        <f>TITRES_STAT!D1430</f>
        <v>42.29</v>
      </c>
      <c r="D1427" s="6">
        <f>TITRES_STAT!E1430</f>
        <v>0</v>
      </c>
      <c r="E1427" s="2">
        <f t="shared" si="88"/>
        <v>27031</v>
      </c>
      <c r="F1427" s="6" t="str">
        <f t="shared" si="91"/>
        <v>NEUTRAL</v>
      </c>
      <c r="G1427" s="6" t="str">
        <f t="shared" si="90"/>
        <v>NEUTRAL</v>
      </c>
      <c r="H1427" s="6" t="str">
        <f t="shared" si="89"/>
        <v>NEUTRAL</v>
      </c>
    </row>
    <row r="1428" spans="1:8" ht="13.5" x14ac:dyDescent="0.25">
      <c r="A1428" s="3">
        <f>TITRES_STAT!B1431</f>
        <v>44391</v>
      </c>
      <c r="B1428" s="6">
        <f>TITRES_STAT!C1431</f>
        <v>42.29</v>
      </c>
      <c r="C1428" s="6">
        <f>TITRES_STAT!D1431</f>
        <v>42.29</v>
      </c>
      <c r="D1428" s="6">
        <f>TITRES_STAT!E1431</f>
        <v>0</v>
      </c>
      <c r="E1428" s="2">
        <f t="shared" si="88"/>
        <v>27031</v>
      </c>
      <c r="F1428" s="6" t="str">
        <f t="shared" si="91"/>
        <v>NEUTRAL</v>
      </c>
      <c r="G1428" s="6" t="str">
        <f t="shared" si="90"/>
        <v>NEUTRAL</v>
      </c>
      <c r="H1428" s="6" t="str">
        <f t="shared" si="89"/>
        <v>NEUTRAL</v>
      </c>
    </row>
    <row r="1429" spans="1:8" ht="13.5" x14ac:dyDescent="0.25">
      <c r="A1429" s="3">
        <f>TITRES_STAT!B1432</f>
        <v>44392</v>
      </c>
      <c r="B1429" s="6">
        <f>TITRES_STAT!C1432</f>
        <v>42.29</v>
      </c>
      <c r="C1429" s="6">
        <f>TITRES_STAT!D1432</f>
        <v>42.29</v>
      </c>
      <c r="D1429" s="6">
        <f>TITRES_STAT!E1432</f>
        <v>0</v>
      </c>
      <c r="E1429" s="2">
        <f t="shared" si="88"/>
        <v>27031</v>
      </c>
      <c r="F1429" s="6" t="str">
        <f t="shared" si="91"/>
        <v>NEUTRAL</v>
      </c>
      <c r="G1429" s="6" t="str">
        <f t="shared" si="90"/>
        <v>NEUTRAL</v>
      </c>
      <c r="H1429" s="6" t="str">
        <f t="shared" si="89"/>
        <v>NEUTRAL</v>
      </c>
    </row>
    <row r="1430" spans="1:8" ht="13.5" x14ac:dyDescent="0.25">
      <c r="A1430" s="3">
        <f>TITRES_STAT!B1433</f>
        <v>44393</v>
      </c>
      <c r="B1430" s="6">
        <f>TITRES_STAT!C1433</f>
        <v>42.29</v>
      </c>
      <c r="C1430" s="6">
        <f>TITRES_STAT!D1433</f>
        <v>42.29</v>
      </c>
      <c r="D1430" s="6">
        <f>TITRES_STAT!E1433</f>
        <v>0</v>
      </c>
      <c r="E1430" s="2">
        <f t="shared" si="88"/>
        <v>27031</v>
      </c>
      <c r="F1430" s="6" t="str">
        <f t="shared" si="91"/>
        <v>NEUTRAL</v>
      </c>
      <c r="G1430" s="6" t="str">
        <f t="shared" si="90"/>
        <v>NEUTRAL</v>
      </c>
      <c r="H1430" s="6" t="str">
        <f t="shared" si="89"/>
        <v>NEUTRAL</v>
      </c>
    </row>
    <row r="1431" spans="1:8" ht="13.5" x14ac:dyDescent="0.25">
      <c r="A1431" s="3">
        <f>TITRES_STAT!B1434</f>
        <v>44396</v>
      </c>
      <c r="B1431" s="6">
        <f>TITRES_STAT!C1434</f>
        <v>42.29</v>
      </c>
      <c r="C1431" s="6">
        <f>TITRES_STAT!D1434</f>
        <v>42.29</v>
      </c>
      <c r="D1431" s="6">
        <f>TITRES_STAT!E1434</f>
        <v>0</v>
      </c>
      <c r="E1431" s="2">
        <f t="shared" si="88"/>
        <v>27031</v>
      </c>
      <c r="F1431" s="6" t="str">
        <f t="shared" si="91"/>
        <v>NEUTRAL</v>
      </c>
      <c r="G1431" s="6" t="str">
        <f t="shared" si="90"/>
        <v>NEUTRAL</v>
      </c>
      <c r="H1431" s="6" t="str">
        <f t="shared" si="89"/>
        <v>NEUTRAL</v>
      </c>
    </row>
    <row r="1432" spans="1:8" ht="13.5" x14ac:dyDescent="0.25">
      <c r="A1432" s="3">
        <f>TITRES_STAT!B1435</f>
        <v>44399</v>
      </c>
      <c r="B1432" s="6">
        <f>TITRES_STAT!C1435</f>
        <v>42.29</v>
      </c>
      <c r="C1432" s="6">
        <f>TITRES_STAT!D1435</f>
        <v>42.29</v>
      </c>
      <c r="D1432" s="6">
        <f>TITRES_STAT!E1435</f>
        <v>0</v>
      </c>
      <c r="E1432" s="2">
        <f t="shared" si="88"/>
        <v>27031</v>
      </c>
      <c r="F1432" s="6" t="str">
        <f t="shared" si="91"/>
        <v>NEUTRAL</v>
      </c>
      <c r="G1432" s="6" t="str">
        <f t="shared" si="90"/>
        <v>NEUTRAL</v>
      </c>
      <c r="H1432" s="6" t="str">
        <f t="shared" si="89"/>
        <v>NEUTRAL</v>
      </c>
    </row>
    <row r="1433" spans="1:8" ht="13.5" x14ac:dyDescent="0.25">
      <c r="A1433" s="3">
        <f>TITRES_STAT!B1436</f>
        <v>44400</v>
      </c>
      <c r="B1433" s="6">
        <f>TITRES_STAT!C1436</f>
        <v>42.29</v>
      </c>
      <c r="C1433" s="6">
        <f>TITRES_STAT!D1436</f>
        <v>42.29</v>
      </c>
      <c r="D1433" s="6">
        <f>TITRES_STAT!E1436</f>
        <v>0</v>
      </c>
      <c r="E1433" s="2">
        <f t="shared" si="88"/>
        <v>27031</v>
      </c>
      <c r="F1433" s="6" t="str">
        <f t="shared" si="91"/>
        <v>NEUTRAL</v>
      </c>
      <c r="G1433" s="6" t="str">
        <f t="shared" si="90"/>
        <v>NEUTRAL</v>
      </c>
      <c r="H1433" s="6" t="str">
        <f t="shared" si="89"/>
        <v>NEUTRAL</v>
      </c>
    </row>
    <row r="1434" spans="1:8" ht="13.5" x14ac:dyDescent="0.25">
      <c r="A1434" s="3">
        <f>TITRES_STAT!B1437</f>
        <v>44403</v>
      </c>
      <c r="B1434" s="6">
        <f>TITRES_STAT!C1437</f>
        <v>42.29</v>
      </c>
      <c r="C1434" s="6">
        <f>TITRES_STAT!D1437</f>
        <v>42.29</v>
      </c>
      <c r="D1434" s="6">
        <f>TITRES_STAT!E1437</f>
        <v>0</v>
      </c>
      <c r="E1434" s="2">
        <f t="shared" si="88"/>
        <v>27031</v>
      </c>
      <c r="F1434" s="6" t="str">
        <f t="shared" si="91"/>
        <v>NEUTRAL</v>
      </c>
      <c r="G1434" s="6" t="str">
        <f t="shared" si="90"/>
        <v>NEUTRAL</v>
      </c>
      <c r="H1434" s="6" t="str">
        <f t="shared" si="89"/>
        <v>NEUTRAL</v>
      </c>
    </row>
    <row r="1435" spans="1:8" ht="13.5" x14ac:dyDescent="0.25">
      <c r="A1435" s="3">
        <f>TITRES_STAT!B1438</f>
        <v>44404</v>
      </c>
      <c r="B1435" s="6">
        <f>TITRES_STAT!C1438</f>
        <v>42.29</v>
      </c>
      <c r="C1435" s="6">
        <f>TITRES_STAT!D1438</f>
        <v>42.29</v>
      </c>
      <c r="D1435" s="6">
        <f>TITRES_STAT!E1438</f>
        <v>0</v>
      </c>
      <c r="E1435" s="2">
        <f t="shared" si="88"/>
        <v>27031</v>
      </c>
      <c r="F1435" s="6" t="str">
        <f t="shared" si="91"/>
        <v>NEUTRAL</v>
      </c>
      <c r="G1435" s="6" t="str">
        <f t="shared" si="90"/>
        <v>NEUTRAL</v>
      </c>
      <c r="H1435" s="6" t="str">
        <f t="shared" si="89"/>
        <v>NEUTRAL</v>
      </c>
    </row>
    <row r="1436" spans="1:8" ht="13.5" x14ac:dyDescent="0.25">
      <c r="A1436" s="3">
        <f>TITRES_STAT!B1439</f>
        <v>44405</v>
      </c>
      <c r="B1436" s="6">
        <f>TITRES_STAT!C1439</f>
        <v>42.29</v>
      </c>
      <c r="C1436" s="6">
        <f>TITRES_STAT!D1439</f>
        <v>42.29</v>
      </c>
      <c r="D1436" s="6">
        <f>TITRES_STAT!E1439</f>
        <v>0</v>
      </c>
      <c r="E1436" s="2">
        <f t="shared" si="88"/>
        <v>27031</v>
      </c>
      <c r="F1436" s="6" t="str">
        <f t="shared" si="91"/>
        <v>NEUTRAL</v>
      </c>
      <c r="G1436" s="6" t="str">
        <f t="shared" si="90"/>
        <v>NEUTRAL</v>
      </c>
      <c r="H1436" s="6" t="str">
        <f t="shared" si="89"/>
        <v>NEUTRAL</v>
      </c>
    </row>
    <row r="1437" spans="1:8" ht="13.5" x14ac:dyDescent="0.25">
      <c r="A1437" s="3">
        <f>TITRES_STAT!B1440</f>
        <v>44406</v>
      </c>
      <c r="B1437" s="6">
        <f>TITRES_STAT!C1440</f>
        <v>42.29</v>
      </c>
      <c r="C1437" s="6">
        <f>TITRES_STAT!D1440</f>
        <v>42.29</v>
      </c>
      <c r="D1437" s="6">
        <f>TITRES_STAT!E1440</f>
        <v>0</v>
      </c>
      <c r="E1437" s="2">
        <f t="shared" si="88"/>
        <v>27031</v>
      </c>
      <c r="F1437" s="6" t="str">
        <f t="shared" si="91"/>
        <v>NEUTRAL</v>
      </c>
      <c r="G1437" s="6" t="str">
        <f t="shared" si="90"/>
        <v>NEUTRAL</v>
      </c>
      <c r="H1437" s="6" t="str">
        <f t="shared" si="89"/>
        <v>NEUTRAL</v>
      </c>
    </row>
    <row r="1438" spans="1:8" ht="13.5" x14ac:dyDescent="0.25">
      <c r="A1438" s="3">
        <f>TITRES_STAT!B1441</f>
        <v>44407</v>
      </c>
      <c r="B1438" s="6">
        <f>TITRES_STAT!C1441</f>
        <v>42.29</v>
      </c>
      <c r="C1438" s="6">
        <f>TITRES_STAT!D1441</f>
        <v>42.29</v>
      </c>
      <c r="D1438" s="6">
        <f>TITRES_STAT!E1441</f>
        <v>0</v>
      </c>
      <c r="E1438" s="2">
        <f t="shared" si="88"/>
        <v>27031</v>
      </c>
      <c r="F1438" s="6" t="str">
        <f t="shared" si="91"/>
        <v>NEUTRAL</v>
      </c>
      <c r="G1438" s="6" t="str">
        <f t="shared" si="90"/>
        <v>NEUTRAL</v>
      </c>
      <c r="H1438" s="6" t="str">
        <f t="shared" si="89"/>
        <v>NEUTRAL</v>
      </c>
    </row>
    <row r="1439" spans="1:8" ht="13.5" x14ac:dyDescent="0.25">
      <c r="A1439" s="3">
        <f>TITRES_STAT!B1442</f>
        <v>44410</v>
      </c>
      <c r="B1439" s="6">
        <f>TITRES_STAT!C1442</f>
        <v>42.29</v>
      </c>
      <c r="C1439" s="6">
        <f>TITRES_STAT!D1442</f>
        <v>42.29</v>
      </c>
      <c r="D1439" s="6">
        <f>TITRES_STAT!E1442</f>
        <v>0</v>
      </c>
      <c r="E1439" s="2">
        <f t="shared" si="88"/>
        <v>27031</v>
      </c>
      <c r="F1439" s="6" t="str">
        <f t="shared" si="91"/>
        <v>NEUTRAL</v>
      </c>
      <c r="G1439" s="6" t="str">
        <f t="shared" si="90"/>
        <v>NEUTRAL</v>
      </c>
      <c r="H1439" s="6" t="str">
        <f t="shared" si="89"/>
        <v>NEUTRAL</v>
      </c>
    </row>
    <row r="1440" spans="1:8" ht="13.5" x14ac:dyDescent="0.25">
      <c r="A1440" s="3">
        <f>TITRES_STAT!B1443</f>
        <v>44411</v>
      </c>
      <c r="B1440" s="6">
        <f>TITRES_STAT!C1443</f>
        <v>41.03</v>
      </c>
      <c r="C1440" s="6">
        <f>TITRES_STAT!D1443</f>
        <v>41.03</v>
      </c>
      <c r="D1440" s="6">
        <f>TITRES_STAT!E1443</f>
        <v>50</v>
      </c>
      <c r="E1440" s="2">
        <f t="shared" si="88"/>
        <v>26981</v>
      </c>
      <c r="F1440" s="6" t="str">
        <f t="shared" si="91"/>
        <v>BEARISH</v>
      </c>
      <c r="G1440" s="6" t="str">
        <f t="shared" si="90"/>
        <v>NEUTRAL</v>
      </c>
      <c r="H1440" s="6" t="str">
        <f t="shared" si="89"/>
        <v>CONFIRMED BEARISH</v>
      </c>
    </row>
    <row r="1441" spans="1:8" ht="13.5" x14ac:dyDescent="0.25">
      <c r="A1441" s="3">
        <f>TITRES_STAT!B1444</f>
        <v>44412</v>
      </c>
      <c r="B1441" s="6">
        <f>TITRES_STAT!C1444</f>
        <v>41.03</v>
      </c>
      <c r="C1441" s="6">
        <f>TITRES_STAT!D1444</f>
        <v>41.03</v>
      </c>
      <c r="D1441" s="6">
        <f>TITRES_STAT!E1444</f>
        <v>0</v>
      </c>
      <c r="E1441" s="2">
        <f t="shared" si="88"/>
        <v>26981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44413</v>
      </c>
      <c r="B1442" s="6">
        <f>TITRES_STAT!C1445</f>
        <v>41.03</v>
      </c>
      <c r="C1442" s="6">
        <f>TITRES_STAT!D1445</f>
        <v>41.03</v>
      </c>
      <c r="D1442" s="6">
        <f>TITRES_STAT!E1445</f>
        <v>10</v>
      </c>
      <c r="E1442" s="2">
        <f t="shared" si="88"/>
        <v>26981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CONFIRMED BEARISH</v>
      </c>
    </row>
    <row r="1443" spans="1:8" ht="13.5" x14ac:dyDescent="0.25">
      <c r="A1443" s="3">
        <f>TITRES_STAT!B1446</f>
        <v>44414</v>
      </c>
      <c r="B1443" s="6">
        <f>TITRES_STAT!C1446</f>
        <v>41.03</v>
      </c>
      <c r="C1443" s="6">
        <f>TITRES_STAT!D1446</f>
        <v>41.03</v>
      </c>
      <c r="D1443" s="6">
        <f>TITRES_STAT!E1446</f>
        <v>10</v>
      </c>
      <c r="E1443" s="2">
        <f t="shared" si="88"/>
        <v>26981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CONFIRMED BEARISH</v>
      </c>
    </row>
    <row r="1444" spans="1:8" ht="13.5" x14ac:dyDescent="0.25">
      <c r="A1444" s="3">
        <f>TITRES_STAT!B1447</f>
        <v>44417</v>
      </c>
      <c r="B1444" s="6">
        <f>TITRES_STAT!C1447</f>
        <v>41.03</v>
      </c>
      <c r="C1444" s="6">
        <f>TITRES_STAT!D1447</f>
        <v>41.03</v>
      </c>
      <c r="D1444" s="6">
        <f>TITRES_STAT!E1447</f>
        <v>0</v>
      </c>
      <c r="E1444" s="2">
        <f t="shared" si="88"/>
        <v>26981</v>
      </c>
      <c r="F1444" s="6" t="str">
        <f t="shared" si="91"/>
        <v>BEARISH</v>
      </c>
      <c r="G1444" s="6" t="str">
        <f t="shared" si="90"/>
        <v>NEUTRAL</v>
      </c>
      <c r="H1444" s="6" t="str">
        <f t="shared" si="89"/>
        <v>CONFIRMED BEARISH</v>
      </c>
    </row>
    <row r="1445" spans="1:8" ht="13.5" x14ac:dyDescent="0.25">
      <c r="A1445" s="3">
        <f>TITRES_STAT!B1448</f>
        <v>44419</v>
      </c>
      <c r="B1445" s="6">
        <f>TITRES_STAT!C1448</f>
        <v>41.03</v>
      </c>
      <c r="C1445" s="6">
        <f>TITRES_STAT!D1448</f>
        <v>41.03</v>
      </c>
      <c r="D1445" s="6">
        <f>TITRES_STAT!E1448</f>
        <v>62</v>
      </c>
      <c r="E1445" s="2">
        <f t="shared" si="88"/>
        <v>26981</v>
      </c>
      <c r="F1445" s="6" t="str">
        <f t="shared" si="91"/>
        <v>NEUTRAL</v>
      </c>
      <c r="G1445" s="6" t="str">
        <f t="shared" si="90"/>
        <v>NEUTRAL</v>
      </c>
      <c r="H1445" s="6" t="str">
        <f t="shared" si="89"/>
        <v>NEUTRAL</v>
      </c>
    </row>
    <row r="1446" spans="1:8" ht="13.5" x14ac:dyDescent="0.25">
      <c r="A1446" s="3">
        <f>TITRES_STAT!B1449</f>
        <v>44420</v>
      </c>
      <c r="B1446" s="6">
        <f>TITRES_STAT!C1449</f>
        <v>41.03</v>
      </c>
      <c r="C1446" s="6">
        <f>TITRES_STAT!D1449</f>
        <v>41.03</v>
      </c>
      <c r="D1446" s="6">
        <f>TITRES_STAT!E1449</f>
        <v>0</v>
      </c>
      <c r="E1446" s="2">
        <f t="shared" si="88"/>
        <v>26981</v>
      </c>
      <c r="F1446" s="6" t="str">
        <f t="shared" si="91"/>
        <v>NEUTRAL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44424</v>
      </c>
      <c r="B1447" s="6">
        <f>TITRES_STAT!C1450</f>
        <v>41.03</v>
      </c>
      <c r="C1447" s="6">
        <f>TITRES_STAT!D1450</f>
        <v>41.03</v>
      </c>
      <c r="D1447" s="6">
        <f>TITRES_STAT!E1450</f>
        <v>0</v>
      </c>
      <c r="E1447" s="2">
        <f t="shared" si="88"/>
        <v>26981</v>
      </c>
      <c r="F1447" s="6" t="str">
        <f t="shared" si="91"/>
        <v>NEUTRAL</v>
      </c>
      <c r="G1447" s="6" t="str">
        <f t="shared" si="90"/>
        <v>NEUTRAL</v>
      </c>
      <c r="H1447" s="6" t="str">
        <f t="shared" si="89"/>
        <v>NEUTRAL</v>
      </c>
    </row>
    <row r="1448" spans="1:8" ht="13.5" x14ac:dyDescent="0.25">
      <c r="A1448" s="3">
        <f>TITRES_STAT!B1451</f>
        <v>44425</v>
      </c>
      <c r="B1448" s="6">
        <f>TITRES_STAT!C1451</f>
        <v>41.03</v>
      </c>
      <c r="C1448" s="6">
        <f>TITRES_STAT!D1451</f>
        <v>41.03</v>
      </c>
      <c r="D1448" s="6">
        <f>TITRES_STAT!E1451</f>
        <v>0</v>
      </c>
      <c r="E1448" s="2">
        <f t="shared" si="88"/>
        <v>26981</v>
      </c>
      <c r="F1448" s="6" t="str">
        <f t="shared" si="91"/>
        <v>NEUTRAL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44426</v>
      </c>
      <c r="B1449" s="6">
        <f>TITRES_STAT!C1452</f>
        <v>41.03</v>
      </c>
      <c r="C1449" s="6">
        <f>TITRES_STAT!D1452</f>
        <v>41.03</v>
      </c>
      <c r="D1449" s="6">
        <f>TITRES_STAT!E1452</f>
        <v>0</v>
      </c>
      <c r="E1449" s="2">
        <f t="shared" si="88"/>
        <v>26981</v>
      </c>
      <c r="F1449" s="6" t="str">
        <f t="shared" si="91"/>
        <v>NEUTRAL</v>
      </c>
      <c r="G1449" s="6" t="str">
        <f t="shared" si="90"/>
        <v>NEUTRAL</v>
      </c>
      <c r="H1449" s="6" t="str">
        <f t="shared" si="89"/>
        <v>NEUTRAL</v>
      </c>
    </row>
    <row r="1450" spans="1:8" ht="13.5" x14ac:dyDescent="0.25">
      <c r="A1450" s="3">
        <f>TITRES_STAT!B1453</f>
        <v>44427</v>
      </c>
      <c r="B1450" s="6">
        <f>TITRES_STAT!C1453</f>
        <v>41.03</v>
      </c>
      <c r="C1450" s="6">
        <f>TITRES_STAT!D1453</f>
        <v>41.03</v>
      </c>
      <c r="D1450" s="6">
        <f>TITRES_STAT!E1453</f>
        <v>0</v>
      </c>
      <c r="E1450" s="2">
        <f t="shared" si="88"/>
        <v>26981</v>
      </c>
      <c r="F1450" s="6" t="str">
        <f t="shared" si="91"/>
        <v>NEUTRAL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44428</v>
      </c>
      <c r="B1451" s="6">
        <f>TITRES_STAT!C1454</f>
        <v>41.03</v>
      </c>
      <c r="C1451" s="6">
        <f>TITRES_STAT!D1454</f>
        <v>41.03</v>
      </c>
      <c r="D1451" s="6">
        <f>TITRES_STAT!E1454</f>
        <v>0</v>
      </c>
      <c r="E1451" s="2">
        <f t="shared" si="88"/>
        <v>26981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44431</v>
      </c>
      <c r="B1452" s="6">
        <f>TITRES_STAT!C1455</f>
        <v>41.03</v>
      </c>
      <c r="C1452" s="6">
        <f>TITRES_STAT!D1455</f>
        <v>41.03</v>
      </c>
      <c r="D1452" s="6">
        <f>TITRES_STAT!E1455</f>
        <v>0</v>
      </c>
      <c r="E1452" s="2">
        <f t="shared" si="88"/>
        <v>26981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44432</v>
      </c>
      <c r="B1453" s="6">
        <f>TITRES_STAT!C1456</f>
        <v>41.03</v>
      </c>
      <c r="C1453" s="6">
        <f>TITRES_STAT!D1456</f>
        <v>41.03</v>
      </c>
      <c r="D1453" s="6">
        <f>TITRES_STAT!E1456</f>
        <v>0</v>
      </c>
      <c r="E1453" s="2">
        <f t="shared" si="88"/>
        <v>26981</v>
      </c>
      <c r="F1453" s="6" t="str">
        <f t="shared" si="91"/>
        <v>NEUTRAL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44433</v>
      </c>
      <c r="B1454" s="6">
        <f>TITRES_STAT!C1457</f>
        <v>41.03</v>
      </c>
      <c r="C1454" s="6">
        <f>TITRES_STAT!D1457</f>
        <v>41.03</v>
      </c>
      <c r="D1454" s="6">
        <f>TITRES_STAT!E1457</f>
        <v>0</v>
      </c>
      <c r="E1454" s="2">
        <f t="shared" si="88"/>
        <v>26981</v>
      </c>
      <c r="F1454" s="6" t="str">
        <f t="shared" si="91"/>
        <v>NEUTRAL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44434</v>
      </c>
      <c r="B1455" s="6">
        <f>TITRES_STAT!C1458</f>
        <v>41.03</v>
      </c>
      <c r="C1455" s="6">
        <f>TITRES_STAT!D1458</f>
        <v>41.03</v>
      </c>
      <c r="D1455" s="6">
        <f>TITRES_STAT!E1458</f>
        <v>0</v>
      </c>
      <c r="E1455" s="2">
        <f t="shared" si="88"/>
        <v>26981</v>
      </c>
      <c r="F1455" s="6" t="str">
        <f t="shared" si="91"/>
        <v>NEUTRAL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44435</v>
      </c>
      <c r="B1456" s="6">
        <f>TITRES_STAT!C1459</f>
        <v>41.03</v>
      </c>
      <c r="C1456" s="6">
        <f>TITRES_STAT!D1459</f>
        <v>41.03</v>
      </c>
      <c r="D1456" s="6">
        <f>TITRES_STAT!E1459</f>
        <v>0</v>
      </c>
      <c r="E1456" s="2">
        <f t="shared" si="88"/>
        <v>26981</v>
      </c>
      <c r="F1456" s="6" t="str">
        <f t="shared" si="91"/>
        <v>NEUTRAL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44438</v>
      </c>
      <c r="B1457" s="6">
        <f>TITRES_STAT!C1460</f>
        <v>41.03</v>
      </c>
      <c r="C1457" s="6">
        <f>TITRES_STAT!D1460</f>
        <v>41.03</v>
      </c>
      <c r="D1457" s="6">
        <f>TITRES_STAT!E1460</f>
        <v>0</v>
      </c>
      <c r="E1457" s="2">
        <f t="shared" si="88"/>
        <v>26981</v>
      </c>
      <c r="F1457" s="6" t="str">
        <f t="shared" si="91"/>
        <v>NEUTRAL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44439</v>
      </c>
      <c r="B1458" s="6">
        <f>TITRES_STAT!C1461</f>
        <v>41.03</v>
      </c>
      <c r="C1458" s="6">
        <f>TITRES_STAT!D1461</f>
        <v>41.03</v>
      </c>
      <c r="D1458" s="6">
        <f>TITRES_STAT!E1461</f>
        <v>0</v>
      </c>
      <c r="E1458" s="2">
        <f t="shared" si="88"/>
        <v>26981</v>
      </c>
      <c r="F1458" s="6" t="str">
        <f t="shared" si="91"/>
        <v>NEUTRAL</v>
      </c>
      <c r="G1458" s="6" t="str">
        <f t="shared" si="90"/>
        <v>NEUTRAL</v>
      </c>
      <c r="H1458" s="6" t="str">
        <f t="shared" si="89"/>
        <v>NEUTRAL</v>
      </c>
    </row>
    <row r="1459" spans="1:8" ht="13.5" x14ac:dyDescent="0.25">
      <c r="A1459" s="3">
        <f>TITRES_STAT!B1462</f>
        <v>44440</v>
      </c>
      <c r="B1459" s="6">
        <f>TITRES_STAT!C1462</f>
        <v>41.03</v>
      </c>
      <c r="C1459" s="6">
        <f>TITRES_STAT!D1462</f>
        <v>41.03</v>
      </c>
      <c r="D1459" s="6">
        <f>TITRES_STAT!E1462</f>
        <v>0</v>
      </c>
      <c r="E1459" s="2">
        <f t="shared" si="88"/>
        <v>26981</v>
      </c>
      <c r="F1459" s="6" t="str">
        <f t="shared" si="91"/>
        <v>NEUTRAL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44441</v>
      </c>
      <c r="B1460" s="6">
        <f>TITRES_STAT!C1463</f>
        <v>41.03</v>
      </c>
      <c r="C1460" s="6">
        <f>TITRES_STAT!D1463</f>
        <v>41.03</v>
      </c>
      <c r="D1460" s="6">
        <f>TITRES_STAT!E1463</f>
        <v>0</v>
      </c>
      <c r="E1460" s="2">
        <f t="shared" si="88"/>
        <v>26981</v>
      </c>
      <c r="F1460" s="6" t="str">
        <f t="shared" si="91"/>
        <v>NEUTRAL</v>
      </c>
      <c r="G1460" s="6" t="str">
        <f t="shared" si="90"/>
        <v>NEUTRAL</v>
      </c>
      <c r="H1460" s="6" t="str">
        <f t="shared" si="89"/>
        <v>NEUTRAL</v>
      </c>
    </row>
    <row r="1461" spans="1:8" ht="13.5" x14ac:dyDescent="0.25">
      <c r="A1461" s="3">
        <f>TITRES_STAT!B1464</f>
        <v>44442</v>
      </c>
      <c r="B1461" s="6">
        <f>TITRES_STAT!C1464</f>
        <v>41.03</v>
      </c>
      <c r="C1461" s="6">
        <f>TITRES_STAT!D1464</f>
        <v>41.03</v>
      </c>
      <c r="D1461" s="6">
        <f>TITRES_STAT!E1464</f>
        <v>0</v>
      </c>
      <c r="E1461" s="2">
        <f t="shared" si="88"/>
        <v>26981</v>
      </c>
      <c r="F1461" s="6" t="str">
        <f t="shared" si="91"/>
        <v>NEUTRAL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44445</v>
      </c>
      <c r="B1462" s="6">
        <f>TITRES_STAT!C1465</f>
        <v>41.03</v>
      </c>
      <c r="C1462" s="6">
        <f>TITRES_STAT!D1465</f>
        <v>41.03</v>
      </c>
      <c r="D1462" s="6">
        <f>TITRES_STAT!E1465</f>
        <v>0</v>
      </c>
      <c r="E1462" s="2">
        <f t="shared" si="88"/>
        <v>26981</v>
      </c>
      <c r="F1462" s="6" t="str">
        <f t="shared" si="91"/>
        <v>NEUTRAL</v>
      </c>
      <c r="G1462" s="6" t="str">
        <f t="shared" si="90"/>
        <v>NEUTRAL</v>
      </c>
      <c r="H1462" s="6" t="str">
        <f t="shared" si="89"/>
        <v>NEUTRAL</v>
      </c>
    </row>
    <row r="1463" spans="1:8" ht="13.5" x14ac:dyDescent="0.25">
      <c r="A1463" s="3">
        <f>TITRES_STAT!B1466</f>
        <v>44446</v>
      </c>
      <c r="B1463" s="6">
        <f>TITRES_STAT!C1466</f>
        <v>41.03</v>
      </c>
      <c r="C1463" s="6">
        <f>TITRES_STAT!D1466</f>
        <v>41.03</v>
      </c>
      <c r="D1463" s="6">
        <f>TITRES_STAT!E1466</f>
        <v>0</v>
      </c>
      <c r="E1463" s="2">
        <f t="shared" si="88"/>
        <v>26981</v>
      </c>
      <c r="F1463" s="6" t="str">
        <f t="shared" si="91"/>
        <v>NEUTRAL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44447</v>
      </c>
      <c r="B1464" s="6">
        <f>TITRES_STAT!C1467</f>
        <v>41.03</v>
      </c>
      <c r="C1464" s="6">
        <f>TITRES_STAT!D1467</f>
        <v>41.03</v>
      </c>
      <c r="D1464" s="6">
        <f>TITRES_STAT!E1467</f>
        <v>0</v>
      </c>
      <c r="E1464" s="2">
        <f t="shared" si="88"/>
        <v>26981</v>
      </c>
      <c r="F1464" s="6" t="str">
        <f t="shared" si="91"/>
        <v>NEUTRAL</v>
      </c>
      <c r="G1464" s="6" t="str">
        <f t="shared" si="90"/>
        <v>NEUTRAL</v>
      </c>
      <c r="H1464" s="6" t="str">
        <f t="shared" si="89"/>
        <v>NEUTRAL</v>
      </c>
    </row>
    <row r="1465" spans="1:8" ht="13.5" x14ac:dyDescent="0.25">
      <c r="A1465" s="3">
        <f>TITRES_STAT!B1468</f>
        <v>44448</v>
      </c>
      <c r="B1465" s="6">
        <f>TITRES_STAT!C1468</f>
        <v>41.03</v>
      </c>
      <c r="C1465" s="6">
        <f>TITRES_STAT!D1468</f>
        <v>41.03</v>
      </c>
      <c r="D1465" s="6">
        <f>TITRES_STAT!E1468</f>
        <v>0</v>
      </c>
      <c r="E1465" s="2">
        <f t="shared" si="88"/>
        <v>26981</v>
      </c>
      <c r="F1465" s="6" t="str">
        <f t="shared" si="91"/>
        <v>NEUTRAL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44449</v>
      </c>
      <c r="B1466" s="6">
        <f>TITRES_STAT!C1469</f>
        <v>41.03</v>
      </c>
      <c r="C1466" s="6">
        <f>TITRES_STAT!D1469</f>
        <v>41.03</v>
      </c>
      <c r="D1466" s="6">
        <f>TITRES_STAT!E1469</f>
        <v>0</v>
      </c>
      <c r="E1466" s="2">
        <f t="shared" si="88"/>
        <v>26981</v>
      </c>
      <c r="F1466" s="6" t="str">
        <f t="shared" si="91"/>
        <v>NEUTRAL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44452</v>
      </c>
      <c r="B1467" s="6">
        <f>TITRES_STAT!C1470</f>
        <v>41.03</v>
      </c>
      <c r="C1467" s="6">
        <f>TITRES_STAT!D1470</f>
        <v>41.03</v>
      </c>
      <c r="D1467" s="6">
        <f>TITRES_STAT!E1470</f>
        <v>0</v>
      </c>
      <c r="E1467" s="2">
        <f t="shared" si="88"/>
        <v>26981</v>
      </c>
      <c r="F1467" s="6" t="str">
        <f t="shared" si="91"/>
        <v>NEUTRAL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44453</v>
      </c>
      <c r="B1468" s="6">
        <f>TITRES_STAT!C1471</f>
        <v>41.03</v>
      </c>
      <c r="C1468" s="6">
        <f>TITRES_STAT!D1471</f>
        <v>41.03</v>
      </c>
      <c r="D1468" s="6">
        <f>TITRES_STAT!E1471</f>
        <v>0</v>
      </c>
      <c r="E1468" s="2">
        <f t="shared" si="88"/>
        <v>26981</v>
      </c>
      <c r="F1468" s="6" t="str">
        <f t="shared" si="91"/>
        <v>NEUTRAL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44454</v>
      </c>
      <c r="B1469" s="6">
        <f>TITRES_STAT!C1472</f>
        <v>41</v>
      </c>
      <c r="C1469" s="6">
        <f>TITRES_STAT!D1472</f>
        <v>41</v>
      </c>
      <c r="D1469" s="6">
        <f>TITRES_STAT!E1472</f>
        <v>20</v>
      </c>
      <c r="E1469" s="2">
        <f t="shared" si="88"/>
        <v>26961</v>
      </c>
      <c r="F1469" s="6" t="str">
        <f t="shared" si="91"/>
        <v>BEARISH</v>
      </c>
      <c r="G1469" s="6" t="str">
        <f t="shared" si="90"/>
        <v>NEUTRAL</v>
      </c>
      <c r="H1469" s="6" t="str">
        <f t="shared" si="89"/>
        <v>CONFIRMED BEARISH</v>
      </c>
    </row>
    <row r="1470" spans="1:8" ht="13.5" x14ac:dyDescent="0.25">
      <c r="A1470" s="3">
        <f>TITRES_STAT!B1473</f>
        <v>44455</v>
      </c>
      <c r="B1470" s="6">
        <f>TITRES_STAT!C1473</f>
        <v>41</v>
      </c>
      <c r="C1470" s="6">
        <f>TITRES_STAT!D1473</f>
        <v>41</v>
      </c>
      <c r="D1470" s="6">
        <f>TITRES_STAT!E1473</f>
        <v>0</v>
      </c>
      <c r="E1470" s="2">
        <f t="shared" si="88"/>
        <v>26961</v>
      </c>
      <c r="F1470" s="6" t="str">
        <f t="shared" si="91"/>
        <v>BEARISH</v>
      </c>
      <c r="G1470" s="6" t="str">
        <f t="shared" si="90"/>
        <v>NEUTRAL</v>
      </c>
      <c r="H1470" s="6" t="str">
        <f t="shared" si="89"/>
        <v>CONFIRMED BEARISH</v>
      </c>
    </row>
    <row r="1471" spans="1:8" ht="13.5" x14ac:dyDescent="0.25">
      <c r="A1471" s="3">
        <f>TITRES_STAT!B1474</f>
        <v>44456</v>
      </c>
      <c r="B1471" s="6">
        <f>TITRES_STAT!C1474</f>
        <v>41</v>
      </c>
      <c r="C1471" s="6">
        <f>TITRES_STAT!D1474</f>
        <v>41</v>
      </c>
      <c r="D1471" s="6">
        <f>TITRES_STAT!E1474</f>
        <v>0</v>
      </c>
      <c r="E1471" s="2">
        <f t="shared" si="88"/>
        <v>26961</v>
      </c>
      <c r="F1471" s="6" t="str">
        <f t="shared" si="91"/>
        <v>BEARISH</v>
      </c>
      <c r="G1471" s="6" t="str">
        <f t="shared" si="90"/>
        <v>NEUTRAL</v>
      </c>
      <c r="H1471" s="6" t="str">
        <f t="shared" si="89"/>
        <v>CONFIRMED BEARISH</v>
      </c>
    </row>
    <row r="1472" spans="1:8" ht="13.5" x14ac:dyDescent="0.25">
      <c r="A1472" s="3">
        <f>TITRES_STAT!B1475</f>
        <v>44459</v>
      </c>
      <c r="B1472" s="6">
        <f>TITRES_STAT!C1475</f>
        <v>41</v>
      </c>
      <c r="C1472" s="6">
        <f>TITRES_STAT!D1475</f>
        <v>41</v>
      </c>
      <c r="D1472" s="6">
        <f>TITRES_STAT!E1475</f>
        <v>0</v>
      </c>
      <c r="E1472" s="2">
        <f t="shared" si="88"/>
        <v>26961</v>
      </c>
      <c r="F1472" s="6" t="str">
        <f t="shared" si="91"/>
        <v>BEARISH</v>
      </c>
      <c r="G1472" s="6" t="str">
        <f t="shared" si="90"/>
        <v>NEUTRAL</v>
      </c>
      <c r="H1472" s="6" t="str">
        <f t="shared" si="89"/>
        <v>CONFIRMED BEARISH</v>
      </c>
    </row>
    <row r="1473" spans="1:8" ht="13.5" x14ac:dyDescent="0.25">
      <c r="A1473" s="3">
        <f>TITRES_STAT!B1476</f>
        <v>44460</v>
      </c>
      <c r="B1473" s="6">
        <f>TITRES_STAT!C1476</f>
        <v>41</v>
      </c>
      <c r="C1473" s="6">
        <f>TITRES_STAT!D1476</f>
        <v>41</v>
      </c>
      <c r="D1473" s="6">
        <f>TITRES_STAT!E1476</f>
        <v>0</v>
      </c>
      <c r="E1473" s="2">
        <f t="shared" si="88"/>
        <v>26961</v>
      </c>
      <c r="F1473" s="6" t="str">
        <f t="shared" si="91"/>
        <v>BEARISH</v>
      </c>
      <c r="G1473" s="6" t="str">
        <f t="shared" si="90"/>
        <v>NEUTRAL</v>
      </c>
      <c r="H1473" s="6" t="str">
        <f t="shared" si="89"/>
        <v>CONFIRMED BEARISH</v>
      </c>
    </row>
    <row r="1474" spans="1:8" ht="13.5" x14ac:dyDescent="0.25">
      <c r="A1474" s="3">
        <f>TITRES_STAT!B1477</f>
        <v>44461</v>
      </c>
      <c r="B1474" s="6">
        <f>TITRES_STAT!C1477</f>
        <v>39.5</v>
      </c>
      <c r="C1474" s="6">
        <f>TITRES_STAT!D1477</f>
        <v>39.5</v>
      </c>
      <c r="D1474" s="6">
        <f>TITRES_STAT!E1477</f>
        <v>25</v>
      </c>
      <c r="E1474" s="2">
        <f t="shared" si="88"/>
        <v>26936</v>
      </c>
      <c r="F1474" s="6" t="str">
        <f t="shared" si="91"/>
        <v>BEARISH</v>
      </c>
      <c r="G1474" s="6" t="str">
        <f t="shared" si="90"/>
        <v>NEUTRAL</v>
      </c>
      <c r="H1474" s="6" t="str">
        <f t="shared" si="89"/>
        <v>CONFIRMED BEARISH</v>
      </c>
    </row>
    <row r="1475" spans="1:8" ht="13.5" x14ac:dyDescent="0.25">
      <c r="A1475" s="3">
        <f>TITRES_STAT!B1478</f>
        <v>44462</v>
      </c>
      <c r="B1475" s="6">
        <f>TITRES_STAT!C1478</f>
        <v>39.5</v>
      </c>
      <c r="C1475" s="6">
        <f>TITRES_STAT!D1478</f>
        <v>39.5</v>
      </c>
      <c r="D1475" s="6">
        <f>TITRES_STAT!E1478</f>
        <v>0</v>
      </c>
      <c r="E1475" s="2">
        <f t="shared" si="88"/>
        <v>26936</v>
      </c>
      <c r="F1475" s="6" t="str">
        <f t="shared" si="91"/>
        <v>BEARISH</v>
      </c>
      <c r="G1475" s="6" t="str">
        <f t="shared" si="90"/>
        <v>NEUTRAL</v>
      </c>
      <c r="H1475" s="6" t="str">
        <f t="shared" si="89"/>
        <v>CONFIRMED BEARISH</v>
      </c>
    </row>
    <row r="1476" spans="1:8" ht="13.5" x14ac:dyDescent="0.25">
      <c r="A1476" s="3">
        <f>TITRES_STAT!B1479</f>
        <v>44463</v>
      </c>
      <c r="B1476" s="6">
        <f>TITRES_STAT!C1479</f>
        <v>39.200000000000003</v>
      </c>
      <c r="C1476" s="6">
        <f>TITRES_STAT!D1479</f>
        <v>39.200000000000003</v>
      </c>
      <c r="D1476" s="6">
        <f>TITRES_STAT!E1479</f>
        <v>25</v>
      </c>
      <c r="E1476" s="2">
        <f t="shared" ref="E1476:E1539" si="92">IF(B1476&gt;B1475, E1475+D1476, IF(B1476&lt;B1475, E1475-D1476, E1475))</f>
        <v>26911</v>
      </c>
      <c r="F1476" s="6" t="str">
        <f t="shared" si="91"/>
        <v>BEARISH</v>
      </c>
      <c r="G1476" s="6" t="str">
        <f t="shared" si="90"/>
        <v>NEUTRAL</v>
      </c>
      <c r="H1476" s="6" t="str">
        <f t="shared" si="89"/>
        <v>CONFIRMED BEARISH</v>
      </c>
    </row>
    <row r="1477" spans="1:8" ht="13.5" x14ac:dyDescent="0.25">
      <c r="A1477" s="3">
        <f>TITRES_STAT!B1480</f>
        <v>44466</v>
      </c>
      <c r="B1477" s="6">
        <f>TITRES_STAT!C1480</f>
        <v>39</v>
      </c>
      <c r="C1477" s="6">
        <f>TITRES_STAT!D1480</f>
        <v>39</v>
      </c>
      <c r="D1477" s="6">
        <f>TITRES_STAT!E1480</f>
        <v>30</v>
      </c>
      <c r="E1477" s="2">
        <f t="shared" si="92"/>
        <v>26881</v>
      </c>
      <c r="F1477" s="6" t="str">
        <f t="shared" si="91"/>
        <v>BEARISH</v>
      </c>
      <c r="G1477" s="6" t="str">
        <f t="shared" si="90"/>
        <v>NEUTRAL</v>
      </c>
      <c r="H1477" s="6" t="str">
        <f t="shared" si="89"/>
        <v>CONFIRMED BEARISH</v>
      </c>
    </row>
    <row r="1478" spans="1:8" ht="13.5" x14ac:dyDescent="0.25">
      <c r="A1478" s="3">
        <f>TITRES_STAT!B1481</f>
        <v>44467</v>
      </c>
      <c r="B1478" s="6">
        <f>TITRES_STAT!C1481</f>
        <v>37.6</v>
      </c>
      <c r="C1478" s="6">
        <f>TITRES_STAT!D1481</f>
        <v>37.6</v>
      </c>
      <c r="D1478" s="6">
        <f>TITRES_STAT!E1481</f>
        <v>351</v>
      </c>
      <c r="E1478" s="2">
        <f t="shared" si="92"/>
        <v>26530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44468</v>
      </c>
      <c r="B1479" s="6">
        <f>TITRES_STAT!C1482</f>
        <v>37.6</v>
      </c>
      <c r="C1479" s="6">
        <f>TITRES_STAT!D1482</f>
        <v>37.6</v>
      </c>
      <c r="D1479" s="6">
        <f>TITRES_STAT!E1482</f>
        <v>0</v>
      </c>
      <c r="E1479" s="2">
        <f t="shared" si="92"/>
        <v>26530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BEARISH</v>
      </c>
    </row>
    <row r="1480" spans="1:8" ht="13.5" x14ac:dyDescent="0.25">
      <c r="A1480" s="3">
        <f>TITRES_STAT!B1483</f>
        <v>44469</v>
      </c>
      <c r="B1480" s="6">
        <f>TITRES_STAT!C1483</f>
        <v>37.6</v>
      </c>
      <c r="C1480" s="6">
        <f>TITRES_STAT!D1483</f>
        <v>37.6</v>
      </c>
      <c r="D1480" s="6">
        <f>TITRES_STAT!E1483</f>
        <v>0</v>
      </c>
      <c r="E1480" s="2">
        <f t="shared" si="92"/>
        <v>26530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NEUTRAL</v>
      </c>
      <c r="H1480" s="6" t="str">
        <f t="shared" si="93"/>
        <v>CONFIRMED BEARISH</v>
      </c>
    </row>
    <row r="1481" spans="1:8" ht="13.5" x14ac:dyDescent="0.25">
      <c r="A1481" s="3">
        <f>TITRES_STAT!B1484</f>
        <v>44470</v>
      </c>
      <c r="B1481" s="6">
        <f>TITRES_STAT!C1484</f>
        <v>37.6</v>
      </c>
      <c r="C1481" s="6">
        <f>TITRES_STAT!D1484</f>
        <v>37.6</v>
      </c>
      <c r="D1481" s="6">
        <f>TITRES_STAT!E1484</f>
        <v>102</v>
      </c>
      <c r="E1481" s="2">
        <f t="shared" si="92"/>
        <v>26530</v>
      </c>
      <c r="F1481" s="6" t="str">
        <f t="shared" si="95"/>
        <v>BEARISH</v>
      </c>
      <c r="G1481" s="6" t="str">
        <f t="shared" si="94"/>
        <v>NEUTRAL</v>
      </c>
      <c r="H1481" s="6" t="str">
        <f t="shared" si="93"/>
        <v>CONFIRMED BEARISH</v>
      </c>
    </row>
    <row r="1482" spans="1:8" ht="13.5" x14ac:dyDescent="0.25">
      <c r="A1482" s="3">
        <f>TITRES_STAT!B1485</f>
        <v>44473</v>
      </c>
      <c r="B1482" s="6">
        <f>TITRES_STAT!C1485</f>
        <v>37.6</v>
      </c>
      <c r="C1482" s="6">
        <f>TITRES_STAT!D1485</f>
        <v>37.6</v>
      </c>
      <c r="D1482" s="6">
        <f>TITRES_STAT!E1485</f>
        <v>3</v>
      </c>
      <c r="E1482" s="2">
        <f t="shared" si="92"/>
        <v>26530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CONFIRMED BEARISH</v>
      </c>
    </row>
    <row r="1483" spans="1:8" ht="13.5" x14ac:dyDescent="0.25">
      <c r="A1483" s="3">
        <f>TITRES_STAT!B1486</f>
        <v>44474</v>
      </c>
      <c r="B1483" s="6">
        <f>TITRES_STAT!C1486</f>
        <v>37.6</v>
      </c>
      <c r="C1483" s="6">
        <f>TITRES_STAT!D1486</f>
        <v>37.6</v>
      </c>
      <c r="D1483" s="6">
        <f>TITRES_STAT!E1486</f>
        <v>0</v>
      </c>
      <c r="E1483" s="2">
        <f t="shared" si="92"/>
        <v>26530</v>
      </c>
      <c r="F1483" s="6" t="str">
        <f t="shared" si="95"/>
        <v>NEUTRAL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44475</v>
      </c>
      <c r="B1484" s="6">
        <f>TITRES_STAT!C1487</f>
        <v>37.6</v>
      </c>
      <c r="C1484" s="6">
        <f>TITRES_STAT!D1487</f>
        <v>37.6</v>
      </c>
      <c r="D1484" s="6">
        <f>TITRES_STAT!E1487</f>
        <v>0</v>
      </c>
      <c r="E1484" s="2">
        <f t="shared" si="92"/>
        <v>26530</v>
      </c>
      <c r="F1484" s="6" t="str">
        <f t="shared" si="95"/>
        <v>NEUTRAL</v>
      </c>
      <c r="G1484" s="6" t="str">
        <f t="shared" si="94"/>
        <v>NEUTRAL</v>
      </c>
      <c r="H1484" s="6" t="str">
        <f t="shared" si="93"/>
        <v>NEUTRAL</v>
      </c>
    </row>
    <row r="1485" spans="1:8" ht="13.5" x14ac:dyDescent="0.25">
      <c r="A1485" s="3">
        <f>TITRES_STAT!B1488</f>
        <v>44476</v>
      </c>
      <c r="B1485" s="6">
        <f>TITRES_STAT!C1488</f>
        <v>36</v>
      </c>
      <c r="C1485" s="6">
        <f>TITRES_STAT!D1488</f>
        <v>36</v>
      </c>
      <c r="D1485" s="6">
        <f>TITRES_STAT!E1488</f>
        <v>406</v>
      </c>
      <c r="E1485" s="2">
        <f t="shared" si="92"/>
        <v>26124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CONFIRMED BEARISH</v>
      </c>
    </row>
    <row r="1486" spans="1:8" ht="13.5" x14ac:dyDescent="0.25">
      <c r="A1486" s="3">
        <f>TITRES_STAT!B1489</f>
        <v>44477</v>
      </c>
      <c r="B1486" s="6">
        <f>TITRES_STAT!C1489</f>
        <v>35.950000000000003</v>
      </c>
      <c r="C1486" s="6">
        <f>TITRES_STAT!D1489</f>
        <v>35.950000000000003</v>
      </c>
      <c r="D1486" s="6">
        <f>TITRES_STAT!E1489</f>
        <v>11</v>
      </c>
      <c r="E1486" s="2">
        <f t="shared" si="92"/>
        <v>26113</v>
      </c>
      <c r="F1486" s="6" t="str">
        <f t="shared" si="95"/>
        <v>BEARISH</v>
      </c>
      <c r="G1486" s="6" t="str">
        <f t="shared" si="94"/>
        <v>NEUTRAL</v>
      </c>
      <c r="H1486" s="6" t="str">
        <f t="shared" si="93"/>
        <v>CONFIRMED BEARISH</v>
      </c>
    </row>
    <row r="1487" spans="1:8" ht="13.5" x14ac:dyDescent="0.25">
      <c r="A1487" s="3">
        <f>TITRES_STAT!B1490</f>
        <v>44480</v>
      </c>
      <c r="B1487" s="6">
        <f>TITRES_STAT!C1490</f>
        <v>35.950000000000003</v>
      </c>
      <c r="C1487" s="6">
        <f>TITRES_STAT!D1490</f>
        <v>35.950000000000003</v>
      </c>
      <c r="D1487" s="6">
        <f>TITRES_STAT!E1490</f>
        <v>0</v>
      </c>
      <c r="E1487" s="2">
        <f t="shared" si="92"/>
        <v>26113</v>
      </c>
      <c r="F1487" s="6" t="str">
        <f t="shared" si="95"/>
        <v>BEARISH</v>
      </c>
      <c r="G1487" s="6" t="str">
        <f t="shared" si="94"/>
        <v>NEUTRAL</v>
      </c>
      <c r="H1487" s="6" t="str">
        <f t="shared" si="93"/>
        <v>CONFIRMED BEARISH</v>
      </c>
    </row>
    <row r="1488" spans="1:8" ht="13.5" x14ac:dyDescent="0.25">
      <c r="A1488" s="3">
        <f>TITRES_STAT!B1491</f>
        <v>44481</v>
      </c>
      <c r="B1488" s="6">
        <f>TITRES_STAT!C1491</f>
        <v>36.299999999999997</v>
      </c>
      <c r="C1488" s="6">
        <f>TITRES_STAT!D1491</f>
        <v>36.299999999999997</v>
      </c>
      <c r="D1488" s="6">
        <f>TITRES_STAT!E1491</f>
        <v>40</v>
      </c>
      <c r="E1488" s="2">
        <f t="shared" si="92"/>
        <v>26153</v>
      </c>
      <c r="F1488" s="6" t="str">
        <f t="shared" si="95"/>
        <v>BEARISH</v>
      </c>
      <c r="G1488" s="6" t="str">
        <f t="shared" si="94"/>
        <v>NEUTRAL</v>
      </c>
      <c r="H1488" s="6" t="str">
        <f t="shared" si="93"/>
        <v>CONFIRMED BEARISH</v>
      </c>
    </row>
    <row r="1489" spans="1:8" ht="13.5" x14ac:dyDescent="0.25">
      <c r="A1489" s="3">
        <f>TITRES_STAT!B1492</f>
        <v>44482</v>
      </c>
      <c r="B1489" s="6">
        <f>TITRES_STAT!C1492</f>
        <v>36.299999999999997</v>
      </c>
      <c r="C1489" s="6">
        <f>TITRES_STAT!D1492</f>
        <v>36.299999999999997</v>
      </c>
      <c r="D1489" s="6">
        <f>TITRES_STAT!E1492</f>
        <v>167</v>
      </c>
      <c r="E1489" s="2">
        <f t="shared" si="92"/>
        <v>26153</v>
      </c>
      <c r="F1489" s="6" t="str">
        <f t="shared" si="95"/>
        <v>BEARISH</v>
      </c>
      <c r="G1489" s="6" t="str">
        <f t="shared" si="94"/>
        <v>NEUTRAL</v>
      </c>
      <c r="H1489" s="6" t="str">
        <f t="shared" si="93"/>
        <v>CONFIRMED BEARISH</v>
      </c>
    </row>
    <row r="1490" spans="1:8" ht="13.5" x14ac:dyDescent="0.25">
      <c r="A1490" s="3">
        <f>TITRES_STAT!B1493</f>
        <v>44483</v>
      </c>
      <c r="B1490" s="6">
        <f>TITRES_STAT!C1493</f>
        <v>36.299999999999997</v>
      </c>
      <c r="C1490" s="6">
        <f>TITRES_STAT!D1493</f>
        <v>36.299999999999997</v>
      </c>
      <c r="D1490" s="6">
        <f>TITRES_STAT!E1493</f>
        <v>40</v>
      </c>
      <c r="E1490" s="2">
        <f t="shared" si="92"/>
        <v>26153</v>
      </c>
      <c r="F1490" s="6" t="str">
        <f t="shared" si="95"/>
        <v>BULLISH</v>
      </c>
      <c r="G1490" s="6" t="str">
        <f t="shared" si="94"/>
        <v>NEUTRAL</v>
      </c>
      <c r="H1490" s="6" t="str">
        <f t="shared" si="93"/>
        <v>CONFIRMED BULLISH</v>
      </c>
    </row>
    <row r="1491" spans="1:8" ht="13.5" x14ac:dyDescent="0.25">
      <c r="A1491" s="3">
        <f>TITRES_STAT!B1494</f>
        <v>44488</v>
      </c>
      <c r="B1491" s="6">
        <f>TITRES_STAT!C1494</f>
        <v>36.299999999999997</v>
      </c>
      <c r="C1491" s="6">
        <f>TITRES_STAT!D1494</f>
        <v>36.299999999999997</v>
      </c>
      <c r="D1491" s="6">
        <f>TITRES_STAT!E1494</f>
        <v>0</v>
      </c>
      <c r="E1491" s="2">
        <f t="shared" si="92"/>
        <v>26153</v>
      </c>
      <c r="F1491" s="6" t="str">
        <f t="shared" si="95"/>
        <v>BULLISH</v>
      </c>
      <c r="G1491" s="6" t="str">
        <f t="shared" si="94"/>
        <v>NEUTRAL</v>
      </c>
      <c r="H1491" s="6" t="str">
        <f t="shared" si="93"/>
        <v>CONFIRMED BULLISH</v>
      </c>
    </row>
    <row r="1492" spans="1:8" ht="13.5" x14ac:dyDescent="0.25">
      <c r="A1492" s="3">
        <f>TITRES_STAT!B1495</f>
        <v>44489</v>
      </c>
      <c r="B1492" s="6">
        <f>TITRES_STAT!C1495</f>
        <v>36.299999999999997</v>
      </c>
      <c r="C1492" s="6">
        <f>TITRES_STAT!D1495</f>
        <v>36.299999999999997</v>
      </c>
      <c r="D1492" s="6">
        <f>TITRES_STAT!E1495</f>
        <v>0</v>
      </c>
      <c r="E1492" s="2">
        <f t="shared" si="92"/>
        <v>26153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CONFIRMED BULLISH</v>
      </c>
    </row>
    <row r="1493" spans="1:8" ht="13.5" x14ac:dyDescent="0.25">
      <c r="A1493" s="3">
        <f>TITRES_STAT!B1496</f>
        <v>44490</v>
      </c>
      <c r="B1493" s="6">
        <f>TITRES_STAT!C1496</f>
        <v>36</v>
      </c>
      <c r="C1493" s="6">
        <f>TITRES_STAT!D1496</f>
        <v>36</v>
      </c>
      <c r="D1493" s="6">
        <f>TITRES_STAT!E1496</f>
        <v>64</v>
      </c>
      <c r="E1493" s="2">
        <f t="shared" si="92"/>
        <v>26089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CONFIRMED BEARISH</v>
      </c>
    </row>
    <row r="1494" spans="1:8" ht="13.5" x14ac:dyDescent="0.25">
      <c r="A1494" s="3">
        <f>TITRES_STAT!B1497</f>
        <v>44491</v>
      </c>
      <c r="B1494" s="6">
        <f>TITRES_STAT!C1497</f>
        <v>36</v>
      </c>
      <c r="C1494" s="6">
        <f>TITRES_STAT!D1497</f>
        <v>36</v>
      </c>
      <c r="D1494" s="6">
        <f>TITRES_STAT!E1497</f>
        <v>0</v>
      </c>
      <c r="E1494" s="2">
        <f t="shared" si="92"/>
        <v>26089</v>
      </c>
      <c r="F1494" s="6" t="str">
        <f t="shared" si="95"/>
        <v>BEARISH</v>
      </c>
      <c r="G1494" s="6" t="str">
        <f t="shared" si="94"/>
        <v>NEUTRAL</v>
      </c>
      <c r="H1494" s="6" t="str">
        <f t="shared" si="93"/>
        <v>CONFIRMED BEARISH</v>
      </c>
    </row>
    <row r="1495" spans="1:8" ht="13.5" x14ac:dyDescent="0.25">
      <c r="A1495" s="3">
        <f>TITRES_STAT!B1498</f>
        <v>44494</v>
      </c>
      <c r="B1495" s="6">
        <f>TITRES_STAT!C1498</f>
        <v>36</v>
      </c>
      <c r="C1495" s="6">
        <f>TITRES_STAT!D1498</f>
        <v>36</v>
      </c>
      <c r="D1495" s="6">
        <f>TITRES_STAT!E1498</f>
        <v>0</v>
      </c>
      <c r="E1495" s="2">
        <f t="shared" si="92"/>
        <v>26089</v>
      </c>
      <c r="F1495" s="6" t="str">
        <f t="shared" si="95"/>
        <v>BEARISH</v>
      </c>
      <c r="G1495" s="6" t="str">
        <f t="shared" si="94"/>
        <v>NEUTRAL</v>
      </c>
      <c r="H1495" s="6" t="str">
        <f t="shared" si="93"/>
        <v>CONFIRMED BEARISH</v>
      </c>
    </row>
    <row r="1496" spans="1:8" ht="13.5" x14ac:dyDescent="0.25">
      <c r="A1496" s="3">
        <f>TITRES_STAT!B1499</f>
        <v>44495</v>
      </c>
      <c r="B1496" s="6">
        <f>TITRES_STAT!C1499</f>
        <v>36</v>
      </c>
      <c r="C1496" s="6">
        <f>TITRES_STAT!D1499</f>
        <v>36</v>
      </c>
      <c r="D1496" s="6">
        <f>TITRES_STAT!E1499</f>
        <v>0</v>
      </c>
      <c r="E1496" s="2">
        <f t="shared" si="92"/>
        <v>26089</v>
      </c>
      <c r="F1496" s="6" t="str">
        <f t="shared" si="95"/>
        <v>BEARISH</v>
      </c>
      <c r="G1496" s="6" t="str">
        <f t="shared" si="94"/>
        <v>NEUTRAL</v>
      </c>
      <c r="H1496" s="6" t="str">
        <f t="shared" si="93"/>
        <v>CONFIRMED BEARISH</v>
      </c>
    </row>
    <row r="1497" spans="1:8" ht="13.5" x14ac:dyDescent="0.25">
      <c r="A1497" s="3">
        <f>TITRES_STAT!B1500</f>
        <v>44496</v>
      </c>
      <c r="B1497" s="6">
        <f>TITRES_STAT!C1500</f>
        <v>36</v>
      </c>
      <c r="C1497" s="6">
        <f>TITRES_STAT!D1500</f>
        <v>36</v>
      </c>
      <c r="D1497" s="6">
        <f>TITRES_STAT!E1500</f>
        <v>0</v>
      </c>
      <c r="E1497" s="2">
        <f t="shared" si="92"/>
        <v>26089</v>
      </c>
      <c r="F1497" s="6" t="str">
        <f t="shared" si="95"/>
        <v>BEARISH</v>
      </c>
      <c r="G1497" s="6" t="str">
        <f t="shared" si="94"/>
        <v>NEUTRAL</v>
      </c>
      <c r="H1497" s="6" t="str">
        <f t="shared" si="93"/>
        <v>CONFIRMED BEARISH</v>
      </c>
    </row>
    <row r="1498" spans="1:8" ht="13.5" x14ac:dyDescent="0.25">
      <c r="A1498" s="3">
        <f>TITRES_STAT!B1501</f>
        <v>44497</v>
      </c>
      <c r="B1498" s="6">
        <f>TITRES_STAT!C1501</f>
        <v>36</v>
      </c>
      <c r="C1498" s="6">
        <f>TITRES_STAT!D1501</f>
        <v>36</v>
      </c>
      <c r="D1498" s="6">
        <f>TITRES_STAT!E1501</f>
        <v>112</v>
      </c>
      <c r="E1498" s="2">
        <f t="shared" si="92"/>
        <v>26089</v>
      </c>
      <c r="F1498" s="6" t="str">
        <f t="shared" si="95"/>
        <v>NEUTRAL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44498</v>
      </c>
      <c r="B1499" s="6">
        <f>TITRES_STAT!C1502</f>
        <v>36</v>
      </c>
      <c r="C1499" s="6">
        <f>TITRES_STAT!D1502</f>
        <v>36</v>
      </c>
      <c r="D1499" s="6">
        <f>TITRES_STAT!E1502</f>
        <v>79</v>
      </c>
      <c r="E1499" s="2">
        <f t="shared" si="92"/>
        <v>26089</v>
      </c>
      <c r="F1499" s="6" t="str">
        <f t="shared" si="95"/>
        <v>NEUTRAL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44501</v>
      </c>
      <c r="B1500" s="6">
        <f>TITRES_STAT!C1503</f>
        <v>36</v>
      </c>
      <c r="C1500" s="6">
        <f>TITRES_STAT!D1503</f>
        <v>36</v>
      </c>
      <c r="D1500" s="6">
        <f>TITRES_STAT!E1503</f>
        <v>0</v>
      </c>
      <c r="E1500" s="2">
        <f t="shared" si="92"/>
        <v>26089</v>
      </c>
      <c r="F1500" s="6" t="str">
        <f t="shared" si="95"/>
        <v>NEUTRAL</v>
      </c>
      <c r="G1500" s="6" t="str">
        <f t="shared" si="94"/>
        <v>NEUTRAL</v>
      </c>
      <c r="H1500" s="6" t="str">
        <f t="shared" si="93"/>
        <v>NEUTRAL</v>
      </c>
    </row>
    <row r="1501" spans="1:8" ht="13.5" x14ac:dyDescent="0.25">
      <c r="A1501" s="3">
        <f>TITRES_STAT!B1504</f>
        <v>44502</v>
      </c>
      <c r="B1501" s="6">
        <f>TITRES_STAT!C1504</f>
        <v>36</v>
      </c>
      <c r="C1501" s="6">
        <f>TITRES_STAT!D1504</f>
        <v>36</v>
      </c>
      <c r="D1501" s="6">
        <f>TITRES_STAT!E1504</f>
        <v>386</v>
      </c>
      <c r="E1501" s="2">
        <f t="shared" si="92"/>
        <v>26089</v>
      </c>
      <c r="F1501" s="6" t="str">
        <f t="shared" si="95"/>
        <v>NEUTRAL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44503</v>
      </c>
      <c r="B1502" s="6">
        <f>TITRES_STAT!C1505</f>
        <v>36</v>
      </c>
      <c r="C1502" s="6">
        <f>TITRES_STAT!D1505</f>
        <v>36</v>
      </c>
      <c r="D1502" s="6">
        <f>TITRES_STAT!E1505</f>
        <v>0</v>
      </c>
      <c r="E1502" s="2">
        <f t="shared" si="92"/>
        <v>26089</v>
      </c>
      <c r="F1502" s="6" t="str">
        <f t="shared" si="95"/>
        <v>NEUTRAL</v>
      </c>
      <c r="G1502" s="6" t="str">
        <f t="shared" si="94"/>
        <v>NEUTRAL</v>
      </c>
      <c r="H1502" s="6" t="str">
        <f t="shared" si="93"/>
        <v>NEUTRAL</v>
      </c>
    </row>
    <row r="1503" spans="1:8" ht="13.5" x14ac:dyDescent="0.25">
      <c r="A1503" s="3">
        <f>TITRES_STAT!B1506</f>
        <v>44504</v>
      </c>
      <c r="B1503" s="6">
        <f>TITRES_STAT!C1506</f>
        <v>37</v>
      </c>
      <c r="C1503" s="6">
        <f>TITRES_STAT!D1506</f>
        <v>37</v>
      </c>
      <c r="D1503" s="6">
        <f>TITRES_STAT!E1506</f>
        <v>77</v>
      </c>
      <c r="E1503" s="2">
        <f t="shared" si="92"/>
        <v>26166</v>
      </c>
      <c r="F1503" s="6" t="str">
        <f t="shared" si="95"/>
        <v>BULLISH</v>
      </c>
      <c r="G1503" s="6" t="str">
        <f t="shared" si="94"/>
        <v>NEUTRAL</v>
      </c>
      <c r="H1503" s="6" t="str">
        <f t="shared" si="93"/>
        <v>CONFIRMED BULLISH</v>
      </c>
    </row>
    <row r="1504" spans="1:8" ht="13.5" x14ac:dyDescent="0.25">
      <c r="A1504" s="3">
        <f>TITRES_STAT!B1507</f>
        <v>44505</v>
      </c>
      <c r="B1504" s="6">
        <f>TITRES_STAT!C1507</f>
        <v>36</v>
      </c>
      <c r="C1504" s="6">
        <f>TITRES_STAT!D1507</f>
        <v>36</v>
      </c>
      <c r="D1504" s="6">
        <f>TITRES_STAT!E1507</f>
        <v>164</v>
      </c>
      <c r="E1504" s="2">
        <f t="shared" si="92"/>
        <v>26002</v>
      </c>
      <c r="F1504" s="6" t="str">
        <f t="shared" si="95"/>
        <v>BEARISH</v>
      </c>
      <c r="G1504" s="6" t="str">
        <f t="shared" si="94"/>
        <v>NEUTRAL</v>
      </c>
      <c r="H1504" s="6" t="str">
        <f t="shared" si="93"/>
        <v>NEUTRAL</v>
      </c>
    </row>
    <row r="1505" spans="1:8" ht="13.5" x14ac:dyDescent="0.25">
      <c r="A1505" s="3">
        <f>TITRES_STAT!B1508</f>
        <v>44508</v>
      </c>
      <c r="B1505" s="6">
        <f>TITRES_STAT!C1508</f>
        <v>36</v>
      </c>
      <c r="C1505" s="6">
        <f>TITRES_STAT!D1508</f>
        <v>36</v>
      </c>
      <c r="D1505" s="6">
        <f>TITRES_STAT!E1508</f>
        <v>0</v>
      </c>
      <c r="E1505" s="2">
        <f t="shared" si="92"/>
        <v>26002</v>
      </c>
      <c r="F1505" s="6" t="str">
        <f t="shared" si="95"/>
        <v>BEARISH</v>
      </c>
      <c r="G1505" s="6" t="str">
        <f t="shared" si="94"/>
        <v>NEUTRAL</v>
      </c>
      <c r="H1505" s="6" t="str">
        <f t="shared" si="93"/>
        <v>NEUTRAL</v>
      </c>
    </row>
    <row r="1506" spans="1:8" ht="13.5" x14ac:dyDescent="0.25">
      <c r="A1506" s="3">
        <f>TITRES_STAT!B1509</f>
        <v>44509</v>
      </c>
      <c r="B1506" s="6">
        <f>TITRES_STAT!C1509</f>
        <v>36</v>
      </c>
      <c r="C1506" s="6">
        <f>TITRES_STAT!D1509</f>
        <v>36</v>
      </c>
      <c r="D1506" s="6">
        <f>TITRES_STAT!E1509</f>
        <v>0</v>
      </c>
      <c r="E1506" s="2">
        <f t="shared" si="92"/>
        <v>26002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44510</v>
      </c>
      <c r="B1507" s="6">
        <f>TITRES_STAT!C1510</f>
        <v>36</v>
      </c>
      <c r="C1507" s="6">
        <f>TITRES_STAT!D1510</f>
        <v>36</v>
      </c>
      <c r="D1507" s="6">
        <f>TITRES_STAT!E1510</f>
        <v>0</v>
      </c>
      <c r="E1507" s="2">
        <f t="shared" si="92"/>
        <v>26002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NEUTRAL</v>
      </c>
    </row>
    <row r="1508" spans="1:8" ht="13.5" x14ac:dyDescent="0.25">
      <c r="A1508" s="3">
        <f>TITRES_STAT!B1511</f>
        <v>44511</v>
      </c>
      <c r="B1508" s="6">
        <f>TITRES_STAT!C1511</f>
        <v>36</v>
      </c>
      <c r="C1508" s="6">
        <f>TITRES_STAT!D1511</f>
        <v>36</v>
      </c>
      <c r="D1508" s="6">
        <f>TITRES_STAT!E1511</f>
        <v>0</v>
      </c>
      <c r="E1508" s="2">
        <f t="shared" si="92"/>
        <v>26002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44512</v>
      </c>
      <c r="B1509" s="6">
        <f>TITRES_STAT!C1512</f>
        <v>36</v>
      </c>
      <c r="C1509" s="6">
        <f>TITRES_STAT!D1512</f>
        <v>36</v>
      </c>
      <c r="D1509" s="6">
        <f>TITRES_STAT!E1512</f>
        <v>3</v>
      </c>
      <c r="E1509" s="2">
        <f t="shared" si="92"/>
        <v>26002</v>
      </c>
      <c r="F1509" s="6" t="str">
        <f t="shared" si="95"/>
        <v>NEUTRAL</v>
      </c>
      <c r="G1509" s="6" t="str">
        <f t="shared" si="94"/>
        <v>NEUTRAL</v>
      </c>
      <c r="H1509" s="6" t="str">
        <f t="shared" si="93"/>
        <v>NEUTRAL</v>
      </c>
    </row>
    <row r="1510" spans="1:8" ht="13.5" x14ac:dyDescent="0.25">
      <c r="A1510" s="3">
        <f>TITRES_STAT!B1513</f>
        <v>44515</v>
      </c>
      <c r="B1510" s="6">
        <f>TITRES_STAT!C1513</f>
        <v>36</v>
      </c>
      <c r="C1510" s="6">
        <f>TITRES_STAT!D1513</f>
        <v>36</v>
      </c>
      <c r="D1510" s="6">
        <f>TITRES_STAT!E1513</f>
        <v>26</v>
      </c>
      <c r="E1510" s="2">
        <f t="shared" si="92"/>
        <v>26002</v>
      </c>
      <c r="F1510" s="6" t="str">
        <f t="shared" si="95"/>
        <v>NEUTRAL</v>
      </c>
      <c r="G1510" s="6" t="str">
        <f t="shared" si="94"/>
        <v>NEUTRAL</v>
      </c>
      <c r="H1510" s="6" t="str">
        <f t="shared" si="93"/>
        <v>NEUTRAL</v>
      </c>
    </row>
    <row r="1511" spans="1:8" ht="13.5" x14ac:dyDescent="0.25">
      <c r="A1511" s="3">
        <f>TITRES_STAT!B1514</f>
        <v>44516</v>
      </c>
      <c r="B1511" s="6">
        <f>TITRES_STAT!C1514</f>
        <v>36</v>
      </c>
      <c r="C1511" s="6">
        <f>TITRES_STAT!D1514</f>
        <v>36</v>
      </c>
      <c r="D1511" s="6">
        <f>TITRES_STAT!E1514</f>
        <v>143</v>
      </c>
      <c r="E1511" s="2">
        <f t="shared" si="92"/>
        <v>26002</v>
      </c>
      <c r="F1511" s="6" t="str">
        <f t="shared" si="95"/>
        <v>NEUTRAL</v>
      </c>
      <c r="G1511" s="6" t="str">
        <f t="shared" si="94"/>
        <v>NEUTRAL</v>
      </c>
      <c r="H1511" s="6" t="str">
        <f t="shared" si="93"/>
        <v>NEUTRAL</v>
      </c>
    </row>
    <row r="1512" spans="1:8" ht="13.5" x14ac:dyDescent="0.25">
      <c r="A1512" s="3">
        <f>TITRES_STAT!B1515</f>
        <v>44517</v>
      </c>
      <c r="B1512" s="6">
        <f>TITRES_STAT!C1515</f>
        <v>36</v>
      </c>
      <c r="C1512" s="6">
        <f>TITRES_STAT!D1515</f>
        <v>36</v>
      </c>
      <c r="D1512" s="6">
        <f>TITRES_STAT!E1515</f>
        <v>0</v>
      </c>
      <c r="E1512" s="2">
        <f t="shared" si="92"/>
        <v>26002</v>
      </c>
      <c r="F1512" s="6" t="str">
        <f t="shared" si="95"/>
        <v>NEUTRAL</v>
      </c>
      <c r="G1512" s="6" t="str">
        <f t="shared" si="94"/>
        <v>NEUTRAL</v>
      </c>
      <c r="H1512" s="6" t="str">
        <f t="shared" si="93"/>
        <v>NEUTRAL</v>
      </c>
    </row>
    <row r="1513" spans="1:8" ht="13.5" x14ac:dyDescent="0.25">
      <c r="A1513" s="3">
        <f>TITRES_STAT!B1516</f>
        <v>44518</v>
      </c>
      <c r="B1513" s="6">
        <f>TITRES_STAT!C1516</f>
        <v>36</v>
      </c>
      <c r="C1513" s="6">
        <f>TITRES_STAT!D1516</f>
        <v>36</v>
      </c>
      <c r="D1513" s="6">
        <f>TITRES_STAT!E1516</f>
        <v>0</v>
      </c>
      <c r="E1513" s="2">
        <f t="shared" si="92"/>
        <v>26002</v>
      </c>
      <c r="F1513" s="6" t="str">
        <f t="shared" si="95"/>
        <v>NEUTRAL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44519</v>
      </c>
      <c r="B1514" s="6">
        <f>TITRES_STAT!C1517</f>
        <v>36</v>
      </c>
      <c r="C1514" s="6">
        <f>TITRES_STAT!D1517</f>
        <v>36</v>
      </c>
      <c r="D1514" s="6">
        <f>TITRES_STAT!E1517</f>
        <v>91</v>
      </c>
      <c r="E1514" s="2">
        <f t="shared" si="92"/>
        <v>26002</v>
      </c>
      <c r="F1514" s="6" t="str">
        <f t="shared" si="95"/>
        <v>NEUTRAL</v>
      </c>
      <c r="G1514" s="6" t="str">
        <f t="shared" si="94"/>
        <v>NEUTRAL</v>
      </c>
      <c r="H1514" s="6" t="str">
        <f t="shared" si="93"/>
        <v>NEUTRAL</v>
      </c>
    </row>
    <row r="1515" spans="1:8" ht="13.5" x14ac:dyDescent="0.25">
      <c r="A1515" s="3">
        <f>TITRES_STAT!B1518</f>
        <v>44522</v>
      </c>
      <c r="B1515" s="6">
        <f>TITRES_STAT!C1518</f>
        <v>36</v>
      </c>
      <c r="C1515" s="6">
        <f>TITRES_STAT!D1518</f>
        <v>36</v>
      </c>
      <c r="D1515" s="6">
        <f>TITRES_STAT!E1518</f>
        <v>0</v>
      </c>
      <c r="E1515" s="2">
        <f t="shared" si="92"/>
        <v>26002</v>
      </c>
      <c r="F1515" s="6" t="str">
        <f t="shared" si="95"/>
        <v>NEUTRAL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44523</v>
      </c>
      <c r="B1516" s="6">
        <f>TITRES_STAT!C1519</f>
        <v>36</v>
      </c>
      <c r="C1516" s="6">
        <f>TITRES_STAT!D1519</f>
        <v>36</v>
      </c>
      <c r="D1516" s="6">
        <f>TITRES_STAT!E1519</f>
        <v>0</v>
      </c>
      <c r="E1516" s="2">
        <f t="shared" si="92"/>
        <v>26002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44524</v>
      </c>
      <c r="B1517" s="6">
        <f>TITRES_STAT!C1520</f>
        <v>36</v>
      </c>
      <c r="C1517" s="6">
        <f>TITRES_STAT!D1520</f>
        <v>36</v>
      </c>
      <c r="D1517" s="6">
        <f>TITRES_STAT!E1520</f>
        <v>0</v>
      </c>
      <c r="E1517" s="2">
        <f t="shared" si="92"/>
        <v>26002</v>
      </c>
      <c r="F1517" s="6" t="str">
        <f t="shared" si="95"/>
        <v>NEUTRAL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44525</v>
      </c>
      <c r="B1518" s="6">
        <f>TITRES_STAT!C1521</f>
        <v>37</v>
      </c>
      <c r="C1518" s="6">
        <f>TITRES_STAT!D1521</f>
        <v>37</v>
      </c>
      <c r="D1518" s="6">
        <f>TITRES_STAT!E1521</f>
        <v>69</v>
      </c>
      <c r="E1518" s="2">
        <f t="shared" si="92"/>
        <v>26071</v>
      </c>
      <c r="F1518" s="6" t="str">
        <f t="shared" si="95"/>
        <v>BULLISH</v>
      </c>
      <c r="G1518" s="6" t="str">
        <f t="shared" si="94"/>
        <v>NEUTRAL</v>
      </c>
      <c r="H1518" s="6" t="str">
        <f t="shared" si="93"/>
        <v>CONFIRMED BULLISH</v>
      </c>
    </row>
    <row r="1519" spans="1:8" ht="13.5" x14ac:dyDescent="0.25">
      <c r="A1519" s="3">
        <f>TITRES_STAT!B1522</f>
        <v>44526</v>
      </c>
      <c r="B1519" s="6">
        <f>TITRES_STAT!C1522</f>
        <v>37</v>
      </c>
      <c r="C1519" s="6">
        <f>TITRES_STAT!D1522</f>
        <v>37</v>
      </c>
      <c r="D1519" s="6">
        <f>TITRES_STAT!E1522</f>
        <v>72</v>
      </c>
      <c r="E1519" s="2">
        <f t="shared" si="92"/>
        <v>26071</v>
      </c>
      <c r="F1519" s="6" t="str">
        <f t="shared" si="95"/>
        <v>BULLISH</v>
      </c>
      <c r="G1519" s="6" t="str">
        <f t="shared" si="94"/>
        <v>NEUTRAL</v>
      </c>
      <c r="H1519" s="6" t="str">
        <f t="shared" si="93"/>
        <v>CONFIRMED BULLISH</v>
      </c>
    </row>
    <row r="1520" spans="1:8" ht="13.5" x14ac:dyDescent="0.25">
      <c r="A1520" s="3">
        <f>TITRES_STAT!B1523</f>
        <v>44529</v>
      </c>
      <c r="B1520" s="6">
        <f>TITRES_STAT!C1523</f>
        <v>38</v>
      </c>
      <c r="C1520" s="6">
        <f>TITRES_STAT!D1523</f>
        <v>38</v>
      </c>
      <c r="D1520" s="6">
        <f>TITRES_STAT!E1523</f>
        <v>45</v>
      </c>
      <c r="E1520" s="2">
        <f t="shared" si="92"/>
        <v>26116</v>
      </c>
      <c r="F1520" s="6" t="str">
        <f t="shared" si="95"/>
        <v>BULLISH</v>
      </c>
      <c r="G1520" s="6" t="str">
        <f t="shared" si="94"/>
        <v>NEUTRAL</v>
      </c>
      <c r="H1520" s="6" t="str">
        <f t="shared" si="93"/>
        <v>CONFIRMED BULLISH</v>
      </c>
    </row>
    <row r="1521" spans="1:8" ht="13.5" x14ac:dyDescent="0.25">
      <c r="A1521" s="3">
        <f>TITRES_STAT!B1524</f>
        <v>44530</v>
      </c>
      <c r="B1521" s="6">
        <f>TITRES_STAT!C1524</f>
        <v>38</v>
      </c>
      <c r="C1521" s="6">
        <f>TITRES_STAT!D1524</f>
        <v>38</v>
      </c>
      <c r="D1521" s="6">
        <f>TITRES_STAT!E1524</f>
        <v>0</v>
      </c>
      <c r="E1521" s="2">
        <f t="shared" si="92"/>
        <v>26116</v>
      </c>
      <c r="F1521" s="6" t="str">
        <f t="shared" si="95"/>
        <v>BULLISH</v>
      </c>
      <c r="G1521" s="6" t="str">
        <f t="shared" si="94"/>
        <v>NEUTRAL</v>
      </c>
      <c r="H1521" s="6" t="str">
        <f t="shared" si="93"/>
        <v>CONFIRMED BULLISH</v>
      </c>
    </row>
    <row r="1522" spans="1:8" ht="13.5" x14ac:dyDescent="0.25">
      <c r="A1522" s="3">
        <f>TITRES_STAT!B1525</f>
        <v>44531</v>
      </c>
      <c r="B1522" s="6">
        <f>TITRES_STAT!C1525</f>
        <v>38</v>
      </c>
      <c r="C1522" s="6">
        <f>TITRES_STAT!D1525</f>
        <v>38</v>
      </c>
      <c r="D1522" s="6">
        <f>TITRES_STAT!E1525</f>
        <v>0</v>
      </c>
      <c r="E1522" s="2">
        <f t="shared" si="92"/>
        <v>26116</v>
      </c>
      <c r="F1522" s="6" t="str">
        <f t="shared" si="95"/>
        <v>BULLISH</v>
      </c>
      <c r="G1522" s="6" t="str">
        <f t="shared" si="94"/>
        <v>NEUTRAL</v>
      </c>
      <c r="H1522" s="6" t="str">
        <f t="shared" si="93"/>
        <v>CONFIRMED BULLISH</v>
      </c>
    </row>
    <row r="1523" spans="1:8" ht="13.5" x14ac:dyDescent="0.25">
      <c r="A1523" s="3">
        <f>TITRES_STAT!B1526</f>
        <v>44532</v>
      </c>
      <c r="B1523" s="6">
        <f>TITRES_STAT!C1526</f>
        <v>38</v>
      </c>
      <c r="C1523" s="6">
        <f>TITRES_STAT!D1526</f>
        <v>38</v>
      </c>
      <c r="D1523" s="6">
        <f>TITRES_STAT!E1526</f>
        <v>0</v>
      </c>
      <c r="E1523" s="2">
        <f t="shared" si="92"/>
        <v>26116</v>
      </c>
      <c r="F1523" s="6" t="str">
        <f t="shared" si="95"/>
        <v>BULLISH</v>
      </c>
      <c r="G1523" s="6" t="str">
        <f t="shared" si="94"/>
        <v>NEUTRAL</v>
      </c>
      <c r="H1523" s="6" t="str">
        <f t="shared" si="93"/>
        <v>CONFIRMED BULLISH</v>
      </c>
    </row>
    <row r="1524" spans="1:8" ht="13.5" x14ac:dyDescent="0.25">
      <c r="A1524" s="3">
        <f>TITRES_STAT!B1527</f>
        <v>44533</v>
      </c>
      <c r="B1524" s="6">
        <f>TITRES_STAT!C1527</f>
        <v>38</v>
      </c>
      <c r="C1524" s="6">
        <f>TITRES_STAT!D1527</f>
        <v>38</v>
      </c>
      <c r="D1524" s="6">
        <f>TITRES_STAT!E1527</f>
        <v>81</v>
      </c>
      <c r="E1524" s="2">
        <f t="shared" si="92"/>
        <v>26116</v>
      </c>
      <c r="F1524" s="6" t="str">
        <f t="shared" si="95"/>
        <v>BULLISH</v>
      </c>
      <c r="G1524" s="6" t="str">
        <f t="shared" si="94"/>
        <v>NEUTRAL</v>
      </c>
      <c r="H1524" s="6" t="str">
        <f t="shared" si="93"/>
        <v>CONFIRMED BULLISH</v>
      </c>
    </row>
    <row r="1525" spans="1:8" ht="13.5" x14ac:dyDescent="0.25">
      <c r="A1525" s="3">
        <f>TITRES_STAT!B1528</f>
        <v>44536</v>
      </c>
      <c r="B1525" s="6">
        <f>TITRES_STAT!C1528</f>
        <v>38</v>
      </c>
      <c r="C1525" s="6">
        <f>TITRES_STAT!D1528</f>
        <v>38</v>
      </c>
      <c r="D1525" s="6">
        <f>TITRES_STAT!E1528</f>
        <v>0</v>
      </c>
      <c r="E1525" s="2">
        <f t="shared" si="92"/>
        <v>26116</v>
      </c>
      <c r="F1525" s="6" t="str">
        <f t="shared" si="95"/>
        <v>NEUTRAL</v>
      </c>
      <c r="G1525" s="6" t="str">
        <f t="shared" si="94"/>
        <v>NEUTRAL</v>
      </c>
      <c r="H1525" s="6" t="str">
        <f t="shared" si="93"/>
        <v>NEUTRAL</v>
      </c>
    </row>
    <row r="1526" spans="1:8" ht="13.5" x14ac:dyDescent="0.25">
      <c r="A1526" s="3">
        <f>TITRES_STAT!B1529</f>
        <v>44537</v>
      </c>
      <c r="B1526" s="6">
        <f>TITRES_STAT!C1529</f>
        <v>38</v>
      </c>
      <c r="C1526" s="6">
        <f>TITRES_STAT!D1529</f>
        <v>38</v>
      </c>
      <c r="D1526" s="6">
        <f>TITRES_STAT!E1529</f>
        <v>0</v>
      </c>
      <c r="E1526" s="2">
        <f t="shared" si="92"/>
        <v>26116</v>
      </c>
      <c r="F1526" s="6" t="str">
        <f t="shared" si="95"/>
        <v>NEUTRAL</v>
      </c>
      <c r="G1526" s="6" t="str">
        <f t="shared" si="94"/>
        <v>NEUTRAL</v>
      </c>
      <c r="H1526" s="6" t="str">
        <f t="shared" si="93"/>
        <v>NEUTRAL</v>
      </c>
    </row>
    <row r="1527" spans="1:8" ht="13.5" x14ac:dyDescent="0.25">
      <c r="A1527" s="3">
        <f>TITRES_STAT!B1530</f>
        <v>44538</v>
      </c>
      <c r="B1527" s="6">
        <f>TITRES_STAT!C1530</f>
        <v>38</v>
      </c>
      <c r="C1527" s="6">
        <f>TITRES_STAT!D1530</f>
        <v>38</v>
      </c>
      <c r="D1527" s="6">
        <f>TITRES_STAT!E1530</f>
        <v>0</v>
      </c>
      <c r="E1527" s="2">
        <f t="shared" si="92"/>
        <v>26116</v>
      </c>
      <c r="F1527" s="6" t="str">
        <f t="shared" si="95"/>
        <v>NEUTRAL</v>
      </c>
      <c r="G1527" s="6" t="str">
        <f t="shared" si="94"/>
        <v>NEUTRAL</v>
      </c>
      <c r="H1527" s="6" t="str">
        <f t="shared" si="93"/>
        <v>NEUTRAL</v>
      </c>
    </row>
    <row r="1528" spans="1:8" ht="13.5" x14ac:dyDescent="0.25">
      <c r="A1528" s="3">
        <f>TITRES_STAT!B1531</f>
        <v>44539</v>
      </c>
      <c r="B1528" s="6">
        <f>TITRES_STAT!C1531</f>
        <v>38</v>
      </c>
      <c r="C1528" s="6">
        <f>TITRES_STAT!D1531</f>
        <v>38</v>
      </c>
      <c r="D1528" s="6">
        <f>TITRES_STAT!E1531</f>
        <v>0</v>
      </c>
      <c r="E1528" s="2">
        <f t="shared" si="92"/>
        <v>26116</v>
      </c>
      <c r="F1528" s="6" t="str">
        <f t="shared" si="95"/>
        <v>NEUTRAL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44540</v>
      </c>
      <c r="B1529" s="6">
        <f>TITRES_STAT!C1532</f>
        <v>38</v>
      </c>
      <c r="C1529" s="6">
        <f>TITRES_STAT!D1532</f>
        <v>38</v>
      </c>
      <c r="D1529" s="6">
        <f>TITRES_STAT!E1532</f>
        <v>0</v>
      </c>
      <c r="E1529" s="2">
        <f t="shared" si="92"/>
        <v>26116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44543</v>
      </c>
      <c r="B1530" s="6">
        <f>TITRES_STAT!C1533</f>
        <v>38</v>
      </c>
      <c r="C1530" s="6">
        <f>TITRES_STAT!D1533</f>
        <v>38</v>
      </c>
      <c r="D1530" s="6">
        <f>TITRES_STAT!E1533</f>
        <v>0</v>
      </c>
      <c r="E1530" s="2">
        <f t="shared" si="92"/>
        <v>26116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44544</v>
      </c>
      <c r="B1531" s="6">
        <f>TITRES_STAT!C1534</f>
        <v>38</v>
      </c>
      <c r="C1531" s="6">
        <f>TITRES_STAT!D1534</f>
        <v>38</v>
      </c>
      <c r="D1531" s="6">
        <f>TITRES_STAT!E1534</f>
        <v>29</v>
      </c>
      <c r="E1531" s="2">
        <f t="shared" si="92"/>
        <v>26116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44545</v>
      </c>
      <c r="B1532" s="6">
        <f>TITRES_STAT!C1535</f>
        <v>38</v>
      </c>
      <c r="C1532" s="6">
        <f>TITRES_STAT!D1535</f>
        <v>38</v>
      </c>
      <c r="D1532" s="6">
        <f>TITRES_STAT!E1535</f>
        <v>15</v>
      </c>
      <c r="E1532" s="2">
        <f t="shared" si="92"/>
        <v>26116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44546</v>
      </c>
      <c r="B1533" s="6">
        <f>TITRES_STAT!C1536</f>
        <v>38</v>
      </c>
      <c r="C1533" s="6">
        <f>TITRES_STAT!D1536</f>
        <v>38</v>
      </c>
      <c r="D1533" s="6">
        <f>TITRES_STAT!E1536</f>
        <v>6</v>
      </c>
      <c r="E1533" s="2">
        <f t="shared" si="92"/>
        <v>26116</v>
      </c>
      <c r="F1533" s="6" t="str">
        <f t="shared" si="95"/>
        <v>NEUTRAL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44550</v>
      </c>
      <c r="B1534" s="6">
        <f>TITRES_STAT!C1537</f>
        <v>38</v>
      </c>
      <c r="C1534" s="6">
        <f>TITRES_STAT!D1537</f>
        <v>38</v>
      </c>
      <c r="D1534" s="6">
        <f>TITRES_STAT!E1537</f>
        <v>0</v>
      </c>
      <c r="E1534" s="2">
        <f t="shared" si="92"/>
        <v>26116</v>
      </c>
      <c r="F1534" s="6" t="str">
        <f t="shared" si="95"/>
        <v>NEUTRAL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44551</v>
      </c>
      <c r="B1535" s="6">
        <f>TITRES_STAT!C1538</f>
        <v>38</v>
      </c>
      <c r="C1535" s="6">
        <f>TITRES_STAT!D1538</f>
        <v>38</v>
      </c>
      <c r="D1535" s="6">
        <f>TITRES_STAT!E1538</f>
        <v>0</v>
      </c>
      <c r="E1535" s="2">
        <f t="shared" si="92"/>
        <v>26116</v>
      </c>
      <c r="F1535" s="6" t="str">
        <f t="shared" si="95"/>
        <v>NEUTRAL</v>
      </c>
      <c r="G1535" s="6" t="str">
        <f t="shared" si="94"/>
        <v>NEUTRAL</v>
      </c>
      <c r="H1535" s="6" t="str">
        <f t="shared" si="93"/>
        <v>NEUTRAL</v>
      </c>
    </row>
    <row r="1536" spans="1:8" ht="13.5" x14ac:dyDescent="0.25">
      <c r="A1536" s="3">
        <f>TITRES_STAT!B1539</f>
        <v>44552</v>
      </c>
      <c r="B1536" s="6">
        <f>TITRES_STAT!C1539</f>
        <v>38</v>
      </c>
      <c r="C1536" s="6">
        <f>TITRES_STAT!D1539</f>
        <v>38</v>
      </c>
      <c r="D1536" s="6">
        <f>TITRES_STAT!E1539</f>
        <v>0</v>
      </c>
      <c r="E1536" s="2">
        <f t="shared" si="92"/>
        <v>26116</v>
      </c>
      <c r="F1536" s="6" t="str">
        <f t="shared" si="95"/>
        <v>NEUTRAL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44553</v>
      </c>
      <c r="B1537" s="6">
        <f>TITRES_STAT!C1540</f>
        <v>38</v>
      </c>
      <c r="C1537" s="6">
        <f>TITRES_STAT!D1540</f>
        <v>38</v>
      </c>
      <c r="D1537" s="6">
        <f>TITRES_STAT!E1540</f>
        <v>0</v>
      </c>
      <c r="E1537" s="2">
        <f t="shared" si="92"/>
        <v>26116</v>
      </c>
      <c r="F1537" s="6" t="str">
        <f t="shared" si="95"/>
        <v>NEUTRAL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44554</v>
      </c>
      <c r="B1538" s="6">
        <f>TITRES_STAT!C1541</f>
        <v>38</v>
      </c>
      <c r="C1538" s="6">
        <f>TITRES_STAT!D1541</f>
        <v>38</v>
      </c>
      <c r="D1538" s="6">
        <f>TITRES_STAT!E1541</f>
        <v>0</v>
      </c>
      <c r="E1538" s="2">
        <f t="shared" si="92"/>
        <v>26116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44557</v>
      </c>
      <c r="B1539" s="6">
        <f>TITRES_STAT!C1542</f>
        <v>38</v>
      </c>
      <c r="C1539" s="6">
        <f>TITRES_STAT!D1542</f>
        <v>38</v>
      </c>
      <c r="D1539" s="6">
        <f>TITRES_STAT!E1542</f>
        <v>0</v>
      </c>
      <c r="E1539" s="2">
        <f t="shared" si="92"/>
        <v>26116</v>
      </c>
      <c r="F1539" s="6" t="str">
        <f t="shared" si="95"/>
        <v>NEUTRAL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44558</v>
      </c>
      <c r="B1540" s="6">
        <f>TITRES_STAT!C1543</f>
        <v>38</v>
      </c>
      <c r="C1540" s="6">
        <f>TITRES_STAT!D1543</f>
        <v>38</v>
      </c>
      <c r="D1540" s="6">
        <f>TITRES_STAT!E1543</f>
        <v>0</v>
      </c>
      <c r="E1540" s="2">
        <f t="shared" ref="E1540:E1603" si="96">IF(B1540&gt;B1539, E1539+D1540, IF(B1540&lt;B1539, E1539-D1540, E1539))</f>
        <v>26116</v>
      </c>
      <c r="F1540" s="6" t="str">
        <f t="shared" si="95"/>
        <v>NEUTRAL</v>
      </c>
      <c r="G1540" s="6" t="str">
        <f t="shared" si="94"/>
        <v>NEUTRAL</v>
      </c>
      <c r="H1540" s="6" t="str">
        <f t="shared" si="93"/>
        <v>NEUTRAL</v>
      </c>
    </row>
    <row r="1541" spans="1:8" ht="13.5" x14ac:dyDescent="0.25">
      <c r="A1541" s="3">
        <f>TITRES_STAT!B1544</f>
        <v>44559</v>
      </c>
      <c r="B1541" s="6">
        <f>TITRES_STAT!C1544</f>
        <v>38</v>
      </c>
      <c r="C1541" s="6">
        <f>TITRES_STAT!D1544</f>
        <v>38</v>
      </c>
      <c r="D1541" s="6">
        <f>TITRES_STAT!E1544</f>
        <v>200</v>
      </c>
      <c r="E1541" s="2">
        <f t="shared" si="96"/>
        <v>26116</v>
      </c>
      <c r="F1541" s="6" t="str">
        <f t="shared" si="95"/>
        <v>NEUTRAL</v>
      </c>
      <c r="G1541" s="6" t="str">
        <f t="shared" si="94"/>
        <v>NEUTRAL</v>
      </c>
      <c r="H1541" s="6" t="str">
        <f t="shared" si="93"/>
        <v>NEUTRAL</v>
      </c>
    </row>
    <row r="1542" spans="1:8" ht="13.5" x14ac:dyDescent="0.25">
      <c r="A1542" s="3">
        <f>TITRES_STAT!B1545</f>
        <v>44560</v>
      </c>
      <c r="B1542" s="6">
        <f>TITRES_STAT!C1545</f>
        <v>39.71</v>
      </c>
      <c r="C1542" s="6">
        <f>TITRES_STAT!D1545</f>
        <v>39.71</v>
      </c>
      <c r="D1542" s="6">
        <f>TITRES_STAT!E1545</f>
        <v>0</v>
      </c>
      <c r="E1542" s="2">
        <f t="shared" si="96"/>
        <v>26116</v>
      </c>
      <c r="F1542" s="6" t="str">
        <f t="shared" si="95"/>
        <v>NEUTRAL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44561</v>
      </c>
      <c r="B1543" s="6">
        <f>TITRES_STAT!C1546</f>
        <v>41.49</v>
      </c>
      <c r="C1543" s="6">
        <f>TITRES_STAT!D1546</f>
        <v>41.49</v>
      </c>
      <c r="D1543" s="6">
        <f>TITRES_STAT!E1546</f>
        <v>204</v>
      </c>
      <c r="E1543" s="2">
        <f t="shared" si="96"/>
        <v>26320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BULLISH</v>
      </c>
    </row>
    <row r="1544" spans="1:8" ht="13.5" x14ac:dyDescent="0.25">
      <c r="A1544" s="3">
        <f>TITRES_STAT!B1547</f>
        <v>44564</v>
      </c>
      <c r="B1544" s="6">
        <f>TITRES_STAT!C1547</f>
        <v>41.49</v>
      </c>
      <c r="C1544" s="6">
        <f>TITRES_STAT!D1547</f>
        <v>41.49</v>
      </c>
      <c r="D1544" s="6">
        <f>TITRES_STAT!E1547</f>
        <v>0</v>
      </c>
      <c r="E1544" s="2">
        <f t="shared" si="96"/>
        <v>26320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NEUTRAL</v>
      </c>
      <c r="H1544" s="6" t="str">
        <f t="shared" si="97"/>
        <v>CONFIRMED BULLISH</v>
      </c>
    </row>
    <row r="1545" spans="1:8" ht="13.5" x14ac:dyDescent="0.25">
      <c r="A1545" s="3">
        <f>TITRES_STAT!B1548</f>
        <v>44565</v>
      </c>
      <c r="B1545" s="6">
        <f>TITRES_STAT!C1548</f>
        <v>41.49</v>
      </c>
      <c r="C1545" s="6">
        <f>TITRES_STAT!D1548</f>
        <v>41.49</v>
      </c>
      <c r="D1545" s="6">
        <f>TITRES_STAT!E1548</f>
        <v>20</v>
      </c>
      <c r="E1545" s="2">
        <f t="shared" si="96"/>
        <v>26320</v>
      </c>
      <c r="F1545" s="6" t="str">
        <f t="shared" si="99"/>
        <v>BULLISH</v>
      </c>
      <c r="G1545" s="6" t="str">
        <f t="shared" si="98"/>
        <v>NEUTRAL</v>
      </c>
      <c r="H1545" s="6" t="str">
        <f t="shared" si="97"/>
        <v>CONFIRMED BULLISH</v>
      </c>
    </row>
    <row r="1546" spans="1:8" ht="13.5" x14ac:dyDescent="0.25">
      <c r="A1546" s="3">
        <f>TITRES_STAT!B1549</f>
        <v>44566</v>
      </c>
      <c r="B1546" s="6">
        <f>TITRES_STAT!C1549</f>
        <v>43.21</v>
      </c>
      <c r="C1546" s="6">
        <f>TITRES_STAT!D1549</f>
        <v>43.21</v>
      </c>
      <c r="D1546" s="6">
        <f>TITRES_STAT!E1549</f>
        <v>105</v>
      </c>
      <c r="E1546" s="2">
        <f t="shared" si="96"/>
        <v>26425</v>
      </c>
      <c r="F1546" s="6" t="str">
        <f t="shared" si="99"/>
        <v>BULLISH</v>
      </c>
      <c r="G1546" s="6" t="str">
        <f t="shared" si="98"/>
        <v>NEUTRAL</v>
      </c>
      <c r="H1546" s="6" t="str">
        <f t="shared" si="97"/>
        <v>CONFIRMED BULLISH</v>
      </c>
    </row>
    <row r="1547" spans="1:8" ht="13.5" x14ac:dyDescent="0.25">
      <c r="A1547" s="3">
        <f>TITRES_STAT!B1550</f>
        <v>44567</v>
      </c>
      <c r="B1547" s="6">
        <f>TITRES_STAT!C1550</f>
        <v>43.2</v>
      </c>
      <c r="C1547" s="6">
        <f>TITRES_STAT!D1550</f>
        <v>43.2</v>
      </c>
      <c r="D1547" s="6">
        <f>TITRES_STAT!E1550</f>
        <v>52</v>
      </c>
      <c r="E1547" s="2">
        <f t="shared" si="96"/>
        <v>26373</v>
      </c>
      <c r="F1547" s="6" t="str">
        <f t="shared" si="99"/>
        <v>BULLISH</v>
      </c>
      <c r="G1547" s="6" t="str">
        <f t="shared" si="98"/>
        <v>NEUTRAL</v>
      </c>
      <c r="H1547" s="6" t="str">
        <f t="shared" si="97"/>
        <v>CONFIRMED BULLISH</v>
      </c>
    </row>
    <row r="1548" spans="1:8" ht="13.5" x14ac:dyDescent="0.25">
      <c r="A1548" s="3">
        <f>TITRES_STAT!B1551</f>
        <v>44568</v>
      </c>
      <c r="B1548" s="6">
        <f>TITRES_STAT!C1551</f>
        <v>43.2</v>
      </c>
      <c r="C1548" s="6">
        <f>TITRES_STAT!D1551</f>
        <v>43.2</v>
      </c>
      <c r="D1548" s="6">
        <f>TITRES_STAT!E1551</f>
        <v>0</v>
      </c>
      <c r="E1548" s="2">
        <f t="shared" si="96"/>
        <v>26373</v>
      </c>
      <c r="F1548" s="6" t="str">
        <f t="shared" si="99"/>
        <v>BULLISH</v>
      </c>
      <c r="G1548" s="6" t="str">
        <f t="shared" si="98"/>
        <v>NEUTRAL</v>
      </c>
      <c r="H1548" s="6" t="str">
        <f t="shared" si="97"/>
        <v>CONFIRMED BULLISH</v>
      </c>
    </row>
    <row r="1549" spans="1:8" ht="13.5" x14ac:dyDescent="0.25">
      <c r="A1549" s="3">
        <f>TITRES_STAT!B1552</f>
        <v>44571</v>
      </c>
      <c r="B1549" s="6">
        <f>TITRES_STAT!C1552</f>
        <v>43.2</v>
      </c>
      <c r="C1549" s="6">
        <f>TITRES_STAT!D1552</f>
        <v>43.2</v>
      </c>
      <c r="D1549" s="6">
        <f>TITRES_STAT!E1552</f>
        <v>0</v>
      </c>
      <c r="E1549" s="2">
        <f t="shared" si="96"/>
        <v>26373</v>
      </c>
      <c r="F1549" s="6" t="str">
        <f t="shared" si="99"/>
        <v>BULLISH</v>
      </c>
      <c r="G1549" s="6" t="str">
        <f t="shared" si="98"/>
        <v>NEUTRAL</v>
      </c>
      <c r="H1549" s="6" t="str">
        <f t="shared" si="97"/>
        <v>CONFIRMED BULLISH</v>
      </c>
    </row>
    <row r="1550" spans="1:8" ht="13.5" x14ac:dyDescent="0.25">
      <c r="A1550" s="3">
        <f>TITRES_STAT!B1553</f>
        <v>44572</v>
      </c>
      <c r="B1550" s="6">
        <f>TITRES_STAT!C1553</f>
        <v>43.2</v>
      </c>
      <c r="C1550" s="6">
        <f>TITRES_STAT!D1553</f>
        <v>43.2</v>
      </c>
      <c r="D1550" s="6">
        <f>TITRES_STAT!E1553</f>
        <v>0</v>
      </c>
      <c r="E1550" s="2">
        <f t="shared" si="96"/>
        <v>26373</v>
      </c>
      <c r="F1550" s="6" t="str">
        <f t="shared" si="99"/>
        <v>BULLISH</v>
      </c>
      <c r="G1550" s="6" t="str">
        <f t="shared" si="98"/>
        <v>NEUTRAL</v>
      </c>
      <c r="H1550" s="6" t="str">
        <f t="shared" si="97"/>
        <v>CONFIRMED BULLISH</v>
      </c>
    </row>
    <row r="1551" spans="1:8" ht="13.5" x14ac:dyDescent="0.25">
      <c r="A1551" s="3">
        <f>TITRES_STAT!B1554</f>
        <v>44573</v>
      </c>
      <c r="B1551" s="6">
        <f>TITRES_STAT!C1554</f>
        <v>43.2</v>
      </c>
      <c r="C1551" s="6">
        <f>TITRES_STAT!D1554</f>
        <v>43.2</v>
      </c>
      <c r="D1551" s="6">
        <f>TITRES_STAT!E1554</f>
        <v>0</v>
      </c>
      <c r="E1551" s="2">
        <f t="shared" si="96"/>
        <v>26373</v>
      </c>
      <c r="F1551" s="6" t="str">
        <f t="shared" si="99"/>
        <v>BEARISH</v>
      </c>
      <c r="G1551" s="6" t="str">
        <f t="shared" si="98"/>
        <v>NEUTRAL</v>
      </c>
      <c r="H1551" s="6" t="str">
        <f t="shared" si="97"/>
        <v>CONFIRMED BEARISH</v>
      </c>
    </row>
    <row r="1552" spans="1:8" ht="13.5" x14ac:dyDescent="0.25">
      <c r="A1552" s="3">
        <f>TITRES_STAT!B1555</f>
        <v>44574</v>
      </c>
      <c r="B1552" s="6">
        <f>TITRES_STAT!C1555</f>
        <v>43.2</v>
      </c>
      <c r="C1552" s="6">
        <f>TITRES_STAT!D1555</f>
        <v>43.2</v>
      </c>
      <c r="D1552" s="6">
        <f>TITRES_STAT!E1555</f>
        <v>0</v>
      </c>
      <c r="E1552" s="2">
        <f t="shared" si="96"/>
        <v>26373</v>
      </c>
      <c r="F1552" s="6" t="str">
        <f t="shared" si="99"/>
        <v>NEUTRAL</v>
      </c>
      <c r="G1552" s="6" t="str">
        <f t="shared" si="98"/>
        <v>NEUTRAL</v>
      </c>
      <c r="H1552" s="6" t="str">
        <f t="shared" si="97"/>
        <v>NEUTRAL</v>
      </c>
    </row>
    <row r="1553" spans="1:8" ht="13.5" x14ac:dyDescent="0.25">
      <c r="A1553" s="3">
        <f>TITRES_STAT!B1556</f>
        <v>44575</v>
      </c>
      <c r="B1553" s="6">
        <f>TITRES_STAT!C1556</f>
        <v>43.2</v>
      </c>
      <c r="C1553" s="6">
        <f>TITRES_STAT!D1556</f>
        <v>43.2</v>
      </c>
      <c r="D1553" s="6">
        <f>TITRES_STAT!E1556</f>
        <v>0</v>
      </c>
      <c r="E1553" s="2">
        <f t="shared" si="96"/>
        <v>26373</v>
      </c>
      <c r="F1553" s="6" t="str">
        <f t="shared" si="99"/>
        <v>NEUTRAL</v>
      </c>
      <c r="G1553" s="6" t="str">
        <f t="shared" si="98"/>
        <v>NEUTRAL</v>
      </c>
      <c r="H1553" s="6" t="str">
        <f t="shared" si="97"/>
        <v>NEUTRAL</v>
      </c>
    </row>
    <row r="1554" spans="1:8" ht="13.5" x14ac:dyDescent="0.25">
      <c r="A1554" s="3">
        <f>TITRES_STAT!B1557</f>
        <v>44578</v>
      </c>
      <c r="B1554" s="6">
        <f>TITRES_STAT!C1557</f>
        <v>43.2</v>
      </c>
      <c r="C1554" s="6">
        <f>TITRES_STAT!D1557</f>
        <v>43.2</v>
      </c>
      <c r="D1554" s="6">
        <f>TITRES_STAT!E1557</f>
        <v>0</v>
      </c>
      <c r="E1554" s="2">
        <f t="shared" si="96"/>
        <v>26373</v>
      </c>
      <c r="F1554" s="6" t="str">
        <f t="shared" si="99"/>
        <v>NEUTRAL</v>
      </c>
      <c r="G1554" s="6" t="str">
        <f t="shared" si="98"/>
        <v>NEUTRAL</v>
      </c>
      <c r="H1554" s="6" t="str">
        <f t="shared" si="97"/>
        <v>NEUTRAL</v>
      </c>
    </row>
    <row r="1555" spans="1:8" ht="13.5" x14ac:dyDescent="0.25">
      <c r="A1555" s="3">
        <f>TITRES_STAT!B1558</f>
        <v>44579</v>
      </c>
      <c r="B1555" s="6">
        <f>TITRES_STAT!C1558</f>
        <v>41.26</v>
      </c>
      <c r="C1555" s="6">
        <f>TITRES_STAT!D1558</f>
        <v>41.26</v>
      </c>
      <c r="D1555" s="6">
        <f>TITRES_STAT!E1558</f>
        <v>0</v>
      </c>
      <c r="E1555" s="2">
        <f t="shared" si="96"/>
        <v>26373</v>
      </c>
      <c r="F1555" s="6" t="str">
        <f t="shared" si="99"/>
        <v>NEUTRAL</v>
      </c>
      <c r="G1555" s="6" t="str">
        <f t="shared" si="98"/>
        <v>NEUTRAL</v>
      </c>
      <c r="H1555" s="6" t="str">
        <f t="shared" si="97"/>
        <v>NEUTRAL</v>
      </c>
    </row>
    <row r="1556" spans="1:8" ht="13.5" x14ac:dyDescent="0.25">
      <c r="A1556" s="3">
        <f>TITRES_STAT!B1559</f>
        <v>44580</v>
      </c>
      <c r="B1556" s="6">
        <f>TITRES_STAT!C1559</f>
        <v>40.61</v>
      </c>
      <c r="C1556" s="6">
        <f>TITRES_STAT!D1559</f>
        <v>40.61</v>
      </c>
      <c r="D1556" s="6">
        <f>TITRES_STAT!E1559</f>
        <v>21</v>
      </c>
      <c r="E1556" s="2">
        <f t="shared" si="96"/>
        <v>26352</v>
      </c>
      <c r="F1556" s="6" t="str">
        <f t="shared" si="99"/>
        <v>BEARISH</v>
      </c>
      <c r="G1556" s="6" t="str">
        <f t="shared" si="98"/>
        <v>NEUTRAL</v>
      </c>
      <c r="H1556" s="6" t="str">
        <f t="shared" si="97"/>
        <v>CONFIRMED BEARISH</v>
      </c>
    </row>
    <row r="1557" spans="1:8" ht="13.5" x14ac:dyDescent="0.25">
      <c r="A1557" s="3">
        <f>TITRES_STAT!B1560</f>
        <v>44581</v>
      </c>
      <c r="B1557" s="6">
        <f>TITRES_STAT!C1560</f>
        <v>40.61</v>
      </c>
      <c r="C1557" s="6">
        <f>TITRES_STAT!D1560</f>
        <v>40.61</v>
      </c>
      <c r="D1557" s="6">
        <f>TITRES_STAT!E1560</f>
        <v>0</v>
      </c>
      <c r="E1557" s="2">
        <f t="shared" si="96"/>
        <v>26352</v>
      </c>
      <c r="F1557" s="6" t="str">
        <f t="shared" si="99"/>
        <v>BEARISH</v>
      </c>
      <c r="G1557" s="6" t="str">
        <f t="shared" si="98"/>
        <v>NEUTRAL</v>
      </c>
      <c r="H1557" s="6" t="str">
        <f t="shared" si="97"/>
        <v>CONFIRMED BEARISH</v>
      </c>
    </row>
    <row r="1558" spans="1:8" ht="13.5" x14ac:dyDescent="0.25">
      <c r="A1558" s="3">
        <f>TITRES_STAT!B1561</f>
        <v>44582</v>
      </c>
      <c r="B1558" s="6">
        <f>TITRES_STAT!C1561</f>
        <v>40.61</v>
      </c>
      <c r="C1558" s="6">
        <f>TITRES_STAT!D1561</f>
        <v>40.61</v>
      </c>
      <c r="D1558" s="6">
        <f>TITRES_STAT!E1561</f>
        <v>0</v>
      </c>
      <c r="E1558" s="2">
        <f t="shared" si="96"/>
        <v>26352</v>
      </c>
      <c r="F1558" s="6" t="str">
        <f t="shared" si="99"/>
        <v>BEARISH</v>
      </c>
      <c r="G1558" s="6" t="str">
        <f t="shared" si="98"/>
        <v>NEUTRAL</v>
      </c>
      <c r="H1558" s="6" t="str">
        <f t="shared" si="97"/>
        <v>CONFIRMED BEARISH</v>
      </c>
    </row>
    <row r="1559" spans="1:8" ht="13.5" x14ac:dyDescent="0.25">
      <c r="A1559" s="3">
        <f>TITRES_STAT!B1562</f>
        <v>44585</v>
      </c>
      <c r="B1559" s="6">
        <f>TITRES_STAT!C1562</f>
        <v>40.61</v>
      </c>
      <c r="C1559" s="6">
        <f>TITRES_STAT!D1562</f>
        <v>40.61</v>
      </c>
      <c r="D1559" s="6">
        <f>TITRES_STAT!E1562</f>
        <v>0</v>
      </c>
      <c r="E1559" s="2">
        <f t="shared" si="96"/>
        <v>26352</v>
      </c>
      <c r="F1559" s="6" t="str">
        <f t="shared" si="99"/>
        <v>BEARISH</v>
      </c>
      <c r="G1559" s="6" t="str">
        <f t="shared" si="98"/>
        <v>NEUTRAL</v>
      </c>
      <c r="H1559" s="6" t="str">
        <f t="shared" si="97"/>
        <v>CONFIRMED BEARISH</v>
      </c>
    </row>
    <row r="1560" spans="1:8" ht="13.5" x14ac:dyDescent="0.25">
      <c r="A1560" s="3">
        <f>TITRES_STAT!B1563</f>
        <v>44586</v>
      </c>
      <c r="B1560" s="6">
        <f>TITRES_STAT!C1563</f>
        <v>40.61</v>
      </c>
      <c r="C1560" s="6">
        <f>TITRES_STAT!D1563</f>
        <v>40.61</v>
      </c>
      <c r="D1560" s="6">
        <f>TITRES_STAT!E1563</f>
        <v>0</v>
      </c>
      <c r="E1560" s="2">
        <f t="shared" si="96"/>
        <v>26352</v>
      </c>
      <c r="F1560" s="6" t="str">
        <f t="shared" si="99"/>
        <v>BEARISH</v>
      </c>
      <c r="G1560" s="6" t="str">
        <f t="shared" si="98"/>
        <v>NEUTRAL</v>
      </c>
      <c r="H1560" s="6" t="str">
        <f t="shared" si="97"/>
        <v>CONFIRMED BEARISH</v>
      </c>
    </row>
    <row r="1561" spans="1:8" ht="13.5" x14ac:dyDescent="0.25">
      <c r="A1561" s="3">
        <f>TITRES_STAT!B1564</f>
        <v>44587</v>
      </c>
      <c r="B1561" s="6">
        <f>TITRES_STAT!C1564</f>
        <v>40.61</v>
      </c>
      <c r="C1561" s="6">
        <f>TITRES_STAT!D1564</f>
        <v>40.61</v>
      </c>
      <c r="D1561" s="6">
        <f>TITRES_STAT!E1564</f>
        <v>0</v>
      </c>
      <c r="E1561" s="2">
        <f t="shared" si="96"/>
        <v>26352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44588</v>
      </c>
      <c r="B1562" s="6">
        <f>TITRES_STAT!C1565</f>
        <v>40.61</v>
      </c>
      <c r="C1562" s="6">
        <f>TITRES_STAT!D1565</f>
        <v>40.61</v>
      </c>
      <c r="D1562" s="6">
        <f>TITRES_STAT!E1565</f>
        <v>0</v>
      </c>
      <c r="E1562" s="2">
        <f t="shared" si="96"/>
        <v>26352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44589</v>
      </c>
      <c r="B1563" s="6">
        <f>TITRES_STAT!C1566</f>
        <v>40.61</v>
      </c>
      <c r="C1563" s="6">
        <f>TITRES_STAT!D1566</f>
        <v>40.61</v>
      </c>
      <c r="D1563" s="6">
        <f>TITRES_STAT!E1566</f>
        <v>0</v>
      </c>
      <c r="E1563" s="2">
        <f t="shared" si="96"/>
        <v>26352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44592</v>
      </c>
      <c r="B1564" s="6">
        <f>TITRES_STAT!C1567</f>
        <v>40.61</v>
      </c>
      <c r="C1564" s="6">
        <f>TITRES_STAT!D1567</f>
        <v>40.61</v>
      </c>
      <c r="D1564" s="6">
        <f>TITRES_STAT!E1567</f>
        <v>0</v>
      </c>
      <c r="E1564" s="2">
        <f t="shared" si="96"/>
        <v>26352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44593</v>
      </c>
      <c r="B1565" s="6">
        <f>TITRES_STAT!C1568</f>
        <v>40.61</v>
      </c>
      <c r="C1565" s="6">
        <f>TITRES_STAT!D1568</f>
        <v>40.61</v>
      </c>
      <c r="D1565" s="6">
        <f>TITRES_STAT!E1568</f>
        <v>0</v>
      </c>
      <c r="E1565" s="2">
        <f t="shared" si="96"/>
        <v>26352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44594</v>
      </c>
      <c r="B1566" s="6">
        <f>TITRES_STAT!C1569</f>
        <v>40.61</v>
      </c>
      <c r="C1566" s="6">
        <f>TITRES_STAT!D1569</f>
        <v>40.61</v>
      </c>
      <c r="D1566" s="6">
        <f>TITRES_STAT!E1569</f>
        <v>0</v>
      </c>
      <c r="E1566" s="2">
        <f t="shared" si="96"/>
        <v>26352</v>
      </c>
      <c r="F1566" s="6" t="str">
        <f t="shared" si="99"/>
        <v>NEUTRAL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44595</v>
      </c>
      <c r="B1567" s="6">
        <f>TITRES_STAT!C1570</f>
        <v>40.61</v>
      </c>
      <c r="C1567" s="6">
        <f>TITRES_STAT!D1570</f>
        <v>40.61</v>
      </c>
      <c r="D1567" s="6">
        <f>TITRES_STAT!E1570</f>
        <v>0</v>
      </c>
      <c r="E1567" s="2">
        <f t="shared" si="96"/>
        <v>26352</v>
      </c>
      <c r="F1567" s="6" t="str">
        <f t="shared" si="99"/>
        <v>NEUTRAL</v>
      </c>
      <c r="G1567" s="6" t="str">
        <f t="shared" si="98"/>
        <v>NEUTRAL</v>
      </c>
      <c r="H1567" s="6" t="str">
        <f t="shared" si="97"/>
        <v>NEUTRAL</v>
      </c>
    </row>
    <row r="1568" spans="1:8" ht="13.5" x14ac:dyDescent="0.25">
      <c r="A1568" s="3">
        <f>TITRES_STAT!B1571</f>
        <v>44596</v>
      </c>
      <c r="B1568" s="6">
        <f>TITRES_STAT!C1571</f>
        <v>40.61</v>
      </c>
      <c r="C1568" s="6">
        <f>TITRES_STAT!D1571</f>
        <v>40.61</v>
      </c>
      <c r="D1568" s="6">
        <f>TITRES_STAT!E1571</f>
        <v>0</v>
      </c>
      <c r="E1568" s="2">
        <f t="shared" si="96"/>
        <v>26352</v>
      </c>
      <c r="F1568" s="6" t="str">
        <f t="shared" si="99"/>
        <v>NEUTRAL</v>
      </c>
      <c r="G1568" s="6" t="str">
        <f t="shared" si="98"/>
        <v>NEUTRAL</v>
      </c>
      <c r="H1568" s="6" t="str">
        <f t="shared" si="97"/>
        <v>NEUTRAL</v>
      </c>
    </row>
    <row r="1569" spans="1:8" ht="13.5" x14ac:dyDescent="0.25">
      <c r="A1569" s="3">
        <f>TITRES_STAT!B1572</f>
        <v>44599</v>
      </c>
      <c r="B1569" s="6">
        <f>TITRES_STAT!C1572</f>
        <v>40.61</v>
      </c>
      <c r="C1569" s="6">
        <f>TITRES_STAT!D1572</f>
        <v>40.61</v>
      </c>
      <c r="D1569" s="6">
        <f>TITRES_STAT!E1572</f>
        <v>4</v>
      </c>
      <c r="E1569" s="2">
        <f t="shared" si="96"/>
        <v>26352</v>
      </c>
      <c r="F1569" s="6" t="str">
        <f t="shared" si="99"/>
        <v>NEUTRAL</v>
      </c>
      <c r="G1569" s="6" t="str">
        <f t="shared" si="98"/>
        <v>NEUTRAL</v>
      </c>
      <c r="H1569" s="6" t="str">
        <f t="shared" si="97"/>
        <v>NEUTRAL</v>
      </c>
    </row>
    <row r="1570" spans="1:8" ht="13.5" x14ac:dyDescent="0.25">
      <c r="A1570" s="3">
        <f>TITRES_STAT!B1573</f>
        <v>44600</v>
      </c>
      <c r="B1570" s="6">
        <f>TITRES_STAT!C1573</f>
        <v>40.61</v>
      </c>
      <c r="C1570" s="6">
        <f>TITRES_STAT!D1573</f>
        <v>40.61</v>
      </c>
      <c r="D1570" s="6">
        <f>TITRES_STAT!E1573</f>
        <v>8</v>
      </c>
      <c r="E1570" s="2">
        <f t="shared" si="96"/>
        <v>26352</v>
      </c>
      <c r="F1570" s="6" t="str">
        <f t="shared" si="99"/>
        <v>NEUTRAL</v>
      </c>
      <c r="G1570" s="6" t="str">
        <f t="shared" si="98"/>
        <v>NEUTRAL</v>
      </c>
      <c r="H1570" s="6" t="str">
        <f t="shared" si="97"/>
        <v>NEUTRAL</v>
      </c>
    </row>
    <row r="1571" spans="1:8" ht="13.5" x14ac:dyDescent="0.25">
      <c r="A1571" s="3">
        <f>TITRES_STAT!B1574</f>
        <v>44601</v>
      </c>
      <c r="B1571" s="6">
        <f>TITRES_STAT!C1574</f>
        <v>40.61</v>
      </c>
      <c r="C1571" s="6">
        <f>TITRES_STAT!D1574</f>
        <v>40.61</v>
      </c>
      <c r="D1571" s="6">
        <f>TITRES_STAT!E1574</f>
        <v>0</v>
      </c>
      <c r="E1571" s="2">
        <f t="shared" si="96"/>
        <v>26352</v>
      </c>
      <c r="F1571" s="6" t="str">
        <f t="shared" si="99"/>
        <v>NEUTRAL</v>
      </c>
      <c r="G1571" s="6" t="str">
        <f t="shared" si="98"/>
        <v>NEUTRAL</v>
      </c>
      <c r="H1571" s="6" t="str">
        <f t="shared" si="97"/>
        <v>NEUTRAL</v>
      </c>
    </row>
    <row r="1572" spans="1:8" ht="13.5" x14ac:dyDescent="0.25">
      <c r="A1572" s="3">
        <f>TITRES_STAT!B1575</f>
        <v>44602</v>
      </c>
      <c r="B1572" s="6">
        <f>TITRES_STAT!C1575</f>
        <v>40.61</v>
      </c>
      <c r="C1572" s="6">
        <f>TITRES_STAT!D1575</f>
        <v>40.61</v>
      </c>
      <c r="D1572" s="6">
        <f>TITRES_STAT!E1575</f>
        <v>13</v>
      </c>
      <c r="E1572" s="2">
        <f t="shared" si="96"/>
        <v>26352</v>
      </c>
      <c r="F1572" s="6" t="str">
        <f t="shared" si="99"/>
        <v>NEUTRAL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44603</v>
      </c>
      <c r="B1573" s="6">
        <f>TITRES_STAT!C1576</f>
        <v>40.61</v>
      </c>
      <c r="C1573" s="6">
        <f>TITRES_STAT!D1576</f>
        <v>40.61</v>
      </c>
      <c r="D1573" s="6">
        <f>TITRES_STAT!E1576</f>
        <v>0</v>
      </c>
      <c r="E1573" s="2">
        <f t="shared" si="96"/>
        <v>26352</v>
      </c>
      <c r="F1573" s="6" t="str">
        <f t="shared" si="99"/>
        <v>NEUTRAL</v>
      </c>
      <c r="G1573" s="6" t="str">
        <f t="shared" si="98"/>
        <v>NEUTRAL</v>
      </c>
      <c r="H1573" s="6" t="str">
        <f t="shared" si="97"/>
        <v>NEUTRAL</v>
      </c>
    </row>
    <row r="1574" spans="1:8" ht="13.5" x14ac:dyDescent="0.25">
      <c r="A1574" s="3">
        <f>TITRES_STAT!B1577</f>
        <v>44606</v>
      </c>
      <c r="B1574" s="6">
        <f>TITRES_STAT!C1577</f>
        <v>40.61</v>
      </c>
      <c r="C1574" s="6">
        <f>TITRES_STAT!D1577</f>
        <v>40.61</v>
      </c>
      <c r="D1574" s="6">
        <f>TITRES_STAT!E1577</f>
        <v>0</v>
      </c>
      <c r="E1574" s="2">
        <f t="shared" si="96"/>
        <v>26352</v>
      </c>
      <c r="F1574" s="6" t="str">
        <f t="shared" si="99"/>
        <v>NEUTRAL</v>
      </c>
      <c r="G1574" s="6" t="str">
        <f t="shared" si="98"/>
        <v>NEUTRAL</v>
      </c>
      <c r="H1574" s="6" t="str">
        <f t="shared" si="97"/>
        <v>NEUTRAL</v>
      </c>
    </row>
    <row r="1575" spans="1:8" ht="13.5" x14ac:dyDescent="0.25">
      <c r="A1575" s="3">
        <f>TITRES_STAT!B1578</f>
        <v>44607</v>
      </c>
      <c r="B1575" s="6">
        <f>TITRES_STAT!C1578</f>
        <v>40.61</v>
      </c>
      <c r="C1575" s="6">
        <f>TITRES_STAT!D1578</f>
        <v>40.61</v>
      </c>
      <c r="D1575" s="6">
        <f>TITRES_STAT!E1578</f>
        <v>0</v>
      </c>
      <c r="E1575" s="2">
        <f t="shared" si="96"/>
        <v>26352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44608</v>
      </c>
      <c r="B1576" s="6">
        <f>TITRES_STAT!C1579</f>
        <v>38.79</v>
      </c>
      <c r="C1576" s="6">
        <f>TITRES_STAT!D1579</f>
        <v>38.79</v>
      </c>
      <c r="D1576" s="6">
        <f>TITRES_STAT!E1579</f>
        <v>0</v>
      </c>
      <c r="E1576" s="2">
        <f t="shared" si="96"/>
        <v>26352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44609</v>
      </c>
      <c r="B1577" s="6">
        <f>TITRES_STAT!C1580</f>
        <v>37.049999999999997</v>
      </c>
      <c r="C1577" s="6">
        <f>TITRES_STAT!D1580</f>
        <v>37.049999999999997</v>
      </c>
      <c r="D1577" s="6">
        <f>TITRES_STAT!E1580</f>
        <v>0</v>
      </c>
      <c r="E1577" s="2">
        <f t="shared" si="96"/>
        <v>26352</v>
      </c>
      <c r="F1577" s="6" t="str">
        <f t="shared" si="99"/>
        <v>NEUTRAL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44610</v>
      </c>
      <c r="B1578" s="6">
        <f>TITRES_STAT!C1581</f>
        <v>36.5</v>
      </c>
      <c r="C1578" s="6">
        <f>TITRES_STAT!D1581</f>
        <v>36.5</v>
      </c>
      <c r="D1578" s="6">
        <f>TITRES_STAT!E1581</f>
        <v>60</v>
      </c>
      <c r="E1578" s="2">
        <f t="shared" si="96"/>
        <v>26292</v>
      </c>
      <c r="F1578" s="6" t="str">
        <f t="shared" si="99"/>
        <v>BEARISH</v>
      </c>
      <c r="G1578" s="6" t="str">
        <f t="shared" si="98"/>
        <v>NEUTRAL</v>
      </c>
      <c r="H1578" s="6" t="str">
        <f t="shared" si="97"/>
        <v>CONFIRMED BEARISH</v>
      </c>
    </row>
    <row r="1579" spans="1:8" ht="13.5" x14ac:dyDescent="0.25">
      <c r="A1579" s="3">
        <f>TITRES_STAT!B1582</f>
        <v>44613</v>
      </c>
      <c r="B1579" s="6">
        <f>TITRES_STAT!C1582</f>
        <v>36.5</v>
      </c>
      <c r="C1579" s="6">
        <f>TITRES_STAT!D1582</f>
        <v>36.5</v>
      </c>
      <c r="D1579" s="6">
        <f>TITRES_STAT!E1582</f>
        <v>0</v>
      </c>
      <c r="E1579" s="2">
        <f t="shared" si="96"/>
        <v>26292</v>
      </c>
      <c r="F1579" s="6" t="str">
        <f t="shared" si="99"/>
        <v>BEARISH</v>
      </c>
      <c r="G1579" s="6" t="str">
        <f t="shared" si="98"/>
        <v>NEUTRAL</v>
      </c>
      <c r="H1579" s="6" t="str">
        <f t="shared" si="97"/>
        <v>CONFIRMED BEARISH</v>
      </c>
    </row>
    <row r="1580" spans="1:8" ht="13.5" x14ac:dyDescent="0.25">
      <c r="A1580" s="3">
        <f>TITRES_STAT!B1583</f>
        <v>44614</v>
      </c>
      <c r="B1580" s="6">
        <f>TITRES_STAT!C1583</f>
        <v>36.5</v>
      </c>
      <c r="C1580" s="6">
        <f>TITRES_STAT!D1583</f>
        <v>36.5</v>
      </c>
      <c r="D1580" s="6">
        <f>TITRES_STAT!E1583</f>
        <v>0</v>
      </c>
      <c r="E1580" s="2">
        <f t="shared" si="96"/>
        <v>26292</v>
      </c>
      <c r="F1580" s="6" t="str">
        <f t="shared" si="99"/>
        <v>BEARISH</v>
      </c>
      <c r="G1580" s="6" t="str">
        <f t="shared" si="98"/>
        <v>NEUTRAL</v>
      </c>
      <c r="H1580" s="6" t="str">
        <f t="shared" si="97"/>
        <v>CONFIRMED BEARISH</v>
      </c>
    </row>
    <row r="1581" spans="1:8" ht="13.5" x14ac:dyDescent="0.25">
      <c r="A1581" s="3">
        <f>TITRES_STAT!B1584</f>
        <v>44615</v>
      </c>
      <c r="B1581" s="6">
        <f>TITRES_STAT!C1584</f>
        <v>36.5</v>
      </c>
      <c r="C1581" s="6">
        <f>TITRES_STAT!D1584</f>
        <v>36.5</v>
      </c>
      <c r="D1581" s="6">
        <f>TITRES_STAT!E1584</f>
        <v>0</v>
      </c>
      <c r="E1581" s="2">
        <f t="shared" si="96"/>
        <v>26292</v>
      </c>
      <c r="F1581" s="6" t="str">
        <f t="shared" si="99"/>
        <v>BEARISH</v>
      </c>
      <c r="G1581" s="6" t="str">
        <f t="shared" si="98"/>
        <v>NEUTRAL</v>
      </c>
      <c r="H1581" s="6" t="str">
        <f t="shared" si="97"/>
        <v>CONFIRMED BEARISH</v>
      </c>
    </row>
    <row r="1582" spans="1:8" ht="13.5" x14ac:dyDescent="0.25">
      <c r="A1582" s="3">
        <f>TITRES_STAT!B1585</f>
        <v>44616</v>
      </c>
      <c r="B1582" s="6">
        <f>TITRES_STAT!C1585</f>
        <v>36.5</v>
      </c>
      <c r="C1582" s="6">
        <f>TITRES_STAT!D1585</f>
        <v>36.5</v>
      </c>
      <c r="D1582" s="6">
        <f>TITRES_STAT!E1585</f>
        <v>0</v>
      </c>
      <c r="E1582" s="2">
        <f t="shared" si="96"/>
        <v>26292</v>
      </c>
      <c r="F1582" s="6" t="str">
        <f t="shared" si="99"/>
        <v>BEARISH</v>
      </c>
      <c r="G1582" s="6" t="str">
        <f t="shared" si="98"/>
        <v>NEUTRAL</v>
      </c>
      <c r="H1582" s="6" t="str">
        <f t="shared" si="97"/>
        <v>CONFIRMED BEARISH</v>
      </c>
    </row>
    <row r="1583" spans="1:8" ht="13.5" x14ac:dyDescent="0.25">
      <c r="A1583" s="3">
        <f>TITRES_STAT!B1586</f>
        <v>44617</v>
      </c>
      <c r="B1583" s="6">
        <f>TITRES_STAT!C1586</f>
        <v>36.5</v>
      </c>
      <c r="C1583" s="6">
        <f>TITRES_STAT!D1586</f>
        <v>36.5</v>
      </c>
      <c r="D1583" s="6">
        <f>TITRES_STAT!E1586</f>
        <v>0</v>
      </c>
      <c r="E1583" s="2">
        <f t="shared" si="96"/>
        <v>26292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44620</v>
      </c>
      <c r="B1584" s="6">
        <f>TITRES_STAT!C1587</f>
        <v>36.5</v>
      </c>
      <c r="C1584" s="6">
        <f>TITRES_STAT!D1587</f>
        <v>36.5</v>
      </c>
      <c r="D1584" s="6">
        <f>TITRES_STAT!E1587</f>
        <v>0</v>
      </c>
      <c r="E1584" s="2">
        <f t="shared" si="96"/>
        <v>26292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44621</v>
      </c>
      <c r="B1585" s="6">
        <f>TITRES_STAT!C1588</f>
        <v>38.14</v>
      </c>
      <c r="C1585" s="6">
        <f>TITRES_STAT!D1588</f>
        <v>38.14</v>
      </c>
      <c r="D1585" s="6">
        <f>TITRES_STAT!E1588</f>
        <v>0</v>
      </c>
      <c r="E1585" s="2">
        <f t="shared" si="96"/>
        <v>26292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44622</v>
      </c>
      <c r="B1586" s="6">
        <f>TITRES_STAT!C1589</f>
        <v>38.14</v>
      </c>
      <c r="C1586" s="6">
        <f>TITRES_STAT!D1589</f>
        <v>38.14</v>
      </c>
      <c r="D1586" s="6">
        <f>TITRES_STAT!E1589</f>
        <v>0</v>
      </c>
      <c r="E1586" s="2">
        <f t="shared" si="96"/>
        <v>26292</v>
      </c>
      <c r="F1586" s="6" t="str">
        <f t="shared" si="99"/>
        <v>NEUTRAL</v>
      </c>
      <c r="G1586" s="6" t="str">
        <f t="shared" si="98"/>
        <v>NEUTRAL</v>
      </c>
      <c r="H1586" s="6" t="str">
        <f t="shared" si="97"/>
        <v>NEUTRAL</v>
      </c>
    </row>
    <row r="1587" spans="1:8" ht="13.5" x14ac:dyDescent="0.25">
      <c r="A1587" s="3">
        <f>TITRES_STAT!B1590</f>
        <v>44623</v>
      </c>
      <c r="B1587" s="6">
        <f>TITRES_STAT!C1590</f>
        <v>38.14</v>
      </c>
      <c r="C1587" s="6">
        <f>TITRES_STAT!D1590</f>
        <v>38.14</v>
      </c>
      <c r="D1587" s="6">
        <f>TITRES_STAT!E1590</f>
        <v>0</v>
      </c>
      <c r="E1587" s="2">
        <f t="shared" si="96"/>
        <v>26292</v>
      </c>
      <c r="F1587" s="6" t="str">
        <f t="shared" si="99"/>
        <v>NEUTRAL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44624</v>
      </c>
      <c r="B1588" s="6">
        <f>TITRES_STAT!C1591</f>
        <v>38.14</v>
      </c>
      <c r="C1588" s="6">
        <f>TITRES_STAT!D1591</f>
        <v>38.14</v>
      </c>
      <c r="D1588" s="6">
        <f>TITRES_STAT!E1591</f>
        <v>0</v>
      </c>
      <c r="E1588" s="2">
        <f t="shared" si="96"/>
        <v>26292</v>
      </c>
      <c r="F1588" s="6" t="str">
        <f t="shared" si="99"/>
        <v>NEUTRAL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44627</v>
      </c>
      <c r="B1589" s="6">
        <f>TITRES_STAT!C1592</f>
        <v>38.14</v>
      </c>
      <c r="C1589" s="6">
        <f>TITRES_STAT!D1592</f>
        <v>38.14</v>
      </c>
      <c r="D1589" s="6">
        <f>TITRES_STAT!E1592</f>
        <v>0</v>
      </c>
      <c r="E1589" s="2">
        <f t="shared" si="96"/>
        <v>26292</v>
      </c>
      <c r="F1589" s="6" t="str">
        <f t="shared" si="99"/>
        <v>NEUTRAL</v>
      </c>
      <c r="G1589" s="6" t="str">
        <f t="shared" si="98"/>
        <v>NEUTRAL</v>
      </c>
      <c r="H1589" s="6" t="str">
        <f t="shared" si="97"/>
        <v>NEUTRAL</v>
      </c>
    </row>
    <row r="1590" spans="1:8" ht="13.5" x14ac:dyDescent="0.25">
      <c r="A1590" s="3">
        <f>TITRES_STAT!B1593</f>
        <v>44628</v>
      </c>
      <c r="B1590" s="6">
        <f>TITRES_STAT!C1593</f>
        <v>38.14</v>
      </c>
      <c r="C1590" s="6">
        <f>TITRES_STAT!D1593</f>
        <v>38.14</v>
      </c>
      <c r="D1590" s="6">
        <f>TITRES_STAT!E1593</f>
        <v>0</v>
      </c>
      <c r="E1590" s="2">
        <f t="shared" si="96"/>
        <v>26292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44629</v>
      </c>
      <c r="B1591" s="6">
        <f>TITRES_STAT!C1594</f>
        <v>38.14</v>
      </c>
      <c r="C1591" s="6">
        <f>TITRES_STAT!D1594</f>
        <v>38.14</v>
      </c>
      <c r="D1591" s="6">
        <f>TITRES_STAT!E1594</f>
        <v>0</v>
      </c>
      <c r="E1591" s="2">
        <f t="shared" si="96"/>
        <v>26292</v>
      </c>
      <c r="F1591" s="6" t="str">
        <f t="shared" si="99"/>
        <v>NEUTRAL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44630</v>
      </c>
      <c r="B1592" s="6">
        <f>TITRES_STAT!C1595</f>
        <v>38.14</v>
      </c>
      <c r="C1592" s="6">
        <f>TITRES_STAT!D1595</f>
        <v>38.14</v>
      </c>
      <c r="D1592" s="6">
        <f>TITRES_STAT!E1595</f>
        <v>0</v>
      </c>
      <c r="E1592" s="2">
        <f t="shared" si="96"/>
        <v>26292</v>
      </c>
      <c r="F1592" s="6" t="str">
        <f t="shared" si="99"/>
        <v>NEUTRAL</v>
      </c>
      <c r="G1592" s="6" t="str">
        <f t="shared" si="98"/>
        <v>NEUTRAL</v>
      </c>
      <c r="H1592" s="6" t="str">
        <f t="shared" si="97"/>
        <v>NEUTRAL</v>
      </c>
    </row>
    <row r="1593" spans="1:8" ht="13.5" x14ac:dyDescent="0.25">
      <c r="A1593" s="3">
        <f>TITRES_STAT!B1596</f>
        <v>44631</v>
      </c>
      <c r="B1593" s="6">
        <f>TITRES_STAT!C1596</f>
        <v>38.14</v>
      </c>
      <c r="C1593" s="6">
        <f>TITRES_STAT!D1596</f>
        <v>38.14</v>
      </c>
      <c r="D1593" s="6">
        <f>TITRES_STAT!E1596</f>
        <v>0</v>
      </c>
      <c r="E1593" s="2">
        <f t="shared" si="96"/>
        <v>26292</v>
      </c>
      <c r="F1593" s="6" t="str">
        <f t="shared" si="99"/>
        <v>NEUTRAL</v>
      </c>
      <c r="G1593" s="6" t="str">
        <f t="shared" si="98"/>
        <v>NEUTRAL</v>
      </c>
      <c r="H1593" s="6" t="str">
        <f t="shared" si="97"/>
        <v>NEUTRAL</v>
      </c>
    </row>
    <row r="1594" spans="1:8" ht="13.5" x14ac:dyDescent="0.25">
      <c r="A1594" s="3">
        <f>TITRES_STAT!B1597</f>
        <v>44634</v>
      </c>
      <c r="B1594" s="6">
        <f>TITRES_STAT!C1597</f>
        <v>38.14</v>
      </c>
      <c r="C1594" s="6">
        <f>TITRES_STAT!D1597</f>
        <v>38.14</v>
      </c>
      <c r="D1594" s="6">
        <f>TITRES_STAT!E1597</f>
        <v>0</v>
      </c>
      <c r="E1594" s="2">
        <f t="shared" si="96"/>
        <v>26292</v>
      </c>
      <c r="F1594" s="6" t="str">
        <f t="shared" si="99"/>
        <v>NEUTRAL</v>
      </c>
      <c r="G1594" s="6" t="str">
        <f t="shared" si="98"/>
        <v>NEUTRAL</v>
      </c>
      <c r="H1594" s="6" t="str">
        <f t="shared" si="97"/>
        <v>NEUTRAL</v>
      </c>
    </row>
    <row r="1595" spans="1:8" ht="13.5" x14ac:dyDescent="0.25">
      <c r="A1595" s="3">
        <f>TITRES_STAT!B1598</f>
        <v>44635</v>
      </c>
      <c r="B1595" s="6">
        <f>TITRES_STAT!C1598</f>
        <v>38.14</v>
      </c>
      <c r="C1595" s="6">
        <f>TITRES_STAT!D1598</f>
        <v>38.14</v>
      </c>
      <c r="D1595" s="6">
        <f>TITRES_STAT!E1598</f>
        <v>0</v>
      </c>
      <c r="E1595" s="2">
        <f t="shared" si="96"/>
        <v>26292</v>
      </c>
      <c r="F1595" s="6" t="str">
        <f t="shared" si="99"/>
        <v>NEUTRAL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44636</v>
      </c>
      <c r="B1596" s="6">
        <f>TITRES_STAT!C1599</f>
        <v>38.14</v>
      </c>
      <c r="C1596" s="6">
        <f>TITRES_STAT!D1599</f>
        <v>38.14</v>
      </c>
      <c r="D1596" s="6">
        <f>TITRES_STAT!E1599</f>
        <v>0</v>
      </c>
      <c r="E1596" s="2">
        <f t="shared" si="96"/>
        <v>26292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44637</v>
      </c>
      <c r="B1597" s="6">
        <f>TITRES_STAT!C1600</f>
        <v>38.14</v>
      </c>
      <c r="C1597" s="6">
        <f>TITRES_STAT!D1600</f>
        <v>38.14</v>
      </c>
      <c r="D1597" s="6">
        <f>TITRES_STAT!E1600</f>
        <v>0</v>
      </c>
      <c r="E1597" s="2">
        <f t="shared" si="96"/>
        <v>26292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44638</v>
      </c>
      <c r="B1598" s="6">
        <f>TITRES_STAT!C1601</f>
        <v>38.14</v>
      </c>
      <c r="C1598" s="6">
        <f>TITRES_STAT!D1601</f>
        <v>38.14</v>
      </c>
      <c r="D1598" s="6">
        <f>TITRES_STAT!E1601</f>
        <v>0</v>
      </c>
      <c r="E1598" s="2">
        <f t="shared" si="96"/>
        <v>26292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44641</v>
      </c>
      <c r="B1599" s="6">
        <f>TITRES_STAT!C1602</f>
        <v>38.14</v>
      </c>
      <c r="C1599" s="6">
        <f>TITRES_STAT!D1602</f>
        <v>38.14</v>
      </c>
      <c r="D1599" s="6">
        <f>TITRES_STAT!E1602</f>
        <v>0</v>
      </c>
      <c r="E1599" s="2">
        <f t="shared" si="96"/>
        <v>26292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44642</v>
      </c>
      <c r="B1600" s="6">
        <f>TITRES_STAT!C1603</f>
        <v>38.14</v>
      </c>
      <c r="C1600" s="6">
        <f>TITRES_STAT!D1603</f>
        <v>38.14</v>
      </c>
      <c r="D1600" s="6">
        <f>TITRES_STAT!E1603</f>
        <v>0</v>
      </c>
      <c r="E1600" s="2">
        <f t="shared" si="96"/>
        <v>26292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44643</v>
      </c>
      <c r="B1601" s="6">
        <f>TITRES_STAT!C1604</f>
        <v>38.14</v>
      </c>
      <c r="C1601" s="6">
        <f>TITRES_STAT!D1604</f>
        <v>38.14</v>
      </c>
      <c r="D1601" s="6">
        <f>TITRES_STAT!E1604</f>
        <v>0</v>
      </c>
      <c r="E1601" s="2">
        <f t="shared" si="96"/>
        <v>26292</v>
      </c>
      <c r="F1601" s="6" t="str">
        <f t="shared" si="99"/>
        <v>NEUTRAL</v>
      </c>
      <c r="G1601" s="6" t="str">
        <f t="shared" si="98"/>
        <v>NEUTRAL</v>
      </c>
      <c r="H1601" s="6" t="str">
        <f t="shared" si="97"/>
        <v>NEUTRAL</v>
      </c>
    </row>
    <row r="1602" spans="1:8" ht="13.5" x14ac:dyDescent="0.25">
      <c r="A1602" s="3">
        <f>TITRES_STAT!B1605</f>
        <v>44644</v>
      </c>
      <c r="B1602" s="6">
        <f>TITRES_STAT!C1605</f>
        <v>38.14</v>
      </c>
      <c r="C1602" s="6">
        <f>TITRES_STAT!D1605</f>
        <v>38.14</v>
      </c>
      <c r="D1602" s="6">
        <f>TITRES_STAT!E1605</f>
        <v>0</v>
      </c>
      <c r="E1602" s="2">
        <f t="shared" si="96"/>
        <v>26292</v>
      </c>
      <c r="F1602" s="6" t="str">
        <f t="shared" si="99"/>
        <v>NEUTRAL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44645</v>
      </c>
      <c r="B1603" s="6">
        <f>TITRES_STAT!C1606</f>
        <v>38.14</v>
      </c>
      <c r="C1603" s="6">
        <f>TITRES_STAT!D1606</f>
        <v>38.14</v>
      </c>
      <c r="D1603" s="6">
        <f>TITRES_STAT!E1606</f>
        <v>0</v>
      </c>
      <c r="E1603" s="2">
        <f t="shared" si="96"/>
        <v>26292</v>
      </c>
      <c r="F1603" s="6" t="str">
        <f t="shared" si="99"/>
        <v>NEUTRAL</v>
      </c>
      <c r="G1603" s="6" t="str">
        <f t="shared" si="98"/>
        <v>NEUTRAL</v>
      </c>
      <c r="H1603" s="6" t="str">
        <f t="shared" si="97"/>
        <v>NEUTRAL</v>
      </c>
    </row>
    <row r="1604" spans="1:8" ht="13.5" x14ac:dyDescent="0.25">
      <c r="A1604" s="3">
        <f>TITRES_STAT!B1607</f>
        <v>44648</v>
      </c>
      <c r="B1604" s="6">
        <f>TITRES_STAT!C1607</f>
        <v>38.14</v>
      </c>
      <c r="C1604" s="6">
        <f>TITRES_STAT!D1607</f>
        <v>38.14</v>
      </c>
      <c r="D1604" s="6">
        <f>TITRES_STAT!E1607</f>
        <v>0</v>
      </c>
      <c r="E1604" s="2">
        <f t="shared" ref="E1604:E1667" si="100">IF(B1604&gt;B1603, E1603+D1604, IF(B1604&lt;B1603, E1603-D1604, E1603))</f>
        <v>26292</v>
      </c>
      <c r="F1604" s="6" t="str">
        <f t="shared" si="99"/>
        <v>NEUTRAL</v>
      </c>
      <c r="G1604" s="6" t="str">
        <f t="shared" si="98"/>
        <v>NEUTRAL</v>
      </c>
      <c r="H1604" s="6" t="str">
        <f t="shared" si="97"/>
        <v>NEUTRAL</v>
      </c>
    </row>
    <row r="1605" spans="1:8" ht="13.5" x14ac:dyDescent="0.25">
      <c r="A1605" s="3">
        <f>TITRES_STAT!B1608</f>
        <v>44649</v>
      </c>
      <c r="B1605" s="6">
        <f>TITRES_STAT!C1608</f>
        <v>38.14</v>
      </c>
      <c r="C1605" s="6">
        <f>TITRES_STAT!D1608</f>
        <v>38.14</v>
      </c>
      <c r="D1605" s="6">
        <f>TITRES_STAT!E1608</f>
        <v>0</v>
      </c>
      <c r="E1605" s="2">
        <f t="shared" si="100"/>
        <v>26292</v>
      </c>
      <c r="F1605" s="6" t="str">
        <f t="shared" si="99"/>
        <v>NEUTRAL</v>
      </c>
      <c r="G1605" s="6" t="str">
        <f t="shared" si="98"/>
        <v>NEUTRAL</v>
      </c>
      <c r="H1605" s="6" t="str">
        <f t="shared" si="97"/>
        <v>NEUTRAL</v>
      </c>
    </row>
    <row r="1606" spans="1:8" ht="13.5" x14ac:dyDescent="0.25">
      <c r="A1606" s="3">
        <f>TITRES_STAT!B1609</f>
        <v>44650</v>
      </c>
      <c r="B1606" s="6">
        <f>TITRES_STAT!C1609</f>
        <v>38.14</v>
      </c>
      <c r="C1606" s="6">
        <f>TITRES_STAT!D1609</f>
        <v>38.14</v>
      </c>
      <c r="D1606" s="6">
        <f>TITRES_STAT!E1609</f>
        <v>0</v>
      </c>
      <c r="E1606" s="2">
        <f t="shared" si="100"/>
        <v>26292</v>
      </c>
      <c r="F1606" s="6" t="str">
        <f t="shared" si="99"/>
        <v>NEUTRAL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44651</v>
      </c>
      <c r="B1607" s="6">
        <f>TITRES_STAT!C1610</f>
        <v>38.14</v>
      </c>
      <c r="C1607" s="6">
        <f>TITRES_STAT!D1610</f>
        <v>38.14</v>
      </c>
      <c r="D1607" s="6">
        <f>TITRES_STAT!E1610</f>
        <v>0</v>
      </c>
      <c r="E1607" s="2">
        <f t="shared" si="100"/>
        <v>26292</v>
      </c>
      <c r="F1607" s="6" t="str">
        <f t="shared" si="99"/>
        <v>NEUTRAL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44652</v>
      </c>
      <c r="B1608" s="6">
        <f>TITRES_STAT!C1611</f>
        <v>38.14</v>
      </c>
      <c r="C1608" s="6">
        <f>TITRES_STAT!D1611</f>
        <v>38.14</v>
      </c>
      <c r="D1608" s="6">
        <f>TITRES_STAT!E1611</f>
        <v>0</v>
      </c>
      <c r="E1608" s="2">
        <f t="shared" si="100"/>
        <v>26292</v>
      </c>
      <c r="F1608" s="6" t="str">
        <f t="shared" ref="F1608:F1671" si="103">IF(E1608&gt;E1603,"BULLISH",IF(E1608&lt;E1603,"BEARISH","NEUTRAL"))</f>
        <v>NEUTRAL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44655</v>
      </c>
      <c r="B1609" s="6">
        <f>TITRES_STAT!C1612</f>
        <v>38.14</v>
      </c>
      <c r="C1609" s="6">
        <f>TITRES_STAT!D1612</f>
        <v>38.14</v>
      </c>
      <c r="D1609" s="6">
        <f>TITRES_STAT!E1612</f>
        <v>0</v>
      </c>
      <c r="E1609" s="2">
        <f t="shared" si="100"/>
        <v>26292</v>
      </c>
      <c r="F1609" s="6" t="str">
        <f t="shared" si="103"/>
        <v>NEUTRAL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44656</v>
      </c>
      <c r="B1610" s="6">
        <f>TITRES_STAT!C1613</f>
        <v>36.5</v>
      </c>
      <c r="C1610" s="6">
        <f>TITRES_STAT!D1613</f>
        <v>36.5</v>
      </c>
      <c r="D1610" s="6">
        <f>TITRES_STAT!E1613</f>
        <v>9</v>
      </c>
      <c r="E1610" s="2">
        <f t="shared" si="100"/>
        <v>26283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44657</v>
      </c>
      <c r="B1611" s="6">
        <f>TITRES_STAT!C1614</f>
        <v>36.5</v>
      </c>
      <c r="C1611" s="6">
        <f>TITRES_STAT!D1614</f>
        <v>36.5</v>
      </c>
      <c r="D1611" s="6">
        <f>TITRES_STAT!E1614</f>
        <v>36</v>
      </c>
      <c r="E1611" s="2">
        <f t="shared" si="100"/>
        <v>26283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CONFIRMED BEARISH</v>
      </c>
    </row>
    <row r="1612" spans="1:8" ht="13.5" x14ac:dyDescent="0.25">
      <c r="A1612" s="3">
        <f>TITRES_STAT!B1615</f>
        <v>44658</v>
      </c>
      <c r="B1612" s="6">
        <f>TITRES_STAT!C1615</f>
        <v>36.5</v>
      </c>
      <c r="C1612" s="6">
        <f>TITRES_STAT!D1615</f>
        <v>36.5</v>
      </c>
      <c r="D1612" s="6">
        <f>TITRES_STAT!E1615</f>
        <v>0</v>
      </c>
      <c r="E1612" s="2">
        <f t="shared" si="100"/>
        <v>26283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44659</v>
      </c>
      <c r="B1613" s="6">
        <f>TITRES_STAT!C1616</f>
        <v>36.5</v>
      </c>
      <c r="C1613" s="6">
        <f>TITRES_STAT!D1616</f>
        <v>36.5</v>
      </c>
      <c r="D1613" s="6">
        <f>TITRES_STAT!E1616</f>
        <v>0</v>
      </c>
      <c r="E1613" s="2">
        <f t="shared" si="100"/>
        <v>26283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44662</v>
      </c>
      <c r="B1614" s="6">
        <f>TITRES_STAT!C1617</f>
        <v>36.5</v>
      </c>
      <c r="C1614" s="6">
        <f>TITRES_STAT!D1617</f>
        <v>36.5</v>
      </c>
      <c r="D1614" s="6">
        <f>TITRES_STAT!E1617</f>
        <v>0</v>
      </c>
      <c r="E1614" s="2">
        <f t="shared" si="100"/>
        <v>26283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44663</v>
      </c>
      <c r="B1615" s="6">
        <f>TITRES_STAT!C1618</f>
        <v>36.5</v>
      </c>
      <c r="C1615" s="6">
        <f>TITRES_STAT!D1618</f>
        <v>36.5</v>
      </c>
      <c r="D1615" s="6">
        <f>TITRES_STAT!E1618</f>
        <v>0</v>
      </c>
      <c r="E1615" s="2">
        <f t="shared" si="100"/>
        <v>26283</v>
      </c>
      <c r="F1615" s="6" t="str">
        <f t="shared" si="103"/>
        <v>NEUTRAL</v>
      </c>
      <c r="G1615" s="6" t="str">
        <f t="shared" si="102"/>
        <v>NEUTRAL</v>
      </c>
      <c r="H1615" s="6" t="str">
        <f t="shared" si="101"/>
        <v>NEUTRAL</v>
      </c>
    </row>
    <row r="1616" spans="1:8" ht="13.5" x14ac:dyDescent="0.25">
      <c r="A1616" s="3">
        <f>TITRES_STAT!B1619</f>
        <v>44664</v>
      </c>
      <c r="B1616" s="6">
        <f>TITRES_STAT!C1619</f>
        <v>36.5</v>
      </c>
      <c r="C1616" s="6">
        <f>TITRES_STAT!D1619</f>
        <v>36.5</v>
      </c>
      <c r="D1616" s="6">
        <f>TITRES_STAT!E1619</f>
        <v>0</v>
      </c>
      <c r="E1616" s="2">
        <f t="shared" si="100"/>
        <v>26283</v>
      </c>
      <c r="F1616" s="6" t="str">
        <f t="shared" si="103"/>
        <v>NEUTRAL</v>
      </c>
      <c r="G1616" s="6" t="str">
        <f t="shared" si="102"/>
        <v>NEUTRAL</v>
      </c>
      <c r="H1616" s="6" t="str">
        <f t="shared" si="101"/>
        <v>NEUTRAL</v>
      </c>
    </row>
    <row r="1617" spans="1:8" ht="13.5" x14ac:dyDescent="0.25">
      <c r="A1617" s="3">
        <f>TITRES_STAT!B1620</f>
        <v>44665</v>
      </c>
      <c r="B1617" s="6">
        <f>TITRES_STAT!C1620</f>
        <v>36.5</v>
      </c>
      <c r="C1617" s="6">
        <f>TITRES_STAT!D1620</f>
        <v>36.5</v>
      </c>
      <c r="D1617" s="6">
        <f>TITRES_STAT!E1620</f>
        <v>0</v>
      </c>
      <c r="E1617" s="2">
        <f t="shared" si="100"/>
        <v>26283</v>
      </c>
      <c r="F1617" s="6" t="str">
        <f t="shared" si="103"/>
        <v>NEUTRAL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44666</v>
      </c>
      <c r="B1618" s="6">
        <f>TITRES_STAT!C1621</f>
        <v>36.5</v>
      </c>
      <c r="C1618" s="6">
        <f>TITRES_STAT!D1621</f>
        <v>36.5</v>
      </c>
      <c r="D1618" s="6">
        <f>TITRES_STAT!E1621</f>
        <v>0</v>
      </c>
      <c r="E1618" s="2">
        <f t="shared" si="100"/>
        <v>26283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44669</v>
      </c>
      <c r="B1619" s="6">
        <f>TITRES_STAT!C1622</f>
        <v>36.5</v>
      </c>
      <c r="C1619" s="6">
        <f>TITRES_STAT!D1622</f>
        <v>36.5</v>
      </c>
      <c r="D1619" s="6">
        <f>TITRES_STAT!E1622</f>
        <v>0</v>
      </c>
      <c r="E1619" s="2">
        <f t="shared" si="100"/>
        <v>26283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44670</v>
      </c>
      <c r="B1620" s="6">
        <f>TITRES_STAT!C1623</f>
        <v>36</v>
      </c>
      <c r="C1620" s="6">
        <f>TITRES_STAT!D1623</f>
        <v>36</v>
      </c>
      <c r="D1620" s="6">
        <f>TITRES_STAT!E1623</f>
        <v>20</v>
      </c>
      <c r="E1620" s="2">
        <f t="shared" si="100"/>
        <v>26263</v>
      </c>
      <c r="F1620" s="6" t="str">
        <f t="shared" si="103"/>
        <v>BEARISH</v>
      </c>
      <c r="G1620" s="6" t="str">
        <f t="shared" si="102"/>
        <v>NEUTRAL</v>
      </c>
      <c r="H1620" s="6" t="str">
        <f t="shared" si="101"/>
        <v>CONFIRMED BEARISH</v>
      </c>
    </row>
    <row r="1621" spans="1:8" ht="13.5" x14ac:dyDescent="0.25">
      <c r="A1621" s="3">
        <f>TITRES_STAT!B1624</f>
        <v>44671</v>
      </c>
      <c r="B1621" s="6">
        <f>TITRES_STAT!C1624</f>
        <v>36</v>
      </c>
      <c r="C1621" s="6">
        <f>TITRES_STAT!D1624</f>
        <v>36</v>
      </c>
      <c r="D1621" s="6">
        <f>TITRES_STAT!E1624</f>
        <v>0</v>
      </c>
      <c r="E1621" s="2">
        <f t="shared" si="100"/>
        <v>26263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44672</v>
      </c>
      <c r="B1622" s="6">
        <f>TITRES_STAT!C1625</f>
        <v>36</v>
      </c>
      <c r="C1622" s="6">
        <f>TITRES_STAT!D1625</f>
        <v>36</v>
      </c>
      <c r="D1622" s="6">
        <f>TITRES_STAT!E1625</f>
        <v>0</v>
      </c>
      <c r="E1622" s="2">
        <f t="shared" si="100"/>
        <v>26263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44673</v>
      </c>
      <c r="B1623" s="6">
        <f>TITRES_STAT!C1626</f>
        <v>36</v>
      </c>
      <c r="C1623" s="6">
        <f>TITRES_STAT!D1626</f>
        <v>36</v>
      </c>
      <c r="D1623" s="6">
        <f>TITRES_STAT!E1626</f>
        <v>0</v>
      </c>
      <c r="E1623" s="2">
        <f t="shared" si="100"/>
        <v>26263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44676</v>
      </c>
      <c r="B1624" s="6">
        <f>TITRES_STAT!C1627</f>
        <v>36</v>
      </c>
      <c r="C1624" s="6">
        <f>TITRES_STAT!D1627</f>
        <v>36</v>
      </c>
      <c r="D1624" s="6">
        <f>TITRES_STAT!E1627</f>
        <v>0</v>
      </c>
      <c r="E1624" s="2">
        <f t="shared" si="100"/>
        <v>26263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CONFIRMED BEARISH</v>
      </c>
    </row>
    <row r="1625" spans="1:8" ht="13.5" x14ac:dyDescent="0.25">
      <c r="A1625" s="3">
        <f>TITRES_STAT!B1628</f>
        <v>44677</v>
      </c>
      <c r="B1625" s="6">
        <f>TITRES_STAT!C1628</f>
        <v>34.380000000000003</v>
      </c>
      <c r="C1625" s="6">
        <f>TITRES_STAT!D1628</f>
        <v>34.380000000000003</v>
      </c>
      <c r="D1625" s="6">
        <f>TITRES_STAT!E1628</f>
        <v>45</v>
      </c>
      <c r="E1625" s="2">
        <f t="shared" si="100"/>
        <v>26218</v>
      </c>
      <c r="F1625" s="6" t="str">
        <f t="shared" si="103"/>
        <v>BEARISH</v>
      </c>
      <c r="G1625" s="6" t="str">
        <f t="shared" si="102"/>
        <v>NEUTRAL</v>
      </c>
      <c r="H1625" s="6" t="str">
        <f t="shared" si="101"/>
        <v>CONFIRMED BEARISH</v>
      </c>
    </row>
    <row r="1626" spans="1:8" ht="13.5" x14ac:dyDescent="0.25">
      <c r="A1626" s="3">
        <f>TITRES_STAT!B1629</f>
        <v>44678</v>
      </c>
      <c r="B1626" s="6">
        <f>TITRES_STAT!C1629</f>
        <v>34.380000000000003</v>
      </c>
      <c r="C1626" s="6">
        <f>TITRES_STAT!D1629</f>
        <v>34.380000000000003</v>
      </c>
      <c r="D1626" s="6">
        <f>TITRES_STAT!E1629</f>
        <v>0</v>
      </c>
      <c r="E1626" s="2">
        <f t="shared" si="100"/>
        <v>26218</v>
      </c>
      <c r="F1626" s="6" t="str">
        <f t="shared" si="103"/>
        <v>BEARISH</v>
      </c>
      <c r="G1626" s="6" t="str">
        <f t="shared" si="102"/>
        <v>NEUTRAL</v>
      </c>
      <c r="H1626" s="6" t="str">
        <f t="shared" si="101"/>
        <v>CONFIRMED BEARISH</v>
      </c>
    </row>
    <row r="1627" spans="1:8" ht="13.5" x14ac:dyDescent="0.25">
      <c r="A1627" s="3">
        <f>TITRES_STAT!B1630</f>
        <v>44679</v>
      </c>
      <c r="B1627" s="6">
        <f>TITRES_STAT!C1630</f>
        <v>34.380000000000003</v>
      </c>
      <c r="C1627" s="6">
        <f>TITRES_STAT!D1630</f>
        <v>34.380000000000003</v>
      </c>
      <c r="D1627" s="6">
        <f>TITRES_STAT!E1630</f>
        <v>0</v>
      </c>
      <c r="E1627" s="2">
        <f t="shared" si="100"/>
        <v>26218</v>
      </c>
      <c r="F1627" s="6" t="str">
        <f t="shared" si="103"/>
        <v>BEARISH</v>
      </c>
      <c r="G1627" s="6" t="str">
        <f t="shared" si="102"/>
        <v>NEUTRAL</v>
      </c>
      <c r="H1627" s="6" t="str">
        <f t="shared" si="101"/>
        <v>CONFIRMED BEARISH</v>
      </c>
    </row>
    <row r="1628" spans="1:8" ht="13.5" x14ac:dyDescent="0.25">
      <c r="A1628" s="3">
        <f>TITRES_STAT!B1631</f>
        <v>44680</v>
      </c>
      <c r="B1628" s="6">
        <f>TITRES_STAT!C1631</f>
        <v>34.380000000000003</v>
      </c>
      <c r="C1628" s="6">
        <f>TITRES_STAT!D1631</f>
        <v>34.380000000000003</v>
      </c>
      <c r="D1628" s="6">
        <f>TITRES_STAT!E1631</f>
        <v>0</v>
      </c>
      <c r="E1628" s="2">
        <f t="shared" si="100"/>
        <v>26218</v>
      </c>
      <c r="F1628" s="6" t="str">
        <f t="shared" si="103"/>
        <v>BEARISH</v>
      </c>
      <c r="G1628" s="6" t="str">
        <f t="shared" si="102"/>
        <v>NEUTRAL</v>
      </c>
      <c r="H1628" s="6" t="str">
        <f t="shared" si="101"/>
        <v>CONFIRMED BEARISH</v>
      </c>
    </row>
    <row r="1629" spans="1:8" ht="13.5" x14ac:dyDescent="0.25">
      <c r="A1629" s="3">
        <f>TITRES_STAT!B1632</f>
        <v>44685</v>
      </c>
      <c r="B1629" s="6">
        <f>TITRES_STAT!C1632</f>
        <v>34.380000000000003</v>
      </c>
      <c r="C1629" s="6">
        <f>TITRES_STAT!D1632</f>
        <v>34.380000000000003</v>
      </c>
      <c r="D1629" s="6">
        <f>TITRES_STAT!E1632</f>
        <v>0</v>
      </c>
      <c r="E1629" s="2">
        <f t="shared" si="100"/>
        <v>26218</v>
      </c>
      <c r="F1629" s="6" t="str">
        <f t="shared" si="103"/>
        <v>BEARISH</v>
      </c>
      <c r="G1629" s="6" t="str">
        <f t="shared" si="102"/>
        <v>NEUTRAL</v>
      </c>
      <c r="H1629" s="6" t="str">
        <f t="shared" si="101"/>
        <v>CONFIRMED BEARISH</v>
      </c>
    </row>
    <row r="1630" spans="1:8" ht="13.5" x14ac:dyDescent="0.25">
      <c r="A1630" s="3">
        <f>TITRES_STAT!B1633</f>
        <v>44686</v>
      </c>
      <c r="B1630" s="6">
        <f>TITRES_STAT!C1633</f>
        <v>34.380000000000003</v>
      </c>
      <c r="C1630" s="6">
        <f>TITRES_STAT!D1633</f>
        <v>34.380000000000003</v>
      </c>
      <c r="D1630" s="6">
        <f>TITRES_STAT!E1633</f>
        <v>0</v>
      </c>
      <c r="E1630" s="2">
        <f t="shared" si="100"/>
        <v>26218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44687</v>
      </c>
      <c r="B1631" s="6">
        <f>TITRES_STAT!C1634</f>
        <v>35.5</v>
      </c>
      <c r="C1631" s="6">
        <f>TITRES_STAT!D1634</f>
        <v>35.5</v>
      </c>
      <c r="D1631" s="6">
        <f>TITRES_STAT!E1634</f>
        <v>250</v>
      </c>
      <c r="E1631" s="2">
        <f t="shared" si="100"/>
        <v>26468</v>
      </c>
      <c r="F1631" s="6" t="str">
        <f t="shared" si="103"/>
        <v>BULLISH</v>
      </c>
      <c r="G1631" s="6" t="str">
        <f t="shared" si="102"/>
        <v>NEUTRAL</v>
      </c>
      <c r="H1631" s="6" t="str">
        <f t="shared" si="101"/>
        <v>CONFIRMED BULLISH</v>
      </c>
    </row>
    <row r="1632" spans="1:8" ht="13.5" x14ac:dyDescent="0.25">
      <c r="A1632" s="3">
        <f>TITRES_STAT!B1635</f>
        <v>44690</v>
      </c>
      <c r="B1632" s="6">
        <f>TITRES_STAT!C1635</f>
        <v>35.5</v>
      </c>
      <c r="C1632" s="6">
        <f>TITRES_STAT!D1635</f>
        <v>35.5</v>
      </c>
      <c r="D1632" s="6">
        <f>TITRES_STAT!E1635</f>
        <v>0</v>
      </c>
      <c r="E1632" s="2">
        <f t="shared" si="100"/>
        <v>26468</v>
      </c>
      <c r="F1632" s="6" t="str">
        <f t="shared" si="103"/>
        <v>BULLISH</v>
      </c>
      <c r="G1632" s="6" t="str">
        <f t="shared" si="102"/>
        <v>NEUTRAL</v>
      </c>
      <c r="H1632" s="6" t="str">
        <f t="shared" si="101"/>
        <v>CONFIRMED BULLISH</v>
      </c>
    </row>
    <row r="1633" spans="1:8" ht="13.5" x14ac:dyDescent="0.25">
      <c r="A1633" s="3">
        <f>TITRES_STAT!B1636</f>
        <v>44691</v>
      </c>
      <c r="B1633" s="6">
        <f>TITRES_STAT!C1636</f>
        <v>35.5</v>
      </c>
      <c r="C1633" s="6">
        <f>TITRES_STAT!D1636</f>
        <v>35.5</v>
      </c>
      <c r="D1633" s="6">
        <f>TITRES_STAT!E1636</f>
        <v>0</v>
      </c>
      <c r="E1633" s="2">
        <f t="shared" si="100"/>
        <v>26468</v>
      </c>
      <c r="F1633" s="6" t="str">
        <f t="shared" si="103"/>
        <v>BULLISH</v>
      </c>
      <c r="G1633" s="6" t="str">
        <f t="shared" si="102"/>
        <v>NEUTRAL</v>
      </c>
      <c r="H1633" s="6" t="str">
        <f t="shared" si="101"/>
        <v>CONFIRMED BULLISH</v>
      </c>
    </row>
    <row r="1634" spans="1:8" ht="13.5" x14ac:dyDescent="0.25">
      <c r="A1634" s="3">
        <f>TITRES_STAT!B1637</f>
        <v>44692</v>
      </c>
      <c r="B1634" s="6">
        <f>TITRES_STAT!C1637</f>
        <v>35.5</v>
      </c>
      <c r="C1634" s="6">
        <f>TITRES_STAT!D1637</f>
        <v>35.5</v>
      </c>
      <c r="D1634" s="6">
        <f>TITRES_STAT!E1637</f>
        <v>57</v>
      </c>
      <c r="E1634" s="2">
        <f t="shared" si="100"/>
        <v>26468</v>
      </c>
      <c r="F1634" s="6" t="str">
        <f t="shared" si="103"/>
        <v>BULLISH</v>
      </c>
      <c r="G1634" s="6" t="str">
        <f t="shared" si="102"/>
        <v>NEUTRAL</v>
      </c>
      <c r="H1634" s="6" t="str">
        <f t="shared" si="101"/>
        <v>CONFIRMED BULLISH</v>
      </c>
    </row>
    <row r="1635" spans="1:8" ht="13.5" x14ac:dyDescent="0.25">
      <c r="A1635" s="3">
        <f>TITRES_STAT!B1638</f>
        <v>44693</v>
      </c>
      <c r="B1635" s="6">
        <f>TITRES_STAT!C1638</f>
        <v>35.5</v>
      </c>
      <c r="C1635" s="6">
        <f>TITRES_STAT!D1638</f>
        <v>35.5</v>
      </c>
      <c r="D1635" s="6">
        <f>TITRES_STAT!E1638</f>
        <v>28</v>
      </c>
      <c r="E1635" s="2">
        <f t="shared" si="100"/>
        <v>26468</v>
      </c>
      <c r="F1635" s="6" t="str">
        <f t="shared" si="103"/>
        <v>BULLISH</v>
      </c>
      <c r="G1635" s="6" t="str">
        <f t="shared" si="102"/>
        <v>NEUTRAL</v>
      </c>
      <c r="H1635" s="6" t="str">
        <f t="shared" si="101"/>
        <v>CONFIRMED BULLISH</v>
      </c>
    </row>
    <row r="1636" spans="1:8" ht="13.5" x14ac:dyDescent="0.25">
      <c r="A1636" s="3">
        <f>TITRES_STAT!B1639</f>
        <v>44694</v>
      </c>
      <c r="B1636" s="6">
        <f>TITRES_STAT!C1639</f>
        <v>35.5</v>
      </c>
      <c r="C1636" s="6">
        <f>TITRES_STAT!D1639</f>
        <v>35.5</v>
      </c>
      <c r="D1636" s="6">
        <f>TITRES_STAT!E1639</f>
        <v>88</v>
      </c>
      <c r="E1636" s="2">
        <f t="shared" si="100"/>
        <v>26468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44697</v>
      </c>
      <c r="B1637" s="6">
        <f>TITRES_STAT!C1640</f>
        <v>35.5</v>
      </c>
      <c r="C1637" s="6">
        <f>TITRES_STAT!D1640</f>
        <v>35.5</v>
      </c>
      <c r="D1637" s="6">
        <f>TITRES_STAT!E1640</f>
        <v>0</v>
      </c>
      <c r="E1637" s="2">
        <f t="shared" si="100"/>
        <v>26468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44698</v>
      </c>
      <c r="B1638" s="6">
        <f>TITRES_STAT!C1641</f>
        <v>35.5</v>
      </c>
      <c r="C1638" s="6">
        <f>TITRES_STAT!D1641</f>
        <v>35.5</v>
      </c>
      <c r="D1638" s="6">
        <f>TITRES_STAT!E1641</f>
        <v>52</v>
      </c>
      <c r="E1638" s="2">
        <f t="shared" si="100"/>
        <v>26468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44699</v>
      </c>
      <c r="B1639" s="6">
        <f>TITRES_STAT!C1642</f>
        <v>35.5</v>
      </c>
      <c r="C1639" s="6">
        <f>TITRES_STAT!D1642</f>
        <v>35.5</v>
      </c>
      <c r="D1639" s="6">
        <f>TITRES_STAT!E1642</f>
        <v>40</v>
      </c>
      <c r="E1639" s="2">
        <f t="shared" si="100"/>
        <v>26468</v>
      </c>
      <c r="F1639" s="6" t="str">
        <f t="shared" si="103"/>
        <v>NEUTRAL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44700</v>
      </c>
      <c r="B1640" s="6">
        <f>TITRES_STAT!C1643</f>
        <v>35.450000000000003</v>
      </c>
      <c r="C1640" s="6">
        <f>TITRES_STAT!D1643</f>
        <v>35.450000000000003</v>
      </c>
      <c r="D1640" s="6">
        <f>TITRES_STAT!E1643</f>
        <v>24</v>
      </c>
      <c r="E1640" s="2">
        <f t="shared" si="100"/>
        <v>26444</v>
      </c>
      <c r="F1640" s="6" t="str">
        <f t="shared" si="103"/>
        <v>BEARISH</v>
      </c>
      <c r="G1640" s="6" t="str">
        <f t="shared" si="102"/>
        <v>NEUTRAL</v>
      </c>
      <c r="H1640" s="6" t="str">
        <f t="shared" si="101"/>
        <v>CONFIRMED BEARISH</v>
      </c>
    </row>
    <row r="1641" spans="1:8" ht="13.5" x14ac:dyDescent="0.25">
      <c r="A1641" s="3">
        <f>TITRES_STAT!B1644</f>
        <v>44701</v>
      </c>
      <c r="B1641" s="6">
        <f>TITRES_STAT!C1644</f>
        <v>35.450000000000003</v>
      </c>
      <c r="C1641" s="6">
        <f>TITRES_STAT!D1644</f>
        <v>35.450000000000003</v>
      </c>
      <c r="D1641" s="6">
        <f>TITRES_STAT!E1644</f>
        <v>61</v>
      </c>
      <c r="E1641" s="2">
        <f t="shared" si="100"/>
        <v>26444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CONFIRMED BEARISH</v>
      </c>
    </row>
    <row r="1642" spans="1:8" ht="13.5" x14ac:dyDescent="0.25">
      <c r="A1642" s="3">
        <f>TITRES_STAT!B1645</f>
        <v>44704</v>
      </c>
      <c r="B1642" s="6">
        <f>TITRES_STAT!C1645</f>
        <v>35.450000000000003</v>
      </c>
      <c r="C1642" s="6">
        <f>TITRES_STAT!D1645</f>
        <v>35.450000000000003</v>
      </c>
      <c r="D1642" s="6">
        <f>TITRES_STAT!E1645</f>
        <v>0</v>
      </c>
      <c r="E1642" s="2">
        <f t="shared" si="100"/>
        <v>26444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44705</v>
      </c>
      <c r="B1643" s="6">
        <f>TITRES_STAT!C1646</f>
        <v>35</v>
      </c>
      <c r="C1643" s="6">
        <f>TITRES_STAT!D1646</f>
        <v>35</v>
      </c>
      <c r="D1643" s="6">
        <f>TITRES_STAT!E1646</f>
        <v>146</v>
      </c>
      <c r="E1643" s="2">
        <f t="shared" si="100"/>
        <v>26298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44706</v>
      </c>
      <c r="B1644" s="6">
        <f>TITRES_STAT!C1647</f>
        <v>35</v>
      </c>
      <c r="C1644" s="6">
        <f>TITRES_STAT!D1647</f>
        <v>35</v>
      </c>
      <c r="D1644" s="6">
        <f>TITRES_STAT!E1647</f>
        <v>0</v>
      </c>
      <c r="E1644" s="2">
        <f t="shared" si="100"/>
        <v>26298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CONFIRMED BEARISH</v>
      </c>
    </row>
    <row r="1645" spans="1:8" ht="13.5" x14ac:dyDescent="0.25">
      <c r="A1645" s="3">
        <f>TITRES_STAT!B1648</f>
        <v>44707</v>
      </c>
      <c r="B1645" s="6">
        <f>TITRES_STAT!C1648</f>
        <v>35</v>
      </c>
      <c r="C1645" s="6">
        <f>TITRES_STAT!D1648</f>
        <v>35</v>
      </c>
      <c r="D1645" s="6">
        <f>TITRES_STAT!E1648</f>
        <v>0</v>
      </c>
      <c r="E1645" s="2">
        <f t="shared" si="100"/>
        <v>26298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CONFIRMED BEARISH</v>
      </c>
    </row>
    <row r="1646" spans="1:8" ht="13.5" x14ac:dyDescent="0.25">
      <c r="A1646" s="3">
        <f>TITRES_STAT!B1649</f>
        <v>44708</v>
      </c>
      <c r="B1646" s="6">
        <f>TITRES_STAT!C1649</f>
        <v>35</v>
      </c>
      <c r="C1646" s="6">
        <f>TITRES_STAT!D1649</f>
        <v>35</v>
      </c>
      <c r="D1646" s="6">
        <f>TITRES_STAT!E1649</f>
        <v>0</v>
      </c>
      <c r="E1646" s="2">
        <f t="shared" si="100"/>
        <v>26298</v>
      </c>
      <c r="F1646" s="6" t="str">
        <f t="shared" si="103"/>
        <v>BEARISH</v>
      </c>
      <c r="G1646" s="6" t="str">
        <f t="shared" si="102"/>
        <v>NEUTRAL</v>
      </c>
      <c r="H1646" s="6" t="str">
        <f t="shared" si="101"/>
        <v>CONFIRMED BEARISH</v>
      </c>
    </row>
    <row r="1647" spans="1:8" ht="13.5" x14ac:dyDescent="0.25">
      <c r="A1647" s="3">
        <f>TITRES_STAT!B1650</f>
        <v>44711</v>
      </c>
      <c r="B1647" s="6">
        <f>TITRES_STAT!C1650</f>
        <v>35</v>
      </c>
      <c r="C1647" s="6">
        <f>TITRES_STAT!D1650</f>
        <v>35</v>
      </c>
      <c r="D1647" s="6">
        <f>TITRES_STAT!E1650</f>
        <v>0</v>
      </c>
      <c r="E1647" s="2">
        <f t="shared" si="100"/>
        <v>26298</v>
      </c>
      <c r="F1647" s="6" t="str">
        <f t="shared" si="103"/>
        <v>BEARISH</v>
      </c>
      <c r="G1647" s="6" t="str">
        <f t="shared" si="102"/>
        <v>NEUTRAL</v>
      </c>
      <c r="H1647" s="6" t="str">
        <f t="shared" si="101"/>
        <v>CONFIRMED BEARISH</v>
      </c>
    </row>
    <row r="1648" spans="1:8" ht="13.5" x14ac:dyDescent="0.25">
      <c r="A1648" s="3">
        <f>TITRES_STAT!B1651</f>
        <v>44712</v>
      </c>
      <c r="B1648" s="6">
        <f>TITRES_STAT!C1651</f>
        <v>35</v>
      </c>
      <c r="C1648" s="6">
        <f>TITRES_STAT!D1651</f>
        <v>35</v>
      </c>
      <c r="D1648" s="6">
        <f>TITRES_STAT!E1651</f>
        <v>0</v>
      </c>
      <c r="E1648" s="2">
        <f t="shared" si="100"/>
        <v>26298</v>
      </c>
      <c r="F1648" s="6" t="str">
        <f t="shared" si="103"/>
        <v>NEUTRAL</v>
      </c>
      <c r="G1648" s="6" t="str">
        <f t="shared" si="102"/>
        <v>NEUTRAL</v>
      </c>
      <c r="H1648" s="6" t="str">
        <f t="shared" si="101"/>
        <v>NEUTRAL</v>
      </c>
    </row>
    <row r="1649" spans="1:8" ht="13.5" x14ac:dyDescent="0.25">
      <c r="A1649" s="3">
        <f>TITRES_STAT!B1652</f>
        <v>44713</v>
      </c>
      <c r="B1649" s="6">
        <f>TITRES_STAT!C1652</f>
        <v>35</v>
      </c>
      <c r="C1649" s="6">
        <f>TITRES_STAT!D1652</f>
        <v>35</v>
      </c>
      <c r="D1649" s="6">
        <f>TITRES_STAT!E1652</f>
        <v>0</v>
      </c>
      <c r="E1649" s="2">
        <f t="shared" si="100"/>
        <v>26298</v>
      </c>
      <c r="F1649" s="6" t="str">
        <f t="shared" si="103"/>
        <v>NEUTRAL</v>
      </c>
      <c r="G1649" s="6" t="str">
        <f t="shared" si="102"/>
        <v>NEUTRAL</v>
      </c>
      <c r="H1649" s="6" t="str">
        <f t="shared" si="101"/>
        <v>NEUTRAL</v>
      </c>
    </row>
    <row r="1650" spans="1:8" ht="13.5" x14ac:dyDescent="0.25">
      <c r="A1650" s="3">
        <f>TITRES_STAT!B1653</f>
        <v>44714</v>
      </c>
      <c r="B1650" s="6">
        <f>TITRES_STAT!C1653</f>
        <v>35</v>
      </c>
      <c r="C1650" s="6">
        <f>TITRES_STAT!D1653</f>
        <v>35</v>
      </c>
      <c r="D1650" s="6">
        <f>TITRES_STAT!E1653</f>
        <v>0</v>
      </c>
      <c r="E1650" s="2">
        <f t="shared" si="100"/>
        <v>26298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44715</v>
      </c>
      <c r="B1651" s="6">
        <f>TITRES_STAT!C1654</f>
        <v>35</v>
      </c>
      <c r="C1651" s="6">
        <f>TITRES_STAT!D1654</f>
        <v>35</v>
      </c>
      <c r="D1651" s="6">
        <f>TITRES_STAT!E1654</f>
        <v>0</v>
      </c>
      <c r="E1651" s="2">
        <f t="shared" si="100"/>
        <v>26298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44718</v>
      </c>
      <c r="B1652" s="6">
        <f>TITRES_STAT!C1655</f>
        <v>35</v>
      </c>
      <c r="C1652" s="6">
        <f>TITRES_STAT!D1655</f>
        <v>35</v>
      </c>
      <c r="D1652" s="6">
        <f>TITRES_STAT!E1655</f>
        <v>0</v>
      </c>
      <c r="E1652" s="2">
        <f t="shared" si="100"/>
        <v>26298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44719</v>
      </c>
      <c r="B1653" s="6">
        <f>TITRES_STAT!C1656</f>
        <v>35</v>
      </c>
      <c r="C1653" s="6">
        <f>TITRES_STAT!D1656</f>
        <v>35</v>
      </c>
      <c r="D1653" s="6">
        <f>TITRES_STAT!E1656</f>
        <v>0</v>
      </c>
      <c r="E1653" s="2">
        <f t="shared" si="100"/>
        <v>26298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44720</v>
      </c>
      <c r="B1654" s="6">
        <f>TITRES_STAT!C1657</f>
        <v>35.5</v>
      </c>
      <c r="C1654" s="6">
        <f>TITRES_STAT!D1657</f>
        <v>35.5</v>
      </c>
      <c r="D1654" s="6">
        <f>TITRES_STAT!E1657</f>
        <v>125</v>
      </c>
      <c r="E1654" s="2">
        <f t="shared" si="100"/>
        <v>26423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CONFIRMED BULLISH</v>
      </c>
    </row>
    <row r="1655" spans="1:8" ht="13.5" x14ac:dyDescent="0.25">
      <c r="A1655" s="3">
        <f>TITRES_STAT!B1658</f>
        <v>44721</v>
      </c>
      <c r="B1655" s="6">
        <f>TITRES_STAT!C1658</f>
        <v>35.5</v>
      </c>
      <c r="C1655" s="6">
        <f>TITRES_STAT!D1658</f>
        <v>35.5</v>
      </c>
      <c r="D1655" s="6">
        <f>TITRES_STAT!E1658</f>
        <v>0</v>
      </c>
      <c r="E1655" s="2">
        <f t="shared" si="100"/>
        <v>26423</v>
      </c>
      <c r="F1655" s="6" t="str">
        <f t="shared" si="103"/>
        <v>BULLISH</v>
      </c>
      <c r="G1655" s="6" t="str">
        <f t="shared" si="102"/>
        <v>NEUTRAL</v>
      </c>
      <c r="H1655" s="6" t="str">
        <f t="shared" si="101"/>
        <v>CONFIRMED BULLISH</v>
      </c>
    </row>
    <row r="1656" spans="1:8" ht="13.5" x14ac:dyDescent="0.25">
      <c r="A1656" s="3">
        <f>TITRES_STAT!B1659</f>
        <v>44722</v>
      </c>
      <c r="B1656" s="6">
        <f>TITRES_STAT!C1659</f>
        <v>35.5</v>
      </c>
      <c r="C1656" s="6">
        <f>TITRES_STAT!D1659</f>
        <v>35.5</v>
      </c>
      <c r="D1656" s="6">
        <f>TITRES_STAT!E1659</f>
        <v>0</v>
      </c>
      <c r="E1656" s="2">
        <f t="shared" si="100"/>
        <v>26423</v>
      </c>
      <c r="F1656" s="6" t="str">
        <f t="shared" si="103"/>
        <v>BULLISH</v>
      </c>
      <c r="G1656" s="6" t="str">
        <f t="shared" si="102"/>
        <v>NEUTRAL</v>
      </c>
      <c r="H1656" s="6" t="str">
        <f t="shared" si="101"/>
        <v>CONFIRMED BULLISH</v>
      </c>
    </row>
    <row r="1657" spans="1:8" ht="13.5" x14ac:dyDescent="0.25">
      <c r="A1657" s="3">
        <f>TITRES_STAT!B1660</f>
        <v>44725</v>
      </c>
      <c r="B1657" s="6">
        <f>TITRES_STAT!C1660</f>
        <v>35.5</v>
      </c>
      <c r="C1657" s="6">
        <f>TITRES_STAT!D1660</f>
        <v>35.5</v>
      </c>
      <c r="D1657" s="6">
        <f>TITRES_STAT!E1660</f>
        <v>0</v>
      </c>
      <c r="E1657" s="2">
        <f t="shared" si="100"/>
        <v>26423</v>
      </c>
      <c r="F1657" s="6" t="str">
        <f t="shared" si="103"/>
        <v>BULLISH</v>
      </c>
      <c r="G1657" s="6" t="str">
        <f t="shared" si="102"/>
        <v>NEUTRAL</v>
      </c>
      <c r="H1657" s="6" t="str">
        <f t="shared" si="101"/>
        <v>CONFIRMED BULLISH</v>
      </c>
    </row>
    <row r="1658" spans="1:8" ht="13.5" x14ac:dyDescent="0.25">
      <c r="A1658" s="3">
        <f>TITRES_STAT!B1661</f>
        <v>44726</v>
      </c>
      <c r="B1658" s="6">
        <f>TITRES_STAT!C1661</f>
        <v>33.909999999999997</v>
      </c>
      <c r="C1658" s="6">
        <f>TITRES_STAT!D1661</f>
        <v>33.909999999999997</v>
      </c>
      <c r="D1658" s="6">
        <f>TITRES_STAT!E1661</f>
        <v>30</v>
      </c>
      <c r="E1658" s="2">
        <f t="shared" si="100"/>
        <v>26393</v>
      </c>
      <c r="F1658" s="6" t="str">
        <f t="shared" si="103"/>
        <v>BULLISH</v>
      </c>
      <c r="G1658" s="6" t="str">
        <f t="shared" si="102"/>
        <v>NEUTRAL</v>
      </c>
      <c r="H1658" s="6" t="str">
        <f t="shared" si="101"/>
        <v>BULLISH DIVERGENCE</v>
      </c>
    </row>
    <row r="1659" spans="1:8" ht="13.5" x14ac:dyDescent="0.25">
      <c r="A1659" s="3">
        <f>TITRES_STAT!B1662</f>
        <v>44727</v>
      </c>
      <c r="B1659" s="6">
        <f>TITRES_STAT!C1662</f>
        <v>33.909999999999997</v>
      </c>
      <c r="C1659" s="6">
        <f>TITRES_STAT!D1662</f>
        <v>33.909999999999997</v>
      </c>
      <c r="D1659" s="6">
        <f>TITRES_STAT!E1662</f>
        <v>0</v>
      </c>
      <c r="E1659" s="2">
        <f t="shared" si="100"/>
        <v>26393</v>
      </c>
      <c r="F1659" s="6" t="str">
        <f t="shared" si="103"/>
        <v>BEARISH</v>
      </c>
      <c r="G1659" s="6" t="str">
        <f t="shared" si="102"/>
        <v>NEUTRAL</v>
      </c>
      <c r="H1659" s="6" t="str">
        <f t="shared" si="101"/>
        <v>CONFIRMED BEARISH</v>
      </c>
    </row>
    <row r="1660" spans="1:8" ht="13.5" x14ac:dyDescent="0.25">
      <c r="A1660" s="3">
        <f>TITRES_STAT!B1663</f>
        <v>44728</v>
      </c>
      <c r="B1660" s="6">
        <f>TITRES_STAT!C1663</f>
        <v>33.909999999999997</v>
      </c>
      <c r="C1660" s="6">
        <f>TITRES_STAT!D1663</f>
        <v>33.909999999999997</v>
      </c>
      <c r="D1660" s="6">
        <f>TITRES_STAT!E1663</f>
        <v>0</v>
      </c>
      <c r="E1660" s="2">
        <f t="shared" si="100"/>
        <v>26393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CONFIRMED BEARISH</v>
      </c>
    </row>
    <row r="1661" spans="1:8" ht="13.5" x14ac:dyDescent="0.25">
      <c r="A1661" s="3">
        <f>TITRES_STAT!B1664</f>
        <v>44729</v>
      </c>
      <c r="B1661" s="6">
        <f>TITRES_STAT!C1664</f>
        <v>33.909999999999997</v>
      </c>
      <c r="C1661" s="6">
        <f>TITRES_STAT!D1664</f>
        <v>33.909999999999997</v>
      </c>
      <c r="D1661" s="6">
        <f>TITRES_STAT!E1664</f>
        <v>0</v>
      </c>
      <c r="E1661" s="2">
        <f t="shared" si="100"/>
        <v>26393</v>
      </c>
      <c r="F1661" s="6" t="str">
        <f t="shared" si="103"/>
        <v>BEARISH</v>
      </c>
      <c r="G1661" s="6" t="str">
        <f t="shared" si="102"/>
        <v>NEUTRAL</v>
      </c>
      <c r="H1661" s="6" t="str">
        <f t="shared" si="101"/>
        <v>CONFIRMED BEARISH</v>
      </c>
    </row>
    <row r="1662" spans="1:8" ht="13.5" x14ac:dyDescent="0.25">
      <c r="A1662" s="3">
        <f>TITRES_STAT!B1665</f>
        <v>44732</v>
      </c>
      <c r="B1662" s="6">
        <f>TITRES_STAT!C1665</f>
        <v>33.909999999999997</v>
      </c>
      <c r="C1662" s="6">
        <f>TITRES_STAT!D1665</f>
        <v>33.909999999999997</v>
      </c>
      <c r="D1662" s="6">
        <f>TITRES_STAT!E1665</f>
        <v>0</v>
      </c>
      <c r="E1662" s="2">
        <f t="shared" si="100"/>
        <v>26393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CONFIRMED BEARISH</v>
      </c>
    </row>
    <row r="1663" spans="1:8" ht="13.5" x14ac:dyDescent="0.25">
      <c r="A1663" s="3">
        <f>TITRES_STAT!B1666</f>
        <v>44733</v>
      </c>
      <c r="B1663" s="6">
        <f>TITRES_STAT!C1666</f>
        <v>33.909999999999997</v>
      </c>
      <c r="C1663" s="6">
        <f>TITRES_STAT!D1666</f>
        <v>33.909999999999997</v>
      </c>
      <c r="D1663" s="6">
        <f>TITRES_STAT!E1666</f>
        <v>0</v>
      </c>
      <c r="E1663" s="2">
        <f t="shared" si="100"/>
        <v>26393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44734</v>
      </c>
      <c r="B1664" s="6">
        <f>TITRES_STAT!C1667</f>
        <v>33.909999999999997</v>
      </c>
      <c r="C1664" s="6">
        <f>TITRES_STAT!D1667</f>
        <v>33.909999999999997</v>
      </c>
      <c r="D1664" s="6">
        <f>TITRES_STAT!E1667</f>
        <v>0</v>
      </c>
      <c r="E1664" s="2">
        <f t="shared" si="100"/>
        <v>26393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44735</v>
      </c>
      <c r="B1665" s="6">
        <f>TITRES_STAT!C1668</f>
        <v>33.909999999999997</v>
      </c>
      <c r="C1665" s="6">
        <f>TITRES_STAT!D1668</f>
        <v>33.909999999999997</v>
      </c>
      <c r="D1665" s="6">
        <f>TITRES_STAT!E1668</f>
        <v>0</v>
      </c>
      <c r="E1665" s="2">
        <f t="shared" si="100"/>
        <v>26393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44736</v>
      </c>
      <c r="B1666" s="6">
        <f>TITRES_STAT!C1669</f>
        <v>33.909999999999997</v>
      </c>
      <c r="C1666" s="6">
        <f>TITRES_STAT!D1669</f>
        <v>33.909999999999997</v>
      </c>
      <c r="D1666" s="6">
        <f>TITRES_STAT!E1669</f>
        <v>0</v>
      </c>
      <c r="E1666" s="2">
        <f t="shared" si="100"/>
        <v>26393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44739</v>
      </c>
      <c r="B1667" s="6">
        <f>TITRES_STAT!C1670</f>
        <v>33.909999999999997</v>
      </c>
      <c r="C1667" s="6">
        <f>TITRES_STAT!D1670</f>
        <v>33.909999999999997</v>
      </c>
      <c r="D1667" s="6">
        <f>TITRES_STAT!E1670</f>
        <v>0</v>
      </c>
      <c r="E1667" s="2">
        <f t="shared" si="100"/>
        <v>26393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44740</v>
      </c>
      <c r="B1668" s="6">
        <f>TITRES_STAT!C1671</f>
        <v>33.9</v>
      </c>
      <c r="C1668" s="6">
        <f>TITRES_STAT!D1671</f>
        <v>33.9</v>
      </c>
      <c r="D1668" s="6">
        <f>TITRES_STAT!E1671</f>
        <v>76</v>
      </c>
      <c r="E1668" s="2">
        <f t="shared" ref="E1668:E1731" si="104">IF(B1668&gt;B1667, E1667+D1668, IF(B1668&lt;B1667, E1667-D1668, E1667))</f>
        <v>26317</v>
      </c>
      <c r="F1668" s="6" t="str">
        <f t="shared" si="103"/>
        <v>BEARISH</v>
      </c>
      <c r="G1668" s="6" t="str">
        <f t="shared" si="102"/>
        <v>NEUTRAL</v>
      </c>
      <c r="H1668" s="6" t="str">
        <f t="shared" si="101"/>
        <v>CONFIRMED BEARISH</v>
      </c>
    </row>
    <row r="1669" spans="1:8" ht="13.5" x14ac:dyDescent="0.25">
      <c r="A1669" s="3">
        <f>TITRES_STAT!B1672</f>
        <v>44741</v>
      </c>
      <c r="B1669" s="6">
        <f>TITRES_STAT!C1672</f>
        <v>33.9</v>
      </c>
      <c r="C1669" s="6">
        <f>TITRES_STAT!D1672</f>
        <v>33.9</v>
      </c>
      <c r="D1669" s="6">
        <f>TITRES_STAT!E1672</f>
        <v>0</v>
      </c>
      <c r="E1669" s="2">
        <f t="shared" si="104"/>
        <v>26317</v>
      </c>
      <c r="F1669" s="6" t="str">
        <f t="shared" si="103"/>
        <v>BEARISH</v>
      </c>
      <c r="G1669" s="6" t="str">
        <f t="shared" si="102"/>
        <v>NEUTRAL</v>
      </c>
      <c r="H1669" s="6" t="str">
        <f t="shared" si="101"/>
        <v>CONFIRMED BEARISH</v>
      </c>
    </row>
    <row r="1670" spans="1:8" ht="13.5" x14ac:dyDescent="0.25">
      <c r="A1670" s="3">
        <f>TITRES_STAT!B1673</f>
        <v>44742</v>
      </c>
      <c r="B1670" s="6">
        <f>TITRES_STAT!C1673</f>
        <v>33.9</v>
      </c>
      <c r="C1670" s="6">
        <f>TITRES_STAT!D1673</f>
        <v>33.9</v>
      </c>
      <c r="D1670" s="6">
        <f>TITRES_STAT!E1673</f>
        <v>0</v>
      </c>
      <c r="E1670" s="2">
        <f t="shared" si="104"/>
        <v>26317</v>
      </c>
      <c r="F1670" s="6" t="str">
        <f t="shared" si="103"/>
        <v>BEARISH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44743</v>
      </c>
      <c r="B1671" s="6">
        <f>TITRES_STAT!C1674</f>
        <v>33.9</v>
      </c>
      <c r="C1671" s="6">
        <f>TITRES_STAT!D1674</f>
        <v>33.9</v>
      </c>
      <c r="D1671" s="6">
        <f>TITRES_STAT!E1674</f>
        <v>0</v>
      </c>
      <c r="E1671" s="2">
        <f t="shared" si="104"/>
        <v>26317</v>
      </c>
      <c r="F1671" s="6" t="str">
        <f t="shared" si="103"/>
        <v>BEARISH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BEARISH</v>
      </c>
    </row>
    <row r="1672" spans="1:8" ht="13.5" x14ac:dyDescent="0.25">
      <c r="A1672" s="3">
        <f>TITRES_STAT!B1675</f>
        <v>44746</v>
      </c>
      <c r="B1672" s="6">
        <f>TITRES_STAT!C1675</f>
        <v>33.9</v>
      </c>
      <c r="C1672" s="6">
        <f>TITRES_STAT!D1675</f>
        <v>33.9</v>
      </c>
      <c r="D1672" s="6">
        <f>TITRES_STAT!E1675</f>
        <v>0</v>
      </c>
      <c r="E1672" s="2">
        <f t="shared" si="104"/>
        <v>26317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NEUTRAL</v>
      </c>
      <c r="H1672" s="6" t="str">
        <f t="shared" si="105"/>
        <v>CONFIRMED BEARISH</v>
      </c>
    </row>
    <row r="1673" spans="1:8" ht="13.5" x14ac:dyDescent="0.25">
      <c r="A1673" s="3">
        <f>TITRES_STAT!B1676</f>
        <v>44747</v>
      </c>
      <c r="B1673" s="6">
        <f>TITRES_STAT!C1676</f>
        <v>32.380000000000003</v>
      </c>
      <c r="C1673" s="6">
        <f>TITRES_STAT!D1676</f>
        <v>32.380000000000003</v>
      </c>
      <c r="D1673" s="6">
        <f>TITRES_STAT!E1676</f>
        <v>35</v>
      </c>
      <c r="E1673" s="2">
        <f t="shared" si="104"/>
        <v>26282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44748</v>
      </c>
      <c r="B1674" s="6">
        <f>TITRES_STAT!C1677</f>
        <v>32.380000000000003</v>
      </c>
      <c r="C1674" s="6">
        <f>TITRES_STAT!D1677</f>
        <v>32.380000000000003</v>
      </c>
      <c r="D1674" s="6">
        <f>TITRES_STAT!E1677</f>
        <v>0</v>
      </c>
      <c r="E1674" s="2">
        <f t="shared" si="104"/>
        <v>26282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44749</v>
      </c>
      <c r="B1675" s="6">
        <f>TITRES_STAT!C1678</f>
        <v>32.380000000000003</v>
      </c>
      <c r="C1675" s="6">
        <f>TITRES_STAT!D1678</f>
        <v>32.380000000000003</v>
      </c>
      <c r="D1675" s="6">
        <f>TITRES_STAT!E1678</f>
        <v>0</v>
      </c>
      <c r="E1675" s="2">
        <f t="shared" si="104"/>
        <v>26282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44750</v>
      </c>
      <c r="B1676" s="6">
        <f>TITRES_STAT!C1679</f>
        <v>32.380000000000003</v>
      </c>
      <c r="C1676" s="6">
        <f>TITRES_STAT!D1679</f>
        <v>32.380000000000003</v>
      </c>
      <c r="D1676" s="6">
        <f>TITRES_STAT!E1679</f>
        <v>0</v>
      </c>
      <c r="E1676" s="2">
        <f t="shared" si="104"/>
        <v>26282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CONFIRMED BEARISH</v>
      </c>
    </row>
    <row r="1677" spans="1:8" ht="13.5" x14ac:dyDescent="0.25">
      <c r="A1677" s="3">
        <f>TITRES_STAT!B1680</f>
        <v>44753</v>
      </c>
      <c r="B1677" s="6">
        <f>TITRES_STAT!C1680</f>
        <v>32.380000000000003</v>
      </c>
      <c r="C1677" s="6">
        <f>TITRES_STAT!D1680</f>
        <v>32.380000000000003</v>
      </c>
      <c r="D1677" s="6">
        <f>TITRES_STAT!E1680</f>
        <v>0</v>
      </c>
      <c r="E1677" s="2">
        <f t="shared" si="104"/>
        <v>26282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CONFIRMED BEARISH</v>
      </c>
    </row>
    <row r="1678" spans="1:8" ht="13.5" x14ac:dyDescent="0.25">
      <c r="A1678" s="3">
        <f>TITRES_STAT!B1681</f>
        <v>44754</v>
      </c>
      <c r="B1678" s="6">
        <f>TITRES_STAT!C1681</f>
        <v>32.380000000000003</v>
      </c>
      <c r="C1678" s="6">
        <f>TITRES_STAT!D1681</f>
        <v>32.380000000000003</v>
      </c>
      <c r="D1678" s="6">
        <f>TITRES_STAT!E1681</f>
        <v>0</v>
      </c>
      <c r="E1678" s="2">
        <f t="shared" si="104"/>
        <v>26282</v>
      </c>
      <c r="F1678" s="6" t="str">
        <f t="shared" si="107"/>
        <v>NEUTRAL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44755</v>
      </c>
      <c r="B1679" s="6">
        <f>TITRES_STAT!C1682</f>
        <v>32.380000000000003</v>
      </c>
      <c r="C1679" s="6">
        <f>TITRES_STAT!D1682</f>
        <v>32.380000000000003</v>
      </c>
      <c r="D1679" s="6">
        <f>TITRES_STAT!E1682</f>
        <v>0</v>
      </c>
      <c r="E1679" s="2">
        <f t="shared" si="104"/>
        <v>26282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44756</v>
      </c>
      <c r="B1680" s="6">
        <f>TITRES_STAT!C1683</f>
        <v>32.380000000000003</v>
      </c>
      <c r="C1680" s="6">
        <f>TITRES_STAT!D1683</f>
        <v>32.380000000000003</v>
      </c>
      <c r="D1680" s="6">
        <f>TITRES_STAT!E1683</f>
        <v>0</v>
      </c>
      <c r="E1680" s="2">
        <f t="shared" si="104"/>
        <v>26282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44757</v>
      </c>
      <c r="B1681" s="6">
        <f>TITRES_STAT!C1684</f>
        <v>32.380000000000003</v>
      </c>
      <c r="C1681" s="6">
        <f>TITRES_STAT!D1684</f>
        <v>32.380000000000003</v>
      </c>
      <c r="D1681" s="6">
        <f>TITRES_STAT!E1684</f>
        <v>0</v>
      </c>
      <c r="E1681" s="2">
        <f t="shared" si="104"/>
        <v>26282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44760</v>
      </c>
      <c r="B1682" s="6">
        <f>TITRES_STAT!C1685</f>
        <v>32.380000000000003</v>
      </c>
      <c r="C1682" s="6">
        <f>TITRES_STAT!D1685</f>
        <v>32.380000000000003</v>
      </c>
      <c r="D1682" s="6">
        <f>TITRES_STAT!E1685</f>
        <v>0</v>
      </c>
      <c r="E1682" s="2">
        <f t="shared" si="104"/>
        <v>26282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44761</v>
      </c>
      <c r="B1683" s="6">
        <f>TITRES_STAT!C1686</f>
        <v>32.380000000000003</v>
      </c>
      <c r="C1683" s="6">
        <f>TITRES_STAT!D1686</f>
        <v>32.380000000000003</v>
      </c>
      <c r="D1683" s="6">
        <f>TITRES_STAT!E1686</f>
        <v>0</v>
      </c>
      <c r="E1683" s="2">
        <f t="shared" si="104"/>
        <v>26282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44762</v>
      </c>
      <c r="B1684" s="6">
        <f>TITRES_STAT!C1687</f>
        <v>32.380000000000003</v>
      </c>
      <c r="C1684" s="6">
        <f>TITRES_STAT!D1687</f>
        <v>32.380000000000003</v>
      </c>
      <c r="D1684" s="6">
        <f>TITRES_STAT!E1687</f>
        <v>0</v>
      </c>
      <c r="E1684" s="2">
        <f t="shared" si="104"/>
        <v>26282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44763</v>
      </c>
      <c r="B1685" s="6">
        <f>TITRES_STAT!C1688</f>
        <v>32.380000000000003</v>
      </c>
      <c r="C1685" s="6">
        <f>TITRES_STAT!D1688</f>
        <v>32.380000000000003</v>
      </c>
      <c r="D1685" s="6">
        <f>TITRES_STAT!E1688</f>
        <v>0</v>
      </c>
      <c r="E1685" s="2">
        <f t="shared" si="104"/>
        <v>26282</v>
      </c>
      <c r="F1685" s="6" t="str">
        <f t="shared" si="107"/>
        <v>NEUTRAL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44764</v>
      </c>
      <c r="B1686" s="6">
        <f>TITRES_STAT!C1689</f>
        <v>32.380000000000003</v>
      </c>
      <c r="C1686" s="6">
        <f>TITRES_STAT!D1689</f>
        <v>32.380000000000003</v>
      </c>
      <c r="D1686" s="6">
        <f>TITRES_STAT!E1689</f>
        <v>0</v>
      </c>
      <c r="E1686" s="2">
        <f t="shared" si="104"/>
        <v>26282</v>
      </c>
      <c r="F1686" s="6" t="str">
        <f t="shared" si="107"/>
        <v>NEUTRAL</v>
      </c>
      <c r="G1686" s="6" t="str">
        <f t="shared" si="106"/>
        <v>NEUTRAL</v>
      </c>
      <c r="H1686" s="6" t="str">
        <f t="shared" si="105"/>
        <v>NEUTRAL</v>
      </c>
    </row>
    <row r="1687" spans="1:8" ht="13.5" x14ac:dyDescent="0.25">
      <c r="A1687" s="3">
        <f>TITRES_STAT!B1690</f>
        <v>44768</v>
      </c>
      <c r="B1687" s="6">
        <f>TITRES_STAT!C1690</f>
        <v>32.380000000000003</v>
      </c>
      <c r="C1687" s="6">
        <f>TITRES_STAT!D1690</f>
        <v>32.380000000000003</v>
      </c>
      <c r="D1687" s="6">
        <f>TITRES_STAT!E1690</f>
        <v>0</v>
      </c>
      <c r="E1687" s="2">
        <f t="shared" si="104"/>
        <v>26282</v>
      </c>
      <c r="F1687" s="6" t="str">
        <f t="shared" si="107"/>
        <v>NEUTRAL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44769</v>
      </c>
      <c r="B1688" s="6">
        <f>TITRES_STAT!C1691</f>
        <v>31</v>
      </c>
      <c r="C1688" s="6">
        <f>TITRES_STAT!D1691</f>
        <v>31</v>
      </c>
      <c r="D1688" s="6">
        <f>TITRES_STAT!E1691</f>
        <v>15</v>
      </c>
      <c r="E1688" s="2">
        <f t="shared" si="104"/>
        <v>26267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CONFIRMED BEARISH</v>
      </c>
    </row>
    <row r="1689" spans="1:8" ht="13.5" x14ac:dyDescent="0.25">
      <c r="A1689" s="3">
        <f>TITRES_STAT!B1692</f>
        <v>44770</v>
      </c>
      <c r="B1689" s="6">
        <f>TITRES_STAT!C1692</f>
        <v>31</v>
      </c>
      <c r="C1689" s="6">
        <f>TITRES_STAT!D1692</f>
        <v>31</v>
      </c>
      <c r="D1689" s="6">
        <f>TITRES_STAT!E1692</f>
        <v>0</v>
      </c>
      <c r="E1689" s="2">
        <f t="shared" si="104"/>
        <v>26267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CONFIRMED BEARISH</v>
      </c>
    </row>
    <row r="1690" spans="1:8" ht="13.5" x14ac:dyDescent="0.25">
      <c r="A1690" s="3">
        <f>TITRES_STAT!B1693</f>
        <v>44771</v>
      </c>
      <c r="B1690" s="6">
        <f>TITRES_STAT!C1693</f>
        <v>31</v>
      </c>
      <c r="C1690" s="6">
        <f>TITRES_STAT!D1693</f>
        <v>31</v>
      </c>
      <c r="D1690" s="6">
        <f>TITRES_STAT!E1693</f>
        <v>0</v>
      </c>
      <c r="E1690" s="2">
        <f t="shared" si="104"/>
        <v>26267</v>
      </c>
      <c r="F1690" s="6" t="str">
        <f t="shared" si="107"/>
        <v>BEARISH</v>
      </c>
      <c r="G1690" s="6" t="str">
        <f t="shared" si="106"/>
        <v>NEUTRAL</v>
      </c>
      <c r="H1690" s="6" t="str">
        <f t="shared" si="105"/>
        <v>CONFIRMED BEARISH</v>
      </c>
    </row>
    <row r="1691" spans="1:8" ht="13.5" x14ac:dyDescent="0.25">
      <c r="A1691" s="3">
        <f>TITRES_STAT!B1694</f>
        <v>44774</v>
      </c>
      <c r="B1691" s="6">
        <f>TITRES_STAT!C1694</f>
        <v>31</v>
      </c>
      <c r="C1691" s="6">
        <f>TITRES_STAT!D1694</f>
        <v>31</v>
      </c>
      <c r="D1691" s="6">
        <f>TITRES_STAT!E1694</f>
        <v>0</v>
      </c>
      <c r="E1691" s="2">
        <f t="shared" si="104"/>
        <v>26267</v>
      </c>
      <c r="F1691" s="6" t="str">
        <f t="shared" si="107"/>
        <v>BEARISH</v>
      </c>
      <c r="G1691" s="6" t="str">
        <f t="shared" si="106"/>
        <v>NEUTRAL</v>
      </c>
      <c r="H1691" s="6" t="str">
        <f t="shared" si="105"/>
        <v>CONFIRMED BEARISH</v>
      </c>
    </row>
    <row r="1692" spans="1:8" ht="13.5" x14ac:dyDescent="0.25">
      <c r="A1692" s="3">
        <f>TITRES_STAT!B1695</f>
        <v>44775</v>
      </c>
      <c r="B1692" s="6">
        <f>TITRES_STAT!C1695</f>
        <v>31</v>
      </c>
      <c r="C1692" s="6">
        <f>TITRES_STAT!D1695</f>
        <v>31</v>
      </c>
      <c r="D1692" s="6">
        <f>TITRES_STAT!E1695</f>
        <v>0</v>
      </c>
      <c r="E1692" s="2">
        <f t="shared" si="104"/>
        <v>26267</v>
      </c>
      <c r="F1692" s="6" t="str">
        <f t="shared" si="107"/>
        <v>BEARISH</v>
      </c>
      <c r="G1692" s="6" t="str">
        <f t="shared" si="106"/>
        <v>NEUTRAL</v>
      </c>
      <c r="H1692" s="6" t="str">
        <f t="shared" si="105"/>
        <v>CONFIRMED BEARISH</v>
      </c>
    </row>
    <row r="1693" spans="1:8" ht="13.5" x14ac:dyDescent="0.25">
      <c r="A1693" s="3">
        <f>TITRES_STAT!B1696</f>
        <v>44776</v>
      </c>
      <c r="B1693" s="6">
        <f>TITRES_STAT!C1696</f>
        <v>31</v>
      </c>
      <c r="C1693" s="6">
        <f>TITRES_STAT!D1696</f>
        <v>31</v>
      </c>
      <c r="D1693" s="6">
        <f>TITRES_STAT!E1696</f>
        <v>0</v>
      </c>
      <c r="E1693" s="2">
        <f t="shared" si="104"/>
        <v>26267</v>
      </c>
      <c r="F1693" s="6" t="str">
        <f t="shared" si="107"/>
        <v>NEUTRAL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44777</v>
      </c>
      <c r="B1694" s="6">
        <f>TITRES_STAT!C1697</f>
        <v>32.39</v>
      </c>
      <c r="C1694" s="6">
        <f>TITRES_STAT!D1697</f>
        <v>32.39</v>
      </c>
      <c r="D1694" s="6">
        <f>TITRES_STAT!E1697</f>
        <v>2</v>
      </c>
      <c r="E1694" s="2">
        <f t="shared" si="104"/>
        <v>26269</v>
      </c>
      <c r="F1694" s="6" t="str">
        <f t="shared" si="107"/>
        <v>BULLISH</v>
      </c>
      <c r="G1694" s="6" t="str">
        <f t="shared" si="106"/>
        <v>NEUTRAL</v>
      </c>
      <c r="H1694" s="6" t="str">
        <f t="shared" si="105"/>
        <v>CONFIRMED BULLISH</v>
      </c>
    </row>
    <row r="1695" spans="1:8" ht="13.5" x14ac:dyDescent="0.25">
      <c r="A1695" s="3">
        <f>TITRES_STAT!B1698</f>
        <v>44778</v>
      </c>
      <c r="B1695" s="6">
        <f>TITRES_STAT!C1698</f>
        <v>32.39</v>
      </c>
      <c r="C1695" s="6">
        <f>TITRES_STAT!D1698</f>
        <v>32.39</v>
      </c>
      <c r="D1695" s="6">
        <f>TITRES_STAT!E1698</f>
        <v>0</v>
      </c>
      <c r="E1695" s="2">
        <f t="shared" si="104"/>
        <v>26269</v>
      </c>
      <c r="F1695" s="6" t="str">
        <f t="shared" si="107"/>
        <v>BULLISH</v>
      </c>
      <c r="G1695" s="6" t="str">
        <f t="shared" si="106"/>
        <v>NEUTRAL</v>
      </c>
      <c r="H1695" s="6" t="str">
        <f t="shared" si="105"/>
        <v>CONFIRMED BULLISH</v>
      </c>
    </row>
    <row r="1696" spans="1:8" ht="13.5" x14ac:dyDescent="0.25">
      <c r="A1696" s="3">
        <f>TITRES_STAT!B1699</f>
        <v>44781</v>
      </c>
      <c r="B1696" s="6">
        <f>TITRES_STAT!C1699</f>
        <v>32.39</v>
      </c>
      <c r="C1696" s="6">
        <f>TITRES_STAT!D1699</f>
        <v>32.39</v>
      </c>
      <c r="D1696" s="6">
        <f>TITRES_STAT!E1699</f>
        <v>0</v>
      </c>
      <c r="E1696" s="2">
        <f t="shared" si="104"/>
        <v>26269</v>
      </c>
      <c r="F1696" s="6" t="str">
        <f t="shared" si="107"/>
        <v>BULLISH</v>
      </c>
      <c r="G1696" s="6" t="str">
        <f t="shared" si="106"/>
        <v>NEUTRAL</v>
      </c>
      <c r="H1696" s="6" t="str">
        <f t="shared" si="105"/>
        <v>CONFIRMED BULLISH</v>
      </c>
    </row>
    <row r="1697" spans="1:8" ht="13.5" x14ac:dyDescent="0.25">
      <c r="A1697" s="3">
        <f>TITRES_STAT!B1700</f>
        <v>44782</v>
      </c>
      <c r="B1697" s="6">
        <f>TITRES_STAT!C1700</f>
        <v>32.39</v>
      </c>
      <c r="C1697" s="6">
        <f>TITRES_STAT!D1700</f>
        <v>32.39</v>
      </c>
      <c r="D1697" s="6">
        <f>TITRES_STAT!E1700</f>
        <v>0</v>
      </c>
      <c r="E1697" s="2">
        <f t="shared" si="104"/>
        <v>26269</v>
      </c>
      <c r="F1697" s="6" t="str">
        <f t="shared" si="107"/>
        <v>BULLISH</v>
      </c>
      <c r="G1697" s="6" t="str">
        <f t="shared" si="106"/>
        <v>NEUTRAL</v>
      </c>
      <c r="H1697" s="6" t="str">
        <f t="shared" si="105"/>
        <v>CONFIRMED BULLISH</v>
      </c>
    </row>
    <row r="1698" spans="1:8" ht="13.5" x14ac:dyDescent="0.25">
      <c r="A1698" s="3">
        <f>TITRES_STAT!B1701</f>
        <v>44783</v>
      </c>
      <c r="B1698" s="6">
        <f>TITRES_STAT!C1701</f>
        <v>32.39</v>
      </c>
      <c r="C1698" s="6">
        <f>TITRES_STAT!D1701</f>
        <v>32.39</v>
      </c>
      <c r="D1698" s="6">
        <f>TITRES_STAT!E1701</f>
        <v>0</v>
      </c>
      <c r="E1698" s="2">
        <f t="shared" si="104"/>
        <v>26269</v>
      </c>
      <c r="F1698" s="6" t="str">
        <f t="shared" si="107"/>
        <v>BULLISH</v>
      </c>
      <c r="G1698" s="6" t="str">
        <f t="shared" si="106"/>
        <v>NEUTRAL</v>
      </c>
      <c r="H1698" s="6" t="str">
        <f t="shared" si="105"/>
        <v>CONFIRMED BULLISH</v>
      </c>
    </row>
    <row r="1699" spans="1:8" ht="13.5" x14ac:dyDescent="0.25">
      <c r="A1699" s="3">
        <f>TITRES_STAT!B1702</f>
        <v>44784</v>
      </c>
      <c r="B1699" s="6">
        <f>TITRES_STAT!C1702</f>
        <v>32.39</v>
      </c>
      <c r="C1699" s="6">
        <f>TITRES_STAT!D1702</f>
        <v>32.39</v>
      </c>
      <c r="D1699" s="6">
        <f>TITRES_STAT!E1702</f>
        <v>0</v>
      </c>
      <c r="E1699" s="2">
        <f t="shared" si="104"/>
        <v>26269</v>
      </c>
      <c r="F1699" s="6" t="str">
        <f t="shared" si="107"/>
        <v>NEUTRAL</v>
      </c>
      <c r="G1699" s="6" t="str">
        <f t="shared" si="106"/>
        <v>NEUTRAL</v>
      </c>
      <c r="H1699" s="6" t="str">
        <f t="shared" si="105"/>
        <v>NEUTRAL</v>
      </c>
    </row>
    <row r="1700" spans="1:8" ht="13.5" x14ac:dyDescent="0.25">
      <c r="A1700" s="3">
        <f>TITRES_STAT!B1703</f>
        <v>44785</v>
      </c>
      <c r="B1700" s="6">
        <f>TITRES_STAT!C1703</f>
        <v>32.39</v>
      </c>
      <c r="C1700" s="6">
        <f>TITRES_STAT!D1703</f>
        <v>32.39</v>
      </c>
      <c r="D1700" s="6">
        <f>TITRES_STAT!E1703</f>
        <v>0</v>
      </c>
      <c r="E1700" s="2">
        <f t="shared" si="104"/>
        <v>26269</v>
      </c>
      <c r="F1700" s="6" t="str">
        <f t="shared" si="107"/>
        <v>NEUTRAL</v>
      </c>
      <c r="G1700" s="6" t="str">
        <f t="shared" si="106"/>
        <v>NEUTRAL</v>
      </c>
      <c r="H1700" s="6" t="str">
        <f t="shared" si="105"/>
        <v>NEUTRAL</v>
      </c>
    </row>
    <row r="1701" spans="1:8" ht="13.5" x14ac:dyDescent="0.25">
      <c r="A1701" s="3">
        <f>TITRES_STAT!B1704</f>
        <v>44788</v>
      </c>
      <c r="B1701" s="6">
        <f>TITRES_STAT!C1704</f>
        <v>32.39</v>
      </c>
      <c r="C1701" s="6">
        <f>TITRES_STAT!D1704</f>
        <v>32.39</v>
      </c>
      <c r="D1701" s="6">
        <f>TITRES_STAT!E1704</f>
        <v>0</v>
      </c>
      <c r="E1701" s="2">
        <f t="shared" si="104"/>
        <v>26269</v>
      </c>
      <c r="F1701" s="6" t="str">
        <f t="shared" si="107"/>
        <v>NEUTRAL</v>
      </c>
      <c r="G1701" s="6" t="str">
        <f t="shared" si="106"/>
        <v>NEUTRAL</v>
      </c>
      <c r="H1701" s="6" t="str">
        <f t="shared" si="105"/>
        <v>NEUTRAL</v>
      </c>
    </row>
    <row r="1702" spans="1:8" ht="13.5" x14ac:dyDescent="0.25">
      <c r="A1702" s="3">
        <f>TITRES_STAT!B1705</f>
        <v>44789</v>
      </c>
      <c r="B1702" s="6">
        <f>TITRES_STAT!C1705</f>
        <v>33.5</v>
      </c>
      <c r="C1702" s="6">
        <f>TITRES_STAT!D1705</f>
        <v>33.5</v>
      </c>
      <c r="D1702" s="6">
        <f>TITRES_STAT!E1705</f>
        <v>4</v>
      </c>
      <c r="E1702" s="2">
        <f t="shared" si="104"/>
        <v>26273</v>
      </c>
      <c r="F1702" s="6" t="str">
        <f t="shared" si="107"/>
        <v>BULLISH</v>
      </c>
      <c r="G1702" s="6" t="str">
        <f t="shared" si="106"/>
        <v>NEUTRAL</v>
      </c>
      <c r="H1702" s="6" t="str">
        <f t="shared" si="105"/>
        <v>CONFIRMED BULLISH</v>
      </c>
    </row>
    <row r="1703" spans="1:8" ht="13.5" x14ac:dyDescent="0.25">
      <c r="A1703" s="3">
        <f>TITRES_STAT!B1706</f>
        <v>44790</v>
      </c>
      <c r="B1703" s="6">
        <f>TITRES_STAT!C1706</f>
        <v>33.5</v>
      </c>
      <c r="C1703" s="6">
        <f>TITRES_STAT!D1706</f>
        <v>33.5</v>
      </c>
      <c r="D1703" s="6">
        <f>TITRES_STAT!E1706</f>
        <v>0</v>
      </c>
      <c r="E1703" s="2">
        <f t="shared" si="104"/>
        <v>26273</v>
      </c>
      <c r="F1703" s="6" t="str">
        <f t="shared" si="107"/>
        <v>BULLISH</v>
      </c>
      <c r="G1703" s="6" t="str">
        <f t="shared" si="106"/>
        <v>NEUTRAL</v>
      </c>
      <c r="H1703" s="6" t="str">
        <f t="shared" si="105"/>
        <v>CONFIRMED BULLISH</v>
      </c>
    </row>
    <row r="1704" spans="1:8" ht="13.5" x14ac:dyDescent="0.25">
      <c r="A1704" s="3">
        <f>TITRES_STAT!B1707</f>
        <v>44791</v>
      </c>
      <c r="B1704" s="6">
        <f>TITRES_STAT!C1707</f>
        <v>33.5</v>
      </c>
      <c r="C1704" s="6">
        <f>TITRES_STAT!D1707</f>
        <v>33.5</v>
      </c>
      <c r="D1704" s="6">
        <f>TITRES_STAT!E1707</f>
        <v>9</v>
      </c>
      <c r="E1704" s="2">
        <f t="shared" si="104"/>
        <v>26273</v>
      </c>
      <c r="F1704" s="6" t="str">
        <f t="shared" si="107"/>
        <v>BULLISH</v>
      </c>
      <c r="G1704" s="6" t="str">
        <f t="shared" si="106"/>
        <v>NEUTRAL</v>
      </c>
      <c r="H1704" s="6" t="str">
        <f t="shared" si="105"/>
        <v>CONFIRMED BULLISH</v>
      </c>
    </row>
    <row r="1705" spans="1:8" ht="13.5" x14ac:dyDescent="0.25">
      <c r="A1705" s="3">
        <f>TITRES_STAT!B1708</f>
        <v>44792</v>
      </c>
      <c r="B1705" s="6">
        <f>TITRES_STAT!C1708</f>
        <v>33.5</v>
      </c>
      <c r="C1705" s="6">
        <f>TITRES_STAT!D1708</f>
        <v>33.5</v>
      </c>
      <c r="D1705" s="6">
        <f>TITRES_STAT!E1708</f>
        <v>0</v>
      </c>
      <c r="E1705" s="2">
        <f t="shared" si="104"/>
        <v>26273</v>
      </c>
      <c r="F1705" s="6" t="str">
        <f t="shared" si="107"/>
        <v>BULLISH</v>
      </c>
      <c r="G1705" s="6" t="str">
        <f t="shared" si="106"/>
        <v>NEUTRAL</v>
      </c>
      <c r="H1705" s="6" t="str">
        <f t="shared" si="105"/>
        <v>CONFIRMED BULLISH</v>
      </c>
    </row>
    <row r="1706" spans="1:8" ht="13.5" x14ac:dyDescent="0.25">
      <c r="A1706" s="3">
        <f>TITRES_STAT!B1709</f>
        <v>44795</v>
      </c>
      <c r="B1706" s="6">
        <f>TITRES_STAT!C1709</f>
        <v>33.5</v>
      </c>
      <c r="C1706" s="6">
        <f>TITRES_STAT!D1709</f>
        <v>33.5</v>
      </c>
      <c r="D1706" s="6">
        <f>TITRES_STAT!E1709</f>
        <v>0</v>
      </c>
      <c r="E1706" s="2">
        <f t="shared" si="104"/>
        <v>26273</v>
      </c>
      <c r="F1706" s="6" t="str">
        <f t="shared" si="107"/>
        <v>BULLISH</v>
      </c>
      <c r="G1706" s="6" t="str">
        <f t="shared" si="106"/>
        <v>NEUTRAL</v>
      </c>
      <c r="H1706" s="6" t="str">
        <f t="shared" si="105"/>
        <v>CONFIRMED BULLISH</v>
      </c>
    </row>
    <row r="1707" spans="1:8" ht="13.5" x14ac:dyDescent="0.25">
      <c r="A1707" s="3">
        <f>TITRES_STAT!B1710</f>
        <v>44796</v>
      </c>
      <c r="B1707" s="6">
        <f>TITRES_STAT!C1710</f>
        <v>33.5</v>
      </c>
      <c r="C1707" s="6">
        <f>TITRES_STAT!D1710</f>
        <v>33.5</v>
      </c>
      <c r="D1707" s="6">
        <f>TITRES_STAT!E1710</f>
        <v>13</v>
      </c>
      <c r="E1707" s="2">
        <f t="shared" si="104"/>
        <v>26273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44797</v>
      </c>
      <c r="B1708" s="6">
        <f>TITRES_STAT!C1711</f>
        <v>33.5</v>
      </c>
      <c r="C1708" s="6">
        <f>TITRES_STAT!D1711</f>
        <v>33.5</v>
      </c>
      <c r="D1708" s="6">
        <f>TITRES_STAT!E1711</f>
        <v>0</v>
      </c>
      <c r="E1708" s="2">
        <f t="shared" si="104"/>
        <v>26273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44798</v>
      </c>
      <c r="B1709" s="6">
        <f>TITRES_STAT!C1712</f>
        <v>33.5</v>
      </c>
      <c r="C1709" s="6">
        <f>TITRES_STAT!D1712</f>
        <v>33.5</v>
      </c>
      <c r="D1709" s="6">
        <f>TITRES_STAT!E1712</f>
        <v>0</v>
      </c>
      <c r="E1709" s="2">
        <f t="shared" si="104"/>
        <v>26273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44799</v>
      </c>
      <c r="B1710" s="6">
        <f>TITRES_STAT!C1713</f>
        <v>33.880000000000003</v>
      </c>
      <c r="C1710" s="6">
        <f>TITRES_STAT!D1713</f>
        <v>33.880000000000003</v>
      </c>
      <c r="D1710" s="6">
        <f>TITRES_STAT!E1713</f>
        <v>11</v>
      </c>
      <c r="E1710" s="2">
        <f t="shared" si="104"/>
        <v>26284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44802</v>
      </c>
      <c r="B1711" s="6">
        <f>TITRES_STAT!C1714</f>
        <v>33.880000000000003</v>
      </c>
      <c r="C1711" s="6">
        <f>TITRES_STAT!D1714</f>
        <v>33.880000000000003</v>
      </c>
      <c r="D1711" s="6">
        <f>TITRES_STAT!E1714</f>
        <v>0</v>
      </c>
      <c r="E1711" s="2">
        <f t="shared" si="104"/>
        <v>26284</v>
      </c>
      <c r="F1711" s="6" t="str">
        <f t="shared" si="107"/>
        <v>BULLISH</v>
      </c>
      <c r="G1711" s="6" t="str">
        <f t="shared" si="106"/>
        <v>NEUTRAL</v>
      </c>
      <c r="H1711" s="6" t="str">
        <f t="shared" si="105"/>
        <v>CONFIRMED BULLISH</v>
      </c>
    </row>
    <row r="1712" spans="1:8" ht="13.5" x14ac:dyDescent="0.25">
      <c r="A1712" s="3">
        <f>TITRES_STAT!B1715</f>
        <v>44803</v>
      </c>
      <c r="B1712" s="6">
        <f>TITRES_STAT!C1715</f>
        <v>33.880000000000003</v>
      </c>
      <c r="C1712" s="6">
        <f>TITRES_STAT!D1715</f>
        <v>33.880000000000003</v>
      </c>
      <c r="D1712" s="6">
        <f>TITRES_STAT!E1715</f>
        <v>0</v>
      </c>
      <c r="E1712" s="2">
        <f t="shared" si="104"/>
        <v>26284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CONFIRMED BULLISH</v>
      </c>
    </row>
    <row r="1713" spans="1:8" ht="13.5" x14ac:dyDescent="0.25">
      <c r="A1713" s="3">
        <f>TITRES_STAT!B1716</f>
        <v>44804</v>
      </c>
      <c r="B1713" s="6">
        <f>TITRES_STAT!C1716</f>
        <v>33.880000000000003</v>
      </c>
      <c r="C1713" s="6">
        <f>TITRES_STAT!D1716</f>
        <v>33.880000000000003</v>
      </c>
      <c r="D1713" s="6">
        <f>TITRES_STAT!E1716</f>
        <v>0</v>
      </c>
      <c r="E1713" s="2">
        <f t="shared" si="104"/>
        <v>26284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CONFIRMED BULLISH</v>
      </c>
    </row>
    <row r="1714" spans="1:8" ht="13.5" x14ac:dyDescent="0.25">
      <c r="A1714" s="3">
        <f>TITRES_STAT!B1717</f>
        <v>44805</v>
      </c>
      <c r="B1714" s="6">
        <f>TITRES_STAT!C1717</f>
        <v>33.880000000000003</v>
      </c>
      <c r="C1714" s="6">
        <f>TITRES_STAT!D1717</f>
        <v>33.880000000000003</v>
      </c>
      <c r="D1714" s="6">
        <f>TITRES_STAT!E1717</f>
        <v>0</v>
      </c>
      <c r="E1714" s="2">
        <f t="shared" si="104"/>
        <v>26284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CONFIRMED BULLISH</v>
      </c>
    </row>
    <row r="1715" spans="1:8" ht="13.5" x14ac:dyDescent="0.25">
      <c r="A1715" s="3">
        <f>TITRES_STAT!B1718</f>
        <v>44806</v>
      </c>
      <c r="B1715" s="6">
        <f>TITRES_STAT!C1718</f>
        <v>33.880000000000003</v>
      </c>
      <c r="C1715" s="6">
        <f>TITRES_STAT!D1718</f>
        <v>33.880000000000003</v>
      </c>
      <c r="D1715" s="6">
        <f>TITRES_STAT!E1718</f>
        <v>0</v>
      </c>
      <c r="E1715" s="2">
        <f t="shared" si="104"/>
        <v>26284</v>
      </c>
      <c r="F1715" s="6" t="str">
        <f t="shared" si="107"/>
        <v>NEUTRAL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44809</v>
      </c>
      <c r="B1716" s="6">
        <f>TITRES_STAT!C1719</f>
        <v>33.880000000000003</v>
      </c>
      <c r="C1716" s="6">
        <f>TITRES_STAT!D1719</f>
        <v>33.880000000000003</v>
      </c>
      <c r="D1716" s="6">
        <f>TITRES_STAT!E1719</f>
        <v>0</v>
      </c>
      <c r="E1716" s="2">
        <f t="shared" si="104"/>
        <v>26284</v>
      </c>
      <c r="F1716" s="6" t="str">
        <f t="shared" si="107"/>
        <v>NEUTRAL</v>
      </c>
      <c r="G1716" s="6" t="str">
        <f t="shared" si="106"/>
        <v>NEUTRAL</v>
      </c>
      <c r="H1716" s="6" t="str">
        <f t="shared" si="105"/>
        <v>NEUTRAL</v>
      </c>
    </row>
    <row r="1717" spans="1:8" ht="13.5" x14ac:dyDescent="0.25">
      <c r="A1717" s="3">
        <f>TITRES_STAT!B1720</f>
        <v>44810</v>
      </c>
      <c r="B1717" s="6">
        <f>TITRES_STAT!C1720</f>
        <v>33.880000000000003</v>
      </c>
      <c r="C1717" s="6">
        <f>TITRES_STAT!D1720</f>
        <v>33.880000000000003</v>
      </c>
      <c r="D1717" s="6">
        <f>TITRES_STAT!E1720</f>
        <v>0</v>
      </c>
      <c r="E1717" s="2">
        <f t="shared" si="104"/>
        <v>26284</v>
      </c>
      <c r="F1717" s="6" t="str">
        <f t="shared" si="107"/>
        <v>NEUTRAL</v>
      </c>
      <c r="G1717" s="6" t="str">
        <f t="shared" si="106"/>
        <v>NEUTRAL</v>
      </c>
      <c r="H1717" s="6" t="str">
        <f t="shared" si="105"/>
        <v>NEUTRAL</v>
      </c>
    </row>
    <row r="1718" spans="1:8" ht="13.5" x14ac:dyDescent="0.25">
      <c r="A1718" s="3">
        <f>TITRES_STAT!B1721</f>
        <v>44811</v>
      </c>
      <c r="B1718" s="6">
        <f>TITRES_STAT!C1721</f>
        <v>33.880000000000003</v>
      </c>
      <c r="C1718" s="6">
        <f>TITRES_STAT!D1721</f>
        <v>33.880000000000003</v>
      </c>
      <c r="D1718" s="6">
        <f>TITRES_STAT!E1721</f>
        <v>0</v>
      </c>
      <c r="E1718" s="2">
        <f t="shared" si="104"/>
        <v>26284</v>
      </c>
      <c r="F1718" s="6" t="str">
        <f t="shared" si="107"/>
        <v>NEUTRAL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44812</v>
      </c>
      <c r="B1719" s="6">
        <f>TITRES_STAT!C1722</f>
        <v>33.880000000000003</v>
      </c>
      <c r="C1719" s="6">
        <f>TITRES_STAT!D1722</f>
        <v>33.880000000000003</v>
      </c>
      <c r="D1719" s="6">
        <f>TITRES_STAT!E1722</f>
        <v>0</v>
      </c>
      <c r="E1719" s="2">
        <f t="shared" si="104"/>
        <v>26284</v>
      </c>
      <c r="F1719" s="6" t="str">
        <f t="shared" si="107"/>
        <v>NEUTRAL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44813</v>
      </c>
      <c r="B1720" s="6">
        <f>TITRES_STAT!C1723</f>
        <v>33.880000000000003</v>
      </c>
      <c r="C1720" s="6">
        <f>TITRES_STAT!D1723</f>
        <v>33.880000000000003</v>
      </c>
      <c r="D1720" s="6">
        <f>TITRES_STAT!E1723</f>
        <v>0</v>
      </c>
      <c r="E1720" s="2">
        <f t="shared" si="104"/>
        <v>26284</v>
      </c>
      <c r="F1720" s="6" t="str">
        <f t="shared" si="107"/>
        <v>NEUTRAL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44816</v>
      </c>
      <c r="B1721" s="6">
        <f>TITRES_STAT!C1724</f>
        <v>33.880000000000003</v>
      </c>
      <c r="C1721" s="6">
        <f>TITRES_STAT!D1724</f>
        <v>33.880000000000003</v>
      </c>
      <c r="D1721" s="6">
        <f>TITRES_STAT!E1724</f>
        <v>0</v>
      </c>
      <c r="E1721" s="2">
        <f t="shared" si="104"/>
        <v>26284</v>
      </c>
      <c r="F1721" s="6" t="str">
        <f t="shared" si="107"/>
        <v>NEUTRAL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44817</v>
      </c>
      <c r="B1722" s="6">
        <f>TITRES_STAT!C1725</f>
        <v>33.880000000000003</v>
      </c>
      <c r="C1722" s="6">
        <f>TITRES_STAT!D1725</f>
        <v>33.880000000000003</v>
      </c>
      <c r="D1722" s="6">
        <f>TITRES_STAT!E1725</f>
        <v>0</v>
      </c>
      <c r="E1722" s="2">
        <f t="shared" si="104"/>
        <v>26284</v>
      </c>
      <c r="F1722" s="6" t="str">
        <f t="shared" si="107"/>
        <v>NEUTRAL</v>
      </c>
      <c r="G1722" s="6" t="str">
        <f t="shared" si="106"/>
        <v>NEUTRAL</v>
      </c>
      <c r="H1722" s="6" t="str">
        <f t="shared" si="105"/>
        <v>NEUTRAL</v>
      </c>
    </row>
    <row r="1723" spans="1:8" ht="13.5" x14ac:dyDescent="0.25">
      <c r="A1723" s="3">
        <f>TITRES_STAT!B1726</f>
        <v>44818</v>
      </c>
      <c r="B1723" s="6">
        <f>TITRES_STAT!C1726</f>
        <v>34.99</v>
      </c>
      <c r="C1723" s="6">
        <f>TITRES_STAT!D1726</f>
        <v>34.99</v>
      </c>
      <c r="D1723" s="6">
        <f>TITRES_STAT!E1726</f>
        <v>15</v>
      </c>
      <c r="E1723" s="2">
        <f t="shared" si="104"/>
        <v>26299</v>
      </c>
      <c r="F1723" s="6" t="str">
        <f t="shared" si="107"/>
        <v>BULLISH</v>
      </c>
      <c r="G1723" s="6" t="str">
        <f t="shared" si="106"/>
        <v>NEUTRAL</v>
      </c>
      <c r="H1723" s="6" t="str">
        <f t="shared" si="105"/>
        <v>CONFIRMED BULLISH</v>
      </c>
    </row>
    <row r="1724" spans="1:8" ht="13.5" x14ac:dyDescent="0.25">
      <c r="A1724" s="3">
        <f>TITRES_STAT!B1727</f>
        <v>44819</v>
      </c>
      <c r="B1724" s="6">
        <f>TITRES_STAT!C1727</f>
        <v>34</v>
      </c>
      <c r="C1724" s="6">
        <f>TITRES_STAT!D1727</f>
        <v>34</v>
      </c>
      <c r="D1724" s="6">
        <f>TITRES_STAT!E1727</f>
        <v>25</v>
      </c>
      <c r="E1724" s="2">
        <f t="shared" si="104"/>
        <v>26274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BEARISH DIVERGENCE</v>
      </c>
    </row>
    <row r="1725" spans="1:8" ht="13.5" x14ac:dyDescent="0.25">
      <c r="A1725" s="3">
        <f>TITRES_STAT!B1728</f>
        <v>44820</v>
      </c>
      <c r="B1725" s="6">
        <f>TITRES_STAT!C1728</f>
        <v>34</v>
      </c>
      <c r="C1725" s="6">
        <f>TITRES_STAT!D1728</f>
        <v>34</v>
      </c>
      <c r="D1725" s="6">
        <f>TITRES_STAT!E1728</f>
        <v>0</v>
      </c>
      <c r="E1725" s="2">
        <f t="shared" si="104"/>
        <v>26274</v>
      </c>
      <c r="F1725" s="6" t="str">
        <f t="shared" si="107"/>
        <v>BEARISH</v>
      </c>
      <c r="G1725" s="6" t="str">
        <f t="shared" si="106"/>
        <v>NEUTRAL</v>
      </c>
      <c r="H1725" s="6" t="str">
        <f t="shared" si="105"/>
        <v>BEARISH DIVERGENCE</v>
      </c>
    </row>
    <row r="1726" spans="1:8" ht="13.5" x14ac:dyDescent="0.25">
      <c r="A1726" s="3">
        <f>TITRES_STAT!B1729</f>
        <v>44823</v>
      </c>
      <c r="B1726" s="6">
        <f>TITRES_STAT!C1729</f>
        <v>33.5</v>
      </c>
      <c r="C1726" s="6">
        <f>TITRES_STAT!D1729</f>
        <v>33.5</v>
      </c>
      <c r="D1726" s="6">
        <f>TITRES_STAT!E1729</f>
        <v>34</v>
      </c>
      <c r="E1726" s="2">
        <f t="shared" si="104"/>
        <v>26240</v>
      </c>
      <c r="F1726" s="6" t="str">
        <f t="shared" si="107"/>
        <v>BEARISH</v>
      </c>
      <c r="G1726" s="6" t="str">
        <f t="shared" si="106"/>
        <v>NEUTRAL</v>
      </c>
      <c r="H1726" s="6" t="str">
        <f t="shared" si="105"/>
        <v>CONFIRMED BEARISH</v>
      </c>
    </row>
    <row r="1727" spans="1:8" ht="13.5" x14ac:dyDescent="0.25">
      <c r="A1727" s="3">
        <f>TITRES_STAT!B1730</f>
        <v>44824</v>
      </c>
      <c r="B1727" s="6">
        <f>TITRES_STAT!C1730</f>
        <v>33.5</v>
      </c>
      <c r="C1727" s="6">
        <f>TITRES_STAT!D1730</f>
        <v>33.5</v>
      </c>
      <c r="D1727" s="6">
        <f>TITRES_STAT!E1730</f>
        <v>0</v>
      </c>
      <c r="E1727" s="2">
        <f t="shared" si="104"/>
        <v>26240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44825</v>
      </c>
      <c r="B1728" s="6">
        <f>TITRES_STAT!C1731</f>
        <v>32</v>
      </c>
      <c r="C1728" s="6">
        <f>TITRES_STAT!D1731</f>
        <v>32</v>
      </c>
      <c r="D1728" s="6">
        <f>TITRES_STAT!E1731</f>
        <v>31</v>
      </c>
      <c r="E1728" s="2">
        <f t="shared" si="104"/>
        <v>26209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44826</v>
      </c>
      <c r="B1729" s="6">
        <f>TITRES_STAT!C1732</f>
        <v>30.7</v>
      </c>
      <c r="C1729" s="6">
        <f>TITRES_STAT!D1732</f>
        <v>30.7</v>
      </c>
      <c r="D1729" s="6">
        <f>TITRES_STAT!E1732</f>
        <v>30</v>
      </c>
      <c r="E1729" s="2">
        <f t="shared" si="104"/>
        <v>26179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CONFIRMED BEARISH</v>
      </c>
    </row>
    <row r="1730" spans="1:8" ht="13.5" x14ac:dyDescent="0.25">
      <c r="A1730" s="3">
        <f>TITRES_STAT!B1733</f>
        <v>44827</v>
      </c>
      <c r="B1730" s="6">
        <f>TITRES_STAT!C1733</f>
        <v>29.5</v>
      </c>
      <c r="C1730" s="6">
        <f>TITRES_STAT!D1733</f>
        <v>29.5</v>
      </c>
      <c r="D1730" s="6">
        <f>TITRES_STAT!E1733</f>
        <v>24</v>
      </c>
      <c r="E1730" s="2">
        <f t="shared" si="104"/>
        <v>26155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44830</v>
      </c>
      <c r="B1731" s="6">
        <f>TITRES_STAT!C1734</f>
        <v>29.5</v>
      </c>
      <c r="C1731" s="6">
        <f>TITRES_STAT!D1734</f>
        <v>29.5</v>
      </c>
      <c r="D1731" s="6">
        <f>TITRES_STAT!E1734</f>
        <v>0</v>
      </c>
      <c r="E1731" s="2">
        <f t="shared" si="104"/>
        <v>26155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44831</v>
      </c>
      <c r="B1732" s="6">
        <f>TITRES_STAT!C1735</f>
        <v>29.5</v>
      </c>
      <c r="C1732" s="6">
        <f>TITRES_STAT!D1735</f>
        <v>29.5</v>
      </c>
      <c r="D1732" s="6">
        <f>TITRES_STAT!E1735</f>
        <v>0</v>
      </c>
      <c r="E1732" s="2">
        <f t="shared" ref="E1732:E1795" si="108">IF(B1732&gt;B1731, E1731+D1732, IF(B1732&lt;B1731, E1731-D1732, E1731))</f>
        <v>26155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44832</v>
      </c>
      <c r="B1733" s="6">
        <f>TITRES_STAT!C1736</f>
        <v>29.5</v>
      </c>
      <c r="C1733" s="6">
        <f>TITRES_STAT!D1736</f>
        <v>29.5</v>
      </c>
      <c r="D1733" s="6">
        <f>TITRES_STAT!E1736</f>
        <v>0</v>
      </c>
      <c r="E1733" s="2">
        <f t="shared" si="108"/>
        <v>26155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44833</v>
      </c>
      <c r="B1734" s="6">
        <f>TITRES_STAT!C1737</f>
        <v>29.5</v>
      </c>
      <c r="C1734" s="6">
        <f>TITRES_STAT!D1737</f>
        <v>29.5</v>
      </c>
      <c r="D1734" s="6">
        <f>TITRES_STAT!E1737</f>
        <v>0</v>
      </c>
      <c r="E1734" s="2">
        <f t="shared" si="108"/>
        <v>26155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44834</v>
      </c>
      <c r="B1735" s="6">
        <f>TITRES_STAT!C1738</f>
        <v>29.5</v>
      </c>
      <c r="C1735" s="6">
        <f>TITRES_STAT!D1738</f>
        <v>29.5</v>
      </c>
      <c r="D1735" s="6">
        <f>TITRES_STAT!E1738</f>
        <v>0</v>
      </c>
      <c r="E1735" s="2">
        <f t="shared" si="108"/>
        <v>26155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44837</v>
      </c>
      <c r="B1736" s="6">
        <f>TITRES_STAT!C1739</f>
        <v>29.5</v>
      </c>
      <c r="C1736" s="6">
        <f>TITRES_STAT!D1739</f>
        <v>29.5</v>
      </c>
      <c r="D1736" s="6">
        <f>TITRES_STAT!E1739</f>
        <v>90</v>
      </c>
      <c r="E1736" s="2">
        <f t="shared" si="108"/>
        <v>26155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44838</v>
      </c>
      <c r="B1737" s="6">
        <f>TITRES_STAT!C1740</f>
        <v>29.5</v>
      </c>
      <c r="C1737" s="6">
        <f>TITRES_STAT!D1740</f>
        <v>29.5</v>
      </c>
      <c r="D1737" s="6">
        <f>TITRES_STAT!E1740</f>
        <v>0</v>
      </c>
      <c r="E1737" s="2">
        <f t="shared" si="108"/>
        <v>26155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44839</v>
      </c>
      <c r="B1738" s="6">
        <f>TITRES_STAT!C1741</f>
        <v>29.5</v>
      </c>
      <c r="C1738" s="6">
        <f>TITRES_STAT!D1741</f>
        <v>29.5</v>
      </c>
      <c r="D1738" s="6">
        <f>TITRES_STAT!E1741</f>
        <v>0</v>
      </c>
      <c r="E1738" s="2">
        <f t="shared" si="108"/>
        <v>26155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44840</v>
      </c>
      <c r="B1739" s="6">
        <f>TITRES_STAT!C1742</f>
        <v>29.5</v>
      </c>
      <c r="C1739" s="6">
        <f>TITRES_STAT!D1742</f>
        <v>29.5</v>
      </c>
      <c r="D1739" s="6">
        <f>TITRES_STAT!E1742</f>
        <v>0</v>
      </c>
      <c r="E1739" s="2">
        <f t="shared" si="108"/>
        <v>26155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44841</v>
      </c>
      <c r="B1740" s="6">
        <f>TITRES_STAT!C1743</f>
        <v>29.5</v>
      </c>
      <c r="C1740" s="6">
        <f>TITRES_STAT!D1743</f>
        <v>29.5</v>
      </c>
      <c r="D1740" s="6">
        <f>TITRES_STAT!E1743</f>
        <v>0</v>
      </c>
      <c r="E1740" s="2">
        <f t="shared" si="108"/>
        <v>26155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44844</v>
      </c>
      <c r="B1741" s="6">
        <f>TITRES_STAT!C1744</f>
        <v>29.5</v>
      </c>
      <c r="C1741" s="6">
        <f>TITRES_STAT!D1744</f>
        <v>29.5</v>
      </c>
      <c r="D1741" s="6">
        <f>TITRES_STAT!E1744</f>
        <v>0</v>
      </c>
      <c r="E1741" s="2">
        <f t="shared" si="108"/>
        <v>26155</v>
      </c>
      <c r="F1741" s="6" t="str">
        <f t="shared" si="111"/>
        <v>NEUTRAL</v>
      </c>
      <c r="G1741" s="6" t="str">
        <f t="shared" si="110"/>
        <v>NEUTRAL</v>
      </c>
      <c r="H1741" s="6" t="str">
        <f t="shared" si="109"/>
        <v>NEUTRAL</v>
      </c>
    </row>
    <row r="1742" spans="1:8" ht="13.5" x14ac:dyDescent="0.25">
      <c r="A1742" s="3">
        <f>TITRES_STAT!B1745</f>
        <v>44845</v>
      </c>
      <c r="B1742" s="6">
        <f>TITRES_STAT!C1745</f>
        <v>29.5</v>
      </c>
      <c r="C1742" s="6">
        <f>TITRES_STAT!D1745</f>
        <v>29.5</v>
      </c>
      <c r="D1742" s="6">
        <f>TITRES_STAT!E1745</f>
        <v>0</v>
      </c>
      <c r="E1742" s="2">
        <f t="shared" si="108"/>
        <v>26155</v>
      </c>
      <c r="F1742" s="6" t="str">
        <f t="shared" si="111"/>
        <v>NEUTRAL</v>
      </c>
      <c r="G1742" s="6" t="str">
        <f t="shared" si="110"/>
        <v>NEUTRAL</v>
      </c>
      <c r="H1742" s="6" t="str">
        <f t="shared" si="109"/>
        <v>NEUTRAL</v>
      </c>
    </row>
    <row r="1743" spans="1:8" ht="13.5" x14ac:dyDescent="0.25">
      <c r="A1743" s="3">
        <f>TITRES_STAT!B1746</f>
        <v>44846</v>
      </c>
      <c r="B1743" s="6">
        <f>TITRES_STAT!C1746</f>
        <v>29.5</v>
      </c>
      <c r="C1743" s="6">
        <f>TITRES_STAT!D1746</f>
        <v>29.5</v>
      </c>
      <c r="D1743" s="6">
        <f>TITRES_STAT!E1746</f>
        <v>0</v>
      </c>
      <c r="E1743" s="2">
        <f t="shared" si="108"/>
        <v>26155</v>
      </c>
      <c r="F1743" s="6" t="str">
        <f t="shared" si="111"/>
        <v>NEUTRAL</v>
      </c>
      <c r="G1743" s="6" t="str">
        <f t="shared" si="110"/>
        <v>NEUTRAL</v>
      </c>
      <c r="H1743" s="6" t="str">
        <f t="shared" si="109"/>
        <v>NEUTRAL</v>
      </c>
    </row>
    <row r="1744" spans="1:8" ht="13.5" x14ac:dyDescent="0.25">
      <c r="A1744" s="3">
        <f>TITRES_STAT!B1747</f>
        <v>44847</v>
      </c>
      <c r="B1744" s="6">
        <f>TITRES_STAT!C1747</f>
        <v>29.5</v>
      </c>
      <c r="C1744" s="6">
        <f>TITRES_STAT!D1747</f>
        <v>29.5</v>
      </c>
      <c r="D1744" s="6">
        <f>TITRES_STAT!E1747</f>
        <v>0</v>
      </c>
      <c r="E1744" s="2">
        <f t="shared" si="108"/>
        <v>26155</v>
      </c>
      <c r="F1744" s="6" t="str">
        <f t="shared" si="111"/>
        <v>NEUTRAL</v>
      </c>
      <c r="G1744" s="6" t="str">
        <f t="shared" si="110"/>
        <v>NEUTRAL</v>
      </c>
      <c r="H1744" s="6" t="str">
        <f t="shared" si="109"/>
        <v>NEUTRAL</v>
      </c>
    </row>
    <row r="1745" spans="1:8" ht="13.5" x14ac:dyDescent="0.25">
      <c r="A1745" s="3">
        <f>TITRES_STAT!B1748</f>
        <v>44848</v>
      </c>
      <c r="B1745" s="6">
        <f>TITRES_STAT!C1748</f>
        <v>29.5</v>
      </c>
      <c r="C1745" s="6">
        <f>TITRES_STAT!D1748</f>
        <v>29.5</v>
      </c>
      <c r="D1745" s="6">
        <f>TITRES_STAT!E1748</f>
        <v>0</v>
      </c>
      <c r="E1745" s="2">
        <f t="shared" si="108"/>
        <v>26155</v>
      </c>
      <c r="F1745" s="6" t="str">
        <f t="shared" si="111"/>
        <v>NEUTRAL</v>
      </c>
      <c r="G1745" s="6" t="str">
        <f t="shared" si="110"/>
        <v>NEUTRAL</v>
      </c>
      <c r="H1745" s="6" t="str">
        <f t="shared" si="109"/>
        <v>NEUTRAL</v>
      </c>
    </row>
    <row r="1746" spans="1:8" ht="13.5" x14ac:dyDescent="0.25">
      <c r="A1746" s="3">
        <f>TITRES_STAT!B1749</f>
        <v>44851</v>
      </c>
      <c r="B1746" s="6">
        <f>TITRES_STAT!C1749</f>
        <v>29.51</v>
      </c>
      <c r="C1746" s="6">
        <f>TITRES_STAT!D1749</f>
        <v>29.51</v>
      </c>
      <c r="D1746" s="6">
        <f>TITRES_STAT!E1749</f>
        <v>15</v>
      </c>
      <c r="E1746" s="2">
        <f t="shared" si="108"/>
        <v>26170</v>
      </c>
      <c r="F1746" s="6" t="str">
        <f t="shared" si="111"/>
        <v>BULLISH</v>
      </c>
      <c r="G1746" s="6" t="str">
        <f t="shared" si="110"/>
        <v>NEUTRAL</v>
      </c>
      <c r="H1746" s="6" t="str">
        <f t="shared" si="109"/>
        <v>CONFIRMED BULLISH</v>
      </c>
    </row>
    <row r="1747" spans="1:8" ht="13.5" x14ac:dyDescent="0.25">
      <c r="A1747" s="3">
        <f>TITRES_STAT!B1750</f>
        <v>44852</v>
      </c>
      <c r="B1747" s="6">
        <f>TITRES_STAT!C1750</f>
        <v>29.5</v>
      </c>
      <c r="C1747" s="6">
        <f>TITRES_STAT!D1750</f>
        <v>29.5</v>
      </c>
      <c r="D1747" s="6">
        <f>TITRES_STAT!E1750</f>
        <v>89</v>
      </c>
      <c r="E1747" s="2">
        <f t="shared" si="108"/>
        <v>26081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NEUTRAL</v>
      </c>
    </row>
    <row r="1748" spans="1:8" ht="13.5" x14ac:dyDescent="0.25">
      <c r="A1748" s="3">
        <f>TITRES_STAT!B1751</f>
        <v>44853</v>
      </c>
      <c r="B1748" s="6">
        <f>TITRES_STAT!C1751</f>
        <v>29.5</v>
      </c>
      <c r="C1748" s="6">
        <f>TITRES_STAT!D1751</f>
        <v>29.5</v>
      </c>
      <c r="D1748" s="6">
        <f>TITRES_STAT!E1751</f>
        <v>0</v>
      </c>
      <c r="E1748" s="2">
        <f t="shared" si="108"/>
        <v>26081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NEUTRAL</v>
      </c>
    </row>
    <row r="1749" spans="1:8" ht="13.5" x14ac:dyDescent="0.25">
      <c r="A1749" s="3">
        <f>TITRES_STAT!B1752</f>
        <v>44854</v>
      </c>
      <c r="B1749" s="6">
        <f>TITRES_STAT!C1752</f>
        <v>29.5</v>
      </c>
      <c r="C1749" s="6">
        <f>TITRES_STAT!D1752</f>
        <v>29.5</v>
      </c>
      <c r="D1749" s="6">
        <f>TITRES_STAT!E1752</f>
        <v>14</v>
      </c>
      <c r="E1749" s="2">
        <f t="shared" si="108"/>
        <v>26081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NEUTRAL</v>
      </c>
    </row>
    <row r="1750" spans="1:8" ht="13.5" x14ac:dyDescent="0.25">
      <c r="A1750" s="3">
        <f>TITRES_STAT!B1753</f>
        <v>44855</v>
      </c>
      <c r="B1750" s="6">
        <f>TITRES_STAT!C1753</f>
        <v>29.5</v>
      </c>
      <c r="C1750" s="6">
        <f>TITRES_STAT!D1753</f>
        <v>29.5</v>
      </c>
      <c r="D1750" s="6">
        <f>TITRES_STAT!E1753</f>
        <v>0</v>
      </c>
      <c r="E1750" s="2">
        <f t="shared" si="108"/>
        <v>26081</v>
      </c>
      <c r="F1750" s="6" t="str">
        <f t="shared" si="111"/>
        <v>BEARISH</v>
      </c>
      <c r="G1750" s="6" t="str">
        <f t="shared" si="110"/>
        <v>NEUTRAL</v>
      </c>
      <c r="H1750" s="6" t="str">
        <f t="shared" si="109"/>
        <v>NEUTRAL</v>
      </c>
    </row>
    <row r="1751" spans="1:8" ht="13.5" x14ac:dyDescent="0.25">
      <c r="A1751" s="3">
        <f>TITRES_STAT!B1754</f>
        <v>44858</v>
      </c>
      <c r="B1751" s="6">
        <f>TITRES_STAT!C1754</f>
        <v>29.5</v>
      </c>
      <c r="C1751" s="6">
        <f>TITRES_STAT!D1754</f>
        <v>29.5</v>
      </c>
      <c r="D1751" s="6">
        <f>TITRES_STAT!E1754</f>
        <v>0</v>
      </c>
      <c r="E1751" s="2">
        <f t="shared" si="108"/>
        <v>26081</v>
      </c>
      <c r="F1751" s="6" t="str">
        <f t="shared" si="111"/>
        <v>BEARISH</v>
      </c>
      <c r="G1751" s="6" t="str">
        <f t="shared" si="110"/>
        <v>NEUTRAL</v>
      </c>
      <c r="H1751" s="6" t="str">
        <f t="shared" si="109"/>
        <v>CONFIRMED BEARISH</v>
      </c>
    </row>
    <row r="1752" spans="1:8" ht="13.5" x14ac:dyDescent="0.25">
      <c r="A1752" s="3">
        <f>TITRES_STAT!B1755</f>
        <v>44859</v>
      </c>
      <c r="B1752" s="6">
        <f>TITRES_STAT!C1755</f>
        <v>29.5</v>
      </c>
      <c r="C1752" s="6">
        <f>TITRES_STAT!D1755</f>
        <v>29.5</v>
      </c>
      <c r="D1752" s="6">
        <f>TITRES_STAT!E1755</f>
        <v>0</v>
      </c>
      <c r="E1752" s="2">
        <f t="shared" si="108"/>
        <v>26081</v>
      </c>
      <c r="F1752" s="6" t="str">
        <f t="shared" si="111"/>
        <v>NEUTRAL</v>
      </c>
      <c r="G1752" s="6" t="str">
        <f t="shared" si="110"/>
        <v>NEUTRAL</v>
      </c>
      <c r="H1752" s="6" t="str">
        <f t="shared" si="109"/>
        <v>NEUTRAL</v>
      </c>
    </row>
    <row r="1753" spans="1:8" ht="13.5" x14ac:dyDescent="0.25">
      <c r="A1753" s="3">
        <f>TITRES_STAT!B1756</f>
        <v>44860</v>
      </c>
      <c r="B1753" s="6">
        <f>TITRES_STAT!C1756</f>
        <v>29.5</v>
      </c>
      <c r="C1753" s="6">
        <f>TITRES_STAT!D1756</f>
        <v>29.5</v>
      </c>
      <c r="D1753" s="6">
        <f>TITRES_STAT!E1756</f>
        <v>0</v>
      </c>
      <c r="E1753" s="2">
        <f t="shared" si="108"/>
        <v>26081</v>
      </c>
      <c r="F1753" s="6" t="str">
        <f t="shared" si="111"/>
        <v>NEUTRAL</v>
      </c>
      <c r="G1753" s="6" t="str">
        <f t="shared" si="110"/>
        <v>NEUTRAL</v>
      </c>
      <c r="H1753" s="6" t="str">
        <f t="shared" si="109"/>
        <v>NEUTRAL</v>
      </c>
    </row>
    <row r="1754" spans="1:8" ht="13.5" x14ac:dyDescent="0.25">
      <c r="A1754" s="3">
        <f>TITRES_STAT!B1757</f>
        <v>44861</v>
      </c>
      <c r="B1754" s="6">
        <f>TITRES_STAT!C1757</f>
        <v>29.5</v>
      </c>
      <c r="C1754" s="6">
        <f>TITRES_STAT!D1757</f>
        <v>29.5</v>
      </c>
      <c r="D1754" s="6">
        <f>TITRES_STAT!E1757</f>
        <v>0</v>
      </c>
      <c r="E1754" s="2">
        <f t="shared" si="108"/>
        <v>26081</v>
      </c>
      <c r="F1754" s="6" t="str">
        <f t="shared" si="111"/>
        <v>NEUTRAL</v>
      </c>
      <c r="G1754" s="6" t="str">
        <f t="shared" si="110"/>
        <v>NEUTRAL</v>
      </c>
      <c r="H1754" s="6" t="str">
        <f t="shared" si="109"/>
        <v>NEUTRAL</v>
      </c>
    </row>
    <row r="1755" spans="1:8" ht="13.5" x14ac:dyDescent="0.25">
      <c r="A1755" s="3">
        <f>TITRES_STAT!B1758</f>
        <v>44862</v>
      </c>
      <c r="B1755" s="6">
        <f>TITRES_STAT!C1758</f>
        <v>29.5</v>
      </c>
      <c r="C1755" s="6">
        <f>TITRES_STAT!D1758</f>
        <v>29.5</v>
      </c>
      <c r="D1755" s="6">
        <f>TITRES_STAT!E1758</f>
        <v>0</v>
      </c>
      <c r="E1755" s="2">
        <f t="shared" si="108"/>
        <v>26081</v>
      </c>
      <c r="F1755" s="6" t="str">
        <f t="shared" si="111"/>
        <v>NEUTRAL</v>
      </c>
      <c r="G1755" s="6" t="str">
        <f t="shared" si="110"/>
        <v>NEUTRAL</v>
      </c>
      <c r="H1755" s="6" t="str">
        <f t="shared" si="109"/>
        <v>NEUTRAL</v>
      </c>
    </row>
    <row r="1756" spans="1:8" ht="13.5" x14ac:dyDescent="0.25">
      <c r="A1756" s="3">
        <f>TITRES_STAT!B1759</f>
        <v>44865</v>
      </c>
      <c r="B1756" s="6">
        <f>TITRES_STAT!C1759</f>
        <v>29.5</v>
      </c>
      <c r="C1756" s="6">
        <f>TITRES_STAT!D1759</f>
        <v>29.5</v>
      </c>
      <c r="D1756" s="6">
        <f>TITRES_STAT!E1759</f>
        <v>0</v>
      </c>
      <c r="E1756" s="2">
        <f t="shared" si="108"/>
        <v>26081</v>
      </c>
      <c r="F1756" s="6" t="str">
        <f t="shared" si="111"/>
        <v>NEUTRAL</v>
      </c>
      <c r="G1756" s="6" t="str">
        <f t="shared" si="110"/>
        <v>NEUTRAL</v>
      </c>
      <c r="H1756" s="6" t="str">
        <f t="shared" si="109"/>
        <v>NEUTRAL</v>
      </c>
    </row>
    <row r="1757" spans="1:8" ht="13.5" x14ac:dyDescent="0.25">
      <c r="A1757" s="3">
        <f>TITRES_STAT!B1760</f>
        <v>44866</v>
      </c>
      <c r="B1757" s="6">
        <f>TITRES_STAT!C1760</f>
        <v>29.5</v>
      </c>
      <c r="C1757" s="6">
        <f>TITRES_STAT!D1760</f>
        <v>29.5</v>
      </c>
      <c r="D1757" s="6">
        <f>TITRES_STAT!E1760</f>
        <v>0</v>
      </c>
      <c r="E1757" s="2">
        <f t="shared" si="108"/>
        <v>26081</v>
      </c>
      <c r="F1757" s="6" t="str">
        <f t="shared" si="111"/>
        <v>NEUTRAL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44867</v>
      </c>
      <c r="B1758" s="6">
        <f>TITRES_STAT!C1761</f>
        <v>29.5</v>
      </c>
      <c r="C1758" s="6">
        <f>TITRES_STAT!D1761</f>
        <v>29.5</v>
      </c>
      <c r="D1758" s="6">
        <f>TITRES_STAT!E1761</f>
        <v>0</v>
      </c>
      <c r="E1758" s="2">
        <f t="shared" si="108"/>
        <v>26081</v>
      </c>
      <c r="F1758" s="6" t="str">
        <f t="shared" si="111"/>
        <v>NEUTRAL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44868</v>
      </c>
      <c r="B1759" s="6">
        <f>TITRES_STAT!C1762</f>
        <v>29.5</v>
      </c>
      <c r="C1759" s="6">
        <f>TITRES_STAT!D1762</f>
        <v>29.5</v>
      </c>
      <c r="D1759" s="6">
        <f>TITRES_STAT!E1762</f>
        <v>0</v>
      </c>
      <c r="E1759" s="2">
        <f t="shared" si="108"/>
        <v>26081</v>
      </c>
      <c r="F1759" s="6" t="str">
        <f t="shared" si="111"/>
        <v>NEUTRAL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44869</v>
      </c>
      <c r="B1760" s="6">
        <f>TITRES_STAT!C1763</f>
        <v>29.5</v>
      </c>
      <c r="C1760" s="6">
        <f>TITRES_STAT!D1763</f>
        <v>29.5</v>
      </c>
      <c r="D1760" s="6">
        <f>TITRES_STAT!E1763</f>
        <v>0</v>
      </c>
      <c r="E1760" s="2">
        <f t="shared" si="108"/>
        <v>26081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44872</v>
      </c>
      <c r="B1761" s="6">
        <f>TITRES_STAT!C1764</f>
        <v>29.5</v>
      </c>
      <c r="C1761" s="6">
        <f>TITRES_STAT!D1764</f>
        <v>29.5</v>
      </c>
      <c r="D1761" s="6">
        <f>TITRES_STAT!E1764</f>
        <v>0</v>
      </c>
      <c r="E1761" s="2">
        <f t="shared" si="108"/>
        <v>26081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44873</v>
      </c>
      <c r="B1762" s="6">
        <f>TITRES_STAT!C1765</f>
        <v>29.5</v>
      </c>
      <c r="C1762" s="6">
        <f>TITRES_STAT!D1765</f>
        <v>29.5</v>
      </c>
      <c r="D1762" s="6">
        <f>TITRES_STAT!E1765</f>
        <v>0</v>
      </c>
      <c r="E1762" s="2">
        <f t="shared" si="108"/>
        <v>26081</v>
      </c>
      <c r="F1762" s="6" t="str">
        <f t="shared" si="111"/>
        <v>NEUTRAL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44874</v>
      </c>
      <c r="B1763" s="6">
        <f>TITRES_STAT!C1766</f>
        <v>29.5</v>
      </c>
      <c r="C1763" s="6">
        <f>TITRES_STAT!D1766</f>
        <v>29.5</v>
      </c>
      <c r="D1763" s="6">
        <f>TITRES_STAT!E1766</f>
        <v>0</v>
      </c>
      <c r="E1763" s="2">
        <f t="shared" si="108"/>
        <v>26081</v>
      </c>
      <c r="F1763" s="6" t="str">
        <f t="shared" si="111"/>
        <v>NEUTRAL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44875</v>
      </c>
      <c r="B1764" s="6">
        <f>TITRES_STAT!C1767</f>
        <v>28.51</v>
      </c>
      <c r="C1764" s="6">
        <f>TITRES_STAT!D1767</f>
        <v>28.51</v>
      </c>
      <c r="D1764" s="6">
        <f>TITRES_STAT!E1767</f>
        <v>11</v>
      </c>
      <c r="E1764" s="2">
        <f t="shared" si="108"/>
        <v>26070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44876</v>
      </c>
      <c r="B1765" s="6">
        <f>TITRES_STAT!C1768</f>
        <v>28.51</v>
      </c>
      <c r="C1765" s="6">
        <f>TITRES_STAT!D1768</f>
        <v>28.51</v>
      </c>
      <c r="D1765" s="6">
        <f>TITRES_STAT!E1768</f>
        <v>0</v>
      </c>
      <c r="E1765" s="2">
        <f t="shared" si="108"/>
        <v>26070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CONFIRMED BEARISH</v>
      </c>
    </row>
    <row r="1766" spans="1:8" ht="13.5" x14ac:dyDescent="0.25">
      <c r="A1766" s="3">
        <f>TITRES_STAT!B1769</f>
        <v>44879</v>
      </c>
      <c r="B1766" s="6">
        <f>TITRES_STAT!C1769</f>
        <v>28.51</v>
      </c>
      <c r="C1766" s="6">
        <f>TITRES_STAT!D1769</f>
        <v>28.51</v>
      </c>
      <c r="D1766" s="6">
        <f>TITRES_STAT!E1769</f>
        <v>0</v>
      </c>
      <c r="E1766" s="2">
        <f t="shared" si="108"/>
        <v>26070</v>
      </c>
      <c r="F1766" s="6" t="str">
        <f t="shared" si="111"/>
        <v>BEARISH</v>
      </c>
      <c r="G1766" s="6" t="str">
        <f t="shared" si="110"/>
        <v>NEUTRAL</v>
      </c>
      <c r="H1766" s="6" t="str">
        <f t="shared" si="109"/>
        <v>CONFIRMED BEARISH</v>
      </c>
    </row>
    <row r="1767" spans="1:8" ht="13.5" x14ac:dyDescent="0.25">
      <c r="A1767" s="3">
        <f>TITRES_STAT!B1770</f>
        <v>44880</v>
      </c>
      <c r="B1767" s="6">
        <f>TITRES_STAT!C1770</f>
        <v>28.51</v>
      </c>
      <c r="C1767" s="6">
        <f>TITRES_STAT!D1770</f>
        <v>28.51</v>
      </c>
      <c r="D1767" s="6">
        <f>TITRES_STAT!E1770</f>
        <v>0</v>
      </c>
      <c r="E1767" s="2">
        <f t="shared" si="108"/>
        <v>26070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CONFIRMED BEARISH</v>
      </c>
    </row>
    <row r="1768" spans="1:8" ht="13.5" x14ac:dyDescent="0.25">
      <c r="A1768" s="3">
        <f>TITRES_STAT!B1771</f>
        <v>44881</v>
      </c>
      <c r="B1768" s="6">
        <f>TITRES_STAT!C1771</f>
        <v>28.51</v>
      </c>
      <c r="C1768" s="6">
        <f>TITRES_STAT!D1771</f>
        <v>28.51</v>
      </c>
      <c r="D1768" s="6">
        <f>TITRES_STAT!E1771</f>
        <v>0</v>
      </c>
      <c r="E1768" s="2">
        <f t="shared" si="108"/>
        <v>26070</v>
      </c>
      <c r="F1768" s="6" t="str">
        <f t="shared" si="111"/>
        <v>BEARISH</v>
      </c>
      <c r="G1768" s="6" t="str">
        <f t="shared" si="110"/>
        <v>NEUTRAL</v>
      </c>
      <c r="H1768" s="6" t="str">
        <f t="shared" si="109"/>
        <v>CONFIRMED BEARISH</v>
      </c>
    </row>
    <row r="1769" spans="1:8" ht="13.5" x14ac:dyDescent="0.25">
      <c r="A1769" s="3">
        <f>TITRES_STAT!B1772</f>
        <v>44882</v>
      </c>
      <c r="B1769" s="6">
        <f>TITRES_STAT!C1772</f>
        <v>28.51</v>
      </c>
      <c r="C1769" s="6">
        <f>TITRES_STAT!D1772</f>
        <v>28.51</v>
      </c>
      <c r="D1769" s="6">
        <f>TITRES_STAT!E1772</f>
        <v>0</v>
      </c>
      <c r="E1769" s="2">
        <f t="shared" si="108"/>
        <v>26070</v>
      </c>
      <c r="F1769" s="6" t="str">
        <f t="shared" si="111"/>
        <v>NEUTRAL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44883</v>
      </c>
      <c r="B1770" s="6">
        <f>TITRES_STAT!C1773</f>
        <v>28.51</v>
      </c>
      <c r="C1770" s="6">
        <f>TITRES_STAT!D1773</f>
        <v>28.51</v>
      </c>
      <c r="D1770" s="6">
        <f>TITRES_STAT!E1773</f>
        <v>0</v>
      </c>
      <c r="E1770" s="2">
        <f t="shared" si="108"/>
        <v>26070</v>
      </c>
      <c r="F1770" s="6" t="str">
        <f t="shared" si="111"/>
        <v>NEUTRAL</v>
      </c>
      <c r="G1770" s="6" t="str">
        <f t="shared" si="110"/>
        <v>NEUTRAL</v>
      </c>
      <c r="H1770" s="6" t="str">
        <f t="shared" si="109"/>
        <v>NEUTRAL</v>
      </c>
    </row>
    <row r="1771" spans="1:8" ht="13.5" x14ac:dyDescent="0.25">
      <c r="A1771" s="3">
        <f>TITRES_STAT!B1774</f>
        <v>44886</v>
      </c>
      <c r="B1771" s="6">
        <f>TITRES_STAT!C1774</f>
        <v>28.51</v>
      </c>
      <c r="C1771" s="6">
        <f>TITRES_STAT!D1774</f>
        <v>28.51</v>
      </c>
      <c r="D1771" s="6">
        <f>TITRES_STAT!E1774</f>
        <v>0</v>
      </c>
      <c r="E1771" s="2">
        <f t="shared" si="108"/>
        <v>26070</v>
      </c>
      <c r="F1771" s="6" t="str">
        <f t="shared" si="111"/>
        <v>NEUTRAL</v>
      </c>
      <c r="G1771" s="6" t="str">
        <f t="shared" si="110"/>
        <v>NEUTRAL</v>
      </c>
      <c r="H1771" s="6" t="str">
        <f t="shared" si="109"/>
        <v>NEUTRAL</v>
      </c>
    </row>
    <row r="1772" spans="1:8" ht="13.5" x14ac:dyDescent="0.25">
      <c r="A1772" s="3">
        <f>TITRES_STAT!B1775</f>
        <v>44887</v>
      </c>
      <c r="B1772" s="6">
        <f>TITRES_STAT!C1775</f>
        <v>29.79</v>
      </c>
      <c r="C1772" s="6">
        <f>TITRES_STAT!D1775</f>
        <v>29.79</v>
      </c>
      <c r="D1772" s="6">
        <f>TITRES_STAT!E1775</f>
        <v>0</v>
      </c>
      <c r="E1772" s="2">
        <f t="shared" si="108"/>
        <v>26070</v>
      </c>
      <c r="F1772" s="6" t="str">
        <f t="shared" si="111"/>
        <v>NEUTRAL</v>
      </c>
      <c r="G1772" s="6" t="str">
        <f t="shared" si="110"/>
        <v>NEUTRAL</v>
      </c>
      <c r="H1772" s="6" t="str">
        <f t="shared" si="109"/>
        <v>NEUTRAL</v>
      </c>
    </row>
    <row r="1773" spans="1:8" ht="13.5" x14ac:dyDescent="0.25">
      <c r="A1773" s="3">
        <f>TITRES_STAT!B1776</f>
        <v>44888</v>
      </c>
      <c r="B1773" s="6">
        <f>TITRES_STAT!C1776</f>
        <v>31.13</v>
      </c>
      <c r="C1773" s="6">
        <f>TITRES_STAT!D1776</f>
        <v>31.13</v>
      </c>
      <c r="D1773" s="6">
        <f>TITRES_STAT!E1776</f>
        <v>38</v>
      </c>
      <c r="E1773" s="2">
        <f t="shared" si="108"/>
        <v>26108</v>
      </c>
      <c r="F1773" s="6" t="str">
        <f t="shared" si="111"/>
        <v>BULLISH</v>
      </c>
      <c r="G1773" s="6" t="str">
        <f t="shared" si="110"/>
        <v>NEUTRAL</v>
      </c>
      <c r="H1773" s="6" t="str">
        <f t="shared" si="109"/>
        <v>CONFIRMED BULLISH</v>
      </c>
    </row>
    <row r="1774" spans="1:8" ht="13.5" x14ac:dyDescent="0.25">
      <c r="A1774" s="3">
        <f>TITRES_STAT!B1777</f>
        <v>44889</v>
      </c>
      <c r="B1774" s="6">
        <f>TITRES_STAT!C1777</f>
        <v>32.5</v>
      </c>
      <c r="C1774" s="6">
        <f>TITRES_STAT!D1777</f>
        <v>32.5</v>
      </c>
      <c r="D1774" s="6">
        <f>TITRES_STAT!E1777</f>
        <v>5</v>
      </c>
      <c r="E1774" s="2">
        <f t="shared" si="108"/>
        <v>26113</v>
      </c>
      <c r="F1774" s="6" t="str">
        <f t="shared" si="111"/>
        <v>BULLISH</v>
      </c>
      <c r="G1774" s="6" t="str">
        <f t="shared" si="110"/>
        <v>NEUTRAL</v>
      </c>
      <c r="H1774" s="6" t="str">
        <f t="shared" si="109"/>
        <v>CONFIRMED BULLISH</v>
      </c>
    </row>
    <row r="1775" spans="1:8" ht="13.5" x14ac:dyDescent="0.25">
      <c r="A1775" s="3">
        <f>TITRES_STAT!B1778</f>
        <v>44890</v>
      </c>
      <c r="B1775" s="6">
        <f>TITRES_STAT!C1778</f>
        <v>33.5</v>
      </c>
      <c r="C1775" s="6">
        <f>TITRES_STAT!D1778</f>
        <v>33.5</v>
      </c>
      <c r="D1775" s="6">
        <f>TITRES_STAT!E1778</f>
        <v>181</v>
      </c>
      <c r="E1775" s="2">
        <f t="shared" si="108"/>
        <v>26294</v>
      </c>
      <c r="F1775" s="6" t="str">
        <f t="shared" si="111"/>
        <v>BULLISH</v>
      </c>
      <c r="G1775" s="6" t="str">
        <f t="shared" si="110"/>
        <v>NEUTRAL</v>
      </c>
      <c r="H1775" s="6" t="str">
        <f t="shared" si="109"/>
        <v>CONFIRMED BULLISH</v>
      </c>
    </row>
    <row r="1776" spans="1:8" ht="13.5" x14ac:dyDescent="0.25">
      <c r="A1776" s="3">
        <f>TITRES_STAT!B1779</f>
        <v>44893</v>
      </c>
      <c r="B1776" s="6">
        <f>TITRES_STAT!C1779</f>
        <v>33.5</v>
      </c>
      <c r="C1776" s="6">
        <f>TITRES_STAT!D1779</f>
        <v>33.5</v>
      </c>
      <c r="D1776" s="6">
        <f>TITRES_STAT!E1779</f>
        <v>0</v>
      </c>
      <c r="E1776" s="2">
        <f t="shared" si="108"/>
        <v>26294</v>
      </c>
      <c r="F1776" s="6" t="str">
        <f t="shared" si="111"/>
        <v>BULLISH</v>
      </c>
      <c r="G1776" s="6" t="str">
        <f t="shared" si="110"/>
        <v>NEUTRAL</v>
      </c>
      <c r="H1776" s="6" t="str">
        <f t="shared" si="109"/>
        <v>CONFIRMED BULLISH</v>
      </c>
    </row>
    <row r="1777" spans="1:8" ht="13.5" x14ac:dyDescent="0.25">
      <c r="A1777" s="3">
        <f>TITRES_STAT!B1780</f>
        <v>44894</v>
      </c>
      <c r="B1777" s="6">
        <f>TITRES_STAT!C1780</f>
        <v>33.5</v>
      </c>
      <c r="C1777" s="6">
        <f>TITRES_STAT!D1780</f>
        <v>33.5</v>
      </c>
      <c r="D1777" s="6">
        <f>TITRES_STAT!E1780</f>
        <v>0</v>
      </c>
      <c r="E1777" s="2">
        <f t="shared" si="108"/>
        <v>26294</v>
      </c>
      <c r="F1777" s="6" t="str">
        <f t="shared" si="111"/>
        <v>BULLISH</v>
      </c>
      <c r="G1777" s="6" t="str">
        <f t="shared" si="110"/>
        <v>NEUTRAL</v>
      </c>
      <c r="H1777" s="6" t="str">
        <f t="shared" si="109"/>
        <v>CONFIRMED BULLISH</v>
      </c>
    </row>
    <row r="1778" spans="1:8" ht="13.5" x14ac:dyDescent="0.25">
      <c r="A1778" s="3">
        <f>TITRES_STAT!B1781</f>
        <v>44895</v>
      </c>
      <c r="B1778" s="6">
        <f>TITRES_STAT!C1781</f>
        <v>33.5</v>
      </c>
      <c r="C1778" s="6">
        <f>TITRES_STAT!D1781</f>
        <v>33.5</v>
      </c>
      <c r="D1778" s="6">
        <f>TITRES_STAT!E1781</f>
        <v>333</v>
      </c>
      <c r="E1778" s="2">
        <f t="shared" si="108"/>
        <v>26294</v>
      </c>
      <c r="F1778" s="6" t="str">
        <f t="shared" si="111"/>
        <v>BULLISH</v>
      </c>
      <c r="G1778" s="6" t="str">
        <f t="shared" si="110"/>
        <v>NEUTRAL</v>
      </c>
      <c r="H1778" s="6" t="str">
        <f t="shared" si="109"/>
        <v>CONFIRMED BULLISH</v>
      </c>
    </row>
    <row r="1779" spans="1:8" ht="13.5" x14ac:dyDescent="0.25">
      <c r="A1779" s="3">
        <f>TITRES_STAT!B1782</f>
        <v>44896</v>
      </c>
      <c r="B1779" s="6">
        <f>TITRES_STAT!C1782</f>
        <v>33.5</v>
      </c>
      <c r="C1779" s="6">
        <f>TITRES_STAT!D1782</f>
        <v>33.5</v>
      </c>
      <c r="D1779" s="6">
        <f>TITRES_STAT!E1782</f>
        <v>0</v>
      </c>
      <c r="E1779" s="2">
        <f t="shared" si="108"/>
        <v>26294</v>
      </c>
      <c r="F1779" s="6" t="str">
        <f t="shared" si="111"/>
        <v>BULLISH</v>
      </c>
      <c r="G1779" s="6" t="str">
        <f t="shared" si="110"/>
        <v>NEUTRAL</v>
      </c>
      <c r="H1779" s="6" t="str">
        <f t="shared" si="109"/>
        <v>CONFIRMED BULLISH</v>
      </c>
    </row>
    <row r="1780" spans="1:8" ht="13.5" x14ac:dyDescent="0.25">
      <c r="A1780" s="3">
        <f>TITRES_STAT!B1783</f>
        <v>44897</v>
      </c>
      <c r="B1780" s="6">
        <f>TITRES_STAT!C1783</f>
        <v>33.5</v>
      </c>
      <c r="C1780" s="6">
        <f>TITRES_STAT!D1783</f>
        <v>33.5</v>
      </c>
      <c r="D1780" s="6">
        <f>TITRES_STAT!E1783</f>
        <v>0</v>
      </c>
      <c r="E1780" s="2">
        <f t="shared" si="108"/>
        <v>26294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44900</v>
      </c>
      <c r="B1781" s="6">
        <f>TITRES_STAT!C1784</f>
        <v>35</v>
      </c>
      <c r="C1781" s="6">
        <f>TITRES_STAT!D1784</f>
        <v>35</v>
      </c>
      <c r="D1781" s="6">
        <f>TITRES_STAT!E1784</f>
        <v>50</v>
      </c>
      <c r="E1781" s="2">
        <f t="shared" si="108"/>
        <v>26344</v>
      </c>
      <c r="F1781" s="6" t="str">
        <f t="shared" si="111"/>
        <v>BULLISH</v>
      </c>
      <c r="G1781" s="6" t="str">
        <f t="shared" si="110"/>
        <v>NEUTRAL</v>
      </c>
      <c r="H1781" s="6" t="str">
        <f t="shared" si="109"/>
        <v>CONFIRMED BULLISH</v>
      </c>
    </row>
    <row r="1782" spans="1:8" ht="13.5" x14ac:dyDescent="0.25">
      <c r="A1782" s="3">
        <f>TITRES_STAT!B1785</f>
        <v>44901</v>
      </c>
      <c r="B1782" s="6">
        <f>TITRES_STAT!C1785</f>
        <v>35</v>
      </c>
      <c r="C1782" s="6">
        <f>TITRES_STAT!D1785</f>
        <v>35</v>
      </c>
      <c r="D1782" s="6">
        <f>TITRES_STAT!E1785</f>
        <v>0</v>
      </c>
      <c r="E1782" s="2">
        <f t="shared" si="108"/>
        <v>26344</v>
      </c>
      <c r="F1782" s="6" t="str">
        <f t="shared" si="111"/>
        <v>BULLISH</v>
      </c>
      <c r="G1782" s="6" t="str">
        <f t="shared" si="110"/>
        <v>NEUTRAL</v>
      </c>
      <c r="H1782" s="6" t="str">
        <f t="shared" si="109"/>
        <v>CONFIRMED BULLISH</v>
      </c>
    </row>
    <row r="1783" spans="1:8" ht="13.5" x14ac:dyDescent="0.25">
      <c r="A1783" s="3">
        <f>TITRES_STAT!B1786</f>
        <v>44902</v>
      </c>
      <c r="B1783" s="6">
        <f>TITRES_STAT!C1786</f>
        <v>35.49</v>
      </c>
      <c r="C1783" s="6">
        <f>TITRES_STAT!D1786</f>
        <v>35.49</v>
      </c>
      <c r="D1783" s="6">
        <f>TITRES_STAT!E1786</f>
        <v>265</v>
      </c>
      <c r="E1783" s="2">
        <f t="shared" si="108"/>
        <v>26609</v>
      </c>
      <c r="F1783" s="6" t="str">
        <f t="shared" si="111"/>
        <v>BULLISH</v>
      </c>
      <c r="G1783" s="6" t="str">
        <f t="shared" si="110"/>
        <v>NEUTRAL</v>
      </c>
      <c r="H1783" s="6" t="str">
        <f t="shared" si="109"/>
        <v>CONFIRMED BULLISH</v>
      </c>
    </row>
    <row r="1784" spans="1:8" ht="13.5" x14ac:dyDescent="0.25">
      <c r="A1784" s="3">
        <f>TITRES_STAT!B1787</f>
        <v>44903</v>
      </c>
      <c r="B1784" s="6">
        <f>TITRES_STAT!C1787</f>
        <v>33.9</v>
      </c>
      <c r="C1784" s="6">
        <f>TITRES_STAT!D1787</f>
        <v>33.9</v>
      </c>
      <c r="D1784" s="6">
        <f>TITRES_STAT!E1787</f>
        <v>0</v>
      </c>
      <c r="E1784" s="2">
        <f t="shared" si="108"/>
        <v>26609</v>
      </c>
      <c r="F1784" s="6" t="str">
        <f t="shared" si="111"/>
        <v>BULLISH</v>
      </c>
      <c r="G1784" s="6" t="str">
        <f t="shared" si="110"/>
        <v>NEUTRAL</v>
      </c>
      <c r="H1784" s="6" t="str">
        <f t="shared" si="109"/>
        <v>CONFIRMED BULLISH</v>
      </c>
    </row>
    <row r="1785" spans="1:8" ht="13.5" x14ac:dyDescent="0.25">
      <c r="A1785" s="3">
        <f>TITRES_STAT!B1788</f>
        <v>44904</v>
      </c>
      <c r="B1785" s="6">
        <f>TITRES_STAT!C1788</f>
        <v>33.5</v>
      </c>
      <c r="C1785" s="6">
        <f>TITRES_STAT!D1788</f>
        <v>33.5</v>
      </c>
      <c r="D1785" s="6">
        <f>TITRES_STAT!E1788</f>
        <v>63</v>
      </c>
      <c r="E1785" s="2">
        <f t="shared" si="108"/>
        <v>26546</v>
      </c>
      <c r="F1785" s="6" t="str">
        <f t="shared" si="111"/>
        <v>BULLISH</v>
      </c>
      <c r="G1785" s="6" t="str">
        <f t="shared" si="110"/>
        <v>NEUTRAL</v>
      </c>
      <c r="H1785" s="6" t="str">
        <f t="shared" si="109"/>
        <v>NEUTRAL</v>
      </c>
    </row>
    <row r="1786" spans="1:8" ht="13.5" x14ac:dyDescent="0.25">
      <c r="A1786" s="3">
        <f>TITRES_STAT!B1789</f>
        <v>44907</v>
      </c>
      <c r="B1786" s="6">
        <f>TITRES_STAT!C1789</f>
        <v>35</v>
      </c>
      <c r="C1786" s="6">
        <f>TITRES_STAT!D1789</f>
        <v>35</v>
      </c>
      <c r="D1786" s="6">
        <f>TITRES_STAT!E1789</f>
        <v>44</v>
      </c>
      <c r="E1786" s="2">
        <f t="shared" si="108"/>
        <v>26590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NEUTRAL</v>
      </c>
    </row>
    <row r="1787" spans="1:8" ht="13.5" x14ac:dyDescent="0.25">
      <c r="A1787" s="3">
        <f>TITRES_STAT!B1790</f>
        <v>44908</v>
      </c>
      <c r="B1787" s="6">
        <f>TITRES_STAT!C1790</f>
        <v>35.49</v>
      </c>
      <c r="C1787" s="6">
        <f>TITRES_STAT!D1790</f>
        <v>35.49</v>
      </c>
      <c r="D1787" s="6">
        <f>TITRES_STAT!E1790</f>
        <v>45</v>
      </c>
      <c r="E1787" s="2">
        <f t="shared" si="108"/>
        <v>26635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CONFIRMED BULLISH</v>
      </c>
    </row>
    <row r="1788" spans="1:8" ht="13.5" x14ac:dyDescent="0.25">
      <c r="A1788" s="3">
        <f>TITRES_STAT!B1791</f>
        <v>44909</v>
      </c>
      <c r="B1788" s="6">
        <f>TITRES_STAT!C1791</f>
        <v>33.9</v>
      </c>
      <c r="C1788" s="6">
        <f>TITRES_STAT!D1791</f>
        <v>33.9</v>
      </c>
      <c r="D1788" s="6">
        <f>TITRES_STAT!E1791</f>
        <v>0</v>
      </c>
      <c r="E1788" s="2">
        <f t="shared" si="108"/>
        <v>26635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BULLISH DIVERGENCE</v>
      </c>
    </row>
    <row r="1789" spans="1:8" ht="13.5" x14ac:dyDescent="0.25">
      <c r="A1789" s="3">
        <f>TITRES_STAT!B1792</f>
        <v>44910</v>
      </c>
      <c r="B1789" s="6">
        <f>TITRES_STAT!C1792</f>
        <v>35.42</v>
      </c>
      <c r="C1789" s="6">
        <f>TITRES_STAT!D1792</f>
        <v>35.42</v>
      </c>
      <c r="D1789" s="6">
        <f>TITRES_STAT!E1792</f>
        <v>136</v>
      </c>
      <c r="E1789" s="2">
        <f t="shared" si="108"/>
        <v>26771</v>
      </c>
      <c r="F1789" s="6" t="str">
        <f t="shared" si="111"/>
        <v>BULLISH</v>
      </c>
      <c r="G1789" s="6" t="str">
        <f t="shared" si="110"/>
        <v>NEUTRAL</v>
      </c>
      <c r="H1789" s="6" t="str">
        <f t="shared" si="109"/>
        <v>CONFIRMED BULLISH</v>
      </c>
    </row>
    <row r="1790" spans="1:8" ht="13.5" x14ac:dyDescent="0.25">
      <c r="A1790" s="3">
        <f>TITRES_STAT!B1793</f>
        <v>44911</v>
      </c>
      <c r="B1790" s="6">
        <f>TITRES_STAT!C1793</f>
        <v>33.83</v>
      </c>
      <c r="C1790" s="6">
        <f>TITRES_STAT!D1793</f>
        <v>33.83</v>
      </c>
      <c r="D1790" s="6">
        <f>TITRES_STAT!E1793</f>
        <v>0</v>
      </c>
      <c r="E1790" s="2">
        <f t="shared" si="108"/>
        <v>26771</v>
      </c>
      <c r="F1790" s="6" t="str">
        <f t="shared" si="111"/>
        <v>BULLISH</v>
      </c>
      <c r="G1790" s="6" t="str">
        <f t="shared" si="110"/>
        <v>NEUTRAL</v>
      </c>
      <c r="H1790" s="6" t="str">
        <f t="shared" si="109"/>
        <v>CONFIRMED BULLISH</v>
      </c>
    </row>
    <row r="1791" spans="1:8" ht="13.5" x14ac:dyDescent="0.25">
      <c r="A1791" s="3">
        <f>TITRES_STAT!B1794</f>
        <v>44914</v>
      </c>
      <c r="B1791" s="6">
        <f>TITRES_STAT!C1794</f>
        <v>33.83</v>
      </c>
      <c r="C1791" s="6">
        <f>TITRES_STAT!D1794</f>
        <v>33.83</v>
      </c>
      <c r="D1791" s="6">
        <f>TITRES_STAT!E1794</f>
        <v>95</v>
      </c>
      <c r="E1791" s="2">
        <f t="shared" si="108"/>
        <v>26771</v>
      </c>
      <c r="F1791" s="6" t="str">
        <f t="shared" si="111"/>
        <v>BULLISH</v>
      </c>
      <c r="G1791" s="6" t="str">
        <f t="shared" si="110"/>
        <v>NEUTRAL</v>
      </c>
      <c r="H1791" s="6" t="str">
        <f t="shared" si="109"/>
        <v>BULLISH DIVERGENCE</v>
      </c>
    </row>
    <row r="1792" spans="1:8" ht="13.5" x14ac:dyDescent="0.25">
      <c r="A1792" s="3">
        <f>TITRES_STAT!B1795</f>
        <v>44915</v>
      </c>
      <c r="B1792" s="6">
        <f>TITRES_STAT!C1795</f>
        <v>33.83</v>
      </c>
      <c r="C1792" s="6">
        <f>TITRES_STAT!D1795</f>
        <v>33.83</v>
      </c>
      <c r="D1792" s="6">
        <f>TITRES_STAT!E1795</f>
        <v>0</v>
      </c>
      <c r="E1792" s="2">
        <f t="shared" si="108"/>
        <v>26771</v>
      </c>
      <c r="F1792" s="6" t="str">
        <f t="shared" si="111"/>
        <v>BULLISH</v>
      </c>
      <c r="G1792" s="6" t="str">
        <f t="shared" si="110"/>
        <v>NEUTRAL</v>
      </c>
      <c r="H1792" s="6" t="str">
        <f t="shared" si="109"/>
        <v>BULLISH DIVERGENCE</v>
      </c>
    </row>
    <row r="1793" spans="1:8" ht="13.5" x14ac:dyDescent="0.25">
      <c r="A1793" s="3">
        <f>TITRES_STAT!B1796</f>
        <v>44916</v>
      </c>
      <c r="B1793" s="6">
        <f>TITRES_STAT!C1796</f>
        <v>35.35</v>
      </c>
      <c r="C1793" s="6">
        <f>TITRES_STAT!D1796</f>
        <v>35.35</v>
      </c>
      <c r="D1793" s="6">
        <f>TITRES_STAT!E1796</f>
        <v>75</v>
      </c>
      <c r="E1793" s="2">
        <f t="shared" si="108"/>
        <v>26846</v>
      </c>
      <c r="F1793" s="6" t="str">
        <f t="shared" si="111"/>
        <v>BULLISH</v>
      </c>
      <c r="G1793" s="6" t="str">
        <f t="shared" si="110"/>
        <v>NEUTRAL</v>
      </c>
      <c r="H1793" s="6" t="str">
        <f t="shared" si="109"/>
        <v>CONFIRMED BULLISH</v>
      </c>
    </row>
    <row r="1794" spans="1:8" ht="13.5" x14ac:dyDescent="0.25">
      <c r="A1794" s="3">
        <f>TITRES_STAT!B1797</f>
        <v>44917</v>
      </c>
      <c r="B1794" s="6">
        <f>TITRES_STAT!C1797</f>
        <v>33.76</v>
      </c>
      <c r="C1794" s="6">
        <f>TITRES_STAT!D1797</f>
        <v>33.76</v>
      </c>
      <c r="D1794" s="6">
        <f>TITRES_STAT!E1797</f>
        <v>0</v>
      </c>
      <c r="E1794" s="2">
        <f t="shared" si="108"/>
        <v>26846</v>
      </c>
      <c r="F1794" s="6" t="str">
        <f t="shared" si="111"/>
        <v>BULLISH</v>
      </c>
      <c r="G1794" s="6" t="str">
        <f t="shared" si="110"/>
        <v>NEUTRAL</v>
      </c>
      <c r="H1794" s="6" t="str">
        <f t="shared" si="109"/>
        <v>BULLISH DIVERGENCE</v>
      </c>
    </row>
    <row r="1795" spans="1:8" ht="13.5" x14ac:dyDescent="0.25">
      <c r="A1795" s="3">
        <f>TITRES_STAT!B1798</f>
        <v>44918</v>
      </c>
      <c r="B1795" s="6">
        <f>TITRES_STAT!C1798</f>
        <v>35.270000000000003</v>
      </c>
      <c r="C1795" s="6">
        <f>TITRES_STAT!D1798</f>
        <v>35.270000000000003</v>
      </c>
      <c r="D1795" s="6">
        <f>TITRES_STAT!E1798</f>
        <v>92</v>
      </c>
      <c r="E1795" s="2">
        <f t="shared" si="108"/>
        <v>26938</v>
      </c>
      <c r="F1795" s="6" t="str">
        <f t="shared" si="111"/>
        <v>BULLISH</v>
      </c>
      <c r="G1795" s="6" t="str">
        <f t="shared" si="110"/>
        <v>NEUTRAL</v>
      </c>
      <c r="H1795" s="6" t="str">
        <f t="shared" si="109"/>
        <v>CONFIRMED BULLISH</v>
      </c>
    </row>
    <row r="1796" spans="1:8" ht="13.5" x14ac:dyDescent="0.25">
      <c r="A1796" s="3">
        <f>TITRES_STAT!B1799</f>
        <v>44921</v>
      </c>
      <c r="B1796" s="6">
        <f>TITRES_STAT!C1799</f>
        <v>35.4</v>
      </c>
      <c r="C1796" s="6">
        <f>TITRES_STAT!D1799</f>
        <v>35.4</v>
      </c>
      <c r="D1796" s="6">
        <f>TITRES_STAT!E1799</f>
        <v>1</v>
      </c>
      <c r="E1796" s="2">
        <f t="shared" ref="E1796:E1859" si="112">IF(B1796&gt;B1795, E1795+D1796, IF(B1796&lt;B1795, E1795-D1796, E1795))</f>
        <v>26939</v>
      </c>
      <c r="F1796" s="6" t="str">
        <f t="shared" si="111"/>
        <v>BULLISH</v>
      </c>
      <c r="G1796" s="6" t="str">
        <f t="shared" si="110"/>
        <v>NEUTRAL</v>
      </c>
      <c r="H1796" s="6" t="str">
        <f t="shared" si="109"/>
        <v>CONFIRMED BULLISH</v>
      </c>
    </row>
    <row r="1797" spans="1:8" ht="13.5" x14ac:dyDescent="0.25">
      <c r="A1797" s="3">
        <f>TITRES_STAT!B1800</f>
        <v>44922</v>
      </c>
      <c r="B1797" s="6">
        <f>TITRES_STAT!C1800</f>
        <v>35.4</v>
      </c>
      <c r="C1797" s="6">
        <f>TITRES_STAT!D1800</f>
        <v>35.4</v>
      </c>
      <c r="D1797" s="6">
        <f>TITRES_STAT!E1800</f>
        <v>0</v>
      </c>
      <c r="E1797" s="2">
        <f t="shared" si="112"/>
        <v>26939</v>
      </c>
      <c r="F1797" s="6" t="str">
        <f t="shared" si="111"/>
        <v>BULLISH</v>
      </c>
      <c r="G1797" s="6" t="str">
        <f t="shared" si="110"/>
        <v>NEUTRAL</v>
      </c>
      <c r="H1797" s="6" t="str">
        <f t="shared" si="109"/>
        <v>CONFIRMED BULLISH</v>
      </c>
    </row>
    <row r="1798" spans="1:8" ht="13.5" x14ac:dyDescent="0.25">
      <c r="A1798" s="3">
        <f>TITRES_STAT!B1801</f>
        <v>44923</v>
      </c>
      <c r="B1798" s="6">
        <f>TITRES_STAT!C1801</f>
        <v>35.4</v>
      </c>
      <c r="C1798" s="6">
        <f>TITRES_STAT!D1801</f>
        <v>35.4</v>
      </c>
      <c r="D1798" s="6">
        <f>TITRES_STAT!E1801</f>
        <v>0</v>
      </c>
      <c r="E1798" s="2">
        <f t="shared" si="112"/>
        <v>26939</v>
      </c>
      <c r="F1798" s="6" t="str">
        <f t="shared" si="111"/>
        <v>BULLISH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f>TITRES_STAT!B1802</f>
        <v>44924</v>
      </c>
      <c r="B1799" s="6">
        <f>TITRES_STAT!C1802</f>
        <v>34</v>
      </c>
      <c r="C1799" s="6">
        <f>TITRES_STAT!D1802</f>
        <v>34</v>
      </c>
      <c r="D1799" s="6">
        <f>TITRES_STAT!E1802</f>
        <v>36</v>
      </c>
      <c r="E1799" s="2">
        <f t="shared" si="112"/>
        <v>26903</v>
      </c>
      <c r="F1799" s="6" t="str">
        <f t="shared" si="111"/>
        <v>BULLISH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CONFIRMED BULLISH</v>
      </c>
    </row>
    <row r="1800" spans="1:8" ht="13.5" x14ac:dyDescent="0.25">
      <c r="A1800" s="3">
        <f>TITRES_STAT!B1803</f>
        <v>44925</v>
      </c>
      <c r="B1800" s="6">
        <f>TITRES_STAT!C1803</f>
        <v>35.53</v>
      </c>
      <c r="C1800" s="6">
        <f>TITRES_STAT!D1803</f>
        <v>35.53</v>
      </c>
      <c r="D1800" s="6">
        <f>TITRES_STAT!E1803</f>
        <v>554</v>
      </c>
      <c r="E1800" s="2">
        <f t="shared" si="112"/>
        <v>27457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NEUTRAL</v>
      </c>
      <c r="H1800" s="6" t="str">
        <f t="shared" si="113"/>
        <v>CONFIRMED BULLISH</v>
      </c>
    </row>
    <row r="1801" spans="1:8" ht="13.5" x14ac:dyDescent="0.25">
      <c r="A1801" s="3">
        <f>TITRES_STAT!B1804</f>
        <v>44928</v>
      </c>
      <c r="B1801" s="6">
        <f>TITRES_STAT!C1804</f>
        <v>35</v>
      </c>
      <c r="C1801" s="6">
        <f>TITRES_STAT!D1804</f>
        <v>35</v>
      </c>
      <c r="D1801" s="6">
        <f>TITRES_STAT!E1804</f>
        <v>50</v>
      </c>
      <c r="E1801" s="2">
        <f t="shared" si="112"/>
        <v>27407</v>
      </c>
      <c r="F1801" s="6" t="str">
        <f t="shared" si="115"/>
        <v>BULLISH</v>
      </c>
      <c r="G1801" s="6" t="str">
        <f t="shared" si="114"/>
        <v>NEUTRAL</v>
      </c>
      <c r="H1801" s="6" t="str">
        <f t="shared" si="113"/>
        <v>BULLISH DIVERGENCE</v>
      </c>
    </row>
    <row r="1802" spans="1:8" ht="13.5" x14ac:dyDescent="0.25">
      <c r="A1802" s="3">
        <f>TITRES_STAT!B1805</f>
        <v>44929</v>
      </c>
      <c r="B1802" s="6">
        <f>TITRES_STAT!C1805</f>
        <v>35</v>
      </c>
      <c r="C1802" s="6">
        <f>TITRES_STAT!D1805</f>
        <v>35</v>
      </c>
      <c r="D1802" s="6">
        <f>TITRES_STAT!E1805</f>
        <v>0</v>
      </c>
      <c r="E1802" s="2">
        <f t="shared" si="112"/>
        <v>27407</v>
      </c>
      <c r="F1802" s="6" t="str">
        <f t="shared" si="115"/>
        <v>BULLISH</v>
      </c>
      <c r="G1802" s="6" t="str">
        <f t="shared" si="114"/>
        <v>NEUTRAL</v>
      </c>
      <c r="H1802" s="6" t="str">
        <f t="shared" si="113"/>
        <v>BULLISH DIVERGENCE</v>
      </c>
    </row>
    <row r="1803" spans="1:8" ht="13.5" x14ac:dyDescent="0.25">
      <c r="A1803" s="3">
        <f>TITRES_STAT!B1806</f>
        <v>44930</v>
      </c>
      <c r="B1803" s="6">
        <f>TITRES_STAT!C1806</f>
        <v>35</v>
      </c>
      <c r="C1803" s="6">
        <f>TITRES_STAT!D1806</f>
        <v>35</v>
      </c>
      <c r="D1803" s="6">
        <f>TITRES_STAT!E1806</f>
        <v>0</v>
      </c>
      <c r="E1803" s="2">
        <f t="shared" si="112"/>
        <v>27407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BULLISH DIVERGENCE</v>
      </c>
    </row>
    <row r="1804" spans="1:8" ht="13.5" x14ac:dyDescent="0.25">
      <c r="A1804" s="3">
        <f>TITRES_STAT!B1807</f>
        <v>44931</v>
      </c>
      <c r="B1804" s="6">
        <f>TITRES_STAT!C1807</f>
        <v>35</v>
      </c>
      <c r="C1804" s="6">
        <f>TITRES_STAT!D1807</f>
        <v>35</v>
      </c>
      <c r="D1804" s="6">
        <f>TITRES_STAT!E1807</f>
        <v>0</v>
      </c>
      <c r="E1804" s="2">
        <f t="shared" si="112"/>
        <v>27407</v>
      </c>
      <c r="F1804" s="6" t="str">
        <f t="shared" si="115"/>
        <v>BULLISH</v>
      </c>
      <c r="G1804" s="6" t="str">
        <f t="shared" si="114"/>
        <v>NEUTRAL</v>
      </c>
      <c r="H1804" s="6" t="str">
        <f t="shared" si="113"/>
        <v>CONFIRMED BULLISH</v>
      </c>
    </row>
    <row r="1805" spans="1:8" ht="13.5" x14ac:dyDescent="0.25">
      <c r="A1805" s="3">
        <f>TITRES_STAT!B1808</f>
        <v>44932</v>
      </c>
      <c r="B1805" s="6">
        <f>TITRES_STAT!C1808</f>
        <v>35</v>
      </c>
      <c r="C1805" s="6">
        <f>TITRES_STAT!D1808</f>
        <v>35</v>
      </c>
      <c r="D1805" s="6">
        <f>TITRES_STAT!E1808</f>
        <v>0</v>
      </c>
      <c r="E1805" s="2">
        <f t="shared" si="112"/>
        <v>27407</v>
      </c>
      <c r="F1805" s="6" t="str">
        <f t="shared" si="115"/>
        <v>BEARISH</v>
      </c>
      <c r="G1805" s="6" t="str">
        <f t="shared" si="114"/>
        <v>NEUTRAL</v>
      </c>
      <c r="H1805" s="6" t="str">
        <f t="shared" si="113"/>
        <v>CONFIRMED BEARISH</v>
      </c>
    </row>
    <row r="1806" spans="1:8" ht="13.5" x14ac:dyDescent="0.25">
      <c r="A1806" s="3">
        <f>TITRES_STAT!B1809</f>
        <v>44935</v>
      </c>
      <c r="B1806" s="6">
        <f>TITRES_STAT!C1809</f>
        <v>35</v>
      </c>
      <c r="C1806" s="6">
        <f>TITRES_STAT!D1809</f>
        <v>35</v>
      </c>
      <c r="D1806" s="6">
        <f>TITRES_STAT!E1809</f>
        <v>0</v>
      </c>
      <c r="E1806" s="2">
        <f t="shared" si="112"/>
        <v>27407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44936</v>
      </c>
      <c r="B1807" s="6">
        <f>TITRES_STAT!C1810</f>
        <v>34</v>
      </c>
      <c r="C1807" s="6">
        <f>TITRES_STAT!D1810</f>
        <v>34</v>
      </c>
      <c r="D1807" s="6">
        <f>TITRES_STAT!E1810</f>
        <v>23</v>
      </c>
      <c r="E1807" s="2">
        <f t="shared" si="112"/>
        <v>27384</v>
      </c>
      <c r="F1807" s="6" t="str">
        <f t="shared" si="115"/>
        <v>BEARISH</v>
      </c>
      <c r="G1807" s="6" t="str">
        <f t="shared" si="114"/>
        <v>NEUTRAL</v>
      </c>
      <c r="H1807" s="6" t="str">
        <f t="shared" si="113"/>
        <v>CONFIRMED BEARISH</v>
      </c>
    </row>
    <row r="1808" spans="1:8" ht="13.5" x14ac:dyDescent="0.25">
      <c r="A1808" s="3">
        <f>TITRES_STAT!B1811</f>
        <v>44937</v>
      </c>
      <c r="B1808" s="6">
        <f>TITRES_STAT!C1811</f>
        <v>34</v>
      </c>
      <c r="C1808" s="6">
        <f>TITRES_STAT!D1811</f>
        <v>34</v>
      </c>
      <c r="D1808" s="6">
        <f>TITRES_STAT!E1811</f>
        <v>37</v>
      </c>
      <c r="E1808" s="2">
        <f t="shared" si="112"/>
        <v>27384</v>
      </c>
      <c r="F1808" s="6" t="str">
        <f t="shared" si="115"/>
        <v>BEARISH</v>
      </c>
      <c r="G1808" s="6" t="str">
        <f t="shared" si="114"/>
        <v>NEUTRAL</v>
      </c>
      <c r="H1808" s="6" t="str">
        <f t="shared" si="113"/>
        <v>CONFIRMED BEARISH</v>
      </c>
    </row>
    <row r="1809" spans="1:8" ht="13.5" x14ac:dyDescent="0.25">
      <c r="A1809" s="3">
        <f>TITRES_STAT!B1812</f>
        <v>44938</v>
      </c>
      <c r="B1809" s="6">
        <f>TITRES_STAT!C1812</f>
        <v>34</v>
      </c>
      <c r="C1809" s="6">
        <f>TITRES_STAT!D1812</f>
        <v>34</v>
      </c>
      <c r="D1809" s="6">
        <f>TITRES_STAT!E1812</f>
        <v>0</v>
      </c>
      <c r="E1809" s="2">
        <f t="shared" si="112"/>
        <v>27384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CONFIRMED BEARISH</v>
      </c>
    </row>
    <row r="1810" spans="1:8" ht="13.5" x14ac:dyDescent="0.25">
      <c r="A1810" s="3">
        <f>TITRES_STAT!B1813</f>
        <v>44939</v>
      </c>
      <c r="B1810" s="6">
        <f>TITRES_STAT!C1813</f>
        <v>34</v>
      </c>
      <c r="C1810" s="6">
        <f>TITRES_STAT!D1813</f>
        <v>34</v>
      </c>
      <c r="D1810" s="6">
        <f>TITRES_STAT!E1813</f>
        <v>58</v>
      </c>
      <c r="E1810" s="2">
        <f t="shared" si="112"/>
        <v>27384</v>
      </c>
      <c r="F1810" s="6" t="str">
        <f t="shared" si="115"/>
        <v>BEARISH</v>
      </c>
      <c r="G1810" s="6" t="str">
        <f t="shared" si="114"/>
        <v>NEUTRAL</v>
      </c>
      <c r="H1810" s="6" t="str">
        <f t="shared" si="113"/>
        <v>CONFIRMED BEARISH</v>
      </c>
    </row>
    <row r="1811" spans="1:8" ht="13.5" x14ac:dyDescent="0.25">
      <c r="A1811" s="3">
        <f>TITRES_STAT!B1814</f>
        <v>44942</v>
      </c>
      <c r="B1811" s="6">
        <f>TITRES_STAT!C1814</f>
        <v>34</v>
      </c>
      <c r="C1811" s="6">
        <f>TITRES_STAT!D1814</f>
        <v>34</v>
      </c>
      <c r="D1811" s="6">
        <f>TITRES_STAT!E1814</f>
        <v>0</v>
      </c>
      <c r="E1811" s="2">
        <f t="shared" si="112"/>
        <v>27384</v>
      </c>
      <c r="F1811" s="6" t="str">
        <f t="shared" si="115"/>
        <v>BEARISH</v>
      </c>
      <c r="G1811" s="6" t="str">
        <f t="shared" si="114"/>
        <v>NEUTRAL</v>
      </c>
      <c r="H1811" s="6" t="str">
        <f t="shared" si="113"/>
        <v>CONFIRMED BEARISH</v>
      </c>
    </row>
    <row r="1812" spans="1:8" ht="13.5" x14ac:dyDescent="0.25">
      <c r="A1812" s="3">
        <f>TITRES_STAT!B1815</f>
        <v>44943</v>
      </c>
      <c r="B1812" s="6">
        <f>TITRES_STAT!C1815</f>
        <v>34</v>
      </c>
      <c r="C1812" s="6">
        <f>TITRES_STAT!D1815</f>
        <v>34</v>
      </c>
      <c r="D1812" s="6">
        <f>TITRES_STAT!E1815</f>
        <v>0</v>
      </c>
      <c r="E1812" s="2">
        <f t="shared" si="112"/>
        <v>27384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44944</v>
      </c>
      <c r="B1813" s="6">
        <f>TITRES_STAT!C1816</f>
        <v>34</v>
      </c>
      <c r="C1813" s="6">
        <f>TITRES_STAT!D1816</f>
        <v>34</v>
      </c>
      <c r="D1813" s="6">
        <f>TITRES_STAT!E1816</f>
        <v>0</v>
      </c>
      <c r="E1813" s="2">
        <f t="shared" si="112"/>
        <v>27384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44945</v>
      </c>
      <c r="B1814" s="6">
        <f>TITRES_STAT!C1817</f>
        <v>34</v>
      </c>
      <c r="C1814" s="6">
        <f>TITRES_STAT!D1817</f>
        <v>34</v>
      </c>
      <c r="D1814" s="6">
        <f>TITRES_STAT!E1817</f>
        <v>0</v>
      </c>
      <c r="E1814" s="2">
        <f t="shared" si="112"/>
        <v>27384</v>
      </c>
      <c r="F1814" s="6" t="str">
        <f t="shared" si="115"/>
        <v>NEUTRAL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44946</v>
      </c>
      <c r="B1815" s="6">
        <f>TITRES_STAT!C1818</f>
        <v>34</v>
      </c>
      <c r="C1815" s="6">
        <f>TITRES_STAT!D1818</f>
        <v>34</v>
      </c>
      <c r="D1815" s="6">
        <f>TITRES_STAT!E1818</f>
        <v>0</v>
      </c>
      <c r="E1815" s="2">
        <f t="shared" si="112"/>
        <v>27384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44949</v>
      </c>
      <c r="B1816" s="6">
        <f>TITRES_STAT!C1819</f>
        <v>34</v>
      </c>
      <c r="C1816" s="6">
        <f>TITRES_STAT!D1819</f>
        <v>34</v>
      </c>
      <c r="D1816" s="6">
        <f>TITRES_STAT!E1819</f>
        <v>0</v>
      </c>
      <c r="E1816" s="2">
        <f t="shared" si="112"/>
        <v>27384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44950</v>
      </c>
      <c r="B1817" s="6">
        <f>TITRES_STAT!C1820</f>
        <v>34</v>
      </c>
      <c r="C1817" s="6">
        <f>TITRES_STAT!D1820</f>
        <v>34</v>
      </c>
      <c r="D1817" s="6">
        <f>TITRES_STAT!E1820</f>
        <v>0</v>
      </c>
      <c r="E1817" s="2">
        <f t="shared" si="112"/>
        <v>27384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44951</v>
      </c>
      <c r="B1818" s="6">
        <f>TITRES_STAT!C1821</f>
        <v>34</v>
      </c>
      <c r="C1818" s="6">
        <f>TITRES_STAT!D1821</f>
        <v>34</v>
      </c>
      <c r="D1818" s="6">
        <f>TITRES_STAT!E1821</f>
        <v>0</v>
      </c>
      <c r="E1818" s="2">
        <f t="shared" si="112"/>
        <v>27384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44952</v>
      </c>
      <c r="B1819" s="6">
        <f>TITRES_STAT!C1822</f>
        <v>34</v>
      </c>
      <c r="C1819" s="6">
        <f>TITRES_STAT!D1822</f>
        <v>34</v>
      </c>
      <c r="D1819" s="6">
        <f>TITRES_STAT!E1822</f>
        <v>0</v>
      </c>
      <c r="E1819" s="2">
        <f t="shared" si="112"/>
        <v>27384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44953</v>
      </c>
      <c r="B1820" s="6">
        <f>TITRES_STAT!C1823</f>
        <v>34</v>
      </c>
      <c r="C1820" s="6">
        <f>TITRES_STAT!D1823</f>
        <v>34</v>
      </c>
      <c r="D1820" s="6">
        <f>TITRES_STAT!E1823</f>
        <v>0</v>
      </c>
      <c r="E1820" s="2">
        <f t="shared" si="112"/>
        <v>27384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44956</v>
      </c>
      <c r="B1821" s="6">
        <f>TITRES_STAT!C1824</f>
        <v>34</v>
      </c>
      <c r="C1821" s="6">
        <f>TITRES_STAT!D1824</f>
        <v>34</v>
      </c>
      <c r="D1821" s="6">
        <f>TITRES_STAT!E1824</f>
        <v>0</v>
      </c>
      <c r="E1821" s="2">
        <f t="shared" si="112"/>
        <v>27384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44957</v>
      </c>
      <c r="B1822" s="6">
        <f>TITRES_STAT!C1825</f>
        <v>34</v>
      </c>
      <c r="C1822" s="6">
        <f>TITRES_STAT!D1825</f>
        <v>34</v>
      </c>
      <c r="D1822" s="6">
        <f>TITRES_STAT!E1825</f>
        <v>0</v>
      </c>
      <c r="E1822" s="2">
        <f t="shared" si="112"/>
        <v>27384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44958</v>
      </c>
      <c r="B1823" s="6">
        <f>TITRES_STAT!C1826</f>
        <v>34</v>
      </c>
      <c r="C1823" s="6">
        <f>TITRES_STAT!D1826</f>
        <v>34</v>
      </c>
      <c r="D1823" s="6">
        <f>TITRES_STAT!E1826</f>
        <v>0</v>
      </c>
      <c r="E1823" s="2">
        <f t="shared" si="112"/>
        <v>27384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44959</v>
      </c>
      <c r="B1824" s="6">
        <f>TITRES_STAT!C1827</f>
        <v>34</v>
      </c>
      <c r="C1824" s="6">
        <f>TITRES_STAT!D1827</f>
        <v>34</v>
      </c>
      <c r="D1824" s="6">
        <f>TITRES_STAT!E1827</f>
        <v>0</v>
      </c>
      <c r="E1824" s="2">
        <f t="shared" si="112"/>
        <v>27384</v>
      </c>
      <c r="F1824" s="6" t="str">
        <f t="shared" si="115"/>
        <v>NEUTRAL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44960</v>
      </c>
      <c r="B1825" s="6">
        <f>TITRES_STAT!C1828</f>
        <v>34</v>
      </c>
      <c r="C1825" s="6">
        <f>TITRES_STAT!D1828</f>
        <v>34</v>
      </c>
      <c r="D1825" s="6">
        <f>TITRES_STAT!E1828</f>
        <v>0</v>
      </c>
      <c r="E1825" s="2">
        <f t="shared" si="112"/>
        <v>27384</v>
      </c>
      <c r="F1825" s="6" t="str">
        <f t="shared" si="115"/>
        <v>NEUTRAL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44963</v>
      </c>
      <c r="B1826" s="6">
        <f>TITRES_STAT!C1829</f>
        <v>35.5</v>
      </c>
      <c r="C1826" s="6">
        <f>TITRES_STAT!D1829</f>
        <v>35.5</v>
      </c>
      <c r="D1826" s="6">
        <f>TITRES_STAT!E1829</f>
        <v>7</v>
      </c>
      <c r="E1826" s="2">
        <f t="shared" si="112"/>
        <v>27391</v>
      </c>
      <c r="F1826" s="6" t="str">
        <f t="shared" si="115"/>
        <v>BULLISH</v>
      </c>
      <c r="G1826" s="6" t="str">
        <f t="shared" si="114"/>
        <v>NEUTRAL</v>
      </c>
      <c r="H1826" s="6" t="str">
        <f t="shared" si="113"/>
        <v>CONFIRMED BULLISH</v>
      </c>
    </row>
    <row r="1827" spans="1:8" ht="13.5" x14ac:dyDescent="0.25">
      <c r="A1827" s="3">
        <f>TITRES_STAT!B1830</f>
        <v>44964</v>
      </c>
      <c r="B1827" s="6">
        <f>TITRES_STAT!C1830</f>
        <v>35.5</v>
      </c>
      <c r="C1827" s="6">
        <f>TITRES_STAT!D1830</f>
        <v>35.5</v>
      </c>
      <c r="D1827" s="6">
        <f>TITRES_STAT!E1830</f>
        <v>0</v>
      </c>
      <c r="E1827" s="2">
        <f t="shared" si="112"/>
        <v>27391</v>
      </c>
      <c r="F1827" s="6" t="str">
        <f t="shared" si="115"/>
        <v>BULLISH</v>
      </c>
      <c r="G1827" s="6" t="str">
        <f t="shared" si="114"/>
        <v>NEUTRAL</v>
      </c>
      <c r="H1827" s="6" t="str">
        <f t="shared" si="113"/>
        <v>CONFIRMED BULLISH</v>
      </c>
    </row>
    <row r="1828" spans="1:8" ht="13.5" x14ac:dyDescent="0.25">
      <c r="A1828" s="3">
        <f>TITRES_STAT!B1831</f>
        <v>44965</v>
      </c>
      <c r="B1828" s="6">
        <f>TITRES_STAT!C1831</f>
        <v>35.5</v>
      </c>
      <c r="C1828" s="6">
        <f>TITRES_STAT!D1831</f>
        <v>35.5</v>
      </c>
      <c r="D1828" s="6">
        <f>TITRES_STAT!E1831</f>
        <v>0</v>
      </c>
      <c r="E1828" s="2">
        <f t="shared" si="112"/>
        <v>27391</v>
      </c>
      <c r="F1828" s="6" t="str">
        <f t="shared" si="115"/>
        <v>BULLISH</v>
      </c>
      <c r="G1828" s="6" t="str">
        <f t="shared" si="114"/>
        <v>NEUTRAL</v>
      </c>
      <c r="H1828" s="6" t="str">
        <f t="shared" si="113"/>
        <v>CONFIRMED BULLISH</v>
      </c>
    </row>
    <row r="1829" spans="1:8" ht="13.5" x14ac:dyDescent="0.25">
      <c r="A1829" s="3">
        <f>TITRES_STAT!B1832</f>
        <v>44966</v>
      </c>
      <c r="B1829" s="6">
        <f>TITRES_STAT!C1832</f>
        <v>35.5</v>
      </c>
      <c r="C1829" s="6">
        <f>TITRES_STAT!D1832</f>
        <v>35.5</v>
      </c>
      <c r="D1829" s="6">
        <f>TITRES_STAT!E1832</f>
        <v>0</v>
      </c>
      <c r="E1829" s="2">
        <f t="shared" si="112"/>
        <v>27391</v>
      </c>
      <c r="F1829" s="6" t="str">
        <f t="shared" si="115"/>
        <v>BULLISH</v>
      </c>
      <c r="G1829" s="6" t="str">
        <f t="shared" si="114"/>
        <v>NEUTRAL</v>
      </c>
      <c r="H1829" s="6" t="str">
        <f t="shared" si="113"/>
        <v>CONFIRMED BULLISH</v>
      </c>
    </row>
    <row r="1830" spans="1:8" ht="13.5" x14ac:dyDescent="0.25">
      <c r="A1830" s="3">
        <f>TITRES_STAT!B1833</f>
        <v>44967</v>
      </c>
      <c r="B1830" s="6">
        <f>TITRES_STAT!C1833</f>
        <v>35.5</v>
      </c>
      <c r="C1830" s="6">
        <f>TITRES_STAT!D1833</f>
        <v>35.5</v>
      </c>
      <c r="D1830" s="6">
        <f>TITRES_STAT!E1833</f>
        <v>0</v>
      </c>
      <c r="E1830" s="2">
        <f t="shared" si="112"/>
        <v>27391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CONFIRMED BULLISH</v>
      </c>
    </row>
    <row r="1831" spans="1:8" ht="13.5" x14ac:dyDescent="0.25">
      <c r="A1831" s="3">
        <f>TITRES_STAT!B1834</f>
        <v>44970</v>
      </c>
      <c r="B1831" s="6">
        <f>TITRES_STAT!C1834</f>
        <v>35.5</v>
      </c>
      <c r="C1831" s="6">
        <f>TITRES_STAT!D1834</f>
        <v>35.5</v>
      </c>
      <c r="D1831" s="6">
        <f>TITRES_STAT!E1834</f>
        <v>0</v>
      </c>
      <c r="E1831" s="2">
        <f t="shared" si="112"/>
        <v>27391</v>
      </c>
      <c r="F1831" s="6" t="str">
        <f t="shared" si="115"/>
        <v>NEUTRAL</v>
      </c>
      <c r="G1831" s="6" t="str">
        <f t="shared" si="114"/>
        <v>NEUTRAL</v>
      </c>
      <c r="H1831" s="6" t="str">
        <f t="shared" si="113"/>
        <v>NEUTRAL</v>
      </c>
    </row>
    <row r="1832" spans="1:8" ht="13.5" x14ac:dyDescent="0.25">
      <c r="A1832" s="3">
        <f>TITRES_STAT!B1835</f>
        <v>44971</v>
      </c>
      <c r="B1832" s="6">
        <f>TITRES_STAT!C1835</f>
        <v>35.5</v>
      </c>
      <c r="C1832" s="6">
        <f>TITRES_STAT!D1835</f>
        <v>35.5</v>
      </c>
      <c r="D1832" s="6">
        <f>TITRES_STAT!E1835</f>
        <v>0</v>
      </c>
      <c r="E1832" s="2">
        <f t="shared" si="112"/>
        <v>27391</v>
      </c>
      <c r="F1832" s="6" t="str">
        <f t="shared" si="115"/>
        <v>NEUTRAL</v>
      </c>
      <c r="G1832" s="6" t="str">
        <f t="shared" si="114"/>
        <v>NEUTRAL</v>
      </c>
      <c r="H1832" s="6" t="str">
        <f t="shared" si="113"/>
        <v>NEUTRAL</v>
      </c>
    </row>
    <row r="1833" spans="1:8" ht="13.5" x14ac:dyDescent="0.25">
      <c r="A1833" s="3">
        <f>TITRES_STAT!B1836</f>
        <v>44972</v>
      </c>
      <c r="B1833" s="6">
        <f>TITRES_STAT!C1836</f>
        <v>35.5</v>
      </c>
      <c r="C1833" s="6">
        <f>TITRES_STAT!D1836</f>
        <v>35.5</v>
      </c>
      <c r="D1833" s="6">
        <f>TITRES_STAT!E1836</f>
        <v>0</v>
      </c>
      <c r="E1833" s="2">
        <f t="shared" si="112"/>
        <v>27391</v>
      </c>
      <c r="F1833" s="6" t="str">
        <f t="shared" si="115"/>
        <v>NEUTRAL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44973</v>
      </c>
      <c r="B1834" s="6">
        <f>TITRES_STAT!C1837</f>
        <v>35.5</v>
      </c>
      <c r="C1834" s="6">
        <f>TITRES_STAT!D1837</f>
        <v>35.5</v>
      </c>
      <c r="D1834" s="6">
        <f>TITRES_STAT!E1837</f>
        <v>13</v>
      </c>
      <c r="E1834" s="2">
        <f t="shared" si="112"/>
        <v>27391</v>
      </c>
      <c r="F1834" s="6" t="str">
        <f t="shared" si="115"/>
        <v>NEUTRAL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44974</v>
      </c>
      <c r="B1835" s="6">
        <f>TITRES_STAT!C1838</f>
        <v>35.5</v>
      </c>
      <c r="C1835" s="6">
        <f>TITRES_STAT!D1838</f>
        <v>35.5</v>
      </c>
      <c r="D1835" s="6">
        <f>TITRES_STAT!E1838</f>
        <v>0</v>
      </c>
      <c r="E1835" s="2">
        <f t="shared" si="112"/>
        <v>27391</v>
      </c>
      <c r="F1835" s="6" t="str">
        <f t="shared" si="115"/>
        <v>NEUTRAL</v>
      </c>
      <c r="G1835" s="6" t="str">
        <f t="shared" si="114"/>
        <v>NEUTRAL</v>
      </c>
      <c r="H1835" s="6" t="str">
        <f t="shared" si="113"/>
        <v>NEUTRAL</v>
      </c>
    </row>
    <row r="1836" spans="1:8" ht="13.5" x14ac:dyDescent="0.25">
      <c r="A1836" s="3">
        <f>TITRES_STAT!B1839</f>
        <v>44977</v>
      </c>
      <c r="B1836" s="6">
        <f>TITRES_STAT!C1839</f>
        <v>35.5</v>
      </c>
      <c r="C1836" s="6">
        <f>TITRES_STAT!D1839</f>
        <v>35.5</v>
      </c>
      <c r="D1836" s="6">
        <f>TITRES_STAT!E1839</f>
        <v>0</v>
      </c>
      <c r="E1836" s="2">
        <f t="shared" si="112"/>
        <v>27391</v>
      </c>
      <c r="F1836" s="6" t="str">
        <f t="shared" si="115"/>
        <v>NEUTRAL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44978</v>
      </c>
      <c r="B1837" s="6">
        <f>TITRES_STAT!C1840</f>
        <v>35.5</v>
      </c>
      <c r="C1837" s="6">
        <f>TITRES_STAT!D1840</f>
        <v>35.5</v>
      </c>
      <c r="D1837" s="6">
        <f>TITRES_STAT!E1840</f>
        <v>0</v>
      </c>
      <c r="E1837" s="2">
        <f t="shared" si="112"/>
        <v>27391</v>
      </c>
      <c r="F1837" s="6" t="str">
        <f t="shared" si="115"/>
        <v>NEUTRAL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44979</v>
      </c>
      <c r="B1838" s="6">
        <f>TITRES_STAT!C1841</f>
        <v>35.5</v>
      </c>
      <c r="C1838" s="6">
        <f>TITRES_STAT!D1841</f>
        <v>35.5</v>
      </c>
      <c r="D1838" s="6">
        <f>TITRES_STAT!E1841</f>
        <v>0</v>
      </c>
      <c r="E1838" s="2">
        <f t="shared" si="112"/>
        <v>27391</v>
      </c>
      <c r="F1838" s="6" t="str">
        <f t="shared" si="115"/>
        <v>NEUTRAL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44980</v>
      </c>
      <c r="B1839" s="6">
        <f>TITRES_STAT!C1842</f>
        <v>35.5</v>
      </c>
      <c r="C1839" s="6">
        <f>TITRES_STAT!D1842</f>
        <v>35.5</v>
      </c>
      <c r="D1839" s="6">
        <f>TITRES_STAT!E1842</f>
        <v>0</v>
      </c>
      <c r="E1839" s="2">
        <f t="shared" si="112"/>
        <v>27391</v>
      </c>
      <c r="F1839" s="6" t="str">
        <f t="shared" si="115"/>
        <v>NEUTRAL</v>
      </c>
      <c r="G1839" s="6" t="str">
        <f t="shared" si="114"/>
        <v>NEUTRAL</v>
      </c>
      <c r="H1839" s="6" t="str">
        <f t="shared" si="113"/>
        <v>NEUTRAL</v>
      </c>
    </row>
    <row r="1840" spans="1:8" ht="13.5" x14ac:dyDescent="0.25">
      <c r="A1840" s="3">
        <f>TITRES_STAT!B1843</f>
        <v>44981</v>
      </c>
      <c r="B1840" s="6">
        <f>TITRES_STAT!C1843</f>
        <v>35.5</v>
      </c>
      <c r="C1840" s="6">
        <f>TITRES_STAT!D1843</f>
        <v>35.5</v>
      </c>
      <c r="D1840" s="6">
        <f>TITRES_STAT!E1843</f>
        <v>0</v>
      </c>
      <c r="E1840" s="2">
        <f t="shared" si="112"/>
        <v>27391</v>
      </c>
      <c r="F1840" s="6" t="str">
        <f t="shared" si="115"/>
        <v>NEUTRAL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44984</v>
      </c>
      <c r="B1841" s="6">
        <f>TITRES_STAT!C1844</f>
        <v>35.5</v>
      </c>
      <c r="C1841" s="6">
        <f>TITRES_STAT!D1844</f>
        <v>35.5</v>
      </c>
      <c r="D1841" s="6">
        <f>TITRES_STAT!E1844</f>
        <v>0</v>
      </c>
      <c r="E1841" s="2">
        <f t="shared" si="112"/>
        <v>27391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44985</v>
      </c>
      <c r="B1842" s="6">
        <f>TITRES_STAT!C1845</f>
        <v>35.5</v>
      </c>
      <c r="C1842" s="6">
        <f>TITRES_STAT!D1845</f>
        <v>35.5</v>
      </c>
      <c r="D1842" s="6">
        <f>TITRES_STAT!E1845</f>
        <v>0</v>
      </c>
      <c r="E1842" s="2">
        <f t="shared" si="112"/>
        <v>27391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44986</v>
      </c>
      <c r="B1843" s="6">
        <f>TITRES_STAT!C1846</f>
        <v>35.5</v>
      </c>
      <c r="C1843" s="6">
        <f>TITRES_STAT!D1846</f>
        <v>35.5</v>
      </c>
      <c r="D1843" s="6">
        <f>TITRES_STAT!E1846</f>
        <v>0</v>
      </c>
      <c r="E1843" s="2">
        <f t="shared" si="112"/>
        <v>27391</v>
      </c>
      <c r="F1843" s="6" t="str">
        <f t="shared" si="115"/>
        <v>NEUTRAL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44987</v>
      </c>
      <c r="B1844" s="6">
        <f>TITRES_STAT!C1847</f>
        <v>35.5</v>
      </c>
      <c r="C1844" s="6">
        <f>TITRES_STAT!D1847</f>
        <v>35.5</v>
      </c>
      <c r="D1844" s="6">
        <f>TITRES_STAT!E1847</f>
        <v>0</v>
      </c>
      <c r="E1844" s="2">
        <f t="shared" si="112"/>
        <v>27391</v>
      </c>
      <c r="F1844" s="6" t="str">
        <f t="shared" si="115"/>
        <v>NEUTRAL</v>
      </c>
      <c r="G1844" s="6" t="str">
        <f t="shared" si="114"/>
        <v>NEUTRAL</v>
      </c>
      <c r="H1844" s="6" t="str">
        <f t="shared" si="113"/>
        <v>NEUTRAL</v>
      </c>
    </row>
    <row r="1845" spans="1:8" ht="13.5" x14ac:dyDescent="0.25">
      <c r="A1845" s="3">
        <f>TITRES_STAT!B1848</f>
        <v>44988</v>
      </c>
      <c r="B1845" s="6">
        <f>TITRES_STAT!C1848</f>
        <v>35.5</v>
      </c>
      <c r="C1845" s="6">
        <f>TITRES_STAT!D1848</f>
        <v>35.5</v>
      </c>
      <c r="D1845" s="6">
        <f>TITRES_STAT!E1848</f>
        <v>0</v>
      </c>
      <c r="E1845" s="2">
        <f t="shared" si="112"/>
        <v>27391</v>
      </c>
      <c r="F1845" s="6" t="str">
        <f t="shared" si="115"/>
        <v>NEUTRAL</v>
      </c>
      <c r="G1845" s="6" t="str">
        <f t="shared" si="114"/>
        <v>NEUTRAL</v>
      </c>
      <c r="H1845" s="6" t="str">
        <f t="shared" si="113"/>
        <v>NEUTRAL</v>
      </c>
    </row>
    <row r="1846" spans="1:8" ht="13.5" x14ac:dyDescent="0.25">
      <c r="A1846" s="3">
        <f>TITRES_STAT!B1849</f>
        <v>44991</v>
      </c>
      <c r="B1846" s="6">
        <f>TITRES_STAT!C1849</f>
        <v>35.5</v>
      </c>
      <c r="C1846" s="6">
        <f>TITRES_STAT!D1849</f>
        <v>35.5</v>
      </c>
      <c r="D1846" s="6">
        <f>TITRES_STAT!E1849</f>
        <v>0</v>
      </c>
      <c r="E1846" s="2">
        <f t="shared" si="112"/>
        <v>27391</v>
      </c>
      <c r="F1846" s="6" t="str">
        <f t="shared" si="115"/>
        <v>NEUTRAL</v>
      </c>
      <c r="G1846" s="6" t="str">
        <f t="shared" si="114"/>
        <v>NEUTRAL</v>
      </c>
      <c r="H1846" s="6" t="str">
        <f t="shared" si="113"/>
        <v>NEUTRAL</v>
      </c>
    </row>
    <row r="1847" spans="1:8" ht="13.5" x14ac:dyDescent="0.25">
      <c r="A1847" s="3">
        <f>TITRES_STAT!B1850</f>
        <v>44992</v>
      </c>
      <c r="B1847" s="6">
        <f>TITRES_STAT!C1850</f>
        <v>35.5</v>
      </c>
      <c r="C1847" s="6">
        <f>TITRES_STAT!D1850</f>
        <v>35.5</v>
      </c>
      <c r="D1847" s="6">
        <f>TITRES_STAT!E1850</f>
        <v>0</v>
      </c>
      <c r="E1847" s="2">
        <f t="shared" si="112"/>
        <v>27391</v>
      </c>
      <c r="F1847" s="6" t="str">
        <f t="shared" si="115"/>
        <v>NEUTRAL</v>
      </c>
      <c r="G1847" s="6" t="str">
        <f t="shared" si="114"/>
        <v>NEUTRAL</v>
      </c>
      <c r="H1847" s="6" t="str">
        <f t="shared" si="113"/>
        <v>NEUTRAL</v>
      </c>
    </row>
    <row r="1848" spans="1:8" ht="13.5" x14ac:dyDescent="0.25">
      <c r="A1848" s="3">
        <f>TITRES_STAT!B1851</f>
        <v>44993</v>
      </c>
      <c r="B1848" s="6">
        <f>TITRES_STAT!C1851</f>
        <v>35.5</v>
      </c>
      <c r="C1848" s="6">
        <f>TITRES_STAT!D1851</f>
        <v>35.5</v>
      </c>
      <c r="D1848" s="6">
        <f>TITRES_STAT!E1851</f>
        <v>0</v>
      </c>
      <c r="E1848" s="2">
        <f t="shared" si="112"/>
        <v>27391</v>
      </c>
      <c r="F1848" s="6" t="str">
        <f t="shared" si="115"/>
        <v>NEUTRAL</v>
      </c>
      <c r="G1848" s="6" t="str">
        <f t="shared" si="114"/>
        <v>NEUTRAL</v>
      </c>
      <c r="H1848" s="6" t="str">
        <f t="shared" si="113"/>
        <v>NEUTRAL</v>
      </c>
    </row>
    <row r="1849" spans="1:8" ht="13.5" x14ac:dyDescent="0.25">
      <c r="A1849" s="3">
        <f>TITRES_STAT!B1852</f>
        <v>44994</v>
      </c>
      <c r="B1849" s="6">
        <f>TITRES_STAT!C1852</f>
        <v>35.5</v>
      </c>
      <c r="C1849" s="6">
        <f>TITRES_STAT!D1852</f>
        <v>35.5</v>
      </c>
      <c r="D1849" s="6">
        <f>TITRES_STAT!E1852</f>
        <v>0</v>
      </c>
      <c r="E1849" s="2">
        <f t="shared" si="112"/>
        <v>27391</v>
      </c>
      <c r="F1849" s="6" t="str">
        <f t="shared" si="115"/>
        <v>NEUTRAL</v>
      </c>
      <c r="G1849" s="6" t="str">
        <f t="shared" si="114"/>
        <v>NEUTRAL</v>
      </c>
      <c r="H1849" s="6" t="str">
        <f t="shared" si="113"/>
        <v>NEUTRAL</v>
      </c>
    </row>
    <row r="1850" spans="1:8" ht="13.5" x14ac:dyDescent="0.25">
      <c r="A1850" s="3">
        <f>TITRES_STAT!B1853</f>
        <v>44995</v>
      </c>
      <c r="B1850" s="6">
        <f>TITRES_STAT!C1853</f>
        <v>35.5</v>
      </c>
      <c r="C1850" s="6">
        <f>TITRES_STAT!D1853</f>
        <v>35.5</v>
      </c>
      <c r="D1850" s="6">
        <f>TITRES_STAT!E1853</f>
        <v>0</v>
      </c>
      <c r="E1850" s="2">
        <f t="shared" si="112"/>
        <v>27391</v>
      </c>
      <c r="F1850" s="6" t="str">
        <f t="shared" si="115"/>
        <v>NEUTRAL</v>
      </c>
      <c r="G1850" s="6" t="str">
        <f t="shared" si="114"/>
        <v>NEUTRAL</v>
      </c>
      <c r="H1850" s="6" t="str">
        <f t="shared" si="113"/>
        <v>NEUTRAL</v>
      </c>
    </row>
    <row r="1851" spans="1:8" ht="13.5" x14ac:dyDescent="0.25">
      <c r="A1851" s="3">
        <f>TITRES_STAT!B1854</f>
        <v>44998</v>
      </c>
      <c r="B1851" s="6">
        <f>TITRES_STAT!C1854</f>
        <v>35.5</v>
      </c>
      <c r="C1851" s="6">
        <f>TITRES_STAT!D1854</f>
        <v>35.5</v>
      </c>
      <c r="D1851" s="6">
        <f>TITRES_STAT!E1854</f>
        <v>0</v>
      </c>
      <c r="E1851" s="2">
        <f t="shared" si="112"/>
        <v>27391</v>
      </c>
      <c r="F1851" s="6" t="str">
        <f t="shared" si="115"/>
        <v>NEUTRAL</v>
      </c>
      <c r="G1851" s="6" t="str">
        <f t="shared" si="114"/>
        <v>NEUTRAL</v>
      </c>
      <c r="H1851" s="6" t="str">
        <f t="shared" si="113"/>
        <v>NEUTRAL</v>
      </c>
    </row>
    <row r="1852" spans="1:8" ht="13.5" x14ac:dyDescent="0.25">
      <c r="A1852" s="3">
        <f>TITRES_STAT!B1855</f>
        <v>44999</v>
      </c>
      <c r="B1852" s="6">
        <f>TITRES_STAT!C1855</f>
        <v>35.5</v>
      </c>
      <c r="C1852" s="6">
        <f>TITRES_STAT!D1855</f>
        <v>35.5</v>
      </c>
      <c r="D1852" s="6">
        <f>TITRES_STAT!E1855</f>
        <v>0</v>
      </c>
      <c r="E1852" s="2">
        <f t="shared" si="112"/>
        <v>27391</v>
      </c>
      <c r="F1852" s="6" t="str">
        <f t="shared" si="115"/>
        <v>NEUTRAL</v>
      </c>
      <c r="G1852" s="6" t="str">
        <f t="shared" si="114"/>
        <v>NEUTRAL</v>
      </c>
      <c r="H1852" s="6" t="str">
        <f t="shared" si="113"/>
        <v>NEUTRAL</v>
      </c>
    </row>
    <row r="1853" spans="1:8" ht="13.5" x14ac:dyDescent="0.25">
      <c r="A1853" s="3">
        <f>TITRES_STAT!B1856</f>
        <v>45000</v>
      </c>
      <c r="B1853" s="6">
        <f>TITRES_STAT!C1856</f>
        <v>35.5</v>
      </c>
      <c r="C1853" s="6">
        <f>TITRES_STAT!D1856</f>
        <v>35.5</v>
      </c>
      <c r="D1853" s="6">
        <f>TITRES_STAT!E1856</f>
        <v>0</v>
      </c>
      <c r="E1853" s="2">
        <f t="shared" si="112"/>
        <v>27391</v>
      </c>
      <c r="F1853" s="6" t="str">
        <f t="shared" si="115"/>
        <v>NEUTRAL</v>
      </c>
      <c r="G1853" s="6" t="str">
        <f t="shared" si="114"/>
        <v>NEUTRAL</v>
      </c>
      <c r="H1853" s="6" t="str">
        <f t="shared" si="113"/>
        <v>NEUTRAL</v>
      </c>
    </row>
    <row r="1854" spans="1:8" ht="13.5" x14ac:dyDescent="0.25">
      <c r="A1854" s="3">
        <f>TITRES_STAT!B1857</f>
        <v>45001</v>
      </c>
      <c r="B1854" s="6">
        <f>TITRES_STAT!C1857</f>
        <v>35.5</v>
      </c>
      <c r="C1854" s="6">
        <f>TITRES_STAT!D1857</f>
        <v>35.5</v>
      </c>
      <c r="D1854" s="6">
        <f>TITRES_STAT!E1857</f>
        <v>0</v>
      </c>
      <c r="E1854" s="2">
        <f t="shared" si="112"/>
        <v>27391</v>
      </c>
      <c r="F1854" s="6" t="str">
        <f t="shared" si="115"/>
        <v>NEUTRAL</v>
      </c>
      <c r="G1854" s="6" t="str">
        <f t="shared" si="114"/>
        <v>NEUTRAL</v>
      </c>
      <c r="H1854" s="6" t="str">
        <f t="shared" si="113"/>
        <v>NEUTRAL</v>
      </c>
    </row>
    <row r="1855" spans="1:8" ht="13.5" x14ac:dyDescent="0.25">
      <c r="A1855" s="3">
        <f>TITRES_STAT!B1858</f>
        <v>45002</v>
      </c>
      <c r="B1855" s="6">
        <f>TITRES_STAT!C1858</f>
        <v>35.5</v>
      </c>
      <c r="C1855" s="6">
        <f>TITRES_STAT!D1858</f>
        <v>35.5</v>
      </c>
      <c r="D1855" s="6">
        <f>TITRES_STAT!E1858</f>
        <v>0</v>
      </c>
      <c r="E1855" s="2">
        <f t="shared" si="112"/>
        <v>27391</v>
      </c>
      <c r="F1855" s="6" t="str">
        <f t="shared" si="115"/>
        <v>NEUTRAL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45006</v>
      </c>
      <c r="B1856" s="6">
        <f>TITRES_STAT!C1859</f>
        <v>35.5</v>
      </c>
      <c r="C1856" s="6">
        <f>TITRES_STAT!D1859</f>
        <v>35.5</v>
      </c>
      <c r="D1856" s="6">
        <f>TITRES_STAT!E1859</f>
        <v>0</v>
      </c>
      <c r="E1856" s="2">
        <f t="shared" si="112"/>
        <v>27391</v>
      </c>
      <c r="F1856" s="6" t="str">
        <f t="shared" si="115"/>
        <v>NEUTRAL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45007</v>
      </c>
      <c r="B1857" s="6">
        <f>TITRES_STAT!C1860</f>
        <v>35.5</v>
      </c>
      <c r="C1857" s="6">
        <f>TITRES_STAT!D1860</f>
        <v>35.5</v>
      </c>
      <c r="D1857" s="6">
        <f>TITRES_STAT!E1860</f>
        <v>0</v>
      </c>
      <c r="E1857" s="2">
        <f t="shared" si="112"/>
        <v>27391</v>
      </c>
      <c r="F1857" s="6" t="str">
        <f t="shared" si="115"/>
        <v>NEUTRAL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45008</v>
      </c>
      <c r="B1858" s="6">
        <f>TITRES_STAT!C1861</f>
        <v>35.5</v>
      </c>
      <c r="C1858" s="6">
        <f>TITRES_STAT!D1861</f>
        <v>35.5</v>
      </c>
      <c r="D1858" s="6">
        <f>TITRES_STAT!E1861</f>
        <v>0</v>
      </c>
      <c r="E1858" s="2">
        <f t="shared" si="112"/>
        <v>27391</v>
      </c>
      <c r="F1858" s="6" t="str">
        <f t="shared" si="115"/>
        <v>NEUTRAL</v>
      </c>
      <c r="G1858" s="6" t="str">
        <f t="shared" si="114"/>
        <v>NEUTRAL</v>
      </c>
      <c r="H1858" s="6" t="str">
        <f t="shared" si="113"/>
        <v>NEUTRAL</v>
      </c>
    </row>
    <row r="1859" spans="1:8" ht="13.5" x14ac:dyDescent="0.25">
      <c r="A1859" s="3">
        <f>TITRES_STAT!B1862</f>
        <v>45009</v>
      </c>
      <c r="B1859" s="6">
        <f>TITRES_STAT!C1862</f>
        <v>35.5</v>
      </c>
      <c r="C1859" s="6">
        <f>TITRES_STAT!D1862</f>
        <v>35.5</v>
      </c>
      <c r="D1859" s="6">
        <f>TITRES_STAT!E1862</f>
        <v>0</v>
      </c>
      <c r="E1859" s="2">
        <f t="shared" si="112"/>
        <v>27391</v>
      </c>
      <c r="F1859" s="6" t="str">
        <f t="shared" si="115"/>
        <v>NEUTRAL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45012</v>
      </c>
      <c r="B1860" s="6">
        <f>TITRES_STAT!C1863</f>
        <v>35.5</v>
      </c>
      <c r="C1860" s="6">
        <f>TITRES_STAT!D1863</f>
        <v>35.5</v>
      </c>
      <c r="D1860" s="6">
        <f>TITRES_STAT!E1863</f>
        <v>0</v>
      </c>
      <c r="E1860" s="2">
        <f t="shared" ref="E1860:E1923" si="116">IF(B1860&gt;B1859, E1859+D1860, IF(B1860&lt;B1859, E1859-D1860, E1859))</f>
        <v>27391</v>
      </c>
      <c r="F1860" s="6" t="str">
        <f t="shared" si="115"/>
        <v>NEUTRAL</v>
      </c>
      <c r="G1860" s="6" t="str">
        <f t="shared" si="114"/>
        <v>NEUTRAL</v>
      </c>
      <c r="H1860" s="6" t="str">
        <f t="shared" si="113"/>
        <v>NEUTRAL</v>
      </c>
    </row>
    <row r="1861" spans="1:8" ht="13.5" x14ac:dyDescent="0.25">
      <c r="A1861" s="3">
        <f>TITRES_STAT!B1864</f>
        <v>45013</v>
      </c>
      <c r="B1861" s="6">
        <f>TITRES_STAT!C1864</f>
        <v>35.5</v>
      </c>
      <c r="C1861" s="6">
        <f>TITRES_STAT!D1864</f>
        <v>35.5</v>
      </c>
      <c r="D1861" s="6">
        <f>TITRES_STAT!E1864</f>
        <v>0</v>
      </c>
      <c r="E1861" s="2">
        <f t="shared" si="116"/>
        <v>27391</v>
      </c>
      <c r="F1861" s="6" t="str">
        <f t="shared" si="115"/>
        <v>NEUTRAL</v>
      </c>
      <c r="G1861" s="6" t="str">
        <f t="shared" si="114"/>
        <v>NEUTRAL</v>
      </c>
      <c r="H1861" s="6" t="str">
        <f t="shared" si="113"/>
        <v>NEUTRAL</v>
      </c>
    </row>
    <row r="1862" spans="1:8" ht="13.5" x14ac:dyDescent="0.25">
      <c r="A1862" s="3">
        <f>TITRES_STAT!B1865</f>
        <v>45014</v>
      </c>
      <c r="B1862" s="6">
        <f>TITRES_STAT!C1865</f>
        <v>35.5</v>
      </c>
      <c r="C1862" s="6">
        <f>TITRES_STAT!D1865</f>
        <v>35.5</v>
      </c>
      <c r="D1862" s="6">
        <f>TITRES_STAT!E1865</f>
        <v>0</v>
      </c>
      <c r="E1862" s="2">
        <f t="shared" si="116"/>
        <v>27391</v>
      </c>
      <c r="F1862" s="6" t="str">
        <f t="shared" si="115"/>
        <v>NEUTRAL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45015</v>
      </c>
      <c r="B1863" s="6">
        <f>TITRES_STAT!C1866</f>
        <v>35.5</v>
      </c>
      <c r="C1863" s="6">
        <f>TITRES_STAT!D1866</f>
        <v>35.5</v>
      </c>
      <c r="D1863" s="6">
        <f>TITRES_STAT!E1866</f>
        <v>0</v>
      </c>
      <c r="E1863" s="2">
        <f t="shared" si="116"/>
        <v>27391</v>
      </c>
      <c r="F1863" s="6" t="str">
        <f t="shared" si="115"/>
        <v>NEUTRAL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NEUTRAL</v>
      </c>
    </row>
    <row r="1864" spans="1:8" ht="13.5" x14ac:dyDescent="0.25">
      <c r="A1864" s="3">
        <f>TITRES_STAT!B1867</f>
        <v>45016</v>
      </c>
      <c r="B1864" s="6">
        <f>TITRES_STAT!C1867</f>
        <v>35.5</v>
      </c>
      <c r="C1864" s="6">
        <f>TITRES_STAT!D1867</f>
        <v>35.5</v>
      </c>
      <c r="D1864" s="6">
        <f>TITRES_STAT!E1867</f>
        <v>0</v>
      </c>
      <c r="E1864" s="2">
        <f t="shared" si="116"/>
        <v>27391</v>
      </c>
      <c r="F1864" s="6" t="str">
        <f t="shared" ref="F1864:F1927" si="119">IF(E1864&gt;E1859,"BULLISH",IF(E1864&lt;E1859,"BEARISH","NEUTRAL"))</f>
        <v>NEUTRAL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45019</v>
      </c>
      <c r="B1865" s="6">
        <f>TITRES_STAT!C1868</f>
        <v>35.5</v>
      </c>
      <c r="C1865" s="6">
        <f>TITRES_STAT!D1868</f>
        <v>35.5</v>
      </c>
      <c r="D1865" s="6">
        <f>TITRES_STAT!E1868</f>
        <v>0</v>
      </c>
      <c r="E1865" s="2">
        <f t="shared" si="116"/>
        <v>27391</v>
      </c>
      <c r="F1865" s="6" t="str">
        <f t="shared" si="119"/>
        <v>NEUTRAL</v>
      </c>
      <c r="G1865" s="6" t="str">
        <f t="shared" si="118"/>
        <v>NEUTRAL</v>
      </c>
      <c r="H1865" s="6" t="str">
        <f t="shared" si="117"/>
        <v>NEUTRAL</v>
      </c>
    </row>
    <row r="1866" spans="1:8" ht="13.5" x14ac:dyDescent="0.25">
      <c r="A1866" s="3">
        <f>TITRES_STAT!B1869</f>
        <v>45020</v>
      </c>
      <c r="B1866" s="6">
        <f>TITRES_STAT!C1869</f>
        <v>35.5</v>
      </c>
      <c r="C1866" s="6">
        <f>TITRES_STAT!D1869</f>
        <v>35.5</v>
      </c>
      <c r="D1866" s="6">
        <f>TITRES_STAT!E1869</f>
        <v>0</v>
      </c>
      <c r="E1866" s="2">
        <f t="shared" si="116"/>
        <v>27391</v>
      </c>
      <c r="F1866" s="6" t="str">
        <f t="shared" si="119"/>
        <v>NEUTRAL</v>
      </c>
      <c r="G1866" s="6" t="str">
        <f t="shared" si="118"/>
        <v>NEUTRAL</v>
      </c>
      <c r="H1866" s="6" t="str">
        <f t="shared" si="117"/>
        <v>NEUTRAL</v>
      </c>
    </row>
    <row r="1867" spans="1:8" ht="13.5" x14ac:dyDescent="0.25">
      <c r="A1867" s="3">
        <f>TITRES_STAT!B1870</f>
        <v>45021</v>
      </c>
      <c r="B1867" s="6">
        <f>TITRES_STAT!C1870</f>
        <v>35.5</v>
      </c>
      <c r="C1867" s="6">
        <f>TITRES_STAT!D1870</f>
        <v>35.5</v>
      </c>
      <c r="D1867" s="6">
        <f>TITRES_STAT!E1870</f>
        <v>0</v>
      </c>
      <c r="E1867" s="2">
        <f t="shared" si="116"/>
        <v>27391</v>
      </c>
      <c r="F1867" s="6" t="str">
        <f t="shared" si="119"/>
        <v>NEUTRAL</v>
      </c>
      <c r="G1867" s="6" t="str">
        <f t="shared" si="118"/>
        <v>NEUTRAL</v>
      </c>
      <c r="H1867" s="6" t="str">
        <f t="shared" si="117"/>
        <v>NEUTRAL</v>
      </c>
    </row>
    <row r="1868" spans="1:8" ht="13.5" x14ac:dyDescent="0.25">
      <c r="A1868" s="3">
        <f>TITRES_STAT!B1871</f>
        <v>45022</v>
      </c>
      <c r="B1868" s="6">
        <f>TITRES_STAT!C1871</f>
        <v>35.5</v>
      </c>
      <c r="C1868" s="6">
        <f>TITRES_STAT!D1871</f>
        <v>35.5</v>
      </c>
      <c r="D1868" s="6">
        <f>TITRES_STAT!E1871</f>
        <v>0</v>
      </c>
      <c r="E1868" s="2">
        <f t="shared" si="116"/>
        <v>27391</v>
      </c>
      <c r="F1868" s="6" t="str">
        <f t="shared" si="119"/>
        <v>NEUTRAL</v>
      </c>
      <c r="G1868" s="6" t="str">
        <f t="shared" si="118"/>
        <v>NEUTRAL</v>
      </c>
      <c r="H1868" s="6" t="str">
        <f t="shared" si="117"/>
        <v>NEUTRAL</v>
      </c>
    </row>
    <row r="1869" spans="1:8" ht="13.5" x14ac:dyDescent="0.25">
      <c r="A1869" s="3">
        <f>TITRES_STAT!B1872</f>
        <v>45023</v>
      </c>
      <c r="B1869" s="6">
        <f>TITRES_STAT!C1872</f>
        <v>35.5</v>
      </c>
      <c r="C1869" s="6">
        <f>TITRES_STAT!D1872</f>
        <v>35.5</v>
      </c>
      <c r="D1869" s="6">
        <f>TITRES_STAT!E1872</f>
        <v>0</v>
      </c>
      <c r="E1869" s="2">
        <f t="shared" si="116"/>
        <v>27391</v>
      </c>
      <c r="F1869" s="6" t="str">
        <f t="shared" si="119"/>
        <v>NEUTRAL</v>
      </c>
      <c r="G1869" s="6" t="str">
        <f t="shared" si="118"/>
        <v>NEUTRAL</v>
      </c>
      <c r="H1869" s="6" t="str">
        <f t="shared" si="117"/>
        <v>NEUTRAL</v>
      </c>
    </row>
    <row r="1870" spans="1:8" ht="13.5" x14ac:dyDescent="0.25">
      <c r="A1870" s="3">
        <f>TITRES_STAT!B1873</f>
        <v>45026</v>
      </c>
      <c r="B1870" s="6">
        <f>TITRES_STAT!C1873</f>
        <v>35.5</v>
      </c>
      <c r="C1870" s="6">
        <f>TITRES_STAT!D1873</f>
        <v>35.5</v>
      </c>
      <c r="D1870" s="6">
        <f>TITRES_STAT!E1873</f>
        <v>0</v>
      </c>
      <c r="E1870" s="2">
        <f t="shared" si="116"/>
        <v>27391</v>
      </c>
      <c r="F1870" s="6" t="str">
        <f t="shared" si="119"/>
        <v>NEUTRAL</v>
      </c>
      <c r="G1870" s="6" t="str">
        <f t="shared" si="118"/>
        <v>NEUTRAL</v>
      </c>
      <c r="H1870" s="6" t="str">
        <f t="shared" si="117"/>
        <v>NEUTRAL</v>
      </c>
    </row>
    <row r="1871" spans="1:8" ht="13.5" x14ac:dyDescent="0.25">
      <c r="A1871" s="3">
        <f>TITRES_STAT!B1874</f>
        <v>45027</v>
      </c>
      <c r="B1871" s="6">
        <f>TITRES_STAT!C1874</f>
        <v>35.5</v>
      </c>
      <c r="C1871" s="6">
        <f>TITRES_STAT!D1874</f>
        <v>35.5</v>
      </c>
      <c r="D1871" s="6">
        <f>TITRES_STAT!E1874</f>
        <v>0</v>
      </c>
      <c r="E1871" s="2">
        <f t="shared" si="116"/>
        <v>27391</v>
      </c>
      <c r="F1871" s="6" t="str">
        <f t="shared" si="119"/>
        <v>NEUTRAL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45028</v>
      </c>
      <c r="B1872" s="6">
        <f>TITRES_STAT!C1875</f>
        <v>35.5</v>
      </c>
      <c r="C1872" s="6">
        <f>TITRES_STAT!D1875</f>
        <v>35.5</v>
      </c>
      <c r="D1872" s="6">
        <f>TITRES_STAT!E1875</f>
        <v>0</v>
      </c>
      <c r="E1872" s="2">
        <f t="shared" si="116"/>
        <v>27391</v>
      </c>
      <c r="F1872" s="6" t="str">
        <f t="shared" si="119"/>
        <v>NEUTRAL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45029</v>
      </c>
      <c r="B1873" s="6">
        <f>TITRES_STAT!C1876</f>
        <v>35.5</v>
      </c>
      <c r="C1873" s="6">
        <f>TITRES_STAT!D1876</f>
        <v>35.5</v>
      </c>
      <c r="D1873" s="6">
        <f>TITRES_STAT!E1876</f>
        <v>0</v>
      </c>
      <c r="E1873" s="2">
        <f t="shared" si="116"/>
        <v>27391</v>
      </c>
      <c r="F1873" s="6" t="str">
        <f t="shared" si="119"/>
        <v>NEUTRAL</v>
      </c>
      <c r="G1873" s="6" t="str">
        <f t="shared" si="118"/>
        <v>NEUTRAL</v>
      </c>
      <c r="H1873" s="6" t="str">
        <f t="shared" si="117"/>
        <v>NEUTRAL</v>
      </c>
    </row>
    <row r="1874" spans="1:8" ht="13.5" x14ac:dyDescent="0.25">
      <c r="A1874" s="3">
        <f>TITRES_STAT!B1877</f>
        <v>45030</v>
      </c>
      <c r="B1874" s="6">
        <f>TITRES_STAT!C1877</f>
        <v>35.5</v>
      </c>
      <c r="C1874" s="6">
        <f>TITRES_STAT!D1877</f>
        <v>35.5</v>
      </c>
      <c r="D1874" s="6">
        <f>TITRES_STAT!E1877</f>
        <v>0</v>
      </c>
      <c r="E1874" s="2">
        <f t="shared" si="116"/>
        <v>27391</v>
      </c>
      <c r="F1874" s="6" t="str">
        <f t="shared" si="119"/>
        <v>NEUTRAL</v>
      </c>
      <c r="G1874" s="6" t="str">
        <f t="shared" si="118"/>
        <v>NEUTRAL</v>
      </c>
      <c r="H1874" s="6" t="str">
        <f t="shared" si="117"/>
        <v>NEUTRAL</v>
      </c>
    </row>
    <row r="1875" spans="1:8" ht="13.5" x14ac:dyDescent="0.25">
      <c r="A1875" s="3">
        <f>TITRES_STAT!B1878</f>
        <v>45033</v>
      </c>
      <c r="B1875" s="6">
        <f>TITRES_STAT!C1878</f>
        <v>35.5</v>
      </c>
      <c r="C1875" s="6">
        <f>TITRES_STAT!D1878</f>
        <v>35.5</v>
      </c>
      <c r="D1875" s="6">
        <f>TITRES_STAT!E1878</f>
        <v>0</v>
      </c>
      <c r="E1875" s="2">
        <f t="shared" si="116"/>
        <v>27391</v>
      </c>
      <c r="F1875" s="6" t="str">
        <f t="shared" si="119"/>
        <v>NEUTRAL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45034</v>
      </c>
      <c r="B1876" s="6">
        <f>TITRES_STAT!C1879</f>
        <v>35.5</v>
      </c>
      <c r="C1876" s="6">
        <f>TITRES_STAT!D1879</f>
        <v>35.5</v>
      </c>
      <c r="D1876" s="6">
        <f>TITRES_STAT!E1879</f>
        <v>0</v>
      </c>
      <c r="E1876" s="2">
        <f t="shared" si="116"/>
        <v>27391</v>
      </c>
      <c r="F1876" s="6" t="str">
        <f t="shared" si="119"/>
        <v>NEUTRAL</v>
      </c>
      <c r="G1876" s="6" t="str">
        <f t="shared" si="118"/>
        <v>NEUTRAL</v>
      </c>
      <c r="H1876" s="6" t="str">
        <f t="shared" si="117"/>
        <v>NEUTRAL</v>
      </c>
    </row>
    <row r="1877" spans="1:8" ht="13.5" x14ac:dyDescent="0.25">
      <c r="A1877" s="3">
        <f>TITRES_STAT!B1880</f>
        <v>45035</v>
      </c>
      <c r="B1877" s="6">
        <f>TITRES_STAT!C1880</f>
        <v>35.5</v>
      </c>
      <c r="C1877" s="6">
        <f>TITRES_STAT!D1880</f>
        <v>35.5</v>
      </c>
      <c r="D1877" s="6">
        <f>TITRES_STAT!E1880</f>
        <v>0</v>
      </c>
      <c r="E1877" s="2">
        <f t="shared" si="116"/>
        <v>27391</v>
      </c>
      <c r="F1877" s="6" t="str">
        <f t="shared" si="119"/>
        <v>NEUTRAL</v>
      </c>
      <c r="G1877" s="6" t="str">
        <f t="shared" si="118"/>
        <v>NEUTRAL</v>
      </c>
      <c r="H1877" s="6" t="str">
        <f t="shared" si="117"/>
        <v>NEUTRAL</v>
      </c>
    </row>
    <row r="1878" spans="1:8" ht="13.5" x14ac:dyDescent="0.25">
      <c r="A1878" s="3">
        <f>TITRES_STAT!B1881</f>
        <v>45036</v>
      </c>
      <c r="B1878" s="6">
        <f>TITRES_STAT!C1881</f>
        <v>35.5</v>
      </c>
      <c r="C1878" s="6">
        <f>TITRES_STAT!D1881</f>
        <v>35.5</v>
      </c>
      <c r="D1878" s="6">
        <f>TITRES_STAT!E1881</f>
        <v>0</v>
      </c>
      <c r="E1878" s="2">
        <f t="shared" si="116"/>
        <v>27391</v>
      </c>
      <c r="F1878" s="6" t="str">
        <f t="shared" si="119"/>
        <v>NEUTRAL</v>
      </c>
      <c r="G1878" s="6" t="str">
        <f t="shared" si="118"/>
        <v>NEUTRAL</v>
      </c>
      <c r="H1878" s="6" t="str">
        <f t="shared" si="117"/>
        <v>NEUTRAL</v>
      </c>
    </row>
    <row r="1879" spans="1:8" ht="13.5" x14ac:dyDescent="0.25">
      <c r="A1879" s="3">
        <f>TITRES_STAT!B1882</f>
        <v>45040</v>
      </c>
      <c r="B1879" s="6">
        <f>TITRES_STAT!C1882</f>
        <v>35.5</v>
      </c>
      <c r="C1879" s="6">
        <f>TITRES_STAT!D1882</f>
        <v>35.5</v>
      </c>
      <c r="D1879" s="6">
        <f>TITRES_STAT!E1882</f>
        <v>0</v>
      </c>
      <c r="E1879" s="2">
        <f t="shared" si="116"/>
        <v>27391</v>
      </c>
      <c r="F1879" s="6" t="str">
        <f t="shared" si="119"/>
        <v>NEUTRAL</v>
      </c>
      <c r="G1879" s="6" t="str">
        <f t="shared" si="118"/>
        <v>NEUTRAL</v>
      </c>
      <c r="H1879" s="6" t="str">
        <f t="shared" si="117"/>
        <v>NEUTRAL</v>
      </c>
    </row>
    <row r="1880" spans="1:8" ht="13.5" x14ac:dyDescent="0.25">
      <c r="A1880" s="3">
        <f>TITRES_STAT!B1883</f>
        <v>45041</v>
      </c>
      <c r="B1880" s="6">
        <f>TITRES_STAT!C1883</f>
        <v>35.5</v>
      </c>
      <c r="C1880" s="6">
        <f>TITRES_STAT!D1883</f>
        <v>35.5</v>
      </c>
      <c r="D1880" s="6">
        <f>TITRES_STAT!E1883</f>
        <v>0</v>
      </c>
      <c r="E1880" s="2">
        <f t="shared" si="116"/>
        <v>27391</v>
      </c>
      <c r="F1880" s="6" t="str">
        <f t="shared" si="119"/>
        <v>NEUTRAL</v>
      </c>
      <c r="G1880" s="6" t="str">
        <f t="shared" si="118"/>
        <v>NEUTRAL</v>
      </c>
      <c r="H1880" s="6" t="str">
        <f t="shared" si="117"/>
        <v>NEUTRAL</v>
      </c>
    </row>
    <row r="1881" spans="1:8" ht="13.5" x14ac:dyDescent="0.25">
      <c r="A1881" s="3">
        <f>TITRES_STAT!B1884</f>
        <v>45042</v>
      </c>
      <c r="B1881" s="6">
        <f>TITRES_STAT!C1884</f>
        <v>35.5</v>
      </c>
      <c r="C1881" s="6">
        <f>TITRES_STAT!D1884</f>
        <v>35.5</v>
      </c>
      <c r="D1881" s="6">
        <f>TITRES_STAT!E1884</f>
        <v>0</v>
      </c>
      <c r="E1881" s="2">
        <f t="shared" si="116"/>
        <v>27391</v>
      </c>
      <c r="F1881" s="6" t="str">
        <f t="shared" si="119"/>
        <v>NEUTRAL</v>
      </c>
      <c r="G1881" s="6" t="str">
        <f t="shared" si="118"/>
        <v>NEUTRAL</v>
      </c>
      <c r="H1881" s="6" t="str">
        <f t="shared" si="117"/>
        <v>NEUTRAL</v>
      </c>
    </row>
    <row r="1882" spans="1:8" ht="13.5" x14ac:dyDescent="0.25">
      <c r="A1882" s="3">
        <f>TITRES_STAT!B1885</f>
        <v>45043</v>
      </c>
      <c r="B1882" s="6">
        <f>TITRES_STAT!C1885</f>
        <v>35.5</v>
      </c>
      <c r="C1882" s="6">
        <f>TITRES_STAT!D1885</f>
        <v>35.5</v>
      </c>
      <c r="D1882" s="6">
        <f>TITRES_STAT!E1885</f>
        <v>0</v>
      </c>
      <c r="E1882" s="2">
        <f t="shared" si="116"/>
        <v>27391</v>
      </c>
      <c r="F1882" s="6" t="str">
        <f t="shared" si="119"/>
        <v>NEUTRAL</v>
      </c>
      <c r="G1882" s="6" t="str">
        <f t="shared" si="118"/>
        <v>NEUTRAL</v>
      </c>
      <c r="H1882" s="6" t="str">
        <f t="shared" si="117"/>
        <v>NEUTRAL</v>
      </c>
    </row>
    <row r="1883" spans="1:8" ht="13.5" x14ac:dyDescent="0.25">
      <c r="A1883" s="3">
        <f>TITRES_STAT!B1886</f>
        <v>45044</v>
      </c>
      <c r="B1883" s="6">
        <f>TITRES_STAT!C1886</f>
        <v>35.5</v>
      </c>
      <c r="C1883" s="6">
        <f>TITRES_STAT!D1886</f>
        <v>35.5</v>
      </c>
      <c r="D1883" s="6">
        <f>TITRES_STAT!E1886</f>
        <v>0</v>
      </c>
      <c r="E1883" s="2">
        <f t="shared" si="116"/>
        <v>27391</v>
      </c>
      <c r="F1883" s="6" t="str">
        <f t="shared" si="119"/>
        <v>NEUTRAL</v>
      </c>
      <c r="G1883" s="6" t="str">
        <f t="shared" si="118"/>
        <v>NEUTRAL</v>
      </c>
      <c r="H1883" s="6" t="str">
        <f t="shared" si="117"/>
        <v>NEUTRAL</v>
      </c>
    </row>
    <row r="1884" spans="1:8" ht="13.5" x14ac:dyDescent="0.25">
      <c r="A1884" s="3">
        <f>TITRES_STAT!B1887</f>
        <v>45048</v>
      </c>
      <c r="B1884" s="6">
        <f>TITRES_STAT!C1887</f>
        <v>35.5</v>
      </c>
      <c r="C1884" s="6">
        <f>TITRES_STAT!D1887</f>
        <v>35.5</v>
      </c>
      <c r="D1884" s="6">
        <f>TITRES_STAT!E1887</f>
        <v>0</v>
      </c>
      <c r="E1884" s="2">
        <f t="shared" si="116"/>
        <v>27391</v>
      </c>
      <c r="F1884" s="6" t="str">
        <f t="shared" si="119"/>
        <v>NEUTRAL</v>
      </c>
      <c r="G1884" s="6" t="str">
        <f t="shared" si="118"/>
        <v>NEUTRAL</v>
      </c>
      <c r="H1884" s="6" t="str">
        <f t="shared" si="117"/>
        <v>NEUTRAL</v>
      </c>
    </row>
    <row r="1885" spans="1:8" ht="13.5" x14ac:dyDescent="0.25">
      <c r="A1885" s="3">
        <f>TITRES_STAT!B1888</f>
        <v>45049</v>
      </c>
      <c r="B1885" s="6">
        <f>TITRES_STAT!C1888</f>
        <v>35.5</v>
      </c>
      <c r="C1885" s="6">
        <f>TITRES_STAT!D1888</f>
        <v>35.5</v>
      </c>
      <c r="D1885" s="6">
        <f>TITRES_STAT!E1888</f>
        <v>0</v>
      </c>
      <c r="E1885" s="2">
        <f t="shared" si="116"/>
        <v>27391</v>
      </c>
      <c r="F1885" s="6" t="str">
        <f t="shared" si="119"/>
        <v>NEUTRAL</v>
      </c>
      <c r="G1885" s="6" t="str">
        <f t="shared" si="118"/>
        <v>NEUTRAL</v>
      </c>
      <c r="H1885" s="6" t="str">
        <f t="shared" si="117"/>
        <v>NEUTRAL</v>
      </c>
    </row>
    <row r="1886" spans="1:8" ht="13.5" x14ac:dyDescent="0.25">
      <c r="A1886" s="3">
        <f>TITRES_STAT!B1889</f>
        <v>45050</v>
      </c>
      <c r="B1886" s="6">
        <f>TITRES_STAT!C1889</f>
        <v>35.5</v>
      </c>
      <c r="C1886" s="6">
        <f>TITRES_STAT!D1889</f>
        <v>35.5</v>
      </c>
      <c r="D1886" s="6">
        <f>TITRES_STAT!E1889</f>
        <v>0</v>
      </c>
      <c r="E1886" s="2">
        <f t="shared" si="116"/>
        <v>27391</v>
      </c>
      <c r="F1886" s="6" t="str">
        <f t="shared" si="119"/>
        <v>NEUTRAL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45051</v>
      </c>
      <c r="B1887" s="6">
        <f>TITRES_STAT!C1890</f>
        <v>35.5</v>
      </c>
      <c r="C1887" s="6">
        <f>TITRES_STAT!D1890</f>
        <v>35.5</v>
      </c>
      <c r="D1887" s="6">
        <f>TITRES_STAT!E1890</f>
        <v>0</v>
      </c>
      <c r="E1887" s="2">
        <f t="shared" si="116"/>
        <v>27391</v>
      </c>
      <c r="F1887" s="6" t="str">
        <f t="shared" si="119"/>
        <v>NEUTRAL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45054</v>
      </c>
      <c r="B1888" s="6">
        <f>TITRES_STAT!C1891</f>
        <v>35.5</v>
      </c>
      <c r="C1888" s="6">
        <f>TITRES_STAT!D1891</f>
        <v>35.5</v>
      </c>
      <c r="D1888" s="6">
        <f>TITRES_STAT!E1891</f>
        <v>0</v>
      </c>
      <c r="E1888" s="2">
        <f t="shared" si="116"/>
        <v>27391</v>
      </c>
      <c r="F1888" s="6" t="str">
        <f t="shared" si="119"/>
        <v>NEUTRAL</v>
      </c>
      <c r="G1888" s="6" t="str">
        <f t="shared" si="118"/>
        <v>NEUTRAL</v>
      </c>
      <c r="H1888" s="6" t="str">
        <f t="shared" si="117"/>
        <v>NEUTRAL</v>
      </c>
    </row>
    <row r="1889" spans="1:8" ht="13.5" x14ac:dyDescent="0.25">
      <c r="A1889" s="3">
        <f>TITRES_STAT!B1892</f>
        <v>45055</v>
      </c>
      <c r="B1889" s="6">
        <f>TITRES_STAT!C1892</f>
        <v>35.5</v>
      </c>
      <c r="C1889" s="6">
        <f>TITRES_STAT!D1892</f>
        <v>35.5</v>
      </c>
      <c r="D1889" s="6">
        <f>TITRES_STAT!E1892</f>
        <v>0</v>
      </c>
      <c r="E1889" s="2">
        <f t="shared" si="116"/>
        <v>27391</v>
      </c>
      <c r="F1889" s="6" t="str">
        <f t="shared" si="119"/>
        <v>NEUTRAL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45056</v>
      </c>
      <c r="B1890" s="6">
        <f>TITRES_STAT!C1893</f>
        <v>35.5</v>
      </c>
      <c r="C1890" s="6">
        <f>TITRES_STAT!D1893</f>
        <v>35.5</v>
      </c>
      <c r="D1890" s="6">
        <f>TITRES_STAT!E1893</f>
        <v>0</v>
      </c>
      <c r="E1890" s="2">
        <f t="shared" si="116"/>
        <v>27391</v>
      </c>
      <c r="F1890" s="6" t="str">
        <f t="shared" si="119"/>
        <v>NEUTRAL</v>
      </c>
      <c r="G1890" s="6" t="str">
        <f t="shared" si="118"/>
        <v>NEUTRAL</v>
      </c>
      <c r="H1890" s="6" t="str">
        <f t="shared" si="117"/>
        <v>NEUTRAL</v>
      </c>
    </row>
    <row r="1891" spans="1:8" ht="13.5" x14ac:dyDescent="0.25">
      <c r="A1891" s="3">
        <f>TITRES_STAT!B1894</f>
        <v>45057</v>
      </c>
      <c r="B1891" s="6">
        <f>TITRES_STAT!C1894</f>
        <v>35.5</v>
      </c>
      <c r="C1891" s="6">
        <f>TITRES_STAT!D1894</f>
        <v>35.5</v>
      </c>
      <c r="D1891" s="6">
        <f>TITRES_STAT!E1894</f>
        <v>0</v>
      </c>
      <c r="E1891" s="2">
        <f t="shared" si="116"/>
        <v>27391</v>
      </c>
      <c r="F1891" s="6" t="str">
        <f t="shared" si="119"/>
        <v>NEUTRAL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45058</v>
      </c>
      <c r="B1892" s="6">
        <f>TITRES_STAT!C1895</f>
        <v>35.5</v>
      </c>
      <c r="C1892" s="6">
        <f>TITRES_STAT!D1895</f>
        <v>35.5</v>
      </c>
      <c r="D1892" s="6">
        <f>TITRES_STAT!E1895</f>
        <v>0</v>
      </c>
      <c r="E1892" s="2">
        <f t="shared" si="116"/>
        <v>27391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45061</v>
      </c>
      <c r="B1893" s="6">
        <f>TITRES_STAT!C1896</f>
        <v>35.5</v>
      </c>
      <c r="C1893" s="6">
        <f>TITRES_STAT!D1896</f>
        <v>35.5</v>
      </c>
      <c r="D1893" s="6">
        <f>TITRES_STAT!E1896</f>
        <v>0</v>
      </c>
      <c r="E1893" s="2">
        <f t="shared" si="116"/>
        <v>27391</v>
      </c>
      <c r="F1893" s="6" t="str">
        <f t="shared" si="119"/>
        <v>NEUTRAL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45062</v>
      </c>
      <c r="B1894" s="6">
        <f>TITRES_STAT!C1897</f>
        <v>33.909999999999997</v>
      </c>
      <c r="C1894" s="6">
        <f>TITRES_STAT!D1897</f>
        <v>33.909999999999997</v>
      </c>
      <c r="D1894" s="6">
        <f>TITRES_STAT!E1897</f>
        <v>0</v>
      </c>
      <c r="E1894" s="2">
        <f t="shared" si="116"/>
        <v>27391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45063</v>
      </c>
      <c r="B1895" s="6">
        <f>TITRES_STAT!C1898</f>
        <v>32.39</v>
      </c>
      <c r="C1895" s="6">
        <f>TITRES_STAT!D1898</f>
        <v>32.39</v>
      </c>
      <c r="D1895" s="6">
        <f>TITRES_STAT!E1898</f>
        <v>0</v>
      </c>
      <c r="E1895" s="2">
        <f t="shared" si="116"/>
        <v>27391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45064</v>
      </c>
      <c r="B1896" s="6">
        <f>TITRES_STAT!C1899</f>
        <v>30.94</v>
      </c>
      <c r="C1896" s="6">
        <f>TITRES_STAT!D1899</f>
        <v>30.94</v>
      </c>
      <c r="D1896" s="6">
        <f>TITRES_STAT!E1899</f>
        <v>41</v>
      </c>
      <c r="E1896" s="2">
        <f t="shared" si="116"/>
        <v>27350</v>
      </c>
      <c r="F1896" s="6" t="str">
        <f t="shared" si="119"/>
        <v>BEARISH</v>
      </c>
      <c r="G1896" s="6" t="str">
        <f t="shared" si="118"/>
        <v>NEUTRAL</v>
      </c>
      <c r="H1896" s="6" t="str">
        <f t="shared" si="117"/>
        <v>CONFIRMED BEARISH</v>
      </c>
    </row>
    <row r="1897" spans="1:8" ht="13.5" x14ac:dyDescent="0.25">
      <c r="A1897" s="3">
        <f>TITRES_STAT!B1900</f>
        <v>45065</v>
      </c>
      <c r="B1897" s="6">
        <f>TITRES_STAT!C1900</f>
        <v>32.33</v>
      </c>
      <c r="C1897" s="6">
        <f>TITRES_STAT!D1900</f>
        <v>32.33</v>
      </c>
      <c r="D1897" s="6">
        <f>TITRES_STAT!E1900</f>
        <v>0</v>
      </c>
      <c r="E1897" s="2">
        <f t="shared" si="116"/>
        <v>27350</v>
      </c>
      <c r="F1897" s="6" t="str">
        <f t="shared" si="119"/>
        <v>BEARISH</v>
      </c>
      <c r="G1897" s="6" t="str">
        <f t="shared" si="118"/>
        <v>NEUTRAL</v>
      </c>
      <c r="H1897" s="6" t="str">
        <f t="shared" si="117"/>
        <v>CONFIRMED BEARISH</v>
      </c>
    </row>
    <row r="1898" spans="1:8" ht="13.5" x14ac:dyDescent="0.25">
      <c r="A1898" s="3">
        <f>TITRES_STAT!B1901</f>
        <v>45068</v>
      </c>
      <c r="B1898" s="6">
        <f>TITRES_STAT!C1901</f>
        <v>33.78</v>
      </c>
      <c r="C1898" s="6">
        <f>TITRES_STAT!D1901</f>
        <v>33.78</v>
      </c>
      <c r="D1898" s="6">
        <f>TITRES_STAT!E1901</f>
        <v>0</v>
      </c>
      <c r="E1898" s="2">
        <f t="shared" si="116"/>
        <v>27350</v>
      </c>
      <c r="F1898" s="6" t="str">
        <f t="shared" si="119"/>
        <v>BEARISH</v>
      </c>
      <c r="G1898" s="6" t="str">
        <f t="shared" si="118"/>
        <v>NEUTRAL</v>
      </c>
      <c r="H1898" s="6" t="str">
        <f t="shared" si="117"/>
        <v>CONFIRMED BEARISH</v>
      </c>
    </row>
    <row r="1899" spans="1:8" ht="13.5" x14ac:dyDescent="0.25">
      <c r="A1899" s="3">
        <f>TITRES_STAT!B1902</f>
        <v>45069</v>
      </c>
      <c r="B1899" s="6">
        <f>TITRES_STAT!C1902</f>
        <v>35.299999999999997</v>
      </c>
      <c r="C1899" s="6">
        <f>TITRES_STAT!D1902</f>
        <v>35.299999999999997</v>
      </c>
      <c r="D1899" s="6">
        <f>TITRES_STAT!E1902</f>
        <v>0</v>
      </c>
      <c r="E1899" s="2">
        <f t="shared" si="116"/>
        <v>27350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BEARISH DIVERGENCE</v>
      </c>
    </row>
    <row r="1900" spans="1:8" ht="13.5" x14ac:dyDescent="0.25">
      <c r="A1900" s="3">
        <f>TITRES_STAT!B1903</f>
        <v>45070</v>
      </c>
      <c r="B1900" s="6">
        <f>TITRES_STAT!C1903</f>
        <v>35.299999999999997</v>
      </c>
      <c r="C1900" s="6">
        <f>TITRES_STAT!D1903</f>
        <v>35.299999999999997</v>
      </c>
      <c r="D1900" s="6">
        <f>TITRES_STAT!E1903</f>
        <v>0</v>
      </c>
      <c r="E1900" s="2">
        <f t="shared" si="116"/>
        <v>27350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BEARISH DIVERGENCE</v>
      </c>
    </row>
    <row r="1901" spans="1:8" ht="13.5" x14ac:dyDescent="0.25">
      <c r="A1901" s="3">
        <f>TITRES_STAT!B1904</f>
        <v>45071</v>
      </c>
      <c r="B1901" s="6">
        <f>TITRES_STAT!C1904</f>
        <v>35.299999999999997</v>
      </c>
      <c r="C1901" s="6">
        <f>TITRES_STAT!D1904</f>
        <v>35.299999999999997</v>
      </c>
      <c r="D1901" s="6">
        <f>TITRES_STAT!E1904</f>
        <v>0</v>
      </c>
      <c r="E1901" s="2">
        <f t="shared" si="116"/>
        <v>27350</v>
      </c>
      <c r="F1901" s="6" t="str">
        <f t="shared" si="119"/>
        <v>NEUTRAL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45072</v>
      </c>
      <c r="B1902" s="6">
        <f>TITRES_STAT!C1905</f>
        <v>35.299999999999997</v>
      </c>
      <c r="C1902" s="6">
        <f>TITRES_STAT!D1905</f>
        <v>35.299999999999997</v>
      </c>
      <c r="D1902" s="6">
        <f>TITRES_STAT!E1905</f>
        <v>0</v>
      </c>
      <c r="E1902" s="2">
        <f t="shared" si="116"/>
        <v>27350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45075</v>
      </c>
      <c r="B1903" s="6">
        <f>TITRES_STAT!C1906</f>
        <v>35.299999999999997</v>
      </c>
      <c r="C1903" s="6">
        <f>TITRES_STAT!D1906</f>
        <v>35.299999999999997</v>
      </c>
      <c r="D1903" s="6">
        <f>TITRES_STAT!E1906</f>
        <v>0</v>
      </c>
      <c r="E1903" s="2">
        <f t="shared" si="116"/>
        <v>27350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45076</v>
      </c>
      <c r="B1904" s="6">
        <f>TITRES_STAT!C1907</f>
        <v>35.299999999999997</v>
      </c>
      <c r="C1904" s="6">
        <f>TITRES_STAT!D1907</f>
        <v>35.299999999999997</v>
      </c>
      <c r="D1904" s="6">
        <f>TITRES_STAT!E1907</f>
        <v>0</v>
      </c>
      <c r="E1904" s="2">
        <f t="shared" si="116"/>
        <v>27350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45077</v>
      </c>
      <c r="B1905" s="6">
        <f>TITRES_STAT!C1908</f>
        <v>35.299999999999997</v>
      </c>
      <c r="C1905" s="6">
        <f>TITRES_STAT!D1908</f>
        <v>35.299999999999997</v>
      </c>
      <c r="D1905" s="6">
        <f>TITRES_STAT!E1908</f>
        <v>0</v>
      </c>
      <c r="E1905" s="2">
        <f t="shared" si="116"/>
        <v>27350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45078</v>
      </c>
      <c r="B1906" s="6">
        <f>TITRES_STAT!C1909</f>
        <v>35.299999999999997</v>
      </c>
      <c r="C1906" s="6">
        <f>TITRES_STAT!D1909</f>
        <v>35.299999999999997</v>
      </c>
      <c r="D1906" s="6">
        <f>TITRES_STAT!E1909</f>
        <v>0</v>
      </c>
      <c r="E1906" s="2">
        <f t="shared" si="116"/>
        <v>27350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45079</v>
      </c>
      <c r="B1907" s="6">
        <f>TITRES_STAT!C1910</f>
        <v>35.299999999999997</v>
      </c>
      <c r="C1907" s="6">
        <f>TITRES_STAT!D1910</f>
        <v>35.299999999999997</v>
      </c>
      <c r="D1907" s="6">
        <f>TITRES_STAT!E1910</f>
        <v>0</v>
      </c>
      <c r="E1907" s="2">
        <f t="shared" si="116"/>
        <v>27350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45082</v>
      </c>
      <c r="B1908" s="6">
        <f>TITRES_STAT!C1911</f>
        <v>35.299999999999997</v>
      </c>
      <c r="C1908" s="6">
        <f>TITRES_STAT!D1911</f>
        <v>35.299999999999997</v>
      </c>
      <c r="D1908" s="6">
        <f>TITRES_STAT!E1911</f>
        <v>0</v>
      </c>
      <c r="E1908" s="2">
        <f t="shared" si="116"/>
        <v>27350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45083</v>
      </c>
      <c r="B1909" s="6">
        <f>TITRES_STAT!C1912</f>
        <v>35.299999999999997</v>
      </c>
      <c r="C1909" s="6">
        <f>TITRES_STAT!D1912</f>
        <v>35.299999999999997</v>
      </c>
      <c r="D1909" s="6">
        <f>TITRES_STAT!E1912</f>
        <v>0</v>
      </c>
      <c r="E1909" s="2">
        <f t="shared" si="116"/>
        <v>27350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45084</v>
      </c>
      <c r="B1910" s="6">
        <f>TITRES_STAT!C1913</f>
        <v>35.299999999999997</v>
      </c>
      <c r="C1910" s="6">
        <f>TITRES_STAT!D1913</f>
        <v>35.299999999999997</v>
      </c>
      <c r="D1910" s="6">
        <f>TITRES_STAT!E1913</f>
        <v>0</v>
      </c>
      <c r="E1910" s="2">
        <f t="shared" si="116"/>
        <v>27350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45085</v>
      </c>
      <c r="B1911" s="6">
        <f>TITRES_STAT!C1914</f>
        <v>35.299999999999997</v>
      </c>
      <c r="C1911" s="6">
        <f>TITRES_STAT!D1914</f>
        <v>35.299999999999997</v>
      </c>
      <c r="D1911" s="6">
        <f>TITRES_STAT!E1914</f>
        <v>0</v>
      </c>
      <c r="E1911" s="2">
        <f t="shared" si="116"/>
        <v>27350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45086</v>
      </c>
      <c r="B1912" s="6">
        <f>TITRES_STAT!C1915</f>
        <v>35.299999999999997</v>
      </c>
      <c r="C1912" s="6">
        <f>TITRES_STAT!D1915</f>
        <v>35.299999999999997</v>
      </c>
      <c r="D1912" s="6">
        <f>TITRES_STAT!E1915</f>
        <v>0</v>
      </c>
      <c r="E1912" s="2">
        <f t="shared" si="116"/>
        <v>27350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45089</v>
      </c>
      <c r="B1913" s="6">
        <f>TITRES_STAT!C1916</f>
        <v>35.299999999999997</v>
      </c>
      <c r="C1913" s="6">
        <f>TITRES_STAT!D1916</f>
        <v>35.299999999999997</v>
      </c>
      <c r="D1913" s="6">
        <f>TITRES_STAT!E1916</f>
        <v>0</v>
      </c>
      <c r="E1913" s="2">
        <f t="shared" si="116"/>
        <v>27350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45090</v>
      </c>
      <c r="B1914" s="6">
        <f>TITRES_STAT!C1917</f>
        <v>35.299999999999997</v>
      </c>
      <c r="C1914" s="6">
        <f>TITRES_STAT!D1917</f>
        <v>35.299999999999997</v>
      </c>
      <c r="D1914" s="6">
        <f>TITRES_STAT!E1917</f>
        <v>0</v>
      </c>
      <c r="E1914" s="2">
        <f t="shared" si="116"/>
        <v>27350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45091</v>
      </c>
      <c r="B1915" s="6">
        <f>TITRES_STAT!C1918</f>
        <v>35.299999999999997</v>
      </c>
      <c r="C1915" s="6">
        <f>TITRES_STAT!D1918</f>
        <v>35.299999999999997</v>
      </c>
      <c r="D1915" s="6">
        <f>TITRES_STAT!E1918</f>
        <v>0</v>
      </c>
      <c r="E1915" s="2">
        <f t="shared" si="116"/>
        <v>27350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45092</v>
      </c>
      <c r="B1916" s="6">
        <f>TITRES_STAT!C1919</f>
        <v>35.299999999999997</v>
      </c>
      <c r="C1916" s="6">
        <f>TITRES_STAT!D1919</f>
        <v>35.299999999999997</v>
      </c>
      <c r="D1916" s="6">
        <f>TITRES_STAT!E1919</f>
        <v>0</v>
      </c>
      <c r="E1916" s="2">
        <f t="shared" si="116"/>
        <v>27350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45093</v>
      </c>
      <c r="B1917" s="6">
        <f>TITRES_STAT!C1920</f>
        <v>35.299999999999997</v>
      </c>
      <c r="C1917" s="6">
        <f>TITRES_STAT!D1920</f>
        <v>35.299999999999997</v>
      </c>
      <c r="D1917" s="6">
        <f>TITRES_STAT!E1920</f>
        <v>0</v>
      </c>
      <c r="E1917" s="2">
        <f t="shared" si="116"/>
        <v>27350</v>
      </c>
      <c r="F1917" s="6" t="str">
        <f t="shared" si="119"/>
        <v>NEUTRAL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45096</v>
      </c>
      <c r="B1918" s="6">
        <f>TITRES_STAT!C1921</f>
        <v>35.299999999999997</v>
      </c>
      <c r="C1918" s="6">
        <f>TITRES_STAT!D1921</f>
        <v>35.299999999999997</v>
      </c>
      <c r="D1918" s="6">
        <f>TITRES_STAT!E1921</f>
        <v>0</v>
      </c>
      <c r="E1918" s="2">
        <f t="shared" si="116"/>
        <v>27350</v>
      </c>
      <c r="F1918" s="6" t="str">
        <f t="shared" si="119"/>
        <v>NEUTRAL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45097</v>
      </c>
      <c r="B1919" s="6">
        <f>TITRES_STAT!C1922</f>
        <v>35.299999999999997</v>
      </c>
      <c r="C1919" s="6">
        <f>TITRES_STAT!D1922</f>
        <v>35.299999999999997</v>
      </c>
      <c r="D1919" s="6">
        <f>TITRES_STAT!E1922</f>
        <v>0</v>
      </c>
      <c r="E1919" s="2">
        <f t="shared" si="116"/>
        <v>27350</v>
      </c>
      <c r="F1919" s="6" t="str">
        <f t="shared" si="119"/>
        <v>NEUTRAL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45098</v>
      </c>
      <c r="B1920" s="6">
        <f>TITRES_STAT!C1923</f>
        <v>35.299999999999997</v>
      </c>
      <c r="C1920" s="6">
        <f>TITRES_STAT!D1923</f>
        <v>35.299999999999997</v>
      </c>
      <c r="D1920" s="6">
        <f>TITRES_STAT!E1923</f>
        <v>0</v>
      </c>
      <c r="E1920" s="2">
        <f t="shared" si="116"/>
        <v>27350</v>
      </c>
      <c r="F1920" s="6" t="str">
        <f t="shared" si="119"/>
        <v>NEUTRAL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45099</v>
      </c>
      <c r="B1921" s="6">
        <f>TITRES_STAT!C1924</f>
        <v>35.299999999999997</v>
      </c>
      <c r="C1921" s="6">
        <f>TITRES_STAT!D1924</f>
        <v>35.299999999999997</v>
      </c>
      <c r="D1921" s="6">
        <f>TITRES_STAT!E1924</f>
        <v>0</v>
      </c>
      <c r="E1921" s="2">
        <f t="shared" si="116"/>
        <v>27350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45100</v>
      </c>
      <c r="B1922" s="6">
        <f>TITRES_STAT!C1925</f>
        <v>35.299999999999997</v>
      </c>
      <c r="C1922" s="6">
        <f>TITRES_STAT!D1925</f>
        <v>35.299999999999997</v>
      </c>
      <c r="D1922" s="6">
        <f>TITRES_STAT!E1925</f>
        <v>0</v>
      </c>
      <c r="E1922" s="2">
        <f t="shared" si="116"/>
        <v>27350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45103</v>
      </c>
      <c r="B1923" s="6">
        <f>TITRES_STAT!C1926</f>
        <v>35.299999999999997</v>
      </c>
      <c r="C1923" s="6">
        <f>TITRES_STAT!D1926</f>
        <v>35.299999999999997</v>
      </c>
      <c r="D1923" s="6">
        <f>TITRES_STAT!E1926</f>
        <v>0</v>
      </c>
      <c r="E1923" s="2">
        <f t="shared" si="116"/>
        <v>27350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45104</v>
      </c>
      <c r="B1924" s="6">
        <f>TITRES_STAT!C1927</f>
        <v>35.299999999999997</v>
      </c>
      <c r="C1924" s="6">
        <f>TITRES_STAT!D1927</f>
        <v>35.299999999999997</v>
      </c>
      <c r="D1924" s="6">
        <f>TITRES_STAT!E1927</f>
        <v>0</v>
      </c>
      <c r="E1924" s="2">
        <f t="shared" ref="E1924:E1987" si="120">IF(B1924&gt;B1923, E1923+D1924, IF(B1924&lt;B1923, E1923-D1924, E1923))</f>
        <v>27350</v>
      </c>
      <c r="F1924" s="6" t="str">
        <f t="shared" si="119"/>
        <v>NEUTRAL</v>
      </c>
      <c r="G1924" s="6" t="str">
        <f t="shared" si="118"/>
        <v>NEUTRAL</v>
      </c>
      <c r="H1924" s="6" t="str">
        <f t="shared" si="117"/>
        <v>NEUTRAL</v>
      </c>
    </row>
    <row r="1925" spans="1:8" ht="13.5" x14ac:dyDescent="0.25">
      <c r="A1925" s="3">
        <f>TITRES_STAT!B1928</f>
        <v>45107</v>
      </c>
      <c r="B1925" s="6">
        <f>TITRES_STAT!C1928</f>
        <v>35.299999999999997</v>
      </c>
      <c r="C1925" s="6">
        <f>TITRES_STAT!D1928</f>
        <v>35.299999999999997</v>
      </c>
      <c r="D1925" s="6">
        <f>TITRES_STAT!E1928</f>
        <v>0</v>
      </c>
      <c r="E1925" s="2">
        <f t="shared" si="120"/>
        <v>27350</v>
      </c>
      <c r="F1925" s="6" t="str">
        <f t="shared" si="119"/>
        <v>NEUTRAL</v>
      </c>
      <c r="G1925" s="6" t="str">
        <f t="shared" si="118"/>
        <v>NEUTRAL</v>
      </c>
      <c r="H1925" s="6" t="str">
        <f t="shared" si="117"/>
        <v>NEUTRAL</v>
      </c>
    </row>
    <row r="1926" spans="1:8" ht="13.5" x14ac:dyDescent="0.25">
      <c r="A1926" s="3">
        <f>TITRES_STAT!B1929</f>
        <v>45110</v>
      </c>
      <c r="B1926" s="6">
        <f>TITRES_STAT!C1929</f>
        <v>35.299999999999997</v>
      </c>
      <c r="C1926" s="6">
        <f>TITRES_STAT!D1929</f>
        <v>35.299999999999997</v>
      </c>
      <c r="D1926" s="6">
        <f>TITRES_STAT!E1929</f>
        <v>0</v>
      </c>
      <c r="E1926" s="2">
        <f t="shared" si="120"/>
        <v>27350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45111</v>
      </c>
      <c r="B1927" s="6">
        <f>TITRES_STAT!C1930</f>
        <v>35.299999999999997</v>
      </c>
      <c r="C1927" s="6">
        <f>TITRES_STAT!D1930</f>
        <v>35.299999999999997</v>
      </c>
      <c r="D1927" s="6">
        <f>TITRES_STAT!E1930</f>
        <v>0</v>
      </c>
      <c r="E1927" s="2">
        <f t="shared" si="120"/>
        <v>27350</v>
      </c>
      <c r="F1927" s="6" t="str">
        <f t="shared" si="119"/>
        <v>NEUTRAL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45112</v>
      </c>
      <c r="B1928" s="6">
        <f>TITRES_STAT!C1931</f>
        <v>35.299999999999997</v>
      </c>
      <c r="C1928" s="6">
        <f>TITRES_STAT!D1931</f>
        <v>35.299999999999997</v>
      </c>
      <c r="D1928" s="6">
        <f>TITRES_STAT!E1931</f>
        <v>0</v>
      </c>
      <c r="E1928" s="2">
        <f t="shared" si="120"/>
        <v>27350</v>
      </c>
      <c r="F1928" s="6" t="str">
        <f t="shared" ref="F1928:F1991" si="123">IF(E1928&gt;E1923,"BULLISH",IF(E1928&lt;E1923,"BEARISH","NEUTRAL"))</f>
        <v>NEUTRAL</v>
      </c>
      <c r="G1928" s="6" t="str">
        <f t="shared" si="122"/>
        <v>NEUTRAL</v>
      </c>
      <c r="H1928" s="6" t="str">
        <f t="shared" si="121"/>
        <v>NEUTRAL</v>
      </c>
    </row>
    <row r="1929" spans="1:8" ht="13.5" x14ac:dyDescent="0.25">
      <c r="A1929" s="3">
        <f>TITRES_STAT!B1932</f>
        <v>45113</v>
      </c>
      <c r="B1929" s="6">
        <f>TITRES_STAT!C1932</f>
        <v>35.299999999999997</v>
      </c>
      <c r="C1929" s="6">
        <f>TITRES_STAT!D1932</f>
        <v>35.299999999999997</v>
      </c>
      <c r="D1929" s="6">
        <f>TITRES_STAT!E1932</f>
        <v>0</v>
      </c>
      <c r="E1929" s="2">
        <f t="shared" si="120"/>
        <v>27350</v>
      </c>
      <c r="F1929" s="6" t="str">
        <f t="shared" si="123"/>
        <v>NEUTRAL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45114</v>
      </c>
      <c r="B1930" s="6">
        <f>TITRES_STAT!C1933</f>
        <v>35.299999999999997</v>
      </c>
      <c r="C1930" s="6">
        <f>TITRES_STAT!D1933</f>
        <v>35.299999999999997</v>
      </c>
      <c r="D1930" s="6">
        <f>TITRES_STAT!E1933</f>
        <v>0</v>
      </c>
      <c r="E1930" s="2">
        <f t="shared" si="120"/>
        <v>27350</v>
      </c>
      <c r="F1930" s="6" t="str">
        <f t="shared" si="123"/>
        <v>NEUTRAL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45117</v>
      </c>
      <c r="B1931" s="6">
        <f>TITRES_STAT!C1934</f>
        <v>35.299999999999997</v>
      </c>
      <c r="C1931" s="6">
        <f>TITRES_STAT!D1934</f>
        <v>35.299999999999997</v>
      </c>
      <c r="D1931" s="6">
        <f>TITRES_STAT!E1934</f>
        <v>0</v>
      </c>
      <c r="E1931" s="2">
        <f t="shared" si="120"/>
        <v>27350</v>
      </c>
      <c r="F1931" s="6" t="str">
        <f t="shared" si="123"/>
        <v>NEUTRAL</v>
      </c>
      <c r="G1931" s="6" t="str">
        <f t="shared" si="122"/>
        <v>NEUTRAL</v>
      </c>
      <c r="H1931" s="6" t="str">
        <f t="shared" si="121"/>
        <v>NEUTRAL</v>
      </c>
    </row>
    <row r="1932" spans="1:8" ht="13.5" x14ac:dyDescent="0.25">
      <c r="A1932" s="3">
        <f>TITRES_STAT!B1935</f>
        <v>45118</v>
      </c>
      <c r="B1932" s="6">
        <f>TITRES_STAT!C1935</f>
        <v>35.299999999999997</v>
      </c>
      <c r="C1932" s="6">
        <f>TITRES_STAT!D1935</f>
        <v>35.299999999999997</v>
      </c>
      <c r="D1932" s="6">
        <f>TITRES_STAT!E1935</f>
        <v>0</v>
      </c>
      <c r="E1932" s="2">
        <f t="shared" si="120"/>
        <v>27350</v>
      </c>
      <c r="F1932" s="6" t="str">
        <f t="shared" si="123"/>
        <v>NEUTRAL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45119</v>
      </c>
      <c r="B1933" s="6">
        <f>TITRES_STAT!C1936</f>
        <v>35.299999999999997</v>
      </c>
      <c r="C1933" s="6">
        <f>TITRES_STAT!D1936</f>
        <v>35.299999999999997</v>
      </c>
      <c r="D1933" s="6">
        <f>TITRES_STAT!E1936</f>
        <v>0</v>
      </c>
      <c r="E1933" s="2">
        <f t="shared" si="120"/>
        <v>27350</v>
      </c>
      <c r="F1933" s="6" t="str">
        <f t="shared" si="123"/>
        <v>NEUTRAL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45120</v>
      </c>
      <c r="B1934" s="6">
        <f>TITRES_STAT!C1937</f>
        <v>35.299999999999997</v>
      </c>
      <c r="C1934" s="6">
        <f>TITRES_STAT!D1937</f>
        <v>35.299999999999997</v>
      </c>
      <c r="D1934" s="6">
        <f>TITRES_STAT!E1937</f>
        <v>0</v>
      </c>
      <c r="E1934" s="2">
        <f t="shared" si="120"/>
        <v>27350</v>
      </c>
      <c r="F1934" s="6" t="str">
        <f t="shared" si="123"/>
        <v>NEUTRAL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45121</v>
      </c>
      <c r="B1935" s="6">
        <f>TITRES_STAT!C1938</f>
        <v>35.299999999999997</v>
      </c>
      <c r="C1935" s="6">
        <f>TITRES_STAT!D1938</f>
        <v>35.299999999999997</v>
      </c>
      <c r="D1935" s="6">
        <f>TITRES_STAT!E1938</f>
        <v>0</v>
      </c>
      <c r="E1935" s="2">
        <f t="shared" si="120"/>
        <v>27350</v>
      </c>
      <c r="F1935" s="6" t="str">
        <f t="shared" si="123"/>
        <v>NEUTRAL</v>
      </c>
      <c r="G1935" s="6" t="str">
        <f t="shared" si="122"/>
        <v>NEUTRAL</v>
      </c>
      <c r="H1935" s="6" t="str">
        <f t="shared" si="121"/>
        <v>NEUTRAL</v>
      </c>
    </row>
    <row r="1936" spans="1:8" ht="13.5" x14ac:dyDescent="0.25">
      <c r="A1936" s="3">
        <f>TITRES_STAT!B1939</f>
        <v>45124</v>
      </c>
      <c r="B1936" s="6">
        <f>TITRES_STAT!C1939</f>
        <v>35.299999999999997</v>
      </c>
      <c r="C1936" s="6">
        <f>TITRES_STAT!D1939</f>
        <v>35.299999999999997</v>
      </c>
      <c r="D1936" s="6">
        <f>TITRES_STAT!E1939</f>
        <v>0</v>
      </c>
      <c r="E1936" s="2">
        <f t="shared" si="120"/>
        <v>27350</v>
      </c>
      <c r="F1936" s="6" t="str">
        <f t="shared" si="123"/>
        <v>NEUTRAL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45125</v>
      </c>
      <c r="B1937" s="6">
        <f>TITRES_STAT!C1940</f>
        <v>35.299999999999997</v>
      </c>
      <c r="C1937" s="6">
        <f>TITRES_STAT!D1940</f>
        <v>35.299999999999997</v>
      </c>
      <c r="D1937" s="6">
        <f>TITRES_STAT!E1940</f>
        <v>0</v>
      </c>
      <c r="E1937" s="2">
        <f t="shared" si="120"/>
        <v>27350</v>
      </c>
      <c r="F1937" s="6" t="str">
        <f t="shared" si="123"/>
        <v>NEUTRAL</v>
      </c>
      <c r="G1937" s="6" t="str">
        <f t="shared" si="122"/>
        <v>NEUTRAL</v>
      </c>
      <c r="H1937" s="6" t="str">
        <f t="shared" si="121"/>
        <v>NEUTRAL</v>
      </c>
    </row>
    <row r="1938" spans="1:8" ht="13.5" x14ac:dyDescent="0.25">
      <c r="A1938" s="3">
        <f>TITRES_STAT!B1941</f>
        <v>45127</v>
      </c>
      <c r="B1938" s="6">
        <f>TITRES_STAT!C1941</f>
        <v>35.299999999999997</v>
      </c>
      <c r="C1938" s="6">
        <f>TITRES_STAT!D1941</f>
        <v>35.299999999999997</v>
      </c>
      <c r="D1938" s="6">
        <f>TITRES_STAT!E1941</f>
        <v>0</v>
      </c>
      <c r="E1938" s="2">
        <f t="shared" si="120"/>
        <v>27350</v>
      </c>
      <c r="F1938" s="6" t="str">
        <f t="shared" si="123"/>
        <v>NEUTRAL</v>
      </c>
      <c r="G1938" s="6" t="str">
        <f t="shared" si="122"/>
        <v>NEUTRAL</v>
      </c>
      <c r="H1938" s="6" t="str">
        <f t="shared" si="121"/>
        <v>NEUTRAL</v>
      </c>
    </row>
    <row r="1939" spans="1:8" ht="13.5" x14ac:dyDescent="0.25">
      <c r="A1939" s="3">
        <f>TITRES_STAT!B1942</f>
        <v>45128</v>
      </c>
      <c r="B1939" s="6">
        <f>TITRES_STAT!C1942</f>
        <v>35.299999999999997</v>
      </c>
      <c r="C1939" s="6">
        <f>TITRES_STAT!D1942</f>
        <v>35.299999999999997</v>
      </c>
      <c r="D1939" s="6">
        <f>TITRES_STAT!E1942</f>
        <v>0</v>
      </c>
      <c r="E1939" s="2">
        <f t="shared" si="120"/>
        <v>27350</v>
      </c>
      <c r="F1939" s="6" t="str">
        <f t="shared" si="123"/>
        <v>NEUTRAL</v>
      </c>
      <c r="G1939" s="6" t="str">
        <f t="shared" si="122"/>
        <v>NEUTRAL</v>
      </c>
      <c r="H1939" s="6" t="str">
        <f t="shared" si="121"/>
        <v>NEUTRAL</v>
      </c>
    </row>
    <row r="1940" spans="1:8" ht="13.5" x14ac:dyDescent="0.25">
      <c r="A1940" s="3">
        <f>TITRES_STAT!B1943</f>
        <v>45131</v>
      </c>
      <c r="B1940" s="6">
        <f>TITRES_STAT!C1943</f>
        <v>35.299999999999997</v>
      </c>
      <c r="C1940" s="6">
        <f>TITRES_STAT!D1943</f>
        <v>35.299999999999997</v>
      </c>
      <c r="D1940" s="6">
        <f>TITRES_STAT!E1943</f>
        <v>0</v>
      </c>
      <c r="E1940" s="2">
        <f t="shared" si="120"/>
        <v>27350</v>
      </c>
      <c r="F1940" s="6" t="str">
        <f t="shared" si="123"/>
        <v>NEUTRAL</v>
      </c>
      <c r="G1940" s="6" t="str">
        <f t="shared" si="122"/>
        <v>NEUTRAL</v>
      </c>
      <c r="H1940" s="6" t="str">
        <f t="shared" si="121"/>
        <v>NEUTRAL</v>
      </c>
    </row>
    <row r="1941" spans="1:8" ht="13.5" x14ac:dyDescent="0.25">
      <c r="A1941" s="3">
        <f>TITRES_STAT!B1944</f>
        <v>45133</v>
      </c>
      <c r="B1941" s="6">
        <f>TITRES_STAT!C1944</f>
        <v>33.72</v>
      </c>
      <c r="C1941" s="6">
        <f>TITRES_STAT!D1944</f>
        <v>33.72</v>
      </c>
      <c r="D1941" s="6">
        <f>TITRES_STAT!E1944</f>
        <v>26</v>
      </c>
      <c r="E1941" s="2">
        <f t="shared" si="120"/>
        <v>27324</v>
      </c>
      <c r="F1941" s="6" t="str">
        <f t="shared" si="123"/>
        <v>BEARISH</v>
      </c>
      <c r="G1941" s="6" t="str">
        <f t="shared" si="122"/>
        <v>NEUTRAL</v>
      </c>
      <c r="H1941" s="6" t="str">
        <f t="shared" si="121"/>
        <v>CONFIRMED BEARISH</v>
      </c>
    </row>
    <row r="1942" spans="1:8" ht="13.5" x14ac:dyDescent="0.25">
      <c r="A1942" s="3">
        <f>TITRES_STAT!B1945</f>
        <v>45134</v>
      </c>
      <c r="B1942" s="6">
        <f>TITRES_STAT!C1945</f>
        <v>33.72</v>
      </c>
      <c r="C1942" s="6">
        <f>TITRES_STAT!D1945</f>
        <v>33.72</v>
      </c>
      <c r="D1942" s="6">
        <f>TITRES_STAT!E1945</f>
        <v>0</v>
      </c>
      <c r="E1942" s="2">
        <f t="shared" si="120"/>
        <v>27324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CONFIRMED BEARISH</v>
      </c>
    </row>
    <row r="1943" spans="1:8" ht="13.5" x14ac:dyDescent="0.25">
      <c r="A1943" s="3">
        <f>TITRES_STAT!B1946</f>
        <v>45135</v>
      </c>
      <c r="B1943" s="6">
        <f>TITRES_STAT!C1946</f>
        <v>33.72</v>
      </c>
      <c r="C1943" s="6">
        <f>TITRES_STAT!D1946</f>
        <v>33.72</v>
      </c>
      <c r="D1943" s="6">
        <f>TITRES_STAT!E1946</f>
        <v>0</v>
      </c>
      <c r="E1943" s="2">
        <f t="shared" si="120"/>
        <v>27324</v>
      </c>
      <c r="F1943" s="6" t="str">
        <f t="shared" si="123"/>
        <v>BEARISH</v>
      </c>
      <c r="G1943" s="6" t="str">
        <f t="shared" si="122"/>
        <v>NEUTRAL</v>
      </c>
      <c r="H1943" s="6" t="str">
        <f t="shared" si="121"/>
        <v>CONFIRMED BEARISH</v>
      </c>
    </row>
    <row r="1944" spans="1:8" ht="13.5" x14ac:dyDescent="0.25">
      <c r="A1944" s="3">
        <f>TITRES_STAT!B1947</f>
        <v>45138</v>
      </c>
      <c r="B1944" s="6">
        <f>TITRES_STAT!C1947</f>
        <v>33.72</v>
      </c>
      <c r="C1944" s="6">
        <f>TITRES_STAT!D1947</f>
        <v>33.72</v>
      </c>
      <c r="D1944" s="6">
        <f>TITRES_STAT!E1947</f>
        <v>0</v>
      </c>
      <c r="E1944" s="2">
        <f t="shared" si="120"/>
        <v>27324</v>
      </c>
      <c r="F1944" s="6" t="str">
        <f t="shared" si="123"/>
        <v>BEARISH</v>
      </c>
      <c r="G1944" s="6" t="str">
        <f t="shared" si="122"/>
        <v>NEUTRAL</v>
      </c>
      <c r="H1944" s="6" t="str">
        <f t="shared" si="121"/>
        <v>CONFIRMED BEARISH</v>
      </c>
    </row>
    <row r="1945" spans="1:8" ht="13.5" x14ac:dyDescent="0.25">
      <c r="A1945" s="3">
        <f>TITRES_STAT!B1948</f>
        <v>45139</v>
      </c>
      <c r="B1945" s="6">
        <f>TITRES_STAT!C1948</f>
        <v>33.72</v>
      </c>
      <c r="C1945" s="6">
        <f>TITRES_STAT!D1948</f>
        <v>33.72</v>
      </c>
      <c r="D1945" s="6">
        <f>TITRES_STAT!E1948</f>
        <v>0</v>
      </c>
      <c r="E1945" s="2">
        <f t="shared" si="120"/>
        <v>27324</v>
      </c>
      <c r="F1945" s="6" t="str">
        <f t="shared" si="123"/>
        <v>BEARISH</v>
      </c>
      <c r="G1945" s="6" t="str">
        <f t="shared" si="122"/>
        <v>NEUTRAL</v>
      </c>
      <c r="H1945" s="6" t="str">
        <f t="shared" si="121"/>
        <v>CONFIRMED BEARISH</v>
      </c>
    </row>
    <row r="1946" spans="1:8" ht="13.5" x14ac:dyDescent="0.25">
      <c r="A1946" s="3">
        <f>TITRES_STAT!B1949</f>
        <v>45140</v>
      </c>
      <c r="B1946" s="6">
        <f>TITRES_STAT!C1949</f>
        <v>33.72</v>
      </c>
      <c r="C1946" s="6">
        <f>TITRES_STAT!D1949</f>
        <v>33.72</v>
      </c>
      <c r="D1946" s="6">
        <f>TITRES_STAT!E1949</f>
        <v>0</v>
      </c>
      <c r="E1946" s="2">
        <f t="shared" si="120"/>
        <v>27324</v>
      </c>
      <c r="F1946" s="6" t="str">
        <f t="shared" si="123"/>
        <v>NEUTRAL</v>
      </c>
      <c r="G1946" s="6" t="str">
        <f t="shared" si="122"/>
        <v>NEUTRAL</v>
      </c>
      <c r="H1946" s="6" t="str">
        <f t="shared" si="121"/>
        <v>NEUTRAL</v>
      </c>
    </row>
    <row r="1947" spans="1:8" ht="13.5" x14ac:dyDescent="0.25">
      <c r="A1947" s="3">
        <f>TITRES_STAT!B1950</f>
        <v>45141</v>
      </c>
      <c r="B1947" s="6">
        <f>TITRES_STAT!C1950</f>
        <v>33.72</v>
      </c>
      <c r="C1947" s="6">
        <f>TITRES_STAT!D1950</f>
        <v>33.72</v>
      </c>
      <c r="D1947" s="6">
        <f>TITRES_STAT!E1950</f>
        <v>0</v>
      </c>
      <c r="E1947" s="2">
        <f t="shared" si="120"/>
        <v>27324</v>
      </c>
      <c r="F1947" s="6" t="str">
        <f t="shared" si="123"/>
        <v>NEUTRAL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45142</v>
      </c>
      <c r="B1948" s="6">
        <f>TITRES_STAT!C1951</f>
        <v>33.72</v>
      </c>
      <c r="C1948" s="6">
        <f>TITRES_STAT!D1951</f>
        <v>33.72</v>
      </c>
      <c r="D1948" s="6">
        <f>TITRES_STAT!E1951</f>
        <v>0</v>
      </c>
      <c r="E1948" s="2">
        <f t="shared" si="120"/>
        <v>27324</v>
      </c>
      <c r="F1948" s="6" t="str">
        <f t="shared" si="123"/>
        <v>NEUTRAL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45145</v>
      </c>
      <c r="B1949" s="6">
        <f>TITRES_STAT!C1952</f>
        <v>33.72</v>
      </c>
      <c r="C1949" s="6">
        <f>TITRES_STAT!D1952</f>
        <v>33.72</v>
      </c>
      <c r="D1949" s="6">
        <f>TITRES_STAT!E1952</f>
        <v>0</v>
      </c>
      <c r="E1949" s="2">
        <f t="shared" si="120"/>
        <v>27324</v>
      </c>
      <c r="F1949" s="6" t="str">
        <f t="shared" si="123"/>
        <v>NEUTRAL</v>
      </c>
      <c r="G1949" s="6" t="str">
        <f t="shared" si="122"/>
        <v>NEUTRAL</v>
      </c>
      <c r="H1949" s="6" t="str">
        <f t="shared" si="121"/>
        <v>NEUTRAL</v>
      </c>
    </row>
    <row r="1950" spans="1:8" ht="13.5" x14ac:dyDescent="0.25">
      <c r="A1950" s="3">
        <f>TITRES_STAT!B1953</f>
        <v>45146</v>
      </c>
      <c r="B1950" s="6">
        <f>TITRES_STAT!C1953</f>
        <v>33.72</v>
      </c>
      <c r="C1950" s="6">
        <f>TITRES_STAT!D1953</f>
        <v>33.72</v>
      </c>
      <c r="D1950" s="6">
        <f>TITRES_STAT!E1953</f>
        <v>0</v>
      </c>
      <c r="E1950" s="2">
        <f t="shared" si="120"/>
        <v>27324</v>
      </c>
      <c r="F1950" s="6" t="str">
        <f t="shared" si="123"/>
        <v>NEUTRAL</v>
      </c>
      <c r="G1950" s="6" t="str">
        <f t="shared" si="122"/>
        <v>NEUTRAL</v>
      </c>
      <c r="H1950" s="6" t="str">
        <f t="shared" si="121"/>
        <v>NEUTRAL</v>
      </c>
    </row>
    <row r="1951" spans="1:8" ht="13.5" x14ac:dyDescent="0.25">
      <c r="A1951" s="3">
        <f>TITRES_STAT!B1954</f>
        <v>45147</v>
      </c>
      <c r="B1951" s="6">
        <f>TITRES_STAT!C1954</f>
        <v>33.72</v>
      </c>
      <c r="C1951" s="6">
        <f>TITRES_STAT!D1954</f>
        <v>33.72</v>
      </c>
      <c r="D1951" s="6">
        <f>TITRES_STAT!E1954</f>
        <v>0</v>
      </c>
      <c r="E1951" s="2">
        <f t="shared" si="120"/>
        <v>27324</v>
      </c>
      <c r="F1951" s="6" t="str">
        <f t="shared" si="123"/>
        <v>NEUTRAL</v>
      </c>
      <c r="G1951" s="6" t="str">
        <f t="shared" si="122"/>
        <v>NEUTRAL</v>
      </c>
      <c r="H1951" s="6" t="str">
        <f t="shared" si="121"/>
        <v>NEUTRAL</v>
      </c>
    </row>
    <row r="1952" spans="1:8" ht="13.5" x14ac:dyDescent="0.25">
      <c r="A1952" s="3">
        <f>TITRES_STAT!B1955</f>
        <v>45148</v>
      </c>
      <c r="B1952" s="6">
        <f>TITRES_STAT!C1955</f>
        <v>33.72</v>
      </c>
      <c r="C1952" s="6">
        <f>TITRES_STAT!D1955</f>
        <v>33.72</v>
      </c>
      <c r="D1952" s="6">
        <f>TITRES_STAT!E1955</f>
        <v>0</v>
      </c>
      <c r="E1952" s="2">
        <f t="shared" si="120"/>
        <v>27324</v>
      </c>
      <c r="F1952" s="6" t="str">
        <f t="shared" si="123"/>
        <v>NEUTRAL</v>
      </c>
      <c r="G1952" s="6" t="str">
        <f t="shared" si="122"/>
        <v>NEUTRAL</v>
      </c>
      <c r="H1952" s="6" t="str">
        <f t="shared" si="121"/>
        <v>NEUTRAL</v>
      </c>
    </row>
    <row r="1953" spans="1:8" ht="13.5" x14ac:dyDescent="0.25">
      <c r="A1953" s="3">
        <f>TITRES_STAT!B1956</f>
        <v>45149</v>
      </c>
      <c r="B1953" s="6">
        <f>TITRES_STAT!C1956</f>
        <v>33.72</v>
      </c>
      <c r="C1953" s="6">
        <f>TITRES_STAT!D1956</f>
        <v>33.72</v>
      </c>
      <c r="D1953" s="6">
        <f>TITRES_STAT!E1956</f>
        <v>0</v>
      </c>
      <c r="E1953" s="2">
        <f t="shared" si="120"/>
        <v>27324</v>
      </c>
      <c r="F1953" s="6" t="str">
        <f t="shared" si="123"/>
        <v>NEUTRAL</v>
      </c>
      <c r="G1953" s="6" t="str">
        <f t="shared" si="122"/>
        <v>NEUTRAL</v>
      </c>
      <c r="H1953" s="6" t="str">
        <f t="shared" si="121"/>
        <v>NEUTRAL</v>
      </c>
    </row>
    <row r="1954" spans="1:8" ht="13.5" x14ac:dyDescent="0.25">
      <c r="A1954" s="3">
        <f>TITRES_STAT!B1957</f>
        <v>45152</v>
      </c>
      <c r="B1954" s="6">
        <f>TITRES_STAT!C1957</f>
        <v>33.72</v>
      </c>
      <c r="C1954" s="6">
        <f>TITRES_STAT!D1957</f>
        <v>33.72</v>
      </c>
      <c r="D1954" s="6">
        <f>TITRES_STAT!E1957</f>
        <v>0</v>
      </c>
      <c r="E1954" s="2">
        <f t="shared" si="120"/>
        <v>27324</v>
      </c>
      <c r="F1954" s="6" t="str">
        <f t="shared" si="123"/>
        <v>NEUTRAL</v>
      </c>
      <c r="G1954" s="6" t="str">
        <f t="shared" si="122"/>
        <v>NEUTRAL</v>
      </c>
      <c r="H1954" s="6" t="str">
        <f t="shared" si="121"/>
        <v>NEUTRAL</v>
      </c>
    </row>
    <row r="1955" spans="1:8" ht="13.5" x14ac:dyDescent="0.25">
      <c r="A1955" s="3">
        <f>TITRES_STAT!B1958</f>
        <v>45153</v>
      </c>
      <c r="B1955" s="6">
        <f>TITRES_STAT!C1958</f>
        <v>33.72</v>
      </c>
      <c r="C1955" s="6">
        <f>TITRES_STAT!D1958</f>
        <v>33.72</v>
      </c>
      <c r="D1955" s="6">
        <f>TITRES_STAT!E1958</f>
        <v>0</v>
      </c>
      <c r="E1955" s="2">
        <f t="shared" si="120"/>
        <v>27324</v>
      </c>
      <c r="F1955" s="6" t="str">
        <f t="shared" si="123"/>
        <v>NEUTRAL</v>
      </c>
      <c r="G1955" s="6" t="str">
        <f t="shared" si="122"/>
        <v>NEUTRAL</v>
      </c>
      <c r="H1955" s="6" t="str">
        <f t="shared" si="121"/>
        <v>NEUTRAL</v>
      </c>
    </row>
    <row r="1956" spans="1:8" ht="13.5" x14ac:dyDescent="0.25">
      <c r="A1956" s="3">
        <f>TITRES_STAT!B1959</f>
        <v>45154</v>
      </c>
      <c r="B1956" s="6">
        <f>TITRES_STAT!C1959</f>
        <v>33.72</v>
      </c>
      <c r="C1956" s="6">
        <f>TITRES_STAT!D1959</f>
        <v>33.72</v>
      </c>
      <c r="D1956" s="6">
        <f>TITRES_STAT!E1959</f>
        <v>0</v>
      </c>
      <c r="E1956" s="2">
        <f t="shared" si="120"/>
        <v>27324</v>
      </c>
      <c r="F1956" s="6" t="str">
        <f t="shared" si="123"/>
        <v>NEUTRAL</v>
      </c>
      <c r="G1956" s="6" t="str">
        <f t="shared" si="122"/>
        <v>NEUTRAL</v>
      </c>
      <c r="H1956" s="6" t="str">
        <f t="shared" si="121"/>
        <v>NEUTRAL</v>
      </c>
    </row>
    <row r="1957" spans="1:8" ht="13.5" x14ac:dyDescent="0.25">
      <c r="A1957" s="3">
        <f>TITRES_STAT!B1960</f>
        <v>45155</v>
      </c>
      <c r="B1957" s="6">
        <f>TITRES_STAT!C1960</f>
        <v>33.72</v>
      </c>
      <c r="C1957" s="6">
        <f>TITRES_STAT!D1960</f>
        <v>33.72</v>
      </c>
      <c r="D1957" s="6">
        <f>TITRES_STAT!E1960</f>
        <v>0</v>
      </c>
      <c r="E1957" s="2">
        <f t="shared" si="120"/>
        <v>27324</v>
      </c>
      <c r="F1957" s="6" t="str">
        <f t="shared" si="123"/>
        <v>NEUTRAL</v>
      </c>
      <c r="G1957" s="6" t="str">
        <f t="shared" si="122"/>
        <v>NEUTRAL</v>
      </c>
      <c r="H1957" s="6" t="str">
        <f t="shared" si="121"/>
        <v>NEUTRAL</v>
      </c>
    </row>
    <row r="1958" spans="1:8" ht="13.5" x14ac:dyDescent="0.25">
      <c r="A1958" s="3">
        <f>TITRES_STAT!B1961</f>
        <v>45156</v>
      </c>
      <c r="B1958" s="6">
        <f>TITRES_STAT!C1961</f>
        <v>33.72</v>
      </c>
      <c r="C1958" s="6">
        <f>TITRES_STAT!D1961</f>
        <v>33.72</v>
      </c>
      <c r="D1958" s="6">
        <f>TITRES_STAT!E1961</f>
        <v>0</v>
      </c>
      <c r="E1958" s="2">
        <f t="shared" si="120"/>
        <v>27324</v>
      </c>
      <c r="F1958" s="6" t="str">
        <f t="shared" si="123"/>
        <v>NEUTRAL</v>
      </c>
      <c r="G1958" s="6" t="str">
        <f t="shared" si="122"/>
        <v>NEUTRAL</v>
      </c>
      <c r="H1958" s="6" t="str">
        <f t="shared" si="121"/>
        <v>NEUTRAL</v>
      </c>
    </row>
    <row r="1959" spans="1:8" ht="13.5" x14ac:dyDescent="0.25">
      <c r="A1959" s="3">
        <f>TITRES_STAT!B1962</f>
        <v>45159</v>
      </c>
      <c r="B1959" s="6">
        <f>TITRES_STAT!C1962</f>
        <v>33.72</v>
      </c>
      <c r="C1959" s="6">
        <f>TITRES_STAT!D1962</f>
        <v>33.72</v>
      </c>
      <c r="D1959" s="6">
        <f>TITRES_STAT!E1962</f>
        <v>0</v>
      </c>
      <c r="E1959" s="2">
        <f t="shared" si="120"/>
        <v>27324</v>
      </c>
      <c r="F1959" s="6" t="str">
        <f t="shared" si="123"/>
        <v>NEUTRAL</v>
      </c>
      <c r="G1959" s="6" t="str">
        <f t="shared" si="122"/>
        <v>NEUTRAL</v>
      </c>
      <c r="H1959" s="6" t="str">
        <f t="shared" si="121"/>
        <v>NEUTRAL</v>
      </c>
    </row>
    <row r="1960" spans="1:8" ht="13.5" x14ac:dyDescent="0.25">
      <c r="A1960" s="3">
        <f>TITRES_STAT!B1963</f>
        <v>45160</v>
      </c>
      <c r="B1960" s="6">
        <f>TITRES_STAT!C1963</f>
        <v>33.72</v>
      </c>
      <c r="C1960" s="6">
        <f>TITRES_STAT!D1963</f>
        <v>33.72</v>
      </c>
      <c r="D1960" s="6">
        <f>TITRES_STAT!E1963</f>
        <v>0</v>
      </c>
      <c r="E1960" s="2">
        <f t="shared" si="120"/>
        <v>27324</v>
      </c>
      <c r="F1960" s="6" t="str">
        <f t="shared" si="123"/>
        <v>NEUTRAL</v>
      </c>
      <c r="G1960" s="6" t="str">
        <f t="shared" si="122"/>
        <v>NEUTRAL</v>
      </c>
      <c r="H1960" s="6" t="str">
        <f t="shared" si="121"/>
        <v>NEUTRAL</v>
      </c>
    </row>
    <row r="1961" spans="1:8" ht="13.5" x14ac:dyDescent="0.25">
      <c r="A1961" s="3">
        <f>TITRES_STAT!B1964</f>
        <v>45161</v>
      </c>
      <c r="B1961" s="6">
        <f>TITRES_STAT!C1964</f>
        <v>33.72</v>
      </c>
      <c r="C1961" s="6">
        <f>TITRES_STAT!D1964</f>
        <v>33.72</v>
      </c>
      <c r="D1961" s="6">
        <f>TITRES_STAT!E1964</f>
        <v>0</v>
      </c>
      <c r="E1961" s="2">
        <f t="shared" si="120"/>
        <v>27324</v>
      </c>
      <c r="F1961" s="6" t="str">
        <f t="shared" si="123"/>
        <v>NEUTRAL</v>
      </c>
      <c r="G1961" s="6" t="str">
        <f t="shared" si="122"/>
        <v>NEUTRAL</v>
      </c>
      <c r="H1961" s="6" t="str">
        <f t="shared" si="121"/>
        <v>NEUTRAL</v>
      </c>
    </row>
    <row r="1962" spans="1:8" ht="13.5" x14ac:dyDescent="0.25">
      <c r="A1962" s="3">
        <f>TITRES_STAT!B1965</f>
        <v>45162</v>
      </c>
      <c r="B1962" s="6">
        <f>TITRES_STAT!C1965</f>
        <v>33.72</v>
      </c>
      <c r="C1962" s="6">
        <f>TITRES_STAT!D1965</f>
        <v>33.72</v>
      </c>
      <c r="D1962" s="6">
        <f>TITRES_STAT!E1965</f>
        <v>10</v>
      </c>
      <c r="E1962" s="2">
        <f t="shared" si="120"/>
        <v>27324</v>
      </c>
      <c r="F1962" s="6" t="str">
        <f t="shared" si="123"/>
        <v>NEUTRAL</v>
      </c>
      <c r="G1962" s="6" t="str">
        <f t="shared" si="122"/>
        <v>NEUTRAL</v>
      </c>
      <c r="H1962" s="6" t="str">
        <f t="shared" si="121"/>
        <v>NEUTRAL</v>
      </c>
    </row>
    <row r="1963" spans="1:8" ht="13.5" x14ac:dyDescent="0.25">
      <c r="A1963" s="3">
        <f>TITRES_STAT!B1966</f>
        <v>45163</v>
      </c>
      <c r="B1963" s="6">
        <f>TITRES_STAT!C1966</f>
        <v>33.72</v>
      </c>
      <c r="C1963" s="6">
        <f>TITRES_STAT!D1966</f>
        <v>33.72</v>
      </c>
      <c r="D1963" s="6">
        <f>TITRES_STAT!E1966</f>
        <v>0</v>
      </c>
      <c r="E1963" s="2">
        <f t="shared" si="120"/>
        <v>27324</v>
      </c>
      <c r="F1963" s="6" t="str">
        <f t="shared" si="123"/>
        <v>NEUTRAL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45166</v>
      </c>
      <c r="B1964" s="6">
        <f>TITRES_STAT!C1967</f>
        <v>32.299999999999997</v>
      </c>
      <c r="C1964" s="6">
        <f>TITRES_STAT!D1967</f>
        <v>32.299999999999997</v>
      </c>
      <c r="D1964" s="6">
        <f>TITRES_STAT!E1967</f>
        <v>45</v>
      </c>
      <c r="E1964" s="2">
        <f t="shared" si="120"/>
        <v>27279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45167</v>
      </c>
      <c r="B1965" s="6">
        <f>TITRES_STAT!C1968</f>
        <v>32.299999999999997</v>
      </c>
      <c r="C1965" s="6">
        <f>TITRES_STAT!D1968</f>
        <v>32.299999999999997</v>
      </c>
      <c r="D1965" s="6">
        <f>TITRES_STAT!E1968</f>
        <v>0</v>
      </c>
      <c r="E1965" s="2">
        <f t="shared" si="120"/>
        <v>27279</v>
      </c>
      <c r="F1965" s="6" t="str">
        <f t="shared" si="123"/>
        <v>BEARISH</v>
      </c>
      <c r="G1965" s="6" t="str">
        <f t="shared" si="122"/>
        <v>NEUTRAL</v>
      </c>
      <c r="H1965" s="6" t="str">
        <f t="shared" si="121"/>
        <v>CONFIRMED BEARISH</v>
      </c>
    </row>
    <row r="1966" spans="1:8" ht="13.5" x14ac:dyDescent="0.25">
      <c r="A1966" s="3">
        <f>TITRES_STAT!B1969</f>
        <v>45168</v>
      </c>
      <c r="B1966" s="6">
        <f>TITRES_STAT!C1969</f>
        <v>32.299999999999997</v>
      </c>
      <c r="C1966" s="6">
        <f>TITRES_STAT!D1969</f>
        <v>32.299999999999997</v>
      </c>
      <c r="D1966" s="6">
        <f>TITRES_STAT!E1969</f>
        <v>0</v>
      </c>
      <c r="E1966" s="2">
        <f t="shared" si="120"/>
        <v>27279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45169</v>
      </c>
      <c r="B1967" s="6">
        <f>TITRES_STAT!C1970</f>
        <v>32.299999999999997</v>
      </c>
      <c r="C1967" s="6">
        <f>TITRES_STAT!D1970</f>
        <v>32.299999999999997</v>
      </c>
      <c r="D1967" s="6">
        <f>TITRES_STAT!E1970</f>
        <v>0</v>
      </c>
      <c r="E1967" s="2">
        <f t="shared" si="120"/>
        <v>27279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45170</v>
      </c>
      <c r="B1968" s="6">
        <f>TITRES_STAT!C1971</f>
        <v>32.299999999999997</v>
      </c>
      <c r="C1968" s="6">
        <f>TITRES_STAT!D1971</f>
        <v>32.299999999999997</v>
      </c>
      <c r="D1968" s="6">
        <f>TITRES_STAT!E1971</f>
        <v>0</v>
      </c>
      <c r="E1968" s="2">
        <f t="shared" si="120"/>
        <v>27279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45173</v>
      </c>
      <c r="B1969" s="6">
        <f>TITRES_STAT!C1972</f>
        <v>32.299999999999997</v>
      </c>
      <c r="C1969" s="6">
        <f>TITRES_STAT!D1972</f>
        <v>32.299999999999997</v>
      </c>
      <c r="D1969" s="6">
        <f>TITRES_STAT!E1972</f>
        <v>0</v>
      </c>
      <c r="E1969" s="2">
        <f t="shared" si="120"/>
        <v>27279</v>
      </c>
      <c r="F1969" s="6" t="str">
        <f t="shared" si="123"/>
        <v>NEUTRAL</v>
      </c>
      <c r="G1969" s="6" t="str">
        <f t="shared" si="122"/>
        <v>NEUTRAL</v>
      </c>
      <c r="H1969" s="6" t="str">
        <f t="shared" si="121"/>
        <v>NEUTRAL</v>
      </c>
    </row>
    <row r="1970" spans="1:8" ht="13.5" x14ac:dyDescent="0.25">
      <c r="A1970" s="3">
        <f>TITRES_STAT!B1973</f>
        <v>45174</v>
      </c>
      <c r="B1970" s="6">
        <f>TITRES_STAT!C1973</f>
        <v>30.85</v>
      </c>
      <c r="C1970" s="6">
        <f>TITRES_STAT!D1973</f>
        <v>30.85</v>
      </c>
      <c r="D1970" s="6">
        <f>TITRES_STAT!E1973</f>
        <v>0</v>
      </c>
      <c r="E1970" s="2">
        <f t="shared" si="120"/>
        <v>27279</v>
      </c>
      <c r="F1970" s="6" t="str">
        <f t="shared" si="123"/>
        <v>NEUTRAL</v>
      </c>
      <c r="G1970" s="6" t="str">
        <f t="shared" si="122"/>
        <v>NEUTRAL</v>
      </c>
      <c r="H1970" s="6" t="str">
        <f t="shared" si="121"/>
        <v>NEUTRAL</v>
      </c>
    </row>
    <row r="1971" spans="1:8" ht="13.5" x14ac:dyDescent="0.25">
      <c r="A1971" s="3">
        <f>TITRES_STAT!B1974</f>
        <v>45175</v>
      </c>
      <c r="B1971" s="6">
        <f>TITRES_STAT!C1974</f>
        <v>30</v>
      </c>
      <c r="C1971" s="6">
        <f>TITRES_STAT!D1974</f>
        <v>30</v>
      </c>
      <c r="D1971" s="6">
        <f>TITRES_STAT!E1974</f>
        <v>7</v>
      </c>
      <c r="E1971" s="2">
        <f t="shared" si="120"/>
        <v>27272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CONFIRMED BEARISH</v>
      </c>
    </row>
    <row r="1972" spans="1:8" ht="13.5" x14ac:dyDescent="0.25">
      <c r="A1972" s="3">
        <f>TITRES_STAT!B1975</f>
        <v>45176</v>
      </c>
      <c r="B1972" s="6">
        <f>TITRES_STAT!C1975</f>
        <v>30</v>
      </c>
      <c r="C1972" s="6">
        <f>TITRES_STAT!D1975</f>
        <v>30</v>
      </c>
      <c r="D1972" s="6">
        <f>TITRES_STAT!E1975</f>
        <v>0</v>
      </c>
      <c r="E1972" s="2">
        <f t="shared" si="120"/>
        <v>27272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CONFIRMED BEARISH</v>
      </c>
    </row>
    <row r="1973" spans="1:8" ht="13.5" x14ac:dyDescent="0.25">
      <c r="A1973" s="3">
        <f>TITRES_STAT!B1976</f>
        <v>45177</v>
      </c>
      <c r="B1973" s="6">
        <f>TITRES_STAT!C1976</f>
        <v>30</v>
      </c>
      <c r="C1973" s="6">
        <f>TITRES_STAT!D1976</f>
        <v>30</v>
      </c>
      <c r="D1973" s="6">
        <f>TITRES_STAT!E1976</f>
        <v>6</v>
      </c>
      <c r="E1973" s="2">
        <f t="shared" si="120"/>
        <v>27272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CONFIRMED BEARISH</v>
      </c>
    </row>
    <row r="1974" spans="1:8" ht="13.5" x14ac:dyDescent="0.25">
      <c r="A1974" s="3">
        <f>TITRES_STAT!B1977</f>
        <v>45180</v>
      </c>
      <c r="B1974" s="6">
        <f>TITRES_STAT!C1977</f>
        <v>30</v>
      </c>
      <c r="C1974" s="6">
        <f>TITRES_STAT!D1977</f>
        <v>30</v>
      </c>
      <c r="D1974" s="6">
        <f>TITRES_STAT!E1977</f>
        <v>44</v>
      </c>
      <c r="E1974" s="2">
        <f t="shared" si="120"/>
        <v>27272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CONFIRMED BEARISH</v>
      </c>
    </row>
    <row r="1975" spans="1:8" ht="13.5" x14ac:dyDescent="0.25">
      <c r="A1975" s="3">
        <f>TITRES_STAT!B1978</f>
        <v>45181</v>
      </c>
      <c r="B1975" s="6">
        <f>TITRES_STAT!C1978</f>
        <v>30</v>
      </c>
      <c r="C1975" s="6">
        <f>TITRES_STAT!D1978</f>
        <v>30</v>
      </c>
      <c r="D1975" s="6">
        <f>TITRES_STAT!E1978</f>
        <v>0</v>
      </c>
      <c r="E1975" s="2">
        <f t="shared" si="120"/>
        <v>27272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45182</v>
      </c>
      <c r="B1976" s="6">
        <f>TITRES_STAT!C1979</f>
        <v>30</v>
      </c>
      <c r="C1976" s="6">
        <f>TITRES_STAT!D1979</f>
        <v>30</v>
      </c>
      <c r="D1976" s="6">
        <f>TITRES_STAT!E1979</f>
        <v>0</v>
      </c>
      <c r="E1976" s="2">
        <f t="shared" si="120"/>
        <v>27272</v>
      </c>
      <c r="F1976" s="6" t="str">
        <f t="shared" si="123"/>
        <v>NEUTRAL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45183</v>
      </c>
      <c r="B1977" s="6">
        <f>TITRES_STAT!C1980</f>
        <v>30</v>
      </c>
      <c r="C1977" s="6">
        <f>TITRES_STAT!D1980</f>
        <v>30</v>
      </c>
      <c r="D1977" s="6">
        <f>TITRES_STAT!E1980</f>
        <v>0</v>
      </c>
      <c r="E1977" s="2">
        <f t="shared" si="120"/>
        <v>27272</v>
      </c>
      <c r="F1977" s="6" t="str">
        <f t="shared" si="123"/>
        <v>NEUTRAL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45184</v>
      </c>
      <c r="B1978" s="6">
        <f>TITRES_STAT!C1981</f>
        <v>30</v>
      </c>
      <c r="C1978" s="6">
        <f>TITRES_STAT!D1981</f>
        <v>30</v>
      </c>
      <c r="D1978" s="6">
        <f>TITRES_STAT!E1981</f>
        <v>0</v>
      </c>
      <c r="E1978" s="2">
        <f t="shared" si="120"/>
        <v>27272</v>
      </c>
      <c r="F1978" s="6" t="str">
        <f t="shared" si="123"/>
        <v>NEUTRAL</v>
      </c>
      <c r="G1978" s="6" t="str">
        <f t="shared" si="122"/>
        <v>NEUTRAL</v>
      </c>
      <c r="H1978" s="6" t="str">
        <f t="shared" si="121"/>
        <v>NEUTRAL</v>
      </c>
    </row>
    <row r="1979" spans="1:8" ht="13.5" x14ac:dyDescent="0.25">
      <c r="A1979" s="3">
        <f>TITRES_STAT!B1982</f>
        <v>45187</v>
      </c>
      <c r="B1979" s="6">
        <f>TITRES_STAT!C1982</f>
        <v>30</v>
      </c>
      <c r="C1979" s="6">
        <f>TITRES_STAT!D1982</f>
        <v>30</v>
      </c>
      <c r="D1979" s="6">
        <f>TITRES_STAT!E1982</f>
        <v>0</v>
      </c>
      <c r="E1979" s="2">
        <f t="shared" si="120"/>
        <v>27272</v>
      </c>
      <c r="F1979" s="6" t="str">
        <f t="shared" si="123"/>
        <v>NEUTRAL</v>
      </c>
      <c r="G1979" s="6" t="str">
        <f t="shared" si="122"/>
        <v>NEUTRAL</v>
      </c>
      <c r="H1979" s="6" t="str">
        <f t="shared" si="121"/>
        <v>NEUTRAL</v>
      </c>
    </row>
    <row r="1980" spans="1:8" ht="13.5" x14ac:dyDescent="0.25">
      <c r="A1980" s="3">
        <f>TITRES_STAT!B1983</f>
        <v>45188</v>
      </c>
      <c r="B1980" s="6">
        <f>TITRES_STAT!C1983</f>
        <v>30</v>
      </c>
      <c r="C1980" s="6">
        <f>TITRES_STAT!D1983</f>
        <v>30</v>
      </c>
      <c r="D1980" s="6">
        <f>TITRES_STAT!E1983</f>
        <v>0</v>
      </c>
      <c r="E1980" s="2">
        <f t="shared" si="120"/>
        <v>27272</v>
      </c>
      <c r="F1980" s="6" t="str">
        <f t="shared" si="123"/>
        <v>NEUTRAL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45189</v>
      </c>
      <c r="B1981" s="6">
        <f>TITRES_STAT!C1984</f>
        <v>30</v>
      </c>
      <c r="C1981" s="6">
        <f>TITRES_STAT!D1984</f>
        <v>30</v>
      </c>
      <c r="D1981" s="6">
        <f>TITRES_STAT!E1984</f>
        <v>0</v>
      </c>
      <c r="E1981" s="2">
        <f t="shared" si="120"/>
        <v>27272</v>
      </c>
      <c r="F1981" s="6" t="str">
        <f t="shared" si="123"/>
        <v>NEUTRAL</v>
      </c>
      <c r="G1981" s="6" t="str">
        <f t="shared" si="122"/>
        <v>NEUTRAL</v>
      </c>
      <c r="H1981" s="6" t="str">
        <f t="shared" si="121"/>
        <v>NEUTRAL</v>
      </c>
    </row>
    <row r="1982" spans="1:8" ht="13.5" x14ac:dyDescent="0.25">
      <c r="A1982" s="3">
        <f>TITRES_STAT!B1985</f>
        <v>45190</v>
      </c>
      <c r="B1982" s="6">
        <f>TITRES_STAT!C1985</f>
        <v>30</v>
      </c>
      <c r="C1982" s="6">
        <f>TITRES_STAT!D1985</f>
        <v>30</v>
      </c>
      <c r="D1982" s="6">
        <f>TITRES_STAT!E1985</f>
        <v>0</v>
      </c>
      <c r="E1982" s="2">
        <f t="shared" si="120"/>
        <v>27272</v>
      </c>
      <c r="F1982" s="6" t="str">
        <f t="shared" si="123"/>
        <v>NEUTRAL</v>
      </c>
      <c r="G1982" s="6" t="str">
        <f t="shared" si="122"/>
        <v>NEUTRAL</v>
      </c>
      <c r="H1982" s="6" t="str">
        <f t="shared" si="121"/>
        <v>NEUTRAL</v>
      </c>
    </row>
    <row r="1983" spans="1:8" ht="13.5" x14ac:dyDescent="0.25">
      <c r="A1983" s="3">
        <f>TITRES_STAT!B1986</f>
        <v>45191</v>
      </c>
      <c r="B1983" s="6">
        <f>TITRES_STAT!C1986</f>
        <v>30</v>
      </c>
      <c r="C1983" s="6">
        <f>TITRES_STAT!D1986</f>
        <v>30</v>
      </c>
      <c r="D1983" s="6">
        <f>TITRES_STAT!E1986</f>
        <v>0</v>
      </c>
      <c r="E1983" s="2">
        <f t="shared" si="120"/>
        <v>27272</v>
      </c>
      <c r="F1983" s="6" t="str">
        <f t="shared" si="123"/>
        <v>NEUTRAL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45194</v>
      </c>
      <c r="B1984" s="6">
        <f>TITRES_STAT!C1987</f>
        <v>30</v>
      </c>
      <c r="C1984" s="6">
        <f>TITRES_STAT!D1987</f>
        <v>30</v>
      </c>
      <c r="D1984" s="6">
        <f>TITRES_STAT!E1987</f>
        <v>19</v>
      </c>
      <c r="E1984" s="2">
        <f t="shared" si="120"/>
        <v>27272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45195</v>
      </c>
      <c r="B1985" s="6">
        <f>TITRES_STAT!C1988</f>
        <v>30</v>
      </c>
      <c r="C1985" s="6">
        <f>TITRES_STAT!D1988</f>
        <v>30</v>
      </c>
      <c r="D1985" s="6">
        <f>TITRES_STAT!E1988</f>
        <v>0</v>
      </c>
      <c r="E1985" s="2">
        <f t="shared" si="120"/>
        <v>27272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45197</v>
      </c>
      <c r="B1986" s="6">
        <f>TITRES_STAT!C1989</f>
        <v>30</v>
      </c>
      <c r="C1986" s="6">
        <f>TITRES_STAT!D1989</f>
        <v>30</v>
      </c>
      <c r="D1986" s="6">
        <f>TITRES_STAT!E1989</f>
        <v>0</v>
      </c>
      <c r="E1986" s="2">
        <f t="shared" si="120"/>
        <v>27272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45198</v>
      </c>
      <c r="B1987" s="6">
        <f>TITRES_STAT!C1990</f>
        <v>30</v>
      </c>
      <c r="C1987" s="6">
        <f>TITRES_STAT!D1990</f>
        <v>30</v>
      </c>
      <c r="D1987" s="6">
        <f>TITRES_STAT!E1990</f>
        <v>0</v>
      </c>
      <c r="E1987" s="2">
        <f t="shared" si="120"/>
        <v>27272</v>
      </c>
      <c r="F1987" s="6" t="str">
        <f t="shared" si="123"/>
        <v>NEUTRAL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45201</v>
      </c>
      <c r="B1988" s="6">
        <f>TITRES_STAT!C1991</f>
        <v>30</v>
      </c>
      <c r="C1988" s="6">
        <f>TITRES_STAT!D1991</f>
        <v>30</v>
      </c>
      <c r="D1988" s="6">
        <f>TITRES_STAT!E1991</f>
        <v>50</v>
      </c>
      <c r="E1988" s="2">
        <f t="shared" ref="E1988:E2051" si="124">IF(B1988&gt;B1987, E1987+D1988, IF(B1988&lt;B1987, E1987-D1988, E1987))</f>
        <v>27272</v>
      </c>
      <c r="F1988" s="6" t="str">
        <f t="shared" si="123"/>
        <v>NEUTRAL</v>
      </c>
      <c r="G1988" s="6" t="str">
        <f t="shared" si="122"/>
        <v>NEUTRAL</v>
      </c>
      <c r="H1988" s="6" t="str">
        <f t="shared" si="121"/>
        <v>NEUTRAL</v>
      </c>
    </row>
    <row r="1989" spans="1:8" ht="13.5" x14ac:dyDescent="0.25">
      <c r="A1989" s="3">
        <f>TITRES_STAT!B1992</f>
        <v>45202</v>
      </c>
      <c r="B1989" s="6">
        <f>TITRES_STAT!C1992</f>
        <v>30</v>
      </c>
      <c r="C1989" s="6">
        <f>TITRES_STAT!D1992</f>
        <v>30</v>
      </c>
      <c r="D1989" s="6">
        <f>TITRES_STAT!E1992</f>
        <v>0</v>
      </c>
      <c r="E1989" s="2">
        <f t="shared" si="124"/>
        <v>27272</v>
      </c>
      <c r="F1989" s="6" t="str">
        <f t="shared" si="123"/>
        <v>NEUTRAL</v>
      </c>
      <c r="G1989" s="6" t="str">
        <f t="shared" si="122"/>
        <v>NEUTRAL</v>
      </c>
      <c r="H1989" s="6" t="str">
        <f t="shared" si="121"/>
        <v>NEUTRAL</v>
      </c>
    </row>
    <row r="1990" spans="1:8" ht="13.5" x14ac:dyDescent="0.25">
      <c r="A1990" s="3">
        <f>TITRES_STAT!B1993</f>
        <v>45203</v>
      </c>
      <c r="B1990" s="6">
        <f>TITRES_STAT!C1993</f>
        <v>30</v>
      </c>
      <c r="C1990" s="6">
        <f>TITRES_STAT!D1993</f>
        <v>30</v>
      </c>
      <c r="D1990" s="6">
        <f>TITRES_STAT!E1993</f>
        <v>62</v>
      </c>
      <c r="E1990" s="2">
        <f t="shared" si="124"/>
        <v>27272</v>
      </c>
      <c r="F1990" s="6" t="str">
        <f t="shared" si="123"/>
        <v>NEUTRAL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45204</v>
      </c>
      <c r="B1991" s="6">
        <f>TITRES_STAT!C1994</f>
        <v>29.9</v>
      </c>
      <c r="C1991" s="6">
        <f>TITRES_STAT!D1994</f>
        <v>29.9</v>
      </c>
      <c r="D1991" s="6">
        <f>TITRES_STAT!E1994</f>
        <v>20</v>
      </c>
      <c r="E1991" s="2">
        <f t="shared" si="124"/>
        <v>27252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CONFIRMED BEARISH</v>
      </c>
    </row>
    <row r="1992" spans="1:8" ht="13.5" x14ac:dyDescent="0.25">
      <c r="A1992" s="3">
        <f>TITRES_STAT!B1995</f>
        <v>45205</v>
      </c>
      <c r="B1992" s="6">
        <f>TITRES_STAT!C1995</f>
        <v>30</v>
      </c>
      <c r="C1992" s="6">
        <f>TITRES_STAT!D1995</f>
        <v>30</v>
      </c>
      <c r="D1992" s="6">
        <f>TITRES_STAT!E1995</f>
        <v>26</v>
      </c>
      <c r="E1992" s="2">
        <f t="shared" si="124"/>
        <v>27278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NEUTRAL</v>
      </c>
      <c r="H1992" s="6" t="str">
        <f t="shared" si="125"/>
        <v>NEUTRAL</v>
      </c>
    </row>
    <row r="1993" spans="1:8" ht="13.5" x14ac:dyDescent="0.25">
      <c r="A1993" s="3">
        <f>TITRES_STAT!B1996</f>
        <v>45208</v>
      </c>
      <c r="B1993" s="6">
        <f>TITRES_STAT!C1996</f>
        <v>30</v>
      </c>
      <c r="C1993" s="6">
        <f>TITRES_STAT!D1996</f>
        <v>30</v>
      </c>
      <c r="D1993" s="6">
        <f>TITRES_STAT!E1996</f>
        <v>0</v>
      </c>
      <c r="E1993" s="2">
        <f t="shared" si="124"/>
        <v>27278</v>
      </c>
      <c r="F1993" s="6" t="str">
        <f t="shared" si="127"/>
        <v>BULLISH</v>
      </c>
      <c r="G1993" s="6" t="str">
        <f t="shared" si="126"/>
        <v>NEUTRAL</v>
      </c>
      <c r="H1993" s="6" t="str">
        <f t="shared" si="125"/>
        <v>NEUTRAL</v>
      </c>
    </row>
    <row r="1994" spans="1:8" ht="13.5" x14ac:dyDescent="0.25">
      <c r="A1994" s="3">
        <f>TITRES_STAT!B1997</f>
        <v>45209</v>
      </c>
      <c r="B1994" s="6">
        <f>TITRES_STAT!C1997</f>
        <v>30</v>
      </c>
      <c r="C1994" s="6">
        <f>TITRES_STAT!D1997</f>
        <v>30</v>
      </c>
      <c r="D1994" s="6">
        <f>TITRES_STAT!E1997</f>
        <v>0</v>
      </c>
      <c r="E1994" s="2">
        <f t="shared" si="124"/>
        <v>27278</v>
      </c>
      <c r="F1994" s="6" t="str">
        <f t="shared" si="127"/>
        <v>BULLISH</v>
      </c>
      <c r="G1994" s="6" t="str">
        <f t="shared" si="126"/>
        <v>NEUTRAL</v>
      </c>
      <c r="H1994" s="6" t="str">
        <f t="shared" si="125"/>
        <v>NEUTRAL</v>
      </c>
    </row>
    <row r="1995" spans="1:8" ht="13.5" x14ac:dyDescent="0.25">
      <c r="A1995" s="3">
        <f>TITRES_STAT!B1998</f>
        <v>45210</v>
      </c>
      <c r="B1995" s="6">
        <f>TITRES_STAT!C1998</f>
        <v>30</v>
      </c>
      <c r="C1995" s="6">
        <f>TITRES_STAT!D1998</f>
        <v>30</v>
      </c>
      <c r="D1995" s="6">
        <f>TITRES_STAT!E1998</f>
        <v>0</v>
      </c>
      <c r="E1995" s="2">
        <f t="shared" si="124"/>
        <v>27278</v>
      </c>
      <c r="F1995" s="6" t="str">
        <f t="shared" si="127"/>
        <v>BULLISH</v>
      </c>
      <c r="G1995" s="6" t="str">
        <f t="shared" si="126"/>
        <v>NEUTRAL</v>
      </c>
      <c r="H1995" s="6" t="str">
        <f t="shared" si="125"/>
        <v>NEUTRAL</v>
      </c>
    </row>
    <row r="1996" spans="1:8" ht="13.5" x14ac:dyDescent="0.25">
      <c r="A1996" s="3">
        <f>TITRES_STAT!B1999</f>
        <v>45211</v>
      </c>
      <c r="B1996" s="6">
        <f>TITRES_STAT!C1999</f>
        <v>29.9</v>
      </c>
      <c r="C1996" s="6">
        <f>TITRES_STAT!D1999</f>
        <v>29.9</v>
      </c>
      <c r="D1996" s="6">
        <f>TITRES_STAT!E1999</f>
        <v>13</v>
      </c>
      <c r="E1996" s="2">
        <f t="shared" si="124"/>
        <v>27265</v>
      </c>
      <c r="F1996" s="6" t="str">
        <f t="shared" si="127"/>
        <v>BULLISH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45212</v>
      </c>
      <c r="B1997" s="6">
        <f>TITRES_STAT!C2000</f>
        <v>29.9</v>
      </c>
      <c r="C1997" s="6">
        <f>TITRES_STAT!D2000</f>
        <v>29.9</v>
      </c>
      <c r="D1997" s="6">
        <f>TITRES_STAT!E2000</f>
        <v>0</v>
      </c>
      <c r="E1997" s="2">
        <f t="shared" si="124"/>
        <v>27265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45215</v>
      </c>
      <c r="B1998" s="6">
        <f>TITRES_STAT!C2001</f>
        <v>29.9</v>
      </c>
      <c r="C1998" s="6">
        <f>TITRES_STAT!D2001</f>
        <v>29.9</v>
      </c>
      <c r="D1998" s="6">
        <f>TITRES_STAT!E2001</f>
        <v>0</v>
      </c>
      <c r="E1998" s="2">
        <f t="shared" si="124"/>
        <v>27265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45216</v>
      </c>
      <c r="B1999" s="6">
        <f>TITRES_STAT!C2002</f>
        <v>29.9</v>
      </c>
      <c r="C1999" s="6">
        <f>TITRES_STAT!D2002</f>
        <v>29.9</v>
      </c>
      <c r="D1999" s="6">
        <f>TITRES_STAT!E2002</f>
        <v>0</v>
      </c>
      <c r="E1999" s="2">
        <f t="shared" si="124"/>
        <v>27265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CONFIRMED BEARISH</v>
      </c>
    </row>
    <row r="2000" spans="1:8" ht="13.5" x14ac:dyDescent="0.25">
      <c r="A2000" s="3">
        <f>TITRES_STAT!B2003</f>
        <v>45217</v>
      </c>
      <c r="B2000" s="6">
        <f>TITRES_STAT!C2003</f>
        <v>29</v>
      </c>
      <c r="C2000" s="6">
        <f>TITRES_STAT!D2003</f>
        <v>29</v>
      </c>
      <c r="D2000" s="6">
        <f>TITRES_STAT!E2003</f>
        <v>50</v>
      </c>
      <c r="E2000" s="2">
        <f t="shared" si="124"/>
        <v>27215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45218</v>
      </c>
      <c r="B2001" s="6">
        <f>TITRES_STAT!C2004</f>
        <v>29</v>
      </c>
      <c r="C2001" s="6">
        <f>TITRES_STAT!D2004</f>
        <v>29</v>
      </c>
      <c r="D2001" s="6">
        <f>TITRES_STAT!E2004</f>
        <v>12</v>
      </c>
      <c r="E2001" s="2">
        <f t="shared" si="124"/>
        <v>27215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45219</v>
      </c>
      <c r="B2002" s="6">
        <f>TITRES_STAT!C2005</f>
        <v>30</v>
      </c>
      <c r="C2002" s="6">
        <f>TITRES_STAT!D2005</f>
        <v>30</v>
      </c>
      <c r="D2002" s="6">
        <f>TITRES_STAT!E2005</f>
        <v>3</v>
      </c>
      <c r="E2002" s="2">
        <f t="shared" si="124"/>
        <v>27218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BEARISH DIVERGENCE</v>
      </c>
    </row>
    <row r="2003" spans="1:8" ht="13.5" x14ac:dyDescent="0.25">
      <c r="A2003" s="3">
        <f>TITRES_STAT!B2006</f>
        <v>45222</v>
      </c>
      <c r="B2003" s="6">
        <f>TITRES_STAT!C2006</f>
        <v>30</v>
      </c>
      <c r="C2003" s="6">
        <f>TITRES_STAT!D2006</f>
        <v>30</v>
      </c>
      <c r="D2003" s="6">
        <f>TITRES_STAT!E2006</f>
        <v>0</v>
      </c>
      <c r="E2003" s="2">
        <f t="shared" si="124"/>
        <v>27218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BEARISH DIVERGENCE</v>
      </c>
    </row>
    <row r="2004" spans="1:8" ht="13.5" x14ac:dyDescent="0.25">
      <c r="A2004" s="3">
        <f>TITRES_STAT!B2007</f>
        <v>45223</v>
      </c>
      <c r="B2004" s="6">
        <f>TITRES_STAT!C2007</f>
        <v>30</v>
      </c>
      <c r="C2004" s="6">
        <f>TITRES_STAT!D2007</f>
        <v>30</v>
      </c>
      <c r="D2004" s="6">
        <f>TITRES_STAT!E2007</f>
        <v>0</v>
      </c>
      <c r="E2004" s="2">
        <f t="shared" si="124"/>
        <v>27218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BEARISH DIVERGENCE</v>
      </c>
    </row>
    <row r="2005" spans="1:8" ht="13.5" x14ac:dyDescent="0.25">
      <c r="A2005" s="3">
        <f>TITRES_STAT!B2008</f>
        <v>45224</v>
      </c>
      <c r="B2005" s="6">
        <f>TITRES_STAT!C2008</f>
        <v>29</v>
      </c>
      <c r="C2005" s="6">
        <f>TITRES_STAT!D2008</f>
        <v>29</v>
      </c>
      <c r="D2005" s="6">
        <f>TITRES_STAT!E2008</f>
        <v>5</v>
      </c>
      <c r="E2005" s="2">
        <f t="shared" si="124"/>
        <v>27213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NEUTRAL</v>
      </c>
    </row>
    <row r="2006" spans="1:8" ht="13.5" x14ac:dyDescent="0.25">
      <c r="A2006" s="3">
        <f>TITRES_STAT!B2009</f>
        <v>45225</v>
      </c>
      <c r="B2006" s="6">
        <f>TITRES_STAT!C2009</f>
        <v>27.7</v>
      </c>
      <c r="C2006" s="6">
        <f>TITRES_STAT!D2009</f>
        <v>27.7</v>
      </c>
      <c r="D2006" s="6">
        <f>TITRES_STAT!E2009</f>
        <v>62</v>
      </c>
      <c r="E2006" s="2">
        <f t="shared" si="124"/>
        <v>27151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CONFIRMED BEARISH</v>
      </c>
    </row>
    <row r="2007" spans="1:8" ht="13.5" x14ac:dyDescent="0.25">
      <c r="A2007" s="3">
        <f>TITRES_STAT!B2010</f>
        <v>45226</v>
      </c>
      <c r="B2007" s="6">
        <f>TITRES_STAT!C2010</f>
        <v>26.46</v>
      </c>
      <c r="C2007" s="6">
        <f>TITRES_STAT!D2010</f>
        <v>26.46</v>
      </c>
      <c r="D2007" s="6">
        <f>TITRES_STAT!E2010</f>
        <v>14</v>
      </c>
      <c r="E2007" s="2">
        <f t="shared" si="124"/>
        <v>27137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CONFIRMED BEARISH</v>
      </c>
    </row>
    <row r="2008" spans="1:8" ht="13.5" x14ac:dyDescent="0.25">
      <c r="A2008" s="3">
        <f>TITRES_STAT!B2011</f>
        <v>45229</v>
      </c>
      <c r="B2008" s="6">
        <f>TITRES_STAT!C2011</f>
        <v>25.4</v>
      </c>
      <c r="C2008" s="6">
        <f>TITRES_STAT!D2011</f>
        <v>25.4</v>
      </c>
      <c r="D2008" s="6">
        <f>TITRES_STAT!E2011</f>
        <v>20</v>
      </c>
      <c r="E2008" s="2">
        <f t="shared" si="124"/>
        <v>27117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45230</v>
      </c>
      <c r="B2009" s="6">
        <f>TITRES_STAT!C2012</f>
        <v>26.54</v>
      </c>
      <c r="C2009" s="6">
        <f>TITRES_STAT!D2012</f>
        <v>26.54</v>
      </c>
      <c r="D2009" s="6">
        <f>TITRES_STAT!E2012</f>
        <v>0</v>
      </c>
      <c r="E2009" s="2">
        <f t="shared" si="124"/>
        <v>27117</v>
      </c>
      <c r="F2009" s="6" t="str">
        <f t="shared" si="127"/>
        <v>BEARISH</v>
      </c>
      <c r="G2009" s="6" t="str">
        <f t="shared" si="126"/>
        <v>NEUTRAL</v>
      </c>
      <c r="H2009" s="6" t="str">
        <f t="shared" si="125"/>
        <v>CONFIRMED BEARISH</v>
      </c>
    </row>
    <row r="2010" spans="1:8" ht="13.5" x14ac:dyDescent="0.25">
      <c r="A2010" s="3">
        <f>TITRES_STAT!B2013</f>
        <v>45231</v>
      </c>
      <c r="B2010" s="6">
        <f>TITRES_STAT!C2013</f>
        <v>27.73</v>
      </c>
      <c r="C2010" s="6">
        <f>TITRES_STAT!D2013</f>
        <v>27.73</v>
      </c>
      <c r="D2010" s="6">
        <f>TITRES_STAT!E2013</f>
        <v>0</v>
      </c>
      <c r="E2010" s="2">
        <f t="shared" si="124"/>
        <v>27117</v>
      </c>
      <c r="F2010" s="6" t="str">
        <f t="shared" si="127"/>
        <v>BEARISH</v>
      </c>
      <c r="G2010" s="6" t="str">
        <f t="shared" si="126"/>
        <v>NEUTRAL</v>
      </c>
      <c r="H2010" s="6" t="str">
        <f t="shared" si="125"/>
        <v>CONFIRMED BEARISH</v>
      </c>
    </row>
    <row r="2011" spans="1:8" ht="13.5" x14ac:dyDescent="0.25">
      <c r="A2011" s="3">
        <f>TITRES_STAT!B2014</f>
        <v>45232</v>
      </c>
      <c r="B2011" s="6">
        <f>TITRES_STAT!C2014</f>
        <v>28.97</v>
      </c>
      <c r="C2011" s="6">
        <f>TITRES_STAT!D2014</f>
        <v>28.97</v>
      </c>
      <c r="D2011" s="6">
        <f>TITRES_STAT!E2014</f>
        <v>0</v>
      </c>
      <c r="E2011" s="2">
        <f t="shared" si="124"/>
        <v>27117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BEARISH DIVERGENCE</v>
      </c>
    </row>
    <row r="2012" spans="1:8" ht="13.5" x14ac:dyDescent="0.25">
      <c r="A2012" s="3">
        <f>TITRES_STAT!B2015</f>
        <v>45233</v>
      </c>
      <c r="B2012" s="6">
        <f>TITRES_STAT!C2015</f>
        <v>28.97</v>
      </c>
      <c r="C2012" s="6">
        <f>TITRES_STAT!D2015</f>
        <v>28.97</v>
      </c>
      <c r="D2012" s="6">
        <f>TITRES_STAT!E2015</f>
        <v>6</v>
      </c>
      <c r="E2012" s="2">
        <f t="shared" si="124"/>
        <v>27117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BEARISH DIVERGENCE</v>
      </c>
    </row>
    <row r="2013" spans="1:8" ht="13.5" x14ac:dyDescent="0.25">
      <c r="A2013" s="3">
        <f>TITRES_STAT!B2016</f>
        <v>45236</v>
      </c>
      <c r="B2013" s="6">
        <f>TITRES_STAT!C2016</f>
        <v>28.97</v>
      </c>
      <c r="C2013" s="6">
        <f>TITRES_STAT!D2016</f>
        <v>28.97</v>
      </c>
      <c r="D2013" s="6">
        <f>TITRES_STAT!E2016</f>
        <v>0</v>
      </c>
      <c r="E2013" s="2">
        <f t="shared" si="124"/>
        <v>27117</v>
      </c>
      <c r="F2013" s="6" t="str">
        <f t="shared" si="127"/>
        <v>NEUTRAL</v>
      </c>
      <c r="G2013" s="6" t="str">
        <f t="shared" si="126"/>
        <v>NEUTRAL</v>
      </c>
      <c r="H2013" s="6" t="str">
        <f t="shared" si="125"/>
        <v>NEUTRAL</v>
      </c>
    </row>
    <row r="2014" spans="1:8" ht="13.5" x14ac:dyDescent="0.25">
      <c r="A2014" s="3">
        <f>TITRES_STAT!B2017</f>
        <v>45237</v>
      </c>
      <c r="B2014" s="6">
        <f>TITRES_STAT!C2017</f>
        <v>30</v>
      </c>
      <c r="C2014" s="6">
        <f>TITRES_STAT!D2017</f>
        <v>30</v>
      </c>
      <c r="D2014" s="6">
        <f>TITRES_STAT!E2017</f>
        <v>6</v>
      </c>
      <c r="E2014" s="2">
        <f t="shared" si="124"/>
        <v>27123</v>
      </c>
      <c r="F2014" s="6" t="str">
        <f t="shared" si="127"/>
        <v>BULLISH</v>
      </c>
      <c r="G2014" s="6" t="str">
        <f t="shared" si="126"/>
        <v>NEUTRAL</v>
      </c>
      <c r="H2014" s="6" t="str">
        <f t="shared" si="125"/>
        <v>CONFIRMED BULLISH</v>
      </c>
    </row>
    <row r="2015" spans="1:8" ht="13.5" x14ac:dyDescent="0.25">
      <c r="A2015" s="3">
        <f>TITRES_STAT!B2018</f>
        <v>45238</v>
      </c>
      <c r="B2015" s="6">
        <f>TITRES_STAT!C2018</f>
        <v>30</v>
      </c>
      <c r="C2015" s="6">
        <f>TITRES_STAT!D2018</f>
        <v>30</v>
      </c>
      <c r="D2015" s="6">
        <f>TITRES_STAT!E2018</f>
        <v>0</v>
      </c>
      <c r="E2015" s="2">
        <f t="shared" si="124"/>
        <v>27123</v>
      </c>
      <c r="F2015" s="6" t="str">
        <f t="shared" si="127"/>
        <v>BULLISH</v>
      </c>
      <c r="G2015" s="6" t="str">
        <f t="shared" si="126"/>
        <v>NEUTRAL</v>
      </c>
      <c r="H2015" s="6" t="str">
        <f t="shared" si="125"/>
        <v>CONFIRMED BULLISH</v>
      </c>
    </row>
    <row r="2016" spans="1:8" ht="13.5" x14ac:dyDescent="0.25">
      <c r="A2016" s="3">
        <f>TITRES_STAT!B2019</f>
        <v>45239</v>
      </c>
      <c r="B2016" s="6">
        <f>TITRES_STAT!C2019</f>
        <v>30</v>
      </c>
      <c r="C2016" s="6">
        <f>TITRES_STAT!D2019</f>
        <v>30</v>
      </c>
      <c r="D2016" s="6">
        <f>TITRES_STAT!E2019</f>
        <v>0</v>
      </c>
      <c r="E2016" s="2">
        <f t="shared" si="124"/>
        <v>27123</v>
      </c>
      <c r="F2016" s="6" t="str">
        <f t="shared" si="127"/>
        <v>BULLISH</v>
      </c>
      <c r="G2016" s="6" t="str">
        <f t="shared" si="126"/>
        <v>NEUTRAL</v>
      </c>
      <c r="H2016" s="6" t="str">
        <f t="shared" si="125"/>
        <v>CONFIRMED BULLISH</v>
      </c>
    </row>
    <row r="2017" spans="1:8" ht="13.5" x14ac:dyDescent="0.25">
      <c r="A2017" s="3">
        <f>TITRES_STAT!B2020</f>
        <v>45240</v>
      </c>
      <c r="B2017" s="6">
        <f>TITRES_STAT!C2020</f>
        <v>30</v>
      </c>
      <c r="C2017" s="6">
        <f>TITRES_STAT!D2020</f>
        <v>30</v>
      </c>
      <c r="D2017" s="6">
        <f>TITRES_STAT!E2020</f>
        <v>0</v>
      </c>
      <c r="E2017" s="2">
        <f t="shared" si="124"/>
        <v>27123</v>
      </c>
      <c r="F2017" s="6" t="str">
        <f t="shared" si="127"/>
        <v>BULLISH</v>
      </c>
      <c r="G2017" s="6" t="str">
        <f t="shared" si="126"/>
        <v>NEUTRAL</v>
      </c>
      <c r="H2017" s="6" t="str">
        <f t="shared" si="125"/>
        <v>CONFIRMED BULLISH</v>
      </c>
    </row>
    <row r="2018" spans="1:8" ht="13.5" x14ac:dyDescent="0.25">
      <c r="A2018" s="3">
        <f>TITRES_STAT!B2021</f>
        <v>45243</v>
      </c>
      <c r="B2018" s="6">
        <f>TITRES_STAT!C2021</f>
        <v>30</v>
      </c>
      <c r="C2018" s="6">
        <f>TITRES_STAT!D2021</f>
        <v>30</v>
      </c>
      <c r="D2018" s="6">
        <f>TITRES_STAT!E2021</f>
        <v>5</v>
      </c>
      <c r="E2018" s="2">
        <f t="shared" si="124"/>
        <v>27123</v>
      </c>
      <c r="F2018" s="6" t="str">
        <f t="shared" si="127"/>
        <v>BULLISH</v>
      </c>
      <c r="G2018" s="6" t="str">
        <f t="shared" si="126"/>
        <v>NEUTRAL</v>
      </c>
      <c r="H2018" s="6" t="str">
        <f t="shared" si="125"/>
        <v>CONFIRMED BULLISH</v>
      </c>
    </row>
    <row r="2019" spans="1:8" ht="13.5" x14ac:dyDescent="0.25">
      <c r="A2019" s="3">
        <f>TITRES_STAT!B2022</f>
        <v>45244</v>
      </c>
      <c r="B2019" s="6">
        <f>TITRES_STAT!C2022</f>
        <v>30</v>
      </c>
      <c r="C2019" s="6">
        <f>TITRES_STAT!D2022</f>
        <v>30</v>
      </c>
      <c r="D2019" s="6">
        <f>TITRES_STAT!E2022</f>
        <v>10</v>
      </c>
      <c r="E2019" s="2">
        <f t="shared" si="124"/>
        <v>27123</v>
      </c>
      <c r="F2019" s="6" t="str">
        <f t="shared" si="127"/>
        <v>NEUTRAL</v>
      </c>
      <c r="G2019" s="6" t="str">
        <f t="shared" si="126"/>
        <v>NEUTRAL</v>
      </c>
      <c r="H2019" s="6" t="str">
        <f t="shared" si="125"/>
        <v>NEUTRAL</v>
      </c>
    </row>
    <row r="2020" spans="1:8" ht="13.5" x14ac:dyDescent="0.25">
      <c r="A2020" s="3">
        <f>TITRES_STAT!B2023</f>
        <v>45245</v>
      </c>
      <c r="B2020" s="6">
        <f>TITRES_STAT!C2023</f>
        <v>30</v>
      </c>
      <c r="C2020" s="6">
        <f>TITRES_STAT!D2023</f>
        <v>30</v>
      </c>
      <c r="D2020" s="6">
        <f>TITRES_STAT!E2023</f>
        <v>5</v>
      </c>
      <c r="E2020" s="2">
        <f t="shared" si="124"/>
        <v>27123</v>
      </c>
      <c r="F2020" s="6" t="str">
        <f t="shared" si="127"/>
        <v>NEUTRAL</v>
      </c>
      <c r="G2020" s="6" t="str">
        <f t="shared" si="126"/>
        <v>NEUTRAL</v>
      </c>
      <c r="H2020" s="6" t="str">
        <f t="shared" si="125"/>
        <v>NEUTRAL</v>
      </c>
    </row>
    <row r="2021" spans="1:8" ht="13.5" x14ac:dyDescent="0.25">
      <c r="A2021" s="3">
        <f>TITRES_STAT!B2024</f>
        <v>45246</v>
      </c>
      <c r="B2021" s="6">
        <f>TITRES_STAT!C2024</f>
        <v>30</v>
      </c>
      <c r="C2021" s="6">
        <f>TITRES_STAT!D2024</f>
        <v>30</v>
      </c>
      <c r="D2021" s="6">
        <f>TITRES_STAT!E2024</f>
        <v>0</v>
      </c>
      <c r="E2021" s="2">
        <f t="shared" si="124"/>
        <v>27123</v>
      </c>
      <c r="F2021" s="6" t="str">
        <f t="shared" si="127"/>
        <v>NEUTRAL</v>
      </c>
      <c r="G2021" s="6" t="str">
        <f t="shared" si="126"/>
        <v>NEUTRAL</v>
      </c>
      <c r="H2021" s="6" t="str">
        <f t="shared" si="125"/>
        <v>NEUTRAL</v>
      </c>
    </row>
    <row r="2022" spans="1:8" ht="13.5" x14ac:dyDescent="0.25">
      <c r="A2022" s="3">
        <f>TITRES_STAT!B2025</f>
        <v>45247</v>
      </c>
      <c r="B2022" s="6">
        <f>TITRES_STAT!C2025</f>
        <v>30</v>
      </c>
      <c r="C2022" s="6">
        <f>TITRES_STAT!D2025</f>
        <v>30</v>
      </c>
      <c r="D2022" s="6">
        <f>TITRES_STAT!E2025</f>
        <v>4</v>
      </c>
      <c r="E2022" s="2">
        <f t="shared" si="124"/>
        <v>27123</v>
      </c>
      <c r="F2022" s="6" t="str">
        <f t="shared" si="127"/>
        <v>NEUTRAL</v>
      </c>
      <c r="G2022" s="6" t="str">
        <f t="shared" si="126"/>
        <v>NEUTRAL</v>
      </c>
      <c r="H2022" s="6" t="str">
        <f t="shared" si="125"/>
        <v>NEUTRAL</v>
      </c>
    </row>
    <row r="2023" spans="1:8" ht="13.5" x14ac:dyDescent="0.25">
      <c r="A2023" s="3">
        <f>TITRES_STAT!B2026</f>
        <v>45250</v>
      </c>
      <c r="B2023" s="6">
        <f>TITRES_STAT!C2026</f>
        <v>30</v>
      </c>
      <c r="C2023" s="6">
        <f>TITRES_STAT!D2026</f>
        <v>30</v>
      </c>
      <c r="D2023" s="6">
        <f>TITRES_STAT!E2026</f>
        <v>0</v>
      </c>
      <c r="E2023" s="2">
        <f t="shared" si="124"/>
        <v>27123</v>
      </c>
      <c r="F2023" s="6" t="str">
        <f t="shared" si="127"/>
        <v>NEUTRAL</v>
      </c>
      <c r="G2023" s="6" t="str">
        <f t="shared" si="126"/>
        <v>NEUTRAL</v>
      </c>
      <c r="H2023" s="6" t="str">
        <f t="shared" si="125"/>
        <v>NEUTRAL</v>
      </c>
    </row>
    <row r="2024" spans="1:8" ht="13.5" x14ac:dyDescent="0.25">
      <c r="A2024" s="3">
        <f>TITRES_STAT!B2027</f>
        <v>45251</v>
      </c>
      <c r="B2024" s="6">
        <f>TITRES_STAT!C2027</f>
        <v>30</v>
      </c>
      <c r="C2024" s="6">
        <f>TITRES_STAT!D2027</f>
        <v>30</v>
      </c>
      <c r="D2024" s="6">
        <f>TITRES_STAT!E2027</f>
        <v>0</v>
      </c>
      <c r="E2024" s="2">
        <f t="shared" si="124"/>
        <v>27123</v>
      </c>
      <c r="F2024" s="6" t="str">
        <f t="shared" si="127"/>
        <v>NEUTRAL</v>
      </c>
      <c r="G2024" s="6" t="str">
        <f t="shared" si="126"/>
        <v>NEUTRAL</v>
      </c>
      <c r="H2024" s="6" t="str">
        <f t="shared" si="125"/>
        <v>NEUTRAL</v>
      </c>
    </row>
    <row r="2025" spans="1:8" ht="13.5" x14ac:dyDescent="0.25">
      <c r="A2025" s="3">
        <f>TITRES_STAT!B2028</f>
        <v>45252</v>
      </c>
      <c r="B2025" s="6">
        <f>TITRES_STAT!C2028</f>
        <v>30</v>
      </c>
      <c r="C2025" s="6">
        <f>TITRES_STAT!D2028</f>
        <v>30</v>
      </c>
      <c r="D2025" s="6">
        <f>TITRES_STAT!E2028</f>
        <v>0</v>
      </c>
      <c r="E2025" s="2">
        <f t="shared" si="124"/>
        <v>27123</v>
      </c>
      <c r="F2025" s="6" t="str">
        <f t="shared" si="127"/>
        <v>NEUTRAL</v>
      </c>
      <c r="G2025" s="6" t="str">
        <f t="shared" si="126"/>
        <v>NEUTRAL</v>
      </c>
      <c r="H2025" s="6" t="str">
        <f t="shared" si="125"/>
        <v>NEUTRAL</v>
      </c>
    </row>
    <row r="2026" spans="1:8" ht="13.5" x14ac:dyDescent="0.25">
      <c r="A2026" s="3">
        <f>TITRES_STAT!B2029</f>
        <v>45253</v>
      </c>
      <c r="B2026" s="6">
        <f>TITRES_STAT!C2029</f>
        <v>30</v>
      </c>
      <c r="C2026" s="6">
        <f>TITRES_STAT!D2029</f>
        <v>30</v>
      </c>
      <c r="D2026" s="6">
        <f>TITRES_STAT!E2029</f>
        <v>0</v>
      </c>
      <c r="E2026" s="2">
        <f t="shared" si="124"/>
        <v>27123</v>
      </c>
      <c r="F2026" s="6" t="str">
        <f t="shared" si="127"/>
        <v>NEUTRAL</v>
      </c>
      <c r="G2026" s="6" t="str">
        <f t="shared" si="126"/>
        <v>NEUTRAL</v>
      </c>
      <c r="H2026" s="6" t="str">
        <f t="shared" si="125"/>
        <v>NEUTRAL</v>
      </c>
    </row>
    <row r="2027" spans="1:8" ht="13.5" x14ac:dyDescent="0.25">
      <c r="A2027" s="3">
        <f>TITRES_STAT!B2030</f>
        <v>45254</v>
      </c>
      <c r="B2027" s="6">
        <f>TITRES_STAT!C2030</f>
        <v>30</v>
      </c>
      <c r="C2027" s="6">
        <f>TITRES_STAT!D2030</f>
        <v>30</v>
      </c>
      <c r="D2027" s="6">
        <f>TITRES_STAT!E2030</f>
        <v>0</v>
      </c>
      <c r="E2027" s="2">
        <f t="shared" si="124"/>
        <v>27123</v>
      </c>
      <c r="F2027" s="6" t="str">
        <f t="shared" si="127"/>
        <v>NEUTRAL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45257</v>
      </c>
      <c r="B2028" s="6">
        <f>TITRES_STAT!C2031</f>
        <v>30</v>
      </c>
      <c r="C2028" s="6">
        <f>TITRES_STAT!D2031</f>
        <v>30</v>
      </c>
      <c r="D2028" s="6">
        <f>TITRES_STAT!E2031</f>
        <v>0</v>
      </c>
      <c r="E2028" s="2">
        <f t="shared" si="124"/>
        <v>27123</v>
      </c>
      <c r="F2028" s="6" t="str">
        <f t="shared" si="127"/>
        <v>NEUTRAL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45258</v>
      </c>
      <c r="B2029" s="6">
        <f>TITRES_STAT!C2032</f>
        <v>30</v>
      </c>
      <c r="C2029" s="6">
        <f>TITRES_STAT!D2032</f>
        <v>30</v>
      </c>
      <c r="D2029" s="6">
        <f>TITRES_STAT!E2032</f>
        <v>0</v>
      </c>
      <c r="E2029" s="2">
        <f t="shared" si="124"/>
        <v>27123</v>
      </c>
      <c r="F2029" s="6" t="str">
        <f t="shared" si="127"/>
        <v>NEUTRAL</v>
      </c>
      <c r="G2029" s="6" t="str">
        <f t="shared" si="126"/>
        <v>NEUTRAL</v>
      </c>
      <c r="H2029" s="6" t="str">
        <f t="shared" si="125"/>
        <v>NEUTRAL</v>
      </c>
    </row>
    <row r="2030" spans="1:8" ht="13.5" x14ac:dyDescent="0.25">
      <c r="A2030" s="3">
        <f>TITRES_STAT!B2033</f>
        <v>45259</v>
      </c>
      <c r="B2030" s="6">
        <f>TITRES_STAT!C2033</f>
        <v>30</v>
      </c>
      <c r="C2030" s="6">
        <f>TITRES_STAT!D2033</f>
        <v>30</v>
      </c>
      <c r="D2030" s="6">
        <f>TITRES_STAT!E2033</f>
        <v>0</v>
      </c>
      <c r="E2030" s="2">
        <f t="shared" si="124"/>
        <v>27123</v>
      </c>
      <c r="F2030" s="6" t="str">
        <f t="shared" si="127"/>
        <v>NEUTRAL</v>
      </c>
      <c r="G2030" s="6" t="str">
        <f t="shared" si="126"/>
        <v>NEUTRAL</v>
      </c>
      <c r="H2030" s="6" t="str">
        <f t="shared" si="125"/>
        <v>NEUTRAL</v>
      </c>
    </row>
    <row r="2031" spans="1:8" ht="13.5" x14ac:dyDescent="0.25">
      <c r="A2031" s="3">
        <f>TITRES_STAT!B2034</f>
        <v>45260</v>
      </c>
      <c r="B2031" s="6">
        <f>TITRES_STAT!C2034</f>
        <v>30</v>
      </c>
      <c r="C2031" s="6">
        <f>TITRES_STAT!D2034</f>
        <v>30</v>
      </c>
      <c r="D2031" s="6">
        <f>TITRES_STAT!E2034</f>
        <v>0</v>
      </c>
      <c r="E2031" s="2">
        <f t="shared" si="124"/>
        <v>27123</v>
      </c>
      <c r="F2031" s="6" t="str">
        <f t="shared" si="127"/>
        <v>NEUTRAL</v>
      </c>
      <c r="G2031" s="6" t="str">
        <f t="shared" si="126"/>
        <v>NEUTRAL</v>
      </c>
      <c r="H2031" s="6" t="str">
        <f t="shared" si="125"/>
        <v>NEUTRAL</v>
      </c>
    </row>
    <row r="2032" spans="1:8" ht="13.5" x14ac:dyDescent="0.25">
      <c r="A2032" s="3">
        <f>TITRES_STAT!B2035</f>
        <v>45261</v>
      </c>
      <c r="B2032" s="6">
        <f>TITRES_STAT!C2035</f>
        <v>30</v>
      </c>
      <c r="C2032" s="6">
        <f>TITRES_STAT!D2035</f>
        <v>30</v>
      </c>
      <c r="D2032" s="6">
        <f>TITRES_STAT!E2035</f>
        <v>0</v>
      </c>
      <c r="E2032" s="2">
        <f t="shared" si="124"/>
        <v>27123</v>
      </c>
      <c r="F2032" s="6" t="str">
        <f t="shared" si="127"/>
        <v>NEUTRAL</v>
      </c>
      <c r="G2032" s="6" t="str">
        <f t="shared" si="126"/>
        <v>NEUTRAL</v>
      </c>
      <c r="H2032" s="6" t="str">
        <f t="shared" si="125"/>
        <v>NEUTRAL</v>
      </c>
    </row>
    <row r="2033" spans="1:8" ht="13.5" x14ac:dyDescent="0.25">
      <c r="A2033" s="3">
        <f>TITRES_STAT!B2036</f>
        <v>45264</v>
      </c>
      <c r="B2033" s="6">
        <f>TITRES_STAT!C2036</f>
        <v>30</v>
      </c>
      <c r="C2033" s="6">
        <f>TITRES_STAT!D2036</f>
        <v>30</v>
      </c>
      <c r="D2033" s="6">
        <f>TITRES_STAT!E2036</f>
        <v>0</v>
      </c>
      <c r="E2033" s="2">
        <f t="shared" si="124"/>
        <v>27123</v>
      </c>
      <c r="F2033" s="6" t="str">
        <f t="shared" si="127"/>
        <v>NEUTRAL</v>
      </c>
      <c r="G2033" s="6" t="str">
        <f t="shared" si="126"/>
        <v>NEUTRAL</v>
      </c>
      <c r="H2033" s="6" t="str">
        <f t="shared" si="125"/>
        <v>NEUTRAL</v>
      </c>
    </row>
    <row r="2034" spans="1:8" ht="13.5" x14ac:dyDescent="0.25">
      <c r="A2034" s="3">
        <f>TITRES_STAT!B2037</f>
        <v>45265</v>
      </c>
      <c r="B2034" s="6">
        <f>TITRES_STAT!C2037</f>
        <v>30</v>
      </c>
      <c r="C2034" s="6">
        <f>TITRES_STAT!D2037</f>
        <v>30</v>
      </c>
      <c r="D2034" s="6">
        <f>TITRES_STAT!E2037</f>
        <v>0</v>
      </c>
      <c r="E2034" s="2">
        <f t="shared" si="124"/>
        <v>27123</v>
      </c>
      <c r="F2034" s="6" t="str">
        <f t="shared" si="127"/>
        <v>NEUTRAL</v>
      </c>
      <c r="G2034" s="6" t="str">
        <f t="shared" si="126"/>
        <v>NEUTRAL</v>
      </c>
      <c r="H2034" s="6" t="str">
        <f t="shared" si="125"/>
        <v>NEUTRAL</v>
      </c>
    </row>
    <row r="2035" spans="1:8" ht="13.5" x14ac:dyDescent="0.25">
      <c r="A2035" s="3">
        <f>TITRES_STAT!B2038</f>
        <v>45266</v>
      </c>
      <c r="B2035" s="6">
        <f>TITRES_STAT!C2038</f>
        <v>28.65</v>
      </c>
      <c r="C2035" s="6">
        <f>TITRES_STAT!D2038</f>
        <v>28.65</v>
      </c>
      <c r="D2035" s="6">
        <f>TITRES_STAT!E2038</f>
        <v>30</v>
      </c>
      <c r="E2035" s="2">
        <f t="shared" si="124"/>
        <v>27093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45267</v>
      </c>
      <c r="B2036" s="6">
        <f>TITRES_STAT!C2039</f>
        <v>27.37</v>
      </c>
      <c r="C2036" s="6">
        <f>TITRES_STAT!D2039</f>
        <v>27.37</v>
      </c>
      <c r="D2036" s="6">
        <f>TITRES_STAT!E2039</f>
        <v>40</v>
      </c>
      <c r="E2036" s="2">
        <f t="shared" si="124"/>
        <v>27053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45268</v>
      </c>
      <c r="B2037" s="6">
        <f>TITRES_STAT!C2040</f>
        <v>26.14</v>
      </c>
      <c r="C2037" s="6">
        <f>TITRES_STAT!D2040</f>
        <v>26.14</v>
      </c>
      <c r="D2037" s="6">
        <f>TITRES_STAT!E2040</f>
        <v>10</v>
      </c>
      <c r="E2037" s="2">
        <f t="shared" si="124"/>
        <v>27043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45271</v>
      </c>
      <c r="B2038" s="6">
        <f>TITRES_STAT!C2041</f>
        <v>27.31</v>
      </c>
      <c r="C2038" s="6">
        <f>TITRES_STAT!D2041</f>
        <v>27.31</v>
      </c>
      <c r="D2038" s="6">
        <f>TITRES_STAT!E2041</f>
        <v>0</v>
      </c>
      <c r="E2038" s="2">
        <f t="shared" si="124"/>
        <v>27043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45272</v>
      </c>
      <c r="B2039" s="6">
        <f>TITRES_STAT!C2042</f>
        <v>28.53</v>
      </c>
      <c r="C2039" s="6">
        <f>TITRES_STAT!D2042</f>
        <v>28.53</v>
      </c>
      <c r="D2039" s="6">
        <f>TITRES_STAT!E2042</f>
        <v>0</v>
      </c>
      <c r="E2039" s="2">
        <f t="shared" si="124"/>
        <v>27043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45273</v>
      </c>
      <c r="B2040" s="6">
        <f>TITRES_STAT!C2043</f>
        <v>28.52</v>
      </c>
      <c r="C2040" s="6">
        <f>TITRES_STAT!D2043</f>
        <v>28.52</v>
      </c>
      <c r="D2040" s="6">
        <f>TITRES_STAT!E2043</f>
        <v>1</v>
      </c>
      <c r="E2040" s="2">
        <f t="shared" si="124"/>
        <v>27042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CONFIRMED BEARISH</v>
      </c>
    </row>
    <row r="2041" spans="1:8" ht="13.5" x14ac:dyDescent="0.25">
      <c r="A2041" s="3">
        <f>TITRES_STAT!B2044</f>
        <v>45274</v>
      </c>
      <c r="B2041" s="6">
        <f>TITRES_STAT!C2044</f>
        <v>27.24</v>
      </c>
      <c r="C2041" s="6">
        <f>TITRES_STAT!D2044</f>
        <v>27.24</v>
      </c>
      <c r="D2041" s="6">
        <f>TITRES_STAT!E2044</f>
        <v>2</v>
      </c>
      <c r="E2041" s="2">
        <f t="shared" si="124"/>
        <v>27040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CONFIRMED BEARISH</v>
      </c>
    </row>
    <row r="2042" spans="1:8" ht="13.5" x14ac:dyDescent="0.25">
      <c r="A2042" s="3">
        <f>TITRES_STAT!B2045</f>
        <v>45275</v>
      </c>
      <c r="B2042" s="6">
        <f>TITRES_STAT!C2045</f>
        <v>27.24</v>
      </c>
      <c r="C2042" s="6">
        <f>TITRES_STAT!D2045</f>
        <v>27.24</v>
      </c>
      <c r="D2042" s="6">
        <f>TITRES_STAT!E2045</f>
        <v>0</v>
      </c>
      <c r="E2042" s="2">
        <f t="shared" si="124"/>
        <v>27040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BEARISH DIVERGENCE</v>
      </c>
    </row>
    <row r="2043" spans="1:8" ht="13.5" x14ac:dyDescent="0.25">
      <c r="A2043" s="3">
        <f>TITRES_STAT!B2046</f>
        <v>45278</v>
      </c>
      <c r="B2043" s="6">
        <f>TITRES_STAT!C2046</f>
        <v>27.24</v>
      </c>
      <c r="C2043" s="6">
        <f>TITRES_STAT!D2046</f>
        <v>27.24</v>
      </c>
      <c r="D2043" s="6">
        <f>TITRES_STAT!E2046</f>
        <v>0</v>
      </c>
      <c r="E2043" s="2">
        <f t="shared" si="124"/>
        <v>27040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45279</v>
      </c>
      <c r="B2044" s="6">
        <f>TITRES_STAT!C2047</f>
        <v>27.24</v>
      </c>
      <c r="C2044" s="6">
        <f>TITRES_STAT!D2047</f>
        <v>27.24</v>
      </c>
      <c r="D2044" s="6">
        <f>TITRES_STAT!E2047</f>
        <v>0</v>
      </c>
      <c r="E2044" s="2">
        <f t="shared" si="124"/>
        <v>27040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45280</v>
      </c>
      <c r="B2045" s="6">
        <f>TITRES_STAT!C2048</f>
        <v>27.24</v>
      </c>
      <c r="C2045" s="6">
        <f>TITRES_STAT!D2048</f>
        <v>27.24</v>
      </c>
      <c r="D2045" s="6">
        <f>TITRES_STAT!E2048</f>
        <v>0</v>
      </c>
      <c r="E2045" s="2">
        <f t="shared" si="124"/>
        <v>27040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45281</v>
      </c>
      <c r="B2046" s="6">
        <f>TITRES_STAT!C2049</f>
        <v>26.1</v>
      </c>
      <c r="C2046" s="6">
        <f>TITRES_STAT!D2049</f>
        <v>26.1</v>
      </c>
      <c r="D2046" s="6">
        <f>TITRES_STAT!E2049</f>
        <v>20</v>
      </c>
      <c r="E2046" s="2">
        <f t="shared" si="124"/>
        <v>27020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45282</v>
      </c>
      <c r="B2047" s="6">
        <f>TITRES_STAT!C2050</f>
        <v>27.27</v>
      </c>
      <c r="C2047" s="6">
        <f>TITRES_STAT!D2050</f>
        <v>27.27</v>
      </c>
      <c r="D2047" s="6">
        <f>TITRES_STAT!E2050</f>
        <v>0</v>
      </c>
      <c r="E2047" s="2">
        <f t="shared" si="124"/>
        <v>27020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BEARISH DIVERGENCE</v>
      </c>
    </row>
    <row r="2048" spans="1:8" ht="13.5" x14ac:dyDescent="0.25">
      <c r="A2048" s="3">
        <f>TITRES_STAT!B2051</f>
        <v>45285</v>
      </c>
      <c r="B2048" s="6">
        <f>TITRES_STAT!C2051</f>
        <v>27.27</v>
      </c>
      <c r="C2048" s="6">
        <f>TITRES_STAT!D2051</f>
        <v>27.27</v>
      </c>
      <c r="D2048" s="6">
        <f>TITRES_STAT!E2051</f>
        <v>0</v>
      </c>
      <c r="E2048" s="2">
        <f t="shared" si="124"/>
        <v>27020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BEARISH DIVERGENCE</v>
      </c>
    </row>
    <row r="2049" spans="1:8" ht="13.5" x14ac:dyDescent="0.25">
      <c r="A2049" s="3">
        <f>TITRES_STAT!B2052</f>
        <v>45286</v>
      </c>
      <c r="B2049" s="6">
        <f>TITRES_STAT!C2052</f>
        <v>27.27</v>
      </c>
      <c r="C2049" s="6">
        <f>TITRES_STAT!D2052</f>
        <v>27.27</v>
      </c>
      <c r="D2049" s="6">
        <f>TITRES_STAT!E2052</f>
        <v>0</v>
      </c>
      <c r="E2049" s="2">
        <f t="shared" si="124"/>
        <v>27020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BEARISH DIVERGENCE</v>
      </c>
    </row>
    <row r="2050" spans="1:8" ht="13.5" x14ac:dyDescent="0.25">
      <c r="A2050" s="3">
        <f>TITRES_STAT!B2053</f>
        <v>45287</v>
      </c>
      <c r="B2050" s="6">
        <f>TITRES_STAT!C2053</f>
        <v>27.27</v>
      </c>
      <c r="C2050" s="6">
        <f>TITRES_STAT!D2053</f>
        <v>27.27</v>
      </c>
      <c r="D2050" s="6">
        <f>TITRES_STAT!E2053</f>
        <v>0</v>
      </c>
      <c r="E2050" s="2">
        <f t="shared" si="124"/>
        <v>27020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BEARISH DIVERGENCE</v>
      </c>
    </row>
    <row r="2051" spans="1:8" ht="13.5" x14ac:dyDescent="0.25">
      <c r="A2051" s="3">
        <f>TITRES_STAT!B2054</f>
        <v>45288</v>
      </c>
      <c r="B2051" s="6">
        <f>TITRES_STAT!C2054</f>
        <v>28.49</v>
      </c>
      <c r="C2051" s="6">
        <f>TITRES_STAT!D2054</f>
        <v>28.49</v>
      </c>
      <c r="D2051" s="6">
        <f>TITRES_STAT!E2054</f>
        <v>845</v>
      </c>
      <c r="E2051" s="2">
        <f t="shared" si="124"/>
        <v>27865</v>
      </c>
      <c r="F2051" s="6" t="str">
        <f t="shared" si="127"/>
        <v>BULLISH</v>
      </c>
      <c r="G2051" s="6" t="str">
        <f t="shared" si="126"/>
        <v>STRONG</v>
      </c>
      <c r="H2051" s="6" t="str">
        <f t="shared" si="125"/>
        <v>CONFIRMED BULLISH</v>
      </c>
    </row>
    <row r="2052" spans="1:8" ht="13.5" x14ac:dyDescent="0.25">
      <c r="A2052" s="3">
        <f>TITRES_STAT!B2055</f>
        <v>45289</v>
      </c>
      <c r="B2052" s="6">
        <f>TITRES_STAT!C2055</f>
        <v>29.77</v>
      </c>
      <c r="C2052" s="6">
        <f>TITRES_STAT!D2055</f>
        <v>29.77</v>
      </c>
      <c r="D2052" s="6">
        <f>TITRES_STAT!E2055</f>
        <v>0</v>
      </c>
      <c r="E2052" s="2">
        <f t="shared" ref="E2052:E2115" si="128">IF(B2052&gt;B2051, E2051+D2052, IF(B2052&lt;B2051, E2051-D2052, E2051))</f>
        <v>27865</v>
      </c>
      <c r="F2052" s="6" t="str">
        <f t="shared" si="127"/>
        <v>BULLISH</v>
      </c>
      <c r="G2052" s="6" t="str">
        <f t="shared" si="126"/>
        <v>STRONG</v>
      </c>
      <c r="H2052" s="6" t="str">
        <f t="shared" si="125"/>
        <v>CONFIRMED BULLISH</v>
      </c>
    </row>
    <row r="2053" spans="1:8" ht="13.5" x14ac:dyDescent="0.25">
      <c r="A2053" s="3">
        <f>TITRES_STAT!B2056</f>
        <v>45293</v>
      </c>
      <c r="B2053" s="6">
        <f>TITRES_STAT!C2056</f>
        <v>30</v>
      </c>
      <c r="C2053" s="6">
        <f>TITRES_STAT!D2056</f>
        <v>30</v>
      </c>
      <c r="D2053" s="6">
        <f>TITRES_STAT!E2056</f>
        <v>16</v>
      </c>
      <c r="E2053" s="2">
        <f t="shared" si="128"/>
        <v>27881</v>
      </c>
      <c r="F2053" s="6" t="str">
        <f t="shared" si="127"/>
        <v>BULLISH</v>
      </c>
      <c r="G2053" s="6" t="str">
        <f t="shared" si="126"/>
        <v>STRONG</v>
      </c>
      <c r="H2053" s="6" t="str">
        <f t="shared" si="125"/>
        <v>CONFIRMED BULLISH</v>
      </c>
    </row>
    <row r="2054" spans="1:8" ht="13.5" x14ac:dyDescent="0.25">
      <c r="A2054" s="3">
        <f>TITRES_STAT!B2057</f>
        <v>45294</v>
      </c>
      <c r="B2054" s="6">
        <f>TITRES_STAT!C2057</f>
        <v>29.99</v>
      </c>
      <c r="C2054" s="6">
        <f>TITRES_STAT!D2057</f>
        <v>29.99</v>
      </c>
      <c r="D2054" s="6">
        <f>TITRES_STAT!E2057</f>
        <v>300</v>
      </c>
      <c r="E2054" s="2">
        <f t="shared" si="128"/>
        <v>27581</v>
      </c>
      <c r="F2054" s="6" t="str">
        <f t="shared" si="127"/>
        <v>BULLISH</v>
      </c>
      <c r="G2054" s="6" t="str">
        <f t="shared" si="126"/>
        <v>STRONG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45295</v>
      </c>
      <c r="B2055" s="6">
        <f>TITRES_STAT!C2058</f>
        <v>29.99</v>
      </c>
      <c r="C2055" s="6">
        <f>TITRES_STAT!D2058</f>
        <v>29.99</v>
      </c>
      <c r="D2055" s="6">
        <f>TITRES_STAT!E2058</f>
        <v>0</v>
      </c>
      <c r="E2055" s="2">
        <f t="shared" si="128"/>
        <v>27581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STRONG</v>
      </c>
      <c r="H2055" s="6" t="str">
        <f t="shared" si="129"/>
        <v>CONFIRMED BULLISH</v>
      </c>
    </row>
    <row r="2056" spans="1:8" ht="13.5" x14ac:dyDescent="0.25">
      <c r="A2056" s="3">
        <f>TITRES_STAT!B2059</f>
        <v>45296</v>
      </c>
      <c r="B2056" s="6">
        <f>TITRES_STAT!C2059</f>
        <v>29.99</v>
      </c>
      <c r="C2056" s="6">
        <f>TITRES_STAT!D2059</f>
        <v>29.99</v>
      </c>
      <c r="D2056" s="6">
        <f>TITRES_STAT!E2059</f>
        <v>0</v>
      </c>
      <c r="E2056" s="2">
        <f t="shared" si="128"/>
        <v>27581</v>
      </c>
      <c r="F2056" s="6" t="str">
        <f t="shared" ref="F2056:F2119" si="131">IF(E2056&gt;E2051,"BULLISH",IF(E2056&lt;E2051,"BEARISH","NEUTRAL"))</f>
        <v>BEARISH</v>
      </c>
      <c r="G2056" s="6" t="str">
        <f t="shared" si="130"/>
        <v>NEUTRAL</v>
      </c>
      <c r="H2056" s="6" t="str">
        <f t="shared" si="129"/>
        <v>BEARISH DIVERGENCE</v>
      </c>
    </row>
    <row r="2057" spans="1:8" ht="13.5" x14ac:dyDescent="0.25">
      <c r="A2057" s="3">
        <f>TITRES_STAT!B2060</f>
        <v>45299</v>
      </c>
      <c r="B2057" s="6">
        <f>TITRES_STAT!C2060</f>
        <v>28.65</v>
      </c>
      <c r="C2057" s="6">
        <f>TITRES_STAT!D2060</f>
        <v>28.65</v>
      </c>
      <c r="D2057" s="6">
        <f>TITRES_STAT!E2060</f>
        <v>6</v>
      </c>
      <c r="E2057" s="2">
        <f t="shared" si="128"/>
        <v>27575</v>
      </c>
      <c r="F2057" s="6" t="str">
        <f t="shared" si="131"/>
        <v>BEARISH</v>
      </c>
      <c r="G2057" s="6" t="str">
        <f t="shared" si="130"/>
        <v>NEUTRAL</v>
      </c>
      <c r="H2057" s="6" t="str">
        <f t="shared" si="129"/>
        <v>CONFIRMED BEARISH</v>
      </c>
    </row>
    <row r="2058" spans="1:8" ht="13.5" x14ac:dyDescent="0.25">
      <c r="A2058" s="3">
        <f>TITRES_STAT!B2061</f>
        <v>45300</v>
      </c>
      <c r="B2058" s="6">
        <f>TITRES_STAT!C2061</f>
        <v>28.65</v>
      </c>
      <c r="C2058" s="6">
        <f>TITRES_STAT!D2061</f>
        <v>28.65</v>
      </c>
      <c r="D2058" s="6">
        <f>TITRES_STAT!E2061</f>
        <v>0</v>
      </c>
      <c r="E2058" s="2">
        <f t="shared" si="128"/>
        <v>27575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CONFIRMED BEARISH</v>
      </c>
    </row>
    <row r="2059" spans="1:8" ht="13.5" x14ac:dyDescent="0.25">
      <c r="A2059" s="3">
        <f>TITRES_STAT!B2062</f>
        <v>45301</v>
      </c>
      <c r="B2059" s="6">
        <f>TITRES_STAT!C2062</f>
        <v>28.65</v>
      </c>
      <c r="C2059" s="6">
        <f>TITRES_STAT!D2062</f>
        <v>28.65</v>
      </c>
      <c r="D2059" s="6">
        <f>TITRES_STAT!E2062</f>
        <v>0</v>
      </c>
      <c r="E2059" s="2">
        <f t="shared" si="128"/>
        <v>27575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CONFIRMED BEARISH</v>
      </c>
    </row>
    <row r="2060" spans="1:8" ht="13.5" x14ac:dyDescent="0.25">
      <c r="A2060" s="3">
        <f>TITRES_STAT!B2063</f>
        <v>45302</v>
      </c>
      <c r="B2060" s="6">
        <f>TITRES_STAT!C2063</f>
        <v>28.65</v>
      </c>
      <c r="C2060" s="6">
        <f>TITRES_STAT!D2063</f>
        <v>28.65</v>
      </c>
      <c r="D2060" s="6">
        <f>TITRES_STAT!E2063</f>
        <v>0</v>
      </c>
      <c r="E2060" s="2">
        <f t="shared" si="128"/>
        <v>27575</v>
      </c>
      <c r="F2060" s="6" t="str">
        <f t="shared" si="131"/>
        <v>BEARISH</v>
      </c>
      <c r="G2060" s="6" t="str">
        <f t="shared" si="130"/>
        <v>NEUTRAL</v>
      </c>
      <c r="H2060" s="6" t="str">
        <f t="shared" si="129"/>
        <v>CONFIRMED BEARISH</v>
      </c>
    </row>
    <row r="2061" spans="1:8" ht="13.5" x14ac:dyDescent="0.25">
      <c r="A2061" s="3">
        <f>TITRES_STAT!B2064</f>
        <v>45303</v>
      </c>
      <c r="B2061" s="6">
        <f>TITRES_STAT!C2064</f>
        <v>28.65</v>
      </c>
      <c r="C2061" s="6">
        <f>TITRES_STAT!D2064</f>
        <v>28.65</v>
      </c>
      <c r="D2061" s="6">
        <f>TITRES_STAT!E2064</f>
        <v>0</v>
      </c>
      <c r="E2061" s="2">
        <f t="shared" si="128"/>
        <v>27575</v>
      </c>
      <c r="F2061" s="6" t="str">
        <f t="shared" si="131"/>
        <v>BEARISH</v>
      </c>
      <c r="G2061" s="6" t="str">
        <f t="shared" si="130"/>
        <v>NEUTRAL</v>
      </c>
      <c r="H2061" s="6" t="str">
        <f t="shared" si="129"/>
        <v>CONFIRMED BEARISH</v>
      </c>
    </row>
    <row r="2062" spans="1:8" ht="13.5" x14ac:dyDescent="0.25">
      <c r="A2062" s="3">
        <f>TITRES_STAT!B2065</f>
        <v>45306</v>
      </c>
      <c r="B2062" s="6">
        <f>TITRES_STAT!C2065</f>
        <v>28.65</v>
      </c>
      <c r="C2062" s="6">
        <f>TITRES_STAT!D2065</f>
        <v>28.65</v>
      </c>
      <c r="D2062" s="6">
        <f>TITRES_STAT!E2065</f>
        <v>0</v>
      </c>
      <c r="E2062" s="2">
        <f t="shared" si="128"/>
        <v>27575</v>
      </c>
      <c r="F2062" s="6" t="str">
        <f t="shared" si="131"/>
        <v>NEUTRAL</v>
      </c>
      <c r="G2062" s="6" t="str">
        <f t="shared" si="130"/>
        <v>NEUTRAL</v>
      </c>
      <c r="H2062" s="6" t="str">
        <f t="shared" si="129"/>
        <v>NEUTRAL</v>
      </c>
    </row>
    <row r="2063" spans="1:8" ht="13.5" x14ac:dyDescent="0.25">
      <c r="A2063" s="3">
        <f>TITRES_STAT!B2066</f>
        <v>45307</v>
      </c>
      <c r="B2063" s="6">
        <f>TITRES_STAT!C2066</f>
        <v>28.65</v>
      </c>
      <c r="C2063" s="6">
        <f>TITRES_STAT!D2066</f>
        <v>28.65</v>
      </c>
      <c r="D2063" s="6">
        <f>TITRES_STAT!E2066</f>
        <v>22</v>
      </c>
      <c r="E2063" s="2">
        <f t="shared" si="128"/>
        <v>27575</v>
      </c>
      <c r="F2063" s="6" t="str">
        <f t="shared" si="131"/>
        <v>NEUTRAL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45308</v>
      </c>
      <c r="B2064" s="6">
        <f>TITRES_STAT!C2067</f>
        <v>28.65</v>
      </c>
      <c r="C2064" s="6">
        <f>TITRES_STAT!D2067</f>
        <v>28.65</v>
      </c>
      <c r="D2064" s="6">
        <f>TITRES_STAT!E2067</f>
        <v>0</v>
      </c>
      <c r="E2064" s="2">
        <f t="shared" si="128"/>
        <v>27575</v>
      </c>
      <c r="F2064" s="6" t="str">
        <f t="shared" si="131"/>
        <v>NEUTRAL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45309</v>
      </c>
      <c r="B2065" s="6">
        <f>TITRES_STAT!C2068</f>
        <v>28.65</v>
      </c>
      <c r="C2065" s="6">
        <f>TITRES_STAT!D2068</f>
        <v>28.65</v>
      </c>
      <c r="D2065" s="6">
        <f>TITRES_STAT!E2068</f>
        <v>0</v>
      </c>
      <c r="E2065" s="2">
        <f t="shared" si="128"/>
        <v>27575</v>
      </c>
      <c r="F2065" s="6" t="str">
        <f t="shared" si="131"/>
        <v>NEUTRAL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45310</v>
      </c>
      <c r="B2066" s="6">
        <f>TITRES_STAT!C2069</f>
        <v>27.37</v>
      </c>
      <c r="C2066" s="6">
        <f>TITRES_STAT!D2069</f>
        <v>27.37</v>
      </c>
      <c r="D2066" s="6">
        <f>TITRES_STAT!E2069</f>
        <v>0</v>
      </c>
      <c r="E2066" s="2">
        <f t="shared" si="128"/>
        <v>27575</v>
      </c>
      <c r="F2066" s="6" t="str">
        <f t="shared" si="131"/>
        <v>NEUTRAL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45313</v>
      </c>
      <c r="B2067" s="6">
        <f>TITRES_STAT!C2070</f>
        <v>26.14</v>
      </c>
      <c r="C2067" s="6">
        <f>TITRES_STAT!D2070</f>
        <v>26.14</v>
      </c>
      <c r="D2067" s="6">
        <f>TITRES_STAT!E2070</f>
        <v>0</v>
      </c>
      <c r="E2067" s="2">
        <f t="shared" si="128"/>
        <v>27575</v>
      </c>
      <c r="F2067" s="6" t="str">
        <f t="shared" si="131"/>
        <v>NEUTRAL</v>
      </c>
      <c r="G2067" s="6" t="str">
        <f t="shared" si="130"/>
        <v>NEUTRAL</v>
      </c>
      <c r="H2067" s="6" t="str">
        <f t="shared" si="129"/>
        <v>NEUTRAL</v>
      </c>
    </row>
    <row r="2068" spans="1:8" ht="13.5" x14ac:dyDescent="0.25">
      <c r="A2068" s="3">
        <f>TITRES_STAT!B2071</f>
        <v>45314</v>
      </c>
      <c r="B2068" s="6">
        <f>TITRES_STAT!C2071</f>
        <v>24.97</v>
      </c>
      <c r="C2068" s="6">
        <f>TITRES_STAT!D2071</f>
        <v>24.97</v>
      </c>
      <c r="D2068" s="6">
        <f>TITRES_STAT!E2071</f>
        <v>0</v>
      </c>
      <c r="E2068" s="2">
        <f t="shared" si="128"/>
        <v>27575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45315</v>
      </c>
      <c r="B2069" s="6">
        <f>TITRES_STAT!C2072</f>
        <v>23.85</v>
      </c>
      <c r="C2069" s="6">
        <f>TITRES_STAT!D2072</f>
        <v>23.85</v>
      </c>
      <c r="D2069" s="6">
        <f>TITRES_STAT!E2072</f>
        <v>0</v>
      </c>
      <c r="E2069" s="2">
        <f t="shared" si="128"/>
        <v>27575</v>
      </c>
      <c r="F2069" s="6" t="str">
        <f t="shared" si="131"/>
        <v>NEUTRAL</v>
      </c>
      <c r="G2069" s="6" t="str">
        <f t="shared" si="130"/>
        <v>NEUTRAL</v>
      </c>
      <c r="H2069" s="6" t="str">
        <f t="shared" si="129"/>
        <v>NEUTRAL</v>
      </c>
    </row>
    <row r="2070" spans="1:8" ht="13.5" x14ac:dyDescent="0.25">
      <c r="A2070" s="3">
        <f>TITRES_STAT!B2073</f>
        <v>45316</v>
      </c>
      <c r="B2070" s="6">
        <f>TITRES_STAT!C2073</f>
        <v>22.78</v>
      </c>
      <c r="C2070" s="6">
        <f>TITRES_STAT!D2073</f>
        <v>22.78</v>
      </c>
      <c r="D2070" s="6">
        <f>TITRES_STAT!E2073</f>
        <v>54</v>
      </c>
      <c r="E2070" s="2">
        <f t="shared" si="128"/>
        <v>27521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45317</v>
      </c>
      <c r="B2071" s="6">
        <f>TITRES_STAT!C2074</f>
        <v>22.78</v>
      </c>
      <c r="C2071" s="6">
        <f>TITRES_STAT!D2074</f>
        <v>22.78</v>
      </c>
      <c r="D2071" s="6">
        <f>TITRES_STAT!E2074</f>
        <v>0</v>
      </c>
      <c r="E2071" s="2">
        <f t="shared" si="128"/>
        <v>27521</v>
      </c>
      <c r="F2071" s="6" t="str">
        <f t="shared" si="131"/>
        <v>BEARISH</v>
      </c>
      <c r="G2071" s="6" t="str">
        <f t="shared" si="130"/>
        <v>NEUTRAL</v>
      </c>
      <c r="H2071" s="6" t="str">
        <f t="shared" si="129"/>
        <v>CONFIRMED BEARISH</v>
      </c>
    </row>
    <row r="2072" spans="1:8" ht="13.5" x14ac:dyDescent="0.25">
      <c r="A2072" s="3">
        <f>TITRES_STAT!B2075</f>
        <v>45320</v>
      </c>
      <c r="B2072" s="6">
        <f>TITRES_STAT!C2075</f>
        <v>22.78</v>
      </c>
      <c r="C2072" s="6">
        <f>TITRES_STAT!D2075</f>
        <v>22.78</v>
      </c>
      <c r="D2072" s="6">
        <f>TITRES_STAT!E2075</f>
        <v>0</v>
      </c>
      <c r="E2072" s="2">
        <f t="shared" si="128"/>
        <v>27521</v>
      </c>
      <c r="F2072" s="6" t="str">
        <f t="shared" si="131"/>
        <v>BEARISH</v>
      </c>
      <c r="G2072" s="6" t="str">
        <f t="shared" si="130"/>
        <v>NEUTRAL</v>
      </c>
      <c r="H2072" s="6" t="str">
        <f t="shared" si="129"/>
        <v>CONFIRMED BEARISH</v>
      </c>
    </row>
    <row r="2073" spans="1:8" ht="13.5" x14ac:dyDescent="0.25">
      <c r="A2073" s="3">
        <f>TITRES_STAT!B2076</f>
        <v>45321</v>
      </c>
      <c r="B2073" s="6">
        <f>TITRES_STAT!C2076</f>
        <v>22.78</v>
      </c>
      <c r="C2073" s="6">
        <f>TITRES_STAT!D2076</f>
        <v>22.78</v>
      </c>
      <c r="D2073" s="6">
        <f>TITRES_STAT!E2076</f>
        <v>0</v>
      </c>
      <c r="E2073" s="2">
        <f t="shared" si="128"/>
        <v>27521</v>
      </c>
      <c r="F2073" s="6" t="str">
        <f t="shared" si="131"/>
        <v>BEARISH</v>
      </c>
      <c r="G2073" s="6" t="str">
        <f t="shared" si="130"/>
        <v>NEUTRAL</v>
      </c>
      <c r="H2073" s="6" t="str">
        <f t="shared" si="129"/>
        <v>CONFIRMED BEARISH</v>
      </c>
    </row>
    <row r="2074" spans="1:8" ht="13.5" x14ac:dyDescent="0.25">
      <c r="A2074" s="3">
        <f>TITRES_STAT!B2077</f>
        <v>45322</v>
      </c>
      <c r="B2074" s="6">
        <f>TITRES_STAT!C2077</f>
        <v>22.78</v>
      </c>
      <c r="C2074" s="6">
        <f>TITRES_STAT!D2077</f>
        <v>22.78</v>
      </c>
      <c r="D2074" s="6">
        <f>TITRES_STAT!E2077</f>
        <v>0</v>
      </c>
      <c r="E2074" s="2">
        <f t="shared" si="128"/>
        <v>27521</v>
      </c>
      <c r="F2074" s="6" t="str">
        <f t="shared" si="131"/>
        <v>BEARISH</v>
      </c>
      <c r="G2074" s="6" t="str">
        <f t="shared" si="130"/>
        <v>NEUTRAL</v>
      </c>
      <c r="H2074" s="6" t="str">
        <f t="shared" si="129"/>
        <v>CONFIRMED BEARISH</v>
      </c>
    </row>
    <row r="2075" spans="1:8" ht="13.5" x14ac:dyDescent="0.25">
      <c r="A2075" s="3">
        <f>TITRES_STAT!B2078</f>
        <v>45323</v>
      </c>
      <c r="B2075" s="6">
        <f>TITRES_STAT!C2078</f>
        <v>22.78</v>
      </c>
      <c r="C2075" s="6">
        <f>TITRES_STAT!D2078</f>
        <v>22.78</v>
      </c>
      <c r="D2075" s="6">
        <f>TITRES_STAT!E2078</f>
        <v>0</v>
      </c>
      <c r="E2075" s="2">
        <f t="shared" si="128"/>
        <v>27521</v>
      </c>
      <c r="F2075" s="6" t="str">
        <f t="shared" si="131"/>
        <v>NEUTRAL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45324</v>
      </c>
      <c r="B2076" s="6">
        <f>TITRES_STAT!C2079</f>
        <v>22.78</v>
      </c>
      <c r="C2076" s="6">
        <f>TITRES_STAT!D2079</f>
        <v>22.78</v>
      </c>
      <c r="D2076" s="6">
        <f>TITRES_STAT!E2079</f>
        <v>0</v>
      </c>
      <c r="E2076" s="2">
        <f t="shared" si="128"/>
        <v>27521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45327</v>
      </c>
      <c r="B2077" s="6">
        <f>TITRES_STAT!C2080</f>
        <v>22.78</v>
      </c>
      <c r="C2077" s="6">
        <f>TITRES_STAT!D2080</f>
        <v>22.78</v>
      </c>
      <c r="D2077" s="6">
        <f>TITRES_STAT!E2080</f>
        <v>0</v>
      </c>
      <c r="E2077" s="2">
        <f t="shared" si="128"/>
        <v>27521</v>
      </c>
      <c r="F2077" s="6" t="str">
        <f t="shared" si="131"/>
        <v>NEUTRAL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45328</v>
      </c>
      <c r="B2078" s="6">
        <f>TITRES_STAT!C2081</f>
        <v>22.78</v>
      </c>
      <c r="C2078" s="6">
        <f>TITRES_STAT!D2081</f>
        <v>22.78</v>
      </c>
      <c r="D2078" s="6">
        <f>TITRES_STAT!E2081</f>
        <v>0</v>
      </c>
      <c r="E2078" s="2">
        <f t="shared" si="128"/>
        <v>27521</v>
      </c>
      <c r="F2078" s="6" t="str">
        <f t="shared" si="131"/>
        <v>NEUTRAL</v>
      </c>
      <c r="G2078" s="6" t="str">
        <f t="shared" si="130"/>
        <v>NEUTRAL</v>
      </c>
      <c r="H2078" s="6" t="str">
        <f t="shared" si="129"/>
        <v>NEUTRAL</v>
      </c>
    </row>
    <row r="2079" spans="1:8" ht="13.5" x14ac:dyDescent="0.25">
      <c r="A2079" s="3">
        <f>TITRES_STAT!B2082</f>
        <v>45329</v>
      </c>
      <c r="B2079" s="6">
        <f>TITRES_STAT!C2082</f>
        <v>22.78</v>
      </c>
      <c r="C2079" s="6">
        <f>TITRES_STAT!D2082</f>
        <v>22.78</v>
      </c>
      <c r="D2079" s="6">
        <f>TITRES_STAT!E2082</f>
        <v>0</v>
      </c>
      <c r="E2079" s="2">
        <f t="shared" si="128"/>
        <v>27521</v>
      </c>
      <c r="F2079" s="6" t="str">
        <f t="shared" si="131"/>
        <v>NEUTRAL</v>
      </c>
      <c r="G2079" s="6" t="str">
        <f t="shared" si="130"/>
        <v>NEUTRAL</v>
      </c>
      <c r="H2079" s="6" t="str">
        <f t="shared" si="129"/>
        <v>NEUTRAL</v>
      </c>
    </row>
    <row r="2080" spans="1:8" ht="13.5" x14ac:dyDescent="0.25">
      <c r="A2080" s="3">
        <f>TITRES_STAT!B2083</f>
        <v>45330</v>
      </c>
      <c r="B2080" s="6">
        <f>TITRES_STAT!C2083</f>
        <v>22.78</v>
      </c>
      <c r="C2080" s="6">
        <f>TITRES_STAT!D2083</f>
        <v>22.78</v>
      </c>
      <c r="D2080" s="6">
        <f>TITRES_STAT!E2083</f>
        <v>0</v>
      </c>
      <c r="E2080" s="2">
        <f t="shared" si="128"/>
        <v>27521</v>
      </c>
      <c r="F2080" s="6" t="str">
        <f t="shared" si="131"/>
        <v>NEUTRAL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45331</v>
      </c>
      <c r="B2081" s="6">
        <f>TITRES_STAT!C2084</f>
        <v>22.78</v>
      </c>
      <c r="C2081" s="6">
        <f>TITRES_STAT!D2084</f>
        <v>22.78</v>
      </c>
      <c r="D2081" s="6">
        <f>TITRES_STAT!E2084</f>
        <v>0</v>
      </c>
      <c r="E2081" s="2">
        <f t="shared" si="128"/>
        <v>27521</v>
      </c>
      <c r="F2081" s="6" t="str">
        <f t="shared" si="131"/>
        <v>NEUTRAL</v>
      </c>
      <c r="G2081" s="6" t="str">
        <f t="shared" si="130"/>
        <v>NEUTRAL</v>
      </c>
      <c r="H2081" s="6" t="str">
        <f t="shared" si="129"/>
        <v>NEUTRAL</v>
      </c>
    </row>
    <row r="2082" spans="1:8" ht="13.5" x14ac:dyDescent="0.25">
      <c r="A2082" s="3">
        <f>TITRES_STAT!B2085</f>
        <v>45334</v>
      </c>
      <c r="B2082" s="6">
        <f>TITRES_STAT!C2085</f>
        <v>22.78</v>
      </c>
      <c r="C2082" s="6">
        <f>TITRES_STAT!D2085</f>
        <v>22.78</v>
      </c>
      <c r="D2082" s="6">
        <f>TITRES_STAT!E2085</f>
        <v>0</v>
      </c>
      <c r="E2082" s="2">
        <f t="shared" si="128"/>
        <v>27521</v>
      </c>
      <c r="F2082" s="6" t="str">
        <f t="shared" si="131"/>
        <v>NEUTRAL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45335</v>
      </c>
      <c r="B2083" s="6">
        <f>TITRES_STAT!C2086</f>
        <v>22.78</v>
      </c>
      <c r="C2083" s="6">
        <f>TITRES_STAT!D2086</f>
        <v>22.78</v>
      </c>
      <c r="D2083" s="6">
        <f>TITRES_STAT!E2086</f>
        <v>0</v>
      </c>
      <c r="E2083" s="2">
        <f t="shared" si="128"/>
        <v>27521</v>
      </c>
      <c r="F2083" s="6" t="str">
        <f t="shared" si="131"/>
        <v>NEUTRAL</v>
      </c>
      <c r="G2083" s="6" t="str">
        <f t="shared" si="130"/>
        <v>NEUTRAL</v>
      </c>
      <c r="H2083" s="6" t="str">
        <f t="shared" si="129"/>
        <v>NEUTRAL</v>
      </c>
    </row>
    <row r="2084" spans="1:8" ht="13.5" x14ac:dyDescent="0.25">
      <c r="A2084" s="3">
        <f>TITRES_STAT!B2087</f>
        <v>45336</v>
      </c>
      <c r="B2084" s="6">
        <f>TITRES_STAT!C2087</f>
        <v>23.71</v>
      </c>
      <c r="C2084" s="6">
        <f>TITRES_STAT!D2087</f>
        <v>23.71</v>
      </c>
      <c r="D2084" s="6">
        <f>TITRES_STAT!E2087</f>
        <v>608</v>
      </c>
      <c r="E2084" s="2">
        <f t="shared" si="128"/>
        <v>28129</v>
      </c>
      <c r="F2084" s="6" t="str">
        <f t="shared" si="131"/>
        <v>BULLISH</v>
      </c>
      <c r="G2084" s="6" t="str">
        <f t="shared" si="130"/>
        <v>STRONG</v>
      </c>
      <c r="H2084" s="6" t="str">
        <f t="shared" si="129"/>
        <v>CONFIRMED BULLISH</v>
      </c>
    </row>
    <row r="2085" spans="1:8" ht="13.5" x14ac:dyDescent="0.25">
      <c r="A2085" s="3">
        <f>TITRES_STAT!B2088</f>
        <v>45337</v>
      </c>
      <c r="B2085" s="6">
        <f>TITRES_STAT!C2088</f>
        <v>23.71</v>
      </c>
      <c r="C2085" s="6">
        <f>TITRES_STAT!D2088</f>
        <v>23.71</v>
      </c>
      <c r="D2085" s="6">
        <f>TITRES_STAT!E2088</f>
        <v>0</v>
      </c>
      <c r="E2085" s="2">
        <f t="shared" si="128"/>
        <v>28129</v>
      </c>
      <c r="F2085" s="6" t="str">
        <f t="shared" si="131"/>
        <v>BULLISH</v>
      </c>
      <c r="G2085" s="6" t="str">
        <f t="shared" si="130"/>
        <v>STRONG</v>
      </c>
      <c r="H2085" s="6" t="str">
        <f t="shared" si="129"/>
        <v>CONFIRMED BULLISH</v>
      </c>
    </row>
    <row r="2086" spans="1:8" ht="13.5" x14ac:dyDescent="0.25">
      <c r="A2086" s="3">
        <f>TITRES_STAT!B2089</f>
        <v>45338</v>
      </c>
      <c r="B2086" s="6">
        <f>TITRES_STAT!C2089</f>
        <v>23.71</v>
      </c>
      <c r="C2086" s="6">
        <f>TITRES_STAT!D2089</f>
        <v>23.71</v>
      </c>
      <c r="D2086" s="6">
        <f>TITRES_STAT!E2089</f>
        <v>0</v>
      </c>
      <c r="E2086" s="2">
        <f t="shared" si="128"/>
        <v>28129</v>
      </c>
      <c r="F2086" s="6" t="str">
        <f t="shared" si="131"/>
        <v>BULLISH</v>
      </c>
      <c r="G2086" s="6" t="str">
        <f t="shared" si="130"/>
        <v>STRONG</v>
      </c>
      <c r="H2086" s="6" t="str">
        <f t="shared" si="129"/>
        <v>CONFIRMED BULLISH</v>
      </c>
    </row>
    <row r="2087" spans="1:8" ht="13.5" x14ac:dyDescent="0.25">
      <c r="A2087" s="3">
        <f>TITRES_STAT!B2090</f>
        <v>45341</v>
      </c>
      <c r="B2087" s="6">
        <f>TITRES_STAT!C2090</f>
        <v>23.71</v>
      </c>
      <c r="C2087" s="6">
        <f>TITRES_STAT!D2090</f>
        <v>23.71</v>
      </c>
      <c r="D2087" s="6">
        <f>TITRES_STAT!E2090</f>
        <v>0</v>
      </c>
      <c r="E2087" s="2">
        <f t="shared" si="128"/>
        <v>28129</v>
      </c>
      <c r="F2087" s="6" t="str">
        <f t="shared" si="131"/>
        <v>BULLISH</v>
      </c>
      <c r="G2087" s="6" t="str">
        <f t="shared" si="130"/>
        <v>STRONG</v>
      </c>
      <c r="H2087" s="6" t="str">
        <f t="shared" si="129"/>
        <v>CONFIRMED BULLISH</v>
      </c>
    </row>
    <row r="2088" spans="1:8" ht="13.5" x14ac:dyDescent="0.25">
      <c r="A2088" s="3">
        <f>TITRES_STAT!B2091</f>
        <v>45342</v>
      </c>
      <c r="B2088" s="6">
        <f>TITRES_STAT!C2091</f>
        <v>23.71</v>
      </c>
      <c r="C2088" s="6">
        <f>TITRES_STAT!D2091</f>
        <v>23.71</v>
      </c>
      <c r="D2088" s="6">
        <f>TITRES_STAT!E2091</f>
        <v>0</v>
      </c>
      <c r="E2088" s="2">
        <f t="shared" si="128"/>
        <v>28129</v>
      </c>
      <c r="F2088" s="6" t="str">
        <f t="shared" si="131"/>
        <v>BULLISH</v>
      </c>
      <c r="G2088" s="6" t="str">
        <f t="shared" si="130"/>
        <v>STRONG</v>
      </c>
      <c r="H2088" s="6" t="str">
        <f t="shared" si="129"/>
        <v>CONFIRMED BULLISH</v>
      </c>
    </row>
    <row r="2089" spans="1:8" ht="13.5" x14ac:dyDescent="0.25">
      <c r="A2089" s="3">
        <f>TITRES_STAT!B2092</f>
        <v>45343</v>
      </c>
      <c r="B2089" s="6">
        <f>TITRES_STAT!C2092</f>
        <v>23.71</v>
      </c>
      <c r="C2089" s="6">
        <f>TITRES_STAT!D2092</f>
        <v>23.71</v>
      </c>
      <c r="D2089" s="6">
        <f>TITRES_STAT!E2092</f>
        <v>0</v>
      </c>
      <c r="E2089" s="2">
        <f t="shared" si="128"/>
        <v>28129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45344</v>
      </c>
      <c r="B2090" s="6">
        <f>TITRES_STAT!C2093</f>
        <v>23.71</v>
      </c>
      <c r="C2090" s="6">
        <f>TITRES_STAT!D2093</f>
        <v>23.71</v>
      </c>
      <c r="D2090" s="6">
        <f>TITRES_STAT!E2093</f>
        <v>0</v>
      </c>
      <c r="E2090" s="2">
        <f t="shared" si="128"/>
        <v>28129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45345</v>
      </c>
      <c r="B2091" s="6">
        <f>TITRES_STAT!C2094</f>
        <v>23.71</v>
      </c>
      <c r="C2091" s="6">
        <f>TITRES_STAT!D2094</f>
        <v>23.71</v>
      </c>
      <c r="D2091" s="6">
        <f>TITRES_STAT!E2094</f>
        <v>0</v>
      </c>
      <c r="E2091" s="2">
        <f t="shared" si="128"/>
        <v>28129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45348</v>
      </c>
      <c r="B2092" s="6">
        <f>TITRES_STAT!C2095</f>
        <v>23.7</v>
      </c>
      <c r="C2092" s="6">
        <f>TITRES_STAT!D2095</f>
        <v>23.7</v>
      </c>
      <c r="D2092" s="6">
        <f>TITRES_STAT!E2095</f>
        <v>2</v>
      </c>
      <c r="E2092" s="2">
        <f t="shared" si="128"/>
        <v>28127</v>
      </c>
      <c r="F2092" s="6" t="str">
        <f t="shared" si="131"/>
        <v>BEARISH</v>
      </c>
      <c r="G2092" s="6" t="str">
        <f t="shared" si="130"/>
        <v>NEUTRAL</v>
      </c>
      <c r="H2092" s="6" t="str">
        <f t="shared" si="129"/>
        <v>CONFIRMED BEARISH</v>
      </c>
    </row>
    <row r="2093" spans="1:8" ht="13.5" x14ac:dyDescent="0.25">
      <c r="A2093" s="3">
        <f>TITRES_STAT!B2096</f>
        <v>45349</v>
      </c>
      <c r="B2093" s="6">
        <f>TITRES_STAT!C2096</f>
        <v>23.7</v>
      </c>
      <c r="C2093" s="6">
        <f>TITRES_STAT!D2096</f>
        <v>23.7</v>
      </c>
      <c r="D2093" s="6">
        <f>TITRES_STAT!E2096</f>
        <v>0</v>
      </c>
      <c r="E2093" s="2">
        <f t="shared" si="128"/>
        <v>28127</v>
      </c>
      <c r="F2093" s="6" t="str">
        <f t="shared" si="131"/>
        <v>BEARISH</v>
      </c>
      <c r="G2093" s="6" t="str">
        <f t="shared" si="130"/>
        <v>NEUTRAL</v>
      </c>
      <c r="H2093" s="6" t="str">
        <f t="shared" si="129"/>
        <v>CONFIRMED BEARISH</v>
      </c>
    </row>
    <row r="2094" spans="1:8" ht="13.5" x14ac:dyDescent="0.25">
      <c r="A2094" s="3">
        <f>TITRES_STAT!B2097</f>
        <v>45350</v>
      </c>
      <c r="B2094" s="6">
        <f>TITRES_STAT!C2097</f>
        <v>23.7</v>
      </c>
      <c r="C2094" s="6">
        <f>TITRES_STAT!D2097</f>
        <v>23.7</v>
      </c>
      <c r="D2094" s="6">
        <f>TITRES_STAT!E2097</f>
        <v>0</v>
      </c>
      <c r="E2094" s="2">
        <f t="shared" si="128"/>
        <v>28127</v>
      </c>
      <c r="F2094" s="6" t="str">
        <f t="shared" si="131"/>
        <v>BEARISH</v>
      </c>
      <c r="G2094" s="6" t="str">
        <f t="shared" si="130"/>
        <v>NEUTRAL</v>
      </c>
      <c r="H2094" s="6" t="str">
        <f t="shared" si="129"/>
        <v>CONFIRMED BEARISH</v>
      </c>
    </row>
    <row r="2095" spans="1:8" ht="13.5" x14ac:dyDescent="0.25">
      <c r="A2095" s="3">
        <f>TITRES_STAT!B2098</f>
        <v>45351</v>
      </c>
      <c r="B2095" s="6">
        <f>TITRES_STAT!C2098</f>
        <v>23.7</v>
      </c>
      <c r="C2095" s="6">
        <f>TITRES_STAT!D2098</f>
        <v>23.7</v>
      </c>
      <c r="D2095" s="6">
        <f>TITRES_STAT!E2098</f>
        <v>0</v>
      </c>
      <c r="E2095" s="2">
        <f t="shared" si="128"/>
        <v>28127</v>
      </c>
      <c r="F2095" s="6" t="str">
        <f t="shared" si="131"/>
        <v>BEARISH</v>
      </c>
      <c r="G2095" s="6" t="str">
        <f t="shared" si="130"/>
        <v>NEUTRAL</v>
      </c>
      <c r="H2095" s="6" t="str">
        <f t="shared" si="129"/>
        <v>CONFIRMED BEARISH</v>
      </c>
    </row>
    <row r="2096" spans="1:8" ht="13.5" x14ac:dyDescent="0.25">
      <c r="A2096" s="3">
        <f>TITRES_STAT!B2099</f>
        <v>45352</v>
      </c>
      <c r="B2096" s="6">
        <f>TITRES_STAT!C2099</f>
        <v>23.7</v>
      </c>
      <c r="C2096" s="6">
        <f>TITRES_STAT!D2099</f>
        <v>23.7</v>
      </c>
      <c r="D2096" s="6">
        <f>TITRES_STAT!E2099</f>
        <v>0</v>
      </c>
      <c r="E2096" s="2">
        <f t="shared" si="128"/>
        <v>28127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CONFIRMED BEARISH</v>
      </c>
    </row>
    <row r="2097" spans="1:8" ht="13.5" x14ac:dyDescent="0.25">
      <c r="A2097" s="3">
        <f>TITRES_STAT!B2100</f>
        <v>45355</v>
      </c>
      <c r="B2097" s="6">
        <f>TITRES_STAT!C2100</f>
        <v>23.7</v>
      </c>
      <c r="C2097" s="6">
        <f>TITRES_STAT!D2100</f>
        <v>23.7</v>
      </c>
      <c r="D2097" s="6">
        <f>TITRES_STAT!E2100</f>
        <v>0</v>
      </c>
      <c r="E2097" s="2">
        <f t="shared" si="128"/>
        <v>28127</v>
      </c>
      <c r="F2097" s="6" t="str">
        <f t="shared" si="131"/>
        <v>NEUTRAL</v>
      </c>
      <c r="G2097" s="6" t="str">
        <f t="shared" si="130"/>
        <v>NEUTRAL</v>
      </c>
      <c r="H2097" s="6" t="str">
        <f t="shared" si="129"/>
        <v>NEUTRAL</v>
      </c>
    </row>
    <row r="2098" spans="1:8" ht="13.5" x14ac:dyDescent="0.25">
      <c r="A2098" s="3">
        <f>TITRES_STAT!B2101</f>
        <v>45356</v>
      </c>
      <c r="B2098" s="6">
        <f>TITRES_STAT!C2101</f>
        <v>23.7</v>
      </c>
      <c r="C2098" s="6">
        <f>TITRES_STAT!D2101</f>
        <v>23.7</v>
      </c>
      <c r="D2098" s="6">
        <f>TITRES_STAT!E2101</f>
        <v>0</v>
      </c>
      <c r="E2098" s="2">
        <f t="shared" si="128"/>
        <v>28127</v>
      </c>
      <c r="F2098" s="6" t="str">
        <f t="shared" si="131"/>
        <v>NEUTRAL</v>
      </c>
      <c r="G2098" s="6" t="str">
        <f t="shared" si="130"/>
        <v>NEUTRAL</v>
      </c>
      <c r="H2098" s="6" t="str">
        <f t="shared" si="129"/>
        <v>NEUTRAL</v>
      </c>
    </row>
    <row r="2099" spans="1:8" ht="13.5" x14ac:dyDescent="0.25">
      <c r="A2099" s="3">
        <f>TITRES_STAT!B2102</f>
        <v>45357</v>
      </c>
      <c r="B2099" s="6">
        <f>TITRES_STAT!C2102</f>
        <v>23.7</v>
      </c>
      <c r="C2099" s="6">
        <f>TITRES_STAT!D2102</f>
        <v>23.7</v>
      </c>
      <c r="D2099" s="6">
        <f>TITRES_STAT!E2102</f>
        <v>0</v>
      </c>
      <c r="E2099" s="2">
        <f t="shared" si="128"/>
        <v>28127</v>
      </c>
      <c r="F2099" s="6" t="str">
        <f t="shared" si="131"/>
        <v>NEUTRAL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45358</v>
      </c>
      <c r="B2100" s="6">
        <f>TITRES_STAT!C2103</f>
        <v>23.2</v>
      </c>
      <c r="C2100" s="6">
        <f>TITRES_STAT!D2103</f>
        <v>23.2</v>
      </c>
      <c r="D2100" s="6">
        <f>TITRES_STAT!E2103</f>
        <v>10</v>
      </c>
      <c r="E2100" s="2">
        <f t="shared" si="128"/>
        <v>28117</v>
      </c>
      <c r="F2100" s="6" t="str">
        <f t="shared" si="131"/>
        <v>BEARISH</v>
      </c>
      <c r="G2100" s="6" t="str">
        <f t="shared" si="130"/>
        <v>NEUTRAL</v>
      </c>
      <c r="H2100" s="6" t="str">
        <f t="shared" si="129"/>
        <v>CONFIRMED BEARISH</v>
      </c>
    </row>
    <row r="2101" spans="1:8" ht="13.5" x14ac:dyDescent="0.25">
      <c r="A2101" s="3">
        <f>TITRES_STAT!B2104</f>
        <v>45359</v>
      </c>
      <c r="B2101" s="6">
        <f>TITRES_STAT!C2104</f>
        <v>23.2</v>
      </c>
      <c r="C2101" s="6">
        <f>TITRES_STAT!D2104</f>
        <v>23.2</v>
      </c>
      <c r="D2101" s="6">
        <f>TITRES_STAT!E2104</f>
        <v>0</v>
      </c>
      <c r="E2101" s="2">
        <f t="shared" si="128"/>
        <v>28117</v>
      </c>
      <c r="F2101" s="6" t="str">
        <f t="shared" si="131"/>
        <v>BEARISH</v>
      </c>
      <c r="G2101" s="6" t="str">
        <f t="shared" si="130"/>
        <v>NEUTRAL</v>
      </c>
      <c r="H2101" s="6" t="str">
        <f t="shared" si="129"/>
        <v>CONFIRMED BEARISH</v>
      </c>
    </row>
    <row r="2102" spans="1:8" ht="13.5" x14ac:dyDescent="0.25">
      <c r="A2102" s="3">
        <f>TITRES_STAT!B2105</f>
        <v>45362</v>
      </c>
      <c r="B2102" s="6">
        <f>TITRES_STAT!C2105</f>
        <v>23.2</v>
      </c>
      <c r="C2102" s="6">
        <f>TITRES_STAT!D2105</f>
        <v>23.2</v>
      </c>
      <c r="D2102" s="6">
        <f>TITRES_STAT!E2105</f>
        <v>0</v>
      </c>
      <c r="E2102" s="2">
        <f t="shared" si="128"/>
        <v>28117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CONFIRMED BEARISH</v>
      </c>
    </row>
    <row r="2103" spans="1:8" ht="13.5" x14ac:dyDescent="0.25">
      <c r="A2103" s="3">
        <f>TITRES_STAT!B2106</f>
        <v>45363</v>
      </c>
      <c r="B2103" s="6">
        <f>TITRES_STAT!C2106</f>
        <v>23.2</v>
      </c>
      <c r="C2103" s="6">
        <f>TITRES_STAT!D2106</f>
        <v>23.2</v>
      </c>
      <c r="D2103" s="6">
        <f>TITRES_STAT!E2106</f>
        <v>0</v>
      </c>
      <c r="E2103" s="2">
        <f t="shared" si="128"/>
        <v>28117</v>
      </c>
      <c r="F2103" s="6" t="str">
        <f t="shared" si="131"/>
        <v>BEARISH</v>
      </c>
      <c r="G2103" s="6" t="str">
        <f t="shared" si="130"/>
        <v>NEUTRAL</v>
      </c>
      <c r="H2103" s="6" t="str">
        <f t="shared" si="129"/>
        <v>CONFIRMED BEARISH</v>
      </c>
    </row>
    <row r="2104" spans="1:8" ht="13.5" x14ac:dyDescent="0.25">
      <c r="A2104" s="3">
        <f>TITRES_STAT!B2107</f>
        <v>45364</v>
      </c>
      <c r="B2104" s="6">
        <f>TITRES_STAT!C2107</f>
        <v>23.2</v>
      </c>
      <c r="C2104" s="6">
        <f>TITRES_STAT!D2107</f>
        <v>23.2</v>
      </c>
      <c r="D2104" s="6">
        <f>TITRES_STAT!E2107</f>
        <v>0</v>
      </c>
      <c r="E2104" s="2">
        <f t="shared" si="128"/>
        <v>28117</v>
      </c>
      <c r="F2104" s="6" t="str">
        <f t="shared" si="131"/>
        <v>BEARISH</v>
      </c>
      <c r="G2104" s="6" t="str">
        <f t="shared" si="130"/>
        <v>NEUTRAL</v>
      </c>
      <c r="H2104" s="6" t="str">
        <f t="shared" si="129"/>
        <v>CONFIRMED BEARISH</v>
      </c>
    </row>
    <row r="2105" spans="1:8" ht="13.5" x14ac:dyDescent="0.25">
      <c r="A2105" s="3">
        <f>TITRES_STAT!B2108</f>
        <v>45365</v>
      </c>
      <c r="B2105" s="6">
        <f>TITRES_STAT!C2108</f>
        <v>23.2</v>
      </c>
      <c r="C2105" s="6">
        <f>TITRES_STAT!D2108</f>
        <v>23.2</v>
      </c>
      <c r="D2105" s="6">
        <f>TITRES_STAT!E2108</f>
        <v>0</v>
      </c>
      <c r="E2105" s="2">
        <f t="shared" si="128"/>
        <v>28117</v>
      </c>
      <c r="F2105" s="6" t="str">
        <f t="shared" si="131"/>
        <v>NEUTRAL</v>
      </c>
      <c r="G2105" s="6" t="str">
        <f t="shared" si="130"/>
        <v>NEUTRAL</v>
      </c>
      <c r="H2105" s="6" t="str">
        <f t="shared" si="129"/>
        <v>NEUTRAL</v>
      </c>
    </row>
    <row r="2106" spans="1:8" ht="13.5" x14ac:dyDescent="0.25">
      <c r="A2106" s="3">
        <f>TITRES_STAT!B2109</f>
        <v>45366</v>
      </c>
      <c r="B2106" s="6">
        <f>TITRES_STAT!C2109</f>
        <v>23.2</v>
      </c>
      <c r="C2106" s="6">
        <f>TITRES_STAT!D2109</f>
        <v>23.2</v>
      </c>
      <c r="D2106" s="6">
        <f>TITRES_STAT!E2109</f>
        <v>0</v>
      </c>
      <c r="E2106" s="2">
        <f t="shared" si="128"/>
        <v>28117</v>
      </c>
      <c r="F2106" s="6" t="str">
        <f t="shared" si="131"/>
        <v>NEUTRAL</v>
      </c>
      <c r="G2106" s="6" t="str">
        <f t="shared" si="130"/>
        <v>NEUTRAL</v>
      </c>
      <c r="H2106" s="6" t="str">
        <f t="shared" si="129"/>
        <v>NEUTRAL</v>
      </c>
    </row>
    <row r="2107" spans="1:8" ht="13.5" x14ac:dyDescent="0.25">
      <c r="A2107" s="3">
        <f>TITRES_STAT!B2110</f>
        <v>45369</v>
      </c>
      <c r="B2107" s="6">
        <f>TITRES_STAT!C2110</f>
        <v>23.2</v>
      </c>
      <c r="C2107" s="6">
        <f>TITRES_STAT!D2110</f>
        <v>23.2</v>
      </c>
      <c r="D2107" s="6">
        <f>TITRES_STAT!E2110</f>
        <v>0</v>
      </c>
      <c r="E2107" s="2">
        <f t="shared" si="128"/>
        <v>28117</v>
      </c>
      <c r="F2107" s="6" t="str">
        <f t="shared" si="131"/>
        <v>NEUTRAL</v>
      </c>
      <c r="G2107" s="6" t="str">
        <f t="shared" si="130"/>
        <v>NEUTRAL</v>
      </c>
      <c r="H2107" s="6" t="str">
        <f t="shared" si="129"/>
        <v>NEUTRAL</v>
      </c>
    </row>
    <row r="2108" spans="1:8" ht="13.5" x14ac:dyDescent="0.25">
      <c r="A2108" s="3">
        <f>TITRES_STAT!B2111</f>
        <v>45370</v>
      </c>
      <c r="B2108" s="6">
        <f>TITRES_STAT!C2111</f>
        <v>23.2</v>
      </c>
      <c r="C2108" s="6">
        <f>TITRES_STAT!D2111</f>
        <v>23.2</v>
      </c>
      <c r="D2108" s="6">
        <f>TITRES_STAT!E2111</f>
        <v>0</v>
      </c>
      <c r="E2108" s="2">
        <f t="shared" si="128"/>
        <v>28117</v>
      </c>
      <c r="F2108" s="6" t="str">
        <f t="shared" si="131"/>
        <v>NEUTRAL</v>
      </c>
      <c r="G2108" s="6" t="str">
        <f t="shared" si="130"/>
        <v>NEUTRAL</v>
      </c>
      <c r="H2108" s="6" t="str">
        <f t="shared" si="129"/>
        <v>NEUTRAL</v>
      </c>
    </row>
    <row r="2109" spans="1:8" ht="13.5" x14ac:dyDescent="0.25">
      <c r="A2109" s="3">
        <f>TITRES_STAT!B2112</f>
        <v>45372</v>
      </c>
      <c r="B2109" s="6">
        <f>TITRES_STAT!C2112</f>
        <v>23.2</v>
      </c>
      <c r="C2109" s="6">
        <f>TITRES_STAT!D2112</f>
        <v>23.2</v>
      </c>
      <c r="D2109" s="6">
        <f>TITRES_STAT!E2112</f>
        <v>0</v>
      </c>
      <c r="E2109" s="2">
        <f t="shared" si="128"/>
        <v>28117</v>
      </c>
      <c r="F2109" s="6" t="str">
        <f t="shared" si="131"/>
        <v>NEUTRAL</v>
      </c>
      <c r="G2109" s="6" t="str">
        <f t="shared" si="130"/>
        <v>NEUTRAL</v>
      </c>
      <c r="H2109" s="6" t="str">
        <f t="shared" si="129"/>
        <v>NEUTRAL</v>
      </c>
    </row>
    <row r="2110" spans="1:8" ht="13.5" x14ac:dyDescent="0.25">
      <c r="A2110" s="3">
        <f>TITRES_STAT!B2113</f>
        <v>45373</v>
      </c>
      <c r="B2110" s="6">
        <f>TITRES_STAT!C2113</f>
        <v>23.2</v>
      </c>
      <c r="C2110" s="6">
        <f>TITRES_STAT!D2113</f>
        <v>23.2</v>
      </c>
      <c r="D2110" s="6">
        <f>TITRES_STAT!E2113</f>
        <v>0</v>
      </c>
      <c r="E2110" s="2">
        <f t="shared" si="128"/>
        <v>28117</v>
      </c>
      <c r="F2110" s="6" t="str">
        <f t="shared" si="131"/>
        <v>NEUTRAL</v>
      </c>
      <c r="G2110" s="6" t="str">
        <f t="shared" si="130"/>
        <v>NEUTRAL</v>
      </c>
      <c r="H2110" s="6" t="str">
        <f t="shared" si="129"/>
        <v>NEUTRAL</v>
      </c>
    </row>
    <row r="2111" spans="1:8" ht="13.5" x14ac:dyDescent="0.25">
      <c r="A2111" s="3">
        <f>TITRES_STAT!B2114</f>
        <v>45376</v>
      </c>
      <c r="B2111" s="6">
        <f>TITRES_STAT!C2114</f>
        <v>23.2</v>
      </c>
      <c r="C2111" s="6">
        <f>TITRES_STAT!D2114</f>
        <v>23.2</v>
      </c>
      <c r="D2111" s="6">
        <f>TITRES_STAT!E2114</f>
        <v>0</v>
      </c>
      <c r="E2111" s="2">
        <f t="shared" si="128"/>
        <v>28117</v>
      </c>
      <c r="F2111" s="6" t="str">
        <f t="shared" si="131"/>
        <v>NEUTRAL</v>
      </c>
      <c r="G2111" s="6" t="str">
        <f t="shared" si="130"/>
        <v>NEUTRAL</v>
      </c>
      <c r="H2111" s="6" t="str">
        <f t="shared" si="129"/>
        <v>NEUTRAL</v>
      </c>
    </row>
    <row r="2112" spans="1:8" ht="13.5" x14ac:dyDescent="0.25">
      <c r="A2112" s="3">
        <f>TITRES_STAT!B2115</f>
        <v>45377</v>
      </c>
      <c r="B2112" s="6">
        <f>TITRES_STAT!C2115</f>
        <v>23.2</v>
      </c>
      <c r="C2112" s="6">
        <f>TITRES_STAT!D2115</f>
        <v>23.2</v>
      </c>
      <c r="D2112" s="6">
        <f>TITRES_STAT!E2115</f>
        <v>0</v>
      </c>
      <c r="E2112" s="2">
        <f t="shared" si="128"/>
        <v>28117</v>
      </c>
      <c r="F2112" s="6" t="str">
        <f t="shared" si="131"/>
        <v>NEUTRAL</v>
      </c>
      <c r="G2112" s="6" t="str">
        <f t="shared" si="130"/>
        <v>NEUTRAL</v>
      </c>
      <c r="H2112" s="6" t="str">
        <f t="shared" si="129"/>
        <v>NEUTRAL</v>
      </c>
    </row>
    <row r="2113" spans="1:8" ht="13.5" x14ac:dyDescent="0.25">
      <c r="A2113" s="3">
        <f>TITRES_STAT!B2116</f>
        <v>45378</v>
      </c>
      <c r="B2113" s="6">
        <f>TITRES_STAT!C2116</f>
        <v>23.2</v>
      </c>
      <c r="C2113" s="6">
        <f>TITRES_STAT!D2116</f>
        <v>23.2</v>
      </c>
      <c r="D2113" s="6">
        <f>TITRES_STAT!E2116</f>
        <v>0</v>
      </c>
      <c r="E2113" s="2">
        <f t="shared" si="128"/>
        <v>28117</v>
      </c>
      <c r="F2113" s="6" t="str">
        <f t="shared" si="131"/>
        <v>NEUTRAL</v>
      </c>
      <c r="G2113" s="6" t="str">
        <f t="shared" si="130"/>
        <v>NEUTRAL</v>
      </c>
      <c r="H2113" s="6" t="str">
        <f t="shared" si="129"/>
        <v>NEUTRAL</v>
      </c>
    </row>
    <row r="2114" spans="1:8" ht="13.5" x14ac:dyDescent="0.25">
      <c r="A2114" s="3">
        <f>TITRES_STAT!B2117</f>
        <v>45379</v>
      </c>
      <c r="B2114" s="6">
        <f>TITRES_STAT!C2117</f>
        <v>23.2</v>
      </c>
      <c r="C2114" s="6">
        <f>TITRES_STAT!D2117</f>
        <v>23.2</v>
      </c>
      <c r="D2114" s="6">
        <f>TITRES_STAT!E2117</f>
        <v>0</v>
      </c>
      <c r="E2114" s="2">
        <f t="shared" si="128"/>
        <v>28117</v>
      </c>
      <c r="F2114" s="6" t="str">
        <f t="shared" si="131"/>
        <v>NEUTRAL</v>
      </c>
      <c r="G2114" s="6" t="str">
        <f t="shared" si="130"/>
        <v>NEUTRAL</v>
      </c>
      <c r="H2114" s="6" t="str">
        <f t="shared" si="129"/>
        <v>NEUTRAL</v>
      </c>
    </row>
    <row r="2115" spans="1:8" ht="13.5" x14ac:dyDescent="0.25">
      <c r="A2115" s="3">
        <f>TITRES_STAT!B2118</f>
        <v>45380</v>
      </c>
      <c r="B2115" s="6">
        <f>TITRES_STAT!C2118</f>
        <v>23.2</v>
      </c>
      <c r="C2115" s="6">
        <f>TITRES_STAT!D2118</f>
        <v>23.2</v>
      </c>
      <c r="D2115" s="6">
        <f>TITRES_STAT!E2118</f>
        <v>0</v>
      </c>
      <c r="E2115" s="2">
        <f t="shared" si="128"/>
        <v>28117</v>
      </c>
      <c r="F2115" s="6" t="str">
        <f t="shared" si="131"/>
        <v>NEUTRAL</v>
      </c>
      <c r="G2115" s="6" t="str">
        <f t="shared" si="130"/>
        <v>NEUTRAL</v>
      </c>
      <c r="H2115" s="6" t="str">
        <f t="shared" si="129"/>
        <v>NEUTRAL</v>
      </c>
    </row>
    <row r="2116" spans="1:8" ht="13.5" x14ac:dyDescent="0.25">
      <c r="A2116" s="3">
        <f>TITRES_STAT!B2119</f>
        <v>45383</v>
      </c>
      <c r="B2116" s="6">
        <f>TITRES_STAT!C2119</f>
        <v>23.2</v>
      </c>
      <c r="C2116" s="6">
        <f>TITRES_STAT!D2119</f>
        <v>23.2</v>
      </c>
      <c r="D2116" s="6">
        <f>TITRES_STAT!E2119</f>
        <v>0</v>
      </c>
      <c r="E2116" s="2">
        <f t="shared" ref="E2116:E2179" si="132">IF(B2116&gt;B2115, E2115+D2116, IF(B2116&lt;B2115, E2115-D2116, E2115))</f>
        <v>28117</v>
      </c>
      <c r="F2116" s="6" t="str">
        <f t="shared" si="131"/>
        <v>NEUTRAL</v>
      </c>
      <c r="G2116" s="6" t="str">
        <f t="shared" si="130"/>
        <v>NEUTRAL</v>
      </c>
      <c r="H2116" s="6" t="str">
        <f t="shared" si="129"/>
        <v>NEUTRAL</v>
      </c>
    </row>
    <row r="2117" spans="1:8" ht="13.5" x14ac:dyDescent="0.25">
      <c r="A2117" s="3">
        <f>TITRES_STAT!B2120</f>
        <v>45384</v>
      </c>
      <c r="B2117" s="6">
        <f>TITRES_STAT!C2120</f>
        <v>23.2</v>
      </c>
      <c r="C2117" s="6">
        <f>TITRES_STAT!D2120</f>
        <v>23.2</v>
      </c>
      <c r="D2117" s="6">
        <f>TITRES_STAT!E2120</f>
        <v>0</v>
      </c>
      <c r="E2117" s="2">
        <f t="shared" si="132"/>
        <v>28117</v>
      </c>
      <c r="F2117" s="6" t="str">
        <f t="shared" si="131"/>
        <v>NEUTRAL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45385</v>
      </c>
      <c r="B2118" s="6">
        <f>TITRES_STAT!C2121</f>
        <v>23.2</v>
      </c>
      <c r="C2118" s="6">
        <f>TITRES_STAT!D2121</f>
        <v>23.2</v>
      </c>
      <c r="D2118" s="6">
        <f>TITRES_STAT!E2121</f>
        <v>0</v>
      </c>
      <c r="E2118" s="2">
        <f t="shared" si="132"/>
        <v>28117</v>
      </c>
      <c r="F2118" s="6" t="str">
        <f t="shared" si="131"/>
        <v>NEUTRAL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45386</v>
      </c>
      <c r="B2119" s="6">
        <f>TITRES_STAT!C2122</f>
        <v>23.2</v>
      </c>
      <c r="C2119" s="6">
        <f>TITRES_STAT!D2122</f>
        <v>23.2</v>
      </c>
      <c r="D2119" s="6">
        <f>TITRES_STAT!E2122</f>
        <v>0</v>
      </c>
      <c r="E2119" s="2">
        <f t="shared" si="132"/>
        <v>28117</v>
      </c>
      <c r="F2119" s="6" t="str">
        <f t="shared" si="131"/>
        <v>NEUTRAL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NEUTRAL</v>
      </c>
    </row>
    <row r="2120" spans="1:8" ht="13.5" x14ac:dyDescent="0.25">
      <c r="A2120" s="3">
        <f>TITRES_STAT!B2123</f>
        <v>45387</v>
      </c>
      <c r="B2120" s="6">
        <f>TITRES_STAT!C2123</f>
        <v>23.2</v>
      </c>
      <c r="C2120" s="6">
        <f>TITRES_STAT!D2123</f>
        <v>23.2</v>
      </c>
      <c r="D2120" s="6">
        <f>TITRES_STAT!E2123</f>
        <v>0</v>
      </c>
      <c r="E2120" s="2">
        <f t="shared" si="132"/>
        <v>28117</v>
      </c>
      <c r="F2120" s="6" t="str">
        <f t="shared" ref="F2120:F2183" si="135">IF(E2120&gt;E2115,"BULLISH",IF(E2120&lt;E2115,"BEARISH","NEUTRAL"))</f>
        <v>NEUTRAL</v>
      </c>
      <c r="G2120" s="6" t="str">
        <f t="shared" si="134"/>
        <v>NEUTRAL</v>
      </c>
      <c r="H2120" s="6" t="str">
        <f t="shared" si="133"/>
        <v>NEUTRAL</v>
      </c>
    </row>
    <row r="2121" spans="1:8" ht="13.5" x14ac:dyDescent="0.25">
      <c r="A2121" s="3">
        <f>TITRES_STAT!B2124</f>
        <v>45390</v>
      </c>
      <c r="B2121" s="6">
        <f>TITRES_STAT!C2124</f>
        <v>23.19</v>
      </c>
      <c r="C2121" s="6">
        <f>TITRES_STAT!D2124</f>
        <v>23.19</v>
      </c>
      <c r="D2121" s="6">
        <f>TITRES_STAT!E2124</f>
        <v>38</v>
      </c>
      <c r="E2121" s="2">
        <f t="shared" si="132"/>
        <v>28079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45394</v>
      </c>
      <c r="B2122" s="6">
        <f>TITRES_STAT!C2125</f>
        <v>23.2</v>
      </c>
      <c r="C2122" s="6">
        <f>TITRES_STAT!D2125</f>
        <v>23.2</v>
      </c>
      <c r="D2122" s="6">
        <f>TITRES_STAT!E2125</f>
        <v>100</v>
      </c>
      <c r="E2122" s="2">
        <f t="shared" si="132"/>
        <v>28179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45397</v>
      </c>
      <c r="B2123" s="6">
        <f>TITRES_STAT!C2126</f>
        <v>23.2</v>
      </c>
      <c r="C2123" s="6">
        <f>TITRES_STAT!D2126</f>
        <v>23.2</v>
      </c>
      <c r="D2123" s="6">
        <f>TITRES_STAT!E2126</f>
        <v>0</v>
      </c>
      <c r="E2123" s="2">
        <f t="shared" si="132"/>
        <v>28179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NEUTRAL</v>
      </c>
    </row>
    <row r="2124" spans="1:8" ht="13.5" x14ac:dyDescent="0.25">
      <c r="A2124" s="3">
        <f>TITRES_STAT!B2127</f>
        <v>45398</v>
      </c>
      <c r="B2124" s="6">
        <f>TITRES_STAT!C2127</f>
        <v>23.2</v>
      </c>
      <c r="C2124" s="6">
        <f>TITRES_STAT!D2127</f>
        <v>23.2</v>
      </c>
      <c r="D2124" s="6">
        <f>TITRES_STAT!E2127</f>
        <v>0</v>
      </c>
      <c r="E2124" s="2">
        <f t="shared" si="132"/>
        <v>28179</v>
      </c>
      <c r="F2124" s="6" t="str">
        <f t="shared" si="135"/>
        <v>BULLISH</v>
      </c>
      <c r="G2124" s="6" t="str">
        <f t="shared" si="134"/>
        <v>NEUTRAL</v>
      </c>
      <c r="H2124" s="6" t="str">
        <f t="shared" si="133"/>
        <v>NEUTRAL</v>
      </c>
    </row>
    <row r="2125" spans="1:8" ht="13.5" x14ac:dyDescent="0.25">
      <c r="A2125" s="3">
        <f>TITRES_STAT!B2128</f>
        <v>45399</v>
      </c>
      <c r="B2125" s="6">
        <f>TITRES_STAT!C2128</f>
        <v>22.16</v>
      </c>
      <c r="C2125" s="6">
        <f>TITRES_STAT!D2128</f>
        <v>22.16</v>
      </c>
      <c r="D2125" s="6">
        <f>TITRES_STAT!E2128</f>
        <v>10</v>
      </c>
      <c r="E2125" s="2">
        <f t="shared" si="132"/>
        <v>28169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BULLISH DIVERGENCE</v>
      </c>
    </row>
    <row r="2126" spans="1:8" ht="13.5" x14ac:dyDescent="0.25">
      <c r="A2126" s="3">
        <f>TITRES_STAT!B2129</f>
        <v>45400</v>
      </c>
      <c r="B2126" s="6">
        <f>TITRES_STAT!C2129</f>
        <v>21.17</v>
      </c>
      <c r="C2126" s="6">
        <f>TITRES_STAT!D2129</f>
        <v>21.17</v>
      </c>
      <c r="D2126" s="6">
        <f>TITRES_STAT!E2129</f>
        <v>18</v>
      </c>
      <c r="E2126" s="2">
        <f t="shared" si="132"/>
        <v>28151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BULLISH DIVERGENCE</v>
      </c>
    </row>
    <row r="2127" spans="1:8" ht="13.5" x14ac:dyDescent="0.25">
      <c r="A2127" s="3">
        <f>TITRES_STAT!B2130</f>
        <v>45401</v>
      </c>
      <c r="B2127" s="6">
        <f>TITRES_STAT!C2130</f>
        <v>21</v>
      </c>
      <c r="C2127" s="6">
        <f>TITRES_STAT!D2130</f>
        <v>21</v>
      </c>
      <c r="D2127" s="6">
        <f>TITRES_STAT!E2130</f>
        <v>19</v>
      </c>
      <c r="E2127" s="2">
        <f t="shared" si="132"/>
        <v>28132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CONFIRMED BEARISH</v>
      </c>
    </row>
    <row r="2128" spans="1:8" ht="13.5" x14ac:dyDescent="0.25">
      <c r="A2128" s="3">
        <f>TITRES_STAT!B2131</f>
        <v>45404</v>
      </c>
      <c r="B2128" s="6">
        <f>TITRES_STAT!C2131</f>
        <v>21.02</v>
      </c>
      <c r="C2128" s="6">
        <f>TITRES_STAT!D2131</f>
        <v>21.02</v>
      </c>
      <c r="D2128" s="6">
        <f>TITRES_STAT!E2131</f>
        <v>20</v>
      </c>
      <c r="E2128" s="2">
        <f t="shared" si="132"/>
        <v>28152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CONFIRMED BEARISH</v>
      </c>
    </row>
    <row r="2129" spans="1:8" ht="13.5" x14ac:dyDescent="0.25">
      <c r="A2129" s="3">
        <f>TITRES_STAT!B2132</f>
        <v>45405</v>
      </c>
      <c r="B2129" s="6">
        <f>TITRES_STAT!C2132</f>
        <v>21.02</v>
      </c>
      <c r="C2129" s="6">
        <f>TITRES_STAT!D2132</f>
        <v>21.02</v>
      </c>
      <c r="D2129" s="6">
        <f>TITRES_STAT!E2132</f>
        <v>0</v>
      </c>
      <c r="E2129" s="2">
        <f t="shared" si="132"/>
        <v>28152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CONFIRMED BEARISH</v>
      </c>
    </row>
    <row r="2130" spans="1:8" ht="13.5" x14ac:dyDescent="0.25">
      <c r="A2130" s="3">
        <f>TITRES_STAT!B2133</f>
        <v>45406</v>
      </c>
      <c r="B2130" s="6">
        <f>TITRES_STAT!C2133</f>
        <v>21.02</v>
      </c>
      <c r="C2130" s="6">
        <f>TITRES_STAT!D2133</f>
        <v>21.02</v>
      </c>
      <c r="D2130" s="6">
        <f>TITRES_STAT!E2133</f>
        <v>5</v>
      </c>
      <c r="E2130" s="2">
        <f t="shared" si="132"/>
        <v>28152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CONFIRMED BEARISH</v>
      </c>
    </row>
    <row r="2131" spans="1:8" ht="13.5" x14ac:dyDescent="0.25">
      <c r="A2131" s="3">
        <f>TITRES_STAT!B2134</f>
        <v>45407</v>
      </c>
      <c r="B2131" s="6">
        <f>TITRES_STAT!C2134</f>
        <v>21.02</v>
      </c>
      <c r="C2131" s="6">
        <f>TITRES_STAT!D2134</f>
        <v>21.02</v>
      </c>
      <c r="D2131" s="6">
        <f>TITRES_STAT!E2134</f>
        <v>0</v>
      </c>
      <c r="E2131" s="2">
        <f t="shared" si="132"/>
        <v>28152</v>
      </c>
      <c r="F2131" s="6" t="str">
        <f t="shared" si="135"/>
        <v>BULLISH</v>
      </c>
      <c r="G2131" s="6" t="str">
        <f t="shared" si="134"/>
        <v>NEUTRAL</v>
      </c>
      <c r="H2131" s="6" t="str">
        <f t="shared" si="133"/>
        <v>BULLISH DIVERGENCE</v>
      </c>
    </row>
    <row r="2132" spans="1:8" ht="13.5" x14ac:dyDescent="0.25">
      <c r="A2132" s="3">
        <f>TITRES_STAT!B2135</f>
        <v>45408</v>
      </c>
      <c r="B2132" s="6">
        <f>TITRES_STAT!C2135</f>
        <v>21.02</v>
      </c>
      <c r="C2132" s="6">
        <f>TITRES_STAT!D2135</f>
        <v>21.02</v>
      </c>
      <c r="D2132" s="6">
        <f>TITRES_STAT!E2135</f>
        <v>0</v>
      </c>
      <c r="E2132" s="2">
        <f t="shared" si="132"/>
        <v>28152</v>
      </c>
      <c r="F2132" s="6" t="str">
        <f t="shared" si="135"/>
        <v>BULLISH</v>
      </c>
      <c r="G2132" s="6" t="str">
        <f t="shared" si="134"/>
        <v>NEUTRAL</v>
      </c>
      <c r="H2132" s="6" t="str">
        <f t="shared" si="133"/>
        <v>CONFIRMED BULLISH</v>
      </c>
    </row>
    <row r="2133" spans="1:8" ht="13.5" x14ac:dyDescent="0.25">
      <c r="A2133" s="3">
        <f>TITRES_STAT!B2136</f>
        <v>45411</v>
      </c>
      <c r="B2133" s="6">
        <f>TITRES_STAT!C2136</f>
        <v>21.02</v>
      </c>
      <c r="C2133" s="6">
        <f>TITRES_STAT!D2136</f>
        <v>21.02</v>
      </c>
      <c r="D2133" s="6">
        <f>TITRES_STAT!E2136</f>
        <v>0</v>
      </c>
      <c r="E2133" s="2">
        <f t="shared" si="132"/>
        <v>28152</v>
      </c>
      <c r="F2133" s="6" t="str">
        <f t="shared" si="135"/>
        <v>NEUTRAL</v>
      </c>
      <c r="G2133" s="6" t="str">
        <f t="shared" si="134"/>
        <v>NEUTRAL</v>
      </c>
      <c r="H2133" s="6" t="str">
        <f t="shared" si="133"/>
        <v>NEUTRAL</v>
      </c>
    </row>
    <row r="2134" spans="1:8" ht="13.5" x14ac:dyDescent="0.25">
      <c r="A2134" s="3">
        <f>TITRES_STAT!B2137</f>
        <v>45412</v>
      </c>
      <c r="B2134" s="6">
        <f>TITRES_STAT!C2137</f>
        <v>21.02</v>
      </c>
      <c r="C2134" s="6">
        <f>TITRES_STAT!D2137</f>
        <v>21.02</v>
      </c>
      <c r="D2134" s="6">
        <f>TITRES_STAT!E2137</f>
        <v>0</v>
      </c>
      <c r="E2134" s="2">
        <f t="shared" si="132"/>
        <v>28152</v>
      </c>
      <c r="F2134" s="6" t="str">
        <f t="shared" si="135"/>
        <v>NEUTRAL</v>
      </c>
      <c r="G2134" s="6" t="str">
        <f t="shared" si="134"/>
        <v>NEUTRAL</v>
      </c>
      <c r="H2134" s="6" t="str">
        <f t="shared" si="133"/>
        <v>NEUTRAL</v>
      </c>
    </row>
    <row r="2135" spans="1:8" ht="13.5" x14ac:dyDescent="0.25">
      <c r="A2135" s="3">
        <f>TITRES_STAT!B2138</f>
        <v>45414</v>
      </c>
      <c r="B2135" s="6">
        <f>TITRES_STAT!C2138</f>
        <v>21.02</v>
      </c>
      <c r="C2135" s="6">
        <f>TITRES_STAT!D2138</f>
        <v>21.02</v>
      </c>
      <c r="D2135" s="6">
        <f>TITRES_STAT!E2138</f>
        <v>0</v>
      </c>
      <c r="E2135" s="2">
        <f t="shared" si="132"/>
        <v>28152</v>
      </c>
      <c r="F2135" s="6" t="str">
        <f t="shared" si="135"/>
        <v>NEUTRAL</v>
      </c>
      <c r="G2135" s="6" t="str">
        <f t="shared" si="134"/>
        <v>NEUTRAL</v>
      </c>
      <c r="H2135" s="6" t="str">
        <f t="shared" si="133"/>
        <v>NEUTRAL</v>
      </c>
    </row>
    <row r="2136" spans="1:8" ht="13.5" x14ac:dyDescent="0.25">
      <c r="A2136" s="3">
        <f>TITRES_STAT!B2139</f>
        <v>45415</v>
      </c>
      <c r="B2136" s="6">
        <f>TITRES_STAT!C2139</f>
        <v>21</v>
      </c>
      <c r="C2136" s="6">
        <f>TITRES_STAT!D2139</f>
        <v>21</v>
      </c>
      <c r="D2136" s="6">
        <f>TITRES_STAT!E2139</f>
        <v>15</v>
      </c>
      <c r="E2136" s="2">
        <f t="shared" si="132"/>
        <v>28137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CONFIRMED BEARISH</v>
      </c>
    </row>
    <row r="2137" spans="1:8" ht="13.5" x14ac:dyDescent="0.25">
      <c r="A2137" s="3">
        <f>TITRES_STAT!B2140</f>
        <v>45418</v>
      </c>
      <c r="B2137" s="6">
        <f>TITRES_STAT!C2140</f>
        <v>21</v>
      </c>
      <c r="C2137" s="6">
        <f>TITRES_STAT!D2140</f>
        <v>21</v>
      </c>
      <c r="D2137" s="6">
        <f>TITRES_STAT!E2140</f>
        <v>0</v>
      </c>
      <c r="E2137" s="2">
        <f t="shared" si="132"/>
        <v>28137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CONFIRMED BEARISH</v>
      </c>
    </row>
    <row r="2138" spans="1:8" ht="13.5" x14ac:dyDescent="0.25">
      <c r="A2138" s="3">
        <f>TITRES_STAT!B2141</f>
        <v>45419</v>
      </c>
      <c r="B2138" s="6">
        <f>TITRES_STAT!C2141</f>
        <v>21</v>
      </c>
      <c r="C2138" s="6">
        <f>TITRES_STAT!D2141</f>
        <v>21</v>
      </c>
      <c r="D2138" s="6">
        <f>TITRES_STAT!E2141</f>
        <v>0</v>
      </c>
      <c r="E2138" s="2">
        <f t="shared" si="132"/>
        <v>28137</v>
      </c>
      <c r="F2138" s="6" t="str">
        <f t="shared" si="135"/>
        <v>BEARISH</v>
      </c>
      <c r="G2138" s="6" t="str">
        <f t="shared" si="134"/>
        <v>NEUTRAL</v>
      </c>
      <c r="H2138" s="6" t="str">
        <f t="shared" si="133"/>
        <v>CONFIRMED BEARISH</v>
      </c>
    </row>
    <row r="2139" spans="1:8" ht="13.5" x14ac:dyDescent="0.25">
      <c r="A2139" s="3">
        <f>TITRES_STAT!B2142</f>
        <v>45420</v>
      </c>
      <c r="B2139" s="6">
        <f>TITRES_STAT!C2142</f>
        <v>21</v>
      </c>
      <c r="C2139" s="6">
        <f>TITRES_STAT!D2142</f>
        <v>21</v>
      </c>
      <c r="D2139" s="6">
        <f>TITRES_STAT!E2142</f>
        <v>0</v>
      </c>
      <c r="E2139" s="2">
        <f t="shared" si="132"/>
        <v>28137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45421</v>
      </c>
      <c r="B2140" s="6">
        <f>TITRES_STAT!C2143</f>
        <v>21</v>
      </c>
      <c r="C2140" s="6">
        <f>TITRES_STAT!D2143</f>
        <v>21</v>
      </c>
      <c r="D2140" s="6">
        <f>TITRES_STAT!E2143</f>
        <v>0</v>
      </c>
      <c r="E2140" s="2">
        <f t="shared" si="132"/>
        <v>28137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45422</v>
      </c>
      <c r="B2141" s="6">
        <f>TITRES_STAT!C2144</f>
        <v>21</v>
      </c>
      <c r="C2141" s="6">
        <f>TITRES_STAT!D2144</f>
        <v>21</v>
      </c>
      <c r="D2141" s="6">
        <f>TITRES_STAT!E2144</f>
        <v>0</v>
      </c>
      <c r="E2141" s="2">
        <f t="shared" si="132"/>
        <v>28137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45425</v>
      </c>
      <c r="B2142" s="6">
        <f>TITRES_STAT!C2145</f>
        <v>21</v>
      </c>
      <c r="C2142" s="6">
        <f>TITRES_STAT!D2145</f>
        <v>21</v>
      </c>
      <c r="D2142" s="6">
        <f>TITRES_STAT!E2145</f>
        <v>0</v>
      </c>
      <c r="E2142" s="2">
        <f t="shared" si="132"/>
        <v>28137</v>
      </c>
      <c r="F2142" s="6" t="str">
        <f t="shared" si="135"/>
        <v>NEUTRAL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45426</v>
      </c>
      <c r="B2143" s="6">
        <f>TITRES_STAT!C2146</f>
        <v>21</v>
      </c>
      <c r="C2143" s="6">
        <f>TITRES_STAT!D2146</f>
        <v>21</v>
      </c>
      <c r="D2143" s="6">
        <f>TITRES_STAT!E2146</f>
        <v>0</v>
      </c>
      <c r="E2143" s="2">
        <f t="shared" si="132"/>
        <v>28137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45427</v>
      </c>
      <c r="B2144" s="6">
        <f>TITRES_STAT!C2147</f>
        <v>20.2</v>
      </c>
      <c r="C2144" s="6">
        <f>TITRES_STAT!D2147</f>
        <v>20.2</v>
      </c>
      <c r="D2144" s="6">
        <f>TITRES_STAT!E2147</f>
        <v>20</v>
      </c>
      <c r="E2144" s="2">
        <f t="shared" si="132"/>
        <v>28117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45428</v>
      </c>
      <c r="B2145" s="6">
        <f>TITRES_STAT!C2148</f>
        <v>20.2</v>
      </c>
      <c r="C2145" s="6">
        <f>TITRES_STAT!D2148</f>
        <v>20.2</v>
      </c>
      <c r="D2145" s="6">
        <f>TITRES_STAT!E2148</f>
        <v>0</v>
      </c>
      <c r="E2145" s="2">
        <f t="shared" si="132"/>
        <v>28117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CONFIRMED BEARISH</v>
      </c>
    </row>
    <row r="2146" spans="1:8" ht="13.5" x14ac:dyDescent="0.25">
      <c r="A2146" s="3">
        <f>TITRES_STAT!B2149</f>
        <v>45429</v>
      </c>
      <c r="B2146" s="6">
        <f>TITRES_STAT!C2149</f>
        <v>20.2</v>
      </c>
      <c r="C2146" s="6">
        <f>TITRES_STAT!D2149</f>
        <v>20.2</v>
      </c>
      <c r="D2146" s="6">
        <f>TITRES_STAT!E2149</f>
        <v>10</v>
      </c>
      <c r="E2146" s="2">
        <f t="shared" si="132"/>
        <v>28117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CONFIRMED BEARISH</v>
      </c>
    </row>
    <row r="2147" spans="1:8" ht="13.5" x14ac:dyDescent="0.25">
      <c r="A2147" s="3">
        <f>TITRES_STAT!B2150</f>
        <v>45432</v>
      </c>
      <c r="B2147" s="6">
        <f>TITRES_STAT!C2150</f>
        <v>20.2</v>
      </c>
      <c r="C2147" s="6">
        <f>TITRES_STAT!D2150</f>
        <v>20.2</v>
      </c>
      <c r="D2147" s="6">
        <f>TITRES_STAT!E2150</f>
        <v>0</v>
      </c>
      <c r="E2147" s="2">
        <f t="shared" si="132"/>
        <v>28117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45433</v>
      </c>
      <c r="B2148" s="6">
        <f>TITRES_STAT!C2151</f>
        <v>20.2</v>
      </c>
      <c r="C2148" s="6">
        <f>TITRES_STAT!D2151</f>
        <v>20.2</v>
      </c>
      <c r="D2148" s="6">
        <f>TITRES_STAT!E2151</f>
        <v>0</v>
      </c>
      <c r="E2148" s="2">
        <f t="shared" si="132"/>
        <v>28117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45434</v>
      </c>
      <c r="B2149" s="6">
        <f>TITRES_STAT!C2152</f>
        <v>20.2</v>
      </c>
      <c r="C2149" s="6">
        <f>TITRES_STAT!D2152</f>
        <v>20.2</v>
      </c>
      <c r="D2149" s="6">
        <f>TITRES_STAT!E2152</f>
        <v>0</v>
      </c>
      <c r="E2149" s="2">
        <f t="shared" si="132"/>
        <v>28117</v>
      </c>
      <c r="F2149" s="6" t="str">
        <f t="shared" si="135"/>
        <v>NEUTRAL</v>
      </c>
      <c r="G2149" s="6" t="str">
        <f t="shared" si="134"/>
        <v>NEUTRAL</v>
      </c>
      <c r="H2149" s="6" t="str">
        <f t="shared" si="133"/>
        <v>NEUTRAL</v>
      </c>
    </row>
    <row r="2150" spans="1:8" ht="13.5" x14ac:dyDescent="0.25">
      <c r="A2150" s="3">
        <f>TITRES_STAT!B2153</f>
        <v>45435</v>
      </c>
      <c r="B2150" s="6">
        <f>TITRES_STAT!C2153</f>
        <v>20.2</v>
      </c>
      <c r="C2150" s="6">
        <f>TITRES_STAT!D2153</f>
        <v>20.2</v>
      </c>
      <c r="D2150" s="6">
        <f>TITRES_STAT!E2153</f>
        <v>0</v>
      </c>
      <c r="E2150" s="2">
        <f t="shared" si="132"/>
        <v>28117</v>
      </c>
      <c r="F2150" s="6" t="str">
        <f t="shared" si="135"/>
        <v>NEUTRAL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45436</v>
      </c>
      <c r="B2151" s="6">
        <f>TITRES_STAT!C2154</f>
        <v>19.45</v>
      </c>
      <c r="C2151" s="6">
        <f>TITRES_STAT!D2154</f>
        <v>19.45</v>
      </c>
      <c r="D2151" s="6">
        <f>TITRES_STAT!E2154</f>
        <v>38</v>
      </c>
      <c r="E2151" s="2">
        <f t="shared" si="132"/>
        <v>28079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45439</v>
      </c>
      <c r="B2152" s="6">
        <f>TITRES_STAT!C2155</f>
        <v>19.399999999999999</v>
      </c>
      <c r="C2152" s="6">
        <f>TITRES_STAT!D2155</f>
        <v>19.399999999999999</v>
      </c>
      <c r="D2152" s="6">
        <f>TITRES_STAT!E2155</f>
        <v>20</v>
      </c>
      <c r="E2152" s="2">
        <f t="shared" si="132"/>
        <v>28059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CONFIRMED BEARISH</v>
      </c>
    </row>
    <row r="2153" spans="1:8" ht="13.5" x14ac:dyDescent="0.25">
      <c r="A2153" s="3">
        <f>TITRES_STAT!B2156</f>
        <v>45440</v>
      </c>
      <c r="B2153" s="6">
        <f>TITRES_STAT!C2156</f>
        <v>19.45</v>
      </c>
      <c r="C2153" s="6">
        <f>TITRES_STAT!D2156</f>
        <v>19.45</v>
      </c>
      <c r="D2153" s="6">
        <f>TITRES_STAT!E2156</f>
        <v>10</v>
      </c>
      <c r="E2153" s="2">
        <f t="shared" si="132"/>
        <v>28069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45441</v>
      </c>
      <c r="B2154" s="6">
        <f>TITRES_STAT!C2157</f>
        <v>19.45</v>
      </c>
      <c r="C2154" s="6">
        <f>TITRES_STAT!D2157</f>
        <v>19.45</v>
      </c>
      <c r="D2154" s="6">
        <f>TITRES_STAT!E2157</f>
        <v>0</v>
      </c>
      <c r="E2154" s="2">
        <f t="shared" si="132"/>
        <v>28069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45442</v>
      </c>
      <c r="B2155" s="6">
        <f>TITRES_STAT!C2158</f>
        <v>19.45</v>
      </c>
      <c r="C2155" s="6">
        <f>TITRES_STAT!D2158</f>
        <v>19.45</v>
      </c>
      <c r="D2155" s="6">
        <f>TITRES_STAT!E2158</f>
        <v>0</v>
      </c>
      <c r="E2155" s="2">
        <f t="shared" si="132"/>
        <v>28069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45443</v>
      </c>
      <c r="B2156" s="6">
        <f>TITRES_STAT!C2159</f>
        <v>19.45</v>
      </c>
      <c r="C2156" s="6">
        <f>TITRES_STAT!D2159</f>
        <v>19.45</v>
      </c>
      <c r="D2156" s="6">
        <f>TITRES_STAT!E2159</f>
        <v>0</v>
      </c>
      <c r="E2156" s="2">
        <f t="shared" si="132"/>
        <v>28069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45446</v>
      </c>
      <c r="B2157" s="6">
        <f>TITRES_STAT!C2160</f>
        <v>18.579999999999998</v>
      </c>
      <c r="C2157" s="6">
        <f>TITRES_STAT!D2160</f>
        <v>18.579999999999998</v>
      </c>
      <c r="D2157" s="6">
        <f>TITRES_STAT!E2160</f>
        <v>0</v>
      </c>
      <c r="E2157" s="2">
        <f t="shared" si="132"/>
        <v>28069</v>
      </c>
      <c r="F2157" s="6" t="str">
        <f t="shared" si="135"/>
        <v>BULLISH</v>
      </c>
      <c r="G2157" s="6" t="str">
        <f t="shared" si="134"/>
        <v>NEUTRAL</v>
      </c>
      <c r="H2157" s="6" t="str">
        <f t="shared" si="133"/>
        <v>BULLISH DIVERGENCE</v>
      </c>
    </row>
    <row r="2158" spans="1:8" ht="13.5" x14ac:dyDescent="0.25">
      <c r="A2158" s="3">
        <f>TITRES_STAT!B2161</f>
        <v>45447</v>
      </c>
      <c r="B2158" s="6">
        <f>TITRES_STAT!C2161</f>
        <v>18.5</v>
      </c>
      <c r="C2158" s="6">
        <f>TITRES_STAT!D2161</f>
        <v>18.5</v>
      </c>
      <c r="D2158" s="6">
        <f>TITRES_STAT!E2161</f>
        <v>6</v>
      </c>
      <c r="E2158" s="2">
        <f t="shared" si="132"/>
        <v>28063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45448</v>
      </c>
      <c r="B2159" s="6">
        <f>TITRES_STAT!C2162</f>
        <v>18.5</v>
      </c>
      <c r="C2159" s="6">
        <f>TITRES_STAT!D2162</f>
        <v>18.5</v>
      </c>
      <c r="D2159" s="6">
        <f>TITRES_STAT!E2162</f>
        <v>0</v>
      </c>
      <c r="E2159" s="2">
        <f t="shared" si="132"/>
        <v>28063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45449</v>
      </c>
      <c r="B2160" s="6">
        <f>TITRES_STAT!C2163</f>
        <v>18.5</v>
      </c>
      <c r="C2160" s="6">
        <f>TITRES_STAT!D2163</f>
        <v>18.5</v>
      </c>
      <c r="D2160" s="6">
        <f>TITRES_STAT!E2163</f>
        <v>0</v>
      </c>
      <c r="E2160" s="2">
        <f t="shared" si="132"/>
        <v>28063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45450</v>
      </c>
      <c r="B2161" s="6">
        <f>TITRES_STAT!C2164</f>
        <v>18</v>
      </c>
      <c r="C2161" s="6">
        <f>TITRES_STAT!D2164</f>
        <v>18</v>
      </c>
      <c r="D2161" s="6">
        <f>TITRES_STAT!E2164</f>
        <v>10</v>
      </c>
      <c r="E2161" s="2">
        <f t="shared" si="132"/>
        <v>28053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45453</v>
      </c>
      <c r="B2162" s="6">
        <f>TITRES_STAT!C2165</f>
        <v>18</v>
      </c>
      <c r="C2162" s="6">
        <f>TITRES_STAT!D2165</f>
        <v>18</v>
      </c>
      <c r="D2162" s="6">
        <f>TITRES_STAT!E2165</f>
        <v>0</v>
      </c>
      <c r="E2162" s="2">
        <f t="shared" si="132"/>
        <v>28053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45454</v>
      </c>
      <c r="B2163" s="6">
        <f>TITRES_STAT!C2166</f>
        <v>18</v>
      </c>
      <c r="C2163" s="6">
        <f>TITRES_STAT!D2166</f>
        <v>18</v>
      </c>
      <c r="D2163" s="6">
        <f>TITRES_STAT!E2166</f>
        <v>0</v>
      </c>
      <c r="E2163" s="2">
        <f t="shared" si="132"/>
        <v>28053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45455</v>
      </c>
      <c r="B2164" s="6">
        <f>TITRES_STAT!C2167</f>
        <v>18</v>
      </c>
      <c r="C2164" s="6">
        <f>TITRES_STAT!D2167</f>
        <v>18</v>
      </c>
      <c r="D2164" s="6">
        <f>TITRES_STAT!E2167</f>
        <v>0</v>
      </c>
      <c r="E2164" s="2">
        <f t="shared" si="132"/>
        <v>28053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45456</v>
      </c>
      <c r="B2165" s="6">
        <f>TITRES_STAT!C2168</f>
        <v>18</v>
      </c>
      <c r="C2165" s="6">
        <f>TITRES_STAT!D2168</f>
        <v>18</v>
      </c>
      <c r="D2165" s="6">
        <f>TITRES_STAT!E2168</f>
        <v>0</v>
      </c>
      <c r="E2165" s="2">
        <f t="shared" si="132"/>
        <v>28053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CONFIRMED BEARISH</v>
      </c>
    </row>
    <row r="2166" spans="1:8" ht="13.5" x14ac:dyDescent="0.25">
      <c r="A2166" s="3">
        <f>TITRES_STAT!B2169</f>
        <v>45457</v>
      </c>
      <c r="B2166" s="6">
        <f>TITRES_STAT!C2169</f>
        <v>18</v>
      </c>
      <c r="C2166" s="6">
        <f>TITRES_STAT!D2169</f>
        <v>18</v>
      </c>
      <c r="D2166" s="6">
        <f>TITRES_STAT!E2169</f>
        <v>0</v>
      </c>
      <c r="E2166" s="2">
        <f t="shared" si="132"/>
        <v>28053</v>
      </c>
      <c r="F2166" s="6" t="str">
        <f t="shared" si="135"/>
        <v>NEUTRAL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45461</v>
      </c>
      <c r="B2167" s="6">
        <f>TITRES_STAT!C2170</f>
        <v>18</v>
      </c>
      <c r="C2167" s="6">
        <f>TITRES_STAT!D2170</f>
        <v>18</v>
      </c>
      <c r="D2167" s="6">
        <f>TITRES_STAT!E2170</f>
        <v>70</v>
      </c>
      <c r="E2167" s="2">
        <f t="shared" si="132"/>
        <v>28053</v>
      </c>
      <c r="F2167" s="6" t="str">
        <f t="shared" si="135"/>
        <v>NEUTRAL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45462</v>
      </c>
      <c r="B2168" s="6">
        <f>TITRES_STAT!C2171</f>
        <v>18</v>
      </c>
      <c r="C2168" s="6">
        <f>TITRES_STAT!D2171</f>
        <v>18</v>
      </c>
      <c r="D2168" s="6">
        <f>TITRES_STAT!E2171</f>
        <v>0</v>
      </c>
      <c r="E2168" s="2">
        <f t="shared" si="132"/>
        <v>28053</v>
      </c>
      <c r="F2168" s="6" t="str">
        <f t="shared" si="135"/>
        <v>NEUTRAL</v>
      </c>
      <c r="G2168" s="6" t="str">
        <f t="shared" si="134"/>
        <v>NEUTRAL</v>
      </c>
      <c r="H2168" s="6" t="str">
        <f t="shared" si="133"/>
        <v>NEUTRAL</v>
      </c>
    </row>
    <row r="2169" spans="1:8" ht="13.5" x14ac:dyDescent="0.25">
      <c r="A2169" s="3">
        <f>TITRES_STAT!B2172</f>
        <v>45463</v>
      </c>
      <c r="B2169" s="6">
        <f>TITRES_STAT!C2172</f>
        <v>18</v>
      </c>
      <c r="C2169" s="6">
        <f>TITRES_STAT!D2172</f>
        <v>18</v>
      </c>
      <c r="D2169" s="6">
        <f>TITRES_STAT!E2172</f>
        <v>0</v>
      </c>
      <c r="E2169" s="2">
        <f t="shared" si="132"/>
        <v>28053</v>
      </c>
      <c r="F2169" s="6" t="str">
        <f t="shared" si="135"/>
        <v>NEUTRAL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45464</v>
      </c>
      <c r="B2170" s="6">
        <f>TITRES_STAT!C2173</f>
        <v>18</v>
      </c>
      <c r="C2170" s="6">
        <f>TITRES_STAT!D2173</f>
        <v>18</v>
      </c>
      <c r="D2170" s="6">
        <f>TITRES_STAT!E2173</f>
        <v>0</v>
      </c>
      <c r="E2170" s="2">
        <f t="shared" si="132"/>
        <v>28053</v>
      </c>
      <c r="F2170" s="6" t="str">
        <f t="shared" si="135"/>
        <v>NEUTRAL</v>
      </c>
      <c r="G2170" s="6" t="str">
        <f t="shared" si="134"/>
        <v>NEUTRAL</v>
      </c>
      <c r="H2170" s="6" t="str">
        <f t="shared" si="133"/>
        <v>NEUTRAL</v>
      </c>
    </row>
    <row r="2171" spans="1:8" ht="13.5" x14ac:dyDescent="0.25">
      <c r="A2171" s="3">
        <f>TITRES_STAT!B2174</f>
        <v>45467</v>
      </c>
      <c r="B2171" s="6">
        <f>TITRES_STAT!C2174</f>
        <v>18</v>
      </c>
      <c r="C2171" s="6">
        <f>TITRES_STAT!D2174</f>
        <v>18</v>
      </c>
      <c r="D2171" s="6">
        <f>TITRES_STAT!E2174</f>
        <v>0</v>
      </c>
      <c r="E2171" s="2">
        <f t="shared" si="132"/>
        <v>28053</v>
      </c>
      <c r="F2171" s="6" t="str">
        <f t="shared" si="135"/>
        <v>NEUTRAL</v>
      </c>
      <c r="G2171" s="6" t="str">
        <f t="shared" si="134"/>
        <v>NEUTRAL</v>
      </c>
      <c r="H2171" s="6" t="str">
        <f t="shared" si="133"/>
        <v>NEUTRAL</v>
      </c>
    </row>
    <row r="2172" spans="1:8" ht="13.5" x14ac:dyDescent="0.25">
      <c r="A2172" s="3">
        <f>TITRES_STAT!B2175</f>
        <v>45468</v>
      </c>
      <c r="B2172" s="6">
        <f>TITRES_STAT!C2175</f>
        <v>18</v>
      </c>
      <c r="C2172" s="6">
        <f>TITRES_STAT!D2175</f>
        <v>18</v>
      </c>
      <c r="D2172" s="6">
        <f>TITRES_STAT!E2175</f>
        <v>0</v>
      </c>
      <c r="E2172" s="2">
        <f t="shared" si="132"/>
        <v>28053</v>
      </c>
      <c r="F2172" s="6" t="str">
        <f t="shared" si="135"/>
        <v>NEUTRAL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45469</v>
      </c>
      <c r="B2173" s="6">
        <f>TITRES_STAT!C2176</f>
        <v>18</v>
      </c>
      <c r="C2173" s="6">
        <f>TITRES_STAT!D2176</f>
        <v>18</v>
      </c>
      <c r="D2173" s="6">
        <f>TITRES_STAT!E2176</f>
        <v>0</v>
      </c>
      <c r="E2173" s="2">
        <f t="shared" si="132"/>
        <v>28053</v>
      </c>
      <c r="F2173" s="6" t="str">
        <f t="shared" si="135"/>
        <v>NEUTRAL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45470</v>
      </c>
      <c r="B2174" s="6">
        <f>TITRES_STAT!C2177</f>
        <v>18</v>
      </c>
      <c r="C2174" s="6">
        <f>TITRES_STAT!D2177</f>
        <v>18</v>
      </c>
      <c r="D2174" s="6">
        <f>TITRES_STAT!E2177</f>
        <v>0</v>
      </c>
      <c r="E2174" s="2">
        <f t="shared" si="132"/>
        <v>28053</v>
      </c>
      <c r="F2174" s="6" t="str">
        <f t="shared" si="135"/>
        <v>NEUTRAL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45471</v>
      </c>
      <c r="B2175" s="6">
        <f>TITRES_STAT!C2178</f>
        <v>18</v>
      </c>
      <c r="C2175" s="6">
        <f>TITRES_STAT!D2178</f>
        <v>18</v>
      </c>
      <c r="D2175" s="6">
        <f>TITRES_STAT!E2178</f>
        <v>0</v>
      </c>
      <c r="E2175" s="2">
        <f t="shared" si="132"/>
        <v>28053</v>
      </c>
      <c r="F2175" s="6" t="str">
        <f t="shared" si="135"/>
        <v>NEUTRAL</v>
      </c>
      <c r="G2175" s="6" t="str">
        <f t="shared" si="134"/>
        <v>NEUTRAL</v>
      </c>
      <c r="H2175" s="6" t="str">
        <f t="shared" si="133"/>
        <v>NEUTRAL</v>
      </c>
    </row>
    <row r="2176" spans="1:8" ht="13.5" x14ac:dyDescent="0.25">
      <c r="A2176" s="3">
        <f>TITRES_STAT!B2179</f>
        <v>45474</v>
      </c>
      <c r="B2176" s="6">
        <f>TITRES_STAT!C2179</f>
        <v>18</v>
      </c>
      <c r="C2176" s="6">
        <f>TITRES_STAT!D2179</f>
        <v>18</v>
      </c>
      <c r="D2176" s="6">
        <f>TITRES_STAT!E2179</f>
        <v>0</v>
      </c>
      <c r="E2176" s="2">
        <f t="shared" si="132"/>
        <v>28053</v>
      </c>
      <c r="F2176" s="6" t="str">
        <f t="shared" si="135"/>
        <v>NEUTRAL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45475</v>
      </c>
      <c r="B2177" s="6">
        <f>TITRES_STAT!C2180</f>
        <v>18</v>
      </c>
      <c r="C2177" s="6">
        <f>TITRES_STAT!D2180</f>
        <v>18</v>
      </c>
      <c r="D2177" s="6">
        <f>TITRES_STAT!E2180</f>
        <v>0</v>
      </c>
      <c r="E2177" s="2">
        <f t="shared" si="132"/>
        <v>28053</v>
      </c>
      <c r="F2177" s="6" t="str">
        <f t="shared" si="135"/>
        <v>NEUTRAL</v>
      </c>
      <c r="G2177" s="6" t="str">
        <f t="shared" si="134"/>
        <v>NEUTRAL</v>
      </c>
      <c r="H2177" s="6" t="str">
        <f t="shared" si="133"/>
        <v>NEUTRAL</v>
      </c>
    </row>
    <row r="2178" spans="1:8" ht="13.5" x14ac:dyDescent="0.25">
      <c r="A2178" s="3">
        <f>TITRES_STAT!B2181</f>
        <v>45476</v>
      </c>
      <c r="B2178" s="6">
        <f>TITRES_STAT!C2181</f>
        <v>18</v>
      </c>
      <c r="C2178" s="6">
        <f>TITRES_STAT!D2181</f>
        <v>18</v>
      </c>
      <c r="D2178" s="6">
        <f>TITRES_STAT!E2181</f>
        <v>0</v>
      </c>
      <c r="E2178" s="2">
        <f t="shared" si="132"/>
        <v>28053</v>
      </c>
      <c r="F2178" s="6" t="str">
        <f t="shared" si="135"/>
        <v>NEUTRAL</v>
      </c>
      <c r="G2178" s="6" t="str">
        <f t="shared" si="134"/>
        <v>NEUTRAL</v>
      </c>
      <c r="H2178" s="6" t="str">
        <f t="shared" si="133"/>
        <v>NEUTRAL</v>
      </c>
    </row>
    <row r="2179" spans="1:8" ht="13.5" x14ac:dyDescent="0.25">
      <c r="A2179" s="3">
        <f>TITRES_STAT!B2182</f>
        <v>45477</v>
      </c>
      <c r="B2179" s="6">
        <f>TITRES_STAT!C2182</f>
        <v>18</v>
      </c>
      <c r="C2179" s="6">
        <f>TITRES_STAT!D2182</f>
        <v>18</v>
      </c>
      <c r="D2179" s="6">
        <f>TITRES_STAT!E2182</f>
        <v>0</v>
      </c>
      <c r="E2179" s="2">
        <f t="shared" si="132"/>
        <v>28053</v>
      </c>
      <c r="F2179" s="6" t="str">
        <f t="shared" si="135"/>
        <v>NEUTRAL</v>
      </c>
      <c r="G2179" s="6" t="str">
        <f t="shared" si="134"/>
        <v>NEUTRAL</v>
      </c>
      <c r="H2179" s="6" t="str">
        <f t="shared" si="133"/>
        <v>NEUTRAL</v>
      </c>
    </row>
    <row r="2180" spans="1:8" ht="13.5" x14ac:dyDescent="0.25">
      <c r="A2180" s="3">
        <f>TITRES_STAT!B2183</f>
        <v>45478</v>
      </c>
      <c r="B2180" s="6">
        <f>TITRES_STAT!C2183</f>
        <v>18</v>
      </c>
      <c r="C2180" s="6">
        <f>TITRES_STAT!D2183</f>
        <v>18</v>
      </c>
      <c r="D2180" s="6">
        <f>TITRES_STAT!E2183</f>
        <v>0</v>
      </c>
      <c r="E2180" s="2">
        <f t="shared" ref="E2180:E2243" si="136">IF(B2180&gt;B2179, E2179+D2180, IF(B2180&lt;B2179, E2179-D2180, E2179))</f>
        <v>28053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45481</v>
      </c>
      <c r="B2181" s="6">
        <f>TITRES_STAT!C2184</f>
        <v>18</v>
      </c>
      <c r="C2181" s="6">
        <f>TITRES_STAT!D2184</f>
        <v>18</v>
      </c>
      <c r="D2181" s="6">
        <f>TITRES_STAT!E2184</f>
        <v>0</v>
      </c>
      <c r="E2181" s="2">
        <f t="shared" si="136"/>
        <v>28053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45482</v>
      </c>
      <c r="B2182" s="6">
        <f>TITRES_STAT!C2185</f>
        <v>18</v>
      </c>
      <c r="C2182" s="6">
        <f>TITRES_STAT!D2185</f>
        <v>18</v>
      </c>
      <c r="D2182" s="6">
        <f>TITRES_STAT!E2185</f>
        <v>5</v>
      </c>
      <c r="E2182" s="2">
        <f t="shared" si="136"/>
        <v>28053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45483</v>
      </c>
      <c r="B2183" s="6">
        <f>TITRES_STAT!C2186</f>
        <v>18</v>
      </c>
      <c r="C2183" s="6">
        <f>TITRES_STAT!D2186</f>
        <v>18</v>
      </c>
      <c r="D2183" s="6">
        <f>TITRES_STAT!E2186</f>
        <v>0</v>
      </c>
      <c r="E2183" s="2">
        <f t="shared" si="136"/>
        <v>28053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45484</v>
      </c>
      <c r="B2184" s="6">
        <f>TITRES_STAT!C2187</f>
        <v>18</v>
      </c>
      <c r="C2184" s="6">
        <f>TITRES_STAT!D2187</f>
        <v>18</v>
      </c>
      <c r="D2184" s="6">
        <f>TITRES_STAT!E2187</f>
        <v>300</v>
      </c>
      <c r="E2184" s="2">
        <f t="shared" si="136"/>
        <v>28053</v>
      </c>
      <c r="F2184" s="6" t="str">
        <f t="shared" ref="F2184:F2247" si="139">IF(E2184&gt;E2179,"BULLISH",IF(E2184&lt;E2179,"BEARISH","NEUTRAL"))</f>
        <v>NEUTRAL</v>
      </c>
      <c r="G2184" s="6" t="str">
        <f t="shared" si="138"/>
        <v>NEUTRAL</v>
      </c>
      <c r="H2184" s="6" t="str">
        <f t="shared" si="137"/>
        <v>NEUTRAL</v>
      </c>
    </row>
    <row r="2185" spans="1:8" ht="13.5" x14ac:dyDescent="0.25">
      <c r="A2185" s="3">
        <f>TITRES_STAT!B2188</f>
        <v>45485</v>
      </c>
      <c r="B2185" s="6">
        <f>TITRES_STAT!C2188</f>
        <v>18</v>
      </c>
      <c r="C2185" s="6">
        <f>TITRES_STAT!D2188</f>
        <v>18</v>
      </c>
      <c r="D2185" s="6">
        <f>TITRES_STAT!E2188</f>
        <v>0</v>
      </c>
      <c r="E2185" s="2">
        <f t="shared" si="136"/>
        <v>28053</v>
      </c>
      <c r="F2185" s="6" t="str">
        <f t="shared" si="139"/>
        <v>NEUTRAL</v>
      </c>
      <c r="G2185" s="6" t="str">
        <f t="shared" si="138"/>
        <v>NEUTRAL</v>
      </c>
      <c r="H2185" s="6" t="str">
        <f t="shared" si="137"/>
        <v>NEUTRAL</v>
      </c>
    </row>
    <row r="2186" spans="1:8" ht="13.5" x14ac:dyDescent="0.25">
      <c r="A2186" s="3">
        <f>TITRES_STAT!B2189</f>
        <v>45488</v>
      </c>
      <c r="B2186" s="6">
        <f>TITRES_STAT!C2189</f>
        <v>18</v>
      </c>
      <c r="C2186" s="6">
        <f>TITRES_STAT!D2189</f>
        <v>18</v>
      </c>
      <c r="D2186" s="6">
        <f>TITRES_STAT!E2189</f>
        <v>0</v>
      </c>
      <c r="E2186" s="2">
        <f t="shared" si="136"/>
        <v>28053</v>
      </c>
      <c r="F2186" s="6" t="str">
        <f t="shared" si="139"/>
        <v>NEUTRAL</v>
      </c>
      <c r="G2186" s="6" t="str">
        <f t="shared" si="138"/>
        <v>NEUTRAL</v>
      </c>
      <c r="H2186" s="6" t="str">
        <f t="shared" si="137"/>
        <v>NEUTRAL</v>
      </c>
    </row>
    <row r="2187" spans="1:8" ht="13.5" x14ac:dyDescent="0.25">
      <c r="A2187" s="3">
        <f>TITRES_STAT!B2190</f>
        <v>45489</v>
      </c>
      <c r="B2187" s="6">
        <f>TITRES_STAT!C2190</f>
        <v>17.2</v>
      </c>
      <c r="C2187" s="6">
        <f>TITRES_STAT!D2190</f>
        <v>17.2</v>
      </c>
      <c r="D2187" s="6">
        <f>TITRES_STAT!E2190</f>
        <v>623</v>
      </c>
      <c r="E2187" s="2">
        <f t="shared" si="136"/>
        <v>27430</v>
      </c>
      <c r="F2187" s="6" t="str">
        <f t="shared" si="139"/>
        <v>BEARISH</v>
      </c>
      <c r="G2187" s="6" t="str">
        <f t="shared" si="138"/>
        <v>WEAK</v>
      </c>
      <c r="H2187" s="6" t="str">
        <f t="shared" si="137"/>
        <v>CONFIRMED BEARISH</v>
      </c>
    </row>
    <row r="2188" spans="1:8" ht="13.5" x14ac:dyDescent="0.25">
      <c r="A2188" s="3">
        <f>TITRES_STAT!B2191</f>
        <v>45490</v>
      </c>
      <c r="B2188" s="6">
        <f>TITRES_STAT!C2191</f>
        <v>17.2</v>
      </c>
      <c r="C2188" s="6">
        <f>TITRES_STAT!D2191</f>
        <v>17.2</v>
      </c>
      <c r="D2188" s="6">
        <f>TITRES_STAT!E2191</f>
        <v>0</v>
      </c>
      <c r="E2188" s="2">
        <f t="shared" si="136"/>
        <v>27430</v>
      </c>
      <c r="F2188" s="6" t="str">
        <f t="shared" si="139"/>
        <v>BEARISH</v>
      </c>
      <c r="G2188" s="6" t="str">
        <f t="shared" si="138"/>
        <v>WEAK</v>
      </c>
      <c r="H2188" s="6" t="str">
        <f t="shared" si="137"/>
        <v>CONFIRMED BEARISH</v>
      </c>
    </row>
    <row r="2189" spans="1:8" ht="13.5" x14ac:dyDescent="0.25">
      <c r="A2189" s="3">
        <f>TITRES_STAT!B2192</f>
        <v>45491</v>
      </c>
      <c r="B2189" s="6">
        <f>TITRES_STAT!C2192</f>
        <v>17.2</v>
      </c>
      <c r="C2189" s="6">
        <f>TITRES_STAT!D2192</f>
        <v>17.2</v>
      </c>
      <c r="D2189" s="6">
        <f>TITRES_STAT!E2192</f>
        <v>0</v>
      </c>
      <c r="E2189" s="2">
        <f t="shared" si="136"/>
        <v>27430</v>
      </c>
      <c r="F2189" s="6" t="str">
        <f t="shared" si="139"/>
        <v>BEARISH</v>
      </c>
      <c r="G2189" s="6" t="str">
        <f t="shared" si="138"/>
        <v>WEAK</v>
      </c>
      <c r="H2189" s="6" t="str">
        <f t="shared" si="137"/>
        <v>CONFIRMED BEARISH</v>
      </c>
    </row>
    <row r="2190" spans="1:8" ht="13.5" x14ac:dyDescent="0.25">
      <c r="A2190" s="3">
        <f>TITRES_STAT!B2193</f>
        <v>45492</v>
      </c>
      <c r="B2190" s="6">
        <f>TITRES_STAT!C2193</f>
        <v>17.2</v>
      </c>
      <c r="C2190" s="6">
        <f>TITRES_STAT!D2193</f>
        <v>17.2</v>
      </c>
      <c r="D2190" s="6">
        <f>TITRES_STAT!E2193</f>
        <v>0</v>
      </c>
      <c r="E2190" s="2">
        <f t="shared" si="136"/>
        <v>27430</v>
      </c>
      <c r="F2190" s="6" t="str">
        <f t="shared" si="139"/>
        <v>BEARISH</v>
      </c>
      <c r="G2190" s="6" t="str">
        <f t="shared" si="138"/>
        <v>WEAK</v>
      </c>
      <c r="H2190" s="6" t="str">
        <f t="shared" si="137"/>
        <v>CONFIRMED BEARISH</v>
      </c>
    </row>
    <row r="2191" spans="1:8" ht="13.5" x14ac:dyDescent="0.25">
      <c r="A2191" s="3">
        <f>TITRES_STAT!B2194</f>
        <v>45495</v>
      </c>
      <c r="B2191" s="6">
        <f>TITRES_STAT!C2194</f>
        <v>17.2</v>
      </c>
      <c r="C2191" s="6">
        <f>TITRES_STAT!D2194</f>
        <v>17.2</v>
      </c>
      <c r="D2191" s="6">
        <f>TITRES_STAT!E2194</f>
        <v>0</v>
      </c>
      <c r="E2191" s="2">
        <f t="shared" si="136"/>
        <v>27430</v>
      </c>
      <c r="F2191" s="6" t="str">
        <f t="shared" si="139"/>
        <v>BEARISH</v>
      </c>
      <c r="G2191" s="6" t="str">
        <f t="shared" si="138"/>
        <v>WEAK</v>
      </c>
      <c r="H2191" s="6" t="str">
        <f t="shared" si="137"/>
        <v>CONFIRMED BEARISH</v>
      </c>
    </row>
    <row r="2192" spans="1:8" ht="13.5" x14ac:dyDescent="0.25">
      <c r="A2192" s="3">
        <f>TITRES_STAT!B2195</f>
        <v>45496</v>
      </c>
      <c r="B2192" s="6">
        <f>TITRES_STAT!C2195</f>
        <v>17.2</v>
      </c>
      <c r="C2192" s="6">
        <f>TITRES_STAT!D2195</f>
        <v>17.2</v>
      </c>
      <c r="D2192" s="6">
        <f>TITRES_STAT!E2195</f>
        <v>0</v>
      </c>
      <c r="E2192" s="2">
        <f t="shared" si="136"/>
        <v>27430</v>
      </c>
      <c r="F2192" s="6" t="str">
        <f t="shared" si="139"/>
        <v>NEUTRAL</v>
      </c>
      <c r="G2192" s="6" t="str">
        <f t="shared" si="138"/>
        <v>NEUTRAL</v>
      </c>
      <c r="H2192" s="6" t="str">
        <f t="shared" si="137"/>
        <v>NEUTRAL</v>
      </c>
    </row>
    <row r="2193" spans="1:8" ht="13.5" x14ac:dyDescent="0.25">
      <c r="A2193" s="3">
        <f>TITRES_STAT!B2196</f>
        <v>45497</v>
      </c>
      <c r="B2193" s="6">
        <f>TITRES_STAT!C2196</f>
        <v>17.2</v>
      </c>
      <c r="C2193" s="6">
        <f>TITRES_STAT!D2196</f>
        <v>17.2</v>
      </c>
      <c r="D2193" s="6">
        <f>TITRES_STAT!E2196</f>
        <v>0</v>
      </c>
      <c r="E2193" s="2">
        <f t="shared" si="136"/>
        <v>27430</v>
      </c>
      <c r="F2193" s="6" t="str">
        <f t="shared" si="139"/>
        <v>NEUTRAL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45499</v>
      </c>
      <c r="B2194" s="6">
        <f>TITRES_STAT!C2197</f>
        <v>17.2</v>
      </c>
      <c r="C2194" s="6">
        <f>TITRES_STAT!D2197</f>
        <v>17.2</v>
      </c>
      <c r="D2194" s="6">
        <f>TITRES_STAT!E2197</f>
        <v>0</v>
      </c>
      <c r="E2194" s="2">
        <f t="shared" si="136"/>
        <v>27430</v>
      </c>
      <c r="F2194" s="6" t="str">
        <f t="shared" si="139"/>
        <v>NEUTRAL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45502</v>
      </c>
      <c r="B2195" s="6">
        <f>TITRES_STAT!C2198</f>
        <v>17.2</v>
      </c>
      <c r="C2195" s="6">
        <f>TITRES_STAT!D2198</f>
        <v>17.2</v>
      </c>
      <c r="D2195" s="6">
        <f>TITRES_STAT!E2198</f>
        <v>0</v>
      </c>
      <c r="E2195" s="2">
        <f t="shared" si="136"/>
        <v>27430</v>
      </c>
      <c r="F2195" s="6" t="str">
        <f t="shared" si="139"/>
        <v>NEUTRAL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45503</v>
      </c>
      <c r="B2196" s="6">
        <f>TITRES_STAT!C2199</f>
        <v>17.2</v>
      </c>
      <c r="C2196" s="6">
        <f>TITRES_STAT!D2199</f>
        <v>17.2</v>
      </c>
      <c r="D2196" s="6">
        <f>TITRES_STAT!E2199</f>
        <v>0</v>
      </c>
      <c r="E2196" s="2">
        <f t="shared" si="136"/>
        <v>27430</v>
      </c>
      <c r="F2196" s="6" t="str">
        <f t="shared" si="139"/>
        <v>NEUTRAL</v>
      </c>
      <c r="G2196" s="6" t="str">
        <f t="shared" si="138"/>
        <v>NEUTRAL</v>
      </c>
      <c r="H2196" s="6" t="str">
        <f t="shared" si="137"/>
        <v>NEUTRAL</v>
      </c>
    </row>
    <row r="2197" spans="1:8" ht="13.5" x14ac:dyDescent="0.25">
      <c r="A2197" s="3">
        <f>TITRES_STAT!B2200</f>
        <v>45504</v>
      </c>
      <c r="B2197" s="6">
        <f>TITRES_STAT!C2200</f>
        <v>17.2</v>
      </c>
      <c r="C2197" s="6">
        <f>TITRES_STAT!D2200</f>
        <v>17.2</v>
      </c>
      <c r="D2197" s="6">
        <f>TITRES_STAT!E2200</f>
        <v>0</v>
      </c>
      <c r="E2197" s="2">
        <f t="shared" si="136"/>
        <v>27430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45505</v>
      </c>
      <c r="B2198" s="6">
        <f>TITRES_STAT!C2201</f>
        <v>17.2</v>
      </c>
      <c r="C2198" s="6">
        <f>TITRES_STAT!D2201</f>
        <v>17.2</v>
      </c>
      <c r="D2198" s="6">
        <f>TITRES_STAT!E2201</f>
        <v>0</v>
      </c>
      <c r="E2198" s="2">
        <f t="shared" si="136"/>
        <v>27430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45506</v>
      </c>
      <c r="B2199" s="6">
        <f>TITRES_STAT!C2202</f>
        <v>17.2</v>
      </c>
      <c r="C2199" s="6">
        <f>TITRES_STAT!D2202</f>
        <v>17.2</v>
      </c>
      <c r="D2199" s="6">
        <f>TITRES_STAT!E2202</f>
        <v>0</v>
      </c>
      <c r="E2199" s="2">
        <f t="shared" si="136"/>
        <v>27430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45509</v>
      </c>
      <c r="B2200" s="6">
        <f>TITRES_STAT!C2203</f>
        <v>17.2</v>
      </c>
      <c r="C2200" s="6">
        <f>TITRES_STAT!D2203</f>
        <v>17.2</v>
      </c>
      <c r="D2200" s="6">
        <f>TITRES_STAT!E2203</f>
        <v>0</v>
      </c>
      <c r="E2200" s="2">
        <f t="shared" si="136"/>
        <v>27430</v>
      </c>
      <c r="F2200" s="6" t="str">
        <f t="shared" si="139"/>
        <v>NEUTRAL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45510</v>
      </c>
      <c r="B2201" s="6">
        <f>TITRES_STAT!C2204</f>
        <v>17.2</v>
      </c>
      <c r="C2201" s="6">
        <f>TITRES_STAT!D2204</f>
        <v>17.2</v>
      </c>
      <c r="D2201" s="6">
        <f>TITRES_STAT!E2204</f>
        <v>5</v>
      </c>
      <c r="E2201" s="2">
        <f t="shared" si="136"/>
        <v>27430</v>
      </c>
      <c r="F2201" s="6" t="str">
        <f t="shared" si="139"/>
        <v>NEUTRAL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45511</v>
      </c>
      <c r="B2202" s="6">
        <f>TITRES_STAT!C2205</f>
        <v>17.2</v>
      </c>
      <c r="C2202" s="6">
        <f>TITRES_STAT!D2205</f>
        <v>17.2</v>
      </c>
      <c r="D2202" s="6">
        <f>TITRES_STAT!E2205</f>
        <v>0</v>
      </c>
      <c r="E2202" s="2">
        <f t="shared" si="136"/>
        <v>27430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45512</v>
      </c>
      <c r="B2203" s="6">
        <f>TITRES_STAT!C2206</f>
        <v>17.2</v>
      </c>
      <c r="C2203" s="6">
        <f>TITRES_STAT!D2206</f>
        <v>17.2</v>
      </c>
      <c r="D2203" s="6">
        <f>TITRES_STAT!E2206</f>
        <v>0</v>
      </c>
      <c r="E2203" s="2">
        <f t="shared" si="136"/>
        <v>27430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45513</v>
      </c>
      <c r="B2204" s="6">
        <f>TITRES_STAT!C2207</f>
        <v>17.2</v>
      </c>
      <c r="C2204" s="6">
        <f>TITRES_STAT!D2207</f>
        <v>17.2</v>
      </c>
      <c r="D2204" s="6">
        <f>TITRES_STAT!E2207</f>
        <v>0</v>
      </c>
      <c r="E2204" s="2">
        <f t="shared" si="136"/>
        <v>27430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45516</v>
      </c>
      <c r="B2205" s="6">
        <f>TITRES_STAT!C2208</f>
        <v>17.2</v>
      </c>
      <c r="C2205" s="6">
        <f>TITRES_STAT!D2208</f>
        <v>17.2</v>
      </c>
      <c r="D2205" s="6">
        <f>TITRES_STAT!E2208</f>
        <v>0</v>
      </c>
      <c r="E2205" s="2">
        <f t="shared" si="136"/>
        <v>27430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45518</v>
      </c>
      <c r="B2206" s="6">
        <f>TITRES_STAT!C2209</f>
        <v>17.2</v>
      </c>
      <c r="C2206" s="6">
        <f>TITRES_STAT!D2209</f>
        <v>17.2</v>
      </c>
      <c r="D2206" s="6">
        <f>TITRES_STAT!E2209</f>
        <v>0</v>
      </c>
      <c r="E2206" s="2">
        <f t="shared" si="136"/>
        <v>27430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45519</v>
      </c>
      <c r="B2207" s="6">
        <f>TITRES_STAT!C2210</f>
        <v>17.2</v>
      </c>
      <c r="C2207" s="6">
        <f>TITRES_STAT!D2210</f>
        <v>17.2</v>
      </c>
      <c r="D2207" s="6">
        <f>TITRES_STAT!E2210</f>
        <v>5</v>
      </c>
      <c r="E2207" s="2">
        <f t="shared" si="136"/>
        <v>27430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45520</v>
      </c>
      <c r="B2208" s="6">
        <f>TITRES_STAT!C2211</f>
        <v>17</v>
      </c>
      <c r="C2208" s="6">
        <f>TITRES_STAT!D2211</f>
        <v>17</v>
      </c>
      <c r="D2208" s="6">
        <f>TITRES_STAT!E2211</f>
        <v>34</v>
      </c>
      <c r="E2208" s="2">
        <f t="shared" si="136"/>
        <v>27396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45523</v>
      </c>
      <c r="B2209" s="6">
        <f>TITRES_STAT!C2212</f>
        <v>17</v>
      </c>
      <c r="C2209" s="6">
        <f>TITRES_STAT!D2212</f>
        <v>17</v>
      </c>
      <c r="D2209" s="6">
        <f>TITRES_STAT!E2212</f>
        <v>0</v>
      </c>
      <c r="E2209" s="2">
        <f t="shared" si="136"/>
        <v>27396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45524</v>
      </c>
      <c r="B2210" s="6">
        <f>TITRES_STAT!C2213</f>
        <v>17</v>
      </c>
      <c r="C2210" s="6">
        <f>TITRES_STAT!D2213</f>
        <v>17</v>
      </c>
      <c r="D2210" s="6">
        <f>TITRES_STAT!E2213</f>
        <v>0</v>
      </c>
      <c r="E2210" s="2">
        <f t="shared" si="136"/>
        <v>27396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45525</v>
      </c>
      <c r="B2211" s="6">
        <f>TITRES_STAT!C2214</f>
        <v>17</v>
      </c>
      <c r="C2211" s="6">
        <f>TITRES_STAT!D2214</f>
        <v>17</v>
      </c>
      <c r="D2211" s="6">
        <f>TITRES_STAT!E2214</f>
        <v>0</v>
      </c>
      <c r="E2211" s="2">
        <f t="shared" si="136"/>
        <v>27396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45526</v>
      </c>
      <c r="B2212" s="6">
        <f>TITRES_STAT!C2215</f>
        <v>17</v>
      </c>
      <c r="C2212" s="6">
        <f>TITRES_STAT!D2215</f>
        <v>17</v>
      </c>
      <c r="D2212" s="6">
        <f>TITRES_STAT!E2215</f>
        <v>0</v>
      </c>
      <c r="E2212" s="2">
        <f t="shared" si="136"/>
        <v>27396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CONFIRMED BEARISH</v>
      </c>
    </row>
    <row r="2213" spans="1:8" ht="13.5" x14ac:dyDescent="0.25">
      <c r="A2213" s="3">
        <f>TITRES_STAT!B2216</f>
        <v>45527</v>
      </c>
      <c r="B2213" s="6">
        <f>TITRES_STAT!C2216</f>
        <v>17</v>
      </c>
      <c r="C2213" s="6">
        <f>TITRES_STAT!D2216</f>
        <v>17</v>
      </c>
      <c r="D2213" s="6">
        <f>TITRES_STAT!E2216</f>
        <v>0</v>
      </c>
      <c r="E2213" s="2">
        <f t="shared" si="136"/>
        <v>27396</v>
      </c>
      <c r="F2213" s="6" t="str">
        <f t="shared" si="139"/>
        <v>NEUTRAL</v>
      </c>
      <c r="G2213" s="6" t="str">
        <f t="shared" si="138"/>
        <v>NEUTRAL</v>
      </c>
      <c r="H2213" s="6" t="str">
        <f t="shared" si="137"/>
        <v>NEUTRAL</v>
      </c>
    </row>
    <row r="2214" spans="1:8" ht="13.5" x14ac:dyDescent="0.25">
      <c r="A2214" s="3">
        <f>TITRES_STAT!B2217</f>
        <v>45530</v>
      </c>
      <c r="B2214" s="6">
        <f>TITRES_STAT!C2217</f>
        <v>17</v>
      </c>
      <c r="C2214" s="6">
        <f>TITRES_STAT!D2217</f>
        <v>17</v>
      </c>
      <c r="D2214" s="6">
        <f>TITRES_STAT!E2217</f>
        <v>0</v>
      </c>
      <c r="E2214" s="2">
        <f t="shared" si="136"/>
        <v>27396</v>
      </c>
      <c r="F2214" s="6" t="str">
        <f t="shared" si="139"/>
        <v>NEUTRAL</v>
      </c>
      <c r="G2214" s="6" t="str">
        <f t="shared" si="138"/>
        <v>NEUTRAL</v>
      </c>
      <c r="H2214" s="6" t="str">
        <f t="shared" si="137"/>
        <v>NEUTRAL</v>
      </c>
    </row>
    <row r="2215" spans="1:8" ht="13.5" x14ac:dyDescent="0.25">
      <c r="A2215" s="3">
        <f>TITRES_STAT!B2218</f>
        <v>45531</v>
      </c>
      <c r="B2215" s="6">
        <f>TITRES_STAT!C2218</f>
        <v>17.760000000000002</v>
      </c>
      <c r="C2215" s="6">
        <f>TITRES_STAT!D2218</f>
        <v>17.760000000000002</v>
      </c>
      <c r="D2215" s="6">
        <f>TITRES_STAT!E2218</f>
        <v>18</v>
      </c>
      <c r="E2215" s="2">
        <f t="shared" si="136"/>
        <v>27414</v>
      </c>
      <c r="F2215" s="6" t="str">
        <f t="shared" si="139"/>
        <v>BULLISH</v>
      </c>
      <c r="G2215" s="6" t="str">
        <f t="shared" si="138"/>
        <v>NEUTRAL</v>
      </c>
      <c r="H2215" s="6" t="str">
        <f t="shared" si="137"/>
        <v>CONFIRMED BULLISH</v>
      </c>
    </row>
    <row r="2216" spans="1:8" ht="13.5" x14ac:dyDescent="0.25">
      <c r="A2216" s="3">
        <f>TITRES_STAT!B2219</f>
        <v>45532</v>
      </c>
      <c r="B2216" s="6">
        <f>TITRES_STAT!C2219</f>
        <v>17.760000000000002</v>
      </c>
      <c r="C2216" s="6">
        <f>TITRES_STAT!D2219</f>
        <v>17.760000000000002</v>
      </c>
      <c r="D2216" s="6">
        <f>TITRES_STAT!E2219</f>
        <v>0</v>
      </c>
      <c r="E2216" s="2">
        <f t="shared" si="136"/>
        <v>27414</v>
      </c>
      <c r="F2216" s="6" t="str">
        <f t="shared" si="139"/>
        <v>BULLISH</v>
      </c>
      <c r="G2216" s="6" t="str">
        <f t="shared" si="138"/>
        <v>NEUTRAL</v>
      </c>
      <c r="H2216" s="6" t="str">
        <f t="shared" si="137"/>
        <v>CONFIRMED BULLISH</v>
      </c>
    </row>
    <row r="2217" spans="1:8" ht="13.5" x14ac:dyDescent="0.25">
      <c r="A2217" s="3">
        <f>TITRES_STAT!B2220</f>
        <v>45533</v>
      </c>
      <c r="B2217" s="6">
        <f>TITRES_STAT!C2220</f>
        <v>17.760000000000002</v>
      </c>
      <c r="C2217" s="6">
        <f>TITRES_STAT!D2220</f>
        <v>17.760000000000002</v>
      </c>
      <c r="D2217" s="6">
        <f>TITRES_STAT!E2220</f>
        <v>0</v>
      </c>
      <c r="E2217" s="2">
        <f t="shared" si="136"/>
        <v>27414</v>
      </c>
      <c r="F2217" s="6" t="str">
        <f t="shared" si="139"/>
        <v>BULLISH</v>
      </c>
      <c r="G2217" s="6" t="str">
        <f t="shared" si="138"/>
        <v>NEUTRAL</v>
      </c>
      <c r="H2217" s="6" t="str">
        <f t="shared" si="137"/>
        <v>CONFIRMED BULLISH</v>
      </c>
    </row>
    <row r="2218" spans="1:8" ht="13.5" x14ac:dyDescent="0.25">
      <c r="A2218" s="3">
        <f>TITRES_STAT!B2221</f>
        <v>45534</v>
      </c>
      <c r="B2218" s="6">
        <f>TITRES_STAT!C2221</f>
        <v>17.760000000000002</v>
      </c>
      <c r="C2218" s="6">
        <f>TITRES_STAT!D2221</f>
        <v>17.760000000000002</v>
      </c>
      <c r="D2218" s="6">
        <f>TITRES_STAT!E2221</f>
        <v>0</v>
      </c>
      <c r="E2218" s="2">
        <f t="shared" si="136"/>
        <v>27414</v>
      </c>
      <c r="F2218" s="6" t="str">
        <f t="shared" si="139"/>
        <v>BULLISH</v>
      </c>
      <c r="G2218" s="6" t="str">
        <f t="shared" si="138"/>
        <v>NEUTRAL</v>
      </c>
      <c r="H2218" s="6" t="str">
        <f t="shared" si="137"/>
        <v>CONFIRMED BULLISH</v>
      </c>
    </row>
    <row r="2219" spans="1:8" ht="13.5" x14ac:dyDescent="0.25">
      <c r="A2219" s="3">
        <f>TITRES_STAT!B2222</f>
        <v>45537</v>
      </c>
      <c r="B2219" s="6">
        <f>TITRES_STAT!C2222</f>
        <v>17.760000000000002</v>
      </c>
      <c r="C2219" s="6">
        <f>TITRES_STAT!D2222</f>
        <v>17.760000000000002</v>
      </c>
      <c r="D2219" s="6">
        <f>TITRES_STAT!E2222</f>
        <v>0</v>
      </c>
      <c r="E2219" s="2">
        <f t="shared" si="136"/>
        <v>27414</v>
      </c>
      <c r="F2219" s="6" t="str">
        <f t="shared" si="139"/>
        <v>BULLISH</v>
      </c>
      <c r="G2219" s="6" t="str">
        <f t="shared" si="138"/>
        <v>NEUTRAL</v>
      </c>
      <c r="H2219" s="6" t="str">
        <f t="shared" si="137"/>
        <v>CONFIRMED BULLISH</v>
      </c>
    </row>
    <row r="2220" spans="1:8" ht="13.5" x14ac:dyDescent="0.25">
      <c r="A2220" s="3">
        <f>TITRES_STAT!B2223</f>
        <v>45538</v>
      </c>
      <c r="B2220" s="6">
        <f>TITRES_STAT!C2223</f>
        <v>17.760000000000002</v>
      </c>
      <c r="C2220" s="6">
        <f>TITRES_STAT!D2223</f>
        <v>17.760000000000002</v>
      </c>
      <c r="D2220" s="6">
        <f>TITRES_STAT!E2223</f>
        <v>0</v>
      </c>
      <c r="E2220" s="2">
        <f t="shared" si="136"/>
        <v>27414</v>
      </c>
      <c r="F2220" s="6" t="str">
        <f t="shared" si="139"/>
        <v>NEUTRAL</v>
      </c>
      <c r="G2220" s="6" t="str">
        <f t="shared" si="138"/>
        <v>NEUTRAL</v>
      </c>
      <c r="H2220" s="6" t="str">
        <f t="shared" si="137"/>
        <v>NEUTRAL</v>
      </c>
    </row>
    <row r="2221" spans="1:8" ht="13.5" x14ac:dyDescent="0.25">
      <c r="A2221" s="3">
        <f>TITRES_STAT!B2224</f>
        <v>45539</v>
      </c>
      <c r="B2221" s="6">
        <f>TITRES_STAT!C2224</f>
        <v>17.760000000000002</v>
      </c>
      <c r="C2221" s="6">
        <f>TITRES_STAT!D2224</f>
        <v>17.760000000000002</v>
      </c>
      <c r="D2221" s="6">
        <f>TITRES_STAT!E2224</f>
        <v>0</v>
      </c>
      <c r="E2221" s="2">
        <f t="shared" si="136"/>
        <v>27414</v>
      </c>
      <c r="F2221" s="6" t="str">
        <f t="shared" si="139"/>
        <v>NEUTRAL</v>
      </c>
      <c r="G2221" s="6" t="str">
        <f t="shared" si="138"/>
        <v>NEUTRAL</v>
      </c>
      <c r="H2221" s="6" t="str">
        <f t="shared" si="137"/>
        <v>NEUTRAL</v>
      </c>
    </row>
    <row r="2222" spans="1:8" ht="13.5" x14ac:dyDescent="0.25">
      <c r="A2222" s="3">
        <f>TITRES_STAT!B2225</f>
        <v>45540</v>
      </c>
      <c r="B2222" s="6">
        <f>TITRES_STAT!C2225</f>
        <v>17.760000000000002</v>
      </c>
      <c r="C2222" s="6">
        <f>TITRES_STAT!D2225</f>
        <v>17.760000000000002</v>
      </c>
      <c r="D2222" s="6">
        <f>TITRES_STAT!E2225</f>
        <v>36</v>
      </c>
      <c r="E2222" s="2">
        <f t="shared" si="136"/>
        <v>27414</v>
      </c>
      <c r="F2222" s="6" t="str">
        <f t="shared" si="139"/>
        <v>NEUTRAL</v>
      </c>
      <c r="G2222" s="6" t="str">
        <f t="shared" si="138"/>
        <v>NEUTRAL</v>
      </c>
      <c r="H2222" s="6" t="str">
        <f t="shared" si="137"/>
        <v>NEUTRAL</v>
      </c>
    </row>
    <row r="2223" spans="1:8" ht="13.5" x14ac:dyDescent="0.25">
      <c r="A2223" s="3">
        <f>TITRES_STAT!B2226</f>
        <v>45541</v>
      </c>
      <c r="B2223" s="6">
        <f>TITRES_STAT!C2226</f>
        <v>17.8</v>
      </c>
      <c r="C2223" s="6">
        <f>TITRES_STAT!D2226</f>
        <v>17.8</v>
      </c>
      <c r="D2223" s="6">
        <f>TITRES_STAT!E2226</f>
        <v>10</v>
      </c>
      <c r="E2223" s="2">
        <f t="shared" si="136"/>
        <v>27424</v>
      </c>
      <c r="F2223" s="6" t="str">
        <f t="shared" si="139"/>
        <v>BULLISH</v>
      </c>
      <c r="G2223" s="6" t="str">
        <f t="shared" si="138"/>
        <v>NEUTRAL</v>
      </c>
      <c r="H2223" s="6" t="str">
        <f t="shared" si="137"/>
        <v>CONFIRMED BULLISH</v>
      </c>
    </row>
    <row r="2224" spans="1:8" ht="13.5" x14ac:dyDescent="0.25">
      <c r="A2224" s="3">
        <f>TITRES_STAT!B2227</f>
        <v>45544</v>
      </c>
      <c r="B2224" s="6">
        <f>TITRES_STAT!C2227</f>
        <v>17.8</v>
      </c>
      <c r="C2224" s="6">
        <f>TITRES_STAT!D2227</f>
        <v>17.8</v>
      </c>
      <c r="D2224" s="6">
        <f>TITRES_STAT!E2227</f>
        <v>0</v>
      </c>
      <c r="E2224" s="2">
        <f t="shared" si="136"/>
        <v>27424</v>
      </c>
      <c r="F2224" s="6" t="str">
        <f t="shared" si="139"/>
        <v>BULLISH</v>
      </c>
      <c r="G2224" s="6" t="str">
        <f t="shared" si="138"/>
        <v>NEUTRAL</v>
      </c>
      <c r="H2224" s="6" t="str">
        <f t="shared" si="137"/>
        <v>CONFIRMED BULLISH</v>
      </c>
    </row>
    <row r="2225" spans="1:8" ht="13.5" x14ac:dyDescent="0.25">
      <c r="A2225" s="3">
        <f>TITRES_STAT!B2228</f>
        <v>45545</v>
      </c>
      <c r="B2225" s="6">
        <f>TITRES_STAT!C2228</f>
        <v>17.8</v>
      </c>
      <c r="C2225" s="6">
        <f>TITRES_STAT!D2228</f>
        <v>17.8</v>
      </c>
      <c r="D2225" s="6">
        <f>TITRES_STAT!E2228</f>
        <v>0</v>
      </c>
      <c r="E2225" s="2">
        <f t="shared" si="136"/>
        <v>27424</v>
      </c>
      <c r="F2225" s="6" t="str">
        <f t="shared" si="139"/>
        <v>BULLISH</v>
      </c>
      <c r="G2225" s="6" t="str">
        <f t="shared" si="138"/>
        <v>NEUTRAL</v>
      </c>
      <c r="H2225" s="6" t="str">
        <f t="shared" si="137"/>
        <v>CONFIRMED BULLISH</v>
      </c>
    </row>
    <row r="2226" spans="1:8" ht="13.5" x14ac:dyDescent="0.25">
      <c r="A2226" s="3">
        <f>TITRES_STAT!B2229</f>
        <v>45546</v>
      </c>
      <c r="B2226" s="6">
        <f>TITRES_STAT!C2229</f>
        <v>17.84</v>
      </c>
      <c r="C2226" s="6">
        <f>TITRES_STAT!D2229</f>
        <v>17.84</v>
      </c>
      <c r="D2226" s="6">
        <f>TITRES_STAT!E2229</f>
        <v>294</v>
      </c>
      <c r="E2226" s="2">
        <f t="shared" si="136"/>
        <v>27718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CONFIRMED BULLISH</v>
      </c>
    </row>
    <row r="2227" spans="1:8" ht="13.5" x14ac:dyDescent="0.25">
      <c r="A2227" s="3">
        <f>TITRES_STAT!B2230</f>
        <v>45547</v>
      </c>
      <c r="B2227" s="6">
        <f>TITRES_STAT!C2230</f>
        <v>17.84</v>
      </c>
      <c r="C2227" s="6">
        <f>TITRES_STAT!D2230</f>
        <v>17.84</v>
      </c>
      <c r="D2227" s="6">
        <f>TITRES_STAT!E2230</f>
        <v>0</v>
      </c>
      <c r="E2227" s="2">
        <f t="shared" si="136"/>
        <v>27718</v>
      </c>
      <c r="F2227" s="6" t="str">
        <f t="shared" si="139"/>
        <v>BULLISH</v>
      </c>
      <c r="G2227" s="6" t="str">
        <f t="shared" si="138"/>
        <v>NEUTRAL</v>
      </c>
      <c r="H2227" s="6" t="str">
        <f t="shared" si="137"/>
        <v>CONFIRMED BULLISH</v>
      </c>
    </row>
    <row r="2228" spans="1:8" ht="13.5" x14ac:dyDescent="0.25">
      <c r="A2228" s="3">
        <f>TITRES_STAT!B2231</f>
        <v>45548</v>
      </c>
      <c r="B2228" s="6">
        <f>TITRES_STAT!C2231</f>
        <v>17.84</v>
      </c>
      <c r="C2228" s="6">
        <f>TITRES_STAT!D2231</f>
        <v>17.84</v>
      </c>
      <c r="D2228" s="6">
        <f>TITRES_STAT!E2231</f>
        <v>0</v>
      </c>
      <c r="E2228" s="2">
        <f t="shared" si="136"/>
        <v>27718</v>
      </c>
      <c r="F2228" s="6" t="str">
        <f t="shared" si="139"/>
        <v>BULLISH</v>
      </c>
      <c r="G2228" s="6" t="str">
        <f t="shared" si="138"/>
        <v>NEUTRAL</v>
      </c>
      <c r="H2228" s="6" t="str">
        <f t="shared" si="137"/>
        <v>CONFIRMED BULLISH</v>
      </c>
    </row>
    <row r="2229" spans="1:8" ht="13.5" x14ac:dyDescent="0.25">
      <c r="A2229" s="3">
        <f>TITRES_STAT!B2232</f>
        <v>45551</v>
      </c>
      <c r="B2229" s="6">
        <f>TITRES_STAT!C2232</f>
        <v>17.84</v>
      </c>
      <c r="C2229" s="6">
        <f>TITRES_STAT!D2232</f>
        <v>17.84</v>
      </c>
      <c r="D2229" s="6">
        <f>TITRES_STAT!E2232</f>
        <v>0</v>
      </c>
      <c r="E2229" s="2">
        <f t="shared" si="136"/>
        <v>27718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CONFIRMED BULLISH</v>
      </c>
    </row>
    <row r="2230" spans="1:8" ht="13.5" x14ac:dyDescent="0.25">
      <c r="A2230" s="3">
        <f>TITRES_STAT!B2233</f>
        <v>45552</v>
      </c>
      <c r="B2230" s="6">
        <f>TITRES_STAT!C2233</f>
        <v>17.84</v>
      </c>
      <c r="C2230" s="6">
        <f>TITRES_STAT!D2233</f>
        <v>17.84</v>
      </c>
      <c r="D2230" s="6">
        <f>TITRES_STAT!E2233</f>
        <v>0</v>
      </c>
      <c r="E2230" s="2">
        <f t="shared" si="136"/>
        <v>27718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45553</v>
      </c>
      <c r="B2231" s="6">
        <f>TITRES_STAT!C2234</f>
        <v>17.84</v>
      </c>
      <c r="C2231" s="6">
        <f>TITRES_STAT!D2234</f>
        <v>17.84</v>
      </c>
      <c r="D2231" s="6">
        <f>TITRES_STAT!E2234</f>
        <v>0</v>
      </c>
      <c r="E2231" s="2">
        <f t="shared" si="136"/>
        <v>27718</v>
      </c>
      <c r="F2231" s="6" t="str">
        <f t="shared" si="139"/>
        <v>NEUTRAL</v>
      </c>
      <c r="G2231" s="6" t="str">
        <f t="shared" si="138"/>
        <v>NEUTRAL</v>
      </c>
      <c r="H2231" s="6" t="str">
        <f t="shared" si="137"/>
        <v>NEUTRAL</v>
      </c>
    </row>
    <row r="2232" spans="1:8" ht="13.5" x14ac:dyDescent="0.25">
      <c r="A2232" s="3">
        <f>TITRES_STAT!B2235</f>
        <v>45554</v>
      </c>
      <c r="B2232" s="6">
        <f>TITRES_STAT!C2235</f>
        <v>17.84</v>
      </c>
      <c r="C2232" s="6">
        <f>TITRES_STAT!D2235</f>
        <v>17.84</v>
      </c>
      <c r="D2232" s="6">
        <f>TITRES_STAT!E2235</f>
        <v>0</v>
      </c>
      <c r="E2232" s="2">
        <f t="shared" si="136"/>
        <v>27718</v>
      </c>
      <c r="F2232" s="6" t="str">
        <f t="shared" si="139"/>
        <v>NEUTRAL</v>
      </c>
      <c r="G2232" s="6" t="str">
        <f t="shared" si="138"/>
        <v>NEUTRAL</v>
      </c>
      <c r="H2232" s="6" t="str">
        <f t="shared" si="137"/>
        <v>NEUTRAL</v>
      </c>
    </row>
    <row r="2233" spans="1:8" ht="13.5" x14ac:dyDescent="0.25">
      <c r="A2233" s="3">
        <f>TITRES_STAT!B2236</f>
        <v>45555</v>
      </c>
      <c r="B2233" s="6">
        <f>TITRES_STAT!C2236</f>
        <v>17.84</v>
      </c>
      <c r="C2233" s="6">
        <f>TITRES_STAT!D2236</f>
        <v>17.84</v>
      </c>
      <c r="D2233" s="6">
        <f>TITRES_STAT!E2236</f>
        <v>0</v>
      </c>
      <c r="E2233" s="2">
        <f t="shared" si="136"/>
        <v>27718</v>
      </c>
      <c r="F2233" s="6" t="str">
        <f t="shared" si="139"/>
        <v>NEUTRAL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45558</v>
      </c>
      <c r="B2234" s="6">
        <f>TITRES_STAT!C2237</f>
        <v>17.84</v>
      </c>
      <c r="C2234" s="6">
        <f>TITRES_STAT!D2237</f>
        <v>17.84</v>
      </c>
      <c r="D2234" s="6">
        <f>TITRES_STAT!E2237</f>
        <v>0</v>
      </c>
      <c r="E2234" s="2">
        <f t="shared" si="136"/>
        <v>27718</v>
      </c>
      <c r="F2234" s="6" t="str">
        <f t="shared" si="139"/>
        <v>NEUTRAL</v>
      </c>
      <c r="G2234" s="6" t="str">
        <f t="shared" si="138"/>
        <v>NEUTRAL</v>
      </c>
      <c r="H2234" s="6" t="str">
        <f t="shared" si="137"/>
        <v>NEUTRAL</v>
      </c>
    </row>
    <row r="2235" spans="1:8" ht="13.5" x14ac:dyDescent="0.25">
      <c r="A2235" s="3">
        <f>TITRES_STAT!B2238</f>
        <v>45559</v>
      </c>
      <c r="B2235" s="6">
        <f>TITRES_STAT!C2238</f>
        <v>17.84</v>
      </c>
      <c r="C2235" s="6">
        <f>TITRES_STAT!D2238</f>
        <v>17.84</v>
      </c>
      <c r="D2235" s="6">
        <f>TITRES_STAT!E2238</f>
        <v>0</v>
      </c>
      <c r="E2235" s="2">
        <f t="shared" si="136"/>
        <v>27718</v>
      </c>
      <c r="F2235" s="6" t="str">
        <f t="shared" si="139"/>
        <v>NEUTRAL</v>
      </c>
      <c r="G2235" s="6" t="str">
        <f t="shared" si="138"/>
        <v>NEUTRAL</v>
      </c>
      <c r="H2235" s="6" t="str">
        <f t="shared" si="137"/>
        <v>NEUTRAL</v>
      </c>
    </row>
    <row r="2236" spans="1:8" ht="13.5" x14ac:dyDescent="0.25">
      <c r="A2236" s="3">
        <f>TITRES_STAT!B2239</f>
        <v>45560</v>
      </c>
      <c r="B2236" s="6">
        <f>TITRES_STAT!C2239</f>
        <v>17.600000000000001</v>
      </c>
      <c r="C2236" s="6">
        <f>TITRES_STAT!D2239</f>
        <v>17.600000000000001</v>
      </c>
      <c r="D2236" s="6">
        <f>TITRES_STAT!E2239</f>
        <v>21</v>
      </c>
      <c r="E2236" s="2">
        <f t="shared" si="136"/>
        <v>27697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45561</v>
      </c>
      <c r="B2237" s="6">
        <f>TITRES_STAT!C2240</f>
        <v>17.600000000000001</v>
      </c>
      <c r="C2237" s="6">
        <f>TITRES_STAT!D2240</f>
        <v>17.600000000000001</v>
      </c>
      <c r="D2237" s="6">
        <f>TITRES_STAT!E2240</f>
        <v>0</v>
      </c>
      <c r="E2237" s="2">
        <f t="shared" si="136"/>
        <v>27697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45562</v>
      </c>
      <c r="B2238" s="6">
        <f>TITRES_STAT!C2241</f>
        <v>17.600000000000001</v>
      </c>
      <c r="C2238" s="6">
        <f>TITRES_STAT!D2241</f>
        <v>17.600000000000001</v>
      </c>
      <c r="D2238" s="6">
        <f>TITRES_STAT!E2241</f>
        <v>0</v>
      </c>
      <c r="E2238" s="2">
        <f t="shared" si="136"/>
        <v>27697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45565</v>
      </c>
      <c r="B2239" s="6">
        <f>TITRES_STAT!C2242</f>
        <v>17.600000000000001</v>
      </c>
      <c r="C2239" s="6">
        <f>TITRES_STAT!D2242</f>
        <v>17.600000000000001</v>
      </c>
      <c r="D2239" s="6">
        <f>TITRES_STAT!E2242</f>
        <v>0</v>
      </c>
      <c r="E2239" s="2">
        <f t="shared" si="136"/>
        <v>27697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45566</v>
      </c>
      <c r="B2240" s="6">
        <f>TITRES_STAT!C2243</f>
        <v>17.600000000000001</v>
      </c>
      <c r="C2240" s="6">
        <f>TITRES_STAT!D2243</f>
        <v>17.600000000000001</v>
      </c>
      <c r="D2240" s="6">
        <f>TITRES_STAT!E2243</f>
        <v>0</v>
      </c>
      <c r="E2240" s="2">
        <f t="shared" si="136"/>
        <v>27697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CONFIRMED BEARISH</v>
      </c>
    </row>
    <row r="2241" spans="1:8" ht="13.5" x14ac:dyDescent="0.25">
      <c r="A2241" s="3">
        <f>TITRES_STAT!B2244</f>
        <v>45567</v>
      </c>
      <c r="B2241" s="6">
        <f>TITRES_STAT!C2244</f>
        <v>17.600000000000001</v>
      </c>
      <c r="C2241" s="6">
        <f>TITRES_STAT!D2244</f>
        <v>17.600000000000001</v>
      </c>
      <c r="D2241" s="6">
        <f>TITRES_STAT!E2244</f>
        <v>0</v>
      </c>
      <c r="E2241" s="2">
        <f t="shared" si="136"/>
        <v>27697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45568</v>
      </c>
      <c r="B2242" s="6">
        <f>TITRES_STAT!C2245</f>
        <v>16.809999999999999</v>
      </c>
      <c r="C2242" s="6">
        <f>TITRES_STAT!D2245</f>
        <v>16.809999999999999</v>
      </c>
      <c r="D2242" s="6">
        <f>TITRES_STAT!E2245</f>
        <v>119</v>
      </c>
      <c r="E2242" s="2">
        <f t="shared" si="136"/>
        <v>27578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45569</v>
      </c>
      <c r="B2243" s="6">
        <f>TITRES_STAT!C2246</f>
        <v>16.809999999999999</v>
      </c>
      <c r="C2243" s="6">
        <f>TITRES_STAT!D2246</f>
        <v>16.809999999999999</v>
      </c>
      <c r="D2243" s="6">
        <f>TITRES_STAT!E2246</f>
        <v>0</v>
      </c>
      <c r="E2243" s="2">
        <f t="shared" si="136"/>
        <v>27578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45572</v>
      </c>
      <c r="B2244" s="6">
        <f>TITRES_STAT!C2247</f>
        <v>16.809999999999999</v>
      </c>
      <c r="C2244" s="6">
        <f>TITRES_STAT!D2247</f>
        <v>16.809999999999999</v>
      </c>
      <c r="D2244" s="6">
        <f>TITRES_STAT!E2247</f>
        <v>0</v>
      </c>
      <c r="E2244" s="2">
        <f t="shared" ref="E2244:E2307" si="140">IF(B2244&gt;B2243, E2243+D2244, IF(B2244&lt;B2243, E2243-D2244, E2243))</f>
        <v>27578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CONFIRMED BEARISH</v>
      </c>
    </row>
    <row r="2245" spans="1:8" ht="13.5" x14ac:dyDescent="0.25">
      <c r="A2245" s="3">
        <f>TITRES_STAT!B2248</f>
        <v>45573</v>
      </c>
      <c r="B2245" s="6">
        <f>TITRES_STAT!C2248</f>
        <v>17.2</v>
      </c>
      <c r="C2245" s="6">
        <f>TITRES_STAT!D2248</f>
        <v>17.2</v>
      </c>
      <c r="D2245" s="6">
        <f>TITRES_STAT!E2248</f>
        <v>100</v>
      </c>
      <c r="E2245" s="2">
        <f t="shared" si="140"/>
        <v>27678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CONFIRMED BEARISH</v>
      </c>
    </row>
    <row r="2246" spans="1:8" ht="13.5" x14ac:dyDescent="0.25">
      <c r="A2246" s="3">
        <f>TITRES_STAT!B2249</f>
        <v>45574</v>
      </c>
      <c r="B2246" s="6">
        <f>TITRES_STAT!C2249</f>
        <v>17.2</v>
      </c>
      <c r="C2246" s="6">
        <f>TITRES_STAT!D2249</f>
        <v>17.2</v>
      </c>
      <c r="D2246" s="6">
        <f>TITRES_STAT!E2249</f>
        <v>100</v>
      </c>
      <c r="E2246" s="2">
        <f t="shared" si="140"/>
        <v>27678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45575</v>
      </c>
      <c r="B2247" s="6">
        <f>TITRES_STAT!C2250</f>
        <v>17.2</v>
      </c>
      <c r="C2247" s="6">
        <f>TITRES_STAT!D2250</f>
        <v>17.2</v>
      </c>
      <c r="D2247" s="6">
        <f>TITRES_STAT!E2250</f>
        <v>0</v>
      </c>
      <c r="E2247" s="2">
        <f t="shared" si="140"/>
        <v>27678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BULLISH</v>
      </c>
    </row>
    <row r="2248" spans="1:8" ht="13.5" x14ac:dyDescent="0.25">
      <c r="A2248" s="3">
        <f>TITRES_STAT!B2251</f>
        <v>45576</v>
      </c>
      <c r="B2248" s="6">
        <f>TITRES_STAT!C2251</f>
        <v>16.43</v>
      </c>
      <c r="C2248" s="6">
        <f>TITRES_STAT!D2251</f>
        <v>16.43</v>
      </c>
      <c r="D2248" s="6">
        <f>TITRES_STAT!E2251</f>
        <v>0</v>
      </c>
      <c r="E2248" s="2">
        <f t="shared" si="140"/>
        <v>27678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BULLISH DIVERGENCE</v>
      </c>
    </row>
    <row r="2249" spans="1:8" ht="13.5" x14ac:dyDescent="0.25">
      <c r="A2249" s="3">
        <f>TITRES_STAT!B2252</f>
        <v>45579</v>
      </c>
      <c r="B2249" s="6">
        <f>TITRES_STAT!C2252</f>
        <v>15.71</v>
      </c>
      <c r="C2249" s="6">
        <f>TITRES_STAT!D2252</f>
        <v>15.71</v>
      </c>
      <c r="D2249" s="6">
        <f>TITRES_STAT!E2252</f>
        <v>300</v>
      </c>
      <c r="E2249" s="2">
        <f t="shared" si="140"/>
        <v>27378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CONFIRMED BEARISH</v>
      </c>
    </row>
    <row r="2250" spans="1:8" ht="13.5" x14ac:dyDescent="0.25">
      <c r="A2250" s="3">
        <f>TITRES_STAT!B2253</f>
        <v>45581</v>
      </c>
      <c r="B2250" s="6">
        <f>TITRES_STAT!C2253</f>
        <v>16.41</v>
      </c>
      <c r="C2250" s="6">
        <f>TITRES_STAT!D2253</f>
        <v>16.41</v>
      </c>
      <c r="D2250" s="6">
        <f>TITRES_STAT!E2253</f>
        <v>0</v>
      </c>
      <c r="E2250" s="2">
        <f t="shared" si="140"/>
        <v>27378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CONFIRMED BEARISH</v>
      </c>
    </row>
    <row r="2251" spans="1:8" ht="13.5" x14ac:dyDescent="0.25">
      <c r="A2251" s="3">
        <f>TITRES_STAT!B2254</f>
        <v>45582</v>
      </c>
      <c r="B2251" s="6">
        <f>TITRES_STAT!C2254</f>
        <v>17.14</v>
      </c>
      <c r="C2251" s="6">
        <f>TITRES_STAT!D2254</f>
        <v>17.14</v>
      </c>
      <c r="D2251" s="6">
        <f>TITRES_STAT!E2254</f>
        <v>0</v>
      </c>
      <c r="E2251" s="2">
        <f t="shared" si="140"/>
        <v>27378</v>
      </c>
      <c r="F2251" s="6" t="str">
        <f t="shared" si="143"/>
        <v>BEARISH</v>
      </c>
      <c r="G2251" s="6" t="str">
        <f t="shared" si="142"/>
        <v>NEUTRAL</v>
      </c>
      <c r="H2251" s="6" t="str">
        <f t="shared" si="141"/>
        <v>CONFIRMED BEARISH</v>
      </c>
    </row>
    <row r="2252" spans="1:8" ht="13.5" x14ac:dyDescent="0.25">
      <c r="A2252" s="3">
        <f>TITRES_STAT!B2255</f>
        <v>45583</v>
      </c>
      <c r="B2252" s="6">
        <f>TITRES_STAT!C2255</f>
        <v>17.91</v>
      </c>
      <c r="C2252" s="6">
        <f>TITRES_STAT!D2255</f>
        <v>17.91</v>
      </c>
      <c r="D2252" s="6">
        <f>TITRES_STAT!E2255</f>
        <v>0</v>
      </c>
      <c r="E2252" s="2">
        <f t="shared" si="140"/>
        <v>27378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BEARISH DIVERGENCE</v>
      </c>
    </row>
    <row r="2253" spans="1:8" ht="13.5" x14ac:dyDescent="0.25">
      <c r="A2253" s="3">
        <f>TITRES_STAT!B2256</f>
        <v>45586</v>
      </c>
      <c r="B2253" s="6">
        <f>TITRES_STAT!C2256</f>
        <v>17.91</v>
      </c>
      <c r="C2253" s="6">
        <f>TITRES_STAT!D2256</f>
        <v>17.91</v>
      </c>
      <c r="D2253" s="6">
        <f>TITRES_STAT!E2256</f>
        <v>0</v>
      </c>
      <c r="E2253" s="2">
        <f t="shared" si="140"/>
        <v>27378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BEARISH DIVERGENCE</v>
      </c>
    </row>
    <row r="2254" spans="1:8" ht="13.5" x14ac:dyDescent="0.25">
      <c r="A2254" s="3">
        <f>TITRES_STAT!B2257</f>
        <v>45587</v>
      </c>
      <c r="B2254" s="6">
        <f>TITRES_STAT!C2257</f>
        <v>17.91</v>
      </c>
      <c r="C2254" s="6">
        <f>TITRES_STAT!D2257</f>
        <v>17.91</v>
      </c>
      <c r="D2254" s="6">
        <f>TITRES_STAT!E2257</f>
        <v>0</v>
      </c>
      <c r="E2254" s="2">
        <f t="shared" si="140"/>
        <v>27378</v>
      </c>
      <c r="F2254" s="6" t="str">
        <f t="shared" si="143"/>
        <v>NEUTRAL</v>
      </c>
      <c r="G2254" s="6" t="str">
        <f t="shared" si="142"/>
        <v>NEUTRAL</v>
      </c>
      <c r="H2254" s="6" t="str">
        <f t="shared" si="141"/>
        <v>NEUTRAL</v>
      </c>
    </row>
    <row r="2255" spans="1:8" ht="13.5" x14ac:dyDescent="0.25">
      <c r="A2255" s="3">
        <f>TITRES_STAT!B2258</f>
        <v>45588</v>
      </c>
      <c r="B2255" s="6">
        <f>TITRES_STAT!C2258</f>
        <v>18</v>
      </c>
      <c r="C2255" s="6">
        <f>TITRES_STAT!D2258</f>
        <v>18</v>
      </c>
      <c r="D2255" s="6">
        <f>TITRES_STAT!E2258</f>
        <v>5</v>
      </c>
      <c r="E2255" s="2">
        <f t="shared" si="140"/>
        <v>27383</v>
      </c>
      <c r="F2255" s="6" t="str">
        <f t="shared" si="143"/>
        <v>BULLISH</v>
      </c>
      <c r="G2255" s="6" t="str">
        <f t="shared" si="142"/>
        <v>NEUTRAL</v>
      </c>
      <c r="H2255" s="6" t="str">
        <f t="shared" si="141"/>
        <v>CONFIRMED BULLISH</v>
      </c>
    </row>
    <row r="2256" spans="1:8" ht="13.5" x14ac:dyDescent="0.25">
      <c r="A2256" s="3">
        <f>TITRES_STAT!B2259</f>
        <v>45589</v>
      </c>
      <c r="B2256" s="6">
        <f>TITRES_STAT!C2259</f>
        <v>18</v>
      </c>
      <c r="C2256" s="6">
        <f>TITRES_STAT!D2259</f>
        <v>18</v>
      </c>
      <c r="D2256" s="6">
        <f>TITRES_STAT!E2259</f>
        <v>0</v>
      </c>
      <c r="E2256" s="2">
        <f t="shared" si="140"/>
        <v>27383</v>
      </c>
      <c r="F2256" s="6" t="str">
        <f t="shared" si="143"/>
        <v>BULLISH</v>
      </c>
      <c r="G2256" s="6" t="str">
        <f t="shared" si="142"/>
        <v>NEUTRAL</v>
      </c>
      <c r="H2256" s="6" t="str">
        <f t="shared" si="141"/>
        <v>CONFIRMED BULLISH</v>
      </c>
    </row>
    <row r="2257" spans="1:8" ht="13.5" x14ac:dyDescent="0.25">
      <c r="A2257" s="3">
        <f>TITRES_STAT!B2260</f>
        <v>45590</v>
      </c>
      <c r="B2257" s="6">
        <f>TITRES_STAT!C2260</f>
        <v>18</v>
      </c>
      <c r="C2257" s="6">
        <f>TITRES_STAT!D2260</f>
        <v>18</v>
      </c>
      <c r="D2257" s="6">
        <f>TITRES_STAT!E2260</f>
        <v>0</v>
      </c>
      <c r="E2257" s="2">
        <f t="shared" si="140"/>
        <v>27383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45593</v>
      </c>
      <c r="B2258" s="6">
        <f>TITRES_STAT!C2261</f>
        <v>18.5</v>
      </c>
      <c r="C2258" s="6">
        <f>TITRES_STAT!D2261</f>
        <v>18.5</v>
      </c>
      <c r="D2258" s="6">
        <f>TITRES_STAT!E2261</f>
        <v>18</v>
      </c>
      <c r="E2258" s="2">
        <f t="shared" si="140"/>
        <v>27401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45594</v>
      </c>
      <c r="B2259" s="6">
        <f>TITRES_STAT!C2262</f>
        <v>18.5</v>
      </c>
      <c r="C2259" s="6">
        <f>TITRES_STAT!D2262</f>
        <v>18.5</v>
      </c>
      <c r="D2259" s="6">
        <f>TITRES_STAT!E2262</f>
        <v>0</v>
      </c>
      <c r="E2259" s="2">
        <f t="shared" si="140"/>
        <v>27401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45595</v>
      </c>
      <c r="B2260" s="6">
        <f>TITRES_STAT!C2263</f>
        <v>18.5</v>
      </c>
      <c r="C2260" s="6">
        <f>TITRES_STAT!D2263</f>
        <v>18.5</v>
      </c>
      <c r="D2260" s="6">
        <f>TITRES_STAT!E2263</f>
        <v>0</v>
      </c>
      <c r="E2260" s="2">
        <f t="shared" si="140"/>
        <v>27401</v>
      </c>
      <c r="F2260" s="6" t="str">
        <f t="shared" si="143"/>
        <v>BULLISH</v>
      </c>
      <c r="G2260" s="6" t="str">
        <f t="shared" si="142"/>
        <v>NEUTRAL</v>
      </c>
      <c r="H2260" s="6" t="str">
        <f t="shared" si="141"/>
        <v>CONFIRMED BULLISH</v>
      </c>
    </row>
    <row r="2261" spans="1:8" ht="13.5" x14ac:dyDescent="0.25">
      <c r="A2261" s="3">
        <f>TITRES_STAT!B2264</f>
        <v>45596</v>
      </c>
      <c r="B2261" s="6">
        <f>TITRES_STAT!C2264</f>
        <v>18.600000000000001</v>
      </c>
      <c r="C2261" s="6">
        <f>TITRES_STAT!D2264</f>
        <v>18.600000000000001</v>
      </c>
      <c r="D2261" s="6">
        <f>TITRES_STAT!E2264</f>
        <v>17</v>
      </c>
      <c r="E2261" s="2">
        <f t="shared" si="140"/>
        <v>27418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CONFIRMED BULLISH</v>
      </c>
    </row>
    <row r="2262" spans="1:8" ht="13.5" x14ac:dyDescent="0.25">
      <c r="A2262" s="3">
        <f>TITRES_STAT!B2265</f>
        <v>45597</v>
      </c>
      <c r="B2262" s="6">
        <f>TITRES_STAT!C2265</f>
        <v>18.600000000000001</v>
      </c>
      <c r="C2262" s="6">
        <f>TITRES_STAT!D2265</f>
        <v>18.600000000000001</v>
      </c>
      <c r="D2262" s="6">
        <f>TITRES_STAT!E2265</f>
        <v>0</v>
      </c>
      <c r="E2262" s="2">
        <f t="shared" si="140"/>
        <v>27418</v>
      </c>
      <c r="F2262" s="6" t="str">
        <f t="shared" si="143"/>
        <v>BULLISH</v>
      </c>
      <c r="G2262" s="6" t="str">
        <f t="shared" si="142"/>
        <v>NEUTRAL</v>
      </c>
      <c r="H2262" s="6" t="str">
        <f t="shared" si="141"/>
        <v>CONFIRMED BULLISH</v>
      </c>
    </row>
    <row r="2263" spans="1:8" ht="13.5" x14ac:dyDescent="0.25">
      <c r="A2263" s="3">
        <f>TITRES_STAT!B2266</f>
        <v>45600</v>
      </c>
      <c r="B2263" s="6">
        <f>TITRES_STAT!C2266</f>
        <v>18</v>
      </c>
      <c r="C2263" s="6">
        <f>TITRES_STAT!D2266</f>
        <v>18</v>
      </c>
      <c r="D2263" s="6">
        <f>TITRES_STAT!E2266</f>
        <v>15</v>
      </c>
      <c r="E2263" s="2">
        <f t="shared" si="140"/>
        <v>27403</v>
      </c>
      <c r="F2263" s="6" t="str">
        <f t="shared" si="143"/>
        <v>BULLISH</v>
      </c>
      <c r="G2263" s="6" t="str">
        <f t="shared" si="142"/>
        <v>NEUTRAL</v>
      </c>
      <c r="H2263" s="6" t="str">
        <f t="shared" si="141"/>
        <v>BULLISH DIVERGENCE</v>
      </c>
    </row>
    <row r="2264" spans="1:8" ht="13.5" x14ac:dyDescent="0.25">
      <c r="A2264" s="3">
        <f>TITRES_STAT!B2267</f>
        <v>45601</v>
      </c>
      <c r="B2264" s="6">
        <f>TITRES_STAT!C2267</f>
        <v>18</v>
      </c>
      <c r="C2264" s="6">
        <f>TITRES_STAT!D2267</f>
        <v>18</v>
      </c>
      <c r="D2264" s="6">
        <f>TITRES_STAT!E2267</f>
        <v>0</v>
      </c>
      <c r="E2264" s="2">
        <f t="shared" si="140"/>
        <v>27403</v>
      </c>
      <c r="F2264" s="6" t="str">
        <f t="shared" si="143"/>
        <v>BULLISH</v>
      </c>
      <c r="G2264" s="6" t="str">
        <f t="shared" si="142"/>
        <v>NEUTRAL</v>
      </c>
      <c r="H2264" s="6" t="str">
        <f t="shared" si="141"/>
        <v>BULLISH DIVERGENCE</v>
      </c>
    </row>
    <row r="2265" spans="1:8" ht="13.5" x14ac:dyDescent="0.25">
      <c r="A2265" s="3">
        <f>TITRES_STAT!B2268</f>
        <v>45602</v>
      </c>
      <c r="B2265" s="6">
        <f>TITRES_STAT!C2268</f>
        <v>18</v>
      </c>
      <c r="C2265" s="6">
        <f>TITRES_STAT!D2268</f>
        <v>18</v>
      </c>
      <c r="D2265" s="6">
        <f>TITRES_STAT!E2268</f>
        <v>0</v>
      </c>
      <c r="E2265" s="2">
        <f t="shared" si="140"/>
        <v>27403</v>
      </c>
      <c r="F2265" s="6" t="str">
        <f t="shared" si="143"/>
        <v>BULLISH</v>
      </c>
      <c r="G2265" s="6" t="str">
        <f t="shared" si="142"/>
        <v>NEUTRAL</v>
      </c>
      <c r="H2265" s="6" t="str">
        <f t="shared" si="141"/>
        <v>BULLISH DIVERGENCE</v>
      </c>
    </row>
    <row r="2266" spans="1:8" ht="13.5" x14ac:dyDescent="0.25">
      <c r="A2266" s="3">
        <f>TITRES_STAT!B2269</f>
        <v>45603</v>
      </c>
      <c r="B2266" s="6">
        <f>TITRES_STAT!C2269</f>
        <v>18</v>
      </c>
      <c r="C2266" s="6">
        <f>TITRES_STAT!D2269</f>
        <v>18</v>
      </c>
      <c r="D2266" s="6">
        <f>TITRES_STAT!E2269</f>
        <v>0</v>
      </c>
      <c r="E2266" s="2">
        <f t="shared" si="140"/>
        <v>27403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45604</v>
      </c>
      <c r="B2267" s="6">
        <f>TITRES_STAT!C2270</f>
        <v>18</v>
      </c>
      <c r="C2267" s="6">
        <f>TITRES_STAT!D2270</f>
        <v>18</v>
      </c>
      <c r="D2267" s="6">
        <f>TITRES_STAT!E2270</f>
        <v>0</v>
      </c>
      <c r="E2267" s="2">
        <f t="shared" si="140"/>
        <v>27403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45607</v>
      </c>
      <c r="B2268" s="6">
        <f>TITRES_STAT!C2271</f>
        <v>18</v>
      </c>
      <c r="C2268" s="6">
        <f>TITRES_STAT!D2271</f>
        <v>18</v>
      </c>
      <c r="D2268" s="6">
        <f>TITRES_STAT!E2271</f>
        <v>0</v>
      </c>
      <c r="E2268" s="2">
        <f t="shared" si="140"/>
        <v>27403</v>
      </c>
      <c r="F2268" s="6" t="str">
        <f t="shared" si="143"/>
        <v>NEUTRAL</v>
      </c>
      <c r="G2268" s="6" t="str">
        <f t="shared" si="142"/>
        <v>NEUTRAL</v>
      </c>
      <c r="H2268" s="6" t="str">
        <f t="shared" si="141"/>
        <v>NEUTRAL</v>
      </c>
    </row>
    <row r="2269" spans="1:8" ht="13.5" x14ac:dyDescent="0.25">
      <c r="A2269" s="3">
        <f>TITRES_STAT!B2272</f>
        <v>45608</v>
      </c>
      <c r="B2269" s="6">
        <f>TITRES_STAT!C2272</f>
        <v>18</v>
      </c>
      <c r="C2269" s="6">
        <f>TITRES_STAT!D2272</f>
        <v>18</v>
      </c>
      <c r="D2269" s="6">
        <f>TITRES_STAT!E2272</f>
        <v>0</v>
      </c>
      <c r="E2269" s="2">
        <f t="shared" si="140"/>
        <v>27403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45609</v>
      </c>
      <c r="B2270" s="6">
        <f>TITRES_STAT!C2273</f>
        <v>18</v>
      </c>
      <c r="C2270" s="6">
        <f>TITRES_STAT!D2273</f>
        <v>18</v>
      </c>
      <c r="D2270" s="6">
        <f>TITRES_STAT!E2273</f>
        <v>0</v>
      </c>
      <c r="E2270" s="2">
        <f t="shared" si="140"/>
        <v>27403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45610</v>
      </c>
      <c r="B2271" s="6">
        <f>TITRES_STAT!C2274</f>
        <v>18</v>
      </c>
      <c r="C2271" s="6">
        <f>TITRES_STAT!D2274</f>
        <v>18</v>
      </c>
      <c r="D2271" s="6">
        <f>TITRES_STAT!E2274</f>
        <v>0</v>
      </c>
      <c r="E2271" s="2">
        <f t="shared" si="140"/>
        <v>27403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45611</v>
      </c>
      <c r="B2272" s="6">
        <f>TITRES_STAT!C2275</f>
        <v>18</v>
      </c>
      <c r="C2272" s="6">
        <f>TITRES_STAT!D2275</f>
        <v>18</v>
      </c>
      <c r="D2272" s="6">
        <f>TITRES_STAT!E2275</f>
        <v>0</v>
      </c>
      <c r="E2272" s="2">
        <f t="shared" si="140"/>
        <v>27403</v>
      </c>
      <c r="F2272" s="6" t="str">
        <f t="shared" si="143"/>
        <v>NEUTRAL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45614</v>
      </c>
      <c r="B2273" s="6">
        <f>TITRES_STAT!C2276</f>
        <v>17.600000000000001</v>
      </c>
      <c r="C2273" s="6">
        <f>TITRES_STAT!D2276</f>
        <v>17.600000000000001</v>
      </c>
      <c r="D2273" s="6">
        <f>TITRES_STAT!E2276</f>
        <v>6</v>
      </c>
      <c r="E2273" s="2">
        <f t="shared" si="140"/>
        <v>27397</v>
      </c>
      <c r="F2273" s="6" t="str">
        <f t="shared" si="143"/>
        <v>BEARISH</v>
      </c>
      <c r="G2273" s="6" t="str">
        <f t="shared" si="142"/>
        <v>NEUTRAL</v>
      </c>
      <c r="H2273" s="6" t="str">
        <f t="shared" si="141"/>
        <v>CONFIRMED BEARISH</v>
      </c>
    </row>
    <row r="2274" spans="1:8" ht="13.5" x14ac:dyDescent="0.25">
      <c r="A2274" s="3">
        <f>TITRES_STAT!B2277</f>
        <v>45615</v>
      </c>
      <c r="B2274" s="6">
        <f>TITRES_STAT!C2277</f>
        <v>17.600000000000001</v>
      </c>
      <c r="C2274" s="6">
        <f>TITRES_STAT!D2277</f>
        <v>17.600000000000001</v>
      </c>
      <c r="D2274" s="6">
        <f>TITRES_STAT!E2277</f>
        <v>13</v>
      </c>
      <c r="E2274" s="2">
        <f t="shared" si="140"/>
        <v>27397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CONFIRMED BEARISH</v>
      </c>
    </row>
    <row r="2275" spans="1:8" ht="13.5" x14ac:dyDescent="0.25">
      <c r="A2275" s="3">
        <f>TITRES_STAT!B2278</f>
        <v>45616</v>
      </c>
      <c r="B2275" s="6">
        <f>TITRES_STAT!C2278</f>
        <v>17.600000000000001</v>
      </c>
      <c r="C2275" s="6">
        <f>TITRES_STAT!D2278</f>
        <v>17.600000000000001</v>
      </c>
      <c r="D2275" s="6">
        <f>TITRES_STAT!E2278</f>
        <v>50</v>
      </c>
      <c r="E2275" s="2">
        <f t="shared" si="140"/>
        <v>27397</v>
      </c>
      <c r="F2275" s="6" t="str">
        <f t="shared" si="143"/>
        <v>BEARISH</v>
      </c>
      <c r="G2275" s="6" t="str">
        <f t="shared" si="142"/>
        <v>NEUTRAL</v>
      </c>
      <c r="H2275" s="6" t="str">
        <f t="shared" si="141"/>
        <v>CONFIRMED BEARISH</v>
      </c>
    </row>
    <row r="2276" spans="1:8" ht="13.5" x14ac:dyDescent="0.25">
      <c r="A2276" s="3">
        <f>TITRES_STAT!B2279</f>
        <v>45617</v>
      </c>
      <c r="B2276" s="6">
        <f>TITRES_STAT!C2279</f>
        <v>17.600000000000001</v>
      </c>
      <c r="C2276" s="6">
        <f>TITRES_STAT!D2279</f>
        <v>17.600000000000001</v>
      </c>
      <c r="D2276" s="6">
        <f>TITRES_STAT!E2279</f>
        <v>0</v>
      </c>
      <c r="E2276" s="2">
        <f t="shared" si="140"/>
        <v>27397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CONFIRMED BEARISH</v>
      </c>
    </row>
    <row r="2277" spans="1:8" ht="13.5" x14ac:dyDescent="0.25">
      <c r="A2277" s="3">
        <f>TITRES_STAT!B2280</f>
        <v>45618</v>
      </c>
      <c r="B2277" s="6">
        <f>TITRES_STAT!C2280</f>
        <v>17.600000000000001</v>
      </c>
      <c r="C2277" s="6">
        <f>TITRES_STAT!D2280</f>
        <v>17.600000000000001</v>
      </c>
      <c r="D2277" s="6">
        <f>TITRES_STAT!E2280</f>
        <v>0</v>
      </c>
      <c r="E2277" s="2">
        <f t="shared" si="140"/>
        <v>27397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CONFIRMED BEARISH</v>
      </c>
    </row>
    <row r="2278" spans="1:8" ht="13.5" x14ac:dyDescent="0.25">
      <c r="A2278" s="3">
        <f>TITRES_STAT!B2281</f>
        <v>45621</v>
      </c>
      <c r="B2278" s="6">
        <f>TITRES_STAT!C2281</f>
        <v>17.600000000000001</v>
      </c>
      <c r="C2278" s="6">
        <f>TITRES_STAT!D2281</f>
        <v>17.600000000000001</v>
      </c>
      <c r="D2278" s="6">
        <f>TITRES_STAT!E2281</f>
        <v>0</v>
      </c>
      <c r="E2278" s="2">
        <f t="shared" si="140"/>
        <v>27397</v>
      </c>
      <c r="F2278" s="6" t="str">
        <f t="shared" si="143"/>
        <v>NEUTRAL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45622</v>
      </c>
      <c r="B2279" s="6">
        <f>TITRES_STAT!C2282</f>
        <v>17.600000000000001</v>
      </c>
      <c r="C2279" s="6">
        <f>TITRES_STAT!D2282</f>
        <v>17.600000000000001</v>
      </c>
      <c r="D2279" s="6">
        <f>TITRES_STAT!E2282</f>
        <v>0</v>
      </c>
      <c r="E2279" s="2">
        <f t="shared" si="140"/>
        <v>27397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45623</v>
      </c>
      <c r="B2280" s="6">
        <f>TITRES_STAT!C2283</f>
        <v>17.600000000000001</v>
      </c>
      <c r="C2280" s="6">
        <f>TITRES_STAT!D2283</f>
        <v>17.600000000000001</v>
      </c>
      <c r="D2280" s="6">
        <f>TITRES_STAT!E2283</f>
        <v>0</v>
      </c>
      <c r="E2280" s="2">
        <f t="shared" si="140"/>
        <v>27397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45624</v>
      </c>
      <c r="B2281" s="6">
        <f>TITRES_STAT!C2284</f>
        <v>17.600000000000001</v>
      </c>
      <c r="C2281" s="6">
        <f>TITRES_STAT!D2284</f>
        <v>17.600000000000001</v>
      </c>
      <c r="D2281" s="6">
        <f>TITRES_STAT!E2284</f>
        <v>0</v>
      </c>
      <c r="E2281" s="2">
        <f t="shared" si="140"/>
        <v>27397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45625</v>
      </c>
      <c r="B2282" s="6">
        <f>TITRES_STAT!C2285</f>
        <v>17.600000000000001</v>
      </c>
      <c r="C2282" s="6">
        <f>TITRES_STAT!D2285</f>
        <v>17.600000000000001</v>
      </c>
      <c r="D2282" s="6">
        <f>TITRES_STAT!E2285</f>
        <v>0</v>
      </c>
      <c r="E2282" s="2">
        <f t="shared" si="140"/>
        <v>27397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45628</v>
      </c>
      <c r="B2283" s="6">
        <f>TITRES_STAT!C2286</f>
        <v>17.600000000000001</v>
      </c>
      <c r="C2283" s="6">
        <f>TITRES_STAT!D2286</f>
        <v>17.600000000000001</v>
      </c>
      <c r="D2283" s="6">
        <f>TITRES_STAT!E2286</f>
        <v>0</v>
      </c>
      <c r="E2283" s="2">
        <f t="shared" si="140"/>
        <v>27397</v>
      </c>
      <c r="F2283" s="6" t="str">
        <f t="shared" si="143"/>
        <v>NEUTRAL</v>
      </c>
      <c r="G2283" s="6" t="str">
        <f t="shared" si="142"/>
        <v>NEUTRAL</v>
      </c>
      <c r="H2283" s="6" t="str">
        <f t="shared" si="141"/>
        <v>NEUTRAL</v>
      </c>
    </row>
    <row r="2284" spans="1:8" ht="13.5" x14ac:dyDescent="0.25">
      <c r="A2284" s="3">
        <f>TITRES_STAT!B2287</f>
        <v>45629</v>
      </c>
      <c r="B2284" s="6">
        <f>TITRES_STAT!C2287</f>
        <v>17.600000000000001</v>
      </c>
      <c r="C2284" s="6">
        <f>TITRES_STAT!D2287</f>
        <v>17.600000000000001</v>
      </c>
      <c r="D2284" s="6">
        <f>TITRES_STAT!E2287</f>
        <v>112</v>
      </c>
      <c r="E2284" s="2">
        <f t="shared" si="140"/>
        <v>27397</v>
      </c>
      <c r="F2284" s="6" t="str">
        <f t="shared" si="143"/>
        <v>NEUTRAL</v>
      </c>
      <c r="G2284" s="6" t="str">
        <f t="shared" si="142"/>
        <v>NEUTRAL</v>
      </c>
      <c r="H2284" s="6" t="str">
        <f t="shared" si="141"/>
        <v>NEUTRAL</v>
      </c>
    </row>
    <row r="2285" spans="1:8" ht="13.5" x14ac:dyDescent="0.25">
      <c r="A2285" s="3">
        <f>TITRES_STAT!B2288</f>
        <v>45630</v>
      </c>
      <c r="B2285" s="6">
        <f>TITRES_STAT!C2288</f>
        <v>17.600000000000001</v>
      </c>
      <c r="C2285" s="6">
        <f>TITRES_STAT!D2288</f>
        <v>17.600000000000001</v>
      </c>
      <c r="D2285" s="6">
        <f>TITRES_STAT!E2288</f>
        <v>0</v>
      </c>
      <c r="E2285" s="2">
        <f t="shared" si="140"/>
        <v>27397</v>
      </c>
      <c r="F2285" s="6" t="str">
        <f t="shared" si="143"/>
        <v>NEUTRAL</v>
      </c>
      <c r="G2285" s="6" t="str">
        <f t="shared" si="142"/>
        <v>NEUTRAL</v>
      </c>
      <c r="H2285" s="6" t="str">
        <f t="shared" si="141"/>
        <v>NEUTRAL</v>
      </c>
    </row>
    <row r="2286" spans="1:8" ht="13.5" x14ac:dyDescent="0.25">
      <c r="A2286" s="3">
        <f>TITRES_STAT!B2289</f>
        <v>45631</v>
      </c>
      <c r="B2286" s="6">
        <f>TITRES_STAT!C2289</f>
        <v>17.600000000000001</v>
      </c>
      <c r="C2286" s="6">
        <f>TITRES_STAT!D2289</f>
        <v>17.600000000000001</v>
      </c>
      <c r="D2286" s="6">
        <f>TITRES_STAT!E2289</f>
        <v>0</v>
      </c>
      <c r="E2286" s="2">
        <f t="shared" si="140"/>
        <v>27397</v>
      </c>
      <c r="F2286" s="6" t="str">
        <f t="shared" si="143"/>
        <v>NEUTRAL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45632</v>
      </c>
      <c r="B2287" s="6">
        <f>TITRES_STAT!C2290</f>
        <v>17.600000000000001</v>
      </c>
      <c r="C2287" s="6">
        <f>TITRES_STAT!D2290</f>
        <v>17.600000000000001</v>
      </c>
      <c r="D2287" s="6">
        <f>TITRES_STAT!E2290</f>
        <v>0</v>
      </c>
      <c r="E2287" s="2">
        <f t="shared" si="140"/>
        <v>27397</v>
      </c>
      <c r="F2287" s="6" t="str">
        <f t="shared" si="143"/>
        <v>NEUTRAL</v>
      </c>
      <c r="G2287" s="6" t="str">
        <f t="shared" si="142"/>
        <v>NEUTRAL</v>
      </c>
      <c r="H2287" s="6" t="str">
        <f t="shared" si="141"/>
        <v>NEUTRAL</v>
      </c>
    </row>
    <row r="2288" spans="1:8" ht="13.5" x14ac:dyDescent="0.25">
      <c r="A2288" s="3">
        <f>TITRES_STAT!B2291</f>
        <v>45635</v>
      </c>
      <c r="B2288" s="6">
        <f>TITRES_STAT!C2291</f>
        <v>17.600000000000001</v>
      </c>
      <c r="C2288" s="6">
        <f>TITRES_STAT!D2291</f>
        <v>17.600000000000001</v>
      </c>
      <c r="D2288" s="6">
        <f>TITRES_STAT!E2291</f>
        <v>0</v>
      </c>
      <c r="E2288" s="2">
        <f t="shared" si="140"/>
        <v>27397</v>
      </c>
      <c r="F2288" s="6" t="str">
        <f t="shared" si="143"/>
        <v>NEUTRAL</v>
      </c>
      <c r="G2288" s="6" t="str">
        <f t="shared" si="142"/>
        <v>NEUTRAL</v>
      </c>
      <c r="H2288" s="6" t="str">
        <f t="shared" si="141"/>
        <v>NEUTRAL</v>
      </c>
    </row>
    <row r="2289" spans="1:8" ht="13.5" x14ac:dyDescent="0.25">
      <c r="A2289" s="3">
        <f>TITRES_STAT!B2292</f>
        <v>45636</v>
      </c>
      <c r="B2289" s="6">
        <f>TITRES_STAT!C2292</f>
        <v>17.600000000000001</v>
      </c>
      <c r="C2289" s="6">
        <f>TITRES_STAT!D2292</f>
        <v>17.600000000000001</v>
      </c>
      <c r="D2289" s="6">
        <f>TITRES_STAT!E2292</f>
        <v>0</v>
      </c>
      <c r="E2289" s="2">
        <f t="shared" si="140"/>
        <v>27397</v>
      </c>
      <c r="F2289" s="6" t="str">
        <f t="shared" si="143"/>
        <v>NEUTRAL</v>
      </c>
      <c r="G2289" s="6" t="str">
        <f t="shared" si="142"/>
        <v>NEUTRAL</v>
      </c>
      <c r="H2289" s="6" t="str">
        <f t="shared" si="141"/>
        <v>NEUTRAL</v>
      </c>
    </row>
    <row r="2290" spans="1:8" ht="13.5" x14ac:dyDescent="0.25">
      <c r="A2290" s="3">
        <f>TITRES_STAT!B2293</f>
        <v>45637</v>
      </c>
      <c r="B2290" s="6">
        <f>TITRES_STAT!C2293</f>
        <v>17.600000000000001</v>
      </c>
      <c r="C2290" s="6">
        <f>TITRES_STAT!D2293</f>
        <v>17.600000000000001</v>
      </c>
      <c r="D2290" s="6">
        <f>TITRES_STAT!E2293</f>
        <v>0</v>
      </c>
      <c r="E2290" s="2">
        <f t="shared" si="140"/>
        <v>27397</v>
      </c>
      <c r="F2290" s="6" t="str">
        <f t="shared" si="143"/>
        <v>NEUTRAL</v>
      </c>
      <c r="G2290" s="6" t="str">
        <f t="shared" si="142"/>
        <v>NEUTRAL</v>
      </c>
      <c r="H2290" s="6" t="str">
        <f t="shared" si="141"/>
        <v>NEUTRAL</v>
      </c>
    </row>
    <row r="2291" spans="1:8" ht="13.5" x14ac:dyDescent="0.25">
      <c r="A2291" s="3">
        <f>TITRES_STAT!B2294</f>
        <v>45638</v>
      </c>
      <c r="B2291" s="6">
        <f>TITRES_STAT!C2294</f>
        <v>17.600000000000001</v>
      </c>
      <c r="C2291" s="6">
        <f>TITRES_STAT!D2294</f>
        <v>17.600000000000001</v>
      </c>
      <c r="D2291" s="6">
        <f>TITRES_STAT!E2294</f>
        <v>0</v>
      </c>
      <c r="E2291" s="2">
        <f t="shared" si="140"/>
        <v>27397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45639</v>
      </c>
      <c r="B2292" s="6">
        <f>TITRES_STAT!C2295</f>
        <v>17.600000000000001</v>
      </c>
      <c r="C2292" s="6">
        <f>TITRES_STAT!D2295</f>
        <v>17.600000000000001</v>
      </c>
      <c r="D2292" s="6">
        <f>TITRES_STAT!E2295</f>
        <v>36</v>
      </c>
      <c r="E2292" s="2">
        <f t="shared" si="140"/>
        <v>27397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45642</v>
      </c>
      <c r="B2293" s="6">
        <f>TITRES_STAT!C2296</f>
        <v>17.600000000000001</v>
      </c>
      <c r="C2293" s="6">
        <f>TITRES_STAT!D2296</f>
        <v>17.600000000000001</v>
      </c>
      <c r="D2293" s="6">
        <f>TITRES_STAT!E2296</f>
        <v>0</v>
      </c>
      <c r="E2293" s="2">
        <f t="shared" si="140"/>
        <v>27397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45644</v>
      </c>
      <c r="B2294" s="6">
        <f>TITRES_STAT!C2297</f>
        <v>17.600000000000001</v>
      </c>
      <c r="C2294" s="6">
        <f>TITRES_STAT!D2297</f>
        <v>17.600000000000001</v>
      </c>
      <c r="D2294" s="6">
        <f>TITRES_STAT!E2297</f>
        <v>0</v>
      </c>
      <c r="E2294" s="2">
        <f t="shared" si="140"/>
        <v>27397</v>
      </c>
      <c r="F2294" s="6" t="str">
        <f t="shared" si="143"/>
        <v>NEUTRAL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45645</v>
      </c>
      <c r="B2295" s="6">
        <f>TITRES_STAT!C2298</f>
        <v>17.600000000000001</v>
      </c>
      <c r="C2295" s="6">
        <f>TITRES_STAT!D2298</f>
        <v>17.600000000000001</v>
      </c>
      <c r="D2295" s="6">
        <f>TITRES_STAT!E2298</f>
        <v>0</v>
      </c>
      <c r="E2295" s="2">
        <f t="shared" si="140"/>
        <v>27397</v>
      </c>
      <c r="F2295" s="6" t="str">
        <f t="shared" si="143"/>
        <v>NEUTRAL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45646</v>
      </c>
      <c r="B2296" s="6">
        <f>TITRES_STAT!C2299</f>
        <v>17.600000000000001</v>
      </c>
      <c r="C2296" s="6">
        <f>TITRES_STAT!D2299</f>
        <v>17.600000000000001</v>
      </c>
      <c r="D2296" s="6">
        <f>TITRES_STAT!E2299</f>
        <v>0</v>
      </c>
      <c r="E2296" s="2">
        <f t="shared" si="140"/>
        <v>27397</v>
      </c>
      <c r="F2296" s="6" t="str">
        <f t="shared" si="143"/>
        <v>NEUTRAL</v>
      </c>
      <c r="G2296" s="6" t="str">
        <f t="shared" si="142"/>
        <v>NEUTRAL</v>
      </c>
      <c r="H2296" s="6" t="str">
        <f t="shared" si="141"/>
        <v>NEUTRAL</v>
      </c>
    </row>
    <row r="2297" spans="1:8" ht="13.5" x14ac:dyDescent="0.25">
      <c r="A2297" s="3">
        <f>TITRES_STAT!B2300</f>
        <v>45649</v>
      </c>
      <c r="B2297" s="6">
        <f>TITRES_STAT!C2300</f>
        <v>17.600000000000001</v>
      </c>
      <c r="C2297" s="6">
        <f>TITRES_STAT!D2300</f>
        <v>17.600000000000001</v>
      </c>
      <c r="D2297" s="6">
        <f>TITRES_STAT!E2300</f>
        <v>36</v>
      </c>
      <c r="E2297" s="2">
        <f t="shared" si="140"/>
        <v>27397</v>
      </c>
      <c r="F2297" s="6" t="str">
        <f t="shared" si="143"/>
        <v>NEUTRAL</v>
      </c>
      <c r="G2297" s="6" t="str">
        <f t="shared" si="142"/>
        <v>NEUTRAL</v>
      </c>
      <c r="H2297" s="6" t="str">
        <f t="shared" si="141"/>
        <v>NEUTRAL</v>
      </c>
    </row>
    <row r="2298" spans="1:8" ht="13.5" x14ac:dyDescent="0.25">
      <c r="A2298" s="3">
        <f>TITRES_STAT!B2301</f>
        <v>45650</v>
      </c>
      <c r="B2298" s="6">
        <f>TITRES_STAT!C2301</f>
        <v>17.600000000000001</v>
      </c>
      <c r="C2298" s="6">
        <f>TITRES_STAT!D2301</f>
        <v>17.600000000000001</v>
      </c>
      <c r="D2298" s="6">
        <f>TITRES_STAT!E2301</f>
        <v>36</v>
      </c>
      <c r="E2298" s="2">
        <f t="shared" si="140"/>
        <v>27397</v>
      </c>
      <c r="F2298" s="6" t="str">
        <f t="shared" si="143"/>
        <v>NEUTRAL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45651</v>
      </c>
      <c r="B2299" s="6">
        <f>TITRES_STAT!C2302</f>
        <v>17.600000000000001</v>
      </c>
      <c r="C2299" s="6">
        <f>TITRES_STAT!D2302</f>
        <v>17.600000000000001</v>
      </c>
      <c r="D2299" s="6">
        <f>TITRES_STAT!E2302</f>
        <v>0</v>
      </c>
      <c r="E2299" s="2">
        <f t="shared" si="140"/>
        <v>27397</v>
      </c>
      <c r="F2299" s="6" t="str">
        <f t="shared" si="143"/>
        <v>NEUTRAL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45652</v>
      </c>
      <c r="B2300" s="6">
        <f>TITRES_STAT!C2303</f>
        <v>17.600000000000001</v>
      </c>
      <c r="C2300" s="6">
        <f>TITRES_STAT!D2303</f>
        <v>17.600000000000001</v>
      </c>
      <c r="D2300" s="6">
        <f>TITRES_STAT!E2303</f>
        <v>32</v>
      </c>
      <c r="E2300" s="2">
        <f t="shared" si="140"/>
        <v>27397</v>
      </c>
      <c r="F2300" s="6" t="str">
        <f t="shared" si="143"/>
        <v>NEUTRAL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45653</v>
      </c>
      <c r="B2301" s="6">
        <f>TITRES_STAT!C2304</f>
        <v>17.600000000000001</v>
      </c>
      <c r="C2301" s="6">
        <f>TITRES_STAT!D2304</f>
        <v>17.600000000000001</v>
      </c>
      <c r="D2301" s="6">
        <f>TITRES_STAT!E2304</f>
        <v>0</v>
      </c>
      <c r="E2301" s="2">
        <f t="shared" si="140"/>
        <v>27397</v>
      </c>
      <c r="F2301" s="6" t="str">
        <f t="shared" si="143"/>
        <v>NEUTRAL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45656</v>
      </c>
      <c r="B2302" s="6">
        <f>TITRES_STAT!C2305</f>
        <v>17.600000000000001</v>
      </c>
      <c r="C2302" s="6">
        <f>TITRES_STAT!D2305</f>
        <v>17.600000000000001</v>
      </c>
      <c r="D2302" s="6">
        <f>TITRES_STAT!E2305</f>
        <v>0</v>
      </c>
      <c r="E2302" s="2">
        <f t="shared" si="140"/>
        <v>27397</v>
      </c>
      <c r="F2302" s="6" t="str">
        <f t="shared" si="143"/>
        <v>NEUTRAL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45657</v>
      </c>
      <c r="B2303" s="6">
        <f>TITRES_STAT!C2306</f>
        <v>17.600000000000001</v>
      </c>
      <c r="C2303" s="6">
        <f>TITRES_STAT!D2306</f>
        <v>17.600000000000001</v>
      </c>
      <c r="D2303" s="6">
        <f>TITRES_STAT!E2306</f>
        <v>0</v>
      </c>
      <c r="E2303" s="2">
        <f t="shared" si="140"/>
        <v>27397</v>
      </c>
      <c r="F2303" s="6" t="str">
        <f t="shared" si="143"/>
        <v>NEUTRAL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45659</v>
      </c>
      <c r="B2304" s="6">
        <f>TITRES_STAT!C2307</f>
        <v>17.600000000000001</v>
      </c>
      <c r="C2304" s="6">
        <f>TITRES_STAT!D2307</f>
        <v>17.600000000000001</v>
      </c>
      <c r="D2304" s="6">
        <f>TITRES_STAT!E2307</f>
        <v>0</v>
      </c>
      <c r="E2304" s="2">
        <f t="shared" si="140"/>
        <v>27397</v>
      </c>
      <c r="F2304" s="6" t="str">
        <f t="shared" si="143"/>
        <v>NEUTRAL</v>
      </c>
      <c r="G2304" s="6" t="str">
        <f t="shared" si="142"/>
        <v>NEUTRAL</v>
      </c>
      <c r="H2304" s="6" t="str">
        <f t="shared" si="141"/>
        <v>NEUTRAL</v>
      </c>
    </row>
    <row r="2305" spans="1:8" ht="13.5" x14ac:dyDescent="0.25">
      <c r="A2305" s="3">
        <f>TITRES_STAT!B2308</f>
        <v>45660</v>
      </c>
      <c r="B2305" s="6">
        <f>TITRES_STAT!C2308</f>
        <v>17.600000000000001</v>
      </c>
      <c r="C2305" s="6">
        <f>TITRES_STAT!D2308</f>
        <v>17.600000000000001</v>
      </c>
      <c r="D2305" s="6">
        <f>TITRES_STAT!E2308</f>
        <v>0</v>
      </c>
      <c r="E2305" s="2">
        <f t="shared" si="140"/>
        <v>27397</v>
      </c>
      <c r="F2305" s="6" t="str">
        <f t="shared" si="143"/>
        <v>NEUTRAL</v>
      </c>
      <c r="G2305" s="6" t="str">
        <f t="shared" si="142"/>
        <v>NEUTRAL</v>
      </c>
      <c r="H2305" s="6" t="str">
        <f t="shared" si="141"/>
        <v>NEUTRAL</v>
      </c>
    </row>
    <row r="2306" spans="1:8" ht="13.5" x14ac:dyDescent="0.25">
      <c r="A2306" s="3">
        <f>TITRES_STAT!B2309</f>
        <v>45663</v>
      </c>
      <c r="B2306" s="6">
        <f>TITRES_STAT!C2309</f>
        <v>17.600000000000001</v>
      </c>
      <c r="C2306" s="6">
        <f>TITRES_STAT!D2309</f>
        <v>17.600000000000001</v>
      </c>
      <c r="D2306" s="6">
        <f>TITRES_STAT!E2309</f>
        <v>0</v>
      </c>
      <c r="E2306" s="2">
        <f t="shared" si="140"/>
        <v>27397</v>
      </c>
      <c r="F2306" s="6" t="str">
        <f t="shared" si="143"/>
        <v>NEUTRAL</v>
      </c>
      <c r="G2306" s="6" t="str">
        <f t="shared" si="142"/>
        <v>NEUTRAL</v>
      </c>
      <c r="H2306" s="6" t="str">
        <f t="shared" si="141"/>
        <v>NEUTRAL</v>
      </c>
    </row>
    <row r="2307" spans="1:8" ht="13.5" x14ac:dyDescent="0.25">
      <c r="A2307" s="3">
        <f>TITRES_STAT!B2310</f>
        <v>45664</v>
      </c>
      <c r="B2307" s="6">
        <f>TITRES_STAT!C2310</f>
        <v>18.3</v>
      </c>
      <c r="C2307" s="6">
        <f>TITRES_STAT!D2310</f>
        <v>18.3</v>
      </c>
      <c r="D2307" s="6">
        <f>TITRES_STAT!E2310</f>
        <v>294</v>
      </c>
      <c r="E2307" s="2">
        <f t="shared" si="140"/>
        <v>27691</v>
      </c>
      <c r="F2307" s="6" t="str">
        <f t="shared" si="143"/>
        <v>BULLISH</v>
      </c>
      <c r="G2307" s="6" t="str">
        <f t="shared" si="142"/>
        <v>NEUTRAL</v>
      </c>
      <c r="H2307" s="6" t="str">
        <f t="shared" si="141"/>
        <v>CONFIRMED BULLISH</v>
      </c>
    </row>
    <row r="2308" spans="1:8" ht="13.5" x14ac:dyDescent="0.25">
      <c r="A2308" s="3">
        <f>TITRES_STAT!B2311</f>
        <v>45665</v>
      </c>
      <c r="B2308" s="6">
        <f>TITRES_STAT!C2311</f>
        <v>18.3</v>
      </c>
      <c r="C2308" s="6">
        <f>TITRES_STAT!D2311</f>
        <v>18.3</v>
      </c>
      <c r="D2308" s="6">
        <f>TITRES_STAT!E2311</f>
        <v>0</v>
      </c>
      <c r="E2308" s="2">
        <f t="shared" ref="E2308:E2371" si="144">IF(B2308&gt;B2307, E2307+D2308, IF(B2308&lt;B2307, E2307-D2308, E2307))</f>
        <v>27691</v>
      </c>
      <c r="F2308" s="6" t="str">
        <f t="shared" si="143"/>
        <v>BULLISH</v>
      </c>
      <c r="G2308" s="6" t="str">
        <f t="shared" si="142"/>
        <v>NEUTRAL</v>
      </c>
      <c r="H2308" s="6" t="str">
        <f t="shared" si="141"/>
        <v>CONFIRMED BULLISH</v>
      </c>
    </row>
    <row r="2309" spans="1:8" ht="13.5" x14ac:dyDescent="0.25">
      <c r="A2309" s="3">
        <f>TITRES_STAT!B2312</f>
        <v>45666</v>
      </c>
      <c r="B2309" s="6">
        <f>TITRES_STAT!C2312</f>
        <v>18.3</v>
      </c>
      <c r="C2309" s="6">
        <f>TITRES_STAT!D2312</f>
        <v>18.3</v>
      </c>
      <c r="D2309" s="6">
        <f>TITRES_STAT!E2312</f>
        <v>0</v>
      </c>
      <c r="E2309" s="2">
        <f t="shared" si="144"/>
        <v>27691</v>
      </c>
      <c r="F2309" s="6" t="str">
        <f t="shared" si="143"/>
        <v>BULLISH</v>
      </c>
      <c r="G2309" s="6" t="str">
        <f t="shared" si="142"/>
        <v>NEUTRAL</v>
      </c>
      <c r="H2309" s="6" t="str">
        <f t="shared" si="141"/>
        <v>CONFIRMED BULLISH</v>
      </c>
    </row>
    <row r="2310" spans="1:8" ht="13.5" x14ac:dyDescent="0.25">
      <c r="A2310" s="3">
        <f>TITRES_STAT!B2313</f>
        <v>45667</v>
      </c>
      <c r="B2310" s="6">
        <f>TITRES_STAT!C2313</f>
        <v>18.3</v>
      </c>
      <c r="C2310" s="6">
        <f>TITRES_STAT!D2313</f>
        <v>18.3</v>
      </c>
      <c r="D2310" s="6">
        <f>TITRES_STAT!E2313</f>
        <v>0</v>
      </c>
      <c r="E2310" s="2">
        <f t="shared" si="144"/>
        <v>27691</v>
      </c>
      <c r="F2310" s="6" t="str">
        <f t="shared" si="143"/>
        <v>BULLISH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45670</v>
      </c>
      <c r="B2311" s="6">
        <f>TITRES_STAT!C2314</f>
        <v>18.3</v>
      </c>
      <c r="C2311" s="6">
        <f>TITRES_STAT!D2314</f>
        <v>18.3</v>
      </c>
      <c r="D2311" s="6">
        <f>TITRES_STAT!E2314</f>
        <v>0</v>
      </c>
      <c r="E2311" s="2">
        <f t="shared" si="144"/>
        <v>27691</v>
      </c>
      <c r="F2311" s="6" t="str">
        <f t="shared" si="143"/>
        <v>BULLISH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BULLISH</v>
      </c>
    </row>
    <row r="2312" spans="1:8" ht="13.5" x14ac:dyDescent="0.25">
      <c r="A2312" s="3">
        <f>TITRES_STAT!B2315</f>
        <v>45671</v>
      </c>
      <c r="B2312" s="6">
        <f>TITRES_STAT!C2315</f>
        <v>17.5</v>
      </c>
      <c r="C2312" s="6">
        <f>TITRES_STAT!D2315</f>
        <v>17.5</v>
      </c>
      <c r="D2312" s="6">
        <f>TITRES_STAT!E2315</f>
        <v>147</v>
      </c>
      <c r="E2312" s="2">
        <f t="shared" si="144"/>
        <v>27544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CONFIRMED BEARISH</v>
      </c>
    </row>
    <row r="2313" spans="1:8" ht="13.5" x14ac:dyDescent="0.25">
      <c r="A2313" s="3">
        <f>TITRES_STAT!B2316</f>
        <v>45672</v>
      </c>
      <c r="B2313" s="6">
        <f>TITRES_STAT!C2316</f>
        <v>17.5</v>
      </c>
      <c r="C2313" s="6">
        <f>TITRES_STAT!D2316</f>
        <v>17.5</v>
      </c>
      <c r="D2313" s="6">
        <f>TITRES_STAT!E2316</f>
        <v>0</v>
      </c>
      <c r="E2313" s="2">
        <f t="shared" si="144"/>
        <v>27544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CONFIRMED BEARISH</v>
      </c>
    </row>
    <row r="2314" spans="1:8" ht="13.5" x14ac:dyDescent="0.25">
      <c r="A2314" s="3">
        <f>TITRES_STAT!B2317</f>
        <v>45673</v>
      </c>
      <c r="B2314" s="6">
        <f>TITRES_STAT!C2317</f>
        <v>17.5</v>
      </c>
      <c r="C2314" s="6">
        <f>TITRES_STAT!D2317</f>
        <v>17.5</v>
      </c>
      <c r="D2314" s="6">
        <f>TITRES_STAT!E2317</f>
        <v>0</v>
      </c>
      <c r="E2314" s="2">
        <f t="shared" si="144"/>
        <v>27544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CONFIRMED BEARISH</v>
      </c>
    </row>
    <row r="2315" spans="1:8" ht="13.5" x14ac:dyDescent="0.25">
      <c r="A2315" s="3">
        <f>TITRES_STAT!B2318</f>
        <v>45674</v>
      </c>
      <c r="B2315" s="6">
        <f>TITRES_STAT!C2318</f>
        <v>17.5</v>
      </c>
      <c r="C2315" s="6">
        <f>TITRES_STAT!D2318</f>
        <v>17.5</v>
      </c>
      <c r="D2315" s="6">
        <f>TITRES_STAT!E2318</f>
        <v>0</v>
      </c>
      <c r="E2315" s="2">
        <f t="shared" si="144"/>
        <v>27544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CONFIRMED BEARISH</v>
      </c>
    </row>
    <row r="2316" spans="1:8" ht="13.5" x14ac:dyDescent="0.25">
      <c r="A2316" s="3">
        <f>TITRES_STAT!B2319</f>
        <v>45677</v>
      </c>
      <c r="B2316" s="6">
        <f>TITRES_STAT!C2319</f>
        <v>17.5</v>
      </c>
      <c r="C2316" s="6">
        <f>TITRES_STAT!D2319</f>
        <v>17.5</v>
      </c>
      <c r="D2316" s="6">
        <f>TITRES_STAT!E2319</f>
        <v>0</v>
      </c>
      <c r="E2316" s="2">
        <f t="shared" si="144"/>
        <v>27544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45678</v>
      </c>
      <c r="B2317" s="6">
        <f>TITRES_STAT!C2320</f>
        <v>17.5</v>
      </c>
      <c r="C2317" s="6">
        <f>TITRES_STAT!D2320</f>
        <v>17.5</v>
      </c>
      <c r="D2317" s="6">
        <f>TITRES_STAT!E2320</f>
        <v>0</v>
      </c>
      <c r="E2317" s="2">
        <f t="shared" si="144"/>
        <v>27544</v>
      </c>
      <c r="F2317" s="6" t="str">
        <f t="shared" si="147"/>
        <v>NEUTRAL</v>
      </c>
      <c r="G2317" s="6" t="str">
        <f t="shared" si="146"/>
        <v>NEUTRAL</v>
      </c>
      <c r="H2317" s="6" t="str">
        <f t="shared" si="145"/>
        <v>NEUTRAL</v>
      </c>
    </row>
    <row r="2318" spans="1:8" ht="13.5" x14ac:dyDescent="0.25">
      <c r="A2318" s="3">
        <f>TITRES_STAT!B2321</f>
        <v>45679</v>
      </c>
      <c r="B2318" s="6">
        <f>TITRES_STAT!C2321</f>
        <v>17.5</v>
      </c>
      <c r="C2318" s="6">
        <f>TITRES_STAT!D2321</f>
        <v>17.5</v>
      </c>
      <c r="D2318" s="6">
        <f>TITRES_STAT!E2321</f>
        <v>0</v>
      </c>
      <c r="E2318" s="2">
        <f t="shared" si="144"/>
        <v>27544</v>
      </c>
      <c r="F2318" s="6" t="str">
        <f t="shared" si="147"/>
        <v>NEUTRAL</v>
      </c>
      <c r="G2318" s="6" t="str">
        <f t="shared" si="146"/>
        <v>NEUTRAL</v>
      </c>
      <c r="H2318" s="6" t="str">
        <f t="shared" si="145"/>
        <v>NEUTRAL</v>
      </c>
    </row>
    <row r="2319" spans="1:8" ht="13.5" x14ac:dyDescent="0.25">
      <c r="A2319" s="3">
        <f>TITRES_STAT!B2322</f>
        <v>45680</v>
      </c>
      <c r="B2319" s="6">
        <f>TITRES_STAT!C2322</f>
        <v>17.5</v>
      </c>
      <c r="C2319" s="6">
        <f>TITRES_STAT!D2322</f>
        <v>17.5</v>
      </c>
      <c r="D2319" s="6">
        <f>TITRES_STAT!E2322</f>
        <v>0</v>
      </c>
      <c r="E2319" s="2">
        <f t="shared" si="144"/>
        <v>27544</v>
      </c>
      <c r="F2319" s="6" t="str">
        <f t="shared" si="147"/>
        <v>NEUTRAL</v>
      </c>
      <c r="G2319" s="6" t="str">
        <f t="shared" si="146"/>
        <v>NEUTRAL</v>
      </c>
      <c r="H2319" s="6" t="str">
        <f t="shared" si="145"/>
        <v>NEUTRAL</v>
      </c>
    </row>
    <row r="2320" spans="1:8" ht="13.5" x14ac:dyDescent="0.25">
      <c r="A2320" s="3">
        <f>TITRES_STAT!B2323</f>
        <v>45681</v>
      </c>
      <c r="B2320" s="6">
        <f>TITRES_STAT!C2323</f>
        <v>17.5</v>
      </c>
      <c r="C2320" s="6">
        <f>TITRES_STAT!D2323</f>
        <v>17.5</v>
      </c>
      <c r="D2320" s="6">
        <f>TITRES_STAT!E2323</f>
        <v>0</v>
      </c>
      <c r="E2320" s="2">
        <f t="shared" si="144"/>
        <v>27544</v>
      </c>
      <c r="F2320" s="6" t="str">
        <f t="shared" si="147"/>
        <v>NEUTRAL</v>
      </c>
      <c r="G2320" s="6" t="str">
        <f t="shared" si="146"/>
        <v>NEUTRAL</v>
      </c>
      <c r="H2320" s="6" t="str">
        <f t="shared" si="145"/>
        <v>NEUTRAL</v>
      </c>
    </row>
    <row r="2321" spans="1:8" ht="13.5" x14ac:dyDescent="0.25">
      <c r="A2321" s="3">
        <f>TITRES_STAT!B2324</f>
        <v>45684</v>
      </c>
      <c r="B2321" s="6">
        <f>TITRES_STAT!C2324</f>
        <v>17.5</v>
      </c>
      <c r="C2321" s="6">
        <f>TITRES_STAT!D2324</f>
        <v>17.5</v>
      </c>
      <c r="D2321" s="6">
        <f>TITRES_STAT!E2324</f>
        <v>0</v>
      </c>
      <c r="E2321" s="2">
        <f t="shared" si="144"/>
        <v>27544</v>
      </c>
      <c r="F2321" s="6" t="str">
        <f t="shared" si="147"/>
        <v>NEUTRAL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45685</v>
      </c>
      <c r="B2322" s="6">
        <f>TITRES_STAT!C2325</f>
        <v>17.5</v>
      </c>
      <c r="C2322" s="6">
        <f>TITRES_STAT!D2325</f>
        <v>17.5</v>
      </c>
      <c r="D2322" s="6">
        <f>TITRES_STAT!E2325</f>
        <v>0</v>
      </c>
      <c r="E2322" s="2">
        <f t="shared" si="144"/>
        <v>27544</v>
      </c>
      <c r="F2322" s="6" t="str">
        <f t="shared" si="147"/>
        <v>NEUTRAL</v>
      </c>
      <c r="G2322" s="6" t="str">
        <f t="shared" si="146"/>
        <v>NEUTRAL</v>
      </c>
      <c r="H2322" s="6" t="str">
        <f t="shared" si="145"/>
        <v>NEUTRAL</v>
      </c>
    </row>
    <row r="2323" spans="1:8" ht="13.5" x14ac:dyDescent="0.25">
      <c r="A2323" s="3">
        <f>TITRES_STAT!B2326</f>
        <v>45686</v>
      </c>
      <c r="B2323" s="6">
        <f>TITRES_STAT!C2326</f>
        <v>17.5</v>
      </c>
      <c r="C2323" s="6">
        <f>TITRES_STAT!D2326</f>
        <v>17.5</v>
      </c>
      <c r="D2323" s="6">
        <f>TITRES_STAT!E2326</f>
        <v>0</v>
      </c>
      <c r="E2323" s="2">
        <f t="shared" si="144"/>
        <v>27544</v>
      </c>
      <c r="F2323" s="6" t="str">
        <f t="shared" si="147"/>
        <v>NEUTRAL</v>
      </c>
      <c r="G2323" s="6" t="str">
        <f t="shared" si="146"/>
        <v>NEUTRAL</v>
      </c>
      <c r="H2323" s="6" t="str">
        <f t="shared" si="145"/>
        <v>NEUTRAL</v>
      </c>
    </row>
    <row r="2324" spans="1:8" ht="13.5" x14ac:dyDescent="0.25">
      <c r="A2324" s="3">
        <f>TITRES_STAT!B2327</f>
        <v>45687</v>
      </c>
      <c r="B2324" s="6">
        <f>TITRES_STAT!C2327</f>
        <v>17.5</v>
      </c>
      <c r="C2324" s="6">
        <f>TITRES_STAT!D2327</f>
        <v>17.5</v>
      </c>
      <c r="D2324" s="6">
        <f>TITRES_STAT!E2327</f>
        <v>0</v>
      </c>
      <c r="E2324" s="2">
        <f t="shared" si="144"/>
        <v>27544</v>
      </c>
      <c r="F2324" s="6" t="str">
        <f t="shared" si="147"/>
        <v>NEUTRAL</v>
      </c>
      <c r="G2324" s="6" t="str">
        <f t="shared" si="146"/>
        <v>NEUTRAL</v>
      </c>
      <c r="H2324" s="6" t="str">
        <f t="shared" si="145"/>
        <v>NEUTRAL</v>
      </c>
    </row>
    <row r="2325" spans="1:8" ht="13.5" x14ac:dyDescent="0.25">
      <c r="A2325" s="3">
        <f>TITRES_STAT!B2328</f>
        <v>45688</v>
      </c>
      <c r="B2325" s="6">
        <f>TITRES_STAT!C2328</f>
        <v>17.5</v>
      </c>
      <c r="C2325" s="6">
        <f>TITRES_STAT!D2328</f>
        <v>17.5</v>
      </c>
      <c r="D2325" s="6">
        <f>TITRES_STAT!E2328</f>
        <v>0</v>
      </c>
      <c r="E2325" s="2">
        <f t="shared" si="144"/>
        <v>27544</v>
      </c>
      <c r="F2325" s="6" t="str">
        <f t="shared" si="147"/>
        <v>NEUTRAL</v>
      </c>
      <c r="G2325" s="6" t="str">
        <f t="shared" si="146"/>
        <v>NEUTRAL</v>
      </c>
      <c r="H2325" s="6" t="str">
        <f t="shared" si="145"/>
        <v>NEUTRAL</v>
      </c>
    </row>
    <row r="2326" spans="1:8" ht="13.5" x14ac:dyDescent="0.25">
      <c r="A2326" s="3">
        <f>TITRES_STAT!B2329</f>
        <v>45691</v>
      </c>
      <c r="B2326" s="6">
        <f>TITRES_STAT!C2329</f>
        <v>17.5</v>
      </c>
      <c r="C2326" s="6">
        <f>TITRES_STAT!D2329</f>
        <v>17.5</v>
      </c>
      <c r="D2326" s="6">
        <f>TITRES_STAT!E2329</f>
        <v>0</v>
      </c>
      <c r="E2326" s="2">
        <f t="shared" si="144"/>
        <v>27544</v>
      </c>
      <c r="F2326" s="6" t="str">
        <f t="shared" si="147"/>
        <v>NEUTRAL</v>
      </c>
      <c r="G2326" s="6" t="str">
        <f t="shared" si="146"/>
        <v>NEUTRAL</v>
      </c>
      <c r="H2326" s="6" t="str">
        <f t="shared" si="145"/>
        <v>NEUTRAL</v>
      </c>
    </row>
    <row r="2327" spans="1:8" ht="13.5" x14ac:dyDescent="0.25">
      <c r="A2327" s="3">
        <f>TITRES_STAT!B2330</f>
        <v>45692</v>
      </c>
      <c r="B2327" s="6">
        <f>TITRES_STAT!C2330</f>
        <v>17.5</v>
      </c>
      <c r="C2327" s="6">
        <f>TITRES_STAT!D2330</f>
        <v>17.5</v>
      </c>
      <c r="D2327" s="6">
        <f>TITRES_STAT!E2330</f>
        <v>0</v>
      </c>
      <c r="E2327" s="2">
        <f t="shared" si="144"/>
        <v>27544</v>
      </c>
      <c r="F2327" s="6" t="str">
        <f t="shared" si="147"/>
        <v>NEUTRAL</v>
      </c>
      <c r="G2327" s="6" t="str">
        <f t="shared" si="146"/>
        <v>NEUTRAL</v>
      </c>
      <c r="H2327" s="6" t="str">
        <f t="shared" si="145"/>
        <v>NEUTRAL</v>
      </c>
    </row>
    <row r="2328" spans="1:8" ht="13.5" x14ac:dyDescent="0.25">
      <c r="A2328" s="3">
        <f>TITRES_STAT!B2331</f>
        <v>45693</v>
      </c>
      <c r="B2328" s="6">
        <f>TITRES_STAT!C2331</f>
        <v>17.5</v>
      </c>
      <c r="C2328" s="6">
        <f>TITRES_STAT!D2331</f>
        <v>17.5</v>
      </c>
      <c r="D2328" s="6">
        <f>TITRES_STAT!E2331</f>
        <v>0</v>
      </c>
      <c r="E2328" s="2">
        <f t="shared" si="144"/>
        <v>27544</v>
      </c>
      <c r="F2328" s="6" t="str">
        <f t="shared" si="147"/>
        <v>NEUTRAL</v>
      </c>
      <c r="G2328" s="6" t="str">
        <f t="shared" si="146"/>
        <v>NEUTRAL</v>
      </c>
      <c r="H2328" s="6" t="str">
        <f t="shared" si="145"/>
        <v>NEUTRAL</v>
      </c>
    </row>
    <row r="2329" spans="1:8" ht="13.5" x14ac:dyDescent="0.25">
      <c r="A2329" s="3">
        <f>TITRES_STAT!B2332</f>
        <v>45694</v>
      </c>
      <c r="B2329" s="6">
        <f>TITRES_STAT!C2332</f>
        <v>17.5</v>
      </c>
      <c r="C2329" s="6">
        <f>TITRES_STAT!D2332</f>
        <v>17.5</v>
      </c>
      <c r="D2329" s="6">
        <f>TITRES_STAT!E2332</f>
        <v>0</v>
      </c>
      <c r="E2329" s="2">
        <f t="shared" si="144"/>
        <v>27544</v>
      </c>
      <c r="F2329" s="6" t="str">
        <f t="shared" si="147"/>
        <v>NEUTRAL</v>
      </c>
      <c r="G2329" s="6" t="str">
        <f t="shared" si="146"/>
        <v>NEUTRAL</v>
      </c>
      <c r="H2329" s="6" t="str">
        <f t="shared" si="145"/>
        <v>NEUTRAL</v>
      </c>
    </row>
    <row r="2330" spans="1:8" ht="13.5" x14ac:dyDescent="0.25">
      <c r="A2330" s="3">
        <f>TITRES_STAT!B2333</f>
        <v>45695</v>
      </c>
      <c r="B2330" s="6">
        <f>TITRES_STAT!C2333</f>
        <v>17.5</v>
      </c>
      <c r="C2330" s="6">
        <f>TITRES_STAT!D2333</f>
        <v>17.5</v>
      </c>
      <c r="D2330" s="6">
        <f>TITRES_STAT!E2333</f>
        <v>0</v>
      </c>
      <c r="E2330" s="2">
        <f t="shared" si="144"/>
        <v>27544</v>
      </c>
      <c r="F2330" s="6" t="str">
        <f t="shared" si="147"/>
        <v>NEUTRAL</v>
      </c>
      <c r="G2330" s="6" t="str">
        <f t="shared" si="146"/>
        <v>NEUTRAL</v>
      </c>
      <c r="H2330" s="6" t="str">
        <f t="shared" si="145"/>
        <v>NEUTRAL</v>
      </c>
    </row>
    <row r="2331" spans="1:8" ht="13.5" x14ac:dyDescent="0.25">
      <c r="A2331" s="3">
        <f>TITRES_STAT!B2334</f>
        <v>45698</v>
      </c>
      <c r="B2331" s="6">
        <f>TITRES_STAT!C2334</f>
        <v>16.899999999999999</v>
      </c>
      <c r="C2331" s="6">
        <f>TITRES_STAT!D2334</f>
        <v>16.899999999999999</v>
      </c>
      <c r="D2331" s="6">
        <f>TITRES_STAT!E2334</f>
        <v>66</v>
      </c>
      <c r="E2331" s="2">
        <f t="shared" si="144"/>
        <v>27478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CONFIRMED BEARISH</v>
      </c>
    </row>
    <row r="2332" spans="1:8" ht="13.5" x14ac:dyDescent="0.25">
      <c r="A2332" s="3">
        <f>TITRES_STAT!B2335</f>
        <v>45699</v>
      </c>
      <c r="B2332" s="6">
        <f>TITRES_STAT!C2335</f>
        <v>16.899999999999999</v>
      </c>
      <c r="C2332" s="6">
        <f>TITRES_STAT!D2335</f>
        <v>16.899999999999999</v>
      </c>
      <c r="D2332" s="6">
        <f>TITRES_STAT!E2335</f>
        <v>0</v>
      </c>
      <c r="E2332" s="2">
        <f t="shared" si="144"/>
        <v>27478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CONFIRMED BEARISH</v>
      </c>
    </row>
    <row r="2333" spans="1:8" ht="13.5" x14ac:dyDescent="0.25">
      <c r="A2333" s="3">
        <f>TITRES_STAT!B2336</f>
        <v>45700</v>
      </c>
      <c r="B2333" s="6">
        <f>TITRES_STAT!C2336</f>
        <v>16.899999999999999</v>
      </c>
      <c r="C2333" s="6">
        <f>TITRES_STAT!D2336</f>
        <v>16.899999999999999</v>
      </c>
      <c r="D2333" s="6">
        <f>TITRES_STAT!E2336</f>
        <v>0</v>
      </c>
      <c r="E2333" s="2">
        <f t="shared" si="144"/>
        <v>27478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CONFIRMED BEARISH</v>
      </c>
    </row>
    <row r="2334" spans="1:8" ht="13.5" x14ac:dyDescent="0.25">
      <c r="A2334" s="3">
        <f>TITRES_STAT!B2337</f>
        <v>45701</v>
      </c>
      <c r="B2334" s="6">
        <f>TITRES_STAT!C2337</f>
        <v>16.899999999999999</v>
      </c>
      <c r="C2334" s="6">
        <f>TITRES_STAT!D2337</f>
        <v>16.899999999999999</v>
      </c>
      <c r="D2334" s="6">
        <f>TITRES_STAT!E2337</f>
        <v>0</v>
      </c>
      <c r="E2334" s="2">
        <f t="shared" si="144"/>
        <v>27478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45702</v>
      </c>
      <c r="B2335" s="6">
        <f>TITRES_STAT!C2338</f>
        <v>16.14</v>
      </c>
      <c r="C2335" s="6">
        <f>TITRES_STAT!D2338</f>
        <v>16.14</v>
      </c>
      <c r="D2335" s="6">
        <f>TITRES_STAT!E2338</f>
        <v>198</v>
      </c>
      <c r="E2335" s="2">
        <f t="shared" si="144"/>
        <v>27280</v>
      </c>
      <c r="F2335" s="6" t="str">
        <f t="shared" si="147"/>
        <v>BEARISH</v>
      </c>
      <c r="G2335" s="6" t="str">
        <f t="shared" si="146"/>
        <v>NEUTRAL</v>
      </c>
      <c r="H2335" s="6" t="str">
        <f t="shared" si="145"/>
        <v>CONFIRMED BEARISH</v>
      </c>
    </row>
    <row r="2336" spans="1:8" ht="13.5" x14ac:dyDescent="0.25">
      <c r="A2336" s="3">
        <f>TITRES_STAT!B2339</f>
        <v>45705</v>
      </c>
      <c r="B2336" s="6">
        <f>TITRES_STAT!C2339</f>
        <v>15.51</v>
      </c>
      <c r="C2336" s="6">
        <f>TITRES_STAT!D2339</f>
        <v>15.51</v>
      </c>
      <c r="D2336" s="6">
        <f>TITRES_STAT!E2339</f>
        <v>137</v>
      </c>
      <c r="E2336" s="2">
        <f t="shared" si="144"/>
        <v>27143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CONFIRMED BEARISH</v>
      </c>
    </row>
    <row r="2337" spans="1:8" ht="13.5" x14ac:dyDescent="0.25">
      <c r="A2337" s="3">
        <f>TITRES_STAT!B2340</f>
        <v>45706</v>
      </c>
      <c r="B2337" s="6">
        <f>TITRES_STAT!C2340</f>
        <v>16.2</v>
      </c>
      <c r="C2337" s="6">
        <f>TITRES_STAT!D2340</f>
        <v>16.2</v>
      </c>
      <c r="D2337" s="6">
        <f>TITRES_STAT!E2340</f>
        <v>0</v>
      </c>
      <c r="E2337" s="2">
        <f t="shared" si="144"/>
        <v>27143</v>
      </c>
      <c r="F2337" s="6" t="str">
        <f t="shared" si="147"/>
        <v>BEARISH</v>
      </c>
      <c r="G2337" s="6" t="str">
        <f t="shared" si="146"/>
        <v>NEUTRAL</v>
      </c>
      <c r="H2337" s="6" t="str">
        <f t="shared" si="145"/>
        <v>CONFIRMED BEARISH</v>
      </c>
    </row>
    <row r="2338" spans="1:8" ht="13.5" x14ac:dyDescent="0.25">
      <c r="A2338" s="3">
        <f>TITRES_STAT!B2341</f>
        <v>45707</v>
      </c>
      <c r="B2338" s="6">
        <f>TITRES_STAT!C2341</f>
        <v>16.920000000000002</v>
      </c>
      <c r="C2338" s="6">
        <f>TITRES_STAT!D2341</f>
        <v>16.920000000000002</v>
      </c>
      <c r="D2338" s="6">
        <f>TITRES_STAT!E2341</f>
        <v>0</v>
      </c>
      <c r="E2338" s="2">
        <f t="shared" si="144"/>
        <v>27143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BEARISH DIVERGENCE</v>
      </c>
    </row>
    <row r="2339" spans="1:8" ht="13.5" x14ac:dyDescent="0.25">
      <c r="A2339" s="3">
        <f>TITRES_STAT!B2342</f>
        <v>45708</v>
      </c>
      <c r="B2339" s="6">
        <f>TITRES_STAT!C2342</f>
        <v>16.920000000000002</v>
      </c>
      <c r="C2339" s="6">
        <f>TITRES_STAT!D2342</f>
        <v>16.920000000000002</v>
      </c>
      <c r="D2339" s="6">
        <f>TITRES_STAT!E2342</f>
        <v>0</v>
      </c>
      <c r="E2339" s="2">
        <f t="shared" si="144"/>
        <v>27143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BEARISH DIVERGENCE</v>
      </c>
    </row>
    <row r="2340" spans="1:8" ht="13.5" x14ac:dyDescent="0.25">
      <c r="A2340" s="3">
        <f>TITRES_STAT!B2343</f>
        <v>45709</v>
      </c>
      <c r="B2340" s="6">
        <f>TITRES_STAT!C2343</f>
        <v>16.920000000000002</v>
      </c>
      <c r="C2340" s="6">
        <f>TITRES_STAT!D2343</f>
        <v>16.920000000000002</v>
      </c>
      <c r="D2340" s="6">
        <f>TITRES_STAT!E2343</f>
        <v>0</v>
      </c>
      <c r="E2340" s="2">
        <f t="shared" si="144"/>
        <v>27143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BEARISH DIVERGENCE</v>
      </c>
    </row>
    <row r="2341" spans="1:8" ht="13.5" x14ac:dyDescent="0.25">
      <c r="A2341" s="3">
        <f>TITRES_STAT!B2344</f>
        <v>45712</v>
      </c>
      <c r="B2341" s="6">
        <f>TITRES_STAT!C2344</f>
        <v>16.920000000000002</v>
      </c>
      <c r="C2341" s="6">
        <f>TITRES_STAT!D2344</f>
        <v>16.920000000000002</v>
      </c>
      <c r="D2341" s="6">
        <f>TITRES_STAT!E2344</f>
        <v>0</v>
      </c>
      <c r="E2341" s="2">
        <f t="shared" si="144"/>
        <v>27143</v>
      </c>
      <c r="F2341" s="6" t="str">
        <f t="shared" si="147"/>
        <v>NEUTRAL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45713</v>
      </c>
      <c r="B2342" s="6">
        <f>TITRES_STAT!C2345</f>
        <v>16.920000000000002</v>
      </c>
      <c r="C2342" s="6">
        <f>TITRES_STAT!D2345</f>
        <v>16.920000000000002</v>
      </c>
      <c r="D2342" s="6">
        <f>TITRES_STAT!E2345</f>
        <v>0</v>
      </c>
      <c r="E2342" s="2">
        <f t="shared" si="144"/>
        <v>27143</v>
      </c>
      <c r="F2342" s="6" t="str">
        <f t="shared" si="147"/>
        <v>NEUTRAL</v>
      </c>
      <c r="G2342" s="6" t="str">
        <f t="shared" si="146"/>
        <v>NEUTRAL</v>
      </c>
      <c r="H2342" s="6" t="str">
        <f t="shared" si="145"/>
        <v>NEUTRAL</v>
      </c>
    </row>
    <row r="2343" spans="1:8" ht="13.5" x14ac:dyDescent="0.25">
      <c r="A2343" s="3">
        <f>TITRES_STAT!B2346</f>
        <v>45714</v>
      </c>
      <c r="B2343" s="6">
        <f>TITRES_STAT!C2346</f>
        <v>16.920000000000002</v>
      </c>
      <c r="C2343" s="6">
        <f>TITRES_STAT!D2346</f>
        <v>16.920000000000002</v>
      </c>
      <c r="D2343" s="6">
        <f>TITRES_STAT!E2346</f>
        <v>0</v>
      </c>
      <c r="E2343" s="2">
        <f t="shared" si="144"/>
        <v>27143</v>
      </c>
      <c r="F2343" s="6" t="str">
        <f t="shared" si="147"/>
        <v>NEUTRAL</v>
      </c>
      <c r="G2343" s="6" t="str">
        <f t="shared" si="146"/>
        <v>NEUTRAL</v>
      </c>
      <c r="H2343" s="6" t="str">
        <f t="shared" si="145"/>
        <v>NEUTRAL</v>
      </c>
    </row>
    <row r="2344" spans="1:8" ht="13.5" x14ac:dyDescent="0.25">
      <c r="A2344" s="3">
        <f>TITRES_STAT!B2347</f>
        <v>45715</v>
      </c>
      <c r="B2344" s="6">
        <f>TITRES_STAT!C2347</f>
        <v>16.920000000000002</v>
      </c>
      <c r="C2344" s="6">
        <f>TITRES_STAT!D2347</f>
        <v>16.920000000000002</v>
      </c>
      <c r="D2344" s="6">
        <f>TITRES_STAT!E2347</f>
        <v>0</v>
      </c>
      <c r="E2344" s="2">
        <f t="shared" si="144"/>
        <v>27143</v>
      </c>
      <c r="F2344" s="6" t="str">
        <f t="shared" si="147"/>
        <v>NEUTRAL</v>
      </c>
      <c r="G2344" s="6" t="str">
        <f t="shared" si="146"/>
        <v>NEUTRAL</v>
      </c>
      <c r="H2344" s="6" t="str">
        <f t="shared" si="145"/>
        <v>NEUTRAL</v>
      </c>
    </row>
    <row r="2345" spans="1:8" ht="13.5" x14ac:dyDescent="0.25">
      <c r="A2345" s="3">
        <f>TITRES_STAT!B2348</f>
        <v>45716</v>
      </c>
      <c r="B2345" s="6">
        <f>TITRES_STAT!C2348</f>
        <v>16.920000000000002</v>
      </c>
      <c r="C2345" s="6">
        <f>TITRES_STAT!D2348</f>
        <v>16.920000000000002</v>
      </c>
      <c r="D2345" s="6">
        <f>TITRES_STAT!E2348</f>
        <v>0</v>
      </c>
      <c r="E2345" s="2">
        <f t="shared" si="144"/>
        <v>27143</v>
      </c>
      <c r="F2345" s="6" t="str">
        <f t="shared" si="147"/>
        <v>NEUTRAL</v>
      </c>
      <c r="G2345" s="6" t="str">
        <f t="shared" si="146"/>
        <v>NEUTRAL</v>
      </c>
      <c r="H2345" s="6" t="str">
        <f t="shared" si="145"/>
        <v>NEUTRAL</v>
      </c>
    </row>
    <row r="2346" spans="1:8" ht="13.5" x14ac:dyDescent="0.25">
      <c r="A2346" s="3">
        <f>TITRES_STAT!B2349</f>
        <v>45719</v>
      </c>
      <c r="B2346" s="6">
        <f>TITRES_STAT!C2349</f>
        <v>16.920000000000002</v>
      </c>
      <c r="C2346" s="6">
        <f>TITRES_STAT!D2349</f>
        <v>16.920000000000002</v>
      </c>
      <c r="D2346" s="6">
        <f>TITRES_STAT!E2349</f>
        <v>0</v>
      </c>
      <c r="E2346" s="2">
        <f t="shared" si="144"/>
        <v>27143</v>
      </c>
      <c r="F2346" s="6" t="str">
        <f t="shared" si="147"/>
        <v>NEUTRAL</v>
      </c>
      <c r="G2346" s="6" t="str">
        <f t="shared" si="146"/>
        <v>NEUTRAL</v>
      </c>
      <c r="H2346" s="6" t="str">
        <f t="shared" si="145"/>
        <v>NEUTRAL</v>
      </c>
    </row>
    <row r="2347" spans="1:8" ht="13.5" x14ac:dyDescent="0.25">
      <c r="A2347" s="3">
        <f>TITRES_STAT!B2350</f>
        <v>45720</v>
      </c>
      <c r="B2347" s="6">
        <f>TITRES_STAT!C2350</f>
        <v>16.16</v>
      </c>
      <c r="C2347" s="6">
        <f>TITRES_STAT!D2350</f>
        <v>16.16</v>
      </c>
      <c r="D2347" s="6">
        <f>TITRES_STAT!E2350</f>
        <v>90</v>
      </c>
      <c r="E2347" s="2">
        <f t="shared" si="144"/>
        <v>27053</v>
      </c>
      <c r="F2347" s="6" t="str">
        <f t="shared" si="147"/>
        <v>BEARISH</v>
      </c>
      <c r="G2347" s="6" t="str">
        <f t="shared" si="146"/>
        <v>NEUTRAL</v>
      </c>
      <c r="H2347" s="6" t="str">
        <f t="shared" si="145"/>
        <v>CONFIRMED BEARISH</v>
      </c>
    </row>
    <row r="2348" spans="1:8" ht="13.5" x14ac:dyDescent="0.25">
      <c r="A2348" s="3">
        <f>TITRES_STAT!B2351</f>
        <v>45721</v>
      </c>
      <c r="B2348" s="6">
        <f>TITRES_STAT!C2351</f>
        <v>15.51</v>
      </c>
      <c r="C2348" s="6">
        <f>TITRES_STAT!D2351</f>
        <v>15.51</v>
      </c>
      <c r="D2348" s="6">
        <f>TITRES_STAT!E2351</f>
        <v>10</v>
      </c>
      <c r="E2348" s="2">
        <f t="shared" si="144"/>
        <v>27043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CONFIRMED BEARISH</v>
      </c>
    </row>
    <row r="2349" spans="1:8" ht="13.5" x14ac:dyDescent="0.25">
      <c r="A2349" s="3">
        <f>TITRES_STAT!B2352</f>
        <v>45722</v>
      </c>
      <c r="B2349" s="6">
        <f>TITRES_STAT!C2352</f>
        <v>15.44</v>
      </c>
      <c r="C2349" s="6">
        <f>TITRES_STAT!D2352</f>
        <v>15.44</v>
      </c>
      <c r="D2349" s="6">
        <f>TITRES_STAT!E2352</f>
        <v>110</v>
      </c>
      <c r="E2349" s="2">
        <f t="shared" si="144"/>
        <v>26933</v>
      </c>
      <c r="F2349" s="6" t="str">
        <f t="shared" si="147"/>
        <v>BEARISH</v>
      </c>
      <c r="G2349" s="6" t="str">
        <f t="shared" si="146"/>
        <v>NEUTRAL</v>
      </c>
      <c r="H2349" s="6" t="str">
        <f t="shared" si="145"/>
        <v>CONFIRMED BEARISH</v>
      </c>
    </row>
    <row r="2350" spans="1:8" ht="13.5" x14ac:dyDescent="0.25">
      <c r="A2350" s="3">
        <f>TITRES_STAT!B2353</f>
        <v>45723</v>
      </c>
      <c r="B2350" s="6">
        <f>TITRES_STAT!C2353</f>
        <v>15.44</v>
      </c>
      <c r="C2350" s="6">
        <f>TITRES_STAT!D2353</f>
        <v>15.44</v>
      </c>
      <c r="D2350" s="6">
        <f>TITRES_STAT!E2353</f>
        <v>0</v>
      </c>
      <c r="E2350" s="2">
        <f t="shared" si="144"/>
        <v>26933</v>
      </c>
      <c r="F2350" s="6" t="str">
        <f t="shared" si="147"/>
        <v>BEARISH</v>
      </c>
      <c r="G2350" s="6" t="str">
        <f t="shared" si="146"/>
        <v>NEUTRAL</v>
      </c>
      <c r="H2350" s="6" t="str">
        <f t="shared" si="145"/>
        <v>CONFIRMED BEARISH</v>
      </c>
    </row>
    <row r="2351" spans="1:8" ht="13.5" x14ac:dyDescent="0.25">
      <c r="A2351" s="3">
        <f>TITRES_STAT!B2354</f>
        <v>45726</v>
      </c>
      <c r="B2351" s="6">
        <f>TITRES_STAT!C2354</f>
        <v>15.44</v>
      </c>
      <c r="C2351" s="6">
        <f>TITRES_STAT!D2354</f>
        <v>15.44</v>
      </c>
      <c r="D2351" s="6">
        <f>TITRES_STAT!E2354</f>
        <v>0</v>
      </c>
      <c r="E2351" s="2">
        <f t="shared" si="144"/>
        <v>26933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CONFIRMED BEARISH</v>
      </c>
    </row>
    <row r="2352" spans="1:8" ht="13.5" x14ac:dyDescent="0.25">
      <c r="A2352" s="3">
        <f>TITRES_STAT!B2355</f>
        <v>45727</v>
      </c>
      <c r="B2352" s="6">
        <f>TITRES_STAT!C2355</f>
        <v>14.75</v>
      </c>
      <c r="C2352" s="6">
        <f>TITRES_STAT!D2355</f>
        <v>14.75</v>
      </c>
      <c r="D2352" s="6">
        <f>TITRES_STAT!E2355</f>
        <v>127</v>
      </c>
      <c r="E2352" s="2">
        <f t="shared" si="144"/>
        <v>26806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CONFIRMED BEARISH</v>
      </c>
    </row>
    <row r="2353" spans="1:8" ht="13.5" x14ac:dyDescent="0.25">
      <c r="A2353" s="3">
        <f>TITRES_STAT!B2356</f>
        <v>45728</v>
      </c>
      <c r="B2353" s="6">
        <f>TITRES_STAT!C2356</f>
        <v>14.75</v>
      </c>
      <c r="C2353" s="6">
        <f>TITRES_STAT!D2356</f>
        <v>14.75</v>
      </c>
      <c r="D2353" s="6">
        <f>TITRES_STAT!E2356</f>
        <v>0</v>
      </c>
      <c r="E2353" s="2">
        <f t="shared" si="144"/>
        <v>26806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CONFIRMED BEARISH</v>
      </c>
    </row>
    <row r="2354" spans="1:8" ht="13.5" x14ac:dyDescent="0.25">
      <c r="A2354" s="3">
        <f>TITRES_STAT!B2357</f>
        <v>45729</v>
      </c>
      <c r="B2354" s="6">
        <f>TITRES_STAT!C2357</f>
        <v>14.75</v>
      </c>
      <c r="C2354" s="6">
        <f>TITRES_STAT!D2357</f>
        <v>14.75</v>
      </c>
      <c r="D2354" s="6">
        <f>TITRES_STAT!E2357</f>
        <v>0</v>
      </c>
      <c r="E2354" s="2">
        <f t="shared" si="144"/>
        <v>26806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CONFIRMED BEARISH</v>
      </c>
    </row>
    <row r="2355" spans="1:8" ht="13.5" x14ac:dyDescent="0.25">
      <c r="A2355" s="3">
        <f>TITRES_STAT!B2358</f>
        <v>45730</v>
      </c>
      <c r="B2355" s="6">
        <f>TITRES_STAT!C2358</f>
        <v>14.76</v>
      </c>
      <c r="C2355" s="6">
        <f>TITRES_STAT!D2358</f>
        <v>14.76</v>
      </c>
      <c r="D2355" s="6">
        <f>TITRES_STAT!E2358</f>
        <v>13</v>
      </c>
      <c r="E2355" s="2">
        <f t="shared" si="144"/>
        <v>26819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CONFIRMED BEARISH</v>
      </c>
    </row>
    <row r="2356" spans="1:8" ht="13.5" x14ac:dyDescent="0.25">
      <c r="A2356" s="3">
        <f>TITRES_STAT!B2359</f>
        <v>45733</v>
      </c>
      <c r="B2356" s="6">
        <f>TITRES_STAT!C2359</f>
        <v>14.76</v>
      </c>
      <c r="C2356" s="6">
        <f>TITRES_STAT!D2359</f>
        <v>14.76</v>
      </c>
      <c r="D2356" s="6">
        <f>TITRES_STAT!E2359</f>
        <v>37</v>
      </c>
      <c r="E2356" s="2">
        <f t="shared" si="144"/>
        <v>26819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CONFIRMED BEARISH</v>
      </c>
    </row>
    <row r="2357" spans="1:8" ht="13.5" x14ac:dyDescent="0.25">
      <c r="A2357" s="3">
        <f>TITRES_STAT!B2360</f>
        <v>45734</v>
      </c>
      <c r="B2357" s="6">
        <f>TITRES_STAT!C2360</f>
        <v>14.76</v>
      </c>
      <c r="C2357" s="6">
        <f>TITRES_STAT!D2360</f>
        <v>14.76</v>
      </c>
      <c r="D2357" s="6">
        <f>TITRES_STAT!E2360</f>
        <v>0</v>
      </c>
      <c r="E2357" s="2">
        <f t="shared" si="144"/>
        <v>26819</v>
      </c>
      <c r="F2357" s="6" t="str">
        <f t="shared" si="147"/>
        <v>BULLISH</v>
      </c>
      <c r="G2357" s="6" t="str">
        <f t="shared" si="146"/>
        <v>NEUTRAL</v>
      </c>
      <c r="H2357" s="6" t="str">
        <f t="shared" si="145"/>
        <v>CONFIRMED BULLISH</v>
      </c>
    </row>
    <row r="2358" spans="1:8" ht="13.5" x14ac:dyDescent="0.25">
      <c r="A2358" s="3">
        <f>TITRES_STAT!B2361</f>
        <v>45735</v>
      </c>
      <c r="B2358" s="6">
        <f>TITRES_STAT!C2361</f>
        <v>14.76</v>
      </c>
      <c r="C2358" s="6">
        <f>TITRES_STAT!D2361</f>
        <v>14.76</v>
      </c>
      <c r="D2358" s="6">
        <f>TITRES_STAT!E2361</f>
        <v>0</v>
      </c>
      <c r="E2358" s="2">
        <f t="shared" si="144"/>
        <v>26819</v>
      </c>
      <c r="F2358" s="6" t="str">
        <f t="shared" si="147"/>
        <v>BULLISH</v>
      </c>
      <c r="G2358" s="6" t="str">
        <f t="shared" si="146"/>
        <v>NEUTRAL</v>
      </c>
      <c r="H2358" s="6" t="str">
        <f t="shared" si="145"/>
        <v>CONFIRMED BULLISH</v>
      </c>
    </row>
    <row r="2359" spans="1:8" ht="13.5" x14ac:dyDescent="0.25">
      <c r="A2359" s="3">
        <f>TITRES_STAT!B2362</f>
        <v>45737</v>
      </c>
      <c r="B2359" s="6">
        <f>TITRES_STAT!C2362</f>
        <v>14.76</v>
      </c>
      <c r="C2359" s="6">
        <f>TITRES_STAT!D2362</f>
        <v>14.76</v>
      </c>
      <c r="D2359" s="6">
        <f>TITRES_STAT!E2362</f>
        <v>0</v>
      </c>
      <c r="E2359" s="2">
        <f t="shared" si="144"/>
        <v>26819</v>
      </c>
      <c r="F2359" s="6" t="str">
        <f t="shared" si="147"/>
        <v>BULLISH</v>
      </c>
      <c r="G2359" s="6" t="str">
        <f t="shared" si="146"/>
        <v>NEUTRAL</v>
      </c>
      <c r="H2359" s="6" t="str">
        <f t="shared" si="145"/>
        <v>CONFIRMED BULLISH</v>
      </c>
    </row>
    <row r="2360" spans="1:8" ht="13.5" x14ac:dyDescent="0.25">
      <c r="A2360" s="3">
        <f>TITRES_STAT!B2363</f>
        <v>45740</v>
      </c>
      <c r="B2360" s="6">
        <f>TITRES_STAT!C2363</f>
        <v>14.76</v>
      </c>
      <c r="C2360" s="6">
        <f>TITRES_STAT!D2363</f>
        <v>14.76</v>
      </c>
      <c r="D2360" s="6">
        <f>TITRES_STAT!E2363</f>
        <v>0</v>
      </c>
      <c r="E2360" s="2">
        <f t="shared" si="144"/>
        <v>26819</v>
      </c>
      <c r="F2360" s="6" t="str">
        <f t="shared" si="147"/>
        <v>NEUTRAL</v>
      </c>
      <c r="G2360" s="6" t="str">
        <f t="shared" si="146"/>
        <v>NEUTRAL</v>
      </c>
      <c r="H2360" s="6" t="str">
        <f t="shared" si="145"/>
        <v>NEUTRAL</v>
      </c>
    </row>
    <row r="2361" spans="1:8" ht="13.5" x14ac:dyDescent="0.25">
      <c r="A2361" s="3">
        <f>TITRES_STAT!B2364</f>
        <v>45741</v>
      </c>
      <c r="B2361" s="6">
        <f>TITRES_STAT!C2364</f>
        <v>14.12</v>
      </c>
      <c r="C2361" s="6">
        <f>TITRES_STAT!D2364</f>
        <v>14.12</v>
      </c>
      <c r="D2361" s="6">
        <f>TITRES_STAT!E2364</f>
        <v>62</v>
      </c>
      <c r="E2361" s="2">
        <f t="shared" si="144"/>
        <v>26757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CONFIRMED BEARISH</v>
      </c>
    </row>
    <row r="2362" spans="1:8" ht="13.5" x14ac:dyDescent="0.25">
      <c r="A2362" s="3">
        <f>TITRES_STAT!B2365</f>
        <v>45742</v>
      </c>
      <c r="B2362" s="6">
        <f>TITRES_STAT!C2365</f>
        <v>14.12</v>
      </c>
      <c r="C2362" s="6">
        <f>TITRES_STAT!D2365</f>
        <v>14.12</v>
      </c>
      <c r="D2362" s="6">
        <f>TITRES_STAT!E2365</f>
        <v>26</v>
      </c>
      <c r="E2362" s="2">
        <f t="shared" si="144"/>
        <v>26757</v>
      </c>
      <c r="F2362" s="6" t="str">
        <f t="shared" si="147"/>
        <v>BEARISH</v>
      </c>
      <c r="G2362" s="6" t="str">
        <f t="shared" si="146"/>
        <v>NEUTRAL</v>
      </c>
      <c r="H2362" s="6" t="str">
        <f t="shared" si="145"/>
        <v>CONFIRMED BEARISH</v>
      </c>
    </row>
    <row r="2363" spans="1:8" ht="13.5" x14ac:dyDescent="0.25">
      <c r="A2363" s="3">
        <f>TITRES_STAT!B2366</f>
        <v>45743</v>
      </c>
      <c r="B2363" s="6">
        <f>TITRES_STAT!C2366</f>
        <v>14.12</v>
      </c>
      <c r="C2363" s="6">
        <f>TITRES_STAT!D2366</f>
        <v>14.12</v>
      </c>
      <c r="D2363" s="6">
        <f>TITRES_STAT!E2366</f>
        <v>0</v>
      </c>
      <c r="E2363" s="2">
        <f t="shared" si="144"/>
        <v>26757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45744</v>
      </c>
      <c r="B2364" s="6">
        <f>TITRES_STAT!C2367</f>
        <v>14.12</v>
      </c>
      <c r="C2364" s="6">
        <f>TITRES_STAT!D2367</f>
        <v>14.12</v>
      </c>
      <c r="D2364" s="6">
        <f>TITRES_STAT!E2367</f>
        <v>0</v>
      </c>
      <c r="E2364" s="2">
        <f t="shared" si="144"/>
        <v>26757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CONFIRMED BEARISH</v>
      </c>
    </row>
    <row r="2365" spans="1:8" ht="13.5" x14ac:dyDescent="0.25">
      <c r="A2365" s="3">
        <f>TITRES_STAT!B2368</f>
        <v>45749</v>
      </c>
      <c r="B2365" s="6">
        <f>TITRES_STAT!C2368</f>
        <v>14.12</v>
      </c>
      <c r="C2365" s="6">
        <f>TITRES_STAT!D2368</f>
        <v>14.12</v>
      </c>
      <c r="D2365" s="6">
        <f>TITRES_STAT!E2368</f>
        <v>0</v>
      </c>
      <c r="E2365" s="2">
        <f t="shared" si="144"/>
        <v>26757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45750</v>
      </c>
      <c r="B2366" s="6">
        <f>TITRES_STAT!C2369</f>
        <v>14.12</v>
      </c>
      <c r="C2366" s="6">
        <f>TITRES_STAT!D2369</f>
        <v>14.12</v>
      </c>
      <c r="D2366" s="6">
        <f>TITRES_STAT!E2369</f>
        <v>0</v>
      </c>
      <c r="E2366" s="2">
        <f t="shared" si="144"/>
        <v>26757</v>
      </c>
      <c r="F2366" s="6" t="str">
        <f t="shared" si="147"/>
        <v>NEUTRAL</v>
      </c>
      <c r="G2366" s="6" t="str">
        <f t="shared" si="146"/>
        <v>NEUTRAL</v>
      </c>
      <c r="H2366" s="6" t="str">
        <f t="shared" si="145"/>
        <v>NEUTRAL</v>
      </c>
    </row>
    <row r="2367" spans="1:8" ht="13.5" x14ac:dyDescent="0.25">
      <c r="A2367" s="3">
        <f>TITRES_STAT!B2370</f>
        <v>45751</v>
      </c>
      <c r="B2367" s="6">
        <f>TITRES_STAT!C2370</f>
        <v>14.12</v>
      </c>
      <c r="C2367" s="6">
        <f>TITRES_STAT!D2370</f>
        <v>14.12</v>
      </c>
      <c r="D2367" s="6">
        <f>TITRES_STAT!E2370</f>
        <v>0</v>
      </c>
      <c r="E2367" s="2">
        <f t="shared" si="144"/>
        <v>26757</v>
      </c>
      <c r="F2367" s="6" t="str">
        <f t="shared" si="147"/>
        <v>NEUTRAL</v>
      </c>
      <c r="G2367" s="6" t="str">
        <f t="shared" si="146"/>
        <v>NEUTRAL</v>
      </c>
      <c r="H2367" s="6" t="str">
        <f t="shared" si="145"/>
        <v>NEUTRAL</v>
      </c>
    </row>
    <row r="2368" spans="1:8" ht="13.5" x14ac:dyDescent="0.25">
      <c r="A2368" s="3">
        <f>TITRES_STAT!B2371</f>
        <v>45754</v>
      </c>
      <c r="B2368" s="6">
        <f>TITRES_STAT!C2371</f>
        <v>14.12</v>
      </c>
      <c r="C2368" s="6">
        <f>TITRES_STAT!D2371</f>
        <v>14.12</v>
      </c>
      <c r="D2368" s="6">
        <f>TITRES_STAT!E2371</f>
        <v>0</v>
      </c>
      <c r="E2368" s="2">
        <f t="shared" si="144"/>
        <v>26757</v>
      </c>
      <c r="F2368" s="6" t="str">
        <f t="shared" si="147"/>
        <v>NEUTRAL</v>
      </c>
      <c r="G2368" s="6" t="str">
        <f t="shared" si="146"/>
        <v>NEUTRAL</v>
      </c>
      <c r="H2368" s="6" t="str">
        <f t="shared" si="145"/>
        <v>NEUTRAL</v>
      </c>
    </row>
    <row r="2369" spans="1:8" ht="13.5" x14ac:dyDescent="0.25">
      <c r="A2369" s="3">
        <f>TITRES_STAT!B2372</f>
        <v>45755</v>
      </c>
      <c r="B2369" s="6">
        <f>TITRES_STAT!C2372</f>
        <v>13.5</v>
      </c>
      <c r="C2369" s="6">
        <f>TITRES_STAT!D2372</f>
        <v>13.5</v>
      </c>
      <c r="D2369" s="6">
        <f>TITRES_STAT!E2372</f>
        <v>70</v>
      </c>
      <c r="E2369" s="2">
        <f t="shared" si="144"/>
        <v>26687</v>
      </c>
      <c r="F2369" s="6" t="str">
        <f t="shared" si="147"/>
        <v>BEARISH</v>
      </c>
      <c r="G2369" s="6" t="str">
        <f t="shared" si="146"/>
        <v>NEUTRAL</v>
      </c>
      <c r="H2369" s="6" t="str">
        <f t="shared" si="145"/>
        <v>CONFIRMED BEARISH</v>
      </c>
    </row>
    <row r="2370" spans="1:8" ht="13.5" x14ac:dyDescent="0.25">
      <c r="A2370" s="3">
        <f>TITRES_STAT!B2373</f>
        <v>45757</v>
      </c>
      <c r="B2370" s="6">
        <f>TITRES_STAT!C2373</f>
        <v>13.5</v>
      </c>
      <c r="C2370" s="6">
        <f>TITRES_STAT!D2373</f>
        <v>13.5</v>
      </c>
      <c r="D2370" s="6">
        <f>TITRES_STAT!E2373</f>
        <v>0</v>
      </c>
      <c r="E2370" s="2">
        <f t="shared" si="144"/>
        <v>26687</v>
      </c>
      <c r="F2370" s="6" t="str">
        <f t="shared" si="147"/>
        <v>BEARISH</v>
      </c>
      <c r="G2370" s="6" t="str">
        <f t="shared" si="146"/>
        <v>NEUTRAL</v>
      </c>
      <c r="H2370" s="6" t="str">
        <f t="shared" si="145"/>
        <v>CONFIRMED BEARISH</v>
      </c>
    </row>
    <row r="2371" spans="1:8" ht="13.5" x14ac:dyDescent="0.25">
      <c r="A2371" s="3">
        <f>TITRES_STAT!B2374</f>
        <v>45758</v>
      </c>
      <c r="B2371" s="6">
        <f>TITRES_STAT!C2374</f>
        <v>13.5</v>
      </c>
      <c r="C2371" s="6">
        <f>TITRES_STAT!D2374</f>
        <v>13.5</v>
      </c>
      <c r="D2371" s="6">
        <f>TITRES_STAT!E2374</f>
        <v>0</v>
      </c>
      <c r="E2371" s="2">
        <f t="shared" si="144"/>
        <v>26687</v>
      </c>
      <c r="F2371" s="6" t="str">
        <f t="shared" si="147"/>
        <v>BEARISH</v>
      </c>
      <c r="G2371" s="6" t="str">
        <f t="shared" si="146"/>
        <v>NEUTRAL</v>
      </c>
      <c r="H2371" s="6" t="str">
        <f t="shared" si="145"/>
        <v>CONFIRMED BEARISH</v>
      </c>
    </row>
    <row r="2372" spans="1:8" ht="13.5" x14ac:dyDescent="0.25">
      <c r="A2372" s="3">
        <f>TITRES_STAT!B2375</f>
        <v>45761</v>
      </c>
      <c r="B2372" s="6">
        <f>TITRES_STAT!C2375</f>
        <v>13.5</v>
      </c>
      <c r="C2372" s="6">
        <f>TITRES_STAT!D2375</f>
        <v>13.5</v>
      </c>
      <c r="D2372" s="6">
        <f>TITRES_STAT!E2375</f>
        <v>0</v>
      </c>
      <c r="E2372" s="2">
        <f t="shared" ref="E2372:E2435" si="148">IF(B2372&gt;B2371, E2371+D2372, IF(B2372&lt;B2371, E2371-D2372, E2371))</f>
        <v>26687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CONFIRMED BEARISH</v>
      </c>
    </row>
    <row r="2373" spans="1:8" ht="13.5" x14ac:dyDescent="0.25">
      <c r="A2373" s="3">
        <f>TITRES_STAT!B2376</f>
        <v>45762</v>
      </c>
      <c r="B2373" s="6">
        <f>TITRES_STAT!C2376</f>
        <v>13.5</v>
      </c>
      <c r="C2373" s="6">
        <f>TITRES_STAT!D2376</f>
        <v>13.5</v>
      </c>
      <c r="D2373" s="6">
        <f>TITRES_STAT!E2376</f>
        <v>0</v>
      </c>
      <c r="E2373" s="2">
        <f t="shared" si="148"/>
        <v>26687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CONFIRMED BEARISH</v>
      </c>
    </row>
    <row r="2374" spans="1:8" ht="13.5" x14ac:dyDescent="0.25">
      <c r="A2374" s="3">
        <f>TITRES_STAT!B2377</f>
        <v>45763</v>
      </c>
      <c r="B2374" s="6">
        <f>TITRES_STAT!C2377</f>
        <v>13.5</v>
      </c>
      <c r="C2374" s="6">
        <f>TITRES_STAT!D2377</f>
        <v>13.5</v>
      </c>
      <c r="D2374" s="6">
        <f>TITRES_STAT!E2377</f>
        <v>0</v>
      </c>
      <c r="E2374" s="2">
        <f t="shared" si="148"/>
        <v>26687</v>
      </c>
      <c r="F2374" s="6" t="str">
        <f t="shared" si="147"/>
        <v>NEUTRAL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45764</v>
      </c>
      <c r="B2375" s="6">
        <f>TITRES_STAT!C2378</f>
        <v>13.5</v>
      </c>
      <c r="C2375" s="6">
        <f>TITRES_STAT!D2378</f>
        <v>13.5</v>
      </c>
      <c r="D2375" s="6">
        <f>TITRES_STAT!E2378</f>
        <v>0</v>
      </c>
      <c r="E2375" s="2">
        <f t="shared" si="148"/>
        <v>26687</v>
      </c>
      <c r="F2375" s="6" t="str">
        <f t="shared" si="147"/>
        <v>NEUTRAL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NEUTRAL</v>
      </c>
    </row>
    <row r="2376" spans="1:8" ht="13.5" x14ac:dyDescent="0.25">
      <c r="A2376" s="3">
        <f>TITRES_STAT!B2379</f>
        <v>45765</v>
      </c>
      <c r="B2376" s="6">
        <f>TITRES_STAT!C2379</f>
        <v>13.5</v>
      </c>
      <c r="C2376" s="6">
        <f>TITRES_STAT!D2379</f>
        <v>13.5</v>
      </c>
      <c r="D2376" s="6">
        <f>TITRES_STAT!E2379</f>
        <v>0</v>
      </c>
      <c r="E2376" s="2">
        <f t="shared" si="148"/>
        <v>26687</v>
      </c>
      <c r="F2376" s="6" t="str">
        <f t="shared" ref="F2376:F2439" si="151">IF(E2376&gt;E2371,"BULLISH",IF(E2376&lt;E2371,"BEARISH","NEUTRAL"))</f>
        <v>NEUTRAL</v>
      </c>
      <c r="G2376" s="6" t="str">
        <f t="shared" si="150"/>
        <v>NEUTRAL</v>
      </c>
      <c r="H2376" s="6" t="str">
        <f t="shared" si="149"/>
        <v>NEUTRAL</v>
      </c>
    </row>
    <row r="2377" spans="1:8" ht="13.5" x14ac:dyDescent="0.25">
      <c r="A2377" s="3">
        <f>TITRES_STAT!B2380</f>
        <v>45768</v>
      </c>
      <c r="B2377" s="6">
        <f>TITRES_STAT!C2380</f>
        <v>13.5</v>
      </c>
      <c r="C2377" s="6">
        <f>TITRES_STAT!D2380</f>
        <v>13.5</v>
      </c>
      <c r="D2377" s="6">
        <f>TITRES_STAT!E2380</f>
        <v>0</v>
      </c>
      <c r="E2377" s="2">
        <f t="shared" si="148"/>
        <v>26687</v>
      </c>
      <c r="F2377" s="6" t="str">
        <f t="shared" si="151"/>
        <v>NEUTRAL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45769</v>
      </c>
      <c r="B2378" s="6">
        <f>TITRES_STAT!C2381</f>
        <v>13.5</v>
      </c>
      <c r="C2378" s="6">
        <f>TITRES_STAT!D2381</f>
        <v>13.5</v>
      </c>
      <c r="D2378" s="6">
        <f>TITRES_STAT!E2381</f>
        <v>0</v>
      </c>
      <c r="E2378" s="2">
        <f t="shared" si="148"/>
        <v>26687</v>
      </c>
      <c r="F2378" s="6" t="str">
        <f t="shared" si="151"/>
        <v>NEUTRAL</v>
      </c>
      <c r="G2378" s="6" t="str">
        <f t="shared" si="150"/>
        <v>NEUTRAL</v>
      </c>
      <c r="H2378" s="6" t="str">
        <f t="shared" si="149"/>
        <v>NEUTRAL</v>
      </c>
    </row>
    <row r="2379" spans="1:8" ht="13.5" x14ac:dyDescent="0.25">
      <c r="A2379" s="3">
        <f>TITRES_STAT!B2382</f>
        <v>45770</v>
      </c>
      <c r="B2379" s="6">
        <f>TITRES_STAT!C2382</f>
        <v>13.5</v>
      </c>
      <c r="C2379" s="6">
        <f>TITRES_STAT!D2382</f>
        <v>13.5</v>
      </c>
      <c r="D2379" s="6">
        <f>TITRES_STAT!E2382</f>
        <v>0</v>
      </c>
      <c r="E2379" s="2">
        <f t="shared" si="148"/>
        <v>26687</v>
      </c>
      <c r="F2379" s="6" t="str">
        <f t="shared" si="151"/>
        <v>NEUTRAL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45771</v>
      </c>
      <c r="B2380" s="6">
        <f>TITRES_STAT!C2383</f>
        <v>13.5</v>
      </c>
      <c r="C2380" s="6">
        <f>TITRES_STAT!D2383</f>
        <v>13.5</v>
      </c>
      <c r="D2380" s="6">
        <f>TITRES_STAT!E2383</f>
        <v>0</v>
      </c>
      <c r="E2380" s="2">
        <f t="shared" si="148"/>
        <v>26687</v>
      </c>
      <c r="F2380" s="6" t="str">
        <f t="shared" si="151"/>
        <v>NEUTRAL</v>
      </c>
      <c r="G2380" s="6" t="str">
        <f t="shared" si="150"/>
        <v>NEUTRAL</v>
      </c>
      <c r="H2380" s="6" t="str">
        <f t="shared" si="149"/>
        <v>NEUTRAL</v>
      </c>
    </row>
    <row r="2381" spans="1:8" ht="13.5" x14ac:dyDescent="0.25">
      <c r="A2381" s="3">
        <f>TITRES_STAT!B2384</f>
        <v>45772</v>
      </c>
      <c r="B2381" s="6">
        <f>TITRES_STAT!C2384</f>
        <v>13.5</v>
      </c>
      <c r="C2381" s="6">
        <f>TITRES_STAT!D2384</f>
        <v>13.5</v>
      </c>
      <c r="D2381" s="6">
        <f>TITRES_STAT!E2384</f>
        <v>0</v>
      </c>
      <c r="E2381" s="2">
        <f t="shared" si="148"/>
        <v>26687</v>
      </c>
      <c r="F2381" s="6" t="str">
        <f t="shared" si="151"/>
        <v>NEUTRAL</v>
      </c>
      <c r="G2381" s="6" t="str">
        <f t="shared" si="150"/>
        <v>NEUTRAL</v>
      </c>
      <c r="H2381" s="6" t="str">
        <f t="shared" si="149"/>
        <v>NEUTRAL</v>
      </c>
    </row>
    <row r="2382" spans="1:8" ht="13.5" x14ac:dyDescent="0.25">
      <c r="A2382" s="3">
        <f>TITRES_STAT!B2385</f>
        <v>45775</v>
      </c>
      <c r="B2382" s="6">
        <f>TITRES_STAT!C2385</f>
        <v>13.5</v>
      </c>
      <c r="C2382" s="6">
        <f>TITRES_STAT!D2385</f>
        <v>13.5</v>
      </c>
      <c r="D2382" s="6">
        <f>TITRES_STAT!E2385</f>
        <v>0</v>
      </c>
      <c r="E2382" s="2">
        <f t="shared" si="148"/>
        <v>26687</v>
      </c>
      <c r="F2382" s="6" t="str">
        <f t="shared" si="151"/>
        <v>NEUTRAL</v>
      </c>
      <c r="G2382" s="6" t="str">
        <f t="shared" si="150"/>
        <v>NEUTRAL</v>
      </c>
      <c r="H2382" s="6" t="str">
        <f t="shared" si="149"/>
        <v>NEUTRAL</v>
      </c>
    </row>
    <row r="2383" spans="1:8" ht="13.5" x14ac:dyDescent="0.25">
      <c r="A2383" s="3">
        <f>TITRES_STAT!B2386</f>
        <v>45776</v>
      </c>
      <c r="B2383" s="6">
        <f>TITRES_STAT!C2386</f>
        <v>13.5</v>
      </c>
      <c r="C2383" s="6">
        <f>TITRES_STAT!D2386</f>
        <v>13.5</v>
      </c>
      <c r="D2383" s="6">
        <f>TITRES_STAT!E2386</f>
        <v>0</v>
      </c>
      <c r="E2383" s="2">
        <f t="shared" si="148"/>
        <v>26687</v>
      </c>
      <c r="F2383" s="6" t="str">
        <f t="shared" si="151"/>
        <v>NEUTRAL</v>
      </c>
      <c r="G2383" s="6" t="str">
        <f t="shared" si="150"/>
        <v>NEUTRAL</v>
      </c>
      <c r="H2383" s="6" t="str">
        <f t="shared" si="149"/>
        <v>NEUTRAL</v>
      </c>
    </row>
    <row r="2384" spans="1:8" ht="13.5" x14ac:dyDescent="0.25">
      <c r="A2384" s="3">
        <f>TITRES_STAT!B2387</f>
        <v>45777</v>
      </c>
      <c r="B2384" s="6">
        <f>TITRES_STAT!C2387</f>
        <v>13.5</v>
      </c>
      <c r="C2384" s="6">
        <f>TITRES_STAT!D2387</f>
        <v>13.5</v>
      </c>
      <c r="D2384" s="6">
        <f>TITRES_STAT!E2387</f>
        <v>0</v>
      </c>
      <c r="E2384" s="2">
        <f t="shared" si="148"/>
        <v>26687</v>
      </c>
      <c r="F2384" s="6" t="str">
        <f t="shared" si="151"/>
        <v>NEUTRAL</v>
      </c>
      <c r="G2384" s="6" t="str">
        <f t="shared" si="150"/>
        <v>NEUTRAL</v>
      </c>
      <c r="H2384" s="6" t="str">
        <f t="shared" si="149"/>
        <v>NEUTRAL</v>
      </c>
    </row>
    <row r="2385" spans="1:8" ht="13.5" x14ac:dyDescent="0.25">
      <c r="A2385" s="3">
        <f>TITRES_STAT!B2388</f>
        <v>45779</v>
      </c>
      <c r="B2385" s="6">
        <f>TITRES_STAT!C2388</f>
        <v>13.5</v>
      </c>
      <c r="C2385" s="6">
        <f>TITRES_STAT!D2388</f>
        <v>13.5</v>
      </c>
      <c r="D2385" s="6">
        <f>TITRES_STAT!E2388</f>
        <v>105</v>
      </c>
      <c r="E2385" s="2">
        <f t="shared" si="148"/>
        <v>26687</v>
      </c>
      <c r="F2385" s="6" t="str">
        <f t="shared" si="151"/>
        <v>NEUTRAL</v>
      </c>
      <c r="G2385" s="6" t="str">
        <f t="shared" si="150"/>
        <v>NEUTRAL</v>
      </c>
      <c r="H2385" s="6" t="str">
        <f t="shared" si="149"/>
        <v>NEUTRAL</v>
      </c>
    </row>
    <row r="2386" spans="1:8" ht="13.5" x14ac:dyDescent="0.25">
      <c r="A2386" s="3">
        <f>TITRES_STAT!B2389</f>
        <v>45782</v>
      </c>
      <c r="B2386" s="6">
        <f>TITRES_STAT!C2389</f>
        <v>13.5</v>
      </c>
      <c r="C2386" s="6">
        <f>TITRES_STAT!D2389</f>
        <v>13.5</v>
      </c>
      <c r="D2386" s="6">
        <f>TITRES_STAT!E2389</f>
        <v>82</v>
      </c>
      <c r="E2386" s="2">
        <f t="shared" si="148"/>
        <v>26687</v>
      </c>
      <c r="F2386" s="6" t="str">
        <f t="shared" si="151"/>
        <v>NEUTRAL</v>
      </c>
      <c r="G2386" s="6" t="str">
        <f t="shared" si="150"/>
        <v>NEUTRAL</v>
      </c>
      <c r="H2386" s="6" t="str">
        <f t="shared" si="149"/>
        <v>NEUTRAL</v>
      </c>
    </row>
    <row r="2387" spans="1:8" ht="13.5" x14ac:dyDescent="0.25">
      <c r="A2387" s="3">
        <f>TITRES_STAT!B2390</f>
        <v>45783</v>
      </c>
      <c r="B2387" s="6">
        <f>TITRES_STAT!C2390</f>
        <v>13.5</v>
      </c>
      <c r="C2387" s="6">
        <f>TITRES_STAT!D2390</f>
        <v>13.5</v>
      </c>
      <c r="D2387" s="6">
        <f>TITRES_STAT!E2390</f>
        <v>0</v>
      </c>
      <c r="E2387" s="2">
        <f t="shared" si="148"/>
        <v>26687</v>
      </c>
      <c r="F2387" s="6" t="str">
        <f t="shared" si="151"/>
        <v>NEUTRAL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45784</v>
      </c>
      <c r="B2388" s="6">
        <f>TITRES_STAT!C2391</f>
        <v>13.5</v>
      </c>
      <c r="C2388" s="6">
        <f>TITRES_STAT!D2391</f>
        <v>13.5</v>
      </c>
      <c r="D2388" s="6">
        <f>TITRES_STAT!E2391</f>
        <v>0</v>
      </c>
      <c r="E2388" s="2">
        <f t="shared" si="148"/>
        <v>26687</v>
      </c>
      <c r="F2388" s="6" t="str">
        <f t="shared" si="151"/>
        <v>NEUTRAL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45785</v>
      </c>
      <c r="B2389" s="6">
        <f>TITRES_STAT!C2392</f>
        <v>13.5</v>
      </c>
      <c r="C2389" s="6">
        <f>TITRES_STAT!D2392</f>
        <v>13.5</v>
      </c>
      <c r="D2389" s="6">
        <f>TITRES_STAT!E2392</f>
        <v>0</v>
      </c>
      <c r="E2389" s="2">
        <f t="shared" si="148"/>
        <v>26687</v>
      </c>
      <c r="F2389" s="6" t="str">
        <f t="shared" si="151"/>
        <v>NEUTRAL</v>
      </c>
      <c r="G2389" s="6" t="str">
        <f t="shared" si="150"/>
        <v>NEUTRAL</v>
      </c>
      <c r="H2389" s="6" t="str">
        <f t="shared" si="149"/>
        <v>NEUTRAL</v>
      </c>
    </row>
    <row r="2390" spans="1:8" ht="13.5" x14ac:dyDescent="0.25">
      <c r="A2390" s="3">
        <f>TITRES_STAT!B2393</f>
        <v>45786</v>
      </c>
      <c r="B2390" s="6">
        <f>TITRES_STAT!C2393</f>
        <v>13.5</v>
      </c>
      <c r="C2390" s="6">
        <f>TITRES_STAT!D2393</f>
        <v>13.5</v>
      </c>
      <c r="D2390" s="6">
        <f>TITRES_STAT!E2393</f>
        <v>0</v>
      </c>
      <c r="E2390" s="2">
        <f t="shared" si="148"/>
        <v>26687</v>
      </c>
      <c r="F2390" s="6" t="str">
        <f t="shared" si="151"/>
        <v>NEUTRAL</v>
      </c>
      <c r="G2390" s="6" t="str">
        <f t="shared" si="150"/>
        <v>NEUTRAL</v>
      </c>
      <c r="H2390" s="6" t="str">
        <f t="shared" si="149"/>
        <v>NEUTRAL</v>
      </c>
    </row>
    <row r="2391" spans="1:8" ht="13.5" x14ac:dyDescent="0.25">
      <c r="A2391" s="3">
        <f>TITRES_STAT!B2394</f>
        <v>45789</v>
      </c>
      <c r="B2391" s="6">
        <f>TITRES_STAT!C2394</f>
        <v>13.5</v>
      </c>
      <c r="C2391" s="6">
        <f>TITRES_STAT!D2394</f>
        <v>13.5</v>
      </c>
      <c r="D2391" s="6">
        <f>TITRES_STAT!E2394</f>
        <v>54</v>
      </c>
      <c r="E2391" s="2">
        <f t="shared" si="148"/>
        <v>26687</v>
      </c>
      <c r="F2391" s="6" t="str">
        <f t="shared" si="151"/>
        <v>NEUTRAL</v>
      </c>
      <c r="G2391" s="6" t="str">
        <f t="shared" si="150"/>
        <v>NEUTRAL</v>
      </c>
      <c r="H2391" s="6" t="str">
        <f t="shared" si="149"/>
        <v>NEUTRAL</v>
      </c>
    </row>
    <row r="2392" spans="1:8" ht="13.5" x14ac:dyDescent="0.25">
      <c r="A2392" s="3">
        <f>TITRES_STAT!B2395</f>
        <v>45790</v>
      </c>
      <c r="B2392" s="6">
        <f>TITRES_STAT!C2395</f>
        <v>13.5</v>
      </c>
      <c r="C2392" s="6">
        <f>TITRES_STAT!D2395</f>
        <v>13.5</v>
      </c>
      <c r="D2392" s="6">
        <f>TITRES_STAT!E2395</f>
        <v>0</v>
      </c>
      <c r="E2392" s="2">
        <f t="shared" si="148"/>
        <v>26687</v>
      </c>
      <c r="F2392" s="6" t="str">
        <f t="shared" si="151"/>
        <v>NEUTRAL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45791</v>
      </c>
      <c r="B2393" s="6">
        <f>TITRES_STAT!C2396</f>
        <v>13.5</v>
      </c>
      <c r="C2393" s="6">
        <f>TITRES_STAT!D2396</f>
        <v>13.5</v>
      </c>
      <c r="D2393" s="6">
        <f>TITRES_STAT!E2396</f>
        <v>0</v>
      </c>
      <c r="E2393" s="2">
        <f t="shared" si="148"/>
        <v>26687</v>
      </c>
      <c r="F2393" s="6" t="str">
        <f t="shared" si="151"/>
        <v>NEUTRAL</v>
      </c>
      <c r="G2393" s="6" t="str">
        <f t="shared" si="150"/>
        <v>NEUTRAL</v>
      </c>
      <c r="H2393" s="6" t="str">
        <f t="shared" si="149"/>
        <v>NEUTRAL</v>
      </c>
    </row>
    <row r="2394" spans="1:8" ht="13.5" x14ac:dyDescent="0.25">
      <c r="A2394" s="3">
        <f>TITRES_STAT!B2397</f>
        <v>45792</v>
      </c>
      <c r="B2394" s="6">
        <f>TITRES_STAT!C2397</f>
        <v>13.51</v>
      </c>
      <c r="C2394" s="6">
        <f>TITRES_STAT!D2397</f>
        <v>13.51</v>
      </c>
      <c r="D2394" s="6">
        <f>TITRES_STAT!E2397</f>
        <v>249</v>
      </c>
      <c r="E2394" s="2">
        <f t="shared" si="148"/>
        <v>26936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CONFIRMED BULLISH</v>
      </c>
    </row>
    <row r="2395" spans="1:8" ht="13.5" x14ac:dyDescent="0.25">
      <c r="A2395" s="3">
        <f>TITRES_STAT!B2398</f>
        <v>45793</v>
      </c>
      <c r="B2395" s="6">
        <f>TITRES_STAT!C2398</f>
        <v>13.51</v>
      </c>
      <c r="C2395" s="6">
        <f>TITRES_STAT!D2398</f>
        <v>13.51</v>
      </c>
      <c r="D2395" s="6">
        <f>TITRES_STAT!E2398</f>
        <v>0</v>
      </c>
      <c r="E2395" s="2">
        <f t="shared" si="148"/>
        <v>26936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CONFIRMED BULLISH</v>
      </c>
    </row>
    <row r="2396" spans="1:8" ht="13.5" x14ac:dyDescent="0.25">
      <c r="A2396" s="3">
        <f>TITRES_STAT!B2399</f>
        <v>45796</v>
      </c>
      <c r="B2396" s="6">
        <f>TITRES_STAT!C2399</f>
        <v>13.51</v>
      </c>
      <c r="C2396" s="6">
        <f>TITRES_STAT!D2399</f>
        <v>13.51</v>
      </c>
      <c r="D2396" s="6">
        <f>TITRES_STAT!E2399</f>
        <v>0</v>
      </c>
      <c r="E2396" s="2">
        <f t="shared" si="148"/>
        <v>26936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45797</v>
      </c>
      <c r="B2397" s="6">
        <f>TITRES_STAT!C2400</f>
        <v>13.51</v>
      </c>
      <c r="C2397" s="6">
        <f>TITRES_STAT!D2400</f>
        <v>13.51</v>
      </c>
      <c r="D2397" s="6">
        <f>TITRES_STAT!E2400</f>
        <v>0</v>
      </c>
      <c r="E2397" s="2">
        <f t="shared" si="148"/>
        <v>26936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45798</v>
      </c>
      <c r="B2398" s="6">
        <f>TITRES_STAT!C2401</f>
        <v>13.51</v>
      </c>
      <c r="C2398" s="6">
        <f>TITRES_STAT!D2401</f>
        <v>13.51</v>
      </c>
      <c r="D2398" s="6">
        <f>TITRES_STAT!E2401</f>
        <v>0</v>
      </c>
      <c r="E2398" s="2">
        <f t="shared" si="148"/>
        <v>26936</v>
      </c>
      <c r="F2398" s="6" t="str">
        <f t="shared" si="151"/>
        <v>BULLISH</v>
      </c>
      <c r="G2398" s="6" t="str">
        <f t="shared" si="150"/>
        <v>NEUTRAL</v>
      </c>
      <c r="H2398" s="6" t="str">
        <f t="shared" si="149"/>
        <v>CONFIRMED BULLISH</v>
      </c>
    </row>
    <row r="2399" spans="1:8" ht="13.5" x14ac:dyDescent="0.25">
      <c r="A2399" s="3">
        <f>TITRES_STAT!B2402</f>
        <v>45799</v>
      </c>
      <c r="B2399" s="6">
        <f>TITRES_STAT!C2402</f>
        <v>13.51</v>
      </c>
      <c r="C2399" s="6">
        <f>TITRES_STAT!D2402</f>
        <v>13.51</v>
      </c>
      <c r="D2399" s="6">
        <f>TITRES_STAT!E2402</f>
        <v>0</v>
      </c>
      <c r="E2399" s="2">
        <f t="shared" si="148"/>
        <v>26936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45800</v>
      </c>
      <c r="B2400" s="6">
        <f>TITRES_STAT!C2403</f>
        <v>13.51</v>
      </c>
      <c r="C2400" s="6">
        <f>TITRES_STAT!D2403</f>
        <v>13.51</v>
      </c>
      <c r="D2400" s="6">
        <f>TITRES_STAT!E2403</f>
        <v>0</v>
      </c>
      <c r="E2400" s="2">
        <f t="shared" si="148"/>
        <v>26936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45803</v>
      </c>
      <c r="B2401" s="6">
        <f>TITRES_STAT!C2404</f>
        <v>13.5</v>
      </c>
      <c r="C2401" s="6">
        <f>TITRES_STAT!D2404</f>
        <v>13.5</v>
      </c>
      <c r="D2401" s="6">
        <f>TITRES_STAT!E2404</f>
        <v>255</v>
      </c>
      <c r="E2401" s="2">
        <f t="shared" si="148"/>
        <v>26681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CONFIRMED BEARISH</v>
      </c>
    </row>
    <row r="2402" spans="1:8" ht="13.5" x14ac:dyDescent="0.25">
      <c r="A2402" s="3">
        <f>TITRES_STAT!B2405</f>
        <v>45804</v>
      </c>
      <c r="B2402" s="6">
        <f>TITRES_STAT!C2405</f>
        <v>13.5</v>
      </c>
      <c r="C2402" s="6">
        <f>TITRES_STAT!D2405</f>
        <v>13.5</v>
      </c>
      <c r="D2402" s="6">
        <f>TITRES_STAT!E2405</f>
        <v>27</v>
      </c>
      <c r="E2402" s="2">
        <f t="shared" si="148"/>
        <v>26681</v>
      </c>
      <c r="F2402" s="6" t="str">
        <f t="shared" si="151"/>
        <v>BEARISH</v>
      </c>
      <c r="G2402" s="6" t="str">
        <f t="shared" si="150"/>
        <v>NEUTRAL</v>
      </c>
      <c r="H2402" s="6" t="str">
        <f t="shared" si="149"/>
        <v>CONFIRMED BEARISH</v>
      </c>
    </row>
    <row r="2403" spans="1:8" ht="13.5" x14ac:dyDescent="0.25">
      <c r="A2403" s="3">
        <f>TITRES_STAT!B2406</f>
        <v>45805</v>
      </c>
      <c r="B2403" s="6">
        <f>TITRES_STAT!C2406</f>
        <v>13.5</v>
      </c>
      <c r="C2403" s="6">
        <f>TITRES_STAT!D2406</f>
        <v>13.5</v>
      </c>
      <c r="D2403" s="6">
        <f>TITRES_STAT!E2406</f>
        <v>0</v>
      </c>
      <c r="E2403" s="2">
        <f t="shared" si="148"/>
        <v>26681</v>
      </c>
      <c r="F2403" s="6" t="str">
        <f t="shared" si="151"/>
        <v>BEARISH</v>
      </c>
      <c r="G2403" s="6" t="str">
        <f t="shared" si="150"/>
        <v>NEUTRAL</v>
      </c>
      <c r="H2403" s="6" t="str">
        <f t="shared" si="149"/>
        <v>CONFIRMED BEARISH</v>
      </c>
    </row>
    <row r="2404" spans="1:8" ht="13.5" x14ac:dyDescent="0.25">
      <c r="A2404" s="3">
        <f>TITRES_STAT!B2407</f>
        <v>45806</v>
      </c>
      <c r="B2404" s="6">
        <f>TITRES_STAT!C2407</f>
        <v>13.5</v>
      </c>
      <c r="C2404" s="6">
        <f>TITRES_STAT!D2407</f>
        <v>13.5</v>
      </c>
      <c r="D2404" s="6">
        <f>TITRES_STAT!E2407</f>
        <v>200</v>
      </c>
      <c r="E2404" s="2">
        <f t="shared" si="148"/>
        <v>26681</v>
      </c>
      <c r="F2404" s="6" t="str">
        <f t="shared" si="151"/>
        <v>BEARISH</v>
      </c>
      <c r="G2404" s="6" t="str">
        <f t="shared" si="150"/>
        <v>NEUTRAL</v>
      </c>
      <c r="H2404" s="6" t="str">
        <f t="shared" si="149"/>
        <v>CONFIRMED BEARISH</v>
      </c>
    </row>
    <row r="2405" spans="1:8" ht="13.5" x14ac:dyDescent="0.25">
      <c r="A2405" s="3">
        <f>TITRES_STAT!B2408</f>
        <v>45807</v>
      </c>
      <c r="B2405" s="6">
        <f>TITRES_STAT!C2408</f>
        <v>13.5</v>
      </c>
      <c r="C2405" s="6">
        <f>TITRES_STAT!D2408</f>
        <v>13.5</v>
      </c>
      <c r="D2405" s="6">
        <f>TITRES_STAT!E2408</f>
        <v>49</v>
      </c>
      <c r="E2405" s="2">
        <f t="shared" si="148"/>
        <v>26681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CONFIRMED BEARISH</v>
      </c>
    </row>
    <row r="2406" spans="1:8" ht="13.5" x14ac:dyDescent="0.25">
      <c r="A2406" s="3">
        <f>TITRES_STAT!B2409</f>
        <v>45810</v>
      </c>
      <c r="B2406" s="6">
        <f>TITRES_STAT!C2409</f>
        <v>13.5</v>
      </c>
      <c r="C2406" s="6">
        <f>TITRES_STAT!D2409</f>
        <v>13.5</v>
      </c>
      <c r="D2406" s="6">
        <f>TITRES_STAT!E2409</f>
        <v>0</v>
      </c>
      <c r="E2406" s="2">
        <f t="shared" si="148"/>
        <v>26681</v>
      </c>
      <c r="F2406" s="6" t="str">
        <f t="shared" si="151"/>
        <v>NEUTRAL</v>
      </c>
      <c r="G2406" s="6" t="str">
        <f t="shared" si="150"/>
        <v>NEUTRAL</v>
      </c>
      <c r="H2406" s="6" t="str">
        <f t="shared" si="149"/>
        <v>NEUTRAL</v>
      </c>
    </row>
    <row r="2407" spans="1:8" ht="13.5" x14ac:dyDescent="0.25">
      <c r="A2407" s="3">
        <f>TITRES_STAT!B2410</f>
        <v>45811</v>
      </c>
      <c r="B2407" s="6">
        <f>TITRES_STAT!C2410</f>
        <v>13.5</v>
      </c>
      <c r="C2407" s="6">
        <f>TITRES_STAT!D2410</f>
        <v>13.5</v>
      </c>
      <c r="D2407" s="6">
        <f>TITRES_STAT!E2410</f>
        <v>9</v>
      </c>
      <c r="E2407" s="2">
        <f t="shared" si="148"/>
        <v>26681</v>
      </c>
      <c r="F2407" s="6" t="str">
        <f t="shared" si="151"/>
        <v>NEUTRAL</v>
      </c>
      <c r="G2407" s="6" t="str">
        <f t="shared" si="150"/>
        <v>NEUTRAL</v>
      </c>
      <c r="H2407" s="6" t="str">
        <f t="shared" si="149"/>
        <v>NEUTRAL</v>
      </c>
    </row>
    <row r="2408" spans="1:8" ht="13.5" x14ac:dyDescent="0.25">
      <c r="A2408" s="3">
        <f>TITRES_STAT!B2411</f>
        <v>45812</v>
      </c>
      <c r="B2408" s="6">
        <f>TITRES_STAT!C2411</f>
        <v>13.5</v>
      </c>
      <c r="C2408" s="6">
        <f>TITRES_STAT!D2411</f>
        <v>13.5</v>
      </c>
      <c r="D2408" s="6">
        <f>TITRES_STAT!E2411</f>
        <v>0</v>
      </c>
      <c r="E2408" s="2">
        <f t="shared" si="148"/>
        <v>26681</v>
      </c>
      <c r="F2408" s="6" t="str">
        <f t="shared" si="151"/>
        <v>NEUTRAL</v>
      </c>
      <c r="G2408" s="6" t="str">
        <f t="shared" si="150"/>
        <v>NEUTRAL</v>
      </c>
      <c r="H2408" s="6" t="str">
        <f t="shared" si="149"/>
        <v>NEUTRAL</v>
      </c>
    </row>
    <row r="2409" spans="1:8" ht="13.5" x14ac:dyDescent="0.25">
      <c r="A2409" s="3">
        <f>TITRES_STAT!B2412</f>
        <v>45813</v>
      </c>
      <c r="B2409" s="6">
        <f>TITRES_STAT!C2412</f>
        <v>13.5</v>
      </c>
      <c r="C2409" s="6">
        <f>TITRES_STAT!D2412</f>
        <v>13.5</v>
      </c>
      <c r="D2409" s="6">
        <f>TITRES_STAT!E2412</f>
        <v>100</v>
      </c>
      <c r="E2409" s="2">
        <f t="shared" si="148"/>
        <v>26681</v>
      </c>
      <c r="F2409" s="6" t="str">
        <f t="shared" si="151"/>
        <v>NEUTRAL</v>
      </c>
      <c r="G2409" s="6" t="str">
        <f t="shared" si="150"/>
        <v>NEUTRAL</v>
      </c>
      <c r="H2409" s="6" t="str">
        <f t="shared" si="149"/>
        <v>NEUTRAL</v>
      </c>
    </row>
    <row r="2410" spans="1:8" ht="13.5" x14ac:dyDescent="0.25">
      <c r="A2410" s="3">
        <f>TITRES_STAT!B2413</f>
        <v>45817</v>
      </c>
      <c r="B2410" s="6">
        <f>TITRES_STAT!C2413</f>
        <v>13.5</v>
      </c>
      <c r="C2410" s="6">
        <f>TITRES_STAT!D2413</f>
        <v>13.5</v>
      </c>
      <c r="D2410" s="6">
        <f>TITRES_STAT!E2413</f>
        <v>0</v>
      </c>
      <c r="E2410" s="2">
        <f t="shared" si="148"/>
        <v>26681</v>
      </c>
      <c r="F2410" s="6" t="str">
        <f t="shared" si="151"/>
        <v>NEUTRAL</v>
      </c>
      <c r="G2410" s="6" t="str">
        <f t="shared" si="150"/>
        <v>NEUTRAL</v>
      </c>
      <c r="H2410" s="6" t="str">
        <f t="shared" si="149"/>
        <v>NEUTRAL</v>
      </c>
    </row>
    <row r="2411" spans="1:8" ht="13.5" x14ac:dyDescent="0.25">
      <c r="A2411" s="3">
        <f>TITRES_STAT!B2414</f>
        <v>45818</v>
      </c>
      <c r="B2411" s="6">
        <f>TITRES_STAT!C2414</f>
        <v>13.5</v>
      </c>
      <c r="C2411" s="6">
        <f>TITRES_STAT!D2414</f>
        <v>13.5</v>
      </c>
      <c r="D2411" s="6">
        <f>TITRES_STAT!E2414</f>
        <v>81</v>
      </c>
      <c r="E2411" s="2">
        <f t="shared" si="148"/>
        <v>26681</v>
      </c>
      <c r="F2411" s="6" t="str">
        <f t="shared" si="151"/>
        <v>NEUTRAL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45819</v>
      </c>
      <c r="B2412" s="6">
        <f>TITRES_STAT!C2415</f>
        <v>12.9</v>
      </c>
      <c r="C2412" s="6">
        <f>TITRES_STAT!D2415</f>
        <v>12.9</v>
      </c>
      <c r="D2412" s="6">
        <f>TITRES_STAT!E2415</f>
        <v>147</v>
      </c>
      <c r="E2412" s="2">
        <f t="shared" si="148"/>
        <v>26534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CONFIRMED BEARISH</v>
      </c>
    </row>
    <row r="2413" spans="1:8" ht="13.5" x14ac:dyDescent="0.25">
      <c r="A2413" s="3">
        <f>TITRES_STAT!B2416</f>
        <v>45820</v>
      </c>
      <c r="B2413" s="6">
        <f>TITRES_STAT!C2416</f>
        <v>12.9</v>
      </c>
      <c r="C2413" s="6">
        <f>TITRES_STAT!D2416</f>
        <v>12.9</v>
      </c>
      <c r="D2413" s="6">
        <f>TITRES_STAT!E2416</f>
        <v>0</v>
      </c>
      <c r="E2413" s="2">
        <f t="shared" si="148"/>
        <v>26534</v>
      </c>
      <c r="F2413" s="6" t="str">
        <f t="shared" si="151"/>
        <v>BEARISH</v>
      </c>
      <c r="G2413" s="6" t="str">
        <f t="shared" si="150"/>
        <v>NEUTRAL</v>
      </c>
      <c r="H2413" s="6" t="str">
        <f t="shared" si="149"/>
        <v>CONFIRMED BEARISH</v>
      </c>
    </row>
    <row r="2414" spans="1:8" ht="13.5" x14ac:dyDescent="0.25">
      <c r="A2414" s="3">
        <f>TITRES_STAT!B2417</f>
        <v>45821</v>
      </c>
      <c r="B2414" s="6">
        <f>TITRES_STAT!C2417</f>
        <v>12.9</v>
      </c>
      <c r="C2414" s="6">
        <f>TITRES_STAT!D2417</f>
        <v>12.9</v>
      </c>
      <c r="D2414" s="6">
        <f>TITRES_STAT!E2417</f>
        <v>0</v>
      </c>
      <c r="E2414" s="2">
        <f t="shared" si="148"/>
        <v>26534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CONFIRMED BEARISH</v>
      </c>
    </row>
    <row r="2415" spans="1:8" ht="13.5" x14ac:dyDescent="0.25">
      <c r="A2415" s="3">
        <f>TITRES_STAT!B2418</f>
        <v>45824</v>
      </c>
      <c r="B2415" s="6">
        <f>TITRES_STAT!C2418</f>
        <v>12.9</v>
      </c>
      <c r="C2415" s="6">
        <f>TITRES_STAT!D2418</f>
        <v>12.9</v>
      </c>
      <c r="D2415" s="6">
        <f>TITRES_STAT!E2418</f>
        <v>0</v>
      </c>
      <c r="E2415" s="2">
        <f t="shared" si="148"/>
        <v>26534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CONFIRMED BEARISH</v>
      </c>
    </row>
    <row r="2416" spans="1:8" ht="13.5" x14ac:dyDescent="0.25">
      <c r="A2416" s="3">
        <f>TITRES_STAT!B2419</f>
        <v>45825</v>
      </c>
      <c r="B2416" s="6">
        <f>TITRES_STAT!C2419</f>
        <v>13.48</v>
      </c>
      <c r="C2416" s="6">
        <f>TITRES_STAT!D2419</f>
        <v>13.48</v>
      </c>
      <c r="D2416" s="6">
        <f>TITRES_STAT!E2419</f>
        <v>0</v>
      </c>
      <c r="E2416" s="2">
        <f t="shared" si="148"/>
        <v>26534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45826</v>
      </c>
      <c r="B2417" s="6">
        <f>TITRES_STAT!C2420</f>
        <v>13.5</v>
      </c>
      <c r="C2417" s="6">
        <f>TITRES_STAT!D2420</f>
        <v>13.5</v>
      </c>
      <c r="D2417" s="6">
        <f>TITRES_STAT!E2420</f>
        <v>3</v>
      </c>
      <c r="E2417" s="2">
        <f t="shared" si="148"/>
        <v>26537</v>
      </c>
      <c r="F2417" s="6" t="str">
        <f t="shared" si="151"/>
        <v>BULLISH</v>
      </c>
      <c r="G2417" s="6" t="str">
        <f t="shared" si="150"/>
        <v>NEUTRAL</v>
      </c>
      <c r="H2417" s="6" t="str">
        <f t="shared" si="149"/>
        <v>CONFIRMED BULLISH</v>
      </c>
    </row>
    <row r="2418" spans="1:8" ht="13.5" x14ac:dyDescent="0.25">
      <c r="A2418" s="3">
        <f>TITRES_STAT!B2421</f>
        <v>45827</v>
      </c>
      <c r="B2418" s="6">
        <f>TITRES_STAT!C2421</f>
        <v>13.5</v>
      </c>
      <c r="C2418" s="6">
        <f>TITRES_STAT!D2421</f>
        <v>13.5</v>
      </c>
      <c r="D2418" s="6">
        <f>TITRES_STAT!E2421</f>
        <v>0</v>
      </c>
      <c r="E2418" s="2">
        <f t="shared" si="148"/>
        <v>26537</v>
      </c>
      <c r="F2418" s="6" t="str">
        <f t="shared" si="151"/>
        <v>BULLISH</v>
      </c>
      <c r="G2418" s="6" t="str">
        <f t="shared" si="150"/>
        <v>NEUTRAL</v>
      </c>
      <c r="H2418" s="6" t="str">
        <f t="shared" si="149"/>
        <v>CONFIRMED BULLISH</v>
      </c>
    </row>
    <row r="2419" spans="1:8" ht="13.5" x14ac:dyDescent="0.25">
      <c r="A2419" s="3">
        <f>TITRES_STAT!B2422</f>
        <v>45828</v>
      </c>
      <c r="B2419" s="6">
        <f>TITRES_STAT!C2422</f>
        <v>13.5</v>
      </c>
      <c r="C2419" s="6">
        <f>TITRES_STAT!D2422</f>
        <v>13.5</v>
      </c>
      <c r="D2419" s="6">
        <f>TITRES_STAT!E2422</f>
        <v>0</v>
      </c>
      <c r="E2419" s="2">
        <f t="shared" si="148"/>
        <v>26537</v>
      </c>
      <c r="F2419" s="6" t="str">
        <f t="shared" si="151"/>
        <v>BULLISH</v>
      </c>
      <c r="G2419" s="6" t="str">
        <f t="shared" si="150"/>
        <v>NEUTRAL</v>
      </c>
      <c r="H2419" s="6" t="str">
        <f t="shared" si="149"/>
        <v>CONFIRMED BULLISH</v>
      </c>
    </row>
    <row r="2420" spans="1:8" ht="13.5" x14ac:dyDescent="0.25">
      <c r="A2420" s="3">
        <f>TITRES_STAT!B2423</f>
        <v>45831</v>
      </c>
      <c r="B2420" s="6">
        <f>TITRES_STAT!C2423</f>
        <v>13.5</v>
      </c>
      <c r="C2420" s="6">
        <f>TITRES_STAT!D2423</f>
        <v>13.5</v>
      </c>
      <c r="D2420" s="6">
        <f>TITRES_STAT!E2423</f>
        <v>0</v>
      </c>
      <c r="E2420" s="2">
        <f t="shared" si="148"/>
        <v>26537</v>
      </c>
      <c r="F2420" s="6" t="str">
        <f t="shared" si="151"/>
        <v>BULLISH</v>
      </c>
      <c r="G2420" s="6" t="str">
        <f t="shared" si="150"/>
        <v>NEUTRAL</v>
      </c>
      <c r="H2420" s="6" t="str">
        <f t="shared" si="149"/>
        <v>CONFIRMED BULLISH</v>
      </c>
    </row>
    <row r="2421" spans="1:8" ht="13.5" x14ac:dyDescent="0.25">
      <c r="A2421" s="3">
        <f>TITRES_STAT!B2424</f>
        <v>45832</v>
      </c>
      <c r="B2421" s="6">
        <f>TITRES_STAT!C2424</f>
        <v>13.5</v>
      </c>
      <c r="C2421" s="6">
        <f>TITRES_STAT!D2424</f>
        <v>13.5</v>
      </c>
      <c r="D2421" s="6">
        <f>TITRES_STAT!E2424</f>
        <v>0</v>
      </c>
      <c r="E2421" s="2">
        <f t="shared" si="148"/>
        <v>26537</v>
      </c>
      <c r="F2421" s="6" t="str">
        <f t="shared" si="151"/>
        <v>BULLISH</v>
      </c>
      <c r="G2421" s="6" t="str">
        <f t="shared" si="150"/>
        <v>NEUTRAL</v>
      </c>
      <c r="H2421" s="6" t="str">
        <f t="shared" si="149"/>
        <v>CONFIRMED BULLISH</v>
      </c>
    </row>
    <row r="2422" spans="1:8" ht="13.5" x14ac:dyDescent="0.25">
      <c r="A2422" s="3">
        <f>TITRES_STAT!B2425</f>
        <v>45833</v>
      </c>
      <c r="B2422" s="6">
        <f>TITRES_STAT!C2425</f>
        <v>13.5</v>
      </c>
      <c r="C2422" s="6">
        <f>TITRES_STAT!D2425</f>
        <v>13.5</v>
      </c>
      <c r="D2422" s="6">
        <f>TITRES_STAT!E2425</f>
        <v>15</v>
      </c>
      <c r="E2422" s="2">
        <f t="shared" si="148"/>
        <v>26537</v>
      </c>
      <c r="F2422" s="6" t="str">
        <f t="shared" si="151"/>
        <v>NEUTRAL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45835</v>
      </c>
      <c r="B2423" s="6">
        <f>TITRES_STAT!C2426</f>
        <v>13.5</v>
      </c>
      <c r="C2423" s="6">
        <f>TITRES_STAT!D2426</f>
        <v>13.5</v>
      </c>
      <c r="D2423" s="6">
        <f>TITRES_STAT!E2426</f>
        <v>212</v>
      </c>
      <c r="E2423" s="2">
        <f t="shared" si="148"/>
        <v>26537</v>
      </c>
      <c r="F2423" s="6" t="str">
        <f t="shared" si="151"/>
        <v>NEUTRAL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45838</v>
      </c>
      <c r="B2424" s="6">
        <f>TITRES_STAT!C2427</f>
        <v>13.29</v>
      </c>
      <c r="C2424" s="6">
        <f>TITRES_STAT!D2427</f>
        <v>13.29</v>
      </c>
      <c r="D2424" s="6">
        <f>TITRES_STAT!E2427</f>
        <v>26</v>
      </c>
      <c r="E2424" s="2">
        <f t="shared" si="148"/>
        <v>26511</v>
      </c>
      <c r="F2424" s="6" t="str">
        <f t="shared" si="151"/>
        <v>BEARISH</v>
      </c>
      <c r="G2424" s="6" t="str">
        <f t="shared" si="150"/>
        <v>NEUTRAL</v>
      </c>
      <c r="H2424" s="6" t="str">
        <f t="shared" si="149"/>
        <v>CONFIRMED BEARISH</v>
      </c>
    </row>
    <row r="2425" spans="1:8" ht="13.5" x14ac:dyDescent="0.25">
      <c r="A2425" s="3">
        <f>TITRES_STAT!B2428</f>
        <v>45839</v>
      </c>
      <c r="B2425" s="6">
        <f>TITRES_STAT!C2428</f>
        <v>13.29</v>
      </c>
      <c r="C2425" s="6">
        <f>TITRES_STAT!D2428</f>
        <v>13.29</v>
      </c>
      <c r="D2425" s="6">
        <f>TITRES_STAT!E2428</f>
        <v>0</v>
      </c>
      <c r="E2425" s="2">
        <f t="shared" si="148"/>
        <v>26511</v>
      </c>
      <c r="F2425" s="6" t="str">
        <f t="shared" si="151"/>
        <v>BEARISH</v>
      </c>
      <c r="G2425" s="6" t="str">
        <f t="shared" si="150"/>
        <v>NEUTRAL</v>
      </c>
      <c r="H2425" s="6" t="str">
        <f t="shared" si="149"/>
        <v>CONFIRMED BEARISH</v>
      </c>
    </row>
    <row r="2426" spans="1:8" ht="13.5" x14ac:dyDescent="0.25">
      <c r="A2426" s="3">
        <f>TITRES_STAT!B2429</f>
        <v>45840</v>
      </c>
      <c r="B2426" s="6">
        <f>TITRES_STAT!C2429</f>
        <v>13.5</v>
      </c>
      <c r="C2426" s="6">
        <f>TITRES_STAT!D2429</f>
        <v>13.5</v>
      </c>
      <c r="D2426" s="6">
        <f>TITRES_STAT!E2429</f>
        <v>60</v>
      </c>
      <c r="E2426" s="2">
        <f t="shared" si="148"/>
        <v>26571</v>
      </c>
      <c r="F2426" s="6" t="str">
        <f t="shared" si="151"/>
        <v>BULLISH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45841</v>
      </c>
      <c r="B2427" s="6">
        <f>TITRES_STAT!C2430</f>
        <v>13.5</v>
      </c>
      <c r="C2427" s="6">
        <f>TITRES_STAT!D2430</f>
        <v>13.5</v>
      </c>
      <c r="D2427" s="6">
        <f>TITRES_STAT!E2430</f>
        <v>0</v>
      </c>
      <c r="E2427" s="2">
        <f t="shared" si="148"/>
        <v>26571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45842</v>
      </c>
      <c r="B2428" s="6">
        <f>TITRES_STAT!C2431</f>
        <v>13.5</v>
      </c>
      <c r="C2428" s="6">
        <f>TITRES_STAT!D2431</f>
        <v>13.5</v>
      </c>
      <c r="D2428" s="6">
        <f>TITRES_STAT!E2431</f>
        <v>0</v>
      </c>
      <c r="E2428" s="2">
        <f t="shared" si="148"/>
        <v>26571</v>
      </c>
      <c r="F2428" s="6" t="str">
        <f t="shared" si="151"/>
        <v>BULLISH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45845</v>
      </c>
      <c r="B2429" s="6">
        <f>TITRES_STAT!C2432</f>
        <v>13.5</v>
      </c>
      <c r="C2429" s="6">
        <f>TITRES_STAT!D2432</f>
        <v>13.5</v>
      </c>
      <c r="D2429" s="6">
        <f>TITRES_STAT!E2432</f>
        <v>0</v>
      </c>
      <c r="E2429" s="2">
        <f t="shared" si="148"/>
        <v>26571</v>
      </c>
      <c r="F2429" s="6" t="str">
        <f t="shared" si="151"/>
        <v>BULLISH</v>
      </c>
      <c r="G2429" s="6" t="str">
        <f t="shared" si="150"/>
        <v>NEUTRAL</v>
      </c>
      <c r="H2429" s="6" t="str">
        <f t="shared" si="149"/>
        <v>CONFIRMED BULLISH</v>
      </c>
    </row>
    <row r="2430" spans="1:8" ht="13.5" x14ac:dyDescent="0.25">
      <c r="A2430" s="3">
        <f>TITRES_STAT!B2433</f>
        <v>45846</v>
      </c>
      <c r="B2430" s="6">
        <f>TITRES_STAT!C2433</f>
        <v>13.29</v>
      </c>
      <c r="C2430" s="6">
        <f>TITRES_STAT!D2433</f>
        <v>13.29</v>
      </c>
      <c r="D2430" s="6">
        <f>TITRES_STAT!E2433</f>
        <v>127</v>
      </c>
      <c r="E2430" s="2">
        <f t="shared" si="148"/>
        <v>26444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45847</v>
      </c>
      <c r="B2431" s="6">
        <f>TITRES_STAT!C2434</f>
        <v>13.29</v>
      </c>
      <c r="C2431" s="6">
        <f>TITRES_STAT!D2434</f>
        <v>13.29</v>
      </c>
      <c r="D2431" s="6">
        <f>TITRES_STAT!E2434</f>
        <v>0</v>
      </c>
      <c r="E2431" s="2">
        <f t="shared" si="148"/>
        <v>26444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CONFIRMED BEARISH</v>
      </c>
    </row>
    <row r="2432" spans="1:8" ht="13.5" x14ac:dyDescent="0.25">
      <c r="A2432" s="3">
        <f>TITRES_STAT!B2435</f>
        <v>45848</v>
      </c>
      <c r="B2432" s="6">
        <f>TITRES_STAT!C2435</f>
        <v>13.29</v>
      </c>
      <c r="C2432" s="6">
        <f>TITRES_STAT!D2435</f>
        <v>13.29</v>
      </c>
      <c r="D2432" s="6">
        <f>TITRES_STAT!E2435</f>
        <v>0</v>
      </c>
      <c r="E2432" s="2">
        <f t="shared" si="148"/>
        <v>26444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45849</v>
      </c>
      <c r="B2433" s="6">
        <f>TITRES_STAT!C2436</f>
        <v>13.29</v>
      </c>
      <c r="C2433" s="6">
        <f>TITRES_STAT!D2436</f>
        <v>13.29</v>
      </c>
      <c r="D2433" s="6">
        <f>TITRES_STAT!E2436</f>
        <v>0</v>
      </c>
      <c r="E2433" s="2">
        <f t="shared" si="148"/>
        <v>26444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45852</v>
      </c>
      <c r="B2434" s="6">
        <f>TITRES_STAT!C2437</f>
        <v>13.29</v>
      </c>
      <c r="C2434" s="6">
        <f>TITRES_STAT!D2437</f>
        <v>13.29</v>
      </c>
      <c r="D2434" s="6">
        <f>TITRES_STAT!E2437</f>
        <v>0</v>
      </c>
      <c r="E2434" s="2">
        <f t="shared" si="148"/>
        <v>26444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CONFIRMED BEARISH</v>
      </c>
    </row>
    <row r="2435" spans="1:8" ht="13.5" x14ac:dyDescent="0.25">
      <c r="A2435" s="3">
        <f>TITRES_STAT!B2438</f>
        <v>45853</v>
      </c>
      <c r="B2435" s="6">
        <f>TITRES_STAT!C2438</f>
        <v>13.29</v>
      </c>
      <c r="C2435" s="6">
        <f>TITRES_STAT!D2438</f>
        <v>13.29</v>
      </c>
      <c r="D2435" s="6">
        <f>TITRES_STAT!E2438</f>
        <v>0</v>
      </c>
      <c r="E2435" s="2">
        <f t="shared" si="148"/>
        <v>26444</v>
      </c>
      <c r="F2435" s="6" t="str">
        <f t="shared" si="151"/>
        <v>NEUTRAL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45854</v>
      </c>
      <c r="B2436" s="6">
        <f>TITRES_STAT!C2439</f>
        <v>13.29</v>
      </c>
      <c r="C2436" s="6">
        <f>TITRES_STAT!D2439</f>
        <v>13.29</v>
      </c>
      <c r="D2436" s="6">
        <f>TITRES_STAT!E2439</f>
        <v>0</v>
      </c>
      <c r="E2436" s="2">
        <f t="shared" ref="E2436:E2499" si="152">IF(B2436&gt;B2435, E2435+D2436, IF(B2436&lt;B2435, E2435-D2436, E2435))</f>
        <v>26444</v>
      </c>
      <c r="F2436" s="6" t="str">
        <f t="shared" si="151"/>
        <v>NEUTRAL</v>
      </c>
      <c r="G2436" s="6" t="str">
        <f t="shared" si="150"/>
        <v>NEUTRAL</v>
      </c>
      <c r="H2436" s="6" t="str">
        <f t="shared" si="149"/>
        <v>NEUTRAL</v>
      </c>
    </row>
    <row r="2437" spans="1:8" ht="13.5" x14ac:dyDescent="0.25">
      <c r="A2437" s="3">
        <f>TITRES_STAT!B2440</f>
        <v>45855</v>
      </c>
      <c r="B2437" s="6">
        <f>TITRES_STAT!C2440</f>
        <v>13.29</v>
      </c>
      <c r="C2437" s="6">
        <f>TITRES_STAT!D2440</f>
        <v>13.29</v>
      </c>
      <c r="D2437" s="6">
        <f>TITRES_STAT!E2440</f>
        <v>627</v>
      </c>
      <c r="E2437" s="2">
        <f t="shared" si="152"/>
        <v>26444</v>
      </c>
      <c r="F2437" s="6" t="str">
        <f t="shared" si="151"/>
        <v>NEUTRAL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45856</v>
      </c>
      <c r="B2438" s="6">
        <f>TITRES_STAT!C2441</f>
        <v>13.29</v>
      </c>
      <c r="C2438" s="6">
        <f>TITRES_STAT!D2441</f>
        <v>13.29</v>
      </c>
      <c r="D2438" s="6">
        <f>TITRES_STAT!E2441</f>
        <v>0</v>
      </c>
      <c r="E2438" s="2">
        <f t="shared" si="152"/>
        <v>26444</v>
      </c>
      <c r="F2438" s="6" t="str">
        <f t="shared" si="151"/>
        <v>NEUTRAL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45859</v>
      </c>
      <c r="B2439" s="6">
        <f>TITRES_STAT!C2442</f>
        <v>13.29</v>
      </c>
      <c r="C2439" s="6">
        <f>TITRES_STAT!D2442</f>
        <v>13.29</v>
      </c>
      <c r="D2439" s="6">
        <f>TITRES_STAT!E2442</f>
        <v>0</v>
      </c>
      <c r="E2439" s="2">
        <f t="shared" si="152"/>
        <v>26444</v>
      </c>
      <c r="F2439" s="6" t="str">
        <f t="shared" si="151"/>
        <v>NEUTRAL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45860</v>
      </c>
      <c r="B2440" s="6">
        <f>TITRES_STAT!C2443</f>
        <v>13.29</v>
      </c>
      <c r="C2440" s="6">
        <f>TITRES_STAT!D2443</f>
        <v>13.29</v>
      </c>
      <c r="D2440" s="6">
        <f>TITRES_STAT!E2443</f>
        <v>0</v>
      </c>
      <c r="E2440" s="2">
        <f t="shared" si="152"/>
        <v>26444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45861</v>
      </c>
      <c r="B2441" s="6">
        <f>TITRES_STAT!C2444</f>
        <v>13.29</v>
      </c>
      <c r="C2441" s="6">
        <f>TITRES_STAT!D2444</f>
        <v>13.29</v>
      </c>
      <c r="D2441" s="6">
        <f>TITRES_STAT!E2444</f>
        <v>0</v>
      </c>
      <c r="E2441" s="2">
        <f t="shared" si="152"/>
        <v>26444</v>
      </c>
      <c r="F2441" s="6" t="str">
        <f t="shared" si="155"/>
        <v>NEUTRAL</v>
      </c>
      <c r="G2441" s="6" t="str">
        <f t="shared" si="154"/>
        <v>NEUTRAL</v>
      </c>
      <c r="H2441" s="6" t="str">
        <f t="shared" si="153"/>
        <v>NEUTRAL</v>
      </c>
    </row>
    <row r="2442" spans="1:8" ht="13.5" x14ac:dyDescent="0.25">
      <c r="A2442" s="3">
        <f>TITRES_STAT!B2445</f>
        <v>45862</v>
      </c>
      <c r="B2442" s="6">
        <f>TITRES_STAT!C2445</f>
        <v>13.29</v>
      </c>
      <c r="C2442" s="6">
        <f>TITRES_STAT!D2445</f>
        <v>13.29</v>
      </c>
      <c r="D2442" s="6">
        <f>TITRES_STAT!E2445</f>
        <v>0</v>
      </c>
      <c r="E2442" s="2">
        <f t="shared" si="152"/>
        <v>26444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45866</v>
      </c>
      <c r="B2443" s="6">
        <f>TITRES_STAT!C2446</f>
        <v>13.29</v>
      </c>
      <c r="C2443" s="6">
        <f>TITRES_STAT!D2446</f>
        <v>13.29</v>
      </c>
      <c r="D2443" s="6">
        <f>TITRES_STAT!E2446</f>
        <v>0</v>
      </c>
      <c r="E2443" s="2">
        <f t="shared" si="152"/>
        <v>26444</v>
      </c>
      <c r="F2443" s="6" t="str">
        <f t="shared" si="155"/>
        <v>NEUTRAL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45867</v>
      </c>
      <c r="B2444" s="6">
        <f>TITRES_STAT!C2447</f>
        <v>13.29</v>
      </c>
      <c r="C2444" s="6">
        <f>TITRES_STAT!D2447</f>
        <v>13.29</v>
      </c>
      <c r="D2444" s="6">
        <f>TITRES_STAT!E2447</f>
        <v>0</v>
      </c>
      <c r="E2444" s="2">
        <f t="shared" si="152"/>
        <v>26444</v>
      </c>
      <c r="F2444" s="6" t="str">
        <f t="shared" si="155"/>
        <v>NEUTRAL</v>
      </c>
      <c r="G2444" s="6" t="str">
        <f t="shared" si="154"/>
        <v>NEUTRAL</v>
      </c>
      <c r="H2444" s="6" t="str">
        <f t="shared" si="153"/>
        <v>NEUTRAL</v>
      </c>
    </row>
    <row r="2445" spans="1:8" ht="13.5" x14ac:dyDescent="0.25">
      <c r="A2445" s="3">
        <f>TITRES_STAT!B2448</f>
        <v>45868</v>
      </c>
      <c r="B2445" s="6">
        <f>TITRES_STAT!C2448</f>
        <v>13.29</v>
      </c>
      <c r="C2445" s="6">
        <f>TITRES_STAT!D2448</f>
        <v>13.29</v>
      </c>
      <c r="D2445" s="6">
        <f>TITRES_STAT!E2448</f>
        <v>0</v>
      </c>
      <c r="E2445" s="2">
        <f t="shared" si="152"/>
        <v>26444</v>
      </c>
      <c r="F2445" s="6" t="str">
        <f t="shared" si="155"/>
        <v>NEUTRAL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45869</v>
      </c>
      <c r="B2446" s="6">
        <f>TITRES_STAT!C2449</f>
        <v>13.29</v>
      </c>
      <c r="C2446" s="6">
        <f>TITRES_STAT!D2449</f>
        <v>13.29</v>
      </c>
      <c r="D2446" s="6">
        <f>TITRES_STAT!E2449</f>
        <v>0</v>
      </c>
      <c r="E2446" s="2">
        <f t="shared" si="152"/>
        <v>26444</v>
      </c>
      <c r="F2446" s="6" t="str">
        <f t="shared" si="155"/>
        <v>NEUTRAL</v>
      </c>
      <c r="G2446" s="6" t="str">
        <f t="shared" si="154"/>
        <v>NEUTRAL</v>
      </c>
      <c r="H2446" s="6" t="str">
        <f t="shared" si="153"/>
        <v>NEUTRAL</v>
      </c>
    </row>
    <row r="2447" spans="1:8" ht="13.5" x14ac:dyDescent="0.25">
      <c r="A2447" s="3">
        <f>TITRES_STAT!B2450</f>
        <v>45870</v>
      </c>
      <c r="B2447" s="6">
        <f>TITRES_STAT!C2450</f>
        <v>13.29</v>
      </c>
      <c r="C2447" s="6">
        <f>TITRES_STAT!D2450</f>
        <v>13.29</v>
      </c>
      <c r="D2447" s="6">
        <f>TITRES_STAT!E2450</f>
        <v>0</v>
      </c>
      <c r="E2447" s="2">
        <f t="shared" si="152"/>
        <v>26444</v>
      </c>
      <c r="F2447" s="6" t="str">
        <f t="shared" si="155"/>
        <v>NEUTRAL</v>
      </c>
      <c r="G2447" s="6" t="str">
        <f t="shared" si="154"/>
        <v>NEUTRAL</v>
      </c>
      <c r="H2447" s="6" t="str">
        <f t="shared" si="153"/>
        <v>NEUTRAL</v>
      </c>
    </row>
    <row r="2448" spans="1:8" ht="13.5" x14ac:dyDescent="0.25">
      <c r="A2448" s="3">
        <f>TITRES_STAT!B2451</f>
        <v>45873</v>
      </c>
      <c r="B2448" s="6">
        <f>TITRES_STAT!C2451</f>
        <v>13.29</v>
      </c>
      <c r="C2448" s="6">
        <f>TITRES_STAT!D2451</f>
        <v>13.29</v>
      </c>
      <c r="D2448" s="6">
        <f>TITRES_STAT!E2451</f>
        <v>0</v>
      </c>
      <c r="E2448" s="2">
        <f t="shared" si="152"/>
        <v>26444</v>
      </c>
      <c r="F2448" s="6" t="str">
        <f t="shared" si="155"/>
        <v>NEUTRAL</v>
      </c>
      <c r="G2448" s="6" t="str">
        <f t="shared" si="154"/>
        <v>NEUTRAL</v>
      </c>
      <c r="H2448" s="6" t="str">
        <f t="shared" si="153"/>
        <v>NEUTRAL</v>
      </c>
    </row>
    <row r="2449" spans="1:8" ht="13.5" x14ac:dyDescent="0.25">
      <c r="A2449" s="3">
        <f>TITRES_STAT!B2452</f>
        <v>45874</v>
      </c>
      <c r="B2449" s="6">
        <f>TITRES_STAT!C2452</f>
        <v>13.29</v>
      </c>
      <c r="C2449" s="6">
        <f>TITRES_STAT!D2452</f>
        <v>13.29</v>
      </c>
      <c r="D2449" s="6">
        <f>TITRES_STAT!E2452</f>
        <v>0</v>
      </c>
      <c r="E2449" s="2">
        <f t="shared" si="152"/>
        <v>26444</v>
      </c>
      <c r="F2449" s="6" t="str">
        <f t="shared" si="155"/>
        <v>NEUTRAL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45875</v>
      </c>
      <c r="B2450" s="6">
        <f>TITRES_STAT!C2453</f>
        <v>13.29</v>
      </c>
      <c r="C2450" s="6">
        <f>TITRES_STAT!D2453</f>
        <v>13.29</v>
      </c>
      <c r="D2450" s="6">
        <f>TITRES_STAT!E2453</f>
        <v>0</v>
      </c>
      <c r="E2450" s="2">
        <f t="shared" si="152"/>
        <v>26444</v>
      </c>
      <c r="F2450" s="6" t="str">
        <f t="shared" si="155"/>
        <v>NEUTRAL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45876</v>
      </c>
      <c r="B2451" s="6">
        <f>TITRES_STAT!C2454</f>
        <v>13.29</v>
      </c>
      <c r="C2451" s="6">
        <f>TITRES_STAT!D2454</f>
        <v>13.29</v>
      </c>
      <c r="D2451" s="6">
        <f>TITRES_STAT!E2454</f>
        <v>0</v>
      </c>
      <c r="E2451" s="2">
        <f t="shared" si="152"/>
        <v>26444</v>
      </c>
      <c r="F2451" s="6" t="str">
        <f t="shared" si="155"/>
        <v>NEUTRAL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45877</v>
      </c>
      <c r="B2452" s="6">
        <f>TITRES_STAT!C2455</f>
        <v>13.29</v>
      </c>
      <c r="C2452" s="6">
        <f>TITRES_STAT!D2455</f>
        <v>13.29</v>
      </c>
      <c r="D2452" s="6">
        <f>TITRES_STAT!E2455</f>
        <v>0</v>
      </c>
      <c r="E2452" s="2">
        <f t="shared" si="152"/>
        <v>26444</v>
      </c>
      <c r="F2452" s="6" t="str">
        <f t="shared" si="155"/>
        <v>NEUTRAL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45880</v>
      </c>
      <c r="B2453" s="6">
        <f>TITRES_STAT!C2456</f>
        <v>13.29</v>
      </c>
      <c r="C2453" s="6">
        <f>TITRES_STAT!D2456</f>
        <v>13.29</v>
      </c>
      <c r="D2453" s="6">
        <f>TITRES_STAT!E2456</f>
        <v>0</v>
      </c>
      <c r="E2453" s="2">
        <f t="shared" si="152"/>
        <v>26444</v>
      </c>
      <c r="F2453" s="6" t="str">
        <f t="shared" si="155"/>
        <v>NEUTRAL</v>
      </c>
      <c r="G2453" s="6" t="str">
        <f t="shared" si="154"/>
        <v>NEUTRAL</v>
      </c>
      <c r="H2453" s="6" t="str">
        <f t="shared" si="153"/>
        <v>NEUTRAL</v>
      </c>
    </row>
    <row r="2454" spans="1:8" ht="13.5" x14ac:dyDescent="0.25">
      <c r="A2454" s="3">
        <f>TITRES_STAT!B2457</f>
        <v>45881</v>
      </c>
      <c r="B2454" s="6">
        <f>TITRES_STAT!C2457</f>
        <v>13.29</v>
      </c>
      <c r="C2454" s="6">
        <f>TITRES_STAT!D2457</f>
        <v>13.29</v>
      </c>
      <c r="D2454" s="6">
        <f>TITRES_STAT!E2457</f>
        <v>0</v>
      </c>
      <c r="E2454" s="2">
        <f t="shared" si="152"/>
        <v>26444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45883</v>
      </c>
      <c r="B2455" s="6">
        <f>TITRES_STAT!C2458</f>
        <v>13.29</v>
      </c>
      <c r="C2455" s="6">
        <f>TITRES_STAT!D2458</f>
        <v>13.29</v>
      </c>
      <c r="D2455" s="6">
        <f>TITRES_STAT!E2458</f>
        <v>0</v>
      </c>
      <c r="E2455" s="2">
        <f t="shared" si="152"/>
        <v>26444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45884</v>
      </c>
      <c r="B2456" s="6">
        <f>TITRES_STAT!C2459</f>
        <v>13.29</v>
      </c>
      <c r="C2456" s="6">
        <f>TITRES_STAT!D2459</f>
        <v>13.29</v>
      </c>
      <c r="D2456" s="6">
        <f>TITRES_STAT!E2459</f>
        <v>0</v>
      </c>
      <c r="E2456" s="2">
        <f t="shared" si="152"/>
        <v>26444</v>
      </c>
      <c r="F2456" s="6" t="str">
        <f t="shared" si="155"/>
        <v>NEUTRAL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45887</v>
      </c>
      <c r="B2457" s="6">
        <f>TITRES_STAT!C2460</f>
        <v>13.29</v>
      </c>
      <c r="C2457" s="6">
        <f>TITRES_STAT!D2460</f>
        <v>13.29</v>
      </c>
      <c r="D2457" s="6">
        <f>TITRES_STAT!E2460</f>
        <v>0</v>
      </c>
      <c r="E2457" s="2">
        <f t="shared" si="152"/>
        <v>26444</v>
      </c>
      <c r="F2457" s="6" t="str">
        <f t="shared" si="155"/>
        <v>NEUTRAL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45888</v>
      </c>
      <c r="B2458" s="6">
        <f>TITRES_STAT!C2461</f>
        <v>13.29</v>
      </c>
      <c r="C2458" s="6">
        <f>TITRES_STAT!D2461</f>
        <v>13.29</v>
      </c>
      <c r="D2458" s="6">
        <f>TITRES_STAT!E2461</f>
        <v>0</v>
      </c>
      <c r="E2458" s="2">
        <f t="shared" si="152"/>
        <v>26444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45889</v>
      </c>
      <c r="B2459" s="6">
        <f>TITRES_STAT!C2462</f>
        <v>13.29</v>
      </c>
      <c r="C2459" s="6">
        <f>TITRES_STAT!D2462</f>
        <v>13.29</v>
      </c>
      <c r="D2459" s="6">
        <f>TITRES_STAT!E2462</f>
        <v>0</v>
      </c>
      <c r="E2459" s="2">
        <f t="shared" si="152"/>
        <v>26444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45890</v>
      </c>
      <c r="B2460" s="6">
        <f>TITRES_STAT!C2463</f>
        <v>13.29</v>
      </c>
      <c r="C2460" s="6">
        <f>TITRES_STAT!D2463</f>
        <v>13.29</v>
      </c>
      <c r="D2460" s="6">
        <f>TITRES_STAT!E2463</f>
        <v>0</v>
      </c>
      <c r="E2460" s="2">
        <f t="shared" si="152"/>
        <v>26444</v>
      </c>
      <c r="F2460" s="6" t="str">
        <f t="shared" si="155"/>
        <v>NEUTRAL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45891</v>
      </c>
      <c r="B2461" s="6">
        <f>TITRES_STAT!C2464</f>
        <v>13.29</v>
      </c>
      <c r="C2461" s="6">
        <f>TITRES_STAT!D2464</f>
        <v>13.29</v>
      </c>
      <c r="D2461" s="6">
        <f>TITRES_STAT!E2464</f>
        <v>0</v>
      </c>
      <c r="E2461" s="2">
        <f t="shared" si="152"/>
        <v>26444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45894</v>
      </c>
      <c r="B2462" s="6">
        <f>TITRES_STAT!C2465</f>
        <v>13.29</v>
      </c>
      <c r="C2462" s="6">
        <f>TITRES_STAT!D2465</f>
        <v>13.29</v>
      </c>
      <c r="D2462" s="6">
        <f>TITRES_STAT!E2465</f>
        <v>0</v>
      </c>
      <c r="E2462" s="2">
        <f t="shared" si="152"/>
        <v>26444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45895</v>
      </c>
      <c r="B2463" s="6">
        <f>TITRES_STAT!C2466</f>
        <v>13.29</v>
      </c>
      <c r="C2463" s="6">
        <f>TITRES_STAT!D2466</f>
        <v>13.29</v>
      </c>
      <c r="D2463" s="6">
        <f>TITRES_STAT!E2466</f>
        <v>0</v>
      </c>
      <c r="E2463" s="2">
        <f t="shared" si="152"/>
        <v>26444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45896</v>
      </c>
      <c r="B2464" s="6">
        <f>TITRES_STAT!C2467</f>
        <v>13.29</v>
      </c>
      <c r="C2464" s="6">
        <f>TITRES_STAT!D2467</f>
        <v>13.29</v>
      </c>
      <c r="D2464" s="6">
        <f>TITRES_STAT!E2467</f>
        <v>0</v>
      </c>
      <c r="E2464" s="2">
        <f t="shared" si="152"/>
        <v>26444</v>
      </c>
      <c r="F2464" s="6" t="str">
        <f t="shared" si="155"/>
        <v>NEUTRAL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45897</v>
      </c>
      <c r="B2465" s="6">
        <f>TITRES_STAT!C2468</f>
        <v>13.29</v>
      </c>
      <c r="C2465" s="6">
        <f>TITRES_STAT!D2468</f>
        <v>13.29</v>
      </c>
      <c r="D2465" s="6">
        <f>TITRES_STAT!E2468</f>
        <v>0</v>
      </c>
      <c r="E2465" s="2">
        <f t="shared" si="152"/>
        <v>26444</v>
      </c>
      <c r="F2465" s="6" t="str">
        <f t="shared" si="155"/>
        <v>NEUTRAL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45898</v>
      </c>
      <c r="B2466" s="6">
        <f>TITRES_STAT!C2469</f>
        <v>13.29</v>
      </c>
      <c r="C2466" s="6">
        <f>TITRES_STAT!D2469</f>
        <v>13.29</v>
      </c>
      <c r="D2466" s="6">
        <f>TITRES_STAT!E2469</f>
        <v>0</v>
      </c>
      <c r="E2466" s="2">
        <f t="shared" si="152"/>
        <v>26444</v>
      </c>
      <c r="F2466" s="6" t="str">
        <f t="shared" si="155"/>
        <v>NEUTRAL</v>
      </c>
      <c r="G2466" s="6" t="str">
        <f t="shared" si="154"/>
        <v>NEUTRAL</v>
      </c>
      <c r="H2466" s="6" t="str">
        <f t="shared" si="153"/>
        <v>NEUTRAL</v>
      </c>
    </row>
    <row r="2467" spans="1:8" ht="13.5" x14ac:dyDescent="0.25">
      <c r="A2467" s="3">
        <f>TITRES_STAT!B2470</f>
        <v>45901</v>
      </c>
      <c r="B2467" s="6">
        <f>TITRES_STAT!C2470</f>
        <v>13.29</v>
      </c>
      <c r="C2467" s="6">
        <f>TITRES_STAT!D2470</f>
        <v>13.29</v>
      </c>
      <c r="D2467" s="6">
        <f>TITRES_STAT!E2470</f>
        <v>318</v>
      </c>
      <c r="E2467" s="2">
        <f t="shared" si="152"/>
        <v>26444</v>
      </c>
      <c r="F2467" s="6" t="str">
        <f t="shared" si="155"/>
        <v>NEUTRAL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45902</v>
      </c>
      <c r="B2468" s="6">
        <f>TITRES_STAT!C2471</f>
        <v>13.29</v>
      </c>
      <c r="C2468" s="6">
        <f>TITRES_STAT!D2471</f>
        <v>13.29</v>
      </c>
      <c r="D2468" s="6">
        <f>TITRES_STAT!E2471</f>
        <v>0</v>
      </c>
      <c r="E2468" s="2">
        <f t="shared" si="152"/>
        <v>26444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45903</v>
      </c>
      <c r="B2469" s="6">
        <f>TITRES_STAT!C2472</f>
        <v>13.29</v>
      </c>
      <c r="C2469" s="6">
        <f>TITRES_STAT!D2472</f>
        <v>13.29</v>
      </c>
      <c r="D2469" s="6">
        <f>TITRES_STAT!E2472</f>
        <v>0</v>
      </c>
      <c r="E2469" s="2">
        <f t="shared" si="152"/>
        <v>26444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45905</v>
      </c>
      <c r="B2470" s="6">
        <f>TITRES_STAT!C2473</f>
        <v>13.29</v>
      </c>
      <c r="C2470" s="6">
        <f>TITRES_STAT!D2473</f>
        <v>13.29</v>
      </c>
      <c r="D2470" s="6">
        <f>TITRES_STAT!E2473</f>
        <v>0</v>
      </c>
      <c r="E2470" s="2">
        <f t="shared" si="152"/>
        <v>26444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45908</v>
      </c>
      <c r="B2471" s="6">
        <f>TITRES_STAT!C2474</f>
        <v>13.29</v>
      </c>
      <c r="C2471" s="6">
        <f>TITRES_STAT!D2474</f>
        <v>13.29</v>
      </c>
      <c r="D2471" s="6">
        <f>TITRES_STAT!E2474</f>
        <v>15</v>
      </c>
      <c r="E2471" s="2">
        <f t="shared" si="152"/>
        <v>26444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45909</v>
      </c>
      <c r="B2472" s="6">
        <f>TITRES_STAT!C2475</f>
        <v>13.5</v>
      </c>
      <c r="C2472" s="6">
        <f>TITRES_STAT!D2475</f>
        <v>13.5</v>
      </c>
      <c r="D2472" s="6">
        <f>TITRES_STAT!E2475</f>
        <v>20</v>
      </c>
      <c r="E2472" s="2">
        <f t="shared" si="152"/>
        <v>26464</v>
      </c>
      <c r="F2472" s="6" t="str">
        <f t="shared" si="155"/>
        <v>BULLISH</v>
      </c>
      <c r="G2472" s="6" t="str">
        <f t="shared" si="154"/>
        <v>NEUTRAL</v>
      </c>
      <c r="H2472" s="6" t="str">
        <f t="shared" si="153"/>
        <v>CONFIRMED BULLISH</v>
      </c>
    </row>
    <row r="2473" spans="1:8" ht="13.5" x14ac:dyDescent="0.25">
      <c r="A2473" s="3">
        <f>TITRES_STAT!B2476</f>
        <v>45910</v>
      </c>
      <c r="B2473" s="6">
        <f>TITRES_STAT!C2476</f>
        <v>13.5</v>
      </c>
      <c r="C2473" s="6">
        <f>TITRES_STAT!D2476</f>
        <v>13.5</v>
      </c>
      <c r="D2473" s="6">
        <f>TITRES_STAT!E2476</f>
        <v>0</v>
      </c>
      <c r="E2473" s="2">
        <f t="shared" si="152"/>
        <v>26464</v>
      </c>
      <c r="F2473" s="6" t="str">
        <f t="shared" si="155"/>
        <v>BULLISH</v>
      </c>
      <c r="G2473" s="6" t="str">
        <f t="shared" si="154"/>
        <v>NEUTRAL</v>
      </c>
      <c r="H2473" s="6" t="str">
        <f t="shared" si="153"/>
        <v>CONFIRMED BULLISH</v>
      </c>
    </row>
    <row r="2474" spans="1:8" ht="13.5" x14ac:dyDescent="0.25">
      <c r="A2474" s="3">
        <f>TITRES_STAT!B2477</f>
        <v>45911</v>
      </c>
      <c r="B2474" s="6">
        <f>TITRES_STAT!C2477</f>
        <v>13.5</v>
      </c>
      <c r="C2474" s="6">
        <f>TITRES_STAT!D2477</f>
        <v>13.5</v>
      </c>
      <c r="D2474" s="6">
        <f>TITRES_STAT!E2477</f>
        <v>68</v>
      </c>
      <c r="E2474" s="2">
        <f t="shared" si="152"/>
        <v>26464</v>
      </c>
      <c r="F2474" s="6" t="str">
        <f t="shared" si="155"/>
        <v>BULLISH</v>
      </c>
      <c r="G2474" s="6" t="str">
        <f t="shared" si="154"/>
        <v>NEUTRAL</v>
      </c>
      <c r="H2474" s="6" t="str">
        <f t="shared" si="153"/>
        <v>CONFIRMED BULLISH</v>
      </c>
    </row>
    <row r="2475" spans="1:8" ht="13.5" x14ac:dyDescent="0.25">
      <c r="A2475" s="3">
        <f>TITRES_STAT!B2478</f>
        <v>45912</v>
      </c>
      <c r="B2475" s="6">
        <f>TITRES_STAT!C2478</f>
        <v>13.5</v>
      </c>
      <c r="C2475" s="6">
        <f>TITRES_STAT!D2478</f>
        <v>13.5</v>
      </c>
      <c r="D2475" s="6">
        <f>TITRES_STAT!E2478</f>
        <v>68</v>
      </c>
      <c r="E2475" s="2">
        <f t="shared" si="152"/>
        <v>26464</v>
      </c>
      <c r="F2475" s="6" t="str">
        <f t="shared" si="155"/>
        <v>BULLISH</v>
      </c>
      <c r="G2475" s="6" t="str">
        <f t="shared" si="154"/>
        <v>NEUTRAL</v>
      </c>
      <c r="H2475" s="6" t="str">
        <f t="shared" si="153"/>
        <v>CONFIRMED BULLISH</v>
      </c>
    </row>
    <row r="2476" spans="1:8" ht="13.5" x14ac:dyDescent="0.25">
      <c r="A2476" s="3">
        <f>TITRES_STAT!B2479</f>
        <v>45915</v>
      </c>
      <c r="B2476" s="6">
        <f>TITRES_STAT!C2479</f>
        <v>13.5</v>
      </c>
      <c r="C2476" s="6">
        <f>TITRES_STAT!D2479</f>
        <v>13.5</v>
      </c>
      <c r="D2476" s="6">
        <f>TITRES_STAT!E2479</f>
        <v>0</v>
      </c>
      <c r="E2476" s="2">
        <f t="shared" si="152"/>
        <v>26464</v>
      </c>
      <c r="F2476" s="6" t="str">
        <f t="shared" si="155"/>
        <v>BULLISH</v>
      </c>
      <c r="G2476" s="6" t="str">
        <f t="shared" si="154"/>
        <v>NEUTRAL</v>
      </c>
      <c r="H2476" s="6" t="str">
        <f t="shared" si="153"/>
        <v>CONFIRMED BULLISH</v>
      </c>
    </row>
    <row r="2477" spans="1:8" ht="13.5" x14ac:dyDescent="0.25">
      <c r="A2477" s="3">
        <f>TITRES_STAT!B2480</f>
        <v>45916</v>
      </c>
      <c r="B2477" s="6">
        <f>TITRES_STAT!C2480</f>
        <v>13.5</v>
      </c>
      <c r="C2477" s="6">
        <f>TITRES_STAT!D2480</f>
        <v>13.5</v>
      </c>
      <c r="D2477" s="6">
        <f>TITRES_STAT!E2480</f>
        <v>0</v>
      </c>
      <c r="E2477" s="2">
        <f t="shared" si="152"/>
        <v>26464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45917</v>
      </c>
      <c r="B2478" s="6">
        <f>TITRES_STAT!C2481</f>
        <v>13.5</v>
      </c>
      <c r="C2478" s="6">
        <f>TITRES_STAT!D2481</f>
        <v>13.5</v>
      </c>
      <c r="D2478" s="6">
        <f>TITRES_STAT!E2481</f>
        <v>0</v>
      </c>
      <c r="E2478" s="2">
        <f t="shared" si="152"/>
        <v>26464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45918</v>
      </c>
      <c r="B2479" s="6">
        <f>TITRES_STAT!C2482</f>
        <v>13.5</v>
      </c>
      <c r="C2479" s="6">
        <f>TITRES_STAT!D2482</f>
        <v>13.5</v>
      </c>
      <c r="D2479" s="6">
        <f>TITRES_STAT!E2482</f>
        <v>0</v>
      </c>
      <c r="E2479" s="2">
        <f t="shared" si="152"/>
        <v>26464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45919</v>
      </c>
      <c r="B2480" s="6">
        <f>TITRES_STAT!C2483</f>
        <v>13.5</v>
      </c>
      <c r="C2480" s="6">
        <f>TITRES_STAT!D2483</f>
        <v>13.5</v>
      </c>
      <c r="D2480" s="6">
        <f>TITRES_STAT!E2483</f>
        <v>0</v>
      </c>
      <c r="E2480" s="2">
        <f t="shared" si="152"/>
        <v>26464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45922</v>
      </c>
      <c r="B2481" s="6">
        <f>TITRES_STAT!C2484</f>
        <v>13.5</v>
      </c>
      <c r="C2481" s="6">
        <f>TITRES_STAT!D2484</f>
        <v>13.5</v>
      </c>
      <c r="D2481" s="6">
        <f>TITRES_STAT!E2484</f>
        <v>0</v>
      </c>
      <c r="E2481" s="2">
        <f t="shared" si="152"/>
        <v>26464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45923</v>
      </c>
      <c r="B2482" s="6">
        <f>TITRES_STAT!C2485</f>
        <v>13.5</v>
      </c>
      <c r="C2482" s="6">
        <f>TITRES_STAT!D2485</f>
        <v>13.5</v>
      </c>
      <c r="D2482" s="6">
        <f>TITRES_STAT!E2485</f>
        <v>0</v>
      </c>
      <c r="E2482" s="2">
        <f t="shared" si="152"/>
        <v>26464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45924</v>
      </c>
      <c r="B2483" s="6">
        <f>TITRES_STAT!C2486</f>
        <v>13.5</v>
      </c>
      <c r="C2483" s="6">
        <f>TITRES_STAT!D2486</f>
        <v>13.5</v>
      </c>
      <c r="D2483" s="6">
        <f>TITRES_STAT!E2486</f>
        <v>0</v>
      </c>
      <c r="E2483" s="2">
        <f t="shared" si="152"/>
        <v>26464</v>
      </c>
      <c r="F2483" s="6" t="str">
        <f t="shared" si="155"/>
        <v>NEUTRAL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45925</v>
      </c>
      <c r="B2484" s="6">
        <f>TITRES_STAT!C2487</f>
        <v>13.5</v>
      </c>
      <c r="C2484" s="6">
        <f>TITRES_STAT!D2487</f>
        <v>13.5</v>
      </c>
      <c r="D2484" s="6">
        <f>TITRES_STAT!E2487</f>
        <v>0</v>
      </c>
      <c r="E2484" s="2">
        <f t="shared" si="152"/>
        <v>26464</v>
      </c>
      <c r="F2484" s="6" t="str">
        <f t="shared" si="155"/>
        <v>NEUTRAL</v>
      </c>
      <c r="G2484" s="6" t="str">
        <f t="shared" si="154"/>
        <v>NEUTRAL</v>
      </c>
      <c r="H2484" s="6" t="str">
        <f t="shared" si="153"/>
        <v>NEUTRAL</v>
      </c>
    </row>
    <row r="2485" spans="1:8" ht="13.5" x14ac:dyDescent="0.25">
      <c r="A2485" s="3">
        <f>TITRES_STAT!B2488</f>
        <v>45926</v>
      </c>
      <c r="B2485" s="6">
        <f>TITRES_STAT!C2488</f>
        <v>13.5</v>
      </c>
      <c r="C2485" s="6">
        <f>TITRES_STAT!D2488</f>
        <v>13.5</v>
      </c>
      <c r="D2485" s="6">
        <f>TITRES_STAT!E2488</f>
        <v>0</v>
      </c>
      <c r="E2485" s="2">
        <f t="shared" si="152"/>
        <v>26464</v>
      </c>
      <c r="F2485" s="6" t="str">
        <f t="shared" si="155"/>
        <v>NEUTRAL</v>
      </c>
      <c r="G2485" s="6" t="str">
        <f t="shared" si="154"/>
        <v>NEUTRAL</v>
      </c>
      <c r="H2485" s="6" t="str">
        <f t="shared" si="153"/>
        <v>NEUTRAL</v>
      </c>
    </row>
    <row r="2486" spans="1:8" ht="13.5" x14ac:dyDescent="0.25">
      <c r="A2486" s="3">
        <f>TITRES_STAT!B2489</f>
        <v>45929</v>
      </c>
      <c r="B2486" s="6">
        <f>TITRES_STAT!C2489</f>
        <v>13.5</v>
      </c>
      <c r="C2486" s="6">
        <f>TITRES_STAT!D2489</f>
        <v>13.5</v>
      </c>
      <c r="D2486" s="6">
        <f>TITRES_STAT!E2489</f>
        <v>0</v>
      </c>
      <c r="E2486" s="2">
        <f t="shared" si="152"/>
        <v>26464</v>
      </c>
      <c r="F2486" s="6" t="str">
        <f t="shared" si="155"/>
        <v>NEUTRAL</v>
      </c>
      <c r="G2486" s="6" t="str">
        <f t="shared" si="154"/>
        <v>NEUTRAL</v>
      </c>
      <c r="H2486" s="6" t="str">
        <f t="shared" si="153"/>
        <v>NEUTRAL</v>
      </c>
    </row>
    <row r="2487" spans="1:8" ht="13.5" x14ac:dyDescent="0.25">
      <c r="A2487" s="3">
        <f>TITRES_STAT!B2490</f>
        <v>45930</v>
      </c>
      <c r="B2487" s="6">
        <f>TITRES_STAT!C2490</f>
        <v>13.5</v>
      </c>
      <c r="C2487" s="6">
        <f>TITRES_STAT!D2490</f>
        <v>13.5</v>
      </c>
      <c r="D2487" s="6">
        <f>TITRES_STAT!E2490</f>
        <v>0</v>
      </c>
      <c r="E2487" s="2">
        <f t="shared" si="152"/>
        <v>26464</v>
      </c>
      <c r="F2487" s="6" t="str">
        <f t="shared" si="155"/>
        <v>NEUTRAL</v>
      </c>
      <c r="G2487" s="6" t="str">
        <f t="shared" si="154"/>
        <v>NEUTRAL</v>
      </c>
      <c r="H2487" s="6" t="str">
        <f t="shared" si="153"/>
        <v>NEUTRAL</v>
      </c>
    </row>
    <row r="2488" spans="1:8" ht="13.5" x14ac:dyDescent="0.25">
      <c r="A2488" s="3">
        <f>TITRES_STAT!B2491</f>
        <v>45931</v>
      </c>
      <c r="B2488" s="6">
        <f>TITRES_STAT!C2491</f>
        <v>13.5</v>
      </c>
      <c r="C2488" s="6">
        <f>TITRES_STAT!D2491</f>
        <v>13.5</v>
      </c>
      <c r="D2488" s="6">
        <f>TITRES_STAT!E2491</f>
        <v>0</v>
      </c>
      <c r="E2488" s="2">
        <f t="shared" si="152"/>
        <v>26464</v>
      </c>
      <c r="F2488" s="6" t="str">
        <f t="shared" si="155"/>
        <v>NEUTRAL</v>
      </c>
      <c r="G2488" s="6" t="str">
        <f t="shared" si="154"/>
        <v>NEUTRAL</v>
      </c>
      <c r="H2488" s="6" t="str">
        <f t="shared" si="153"/>
        <v>NEUTRAL</v>
      </c>
    </row>
    <row r="2489" spans="1:8" ht="13.5" x14ac:dyDescent="0.25">
      <c r="A2489" s="3">
        <f>TITRES_STAT!B2492</f>
        <v>45932</v>
      </c>
      <c r="B2489" s="6">
        <f>TITRES_STAT!C2492</f>
        <v>13.5</v>
      </c>
      <c r="C2489" s="6">
        <f>TITRES_STAT!D2492</f>
        <v>13.5</v>
      </c>
      <c r="D2489" s="6">
        <f>TITRES_STAT!E2492</f>
        <v>0</v>
      </c>
      <c r="E2489" s="2">
        <f t="shared" si="152"/>
        <v>26464</v>
      </c>
      <c r="F2489" s="6" t="str">
        <f t="shared" si="155"/>
        <v>NEUTRAL</v>
      </c>
      <c r="G2489" s="6" t="str">
        <f t="shared" si="154"/>
        <v>NEUTRAL</v>
      </c>
      <c r="H2489" s="6" t="str">
        <f t="shared" si="153"/>
        <v>NEUTRAL</v>
      </c>
    </row>
    <row r="2490" spans="1:8" ht="13.5" x14ac:dyDescent="0.25">
      <c r="A2490" s="3">
        <f>TITRES_STAT!B2493</f>
        <v>45933</v>
      </c>
      <c r="B2490" s="6">
        <f>TITRES_STAT!C2493</f>
        <v>13.5</v>
      </c>
      <c r="C2490" s="6">
        <f>TITRES_STAT!D2493</f>
        <v>13.5</v>
      </c>
      <c r="D2490" s="6">
        <f>TITRES_STAT!E2493</f>
        <v>0</v>
      </c>
      <c r="E2490" s="2">
        <f t="shared" si="152"/>
        <v>26464</v>
      </c>
      <c r="F2490" s="6" t="str">
        <f t="shared" si="155"/>
        <v>NEUTRAL</v>
      </c>
      <c r="G2490" s="6" t="str">
        <f t="shared" si="154"/>
        <v>NEUTRAL</v>
      </c>
      <c r="H2490" s="6" t="str">
        <f t="shared" si="153"/>
        <v>NEUTRAL</v>
      </c>
    </row>
    <row r="2491" spans="1:8" ht="13.5" x14ac:dyDescent="0.25">
      <c r="A2491" s="3">
        <f>TITRES_STAT!B2494</f>
        <v>45936</v>
      </c>
      <c r="B2491" s="6">
        <f>TITRES_STAT!C2494</f>
        <v>13.5</v>
      </c>
      <c r="C2491" s="6">
        <f>TITRES_STAT!D2494</f>
        <v>13.5</v>
      </c>
      <c r="D2491" s="6">
        <f>TITRES_STAT!E2494</f>
        <v>0</v>
      </c>
      <c r="E2491" s="2">
        <f t="shared" si="152"/>
        <v>26464</v>
      </c>
      <c r="F2491" s="6" t="str">
        <f t="shared" si="155"/>
        <v>NEUTRAL</v>
      </c>
      <c r="G2491" s="6" t="str">
        <f t="shared" si="154"/>
        <v>NEUTRAL</v>
      </c>
      <c r="H2491" s="6" t="str">
        <f t="shared" si="153"/>
        <v>NEUTRAL</v>
      </c>
    </row>
    <row r="2492" spans="1:8" ht="13.5" x14ac:dyDescent="0.25">
      <c r="A2492" s="3">
        <f>TITRES_STAT!B2495</f>
        <v>45937</v>
      </c>
      <c r="B2492" s="6">
        <f>TITRES_STAT!C2495</f>
        <v>13.5</v>
      </c>
      <c r="C2492" s="6">
        <f>TITRES_STAT!D2495</f>
        <v>13.5</v>
      </c>
      <c r="D2492" s="6">
        <f>TITRES_STAT!E2495</f>
        <v>0</v>
      </c>
      <c r="E2492" s="2">
        <f t="shared" si="152"/>
        <v>26464</v>
      </c>
      <c r="F2492" s="6" t="str">
        <f t="shared" si="155"/>
        <v>NEUTRAL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45938</v>
      </c>
      <c r="B2493" s="6">
        <f>TITRES_STAT!C2496</f>
        <v>13.5</v>
      </c>
      <c r="C2493" s="6">
        <f>TITRES_STAT!D2496</f>
        <v>13.5</v>
      </c>
      <c r="D2493" s="6">
        <f>TITRES_STAT!E2496</f>
        <v>0</v>
      </c>
      <c r="E2493" s="2">
        <f t="shared" si="152"/>
        <v>26464</v>
      </c>
      <c r="F2493" s="6" t="str">
        <f t="shared" si="155"/>
        <v>NEUTRAL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45939</v>
      </c>
      <c r="B2494" s="6">
        <f>TITRES_STAT!C2497</f>
        <v>13.5</v>
      </c>
      <c r="C2494" s="6">
        <f>TITRES_STAT!D2497</f>
        <v>13.5</v>
      </c>
      <c r="D2494" s="6">
        <f>TITRES_STAT!E2497</f>
        <v>0</v>
      </c>
      <c r="E2494" s="2">
        <f t="shared" si="152"/>
        <v>26464</v>
      </c>
      <c r="F2494" s="6" t="str">
        <f t="shared" si="155"/>
        <v>NEUTRAL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45940</v>
      </c>
      <c r="B2495" s="6">
        <f>TITRES_STAT!C2498</f>
        <v>13.5</v>
      </c>
      <c r="C2495" s="6">
        <f>TITRES_STAT!D2498</f>
        <v>13.5</v>
      </c>
      <c r="D2495" s="6">
        <f>TITRES_STAT!E2498</f>
        <v>0</v>
      </c>
      <c r="E2495" s="2">
        <f t="shared" si="152"/>
        <v>26464</v>
      </c>
      <c r="F2495" s="6" t="str">
        <f t="shared" si="155"/>
        <v>NEUTRAL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45943</v>
      </c>
      <c r="B2496" s="6">
        <f>TITRES_STAT!C2499</f>
        <v>12.9</v>
      </c>
      <c r="C2496" s="6">
        <f>TITRES_STAT!D2499</f>
        <v>12.9</v>
      </c>
      <c r="D2496" s="6">
        <f>TITRES_STAT!E2499</f>
        <v>10</v>
      </c>
      <c r="E2496" s="2">
        <f t="shared" si="152"/>
        <v>26454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CONFIRMED BEARISH</v>
      </c>
    </row>
    <row r="2497" spans="1:8" ht="13.5" x14ac:dyDescent="0.25">
      <c r="A2497" s="3">
        <f>TITRES_STAT!B2500</f>
        <v>45944</v>
      </c>
      <c r="B2497" s="6">
        <f>TITRES_STAT!C2500</f>
        <v>12.9</v>
      </c>
      <c r="C2497" s="6">
        <f>TITRES_STAT!D2500</f>
        <v>12.9</v>
      </c>
      <c r="D2497" s="6">
        <f>TITRES_STAT!E2500</f>
        <v>0</v>
      </c>
      <c r="E2497" s="2">
        <f t="shared" si="152"/>
        <v>26454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CONFIRMED BEARISH</v>
      </c>
    </row>
    <row r="2498" spans="1:8" ht="13.5" x14ac:dyDescent="0.25">
      <c r="A2498" s="3">
        <f>TITRES_STAT!B2501</f>
        <v>45946</v>
      </c>
      <c r="B2498" s="6">
        <f>TITRES_STAT!C2501</f>
        <v>12.9</v>
      </c>
      <c r="C2498" s="6">
        <f>TITRES_STAT!D2501</f>
        <v>12.9</v>
      </c>
      <c r="D2498" s="6">
        <f>TITRES_STAT!E2501</f>
        <v>0</v>
      </c>
      <c r="E2498" s="2">
        <f t="shared" si="152"/>
        <v>26454</v>
      </c>
      <c r="F2498" s="6" t="str">
        <f t="shared" si="155"/>
        <v>BEARISH</v>
      </c>
      <c r="G2498" s="6" t="str">
        <f t="shared" si="154"/>
        <v>NEUTRAL</v>
      </c>
      <c r="H2498" s="6" t="str">
        <f t="shared" si="153"/>
        <v>CONFIRMED BEARISH</v>
      </c>
    </row>
    <row r="2499" spans="1:8" ht="13.5" x14ac:dyDescent="0.25">
      <c r="A2499" s="3">
        <f>TITRES_STAT!B2502</f>
        <v>45947</v>
      </c>
      <c r="B2499" s="6">
        <f>TITRES_STAT!C2502</f>
        <v>12.9</v>
      </c>
      <c r="C2499" s="6">
        <f>TITRES_STAT!D2502</f>
        <v>12.9</v>
      </c>
      <c r="D2499" s="6">
        <f>TITRES_STAT!E2502</f>
        <v>0</v>
      </c>
      <c r="E2499" s="2">
        <f t="shared" si="152"/>
        <v>26454</v>
      </c>
      <c r="F2499" s="6" t="str">
        <f t="shared" si="155"/>
        <v>BEARISH</v>
      </c>
      <c r="G2499" s="6" t="str">
        <f t="shared" si="154"/>
        <v>NEUTRAL</v>
      </c>
      <c r="H2499" s="6" t="str">
        <f t="shared" si="153"/>
        <v>CONFIRMED BEARISH</v>
      </c>
    </row>
    <row r="2500" spans="1:8" ht="13.5" x14ac:dyDescent="0.25">
      <c r="A2500" s="3">
        <f>TITRES_STAT!B2503</f>
        <v>45950</v>
      </c>
      <c r="B2500" s="6">
        <f>TITRES_STAT!C2503</f>
        <v>13</v>
      </c>
      <c r="C2500" s="6">
        <f>TITRES_STAT!D2503</f>
        <v>13</v>
      </c>
      <c r="D2500" s="6">
        <f>TITRES_STAT!E2503</f>
        <v>24</v>
      </c>
      <c r="E2500" s="2">
        <f t="shared" ref="E2500:E2563" si="156">IF(B2500&gt;B2499, E2499+D2500, IF(B2500&lt;B2499, E2499-D2500, E2499))</f>
        <v>26478</v>
      </c>
      <c r="F2500" s="6" t="str">
        <f t="shared" si="155"/>
        <v>BULLISH</v>
      </c>
      <c r="G2500" s="6" t="str">
        <f t="shared" si="154"/>
        <v>NEUTRAL</v>
      </c>
      <c r="H2500" s="6" t="str">
        <f t="shared" si="153"/>
        <v>BULLISH DIVERGENCE</v>
      </c>
    </row>
    <row r="2501" spans="1:8" ht="13.5" x14ac:dyDescent="0.25">
      <c r="A2501" s="3">
        <f>TITRES_STAT!B2504</f>
        <v>45951</v>
      </c>
      <c r="B2501" s="6">
        <f>TITRES_STAT!C2504</f>
        <v>13</v>
      </c>
      <c r="C2501" s="6">
        <f>TITRES_STAT!D2504</f>
        <v>13</v>
      </c>
      <c r="D2501" s="6">
        <f>TITRES_STAT!E2504</f>
        <v>0</v>
      </c>
      <c r="E2501" s="2">
        <f t="shared" si="156"/>
        <v>26478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CONFIRMED BULLISH</v>
      </c>
    </row>
    <row r="2502" spans="1:8" ht="13.5" x14ac:dyDescent="0.25">
      <c r="A2502" s="3">
        <f>TITRES_STAT!B2505</f>
        <v>45952</v>
      </c>
      <c r="B2502" s="6">
        <f>TITRES_STAT!C2505</f>
        <v>13</v>
      </c>
      <c r="C2502" s="6">
        <f>TITRES_STAT!D2505</f>
        <v>13</v>
      </c>
      <c r="D2502" s="6">
        <f>TITRES_STAT!E2505</f>
        <v>0</v>
      </c>
      <c r="E2502" s="2">
        <f t="shared" si="156"/>
        <v>26478</v>
      </c>
      <c r="F2502" s="6" t="str">
        <f t="shared" si="155"/>
        <v>BULLISH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BULLISH</v>
      </c>
    </row>
    <row r="2503" spans="1:8" ht="13.5" x14ac:dyDescent="0.25">
      <c r="A2503" s="3">
        <f>TITRES_STAT!B2506</f>
        <v>45953</v>
      </c>
      <c r="B2503" s="6">
        <f>TITRES_STAT!C2506</f>
        <v>13</v>
      </c>
      <c r="C2503" s="6">
        <f>TITRES_STAT!D2506</f>
        <v>13</v>
      </c>
      <c r="D2503" s="6">
        <f>TITRES_STAT!E2506</f>
        <v>29</v>
      </c>
      <c r="E2503" s="2">
        <f t="shared" si="156"/>
        <v>26478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BULLISH</v>
      </c>
    </row>
    <row r="2504" spans="1:8" ht="13.5" x14ac:dyDescent="0.25">
      <c r="A2504" s="3">
        <f>TITRES_STAT!B2507</f>
        <v>45954</v>
      </c>
      <c r="B2504" s="6">
        <f>TITRES_STAT!C2507</f>
        <v>12.9</v>
      </c>
      <c r="C2504" s="6">
        <f>TITRES_STAT!D2507</f>
        <v>12.9</v>
      </c>
      <c r="D2504" s="6">
        <f>TITRES_STAT!E2507</f>
        <v>17</v>
      </c>
      <c r="E2504" s="2">
        <f t="shared" si="156"/>
        <v>26461</v>
      </c>
      <c r="F2504" s="6" t="str">
        <f t="shared" ref="F2504:F2567" si="159">IF(E2504&gt;E2499,"BULLISH",IF(E2504&lt;E2499,"BEARISH","NEUTRAL"))</f>
        <v>BULLISH</v>
      </c>
      <c r="G2504" s="6" t="str">
        <f t="shared" si="158"/>
        <v>NEUTRAL</v>
      </c>
      <c r="H2504" s="6" t="str">
        <f t="shared" si="157"/>
        <v>NEUTRAL</v>
      </c>
    </row>
    <row r="2505" spans="1:8" ht="13.5" x14ac:dyDescent="0.25">
      <c r="A2505" s="3">
        <f>TITRES_STAT!B2508</f>
        <v>45957</v>
      </c>
      <c r="B2505" s="6">
        <f>TITRES_STAT!C2508</f>
        <v>12.9</v>
      </c>
      <c r="C2505" s="6">
        <f>TITRES_STAT!D2508</f>
        <v>12.9</v>
      </c>
      <c r="D2505" s="6">
        <f>TITRES_STAT!E2508</f>
        <v>140</v>
      </c>
      <c r="E2505" s="2">
        <f t="shared" si="156"/>
        <v>26461</v>
      </c>
      <c r="F2505" s="6" t="str">
        <f t="shared" si="159"/>
        <v>BEARISH</v>
      </c>
      <c r="G2505" s="6" t="str">
        <f t="shared" si="158"/>
        <v>NEUTRAL</v>
      </c>
      <c r="H2505" s="6" t="str">
        <f t="shared" si="157"/>
        <v>CONFIRMED BEARISH</v>
      </c>
    </row>
    <row r="2506" spans="1:8" ht="13.5" x14ac:dyDescent="0.25">
      <c r="A2506" s="3">
        <f>TITRES_STAT!B2509</f>
        <v>45958</v>
      </c>
      <c r="B2506" s="6">
        <f>TITRES_STAT!C2509</f>
        <v>12.9</v>
      </c>
      <c r="C2506" s="6">
        <f>TITRES_STAT!D2509</f>
        <v>12.9</v>
      </c>
      <c r="D2506" s="6">
        <f>TITRES_STAT!E2509</f>
        <v>0</v>
      </c>
      <c r="E2506" s="2">
        <f t="shared" si="156"/>
        <v>26461</v>
      </c>
      <c r="F2506" s="6" t="str">
        <f t="shared" si="159"/>
        <v>BEARISH</v>
      </c>
      <c r="G2506" s="6" t="str">
        <f t="shared" si="158"/>
        <v>NEUTRAL</v>
      </c>
      <c r="H2506" s="6" t="str">
        <f t="shared" si="157"/>
        <v>CONFIRMED BEARISH</v>
      </c>
    </row>
    <row r="2507" spans="1:8" ht="13.5" x14ac:dyDescent="0.25">
      <c r="A2507" s="3">
        <f>TITRES_STAT!B2510</f>
        <v>45959</v>
      </c>
      <c r="B2507" s="6">
        <f>TITRES_STAT!C2510</f>
        <v>12.9</v>
      </c>
      <c r="C2507" s="6">
        <f>TITRES_STAT!D2510</f>
        <v>12.9</v>
      </c>
      <c r="D2507" s="6">
        <f>TITRES_STAT!E2510</f>
        <v>0</v>
      </c>
      <c r="E2507" s="2">
        <f t="shared" si="156"/>
        <v>26461</v>
      </c>
      <c r="F2507" s="6" t="str">
        <f t="shared" si="159"/>
        <v>BEARISH</v>
      </c>
      <c r="G2507" s="6" t="str">
        <f t="shared" si="158"/>
        <v>NEUTRAL</v>
      </c>
      <c r="H2507" s="6" t="str">
        <f t="shared" si="157"/>
        <v>CONFIRMED BEARISH</v>
      </c>
    </row>
    <row r="2508" spans="1:8" ht="13.5" x14ac:dyDescent="0.25">
      <c r="A2508" s="3">
        <f>TITRES_STAT!B2511</f>
        <v>45960</v>
      </c>
      <c r="B2508" s="6">
        <f>TITRES_STAT!C2511</f>
        <v>12.9</v>
      </c>
      <c r="C2508" s="6">
        <f>TITRES_STAT!D2511</f>
        <v>12.9</v>
      </c>
      <c r="D2508" s="6">
        <f>TITRES_STAT!E2511</f>
        <v>0</v>
      </c>
      <c r="E2508" s="2">
        <f t="shared" si="156"/>
        <v>26461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CONFIRMED BEARISH</v>
      </c>
    </row>
    <row r="2509" spans="1:8" ht="13.5" x14ac:dyDescent="0.25">
      <c r="A2509" s="3">
        <f>TITRES_STAT!B2512</f>
        <v>0</v>
      </c>
      <c r="B2509" s="6">
        <f>TITRES_STAT!C2512</f>
        <v>0</v>
      </c>
      <c r="C2509" s="6">
        <f>TITRES_STAT!D2512</f>
        <v>0</v>
      </c>
      <c r="D2509" s="6">
        <f>TITRES_STAT!E2512</f>
        <v>0</v>
      </c>
      <c r="E2509" s="2">
        <f t="shared" si="156"/>
        <v>26461</v>
      </c>
      <c r="F2509" s="6" t="str">
        <f t="shared" si="159"/>
        <v>NEUTRAL</v>
      </c>
      <c r="G2509" s="6" t="str">
        <f t="shared" si="158"/>
        <v>NEUTRAL</v>
      </c>
      <c r="H2509" s="6" t="str">
        <f t="shared" si="157"/>
        <v>NEUTRAL</v>
      </c>
    </row>
    <row r="2510" spans="1:8" ht="13.5" x14ac:dyDescent="0.25">
      <c r="A2510" s="3">
        <f>TITRES_STAT!B2513</f>
        <v>0</v>
      </c>
      <c r="B2510" s="6">
        <f>TITRES_STAT!C2513</f>
        <v>0</v>
      </c>
      <c r="C2510" s="6">
        <f>TITRES_STAT!D2513</f>
        <v>0</v>
      </c>
      <c r="D2510" s="6">
        <f>TITRES_STAT!E2513</f>
        <v>0</v>
      </c>
      <c r="E2510" s="2">
        <f t="shared" si="156"/>
        <v>26461</v>
      </c>
      <c r="F2510" s="6" t="str">
        <f t="shared" si="159"/>
        <v>NEUTRAL</v>
      </c>
      <c r="G2510" s="6" t="str">
        <f t="shared" si="158"/>
        <v>NEUTRAL</v>
      </c>
      <c r="H2510" s="6" t="str">
        <f t="shared" si="157"/>
        <v>NEUTRAL</v>
      </c>
    </row>
    <row r="2511" spans="1:8" ht="13.5" x14ac:dyDescent="0.25">
      <c r="A2511" s="3">
        <f>TITRES_STAT!B2514</f>
        <v>0</v>
      </c>
      <c r="B2511" s="6">
        <f>TITRES_STAT!C2514</f>
        <v>0</v>
      </c>
      <c r="C2511" s="6">
        <f>TITRES_STAT!D2514</f>
        <v>0</v>
      </c>
      <c r="D2511" s="6">
        <f>TITRES_STAT!E2514</f>
        <v>0</v>
      </c>
      <c r="E2511" s="2">
        <f t="shared" si="156"/>
        <v>26461</v>
      </c>
      <c r="F2511" s="6" t="str">
        <f t="shared" si="159"/>
        <v>NEUTRAL</v>
      </c>
      <c r="G2511" s="6" t="str">
        <f t="shared" si="158"/>
        <v>NEUTRAL</v>
      </c>
      <c r="H2511" s="6" t="str">
        <f t="shared" si="157"/>
        <v>NEUTRAL</v>
      </c>
    </row>
    <row r="2512" spans="1:8" ht="13.5" x14ac:dyDescent="0.25">
      <c r="A2512" s="3">
        <f>TITRES_STAT!B2515</f>
        <v>0</v>
      </c>
      <c r="B2512" s="6">
        <f>TITRES_STAT!C2515</f>
        <v>0</v>
      </c>
      <c r="C2512" s="6">
        <f>TITRES_STAT!D2515</f>
        <v>0</v>
      </c>
      <c r="D2512" s="6">
        <f>TITRES_STAT!E2515</f>
        <v>0</v>
      </c>
      <c r="E2512" s="2">
        <f t="shared" si="156"/>
        <v>26461</v>
      </c>
      <c r="F2512" s="6" t="str">
        <f t="shared" si="159"/>
        <v>NEUTRAL</v>
      </c>
      <c r="G2512" s="6" t="str">
        <f t="shared" si="158"/>
        <v>NEUTRAL</v>
      </c>
      <c r="H2512" s="6" t="str">
        <f t="shared" si="157"/>
        <v>NEUTRAL</v>
      </c>
    </row>
    <row r="2513" spans="1:8" ht="13.5" x14ac:dyDescent="0.25">
      <c r="A2513" s="3">
        <f>TITRES_STAT!B2516</f>
        <v>0</v>
      </c>
      <c r="B2513" s="6">
        <f>TITRES_STAT!C2516</f>
        <v>0</v>
      </c>
      <c r="C2513" s="6">
        <f>TITRES_STAT!D2516</f>
        <v>0</v>
      </c>
      <c r="D2513" s="6">
        <f>TITRES_STAT!E2516</f>
        <v>0</v>
      </c>
      <c r="E2513" s="2">
        <f t="shared" si="156"/>
        <v>26461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0</v>
      </c>
      <c r="B2514" s="6">
        <f>TITRES_STAT!C2517</f>
        <v>0</v>
      </c>
      <c r="C2514" s="6">
        <f>TITRES_STAT!D2517</f>
        <v>0</v>
      </c>
      <c r="D2514" s="6">
        <f>TITRES_STAT!E2517</f>
        <v>0</v>
      </c>
      <c r="E2514" s="2">
        <f t="shared" si="156"/>
        <v>26461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0</v>
      </c>
      <c r="B2515" s="6">
        <f>TITRES_STAT!C2518</f>
        <v>0</v>
      </c>
      <c r="C2515" s="6">
        <f>TITRES_STAT!D2518</f>
        <v>0</v>
      </c>
      <c r="D2515" s="6">
        <f>TITRES_STAT!E2518</f>
        <v>0</v>
      </c>
      <c r="E2515" s="2">
        <f t="shared" si="156"/>
        <v>26461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0</v>
      </c>
      <c r="B2516" s="6">
        <f>TITRES_STAT!C2519</f>
        <v>0</v>
      </c>
      <c r="C2516" s="6">
        <f>TITRES_STAT!D2519</f>
        <v>0</v>
      </c>
      <c r="D2516" s="6">
        <f>TITRES_STAT!E2519</f>
        <v>0</v>
      </c>
      <c r="E2516" s="2">
        <f t="shared" si="156"/>
        <v>26461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0</v>
      </c>
      <c r="B2517" s="6">
        <f>TITRES_STAT!C2520</f>
        <v>0</v>
      </c>
      <c r="C2517" s="6">
        <f>TITRES_STAT!D2520</f>
        <v>0</v>
      </c>
      <c r="D2517" s="6">
        <f>TITRES_STAT!E2520</f>
        <v>0</v>
      </c>
      <c r="E2517" s="2">
        <f t="shared" si="156"/>
        <v>26461</v>
      </c>
      <c r="F2517" s="6" t="str">
        <f t="shared" si="159"/>
        <v>NEUTRAL</v>
      </c>
      <c r="G2517" s="6" t="str">
        <f t="shared" si="158"/>
        <v>NEUTRAL</v>
      </c>
      <c r="H2517" s="6" t="str">
        <f t="shared" si="157"/>
        <v>NEUTRAL</v>
      </c>
    </row>
    <row r="2518" spans="1:8" ht="13.5" x14ac:dyDescent="0.25">
      <c r="A2518" s="3">
        <f>TITRES_STAT!B2521</f>
        <v>0</v>
      </c>
      <c r="B2518" s="6">
        <f>TITRES_STAT!C2521</f>
        <v>0</v>
      </c>
      <c r="C2518" s="6">
        <f>TITRES_STAT!D2521</f>
        <v>0</v>
      </c>
      <c r="D2518" s="6">
        <f>TITRES_STAT!E2521</f>
        <v>0</v>
      </c>
      <c r="E2518" s="2">
        <f t="shared" si="156"/>
        <v>26461</v>
      </c>
      <c r="F2518" s="6" t="str">
        <f t="shared" si="159"/>
        <v>NEUTRAL</v>
      </c>
      <c r="G2518" s="6" t="str">
        <f t="shared" si="158"/>
        <v>NEUTRAL</v>
      </c>
      <c r="H2518" s="6" t="str">
        <f t="shared" si="157"/>
        <v>NEUTRAL</v>
      </c>
    </row>
    <row r="2519" spans="1:8" ht="13.5" x14ac:dyDescent="0.25">
      <c r="A2519" s="3">
        <f>TITRES_STAT!B2522</f>
        <v>0</v>
      </c>
      <c r="B2519" s="6">
        <f>TITRES_STAT!C2522</f>
        <v>0</v>
      </c>
      <c r="C2519" s="6">
        <f>TITRES_STAT!D2522</f>
        <v>0</v>
      </c>
      <c r="D2519" s="6">
        <f>TITRES_STAT!E2522</f>
        <v>0</v>
      </c>
      <c r="E2519" s="2">
        <f t="shared" si="156"/>
        <v>26461</v>
      </c>
      <c r="F2519" s="6" t="str">
        <f t="shared" si="159"/>
        <v>NEUTRAL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0</v>
      </c>
      <c r="B2520" s="6">
        <f>TITRES_STAT!C2523</f>
        <v>0</v>
      </c>
      <c r="C2520" s="6">
        <f>TITRES_STAT!D2523</f>
        <v>0</v>
      </c>
      <c r="D2520" s="6">
        <f>TITRES_STAT!E2523</f>
        <v>0</v>
      </c>
      <c r="E2520" s="2">
        <f t="shared" si="156"/>
        <v>26461</v>
      </c>
      <c r="F2520" s="6" t="str">
        <f t="shared" si="159"/>
        <v>NEUTRAL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0</v>
      </c>
      <c r="B2521" s="6">
        <f>TITRES_STAT!C2524</f>
        <v>0</v>
      </c>
      <c r="C2521" s="6">
        <f>TITRES_STAT!D2524</f>
        <v>0</v>
      </c>
      <c r="D2521" s="6">
        <f>TITRES_STAT!E2524</f>
        <v>0</v>
      </c>
      <c r="E2521" s="2">
        <f t="shared" si="156"/>
        <v>26461</v>
      </c>
      <c r="F2521" s="6" t="str">
        <f t="shared" si="159"/>
        <v>NEUTRAL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0</v>
      </c>
      <c r="B2522" s="6">
        <f>TITRES_STAT!C2525</f>
        <v>0</v>
      </c>
      <c r="C2522" s="6">
        <f>TITRES_STAT!D2525</f>
        <v>0</v>
      </c>
      <c r="D2522" s="6">
        <f>TITRES_STAT!E2525</f>
        <v>0</v>
      </c>
      <c r="E2522" s="2">
        <f t="shared" si="156"/>
        <v>26461</v>
      </c>
      <c r="F2522" s="6" t="str">
        <f t="shared" si="159"/>
        <v>NEUTRAL</v>
      </c>
      <c r="G2522" s="6" t="str">
        <f t="shared" si="158"/>
        <v>NEUTRAL</v>
      </c>
      <c r="H2522" s="6" t="str">
        <f t="shared" si="157"/>
        <v>NEUTRAL</v>
      </c>
    </row>
    <row r="2523" spans="1:8" ht="13.5" x14ac:dyDescent="0.25">
      <c r="A2523" s="3">
        <f>TITRES_STAT!B2526</f>
        <v>0</v>
      </c>
      <c r="B2523" s="6">
        <f>TITRES_STAT!C2526</f>
        <v>0</v>
      </c>
      <c r="C2523" s="6">
        <f>TITRES_STAT!D2526</f>
        <v>0</v>
      </c>
      <c r="D2523" s="6">
        <f>TITRES_STAT!E2526</f>
        <v>0</v>
      </c>
      <c r="E2523" s="2">
        <f t="shared" si="156"/>
        <v>26461</v>
      </c>
      <c r="F2523" s="6" t="str">
        <f t="shared" si="159"/>
        <v>NEUTRAL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0</v>
      </c>
      <c r="B2524" s="6">
        <f>TITRES_STAT!C2527</f>
        <v>0</v>
      </c>
      <c r="C2524" s="6">
        <f>TITRES_STAT!D2527</f>
        <v>0</v>
      </c>
      <c r="D2524" s="6">
        <f>TITRES_STAT!E2527</f>
        <v>0</v>
      </c>
      <c r="E2524" s="2">
        <f t="shared" si="156"/>
        <v>26461</v>
      </c>
      <c r="F2524" s="6" t="str">
        <f t="shared" si="159"/>
        <v>NEUTRAL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0</v>
      </c>
      <c r="B2525" s="6">
        <f>TITRES_STAT!C2528</f>
        <v>0</v>
      </c>
      <c r="C2525" s="6">
        <f>TITRES_STAT!D2528</f>
        <v>0</v>
      </c>
      <c r="D2525" s="6">
        <f>TITRES_STAT!E2528</f>
        <v>0</v>
      </c>
      <c r="E2525" s="2">
        <f t="shared" si="156"/>
        <v>26461</v>
      </c>
      <c r="F2525" s="6" t="str">
        <f t="shared" si="159"/>
        <v>NEUTRAL</v>
      </c>
      <c r="G2525" s="6" t="str">
        <f t="shared" si="158"/>
        <v>NEUTRAL</v>
      </c>
      <c r="H2525" s="6" t="str">
        <f t="shared" si="157"/>
        <v>NEUTRAL</v>
      </c>
    </row>
    <row r="2526" spans="1:8" ht="13.5" x14ac:dyDescent="0.25">
      <c r="A2526" s="3">
        <f>TITRES_STAT!B2529</f>
        <v>0</v>
      </c>
      <c r="B2526" s="6">
        <f>TITRES_STAT!C2529</f>
        <v>0</v>
      </c>
      <c r="C2526" s="6">
        <f>TITRES_STAT!D2529</f>
        <v>0</v>
      </c>
      <c r="D2526" s="6">
        <f>TITRES_STAT!E2529</f>
        <v>0</v>
      </c>
      <c r="E2526" s="2">
        <f t="shared" si="156"/>
        <v>26461</v>
      </c>
      <c r="F2526" s="6" t="str">
        <f t="shared" si="159"/>
        <v>NEUTRAL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0</v>
      </c>
      <c r="B2527" s="6">
        <f>TITRES_STAT!C2530</f>
        <v>0</v>
      </c>
      <c r="C2527" s="6">
        <f>TITRES_STAT!D2530</f>
        <v>0</v>
      </c>
      <c r="D2527" s="6">
        <f>TITRES_STAT!E2530</f>
        <v>0</v>
      </c>
      <c r="E2527" s="2">
        <f t="shared" si="156"/>
        <v>26461</v>
      </c>
      <c r="F2527" s="6" t="str">
        <f t="shared" si="159"/>
        <v>NEUTRAL</v>
      </c>
      <c r="G2527" s="6" t="str">
        <f t="shared" si="158"/>
        <v>NEUTRAL</v>
      </c>
      <c r="H2527" s="6" t="str">
        <f t="shared" si="157"/>
        <v>NEUTRAL</v>
      </c>
    </row>
    <row r="2528" spans="1:8" ht="13.5" x14ac:dyDescent="0.25">
      <c r="A2528" s="3">
        <f>TITRES_STAT!B2531</f>
        <v>0</v>
      </c>
      <c r="B2528" s="6">
        <f>TITRES_STAT!C2531</f>
        <v>0</v>
      </c>
      <c r="C2528" s="6">
        <f>TITRES_STAT!D2531</f>
        <v>0</v>
      </c>
      <c r="D2528" s="6">
        <f>TITRES_STAT!E2531</f>
        <v>0</v>
      </c>
      <c r="E2528" s="2">
        <f t="shared" si="156"/>
        <v>26461</v>
      </c>
      <c r="F2528" s="6" t="str">
        <f t="shared" si="159"/>
        <v>NEUTRAL</v>
      </c>
      <c r="G2528" s="6" t="str">
        <f t="shared" si="158"/>
        <v>NEUTRAL</v>
      </c>
      <c r="H2528" s="6" t="str">
        <f t="shared" si="157"/>
        <v>NEUTRAL</v>
      </c>
    </row>
    <row r="2529" spans="1:8" ht="13.5" x14ac:dyDescent="0.25">
      <c r="A2529" s="3">
        <f>TITRES_STAT!B2532</f>
        <v>0</v>
      </c>
      <c r="B2529" s="6">
        <f>TITRES_STAT!C2532</f>
        <v>0</v>
      </c>
      <c r="C2529" s="6">
        <f>TITRES_STAT!D2532</f>
        <v>0</v>
      </c>
      <c r="D2529" s="6">
        <f>TITRES_STAT!E2532</f>
        <v>0</v>
      </c>
      <c r="E2529" s="2">
        <f t="shared" si="156"/>
        <v>26461</v>
      </c>
      <c r="F2529" s="6" t="str">
        <f t="shared" si="159"/>
        <v>NEUTRAL</v>
      </c>
      <c r="G2529" s="6" t="str">
        <f t="shared" si="158"/>
        <v>NEUTRAL</v>
      </c>
      <c r="H2529" s="6" t="str">
        <f t="shared" si="157"/>
        <v>NEUTRAL</v>
      </c>
    </row>
    <row r="2530" spans="1:8" ht="13.5" x14ac:dyDescent="0.25">
      <c r="A2530" s="3">
        <f>TITRES_STAT!B2533</f>
        <v>0</v>
      </c>
      <c r="B2530" s="6">
        <f>TITRES_STAT!C2533</f>
        <v>0</v>
      </c>
      <c r="C2530" s="6">
        <f>TITRES_STAT!D2533</f>
        <v>0</v>
      </c>
      <c r="D2530" s="6">
        <f>TITRES_STAT!E2533</f>
        <v>0</v>
      </c>
      <c r="E2530" s="2">
        <f t="shared" si="156"/>
        <v>26461</v>
      </c>
      <c r="F2530" s="6" t="str">
        <f t="shared" si="159"/>
        <v>NEUTRAL</v>
      </c>
      <c r="G2530" s="6" t="str">
        <f t="shared" si="158"/>
        <v>NEUTRAL</v>
      </c>
      <c r="H2530" s="6" t="str">
        <f t="shared" si="157"/>
        <v>NEUTRAL</v>
      </c>
    </row>
    <row r="2531" spans="1:8" ht="13.5" x14ac:dyDescent="0.25">
      <c r="A2531" s="3">
        <f>TITRES_STAT!B2534</f>
        <v>0</v>
      </c>
      <c r="B2531" s="6">
        <f>TITRES_STAT!C2534</f>
        <v>0</v>
      </c>
      <c r="C2531" s="6">
        <f>TITRES_STAT!D2534</f>
        <v>0</v>
      </c>
      <c r="D2531" s="6">
        <f>TITRES_STAT!E2534</f>
        <v>0</v>
      </c>
      <c r="E2531" s="2">
        <f t="shared" si="156"/>
        <v>26461</v>
      </c>
      <c r="F2531" s="6" t="str">
        <f t="shared" si="159"/>
        <v>NEUTRAL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0</v>
      </c>
      <c r="B2532" s="6">
        <f>TITRES_STAT!C2535</f>
        <v>0</v>
      </c>
      <c r="C2532" s="6">
        <f>TITRES_STAT!D2535</f>
        <v>0</v>
      </c>
      <c r="D2532" s="6">
        <f>TITRES_STAT!E2535</f>
        <v>0</v>
      </c>
      <c r="E2532" s="2">
        <f t="shared" si="156"/>
        <v>26461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0</v>
      </c>
      <c r="B2533" s="6">
        <f>TITRES_STAT!C2536</f>
        <v>0</v>
      </c>
      <c r="C2533" s="6">
        <f>TITRES_STAT!D2536</f>
        <v>0</v>
      </c>
      <c r="D2533" s="6">
        <f>TITRES_STAT!E2536</f>
        <v>0</v>
      </c>
      <c r="E2533" s="2">
        <f t="shared" si="156"/>
        <v>26461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0</v>
      </c>
      <c r="B2534" s="6">
        <f>TITRES_STAT!C2537</f>
        <v>0</v>
      </c>
      <c r="C2534" s="6">
        <f>TITRES_STAT!D2537</f>
        <v>0</v>
      </c>
      <c r="D2534" s="6">
        <f>TITRES_STAT!E2537</f>
        <v>0</v>
      </c>
      <c r="E2534" s="2">
        <f t="shared" si="156"/>
        <v>26461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0</v>
      </c>
      <c r="B2535" s="6">
        <f>TITRES_STAT!C2538</f>
        <v>0</v>
      </c>
      <c r="C2535" s="6">
        <f>TITRES_STAT!D2538</f>
        <v>0</v>
      </c>
      <c r="D2535" s="6">
        <f>TITRES_STAT!E2538</f>
        <v>0</v>
      </c>
      <c r="E2535" s="2">
        <f t="shared" si="156"/>
        <v>26461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0</v>
      </c>
      <c r="B2536" s="6">
        <f>TITRES_STAT!C2539</f>
        <v>0</v>
      </c>
      <c r="C2536" s="6">
        <f>TITRES_STAT!D2539</f>
        <v>0</v>
      </c>
      <c r="D2536" s="6">
        <f>TITRES_STAT!E2539</f>
        <v>0</v>
      </c>
      <c r="E2536" s="2">
        <f t="shared" si="156"/>
        <v>26461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0</v>
      </c>
      <c r="B2537" s="6">
        <f>TITRES_STAT!C2540</f>
        <v>0</v>
      </c>
      <c r="C2537" s="6">
        <f>TITRES_STAT!D2540</f>
        <v>0</v>
      </c>
      <c r="D2537" s="6">
        <f>TITRES_STAT!E2540</f>
        <v>0</v>
      </c>
      <c r="E2537" s="2">
        <f t="shared" si="156"/>
        <v>26461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0</v>
      </c>
      <c r="B2538" s="6">
        <f>TITRES_STAT!C2541</f>
        <v>0</v>
      </c>
      <c r="C2538" s="6">
        <f>TITRES_STAT!D2541</f>
        <v>0</v>
      </c>
      <c r="D2538" s="6">
        <f>TITRES_STAT!E2541</f>
        <v>0</v>
      </c>
      <c r="E2538" s="2">
        <f t="shared" si="156"/>
        <v>26461</v>
      </c>
      <c r="F2538" s="6" t="str">
        <f t="shared" si="159"/>
        <v>NEUTRAL</v>
      </c>
      <c r="G2538" s="6" t="str">
        <f t="shared" si="158"/>
        <v>NEUTRAL</v>
      </c>
      <c r="H2538" s="6" t="str">
        <f t="shared" si="157"/>
        <v>NEUTRAL</v>
      </c>
    </row>
    <row r="2539" spans="1:8" ht="13.5" x14ac:dyDescent="0.25">
      <c r="A2539" s="3">
        <f>TITRES_STAT!B2542</f>
        <v>0</v>
      </c>
      <c r="B2539" s="6">
        <f>TITRES_STAT!C2542</f>
        <v>0</v>
      </c>
      <c r="C2539" s="6">
        <f>TITRES_STAT!D2542</f>
        <v>0</v>
      </c>
      <c r="D2539" s="6">
        <f>TITRES_STAT!E2542</f>
        <v>0</v>
      </c>
      <c r="E2539" s="2">
        <f t="shared" si="156"/>
        <v>26461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0</v>
      </c>
      <c r="B2540" s="6">
        <f>TITRES_STAT!C2543</f>
        <v>0</v>
      </c>
      <c r="C2540" s="6">
        <f>TITRES_STAT!D2543</f>
        <v>0</v>
      </c>
      <c r="D2540" s="6">
        <f>TITRES_STAT!E2543</f>
        <v>0</v>
      </c>
      <c r="E2540" s="2">
        <f t="shared" si="156"/>
        <v>26461</v>
      </c>
      <c r="F2540" s="6" t="str">
        <f t="shared" si="159"/>
        <v>NEUTRAL</v>
      </c>
      <c r="G2540" s="6" t="str">
        <f t="shared" si="158"/>
        <v>NEUTRAL</v>
      </c>
      <c r="H2540" s="6" t="str">
        <f t="shared" si="157"/>
        <v>NEUTRAL</v>
      </c>
    </row>
    <row r="2541" spans="1:8" ht="13.5" x14ac:dyDescent="0.25">
      <c r="A2541" s="3">
        <f>TITRES_STAT!B2544</f>
        <v>0</v>
      </c>
      <c r="B2541" s="6">
        <f>TITRES_STAT!C2544</f>
        <v>0</v>
      </c>
      <c r="C2541" s="6">
        <f>TITRES_STAT!D2544</f>
        <v>0</v>
      </c>
      <c r="D2541" s="6">
        <f>TITRES_STAT!E2544</f>
        <v>0</v>
      </c>
      <c r="E2541" s="2">
        <f t="shared" si="156"/>
        <v>26461</v>
      </c>
      <c r="F2541" s="6" t="str">
        <f t="shared" si="159"/>
        <v>NEUTRAL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0</v>
      </c>
      <c r="B2542" s="6">
        <f>TITRES_STAT!C2545</f>
        <v>0</v>
      </c>
      <c r="C2542" s="6">
        <f>TITRES_STAT!D2545</f>
        <v>0</v>
      </c>
      <c r="D2542" s="6">
        <f>TITRES_STAT!E2545</f>
        <v>0</v>
      </c>
      <c r="E2542" s="2">
        <f t="shared" si="156"/>
        <v>26461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0</v>
      </c>
      <c r="B2543" s="6">
        <f>TITRES_STAT!C2546</f>
        <v>0</v>
      </c>
      <c r="C2543" s="6">
        <f>TITRES_STAT!D2546</f>
        <v>0</v>
      </c>
      <c r="D2543" s="6">
        <f>TITRES_STAT!E2546</f>
        <v>0</v>
      </c>
      <c r="E2543" s="2">
        <f t="shared" si="156"/>
        <v>26461</v>
      </c>
      <c r="F2543" s="6" t="str">
        <f t="shared" si="159"/>
        <v>NEUTRAL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0</v>
      </c>
      <c r="B2544" s="6">
        <f>TITRES_STAT!C2547</f>
        <v>0</v>
      </c>
      <c r="C2544" s="6">
        <f>TITRES_STAT!D2547</f>
        <v>0</v>
      </c>
      <c r="D2544" s="6">
        <f>TITRES_STAT!E2547</f>
        <v>0</v>
      </c>
      <c r="E2544" s="2">
        <f t="shared" si="156"/>
        <v>26461</v>
      </c>
      <c r="F2544" s="6" t="str">
        <f t="shared" si="159"/>
        <v>NEUTRAL</v>
      </c>
      <c r="G2544" s="6" t="str">
        <f t="shared" si="158"/>
        <v>NEUTRAL</v>
      </c>
      <c r="H2544" s="6" t="str">
        <f t="shared" si="157"/>
        <v>NEUTRAL</v>
      </c>
    </row>
    <row r="2545" spans="1:8" ht="13.5" x14ac:dyDescent="0.25">
      <c r="A2545" s="3">
        <f>TITRES_STAT!B2548</f>
        <v>0</v>
      </c>
      <c r="B2545" s="6">
        <f>TITRES_STAT!C2548</f>
        <v>0</v>
      </c>
      <c r="C2545" s="6">
        <f>TITRES_STAT!D2548</f>
        <v>0</v>
      </c>
      <c r="D2545" s="6">
        <f>TITRES_STAT!E2548</f>
        <v>0</v>
      </c>
      <c r="E2545" s="2">
        <f t="shared" si="156"/>
        <v>26461</v>
      </c>
      <c r="F2545" s="6" t="str">
        <f t="shared" si="159"/>
        <v>NEUTRAL</v>
      </c>
      <c r="G2545" s="6" t="str">
        <f t="shared" si="158"/>
        <v>NEUTRAL</v>
      </c>
      <c r="H2545" s="6" t="str">
        <f t="shared" si="157"/>
        <v>NEUTRAL</v>
      </c>
    </row>
    <row r="2546" spans="1:8" ht="13.5" x14ac:dyDescent="0.25">
      <c r="A2546" s="3">
        <f>TITRES_STAT!B2549</f>
        <v>0</v>
      </c>
      <c r="B2546" s="6">
        <f>TITRES_STAT!C2549</f>
        <v>0</v>
      </c>
      <c r="C2546" s="6">
        <f>TITRES_STAT!D2549</f>
        <v>0</v>
      </c>
      <c r="D2546" s="6">
        <f>TITRES_STAT!E2549</f>
        <v>0</v>
      </c>
      <c r="E2546" s="2">
        <f t="shared" si="156"/>
        <v>26461</v>
      </c>
      <c r="F2546" s="6" t="str">
        <f t="shared" si="159"/>
        <v>NEUTRAL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0</v>
      </c>
      <c r="B2547" s="6">
        <f>TITRES_STAT!C2550</f>
        <v>0</v>
      </c>
      <c r="C2547" s="6">
        <f>TITRES_STAT!D2550</f>
        <v>0</v>
      </c>
      <c r="D2547" s="6">
        <f>TITRES_STAT!E2550</f>
        <v>0</v>
      </c>
      <c r="E2547" s="2">
        <f t="shared" si="156"/>
        <v>26461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0</v>
      </c>
      <c r="B2548" s="6">
        <f>TITRES_STAT!C2551</f>
        <v>0</v>
      </c>
      <c r="C2548" s="6">
        <f>TITRES_STAT!D2551</f>
        <v>0</v>
      </c>
      <c r="D2548" s="6">
        <f>TITRES_STAT!E2551</f>
        <v>0</v>
      </c>
      <c r="E2548" s="2">
        <f t="shared" si="156"/>
        <v>26461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0</v>
      </c>
      <c r="B2549" s="6">
        <f>TITRES_STAT!C2552</f>
        <v>0</v>
      </c>
      <c r="C2549" s="6">
        <f>TITRES_STAT!D2552</f>
        <v>0</v>
      </c>
      <c r="D2549" s="6">
        <f>TITRES_STAT!E2552</f>
        <v>0</v>
      </c>
      <c r="E2549" s="2">
        <f t="shared" si="156"/>
        <v>26461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0</v>
      </c>
      <c r="B2550" s="6">
        <f>TITRES_STAT!C2553</f>
        <v>0</v>
      </c>
      <c r="C2550" s="6">
        <f>TITRES_STAT!D2553</f>
        <v>0</v>
      </c>
      <c r="D2550" s="6">
        <f>TITRES_STAT!E2553</f>
        <v>0</v>
      </c>
      <c r="E2550" s="2">
        <f t="shared" si="156"/>
        <v>26461</v>
      </c>
      <c r="F2550" s="6" t="str">
        <f t="shared" si="159"/>
        <v>NEUTRAL</v>
      </c>
      <c r="G2550" s="6" t="str">
        <f t="shared" si="158"/>
        <v>NEUTRAL</v>
      </c>
      <c r="H2550" s="6" t="str">
        <f t="shared" si="157"/>
        <v>NEUTRAL</v>
      </c>
    </row>
    <row r="2551" spans="1:8" ht="13.5" x14ac:dyDescent="0.25">
      <c r="A2551" s="3">
        <f>TITRES_STAT!B2554</f>
        <v>0</v>
      </c>
      <c r="B2551" s="6">
        <f>TITRES_STAT!C2554</f>
        <v>0</v>
      </c>
      <c r="C2551" s="6">
        <f>TITRES_STAT!D2554</f>
        <v>0</v>
      </c>
      <c r="D2551" s="6">
        <f>TITRES_STAT!E2554</f>
        <v>0</v>
      </c>
      <c r="E2551" s="2">
        <f t="shared" si="156"/>
        <v>26461</v>
      </c>
      <c r="F2551" s="6" t="str">
        <f t="shared" si="159"/>
        <v>NEUTRAL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0</v>
      </c>
      <c r="B2552" s="6">
        <f>TITRES_STAT!C2555</f>
        <v>0</v>
      </c>
      <c r="C2552" s="6">
        <f>TITRES_STAT!D2555</f>
        <v>0</v>
      </c>
      <c r="D2552" s="6">
        <f>TITRES_STAT!E2555</f>
        <v>0</v>
      </c>
      <c r="E2552" s="2">
        <f t="shared" si="156"/>
        <v>26461</v>
      </c>
      <c r="F2552" s="6" t="str">
        <f t="shared" si="159"/>
        <v>NEUTRAL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0</v>
      </c>
      <c r="B2553" s="6">
        <f>TITRES_STAT!C2556</f>
        <v>0</v>
      </c>
      <c r="C2553" s="6">
        <f>TITRES_STAT!D2556</f>
        <v>0</v>
      </c>
      <c r="D2553" s="6">
        <f>TITRES_STAT!E2556</f>
        <v>0</v>
      </c>
      <c r="E2553" s="2">
        <f t="shared" si="156"/>
        <v>26461</v>
      </c>
      <c r="F2553" s="6" t="str">
        <f t="shared" si="159"/>
        <v>NEUTRAL</v>
      </c>
      <c r="G2553" s="6" t="str">
        <f t="shared" si="158"/>
        <v>NEUTRAL</v>
      </c>
      <c r="H2553" s="6" t="str">
        <f t="shared" si="157"/>
        <v>NEUTRAL</v>
      </c>
    </row>
    <row r="2554" spans="1:8" ht="13.5" x14ac:dyDescent="0.25">
      <c r="A2554" s="3">
        <f>TITRES_STAT!B2557</f>
        <v>0</v>
      </c>
      <c r="B2554" s="6">
        <f>TITRES_STAT!C2557</f>
        <v>0</v>
      </c>
      <c r="C2554" s="6">
        <f>TITRES_STAT!D2557</f>
        <v>0</v>
      </c>
      <c r="D2554" s="6">
        <f>TITRES_STAT!E2557</f>
        <v>0</v>
      </c>
      <c r="E2554" s="2">
        <f t="shared" si="156"/>
        <v>26461</v>
      </c>
      <c r="F2554" s="6" t="str">
        <f t="shared" si="159"/>
        <v>NEUTRAL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0</v>
      </c>
      <c r="B2555" s="6">
        <f>TITRES_STAT!C2558</f>
        <v>0</v>
      </c>
      <c r="C2555" s="6">
        <f>TITRES_STAT!D2558</f>
        <v>0</v>
      </c>
      <c r="D2555" s="6">
        <f>TITRES_STAT!E2558</f>
        <v>0</v>
      </c>
      <c r="E2555" s="2">
        <f t="shared" si="156"/>
        <v>26461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0</v>
      </c>
      <c r="B2556" s="6">
        <f>TITRES_STAT!C2559</f>
        <v>0</v>
      </c>
      <c r="C2556" s="6">
        <f>TITRES_STAT!D2559</f>
        <v>0</v>
      </c>
      <c r="D2556" s="6">
        <f>TITRES_STAT!E2559</f>
        <v>0</v>
      </c>
      <c r="E2556" s="2">
        <f t="shared" si="156"/>
        <v>26461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0</v>
      </c>
      <c r="B2557" s="6">
        <f>TITRES_STAT!C2560</f>
        <v>0</v>
      </c>
      <c r="C2557" s="6">
        <f>TITRES_STAT!D2560</f>
        <v>0</v>
      </c>
      <c r="D2557" s="6">
        <f>TITRES_STAT!E2560</f>
        <v>0</v>
      </c>
      <c r="E2557" s="2">
        <f t="shared" si="156"/>
        <v>26461</v>
      </c>
      <c r="F2557" s="6" t="str">
        <f t="shared" si="159"/>
        <v>NEUTRAL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0</v>
      </c>
      <c r="B2558" s="6">
        <f>TITRES_STAT!C2561</f>
        <v>0</v>
      </c>
      <c r="C2558" s="6">
        <f>TITRES_STAT!D2561</f>
        <v>0</v>
      </c>
      <c r="D2558" s="6">
        <f>TITRES_STAT!E2561</f>
        <v>0</v>
      </c>
      <c r="E2558" s="2">
        <f t="shared" si="156"/>
        <v>26461</v>
      </c>
      <c r="F2558" s="6" t="str">
        <f t="shared" si="159"/>
        <v>NEUTRAL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0</v>
      </c>
      <c r="B2559" s="6">
        <f>TITRES_STAT!C2562</f>
        <v>0</v>
      </c>
      <c r="C2559" s="6">
        <f>TITRES_STAT!D2562</f>
        <v>0</v>
      </c>
      <c r="D2559" s="6">
        <f>TITRES_STAT!E2562</f>
        <v>0</v>
      </c>
      <c r="E2559" s="2">
        <f t="shared" si="156"/>
        <v>26461</v>
      </c>
      <c r="F2559" s="6" t="str">
        <f t="shared" si="159"/>
        <v>NEUTRAL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0</v>
      </c>
      <c r="B2560" s="6">
        <f>TITRES_STAT!C2563</f>
        <v>0</v>
      </c>
      <c r="C2560" s="6">
        <f>TITRES_STAT!D2563</f>
        <v>0</v>
      </c>
      <c r="D2560" s="6">
        <f>TITRES_STAT!E2563</f>
        <v>0</v>
      </c>
      <c r="E2560" s="2">
        <f t="shared" si="156"/>
        <v>26461</v>
      </c>
      <c r="F2560" s="6" t="str">
        <f t="shared" si="159"/>
        <v>NEUTRAL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0</v>
      </c>
      <c r="B2561" s="6">
        <f>TITRES_STAT!C2564</f>
        <v>0</v>
      </c>
      <c r="C2561" s="6">
        <f>TITRES_STAT!D2564</f>
        <v>0</v>
      </c>
      <c r="D2561" s="6">
        <f>TITRES_STAT!E2564</f>
        <v>0</v>
      </c>
      <c r="E2561" s="2">
        <f t="shared" si="156"/>
        <v>26461</v>
      </c>
      <c r="F2561" s="6" t="str">
        <f t="shared" si="159"/>
        <v>NEUTRAL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0</v>
      </c>
      <c r="B2562" s="6">
        <f>TITRES_STAT!C2565</f>
        <v>0</v>
      </c>
      <c r="C2562" s="6">
        <f>TITRES_STAT!D2565</f>
        <v>0</v>
      </c>
      <c r="D2562" s="6">
        <f>TITRES_STAT!E2565</f>
        <v>0</v>
      </c>
      <c r="E2562" s="2">
        <f t="shared" si="156"/>
        <v>26461</v>
      </c>
      <c r="F2562" s="6" t="str">
        <f t="shared" si="159"/>
        <v>NEUTRAL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0</v>
      </c>
      <c r="B2563" s="6">
        <f>TITRES_STAT!C2566</f>
        <v>0</v>
      </c>
      <c r="C2563" s="6">
        <f>TITRES_STAT!D2566</f>
        <v>0</v>
      </c>
      <c r="D2563" s="6">
        <f>TITRES_STAT!E2566</f>
        <v>0</v>
      </c>
      <c r="E2563" s="2">
        <f t="shared" si="156"/>
        <v>26461</v>
      </c>
      <c r="F2563" s="6" t="str">
        <f t="shared" si="159"/>
        <v>NEUTRAL</v>
      </c>
      <c r="G2563" s="6" t="str">
        <f t="shared" si="158"/>
        <v>NEUTRAL</v>
      </c>
      <c r="H2563" s="6" t="str">
        <f t="shared" si="157"/>
        <v>NEUTRAL</v>
      </c>
    </row>
    <row r="2564" spans="1:8" ht="13.5" x14ac:dyDescent="0.25">
      <c r="A2564" s="3">
        <f>TITRES_STAT!B2567</f>
        <v>0</v>
      </c>
      <c r="B2564" s="6">
        <f>TITRES_STAT!C2567</f>
        <v>0</v>
      </c>
      <c r="C2564" s="6">
        <f>TITRES_STAT!D2567</f>
        <v>0</v>
      </c>
      <c r="D2564" s="6">
        <f>TITRES_STAT!E2567</f>
        <v>0</v>
      </c>
      <c r="E2564" s="2">
        <f t="shared" ref="E2564:E2627" si="160">IF(B2564&gt;B2563, E2563+D2564, IF(B2564&lt;B2563, E2563-D2564, E2563))</f>
        <v>26461</v>
      </c>
      <c r="F2564" s="6" t="str">
        <f t="shared" si="159"/>
        <v>NEUTRAL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0</v>
      </c>
      <c r="B2565" s="6">
        <f>TITRES_STAT!C2568</f>
        <v>0</v>
      </c>
      <c r="C2565" s="6">
        <f>TITRES_STAT!D2568</f>
        <v>0</v>
      </c>
      <c r="D2565" s="6">
        <f>TITRES_STAT!E2568</f>
        <v>0</v>
      </c>
      <c r="E2565" s="2">
        <f t="shared" si="160"/>
        <v>26461</v>
      </c>
      <c r="F2565" s="6" t="str">
        <f t="shared" si="159"/>
        <v>NEUTRAL</v>
      </c>
      <c r="G2565" s="6" t="str">
        <f t="shared" si="158"/>
        <v>NEUTRAL</v>
      </c>
      <c r="H2565" s="6" t="str">
        <f t="shared" si="157"/>
        <v>NEUTRAL</v>
      </c>
    </row>
    <row r="2566" spans="1:8" ht="13.5" x14ac:dyDescent="0.25">
      <c r="A2566" s="3">
        <f>TITRES_STAT!B2569</f>
        <v>0</v>
      </c>
      <c r="B2566" s="6">
        <f>TITRES_STAT!C2569</f>
        <v>0</v>
      </c>
      <c r="C2566" s="6">
        <f>TITRES_STAT!D2569</f>
        <v>0</v>
      </c>
      <c r="D2566" s="6">
        <f>TITRES_STAT!E2569</f>
        <v>0</v>
      </c>
      <c r="E2566" s="2">
        <f t="shared" si="160"/>
        <v>26461</v>
      </c>
      <c r="F2566" s="6" t="str">
        <f t="shared" si="159"/>
        <v>NEUTRAL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0</v>
      </c>
      <c r="B2567" s="6">
        <f>TITRES_STAT!C2570</f>
        <v>0</v>
      </c>
      <c r="C2567" s="6">
        <f>TITRES_STAT!D2570</f>
        <v>0</v>
      </c>
      <c r="D2567" s="6">
        <f>TITRES_STAT!E2570</f>
        <v>0</v>
      </c>
      <c r="E2567" s="2">
        <f t="shared" si="160"/>
        <v>26461</v>
      </c>
      <c r="F2567" s="6" t="str">
        <f t="shared" si="159"/>
        <v>NEUTRAL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0</v>
      </c>
      <c r="B2568" s="6">
        <f>TITRES_STAT!C2571</f>
        <v>0</v>
      </c>
      <c r="C2568" s="6">
        <f>TITRES_STAT!D2571</f>
        <v>0</v>
      </c>
      <c r="D2568" s="6">
        <f>TITRES_STAT!E2571</f>
        <v>0</v>
      </c>
      <c r="E2568" s="2">
        <f t="shared" si="160"/>
        <v>26461</v>
      </c>
      <c r="F2568" s="6" t="str">
        <f t="shared" ref="F2568:F2631" si="163">IF(E2568&gt;E2563,"BULLISH",IF(E2568&lt;E2563,"BEARISH","NEUTRAL"))</f>
        <v>NEUTRAL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0</v>
      </c>
      <c r="B2569" s="6">
        <f>TITRES_STAT!C2572</f>
        <v>0</v>
      </c>
      <c r="C2569" s="6">
        <f>TITRES_STAT!D2572</f>
        <v>0</v>
      </c>
      <c r="D2569" s="6">
        <f>TITRES_STAT!E2572</f>
        <v>0</v>
      </c>
      <c r="E2569" s="2">
        <f t="shared" si="160"/>
        <v>26461</v>
      </c>
      <c r="F2569" s="6" t="str">
        <f t="shared" si="163"/>
        <v>NEUTRAL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0</v>
      </c>
      <c r="B2570" s="6">
        <f>TITRES_STAT!C2573</f>
        <v>0</v>
      </c>
      <c r="C2570" s="6">
        <f>TITRES_STAT!D2573</f>
        <v>0</v>
      </c>
      <c r="D2570" s="6">
        <f>TITRES_STAT!E2573</f>
        <v>0</v>
      </c>
      <c r="E2570" s="2">
        <f t="shared" si="160"/>
        <v>26461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0</v>
      </c>
      <c r="B2571" s="6">
        <f>TITRES_STAT!C2574</f>
        <v>0</v>
      </c>
      <c r="C2571" s="6">
        <f>TITRES_STAT!D2574</f>
        <v>0</v>
      </c>
      <c r="D2571" s="6">
        <f>TITRES_STAT!E2574</f>
        <v>0</v>
      </c>
      <c r="E2571" s="2">
        <f t="shared" si="160"/>
        <v>26461</v>
      </c>
      <c r="F2571" s="6" t="str">
        <f t="shared" si="163"/>
        <v>NEUTRAL</v>
      </c>
      <c r="G2571" s="6" t="str">
        <f t="shared" si="162"/>
        <v>NEUTRAL</v>
      </c>
      <c r="H2571" s="6" t="str">
        <f t="shared" si="161"/>
        <v>NEUTRAL</v>
      </c>
    </row>
    <row r="2572" spans="1:8" ht="13.5" x14ac:dyDescent="0.25">
      <c r="A2572" s="3">
        <f>TITRES_STAT!B2575</f>
        <v>0</v>
      </c>
      <c r="B2572" s="6">
        <f>TITRES_STAT!C2575</f>
        <v>0</v>
      </c>
      <c r="C2572" s="6">
        <f>TITRES_STAT!D2575</f>
        <v>0</v>
      </c>
      <c r="D2572" s="6">
        <f>TITRES_STAT!E2575</f>
        <v>0</v>
      </c>
      <c r="E2572" s="2">
        <f t="shared" si="160"/>
        <v>26461</v>
      </c>
      <c r="F2572" s="6" t="str">
        <f t="shared" si="163"/>
        <v>NEUTRAL</v>
      </c>
      <c r="G2572" s="6" t="str">
        <f t="shared" si="162"/>
        <v>NEUTRAL</v>
      </c>
      <c r="H2572" s="6" t="str">
        <f t="shared" si="161"/>
        <v>NEUTRAL</v>
      </c>
    </row>
    <row r="2573" spans="1:8" ht="13.5" x14ac:dyDescent="0.25">
      <c r="A2573" s="3">
        <f>TITRES_STAT!B2576</f>
        <v>0</v>
      </c>
      <c r="B2573" s="6">
        <f>TITRES_STAT!C2576</f>
        <v>0</v>
      </c>
      <c r="C2573" s="6">
        <f>TITRES_STAT!D2576</f>
        <v>0</v>
      </c>
      <c r="D2573" s="6">
        <f>TITRES_STAT!E2576</f>
        <v>0</v>
      </c>
      <c r="E2573" s="2">
        <f t="shared" si="160"/>
        <v>26461</v>
      </c>
      <c r="F2573" s="6" t="str">
        <f t="shared" si="163"/>
        <v>NEUTRAL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0</v>
      </c>
      <c r="B2574" s="6">
        <f>TITRES_STAT!C2577</f>
        <v>0</v>
      </c>
      <c r="C2574" s="6">
        <f>TITRES_STAT!D2577</f>
        <v>0</v>
      </c>
      <c r="D2574" s="6">
        <f>TITRES_STAT!E2577</f>
        <v>0</v>
      </c>
      <c r="E2574" s="2">
        <f t="shared" si="160"/>
        <v>26461</v>
      </c>
      <c r="F2574" s="6" t="str">
        <f t="shared" si="163"/>
        <v>NEUTRAL</v>
      </c>
      <c r="G2574" s="6" t="str">
        <f t="shared" si="162"/>
        <v>NEUTRAL</v>
      </c>
      <c r="H2574" s="6" t="str">
        <f t="shared" si="161"/>
        <v>NEUTRAL</v>
      </c>
    </row>
    <row r="2575" spans="1:8" ht="13.5" x14ac:dyDescent="0.25">
      <c r="A2575" s="3">
        <f>TITRES_STAT!B2578</f>
        <v>0</v>
      </c>
      <c r="B2575" s="6">
        <f>TITRES_STAT!C2578</f>
        <v>0</v>
      </c>
      <c r="C2575" s="6">
        <f>TITRES_STAT!D2578</f>
        <v>0</v>
      </c>
      <c r="D2575" s="6">
        <f>TITRES_STAT!E2578</f>
        <v>0</v>
      </c>
      <c r="E2575" s="2">
        <f t="shared" si="160"/>
        <v>26461</v>
      </c>
      <c r="F2575" s="6" t="str">
        <f t="shared" si="163"/>
        <v>NEUTRAL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0</v>
      </c>
      <c r="B2576" s="6">
        <f>TITRES_STAT!C2579</f>
        <v>0</v>
      </c>
      <c r="C2576" s="6">
        <f>TITRES_STAT!D2579</f>
        <v>0</v>
      </c>
      <c r="D2576" s="6">
        <f>TITRES_STAT!E2579</f>
        <v>0</v>
      </c>
      <c r="E2576" s="2">
        <f t="shared" si="160"/>
        <v>26461</v>
      </c>
      <c r="F2576" s="6" t="str">
        <f t="shared" si="163"/>
        <v>NEUTRAL</v>
      </c>
      <c r="G2576" s="6" t="str">
        <f t="shared" si="162"/>
        <v>NEUTRAL</v>
      </c>
      <c r="H2576" s="6" t="str">
        <f t="shared" si="161"/>
        <v>NEUTRAL</v>
      </c>
    </row>
    <row r="2577" spans="1:8" ht="13.5" x14ac:dyDescent="0.25">
      <c r="A2577" s="3">
        <f>TITRES_STAT!B2580</f>
        <v>0</v>
      </c>
      <c r="B2577" s="6">
        <f>TITRES_STAT!C2580</f>
        <v>0</v>
      </c>
      <c r="C2577" s="6">
        <f>TITRES_STAT!D2580</f>
        <v>0</v>
      </c>
      <c r="D2577" s="6">
        <f>TITRES_STAT!E2580</f>
        <v>0</v>
      </c>
      <c r="E2577" s="2">
        <f t="shared" si="160"/>
        <v>26461</v>
      </c>
      <c r="F2577" s="6" t="str">
        <f t="shared" si="163"/>
        <v>NEUTRAL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0</v>
      </c>
      <c r="B2578" s="6">
        <f>TITRES_STAT!C2581</f>
        <v>0</v>
      </c>
      <c r="C2578" s="6">
        <f>TITRES_STAT!D2581</f>
        <v>0</v>
      </c>
      <c r="D2578" s="6">
        <f>TITRES_STAT!E2581</f>
        <v>0</v>
      </c>
      <c r="E2578" s="2">
        <f t="shared" si="160"/>
        <v>26461</v>
      </c>
      <c r="F2578" s="6" t="str">
        <f t="shared" si="163"/>
        <v>NEUTRAL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0</v>
      </c>
      <c r="B2579" s="6">
        <f>TITRES_STAT!C2582</f>
        <v>0</v>
      </c>
      <c r="C2579" s="6">
        <f>TITRES_STAT!D2582</f>
        <v>0</v>
      </c>
      <c r="D2579" s="6">
        <f>TITRES_STAT!E2582</f>
        <v>0</v>
      </c>
      <c r="E2579" s="2">
        <f t="shared" si="160"/>
        <v>26461</v>
      </c>
      <c r="F2579" s="6" t="str">
        <f t="shared" si="163"/>
        <v>NEUTRAL</v>
      </c>
      <c r="G2579" s="6" t="str">
        <f t="shared" si="162"/>
        <v>NEUTRAL</v>
      </c>
      <c r="H2579" s="6" t="str">
        <f t="shared" si="161"/>
        <v>NEUTRAL</v>
      </c>
    </row>
    <row r="2580" spans="1:8" ht="13.5" x14ac:dyDescent="0.25">
      <c r="A2580" s="3">
        <f>TITRES_STAT!B2583</f>
        <v>0</v>
      </c>
      <c r="B2580" s="6">
        <f>TITRES_STAT!C2583</f>
        <v>0</v>
      </c>
      <c r="C2580" s="6">
        <f>TITRES_STAT!D2583</f>
        <v>0</v>
      </c>
      <c r="D2580" s="6">
        <f>TITRES_STAT!E2583</f>
        <v>0</v>
      </c>
      <c r="E2580" s="2">
        <f t="shared" si="160"/>
        <v>26461</v>
      </c>
      <c r="F2580" s="6" t="str">
        <f t="shared" si="163"/>
        <v>NEUTRAL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0</v>
      </c>
      <c r="B2581" s="6">
        <f>TITRES_STAT!C2584</f>
        <v>0</v>
      </c>
      <c r="C2581" s="6">
        <f>TITRES_STAT!D2584</f>
        <v>0</v>
      </c>
      <c r="D2581" s="6">
        <f>TITRES_STAT!E2584</f>
        <v>0</v>
      </c>
      <c r="E2581" s="2">
        <f t="shared" si="160"/>
        <v>26461</v>
      </c>
      <c r="F2581" s="6" t="str">
        <f t="shared" si="163"/>
        <v>NEUTRAL</v>
      </c>
      <c r="G2581" s="6" t="str">
        <f t="shared" si="162"/>
        <v>NEUTRAL</v>
      </c>
      <c r="H2581" s="6" t="str">
        <f t="shared" si="161"/>
        <v>NEUTRAL</v>
      </c>
    </row>
    <row r="2582" spans="1:8" ht="13.5" x14ac:dyDescent="0.25">
      <c r="A2582" s="3">
        <f>TITRES_STAT!B2585</f>
        <v>0</v>
      </c>
      <c r="B2582" s="6">
        <f>TITRES_STAT!C2585</f>
        <v>0</v>
      </c>
      <c r="C2582" s="6">
        <f>TITRES_STAT!D2585</f>
        <v>0</v>
      </c>
      <c r="D2582" s="6">
        <f>TITRES_STAT!E2585</f>
        <v>0</v>
      </c>
      <c r="E2582" s="2">
        <f t="shared" si="160"/>
        <v>26461</v>
      </c>
      <c r="F2582" s="6" t="str">
        <f t="shared" si="163"/>
        <v>NEUTRAL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0</v>
      </c>
      <c r="B2583" s="6">
        <f>TITRES_STAT!C2586</f>
        <v>0</v>
      </c>
      <c r="C2583" s="6">
        <f>TITRES_STAT!D2586</f>
        <v>0</v>
      </c>
      <c r="D2583" s="6">
        <f>TITRES_STAT!E2586</f>
        <v>0</v>
      </c>
      <c r="E2583" s="2">
        <f t="shared" si="160"/>
        <v>26461</v>
      </c>
      <c r="F2583" s="6" t="str">
        <f t="shared" si="163"/>
        <v>NEUTRAL</v>
      </c>
      <c r="G2583" s="6" t="str">
        <f t="shared" si="162"/>
        <v>NEUTRAL</v>
      </c>
      <c r="H2583" s="6" t="str">
        <f t="shared" si="161"/>
        <v>NEUTRAL</v>
      </c>
    </row>
    <row r="2584" spans="1:8" ht="13.5" x14ac:dyDescent="0.25">
      <c r="A2584" s="3">
        <f>TITRES_STAT!B2587</f>
        <v>0</v>
      </c>
      <c r="B2584" s="6">
        <f>TITRES_STAT!C2587</f>
        <v>0</v>
      </c>
      <c r="C2584" s="6">
        <f>TITRES_STAT!D2587</f>
        <v>0</v>
      </c>
      <c r="D2584" s="6">
        <f>TITRES_STAT!E2587</f>
        <v>0</v>
      </c>
      <c r="E2584" s="2">
        <f t="shared" si="160"/>
        <v>26461</v>
      </c>
      <c r="F2584" s="6" t="str">
        <f t="shared" si="163"/>
        <v>NEUTRAL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0</v>
      </c>
      <c r="B2585" s="6">
        <f>TITRES_STAT!C2588</f>
        <v>0</v>
      </c>
      <c r="C2585" s="6">
        <f>TITRES_STAT!D2588</f>
        <v>0</v>
      </c>
      <c r="D2585" s="6">
        <f>TITRES_STAT!E2588</f>
        <v>0</v>
      </c>
      <c r="E2585" s="2">
        <f t="shared" si="160"/>
        <v>26461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0</v>
      </c>
      <c r="B2586" s="6">
        <f>TITRES_STAT!C2589</f>
        <v>0</v>
      </c>
      <c r="C2586" s="6">
        <f>TITRES_STAT!D2589</f>
        <v>0</v>
      </c>
      <c r="D2586" s="6">
        <f>TITRES_STAT!E2589</f>
        <v>0</v>
      </c>
      <c r="E2586" s="2">
        <f t="shared" si="160"/>
        <v>26461</v>
      </c>
      <c r="F2586" s="6" t="str">
        <f t="shared" si="163"/>
        <v>NEUTRAL</v>
      </c>
      <c r="G2586" s="6" t="str">
        <f t="shared" si="162"/>
        <v>NEUTRAL</v>
      </c>
      <c r="H2586" s="6" t="str">
        <f t="shared" si="161"/>
        <v>NEUTRAL</v>
      </c>
    </row>
    <row r="2587" spans="1:8" ht="13.5" x14ac:dyDescent="0.25">
      <c r="A2587" s="3">
        <f>TITRES_STAT!B2590</f>
        <v>0</v>
      </c>
      <c r="B2587" s="6">
        <f>TITRES_STAT!C2590</f>
        <v>0</v>
      </c>
      <c r="C2587" s="6">
        <f>TITRES_STAT!D2590</f>
        <v>0</v>
      </c>
      <c r="D2587" s="6">
        <f>TITRES_STAT!E2590</f>
        <v>0</v>
      </c>
      <c r="E2587" s="2">
        <f t="shared" si="160"/>
        <v>26461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0</v>
      </c>
      <c r="B2588" s="6">
        <f>TITRES_STAT!C2591</f>
        <v>0</v>
      </c>
      <c r="C2588" s="6">
        <f>TITRES_STAT!D2591</f>
        <v>0</v>
      </c>
      <c r="D2588" s="6">
        <f>TITRES_STAT!E2591</f>
        <v>0</v>
      </c>
      <c r="E2588" s="2">
        <f t="shared" si="160"/>
        <v>26461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0</v>
      </c>
      <c r="B2589" s="6">
        <f>TITRES_STAT!C2592</f>
        <v>0</v>
      </c>
      <c r="C2589" s="6">
        <f>TITRES_STAT!D2592</f>
        <v>0</v>
      </c>
      <c r="D2589" s="6">
        <f>TITRES_STAT!E2592</f>
        <v>0</v>
      </c>
      <c r="E2589" s="2">
        <f t="shared" si="160"/>
        <v>26461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0</v>
      </c>
      <c r="B2590" s="6">
        <f>TITRES_STAT!C2593</f>
        <v>0</v>
      </c>
      <c r="C2590" s="6">
        <f>TITRES_STAT!D2593</f>
        <v>0</v>
      </c>
      <c r="D2590" s="6">
        <f>TITRES_STAT!E2593</f>
        <v>0</v>
      </c>
      <c r="E2590" s="2">
        <f t="shared" si="160"/>
        <v>26461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0</v>
      </c>
      <c r="B2591" s="6">
        <f>TITRES_STAT!C2594</f>
        <v>0</v>
      </c>
      <c r="C2591" s="6">
        <f>TITRES_STAT!D2594</f>
        <v>0</v>
      </c>
      <c r="D2591" s="6">
        <f>TITRES_STAT!E2594</f>
        <v>0</v>
      </c>
      <c r="E2591" s="2">
        <f t="shared" si="160"/>
        <v>26461</v>
      </c>
      <c r="F2591" s="6" t="str">
        <f t="shared" si="163"/>
        <v>NEUTRAL</v>
      </c>
      <c r="G2591" s="6" t="str">
        <f t="shared" si="162"/>
        <v>NEUTRAL</v>
      </c>
      <c r="H2591" s="6" t="str">
        <f t="shared" si="161"/>
        <v>NEUTRAL</v>
      </c>
    </row>
    <row r="2592" spans="1:8" ht="13.5" x14ac:dyDescent="0.25">
      <c r="A2592" s="3">
        <f>TITRES_STAT!B2595</f>
        <v>0</v>
      </c>
      <c r="B2592" s="6">
        <f>TITRES_STAT!C2595</f>
        <v>0</v>
      </c>
      <c r="C2592" s="6">
        <f>TITRES_STAT!D2595</f>
        <v>0</v>
      </c>
      <c r="D2592" s="6">
        <f>TITRES_STAT!E2595</f>
        <v>0</v>
      </c>
      <c r="E2592" s="2">
        <f t="shared" si="160"/>
        <v>26461</v>
      </c>
      <c r="F2592" s="6" t="str">
        <f t="shared" si="163"/>
        <v>NEUTRAL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0</v>
      </c>
      <c r="B2593" s="6">
        <f>TITRES_STAT!C2596</f>
        <v>0</v>
      </c>
      <c r="C2593" s="6">
        <f>TITRES_STAT!D2596</f>
        <v>0</v>
      </c>
      <c r="D2593" s="6">
        <f>TITRES_STAT!E2596</f>
        <v>0</v>
      </c>
      <c r="E2593" s="2">
        <f t="shared" si="160"/>
        <v>26461</v>
      </c>
      <c r="F2593" s="6" t="str">
        <f t="shared" si="163"/>
        <v>NEUTRAL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0</v>
      </c>
      <c r="B2594" s="6">
        <f>TITRES_STAT!C2597</f>
        <v>0</v>
      </c>
      <c r="C2594" s="6">
        <f>TITRES_STAT!D2597</f>
        <v>0</v>
      </c>
      <c r="D2594" s="6">
        <f>TITRES_STAT!E2597</f>
        <v>0</v>
      </c>
      <c r="E2594" s="2">
        <f t="shared" si="160"/>
        <v>26461</v>
      </c>
      <c r="F2594" s="6" t="str">
        <f t="shared" si="163"/>
        <v>NEUTRAL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0</v>
      </c>
      <c r="B2595" s="6">
        <f>TITRES_STAT!C2598</f>
        <v>0</v>
      </c>
      <c r="C2595" s="6">
        <f>TITRES_STAT!D2598</f>
        <v>0</v>
      </c>
      <c r="D2595" s="6">
        <f>TITRES_STAT!E2598</f>
        <v>0</v>
      </c>
      <c r="E2595" s="2">
        <f t="shared" si="160"/>
        <v>26461</v>
      </c>
      <c r="F2595" s="6" t="str">
        <f t="shared" si="163"/>
        <v>NEUTRAL</v>
      </c>
      <c r="G2595" s="6" t="str">
        <f t="shared" si="162"/>
        <v>NEUTRAL</v>
      </c>
      <c r="H2595" s="6" t="str">
        <f t="shared" si="161"/>
        <v>NEUTRAL</v>
      </c>
    </row>
    <row r="2596" spans="1:8" ht="13.5" x14ac:dyDescent="0.25">
      <c r="A2596" s="3">
        <f>TITRES_STAT!B2599</f>
        <v>0</v>
      </c>
      <c r="B2596" s="6">
        <f>TITRES_STAT!C2599</f>
        <v>0</v>
      </c>
      <c r="C2596" s="6">
        <f>TITRES_STAT!D2599</f>
        <v>0</v>
      </c>
      <c r="D2596" s="6">
        <f>TITRES_STAT!E2599</f>
        <v>0</v>
      </c>
      <c r="E2596" s="2">
        <f t="shared" si="160"/>
        <v>26461</v>
      </c>
      <c r="F2596" s="6" t="str">
        <f t="shared" si="163"/>
        <v>NEUTRAL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0</v>
      </c>
      <c r="B2597" s="6">
        <f>TITRES_STAT!C2600</f>
        <v>0</v>
      </c>
      <c r="C2597" s="6">
        <f>TITRES_STAT!D2600</f>
        <v>0</v>
      </c>
      <c r="D2597" s="6">
        <f>TITRES_STAT!E2600</f>
        <v>0</v>
      </c>
      <c r="E2597" s="2">
        <f t="shared" si="160"/>
        <v>26461</v>
      </c>
      <c r="F2597" s="6" t="str">
        <f t="shared" si="163"/>
        <v>NEUTRAL</v>
      </c>
      <c r="G2597" s="6" t="str">
        <f t="shared" si="162"/>
        <v>NEUTRAL</v>
      </c>
      <c r="H2597" s="6" t="str">
        <f t="shared" si="161"/>
        <v>NEUTRAL</v>
      </c>
    </row>
    <row r="2598" spans="1:8" ht="13.5" x14ac:dyDescent="0.25">
      <c r="A2598" s="3">
        <f>TITRES_STAT!B2601</f>
        <v>0</v>
      </c>
      <c r="B2598" s="6">
        <f>TITRES_STAT!C2601</f>
        <v>0</v>
      </c>
      <c r="C2598" s="6">
        <f>TITRES_STAT!D2601</f>
        <v>0</v>
      </c>
      <c r="D2598" s="6">
        <f>TITRES_STAT!E2601</f>
        <v>0</v>
      </c>
      <c r="E2598" s="2">
        <f t="shared" si="160"/>
        <v>26461</v>
      </c>
      <c r="F2598" s="6" t="str">
        <f t="shared" si="163"/>
        <v>NEUTRAL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0</v>
      </c>
      <c r="B2599" s="6">
        <f>TITRES_STAT!C2602</f>
        <v>0</v>
      </c>
      <c r="C2599" s="6">
        <f>TITRES_STAT!D2602</f>
        <v>0</v>
      </c>
      <c r="D2599" s="6">
        <f>TITRES_STAT!E2602</f>
        <v>0</v>
      </c>
      <c r="E2599" s="2">
        <f t="shared" si="160"/>
        <v>26461</v>
      </c>
      <c r="F2599" s="6" t="str">
        <f t="shared" si="163"/>
        <v>NEUTRAL</v>
      </c>
      <c r="G2599" s="6" t="str">
        <f t="shared" si="162"/>
        <v>NEUTRAL</v>
      </c>
      <c r="H2599" s="6" t="str">
        <f t="shared" si="161"/>
        <v>NEUTRAL</v>
      </c>
    </row>
    <row r="2600" spans="1:8" ht="13.5" x14ac:dyDescent="0.25">
      <c r="A2600" s="3">
        <f>TITRES_STAT!B2603</f>
        <v>0</v>
      </c>
      <c r="B2600" s="6">
        <f>TITRES_STAT!C2603</f>
        <v>0</v>
      </c>
      <c r="C2600" s="6">
        <f>TITRES_STAT!D2603</f>
        <v>0</v>
      </c>
      <c r="D2600" s="6">
        <f>TITRES_STAT!E2603</f>
        <v>0</v>
      </c>
      <c r="E2600" s="2">
        <f t="shared" si="160"/>
        <v>26461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0</v>
      </c>
      <c r="B2601" s="6">
        <f>TITRES_STAT!C2604</f>
        <v>0</v>
      </c>
      <c r="C2601" s="6">
        <f>TITRES_STAT!D2604</f>
        <v>0</v>
      </c>
      <c r="D2601" s="6">
        <f>TITRES_STAT!E2604</f>
        <v>0</v>
      </c>
      <c r="E2601" s="2">
        <f t="shared" si="160"/>
        <v>26461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0</v>
      </c>
      <c r="B2602" s="6">
        <f>TITRES_STAT!C2605</f>
        <v>0</v>
      </c>
      <c r="C2602" s="6">
        <f>TITRES_STAT!D2605</f>
        <v>0</v>
      </c>
      <c r="D2602" s="6">
        <f>TITRES_STAT!E2605</f>
        <v>0</v>
      </c>
      <c r="E2602" s="2">
        <f t="shared" si="160"/>
        <v>26461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0</v>
      </c>
      <c r="B2603" s="6">
        <f>TITRES_STAT!C2606</f>
        <v>0</v>
      </c>
      <c r="C2603" s="6">
        <f>TITRES_STAT!D2606</f>
        <v>0</v>
      </c>
      <c r="D2603" s="6">
        <f>TITRES_STAT!E2606</f>
        <v>0</v>
      </c>
      <c r="E2603" s="2">
        <f t="shared" si="160"/>
        <v>26461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0</v>
      </c>
      <c r="B2604" s="6">
        <f>TITRES_STAT!C2607</f>
        <v>0</v>
      </c>
      <c r="C2604" s="6">
        <f>TITRES_STAT!D2607</f>
        <v>0</v>
      </c>
      <c r="D2604" s="6">
        <f>TITRES_STAT!E2607</f>
        <v>0</v>
      </c>
      <c r="E2604" s="2">
        <f t="shared" si="160"/>
        <v>26461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0</v>
      </c>
      <c r="B2605" s="6">
        <f>TITRES_STAT!C2608</f>
        <v>0</v>
      </c>
      <c r="C2605" s="6">
        <f>TITRES_STAT!D2608</f>
        <v>0</v>
      </c>
      <c r="D2605" s="6">
        <f>TITRES_STAT!E2608</f>
        <v>0</v>
      </c>
      <c r="E2605" s="2">
        <f t="shared" si="160"/>
        <v>26461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0</v>
      </c>
      <c r="B2606" s="6">
        <f>TITRES_STAT!C2609</f>
        <v>0</v>
      </c>
      <c r="C2606" s="6">
        <f>TITRES_STAT!D2609</f>
        <v>0</v>
      </c>
      <c r="D2606" s="6">
        <f>TITRES_STAT!E2609</f>
        <v>0</v>
      </c>
      <c r="E2606" s="2">
        <f t="shared" si="160"/>
        <v>26461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0</v>
      </c>
      <c r="B2607" s="6">
        <f>TITRES_STAT!C2610</f>
        <v>0</v>
      </c>
      <c r="C2607" s="6">
        <f>TITRES_STAT!D2610</f>
        <v>0</v>
      </c>
      <c r="D2607" s="6">
        <f>TITRES_STAT!E2610</f>
        <v>0</v>
      </c>
      <c r="E2607" s="2">
        <f t="shared" si="160"/>
        <v>26461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0</v>
      </c>
      <c r="B2608" s="6">
        <f>TITRES_STAT!C2611</f>
        <v>0</v>
      </c>
      <c r="C2608" s="6">
        <f>TITRES_STAT!D2611</f>
        <v>0</v>
      </c>
      <c r="D2608" s="6">
        <f>TITRES_STAT!E2611</f>
        <v>0</v>
      </c>
      <c r="E2608" s="2">
        <f t="shared" si="160"/>
        <v>26461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0</v>
      </c>
      <c r="B2609" s="6">
        <f>TITRES_STAT!C2612</f>
        <v>0</v>
      </c>
      <c r="C2609" s="6">
        <f>TITRES_STAT!D2612</f>
        <v>0</v>
      </c>
      <c r="D2609" s="6">
        <f>TITRES_STAT!E2612</f>
        <v>0</v>
      </c>
      <c r="E2609" s="2">
        <f t="shared" si="160"/>
        <v>26461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0</v>
      </c>
      <c r="B2610" s="6">
        <f>TITRES_STAT!C2613</f>
        <v>0</v>
      </c>
      <c r="C2610" s="6">
        <f>TITRES_STAT!D2613</f>
        <v>0</v>
      </c>
      <c r="D2610" s="6">
        <f>TITRES_STAT!E2613</f>
        <v>0</v>
      </c>
      <c r="E2610" s="2">
        <f t="shared" si="160"/>
        <v>26461</v>
      </c>
      <c r="F2610" s="6" t="str">
        <f t="shared" si="163"/>
        <v>NEUTRAL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0</v>
      </c>
      <c r="B2611" s="6">
        <f>TITRES_STAT!C2614</f>
        <v>0</v>
      </c>
      <c r="C2611" s="6">
        <f>TITRES_STAT!D2614</f>
        <v>0</v>
      </c>
      <c r="D2611" s="6">
        <f>TITRES_STAT!E2614</f>
        <v>0</v>
      </c>
      <c r="E2611" s="2">
        <f t="shared" si="160"/>
        <v>26461</v>
      </c>
      <c r="F2611" s="6" t="str">
        <f t="shared" si="163"/>
        <v>NEUTRAL</v>
      </c>
      <c r="G2611" s="6" t="str">
        <f t="shared" si="162"/>
        <v>NEUTRAL</v>
      </c>
      <c r="H2611" s="6" t="str">
        <f t="shared" si="161"/>
        <v>NEUTRAL</v>
      </c>
    </row>
    <row r="2612" spans="1:8" ht="13.5" x14ac:dyDescent="0.25">
      <c r="A2612" s="3">
        <f>TITRES_STAT!B2615</f>
        <v>0</v>
      </c>
      <c r="B2612" s="6">
        <f>TITRES_STAT!C2615</f>
        <v>0</v>
      </c>
      <c r="C2612" s="6">
        <f>TITRES_STAT!D2615</f>
        <v>0</v>
      </c>
      <c r="D2612" s="6">
        <f>TITRES_STAT!E2615</f>
        <v>0</v>
      </c>
      <c r="E2612" s="2">
        <f t="shared" si="160"/>
        <v>26461</v>
      </c>
      <c r="F2612" s="6" t="str">
        <f t="shared" si="163"/>
        <v>NEUTRAL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0</v>
      </c>
      <c r="B2613" s="6">
        <f>TITRES_STAT!C2616</f>
        <v>0</v>
      </c>
      <c r="C2613" s="6">
        <f>TITRES_STAT!D2616</f>
        <v>0</v>
      </c>
      <c r="D2613" s="6">
        <f>TITRES_STAT!E2616</f>
        <v>0</v>
      </c>
      <c r="E2613" s="2">
        <f t="shared" si="160"/>
        <v>26461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0</v>
      </c>
      <c r="B2614" s="6">
        <f>TITRES_STAT!C2617</f>
        <v>0</v>
      </c>
      <c r="C2614" s="6">
        <f>TITRES_STAT!D2617</f>
        <v>0</v>
      </c>
      <c r="D2614" s="6">
        <f>TITRES_STAT!E2617</f>
        <v>0</v>
      </c>
      <c r="E2614" s="2">
        <f t="shared" si="160"/>
        <v>26461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0</v>
      </c>
      <c r="B2615" s="6">
        <f>TITRES_STAT!C2618</f>
        <v>0</v>
      </c>
      <c r="C2615" s="6">
        <f>TITRES_STAT!D2618</f>
        <v>0</v>
      </c>
      <c r="D2615" s="6">
        <f>TITRES_STAT!E2618</f>
        <v>0</v>
      </c>
      <c r="E2615" s="2">
        <f t="shared" si="160"/>
        <v>26461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0</v>
      </c>
      <c r="B2616" s="6">
        <f>TITRES_STAT!C2619</f>
        <v>0</v>
      </c>
      <c r="C2616" s="6">
        <f>TITRES_STAT!D2619</f>
        <v>0</v>
      </c>
      <c r="D2616" s="6">
        <f>TITRES_STAT!E2619</f>
        <v>0</v>
      </c>
      <c r="E2616" s="2">
        <f t="shared" si="160"/>
        <v>26461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0</v>
      </c>
      <c r="B2617" s="6">
        <f>TITRES_STAT!C2620</f>
        <v>0</v>
      </c>
      <c r="C2617" s="6">
        <f>TITRES_STAT!D2620</f>
        <v>0</v>
      </c>
      <c r="D2617" s="6">
        <f>TITRES_STAT!E2620</f>
        <v>0</v>
      </c>
      <c r="E2617" s="2">
        <f t="shared" si="160"/>
        <v>26461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0</v>
      </c>
      <c r="B2618" s="6">
        <f>TITRES_STAT!C2621</f>
        <v>0</v>
      </c>
      <c r="C2618" s="6">
        <f>TITRES_STAT!D2621</f>
        <v>0</v>
      </c>
      <c r="D2618" s="6">
        <f>TITRES_STAT!E2621</f>
        <v>0</v>
      </c>
      <c r="E2618" s="2">
        <f t="shared" si="160"/>
        <v>26461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0</v>
      </c>
      <c r="B2619" s="6">
        <f>TITRES_STAT!C2622</f>
        <v>0</v>
      </c>
      <c r="C2619" s="6">
        <f>TITRES_STAT!D2622</f>
        <v>0</v>
      </c>
      <c r="D2619" s="6">
        <f>TITRES_STAT!E2622</f>
        <v>0</v>
      </c>
      <c r="E2619" s="2">
        <f t="shared" si="160"/>
        <v>26461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0</v>
      </c>
      <c r="B2620" s="6">
        <f>TITRES_STAT!C2623</f>
        <v>0</v>
      </c>
      <c r="C2620" s="6">
        <f>TITRES_STAT!D2623</f>
        <v>0</v>
      </c>
      <c r="D2620" s="6">
        <f>TITRES_STAT!E2623</f>
        <v>0</v>
      </c>
      <c r="E2620" s="2">
        <f t="shared" si="160"/>
        <v>26461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0</v>
      </c>
      <c r="B2621" s="6">
        <f>TITRES_STAT!C2624</f>
        <v>0</v>
      </c>
      <c r="C2621" s="6">
        <f>TITRES_STAT!D2624</f>
        <v>0</v>
      </c>
      <c r="D2621" s="6">
        <f>TITRES_STAT!E2624</f>
        <v>0</v>
      </c>
      <c r="E2621" s="2">
        <f t="shared" si="160"/>
        <v>26461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0</v>
      </c>
      <c r="B2622" s="6">
        <f>TITRES_STAT!C2625</f>
        <v>0</v>
      </c>
      <c r="C2622" s="6">
        <f>TITRES_STAT!D2625</f>
        <v>0</v>
      </c>
      <c r="D2622" s="6">
        <f>TITRES_STAT!E2625</f>
        <v>0</v>
      </c>
      <c r="E2622" s="2">
        <f t="shared" si="160"/>
        <v>26461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0</v>
      </c>
      <c r="B2623" s="6">
        <f>TITRES_STAT!C2626</f>
        <v>0</v>
      </c>
      <c r="C2623" s="6">
        <f>TITRES_STAT!D2626</f>
        <v>0</v>
      </c>
      <c r="D2623" s="6">
        <f>TITRES_STAT!E2626</f>
        <v>0</v>
      </c>
      <c r="E2623" s="2">
        <f t="shared" si="160"/>
        <v>26461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0</v>
      </c>
      <c r="B2624" s="6">
        <f>TITRES_STAT!C2627</f>
        <v>0</v>
      </c>
      <c r="C2624" s="6">
        <f>TITRES_STAT!D2627</f>
        <v>0</v>
      </c>
      <c r="D2624" s="6">
        <f>TITRES_STAT!E2627</f>
        <v>0</v>
      </c>
      <c r="E2624" s="2">
        <f t="shared" si="160"/>
        <v>26461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0</v>
      </c>
      <c r="B2625" s="6">
        <f>TITRES_STAT!C2628</f>
        <v>0</v>
      </c>
      <c r="C2625" s="6">
        <f>TITRES_STAT!D2628</f>
        <v>0</v>
      </c>
      <c r="D2625" s="6">
        <f>TITRES_STAT!E2628</f>
        <v>0</v>
      </c>
      <c r="E2625" s="2">
        <f t="shared" si="160"/>
        <v>26461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0</v>
      </c>
      <c r="B2626" s="6">
        <f>TITRES_STAT!C2629</f>
        <v>0</v>
      </c>
      <c r="C2626" s="6">
        <f>TITRES_STAT!D2629</f>
        <v>0</v>
      </c>
      <c r="D2626" s="6">
        <f>TITRES_STAT!E2629</f>
        <v>0</v>
      </c>
      <c r="E2626" s="2">
        <f t="shared" si="160"/>
        <v>26461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0</v>
      </c>
      <c r="B2627" s="6">
        <f>TITRES_STAT!C2630</f>
        <v>0</v>
      </c>
      <c r="C2627" s="6">
        <f>TITRES_STAT!D2630</f>
        <v>0</v>
      </c>
      <c r="D2627" s="6">
        <f>TITRES_STAT!E2630</f>
        <v>0</v>
      </c>
      <c r="E2627" s="2">
        <f t="shared" si="160"/>
        <v>26461</v>
      </c>
      <c r="F2627" s="6" t="str">
        <f t="shared" si="163"/>
        <v>NEUTRAL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0</v>
      </c>
      <c r="B2628" s="6">
        <f>TITRES_STAT!C2631</f>
        <v>0</v>
      </c>
      <c r="C2628" s="6">
        <f>TITRES_STAT!D2631</f>
        <v>0</v>
      </c>
      <c r="D2628" s="6">
        <f>TITRES_STAT!E2631</f>
        <v>0</v>
      </c>
      <c r="E2628" s="2">
        <f t="shared" ref="E2628:E2691" si="164">IF(B2628&gt;B2627, E2627+D2628, IF(B2628&lt;B2627, E2627-D2628, E2627))</f>
        <v>26461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0</v>
      </c>
      <c r="B2629" s="6">
        <f>TITRES_STAT!C2632</f>
        <v>0</v>
      </c>
      <c r="C2629" s="6">
        <f>TITRES_STAT!D2632</f>
        <v>0</v>
      </c>
      <c r="D2629" s="6">
        <f>TITRES_STAT!E2632</f>
        <v>0</v>
      </c>
      <c r="E2629" s="2">
        <f t="shared" si="164"/>
        <v>26461</v>
      </c>
      <c r="F2629" s="6" t="str">
        <f t="shared" si="163"/>
        <v>NEUTRAL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0</v>
      </c>
      <c r="B2630" s="6">
        <f>TITRES_STAT!C2633</f>
        <v>0</v>
      </c>
      <c r="C2630" s="6">
        <f>TITRES_STAT!D2633</f>
        <v>0</v>
      </c>
      <c r="D2630" s="6">
        <f>TITRES_STAT!E2633</f>
        <v>0</v>
      </c>
      <c r="E2630" s="2">
        <f t="shared" si="164"/>
        <v>26461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0</v>
      </c>
      <c r="B2631" s="6">
        <f>TITRES_STAT!C2634</f>
        <v>0</v>
      </c>
      <c r="C2631" s="6">
        <f>TITRES_STAT!D2634</f>
        <v>0</v>
      </c>
      <c r="D2631" s="6">
        <f>TITRES_STAT!E2634</f>
        <v>0</v>
      </c>
      <c r="E2631" s="2">
        <f t="shared" si="164"/>
        <v>26461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0</v>
      </c>
      <c r="B2632" s="6">
        <f>TITRES_STAT!C2635</f>
        <v>0</v>
      </c>
      <c r="C2632" s="6">
        <f>TITRES_STAT!D2635</f>
        <v>0</v>
      </c>
      <c r="D2632" s="6">
        <f>TITRES_STAT!E2635</f>
        <v>0</v>
      </c>
      <c r="E2632" s="2">
        <f t="shared" si="164"/>
        <v>26461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0</v>
      </c>
      <c r="B2633" s="6">
        <f>TITRES_STAT!C2636</f>
        <v>0</v>
      </c>
      <c r="C2633" s="6">
        <f>TITRES_STAT!D2636</f>
        <v>0</v>
      </c>
      <c r="D2633" s="6">
        <f>TITRES_STAT!E2636</f>
        <v>0</v>
      </c>
      <c r="E2633" s="2">
        <f t="shared" si="164"/>
        <v>26461</v>
      </c>
      <c r="F2633" s="6" t="str">
        <f t="shared" si="167"/>
        <v>NEUTRAL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0</v>
      </c>
      <c r="B2634" s="6">
        <f>TITRES_STAT!C2637</f>
        <v>0</v>
      </c>
      <c r="C2634" s="6">
        <f>TITRES_STAT!D2637</f>
        <v>0</v>
      </c>
      <c r="D2634" s="6">
        <f>TITRES_STAT!E2637</f>
        <v>0</v>
      </c>
      <c r="E2634" s="2">
        <f t="shared" si="164"/>
        <v>26461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0</v>
      </c>
      <c r="B2635" s="6">
        <f>TITRES_STAT!C2638</f>
        <v>0</v>
      </c>
      <c r="C2635" s="6">
        <f>TITRES_STAT!D2638</f>
        <v>0</v>
      </c>
      <c r="D2635" s="6">
        <f>TITRES_STAT!E2638</f>
        <v>0</v>
      </c>
      <c r="E2635" s="2">
        <f t="shared" si="164"/>
        <v>26461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0</v>
      </c>
      <c r="B2636" s="6">
        <f>TITRES_STAT!C2639</f>
        <v>0</v>
      </c>
      <c r="C2636" s="6">
        <f>TITRES_STAT!D2639</f>
        <v>0</v>
      </c>
      <c r="D2636" s="6">
        <f>TITRES_STAT!E2639</f>
        <v>0</v>
      </c>
      <c r="E2636" s="2">
        <f t="shared" si="164"/>
        <v>26461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0</v>
      </c>
      <c r="B2637" s="6">
        <f>TITRES_STAT!C2640</f>
        <v>0</v>
      </c>
      <c r="C2637" s="6">
        <f>TITRES_STAT!D2640</f>
        <v>0</v>
      </c>
      <c r="D2637" s="6">
        <f>TITRES_STAT!E2640</f>
        <v>0</v>
      </c>
      <c r="E2637" s="2">
        <f t="shared" si="164"/>
        <v>26461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0</v>
      </c>
      <c r="B2638" s="6">
        <f>TITRES_STAT!C2641</f>
        <v>0</v>
      </c>
      <c r="C2638" s="6">
        <f>TITRES_STAT!D2641</f>
        <v>0</v>
      </c>
      <c r="D2638" s="6">
        <f>TITRES_STAT!E2641</f>
        <v>0</v>
      </c>
      <c r="E2638" s="2">
        <f t="shared" si="164"/>
        <v>26461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0</v>
      </c>
      <c r="B2639" s="6">
        <f>TITRES_STAT!C2642</f>
        <v>0</v>
      </c>
      <c r="C2639" s="6">
        <f>TITRES_STAT!D2642</f>
        <v>0</v>
      </c>
      <c r="D2639" s="6">
        <f>TITRES_STAT!E2642</f>
        <v>0</v>
      </c>
      <c r="E2639" s="2">
        <f t="shared" si="164"/>
        <v>26461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0</v>
      </c>
      <c r="B2640" s="6">
        <f>TITRES_STAT!C2643</f>
        <v>0</v>
      </c>
      <c r="C2640" s="6">
        <f>TITRES_STAT!D2643</f>
        <v>0</v>
      </c>
      <c r="D2640" s="6">
        <f>TITRES_STAT!E2643</f>
        <v>0</v>
      </c>
      <c r="E2640" s="2">
        <f t="shared" si="164"/>
        <v>26461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0</v>
      </c>
      <c r="B2641" s="6">
        <f>TITRES_STAT!C2644</f>
        <v>0</v>
      </c>
      <c r="C2641" s="6">
        <f>TITRES_STAT!D2644</f>
        <v>0</v>
      </c>
      <c r="D2641" s="6">
        <f>TITRES_STAT!E2644</f>
        <v>0</v>
      </c>
      <c r="E2641" s="2">
        <f t="shared" si="164"/>
        <v>26461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0</v>
      </c>
      <c r="B2642" s="6">
        <f>TITRES_STAT!C2645</f>
        <v>0</v>
      </c>
      <c r="C2642" s="6">
        <f>TITRES_STAT!D2645</f>
        <v>0</v>
      </c>
      <c r="D2642" s="6">
        <f>TITRES_STAT!E2645</f>
        <v>0</v>
      </c>
      <c r="E2642" s="2">
        <f t="shared" si="164"/>
        <v>26461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0</v>
      </c>
      <c r="B2643" s="6">
        <f>TITRES_STAT!C2646</f>
        <v>0</v>
      </c>
      <c r="C2643" s="6">
        <f>TITRES_STAT!D2646</f>
        <v>0</v>
      </c>
      <c r="D2643" s="6">
        <f>TITRES_STAT!E2646</f>
        <v>0</v>
      </c>
      <c r="E2643" s="2">
        <f t="shared" si="164"/>
        <v>26461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0</v>
      </c>
      <c r="B2644" s="6">
        <f>TITRES_STAT!C2647</f>
        <v>0</v>
      </c>
      <c r="C2644" s="6">
        <f>TITRES_STAT!D2647</f>
        <v>0</v>
      </c>
      <c r="D2644" s="6">
        <f>TITRES_STAT!E2647</f>
        <v>0</v>
      </c>
      <c r="E2644" s="2">
        <f t="shared" si="164"/>
        <v>26461</v>
      </c>
      <c r="F2644" s="6" t="str">
        <f t="shared" si="167"/>
        <v>NEUTRAL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0</v>
      </c>
      <c r="B2645" s="6">
        <f>TITRES_STAT!C2648</f>
        <v>0</v>
      </c>
      <c r="C2645" s="6">
        <f>TITRES_STAT!D2648</f>
        <v>0</v>
      </c>
      <c r="D2645" s="6">
        <f>TITRES_STAT!E2648</f>
        <v>0</v>
      </c>
      <c r="E2645" s="2">
        <f t="shared" si="164"/>
        <v>26461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0</v>
      </c>
      <c r="B2646" s="6">
        <f>TITRES_STAT!C2649</f>
        <v>0</v>
      </c>
      <c r="C2646" s="6">
        <f>TITRES_STAT!D2649</f>
        <v>0</v>
      </c>
      <c r="D2646" s="6">
        <f>TITRES_STAT!E2649</f>
        <v>0</v>
      </c>
      <c r="E2646" s="2">
        <f t="shared" si="164"/>
        <v>26461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0</v>
      </c>
      <c r="B2647" s="6">
        <f>TITRES_STAT!C2650</f>
        <v>0</v>
      </c>
      <c r="C2647" s="6">
        <f>TITRES_STAT!D2650</f>
        <v>0</v>
      </c>
      <c r="D2647" s="6">
        <f>TITRES_STAT!E2650</f>
        <v>0</v>
      </c>
      <c r="E2647" s="2">
        <f t="shared" si="164"/>
        <v>26461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0</v>
      </c>
      <c r="B2648" s="6">
        <f>TITRES_STAT!C2651</f>
        <v>0</v>
      </c>
      <c r="C2648" s="6">
        <f>TITRES_STAT!D2651</f>
        <v>0</v>
      </c>
      <c r="D2648" s="6">
        <f>TITRES_STAT!E2651</f>
        <v>0</v>
      </c>
      <c r="E2648" s="2">
        <f t="shared" si="164"/>
        <v>26461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0</v>
      </c>
      <c r="B2649" s="6">
        <f>TITRES_STAT!C2652</f>
        <v>0</v>
      </c>
      <c r="C2649" s="6">
        <f>TITRES_STAT!D2652</f>
        <v>0</v>
      </c>
      <c r="D2649" s="6">
        <f>TITRES_STAT!E2652</f>
        <v>0</v>
      </c>
      <c r="E2649" s="2">
        <f t="shared" si="164"/>
        <v>26461</v>
      </c>
      <c r="F2649" s="6" t="str">
        <f t="shared" si="167"/>
        <v>NEUTRAL</v>
      </c>
      <c r="G2649" s="6" t="str">
        <f t="shared" si="166"/>
        <v>NEUTRAL</v>
      </c>
      <c r="H2649" s="6" t="str">
        <f t="shared" si="165"/>
        <v>NEUTRAL</v>
      </c>
    </row>
    <row r="2650" spans="1:8" ht="13.5" x14ac:dyDescent="0.25">
      <c r="A2650" s="3">
        <f>TITRES_STAT!B2653</f>
        <v>0</v>
      </c>
      <c r="B2650" s="6">
        <f>TITRES_STAT!C2653</f>
        <v>0</v>
      </c>
      <c r="C2650" s="6">
        <f>TITRES_STAT!D2653</f>
        <v>0</v>
      </c>
      <c r="D2650" s="6">
        <f>TITRES_STAT!E2653</f>
        <v>0</v>
      </c>
      <c r="E2650" s="2">
        <f t="shared" si="164"/>
        <v>26461</v>
      </c>
      <c r="F2650" s="6" t="str">
        <f t="shared" si="167"/>
        <v>NEUTRAL</v>
      </c>
      <c r="G2650" s="6" t="str">
        <f t="shared" si="166"/>
        <v>NEUTRAL</v>
      </c>
      <c r="H2650" s="6" t="str">
        <f t="shared" si="165"/>
        <v>NEUTRAL</v>
      </c>
    </row>
    <row r="2651" spans="1:8" ht="13.5" x14ac:dyDescent="0.25">
      <c r="A2651" s="3">
        <f>TITRES_STAT!B2654</f>
        <v>0</v>
      </c>
      <c r="B2651" s="6">
        <f>TITRES_STAT!C2654</f>
        <v>0</v>
      </c>
      <c r="C2651" s="6">
        <f>TITRES_STAT!D2654</f>
        <v>0</v>
      </c>
      <c r="D2651" s="6">
        <f>TITRES_STAT!E2654</f>
        <v>0</v>
      </c>
      <c r="E2651" s="2">
        <f t="shared" si="164"/>
        <v>26461</v>
      </c>
      <c r="F2651" s="6" t="str">
        <f t="shared" si="167"/>
        <v>NEUTRAL</v>
      </c>
      <c r="G2651" s="6" t="str">
        <f t="shared" si="166"/>
        <v>NEUTRAL</v>
      </c>
      <c r="H2651" s="6" t="str">
        <f t="shared" si="165"/>
        <v>NEUTRAL</v>
      </c>
    </row>
    <row r="2652" spans="1:8" ht="13.5" x14ac:dyDescent="0.25">
      <c r="A2652" s="3">
        <f>TITRES_STAT!B2655</f>
        <v>0</v>
      </c>
      <c r="B2652" s="6">
        <f>TITRES_STAT!C2655</f>
        <v>0</v>
      </c>
      <c r="C2652" s="6">
        <f>TITRES_STAT!D2655</f>
        <v>0</v>
      </c>
      <c r="D2652" s="6">
        <f>TITRES_STAT!E2655</f>
        <v>0</v>
      </c>
      <c r="E2652" s="2">
        <f t="shared" si="164"/>
        <v>26461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0</v>
      </c>
      <c r="B2653" s="6">
        <f>TITRES_STAT!C2656</f>
        <v>0</v>
      </c>
      <c r="C2653" s="6">
        <f>TITRES_STAT!D2656</f>
        <v>0</v>
      </c>
      <c r="D2653" s="6">
        <f>TITRES_STAT!E2656</f>
        <v>0</v>
      </c>
      <c r="E2653" s="2">
        <f t="shared" si="164"/>
        <v>26461</v>
      </c>
      <c r="F2653" s="6" t="str">
        <f t="shared" si="167"/>
        <v>NEUTRAL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0</v>
      </c>
      <c r="B2654" s="6">
        <f>TITRES_STAT!C2657</f>
        <v>0</v>
      </c>
      <c r="C2654" s="6">
        <f>TITRES_STAT!D2657</f>
        <v>0</v>
      </c>
      <c r="D2654" s="6">
        <f>TITRES_STAT!E2657</f>
        <v>0</v>
      </c>
      <c r="E2654" s="2">
        <f t="shared" si="164"/>
        <v>26461</v>
      </c>
      <c r="F2654" s="6" t="str">
        <f t="shared" si="167"/>
        <v>NEUTRAL</v>
      </c>
      <c r="G2654" s="6" t="str">
        <f t="shared" si="166"/>
        <v>NEUTRAL</v>
      </c>
      <c r="H2654" s="6" t="str">
        <f t="shared" si="165"/>
        <v>NEUTRAL</v>
      </c>
    </row>
    <row r="2655" spans="1:8" ht="13.5" x14ac:dyDescent="0.25">
      <c r="A2655" s="3">
        <f>TITRES_STAT!B2658</f>
        <v>0</v>
      </c>
      <c r="B2655" s="6">
        <f>TITRES_STAT!C2658</f>
        <v>0</v>
      </c>
      <c r="C2655" s="6">
        <f>TITRES_STAT!D2658</f>
        <v>0</v>
      </c>
      <c r="D2655" s="6">
        <f>TITRES_STAT!E2658</f>
        <v>0</v>
      </c>
      <c r="E2655" s="2">
        <f t="shared" si="164"/>
        <v>26461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0</v>
      </c>
      <c r="B2656" s="6">
        <f>TITRES_STAT!C2659</f>
        <v>0</v>
      </c>
      <c r="C2656" s="6">
        <f>TITRES_STAT!D2659</f>
        <v>0</v>
      </c>
      <c r="D2656" s="6">
        <f>TITRES_STAT!E2659</f>
        <v>0</v>
      </c>
      <c r="E2656" s="2">
        <f t="shared" si="164"/>
        <v>26461</v>
      </c>
      <c r="F2656" s="6" t="str">
        <f t="shared" si="167"/>
        <v>NEUTRAL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0</v>
      </c>
      <c r="B2657" s="6">
        <f>TITRES_STAT!C2660</f>
        <v>0</v>
      </c>
      <c r="C2657" s="6">
        <f>TITRES_STAT!D2660</f>
        <v>0</v>
      </c>
      <c r="D2657" s="6">
        <f>TITRES_STAT!E2660</f>
        <v>0</v>
      </c>
      <c r="E2657" s="2">
        <f t="shared" si="164"/>
        <v>26461</v>
      </c>
      <c r="F2657" s="6" t="str">
        <f t="shared" si="167"/>
        <v>NEUTRAL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0</v>
      </c>
      <c r="B2658" s="6">
        <f>TITRES_STAT!C2661</f>
        <v>0</v>
      </c>
      <c r="C2658" s="6">
        <f>TITRES_STAT!D2661</f>
        <v>0</v>
      </c>
      <c r="D2658" s="6">
        <f>TITRES_STAT!E2661</f>
        <v>0</v>
      </c>
      <c r="E2658" s="2">
        <f t="shared" si="164"/>
        <v>26461</v>
      </c>
      <c r="F2658" s="6" t="str">
        <f t="shared" si="167"/>
        <v>NEUTRAL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0</v>
      </c>
      <c r="B2659" s="6">
        <f>TITRES_STAT!C2662</f>
        <v>0</v>
      </c>
      <c r="C2659" s="6">
        <f>TITRES_STAT!D2662</f>
        <v>0</v>
      </c>
      <c r="D2659" s="6">
        <f>TITRES_STAT!E2662</f>
        <v>0</v>
      </c>
      <c r="E2659" s="2">
        <f t="shared" si="164"/>
        <v>26461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0</v>
      </c>
      <c r="B2660" s="6">
        <f>TITRES_STAT!C2663</f>
        <v>0</v>
      </c>
      <c r="C2660" s="6">
        <f>TITRES_STAT!D2663</f>
        <v>0</v>
      </c>
      <c r="D2660" s="6">
        <f>TITRES_STAT!E2663</f>
        <v>0</v>
      </c>
      <c r="E2660" s="2">
        <f t="shared" si="164"/>
        <v>26461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0</v>
      </c>
      <c r="B2661" s="6">
        <f>TITRES_STAT!C2664</f>
        <v>0</v>
      </c>
      <c r="C2661" s="6">
        <f>TITRES_STAT!D2664</f>
        <v>0</v>
      </c>
      <c r="D2661" s="6">
        <f>TITRES_STAT!E2664</f>
        <v>0</v>
      </c>
      <c r="E2661" s="2">
        <f t="shared" si="164"/>
        <v>26461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0</v>
      </c>
      <c r="B2662" s="6">
        <f>TITRES_STAT!C2665</f>
        <v>0</v>
      </c>
      <c r="C2662" s="6">
        <f>TITRES_STAT!D2665</f>
        <v>0</v>
      </c>
      <c r="D2662" s="6">
        <f>TITRES_STAT!E2665</f>
        <v>0</v>
      </c>
      <c r="E2662" s="2">
        <f t="shared" si="164"/>
        <v>26461</v>
      </c>
      <c r="F2662" s="6" t="str">
        <f t="shared" si="167"/>
        <v>NEUTRAL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0</v>
      </c>
      <c r="B2663" s="6">
        <f>TITRES_STAT!C2666</f>
        <v>0</v>
      </c>
      <c r="C2663" s="6">
        <f>TITRES_STAT!D2666</f>
        <v>0</v>
      </c>
      <c r="D2663" s="6">
        <f>TITRES_STAT!E2666</f>
        <v>0</v>
      </c>
      <c r="E2663" s="2">
        <f t="shared" si="164"/>
        <v>26461</v>
      </c>
      <c r="F2663" s="6" t="str">
        <f t="shared" si="167"/>
        <v>NEUTRAL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0</v>
      </c>
      <c r="B2664" s="6">
        <f>TITRES_STAT!C2667</f>
        <v>0</v>
      </c>
      <c r="C2664" s="6">
        <f>TITRES_STAT!D2667</f>
        <v>0</v>
      </c>
      <c r="D2664" s="6">
        <f>TITRES_STAT!E2667</f>
        <v>0</v>
      </c>
      <c r="E2664" s="2">
        <f t="shared" si="164"/>
        <v>26461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0</v>
      </c>
      <c r="B2665" s="6">
        <f>TITRES_STAT!C2668</f>
        <v>0</v>
      </c>
      <c r="C2665" s="6">
        <f>TITRES_STAT!D2668</f>
        <v>0</v>
      </c>
      <c r="D2665" s="6">
        <f>TITRES_STAT!E2668</f>
        <v>0</v>
      </c>
      <c r="E2665" s="2">
        <f t="shared" si="164"/>
        <v>26461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0</v>
      </c>
      <c r="B2666" s="6">
        <f>TITRES_STAT!C2669</f>
        <v>0</v>
      </c>
      <c r="C2666" s="6">
        <f>TITRES_STAT!D2669</f>
        <v>0</v>
      </c>
      <c r="D2666" s="6">
        <f>TITRES_STAT!E2669</f>
        <v>0</v>
      </c>
      <c r="E2666" s="2">
        <f t="shared" si="164"/>
        <v>26461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0</v>
      </c>
      <c r="B2667" s="6">
        <f>TITRES_STAT!C2670</f>
        <v>0</v>
      </c>
      <c r="C2667" s="6">
        <f>TITRES_STAT!D2670</f>
        <v>0</v>
      </c>
      <c r="D2667" s="6">
        <f>TITRES_STAT!E2670</f>
        <v>0</v>
      </c>
      <c r="E2667" s="2">
        <f t="shared" si="164"/>
        <v>26461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0</v>
      </c>
      <c r="B2668" s="6">
        <f>TITRES_STAT!C2671</f>
        <v>0</v>
      </c>
      <c r="C2668" s="6">
        <f>TITRES_STAT!D2671</f>
        <v>0</v>
      </c>
      <c r="D2668" s="6">
        <f>TITRES_STAT!E2671</f>
        <v>0</v>
      </c>
      <c r="E2668" s="2">
        <f t="shared" si="164"/>
        <v>26461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0</v>
      </c>
      <c r="B2669" s="6">
        <f>TITRES_STAT!C2672</f>
        <v>0</v>
      </c>
      <c r="C2669" s="6">
        <f>TITRES_STAT!D2672</f>
        <v>0</v>
      </c>
      <c r="D2669" s="6">
        <f>TITRES_STAT!E2672</f>
        <v>0</v>
      </c>
      <c r="E2669" s="2">
        <f t="shared" si="164"/>
        <v>26461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0</v>
      </c>
      <c r="B2670" s="6">
        <f>TITRES_STAT!C2673</f>
        <v>0</v>
      </c>
      <c r="C2670" s="6">
        <f>TITRES_STAT!D2673</f>
        <v>0</v>
      </c>
      <c r="D2670" s="6">
        <f>TITRES_STAT!E2673</f>
        <v>0</v>
      </c>
      <c r="E2670" s="2">
        <f t="shared" si="164"/>
        <v>26461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0</v>
      </c>
      <c r="B2671" s="6">
        <f>TITRES_STAT!C2674</f>
        <v>0</v>
      </c>
      <c r="C2671" s="6">
        <f>TITRES_STAT!D2674</f>
        <v>0</v>
      </c>
      <c r="D2671" s="6">
        <f>TITRES_STAT!E2674</f>
        <v>0</v>
      </c>
      <c r="E2671" s="2">
        <f t="shared" si="164"/>
        <v>26461</v>
      </c>
      <c r="F2671" s="6" t="str">
        <f t="shared" si="167"/>
        <v>NEUTRAL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0</v>
      </c>
      <c r="B2672" s="6">
        <f>TITRES_STAT!C2675</f>
        <v>0</v>
      </c>
      <c r="C2672" s="6">
        <f>TITRES_STAT!D2675</f>
        <v>0</v>
      </c>
      <c r="D2672" s="6">
        <f>TITRES_STAT!E2675</f>
        <v>0</v>
      </c>
      <c r="E2672" s="2">
        <f t="shared" si="164"/>
        <v>26461</v>
      </c>
      <c r="F2672" s="6" t="str">
        <f t="shared" si="167"/>
        <v>NEUTRAL</v>
      </c>
      <c r="G2672" s="6" t="str">
        <f t="shared" si="166"/>
        <v>NEUTRAL</v>
      </c>
      <c r="H2672" s="6" t="str">
        <f t="shared" si="165"/>
        <v>NEUTRAL</v>
      </c>
    </row>
    <row r="2673" spans="1:8" ht="13.5" x14ac:dyDescent="0.25">
      <c r="A2673" s="3">
        <f>TITRES_STAT!B2676</f>
        <v>0</v>
      </c>
      <c r="B2673" s="6">
        <f>TITRES_STAT!C2676</f>
        <v>0</v>
      </c>
      <c r="C2673" s="6">
        <f>TITRES_STAT!D2676</f>
        <v>0</v>
      </c>
      <c r="D2673" s="6">
        <f>TITRES_STAT!E2676</f>
        <v>0</v>
      </c>
      <c r="E2673" s="2">
        <f t="shared" si="164"/>
        <v>26461</v>
      </c>
      <c r="F2673" s="6" t="str">
        <f t="shared" si="167"/>
        <v>NEUTRAL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0</v>
      </c>
      <c r="B2674" s="6">
        <f>TITRES_STAT!C2677</f>
        <v>0</v>
      </c>
      <c r="C2674" s="6">
        <f>TITRES_STAT!D2677</f>
        <v>0</v>
      </c>
      <c r="D2674" s="6">
        <f>TITRES_STAT!E2677</f>
        <v>0</v>
      </c>
      <c r="E2674" s="2">
        <f t="shared" si="164"/>
        <v>26461</v>
      </c>
      <c r="F2674" s="6" t="str">
        <f t="shared" si="167"/>
        <v>NEUTRAL</v>
      </c>
      <c r="G2674" s="6" t="str">
        <f t="shared" si="166"/>
        <v>NEUTRAL</v>
      </c>
      <c r="H2674" s="6" t="str">
        <f t="shared" si="165"/>
        <v>NEUTRAL</v>
      </c>
    </row>
    <row r="2675" spans="1:8" ht="13.5" x14ac:dyDescent="0.25">
      <c r="A2675" s="3">
        <f>TITRES_STAT!B2678</f>
        <v>0</v>
      </c>
      <c r="B2675" s="6">
        <f>TITRES_STAT!C2678</f>
        <v>0</v>
      </c>
      <c r="C2675" s="6">
        <f>TITRES_STAT!D2678</f>
        <v>0</v>
      </c>
      <c r="D2675" s="6">
        <f>TITRES_STAT!E2678</f>
        <v>0</v>
      </c>
      <c r="E2675" s="2">
        <f t="shared" si="164"/>
        <v>26461</v>
      </c>
      <c r="F2675" s="6" t="str">
        <f t="shared" si="167"/>
        <v>NEUTRAL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0</v>
      </c>
      <c r="B2676" s="6">
        <f>TITRES_STAT!C2679</f>
        <v>0</v>
      </c>
      <c r="C2676" s="6">
        <f>TITRES_STAT!D2679</f>
        <v>0</v>
      </c>
      <c r="D2676" s="6">
        <f>TITRES_STAT!E2679</f>
        <v>0</v>
      </c>
      <c r="E2676" s="2">
        <f t="shared" si="164"/>
        <v>26461</v>
      </c>
      <c r="F2676" s="6" t="str">
        <f t="shared" si="167"/>
        <v>NEUTRAL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0</v>
      </c>
      <c r="B2677" s="6">
        <f>TITRES_STAT!C2680</f>
        <v>0</v>
      </c>
      <c r="C2677" s="6">
        <f>TITRES_STAT!D2680</f>
        <v>0</v>
      </c>
      <c r="D2677" s="6">
        <f>TITRES_STAT!E2680</f>
        <v>0</v>
      </c>
      <c r="E2677" s="2">
        <f t="shared" si="164"/>
        <v>26461</v>
      </c>
      <c r="F2677" s="6" t="str">
        <f t="shared" si="167"/>
        <v>NEUTRAL</v>
      </c>
      <c r="G2677" s="6" t="str">
        <f t="shared" si="166"/>
        <v>NEUTRAL</v>
      </c>
      <c r="H2677" s="6" t="str">
        <f t="shared" si="165"/>
        <v>NEUTRAL</v>
      </c>
    </row>
    <row r="2678" spans="1:8" ht="13.5" x14ac:dyDescent="0.25">
      <c r="A2678" s="3">
        <f>TITRES_STAT!B2681</f>
        <v>0</v>
      </c>
      <c r="B2678" s="6">
        <f>TITRES_STAT!C2681</f>
        <v>0</v>
      </c>
      <c r="C2678" s="6">
        <f>TITRES_STAT!D2681</f>
        <v>0</v>
      </c>
      <c r="D2678" s="6">
        <f>TITRES_STAT!E2681</f>
        <v>0</v>
      </c>
      <c r="E2678" s="2">
        <f t="shared" si="164"/>
        <v>26461</v>
      </c>
      <c r="F2678" s="6" t="str">
        <f t="shared" si="167"/>
        <v>NEUTRAL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0</v>
      </c>
      <c r="B2679" s="6">
        <f>TITRES_STAT!C2682</f>
        <v>0</v>
      </c>
      <c r="C2679" s="6">
        <f>TITRES_STAT!D2682</f>
        <v>0</v>
      </c>
      <c r="D2679" s="6">
        <f>TITRES_STAT!E2682</f>
        <v>0</v>
      </c>
      <c r="E2679" s="2">
        <f t="shared" si="164"/>
        <v>26461</v>
      </c>
      <c r="F2679" s="6" t="str">
        <f t="shared" si="167"/>
        <v>NEUTRAL</v>
      </c>
      <c r="G2679" s="6" t="str">
        <f t="shared" si="166"/>
        <v>NEUTRAL</v>
      </c>
      <c r="H2679" s="6" t="str">
        <f t="shared" si="165"/>
        <v>NEUTRAL</v>
      </c>
    </row>
    <row r="2680" spans="1:8" ht="13.5" x14ac:dyDescent="0.25">
      <c r="A2680" s="3">
        <f>TITRES_STAT!B2683</f>
        <v>0</v>
      </c>
      <c r="B2680" s="6">
        <f>TITRES_STAT!C2683</f>
        <v>0</v>
      </c>
      <c r="C2680" s="6">
        <f>TITRES_STAT!D2683</f>
        <v>0</v>
      </c>
      <c r="D2680" s="6">
        <f>TITRES_STAT!E2683</f>
        <v>0</v>
      </c>
      <c r="E2680" s="2">
        <f t="shared" si="164"/>
        <v>26461</v>
      </c>
      <c r="F2680" s="6" t="str">
        <f t="shared" si="167"/>
        <v>NEUTRAL</v>
      </c>
      <c r="G2680" s="6" t="str">
        <f t="shared" si="166"/>
        <v>NEUTRAL</v>
      </c>
      <c r="H2680" s="6" t="str">
        <f t="shared" si="165"/>
        <v>NEUTRAL</v>
      </c>
    </row>
    <row r="2681" spans="1:8" ht="13.5" x14ac:dyDescent="0.25">
      <c r="A2681" s="3">
        <f>TITRES_STAT!B2684</f>
        <v>0</v>
      </c>
      <c r="B2681" s="6">
        <f>TITRES_STAT!C2684</f>
        <v>0</v>
      </c>
      <c r="C2681" s="6">
        <f>TITRES_STAT!D2684</f>
        <v>0</v>
      </c>
      <c r="D2681" s="6">
        <f>TITRES_STAT!E2684</f>
        <v>0</v>
      </c>
      <c r="E2681" s="2">
        <f t="shared" si="164"/>
        <v>26461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0</v>
      </c>
      <c r="B2682" s="6">
        <f>TITRES_STAT!C2685</f>
        <v>0</v>
      </c>
      <c r="C2682" s="6">
        <f>TITRES_STAT!D2685</f>
        <v>0</v>
      </c>
      <c r="D2682" s="6">
        <f>TITRES_STAT!E2685</f>
        <v>0</v>
      </c>
      <c r="E2682" s="2">
        <f t="shared" si="164"/>
        <v>26461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0</v>
      </c>
      <c r="B2683" s="6">
        <f>TITRES_STAT!C2686</f>
        <v>0</v>
      </c>
      <c r="C2683" s="6">
        <f>TITRES_STAT!D2686</f>
        <v>0</v>
      </c>
      <c r="D2683" s="6">
        <f>TITRES_STAT!E2686</f>
        <v>0</v>
      </c>
      <c r="E2683" s="2">
        <f t="shared" si="164"/>
        <v>26461</v>
      </c>
      <c r="F2683" s="6" t="str">
        <f t="shared" si="167"/>
        <v>NEUTRAL</v>
      </c>
      <c r="G2683" s="6" t="str">
        <f t="shared" si="166"/>
        <v>NEUTRAL</v>
      </c>
      <c r="H2683" s="6" t="str">
        <f t="shared" si="165"/>
        <v>NEUTRAL</v>
      </c>
    </row>
    <row r="2684" spans="1:8" ht="13.5" x14ac:dyDescent="0.25">
      <c r="A2684" s="3">
        <f>TITRES_STAT!B2687</f>
        <v>0</v>
      </c>
      <c r="B2684" s="6">
        <f>TITRES_STAT!C2687</f>
        <v>0</v>
      </c>
      <c r="C2684" s="6">
        <f>TITRES_STAT!D2687</f>
        <v>0</v>
      </c>
      <c r="D2684" s="6">
        <f>TITRES_STAT!E2687</f>
        <v>0</v>
      </c>
      <c r="E2684" s="2">
        <f t="shared" si="164"/>
        <v>26461</v>
      </c>
      <c r="F2684" s="6" t="str">
        <f t="shared" si="167"/>
        <v>NEUTRAL</v>
      </c>
      <c r="G2684" s="6" t="str">
        <f t="shared" si="166"/>
        <v>NEUTRAL</v>
      </c>
      <c r="H2684" s="6" t="str">
        <f t="shared" si="165"/>
        <v>NEUTRAL</v>
      </c>
    </row>
    <row r="2685" spans="1:8" ht="13.5" x14ac:dyDescent="0.25">
      <c r="A2685" s="3">
        <f>TITRES_STAT!B2688</f>
        <v>0</v>
      </c>
      <c r="B2685" s="6">
        <f>TITRES_STAT!C2688</f>
        <v>0</v>
      </c>
      <c r="C2685" s="6">
        <f>TITRES_STAT!D2688</f>
        <v>0</v>
      </c>
      <c r="D2685" s="6">
        <f>TITRES_STAT!E2688</f>
        <v>0</v>
      </c>
      <c r="E2685" s="2">
        <f t="shared" si="164"/>
        <v>26461</v>
      </c>
      <c r="F2685" s="6" t="str">
        <f t="shared" si="167"/>
        <v>NEUTRAL</v>
      </c>
      <c r="G2685" s="6" t="str">
        <f t="shared" si="166"/>
        <v>NEUTRAL</v>
      </c>
      <c r="H2685" s="6" t="str">
        <f t="shared" si="165"/>
        <v>NEUTRAL</v>
      </c>
    </row>
    <row r="2686" spans="1:8" ht="13.5" x14ac:dyDescent="0.25">
      <c r="A2686" s="3">
        <f>TITRES_STAT!B2689</f>
        <v>0</v>
      </c>
      <c r="B2686" s="6">
        <f>TITRES_STAT!C2689</f>
        <v>0</v>
      </c>
      <c r="C2686" s="6">
        <f>TITRES_STAT!D2689</f>
        <v>0</v>
      </c>
      <c r="D2686" s="6">
        <f>TITRES_STAT!E2689</f>
        <v>0</v>
      </c>
      <c r="E2686" s="2">
        <f t="shared" si="164"/>
        <v>26461</v>
      </c>
      <c r="F2686" s="6" t="str">
        <f t="shared" si="167"/>
        <v>NEUTRAL</v>
      </c>
      <c r="G2686" s="6" t="str">
        <f t="shared" si="166"/>
        <v>NEUTRAL</v>
      </c>
      <c r="H2686" s="6" t="str">
        <f t="shared" si="165"/>
        <v>NEUTRAL</v>
      </c>
    </row>
    <row r="2687" spans="1:8" ht="13.5" x14ac:dyDescent="0.25">
      <c r="A2687" s="3">
        <f>TITRES_STAT!B2690</f>
        <v>0</v>
      </c>
      <c r="B2687" s="6">
        <f>TITRES_STAT!C2690</f>
        <v>0</v>
      </c>
      <c r="C2687" s="6">
        <f>TITRES_STAT!D2690</f>
        <v>0</v>
      </c>
      <c r="D2687" s="6">
        <f>TITRES_STAT!E2690</f>
        <v>0</v>
      </c>
      <c r="E2687" s="2">
        <f t="shared" si="164"/>
        <v>26461</v>
      </c>
      <c r="F2687" s="6" t="str">
        <f t="shared" si="167"/>
        <v>NEUTRAL</v>
      </c>
      <c r="G2687" s="6" t="str">
        <f t="shared" si="166"/>
        <v>NEUTRAL</v>
      </c>
      <c r="H2687" s="6" t="str">
        <f t="shared" si="165"/>
        <v>NEUTRAL</v>
      </c>
    </row>
    <row r="2688" spans="1:8" ht="13.5" x14ac:dyDescent="0.25">
      <c r="A2688" s="3">
        <f>TITRES_STAT!B2691</f>
        <v>0</v>
      </c>
      <c r="B2688" s="6">
        <f>TITRES_STAT!C2691</f>
        <v>0</v>
      </c>
      <c r="C2688" s="6">
        <f>TITRES_STAT!D2691</f>
        <v>0</v>
      </c>
      <c r="D2688" s="6">
        <f>TITRES_STAT!E2691</f>
        <v>0</v>
      </c>
      <c r="E2688" s="2">
        <f t="shared" si="164"/>
        <v>26461</v>
      </c>
      <c r="F2688" s="6" t="str">
        <f t="shared" si="167"/>
        <v>NEUTRAL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0</v>
      </c>
      <c r="B2689" s="6">
        <f>TITRES_STAT!C2692</f>
        <v>0</v>
      </c>
      <c r="C2689" s="6">
        <f>TITRES_STAT!D2692</f>
        <v>0</v>
      </c>
      <c r="D2689" s="6">
        <f>TITRES_STAT!E2692</f>
        <v>0</v>
      </c>
      <c r="E2689" s="2">
        <f t="shared" si="164"/>
        <v>26461</v>
      </c>
      <c r="F2689" s="6" t="str">
        <f t="shared" si="167"/>
        <v>NEUTRAL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0</v>
      </c>
      <c r="B2690" s="6">
        <f>TITRES_STAT!C2693</f>
        <v>0</v>
      </c>
      <c r="C2690" s="6">
        <f>TITRES_STAT!D2693</f>
        <v>0</v>
      </c>
      <c r="D2690" s="6">
        <f>TITRES_STAT!E2693</f>
        <v>0</v>
      </c>
      <c r="E2690" s="2">
        <f t="shared" si="164"/>
        <v>26461</v>
      </c>
      <c r="F2690" s="6" t="str">
        <f t="shared" si="167"/>
        <v>NEUTRAL</v>
      </c>
      <c r="G2690" s="6" t="str">
        <f t="shared" si="166"/>
        <v>NEUTRAL</v>
      </c>
      <c r="H2690" s="6" t="str">
        <f t="shared" si="165"/>
        <v>NEUTRAL</v>
      </c>
    </row>
    <row r="2691" spans="1:8" ht="13.5" x14ac:dyDescent="0.25">
      <c r="A2691" s="3">
        <f>TITRES_STAT!B2694</f>
        <v>0</v>
      </c>
      <c r="B2691" s="6">
        <f>TITRES_STAT!C2694</f>
        <v>0</v>
      </c>
      <c r="C2691" s="6">
        <f>TITRES_STAT!D2694</f>
        <v>0</v>
      </c>
      <c r="D2691" s="6">
        <f>TITRES_STAT!E2694</f>
        <v>0</v>
      </c>
      <c r="E2691" s="2">
        <f t="shared" si="164"/>
        <v>26461</v>
      </c>
      <c r="F2691" s="6" t="str">
        <f t="shared" si="167"/>
        <v>NEUTRAL</v>
      </c>
      <c r="G2691" s="6" t="str">
        <f t="shared" si="166"/>
        <v>NEUTRAL</v>
      </c>
      <c r="H2691" s="6" t="str">
        <f t="shared" si="165"/>
        <v>NEUTRAL</v>
      </c>
    </row>
    <row r="2692" spans="1:8" ht="13.5" x14ac:dyDescent="0.25">
      <c r="A2692" s="3">
        <f>TITRES_STAT!B2695</f>
        <v>0</v>
      </c>
      <c r="B2692" s="6">
        <f>TITRES_STAT!C2695</f>
        <v>0</v>
      </c>
      <c r="C2692" s="6">
        <f>TITRES_STAT!D2695</f>
        <v>0</v>
      </c>
      <c r="D2692" s="6">
        <f>TITRES_STAT!E2695</f>
        <v>0</v>
      </c>
      <c r="E2692" s="2">
        <f>IF(B2692&gt;B2691, E2691+D2692, IF(B2692&lt;B2691, E2691-D2692, E2691))</f>
        <v>26461</v>
      </c>
      <c r="F2692" s="6" t="str">
        <f t="shared" si="167"/>
        <v>NEUTRAL</v>
      </c>
      <c r="G2692" s="6" t="str">
        <f t="shared" si="166"/>
        <v>NEUTRAL</v>
      </c>
      <c r="H2692" s="6" t="str">
        <f t="shared" si="165"/>
        <v>NEUTRAL</v>
      </c>
    </row>
    <row r="2693" spans="1:8" ht="13.5" x14ac:dyDescent="0.25">
      <c r="A2693" s="3">
        <f>TITRES_STAT!B2696</f>
        <v>0</v>
      </c>
      <c r="B2693" s="6">
        <f>TITRES_STAT!C2696</f>
        <v>0</v>
      </c>
      <c r="C2693" s="6">
        <f>TITRES_STAT!D2696</f>
        <v>0</v>
      </c>
      <c r="D2693" s="6">
        <f>TITRES_STAT!E2696</f>
        <v>0</v>
      </c>
      <c r="E2693" s="6">
        <f>TITRES_STAT!F2696</f>
        <v>0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NEUTRAL</v>
      </c>
    </row>
    <row r="2694" spans="1:8" ht="13.5" x14ac:dyDescent="0.25">
      <c r="A2694" s="3">
        <f>TITRES_STAT!B2697</f>
        <v>0</v>
      </c>
      <c r="B2694" s="6">
        <f>TITRES_STAT!C2697</f>
        <v>0</v>
      </c>
      <c r="C2694" s="6">
        <f>TITRES_STAT!D2697</f>
        <v>0</v>
      </c>
      <c r="D2694" s="6">
        <f>TITRES_STAT!E2697</f>
        <v>0</v>
      </c>
      <c r="E2694" s="6">
        <f>TITRES_STAT!F2697</f>
        <v>0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NEUTRAL</v>
      </c>
    </row>
    <row r="2695" spans="1:8" ht="13.5" x14ac:dyDescent="0.25">
      <c r="A2695" s="3">
        <f>TITRES_STAT!B2698</f>
        <v>0</v>
      </c>
      <c r="B2695" s="6">
        <f>TITRES_STAT!C2698</f>
        <v>0</v>
      </c>
      <c r="C2695" s="6">
        <f>TITRES_STAT!D2698</f>
        <v>0</v>
      </c>
      <c r="D2695" s="6">
        <f>TITRES_STAT!E2698</f>
        <v>0</v>
      </c>
      <c r="E2695" s="6">
        <f>TITRES_STAT!F2698</f>
        <v>0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NEUTRAL</v>
      </c>
    </row>
    <row r="2696" spans="1:8" ht="13.5" x14ac:dyDescent="0.25">
      <c r="A2696" s="3">
        <f>TITRES_STAT!B2699</f>
        <v>0</v>
      </c>
      <c r="B2696" s="6">
        <f>TITRES_STAT!C2699</f>
        <v>0</v>
      </c>
      <c r="C2696" s="6">
        <f>TITRES_STAT!D2699</f>
        <v>0</v>
      </c>
      <c r="D2696" s="6">
        <f>TITRES_STAT!E2699</f>
        <v>0</v>
      </c>
      <c r="E2696" s="6">
        <f>TITRES_STAT!F2699</f>
        <v>0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NEUTRAL</v>
      </c>
    </row>
    <row r="2697" spans="1:8" ht="13.5" x14ac:dyDescent="0.25">
      <c r="A2697" s="3">
        <f>TITRES_STAT!B2700</f>
        <v>0</v>
      </c>
      <c r="B2697" s="6">
        <f>TITRES_STAT!C2700</f>
        <v>0</v>
      </c>
      <c r="C2697" s="6">
        <f>TITRES_STAT!D2700</f>
        <v>0</v>
      </c>
      <c r="D2697" s="6">
        <f>TITRES_STAT!E2700</f>
        <v>0</v>
      </c>
      <c r="E2697" s="6">
        <f>TITRES_STAT!F2700</f>
        <v>0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0</v>
      </c>
      <c r="B2698" s="6">
        <f>TITRES_STAT!C2701</f>
        <v>0</v>
      </c>
      <c r="C2698" s="6">
        <f>TITRES_STAT!D2701</f>
        <v>0</v>
      </c>
      <c r="D2698" s="6">
        <f>TITRES_STAT!E2701</f>
        <v>0</v>
      </c>
      <c r="E2698" s="6">
        <f>TITRES_STAT!F2701</f>
        <v>0</v>
      </c>
      <c r="F2698" s="6" t="str">
        <f t="shared" si="168"/>
        <v>NEUTRAL</v>
      </c>
      <c r="G2698" s="6" t="e">
        <f t="shared" si="169"/>
        <v>#DIV/0!</v>
      </c>
      <c r="H2698" s="6" t="str">
        <f t="shared" si="170"/>
        <v>NEUTRAL</v>
      </c>
    </row>
    <row r="2699" spans="1:8" ht="13.5" x14ac:dyDescent="0.25">
      <c r="A2699" s="3">
        <f>TITRES_STAT!B2702</f>
        <v>0</v>
      </c>
      <c r="B2699" s="6">
        <f>TITRES_STAT!C2702</f>
        <v>0</v>
      </c>
      <c r="C2699" s="6">
        <f>TITRES_STAT!D2702</f>
        <v>0</v>
      </c>
      <c r="D2699" s="6">
        <f>TITRES_STAT!E2702</f>
        <v>0</v>
      </c>
      <c r="E2699" s="6">
        <f>TITRES_STAT!F2702</f>
        <v>0</v>
      </c>
      <c r="F2699" s="6" t="str">
        <f t="shared" si="168"/>
        <v>NEUTRAL</v>
      </c>
      <c r="G2699" s="6" t="e">
        <f t="shared" si="169"/>
        <v>#DIV/0!</v>
      </c>
      <c r="H2699" s="6" t="str">
        <f t="shared" si="170"/>
        <v>NEUTRAL</v>
      </c>
    </row>
    <row r="2700" spans="1:8" ht="13.5" x14ac:dyDescent="0.25">
      <c r="A2700" s="3">
        <f>TITRES_STAT!B2703</f>
        <v>0</v>
      </c>
      <c r="B2700" s="6">
        <f>TITRES_STAT!C2703</f>
        <v>0</v>
      </c>
      <c r="C2700" s="6">
        <f>TITRES_STAT!D2703</f>
        <v>0</v>
      </c>
      <c r="D2700" s="6">
        <f>TITRES_STAT!E2703</f>
        <v>0</v>
      </c>
      <c r="E2700" s="6">
        <f>TITRES_STAT!F2703</f>
        <v>0</v>
      </c>
      <c r="F2700" s="6" t="str">
        <f t="shared" si="168"/>
        <v>NEUTRAL</v>
      </c>
      <c r="G2700" s="6" t="e">
        <f t="shared" si="169"/>
        <v>#DIV/0!</v>
      </c>
      <c r="H2700" s="6" t="str">
        <f t="shared" si="170"/>
        <v>NEUTRAL</v>
      </c>
    </row>
    <row r="2701" spans="1:8" ht="13.5" x14ac:dyDescent="0.25">
      <c r="A2701" s="3">
        <f>TITRES_STAT!B2704</f>
        <v>0</v>
      </c>
      <c r="B2701" s="6">
        <f>TITRES_STAT!C2704</f>
        <v>0</v>
      </c>
      <c r="C2701" s="6">
        <f>TITRES_STAT!D2704</f>
        <v>0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0</v>
      </c>
      <c r="B2702" s="6">
        <f>TITRES_STAT!C2705</f>
        <v>0</v>
      </c>
      <c r="C2702" s="6">
        <f>TITRES_STAT!D2705</f>
        <v>0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0</v>
      </c>
      <c r="B2703" s="6">
        <f>TITRES_STAT!C2706</f>
        <v>0</v>
      </c>
      <c r="C2703" s="6">
        <f>TITRES_STAT!D2706</f>
        <v>0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0</v>
      </c>
      <c r="B2704" s="6">
        <f>TITRES_STAT!C2707</f>
        <v>0</v>
      </c>
      <c r="C2704" s="6">
        <f>TITRES_STAT!D2707</f>
        <v>0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0</v>
      </c>
      <c r="B2705" s="6">
        <f>TITRES_STAT!C2708</f>
        <v>0</v>
      </c>
      <c r="C2705" s="6">
        <f>TITRES_STAT!D2708</f>
        <v>0</v>
      </c>
      <c r="D2705" s="6">
        <f>TITRES_STAT!E2708</f>
        <v>0</v>
      </c>
      <c r="E2705" s="6">
        <f>TITRES_STAT!F2708</f>
        <v>0</v>
      </c>
      <c r="F2705" s="6" t="str">
        <f t="shared" si="168"/>
        <v>NEUTRAL</v>
      </c>
      <c r="G2705" s="6" t="e">
        <f t="shared" si="169"/>
        <v>#DIV/0!</v>
      </c>
      <c r="H2705" s="6" t="str">
        <f t="shared" si="170"/>
        <v>NEUTRAL</v>
      </c>
    </row>
    <row r="2706" spans="1:8" ht="13.5" x14ac:dyDescent="0.25">
      <c r="A2706" s="3">
        <f>TITRES_STAT!B2709</f>
        <v>0</v>
      </c>
      <c r="B2706" s="6">
        <f>TITRES_STAT!C2709</f>
        <v>0</v>
      </c>
      <c r="C2706" s="6">
        <f>TITRES_STAT!D2709</f>
        <v>0</v>
      </c>
      <c r="D2706" s="6">
        <f>TITRES_STAT!E2709</f>
        <v>0</v>
      </c>
      <c r="E2706" s="6">
        <f>TITRES_STAT!F2709</f>
        <v>0</v>
      </c>
      <c r="F2706" s="6" t="str">
        <f t="shared" si="168"/>
        <v>NEUTRAL</v>
      </c>
      <c r="G2706" s="6" t="e">
        <f t="shared" si="169"/>
        <v>#DIV/0!</v>
      </c>
      <c r="H2706" s="6" t="str">
        <f t="shared" si="170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45.5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42311</v>
      </c>
      <c r="B3" s="2">
        <f>RSI!B3</f>
        <v>45.5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42312</v>
      </c>
      <c r="B4" s="2">
        <f>RSI!B4</f>
        <v>45.5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42313</v>
      </c>
      <c r="B5" s="2">
        <f>RSI!B5</f>
        <v>45.5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45.5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42314</v>
      </c>
      <c r="B6" s="2">
        <f>RSI!B6</f>
        <v>45.75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45.55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45.75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45.6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str">
        <f>OBV!G7</f>
        <v>STRONG</v>
      </c>
      <c r="L7" s="6" t="str">
        <f>OBV!H7</f>
        <v>CONFIRMED BULLISH</v>
      </c>
    </row>
    <row r="8" spans="1:12" ht="13.5" x14ac:dyDescent="0.25">
      <c r="A8" s="3">
        <f>RSI!A8</f>
        <v>42318</v>
      </c>
      <c r="B8" s="2">
        <f>RSI!B8</f>
        <v>45.75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45.65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str">
        <f>OBV!G8</f>
        <v>STRONG</v>
      </c>
      <c r="L8" s="6" t="str">
        <f>OBV!H8</f>
        <v>CONFIRMED BULLISH</v>
      </c>
    </row>
    <row r="9" spans="1:12" ht="13.5" x14ac:dyDescent="0.25">
      <c r="A9" s="3">
        <f>RSI!A9</f>
        <v>42319</v>
      </c>
      <c r="B9" s="2">
        <f>RSI!B9</f>
        <v>45.75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45.7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str">
        <f>OBV!G9</f>
        <v>STRONG</v>
      </c>
      <c r="L9" s="6" t="str">
        <f>OBV!H9</f>
        <v>CONFIRMED BULLISH</v>
      </c>
    </row>
    <row r="10" spans="1:12" ht="13.5" x14ac:dyDescent="0.25">
      <c r="A10" s="3">
        <f>RSI!A10</f>
        <v>42320</v>
      </c>
      <c r="B10" s="2">
        <f>RSI!B10</f>
        <v>45.75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45.75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STRONG</v>
      </c>
      <c r="L10" s="6" t="str">
        <f>OBV!H10</f>
        <v>CONFIRMED BULLISH</v>
      </c>
    </row>
    <row r="11" spans="1:12" ht="13.5" x14ac:dyDescent="0.25">
      <c r="A11" s="3">
        <f>RSI!A11</f>
        <v>42321</v>
      </c>
      <c r="B11" s="2">
        <f>RSI!B11</f>
        <v>45.75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45.75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str">
        <f>OBV!G11</f>
        <v>NEUTRAL</v>
      </c>
      <c r="L11" s="6" t="str">
        <f>OBV!H11</f>
        <v>NEUTRAL</v>
      </c>
    </row>
    <row r="12" spans="1:12" ht="13.5" x14ac:dyDescent="0.25">
      <c r="A12" s="3">
        <f>RSI!A12</f>
        <v>42324</v>
      </c>
      <c r="B12" s="2">
        <f>RSI!B12</f>
        <v>45.75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45.75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str">
        <f>OBV!G12</f>
        <v>NEUTRAL</v>
      </c>
      <c r="L12" s="6" t="str">
        <f>OBV!H12</f>
        <v>NEUTRAL</v>
      </c>
    </row>
    <row r="13" spans="1:12" ht="13.5" x14ac:dyDescent="0.25">
      <c r="A13" s="3">
        <f>RSI!A13</f>
        <v>42325</v>
      </c>
      <c r="B13" s="2">
        <f>RSI!B13</f>
        <v>45.75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45.75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str">
        <f>OBV!G13</f>
        <v>NEUTRAL</v>
      </c>
      <c r="L13" s="6" t="str">
        <f>OBV!H13</f>
        <v>NEUTRAL</v>
      </c>
    </row>
    <row r="14" spans="1:12" ht="13.5" x14ac:dyDescent="0.25">
      <c r="A14" s="3">
        <f>RSI!A14</f>
        <v>42326</v>
      </c>
      <c r="B14" s="2">
        <f>RSI!B14</f>
        <v>45.75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45.75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str">
        <f>OBV!G14</f>
        <v>NEUTRAL</v>
      </c>
      <c r="L14" s="6" t="str">
        <f>OBV!H14</f>
        <v>NEUTRAL</v>
      </c>
    </row>
    <row r="15" spans="1:12" ht="13.5" x14ac:dyDescent="0.25">
      <c r="A15" s="3">
        <f>RSI!A15</f>
        <v>42327</v>
      </c>
      <c r="B15" s="2">
        <f>RSI!B15</f>
        <v>45.75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45.75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str">
        <f>OBV!G15</f>
        <v>NEUTRAL</v>
      </c>
      <c r="L15" s="6" t="str">
        <f>OBV!H15</f>
        <v>NEUTRAL</v>
      </c>
    </row>
    <row r="16" spans="1:12" ht="13.5" x14ac:dyDescent="0.25">
      <c r="A16" s="3">
        <f>RSI!A16</f>
        <v>42328</v>
      </c>
      <c r="B16" s="2">
        <f>RSI!B16</f>
        <v>45.75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45.75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str">
        <f>OBV!G16</f>
        <v>NEUTRAL</v>
      </c>
      <c r="L16" s="6" t="str">
        <f>OBV!H16</f>
        <v>NEUTRAL</v>
      </c>
    </row>
    <row r="17" spans="1:12" ht="13.5" x14ac:dyDescent="0.25">
      <c r="A17" s="3">
        <f>RSI!A17</f>
        <v>42331</v>
      </c>
      <c r="B17" s="2">
        <f>RSI!B17</f>
        <v>45.75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45.75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NEUTRAL</v>
      </c>
      <c r="K17" s="6" t="str">
        <f>OBV!G17</f>
        <v>NEUTRAL</v>
      </c>
      <c r="L17" s="6" t="str">
        <f>OBV!H17</f>
        <v>NEUTRAL</v>
      </c>
    </row>
    <row r="18" spans="1:12" ht="13.5" x14ac:dyDescent="0.25">
      <c r="A18" s="3">
        <f>RSI!A18</f>
        <v>42332</v>
      </c>
      <c r="B18" s="2">
        <f>RSI!B18</f>
        <v>45.75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45.75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NEUTRAL</v>
      </c>
      <c r="K18" s="6" t="str">
        <f>OBV!G18</f>
        <v>NEUTRAL</v>
      </c>
      <c r="L18" s="6" t="str">
        <f>OBV!H18</f>
        <v>NEUTRAL</v>
      </c>
    </row>
    <row r="19" spans="1:12" ht="13.5" x14ac:dyDescent="0.25">
      <c r="A19" s="3">
        <f>RSI!A19</f>
        <v>42333</v>
      </c>
      <c r="B19" s="2">
        <f>RSI!B19</f>
        <v>45.6</v>
      </c>
      <c r="C19" s="2">
        <f>RSI!I19</f>
        <v>57.162928656918581</v>
      </c>
      <c r="D19" s="2">
        <f>MACD!E19</f>
        <v>0</v>
      </c>
      <c r="E19" s="2">
        <f>MACD!F19</f>
        <v>0</v>
      </c>
      <c r="F19" s="2">
        <f>'Moving Avg'!D19</f>
        <v>45.72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WEAK</v>
      </c>
      <c r="L19" s="6" t="str">
        <f>OBV!H19</f>
        <v>CONFIRMED BEARISH</v>
      </c>
    </row>
    <row r="20" spans="1:12" ht="13.5" x14ac:dyDescent="0.25">
      <c r="A20" s="3">
        <f>RSI!A20</f>
        <v>42334</v>
      </c>
      <c r="B20" s="2">
        <f>RSI!B20</f>
        <v>43.65</v>
      </c>
      <c r="C20" s="2">
        <f>RSI!I20</f>
        <v>8.1694121146766605</v>
      </c>
      <c r="D20" s="2">
        <f>MACD!E20</f>
        <v>0</v>
      </c>
      <c r="E20" s="2">
        <f>MACD!F20</f>
        <v>0</v>
      </c>
      <c r="F20" s="2">
        <f>'Moving Avg'!D20</f>
        <v>45.3</v>
      </c>
      <c r="G20" s="2">
        <f>'Moving Avg'!F20</f>
        <v>45.578947368421055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CONFIRMED BEARISH</v>
      </c>
    </row>
    <row r="21" spans="1:12" ht="13.5" x14ac:dyDescent="0.25">
      <c r="A21" s="3">
        <f>RSI!A21</f>
        <v>42335</v>
      </c>
      <c r="B21" s="2">
        <f>RSI!B21</f>
        <v>43.65</v>
      </c>
      <c r="C21" s="2">
        <f>RSI!I21</f>
        <v>8.1694121146766605</v>
      </c>
      <c r="D21" s="2">
        <f>MACD!E21</f>
        <v>0</v>
      </c>
      <c r="E21" s="2">
        <f>MACD!F21</f>
        <v>0</v>
      </c>
      <c r="F21" s="2">
        <f>'Moving Avg'!D21</f>
        <v>44.88</v>
      </c>
      <c r="G21" s="2">
        <f>'Moving Avg'!F21</f>
        <v>45.482500000000002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WEAK</v>
      </c>
      <c r="L21" s="6" t="str">
        <f>OBV!H21</f>
        <v>CONFIRMED BEARISH</v>
      </c>
    </row>
    <row r="22" spans="1:12" ht="13.5" x14ac:dyDescent="0.25">
      <c r="A22" s="3">
        <f>RSI!A22</f>
        <v>42338</v>
      </c>
      <c r="B22" s="2">
        <f>RSI!B22</f>
        <v>45.6</v>
      </c>
      <c r="C22" s="2">
        <f>RSI!I22</f>
        <v>53.946922257277272</v>
      </c>
      <c r="D22" s="2">
        <f>MACD!E22</f>
        <v>0</v>
      </c>
      <c r="E22" s="2">
        <f>MACD!F22</f>
        <v>0</v>
      </c>
      <c r="F22" s="2">
        <f>'Moving Avg'!D22</f>
        <v>44.85</v>
      </c>
      <c r="G22" s="2">
        <f>'Moving Avg'!F22</f>
        <v>45.487499999999997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BULLISH DIVERGENCE</v>
      </c>
    </row>
    <row r="23" spans="1:12" ht="13.5" x14ac:dyDescent="0.25">
      <c r="A23" s="3">
        <f>RSI!A23</f>
        <v>42339</v>
      </c>
      <c r="B23" s="2">
        <f>RSI!B23</f>
        <v>45.74</v>
      </c>
      <c r="C23" s="2">
        <f>RSI!I23</f>
        <v>55.656060469107786</v>
      </c>
      <c r="D23" s="2">
        <f>MACD!E23</f>
        <v>0</v>
      </c>
      <c r="E23" s="2">
        <f>MACD!F23</f>
        <v>0</v>
      </c>
      <c r="F23" s="2">
        <f>'Moving Avg'!D23</f>
        <v>44.847999999999999</v>
      </c>
      <c r="G23" s="2">
        <f>'Moving Avg'!F23</f>
        <v>45.499499999999998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BULLISH DIVERGENCE</v>
      </c>
    </row>
    <row r="24" spans="1:12" ht="13.5" x14ac:dyDescent="0.25">
      <c r="A24" s="3">
        <f>RSI!A24</f>
        <v>42340</v>
      </c>
      <c r="B24" s="2">
        <f>RSI!B24</f>
        <v>46</v>
      </c>
      <c r="C24" s="2">
        <f>RSI!I24</f>
        <v>58.720052663881745</v>
      </c>
      <c r="D24" s="2">
        <f>MACD!E24</f>
        <v>0</v>
      </c>
      <c r="E24" s="2">
        <f>MACD!F24</f>
        <v>0</v>
      </c>
      <c r="F24" s="2">
        <f>'Moving Avg'!D24</f>
        <v>44.928000000000004</v>
      </c>
      <c r="G24" s="2">
        <f>'Moving Avg'!F24</f>
        <v>45.524500000000003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</row>
    <row r="25" spans="1:12" ht="13.5" x14ac:dyDescent="0.25">
      <c r="A25" s="3">
        <f>RSI!A25</f>
        <v>42341</v>
      </c>
      <c r="B25" s="2">
        <f>RSI!B25</f>
        <v>46.5</v>
      </c>
      <c r="C25" s="2">
        <f>RSI!I25</f>
        <v>63.887668801822194</v>
      </c>
      <c r="D25" s="2">
        <f>MACD!E25</f>
        <v>0</v>
      </c>
      <c r="E25" s="2">
        <f>MACD!F25</f>
        <v>0</v>
      </c>
      <c r="F25" s="2">
        <f>'Moving Avg'!D25</f>
        <v>45.498000000000005</v>
      </c>
      <c r="G25" s="2">
        <f>'Moving Avg'!F25</f>
        <v>45.5745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CONFIRMED BULLISH</v>
      </c>
    </row>
    <row r="26" spans="1:12" ht="13.5" x14ac:dyDescent="0.25">
      <c r="A26" s="3">
        <f>RSI!A26</f>
        <v>42342</v>
      </c>
      <c r="B26" s="2">
        <f>RSI!B26</f>
        <v>47</v>
      </c>
      <c r="C26" s="2">
        <f>RSI!I26</f>
        <v>68.177760147965301</v>
      </c>
      <c r="D26" s="2">
        <f>MACD!E26</f>
        <v>0</v>
      </c>
      <c r="E26" s="2">
        <f>MACD!F26</f>
        <v>0</v>
      </c>
      <c r="F26" s="2">
        <f>'Moving Avg'!D26</f>
        <v>46.167999999999999</v>
      </c>
      <c r="G26" s="2">
        <f>'Moving Avg'!F26</f>
        <v>45.637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STRONG</v>
      </c>
      <c r="L26" s="6" t="str">
        <f>OBV!H26</f>
        <v>CONFIRMED BULLISH</v>
      </c>
    </row>
    <row r="27" spans="1:12" ht="13.5" x14ac:dyDescent="0.25">
      <c r="A27" s="3">
        <f>RSI!A27</f>
        <v>42345</v>
      </c>
      <c r="B27" s="2">
        <f>RSI!B27</f>
        <v>47</v>
      </c>
      <c r="C27" s="2">
        <f>RSI!I27</f>
        <v>68.177760147965301</v>
      </c>
      <c r="D27" s="2">
        <f>MACD!E27</f>
        <v>5.9705372083080022E-2</v>
      </c>
      <c r="E27" s="2">
        <f>MACD!F27</f>
        <v>0</v>
      </c>
      <c r="F27" s="2">
        <f>'Moving Avg'!D27</f>
        <v>46.448</v>
      </c>
      <c r="G27" s="2">
        <f>'Moving Avg'!F27</f>
        <v>45.6995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CONFIRMED BULLISH</v>
      </c>
    </row>
    <row r="28" spans="1:12" ht="13.5" x14ac:dyDescent="0.25">
      <c r="A28" s="3">
        <f>RSI!A28</f>
        <v>42346</v>
      </c>
      <c r="B28" s="2">
        <f>RSI!B28</f>
        <v>47</v>
      </c>
      <c r="C28" s="2">
        <f>RSI!I28</f>
        <v>68.177760147965301</v>
      </c>
      <c r="D28" s="2">
        <f>MACD!E28</f>
        <v>-3.5905666970684535E-2</v>
      </c>
      <c r="E28" s="2">
        <f>MACD!F28</f>
        <v>0</v>
      </c>
      <c r="F28" s="2">
        <f>'Moving Avg'!D28</f>
        <v>46.7</v>
      </c>
      <c r="G28" s="2">
        <f>'Moving Avg'!F28</f>
        <v>45.762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CONFIRMED BULLISH</v>
      </c>
    </row>
    <row r="29" spans="1:12" ht="13.5" x14ac:dyDescent="0.25">
      <c r="A29" s="3">
        <f>RSI!A29</f>
        <v>42347</v>
      </c>
      <c r="B29" s="2">
        <f>RSI!B29</f>
        <v>47</v>
      </c>
      <c r="C29" s="2">
        <f>RSI!I29</f>
        <v>68.177760147965301</v>
      </c>
      <c r="D29" s="2">
        <f>MACD!E29</f>
        <v>-0.14772735663422054</v>
      </c>
      <c r="E29" s="2">
        <f>MACD!F29</f>
        <v>0</v>
      </c>
      <c r="F29" s="2">
        <f>'Moving Avg'!D29</f>
        <v>46.9</v>
      </c>
      <c r="G29" s="2">
        <f>'Moving Avg'!F29</f>
        <v>45.8245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STRONG</v>
      </c>
      <c r="L29" s="6" t="str">
        <f>OBV!H29</f>
        <v>CONFIRMED BULLISH</v>
      </c>
    </row>
    <row r="30" spans="1:12" ht="13.5" x14ac:dyDescent="0.25">
      <c r="A30" s="3">
        <f>RSI!A30</f>
        <v>42348</v>
      </c>
      <c r="B30" s="2">
        <f>RSI!B30</f>
        <v>47</v>
      </c>
      <c r="C30" s="2">
        <f>RSI!I30</f>
        <v>68.177760147965301</v>
      </c>
      <c r="D30" s="2">
        <f>MACD!E30</f>
        <v>-0.54960785586766292</v>
      </c>
      <c r="E30" s="2">
        <f>MACD!F30</f>
        <v>0</v>
      </c>
      <c r="F30" s="2">
        <f>'Moving Avg'!D30</f>
        <v>47</v>
      </c>
      <c r="G30" s="2">
        <f>'Moving Avg'!F30</f>
        <v>45.887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STRONG</v>
      </c>
      <c r="L30" s="6" t="str">
        <f>OBV!H30</f>
        <v>CONFIRMED BULLISH</v>
      </c>
    </row>
    <row r="31" spans="1:12" ht="13.5" x14ac:dyDescent="0.25">
      <c r="A31" s="3">
        <f>RSI!A31</f>
        <v>42349</v>
      </c>
      <c r="B31" s="2">
        <f>RSI!B31</f>
        <v>47</v>
      </c>
      <c r="C31" s="2">
        <f>RSI!I31</f>
        <v>68.177760147965301</v>
      </c>
      <c r="D31" s="2">
        <f>MACD!E31</f>
        <v>-0.89638479565605422</v>
      </c>
      <c r="E31" s="2">
        <f>MACD!F31</f>
        <v>0</v>
      </c>
      <c r="F31" s="2">
        <f>'Moving Avg'!D31</f>
        <v>47</v>
      </c>
      <c r="G31" s="2">
        <f>'Moving Avg'!F31</f>
        <v>45.9495</v>
      </c>
      <c r="H31" s="2">
        <f>'Moving Avg'!G31</f>
        <v>0</v>
      </c>
      <c r="I31" s="2">
        <f>'Moving Avg'!H31</f>
        <v>0</v>
      </c>
      <c r="J31" s="6" t="str">
        <f>OBV!F31</f>
        <v>NEUTRAL</v>
      </c>
      <c r="K31" s="6" t="str">
        <f>OBV!G31</f>
        <v>NEUTRAL</v>
      </c>
      <c r="L31" s="6" t="str">
        <f>OBV!H31</f>
        <v>NEUTRAL</v>
      </c>
    </row>
    <row r="32" spans="1:12" ht="13.5" x14ac:dyDescent="0.25">
      <c r="A32" s="3">
        <f>RSI!A32</f>
        <v>42352</v>
      </c>
      <c r="B32" s="2">
        <f>RSI!B32</f>
        <v>47</v>
      </c>
      <c r="C32" s="2">
        <f>RSI!I32</f>
        <v>68.177760147965301</v>
      </c>
      <c r="D32" s="2">
        <f>MACD!E32</f>
        <v>-0.89603755707823041</v>
      </c>
      <c r="E32" s="2">
        <f>MACD!F32</f>
        <v>0</v>
      </c>
      <c r="F32" s="2">
        <f>'Moving Avg'!D32</f>
        <v>47</v>
      </c>
      <c r="G32" s="2">
        <f>'Moving Avg'!F32</f>
        <v>46.012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str">
        <f>OBV!G32</f>
        <v>NEUTRAL</v>
      </c>
      <c r="L32" s="6" t="str">
        <f>OBV!H32</f>
        <v>NEUTRAL</v>
      </c>
    </row>
    <row r="33" spans="1:12" ht="13.5" x14ac:dyDescent="0.25">
      <c r="A33" s="3">
        <f>RSI!A33</f>
        <v>42353</v>
      </c>
      <c r="B33" s="2">
        <f>RSI!B33</f>
        <v>47</v>
      </c>
      <c r="C33" s="2">
        <f>RSI!I33</f>
        <v>68.177760147965301</v>
      </c>
      <c r="D33" s="2">
        <f>MACD!E33</f>
        <v>-0.87997020426564632</v>
      </c>
      <c r="E33" s="2">
        <f>MACD!F33</f>
        <v>0</v>
      </c>
      <c r="F33" s="2">
        <f>'Moving Avg'!D33</f>
        <v>47</v>
      </c>
      <c r="G33" s="2">
        <f>'Moving Avg'!F33</f>
        <v>46.0745</v>
      </c>
      <c r="H33" s="2">
        <f>'Moving Avg'!G33</f>
        <v>0</v>
      </c>
      <c r="I33" s="2">
        <f>'Moving Avg'!H33</f>
        <v>0</v>
      </c>
      <c r="J33" s="6" t="str">
        <f>OBV!F33</f>
        <v>NEUTRAL</v>
      </c>
      <c r="K33" s="6" t="str">
        <f>OBV!G33</f>
        <v>NEUTRAL</v>
      </c>
      <c r="L33" s="6" t="str">
        <f>OBV!H33</f>
        <v>NEUTRAL</v>
      </c>
    </row>
    <row r="34" spans="1:12" ht="13.5" x14ac:dyDescent="0.25">
      <c r="A34" s="3">
        <f>RSI!A34</f>
        <v>42354</v>
      </c>
      <c r="B34" s="2">
        <f>RSI!B34</f>
        <v>47</v>
      </c>
      <c r="C34" s="2">
        <f>RSI!I34</f>
        <v>68.177760147965301</v>
      </c>
      <c r="D34" s="2">
        <f>MACD!E34</f>
        <v>-0.83171264631543806</v>
      </c>
      <c r="E34" s="2">
        <f>MACD!F34</f>
        <v>0</v>
      </c>
      <c r="F34" s="2">
        <f>'Moving Avg'!D34</f>
        <v>47</v>
      </c>
      <c r="G34" s="2">
        <f>'Moving Avg'!F34</f>
        <v>46.137</v>
      </c>
      <c r="H34" s="2">
        <f>'Moving Avg'!G34</f>
        <v>0</v>
      </c>
      <c r="I34" s="2">
        <f>'Moving Avg'!H34</f>
        <v>0</v>
      </c>
      <c r="J34" s="6" t="str">
        <f>OBV!F34</f>
        <v>NEUTRAL</v>
      </c>
      <c r="K34" s="6" t="str">
        <f>OBV!G34</f>
        <v>NEUTRAL</v>
      </c>
      <c r="L34" s="6" t="str">
        <f>OBV!H34</f>
        <v>NEUTRAL</v>
      </c>
    </row>
    <row r="35" spans="1:12" ht="13.5" x14ac:dyDescent="0.25">
      <c r="A35" s="3">
        <f>RSI!A35</f>
        <v>42355</v>
      </c>
      <c r="B35" s="2">
        <f>RSI!B35</f>
        <v>47</v>
      </c>
      <c r="C35" s="2">
        <f>RSI!I35</f>
        <v>68.177760147965301</v>
      </c>
      <c r="D35" s="2">
        <f>MACD!E35</f>
        <v>-0.71889874596908498</v>
      </c>
      <c r="E35" s="2">
        <f>MACD!F35</f>
        <v>-0.54405993963043797</v>
      </c>
      <c r="F35" s="2">
        <f>'Moving Avg'!D35</f>
        <v>47</v>
      </c>
      <c r="G35" s="2">
        <f>'Moving Avg'!F35</f>
        <v>46.1995</v>
      </c>
      <c r="H35" s="2">
        <f>'Moving Avg'!G35</f>
        <v>0</v>
      </c>
      <c r="I35" s="2">
        <f>'Moving Avg'!H35</f>
        <v>0</v>
      </c>
      <c r="J35" s="6" t="str">
        <f>OBV!F35</f>
        <v>NEUTRAL</v>
      </c>
      <c r="K35" s="6" t="str">
        <f>OBV!G35</f>
        <v>NEUTRAL</v>
      </c>
      <c r="L35" s="6" t="str">
        <f>OBV!H35</f>
        <v>NEUTRAL</v>
      </c>
    </row>
    <row r="36" spans="1:12" ht="13.5" x14ac:dyDescent="0.25">
      <c r="A36" s="3">
        <f>RSI!A36</f>
        <v>42356</v>
      </c>
      <c r="B36" s="2">
        <f>RSI!B36</f>
        <v>47</v>
      </c>
      <c r="C36" s="2">
        <f>RSI!I36</f>
        <v>68.177760147965301</v>
      </c>
      <c r="D36" s="2">
        <f>MACD!E36</f>
        <v>-0.55109413748155589</v>
      </c>
      <c r="E36" s="2">
        <f>MACD!F36</f>
        <v>-0.54546677920066156</v>
      </c>
      <c r="F36" s="2">
        <f>'Moving Avg'!D36</f>
        <v>47</v>
      </c>
      <c r="G36" s="2">
        <f>'Moving Avg'!F36</f>
        <v>46.262</v>
      </c>
      <c r="H36" s="2">
        <f>'Moving Avg'!G36</f>
        <v>0</v>
      </c>
      <c r="I36" s="2">
        <f>'Moving Avg'!H36</f>
        <v>0</v>
      </c>
      <c r="J36" s="6" t="str">
        <f>OBV!F36</f>
        <v>NEUTRAL</v>
      </c>
      <c r="K36" s="6" t="str">
        <f>OBV!G36</f>
        <v>NEUTRAL</v>
      </c>
      <c r="L36" s="6" t="str">
        <f>OBV!H36</f>
        <v>NEUTRAL</v>
      </c>
    </row>
    <row r="37" spans="1:12" ht="13.5" x14ac:dyDescent="0.25">
      <c r="A37" s="3">
        <f>RSI!A37</f>
        <v>42359</v>
      </c>
      <c r="B37" s="2">
        <f>RSI!B37</f>
        <v>47</v>
      </c>
      <c r="C37" s="2">
        <f>RSI!I37</f>
        <v>68.177760147965301</v>
      </c>
      <c r="D37" s="2">
        <f>MACD!E37</f>
        <v>-0.41334301530492468</v>
      </c>
      <c r="E37" s="2">
        <f>MACD!F37</f>
        <v>-0.5190420264215142</v>
      </c>
      <c r="F37" s="2">
        <f>'Moving Avg'!D37</f>
        <v>47</v>
      </c>
      <c r="G37" s="2">
        <f>'Moving Avg'!F37</f>
        <v>46.3245</v>
      </c>
      <c r="H37" s="2">
        <f>'Moving Avg'!G37</f>
        <v>0</v>
      </c>
      <c r="I37" s="2">
        <f>'Moving Avg'!H37</f>
        <v>0</v>
      </c>
      <c r="J37" s="6" t="str">
        <f>OBV!F37</f>
        <v>NEUTRAL</v>
      </c>
      <c r="K37" s="6" t="str">
        <f>OBV!G37</f>
        <v>NEUTRAL</v>
      </c>
      <c r="L37" s="6" t="str">
        <f>OBV!H37</f>
        <v>NEUTRAL</v>
      </c>
    </row>
    <row r="38" spans="1:12" ht="13.5" x14ac:dyDescent="0.25">
      <c r="A38" s="3">
        <f>RSI!A38</f>
        <v>42360</v>
      </c>
      <c r="B38" s="2">
        <f>RSI!B38</f>
        <v>47</v>
      </c>
      <c r="C38" s="2">
        <f>RSI!I38</f>
        <v>68.177760147965301</v>
      </c>
      <c r="D38" s="2">
        <f>MACD!E38</f>
        <v>-0.30070788522004932</v>
      </c>
      <c r="E38" s="2">
        <f>MACD!F38</f>
        <v>-0.47537519818122126</v>
      </c>
      <c r="F38" s="2">
        <f>'Moving Avg'!D38</f>
        <v>47</v>
      </c>
      <c r="G38" s="2">
        <f>'Moving Avg'!F38</f>
        <v>46.387</v>
      </c>
      <c r="H38" s="2">
        <f>'Moving Avg'!G38</f>
        <v>0</v>
      </c>
      <c r="I38" s="2">
        <f>'Moving Avg'!H38</f>
        <v>0</v>
      </c>
      <c r="J38" s="6" t="str">
        <f>OBV!F38</f>
        <v>NEUTRAL</v>
      </c>
      <c r="K38" s="6" t="str">
        <f>OBV!G38</f>
        <v>NEUTRAL</v>
      </c>
      <c r="L38" s="6" t="str">
        <f>OBV!H38</f>
        <v>NEUTRAL</v>
      </c>
    </row>
    <row r="39" spans="1:12" ht="13.5" x14ac:dyDescent="0.25">
      <c r="A39" s="3">
        <f>RSI!A39</f>
        <v>42361</v>
      </c>
      <c r="B39" s="2">
        <f>RSI!B39</f>
        <v>47</v>
      </c>
      <c r="C39" s="2">
        <f>RSI!I39</f>
        <v>68.177760147965287</v>
      </c>
      <c r="D39" s="2">
        <f>MACD!E39</f>
        <v>-0.20903411794306237</v>
      </c>
      <c r="E39" s="2">
        <f>MACD!F39</f>
        <v>-0.42210698213358949</v>
      </c>
      <c r="F39" s="2">
        <f>'Moving Avg'!D39</f>
        <v>47</v>
      </c>
      <c r="G39" s="2">
        <f>'Moving Avg'!F39</f>
        <v>46.457000000000001</v>
      </c>
      <c r="H39" s="2">
        <f>'Moving Avg'!G39</f>
        <v>0</v>
      </c>
      <c r="I39" s="2">
        <f>'Moving Avg'!H39</f>
        <v>0</v>
      </c>
      <c r="J39" s="6" t="str">
        <f>OBV!F39</f>
        <v>NEUTRAL</v>
      </c>
      <c r="K39" s="6" t="str">
        <f>OBV!G39</f>
        <v>NEUTRAL</v>
      </c>
      <c r="L39" s="6" t="str">
        <f>OBV!H39</f>
        <v>NEUTRAL</v>
      </c>
    </row>
    <row r="40" spans="1:12" ht="13.5" x14ac:dyDescent="0.25">
      <c r="A40" s="3">
        <f>RSI!A40</f>
        <v>42363</v>
      </c>
      <c r="B40" s="2">
        <f>RSI!B40</f>
        <v>47</v>
      </c>
      <c r="C40" s="2">
        <f>RSI!I40</f>
        <v>68.177760147965301</v>
      </c>
      <c r="D40" s="2">
        <f>MACD!E40</f>
        <v>-0.13482778611131607</v>
      </c>
      <c r="E40" s="2">
        <f>MACD!F40</f>
        <v>-0.36465114292913486</v>
      </c>
      <c r="F40" s="2">
        <f>'Moving Avg'!D40</f>
        <v>47</v>
      </c>
      <c r="G40" s="2">
        <f>'Moving Avg'!F40</f>
        <v>46.624499999999998</v>
      </c>
      <c r="H40" s="2">
        <f>'Moving Avg'!G40</f>
        <v>0</v>
      </c>
      <c r="I40" s="2">
        <f>'Moving Avg'!H40</f>
        <v>0</v>
      </c>
      <c r="J40" s="6" t="str">
        <f>OBV!F40</f>
        <v>NEUTRAL</v>
      </c>
      <c r="K40" s="6" t="str">
        <f>OBV!G40</f>
        <v>NEUTRAL</v>
      </c>
      <c r="L40" s="6" t="str">
        <f>OBV!H40</f>
        <v>NEUTRAL</v>
      </c>
    </row>
    <row r="41" spans="1:12" ht="13.5" x14ac:dyDescent="0.25">
      <c r="A41" s="3">
        <f>RSI!A41</f>
        <v>42366</v>
      </c>
      <c r="B41" s="2">
        <f>RSI!B41</f>
        <v>44.89</v>
      </c>
      <c r="C41" s="2">
        <f>RSI!I41</f>
        <v>27.015217842821158</v>
      </c>
      <c r="D41" s="2">
        <f>MACD!E41</f>
        <v>8.1143873142742962E-2</v>
      </c>
      <c r="E41" s="2">
        <f>MACD!F41</f>
        <v>-0.27549213971475928</v>
      </c>
      <c r="F41" s="2">
        <f>'Moving Avg'!D41</f>
        <v>46.577999999999996</v>
      </c>
      <c r="G41" s="2">
        <f>'Moving Avg'!F41</f>
        <v>46.686500000000002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NEUTRAL</v>
      </c>
      <c r="L41" s="6" t="str">
        <f>OBV!H41</f>
        <v>CONFIRMED BEARISH</v>
      </c>
    </row>
    <row r="42" spans="1:12" ht="13.5" x14ac:dyDescent="0.25">
      <c r="A42" s="3">
        <f>RSI!A42</f>
        <v>42367</v>
      </c>
      <c r="B42" s="2">
        <f>RSI!B42</f>
        <v>46.23</v>
      </c>
      <c r="C42" s="2">
        <f>RSI!I42</f>
        <v>48.3447369776597</v>
      </c>
      <c r="D42" s="2">
        <f>MACD!E42</f>
        <v>0.174214046368661</v>
      </c>
      <c r="E42" s="2">
        <f>MACD!F42</f>
        <v>-0.18555090249807524</v>
      </c>
      <c r="F42" s="2">
        <f>'Moving Avg'!D42</f>
        <v>46.423999999999992</v>
      </c>
      <c r="G42" s="2">
        <f>'Moving Avg'!F42</f>
        <v>46.718000000000004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BULLISH DIVERGENCE</v>
      </c>
    </row>
    <row r="43" spans="1:12" ht="13.5" x14ac:dyDescent="0.25">
      <c r="A43" s="3">
        <f>RSI!A43</f>
        <v>42368</v>
      </c>
      <c r="B43" s="2">
        <f>RSI!B43</f>
        <v>46.23</v>
      </c>
      <c r="C43" s="2">
        <f>RSI!I43</f>
        <v>48.3447369776597</v>
      </c>
      <c r="D43" s="2">
        <f>MACD!E43</f>
        <v>0.25392185677222301</v>
      </c>
      <c r="E43" s="2">
        <f>MACD!F43</f>
        <v>-9.7656350644015594E-2</v>
      </c>
      <c r="F43" s="2">
        <f>'Moving Avg'!D43</f>
        <v>46.269999999999996</v>
      </c>
      <c r="G43" s="2">
        <f>'Moving Avg'!F43</f>
        <v>46.7425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BULLISH DIVERGENCE</v>
      </c>
    </row>
    <row r="44" spans="1:12" ht="13.5" x14ac:dyDescent="0.25">
      <c r="A44" s="3">
        <f>RSI!A44</f>
        <v>42369</v>
      </c>
      <c r="B44" s="2">
        <f>RSI!B44</f>
        <v>46.23</v>
      </c>
      <c r="C44" s="2">
        <f>RSI!I44</f>
        <v>48.3447369776597</v>
      </c>
      <c r="D44" s="2">
        <f>MACD!E44</f>
        <v>0.32225222837875123</v>
      </c>
      <c r="E44" s="2">
        <f>MACD!F44</f>
        <v>-1.3674634839462241E-2</v>
      </c>
      <c r="F44" s="2">
        <f>'Moving Avg'!D44</f>
        <v>46.116</v>
      </c>
      <c r="G44" s="2">
        <f>'Moving Avg'!F44</f>
        <v>46.754000000000005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BULLISH DIVERGENCE</v>
      </c>
    </row>
    <row r="45" spans="1:12" ht="13.5" x14ac:dyDescent="0.25">
      <c r="A45" s="3">
        <f>RSI!A45</f>
        <v>42373</v>
      </c>
      <c r="B45" s="2">
        <f>RSI!B45</f>
        <v>46.23</v>
      </c>
      <c r="C45" s="2">
        <f>RSI!I45</f>
        <v>48.3447369776597</v>
      </c>
      <c r="D45" s="2">
        <f>MACD!E45</f>
        <v>0.38088995851630614</v>
      </c>
      <c r="E45" s="2">
        <f>MACD!F45</f>
        <v>6.5238283831691432E-2</v>
      </c>
      <c r="F45" s="2">
        <f>'Moving Avg'!D45</f>
        <v>45.961999999999996</v>
      </c>
      <c r="G45" s="2">
        <f>'Moving Avg'!F45</f>
        <v>46.740500000000004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BULLISH DIVERGENCE</v>
      </c>
    </row>
    <row r="46" spans="1:12" ht="13.5" x14ac:dyDescent="0.25">
      <c r="A46" s="3">
        <f>RSI!A46</f>
        <v>42374</v>
      </c>
      <c r="B46" s="2">
        <f>RSI!B46</f>
        <v>46.23</v>
      </c>
      <c r="C46" s="2">
        <f>RSI!I46</f>
        <v>48.3447369776597</v>
      </c>
      <c r="D46" s="2">
        <f>MACD!E46</f>
        <v>0.43126550254411455</v>
      </c>
      <c r="E46" s="2">
        <f>MACD!F46</f>
        <v>0.13844372757417606</v>
      </c>
      <c r="F46" s="2">
        <f>'Moving Avg'!D46</f>
        <v>46.23</v>
      </c>
      <c r="G46" s="2">
        <f>'Moving Avg'!F46</f>
        <v>46.702000000000005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45.5</v>
      </c>
      <c r="C47" s="2">
        <f>RSI!I47</f>
        <v>39.284976349995262</v>
      </c>
      <c r="D47" s="2">
        <f>MACD!E47</f>
        <v>0.52866781763662374</v>
      </c>
      <c r="E47" s="2">
        <f>MACD!F47</f>
        <v>0.21648854558666561</v>
      </c>
      <c r="F47" s="2">
        <f>'Moving Avg'!D47</f>
        <v>46.083999999999996</v>
      </c>
      <c r="G47" s="2">
        <f>'Moving Avg'!F47</f>
        <v>46.627000000000002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</row>
    <row r="48" spans="1:12" ht="13.5" x14ac:dyDescent="0.25">
      <c r="A48" s="3">
        <f>RSI!A48</f>
        <v>42376</v>
      </c>
      <c r="B48" s="2">
        <f>RSI!B48</f>
        <v>45.98</v>
      </c>
      <c r="C48" s="2">
        <f>RSI!I48</f>
        <v>46.397961302101649</v>
      </c>
      <c r="D48" s="2">
        <f>MACD!E48</f>
        <v>0.58049392983004822</v>
      </c>
      <c r="E48" s="2">
        <f>MACD!F48</f>
        <v>0.28928962243534218</v>
      </c>
      <c r="F48" s="2">
        <f>'Moving Avg'!D48</f>
        <v>46.033999999999999</v>
      </c>
      <c r="G48" s="2">
        <f>'Moving Avg'!F48</f>
        <v>46.576000000000008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BULLISH DIVERGENCE</v>
      </c>
    </row>
    <row r="49" spans="1:12" ht="13.5" x14ac:dyDescent="0.25">
      <c r="A49" s="3">
        <f>RSI!A49</f>
        <v>42377</v>
      </c>
      <c r="B49" s="2">
        <f>RSI!B49</f>
        <v>45.98</v>
      </c>
      <c r="C49" s="2">
        <f>RSI!I49</f>
        <v>46.397961302101656</v>
      </c>
      <c r="D49" s="2">
        <f>MACD!E49</f>
        <v>0.62610704986956733</v>
      </c>
      <c r="E49" s="2">
        <f>MACD!F49</f>
        <v>0.35665310792218724</v>
      </c>
      <c r="F49" s="2">
        <f>'Moving Avg'!D49</f>
        <v>45.983999999999995</v>
      </c>
      <c r="G49" s="2">
        <f>'Moving Avg'!F49</f>
        <v>46.525000000000006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STRONG</v>
      </c>
      <c r="L49" s="6" t="str">
        <f>OBV!H49</f>
        <v>BULLISH DIVERGENCE</v>
      </c>
    </row>
    <row r="50" spans="1:12" ht="13.5" x14ac:dyDescent="0.25">
      <c r="A50" s="3">
        <f>RSI!A50</f>
        <v>42380</v>
      </c>
      <c r="B50" s="2">
        <f>RSI!B50</f>
        <v>45.98</v>
      </c>
      <c r="C50" s="2">
        <f>RSI!I50</f>
        <v>46.397961302101656</v>
      </c>
      <c r="D50" s="2">
        <f>MACD!E50</f>
        <v>0.66633263337780591</v>
      </c>
      <c r="E50" s="2">
        <f>MACD!F50</f>
        <v>0.41858901301331097</v>
      </c>
      <c r="F50" s="2">
        <f>'Moving Avg'!D50</f>
        <v>45.93399999999999</v>
      </c>
      <c r="G50" s="2">
        <f>'Moving Avg'!F50</f>
        <v>46.474000000000004</v>
      </c>
      <c r="H50" s="2">
        <f>'Moving Avg'!G50</f>
        <v>46.081020408163269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BULLISH DIVERGENCE</v>
      </c>
    </row>
    <row r="51" spans="1:12" ht="13.5" x14ac:dyDescent="0.25">
      <c r="A51" s="3">
        <f>RSI!A51</f>
        <v>42381</v>
      </c>
      <c r="B51" s="2">
        <f>RSI!B51</f>
        <v>45.98</v>
      </c>
      <c r="C51" s="2">
        <f>RSI!I51</f>
        <v>46.397961302101656</v>
      </c>
      <c r="D51" s="2">
        <f>MACD!E51</f>
        <v>0.37726341665772622</v>
      </c>
      <c r="E51" s="2">
        <f>MACD!F51</f>
        <v>0.41032389374219408</v>
      </c>
      <c r="F51" s="2">
        <f>'Moving Avg'!D51</f>
        <v>45.883999999999993</v>
      </c>
      <c r="G51" s="2">
        <f>'Moving Avg'!F51</f>
        <v>46.423000000000009</v>
      </c>
      <c r="H51" s="2">
        <f>'Moving Avg'!G51</f>
        <v>46.079000000000008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BULLISH DIVERGENCE</v>
      </c>
    </row>
    <row r="52" spans="1:12" ht="13.5" x14ac:dyDescent="0.25">
      <c r="A52" s="3">
        <f>RSI!A52</f>
        <v>42382</v>
      </c>
      <c r="B52" s="2">
        <f>RSI!B52</f>
        <v>45.5</v>
      </c>
      <c r="C52" s="2">
        <f>RSI!I52</f>
        <v>40.081944995315979</v>
      </c>
      <c r="D52" s="2">
        <f>MACD!E52</f>
        <v>0.37577313670145429</v>
      </c>
      <c r="E52" s="2">
        <f>MACD!F52</f>
        <v>0.40341374233404614</v>
      </c>
      <c r="F52" s="2">
        <f>'Moving Avg'!D52</f>
        <v>45.884</v>
      </c>
      <c r="G52" s="2">
        <f>'Moving Avg'!F52</f>
        <v>46.348000000000006</v>
      </c>
      <c r="H52" s="2">
        <f>'Moving Avg'!G52</f>
        <v>46.079000000000008</v>
      </c>
      <c r="I52" s="2">
        <f>'Moving Avg'!H52</f>
        <v>0</v>
      </c>
      <c r="J52" s="6" t="str">
        <f>OBV!F52</f>
        <v>BULLISH</v>
      </c>
      <c r="K52" s="6" t="str">
        <f>OBV!G52</f>
        <v>NEUTRAL</v>
      </c>
      <c r="L52" s="6" t="str">
        <f>OBV!H52</f>
        <v>NEUTRAL</v>
      </c>
    </row>
    <row r="53" spans="1:12" ht="13.5" x14ac:dyDescent="0.25">
      <c r="A53" s="3">
        <f>RSI!A53</f>
        <v>42384</v>
      </c>
      <c r="B53" s="2">
        <f>RSI!B53</f>
        <v>45.5</v>
      </c>
      <c r="C53" s="2">
        <f>RSI!I53</f>
        <v>40.081944995315979</v>
      </c>
      <c r="D53" s="2">
        <f>MACD!E53</f>
        <v>0.37864231181604424</v>
      </c>
      <c r="E53" s="2">
        <f>MACD!F53</f>
        <v>0.39845945623044576</v>
      </c>
      <c r="F53" s="2">
        <f>'Moving Avg'!D53</f>
        <v>45.787999999999997</v>
      </c>
      <c r="G53" s="2">
        <f>'Moving Avg'!F53</f>
        <v>46.27300000000001</v>
      </c>
      <c r="H53" s="2">
        <f>'Moving Avg'!G53</f>
        <v>46.079000000000008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CONFIRMED BEARISH</v>
      </c>
    </row>
    <row r="54" spans="1:12" ht="13.5" x14ac:dyDescent="0.25">
      <c r="A54" s="3">
        <f>RSI!A54</f>
        <v>42387</v>
      </c>
      <c r="B54" s="2">
        <f>RSI!B54</f>
        <v>45.5</v>
      </c>
      <c r="C54" s="2">
        <f>RSI!I54</f>
        <v>40.081944995315979</v>
      </c>
      <c r="D54" s="2">
        <f>MACD!E54</f>
        <v>0.38489431725549395</v>
      </c>
      <c r="E54" s="2">
        <f>MACD!F54</f>
        <v>0.39574642843545543</v>
      </c>
      <c r="F54" s="2">
        <f>'Moving Avg'!D54</f>
        <v>45.691999999999993</v>
      </c>
      <c r="G54" s="2">
        <f>'Moving Avg'!F54</f>
        <v>46.198000000000008</v>
      </c>
      <c r="H54" s="2">
        <f>'Moving Avg'!G54</f>
        <v>46.079000000000008</v>
      </c>
      <c r="I54" s="2">
        <f>'Moving Avg'!H54</f>
        <v>0</v>
      </c>
      <c r="J54" s="6" t="str">
        <f>OBV!F54</f>
        <v>BEARISH</v>
      </c>
      <c r="K54" s="6" t="str">
        <f>OBV!G54</f>
        <v>WEAK</v>
      </c>
      <c r="L54" s="6" t="str">
        <f>OBV!H54</f>
        <v>CONFIRMED BEARISH</v>
      </c>
    </row>
    <row r="55" spans="1:12" ht="13.5" x14ac:dyDescent="0.25">
      <c r="A55" s="3">
        <f>RSI!A55</f>
        <v>42388</v>
      </c>
      <c r="B55" s="2">
        <f>RSI!B55</f>
        <v>45.5</v>
      </c>
      <c r="C55" s="2">
        <f>RSI!I55</f>
        <v>40.081944995315979</v>
      </c>
      <c r="D55" s="2">
        <f>MACD!E55</f>
        <v>0.3937254404088435</v>
      </c>
      <c r="E55" s="2">
        <f>MACD!F55</f>
        <v>0.39534223083013309</v>
      </c>
      <c r="F55" s="2">
        <f>'Moving Avg'!D55</f>
        <v>45.595999999999997</v>
      </c>
      <c r="G55" s="2">
        <f>'Moving Avg'!F55</f>
        <v>46.123000000000005</v>
      </c>
      <c r="H55" s="2">
        <f>'Moving Avg'!G55</f>
        <v>46.079000000000008</v>
      </c>
      <c r="I55" s="2">
        <f>'Moving Avg'!H55</f>
        <v>0</v>
      </c>
      <c r="J55" s="6" t="str">
        <f>OBV!F55</f>
        <v>BEARISH</v>
      </c>
      <c r="K55" s="6" t="str">
        <f>OBV!G55</f>
        <v>WEAK</v>
      </c>
      <c r="L55" s="6" t="str">
        <f>OBV!H55</f>
        <v>CONFIRMED BEARISH</v>
      </c>
    </row>
    <row r="56" spans="1:12" ht="13.5" x14ac:dyDescent="0.25">
      <c r="A56" s="3">
        <f>RSI!A56</f>
        <v>42389</v>
      </c>
      <c r="B56" s="2">
        <f>RSI!B56</f>
        <v>45.5</v>
      </c>
      <c r="C56" s="2">
        <f>RSI!I56</f>
        <v>40.081944995315979</v>
      </c>
      <c r="D56" s="2">
        <f>MACD!E56</f>
        <v>0.40447660025368037</v>
      </c>
      <c r="E56" s="2">
        <f>MACD!F56</f>
        <v>0.39716910471484257</v>
      </c>
      <c r="F56" s="2">
        <f>'Moving Avg'!D56</f>
        <v>45.5</v>
      </c>
      <c r="G56" s="2">
        <f>'Moving Avg'!F56</f>
        <v>46.048000000000009</v>
      </c>
      <c r="H56" s="2">
        <f>'Moving Avg'!G56</f>
        <v>46.074000000000005</v>
      </c>
      <c r="I56" s="2">
        <f>'Moving Avg'!H56</f>
        <v>0</v>
      </c>
      <c r="J56" s="6" t="str">
        <f>OBV!F56</f>
        <v>BEARISH</v>
      </c>
      <c r="K56" s="6" t="str">
        <f>OBV!G56</f>
        <v>WEAK</v>
      </c>
      <c r="L56" s="6" t="str">
        <f>OBV!H56</f>
        <v>CONFIRMED BEARISH</v>
      </c>
    </row>
    <row r="57" spans="1:12" ht="13.5" x14ac:dyDescent="0.25">
      <c r="A57" s="3">
        <f>RSI!A57</f>
        <v>42390</v>
      </c>
      <c r="B57" s="2">
        <f>RSI!B57</f>
        <v>45.5</v>
      </c>
      <c r="C57" s="2">
        <f>RSI!I57</f>
        <v>40.081944995315979</v>
      </c>
      <c r="D57" s="2">
        <f>MACD!E57</f>
        <v>0.30430184970186502</v>
      </c>
      <c r="E57" s="2">
        <f>MACD!F57</f>
        <v>0.37859565371224713</v>
      </c>
      <c r="F57" s="2">
        <f>'Moving Avg'!D57</f>
        <v>45.5</v>
      </c>
      <c r="G57" s="2">
        <f>'Moving Avg'!F57</f>
        <v>45.972999999999999</v>
      </c>
      <c r="H57" s="2">
        <f>'Moving Avg'!G57</f>
        <v>46.069000000000003</v>
      </c>
      <c r="I57" s="2">
        <f>'Moving Avg'!H57</f>
        <v>0</v>
      </c>
      <c r="J57" s="6" t="str">
        <f>OBV!F57</f>
        <v>NEUTRAL</v>
      </c>
      <c r="K57" s="6" t="str">
        <f>OBV!G57</f>
        <v>NEUTRAL</v>
      </c>
      <c r="L57" s="6" t="str">
        <f>OBV!H57</f>
        <v>NEUTRAL</v>
      </c>
    </row>
    <row r="58" spans="1:12" ht="13.5" x14ac:dyDescent="0.25">
      <c r="A58" s="3">
        <f>RSI!A58</f>
        <v>42391</v>
      </c>
      <c r="B58" s="2">
        <f>RSI!B58</f>
        <v>45.4</v>
      </c>
      <c r="C58" s="2">
        <f>RSI!I58</f>
        <v>38.383858392758171</v>
      </c>
      <c r="D58" s="2">
        <f>MACD!E58</f>
        <v>0.30360309243533123</v>
      </c>
      <c r="E58" s="2">
        <f>MACD!F58</f>
        <v>0.36359714145686395</v>
      </c>
      <c r="F58" s="2">
        <f>'Moving Avg'!D58</f>
        <v>45.480000000000004</v>
      </c>
      <c r="G58" s="2">
        <f>'Moving Avg'!F58</f>
        <v>45.893000000000001</v>
      </c>
      <c r="H58" s="2">
        <f>'Moving Avg'!G58</f>
        <v>46.062000000000005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CONFIRMED BEARISH</v>
      </c>
    </row>
    <row r="59" spans="1:12" ht="13.5" x14ac:dyDescent="0.25">
      <c r="A59" s="3">
        <f>RSI!A59</f>
        <v>42394</v>
      </c>
      <c r="B59" s="2">
        <f>RSI!B59</f>
        <v>45.4</v>
      </c>
      <c r="C59" s="2">
        <f>RSI!I59</f>
        <v>38.383858392758171</v>
      </c>
      <c r="D59" s="2">
        <f>MACD!E59</f>
        <v>0.30620545534689825</v>
      </c>
      <c r="E59" s="2">
        <f>MACD!F59</f>
        <v>0.3521188042348708</v>
      </c>
      <c r="F59" s="2">
        <f>'Moving Avg'!D59</f>
        <v>45.46</v>
      </c>
      <c r="G59" s="2">
        <f>'Moving Avg'!F59</f>
        <v>45.813000000000002</v>
      </c>
      <c r="H59" s="2">
        <f>'Moving Avg'!G59</f>
        <v>46.055000000000007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CONFIRMED BEARISH</v>
      </c>
    </row>
    <row r="60" spans="1:12" ht="13.5" x14ac:dyDescent="0.25">
      <c r="A60" s="3">
        <f>RSI!A60</f>
        <v>42395</v>
      </c>
      <c r="B60" s="2">
        <f>RSI!B60</f>
        <v>45.4</v>
      </c>
      <c r="C60" s="2">
        <f>RSI!I60</f>
        <v>38.383858392758171</v>
      </c>
      <c r="D60" s="2">
        <f>MACD!E60</f>
        <v>0.31136450941896499</v>
      </c>
      <c r="E60" s="2">
        <f>MACD!F60</f>
        <v>0.34396794527168961</v>
      </c>
      <c r="F60" s="2">
        <f>'Moving Avg'!D60</f>
        <v>45.440000000000005</v>
      </c>
      <c r="G60" s="2">
        <f>'Moving Avg'!F60</f>
        <v>45.732999999999997</v>
      </c>
      <c r="H60" s="2">
        <f>'Moving Avg'!G60</f>
        <v>46.048000000000009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CONFIRMED BEARISH</v>
      </c>
    </row>
    <row r="61" spans="1:12" ht="13.5" x14ac:dyDescent="0.25">
      <c r="A61" s="3">
        <f>RSI!A61</f>
        <v>42396</v>
      </c>
      <c r="B61" s="2">
        <f>RSI!B61</f>
        <v>45.4</v>
      </c>
      <c r="C61" s="2">
        <f>RSI!I61</f>
        <v>38.383858392758171</v>
      </c>
      <c r="D61" s="2">
        <f>MACD!E61</f>
        <v>0.31846787646210117</v>
      </c>
      <c r="E61" s="2">
        <f>MACD!F61</f>
        <v>0.33886793150977196</v>
      </c>
      <c r="F61" s="2">
        <f>'Moving Avg'!D61</f>
        <v>45.42</v>
      </c>
      <c r="G61" s="2">
        <f>'Moving Avg'!F61</f>
        <v>45.758499999999998</v>
      </c>
      <c r="H61" s="2">
        <f>'Moving Avg'!G61</f>
        <v>46.041000000000011</v>
      </c>
      <c r="I61" s="2">
        <f>'Moving Avg'!H61</f>
        <v>0</v>
      </c>
      <c r="J61" s="6" t="str">
        <f>OBV!F61</f>
        <v>BEARISH</v>
      </c>
      <c r="K61" s="6" t="str">
        <f>OBV!G61</f>
        <v>NEUTRAL</v>
      </c>
      <c r="L61" s="6" t="str">
        <f>OBV!H61</f>
        <v>CONFIRMED BEARISH</v>
      </c>
    </row>
    <row r="62" spans="1:12" ht="13.5" x14ac:dyDescent="0.25">
      <c r="A62" s="3">
        <f>RSI!A62</f>
        <v>42397</v>
      </c>
      <c r="B62" s="2">
        <f>RSI!B62</f>
        <v>45.4</v>
      </c>
      <c r="C62" s="2">
        <f>RSI!I62</f>
        <v>38.383858392758164</v>
      </c>
      <c r="D62" s="2">
        <f>MACD!E62</f>
        <v>0.25316746173565008</v>
      </c>
      <c r="E62" s="2">
        <f>MACD!F62</f>
        <v>0.3217278375549476</v>
      </c>
      <c r="F62" s="2">
        <f>'Moving Avg'!D62</f>
        <v>45.4</v>
      </c>
      <c r="G62" s="2">
        <f>'Moving Avg'!F62</f>
        <v>45.716999999999999</v>
      </c>
      <c r="H62" s="2">
        <f>'Moving Avg'!G62</f>
        <v>46.034000000000013</v>
      </c>
      <c r="I62" s="2">
        <f>'Moving Avg'!H62</f>
        <v>0</v>
      </c>
      <c r="J62" s="6" t="str">
        <f>OBV!F62</f>
        <v>BEARISH</v>
      </c>
      <c r="K62" s="6" t="str">
        <f>OBV!G62</f>
        <v>NEUTRAL</v>
      </c>
      <c r="L62" s="6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45.4</v>
      </c>
      <c r="C63" s="2">
        <f>RSI!I63</f>
        <v>38.383858392758171</v>
      </c>
      <c r="D63" s="2">
        <f>MACD!E63</f>
        <v>0.20026067000711123</v>
      </c>
      <c r="E63" s="2">
        <f>MACD!F63</f>
        <v>0.29743440404538035</v>
      </c>
      <c r="F63" s="2">
        <f>'Moving Avg'!D63</f>
        <v>45.4</v>
      </c>
      <c r="G63" s="2">
        <f>'Moving Avg'!F63</f>
        <v>45.675499999999992</v>
      </c>
      <c r="H63" s="2">
        <f>'Moving Avg'!G63</f>
        <v>46.027000000000015</v>
      </c>
      <c r="I63" s="2">
        <f>'Moving Avg'!H63</f>
        <v>0</v>
      </c>
      <c r="J63" s="6" t="str">
        <f>OBV!F63</f>
        <v>NEUTRAL</v>
      </c>
      <c r="K63" s="6" t="str">
        <f>OBV!G63</f>
        <v>NEUTRAL</v>
      </c>
      <c r="L63" s="6" t="str">
        <f>OBV!H63</f>
        <v>NEUTRAL</v>
      </c>
    </row>
    <row r="64" spans="1:12" ht="13.5" x14ac:dyDescent="0.25">
      <c r="A64" s="3">
        <f>RSI!A64</f>
        <v>42401</v>
      </c>
      <c r="B64" s="2">
        <f>RSI!B64</f>
        <v>45.4</v>
      </c>
      <c r="C64" s="2">
        <f>RSI!I64</f>
        <v>38.383858392758164</v>
      </c>
      <c r="D64" s="2">
        <f>MACD!E64</f>
        <v>0.1576669081684301</v>
      </c>
      <c r="E64" s="2">
        <f>MACD!F64</f>
        <v>0.26948090486999032</v>
      </c>
      <c r="F64" s="2">
        <f>'Moving Avg'!D64</f>
        <v>45.4</v>
      </c>
      <c r="G64" s="2">
        <f>'Moving Avg'!F64</f>
        <v>45.633999999999993</v>
      </c>
      <c r="H64" s="2">
        <f>'Moving Avg'!G64</f>
        <v>46.020000000000017</v>
      </c>
      <c r="I64" s="2">
        <f>'Moving Avg'!H64</f>
        <v>0</v>
      </c>
      <c r="J64" s="6" t="str">
        <f>OBV!F64</f>
        <v>NEUTRAL</v>
      </c>
      <c r="K64" s="6" t="str">
        <f>OBV!G64</f>
        <v>NEUTRAL</v>
      </c>
      <c r="L64" s="6" t="str">
        <f>OBV!H64</f>
        <v>NEUTRAL</v>
      </c>
    </row>
    <row r="65" spans="1:12" ht="13.5" x14ac:dyDescent="0.25">
      <c r="A65" s="3">
        <f>RSI!A65</f>
        <v>42402</v>
      </c>
      <c r="B65" s="2">
        <f>RSI!B65</f>
        <v>44.12</v>
      </c>
      <c r="C65" s="2">
        <f>RSI!I65</f>
        <v>20.085845729722948</v>
      </c>
      <c r="D65" s="2">
        <f>MACD!E65</f>
        <v>0.2184533693128401</v>
      </c>
      <c r="E65" s="2">
        <f>MACD!F65</f>
        <v>0.25927539775856029</v>
      </c>
      <c r="F65" s="2">
        <f>'Moving Avg'!D65</f>
        <v>45.143999999999998</v>
      </c>
      <c r="G65" s="2">
        <f>'Moving Avg'!F65</f>
        <v>45.528499999999994</v>
      </c>
      <c r="H65" s="2">
        <f>'Moving Avg'!G65</f>
        <v>45.987400000000015</v>
      </c>
      <c r="I65" s="2">
        <f>'Moving Avg'!H65</f>
        <v>0</v>
      </c>
      <c r="J65" s="6" t="str">
        <f>OBV!F65</f>
        <v>BEARISH</v>
      </c>
      <c r="K65" s="6" t="str">
        <f>OBV!G65</f>
        <v>WEAK</v>
      </c>
      <c r="L65" s="6" t="str">
        <f>OBV!H65</f>
        <v>CONFIRMED BEARISH</v>
      </c>
    </row>
    <row r="66" spans="1:12" ht="13.5" x14ac:dyDescent="0.25">
      <c r="A66" s="3">
        <f>RSI!A66</f>
        <v>42403</v>
      </c>
      <c r="B66" s="2">
        <f>RSI!B66</f>
        <v>44.1</v>
      </c>
      <c r="C66" s="2">
        <f>RSI!I66</f>
        <v>19.926007633878044</v>
      </c>
      <c r="D66" s="2">
        <f>MACD!E66</f>
        <v>0.28079656970447076</v>
      </c>
      <c r="E66" s="2">
        <f>MACD!F66</f>
        <v>0.26357963214774238</v>
      </c>
      <c r="F66" s="2">
        <f>'Moving Avg'!D66</f>
        <v>44.884</v>
      </c>
      <c r="G66" s="2">
        <f>'Moving Avg'!F66</f>
        <v>45.42199999999999</v>
      </c>
      <c r="H66" s="2">
        <f>'Moving Avg'!G66</f>
        <v>45.954400000000014</v>
      </c>
      <c r="I66" s="2">
        <f>'Moving Avg'!H66</f>
        <v>0</v>
      </c>
      <c r="J66" s="6" t="str">
        <f>OBV!F66</f>
        <v>BEARISH</v>
      </c>
      <c r="K66" s="6" t="str">
        <f>OBV!G66</f>
        <v>WEAK</v>
      </c>
      <c r="L66" s="6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44.1</v>
      </c>
      <c r="C67" s="2">
        <f>RSI!I67</f>
        <v>19.926007633878044</v>
      </c>
      <c r="D67" s="2">
        <f>MACD!E67</f>
        <v>0.34239541252178896</v>
      </c>
      <c r="E67" s="2">
        <f>MACD!F67</f>
        <v>0.27934278822255171</v>
      </c>
      <c r="F67" s="2">
        <f>'Moving Avg'!D67</f>
        <v>44.623999999999995</v>
      </c>
      <c r="G67" s="2">
        <f>'Moving Avg'!F67</f>
        <v>45.35199999999999</v>
      </c>
      <c r="H67" s="2">
        <f>'Moving Avg'!G67</f>
        <v>45.921400000000013</v>
      </c>
      <c r="I67" s="2">
        <f>'Moving Avg'!H67</f>
        <v>0</v>
      </c>
      <c r="J67" s="6" t="str">
        <f>OBV!F67</f>
        <v>BEARISH</v>
      </c>
      <c r="K67" s="6" t="str">
        <f>OBV!G67</f>
        <v>WEAK</v>
      </c>
      <c r="L67" s="6" t="str">
        <f>OBV!H67</f>
        <v>CONFIRMED BEARISH</v>
      </c>
    </row>
    <row r="68" spans="1:12" ht="13.5" x14ac:dyDescent="0.25">
      <c r="A68" s="3">
        <f>RSI!A68</f>
        <v>42405</v>
      </c>
      <c r="B68" s="2">
        <f>RSI!B68</f>
        <v>44.1</v>
      </c>
      <c r="C68" s="2">
        <f>RSI!I68</f>
        <v>19.926007633878044</v>
      </c>
      <c r="D68" s="2">
        <f>MACD!E68</f>
        <v>0.38732447270604808</v>
      </c>
      <c r="E68" s="2">
        <f>MACD!F68</f>
        <v>0.30093912511925103</v>
      </c>
      <c r="F68" s="2">
        <f>'Moving Avg'!D68</f>
        <v>44.363999999999997</v>
      </c>
      <c r="G68" s="2">
        <f>'Moving Avg'!F68</f>
        <v>45.257999999999996</v>
      </c>
      <c r="H68" s="2">
        <f>'Moving Avg'!G68</f>
        <v>45.888400000000011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44.1</v>
      </c>
      <c r="C69" s="2">
        <f>RSI!I69</f>
        <v>19.926007633878044</v>
      </c>
      <c r="D69" s="2">
        <f>MACD!E69</f>
        <v>0.43292616404464468</v>
      </c>
      <c r="E69" s="2">
        <f>MACD!F69</f>
        <v>0.32733653290432974</v>
      </c>
      <c r="F69" s="2">
        <f>'Moving Avg'!D69</f>
        <v>44.103999999999999</v>
      </c>
      <c r="G69" s="2">
        <f>'Moving Avg'!F69</f>
        <v>45.164000000000001</v>
      </c>
      <c r="H69" s="2">
        <f>'Moving Avg'!G69</f>
        <v>45.858400000000003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CONFIRMED BEARISH</v>
      </c>
    </row>
    <row r="70" spans="1:12" ht="13.5" x14ac:dyDescent="0.25">
      <c r="A70" s="3">
        <f>RSI!A70</f>
        <v>42409</v>
      </c>
      <c r="B70" s="2">
        <f>RSI!B70</f>
        <v>44.1</v>
      </c>
      <c r="C70" s="2">
        <f>RSI!I70</f>
        <v>19.926007633878044</v>
      </c>
      <c r="D70" s="2">
        <f>MACD!E70</f>
        <v>0.47853516820971009</v>
      </c>
      <c r="E70" s="2">
        <f>MACD!F70</f>
        <v>0.35757625996540587</v>
      </c>
      <c r="F70" s="2">
        <f>'Moving Avg'!D70</f>
        <v>44.1</v>
      </c>
      <c r="G70" s="2">
        <f>'Moving Avg'!F70</f>
        <v>45.07</v>
      </c>
      <c r="H70" s="2">
        <f>'Moving Avg'!G70</f>
        <v>45.867400000000004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CONFIRMED BEARISH</v>
      </c>
    </row>
    <row r="71" spans="1:12" ht="13.5" x14ac:dyDescent="0.25">
      <c r="A71" s="3">
        <f>RSI!A71</f>
        <v>42410</v>
      </c>
      <c r="B71" s="2">
        <f>RSI!B71</f>
        <v>44.1</v>
      </c>
      <c r="C71" s="2">
        <f>RSI!I71</f>
        <v>19.926007633878044</v>
      </c>
      <c r="D71" s="2">
        <f>MACD!E71</f>
        <v>0.52363014106597916</v>
      </c>
      <c r="E71" s="2">
        <f>MACD!F71</f>
        <v>0.39078703618552052</v>
      </c>
      <c r="F71" s="2">
        <f>'Moving Avg'!D71</f>
        <v>44.1</v>
      </c>
      <c r="G71" s="2">
        <f>'Moving Avg'!F71</f>
        <v>44.975999999999999</v>
      </c>
      <c r="H71" s="2">
        <f>'Moving Avg'!G71</f>
        <v>45.876400000000004</v>
      </c>
      <c r="I71" s="2">
        <f>'Moving Avg'!H71</f>
        <v>0</v>
      </c>
      <c r="J71" s="6" t="str">
        <f>OBV!F71</f>
        <v>NEUTRAL</v>
      </c>
      <c r="K71" s="6" t="str">
        <f>OBV!G71</f>
        <v>NEUTRAL</v>
      </c>
      <c r="L71" s="6" t="str">
        <f>OBV!H71</f>
        <v>NEUTRAL</v>
      </c>
    </row>
    <row r="72" spans="1:12" ht="13.5" x14ac:dyDescent="0.25">
      <c r="A72" s="3">
        <f>RSI!A72</f>
        <v>42411</v>
      </c>
      <c r="B72" s="2">
        <f>RSI!B72</f>
        <v>44.1</v>
      </c>
      <c r="C72" s="2">
        <f>RSI!I72</f>
        <v>19.926007633878044</v>
      </c>
      <c r="D72" s="2">
        <f>MACD!E72</f>
        <v>0.5678084800153087</v>
      </c>
      <c r="E72" s="2">
        <f>MACD!F72</f>
        <v>0.42619132495147821</v>
      </c>
      <c r="F72" s="2">
        <f>'Moving Avg'!D72</f>
        <v>44.1</v>
      </c>
      <c r="G72" s="2">
        <f>'Moving Avg'!F72</f>
        <v>44.905999999999999</v>
      </c>
      <c r="H72" s="2">
        <f>'Moving Avg'!G72</f>
        <v>45.846400000000003</v>
      </c>
      <c r="I72" s="2">
        <f>'Moving Avg'!H72</f>
        <v>0</v>
      </c>
      <c r="J72" s="6" t="str">
        <f>OBV!F72</f>
        <v>NEUTRAL</v>
      </c>
      <c r="K72" s="6" t="str">
        <f>OBV!G72</f>
        <v>NEUTRAL</v>
      </c>
      <c r="L72" s="6" t="str">
        <f>OBV!H72</f>
        <v>NEUTRAL</v>
      </c>
    </row>
    <row r="73" spans="1:12" ht="13.5" x14ac:dyDescent="0.25">
      <c r="A73" s="3">
        <f>RSI!A73</f>
        <v>42412</v>
      </c>
      <c r="B73" s="2">
        <f>RSI!B73</f>
        <v>44.1</v>
      </c>
      <c r="C73" s="2">
        <f>RSI!I73</f>
        <v>19.926007633878044</v>
      </c>
      <c r="D73" s="2">
        <f>MACD!E73</f>
        <v>0.61076520164209569</v>
      </c>
      <c r="E73" s="2">
        <f>MACD!F73</f>
        <v>0.46310610028960175</v>
      </c>
      <c r="F73" s="2">
        <f>'Moving Avg'!D73</f>
        <v>44.1</v>
      </c>
      <c r="G73" s="2">
        <f>'Moving Avg'!F73</f>
        <v>44.835999999999999</v>
      </c>
      <c r="H73" s="2">
        <f>'Moving Avg'!G73</f>
        <v>45.813599999999994</v>
      </c>
      <c r="I73" s="2">
        <f>'Moving Avg'!H73</f>
        <v>0</v>
      </c>
      <c r="J73" s="6" t="str">
        <f>OBV!F73</f>
        <v>NEUTRAL</v>
      </c>
      <c r="K73" s="6" t="str">
        <f>OBV!G73</f>
        <v>NEUTRAL</v>
      </c>
      <c r="L73" s="6" t="str">
        <f>OBV!H73</f>
        <v>NEUTRAL</v>
      </c>
    </row>
    <row r="74" spans="1:12" ht="13.5" x14ac:dyDescent="0.25">
      <c r="A74" s="3">
        <f>RSI!A74</f>
        <v>42415</v>
      </c>
      <c r="B74" s="2">
        <f>RSI!B74</f>
        <v>44.1</v>
      </c>
      <c r="C74" s="2">
        <f>RSI!I74</f>
        <v>19.926007633878044</v>
      </c>
      <c r="D74" s="2">
        <f>MACD!E74</f>
        <v>0.6522752803908034</v>
      </c>
      <c r="E74" s="2">
        <f>MACD!F74</f>
        <v>0.50093993630984213</v>
      </c>
      <c r="F74" s="2">
        <f>'Moving Avg'!D74</f>
        <v>44.1</v>
      </c>
      <c r="G74" s="2">
        <f>'Moving Avg'!F74</f>
        <v>44.766000000000005</v>
      </c>
      <c r="H74" s="2">
        <f>'Moving Avg'!G74</f>
        <v>45.775599999999997</v>
      </c>
      <c r="I74" s="2">
        <f>'Moving Avg'!H74</f>
        <v>0</v>
      </c>
      <c r="J74" s="6" t="str">
        <f>OBV!F74</f>
        <v>NEUTRAL</v>
      </c>
      <c r="K74" s="6" t="str">
        <f>OBV!G74</f>
        <v>NEUTRAL</v>
      </c>
      <c r="L74" s="6" t="str">
        <f>OBV!H74</f>
        <v>NEUTRAL</v>
      </c>
    </row>
    <row r="75" spans="1:12" ht="13.5" x14ac:dyDescent="0.25">
      <c r="A75" s="3">
        <f>RSI!A75</f>
        <v>42416</v>
      </c>
      <c r="B75" s="2">
        <f>RSI!B75</f>
        <v>44.1</v>
      </c>
      <c r="C75" s="2">
        <f>RSI!I75</f>
        <v>19.926007633878044</v>
      </c>
      <c r="D75" s="2">
        <f>MACD!E75</f>
        <v>0.49525582322365835</v>
      </c>
      <c r="E75" s="2">
        <f>MACD!F75</f>
        <v>0.49980311369260538</v>
      </c>
      <c r="F75" s="2">
        <f>'Moving Avg'!D75</f>
        <v>44.1</v>
      </c>
      <c r="G75" s="2">
        <f>'Moving Avg'!F75</f>
        <v>44.696000000000012</v>
      </c>
      <c r="H75" s="2">
        <f>'Moving Avg'!G75</f>
        <v>45.727599999999995</v>
      </c>
      <c r="I75" s="2">
        <f>'Moving Avg'!H75</f>
        <v>0</v>
      </c>
      <c r="J75" s="6" t="str">
        <f>OBV!F75</f>
        <v>NEUTRAL</v>
      </c>
      <c r="K75" s="6" t="str">
        <f>OBV!G75</f>
        <v>NEUTRAL</v>
      </c>
      <c r="L75" s="6" t="str">
        <f>OBV!H75</f>
        <v>NEUTRAL</v>
      </c>
    </row>
    <row r="76" spans="1:12" ht="13.5" x14ac:dyDescent="0.25">
      <c r="A76" s="3">
        <f>RSI!A76</f>
        <v>42417</v>
      </c>
      <c r="B76" s="2">
        <f>RSI!B76</f>
        <v>44.3</v>
      </c>
      <c r="C76" s="2">
        <f>RSI!I76</f>
        <v>31.38295729178769</v>
      </c>
      <c r="D76" s="2">
        <f>MACD!E76</f>
        <v>0.34892712232947787</v>
      </c>
      <c r="E76" s="2">
        <f>MACD!F76</f>
        <v>0.46962791541997989</v>
      </c>
      <c r="F76" s="2">
        <f>'Moving Avg'!D76</f>
        <v>44.14</v>
      </c>
      <c r="G76" s="2">
        <f>'Moving Avg'!F76</f>
        <v>44.63600000000001</v>
      </c>
      <c r="H76" s="2">
        <f>'Moving Avg'!G76</f>
        <v>45.673599999999993</v>
      </c>
      <c r="I76" s="2">
        <f>'Moving Avg'!H76</f>
        <v>0</v>
      </c>
      <c r="J76" s="6" t="str">
        <f>OBV!F76</f>
        <v>BULLISH</v>
      </c>
      <c r="K76" s="6" t="str">
        <f>OBV!G76</f>
        <v>NEUTRAL</v>
      </c>
      <c r="L76" s="6" t="str">
        <f>OBV!H76</f>
        <v>CONFIRMED BULLISH</v>
      </c>
    </row>
    <row r="77" spans="1:12" ht="13.5" x14ac:dyDescent="0.25">
      <c r="A77" s="3">
        <f>RSI!A77</f>
        <v>42418</v>
      </c>
      <c r="B77" s="2">
        <f>RSI!B77</f>
        <v>44.3</v>
      </c>
      <c r="C77" s="2">
        <f>RSI!I77</f>
        <v>31.38295729178769</v>
      </c>
      <c r="D77" s="2">
        <f>MACD!E77</f>
        <v>0.22802654900976904</v>
      </c>
      <c r="E77" s="2">
        <f>MACD!F77</f>
        <v>0.42130764213793775</v>
      </c>
      <c r="F77" s="2">
        <f>'Moving Avg'!D77</f>
        <v>44.180000000000007</v>
      </c>
      <c r="G77" s="2">
        <f>'Moving Avg'!F77</f>
        <v>44.576000000000008</v>
      </c>
      <c r="H77" s="2">
        <f>'Moving Avg'!G77</f>
        <v>45.619599999999998</v>
      </c>
      <c r="I77" s="2">
        <f>'Moving Avg'!H77</f>
        <v>0</v>
      </c>
      <c r="J77" s="6" t="str">
        <f>OBV!F77</f>
        <v>BULLISH</v>
      </c>
      <c r="K77" s="6" t="str">
        <f>OBV!G77</f>
        <v>NEUTRAL</v>
      </c>
      <c r="L77" s="6" t="str">
        <f>OBV!H77</f>
        <v>CONFIRMED BULLISH</v>
      </c>
    </row>
    <row r="78" spans="1:12" ht="13.5" x14ac:dyDescent="0.25">
      <c r="A78" s="3">
        <f>RSI!A78</f>
        <v>42419</v>
      </c>
      <c r="B78" s="2">
        <f>RSI!B78</f>
        <v>44.3</v>
      </c>
      <c r="C78" s="2">
        <f>RSI!I78</f>
        <v>31.38295729178769</v>
      </c>
      <c r="D78" s="2">
        <f>MACD!E78</f>
        <v>0.12842608217513174</v>
      </c>
      <c r="E78" s="2">
        <f>MACD!F78</f>
        <v>0.36273133014537656</v>
      </c>
      <c r="F78" s="2">
        <f>'Moving Avg'!D78</f>
        <v>44.220000000000006</v>
      </c>
      <c r="G78" s="2">
        <f>'Moving Avg'!F78</f>
        <v>44.521000000000001</v>
      </c>
      <c r="H78" s="2">
        <f>'Moving Avg'!G78</f>
        <v>45.565600000000003</v>
      </c>
      <c r="I78" s="2">
        <f>'Moving Avg'!H78</f>
        <v>0</v>
      </c>
      <c r="J78" s="6" t="str">
        <f>OBV!F78</f>
        <v>BULLISH</v>
      </c>
      <c r="K78" s="6" t="str">
        <f>OBV!G78</f>
        <v>NEUTRAL</v>
      </c>
      <c r="L78" s="6" t="str">
        <f>OBV!H78</f>
        <v>CONFIRMED BULLISH</v>
      </c>
    </row>
    <row r="79" spans="1:12" ht="13.5" x14ac:dyDescent="0.25">
      <c r="A79" s="3">
        <f>RSI!A79</f>
        <v>42422</v>
      </c>
      <c r="B79" s="2">
        <f>RSI!B79</f>
        <v>43</v>
      </c>
      <c r="C79" s="2">
        <f>RSI!I79</f>
        <v>14.518602249323692</v>
      </c>
      <c r="D79" s="2">
        <f>MACD!E79</f>
        <v>0.14294507730839001</v>
      </c>
      <c r="E79" s="2">
        <f>MACD!F79</f>
        <v>0.31877407957797926</v>
      </c>
      <c r="F79" s="2">
        <f>'Moving Avg'!D79</f>
        <v>44</v>
      </c>
      <c r="G79" s="2">
        <f>'Moving Avg'!F79</f>
        <v>44.401000000000003</v>
      </c>
      <c r="H79" s="2">
        <f>'Moving Avg'!G79</f>
        <v>45.485600000000005</v>
      </c>
      <c r="I79" s="2">
        <f>'Moving Avg'!H79</f>
        <v>0</v>
      </c>
      <c r="J79" s="6" t="str">
        <f>OBV!F79</f>
        <v>BEARISH</v>
      </c>
      <c r="K79" s="6" t="str">
        <f>OBV!G79</f>
        <v>NEUTRAL</v>
      </c>
      <c r="L79" s="6" t="str">
        <f>OBV!H79</f>
        <v>CONFIRMED BEARISH</v>
      </c>
    </row>
    <row r="80" spans="1:12" ht="13.5" x14ac:dyDescent="0.25">
      <c r="A80" s="3">
        <f>RSI!A80</f>
        <v>42423</v>
      </c>
      <c r="B80" s="2">
        <f>RSI!B80</f>
        <v>43</v>
      </c>
      <c r="C80" s="2">
        <f>RSI!I80</f>
        <v>14.518602249323692</v>
      </c>
      <c r="D80" s="2">
        <f>MACD!E80</f>
        <v>0.16522696720129915</v>
      </c>
      <c r="E80" s="2">
        <f>MACD!F80</f>
        <v>0.28806465710264323</v>
      </c>
      <c r="F80" s="2">
        <f>'Moving Avg'!D80</f>
        <v>43.779999999999994</v>
      </c>
      <c r="G80" s="2">
        <f>'Moving Avg'!F80</f>
        <v>44.280999999999999</v>
      </c>
      <c r="H80" s="2">
        <f>'Moving Avg'!G80</f>
        <v>45.405600000000007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CONFIRMED BEARISH</v>
      </c>
    </row>
    <row r="81" spans="1:12" ht="13.5" x14ac:dyDescent="0.25">
      <c r="A81" s="3">
        <f>RSI!A81</f>
        <v>42424</v>
      </c>
      <c r="B81" s="2">
        <f>RSI!B81</f>
        <v>43</v>
      </c>
      <c r="C81" s="2">
        <f>RSI!I81</f>
        <v>14.518602249323692</v>
      </c>
      <c r="D81" s="2">
        <f>MACD!E81</f>
        <v>0.19333697247692783</v>
      </c>
      <c r="E81" s="2">
        <f>MACD!F81</f>
        <v>0.26911912017750017</v>
      </c>
      <c r="F81" s="2">
        <f>'Moving Avg'!D81</f>
        <v>43.519999999999996</v>
      </c>
      <c r="G81" s="2">
        <f>'Moving Avg'!F81</f>
        <v>44.161000000000001</v>
      </c>
      <c r="H81" s="2">
        <f>'Moving Avg'!G81</f>
        <v>45.325600000000001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43</v>
      </c>
      <c r="C82" s="2">
        <f>RSI!I82</f>
        <v>14.518602249323692</v>
      </c>
      <c r="D82" s="2">
        <f>MACD!E82</f>
        <v>0.22569282307775751</v>
      </c>
      <c r="E82" s="2">
        <f>MACD!F82</f>
        <v>0.26043386075755165</v>
      </c>
      <c r="F82" s="2">
        <f>'Moving Avg'!D82</f>
        <v>43.260000000000005</v>
      </c>
      <c r="G82" s="2">
        <f>'Moving Avg'!F82</f>
        <v>44.040999999999997</v>
      </c>
      <c r="H82" s="2">
        <f>'Moving Avg'!G82</f>
        <v>45.245599999999996</v>
      </c>
      <c r="I82" s="2">
        <f>'Moving Avg'!H82</f>
        <v>0</v>
      </c>
      <c r="J82" s="6" t="str">
        <f>OBV!F82</f>
        <v>BEARISH</v>
      </c>
      <c r="K82" s="6" t="str">
        <f>OBV!G82</f>
        <v>NEUTRAL</v>
      </c>
      <c r="L82" s="6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43</v>
      </c>
      <c r="C83" s="2">
        <f>RSI!I83</f>
        <v>14.518602249323692</v>
      </c>
      <c r="D83" s="2">
        <f>MACD!E83</f>
        <v>0.2610064630290907</v>
      </c>
      <c r="E83" s="2">
        <f>MACD!F83</f>
        <v>0.26054838121185947</v>
      </c>
      <c r="F83" s="2">
        <f>'Moving Avg'!D83</f>
        <v>43</v>
      </c>
      <c r="G83" s="2">
        <f>'Moving Avg'!F83</f>
        <v>43.920999999999999</v>
      </c>
      <c r="H83" s="2">
        <f>'Moving Avg'!G83</f>
        <v>45.165599999999998</v>
      </c>
      <c r="I83" s="2">
        <f>'Moving Avg'!H83</f>
        <v>0</v>
      </c>
      <c r="J83" s="6" t="str">
        <f>OBV!F83</f>
        <v>BEARISH</v>
      </c>
      <c r="K83" s="6" t="str">
        <f>OBV!G83</f>
        <v>NEUTRAL</v>
      </c>
      <c r="L83" s="6" t="str">
        <f>OBV!H83</f>
        <v>CONFIRMED BEARISH</v>
      </c>
    </row>
    <row r="84" spans="1:12" ht="13.5" x14ac:dyDescent="0.25">
      <c r="A84" s="3">
        <f>RSI!A84</f>
        <v>42429</v>
      </c>
      <c r="B84" s="2">
        <f>RSI!B84</f>
        <v>43</v>
      </c>
      <c r="C84" s="2">
        <f>RSI!I84</f>
        <v>14.518602249323692</v>
      </c>
      <c r="D84" s="2">
        <f>MACD!E84</f>
        <v>0.29823502466583562</v>
      </c>
      <c r="E84" s="2">
        <f>MACD!F84</f>
        <v>0.26808570990265468</v>
      </c>
      <c r="F84" s="2">
        <f>'Moving Avg'!D84</f>
        <v>43</v>
      </c>
      <c r="G84" s="2">
        <f>'Moving Avg'!F84</f>
        <v>43.801000000000002</v>
      </c>
      <c r="H84" s="2">
        <f>'Moving Avg'!G84</f>
        <v>45.085599999999992</v>
      </c>
      <c r="I84" s="2">
        <f>'Moving Avg'!H84</f>
        <v>0</v>
      </c>
      <c r="J84" s="6" t="str">
        <f>OBV!F84</f>
        <v>NEUTRAL</v>
      </c>
      <c r="K84" s="6" t="str">
        <f>OBV!G84</f>
        <v>NEUTRAL</v>
      </c>
      <c r="L84" s="6" t="str">
        <f>OBV!H84</f>
        <v>NEUTRAL</v>
      </c>
    </row>
    <row r="85" spans="1:12" ht="13.5" x14ac:dyDescent="0.25">
      <c r="A85" s="3">
        <f>RSI!A85</f>
        <v>42430</v>
      </c>
      <c r="B85" s="2">
        <f>RSI!B85</f>
        <v>43</v>
      </c>
      <c r="C85" s="2">
        <f>RSI!I85</f>
        <v>14.518602249323692</v>
      </c>
      <c r="D85" s="2">
        <f>MACD!E85</f>
        <v>0.3365396239576981</v>
      </c>
      <c r="E85" s="2">
        <f>MACD!F85</f>
        <v>0.2817764927136634</v>
      </c>
      <c r="F85" s="2">
        <f>'Moving Avg'!D85</f>
        <v>43</v>
      </c>
      <c r="G85" s="2">
        <f>'Moving Avg'!F85</f>
        <v>43.745000000000005</v>
      </c>
      <c r="H85" s="2">
        <f>'Moving Avg'!G85</f>
        <v>45.005599999999994</v>
      </c>
      <c r="I85" s="2">
        <f>'Moving Avg'!H85</f>
        <v>0</v>
      </c>
      <c r="J85" s="6" t="str">
        <f>OBV!F85</f>
        <v>NEUTRAL</v>
      </c>
      <c r="K85" s="6" t="str">
        <f>OBV!G85</f>
        <v>NEUTRAL</v>
      </c>
      <c r="L85" s="6" t="str">
        <f>OBV!H85</f>
        <v>NEUTRAL</v>
      </c>
    </row>
    <row r="86" spans="1:12" ht="13.5" x14ac:dyDescent="0.25">
      <c r="A86" s="3">
        <f>RSI!A86</f>
        <v>42431</v>
      </c>
      <c r="B86" s="2">
        <f>RSI!B86</f>
        <v>43</v>
      </c>
      <c r="C86" s="2">
        <f>RSI!I86</f>
        <v>14.518602249323692</v>
      </c>
      <c r="D86" s="2">
        <f>MACD!E86</f>
        <v>0.40601998381362137</v>
      </c>
      <c r="E86" s="2">
        <f>MACD!F86</f>
        <v>0.30662519093365503</v>
      </c>
      <c r="F86" s="2">
        <f>'Moving Avg'!D86</f>
        <v>43</v>
      </c>
      <c r="G86" s="2">
        <f>'Moving Avg'!F86</f>
        <v>43.690000000000005</v>
      </c>
      <c r="H86" s="2">
        <f>'Moving Avg'!G86</f>
        <v>44.925599999999996</v>
      </c>
      <c r="I86" s="2">
        <f>'Moving Avg'!H86</f>
        <v>0</v>
      </c>
      <c r="J86" s="6" t="str">
        <f>OBV!F86</f>
        <v>NEUTRAL</v>
      </c>
      <c r="K86" s="6" t="str">
        <f>OBV!G86</f>
        <v>NEUTRAL</v>
      </c>
      <c r="L86" s="6" t="str">
        <f>OBV!H86</f>
        <v>NEUTRAL</v>
      </c>
    </row>
    <row r="87" spans="1:12" ht="13.5" x14ac:dyDescent="0.25">
      <c r="A87" s="3">
        <f>RSI!A87</f>
        <v>42432</v>
      </c>
      <c r="B87" s="2">
        <f>RSI!B87</f>
        <v>43</v>
      </c>
      <c r="C87" s="2">
        <f>RSI!I87</f>
        <v>14.518602249323692</v>
      </c>
      <c r="D87" s="2">
        <f>MACD!E87</f>
        <v>0.47064396964019295</v>
      </c>
      <c r="E87" s="2">
        <f>MACD!F87</f>
        <v>0.33942894667496265</v>
      </c>
      <c r="F87" s="2">
        <f>'Moving Avg'!D87</f>
        <v>43</v>
      </c>
      <c r="G87" s="2">
        <f>'Moving Avg'!F87</f>
        <v>43.635000000000005</v>
      </c>
      <c r="H87" s="2">
        <f>'Moving Avg'!G87</f>
        <v>44.845599999999983</v>
      </c>
      <c r="I87" s="2">
        <f>'Moving Avg'!H87</f>
        <v>0</v>
      </c>
      <c r="J87" s="6" t="str">
        <f>OBV!F87</f>
        <v>NEUTRAL</v>
      </c>
      <c r="K87" s="6" t="str">
        <f>OBV!G87</f>
        <v>NEUTRAL</v>
      </c>
      <c r="L87" s="6" t="str">
        <f>OBV!H87</f>
        <v>NEUTRAL</v>
      </c>
    </row>
    <row r="88" spans="1:12" ht="13.5" x14ac:dyDescent="0.25">
      <c r="A88" s="3">
        <f>RSI!A88</f>
        <v>42433</v>
      </c>
      <c r="B88" s="2">
        <f>RSI!B88</f>
        <v>43</v>
      </c>
      <c r="C88" s="2">
        <f>RSI!I88</f>
        <v>14.518602249323692</v>
      </c>
      <c r="D88" s="2">
        <f>MACD!E88</f>
        <v>0.53072664834031968</v>
      </c>
      <c r="E88" s="2">
        <f>MACD!F88</f>
        <v>0.37768848700803409</v>
      </c>
      <c r="F88" s="2">
        <f>'Moving Avg'!D88</f>
        <v>43</v>
      </c>
      <c r="G88" s="2">
        <f>'Moving Avg'!F88</f>
        <v>43.580000000000005</v>
      </c>
      <c r="H88" s="2">
        <f>'Moving Avg'!G88</f>
        <v>44.765599999999978</v>
      </c>
      <c r="I88" s="2">
        <f>'Moving Avg'!H88</f>
        <v>0</v>
      </c>
      <c r="J88" s="6" t="str">
        <f>OBV!F88</f>
        <v>NEUTRAL</v>
      </c>
      <c r="K88" s="6" t="str">
        <f>OBV!G88</f>
        <v>NEUTRAL</v>
      </c>
      <c r="L88" s="6" t="str">
        <f>OBV!H88</f>
        <v>NEUTRAL</v>
      </c>
    </row>
    <row r="89" spans="1:12" ht="13.5" x14ac:dyDescent="0.25">
      <c r="A89" s="3">
        <f>RSI!A89</f>
        <v>42436</v>
      </c>
      <c r="B89" s="2">
        <f>RSI!B89</f>
        <v>43</v>
      </c>
      <c r="C89" s="2">
        <f>RSI!I89</f>
        <v>14.518602249323678</v>
      </c>
      <c r="D89" s="2">
        <f>MACD!E89</f>
        <v>0.38656661999038278</v>
      </c>
      <c r="E89" s="2">
        <f>MACD!F89</f>
        <v>0.37946411360450383</v>
      </c>
      <c r="F89" s="2">
        <f>'Moving Avg'!D89</f>
        <v>43</v>
      </c>
      <c r="G89" s="2">
        <f>'Moving Avg'!F89</f>
        <v>43.524999999999999</v>
      </c>
      <c r="H89" s="2">
        <f>'Moving Avg'!G89</f>
        <v>44.68559999999998</v>
      </c>
      <c r="I89" s="2">
        <f>'Moving Avg'!H89</f>
        <v>0</v>
      </c>
      <c r="J89" s="6" t="str">
        <f>OBV!F89</f>
        <v>NEUTRAL</v>
      </c>
      <c r="K89" s="6" t="str">
        <f>OBV!G89</f>
        <v>NEUTRAL</v>
      </c>
      <c r="L89" s="6" t="str">
        <f>OBV!H89</f>
        <v>NEUTRAL</v>
      </c>
    </row>
    <row r="90" spans="1:12" ht="13.5" x14ac:dyDescent="0.25">
      <c r="A90" s="3">
        <f>RSI!A90</f>
        <v>42437</v>
      </c>
      <c r="B90" s="2">
        <f>RSI!B90</f>
        <v>43</v>
      </c>
      <c r="C90" s="2">
        <f>RSI!I90</f>
        <v>14.518602249323692</v>
      </c>
      <c r="D90" s="2">
        <f>MACD!E90</f>
        <v>0.26921541122629833</v>
      </c>
      <c r="E90" s="2">
        <f>MACD!F90</f>
        <v>0.35741437312886276</v>
      </c>
      <c r="F90" s="2">
        <f>'Moving Avg'!D90</f>
        <v>43</v>
      </c>
      <c r="G90" s="2">
        <f>'Moving Avg'!F90</f>
        <v>43.470000000000006</v>
      </c>
      <c r="H90" s="2">
        <f>'Moving Avg'!G90</f>
        <v>44.605599999999974</v>
      </c>
      <c r="I90" s="2">
        <f>'Moving Avg'!H90</f>
        <v>0</v>
      </c>
      <c r="J90" s="6" t="str">
        <f>OBV!F90</f>
        <v>NEUTRAL</v>
      </c>
      <c r="K90" s="6" t="str">
        <f>OBV!G90</f>
        <v>NEUTRAL</v>
      </c>
      <c r="L90" s="6" t="str">
        <f>OBV!H90</f>
        <v>NEUTRAL</v>
      </c>
    </row>
    <row r="91" spans="1:12" ht="13.5" x14ac:dyDescent="0.25">
      <c r="A91" s="3">
        <f>RSI!A91</f>
        <v>42438</v>
      </c>
      <c r="B91" s="2">
        <f>RSI!B91</f>
        <v>43</v>
      </c>
      <c r="C91" s="2">
        <f>RSI!I91</f>
        <v>14.518602249323678</v>
      </c>
      <c r="D91" s="2">
        <f>MACD!E91</f>
        <v>0.1742055991037077</v>
      </c>
      <c r="E91" s="2">
        <f>MACD!F91</f>
        <v>0.3207726183238318</v>
      </c>
      <c r="F91" s="2">
        <f>'Moving Avg'!D91</f>
        <v>43</v>
      </c>
      <c r="G91" s="2">
        <f>'Moving Avg'!F91</f>
        <v>43.414999999999999</v>
      </c>
      <c r="H91" s="2">
        <f>'Moving Avg'!G91</f>
        <v>44.56779999999997</v>
      </c>
      <c r="I91" s="2">
        <f>'Moving Avg'!H91</f>
        <v>0</v>
      </c>
      <c r="J91" s="6" t="str">
        <f>OBV!F91</f>
        <v>NEUTRAL</v>
      </c>
      <c r="K91" s="6" t="str">
        <f>OBV!G91</f>
        <v>NEUTRAL</v>
      </c>
      <c r="L91" s="6" t="str">
        <f>OBV!H91</f>
        <v>NEUTRAL</v>
      </c>
    </row>
    <row r="92" spans="1:12" ht="13.5" x14ac:dyDescent="0.25">
      <c r="A92" s="3">
        <f>RSI!A92</f>
        <v>42439</v>
      </c>
      <c r="B92" s="2">
        <f>RSI!B92</f>
        <v>43</v>
      </c>
      <c r="C92" s="2">
        <f>RSI!I92</f>
        <v>14.518602249323678</v>
      </c>
      <c r="D92" s="2">
        <f>MACD!E92</f>
        <v>9.7782463120445584E-2</v>
      </c>
      <c r="E92" s="2">
        <f>MACD!F92</f>
        <v>0.27617458728315453</v>
      </c>
      <c r="F92" s="2">
        <f>'Moving Avg'!D92</f>
        <v>43</v>
      </c>
      <c r="G92" s="2">
        <f>'Moving Avg'!F92</f>
        <v>43.36</v>
      </c>
      <c r="H92" s="2">
        <f>'Moving Avg'!G92</f>
        <v>44.503199999999978</v>
      </c>
      <c r="I92" s="2">
        <f>'Moving Avg'!H92</f>
        <v>0</v>
      </c>
      <c r="J92" s="6" t="str">
        <f>OBV!F92</f>
        <v>NEUTRAL</v>
      </c>
      <c r="K92" s="6" t="str">
        <f>OBV!G92</f>
        <v>NEUTRAL</v>
      </c>
      <c r="L92" s="6" t="str">
        <f>OBV!H92</f>
        <v>NEUTRAL</v>
      </c>
    </row>
    <row r="93" spans="1:12" ht="13.5" x14ac:dyDescent="0.25">
      <c r="A93" s="3">
        <f>RSI!A93</f>
        <v>42440</v>
      </c>
      <c r="B93" s="2">
        <f>RSI!B93</f>
        <v>43</v>
      </c>
      <c r="C93" s="2">
        <f>RSI!I93</f>
        <v>14.518602249323678</v>
      </c>
      <c r="D93" s="2">
        <f>MACD!E93</f>
        <v>3.6792456716234767E-2</v>
      </c>
      <c r="E93" s="2">
        <f>MACD!F93</f>
        <v>0.22829816116977059</v>
      </c>
      <c r="F93" s="2">
        <f>'Moving Avg'!D93</f>
        <v>43</v>
      </c>
      <c r="G93" s="2">
        <f>'Moving Avg'!F93</f>
        <v>43.305</v>
      </c>
      <c r="H93" s="2">
        <f>'Moving Avg'!G93</f>
        <v>44.43859999999998</v>
      </c>
      <c r="I93" s="2">
        <f>'Moving Avg'!H93</f>
        <v>0</v>
      </c>
      <c r="J93" s="6" t="str">
        <f>OBV!F93</f>
        <v>NEUTRAL</v>
      </c>
      <c r="K93" s="6" t="str">
        <f>OBV!G93</f>
        <v>NEUTRAL</v>
      </c>
      <c r="L93" s="6" t="str">
        <f>OBV!H93</f>
        <v>NEUTRAL</v>
      </c>
    </row>
    <row r="94" spans="1:12" ht="13.5" x14ac:dyDescent="0.25">
      <c r="A94" s="3">
        <f>RSI!A94</f>
        <v>42443</v>
      </c>
      <c r="B94" s="2">
        <f>RSI!B94</f>
        <v>43</v>
      </c>
      <c r="C94" s="2">
        <f>RSI!I94</f>
        <v>14.518602249323678</v>
      </c>
      <c r="D94" s="2">
        <f>MACD!E94</f>
        <v>-1.1411023591520575E-2</v>
      </c>
      <c r="E94" s="2">
        <f>MACD!F94</f>
        <v>0.18035632421751235</v>
      </c>
      <c r="F94" s="2">
        <f>'Moving Avg'!D94</f>
        <v>43</v>
      </c>
      <c r="G94" s="2">
        <f>'Moving Avg'!F94</f>
        <v>43.25</v>
      </c>
      <c r="H94" s="2">
        <f>'Moving Avg'!G94</f>
        <v>44.373999999999981</v>
      </c>
      <c r="I94" s="2">
        <f>'Moving Avg'!H94</f>
        <v>0</v>
      </c>
      <c r="J94" s="6" t="str">
        <f>OBV!F94</f>
        <v>NEUTRAL</v>
      </c>
      <c r="K94" s="6" t="str">
        <f>OBV!G94</f>
        <v>NEUTRAL</v>
      </c>
      <c r="L94" s="6" t="str">
        <f>OBV!H94</f>
        <v>NEUTRAL</v>
      </c>
    </row>
    <row r="95" spans="1:12" ht="13.5" x14ac:dyDescent="0.25">
      <c r="A95" s="3">
        <f>RSI!A95</f>
        <v>42444</v>
      </c>
      <c r="B95" s="2">
        <f>RSI!B95</f>
        <v>43</v>
      </c>
      <c r="C95" s="2">
        <f>RSI!I95</f>
        <v>14.518602249323692</v>
      </c>
      <c r="D95" s="2">
        <f>MACD!E95</f>
        <v>-4.9047242937014346E-2</v>
      </c>
      <c r="E95" s="2">
        <f>MACD!F95</f>
        <v>0.13447561078660702</v>
      </c>
      <c r="F95" s="2">
        <f>'Moving Avg'!D95</f>
        <v>43</v>
      </c>
      <c r="G95" s="2">
        <f>'Moving Avg'!F95</f>
        <v>43.195</v>
      </c>
      <c r="H95" s="2">
        <f>'Moving Avg'!G95</f>
        <v>44.309399999999989</v>
      </c>
      <c r="I95" s="2">
        <f>'Moving Avg'!H95</f>
        <v>0</v>
      </c>
      <c r="J95" s="6" t="str">
        <f>OBV!F95</f>
        <v>NEUTRAL</v>
      </c>
      <c r="K95" s="6" t="str">
        <f>OBV!G95</f>
        <v>NEUTRAL</v>
      </c>
      <c r="L95" s="6" t="str">
        <f>OBV!H95</f>
        <v>NEUTRAL</v>
      </c>
    </row>
    <row r="96" spans="1:12" ht="13.5" x14ac:dyDescent="0.25">
      <c r="A96" s="3">
        <f>RSI!A96</f>
        <v>42445</v>
      </c>
      <c r="B96" s="2">
        <f>RSI!B96</f>
        <v>44.29</v>
      </c>
      <c r="C96" s="2">
        <f>RSI!I96</f>
        <v>70.31467600042032</v>
      </c>
      <c r="D96" s="2">
        <f>MACD!E96</f>
        <v>-0.17353092199189035</v>
      </c>
      <c r="E96" s="2">
        <f>MACD!F96</f>
        <v>7.2874304230907544E-2</v>
      </c>
      <c r="F96" s="2">
        <f>'Moving Avg'!D96</f>
        <v>43.257999999999996</v>
      </c>
      <c r="G96" s="2">
        <f>'Moving Avg'!F96</f>
        <v>43.194499999999998</v>
      </c>
      <c r="H96" s="2">
        <f>'Moving Avg'!G96</f>
        <v>44.270599999999973</v>
      </c>
      <c r="I96" s="2">
        <f>'Moving Avg'!H96</f>
        <v>0</v>
      </c>
      <c r="J96" s="6" t="str">
        <f>OBV!F96</f>
        <v>NEUTRAL</v>
      </c>
      <c r="K96" s="6" t="str">
        <f>OBV!G96</f>
        <v>NEUTRAL</v>
      </c>
      <c r="L96" s="6" t="str">
        <f>OBV!H96</f>
        <v>NEUTRAL</v>
      </c>
    </row>
    <row r="97" spans="1:12" ht="13.5" x14ac:dyDescent="0.25">
      <c r="A97" s="3">
        <f>RSI!A97</f>
        <v>42446</v>
      </c>
      <c r="B97" s="2">
        <f>RSI!B97</f>
        <v>46.28</v>
      </c>
      <c r="C97" s="2">
        <f>RSI!I97</f>
        <v>85.758175253834608</v>
      </c>
      <c r="D97" s="2">
        <f>MACD!E97</f>
        <v>-0.43119157171304323</v>
      </c>
      <c r="E97" s="2">
        <f>MACD!F97</f>
        <v>-2.7938870957882611E-2</v>
      </c>
      <c r="F97" s="2">
        <f>'Moving Avg'!D97</f>
        <v>43.914000000000001</v>
      </c>
      <c r="G97" s="2">
        <f>'Moving Avg'!F97</f>
        <v>43.293499999999995</v>
      </c>
      <c r="H97" s="2">
        <f>'Moving Avg'!G97</f>
        <v>44.286199999999987</v>
      </c>
      <c r="I97" s="2">
        <f>'Moving Avg'!H97</f>
        <v>0</v>
      </c>
      <c r="J97" s="6" t="str">
        <f>OBV!F97</f>
        <v>BULLISH</v>
      </c>
      <c r="K97" s="6" t="str">
        <f>OBV!G97</f>
        <v>NEUTRAL</v>
      </c>
      <c r="L97" s="6" t="str">
        <f>OBV!H97</f>
        <v>CONFIRMED BULLISH</v>
      </c>
    </row>
    <row r="98" spans="1:12" ht="13.5" x14ac:dyDescent="0.25">
      <c r="A98" s="3">
        <f>RSI!A98</f>
        <v>42447</v>
      </c>
      <c r="B98" s="2">
        <f>RSI!B98</f>
        <v>47</v>
      </c>
      <c r="C98" s="2">
        <f>RSI!I98</f>
        <v>88.15852177438579</v>
      </c>
      <c r="D98" s="2">
        <f>MACD!E98</f>
        <v>-0.71886083777135212</v>
      </c>
      <c r="E98" s="2">
        <f>MACD!F98</f>
        <v>-0.16612326432057653</v>
      </c>
      <c r="F98" s="2">
        <f>'Moving Avg'!D98</f>
        <v>44.713999999999999</v>
      </c>
      <c r="G98" s="2">
        <f>'Moving Avg'!F98</f>
        <v>43.4285</v>
      </c>
      <c r="H98" s="2">
        <f>'Moving Avg'!G98</f>
        <v>44.306599999999989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CONFIRMED BULLISH</v>
      </c>
    </row>
    <row r="99" spans="1:12" ht="13.5" x14ac:dyDescent="0.25">
      <c r="A99" s="3">
        <f>RSI!A99</f>
        <v>42450</v>
      </c>
      <c r="B99" s="2">
        <f>RSI!B99</f>
        <v>46.7</v>
      </c>
      <c r="C99" s="2">
        <f>RSI!I99</f>
        <v>81.960058845715253</v>
      </c>
      <c r="D99" s="2">
        <f>MACD!E99</f>
        <v>-0.95941241844072778</v>
      </c>
      <c r="E99" s="2">
        <f>MACD!F99</f>
        <v>-0.32478109514460679</v>
      </c>
      <c r="F99" s="2">
        <f>'Moving Avg'!D99</f>
        <v>45.453999999999994</v>
      </c>
      <c r="G99" s="2">
        <f>'Moving Avg'!F99</f>
        <v>43.613500000000002</v>
      </c>
      <c r="H99" s="2">
        <f>'Moving Avg'!G99</f>
        <v>44.320999999999998</v>
      </c>
      <c r="I99" s="2">
        <f>'Moving Avg'!H99</f>
        <v>0</v>
      </c>
      <c r="J99" s="6" t="str">
        <f>OBV!F99</f>
        <v>BEARISH</v>
      </c>
      <c r="K99" s="6" t="str">
        <f>OBV!G99</f>
        <v>WEAK</v>
      </c>
      <c r="L99" s="6" t="str">
        <f>OBV!H99</f>
        <v>BEARISH DIVERGENCE</v>
      </c>
    </row>
    <row r="100" spans="1:12" ht="13.5" x14ac:dyDescent="0.25">
      <c r="A100" s="3">
        <f>RSI!A100</f>
        <v>42451</v>
      </c>
      <c r="B100" s="2">
        <f>RSI!B100</f>
        <v>46.7</v>
      </c>
      <c r="C100" s="2">
        <f>RSI!I100</f>
        <v>81.960058845715253</v>
      </c>
      <c r="D100" s="2">
        <f>MACD!E100</f>
        <v>-1.1791105238832174</v>
      </c>
      <c r="E100" s="2">
        <f>MACD!F100</f>
        <v>-0.49564698089232895</v>
      </c>
      <c r="F100" s="2">
        <f>'Moving Avg'!D100</f>
        <v>46.193999999999996</v>
      </c>
      <c r="G100" s="2">
        <f>'Moving Avg'!F100</f>
        <v>43.798500000000004</v>
      </c>
      <c r="H100" s="2">
        <f>'Moving Avg'!G100</f>
        <v>44.335399999999993</v>
      </c>
      <c r="I100" s="2">
        <f>'Moving Avg'!H100</f>
        <v>0</v>
      </c>
      <c r="J100" s="6" t="str">
        <f>OBV!F100</f>
        <v>BEARISH</v>
      </c>
      <c r="K100" s="6" t="str">
        <f>OBV!G100</f>
        <v>WEAK</v>
      </c>
      <c r="L100" s="6" t="str">
        <f>OBV!H100</f>
        <v>BEARISH DIVERGENCE</v>
      </c>
    </row>
    <row r="101" spans="1:12" ht="13.5" x14ac:dyDescent="0.25">
      <c r="A101" s="3">
        <f>RSI!A101</f>
        <v>42452</v>
      </c>
      <c r="B101" s="2">
        <f>RSI!B101</f>
        <v>46.7</v>
      </c>
      <c r="C101" s="2">
        <f>RSI!I101</f>
        <v>81.960058845715253</v>
      </c>
      <c r="D101" s="2">
        <f>MACD!E101</f>
        <v>-1.3799667543708338</v>
      </c>
      <c r="E101" s="2">
        <f>MACD!F101</f>
        <v>-0.67251093558802988</v>
      </c>
      <c r="F101" s="2">
        <f>'Moving Avg'!D101</f>
        <v>46.676000000000002</v>
      </c>
      <c r="G101" s="2">
        <f>'Moving Avg'!F101</f>
        <v>43.983500000000006</v>
      </c>
      <c r="H101" s="2">
        <f>'Moving Avg'!G101</f>
        <v>44.349799999999981</v>
      </c>
      <c r="I101" s="2">
        <f>'Moving Avg'!H101</f>
        <v>0</v>
      </c>
      <c r="J101" s="6" t="str">
        <f>OBV!F101</f>
        <v>BEARISH</v>
      </c>
      <c r="K101" s="6" t="str">
        <f>OBV!G101</f>
        <v>WEAK</v>
      </c>
      <c r="L101" s="6" t="str">
        <f>OBV!H101</f>
        <v>BEARISH DIVERGENCE</v>
      </c>
    </row>
    <row r="102" spans="1:12" ht="13.5" x14ac:dyDescent="0.25">
      <c r="A102" s="3">
        <f>RSI!A102</f>
        <v>42453</v>
      </c>
      <c r="B102" s="2">
        <f>RSI!B102</f>
        <v>46.7</v>
      </c>
      <c r="C102" s="2">
        <f>RSI!I102</f>
        <v>81.960058845715253</v>
      </c>
      <c r="D102" s="2">
        <f>MACD!E102</f>
        <v>-1.5637718722244216</v>
      </c>
      <c r="E102" s="2">
        <f>MACD!F102</f>
        <v>-0.85076312291530831</v>
      </c>
      <c r="F102" s="2">
        <f>'Moving Avg'!D102</f>
        <v>46.760000000000005</v>
      </c>
      <c r="G102" s="2">
        <f>'Moving Avg'!F102</f>
        <v>44.168500000000009</v>
      </c>
      <c r="H102" s="2">
        <f>'Moving Avg'!G102</f>
        <v>44.373799999999981</v>
      </c>
      <c r="I102" s="2">
        <f>'Moving Avg'!H102</f>
        <v>0</v>
      </c>
      <c r="J102" s="6" t="str">
        <f>OBV!F102</f>
        <v>BEARISH</v>
      </c>
      <c r="K102" s="6" t="str">
        <f>OBV!G102</f>
        <v>WEAK</v>
      </c>
      <c r="L102" s="6" t="str">
        <f>OBV!H102</f>
        <v>BEARISH DIVERGENCE</v>
      </c>
    </row>
    <row r="103" spans="1:12" ht="13.5" x14ac:dyDescent="0.25">
      <c r="A103" s="3">
        <f>RSI!A103</f>
        <v>42454</v>
      </c>
      <c r="B103" s="2">
        <f>RSI!B103</f>
        <v>46.7</v>
      </c>
      <c r="C103" s="2">
        <f>RSI!I103</f>
        <v>81.960058845715253</v>
      </c>
      <c r="D103" s="2">
        <f>MACD!E103</f>
        <v>-1.7321232110302347</v>
      </c>
      <c r="E103" s="2">
        <f>MACD!F103</f>
        <v>-1.0270351405382936</v>
      </c>
      <c r="F103" s="2">
        <f>'Moving Avg'!D103</f>
        <v>46.7</v>
      </c>
      <c r="G103" s="2">
        <f>'Moving Avg'!F103</f>
        <v>44.353500000000011</v>
      </c>
      <c r="H103" s="2">
        <f>'Moving Avg'!G103</f>
        <v>44.397799999999989</v>
      </c>
      <c r="I103" s="2">
        <f>'Moving Avg'!H103</f>
        <v>0</v>
      </c>
      <c r="J103" s="6" t="str">
        <f>OBV!F103</f>
        <v>BEARISH</v>
      </c>
      <c r="K103" s="6" t="str">
        <f>OBV!G103</f>
        <v>WEAK</v>
      </c>
      <c r="L103" s="6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46.7</v>
      </c>
      <c r="C104" s="2">
        <f>RSI!I104</f>
        <v>81.960058845715253</v>
      </c>
      <c r="D104" s="2">
        <f>MACD!E104</f>
        <v>-1.8864483544133606</v>
      </c>
      <c r="E104" s="2">
        <f>MACD!F104</f>
        <v>-1.1989177833133071</v>
      </c>
      <c r="F104" s="2">
        <f>'Moving Avg'!D104</f>
        <v>46.7</v>
      </c>
      <c r="G104" s="2">
        <f>'Moving Avg'!F104</f>
        <v>44.538500000000013</v>
      </c>
      <c r="H104" s="2">
        <f>'Moving Avg'!G104</f>
        <v>44.421799999999983</v>
      </c>
      <c r="I104" s="2">
        <f>'Moving Avg'!H104</f>
        <v>0</v>
      </c>
      <c r="J104" s="6" t="str">
        <f>OBV!F104</f>
        <v>NEUTRAL</v>
      </c>
      <c r="K104" s="6" t="str">
        <f>OBV!G104</f>
        <v>NEUTRAL</v>
      </c>
      <c r="L104" s="6" t="str">
        <f>OBV!H104</f>
        <v>NEUTRAL</v>
      </c>
    </row>
    <row r="105" spans="1:12" ht="13.5" x14ac:dyDescent="0.25">
      <c r="A105" s="3">
        <f>RSI!A105</f>
        <v>42458</v>
      </c>
      <c r="B105" s="2">
        <f>RSI!B105</f>
        <v>46.7</v>
      </c>
      <c r="C105" s="2">
        <f>RSI!I105</f>
        <v>81.960058845715253</v>
      </c>
      <c r="D105" s="2">
        <f>MACD!E105</f>
        <v>-2.0280256222558322</v>
      </c>
      <c r="E105" s="2">
        <f>MACD!F105</f>
        <v>-1.3647393511018122</v>
      </c>
      <c r="F105" s="2">
        <f>'Moving Avg'!D105</f>
        <v>46.7</v>
      </c>
      <c r="G105" s="2">
        <f>'Moving Avg'!F105</f>
        <v>44.723500000000016</v>
      </c>
      <c r="H105" s="2">
        <f>'Moving Avg'!G105</f>
        <v>44.445799999999991</v>
      </c>
      <c r="I105" s="2">
        <f>'Moving Avg'!H105</f>
        <v>0</v>
      </c>
      <c r="J105" s="6" t="str">
        <f>OBV!F105</f>
        <v>NEUTRAL</v>
      </c>
      <c r="K105" s="6" t="str">
        <f>OBV!G105</f>
        <v>NEUTRAL</v>
      </c>
      <c r="L105" s="6" t="str">
        <f>OBV!H105</f>
        <v>NEUTRAL</v>
      </c>
    </row>
    <row r="106" spans="1:12" ht="13.5" x14ac:dyDescent="0.25">
      <c r="A106" s="3">
        <f>RSI!A106</f>
        <v>42459</v>
      </c>
      <c r="B106" s="2">
        <f>RSI!B106</f>
        <v>44.6</v>
      </c>
      <c r="C106" s="2">
        <f>RSI!I106</f>
        <v>44.864899937918594</v>
      </c>
      <c r="D106" s="2">
        <f>MACD!E106</f>
        <v>-1.8039847281465882</v>
      </c>
      <c r="E106" s="2">
        <f>MACD!F106</f>
        <v>-1.4525884265107674</v>
      </c>
      <c r="F106" s="2">
        <f>'Moving Avg'!D106</f>
        <v>46.28</v>
      </c>
      <c r="G106" s="2">
        <f>'Moving Avg'!F106</f>
        <v>44.803500000000021</v>
      </c>
      <c r="H106" s="2">
        <f>'Moving Avg'!G106</f>
        <v>44.427799999999998</v>
      </c>
      <c r="I106" s="2">
        <f>'Moving Avg'!H106</f>
        <v>0</v>
      </c>
      <c r="J106" s="6" t="str">
        <f>OBV!F106</f>
        <v>NEUTRAL</v>
      </c>
      <c r="K106" s="6" t="str">
        <f>OBV!G106</f>
        <v>NEUTRAL</v>
      </c>
      <c r="L106" s="6" t="str">
        <f>OBV!H106</f>
        <v>NEUTRAL</v>
      </c>
    </row>
    <row r="107" spans="1:12" ht="13.5" x14ac:dyDescent="0.25">
      <c r="A107" s="3">
        <f>RSI!A107</f>
        <v>42460</v>
      </c>
      <c r="B107" s="2">
        <f>RSI!B107</f>
        <v>42.6</v>
      </c>
      <c r="C107" s="2">
        <f>RSI!I107</f>
        <v>30.641120676796845</v>
      </c>
      <c r="D107" s="2">
        <f>MACD!E107</f>
        <v>-1.1571266518143162</v>
      </c>
      <c r="E107" s="2">
        <f>MACD!F107</f>
        <v>-1.3934960715714773</v>
      </c>
      <c r="F107" s="2">
        <f>'Moving Avg'!D107</f>
        <v>45.46</v>
      </c>
      <c r="G107" s="2">
        <f>'Moving Avg'!F107</f>
        <v>44.783500000000018</v>
      </c>
      <c r="H107" s="2">
        <f>'Moving Avg'!G107</f>
        <v>44.369799999999998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</row>
    <row r="108" spans="1:12" ht="13.5" x14ac:dyDescent="0.25">
      <c r="A108" s="3">
        <f>RSI!A108</f>
        <v>42461</v>
      </c>
      <c r="B108" s="2">
        <f>RSI!B108</f>
        <v>42.6</v>
      </c>
      <c r="C108" s="2">
        <f>RSI!I108</f>
        <v>30.641120676796845</v>
      </c>
      <c r="D108" s="2">
        <f>MACD!E108</f>
        <v>-0.48443583244498711</v>
      </c>
      <c r="E108" s="2">
        <f>MACD!F108</f>
        <v>-1.2116840237461792</v>
      </c>
      <c r="F108" s="2">
        <f>'Moving Avg'!D108</f>
        <v>44.64</v>
      </c>
      <c r="G108" s="2">
        <f>'Moving Avg'!F108</f>
        <v>44.763500000000015</v>
      </c>
      <c r="H108" s="2">
        <f>'Moving Avg'!G108</f>
        <v>44.313800000000001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</row>
    <row r="109" spans="1:12" ht="13.5" x14ac:dyDescent="0.25">
      <c r="A109" s="3">
        <f>RSI!A109</f>
        <v>42464</v>
      </c>
      <c r="B109" s="2">
        <f>RSI!B109</f>
        <v>42.6</v>
      </c>
      <c r="C109" s="2">
        <f>RSI!I109</f>
        <v>30.641120676796845</v>
      </c>
      <c r="D109" s="2">
        <f>MACD!E109</f>
        <v>5.2110374553137717E-2</v>
      </c>
      <c r="E109" s="2">
        <f>MACD!F109</f>
        <v>-0.95892514408631591</v>
      </c>
      <c r="F109" s="2">
        <f>'Moving Avg'!D109</f>
        <v>43.82</v>
      </c>
      <c r="G109" s="2">
        <f>'Moving Avg'!F109</f>
        <v>44.743500000000019</v>
      </c>
      <c r="H109" s="2">
        <f>'Moving Avg'!G109</f>
        <v>44.257799999999996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CONFIRMED BEARISH</v>
      </c>
    </row>
    <row r="110" spans="1:12" ht="13.5" x14ac:dyDescent="0.25">
      <c r="A110" s="3">
        <f>RSI!A110</f>
        <v>42465</v>
      </c>
      <c r="B110" s="2">
        <f>RSI!B110</f>
        <v>42.6</v>
      </c>
      <c r="C110" s="2">
        <f>RSI!I110</f>
        <v>30.641120676796845</v>
      </c>
      <c r="D110" s="2">
        <f>MACD!E110</f>
        <v>0.51861113075334231</v>
      </c>
      <c r="E110" s="2">
        <f>MACD!F110</f>
        <v>-0.66341788911838429</v>
      </c>
      <c r="F110" s="2">
        <f>'Moving Avg'!D110</f>
        <v>43</v>
      </c>
      <c r="G110" s="2">
        <f>'Moving Avg'!F110</f>
        <v>44.723500000000016</v>
      </c>
      <c r="H110" s="2">
        <f>'Moving Avg'!G110</f>
        <v>44.201799999999992</v>
      </c>
      <c r="I110" s="2">
        <f>'Moving Avg'!H110</f>
        <v>0</v>
      </c>
      <c r="J110" s="6" t="str">
        <f>OBV!F110</f>
        <v>BEARISH</v>
      </c>
      <c r="K110" s="6" t="str">
        <f>OBV!G110</f>
        <v>NEUTRAL</v>
      </c>
      <c r="L110" s="6" t="str">
        <f>OBV!H110</f>
        <v>CONFIRMED BEARISH</v>
      </c>
    </row>
    <row r="111" spans="1:12" ht="13.5" x14ac:dyDescent="0.25">
      <c r="A111" s="3">
        <f>RSI!A111</f>
        <v>42466</v>
      </c>
      <c r="B111" s="2">
        <f>RSI!B111</f>
        <v>42.6</v>
      </c>
      <c r="C111" s="2">
        <f>RSI!I111</f>
        <v>30.641120676796859</v>
      </c>
      <c r="D111" s="2">
        <f>MACD!E111</f>
        <v>0.92491672457683194</v>
      </c>
      <c r="E111" s="2">
        <f>MACD!F111</f>
        <v>-0.34575096637934111</v>
      </c>
      <c r="F111" s="2">
        <f>'Moving Avg'!D111</f>
        <v>42.6</v>
      </c>
      <c r="G111" s="2">
        <f>'Moving Avg'!F111</f>
        <v>44.703500000000005</v>
      </c>
      <c r="H111" s="2">
        <f>'Moving Avg'!G111</f>
        <v>44.145800000000001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42.6</v>
      </c>
      <c r="C112" s="2">
        <f>RSI!I112</f>
        <v>30.641120676796859</v>
      </c>
      <c r="D112" s="2">
        <f>MACD!E112</f>
        <v>1.2794306032182874</v>
      </c>
      <c r="E112" s="2">
        <f>MACD!F112</f>
        <v>-2.0714652459815408E-2</v>
      </c>
      <c r="F112" s="2">
        <f>'Moving Avg'!D112</f>
        <v>42.6</v>
      </c>
      <c r="G112" s="2">
        <f>'Moving Avg'!F112</f>
        <v>44.683500000000009</v>
      </c>
      <c r="H112" s="2">
        <f>'Moving Avg'!G112</f>
        <v>44.089799999999997</v>
      </c>
      <c r="I112" s="2">
        <f>'Moving Avg'!H112</f>
        <v>0</v>
      </c>
      <c r="J112" s="6" t="str">
        <f>OBV!F112</f>
        <v>NEUTRAL</v>
      </c>
      <c r="K112" s="6" t="str">
        <f>OBV!G112</f>
        <v>NEUTRAL</v>
      </c>
      <c r="L112" s="6" t="str">
        <f>OBV!H112</f>
        <v>NEUTRAL</v>
      </c>
    </row>
    <row r="113" spans="1:12" ht="13.5" x14ac:dyDescent="0.25">
      <c r="A113" s="3">
        <f>RSI!A113</f>
        <v>42468</v>
      </c>
      <c r="B113" s="2">
        <f>RSI!B113</f>
        <v>42.6</v>
      </c>
      <c r="C113" s="2">
        <f>RSI!I113</f>
        <v>30.641120676796859</v>
      </c>
      <c r="D113" s="2">
        <f>MACD!E113</f>
        <v>1.5893268830289031</v>
      </c>
      <c r="E113" s="2">
        <f>MACD!F113</f>
        <v>0.30129365463792829</v>
      </c>
      <c r="F113" s="2">
        <f>'Moving Avg'!D113</f>
        <v>42.6</v>
      </c>
      <c r="G113" s="2">
        <f>'Moving Avg'!F113</f>
        <v>44.663500000000006</v>
      </c>
      <c r="H113" s="2">
        <f>'Moving Avg'!G113</f>
        <v>44.033799999999992</v>
      </c>
      <c r="I113" s="2">
        <f>'Moving Avg'!H113</f>
        <v>0</v>
      </c>
      <c r="J113" s="6" t="str">
        <f>OBV!F113</f>
        <v>NEUTRAL</v>
      </c>
      <c r="K113" s="6" t="str">
        <f>OBV!G113</f>
        <v>NEUTRAL</v>
      </c>
      <c r="L113" s="6" t="str">
        <f>OBV!H113</f>
        <v>NEUTRAL</v>
      </c>
    </row>
    <row r="114" spans="1:12" ht="13.5" x14ac:dyDescent="0.25">
      <c r="A114" s="3">
        <f>RSI!A114</f>
        <v>42471</v>
      </c>
      <c r="B114" s="2">
        <f>RSI!B114</f>
        <v>42.6</v>
      </c>
      <c r="C114" s="2">
        <f>RSI!I114</f>
        <v>30.641120676796845</v>
      </c>
      <c r="D114" s="2">
        <f>MACD!E114</f>
        <v>1.860734773102422</v>
      </c>
      <c r="E114" s="2">
        <f>MACD!F114</f>
        <v>0.61318187833082705</v>
      </c>
      <c r="F114" s="2">
        <f>'Moving Avg'!D114</f>
        <v>42.6</v>
      </c>
      <c r="G114" s="2">
        <f>'Moving Avg'!F114</f>
        <v>44.643500000000003</v>
      </c>
      <c r="H114" s="2">
        <f>'Moving Avg'!G114</f>
        <v>43.977799999999988</v>
      </c>
      <c r="I114" s="2">
        <f>'Moving Avg'!H114</f>
        <v>0</v>
      </c>
      <c r="J114" s="6" t="str">
        <f>OBV!F114</f>
        <v>NEUTRAL</v>
      </c>
      <c r="K114" s="6" t="str">
        <f>OBV!G114</f>
        <v>NEUTRAL</v>
      </c>
      <c r="L114" s="6" t="str">
        <f>OBV!H114</f>
        <v>NEUTRAL</v>
      </c>
    </row>
    <row r="115" spans="1:12" ht="13.5" x14ac:dyDescent="0.25">
      <c r="A115" s="3">
        <f>RSI!A115</f>
        <v>42472</v>
      </c>
      <c r="B115" s="2">
        <f>RSI!B115</f>
        <v>42.6</v>
      </c>
      <c r="C115" s="2">
        <f>RSI!I115</f>
        <v>30.641120676796845</v>
      </c>
      <c r="D115" s="2">
        <f>MACD!E115</f>
        <v>2.0988949744636969</v>
      </c>
      <c r="E115" s="2">
        <f>MACD!F115</f>
        <v>0.91032449755740108</v>
      </c>
      <c r="F115" s="2">
        <f>'Moving Avg'!D115</f>
        <v>42.6</v>
      </c>
      <c r="G115" s="2">
        <f>'Moving Avg'!F115</f>
        <v>44.623500000000007</v>
      </c>
      <c r="H115" s="2">
        <f>'Moving Avg'!G115</f>
        <v>43.947399999999988</v>
      </c>
      <c r="I115" s="2">
        <f>'Moving Avg'!H115</f>
        <v>0</v>
      </c>
      <c r="J115" s="6" t="str">
        <f>OBV!F115</f>
        <v>NEUTRAL</v>
      </c>
      <c r="K115" s="6" t="str">
        <f>OBV!G115</f>
        <v>NEUTRAL</v>
      </c>
      <c r="L115" s="6" t="str">
        <f>OBV!H115</f>
        <v>NEUTRAL</v>
      </c>
    </row>
    <row r="116" spans="1:12" ht="13.5" x14ac:dyDescent="0.25">
      <c r="A116" s="3">
        <f>RSI!A116</f>
        <v>42473</v>
      </c>
      <c r="B116" s="2">
        <f>RSI!B116</f>
        <v>42.6</v>
      </c>
      <c r="C116" s="2">
        <f>RSI!I116</f>
        <v>30.641120676796845</v>
      </c>
      <c r="D116" s="2">
        <f>MACD!E116</f>
        <v>1.9852154174166756</v>
      </c>
      <c r="E116" s="2">
        <f>MACD!F116</f>
        <v>1.1253026815292562</v>
      </c>
      <c r="F116" s="2">
        <f>'Moving Avg'!D116</f>
        <v>42.6</v>
      </c>
      <c r="G116" s="2">
        <f>'Moving Avg'!F116</f>
        <v>44.539000000000009</v>
      </c>
      <c r="H116" s="2">
        <f>'Moving Avg'!G116</f>
        <v>43.917399999999986</v>
      </c>
      <c r="I116" s="2">
        <f>'Moving Avg'!H116</f>
        <v>0</v>
      </c>
      <c r="J116" s="6" t="str">
        <f>OBV!F116</f>
        <v>NEUTRAL</v>
      </c>
      <c r="K116" s="6" t="str">
        <f>OBV!G116</f>
        <v>NEUTRAL</v>
      </c>
      <c r="L116" s="6" t="str">
        <f>OBV!H116</f>
        <v>NEUTRAL</v>
      </c>
    </row>
    <row r="117" spans="1:12" ht="13.5" x14ac:dyDescent="0.25">
      <c r="A117" s="3">
        <f>RSI!A117</f>
        <v>42474</v>
      </c>
      <c r="B117" s="2">
        <f>RSI!B117</f>
        <v>41</v>
      </c>
      <c r="C117" s="2">
        <f>RSI!I117</f>
        <v>19.998596602043349</v>
      </c>
      <c r="D117" s="2">
        <f>MACD!E117</f>
        <v>1.7071449334918967</v>
      </c>
      <c r="E117" s="2">
        <f>MACD!F117</f>
        <v>1.2416711319217844</v>
      </c>
      <c r="F117" s="2">
        <f>'Moving Avg'!D117</f>
        <v>42.28</v>
      </c>
      <c r="G117" s="2">
        <f>'Moving Avg'!F117</f>
        <v>44.275000000000013</v>
      </c>
      <c r="H117" s="2">
        <f>'Moving Avg'!G117</f>
        <v>43.855399999999989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CONFIRMED BEARISH</v>
      </c>
    </row>
    <row r="118" spans="1:12" ht="13.5" x14ac:dyDescent="0.25">
      <c r="A118" s="3">
        <f>RSI!A118</f>
        <v>42475</v>
      </c>
      <c r="B118" s="2">
        <f>RSI!B118</f>
        <v>41</v>
      </c>
      <c r="C118" s="2">
        <f>RSI!I118</f>
        <v>19.998596602043349</v>
      </c>
      <c r="D118" s="2">
        <f>MACD!E118</f>
        <v>1.4880624183543389</v>
      </c>
      <c r="E118" s="2">
        <f>MACD!F118</f>
        <v>1.2909493892082953</v>
      </c>
      <c r="F118" s="2">
        <f>'Moving Avg'!D118</f>
        <v>41.96</v>
      </c>
      <c r="G118" s="2">
        <f>'Moving Avg'!F118</f>
        <v>43.975000000000009</v>
      </c>
      <c r="H118" s="2">
        <f>'Moving Avg'!G118</f>
        <v>43.793399999999991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CONFIRMED BEARISH</v>
      </c>
    </row>
    <row r="119" spans="1:12" ht="13.5" x14ac:dyDescent="0.25">
      <c r="A119" s="3">
        <f>RSI!A119</f>
        <v>42478</v>
      </c>
      <c r="B119" s="2">
        <f>RSI!B119</f>
        <v>39.770000000000003</v>
      </c>
      <c r="C119" s="2">
        <f>RSI!I119</f>
        <v>15.269989501626796</v>
      </c>
      <c r="D119" s="2">
        <f>MACD!E119</f>
        <v>1.4088033262282806</v>
      </c>
      <c r="E119" s="2">
        <f>MACD!F119</f>
        <v>1.3145201766122925</v>
      </c>
      <c r="F119" s="2">
        <f>'Moving Avg'!D119</f>
        <v>41.393999999999998</v>
      </c>
      <c r="G119" s="2">
        <f>'Moving Avg'!F119</f>
        <v>43.62850000000001</v>
      </c>
      <c r="H119" s="2">
        <f>'Moving Avg'!G119</f>
        <v>43.706799999999987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39.770000000000003</v>
      </c>
      <c r="C120" s="2">
        <f>RSI!I120</f>
        <v>15.269989501626796</v>
      </c>
      <c r="D120" s="2">
        <f>MACD!E120</f>
        <v>1.3629017204175113</v>
      </c>
      <c r="E120" s="2">
        <f>MACD!F120</f>
        <v>1.3241964853733363</v>
      </c>
      <c r="F120" s="2">
        <f>'Moving Avg'!D120</f>
        <v>40.828000000000003</v>
      </c>
      <c r="G120" s="2">
        <f>'Moving Avg'!F120</f>
        <v>43.282000000000011</v>
      </c>
      <c r="H120" s="2">
        <f>'Moving Avg'!G120</f>
        <v>43.620199999999983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39.770000000000003</v>
      </c>
      <c r="C121" s="2">
        <f>RSI!I121</f>
        <v>15.269989501626796</v>
      </c>
      <c r="D121" s="2">
        <f>MACD!E121</f>
        <v>1.3436579925553218</v>
      </c>
      <c r="E121" s="2">
        <f>MACD!F121</f>
        <v>1.3280887868097335</v>
      </c>
      <c r="F121" s="2">
        <f>'Moving Avg'!D121</f>
        <v>40.262000000000008</v>
      </c>
      <c r="G121" s="2">
        <f>'Moving Avg'!F121</f>
        <v>42.935500000000005</v>
      </c>
      <c r="H121" s="2">
        <f>'Moving Avg'!G121</f>
        <v>43.533599999999979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39.770000000000003</v>
      </c>
      <c r="C122" s="2">
        <f>RSI!I122</f>
        <v>15.269989501626796</v>
      </c>
      <c r="D122" s="2">
        <f>MACD!E122</f>
        <v>1.3455193682467055</v>
      </c>
      <c r="E122" s="2">
        <f>MACD!F122</f>
        <v>1.331574903097128</v>
      </c>
      <c r="F122" s="2">
        <f>'Moving Avg'!D122</f>
        <v>40.016000000000005</v>
      </c>
      <c r="G122" s="2">
        <f>'Moving Avg'!F122</f>
        <v>42.589000000000006</v>
      </c>
      <c r="H122" s="2">
        <f>'Moving Avg'!G122</f>
        <v>43.446999999999989</v>
      </c>
      <c r="I122" s="2">
        <f>'Moving Avg'!H122</f>
        <v>0</v>
      </c>
      <c r="J122" s="6" t="str">
        <f>OBV!F122</f>
        <v>NEUTRAL</v>
      </c>
      <c r="K122" s="6" t="str">
        <f>OBV!G122</f>
        <v>NEUTRAL</v>
      </c>
      <c r="L122" s="6" t="str">
        <f>OBV!H122</f>
        <v>NEUTRAL</v>
      </c>
    </row>
    <row r="123" spans="1:12" ht="13.5" x14ac:dyDescent="0.25">
      <c r="A123" s="3">
        <f>RSI!A123</f>
        <v>42482</v>
      </c>
      <c r="B123" s="2">
        <f>RSI!B123</f>
        <v>39.770000000000003</v>
      </c>
      <c r="C123" s="2">
        <f>RSI!I123</f>
        <v>15.269989501626796</v>
      </c>
      <c r="D123" s="2">
        <f>MACD!E123</f>
        <v>1.3638948692214683</v>
      </c>
      <c r="E123" s="2">
        <f>MACD!F123</f>
        <v>1.338038896321996</v>
      </c>
      <c r="F123" s="2">
        <f>'Moving Avg'!D123</f>
        <v>39.770000000000003</v>
      </c>
      <c r="G123" s="2">
        <f>'Moving Avg'!F123</f>
        <v>42.2425</v>
      </c>
      <c r="H123" s="2">
        <f>'Moving Avg'!G123</f>
        <v>43.360399999999991</v>
      </c>
      <c r="I123" s="2">
        <f>'Moving Avg'!H123</f>
        <v>0</v>
      </c>
      <c r="J123" s="6" t="str">
        <f>OBV!F123</f>
        <v>NEUTRAL</v>
      </c>
      <c r="K123" s="6" t="str">
        <f>OBV!G123</f>
        <v>NEUTRAL</v>
      </c>
      <c r="L123" s="6" t="str">
        <f>OBV!H123</f>
        <v>NEUTRAL</v>
      </c>
    </row>
    <row r="124" spans="1:12" ht="13.5" x14ac:dyDescent="0.25">
      <c r="A124" s="3">
        <f>RSI!A124</f>
        <v>42485</v>
      </c>
      <c r="B124" s="2">
        <f>RSI!B124</f>
        <v>39.770000000000003</v>
      </c>
      <c r="C124" s="2">
        <f>RSI!I124</f>
        <v>15.269989501626796</v>
      </c>
      <c r="D124" s="2">
        <f>MACD!E124</f>
        <v>1.39499938002254</v>
      </c>
      <c r="E124" s="2">
        <f>MACD!F124</f>
        <v>1.3494309930621049</v>
      </c>
      <c r="F124" s="2">
        <f>'Moving Avg'!D124</f>
        <v>39.770000000000003</v>
      </c>
      <c r="G124" s="2">
        <f>'Moving Avg'!F124</f>
        <v>41.896000000000001</v>
      </c>
      <c r="H124" s="2">
        <f>'Moving Avg'!G124</f>
        <v>43.27379999999998</v>
      </c>
      <c r="I124" s="2">
        <f>'Moving Avg'!H124</f>
        <v>0</v>
      </c>
      <c r="J124" s="6" t="str">
        <f>OBV!F124</f>
        <v>NEUTRAL</v>
      </c>
      <c r="K124" s="6" t="str">
        <f>OBV!G124</f>
        <v>NEUTRAL</v>
      </c>
      <c r="L124" s="6" t="str">
        <f>OBV!H124</f>
        <v>NEUTRAL</v>
      </c>
    </row>
    <row r="125" spans="1:12" ht="13.5" x14ac:dyDescent="0.25">
      <c r="A125" s="3">
        <f>RSI!A125</f>
        <v>42486</v>
      </c>
      <c r="B125" s="2">
        <f>RSI!B125</f>
        <v>39.770000000000003</v>
      </c>
      <c r="C125" s="2">
        <f>RSI!I125</f>
        <v>15.269989501626796</v>
      </c>
      <c r="D125" s="2">
        <f>MACD!E125</f>
        <v>1.4357222944105885</v>
      </c>
      <c r="E125" s="2">
        <f>MACD!F125</f>
        <v>1.3666892533318016</v>
      </c>
      <c r="F125" s="2">
        <f>'Moving Avg'!D125</f>
        <v>39.770000000000003</v>
      </c>
      <c r="G125" s="2">
        <f>'Moving Avg'!F125</f>
        <v>41.549500000000002</v>
      </c>
      <c r="H125" s="2">
        <f>'Moving Avg'!G125</f>
        <v>43.187199999999983</v>
      </c>
      <c r="I125" s="2">
        <f>'Moving Avg'!H125</f>
        <v>0</v>
      </c>
      <c r="J125" s="6" t="str">
        <f>OBV!F125</f>
        <v>NEUTRAL</v>
      </c>
      <c r="K125" s="6" t="str">
        <f>OBV!G125</f>
        <v>NEUTRAL</v>
      </c>
      <c r="L125" s="6" t="str">
        <f>OBV!H125</f>
        <v>NEUTRAL</v>
      </c>
    </row>
    <row r="126" spans="1:12" ht="13.5" x14ac:dyDescent="0.25">
      <c r="A126" s="3">
        <f>RSI!A126</f>
        <v>42487</v>
      </c>
      <c r="B126" s="2">
        <f>RSI!B126</f>
        <v>39.770000000000003</v>
      </c>
      <c r="C126" s="2">
        <f>RSI!I126</f>
        <v>15.269989501626796</v>
      </c>
      <c r="D126" s="2">
        <f>MACD!E126</f>
        <v>1.4835169162882806</v>
      </c>
      <c r="E126" s="2">
        <f>MACD!F126</f>
        <v>1.3900547859230976</v>
      </c>
      <c r="F126" s="2">
        <f>'Moving Avg'!D126</f>
        <v>39.770000000000003</v>
      </c>
      <c r="G126" s="2">
        <f>'Moving Avg'!F126</f>
        <v>41.308</v>
      </c>
      <c r="H126" s="2">
        <f>'Moving Avg'!G126</f>
        <v>43.096599999999981</v>
      </c>
      <c r="I126" s="2">
        <f>'Moving Avg'!H126</f>
        <v>0</v>
      </c>
      <c r="J126" s="6" t="str">
        <f>OBV!F126</f>
        <v>NEUTRAL</v>
      </c>
      <c r="K126" s="6" t="str">
        <f>OBV!G126</f>
        <v>NEUTRAL</v>
      </c>
      <c r="L126" s="6" t="str">
        <f>OBV!H126</f>
        <v>NEUTRAL</v>
      </c>
    </row>
    <row r="127" spans="1:12" ht="13.5" x14ac:dyDescent="0.25">
      <c r="A127" s="3">
        <f>RSI!A127</f>
        <v>42488</v>
      </c>
      <c r="B127" s="2">
        <f>RSI!B127</f>
        <v>39.770000000000003</v>
      </c>
      <c r="C127" s="2">
        <f>RSI!I127</f>
        <v>15.269989501626796</v>
      </c>
      <c r="D127" s="2">
        <f>MACD!E127</f>
        <v>1.2901535355224993</v>
      </c>
      <c r="E127" s="2">
        <f>MACD!F127</f>
        <v>1.370074535842978</v>
      </c>
      <c r="F127" s="2">
        <f>'Moving Avg'!D127</f>
        <v>39.770000000000003</v>
      </c>
      <c r="G127" s="2">
        <f>'Moving Avg'!F127</f>
        <v>41.166499999999999</v>
      </c>
      <c r="H127" s="2">
        <f>'Moving Avg'!G127</f>
        <v>43.005999999999986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</row>
    <row r="128" spans="1:12" ht="13.5" x14ac:dyDescent="0.25">
      <c r="A128" s="3">
        <f>RSI!A128</f>
        <v>42489</v>
      </c>
      <c r="B128" s="2">
        <f>RSI!B128</f>
        <v>39.770000000000003</v>
      </c>
      <c r="C128" s="2">
        <f>RSI!I128</f>
        <v>15.269989501626796</v>
      </c>
      <c r="D128" s="2">
        <f>MACD!E128</f>
        <v>1.137972498905178</v>
      </c>
      <c r="E128" s="2">
        <f>MACD!F128</f>
        <v>1.3236541284554182</v>
      </c>
      <c r="F128" s="2">
        <f>'Moving Avg'!D128</f>
        <v>39.770000000000003</v>
      </c>
      <c r="G128" s="2">
        <f>'Moving Avg'!F128</f>
        <v>41.024999999999991</v>
      </c>
      <c r="H128" s="2">
        <f>'Moving Avg'!G128</f>
        <v>42.915399999999984</v>
      </c>
      <c r="I128" s="2">
        <f>'Moving Avg'!H128</f>
        <v>0</v>
      </c>
      <c r="J128" s="6" t="str">
        <f>OBV!F128</f>
        <v>NEUTRAL</v>
      </c>
      <c r="K128" s="6" t="str">
        <f>OBV!G128</f>
        <v>NEUTRAL</v>
      </c>
      <c r="L128" s="6" t="str">
        <f>OBV!H128</f>
        <v>NEUTRAL</v>
      </c>
    </row>
    <row r="129" spans="1:12" ht="13.5" x14ac:dyDescent="0.25">
      <c r="A129" s="3">
        <f>RSI!A129</f>
        <v>42492</v>
      </c>
      <c r="B129" s="2">
        <f>RSI!B129</f>
        <v>39.770000000000003</v>
      </c>
      <c r="C129" s="2">
        <f>RSI!I129</f>
        <v>15.269989501626796</v>
      </c>
      <c r="D129" s="2">
        <f>MACD!E129</f>
        <v>0.83056031923172213</v>
      </c>
      <c r="E129" s="2">
        <f>MACD!F129</f>
        <v>1.225035366610679</v>
      </c>
      <c r="F129" s="2">
        <f>'Moving Avg'!D129</f>
        <v>39.770000000000003</v>
      </c>
      <c r="G129" s="2">
        <f>'Moving Avg'!F129</f>
        <v>40.883499999999991</v>
      </c>
      <c r="H129" s="2">
        <f>'Moving Avg'!G129</f>
        <v>42.850799999999978</v>
      </c>
      <c r="I129" s="2">
        <f>'Moving Avg'!H129</f>
        <v>0</v>
      </c>
      <c r="J129" s="6" t="str">
        <f>OBV!F129</f>
        <v>NEUTRAL</v>
      </c>
      <c r="K129" s="6" t="str">
        <f>OBV!G129</f>
        <v>NEUTRAL</v>
      </c>
      <c r="L129" s="6" t="str">
        <f>OBV!H129</f>
        <v>NEUTRAL</v>
      </c>
    </row>
    <row r="130" spans="1:12" ht="13.5" x14ac:dyDescent="0.25">
      <c r="A130" s="3">
        <f>RSI!A130</f>
        <v>42493</v>
      </c>
      <c r="B130" s="2">
        <f>RSI!B130</f>
        <v>39.770000000000003</v>
      </c>
      <c r="C130" s="2">
        <f>RSI!I130</f>
        <v>15.269989501626796</v>
      </c>
      <c r="D130" s="2">
        <f>MACD!E130</f>
        <v>0.58024524604901728</v>
      </c>
      <c r="E130" s="2">
        <f>MACD!F130</f>
        <v>1.0960773424983468</v>
      </c>
      <c r="F130" s="2">
        <f>'Moving Avg'!D130</f>
        <v>39.770000000000003</v>
      </c>
      <c r="G130" s="2">
        <f>'Moving Avg'!F130</f>
        <v>40.74199999999999</v>
      </c>
      <c r="H130" s="2">
        <f>'Moving Avg'!G130</f>
        <v>42.78619999999998</v>
      </c>
      <c r="I130" s="2">
        <f>'Moving Avg'!H130</f>
        <v>0</v>
      </c>
      <c r="J130" s="6" t="str">
        <f>OBV!F130</f>
        <v>NEUTRAL</v>
      </c>
      <c r="K130" s="6" t="str">
        <f>OBV!G130</f>
        <v>NEUTRAL</v>
      </c>
      <c r="L130" s="6" t="str">
        <f>OBV!H130</f>
        <v>NEUTRAL</v>
      </c>
    </row>
    <row r="131" spans="1:12" ht="13.5" x14ac:dyDescent="0.25">
      <c r="A131" s="3">
        <f>RSI!A131</f>
        <v>42494</v>
      </c>
      <c r="B131" s="2">
        <f>RSI!B131</f>
        <v>39.770000000000003</v>
      </c>
      <c r="C131" s="2">
        <f>RSI!I131</f>
        <v>15.269989501626796</v>
      </c>
      <c r="D131" s="2">
        <f>MACD!E131</f>
        <v>0.37751696653494804</v>
      </c>
      <c r="E131" s="2">
        <f>MACD!F131</f>
        <v>0.95236526730566706</v>
      </c>
      <c r="F131" s="2">
        <f>'Moving Avg'!D131</f>
        <v>39.770000000000003</v>
      </c>
      <c r="G131" s="2">
        <f>'Moving Avg'!F131</f>
        <v>40.60049999999999</v>
      </c>
      <c r="H131" s="2">
        <f>'Moving Avg'!G131</f>
        <v>42.721599999999981</v>
      </c>
      <c r="I131" s="2">
        <f>'Moving Avg'!H131</f>
        <v>0</v>
      </c>
      <c r="J131" s="6" t="str">
        <f>OBV!F131</f>
        <v>NEUTRAL</v>
      </c>
      <c r="K131" s="6" t="str">
        <f>OBV!G131</f>
        <v>NEUTRAL</v>
      </c>
      <c r="L131" s="6" t="str">
        <f>OBV!H131</f>
        <v>NEUTRAL</v>
      </c>
    </row>
    <row r="132" spans="1:12" ht="13.5" x14ac:dyDescent="0.25">
      <c r="A132" s="3">
        <f>RSI!A132</f>
        <v>42495</v>
      </c>
      <c r="B132" s="2">
        <f>RSI!B132</f>
        <v>39.770000000000003</v>
      </c>
      <c r="C132" s="2">
        <f>RSI!I132</f>
        <v>15.269989501626796</v>
      </c>
      <c r="D132" s="2">
        <f>MACD!E132</f>
        <v>0.21438208125714908</v>
      </c>
      <c r="E132" s="2">
        <f>MACD!F132</f>
        <v>0.80476863009596344</v>
      </c>
      <c r="F132" s="2">
        <f>'Moving Avg'!D132</f>
        <v>39.770000000000003</v>
      </c>
      <c r="G132" s="2">
        <f>'Moving Avg'!F132</f>
        <v>40.458999999999989</v>
      </c>
      <c r="H132" s="2">
        <f>'Moving Avg'!G132</f>
        <v>42.656999999999982</v>
      </c>
      <c r="I132" s="2">
        <f>'Moving Avg'!H132</f>
        <v>0</v>
      </c>
      <c r="J132" s="6" t="str">
        <f>OBV!F132</f>
        <v>NEUTRAL</v>
      </c>
      <c r="K132" s="6" t="str">
        <f>OBV!G132</f>
        <v>NEUTRAL</v>
      </c>
      <c r="L132" s="6" t="str">
        <f>OBV!H132</f>
        <v>NEUTRAL</v>
      </c>
    </row>
    <row r="133" spans="1:12" ht="13.5" x14ac:dyDescent="0.25">
      <c r="A133" s="3">
        <f>RSI!A133</f>
        <v>42496</v>
      </c>
      <c r="B133" s="2">
        <f>RSI!B133</f>
        <v>39.770000000000003</v>
      </c>
      <c r="C133" s="2">
        <f>RSI!I133</f>
        <v>15.269989501626796</v>
      </c>
      <c r="D133" s="2">
        <f>MACD!E133</f>
        <v>8.4126748560784392E-2</v>
      </c>
      <c r="E133" s="2">
        <f>MACD!F133</f>
        <v>0.66064025378892766</v>
      </c>
      <c r="F133" s="2">
        <f>'Moving Avg'!D133</f>
        <v>39.770000000000003</v>
      </c>
      <c r="G133" s="2">
        <f>'Moving Avg'!F133</f>
        <v>40.317499999999988</v>
      </c>
      <c r="H133" s="2">
        <f>'Moving Avg'!G133</f>
        <v>42.592399999999977</v>
      </c>
      <c r="I133" s="2">
        <f>'Moving Avg'!H133</f>
        <v>0</v>
      </c>
      <c r="J133" s="6" t="str">
        <f>OBV!F133</f>
        <v>NEUTRAL</v>
      </c>
      <c r="K133" s="6" t="str">
        <f>OBV!G133</f>
        <v>NEUTRAL</v>
      </c>
      <c r="L133" s="6" t="str">
        <f>OBV!H133</f>
        <v>NEUTRAL</v>
      </c>
    </row>
    <row r="134" spans="1:12" ht="13.5" x14ac:dyDescent="0.25">
      <c r="A134" s="3">
        <f>RSI!A134</f>
        <v>42499</v>
      </c>
      <c r="B134" s="2">
        <f>RSI!B134</f>
        <v>39.770000000000003</v>
      </c>
      <c r="C134" s="2">
        <f>RSI!I134</f>
        <v>15.269989501626796</v>
      </c>
      <c r="D134" s="2">
        <f>MACD!E134</f>
        <v>-1.8883859660704161E-2</v>
      </c>
      <c r="E134" s="2">
        <f>MACD!F134</f>
        <v>0.52473543109900123</v>
      </c>
      <c r="F134" s="2">
        <f>'Moving Avg'!D134</f>
        <v>39.770000000000003</v>
      </c>
      <c r="G134" s="2">
        <f>'Moving Avg'!F134</f>
        <v>40.175999999999988</v>
      </c>
      <c r="H134" s="2">
        <f>'Moving Avg'!G134</f>
        <v>42.527799999999985</v>
      </c>
      <c r="I134" s="2">
        <f>'Moving Avg'!H134</f>
        <v>0</v>
      </c>
      <c r="J134" s="6" t="str">
        <f>OBV!F134</f>
        <v>NEUTRAL</v>
      </c>
      <c r="K134" s="6" t="str">
        <f>OBV!G134</f>
        <v>NEUTRAL</v>
      </c>
      <c r="L134" s="6" t="str">
        <f>OBV!H134</f>
        <v>NEUTRAL</v>
      </c>
    </row>
    <row r="135" spans="1:12" ht="13.5" x14ac:dyDescent="0.25">
      <c r="A135" s="3">
        <f>RSI!A135</f>
        <v>42500</v>
      </c>
      <c r="B135" s="2">
        <f>RSI!B135</f>
        <v>39.770000000000003</v>
      </c>
      <c r="C135" s="2">
        <f>RSI!I135</f>
        <v>15.269989501626796</v>
      </c>
      <c r="D135" s="2">
        <f>MACD!E135</f>
        <v>-9.9374975963463896E-2</v>
      </c>
      <c r="E135" s="2">
        <f>MACD!F135</f>
        <v>0.39991334968650827</v>
      </c>
      <c r="F135" s="2">
        <f>'Moving Avg'!D135</f>
        <v>39.770000000000003</v>
      </c>
      <c r="G135" s="2">
        <f>'Moving Avg'!F135</f>
        <v>40.034499999999994</v>
      </c>
      <c r="H135" s="2">
        <f>'Moving Avg'!G135</f>
        <v>42.463199999999986</v>
      </c>
      <c r="I135" s="2">
        <f>'Moving Avg'!H135</f>
        <v>0</v>
      </c>
      <c r="J135" s="6" t="str">
        <f>OBV!F135</f>
        <v>NEUTRAL</v>
      </c>
      <c r="K135" s="6" t="str">
        <f>OBV!G135</f>
        <v>NEUTRAL</v>
      </c>
      <c r="L135" s="6" t="str">
        <f>OBV!H135</f>
        <v>NEUTRAL</v>
      </c>
    </row>
    <row r="136" spans="1:12" ht="13.5" x14ac:dyDescent="0.25">
      <c r="A136" s="3">
        <f>RSI!A136</f>
        <v>42501</v>
      </c>
      <c r="B136" s="2">
        <f>RSI!B136</f>
        <v>39.6</v>
      </c>
      <c r="C136" s="2">
        <f>RSI!I136</f>
        <v>13.692716877792236</v>
      </c>
      <c r="D136" s="2">
        <f>MACD!E136</f>
        <v>-0.14871274542045398</v>
      </c>
      <c r="E136" s="2">
        <f>MACD!F136</f>
        <v>0.29018813066511584</v>
      </c>
      <c r="F136" s="2">
        <f>'Moving Avg'!D136</f>
        <v>39.736000000000004</v>
      </c>
      <c r="G136" s="2">
        <f>'Moving Avg'!F136</f>
        <v>39.884499999999989</v>
      </c>
      <c r="H136" s="2">
        <f>'Moving Avg'!G136</f>
        <v>42.395199999999996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</row>
    <row r="137" spans="1:12" ht="13.5" x14ac:dyDescent="0.25">
      <c r="A137" s="3">
        <f>RSI!A137</f>
        <v>42502</v>
      </c>
      <c r="B137" s="2">
        <f>RSI!B137</f>
        <v>39.6</v>
      </c>
      <c r="C137" s="2">
        <f>RSI!I137</f>
        <v>13.692716877792236</v>
      </c>
      <c r="D137" s="2">
        <f>MACD!E137</f>
        <v>-0.18373563892185274</v>
      </c>
      <c r="E137" s="2">
        <f>MACD!F137</f>
        <v>0.19540337674772212</v>
      </c>
      <c r="F137" s="2">
        <f>'Moving Avg'!D137</f>
        <v>39.701999999999998</v>
      </c>
      <c r="G137" s="2">
        <f>'Moving Avg'!F137</f>
        <v>39.814499999999995</v>
      </c>
      <c r="H137" s="2">
        <f>'Moving Avg'!G137</f>
        <v>42.327199999999991</v>
      </c>
      <c r="I137" s="2">
        <f>'Moving Avg'!H137</f>
        <v>0</v>
      </c>
      <c r="J137" s="6" t="str">
        <f>OBV!F137</f>
        <v>BEARISH</v>
      </c>
      <c r="K137" s="6" t="str">
        <f>OBV!G137</f>
        <v>WEAK</v>
      </c>
      <c r="L137" s="6" t="str">
        <f>OBV!H137</f>
        <v>CONFIRMED BEARISH</v>
      </c>
    </row>
    <row r="138" spans="1:12" ht="13.5" x14ac:dyDescent="0.25">
      <c r="A138" s="3">
        <f>RSI!A138</f>
        <v>42503</v>
      </c>
      <c r="B138" s="2">
        <f>RSI!B138</f>
        <v>39.49</v>
      </c>
      <c r="C138" s="2">
        <f>RSI!I138</f>
        <v>12.707690655950003</v>
      </c>
      <c r="D138" s="2">
        <f>MACD!E138</f>
        <v>-0.19899590432697067</v>
      </c>
      <c r="E138" s="2">
        <f>MACD!F138</f>
        <v>0.11652352053278359</v>
      </c>
      <c r="F138" s="2">
        <f>'Moving Avg'!D138</f>
        <v>39.646000000000001</v>
      </c>
      <c r="G138" s="2">
        <f>'Moving Avg'!F138</f>
        <v>39.738999999999997</v>
      </c>
      <c r="H138" s="2">
        <f>'Moving Avg'!G138</f>
        <v>42.256999999999991</v>
      </c>
      <c r="I138" s="2">
        <f>'Moving Avg'!H138</f>
        <v>0</v>
      </c>
      <c r="J138" s="6" t="str">
        <f>OBV!F138</f>
        <v>BEARISH</v>
      </c>
      <c r="K138" s="6" t="str">
        <f>OBV!G138</f>
        <v>WEAK</v>
      </c>
      <c r="L138" s="6" t="str">
        <f>OBV!H138</f>
        <v>CONFIRMED BEARISH</v>
      </c>
    </row>
    <row r="139" spans="1:12" ht="13.5" x14ac:dyDescent="0.25">
      <c r="A139" s="3">
        <f>RSI!A139</f>
        <v>42506</v>
      </c>
      <c r="B139" s="2">
        <f>RSI!B139</f>
        <v>37.72</v>
      </c>
      <c r="C139" s="2">
        <f>RSI!I139</f>
        <v>5.6564366787722378</v>
      </c>
      <c r="D139" s="2">
        <f>MACD!E139</f>
        <v>-7.438219882583752E-2</v>
      </c>
      <c r="E139" s="2">
        <f>MACD!F139</f>
        <v>7.8342376661059365E-2</v>
      </c>
      <c r="F139" s="2">
        <f>'Moving Avg'!D139</f>
        <v>39.236000000000004</v>
      </c>
      <c r="G139" s="2">
        <f>'Moving Avg'!F139</f>
        <v>39.636499999999998</v>
      </c>
      <c r="H139" s="2">
        <f>'Moving Avg'!G139</f>
        <v>42.151399999999988</v>
      </c>
      <c r="I139" s="2">
        <f>'Moving Avg'!H139</f>
        <v>0</v>
      </c>
      <c r="J139" s="6" t="str">
        <f>OBV!F139</f>
        <v>BEARISH</v>
      </c>
      <c r="K139" s="6" t="str">
        <f>OBV!G139</f>
        <v>WEAK</v>
      </c>
      <c r="L139" s="6" t="str">
        <f>OBV!H139</f>
        <v>CONFIRMED BEARISH</v>
      </c>
    </row>
    <row r="140" spans="1:12" ht="13.5" x14ac:dyDescent="0.25">
      <c r="A140" s="3">
        <f>RSI!A140</f>
        <v>42507</v>
      </c>
      <c r="B140" s="2">
        <f>RSI!B140</f>
        <v>36.03</v>
      </c>
      <c r="C140" s="2">
        <f>RSI!I140</f>
        <v>3.601551757096928</v>
      </c>
      <c r="D140" s="2">
        <f>MACD!E140</f>
        <v>0.17264429065597398</v>
      </c>
      <c r="E140" s="2">
        <f>MACD!F140</f>
        <v>9.7202759460042282E-2</v>
      </c>
      <c r="F140" s="2">
        <f>'Moving Avg'!D140</f>
        <v>38.488</v>
      </c>
      <c r="G140" s="2">
        <f>'Moving Avg'!F140</f>
        <v>39.4495</v>
      </c>
      <c r="H140" s="2">
        <f>'Moving Avg'!G140</f>
        <v>42.012</v>
      </c>
      <c r="I140" s="2">
        <f>'Moving Avg'!H140</f>
        <v>0</v>
      </c>
      <c r="J140" s="6" t="str">
        <f>OBV!F140</f>
        <v>BEARISH</v>
      </c>
      <c r="K140" s="6" t="str">
        <f>OBV!G140</f>
        <v>WEAK</v>
      </c>
      <c r="L140" s="6" t="str">
        <f>OBV!H140</f>
        <v>CONFIRMED BEARISH</v>
      </c>
    </row>
    <row r="141" spans="1:12" ht="13.5" x14ac:dyDescent="0.25">
      <c r="A141" s="3">
        <f>RSI!A141</f>
        <v>42508</v>
      </c>
      <c r="B141" s="2">
        <f>RSI!B141</f>
        <v>37.11</v>
      </c>
      <c r="C141" s="2">
        <f>RSI!I141</f>
        <v>22.882175496879967</v>
      </c>
      <c r="D141" s="2">
        <f>MACD!E141</f>
        <v>0.32683718935932404</v>
      </c>
      <c r="E141" s="2">
        <f>MACD!F141</f>
        <v>0.14312964543989865</v>
      </c>
      <c r="F141" s="2">
        <f>'Moving Avg'!D141</f>
        <v>37.989999999999995</v>
      </c>
      <c r="G141" s="2">
        <f>'Moving Avg'!F141</f>
        <v>39.316500000000005</v>
      </c>
      <c r="H141" s="2">
        <f>'Moving Avg'!G141</f>
        <v>41.894199999999998</v>
      </c>
      <c r="I141" s="2">
        <f>'Moving Avg'!H141</f>
        <v>0</v>
      </c>
      <c r="J141" s="6" t="str">
        <f>OBV!F141</f>
        <v>BEARISH</v>
      </c>
      <c r="K141" s="6" t="str">
        <f>OBV!G141</f>
        <v>WEAK</v>
      </c>
      <c r="L141" s="6" t="str">
        <f>OBV!H141</f>
        <v>CONFIRMED BEARISH</v>
      </c>
    </row>
    <row r="142" spans="1:12" ht="13.5" x14ac:dyDescent="0.25">
      <c r="A142" s="3">
        <f>RSI!A142</f>
        <v>42509</v>
      </c>
      <c r="B142" s="2">
        <f>RSI!B142</f>
        <v>37.6</v>
      </c>
      <c r="C142" s="2">
        <f>RSI!I142</f>
        <v>29.747626125197613</v>
      </c>
      <c r="D142" s="2">
        <f>MACD!E142</f>
        <v>0.43793604515985152</v>
      </c>
      <c r="E142" s="2">
        <f>MACD!F142</f>
        <v>0.20209092538388923</v>
      </c>
      <c r="F142" s="2">
        <f>'Moving Avg'!D142</f>
        <v>37.590000000000003</v>
      </c>
      <c r="G142" s="2">
        <f>'Moving Avg'!F142</f>
        <v>39.208000000000006</v>
      </c>
      <c r="H142" s="2">
        <f>'Moving Avg'!G142</f>
        <v>41.786199999999987</v>
      </c>
      <c r="I142" s="2">
        <f>'Moving Avg'!H142</f>
        <v>0</v>
      </c>
      <c r="J142" s="6" t="str">
        <f>OBV!F142</f>
        <v>BEARISH</v>
      </c>
      <c r="K142" s="6" t="str">
        <f>OBV!G142</f>
        <v>WEAK</v>
      </c>
      <c r="L142" s="6" t="str">
        <f>OBV!H142</f>
        <v>CONFIRMED BEARISH</v>
      </c>
    </row>
    <row r="143" spans="1:12" ht="13.5" x14ac:dyDescent="0.25">
      <c r="A143" s="3">
        <f>RSI!A143</f>
        <v>42510</v>
      </c>
      <c r="B143" s="2">
        <f>RSI!B143</f>
        <v>35.909999999999997</v>
      </c>
      <c r="C143" s="2">
        <f>RSI!I143</f>
        <v>22.355441081165011</v>
      </c>
      <c r="D143" s="2">
        <f>MACD!E143</f>
        <v>0.66990311400459746</v>
      </c>
      <c r="E143" s="2">
        <f>MACD!F143</f>
        <v>0.29565336310803092</v>
      </c>
      <c r="F143" s="2">
        <f>'Moving Avg'!D143</f>
        <v>36.874000000000002</v>
      </c>
      <c r="G143" s="2">
        <f>'Moving Avg'!F143</f>
        <v>39.015000000000001</v>
      </c>
      <c r="H143" s="2">
        <f>'Moving Avg'!G143</f>
        <v>41.64439999999999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35.909999999999997</v>
      </c>
      <c r="C144" s="2">
        <f>RSI!I144</f>
        <v>22.355441081165011</v>
      </c>
      <c r="D144" s="2">
        <f>MACD!E144</f>
        <v>0.88799807547550103</v>
      </c>
      <c r="E144" s="2">
        <f>MACD!F144</f>
        <v>0.41412230558152496</v>
      </c>
      <c r="F144" s="2">
        <f>'Moving Avg'!D144</f>
        <v>36.512</v>
      </c>
      <c r="G144" s="2">
        <f>'Moving Avg'!F144</f>
        <v>38.821999999999996</v>
      </c>
      <c r="H144" s="2">
        <f>'Moving Avg'!G144</f>
        <v>41.502599999999994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</row>
    <row r="145" spans="1:12" ht="13.5" x14ac:dyDescent="0.25">
      <c r="A145" s="3">
        <f>RSI!A145</f>
        <v>42514</v>
      </c>
      <c r="B145" s="2">
        <f>RSI!B145</f>
        <v>34.950000000000003</v>
      </c>
      <c r="C145" s="2">
        <f>RSI!I145</f>
        <v>19.210496481599904</v>
      </c>
      <c r="D145" s="2">
        <f>MACD!E145</f>
        <v>1.1638502751979942</v>
      </c>
      <c r="E145" s="2">
        <f>MACD!F145</f>
        <v>0.56406789950481884</v>
      </c>
      <c r="F145" s="2">
        <f>'Moving Avg'!D145</f>
        <v>36.296000000000006</v>
      </c>
      <c r="G145" s="2">
        <f>'Moving Avg'!F145</f>
        <v>38.581000000000003</v>
      </c>
      <c r="H145" s="2">
        <f>'Moving Avg'!G145</f>
        <v>41.341599999999993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CONFIRMED BEARISH</v>
      </c>
    </row>
    <row r="146" spans="1:12" ht="13.5" x14ac:dyDescent="0.25">
      <c r="A146" s="3">
        <f>RSI!A146</f>
        <v>42515</v>
      </c>
      <c r="B146" s="2">
        <f>RSI!B146</f>
        <v>33.4</v>
      </c>
      <c r="C146" s="2">
        <f>RSI!I146</f>
        <v>15.434947831199338</v>
      </c>
      <c r="D146" s="2">
        <f>MACD!E146</f>
        <v>1.510300286089425</v>
      </c>
      <c r="E146" s="2">
        <f>MACD!F146</f>
        <v>0.75331437682174007</v>
      </c>
      <c r="F146" s="2">
        <f>'Moving Avg'!D146</f>
        <v>35.554000000000002</v>
      </c>
      <c r="G146" s="2">
        <f>'Moving Avg'!F146</f>
        <v>38.262500000000003</v>
      </c>
      <c r="H146" s="2">
        <f>'Moving Avg'!G146</f>
        <v>41.123799999999989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CONFIRMED BEARISH</v>
      </c>
    </row>
    <row r="147" spans="1:12" ht="13.5" x14ac:dyDescent="0.25">
      <c r="A147" s="3">
        <f>RSI!A147</f>
        <v>42516</v>
      </c>
      <c r="B147" s="2">
        <f>RSI!B147</f>
        <v>32.01</v>
      </c>
      <c r="C147" s="2">
        <f>RSI!I147</f>
        <v>12.972662457532394</v>
      </c>
      <c r="D147" s="2">
        <f>MACD!E147</f>
        <v>1.9381423141543408</v>
      </c>
      <c r="E147" s="2">
        <f>MACD!F147</f>
        <v>0.99027996428826026</v>
      </c>
      <c r="F147" s="2">
        <f>'Moving Avg'!D147</f>
        <v>34.435999999999993</v>
      </c>
      <c r="G147" s="2">
        <f>'Moving Avg'!F147</f>
        <v>37.874499999999998</v>
      </c>
      <c r="H147" s="2">
        <f>'Moving Avg'!G147</f>
        <v>40.8384</v>
      </c>
      <c r="I147" s="2">
        <f>'Moving Avg'!H147</f>
        <v>0</v>
      </c>
      <c r="J147" s="6" t="str">
        <f>OBV!F147</f>
        <v>BEARISH</v>
      </c>
      <c r="K147" s="6" t="str">
        <f>OBV!G147</f>
        <v>WEAK</v>
      </c>
      <c r="L147" s="6" t="str">
        <f>OBV!H147</f>
        <v>CONFIRMED BEARISH</v>
      </c>
    </row>
    <row r="148" spans="1:12" ht="13.5" x14ac:dyDescent="0.25">
      <c r="A148" s="3">
        <f>RSI!A148</f>
        <v>42517</v>
      </c>
      <c r="B148" s="2">
        <f>RSI!B148</f>
        <v>32</v>
      </c>
      <c r="C148" s="2">
        <f>RSI!I148</f>
        <v>12.956648606542274</v>
      </c>
      <c r="D148" s="2">
        <f>MACD!E148</f>
        <v>2.3215724807105644</v>
      </c>
      <c r="E148" s="2">
        <f>MACD!F148</f>
        <v>1.2565384675727211</v>
      </c>
      <c r="F148" s="2">
        <f>'Moving Avg'!D148</f>
        <v>33.653999999999996</v>
      </c>
      <c r="G148" s="2">
        <f>'Moving Avg'!F148</f>
        <v>37.486000000000004</v>
      </c>
      <c r="H148" s="2">
        <f>'Moving Avg'!G148</f>
        <v>40.538399999999996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CONFIRMED BEARISH</v>
      </c>
    </row>
    <row r="149" spans="1:12" ht="13.5" x14ac:dyDescent="0.25">
      <c r="A149" s="3">
        <f>RSI!A149</f>
        <v>42520</v>
      </c>
      <c r="B149" s="2">
        <f>RSI!B149</f>
        <v>32</v>
      </c>
      <c r="C149" s="2">
        <f>RSI!I149</f>
        <v>12.956648606542274</v>
      </c>
      <c r="D149" s="2">
        <f>MACD!E149</f>
        <v>2.408572497463048</v>
      </c>
      <c r="E149" s="2">
        <f>MACD!F149</f>
        <v>1.4869452735507867</v>
      </c>
      <c r="F149" s="2">
        <f>'Moving Avg'!D149</f>
        <v>32.872</v>
      </c>
      <c r="G149" s="2">
        <f>'Moving Avg'!F149</f>
        <v>37.097500000000004</v>
      </c>
      <c r="H149" s="2">
        <f>'Moving Avg'!G149</f>
        <v>40.244399999999999</v>
      </c>
      <c r="I149" s="2">
        <f>'Moving Avg'!H149</f>
        <v>0</v>
      </c>
      <c r="J149" s="6" t="str">
        <f>OBV!F149</f>
        <v>BEARISH</v>
      </c>
      <c r="K149" s="6" t="str">
        <f>OBV!G149</f>
        <v>WEAK</v>
      </c>
      <c r="L149" s="6" t="str">
        <f>OBV!H149</f>
        <v>CONFIRMED BEARISH</v>
      </c>
    </row>
    <row r="150" spans="1:12" ht="13.5" x14ac:dyDescent="0.25">
      <c r="A150" s="3">
        <f>RSI!A150</f>
        <v>42521</v>
      </c>
      <c r="B150" s="2">
        <f>RSI!B150</f>
        <v>32</v>
      </c>
      <c r="C150" s="2">
        <f>RSI!I150</f>
        <v>12.956648606542274</v>
      </c>
      <c r="D150" s="2">
        <f>MACD!E150</f>
        <v>2.2544719693065858</v>
      </c>
      <c r="E150" s="2">
        <f>MACD!F150</f>
        <v>1.6404506127019467</v>
      </c>
      <c r="F150" s="2">
        <f>'Moving Avg'!D150</f>
        <v>32.281999999999996</v>
      </c>
      <c r="G150" s="2">
        <f>'Moving Avg'!F150</f>
        <v>36.708999999999996</v>
      </c>
      <c r="H150" s="2">
        <f>'Moving Avg'!G150</f>
        <v>39.950400000000002</v>
      </c>
      <c r="I150" s="2">
        <f>'Moving Avg'!H150</f>
        <v>0</v>
      </c>
      <c r="J150" s="6" t="str">
        <f>OBV!F150</f>
        <v>BEARISH</v>
      </c>
      <c r="K150" s="6" t="str">
        <f>OBV!G150</f>
        <v>WEAK</v>
      </c>
      <c r="L150" s="6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32</v>
      </c>
      <c r="C151" s="2">
        <f>RSI!I151</f>
        <v>12.956648606542274</v>
      </c>
      <c r="D151" s="2">
        <f>MACD!E151</f>
        <v>2.3201257211007302</v>
      </c>
      <c r="E151" s="2">
        <f>MACD!F151</f>
        <v>1.7763856343817035</v>
      </c>
      <c r="F151" s="2">
        <f>'Moving Avg'!D151</f>
        <v>32.001999999999995</v>
      </c>
      <c r="G151" s="2">
        <f>'Moving Avg'!F151</f>
        <v>36.320499999999996</v>
      </c>
      <c r="H151" s="2">
        <f>'Moving Avg'!G151</f>
        <v>39.656399999999998</v>
      </c>
      <c r="I151" s="2">
        <f>'Moving Avg'!H151</f>
        <v>0</v>
      </c>
      <c r="J151" s="6" t="str">
        <f>OBV!F151</f>
        <v>BEARISH</v>
      </c>
      <c r="K151" s="6" t="str">
        <f>OBV!G151</f>
        <v>WEAK</v>
      </c>
      <c r="L151" s="6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32</v>
      </c>
      <c r="C152" s="2">
        <f>RSI!I152</f>
        <v>12.956648606542274</v>
      </c>
      <c r="D152" s="2">
        <f>MACD!E152</f>
        <v>2.478741900186165</v>
      </c>
      <c r="E152" s="2">
        <f>MACD!F152</f>
        <v>1.916856887542596</v>
      </c>
      <c r="F152" s="2">
        <f>'Moving Avg'!D152</f>
        <v>32</v>
      </c>
      <c r="G152" s="2">
        <f>'Moving Avg'!F152</f>
        <v>35.932000000000002</v>
      </c>
      <c r="H152" s="2">
        <f>'Moving Avg'!G152</f>
        <v>39.362400000000001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32</v>
      </c>
      <c r="C153" s="2">
        <f>RSI!I153</f>
        <v>12.956648606542274</v>
      </c>
      <c r="D153" s="2">
        <f>MACD!E153</f>
        <v>2.3785837282424396</v>
      </c>
      <c r="E153" s="2">
        <f>MACD!F153</f>
        <v>2.0092022556825651</v>
      </c>
      <c r="F153" s="2">
        <f>'Moving Avg'!D153</f>
        <v>32</v>
      </c>
      <c r="G153" s="2">
        <f>'Moving Avg'!F153</f>
        <v>35.543500000000002</v>
      </c>
      <c r="H153" s="2">
        <f>'Moving Avg'!G153</f>
        <v>39.068399999999997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</row>
    <row r="154" spans="1:12" ht="13.5" x14ac:dyDescent="0.25">
      <c r="A154" s="3">
        <f>RSI!A154</f>
        <v>42527</v>
      </c>
      <c r="B154" s="2">
        <f>RSI!B154</f>
        <v>32</v>
      </c>
      <c r="C154" s="2">
        <f>RSI!I154</f>
        <v>12.956648606542274</v>
      </c>
      <c r="D154" s="2">
        <f>MACD!E154</f>
        <v>2.3175642632923115</v>
      </c>
      <c r="E154" s="2">
        <f>MACD!F154</f>
        <v>2.0708746572045142</v>
      </c>
      <c r="F154" s="2">
        <f>'Moving Avg'!D154</f>
        <v>32</v>
      </c>
      <c r="G154" s="2">
        <f>'Moving Avg'!F154</f>
        <v>35.154999999999994</v>
      </c>
      <c r="H154" s="2">
        <f>'Moving Avg'!G154</f>
        <v>38.774399999999993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</row>
    <row r="155" spans="1:12" ht="13.5" x14ac:dyDescent="0.25">
      <c r="A155" s="3">
        <f>RSI!A155</f>
        <v>42528</v>
      </c>
      <c r="B155" s="2">
        <f>RSI!B155</f>
        <v>32</v>
      </c>
      <c r="C155" s="2">
        <f>RSI!I155</f>
        <v>12.956648606542274</v>
      </c>
      <c r="D155" s="2">
        <f>MACD!E155</f>
        <v>2.1402120982938584</v>
      </c>
      <c r="E155" s="2">
        <f>MACD!F155</f>
        <v>2.0847421454223833</v>
      </c>
      <c r="F155" s="2">
        <f>'Moving Avg'!D155</f>
        <v>32</v>
      </c>
      <c r="G155" s="2">
        <f>'Moving Avg'!F155</f>
        <v>34.766499999999994</v>
      </c>
      <c r="H155" s="2">
        <f>'Moving Avg'!G155</f>
        <v>38.480399999999996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</row>
    <row r="156" spans="1:12" ht="13.5" x14ac:dyDescent="0.25">
      <c r="A156" s="3">
        <f>RSI!A156</f>
        <v>42529</v>
      </c>
      <c r="B156" s="2">
        <f>RSI!B156</f>
        <v>31.6</v>
      </c>
      <c r="C156" s="2">
        <f>RSI!I156</f>
        <v>11.894129415753497</v>
      </c>
      <c r="D156" s="2">
        <f>MACD!E156</f>
        <v>1.8016574151948532</v>
      </c>
      <c r="E156" s="2">
        <f>MACD!F156</f>
        <v>2.0281251993768774</v>
      </c>
      <c r="F156" s="2">
        <f>'Moving Avg'!D156</f>
        <v>31.919999999999998</v>
      </c>
      <c r="G156" s="2">
        <f>'Moving Avg'!F156</f>
        <v>34.366500000000002</v>
      </c>
      <c r="H156" s="2">
        <f>'Moving Avg'!G156</f>
        <v>38.220399999999998</v>
      </c>
      <c r="I156" s="2">
        <f>'Moving Avg'!H156</f>
        <v>0</v>
      </c>
      <c r="J156" s="6" t="str">
        <f>OBV!F156</f>
        <v>BEARISH</v>
      </c>
      <c r="K156" s="6" t="str">
        <f>OBV!G156</f>
        <v>WEAK</v>
      </c>
      <c r="L156" s="6" t="str">
        <f>OBV!H156</f>
        <v>CONFIRMED BEARISH</v>
      </c>
    </row>
    <row r="157" spans="1:12" ht="13.5" x14ac:dyDescent="0.25">
      <c r="A157" s="3">
        <f>RSI!A157</f>
        <v>42530</v>
      </c>
      <c r="B157" s="2">
        <f>RSI!B157</f>
        <v>31.6</v>
      </c>
      <c r="C157" s="2">
        <f>RSI!I157</f>
        <v>11.894129415753497</v>
      </c>
      <c r="D157" s="2">
        <f>MACD!E157</f>
        <v>1.3225429778358659</v>
      </c>
      <c r="E157" s="2">
        <f>MACD!F157</f>
        <v>1.8870087550686754</v>
      </c>
      <c r="F157" s="2">
        <f>'Moving Avg'!D157</f>
        <v>31.839999999999996</v>
      </c>
      <c r="G157" s="2">
        <f>'Moving Avg'!F157</f>
        <v>33.966499999999996</v>
      </c>
      <c r="H157" s="2">
        <f>'Moving Avg'!G157</f>
        <v>38.000399999999992</v>
      </c>
      <c r="I157" s="2">
        <f>'Moving Avg'!H157</f>
        <v>0</v>
      </c>
      <c r="J157" s="6" t="str">
        <f>OBV!F157</f>
        <v>BEARISH</v>
      </c>
      <c r="K157" s="6" t="str">
        <f>OBV!G157</f>
        <v>WEAK</v>
      </c>
      <c r="L157" s="6" t="str">
        <f>OBV!H157</f>
        <v>CONFIRMED BEARISH</v>
      </c>
    </row>
    <row r="158" spans="1:12" ht="13.5" x14ac:dyDescent="0.25">
      <c r="A158" s="3">
        <f>RSI!A158</f>
        <v>42531</v>
      </c>
      <c r="B158" s="2">
        <f>RSI!B158</f>
        <v>31.6</v>
      </c>
      <c r="C158" s="2">
        <f>RSI!I158</f>
        <v>11.894129415753497</v>
      </c>
      <c r="D158" s="2">
        <f>MACD!E158</f>
        <v>0.93523060693824078</v>
      </c>
      <c r="E158" s="2">
        <f>MACD!F158</f>
        <v>1.6966531254425885</v>
      </c>
      <c r="F158" s="2">
        <f>'Moving Avg'!D158</f>
        <v>31.759999999999998</v>
      </c>
      <c r="G158" s="2">
        <f>'Moving Avg'!F158</f>
        <v>33.572000000000003</v>
      </c>
      <c r="H158" s="2">
        <f>'Moving Avg'!G158</f>
        <v>37.780399999999993</v>
      </c>
      <c r="I158" s="2">
        <f>'Moving Avg'!H158</f>
        <v>0</v>
      </c>
      <c r="J158" s="6" t="str">
        <f>OBV!F158</f>
        <v>BEARISH</v>
      </c>
      <c r="K158" s="6" t="str">
        <f>OBV!G158</f>
        <v>WEAK</v>
      </c>
      <c r="L158" s="6" t="str">
        <f>OBV!H158</f>
        <v>CONFIRMED BEARISH</v>
      </c>
    </row>
    <row r="159" spans="1:12" ht="13.5" x14ac:dyDescent="0.25">
      <c r="A159" s="3">
        <f>RSI!A159</f>
        <v>42534</v>
      </c>
      <c r="B159" s="2">
        <f>RSI!B159</f>
        <v>31.6</v>
      </c>
      <c r="C159" s="2">
        <f>RSI!I159</f>
        <v>11.894129415753497</v>
      </c>
      <c r="D159" s="2">
        <f>MACD!E159</f>
        <v>0.62568124960320404</v>
      </c>
      <c r="E159" s="2">
        <f>MACD!F159</f>
        <v>1.4824587502747117</v>
      </c>
      <c r="F159" s="2">
        <f>'Moving Avg'!D159</f>
        <v>31.68</v>
      </c>
      <c r="G159" s="2">
        <f>'Moving Avg'!F159</f>
        <v>33.266000000000005</v>
      </c>
      <c r="H159" s="2">
        <f>'Moving Avg'!G159</f>
        <v>37.560399999999987</v>
      </c>
      <c r="I159" s="2">
        <f>'Moving Avg'!H159</f>
        <v>0</v>
      </c>
      <c r="J159" s="6" t="str">
        <f>OBV!F159</f>
        <v>BEARISH</v>
      </c>
      <c r="K159" s="6" t="str">
        <f>OBV!G159</f>
        <v>WEAK</v>
      </c>
      <c r="L159" s="6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31.6</v>
      </c>
      <c r="C160" s="2">
        <f>RSI!I160</f>
        <v>11.894129415753497</v>
      </c>
      <c r="D160" s="2">
        <f>MACD!E160</f>
        <v>0.38058495824836314</v>
      </c>
      <c r="E160" s="2">
        <f>MACD!F160</f>
        <v>1.2620839918694422</v>
      </c>
      <c r="F160" s="2">
        <f>'Moving Avg'!D160</f>
        <v>31.6</v>
      </c>
      <c r="G160" s="2">
        <f>'Moving Avg'!F160</f>
        <v>33.044500000000006</v>
      </c>
      <c r="H160" s="2">
        <f>'Moving Avg'!G160</f>
        <v>37.340399999999988</v>
      </c>
      <c r="I160" s="2">
        <f>'Moving Avg'!H160</f>
        <v>0</v>
      </c>
      <c r="J160" s="6" t="str">
        <f>OBV!F160</f>
        <v>BEARISH</v>
      </c>
      <c r="K160" s="6" t="str">
        <f>OBV!G160</f>
        <v>WEAK</v>
      </c>
      <c r="L160" s="6" t="str">
        <f>OBV!H160</f>
        <v>CONFIRMED BEARISH</v>
      </c>
    </row>
    <row r="161" spans="1:12" ht="13.5" x14ac:dyDescent="0.25">
      <c r="A161" s="3">
        <f>RSI!A161</f>
        <v>42536</v>
      </c>
      <c r="B161" s="2">
        <f>RSI!B161</f>
        <v>31.6</v>
      </c>
      <c r="C161" s="2">
        <f>RSI!I161</f>
        <v>11.894129415753497</v>
      </c>
      <c r="D161" s="2">
        <f>MACD!E161</f>
        <v>0.1887792033891742</v>
      </c>
      <c r="E161" s="2">
        <f>MACD!F161</f>
        <v>1.0474230341733888</v>
      </c>
      <c r="F161" s="2">
        <f>'Moving Avg'!D161</f>
        <v>31.6</v>
      </c>
      <c r="G161" s="2">
        <f>'Moving Avg'!F161</f>
        <v>32.769000000000005</v>
      </c>
      <c r="H161" s="2">
        <f>'Moving Avg'!G161</f>
        <v>37.120399999999989</v>
      </c>
      <c r="I161" s="2">
        <f>'Moving Avg'!H161</f>
        <v>0</v>
      </c>
      <c r="J161" s="6" t="str">
        <f>OBV!F161</f>
        <v>NEUTRAL</v>
      </c>
      <c r="K161" s="6" t="str">
        <f>OBV!G161</f>
        <v>NEUTRAL</v>
      </c>
      <c r="L161" s="6" t="str">
        <f>OBV!H161</f>
        <v>NEUTRAL</v>
      </c>
    </row>
    <row r="162" spans="1:12" ht="13.5" x14ac:dyDescent="0.25">
      <c r="A162" s="3">
        <f>RSI!A162</f>
        <v>42537</v>
      </c>
      <c r="B162" s="2">
        <f>RSI!B162</f>
        <v>31.6</v>
      </c>
      <c r="C162" s="2">
        <f>RSI!I162</f>
        <v>11.894129415753497</v>
      </c>
      <c r="D162" s="2">
        <f>MACD!E162</f>
        <v>4.0911113930960141E-2</v>
      </c>
      <c r="E162" s="2">
        <f>MACD!F162</f>
        <v>0.84612065012490312</v>
      </c>
      <c r="F162" s="2">
        <f>'Moving Avg'!D162</f>
        <v>31.6</v>
      </c>
      <c r="G162" s="2">
        <f>'Moving Avg'!F162</f>
        <v>32.469000000000008</v>
      </c>
      <c r="H162" s="2">
        <f>'Moving Avg'!G162</f>
        <v>36.900399999999983</v>
      </c>
      <c r="I162" s="2">
        <f>'Moving Avg'!H162</f>
        <v>0</v>
      </c>
      <c r="J162" s="6" t="str">
        <f>OBV!F162</f>
        <v>NEUTRAL</v>
      </c>
      <c r="K162" s="6" t="str">
        <f>OBV!G162</f>
        <v>NEUTRAL</v>
      </c>
      <c r="L162" s="6" t="str">
        <f>OBV!H162</f>
        <v>NEUTRAL</v>
      </c>
    </row>
    <row r="163" spans="1:12" ht="13.5" x14ac:dyDescent="0.25">
      <c r="A163" s="3">
        <f>RSI!A163</f>
        <v>42538</v>
      </c>
      <c r="B163" s="2">
        <f>RSI!B163</f>
        <v>31.61</v>
      </c>
      <c r="C163" s="2">
        <f>RSI!I163</f>
        <v>12.196534127603456</v>
      </c>
      <c r="D163" s="2">
        <f>MACD!E163</f>
        <v>-7.1588513011292321E-2</v>
      </c>
      <c r="E163" s="2">
        <f>MACD!F163</f>
        <v>0.66257881749766401</v>
      </c>
      <c r="F163" s="2">
        <f>'Moving Avg'!D163</f>
        <v>31.601999999999997</v>
      </c>
      <c r="G163" s="2">
        <f>'Moving Avg'!F163</f>
        <v>32.254000000000005</v>
      </c>
      <c r="H163" s="2">
        <f>'Moving Avg'!G163</f>
        <v>36.680599999999984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</row>
    <row r="164" spans="1:12" ht="13.5" x14ac:dyDescent="0.25">
      <c r="A164" s="3">
        <f>RSI!A164</f>
        <v>42541</v>
      </c>
      <c r="B164" s="2">
        <f>RSI!B164</f>
        <v>31.61</v>
      </c>
      <c r="C164" s="2">
        <f>RSI!I164</f>
        <v>12.196534127603456</v>
      </c>
      <c r="D164" s="2">
        <f>MACD!E164</f>
        <v>-0.15446897841606955</v>
      </c>
      <c r="E164" s="2">
        <f>MACD!F164</f>
        <v>0.49916925831491732</v>
      </c>
      <c r="F164" s="2">
        <f>'Moving Avg'!D164</f>
        <v>31.604000000000003</v>
      </c>
      <c r="G164" s="2">
        <f>'Moving Avg'!F164</f>
        <v>32.039000000000009</v>
      </c>
      <c r="H164" s="2">
        <f>'Moving Avg'!G164</f>
        <v>36.460799999999978</v>
      </c>
      <c r="I164" s="2">
        <f>'Moving Avg'!H164</f>
        <v>0</v>
      </c>
      <c r="J164" s="6" t="str">
        <f>OBV!F164</f>
        <v>BULLISH</v>
      </c>
      <c r="K164" s="6" t="str">
        <f>OBV!G164</f>
        <v>STRONG</v>
      </c>
      <c r="L164" s="6" t="str">
        <f>OBV!H164</f>
        <v>CONFIRMED BULLISH</v>
      </c>
    </row>
    <row r="165" spans="1:12" ht="13.5" x14ac:dyDescent="0.25">
      <c r="A165" s="3">
        <f>RSI!A165</f>
        <v>42542</v>
      </c>
      <c r="B165" s="2">
        <f>RSI!B165</f>
        <v>31.61</v>
      </c>
      <c r="C165" s="2">
        <f>RSI!I165</f>
        <v>12.196534127603456</v>
      </c>
      <c r="D165" s="2">
        <f>MACD!E165</f>
        <v>-0.21319904130110956</v>
      </c>
      <c r="E165" s="2">
        <f>MACD!F165</f>
        <v>0.356695598391712</v>
      </c>
      <c r="F165" s="2">
        <f>'Moving Avg'!D165</f>
        <v>31.606000000000002</v>
      </c>
      <c r="G165" s="2">
        <f>'Moving Avg'!F165</f>
        <v>31.872000000000007</v>
      </c>
      <c r="H165" s="2">
        <f>'Moving Avg'!G165</f>
        <v>36.240999999999978</v>
      </c>
      <c r="I165" s="2">
        <f>'Moving Avg'!H165</f>
        <v>0</v>
      </c>
      <c r="J165" s="6" t="str">
        <f>OBV!F165</f>
        <v>BULLISH</v>
      </c>
      <c r="K165" s="6" t="str">
        <f>OBV!G165</f>
        <v>STRONG</v>
      </c>
      <c r="L165" s="6" t="str">
        <f>OBV!H165</f>
        <v>CONFIRMED BULLISH</v>
      </c>
    </row>
    <row r="166" spans="1:12" ht="13.5" x14ac:dyDescent="0.25">
      <c r="A166" s="3">
        <f>RSI!A166</f>
        <v>42543</v>
      </c>
      <c r="B166" s="2">
        <f>RSI!B166</f>
        <v>31.61</v>
      </c>
      <c r="C166" s="2">
        <f>RSI!I166</f>
        <v>12.196534127603456</v>
      </c>
      <c r="D166" s="2">
        <f>MACD!E166</f>
        <v>-0.31387702172327892</v>
      </c>
      <c r="E166" s="2">
        <f>MACD!F166</f>
        <v>0.22258107436871383</v>
      </c>
      <c r="F166" s="2">
        <f>'Moving Avg'!D166</f>
        <v>31.607999999999997</v>
      </c>
      <c r="G166" s="2">
        <f>'Moving Avg'!F166</f>
        <v>31.78250000000001</v>
      </c>
      <c r="H166" s="2">
        <f>'Moving Avg'!G166</f>
        <v>36.021199999999979</v>
      </c>
      <c r="I166" s="2">
        <f>'Moving Avg'!H166</f>
        <v>0</v>
      </c>
      <c r="J166" s="6" t="str">
        <f>OBV!F166</f>
        <v>BULLISH</v>
      </c>
      <c r="K166" s="6" t="str">
        <f>OBV!G166</f>
        <v>STRONG</v>
      </c>
      <c r="L166" s="6" t="str">
        <f>OBV!H166</f>
        <v>CONFIRMED BULLISH</v>
      </c>
    </row>
    <row r="167" spans="1:12" ht="13.5" x14ac:dyDescent="0.25">
      <c r="A167" s="3">
        <f>RSI!A167</f>
        <v>42544</v>
      </c>
      <c r="B167" s="2">
        <f>RSI!B167</f>
        <v>31.61</v>
      </c>
      <c r="C167" s="2">
        <f>RSI!I167</f>
        <v>12.196534127603456</v>
      </c>
      <c r="D167" s="2">
        <f>MACD!E167</f>
        <v>-0.38929279531075167</v>
      </c>
      <c r="E167" s="2">
        <f>MACD!F167</f>
        <v>0.10020630043282075</v>
      </c>
      <c r="F167" s="2">
        <f>'Moving Avg'!D167</f>
        <v>31.610000000000003</v>
      </c>
      <c r="G167" s="2">
        <f>'Moving Avg'!F167</f>
        <v>31.76250000000001</v>
      </c>
      <c r="H167" s="2">
        <f>'Moving Avg'!G167</f>
        <v>35.833399999999976</v>
      </c>
      <c r="I167" s="2">
        <f>'Moving Avg'!H167</f>
        <v>0</v>
      </c>
      <c r="J167" s="6" t="str">
        <f>OBV!F167</f>
        <v>BULLISH</v>
      </c>
      <c r="K167" s="6" t="str">
        <f>OBV!G167</f>
        <v>STRONG</v>
      </c>
      <c r="L167" s="6" t="str">
        <f>OBV!H167</f>
        <v>CONFIRMED BULLISH</v>
      </c>
    </row>
    <row r="168" spans="1:12" ht="13.5" x14ac:dyDescent="0.25">
      <c r="A168" s="3">
        <f>RSI!A168</f>
        <v>42545</v>
      </c>
      <c r="B168" s="2">
        <f>RSI!B168</f>
        <v>31.61</v>
      </c>
      <c r="C168" s="2">
        <f>RSI!I168</f>
        <v>12.196534127603456</v>
      </c>
      <c r="D168" s="2">
        <f>MACD!E168</f>
        <v>-0.44405680259084335</v>
      </c>
      <c r="E168" s="2">
        <f>MACD!F168</f>
        <v>-8.6463201719120808E-3</v>
      </c>
      <c r="F168" s="2">
        <f>'Moving Avg'!D168</f>
        <v>31.610000000000003</v>
      </c>
      <c r="G168" s="2">
        <f>'Moving Avg'!F168</f>
        <v>31.743000000000006</v>
      </c>
      <c r="H168" s="2">
        <f>'Moving Avg'!G168</f>
        <v>35.645599999999973</v>
      </c>
      <c r="I168" s="2">
        <f>'Moving Avg'!H168</f>
        <v>0</v>
      </c>
      <c r="J168" s="6" t="str">
        <f>OBV!F168</f>
        <v>NEUTRAL</v>
      </c>
      <c r="K168" s="6" t="str">
        <f>OBV!G168</f>
        <v>NEUTRAL</v>
      </c>
      <c r="L168" s="6" t="str">
        <f>OBV!H168</f>
        <v>NEUTRAL</v>
      </c>
    </row>
    <row r="169" spans="1:12" ht="13.5" x14ac:dyDescent="0.25">
      <c r="A169" s="3">
        <f>RSI!A169</f>
        <v>42548</v>
      </c>
      <c r="B169" s="2">
        <f>RSI!B169</f>
        <v>31.61</v>
      </c>
      <c r="C169" s="2">
        <f>RSI!I169</f>
        <v>12.196534127603456</v>
      </c>
      <c r="D169" s="2">
        <f>MACD!E169</f>
        <v>-0.48201655983204716</v>
      </c>
      <c r="E169" s="2">
        <f>MACD!F169</f>
        <v>-0.1033203681039391</v>
      </c>
      <c r="F169" s="2">
        <f>'Moving Avg'!D169</f>
        <v>31.610000000000003</v>
      </c>
      <c r="G169" s="2">
        <f>'Moving Avg'!F169</f>
        <v>31.723500000000008</v>
      </c>
      <c r="H169" s="2">
        <f>'Moving Avg'!G169</f>
        <v>35.482399999999977</v>
      </c>
      <c r="I169" s="2">
        <f>'Moving Avg'!H169</f>
        <v>0</v>
      </c>
      <c r="J169" s="6" t="str">
        <f>OBV!F169</f>
        <v>NEUTRAL</v>
      </c>
      <c r="K169" s="6" t="str">
        <f>OBV!G169</f>
        <v>NEUTRAL</v>
      </c>
      <c r="L169" s="6" t="str">
        <f>OBV!H169</f>
        <v>NEUTRAL</v>
      </c>
    </row>
    <row r="170" spans="1:12" ht="13.5" x14ac:dyDescent="0.25">
      <c r="A170" s="3">
        <f>RSI!A170</f>
        <v>42549</v>
      </c>
      <c r="B170" s="2">
        <f>RSI!B170</f>
        <v>31.61</v>
      </c>
      <c r="C170" s="2">
        <f>RSI!I170</f>
        <v>12.196534127603456</v>
      </c>
      <c r="D170" s="2">
        <f>MACD!E170</f>
        <v>-0.50637800428220459</v>
      </c>
      <c r="E170" s="2">
        <f>MACD!F170</f>
        <v>-0.1839318953395922</v>
      </c>
      <c r="F170" s="2">
        <f>'Moving Avg'!D170</f>
        <v>31.610000000000003</v>
      </c>
      <c r="G170" s="2">
        <f>'Moving Avg'!F170</f>
        <v>31.704000000000008</v>
      </c>
      <c r="H170" s="2">
        <f>'Moving Avg'!G170</f>
        <v>35.319199999999974</v>
      </c>
      <c r="I170" s="2">
        <f>'Moving Avg'!H170</f>
        <v>0</v>
      </c>
      <c r="J170" s="6" t="str">
        <f>OBV!F170</f>
        <v>NEUTRAL</v>
      </c>
      <c r="K170" s="6" t="str">
        <f>OBV!G170</f>
        <v>NEUTRAL</v>
      </c>
      <c r="L170" s="6" t="str">
        <f>OBV!H170</f>
        <v>NEUTRAL</v>
      </c>
    </row>
    <row r="171" spans="1:12" ht="13.5" x14ac:dyDescent="0.25">
      <c r="A171" s="3">
        <f>RSI!A171</f>
        <v>42550</v>
      </c>
      <c r="B171" s="2">
        <f>RSI!B171</f>
        <v>31.61</v>
      </c>
      <c r="C171" s="2">
        <f>RSI!I171</f>
        <v>12.196534127603456</v>
      </c>
      <c r="D171" s="2">
        <f>MACD!E171</f>
        <v>-0.51980787666585826</v>
      </c>
      <c r="E171" s="2">
        <f>MACD!F171</f>
        <v>-0.25110709160484546</v>
      </c>
      <c r="F171" s="2">
        <f>'Moving Avg'!D171</f>
        <v>31.610000000000003</v>
      </c>
      <c r="G171" s="2">
        <f>'Moving Avg'!F171</f>
        <v>31.684500000000007</v>
      </c>
      <c r="H171" s="2">
        <f>'Moving Avg'!G171</f>
        <v>35.15599999999997</v>
      </c>
      <c r="I171" s="2">
        <f>'Moving Avg'!H171</f>
        <v>0</v>
      </c>
      <c r="J171" s="6" t="str">
        <f>OBV!F171</f>
        <v>NEUTRAL</v>
      </c>
      <c r="K171" s="6" t="str">
        <f>OBV!G171</f>
        <v>NEUTRAL</v>
      </c>
      <c r="L171" s="6" t="str">
        <f>OBV!H171</f>
        <v>NEUTRAL</v>
      </c>
    </row>
    <row r="172" spans="1:12" ht="13.5" x14ac:dyDescent="0.25">
      <c r="A172" s="3">
        <f>RSI!A172</f>
        <v>42551</v>
      </c>
      <c r="B172" s="2">
        <f>RSI!B172</f>
        <v>31.61</v>
      </c>
      <c r="C172" s="2">
        <f>RSI!I172</f>
        <v>12.196534127603456</v>
      </c>
      <c r="D172" s="2">
        <f>MACD!E172</f>
        <v>-0.5245200800813592</v>
      </c>
      <c r="E172" s="2">
        <f>MACD!F172</f>
        <v>-0.30578968930014822</v>
      </c>
      <c r="F172" s="2">
        <f>'Moving Avg'!D172</f>
        <v>31.610000000000003</v>
      </c>
      <c r="G172" s="2">
        <f>'Moving Avg'!F172</f>
        <v>31.665000000000003</v>
      </c>
      <c r="H172" s="2">
        <f>'Moving Avg'!G172</f>
        <v>34.992799999999967</v>
      </c>
      <c r="I172" s="2">
        <f>'Moving Avg'!H172</f>
        <v>0</v>
      </c>
      <c r="J172" s="6" t="str">
        <f>OBV!F172</f>
        <v>NEUTRAL</v>
      </c>
      <c r="K172" s="6" t="str">
        <f>OBV!G172</f>
        <v>NEUTRAL</v>
      </c>
      <c r="L172" s="6" t="str">
        <f>OBV!H172</f>
        <v>NEUTRAL</v>
      </c>
    </row>
    <row r="173" spans="1:12" ht="13.5" x14ac:dyDescent="0.25">
      <c r="A173" s="3">
        <f>RSI!A173</f>
        <v>42552</v>
      </c>
      <c r="B173" s="2">
        <f>RSI!B173</f>
        <v>31.61</v>
      </c>
      <c r="C173" s="2">
        <f>RSI!I173</f>
        <v>12.196534127603456</v>
      </c>
      <c r="D173" s="2">
        <f>MACD!E173</f>
        <v>-0.52081003910966928</v>
      </c>
      <c r="E173" s="2">
        <f>MACD!F173</f>
        <v>-0.34879375926205247</v>
      </c>
      <c r="F173" s="2">
        <f>'Moving Avg'!D173</f>
        <v>31.610000000000003</v>
      </c>
      <c r="G173" s="2">
        <f>'Moving Avg'!F173</f>
        <v>31.645500000000006</v>
      </c>
      <c r="H173" s="2">
        <f>'Moving Avg'!G173</f>
        <v>34.829599999999964</v>
      </c>
      <c r="I173" s="2">
        <f>'Moving Avg'!H173</f>
        <v>0</v>
      </c>
      <c r="J173" s="6" t="str">
        <f>OBV!F173</f>
        <v>NEUTRAL</v>
      </c>
      <c r="K173" s="6" t="str">
        <f>OBV!G173</f>
        <v>NEUTRAL</v>
      </c>
      <c r="L173" s="6" t="str">
        <f>OBV!H173</f>
        <v>NEUTRAL</v>
      </c>
    </row>
    <row r="174" spans="1:12" ht="13.5" x14ac:dyDescent="0.25">
      <c r="A174" s="3">
        <f>RSI!A174</f>
        <v>42555</v>
      </c>
      <c r="B174" s="2">
        <f>RSI!B174</f>
        <v>31.61</v>
      </c>
      <c r="C174" s="2">
        <f>RSI!I174</f>
        <v>12.196534127603485</v>
      </c>
      <c r="D174" s="2">
        <f>MACD!E174</f>
        <v>-0.51196815471180201</v>
      </c>
      <c r="E174" s="2">
        <f>MACD!F174</f>
        <v>-0.38142863835200241</v>
      </c>
      <c r="F174" s="2">
        <f>'Moving Avg'!D174</f>
        <v>31.610000000000003</v>
      </c>
      <c r="G174" s="2">
        <f>'Moving Avg'!F174</f>
        <v>31.626000000000005</v>
      </c>
      <c r="H174" s="2">
        <f>'Moving Avg'!G174</f>
        <v>34.66639999999996</v>
      </c>
      <c r="I174" s="2">
        <f>'Moving Avg'!H174</f>
        <v>0</v>
      </c>
      <c r="J174" s="6" t="str">
        <f>OBV!F174</f>
        <v>NEUTRAL</v>
      </c>
      <c r="K174" s="6" t="str">
        <f>OBV!G174</f>
        <v>NEUTRAL</v>
      </c>
      <c r="L174" s="6" t="str">
        <f>OBV!H174</f>
        <v>NEUTRAL</v>
      </c>
    </row>
    <row r="175" spans="1:12" ht="13.5" x14ac:dyDescent="0.25">
      <c r="A175" s="3">
        <f>RSI!A175</f>
        <v>42559</v>
      </c>
      <c r="B175" s="2">
        <f>RSI!B175</f>
        <v>31.61</v>
      </c>
      <c r="C175" s="2">
        <f>RSI!I175</f>
        <v>12.196534127603456</v>
      </c>
      <c r="D175" s="2">
        <f>MACD!E175</f>
        <v>-0.49920635748028985</v>
      </c>
      <c r="E175" s="2">
        <f>MACD!F175</f>
        <v>-0.40498418217765991</v>
      </c>
      <c r="F175" s="2">
        <f>'Moving Avg'!D175</f>
        <v>31.610000000000003</v>
      </c>
      <c r="G175" s="2">
        <f>'Moving Avg'!F175</f>
        <v>31.606500000000004</v>
      </c>
      <c r="H175" s="2">
        <f>'Moving Avg'!G175</f>
        <v>34.503199999999964</v>
      </c>
      <c r="I175" s="2">
        <f>'Moving Avg'!H175</f>
        <v>0</v>
      </c>
      <c r="J175" s="6" t="str">
        <f>OBV!F175</f>
        <v>NEUTRAL</v>
      </c>
      <c r="K175" s="6" t="str">
        <f>OBV!G175</f>
        <v>NEUTRAL</v>
      </c>
      <c r="L175" s="6" t="str">
        <f>OBV!H175</f>
        <v>NEUTRAL</v>
      </c>
    </row>
    <row r="176" spans="1:12" ht="13.5" x14ac:dyDescent="0.25">
      <c r="A176" s="3">
        <f>RSI!A176</f>
        <v>42562</v>
      </c>
      <c r="B176" s="2">
        <f>RSI!B176</f>
        <v>31.61</v>
      </c>
      <c r="C176" s="2">
        <f>RSI!I176</f>
        <v>12.196534127603456</v>
      </c>
      <c r="D176" s="2">
        <f>MACD!E176</f>
        <v>-0.48351883705696252</v>
      </c>
      <c r="E176" s="2">
        <f>MACD!F176</f>
        <v>-0.42069111315352048</v>
      </c>
      <c r="F176" s="2">
        <f>'Moving Avg'!D176</f>
        <v>31.610000000000003</v>
      </c>
      <c r="G176" s="2">
        <f>'Moving Avg'!F176</f>
        <v>31.607000000000006</v>
      </c>
      <c r="H176" s="2">
        <f>'Moving Avg'!G176</f>
        <v>34.339999999999961</v>
      </c>
      <c r="I176" s="2">
        <f>'Moving Avg'!H176</f>
        <v>0</v>
      </c>
      <c r="J176" s="6" t="str">
        <f>OBV!F176</f>
        <v>NEUTRAL</v>
      </c>
      <c r="K176" s="6" t="str">
        <f>OBV!G176</f>
        <v>NEUTRAL</v>
      </c>
      <c r="L176" s="6" t="str">
        <f>OBV!H176</f>
        <v>NEUTRAL</v>
      </c>
    </row>
    <row r="177" spans="1:12" ht="13.5" x14ac:dyDescent="0.25">
      <c r="A177" s="3">
        <f>RSI!A177</f>
        <v>42563</v>
      </c>
      <c r="B177" s="2">
        <f>RSI!B177</f>
        <v>31.59</v>
      </c>
      <c r="C177" s="2">
        <f>RSI!I177</f>
        <v>11.964739944377683</v>
      </c>
      <c r="D177" s="2">
        <f>MACD!E177</f>
        <v>-0.46423637704373988</v>
      </c>
      <c r="E177" s="2">
        <f>MACD!F177</f>
        <v>-0.42940016593156438</v>
      </c>
      <c r="F177" s="2">
        <f>'Moving Avg'!D177</f>
        <v>31.606000000000002</v>
      </c>
      <c r="G177" s="2">
        <f>'Moving Avg'!F177</f>
        <v>31.606500000000011</v>
      </c>
      <c r="H177" s="2">
        <f>'Moving Avg'!G177</f>
        <v>34.176399999999958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</row>
    <row r="178" spans="1:12" ht="13.5" x14ac:dyDescent="0.25">
      <c r="A178" s="3">
        <f>RSI!A178</f>
        <v>42564</v>
      </c>
      <c r="B178" s="2">
        <f>RSI!B178</f>
        <v>32.4</v>
      </c>
      <c r="C178" s="2">
        <f>RSI!I178</f>
        <v>51.864550632267679</v>
      </c>
      <c r="D178" s="2">
        <f>MACD!E178</f>
        <v>-0.50361067330638321</v>
      </c>
      <c r="E178" s="2">
        <f>MACD!F178</f>
        <v>-0.44424226740652817</v>
      </c>
      <c r="F178" s="2">
        <f>'Moving Avg'!D178</f>
        <v>31.763999999999999</v>
      </c>
      <c r="G178" s="2">
        <f>'Moving Avg'!F178</f>
        <v>31.64650000000001</v>
      </c>
      <c r="H178" s="2">
        <f>'Moving Avg'!G178</f>
        <v>34.028999999999968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BEARISH DIVERGENCE</v>
      </c>
    </row>
    <row r="179" spans="1:12" ht="13.5" x14ac:dyDescent="0.25">
      <c r="A179" s="3">
        <f>RSI!A179</f>
        <v>42565</v>
      </c>
      <c r="B179" s="2">
        <f>RSI!B179</f>
        <v>32.4</v>
      </c>
      <c r="C179" s="2">
        <f>RSI!I179</f>
        <v>51.864550632267679</v>
      </c>
      <c r="D179" s="2">
        <f>MACD!E179</f>
        <v>-0.53772317695026572</v>
      </c>
      <c r="E179" s="2">
        <f>MACD!F179</f>
        <v>-0.46293844931527572</v>
      </c>
      <c r="F179" s="2">
        <f>'Moving Avg'!D179</f>
        <v>31.922000000000004</v>
      </c>
      <c r="G179" s="2">
        <f>'Moving Avg'!F179</f>
        <v>31.686500000000006</v>
      </c>
      <c r="H179" s="2">
        <f>'Moving Avg'!G179</f>
        <v>33.881599999999963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BEARISH DIVERGENCE</v>
      </c>
    </row>
    <row r="180" spans="1:12" ht="13.5" x14ac:dyDescent="0.25">
      <c r="A180" s="3">
        <f>RSI!A180</f>
        <v>42566</v>
      </c>
      <c r="B180" s="2">
        <f>RSI!B180</f>
        <v>31.44</v>
      </c>
      <c r="C180" s="2">
        <f>RSI!I180</f>
        <v>31.956493347290419</v>
      </c>
      <c r="D180" s="2">
        <f>MACD!E180</f>
        <v>-0.49621333590828698</v>
      </c>
      <c r="E180" s="2">
        <f>MACD!F180</f>
        <v>-0.46959342663387804</v>
      </c>
      <c r="F180" s="2">
        <f>'Moving Avg'!D180</f>
        <v>31.887999999999998</v>
      </c>
      <c r="G180" s="2">
        <f>'Moving Avg'!F180</f>
        <v>31.678500000000007</v>
      </c>
      <c r="H180" s="2">
        <f>'Moving Avg'!G180</f>
        <v>33.714999999999975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CONFIRMED BEARISH</v>
      </c>
    </row>
    <row r="181" spans="1:12" ht="13.5" x14ac:dyDescent="0.25">
      <c r="A181" s="3">
        <f>RSI!A181</f>
        <v>42569</v>
      </c>
      <c r="B181" s="2">
        <f>RSI!B181</f>
        <v>31.44</v>
      </c>
      <c r="C181" s="2">
        <f>RSI!I181</f>
        <v>31.956493347290419</v>
      </c>
      <c r="D181" s="2">
        <f>MACD!E181</f>
        <v>-0.4560992059077833</v>
      </c>
      <c r="E181" s="2">
        <f>MACD!F181</f>
        <v>-0.46689458248865912</v>
      </c>
      <c r="F181" s="2">
        <f>'Moving Avg'!D181</f>
        <v>31.853999999999996</v>
      </c>
      <c r="G181" s="2">
        <f>'Moving Avg'!F181</f>
        <v>31.670500000000011</v>
      </c>
      <c r="H181" s="2">
        <f>'Moving Avg'!G181</f>
        <v>33.548399999999972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</row>
    <row r="182" spans="1:12" ht="13.5" x14ac:dyDescent="0.25">
      <c r="A182" s="3">
        <f>RSI!A182</f>
        <v>42570</v>
      </c>
      <c r="B182" s="2">
        <f>RSI!B182</f>
        <v>31.44</v>
      </c>
      <c r="C182" s="2">
        <f>RSI!I182</f>
        <v>31.956493347290419</v>
      </c>
      <c r="D182" s="2">
        <f>MACD!E182</f>
        <v>-0.41753572279162654</v>
      </c>
      <c r="E182" s="2">
        <f>MACD!F182</f>
        <v>-0.45702281054925264</v>
      </c>
      <c r="F182" s="2">
        <f>'Moving Avg'!D182</f>
        <v>31.824000000000002</v>
      </c>
      <c r="G182" s="2">
        <f>'Moving Avg'!F182</f>
        <v>31.662500000000012</v>
      </c>
      <c r="H182" s="2">
        <f>'Moving Avg'!G182</f>
        <v>33.381799999999977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BULLISH DIVERGENCE</v>
      </c>
    </row>
    <row r="183" spans="1:12" ht="13.5" x14ac:dyDescent="0.25">
      <c r="A183" s="3">
        <f>RSI!A183</f>
        <v>42571</v>
      </c>
      <c r="B183" s="2">
        <f>RSI!B183</f>
        <v>31.44</v>
      </c>
      <c r="C183" s="2">
        <f>RSI!I183</f>
        <v>31.956493347290419</v>
      </c>
      <c r="D183" s="2">
        <f>MACD!E183</f>
        <v>-0.3806266038511481</v>
      </c>
      <c r="E183" s="2">
        <f>MACD!F183</f>
        <v>-0.44174356920963176</v>
      </c>
      <c r="F183" s="2">
        <f>'Moving Avg'!D183</f>
        <v>31.631999999999998</v>
      </c>
      <c r="G183" s="2">
        <f>'Moving Avg'!F183</f>
        <v>31.654000000000014</v>
      </c>
      <c r="H183" s="2">
        <f>'Moving Avg'!G183</f>
        <v>33.215199999999982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</row>
    <row r="184" spans="1:12" ht="13.5" x14ac:dyDescent="0.25">
      <c r="A184" s="3">
        <f>RSI!A184</f>
        <v>42572</v>
      </c>
      <c r="B184" s="2">
        <f>RSI!B184</f>
        <v>32.380000000000003</v>
      </c>
      <c r="C184" s="2">
        <f>RSI!I184</f>
        <v>54.804517304557358</v>
      </c>
      <c r="D184" s="2">
        <f>MACD!E184</f>
        <v>-0.41506388554905271</v>
      </c>
      <c r="E184" s="2">
        <f>MACD!F184</f>
        <v>-0.43640763247751596</v>
      </c>
      <c r="F184" s="2">
        <f>'Moving Avg'!D184</f>
        <v>31.628000000000004</v>
      </c>
      <c r="G184" s="2">
        <f>'Moving Avg'!F184</f>
        <v>31.692500000000006</v>
      </c>
      <c r="H184" s="2">
        <f>'Moving Avg'!G184</f>
        <v>33.067399999999992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CONFIRMED BEARISH</v>
      </c>
    </row>
    <row r="185" spans="1:12" ht="13.5" x14ac:dyDescent="0.25">
      <c r="A185" s="3">
        <f>RSI!A185</f>
        <v>42573</v>
      </c>
      <c r="B185" s="2">
        <f>RSI!B185</f>
        <v>33.32</v>
      </c>
      <c r="C185" s="2">
        <f>RSI!I185</f>
        <v>66.807447747623229</v>
      </c>
      <c r="D185" s="2">
        <f>MACD!E185</f>
        <v>-0.51571914744285863</v>
      </c>
      <c r="E185" s="2">
        <f>MACD!F185</f>
        <v>-0.45226993547058447</v>
      </c>
      <c r="F185" s="2">
        <f>'Moving Avg'!D185</f>
        <v>32.004000000000005</v>
      </c>
      <c r="G185" s="2">
        <f>'Moving Avg'!F185</f>
        <v>31.778000000000009</v>
      </c>
      <c r="H185" s="2">
        <f>'Moving Avg'!G185</f>
        <v>32.938399999999987</v>
      </c>
      <c r="I185" s="2">
        <f>'Moving Avg'!H185</f>
        <v>0</v>
      </c>
      <c r="J185" s="6" t="str">
        <f>OBV!F185</f>
        <v>BULLISH</v>
      </c>
      <c r="K185" s="6" t="str">
        <f>OBV!G185</f>
        <v>STRONG</v>
      </c>
      <c r="L185" s="6" t="str">
        <f>OBV!H185</f>
        <v>CONFIRMED BULLISH</v>
      </c>
    </row>
    <row r="186" spans="1:12" ht="13.5" x14ac:dyDescent="0.25">
      <c r="A186" s="3">
        <f>RSI!A186</f>
        <v>42577</v>
      </c>
      <c r="B186" s="2">
        <f>RSI!B186</f>
        <v>33.32</v>
      </c>
      <c r="C186" s="2">
        <f>RSI!I186</f>
        <v>66.807447747623229</v>
      </c>
      <c r="D186" s="2">
        <f>MACD!E186</f>
        <v>-0.60819014582184394</v>
      </c>
      <c r="E186" s="2">
        <f>MACD!F186</f>
        <v>-0.48345397754083635</v>
      </c>
      <c r="F186" s="2">
        <f>'Moving Avg'!D186</f>
        <v>32.380000000000003</v>
      </c>
      <c r="G186" s="2">
        <f>'Moving Avg'!F186</f>
        <v>31.863500000000005</v>
      </c>
      <c r="H186" s="2">
        <f>'Moving Avg'!G186</f>
        <v>32.812799999999996</v>
      </c>
      <c r="I186" s="2">
        <f>'Moving Avg'!H186</f>
        <v>0</v>
      </c>
      <c r="J186" s="6" t="str">
        <f>OBV!F186</f>
        <v>BULLISH</v>
      </c>
      <c r="K186" s="6" t="str">
        <f>OBV!G186</f>
        <v>STRONG</v>
      </c>
      <c r="L186" s="6" t="str">
        <f>OBV!H186</f>
        <v>CONFIRMED BULLISH</v>
      </c>
    </row>
    <row r="187" spans="1:12" ht="13.5" x14ac:dyDescent="0.25">
      <c r="A187" s="3">
        <f>RSI!A187</f>
        <v>42578</v>
      </c>
      <c r="B187" s="2">
        <f>RSI!B187</f>
        <v>33.32</v>
      </c>
      <c r="C187" s="2">
        <f>RSI!I187</f>
        <v>66.807447747623229</v>
      </c>
      <c r="D187" s="2">
        <f>MACD!E187</f>
        <v>-0.69627209445698668</v>
      </c>
      <c r="E187" s="2">
        <f>MACD!F187</f>
        <v>-0.52601760092406646</v>
      </c>
      <c r="F187" s="2">
        <f>'Moving Avg'!D187</f>
        <v>32.756</v>
      </c>
      <c r="G187" s="2">
        <f>'Moving Avg'!F187</f>
        <v>31.949000000000005</v>
      </c>
      <c r="H187" s="2">
        <f>'Moving Avg'!G187</f>
        <v>32.68719999999999</v>
      </c>
      <c r="I187" s="2">
        <f>'Moving Avg'!H187</f>
        <v>0</v>
      </c>
      <c r="J187" s="6" t="str">
        <f>OBV!F187</f>
        <v>BULLISH</v>
      </c>
      <c r="K187" s="6" t="str">
        <f>OBV!G187</f>
        <v>STRONG</v>
      </c>
      <c r="L187" s="6" t="str">
        <f>OBV!H187</f>
        <v>CONFIRMED BULLISH</v>
      </c>
    </row>
    <row r="188" spans="1:12" ht="13.5" x14ac:dyDescent="0.25">
      <c r="A188" s="3">
        <f>RSI!A188</f>
        <v>42579</v>
      </c>
      <c r="B188" s="2">
        <f>RSI!B188</f>
        <v>33.32</v>
      </c>
      <c r="C188" s="2">
        <f>RSI!I188</f>
        <v>66.807447747623229</v>
      </c>
      <c r="D188" s="2">
        <f>MACD!E188</f>
        <v>-0.65244715855054025</v>
      </c>
      <c r="E188" s="2">
        <f>MACD!F188</f>
        <v>-0.55130351244936127</v>
      </c>
      <c r="F188" s="2">
        <f>'Moving Avg'!D188</f>
        <v>33.131999999999998</v>
      </c>
      <c r="G188" s="2">
        <f>'Moving Avg'!F188</f>
        <v>32.034500000000008</v>
      </c>
      <c r="H188" s="2">
        <f>'Moving Avg'!G188</f>
        <v>32.563799999999993</v>
      </c>
      <c r="I188" s="2">
        <f>'Moving Avg'!H188</f>
        <v>0</v>
      </c>
      <c r="J188" s="6" t="str">
        <f>OBV!F188</f>
        <v>BULLISH</v>
      </c>
      <c r="K188" s="6" t="str">
        <f>OBV!G188</f>
        <v>STRONG</v>
      </c>
      <c r="L188" s="6" t="str">
        <f>OBV!H188</f>
        <v>CONFIRMED BULLISH</v>
      </c>
    </row>
    <row r="189" spans="1:12" ht="13.5" x14ac:dyDescent="0.25">
      <c r="A189" s="3">
        <f>RSI!A189</f>
        <v>42580</v>
      </c>
      <c r="B189" s="2">
        <f>RSI!B189</f>
        <v>33.32</v>
      </c>
      <c r="C189" s="2">
        <f>RSI!I189</f>
        <v>66.807447747623229</v>
      </c>
      <c r="D189" s="2">
        <f>MACD!E189</f>
        <v>-0.6211604177856529</v>
      </c>
      <c r="E189" s="2">
        <f>MACD!F189</f>
        <v>-0.56527489351661964</v>
      </c>
      <c r="F189" s="2">
        <f>'Moving Avg'!D189</f>
        <v>33.32</v>
      </c>
      <c r="G189" s="2">
        <f>'Moving Avg'!F189</f>
        <v>32.120000000000012</v>
      </c>
      <c r="H189" s="2">
        <f>'Moving Avg'!G189</f>
        <v>32.4758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CONFIRMED BULLISH</v>
      </c>
    </row>
    <row r="190" spans="1:12" ht="13.5" x14ac:dyDescent="0.25">
      <c r="A190" s="3">
        <f>RSI!A190</f>
        <v>42583</v>
      </c>
      <c r="B190" s="2">
        <f>RSI!B190</f>
        <v>31.83</v>
      </c>
      <c r="C190" s="2">
        <f>RSI!I190</f>
        <v>41.50094694483353</v>
      </c>
      <c r="D190" s="2">
        <f>MACD!E190</f>
        <v>-0.63737553065890395</v>
      </c>
      <c r="E190" s="2">
        <f>MACD!F190</f>
        <v>-0.57969502094507652</v>
      </c>
      <c r="F190" s="2">
        <f>'Moving Avg'!D190</f>
        <v>33.022000000000006</v>
      </c>
      <c r="G190" s="2">
        <f>'Moving Avg'!F190</f>
        <v>32.131000000000007</v>
      </c>
      <c r="H190" s="2">
        <f>'Moving Avg'!G190</f>
        <v>32.391799999999996</v>
      </c>
      <c r="I190" s="2">
        <f>'Moving Avg'!H190</f>
        <v>0</v>
      </c>
      <c r="J190" s="6" t="str">
        <f>OBV!F190</f>
        <v>NEUTRAL</v>
      </c>
      <c r="K190" s="6" t="str">
        <f>OBV!G190</f>
        <v>NEUTRAL</v>
      </c>
      <c r="L190" s="6" t="str">
        <f>OBV!H190</f>
        <v>NEUTRAL</v>
      </c>
    </row>
    <row r="191" spans="1:12" ht="13.5" x14ac:dyDescent="0.25">
      <c r="A191" s="3">
        <f>RSI!A191</f>
        <v>42584</v>
      </c>
      <c r="B191" s="2">
        <f>RSI!B191</f>
        <v>31.43</v>
      </c>
      <c r="C191" s="2">
        <f>RSI!I191</f>
        <v>37.404651805164924</v>
      </c>
      <c r="D191" s="2">
        <f>MACD!E191</f>
        <v>-0.61763095492531406</v>
      </c>
      <c r="E191" s="2">
        <f>MACD!F191</f>
        <v>-0.58728220774112405</v>
      </c>
      <c r="F191" s="2">
        <f>'Moving Avg'!D191</f>
        <v>32.644000000000005</v>
      </c>
      <c r="G191" s="2">
        <f>'Moving Avg'!F191</f>
        <v>32.122000000000007</v>
      </c>
      <c r="H191" s="2">
        <f>'Moving Avg'!G191</f>
        <v>32.278199999999998</v>
      </c>
      <c r="I191" s="2">
        <f>'Moving Avg'!H191</f>
        <v>0</v>
      </c>
      <c r="J191" s="6" t="str">
        <f>OBV!F191</f>
        <v>BEARISH</v>
      </c>
      <c r="K191" s="6" t="str">
        <f>OBV!G191</f>
        <v>WEAK</v>
      </c>
      <c r="L191" s="6" t="str">
        <f>OBV!H191</f>
        <v>CONFIRMED BEARISH</v>
      </c>
    </row>
    <row r="192" spans="1:12" ht="13.5" x14ac:dyDescent="0.25">
      <c r="A192" s="3">
        <f>RSI!A192</f>
        <v>42585</v>
      </c>
      <c r="B192" s="2">
        <f>RSI!B192</f>
        <v>31.43</v>
      </c>
      <c r="C192" s="2">
        <f>RSI!I192</f>
        <v>37.404651805164924</v>
      </c>
      <c r="D192" s="2">
        <f>MACD!E192</f>
        <v>-0.59500906846822232</v>
      </c>
      <c r="E192" s="2">
        <f>MACD!F192</f>
        <v>-0.58882757988654377</v>
      </c>
      <c r="F192" s="2">
        <f>'Moving Avg'!D192</f>
        <v>32.266000000000005</v>
      </c>
      <c r="G192" s="2">
        <f>'Moving Avg'!F192</f>
        <v>32.113</v>
      </c>
      <c r="H192" s="2">
        <f>'Moving Avg'!G192</f>
        <v>32.154800000000002</v>
      </c>
      <c r="I192" s="2">
        <f>'Moving Avg'!H192</f>
        <v>0</v>
      </c>
      <c r="J192" s="6" t="str">
        <f>OBV!F192</f>
        <v>BEARISH</v>
      </c>
      <c r="K192" s="6" t="str">
        <f>OBV!G192</f>
        <v>WEAK</v>
      </c>
      <c r="L192" s="6" t="str">
        <f>OBV!H192</f>
        <v>CONFIRMED BEARISH</v>
      </c>
    </row>
    <row r="193" spans="1:12" ht="13.5" x14ac:dyDescent="0.25">
      <c r="A193" s="3">
        <f>RSI!A193</f>
        <v>42586</v>
      </c>
      <c r="B193" s="2">
        <f>RSI!B193</f>
        <v>31.43</v>
      </c>
      <c r="C193" s="2">
        <f>RSI!I193</f>
        <v>37.404651805164917</v>
      </c>
      <c r="D193" s="2">
        <f>MACD!E193</f>
        <v>-0.57039067801359877</v>
      </c>
      <c r="E193" s="2">
        <f>MACD!F193</f>
        <v>-0.58514019951195484</v>
      </c>
      <c r="F193" s="2">
        <f>'Moving Avg'!D193</f>
        <v>31.888000000000005</v>
      </c>
      <c r="G193" s="2">
        <f>'Moving Avg'!F193</f>
        <v>32.103999999999999</v>
      </c>
      <c r="H193" s="2">
        <f>'Moving Avg'!G193</f>
        <v>32.065200000000011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</row>
    <row r="194" spans="1:12" ht="13.5" x14ac:dyDescent="0.25">
      <c r="A194" s="3">
        <f>RSI!A194</f>
        <v>42587</v>
      </c>
      <c r="B194" s="2">
        <f>RSI!B194</f>
        <v>32</v>
      </c>
      <c r="C194" s="2">
        <f>RSI!I194</f>
        <v>46.757805958819745</v>
      </c>
      <c r="D194" s="2">
        <f>MACD!E194</f>
        <v>-0.44209546409030764</v>
      </c>
      <c r="E194" s="2">
        <f>MACD!F194</f>
        <v>-0.55653125242762536</v>
      </c>
      <c r="F194" s="2">
        <f>'Moving Avg'!D194</f>
        <v>31.624000000000002</v>
      </c>
      <c r="G194" s="2">
        <f>'Moving Avg'!F194</f>
        <v>32.123499999999993</v>
      </c>
      <c r="H194" s="2">
        <f>'Moving Avg'!G194</f>
        <v>31.987000000000013</v>
      </c>
      <c r="I194" s="2">
        <f>'Moving Avg'!H194</f>
        <v>0</v>
      </c>
      <c r="J194" s="6" t="str">
        <f>OBV!F194</f>
        <v>NEUTRAL</v>
      </c>
      <c r="K194" s="6" t="str">
        <f>OBV!G194</f>
        <v>NEUTRAL</v>
      </c>
      <c r="L194" s="6" t="str">
        <f>OBV!H194</f>
        <v>NEUTRAL</v>
      </c>
    </row>
    <row r="195" spans="1:12" ht="13.5" x14ac:dyDescent="0.25">
      <c r="A195" s="3">
        <f>RSI!A195</f>
        <v>42590</v>
      </c>
      <c r="B195" s="2">
        <f>RSI!B195</f>
        <v>32</v>
      </c>
      <c r="C195" s="2">
        <f>RSI!I195</f>
        <v>46.757805958819745</v>
      </c>
      <c r="D195" s="2">
        <f>MACD!E195</f>
        <v>-0.18759527695279843</v>
      </c>
      <c r="E195" s="2">
        <f>MACD!F195</f>
        <v>-0.48274405733266001</v>
      </c>
      <c r="F195" s="2">
        <f>'Moving Avg'!D195</f>
        <v>31.657999999999998</v>
      </c>
      <c r="G195" s="2">
        <f>'Moving Avg'!F195</f>
        <v>32.142999999999986</v>
      </c>
      <c r="H195" s="2">
        <f>'Moving Avg'!G195</f>
        <v>31.928000000000011</v>
      </c>
      <c r="I195" s="2">
        <f>'Moving Avg'!H195</f>
        <v>0</v>
      </c>
      <c r="J195" s="6" t="str">
        <f>OBV!F195</f>
        <v>NEUTRAL</v>
      </c>
      <c r="K195" s="6" t="str">
        <f>OBV!G195</f>
        <v>NEUTRAL</v>
      </c>
      <c r="L195" s="6" t="str">
        <f>OBV!H195</f>
        <v>NEUTRAL</v>
      </c>
    </row>
    <row r="196" spans="1:12" ht="13.5" x14ac:dyDescent="0.25">
      <c r="A196" s="3">
        <f>RSI!A196</f>
        <v>42591</v>
      </c>
      <c r="B196" s="2">
        <f>RSI!B196</f>
        <v>32</v>
      </c>
      <c r="C196" s="2">
        <f>RSI!I196</f>
        <v>46.757805958819745</v>
      </c>
      <c r="D196" s="2">
        <f>MACD!E196</f>
        <v>2.8980029516219474E-2</v>
      </c>
      <c r="E196" s="2">
        <f>MACD!F196</f>
        <v>-0.38039923996288411</v>
      </c>
      <c r="F196" s="2">
        <f>'Moving Avg'!D196</f>
        <v>31.772000000000002</v>
      </c>
      <c r="G196" s="2">
        <f>'Moving Avg'!F196</f>
        <v>32.162499999999994</v>
      </c>
      <c r="H196" s="2">
        <f>'Moving Avg'!G196</f>
        <v>31.900000000000009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CONFIRMED BULLISH</v>
      </c>
    </row>
    <row r="197" spans="1:12" ht="13.5" x14ac:dyDescent="0.25">
      <c r="A197" s="3">
        <f>RSI!A197</f>
        <v>42592</v>
      </c>
      <c r="B197" s="2">
        <f>RSI!B197</f>
        <v>32</v>
      </c>
      <c r="C197" s="2">
        <f>RSI!I197</f>
        <v>46.757805958819745</v>
      </c>
      <c r="D197" s="2">
        <f>MACD!E197</f>
        <v>0.21337401572965575</v>
      </c>
      <c r="E197" s="2">
        <f>MACD!F197</f>
        <v>-0.26164458882437619</v>
      </c>
      <c r="F197" s="2">
        <f>'Moving Avg'!D197</f>
        <v>31.886000000000003</v>
      </c>
      <c r="G197" s="2">
        <f>'Moving Avg'!F197</f>
        <v>32.183</v>
      </c>
      <c r="H197" s="2">
        <f>'Moving Avg'!G197</f>
        <v>31.89980000000001</v>
      </c>
      <c r="I197" s="2">
        <f>'Moving Avg'!H197</f>
        <v>0</v>
      </c>
      <c r="J197" s="6" t="str">
        <f>OBV!F197</f>
        <v>BULLISH</v>
      </c>
      <c r="K197" s="6" t="str">
        <f>OBV!G197</f>
        <v>STRONG</v>
      </c>
      <c r="L197" s="6" t="str">
        <f>OBV!H197</f>
        <v>CONFIRMED BULLISH</v>
      </c>
    </row>
    <row r="198" spans="1:12" ht="13.5" x14ac:dyDescent="0.25">
      <c r="A198" s="3">
        <f>RSI!A198</f>
        <v>42593</v>
      </c>
      <c r="B198" s="2">
        <f>RSI!B198</f>
        <v>32</v>
      </c>
      <c r="C198" s="2">
        <f>RSI!I198</f>
        <v>46.757805958819745</v>
      </c>
      <c r="D198" s="2">
        <f>MACD!E198</f>
        <v>0.3704533608743148</v>
      </c>
      <c r="E198" s="2">
        <f>MACD!F198</f>
        <v>-0.13522499888463801</v>
      </c>
      <c r="F198" s="2">
        <f>'Moving Avg'!D198</f>
        <v>32</v>
      </c>
      <c r="G198" s="2">
        <f>'Moving Avg'!F198</f>
        <v>32.162999999999997</v>
      </c>
      <c r="H198" s="2">
        <f>'Moving Avg'!G198</f>
        <v>31.899800000000006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CONFIRMED BULLISH</v>
      </c>
    </row>
    <row r="199" spans="1:12" ht="13.5" x14ac:dyDescent="0.25">
      <c r="A199" s="3">
        <f>RSI!A199</f>
        <v>42594</v>
      </c>
      <c r="B199" s="2">
        <f>RSI!B199</f>
        <v>32</v>
      </c>
      <c r="C199" s="2">
        <f>RSI!I199</f>
        <v>46.757805958819738</v>
      </c>
      <c r="D199" s="2">
        <f>MACD!E199</f>
        <v>0.50434226819990613</v>
      </c>
      <c r="E199" s="2">
        <f>MACD!F199</f>
        <v>-7.3115454677291913E-3</v>
      </c>
      <c r="F199" s="2">
        <f>'Moving Avg'!D199</f>
        <v>32</v>
      </c>
      <c r="G199" s="2">
        <f>'Moving Avg'!F199</f>
        <v>32.143000000000001</v>
      </c>
      <c r="H199" s="2">
        <f>'Moving Avg'!G199</f>
        <v>31.899800000000006</v>
      </c>
      <c r="I199" s="2">
        <f>'Moving Avg'!H199</f>
        <v>0</v>
      </c>
      <c r="J199" s="6" t="str">
        <f>OBV!F199</f>
        <v>NEUTRAL</v>
      </c>
      <c r="K199" s="6" t="str">
        <f>OBV!G199</f>
        <v>NEUTRAL</v>
      </c>
      <c r="L199" s="6" t="str">
        <f>OBV!H199</f>
        <v>NEUTRAL</v>
      </c>
    </row>
    <row r="200" spans="1:12" ht="13.5" x14ac:dyDescent="0.25">
      <c r="A200" s="3">
        <f>RSI!A200</f>
        <v>42597</v>
      </c>
      <c r="B200" s="2">
        <f>RSI!B200</f>
        <v>32</v>
      </c>
      <c r="C200" s="2">
        <f>RSI!I200</f>
        <v>46.757805958819731</v>
      </c>
      <c r="D200" s="2">
        <f>MACD!E200</f>
        <v>0.3893054603416175</v>
      </c>
      <c r="E200" s="2">
        <f>MACD!F200</f>
        <v>7.2011855694140148E-2</v>
      </c>
      <c r="F200" s="2">
        <f>'Moving Avg'!D200</f>
        <v>32</v>
      </c>
      <c r="G200" s="2">
        <f>'Moving Avg'!F200</f>
        <v>32.171000000000006</v>
      </c>
      <c r="H200" s="2">
        <f>'Moving Avg'!G200</f>
        <v>31.899800000000006</v>
      </c>
      <c r="I200" s="2">
        <f>'Moving Avg'!H200</f>
        <v>0</v>
      </c>
      <c r="J200" s="6" t="str">
        <f>OBV!F200</f>
        <v>NEUTRAL</v>
      </c>
      <c r="K200" s="6" t="str">
        <f>OBV!G200</f>
        <v>NEUTRAL</v>
      </c>
      <c r="L200" s="6" t="str">
        <f>OBV!H200</f>
        <v>NEUTRAL</v>
      </c>
    </row>
    <row r="201" spans="1:12" ht="13.5" x14ac:dyDescent="0.25">
      <c r="A201" s="3">
        <f>RSI!A201</f>
        <v>42598</v>
      </c>
      <c r="B201" s="2">
        <f>RSI!B201</f>
        <v>32</v>
      </c>
      <c r="C201" s="2">
        <f>RSI!I201</f>
        <v>46.757805958819738</v>
      </c>
      <c r="D201" s="2">
        <f>MACD!E201</f>
        <v>0.23126459423792767</v>
      </c>
      <c r="E201" s="2">
        <f>MACD!F201</f>
        <v>0.10386240340289765</v>
      </c>
      <c r="F201" s="2">
        <f>'Moving Avg'!D201</f>
        <v>32</v>
      </c>
      <c r="G201" s="2">
        <f>'Moving Avg'!F201</f>
        <v>32.198999999999998</v>
      </c>
      <c r="H201" s="2">
        <f>'Moving Avg'!G201</f>
        <v>31.899800000000006</v>
      </c>
      <c r="I201" s="2">
        <f>'Moving Avg'!H201</f>
        <v>40.496250000000025</v>
      </c>
      <c r="J201" s="6" t="str">
        <f>OBV!F201</f>
        <v>NEUTRAL</v>
      </c>
      <c r="K201" s="6" t="str">
        <f>OBV!G201</f>
        <v>NEUTRAL</v>
      </c>
      <c r="L201" s="6" t="str">
        <f>OBV!H201</f>
        <v>NEUTRAL</v>
      </c>
    </row>
    <row r="202" spans="1:12" ht="13.5" x14ac:dyDescent="0.25">
      <c r="A202" s="3">
        <f>RSI!A202</f>
        <v>42599</v>
      </c>
      <c r="B202" s="2">
        <f>RSI!B202</f>
        <v>30.56</v>
      </c>
      <c r="C202" s="2">
        <f>RSI!I202</f>
        <v>27.78344310897684</v>
      </c>
      <c r="D202" s="2">
        <f>MACD!E202</f>
        <v>0.20497884906565389</v>
      </c>
      <c r="E202" s="2">
        <f>MACD!F202</f>
        <v>0.1240856925354489</v>
      </c>
      <c r="F202" s="2">
        <f>'Moving Avg'!D202</f>
        <v>31.712</v>
      </c>
      <c r="G202" s="2">
        <f>'Moving Avg'!F202</f>
        <v>32.154999999999994</v>
      </c>
      <c r="H202" s="2">
        <f>'Moving Avg'!G202</f>
        <v>31.871000000000002</v>
      </c>
      <c r="I202" s="2">
        <f>'Moving Avg'!H202</f>
        <v>40.421550000000032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</row>
    <row r="203" spans="1:12" ht="13.5" x14ac:dyDescent="0.25">
      <c r="A203" s="3">
        <f>RSI!A203</f>
        <v>42600</v>
      </c>
      <c r="B203" s="2">
        <f>RSI!B203</f>
        <v>31.93</v>
      </c>
      <c r="C203" s="2">
        <f>RSI!I203</f>
        <v>48.991414053961648</v>
      </c>
      <c r="D203" s="2">
        <f>MACD!E203</f>
        <v>9.0481711405715259E-2</v>
      </c>
      <c r="E203" s="2">
        <f>MACD!F203</f>
        <v>0.11736489630950218</v>
      </c>
      <c r="F203" s="2">
        <f>'Moving Avg'!D203</f>
        <v>31.698</v>
      </c>
      <c r="G203" s="2">
        <f>'Moving Avg'!F203</f>
        <v>32.179499999999997</v>
      </c>
      <c r="H203" s="2">
        <f>'Moving Avg'!G203</f>
        <v>31.869600000000005</v>
      </c>
      <c r="I203" s="2">
        <f>'Moving Avg'!H203</f>
        <v>40.353700000000032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</row>
    <row r="204" spans="1:12" ht="13.5" x14ac:dyDescent="0.25">
      <c r="A204" s="3">
        <f>RSI!A204</f>
        <v>42601</v>
      </c>
      <c r="B204" s="2">
        <f>RSI!B204</f>
        <v>31.04</v>
      </c>
      <c r="C204" s="2">
        <f>RSI!I204</f>
        <v>40.641433213253308</v>
      </c>
      <c r="D204" s="2">
        <f>MACD!E204</f>
        <v>0.14766507407778207</v>
      </c>
      <c r="E204" s="2">
        <f>MACD!F204</f>
        <v>0.12342493186315816</v>
      </c>
      <c r="F204" s="2">
        <f>'Moving Avg'!D204</f>
        <v>31.506</v>
      </c>
      <c r="G204" s="2">
        <f>'Moving Avg'!F204</f>
        <v>32.112499999999997</v>
      </c>
      <c r="H204" s="2">
        <f>'Moving Avg'!G204</f>
        <v>31.850400000000008</v>
      </c>
      <c r="I204" s="2">
        <f>'Moving Avg'!H204</f>
        <v>40.281400000000033</v>
      </c>
      <c r="J204" s="6" t="str">
        <f>OBV!F204</f>
        <v>BEARISH</v>
      </c>
      <c r="K204" s="6" t="str">
        <f>OBV!G204</f>
        <v>WEAK</v>
      </c>
      <c r="L204" s="6" t="str">
        <f>OBV!H204</f>
        <v>CONFIRMED BEARISH</v>
      </c>
    </row>
    <row r="205" spans="1:12" ht="13.5" x14ac:dyDescent="0.25">
      <c r="A205" s="3">
        <f>RSI!A205</f>
        <v>42604</v>
      </c>
      <c r="B205" s="2">
        <f>RSI!B205</f>
        <v>31.5</v>
      </c>
      <c r="C205" s="2">
        <f>RSI!I205</f>
        <v>45.784708930653032</v>
      </c>
      <c r="D205" s="2">
        <f>MACD!E205</f>
        <v>0.16765015794817373</v>
      </c>
      <c r="E205" s="2">
        <f>MACD!F205</f>
        <v>0.13226997708016128</v>
      </c>
      <c r="F205" s="2">
        <f>'Moving Avg'!D205</f>
        <v>31.405999999999999</v>
      </c>
      <c r="G205" s="2">
        <f>'Moving Avg'!F205</f>
        <v>32.021499999999996</v>
      </c>
      <c r="H205" s="2">
        <f>'Moving Avg'!G205</f>
        <v>31.84040000000001</v>
      </c>
      <c r="I205" s="2">
        <f>'Moving Avg'!H205</f>
        <v>40.211400000000033</v>
      </c>
      <c r="J205" s="6" t="str">
        <f>OBV!F205</f>
        <v>BULLISH</v>
      </c>
      <c r="K205" s="6" t="str">
        <f>OBV!G205</f>
        <v>STRONG</v>
      </c>
      <c r="L205" s="6" t="str">
        <f>OBV!H205</f>
        <v>BULLISH DIVERGENCE</v>
      </c>
    </row>
    <row r="206" spans="1:12" ht="13.5" x14ac:dyDescent="0.25">
      <c r="A206" s="3">
        <f>RSI!A206</f>
        <v>42605</v>
      </c>
      <c r="B206" s="2">
        <f>RSI!B206</f>
        <v>31.5</v>
      </c>
      <c r="C206" s="2">
        <f>RSI!I206</f>
        <v>45.784708930653032</v>
      </c>
      <c r="D206" s="2">
        <f>MACD!E206</f>
        <v>0.18709544977884462</v>
      </c>
      <c r="E206" s="2">
        <f>MACD!F206</f>
        <v>0.14323507161989796</v>
      </c>
      <c r="F206" s="2">
        <f>'Moving Avg'!D206</f>
        <v>31.306000000000001</v>
      </c>
      <c r="G206" s="2">
        <f>'Moving Avg'!F206</f>
        <v>31.930499999999995</v>
      </c>
      <c r="H206" s="2">
        <f>'Moving Avg'!G206</f>
        <v>31.838400000000011</v>
      </c>
      <c r="I206" s="2">
        <f>'Moving Avg'!H206</f>
        <v>40.140150000000034</v>
      </c>
      <c r="J206" s="6" t="str">
        <f>OBV!F206</f>
        <v>BULLISH</v>
      </c>
      <c r="K206" s="6" t="str">
        <f>OBV!G206</f>
        <v>STRONG</v>
      </c>
      <c r="L206" s="6" t="str">
        <f>OBV!H206</f>
        <v>BULLISH DIVERGENCE</v>
      </c>
    </row>
    <row r="207" spans="1:12" ht="13.5" x14ac:dyDescent="0.25">
      <c r="A207" s="3">
        <f>RSI!A207</f>
        <v>42606</v>
      </c>
      <c r="B207" s="2">
        <f>RSI!B207</f>
        <v>31.5</v>
      </c>
      <c r="C207" s="2">
        <f>RSI!I207</f>
        <v>45.784708930653039</v>
      </c>
      <c r="D207" s="2">
        <f>MACD!E207</f>
        <v>0.20589622885097825</v>
      </c>
      <c r="E207" s="2">
        <f>MACD!F207</f>
        <v>0.15576730306611403</v>
      </c>
      <c r="F207" s="2">
        <f>'Moving Avg'!D207</f>
        <v>31.494</v>
      </c>
      <c r="G207" s="2">
        <f>'Moving Avg'!F207</f>
        <v>31.839499999999997</v>
      </c>
      <c r="H207" s="2">
        <f>'Moving Avg'!G207</f>
        <v>31.836400000000015</v>
      </c>
      <c r="I207" s="2">
        <f>'Moving Avg'!H207</f>
        <v>40.068900000000028</v>
      </c>
      <c r="J207" s="6" t="str">
        <f>OBV!F207</f>
        <v>BULLISH</v>
      </c>
      <c r="K207" s="6" t="str">
        <f>OBV!G207</f>
        <v>STRONG</v>
      </c>
      <c r="L207" s="6" t="str">
        <f>OBV!H207</f>
        <v>CONFIRMED BULLISH</v>
      </c>
    </row>
    <row r="208" spans="1:12" ht="13.5" x14ac:dyDescent="0.25">
      <c r="A208" s="3">
        <f>RSI!A208</f>
        <v>42607</v>
      </c>
      <c r="B208" s="2">
        <f>RSI!B208</f>
        <v>31.5</v>
      </c>
      <c r="C208" s="2">
        <f>RSI!I208</f>
        <v>45.784708930653039</v>
      </c>
      <c r="D208" s="2">
        <f>MACD!E208</f>
        <v>0.2239777938921037</v>
      </c>
      <c r="E208" s="2">
        <f>MACD!F208</f>
        <v>0.16940940123131198</v>
      </c>
      <c r="F208" s="2">
        <f>'Moving Avg'!D208</f>
        <v>31.407999999999998</v>
      </c>
      <c r="G208" s="2">
        <f>'Moving Avg'!F208</f>
        <v>31.7485</v>
      </c>
      <c r="H208" s="2">
        <f>'Moving Avg'!G208</f>
        <v>31.834400000000013</v>
      </c>
      <c r="I208" s="2">
        <f>'Moving Avg'!H208</f>
        <v>39.997650000000036</v>
      </c>
      <c r="J208" s="6" t="str">
        <f>OBV!F208</f>
        <v>BULLISH</v>
      </c>
      <c r="K208" s="6" t="str">
        <f>OBV!G208</f>
        <v>STRONG</v>
      </c>
      <c r="L208" s="6" t="str">
        <f>OBV!H208</f>
        <v>BULLISH DIVERGENCE</v>
      </c>
    </row>
    <row r="209" spans="1:12" ht="13.5" x14ac:dyDescent="0.25">
      <c r="A209" s="3">
        <f>RSI!A209</f>
        <v>42608</v>
      </c>
      <c r="B209" s="2">
        <f>RSI!B209</f>
        <v>31.5</v>
      </c>
      <c r="C209" s="2">
        <f>RSI!I209</f>
        <v>45.784708930653039</v>
      </c>
      <c r="D209" s="2">
        <f>MACD!E209</f>
        <v>0.24128981443552178</v>
      </c>
      <c r="E209" s="2">
        <f>MACD!F209</f>
        <v>0.18378548387215393</v>
      </c>
      <c r="F209" s="2">
        <f>'Moving Avg'!D209</f>
        <v>31.5</v>
      </c>
      <c r="G209" s="2">
        <f>'Moving Avg'!F209</f>
        <v>31.657500000000006</v>
      </c>
      <c r="H209" s="2">
        <f>'Moving Avg'!G209</f>
        <v>31.83240000000001</v>
      </c>
      <c r="I209" s="2">
        <f>'Moving Avg'!H209</f>
        <v>39.926400000000037</v>
      </c>
      <c r="J209" s="6" t="str">
        <f>OBV!F209</f>
        <v>BULLISH</v>
      </c>
      <c r="K209" s="6" t="str">
        <f>OBV!G209</f>
        <v>STRONG</v>
      </c>
      <c r="L209" s="6" t="str">
        <f>OBV!H209</f>
        <v>CONFIRMED BULLISH</v>
      </c>
    </row>
    <row r="210" spans="1:12" ht="13.5" x14ac:dyDescent="0.25">
      <c r="A210" s="3">
        <f>RSI!A210</f>
        <v>42611</v>
      </c>
      <c r="B210" s="2">
        <f>RSI!B210</f>
        <v>31.5</v>
      </c>
      <c r="C210" s="2">
        <f>RSI!I210</f>
        <v>45.784708930653032</v>
      </c>
      <c r="D210" s="2">
        <f>MACD!E210</f>
        <v>0.25780162751728142</v>
      </c>
      <c r="E210" s="2">
        <f>MACD!F210</f>
        <v>0.19858871260117944</v>
      </c>
      <c r="F210" s="2">
        <f>'Moving Avg'!D210</f>
        <v>31.5</v>
      </c>
      <c r="G210" s="2">
        <f>'Moving Avg'!F210</f>
        <v>31.640999999999998</v>
      </c>
      <c r="H210" s="2">
        <f>'Moving Avg'!G210</f>
        <v>31.830400000000008</v>
      </c>
      <c r="I210" s="2">
        <f>'Moving Avg'!H210</f>
        <v>39.855150000000037</v>
      </c>
      <c r="J210" s="6" t="str">
        <f>OBV!F210</f>
        <v>NEUTRAL</v>
      </c>
      <c r="K210" s="6" t="str">
        <f>OBV!G210</f>
        <v>NEUTRAL</v>
      </c>
      <c r="L210" s="6" t="str">
        <f>OBV!H210</f>
        <v>NEUTRAL</v>
      </c>
    </row>
    <row r="211" spans="1:12" ht="13.5" x14ac:dyDescent="0.25">
      <c r="A211" s="3">
        <f>RSI!A211</f>
        <v>42612</v>
      </c>
      <c r="B211" s="2">
        <f>RSI!B211</f>
        <v>30.5</v>
      </c>
      <c r="C211" s="2">
        <f>RSI!I211</f>
        <v>35.386763903700015</v>
      </c>
      <c r="D211" s="2">
        <f>MACD!E211</f>
        <v>0.34757240269509992</v>
      </c>
      <c r="E211" s="2">
        <f>MACD!F211</f>
        <v>0.22838545061996354</v>
      </c>
      <c r="F211" s="2">
        <f>'Moving Avg'!D211</f>
        <v>31.3</v>
      </c>
      <c r="G211" s="2">
        <f>'Moving Avg'!F211</f>
        <v>31.594500000000004</v>
      </c>
      <c r="H211" s="2">
        <f>'Moving Avg'!G211</f>
        <v>31.808400000000006</v>
      </c>
      <c r="I211" s="2">
        <f>'Moving Avg'!H211</f>
        <v>39.778900000000036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</row>
    <row r="212" spans="1:12" ht="13.5" x14ac:dyDescent="0.25">
      <c r="A212" s="3">
        <f>RSI!A212</f>
        <v>42613</v>
      </c>
      <c r="B212" s="2">
        <f>RSI!B212</f>
        <v>30.5</v>
      </c>
      <c r="C212" s="2">
        <f>RSI!I212</f>
        <v>35.386763903700015</v>
      </c>
      <c r="D212" s="2">
        <f>MACD!E212</f>
        <v>0.20950024760427155</v>
      </c>
      <c r="E212" s="2">
        <f>MACD!F212</f>
        <v>0.22460841001682513</v>
      </c>
      <c r="F212" s="2">
        <f>'Moving Avg'!D212</f>
        <v>31.1</v>
      </c>
      <c r="G212" s="2">
        <f>'Moving Avg'!F212</f>
        <v>31.548000000000002</v>
      </c>
      <c r="H212" s="2">
        <f>'Moving Avg'!G212</f>
        <v>31.786400000000008</v>
      </c>
      <c r="I212" s="2">
        <f>'Moving Avg'!H212</f>
        <v>39.702650000000034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</row>
    <row r="213" spans="1:12" ht="13.5" x14ac:dyDescent="0.25">
      <c r="A213" s="3">
        <f>RSI!A213</f>
        <v>42614</v>
      </c>
      <c r="B213" s="2">
        <f>RSI!B213</f>
        <v>30.5</v>
      </c>
      <c r="C213" s="2">
        <f>RSI!I213</f>
        <v>35.386763903700015</v>
      </c>
      <c r="D213" s="2">
        <f>MACD!E213</f>
        <v>0.31038958196212008</v>
      </c>
      <c r="E213" s="2">
        <f>MACD!F213</f>
        <v>0.24176464440588413</v>
      </c>
      <c r="F213" s="2">
        <f>'Moving Avg'!D213</f>
        <v>30.9</v>
      </c>
      <c r="G213" s="2">
        <f>'Moving Avg'!F213</f>
        <v>31.5015</v>
      </c>
      <c r="H213" s="2">
        <f>'Moving Avg'!G213</f>
        <v>31.764200000000006</v>
      </c>
      <c r="I213" s="2">
        <f>'Moving Avg'!H213</f>
        <v>39.626400000000032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</row>
    <row r="214" spans="1:12" ht="13.5" x14ac:dyDescent="0.25">
      <c r="A214" s="3">
        <f>RSI!A214</f>
        <v>42615</v>
      </c>
      <c r="B214" s="2">
        <f>RSI!B214</f>
        <v>30.2</v>
      </c>
      <c r="C214" s="2">
        <f>RSI!I214</f>
        <v>32.611683426813997</v>
      </c>
      <c r="D214" s="2">
        <f>MACD!E214</f>
        <v>0.28749217062468446</v>
      </c>
      <c r="E214" s="2">
        <f>MACD!F214</f>
        <v>0.2509101496496442</v>
      </c>
      <c r="F214" s="2">
        <f>'Moving Avg'!D214</f>
        <v>30.639999999999997</v>
      </c>
      <c r="G214" s="2">
        <f>'Moving Avg'!F214</f>
        <v>31.4115</v>
      </c>
      <c r="H214" s="2">
        <f>'Moving Avg'!G214</f>
        <v>31.736000000000004</v>
      </c>
      <c r="I214" s="2">
        <f>'Moving Avg'!H214</f>
        <v>39.548650000000038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</row>
    <row r="215" spans="1:12" ht="13.5" x14ac:dyDescent="0.25">
      <c r="A215" s="3">
        <f>RSI!A215</f>
        <v>42618</v>
      </c>
      <c r="B215" s="2">
        <f>RSI!B215</f>
        <v>30.2</v>
      </c>
      <c r="C215" s="2">
        <f>RSI!I215</f>
        <v>32.611683426813997</v>
      </c>
      <c r="D215" s="2">
        <f>MACD!E215</f>
        <v>0.34661821962669492</v>
      </c>
      <c r="E215" s="2">
        <f>MACD!F215</f>
        <v>0.27005176364505434</v>
      </c>
      <c r="F215" s="2">
        <f>'Moving Avg'!D215</f>
        <v>30.380000000000003</v>
      </c>
      <c r="G215" s="2">
        <f>'Moving Avg'!F215</f>
        <v>31.321500000000004</v>
      </c>
      <c r="H215" s="2">
        <f>'Moving Avg'!G215</f>
        <v>31.707800000000006</v>
      </c>
      <c r="I215" s="2">
        <f>'Moving Avg'!H215</f>
        <v>39.470900000000029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</row>
    <row r="216" spans="1:12" ht="13.5" x14ac:dyDescent="0.25">
      <c r="A216" s="3">
        <f>RSI!A216</f>
        <v>42619</v>
      </c>
      <c r="B216" s="2">
        <f>RSI!B216</f>
        <v>30.2</v>
      </c>
      <c r="C216" s="2">
        <f>RSI!I216</f>
        <v>32.611683426814011</v>
      </c>
      <c r="D216" s="2">
        <f>MACD!E216</f>
        <v>0.40380679682625953</v>
      </c>
      <c r="E216" s="2">
        <f>MACD!F216</f>
        <v>0.29680277028129542</v>
      </c>
      <c r="F216" s="2">
        <f>'Moving Avg'!D216</f>
        <v>30.32</v>
      </c>
      <c r="G216" s="2">
        <f>'Moving Avg'!F216</f>
        <v>31.231500000000004</v>
      </c>
      <c r="H216" s="2">
        <f>'Moving Avg'!G216</f>
        <v>31.679600000000004</v>
      </c>
      <c r="I216" s="2">
        <f>'Moving Avg'!H216</f>
        <v>39.393150000000027</v>
      </c>
      <c r="J216" s="6" t="str">
        <f>OBV!F216</f>
        <v>BEARISH</v>
      </c>
      <c r="K216" s="6" t="str">
        <f>OBV!G216</f>
        <v>WEAK</v>
      </c>
      <c r="L216" s="6" t="str">
        <f>OBV!H216</f>
        <v>CONFIRMED BEARISH</v>
      </c>
    </row>
    <row r="217" spans="1:12" ht="13.5" x14ac:dyDescent="0.25">
      <c r="A217" s="3">
        <f>RSI!A217</f>
        <v>42620</v>
      </c>
      <c r="B217" s="2">
        <f>RSI!B217</f>
        <v>30.2</v>
      </c>
      <c r="C217" s="2">
        <f>RSI!I217</f>
        <v>32.611683426814011</v>
      </c>
      <c r="D217" s="2">
        <f>MACD!E217</f>
        <v>0.45882569010995056</v>
      </c>
      <c r="E217" s="2">
        <f>MACD!F217</f>
        <v>0.32920735424702646</v>
      </c>
      <c r="F217" s="2">
        <f>'Moving Avg'!D217</f>
        <v>30.26</v>
      </c>
      <c r="G217" s="2">
        <f>'Moving Avg'!F217</f>
        <v>31.141500000000008</v>
      </c>
      <c r="H217" s="2">
        <f>'Moving Avg'!G217</f>
        <v>31.65140000000001</v>
      </c>
      <c r="I217" s="2">
        <f>'Moving Avg'!H217</f>
        <v>39.315400000000025</v>
      </c>
      <c r="J217" s="6" t="str">
        <f>OBV!F217</f>
        <v>BEARISH</v>
      </c>
      <c r="K217" s="6" t="str">
        <f>OBV!G217</f>
        <v>WEAK</v>
      </c>
      <c r="L217" s="6" t="str">
        <f>OBV!H217</f>
        <v>CONFIRMED BEARISH</v>
      </c>
    </row>
    <row r="218" spans="1:12" ht="13.5" x14ac:dyDescent="0.25">
      <c r="A218" s="3">
        <f>RSI!A218</f>
        <v>42621</v>
      </c>
      <c r="B218" s="2">
        <f>RSI!B218</f>
        <v>30.2</v>
      </c>
      <c r="C218" s="2">
        <f>RSI!I218</f>
        <v>32.611683426814011</v>
      </c>
      <c r="D218" s="2">
        <f>MACD!E218</f>
        <v>0.51151769265289815</v>
      </c>
      <c r="E218" s="2">
        <f>MACD!F218</f>
        <v>0.36566942192820084</v>
      </c>
      <c r="F218" s="2">
        <f>'Moving Avg'!D218</f>
        <v>30.2</v>
      </c>
      <c r="G218" s="2">
        <f>'Moving Avg'!F218</f>
        <v>31.051500000000004</v>
      </c>
      <c r="H218" s="2">
        <f>'Moving Avg'!G218</f>
        <v>31.623200000000008</v>
      </c>
      <c r="I218" s="2">
        <f>'Moving Avg'!H218</f>
        <v>39.237650000000023</v>
      </c>
      <c r="J218" s="6" t="str">
        <f>OBV!F218</f>
        <v>BEARISH</v>
      </c>
      <c r="K218" s="6" t="str">
        <f>OBV!G218</f>
        <v>WEAK</v>
      </c>
      <c r="L218" s="6" t="str">
        <f>OBV!H218</f>
        <v>CONFIRMED BEARISH</v>
      </c>
    </row>
    <row r="219" spans="1:12" ht="13.5" x14ac:dyDescent="0.25">
      <c r="A219" s="3">
        <f>RSI!A219</f>
        <v>42622</v>
      </c>
      <c r="B219" s="2">
        <f>RSI!B219</f>
        <v>30.2</v>
      </c>
      <c r="C219" s="2">
        <f>RSI!I219</f>
        <v>32.611683426814011</v>
      </c>
      <c r="D219" s="2">
        <f>MACD!E219</f>
        <v>0.56178615398822274</v>
      </c>
      <c r="E219" s="2">
        <f>MACD!F219</f>
        <v>0.40489276834020521</v>
      </c>
      <c r="F219" s="2">
        <f>'Moving Avg'!D219</f>
        <v>30.2</v>
      </c>
      <c r="G219" s="2">
        <f>'Moving Avg'!F219</f>
        <v>30.961500000000008</v>
      </c>
      <c r="H219" s="2">
        <f>'Moving Avg'!G219</f>
        <v>31.595000000000006</v>
      </c>
      <c r="I219" s="2">
        <f>'Moving Avg'!H219</f>
        <v>39.160650000000011</v>
      </c>
      <c r="J219" s="6" t="str">
        <f>OBV!F219</f>
        <v>NEUTRAL</v>
      </c>
      <c r="K219" s="6" t="str">
        <f>OBV!G219</f>
        <v>NEUTRAL</v>
      </c>
      <c r="L219" s="6" t="str">
        <f>OBV!H219</f>
        <v>NEUTRAL</v>
      </c>
    </row>
    <row r="220" spans="1:12" ht="13.5" x14ac:dyDescent="0.25">
      <c r="A220" s="3">
        <f>RSI!A220</f>
        <v>42627</v>
      </c>
      <c r="B220" s="2">
        <f>RSI!B220</f>
        <v>30.2</v>
      </c>
      <c r="C220" s="2">
        <f>RSI!I220</f>
        <v>32.611683426814011</v>
      </c>
      <c r="D220" s="2">
        <f>MACD!E220</f>
        <v>0.60958296951888258</v>
      </c>
      <c r="E220" s="2">
        <f>MACD!F220</f>
        <v>0.44583080857594071</v>
      </c>
      <c r="F220" s="2">
        <f>'Moving Avg'!D220</f>
        <v>30.2</v>
      </c>
      <c r="G220" s="2">
        <f>'Moving Avg'!F220</f>
        <v>30.871500000000005</v>
      </c>
      <c r="H220" s="2">
        <f>'Moving Avg'!G220</f>
        <v>31.566800000000004</v>
      </c>
      <c r="I220" s="2">
        <f>'Moving Avg'!H220</f>
        <v>39.093400000000017</v>
      </c>
      <c r="J220" s="6" t="str">
        <f>OBV!F220</f>
        <v>NEUTRAL</v>
      </c>
      <c r="K220" s="6" t="str">
        <f>OBV!G220</f>
        <v>NEUTRAL</v>
      </c>
      <c r="L220" s="6" t="str">
        <f>OBV!H220</f>
        <v>NEUTRAL</v>
      </c>
    </row>
    <row r="221" spans="1:12" ht="13.5" x14ac:dyDescent="0.25">
      <c r="A221" s="3">
        <f>RSI!A221</f>
        <v>42628</v>
      </c>
      <c r="B221" s="2">
        <f>RSI!B221</f>
        <v>30.2</v>
      </c>
      <c r="C221" s="2">
        <f>RSI!I221</f>
        <v>32.611683426814011</v>
      </c>
      <c r="D221" s="2">
        <f>MACD!E221</f>
        <v>0.50105246351562371</v>
      </c>
      <c r="E221" s="2">
        <f>MACD!F221</f>
        <v>0.45687513956387737</v>
      </c>
      <c r="F221" s="2">
        <f>'Moving Avg'!D221</f>
        <v>30.2</v>
      </c>
      <c r="G221" s="2">
        <f>'Moving Avg'!F221</f>
        <v>30.781500000000005</v>
      </c>
      <c r="H221" s="2">
        <f>'Moving Avg'!G221</f>
        <v>31.538600000000006</v>
      </c>
      <c r="I221" s="2">
        <f>'Moving Avg'!H221</f>
        <v>39.026150000000008</v>
      </c>
      <c r="J221" s="6" t="str">
        <f>OBV!F221</f>
        <v>NEUTRAL</v>
      </c>
      <c r="K221" s="6" t="str">
        <f>OBV!G221</f>
        <v>NEUTRAL</v>
      </c>
      <c r="L221" s="6" t="str">
        <f>OBV!H221</f>
        <v>NEUTRAL</v>
      </c>
    </row>
    <row r="222" spans="1:12" ht="13.5" x14ac:dyDescent="0.25">
      <c r="A222" s="3">
        <f>RSI!A222</f>
        <v>42629</v>
      </c>
      <c r="B222" s="2">
        <f>RSI!B222</f>
        <v>30.2</v>
      </c>
      <c r="C222" s="2">
        <f>RSI!I222</f>
        <v>32.611683426814011</v>
      </c>
      <c r="D222" s="2">
        <f>MACD!E222</f>
        <v>0.41373024412827775</v>
      </c>
      <c r="E222" s="2">
        <f>MACD!F222</f>
        <v>0.44824616047675747</v>
      </c>
      <c r="F222" s="2">
        <f>'Moving Avg'!D222</f>
        <v>30.2</v>
      </c>
      <c r="G222" s="2">
        <f>'Moving Avg'!F222</f>
        <v>30.763500000000004</v>
      </c>
      <c r="H222" s="2">
        <f>'Moving Avg'!G222</f>
        <v>31.510400000000004</v>
      </c>
      <c r="I222" s="2">
        <f>'Moving Avg'!H222</f>
        <v>38.949150000000003</v>
      </c>
      <c r="J222" s="6" t="str">
        <f>OBV!F222</f>
        <v>NEUTRAL</v>
      </c>
      <c r="K222" s="6" t="str">
        <f>OBV!G222</f>
        <v>NEUTRAL</v>
      </c>
      <c r="L222" s="6" t="str">
        <f>OBV!H222</f>
        <v>NEUTRAL</v>
      </c>
    </row>
    <row r="223" spans="1:12" ht="13.5" x14ac:dyDescent="0.25">
      <c r="A223" s="3">
        <f>RSI!A223</f>
        <v>42632</v>
      </c>
      <c r="B223" s="2">
        <f>RSI!B223</f>
        <v>30.2</v>
      </c>
      <c r="C223" s="2">
        <f>RSI!I223</f>
        <v>32.611683426814011</v>
      </c>
      <c r="D223" s="2">
        <f>MACD!E223</f>
        <v>0.34401932872077268</v>
      </c>
      <c r="E223" s="2">
        <f>MACD!F223</f>
        <v>0.42740079412556053</v>
      </c>
      <c r="F223" s="2">
        <f>'Moving Avg'!D223</f>
        <v>30.2</v>
      </c>
      <c r="G223" s="2">
        <f>'Moving Avg'!F223</f>
        <v>30.677000000000003</v>
      </c>
      <c r="H223" s="2">
        <f>'Moving Avg'!G223</f>
        <v>31.482200000000002</v>
      </c>
      <c r="I223" s="2">
        <f>'Moving Avg'!H223</f>
        <v>38.871450000000003</v>
      </c>
      <c r="J223" s="6" t="str">
        <f>OBV!F223</f>
        <v>NEUTRAL</v>
      </c>
      <c r="K223" s="6" t="str">
        <f>OBV!G223</f>
        <v>NEUTRAL</v>
      </c>
      <c r="L223" s="6" t="str">
        <f>OBV!H223</f>
        <v>NEUTRAL</v>
      </c>
    </row>
    <row r="224" spans="1:12" ht="13.5" x14ac:dyDescent="0.25">
      <c r="A224" s="3">
        <f>RSI!A224</f>
        <v>42633</v>
      </c>
      <c r="B224" s="2">
        <f>RSI!B224</f>
        <v>30.2</v>
      </c>
      <c r="C224" s="2">
        <f>RSI!I224</f>
        <v>32.611683426814011</v>
      </c>
      <c r="D224" s="2">
        <f>MACD!E224</f>
        <v>0.24274702372947132</v>
      </c>
      <c r="E224" s="2">
        <f>MACD!F224</f>
        <v>0.39047004004634273</v>
      </c>
      <c r="F224" s="2">
        <f>'Moving Avg'!D224</f>
        <v>30.2</v>
      </c>
      <c r="G224" s="2">
        <f>'Moving Avg'!F224</f>
        <v>30.635000000000002</v>
      </c>
      <c r="H224" s="2">
        <f>'Moving Avg'!G224</f>
        <v>31.454000000000001</v>
      </c>
      <c r="I224" s="2">
        <f>'Moving Avg'!H224</f>
        <v>38.792450000000002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</row>
    <row r="225" spans="1:12" ht="13.5" x14ac:dyDescent="0.25">
      <c r="A225" s="3">
        <f>RSI!A225</f>
        <v>42634</v>
      </c>
      <c r="B225" s="2">
        <f>RSI!B225</f>
        <v>30.2</v>
      </c>
      <c r="C225" s="2">
        <f>RSI!I225</f>
        <v>32.611683426814011</v>
      </c>
      <c r="D225" s="2">
        <f>MACD!E225</f>
        <v>0.16063627738324371</v>
      </c>
      <c r="E225" s="2">
        <f>MACD!F225</f>
        <v>0.34450328751372294</v>
      </c>
      <c r="F225" s="2">
        <f>'Moving Avg'!D225</f>
        <v>30.2</v>
      </c>
      <c r="G225" s="2">
        <f>'Moving Avg'!F225</f>
        <v>30.570000000000004</v>
      </c>
      <c r="H225" s="2">
        <f>'Moving Avg'!G225</f>
        <v>31.425800000000002</v>
      </c>
      <c r="I225" s="2">
        <f>'Moving Avg'!H225</f>
        <v>38.710949999999997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</row>
    <row r="226" spans="1:12" ht="13.5" x14ac:dyDescent="0.25">
      <c r="A226" s="3">
        <f>RSI!A226</f>
        <v>42635</v>
      </c>
      <c r="B226" s="2">
        <f>RSI!B226</f>
        <v>30.2</v>
      </c>
      <c r="C226" s="2">
        <f>RSI!I226</f>
        <v>32.611683426813997</v>
      </c>
      <c r="D226" s="2">
        <f>MACD!E226</f>
        <v>9.4473883210177689E-2</v>
      </c>
      <c r="E226" s="2">
        <f>MACD!F226</f>
        <v>0.29449740665301388</v>
      </c>
      <c r="F226" s="2">
        <f>'Moving Avg'!D226</f>
        <v>30.2</v>
      </c>
      <c r="G226" s="2">
        <f>'Moving Avg'!F226</f>
        <v>30.505000000000003</v>
      </c>
      <c r="H226" s="2">
        <f>'Moving Avg'!G226</f>
        <v>31.397600000000008</v>
      </c>
      <c r="I226" s="2">
        <f>'Moving Avg'!H226</f>
        <v>38.626949999999994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</row>
    <row r="227" spans="1:12" ht="13.5" x14ac:dyDescent="0.25">
      <c r="A227" s="3">
        <f>RSI!A227</f>
        <v>42636</v>
      </c>
      <c r="B227" s="2">
        <f>RSI!B227</f>
        <v>30.2</v>
      </c>
      <c r="C227" s="2">
        <f>RSI!I227</f>
        <v>32.611683426813997</v>
      </c>
      <c r="D227" s="2">
        <f>MACD!E227</f>
        <v>4.1560624149116876E-2</v>
      </c>
      <c r="E227" s="2">
        <f>MACD!F227</f>
        <v>0.24391005015223449</v>
      </c>
      <c r="F227" s="2">
        <f>'Moving Avg'!D227</f>
        <v>30.2</v>
      </c>
      <c r="G227" s="2">
        <f>'Moving Avg'!F227</f>
        <v>30.440000000000005</v>
      </c>
      <c r="H227" s="2">
        <f>'Moving Avg'!G227</f>
        <v>31.369800000000009</v>
      </c>
      <c r="I227" s="2">
        <f>'Moving Avg'!H227</f>
        <v>38.54294999999999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</row>
    <row r="228" spans="1:12" ht="13.5" x14ac:dyDescent="0.25">
      <c r="A228" s="3">
        <f>RSI!A228</f>
        <v>42639</v>
      </c>
      <c r="B228" s="2">
        <f>RSI!B228</f>
        <v>29.3</v>
      </c>
      <c r="C228" s="2">
        <f>RSI!I228</f>
        <v>19.598845065821777</v>
      </c>
      <c r="D228" s="2">
        <f>MACD!E228</f>
        <v>6.6297408370232347E-2</v>
      </c>
      <c r="E228" s="2">
        <f>MACD!F228</f>
        <v>0.20838752179583409</v>
      </c>
      <c r="F228" s="2">
        <f>'Moving Avg'!D228</f>
        <v>30.02</v>
      </c>
      <c r="G228" s="2">
        <f>'Moving Avg'!F228</f>
        <v>30.329999999999995</v>
      </c>
      <c r="H228" s="2">
        <f>'Moving Avg'!G228</f>
        <v>31.307800000000011</v>
      </c>
      <c r="I228" s="2">
        <f>'Moving Avg'!H228</f>
        <v>38.454449999999994</v>
      </c>
      <c r="J228" s="6" t="str">
        <f>OBV!F228</f>
        <v>BEARISH</v>
      </c>
      <c r="K228" s="6" t="str">
        <f>OBV!G228</f>
        <v>WEAK</v>
      </c>
      <c r="L228" s="6" t="str">
        <f>OBV!H228</f>
        <v>CONFIRMED BEARISH</v>
      </c>
    </row>
    <row r="229" spans="1:12" ht="13.5" x14ac:dyDescent="0.25">
      <c r="A229" s="3">
        <f>RSI!A229</f>
        <v>42640</v>
      </c>
      <c r="B229" s="2">
        <f>RSI!B229</f>
        <v>27.99</v>
      </c>
      <c r="C229" s="2">
        <f>RSI!I229</f>
        <v>12.057278385891465</v>
      </c>
      <c r="D229" s="2">
        <f>MACD!E229</f>
        <v>0.19221600104067704</v>
      </c>
      <c r="E229" s="2">
        <f>MACD!F229</f>
        <v>0.20515321764480268</v>
      </c>
      <c r="F229" s="2">
        <f>'Moving Avg'!D229</f>
        <v>29.577999999999996</v>
      </c>
      <c r="G229" s="2">
        <f>'Moving Avg'!F229</f>
        <v>30.154499999999995</v>
      </c>
      <c r="H229" s="2">
        <f>'Moving Avg'!G229</f>
        <v>31.21960000000001</v>
      </c>
      <c r="I229" s="2">
        <f>'Moving Avg'!H229</f>
        <v>38.359399999999987</v>
      </c>
      <c r="J229" s="6" t="str">
        <f>OBV!F229</f>
        <v>BEARISH</v>
      </c>
      <c r="K229" s="6" t="str">
        <f>OBV!G229</f>
        <v>WEAK</v>
      </c>
      <c r="L229" s="6" t="str">
        <f>OBV!H229</f>
        <v>CONFIRMED BEARISH</v>
      </c>
    </row>
    <row r="230" spans="1:12" ht="13.5" x14ac:dyDescent="0.25">
      <c r="A230" s="3">
        <f>RSI!A230</f>
        <v>42641</v>
      </c>
      <c r="B230" s="2">
        <f>RSI!B230</f>
        <v>28</v>
      </c>
      <c r="C230" s="2">
        <f>RSI!I230</f>
        <v>12.334592987140766</v>
      </c>
      <c r="D230" s="2">
        <f>MACD!E230</f>
        <v>0.31312411779341076</v>
      </c>
      <c r="E230" s="2">
        <f>MACD!F230</f>
        <v>0.22674739767452431</v>
      </c>
      <c r="F230" s="2">
        <f>'Moving Avg'!D230</f>
        <v>29.137999999999998</v>
      </c>
      <c r="G230" s="2">
        <f>'Moving Avg'!F230</f>
        <v>29.979499999999994</v>
      </c>
      <c r="H230" s="2">
        <f>'Moving Avg'!G230</f>
        <v>31.150800000000007</v>
      </c>
      <c r="I230" s="2">
        <f>'Moving Avg'!H230</f>
        <v>38.264399999999981</v>
      </c>
      <c r="J230" s="6" t="str">
        <f>OBV!F230</f>
        <v>BULLISH</v>
      </c>
      <c r="K230" s="6" t="str">
        <f>OBV!G230</f>
        <v>STRONG</v>
      </c>
      <c r="L230" s="6" t="str">
        <f>OBV!H230</f>
        <v>BULLISH DIVERGENCE</v>
      </c>
    </row>
    <row r="231" spans="1:12" ht="13.5" x14ac:dyDescent="0.25">
      <c r="A231" s="3">
        <f>RSI!A231</f>
        <v>42642</v>
      </c>
      <c r="B231" s="2">
        <f>RSI!B231</f>
        <v>27.99</v>
      </c>
      <c r="C231" s="2">
        <f>RSI!I231</f>
        <v>12.292847454118771</v>
      </c>
      <c r="D231" s="2">
        <f>MACD!E231</f>
        <v>0.43009629909206382</v>
      </c>
      <c r="E231" s="2">
        <f>MACD!F231</f>
        <v>0.26741717795803222</v>
      </c>
      <c r="F231" s="2">
        <f>'Moving Avg'!D231</f>
        <v>28.695999999999998</v>
      </c>
      <c r="G231" s="2">
        <f>'Moving Avg'!F231</f>
        <v>29.853999999999996</v>
      </c>
      <c r="H231" s="2">
        <f>'Moving Avg'!G231</f>
        <v>31.081800000000008</v>
      </c>
      <c r="I231" s="2">
        <f>'Moving Avg'!H231</f>
        <v>38.16934999999998</v>
      </c>
      <c r="J231" s="6" t="str">
        <f>OBV!F231</f>
        <v>BEARISH</v>
      </c>
      <c r="K231" s="6" t="str">
        <f>OBV!G231</f>
        <v>WEAK</v>
      </c>
      <c r="L231" s="6" t="str">
        <f>OBV!H231</f>
        <v>CONFIRMED BEARISH</v>
      </c>
    </row>
    <row r="232" spans="1:12" ht="13.5" x14ac:dyDescent="0.25">
      <c r="A232" s="3">
        <f>RSI!A232</f>
        <v>42643</v>
      </c>
      <c r="B232" s="2">
        <f>RSI!B232</f>
        <v>27.99</v>
      </c>
      <c r="C232" s="2">
        <f>RSI!I232</f>
        <v>12.292847454118771</v>
      </c>
      <c r="D232" s="2">
        <f>MACD!E232</f>
        <v>0.54202497333924526</v>
      </c>
      <c r="E232" s="2">
        <f>MACD!F232</f>
        <v>0.32233873703427485</v>
      </c>
      <c r="F232" s="2">
        <f>'Moving Avg'!D232</f>
        <v>28.253999999999998</v>
      </c>
      <c r="G232" s="2">
        <f>'Moving Avg'!F232</f>
        <v>29.728499999999997</v>
      </c>
      <c r="H232" s="2">
        <f>'Moving Avg'!G232</f>
        <v>31.012800000000006</v>
      </c>
      <c r="I232" s="2">
        <f>'Moving Avg'!H232</f>
        <v>38.074299999999972</v>
      </c>
      <c r="J232" s="6" t="str">
        <f>OBV!F232</f>
        <v>BEARISH</v>
      </c>
      <c r="K232" s="6" t="str">
        <f>OBV!G232</f>
        <v>WEAK</v>
      </c>
      <c r="L232" s="6" t="str">
        <f>OBV!H232</f>
        <v>CONFIRMED BEARISH</v>
      </c>
    </row>
    <row r="233" spans="1:12" ht="13.5" x14ac:dyDescent="0.25">
      <c r="A233" s="3">
        <f>RSI!A233</f>
        <v>42647</v>
      </c>
      <c r="B233" s="2">
        <f>RSI!B233</f>
        <v>28.82</v>
      </c>
      <c r="C233" s="2">
        <f>RSI!I233</f>
        <v>33.84517472457118</v>
      </c>
      <c r="D233" s="2">
        <f>MACD!E233</f>
        <v>0.5872451600190729</v>
      </c>
      <c r="E233" s="2">
        <f>MACD!F233</f>
        <v>0.37532002163123446</v>
      </c>
      <c r="F233" s="2">
        <f>'Moving Avg'!D233</f>
        <v>28.157999999999998</v>
      </c>
      <c r="G233" s="2">
        <f>'Moving Avg'!F233</f>
        <v>29.644500000000001</v>
      </c>
      <c r="H233" s="2">
        <f>'Moving Avg'!G233</f>
        <v>30.960400000000007</v>
      </c>
      <c r="I233" s="2">
        <f>'Moving Avg'!H233</f>
        <v>37.983399999999968</v>
      </c>
      <c r="J233" s="6" t="str">
        <f>OBV!F233</f>
        <v>BULLISH</v>
      </c>
      <c r="K233" s="6" t="str">
        <f>OBV!G233</f>
        <v>STRONG</v>
      </c>
      <c r="L233" s="6" t="str">
        <f>OBV!H233</f>
        <v>BULLISH DIVERGENCE</v>
      </c>
    </row>
    <row r="234" spans="1:12" ht="13.5" x14ac:dyDescent="0.25">
      <c r="A234" s="3">
        <f>RSI!A234</f>
        <v>42648</v>
      </c>
      <c r="B234" s="2">
        <f>RSI!B234</f>
        <v>30.12</v>
      </c>
      <c r="C234" s="2">
        <f>RSI!I234</f>
        <v>53.230460212624862</v>
      </c>
      <c r="D234" s="2">
        <f>MACD!E234</f>
        <v>0.53541202810134081</v>
      </c>
      <c r="E234" s="2">
        <f>MACD!F234</f>
        <v>0.40733842292525574</v>
      </c>
      <c r="F234" s="2">
        <f>'Moving Avg'!D234</f>
        <v>28.583999999999996</v>
      </c>
      <c r="G234" s="2">
        <f>'Moving Avg'!F234</f>
        <v>29.640499999999996</v>
      </c>
      <c r="H234" s="2">
        <f>'Moving Avg'!G234</f>
        <v>30.915200000000006</v>
      </c>
      <c r="I234" s="2">
        <f>'Moving Avg'!H234</f>
        <v>37.898999999999972</v>
      </c>
      <c r="J234" s="6" t="str">
        <f>OBV!F234</f>
        <v>BULLISH</v>
      </c>
      <c r="K234" s="6" t="str">
        <f>OBV!G234</f>
        <v>STRONG</v>
      </c>
      <c r="L234" s="6" t="str">
        <f>OBV!H234</f>
        <v>CONFIRMED BULLISH</v>
      </c>
    </row>
    <row r="235" spans="1:12" ht="13.5" x14ac:dyDescent="0.25">
      <c r="A235" s="3">
        <f>RSI!A235</f>
        <v>42649</v>
      </c>
      <c r="B235" s="2">
        <f>RSI!B235</f>
        <v>30.12</v>
      </c>
      <c r="C235" s="2">
        <f>RSI!I235</f>
        <v>53.230460212624862</v>
      </c>
      <c r="D235" s="2">
        <f>MACD!E235</f>
        <v>0.48961214379996676</v>
      </c>
      <c r="E235" s="2">
        <f>MACD!F235</f>
        <v>0.42379316710019799</v>
      </c>
      <c r="F235" s="2">
        <f>'Moving Avg'!D235</f>
        <v>29.007999999999999</v>
      </c>
      <c r="G235" s="2">
        <f>'Moving Avg'!F235</f>
        <v>29.636500000000002</v>
      </c>
      <c r="H235" s="2">
        <f>'Moving Avg'!G235</f>
        <v>30.851200000000002</v>
      </c>
      <c r="I235" s="2">
        <f>'Moving Avg'!H235</f>
        <v>37.814599999999963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</row>
    <row r="236" spans="1:12" ht="13.5" x14ac:dyDescent="0.25">
      <c r="A236" s="3">
        <f>RSI!A236</f>
        <v>42650</v>
      </c>
      <c r="B236" s="2">
        <f>RSI!B236</f>
        <v>31.5</v>
      </c>
      <c r="C236" s="2">
        <f>RSI!I236</f>
        <v>65.62978475158863</v>
      </c>
      <c r="D236" s="2">
        <f>MACD!E236</f>
        <v>0.34683887668293778</v>
      </c>
      <c r="E236" s="2">
        <f>MACD!F236</f>
        <v>0.40840230901674596</v>
      </c>
      <c r="F236" s="2">
        <f>'Moving Avg'!D236</f>
        <v>29.71</v>
      </c>
      <c r="G236" s="2">
        <f>'Moving Avg'!F236</f>
        <v>29.701499999999999</v>
      </c>
      <c r="H236" s="2">
        <f>'Moving Avg'!G236</f>
        <v>30.814800000000005</v>
      </c>
      <c r="I236" s="2">
        <f>'Moving Avg'!H236</f>
        <v>37.737099999999963</v>
      </c>
      <c r="J236" s="6" t="str">
        <f>OBV!F236</f>
        <v>BULLISH</v>
      </c>
      <c r="K236" s="6" t="str">
        <f>OBV!G236</f>
        <v>STRONG</v>
      </c>
      <c r="L236" s="6" t="str">
        <f>OBV!H236</f>
        <v>CONFIRMED BULLISH</v>
      </c>
    </row>
    <row r="237" spans="1:12" ht="13.5" x14ac:dyDescent="0.25">
      <c r="A237" s="3">
        <f>RSI!A237</f>
        <v>42653</v>
      </c>
      <c r="B237" s="2">
        <f>RSI!B237</f>
        <v>32.44</v>
      </c>
      <c r="C237" s="2">
        <f>RSI!I237</f>
        <v>71.22572179353574</v>
      </c>
      <c r="D237" s="2">
        <f>MACD!E237</f>
        <v>0.14658245513332346</v>
      </c>
      <c r="E237" s="2">
        <f>MACD!F237</f>
        <v>0.35603833824006148</v>
      </c>
      <c r="F237" s="2">
        <f>'Moving Avg'!D237</f>
        <v>30.6</v>
      </c>
      <c r="G237" s="2">
        <f>'Moving Avg'!F237</f>
        <v>29.813499999999998</v>
      </c>
      <c r="H237" s="2">
        <f>'Moving Avg'!G237</f>
        <v>30.797200000000007</v>
      </c>
      <c r="I237" s="2">
        <f>'Moving Avg'!H237</f>
        <v>37.664299999999955</v>
      </c>
      <c r="J237" s="6" t="str">
        <f>OBV!F237</f>
        <v>BULLISH</v>
      </c>
      <c r="K237" s="6" t="str">
        <f>OBV!G237</f>
        <v>STRONG</v>
      </c>
      <c r="L237" s="6" t="str">
        <f>OBV!H237</f>
        <v>CONFIRMED BULLISH</v>
      </c>
    </row>
    <row r="238" spans="1:12" ht="13.5" x14ac:dyDescent="0.25">
      <c r="A238" s="3">
        <f>RSI!A238</f>
        <v>42654</v>
      </c>
      <c r="B238" s="2">
        <f>RSI!B238</f>
        <v>33.409999999999997</v>
      </c>
      <c r="C238" s="2">
        <f>RSI!I238</f>
        <v>75.634295487995828</v>
      </c>
      <c r="D238" s="2">
        <f>MACD!E238</f>
        <v>-0.2478245128059271</v>
      </c>
      <c r="E238" s="2">
        <f>MACD!F238</f>
        <v>0.23526576803086377</v>
      </c>
      <c r="F238" s="2">
        <f>'Moving Avg'!D238</f>
        <v>31.518000000000001</v>
      </c>
      <c r="G238" s="2">
        <f>'Moving Avg'!F238</f>
        <v>29.973999999999997</v>
      </c>
      <c r="H238" s="2">
        <f>'Moving Avg'!G238</f>
        <v>30.79900000000001</v>
      </c>
      <c r="I238" s="2">
        <f>'Moving Avg'!H238</f>
        <v>37.596349999999944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34.9</v>
      </c>
      <c r="C239" s="2">
        <f>RSI!I239</f>
        <v>80.561093115104853</v>
      </c>
      <c r="D239" s="2">
        <f>MACD!E239</f>
        <v>-0.91275504879473601</v>
      </c>
      <c r="E239" s="2">
        <f>MACD!F239</f>
        <v>5.6616046657438079E-3</v>
      </c>
      <c r="F239" s="2">
        <f>'Moving Avg'!D239</f>
        <v>32.474000000000004</v>
      </c>
      <c r="G239" s="2">
        <f>'Moving Avg'!F239</f>
        <v>30.208999999999996</v>
      </c>
      <c r="H239" s="2">
        <f>'Moving Avg'!G239</f>
        <v>30.830600000000015</v>
      </c>
      <c r="I239" s="2">
        <f>'Moving Avg'!H239</f>
        <v>37.535849999999947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</row>
    <row r="240" spans="1:12" ht="13.5" x14ac:dyDescent="0.25">
      <c r="A240" s="3">
        <f>RSI!A240</f>
        <v>42656</v>
      </c>
      <c r="B240" s="2">
        <f>RSI!B240</f>
        <v>34.9</v>
      </c>
      <c r="C240" s="2">
        <f>RSI!I240</f>
        <v>80.561093115104853</v>
      </c>
      <c r="D240" s="2">
        <f>MACD!E240</f>
        <v>-1.5005182317056871</v>
      </c>
      <c r="E240" s="2">
        <f>MACD!F240</f>
        <v>-0.29557436260854242</v>
      </c>
      <c r="F240" s="2">
        <f>'Moving Avg'!D240</f>
        <v>33.43</v>
      </c>
      <c r="G240" s="2">
        <f>'Moving Avg'!F240</f>
        <v>30.443999999999999</v>
      </c>
      <c r="H240" s="2">
        <f>'Moving Avg'!G240</f>
        <v>30.89200000000001</v>
      </c>
      <c r="I240" s="2">
        <f>'Moving Avg'!H240</f>
        <v>37.475349999999942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34.9</v>
      </c>
      <c r="C241" s="2">
        <f>RSI!I241</f>
        <v>80.561093115104853</v>
      </c>
      <c r="D241" s="2">
        <f>MACD!E241</f>
        <v>-2.0240874692375641</v>
      </c>
      <c r="E241" s="2">
        <f>MACD!F241</f>
        <v>-0.64127698393434684</v>
      </c>
      <c r="F241" s="2">
        <f>'Moving Avg'!D241</f>
        <v>34.11</v>
      </c>
      <c r="G241" s="2">
        <f>'Moving Avg'!F241</f>
        <v>30.678999999999995</v>
      </c>
      <c r="H241" s="2">
        <f>'Moving Avg'!G241</f>
        <v>30.961400000000015</v>
      </c>
      <c r="I241" s="2">
        <f>'Moving Avg'!H241</f>
        <v>37.425399999999932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33.86</v>
      </c>
      <c r="C242" s="2">
        <f>RSI!I242</f>
        <v>68.488406360706648</v>
      </c>
      <c r="D242" s="2">
        <f>MACD!E242</f>
        <v>-2.4129341656601184</v>
      </c>
      <c r="E242" s="2">
        <f>MACD!F242</f>
        <v>-0.99560842027950125</v>
      </c>
      <c r="F242" s="2">
        <f>'Moving Avg'!D242</f>
        <v>34.394000000000005</v>
      </c>
      <c r="G242" s="2">
        <f>'Moving Avg'!F242</f>
        <v>30.862000000000002</v>
      </c>
      <c r="H242" s="2">
        <f>'Moving Avg'!G242</f>
        <v>31.010000000000012</v>
      </c>
      <c r="I242" s="2">
        <f>'Moving Avg'!H242</f>
        <v>37.363549999999933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</row>
    <row r="243" spans="1:12" ht="13.5" x14ac:dyDescent="0.25">
      <c r="A243" s="3">
        <f>RSI!A243</f>
        <v>42661</v>
      </c>
      <c r="B243" s="2">
        <f>RSI!B243</f>
        <v>34.840000000000003</v>
      </c>
      <c r="C243" s="2">
        <f>RSI!I243</f>
        <v>72.647951648736694</v>
      </c>
      <c r="D243" s="2">
        <f>MACD!E243</f>
        <v>-2.7018831823369283</v>
      </c>
      <c r="E243" s="2">
        <f>MACD!F243</f>
        <v>-1.3368633726909867</v>
      </c>
      <c r="F243" s="2">
        <f>'Moving Avg'!D243</f>
        <v>34.68</v>
      </c>
      <c r="G243" s="2">
        <f>'Moving Avg'!F243</f>
        <v>31.094000000000001</v>
      </c>
      <c r="H243" s="2">
        <f>'Moving Avg'!G243</f>
        <v>31.07820000000001</v>
      </c>
      <c r="I243" s="2">
        <f>'Moving Avg'!H243</f>
        <v>37.306599999999932</v>
      </c>
      <c r="J243" s="6" t="str">
        <f>OBV!F243</f>
        <v>BULLISH</v>
      </c>
      <c r="K243" s="6" t="str">
        <f>OBV!G243</f>
        <v>STRONG</v>
      </c>
      <c r="L243" s="6" t="str">
        <f>OBV!H243</f>
        <v>CONFIRMED BULLISH</v>
      </c>
    </row>
    <row r="244" spans="1:12" ht="13.5" x14ac:dyDescent="0.25">
      <c r="A244" s="3">
        <f>RSI!A244</f>
        <v>42662</v>
      </c>
      <c r="B244" s="2">
        <f>RSI!B244</f>
        <v>36.94</v>
      </c>
      <c r="C244" s="2">
        <f>RSI!I244</f>
        <v>79.034414468603558</v>
      </c>
      <c r="D244" s="2">
        <f>MACD!E244</f>
        <v>-2.921636592185294</v>
      </c>
      <c r="E244" s="2">
        <f>MACD!F244</f>
        <v>-1.6538180165898484</v>
      </c>
      <c r="F244" s="2">
        <f>'Moving Avg'!D244</f>
        <v>35.088000000000001</v>
      </c>
      <c r="G244" s="2">
        <f>'Moving Avg'!F244</f>
        <v>31.430999999999994</v>
      </c>
      <c r="H244" s="2">
        <f>'Moving Avg'!G244</f>
        <v>31.17700000000001</v>
      </c>
      <c r="I244" s="2">
        <f>'Moving Avg'!H244</f>
        <v>37.260149999999925</v>
      </c>
      <c r="J244" s="6" t="str">
        <f>OBV!F244</f>
        <v>BULLISH</v>
      </c>
      <c r="K244" s="6" t="str">
        <f>OBV!G244</f>
        <v>STRONG</v>
      </c>
      <c r="L244" s="6" t="str">
        <f>OBV!H244</f>
        <v>CONFIRMED BULLISH</v>
      </c>
    </row>
    <row r="245" spans="1:12" ht="13.5" x14ac:dyDescent="0.25">
      <c r="A245" s="3">
        <f>RSI!A245</f>
        <v>42663</v>
      </c>
      <c r="B245" s="2">
        <f>RSI!B245</f>
        <v>39.15</v>
      </c>
      <c r="C245" s="2">
        <f>RSI!I245</f>
        <v>83.421478648896979</v>
      </c>
      <c r="D245" s="2">
        <f>MACD!E245</f>
        <v>-3.3019375646626656</v>
      </c>
      <c r="E245" s="2">
        <f>MACD!F245</f>
        <v>-1.9834419262044121</v>
      </c>
      <c r="F245" s="2">
        <f>'Moving Avg'!D245</f>
        <v>35.938000000000002</v>
      </c>
      <c r="G245" s="2">
        <f>'Moving Avg'!F245</f>
        <v>31.878500000000003</v>
      </c>
      <c r="H245" s="2">
        <f>'Moving Avg'!G245</f>
        <v>31.320000000000014</v>
      </c>
      <c r="I245" s="2">
        <f>'Moving Avg'!H245</f>
        <v>37.224749999999929</v>
      </c>
      <c r="J245" s="6" t="str">
        <f>OBV!F245</f>
        <v>BULLISH</v>
      </c>
      <c r="K245" s="6" t="str">
        <f>OBV!G245</f>
        <v>STRONG</v>
      </c>
      <c r="L245" s="6" t="str">
        <f>OBV!H245</f>
        <v>CONFIRMED BULLISH</v>
      </c>
    </row>
    <row r="246" spans="1:12" ht="13.5" x14ac:dyDescent="0.25">
      <c r="A246" s="3">
        <f>RSI!A246</f>
        <v>42664</v>
      </c>
      <c r="B246" s="2">
        <f>RSI!B246</f>
        <v>40.25</v>
      </c>
      <c r="C246" s="2">
        <f>RSI!I246</f>
        <v>85.093451371951289</v>
      </c>
      <c r="D246" s="2">
        <f>MACD!E246</f>
        <v>-3.5343450209949374</v>
      </c>
      <c r="E246" s="2">
        <f>MACD!F246</f>
        <v>-2.2936225451625174</v>
      </c>
      <c r="F246" s="2">
        <f>'Moving Avg'!D246</f>
        <v>37.007999999999996</v>
      </c>
      <c r="G246" s="2">
        <f>'Moving Avg'!F246</f>
        <v>32.381</v>
      </c>
      <c r="H246" s="2">
        <f>'Moving Avg'!G246</f>
        <v>31.485000000000014</v>
      </c>
      <c r="I246" s="2">
        <f>'Moving Avg'!H246</f>
        <v>37.194849999999931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</row>
    <row r="247" spans="1:12" ht="13.5" x14ac:dyDescent="0.25">
      <c r="A247" s="3">
        <f>RSI!A247</f>
        <v>42667</v>
      </c>
      <c r="B247" s="2">
        <f>RSI!B247</f>
        <v>40.299999999999997</v>
      </c>
      <c r="C247" s="2">
        <f>RSI!I247</f>
        <v>85.166680480852705</v>
      </c>
      <c r="D247" s="2">
        <f>MACD!E247</f>
        <v>-3.6349566175971972</v>
      </c>
      <c r="E247" s="2">
        <f>MACD!F247</f>
        <v>-2.5618893596494536</v>
      </c>
      <c r="F247" s="2">
        <f>'Moving Avg'!D247</f>
        <v>38.296000000000006</v>
      </c>
      <c r="G247" s="2">
        <f>'Moving Avg'!F247</f>
        <v>32.885999999999996</v>
      </c>
      <c r="H247" s="2">
        <f>'Moving Avg'!G247</f>
        <v>31.651000000000014</v>
      </c>
      <c r="I247" s="2">
        <f>'Moving Avg'!H247</f>
        <v>37.168849999999928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</row>
    <row r="248" spans="1:12" ht="13.5" x14ac:dyDescent="0.25">
      <c r="A248" s="3">
        <f>RSI!A248</f>
        <v>42668</v>
      </c>
      <c r="B248" s="2">
        <f>RSI!B248</f>
        <v>40.32</v>
      </c>
      <c r="C248" s="2">
        <f>RSI!I248</f>
        <v>85.198004076076117</v>
      </c>
      <c r="D248" s="2">
        <f>MACD!E248</f>
        <v>-3.614182721857123</v>
      </c>
      <c r="E248" s="2">
        <f>MACD!F248</f>
        <v>-2.7723480320909877</v>
      </c>
      <c r="F248" s="2">
        <f>'Moving Avg'!D248</f>
        <v>39.391999999999996</v>
      </c>
      <c r="G248" s="2">
        <f>'Moving Avg'!F248</f>
        <v>33.436999999999998</v>
      </c>
      <c r="H248" s="2">
        <f>'Moving Avg'!G248</f>
        <v>31.817400000000006</v>
      </c>
      <c r="I248" s="2">
        <f>'Moving Avg'!H248</f>
        <v>37.140549999999934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</row>
    <row r="249" spans="1:12" ht="13.5" x14ac:dyDescent="0.25">
      <c r="A249" s="3">
        <f>RSI!A249</f>
        <v>42669</v>
      </c>
      <c r="B249" s="2">
        <f>RSI!B249</f>
        <v>41.5</v>
      </c>
      <c r="C249" s="2">
        <f>RSI!I249</f>
        <v>86.949101675420451</v>
      </c>
      <c r="D249" s="2">
        <f>MACD!E249</f>
        <v>-3.4936426870538497</v>
      </c>
      <c r="E249" s="2">
        <f>MACD!F249</f>
        <v>-2.9166069630835603</v>
      </c>
      <c r="F249" s="2">
        <f>'Moving Avg'!D249</f>
        <v>40.304000000000002</v>
      </c>
      <c r="G249" s="2">
        <f>'Moving Avg'!F249</f>
        <v>34.112499999999997</v>
      </c>
      <c r="H249" s="2">
        <f>'Moving Avg'!G249</f>
        <v>32.007400000000011</v>
      </c>
      <c r="I249" s="2">
        <f>'Moving Avg'!H249</f>
        <v>37.118149999999929</v>
      </c>
      <c r="J249" s="6" t="str">
        <f>OBV!F249</f>
        <v>BULLISH</v>
      </c>
      <c r="K249" s="6" t="str">
        <f>OBV!G249</f>
        <v>STRONG</v>
      </c>
      <c r="L249" s="6" t="str">
        <f>OBV!H249</f>
        <v>CONFIRMED BULLISH</v>
      </c>
    </row>
    <row r="250" spans="1:12" ht="13.5" x14ac:dyDescent="0.25">
      <c r="A250" s="3">
        <f>RSI!A250</f>
        <v>42670</v>
      </c>
      <c r="B250" s="2">
        <f>RSI!B250</f>
        <v>43.36</v>
      </c>
      <c r="C250" s="2">
        <f>RSI!I250</f>
        <v>89.131672767313916</v>
      </c>
      <c r="D250" s="2">
        <f>MACD!E250</f>
        <v>-3.5723803499623514</v>
      </c>
      <c r="E250" s="2">
        <f>MACD!F250</f>
        <v>-3.0477616404593189</v>
      </c>
      <c r="F250" s="2">
        <f>'Moving Avg'!D250</f>
        <v>41.146000000000001</v>
      </c>
      <c r="G250" s="2">
        <f>'Moving Avg'!F250</f>
        <v>34.880499999999998</v>
      </c>
      <c r="H250" s="2">
        <f>'Moving Avg'!G250</f>
        <v>32.234600000000007</v>
      </c>
      <c r="I250" s="2">
        <f>'Moving Avg'!H250</f>
        <v>37.105049999999927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44.66</v>
      </c>
      <c r="C251" s="2">
        <f>RSI!I251</f>
        <v>90.346781694827101</v>
      </c>
      <c r="D251" s="2">
        <f>MACD!E251</f>
        <v>-3.7860650676261329</v>
      </c>
      <c r="E251" s="2">
        <f>MACD!F251</f>
        <v>-3.1954223258926815</v>
      </c>
      <c r="F251" s="2">
        <f>'Moving Avg'!D251</f>
        <v>42.028000000000006</v>
      </c>
      <c r="G251" s="2">
        <f>'Moving Avg'!F251</f>
        <v>35.713999999999999</v>
      </c>
      <c r="H251" s="2">
        <f>'Moving Avg'!G251</f>
        <v>32.487800000000014</v>
      </c>
      <c r="I251" s="2">
        <f>'Moving Avg'!H251</f>
        <v>37.098449999999929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44.6</v>
      </c>
      <c r="C252" s="2">
        <f>RSI!I252</f>
        <v>89.847493779710277</v>
      </c>
      <c r="D252" s="2">
        <f>MACD!E252</f>
        <v>-4.177116455338485</v>
      </c>
      <c r="E252" s="2">
        <f>MACD!F252</f>
        <v>-3.3917611517818425</v>
      </c>
      <c r="F252" s="2">
        <f>'Moving Avg'!D252</f>
        <v>42.887999999999991</v>
      </c>
      <c r="G252" s="2">
        <f>'Moving Avg'!F252</f>
        <v>36.544499999999999</v>
      </c>
      <c r="H252" s="2">
        <f>'Moving Avg'!G252</f>
        <v>32.768600000000013</v>
      </c>
      <c r="I252" s="2">
        <f>'Moving Avg'!H252</f>
        <v>37.093949999999928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44.6</v>
      </c>
      <c r="C253" s="2">
        <f>RSI!I253</f>
        <v>89.847493779710277</v>
      </c>
      <c r="D253" s="2">
        <f>MACD!E253</f>
        <v>-4.4075172126021442</v>
      </c>
      <c r="E253" s="2">
        <f>MACD!F253</f>
        <v>-3.5949123639459026</v>
      </c>
      <c r="F253" s="2">
        <f>'Moving Avg'!D253</f>
        <v>43.743999999999993</v>
      </c>
      <c r="G253" s="2">
        <f>'Moving Avg'!F253</f>
        <v>37.333500000000001</v>
      </c>
      <c r="H253" s="2">
        <f>'Moving Avg'!G253</f>
        <v>33.022000000000006</v>
      </c>
      <c r="I253" s="2">
        <f>'Moving Avg'!H253</f>
        <v>37.089449999999935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43</v>
      </c>
      <c r="C254" s="2">
        <f>RSI!I254</f>
        <v>76.732816555932189</v>
      </c>
      <c r="D254" s="2">
        <f>MACD!E254</f>
        <v>-4.207432139659403</v>
      </c>
      <c r="E254" s="2">
        <f>MACD!F254</f>
        <v>-3.7174163190886031</v>
      </c>
      <c r="F254" s="2">
        <f>'Moving Avg'!D254</f>
        <v>44.043999999999997</v>
      </c>
      <c r="G254" s="2">
        <f>'Moving Avg'!F254</f>
        <v>37.977499999999999</v>
      </c>
      <c r="H254" s="2">
        <f>'Moving Avg'!G254</f>
        <v>33.261200000000002</v>
      </c>
      <c r="I254" s="2">
        <f>'Moving Avg'!H254</f>
        <v>37.07694999999994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</row>
    <row r="255" spans="1:12" ht="13.5" x14ac:dyDescent="0.25">
      <c r="A255" s="3">
        <f>RSI!A255</f>
        <v>42677</v>
      </c>
      <c r="B255" s="2">
        <f>RSI!B255</f>
        <v>44.29</v>
      </c>
      <c r="C255" s="2">
        <f>RSI!I255</f>
        <v>79.349956900535261</v>
      </c>
      <c r="D255" s="2">
        <f>MACD!E255</f>
        <v>-3.8273377703776603</v>
      </c>
      <c r="E255" s="2">
        <f>MACD!F255</f>
        <v>-3.7394006093464149</v>
      </c>
      <c r="F255" s="2">
        <f>'Moving Avg'!D255</f>
        <v>44.23</v>
      </c>
      <c r="G255" s="2">
        <f>'Moving Avg'!F255</f>
        <v>38.685999999999993</v>
      </c>
      <c r="H255" s="2">
        <f>'Moving Avg'!G255</f>
        <v>33.516999999999996</v>
      </c>
      <c r="I255" s="2">
        <f>'Moving Avg'!H255</f>
        <v>37.070899999999938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</row>
    <row r="256" spans="1:12" ht="13.5" x14ac:dyDescent="0.25">
      <c r="A256" s="3">
        <f>RSI!A256</f>
        <v>42678</v>
      </c>
      <c r="B256" s="2">
        <f>RSI!B256</f>
        <v>42.97</v>
      </c>
      <c r="C256" s="2">
        <f>RSI!I256</f>
        <v>70.599087713236969</v>
      </c>
      <c r="D256" s="2">
        <f>MACD!E256</f>
        <v>-3.2774936033292548</v>
      </c>
      <c r="E256" s="2">
        <f>MACD!F256</f>
        <v>-3.6470192081429831</v>
      </c>
      <c r="F256" s="2">
        <f>'Moving Avg'!D256</f>
        <v>43.891999999999996</v>
      </c>
      <c r="G256" s="2">
        <f>'Moving Avg'!F256</f>
        <v>39.259500000000003</v>
      </c>
      <c r="H256" s="2">
        <f>'Moving Avg'!G256</f>
        <v>33.746400000000001</v>
      </c>
      <c r="I256" s="2">
        <f>'Moving Avg'!H256</f>
        <v>37.058249999999937</v>
      </c>
      <c r="J256" s="6" t="str">
        <f>OBV!F256</f>
        <v>BULLISH</v>
      </c>
      <c r="K256" s="6" t="str">
        <f>OBV!G256</f>
        <v>NEUTRAL</v>
      </c>
      <c r="L256" s="6" t="str">
        <f>OBV!H256</f>
        <v>BULLISH DIVERGENCE</v>
      </c>
    </row>
    <row r="257" spans="1:12" ht="13.5" x14ac:dyDescent="0.25">
      <c r="A257" s="3">
        <f>RSI!A257</f>
        <v>42681</v>
      </c>
      <c r="B257" s="2">
        <f>RSI!B257</f>
        <v>42.97</v>
      </c>
      <c r="C257" s="2">
        <f>RSI!I257</f>
        <v>70.599087713236969</v>
      </c>
      <c r="D257" s="2">
        <f>MACD!E257</f>
        <v>-2.832658502612361</v>
      </c>
      <c r="E257" s="2">
        <f>MACD!F257</f>
        <v>-3.4841470670368588</v>
      </c>
      <c r="F257" s="2">
        <f>'Moving Avg'!D257</f>
        <v>43.565999999999995</v>
      </c>
      <c r="G257" s="2">
        <f>'Moving Avg'!F257</f>
        <v>39.786000000000008</v>
      </c>
      <c r="H257" s="2">
        <f>'Moving Avg'!G257</f>
        <v>33.975799999999992</v>
      </c>
      <c r="I257" s="2">
        <f>'Moving Avg'!H257</f>
        <v>37.045599999999943</v>
      </c>
      <c r="J257" s="6" t="str">
        <f>OBV!F257</f>
        <v>BULLISH</v>
      </c>
      <c r="K257" s="6" t="str">
        <f>OBV!G257</f>
        <v>STRONG</v>
      </c>
      <c r="L257" s="6" t="str">
        <f>OBV!H257</f>
        <v>BULLISH DIVERGENCE</v>
      </c>
    </row>
    <row r="258" spans="1:12" ht="13.5" x14ac:dyDescent="0.25">
      <c r="A258" s="3">
        <f>RSI!A258</f>
        <v>42682</v>
      </c>
      <c r="B258" s="2">
        <f>RSI!B258</f>
        <v>43.37</v>
      </c>
      <c r="C258" s="2">
        <f>RSI!I258</f>
        <v>71.696087143272834</v>
      </c>
      <c r="D258" s="2">
        <f>MACD!E258</f>
        <v>-2.5088400219639482</v>
      </c>
      <c r="E258" s="2">
        <f>MACD!F258</f>
        <v>-3.2890856580222767</v>
      </c>
      <c r="F258" s="2">
        <f>'Moving Avg'!D258</f>
        <v>43.32</v>
      </c>
      <c r="G258" s="2">
        <f>'Moving Avg'!F258</f>
        <v>40.284000000000006</v>
      </c>
      <c r="H258" s="2">
        <f>'Moving Avg'!G258</f>
        <v>34.213199999999986</v>
      </c>
      <c r="I258" s="2">
        <f>'Moving Avg'!H258</f>
        <v>37.03544999999994</v>
      </c>
      <c r="J258" s="6" t="str">
        <f>OBV!F258</f>
        <v>BULLISH</v>
      </c>
      <c r="K258" s="6" t="str">
        <f>OBV!G258</f>
        <v>STRONG</v>
      </c>
      <c r="L258" s="6" t="str">
        <f>OBV!H258</f>
        <v>BULLISH DIVERGENCE</v>
      </c>
    </row>
    <row r="259" spans="1:12" ht="13.5" x14ac:dyDescent="0.25">
      <c r="A259" s="3">
        <f>RSI!A259</f>
        <v>42683</v>
      </c>
      <c r="B259" s="2">
        <f>RSI!B259</f>
        <v>44.5</v>
      </c>
      <c r="C259" s="2">
        <f>RSI!I259</f>
        <v>74.581444432180078</v>
      </c>
      <c r="D259" s="2">
        <f>MACD!E259</f>
        <v>-2.1634683915760036</v>
      </c>
      <c r="E259" s="2">
        <f>MACD!F259</f>
        <v>-3.0639622047330226</v>
      </c>
      <c r="F259" s="2">
        <f>'Moving Avg'!D259</f>
        <v>43.62</v>
      </c>
      <c r="G259" s="2">
        <f>'Moving Avg'!F259</f>
        <v>40.764000000000003</v>
      </c>
      <c r="H259" s="2">
        <f>'Moving Avg'!G259</f>
        <v>34.473199999999991</v>
      </c>
      <c r="I259" s="2">
        <f>'Moving Avg'!H259</f>
        <v>37.030949999999933</v>
      </c>
      <c r="J259" s="6" t="str">
        <f>OBV!F259</f>
        <v>BULLISH</v>
      </c>
      <c r="K259" s="6" t="str">
        <f>OBV!G259</f>
        <v>STRONG</v>
      </c>
      <c r="L259" s="6" t="str">
        <f>OBV!H259</f>
        <v>CONFIRMED BULLISH</v>
      </c>
    </row>
    <row r="260" spans="1:12" ht="13.5" x14ac:dyDescent="0.25">
      <c r="A260" s="3">
        <f>RSI!A260</f>
        <v>42684</v>
      </c>
      <c r="B260" s="2">
        <f>RSI!B260</f>
        <v>44.6</v>
      </c>
      <c r="C260" s="2">
        <f>RSI!I260</f>
        <v>74.826018980771792</v>
      </c>
      <c r="D260" s="2">
        <f>MACD!E260</f>
        <v>-1.6236647678637866</v>
      </c>
      <c r="E260" s="2">
        <f>MACD!F260</f>
        <v>-2.7759027173591755</v>
      </c>
      <c r="F260" s="2">
        <f>'Moving Avg'!D260</f>
        <v>43.682000000000002</v>
      </c>
      <c r="G260" s="2">
        <f>'Moving Avg'!F260</f>
        <v>41.249000000000009</v>
      </c>
      <c r="H260" s="2">
        <f>'Moving Avg'!G260</f>
        <v>34.735199999999992</v>
      </c>
      <c r="I260" s="2">
        <f>'Moving Avg'!H260</f>
        <v>37.026949999999935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</row>
    <row r="261" spans="1:12" ht="13.5" x14ac:dyDescent="0.25">
      <c r="A261" s="3">
        <f>RSI!A261</f>
        <v>42685</v>
      </c>
      <c r="B261" s="2">
        <f>RSI!B261</f>
        <v>44.5</v>
      </c>
      <c r="C261" s="2">
        <f>RSI!I261</f>
        <v>74.058620920967684</v>
      </c>
      <c r="D261" s="2">
        <f>MACD!E261</f>
        <v>-0.9889620453785497</v>
      </c>
      <c r="E261" s="2">
        <f>MACD!F261</f>
        <v>-2.4185145829630503</v>
      </c>
      <c r="F261" s="2">
        <f>'Moving Avg'!D261</f>
        <v>43.988</v>
      </c>
      <c r="G261" s="2">
        <f>'Moving Avg'!F261</f>
        <v>41.728999999999999</v>
      </c>
      <c r="H261" s="2">
        <f>'Moving Avg'!G261</f>
        <v>35.015199999999993</v>
      </c>
      <c r="I261" s="2">
        <f>'Moving Avg'!H261</f>
        <v>37.022449999999928</v>
      </c>
      <c r="J261" s="6" t="str">
        <f>OBV!F261</f>
        <v>BULLISH</v>
      </c>
      <c r="K261" s="6" t="str">
        <f>OBV!G261</f>
        <v>STRONG</v>
      </c>
      <c r="L261" s="6" t="str">
        <f>OBV!H261</f>
        <v>CONFIRMED BULLISH</v>
      </c>
    </row>
    <row r="262" spans="1:12" ht="13.5" x14ac:dyDescent="0.25">
      <c r="A262" s="3">
        <f>RSI!A262</f>
        <v>42688</v>
      </c>
      <c r="B262" s="2">
        <f>RSI!B262</f>
        <v>42.5</v>
      </c>
      <c r="C262" s="2">
        <f>RSI!I262</f>
        <v>60.659367180456563</v>
      </c>
      <c r="D262" s="2">
        <f>MACD!E262</f>
        <v>-0.33967686912511397</v>
      </c>
      <c r="E262" s="2">
        <f>MACD!F262</f>
        <v>-2.0027470401954632</v>
      </c>
      <c r="F262" s="2">
        <f>'Moving Avg'!D262</f>
        <v>43.893999999999998</v>
      </c>
      <c r="G262" s="2">
        <f>'Moving Avg'!F262</f>
        <v>42.161000000000008</v>
      </c>
      <c r="H262" s="2">
        <f>'Moving Avg'!G262</f>
        <v>35.255199999999988</v>
      </c>
      <c r="I262" s="2">
        <f>'Moving Avg'!H262</f>
        <v>37.00794999999993</v>
      </c>
      <c r="J262" s="6" t="str">
        <f>OBV!F262</f>
        <v>BULLISH</v>
      </c>
      <c r="K262" s="6" t="str">
        <f>OBV!G262</f>
        <v>STRONG</v>
      </c>
      <c r="L262" s="6" t="str">
        <f>OBV!H262</f>
        <v>BULLISH DIVERGENCE</v>
      </c>
    </row>
    <row r="263" spans="1:12" ht="13.5" x14ac:dyDescent="0.25">
      <c r="A263" s="3">
        <f>RSI!A263</f>
        <v>42689</v>
      </c>
      <c r="B263" s="2">
        <f>RSI!B263</f>
        <v>44.41</v>
      </c>
      <c r="C263" s="2">
        <f>RSI!I263</f>
        <v>66.831303664762444</v>
      </c>
      <c r="D263" s="2">
        <f>MACD!E263</f>
        <v>5.534344696090443E-2</v>
      </c>
      <c r="E263" s="2">
        <f>MACD!F263</f>
        <v>-1.5911289427641897</v>
      </c>
      <c r="F263" s="2">
        <f>'Moving Avg'!D263</f>
        <v>44.101999999999997</v>
      </c>
      <c r="G263" s="2">
        <f>'Moving Avg'!F263</f>
        <v>42.639500000000005</v>
      </c>
      <c r="H263" s="2">
        <f>'Moving Avg'!G263</f>
        <v>35.533399999999986</v>
      </c>
      <c r="I263" s="2">
        <f>'Moving Avg'!H263</f>
        <v>37.002999999999936</v>
      </c>
      <c r="J263" s="6" t="str">
        <f>OBV!F263</f>
        <v>BULLISH</v>
      </c>
      <c r="K263" s="6" t="str">
        <f>OBV!G263</f>
        <v>STRONG</v>
      </c>
      <c r="L263" s="6" t="str">
        <f>OBV!H263</f>
        <v>CONFIRMED BULLISH</v>
      </c>
    </row>
    <row r="264" spans="1:12" ht="13.5" x14ac:dyDescent="0.25">
      <c r="A264" s="3">
        <f>RSI!A264</f>
        <v>42690</v>
      </c>
      <c r="B264" s="2">
        <f>RSI!B264</f>
        <v>44.5</v>
      </c>
      <c r="C264" s="2">
        <f>RSI!I264</f>
        <v>67.093277884693208</v>
      </c>
      <c r="D264" s="2">
        <f>MACD!E264</f>
        <v>0.11354633338770981</v>
      </c>
      <c r="E264" s="2">
        <f>MACD!F264</f>
        <v>-1.2501938875338099</v>
      </c>
      <c r="F264" s="2">
        <f>'Moving Avg'!D264</f>
        <v>44.101999999999997</v>
      </c>
      <c r="G264" s="2">
        <f>'Moving Avg'!F264</f>
        <v>43.017499999999998</v>
      </c>
      <c r="H264" s="2">
        <f>'Moving Avg'!G264</f>
        <v>35.819399999999995</v>
      </c>
      <c r="I264" s="2">
        <f>'Moving Avg'!H264</f>
        <v>36.998499999999943</v>
      </c>
      <c r="J264" s="6" t="str">
        <f>OBV!F264</f>
        <v>BULLISH</v>
      </c>
      <c r="K264" s="6" t="str">
        <f>OBV!G264</f>
        <v>STRONG</v>
      </c>
      <c r="L264" s="6" t="str">
        <f>OBV!H264</f>
        <v>NEUTRAL</v>
      </c>
    </row>
    <row r="265" spans="1:12" ht="13.5" x14ac:dyDescent="0.25">
      <c r="A265" s="3">
        <f>RSI!A265</f>
        <v>42691</v>
      </c>
      <c r="B265" s="2">
        <f>RSI!B265</f>
        <v>45.83</v>
      </c>
      <c r="C265" s="2">
        <f>RSI!I265</f>
        <v>70.767684285362975</v>
      </c>
      <c r="D265" s="2">
        <f>MACD!E265</f>
        <v>0.24070191297125376</v>
      </c>
      <c r="E265" s="2">
        <f>MACD!F265</f>
        <v>-0.95201472743279725</v>
      </c>
      <c r="F265" s="2">
        <f>'Moving Avg'!D265</f>
        <v>44.347999999999999</v>
      </c>
      <c r="G265" s="2">
        <f>'Moving Avg'!F265</f>
        <v>43.351500000000001</v>
      </c>
      <c r="H265" s="2">
        <f>'Moving Avg'!G265</f>
        <v>36.131999999999991</v>
      </c>
      <c r="I265" s="2">
        <f>'Moving Avg'!H265</f>
        <v>37.007049999999943</v>
      </c>
      <c r="J265" s="6" t="str">
        <f>OBV!F265</f>
        <v>BULLISH</v>
      </c>
      <c r="K265" s="6" t="str">
        <f>OBV!G265</f>
        <v>STRONG</v>
      </c>
      <c r="L265" s="6" t="str">
        <f>OBV!H265</f>
        <v>CONFIRMED BULLISH</v>
      </c>
    </row>
    <row r="266" spans="1:12" ht="13.5" x14ac:dyDescent="0.25">
      <c r="A266" s="3">
        <f>RSI!A266</f>
        <v>42692</v>
      </c>
      <c r="B266" s="2">
        <f>RSI!B266</f>
        <v>46.04</v>
      </c>
      <c r="C266" s="2">
        <f>RSI!I266</f>
        <v>71.312374416134531</v>
      </c>
      <c r="D266" s="2">
        <f>MACD!E266</f>
        <v>0.10139985238318161</v>
      </c>
      <c r="E266" s="2">
        <f>MACD!F266</f>
        <v>-0.74133181146960148</v>
      </c>
      <c r="F266" s="2">
        <f>'Moving Avg'!D266</f>
        <v>44.655999999999999</v>
      </c>
      <c r="G266" s="2">
        <f>'Moving Avg'!F266</f>
        <v>43.641000000000005</v>
      </c>
      <c r="H266" s="2">
        <f>'Moving Avg'!G266</f>
        <v>36.448799999999991</v>
      </c>
      <c r="I266" s="2">
        <f>'Moving Avg'!H266</f>
        <v>37.016749999999945</v>
      </c>
      <c r="J266" s="6" t="str">
        <f>OBV!F266</f>
        <v>BULLISH</v>
      </c>
      <c r="K266" s="6" t="str">
        <f>OBV!G266</f>
        <v>STRONG</v>
      </c>
      <c r="L266" s="6" t="str">
        <f>OBV!H266</f>
        <v>CONFIRMED BULLISH</v>
      </c>
    </row>
    <row r="267" spans="1:12" ht="13.5" x14ac:dyDescent="0.25">
      <c r="A267" s="3">
        <f>RSI!A267</f>
        <v>42695</v>
      </c>
      <c r="B267" s="2">
        <f>RSI!B267</f>
        <v>45.99</v>
      </c>
      <c r="C267" s="2">
        <f>RSI!I267</f>
        <v>70.97328317283575</v>
      </c>
      <c r="D267" s="2">
        <f>MACD!E267</f>
        <v>-4.0177543831205753E-2</v>
      </c>
      <c r="E267" s="2">
        <f>MACD!F267</f>
        <v>-0.60110095794192231</v>
      </c>
      <c r="F267" s="2">
        <f>'Moving Avg'!D267</f>
        <v>45.353999999999999</v>
      </c>
      <c r="G267" s="2">
        <f>'Moving Avg'!F267</f>
        <v>43.9255</v>
      </c>
      <c r="H267" s="2">
        <f>'Moving Avg'!G267</f>
        <v>36.764599999999994</v>
      </c>
      <c r="I267" s="2">
        <f>'Moving Avg'!H267</f>
        <v>37.026199999999946</v>
      </c>
      <c r="J267" s="6" t="str">
        <f>OBV!F267</f>
        <v>BULLISH</v>
      </c>
      <c r="K267" s="6" t="str">
        <f>OBV!G267</f>
        <v>STRONG</v>
      </c>
      <c r="L267" s="6" t="str">
        <f>OBV!H267</f>
        <v>CONFIRMED BULLISH</v>
      </c>
    </row>
    <row r="268" spans="1:12" ht="13.5" x14ac:dyDescent="0.25">
      <c r="A268" s="3">
        <f>RSI!A268</f>
        <v>42696</v>
      </c>
      <c r="B268" s="2">
        <f>RSI!B268</f>
        <v>45.99</v>
      </c>
      <c r="C268" s="2">
        <f>RSI!I268</f>
        <v>70.97328317283575</v>
      </c>
      <c r="D268" s="2">
        <f>MACD!E268</f>
        <v>-0.12351963438287328</v>
      </c>
      <c r="E268" s="2">
        <f>MACD!F268</f>
        <v>-0.50558469323011257</v>
      </c>
      <c r="F268" s="2">
        <f>'Moving Avg'!D268</f>
        <v>45.67</v>
      </c>
      <c r="G268" s="2">
        <f>'Moving Avg'!F268</f>
        <v>44.209000000000003</v>
      </c>
      <c r="H268" s="2">
        <f>'Moving Avg'!G268</f>
        <v>37.08039999999999</v>
      </c>
      <c r="I268" s="2">
        <f>'Moving Avg'!H268</f>
        <v>37.035649999999947</v>
      </c>
      <c r="J268" s="6" t="str">
        <f>OBV!F268</f>
        <v>BULLISH</v>
      </c>
      <c r="K268" s="6" t="str">
        <f>OBV!G268</f>
        <v>STRONG</v>
      </c>
      <c r="L268" s="6" t="str">
        <f>OBV!H268</f>
        <v>CONFIRMED BULLISH</v>
      </c>
    </row>
    <row r="269" spans="1:12" ht="13.5" x14ac:dyDescent="0.25">
      <c r="A269" s="3">
        <f>RSI!A269</f>
        <v>42697</v>
      </c>
      <c r="B269" s="2">
        <f>RSI!B269</f>
        <v>45.99</v>
      </c>
      <c r="C269" s="2">
        <f>RSI!I269</f>
        <v>70.97328317283575</v>
      </c>
      <c r="D269" s="2">
        <f>MACD!E269</f>
        <v>-4.341990892468317E-2</v>
      </c>
      <c r="E269" s="2">
        <f>MACD!F269</f>
        <v>-0.41315173636902669</v>
      </c>
      <c r="F269" s="2">
        <f>'Moving Avg'!D269</f>
        <v>45.968000000000004</v>
      </c>
      <c r="G269" s="2">
        <f>'Moving Avg'!F269</f>
        <v>44.433500000000002</v>
      </c>
      <c r="H269" s="2">
        <f>'Moving Avg'!G269</f>
        <v>37.396199999999993</v>
      </c>
      <c r="I269" s="2">
        <f>'Moving Avg'!H269</f>
        <v>37.045099999999955</v>
      </c>
      <c r="J269" s="6" t="str">
        <f>OBV!F269</f>
        <v>BULLISH</v>
      </c>
      <c r="K269" s="6" t="str">
        <f>OBV!G269</f>
        <v>STRONG</v>
      </c>
      <c r="L269" s="6" t="str">
        <f>OBV!H269</f>
        <v>CONFIRMED BULLISH</v>
      </c>
    </row>
    <row r="270" spans="1:12" ht="13.5" x14ac:dyDescent="0.25">
      <c r="A270" s="3">
        <f>RSI!A270</f>
        <v>42698</v>
      </c>
      <c r="B270" s="2">
        <f>RSI!B270</f>
        <v>45.89</v>
      </c>
      <c r="C270" s="2">
        <f>RSI!I270</f>
        <v>70.140172774941519</v>
      </c>
      <c r="D270" s="2">
        <f>MACD!E270</f>
        <v>2.5643065823757638E-2</v>
      </c>
      <c r="E270" s="2">
        <f>MACD!F270</f>
        <v>-0.32539277593046984</v>
      </c>
      <c r="F270" s="2">
        <f>'Moving Avg'!D270</f>
        <v>45.980000000000004</v>
      </c>
      <c r="G270" s="2">
        <f>'Moving Avg'!F270</f>
        <v>44.56</v>
      </c>
      <c r="H270" s="2">
        <f>'Moving Avg'!G270</f>
        <v>37.709999999999994</v>
      </c>
      <c r="I270" s="2">
        <f>'Moving Avg'!H270</f>
        <v>37.054049999999954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</row>
    <row r="271" spans="1:12" ht="13.5" x14ac:dyDescent="0.25">
      <c r="A271" s="3">
        <f>RSI!A271</f>
        <v>42699</v>
      </c>
      <c r="B271" s="2">
        <f>RSI!B271</f>
        <v>45.89</v>
      </c>
      <c r="C271" s="2">
        <f>RSI!I271</f>
        <v>70.140172774941533</v>
      </c>
      <c r="D271" s="2">
        <f>MACD!E271</f>
        <v>4.9374535318129631E-2</v>
      </c>
      <c r="E271" s="2">
        <f>MACD!F271</f>
        <v>-0.25043931368074995</v>
      </c>
      <c r="F271" s="2">
        <f>'Moving Avg'!D271</f>
        <v>45.95</v>
      </c>
      <c r="G271" s="2">
        <f>'Moving Avg'!F271</f>
        <v>44.621499999999997</v>
      </c>
      <c r="H271" s="2">
        <f>'Moving Avg'!G271</f>
        <v>38.023799999999994</v>
      </c>
      <c r="I271" s="2">
        <f>'Moving Avg'!H271</f>
        <v>37.06299999999996</v>
      </c>
      <c r="J271" s="6" t="str">
        <f>OBV!F271</f>
        <v>BEARISH</v>
      </c>
      <c r="K271" s="6" t="str">
        <f>OBV!G271</f>
        <v>WEAK</v>
      </c>
      <c r="L271" s="6" t="str">
        <f>OBV!H271</f>
        <v>CONFIRMED BEARISH</v>
      </c>
    </row>
    <row r="272" spans="1:12" ht="13.5" x14ac:dyDescent="0.25">
      <c r="A272" s="3">
        <f>RSI!A272</f>
        <v>42702</v>
      </c>
      <c r="B272" s="2">
        <f>RSI!B272</f>
        <v>45.9</v>
      </c>
      <c r="C272" s="2">
        <f>RSI!I272</f>
        <v>70.180767862426933</v>
      </c>
      <c r="D272" s="2">
        <f>MACD!E272</f>
        <v>-0.25686861006739292</v>
      </c>
      <c r="E272" s="2">
        <f>MACD!F272</f>
        <v>-0.25172517295807856</v>
      </c>
      <c r="F272" s="2">
        <f>'Moving Avg'!D272</f>
        <v>45.932000000000002</v>
      </c>
      <c r="G272" s="2">
        <f>'Moving Avg'!F272</f>
        <v>44.686500000000002</v>
      </c>
      <c r="H272" s="2">
        <f>'Moving Avg'!G272</f>
        <v>38.337800000000001</v>
      </c>
      <c r="I272" s="2">
        <f>'Moving Avg'!H272</f>
        <v>37.07199999999996</v>
      </c>
      <c r="J272" s="6" t="str">
        <f>OBV!F272</f>
        <v>NEUTRAL</v>
      </c>
      <c r="K272" s="6" t="str">
        <f>OBV!G272</f>
        <v>NEUTRAL</v>
      </c>
      <c r="L272" s="6" t="str">
        <f>OBV!H272</f>
        <v>NEUTRAL</v>
      </c>
    </row>
    <row r="273" spans="1:12" ht="13.5" x14ac:dyDescent="0.25">
      <c r="A273" s="3">
        <f>RSI!A273</f>
        <v>42703</v>
      </c>
      <c r="B273" s="2">
        <f>RSI!B273</f>
        <v>45.9</v>
      </c>
      <c r="C273" s="2">
        <f>RSI!I273</f>
        <v>70.180767862426933</v>
      </c>
      <c r="D273" s="2">
        <f>MACD!E273</f>
        <v>-0.23877570562508765</v>
      </c>
      <c r="E273" s="2">
        <f>MACD!F273</f>
        <v>-0.24913527949148037</v>
      </c>
      <c r="F273" s="2">
        <f>'Moving Avg'!D273</f>
        <v>45.914000000000001</v>
      </c>
      <c r="G273" s="2">
        <f>'Moving Avg'!F273</f>
        <v>44.7515</v>
      </c>
      <c r="H273" s="2">
        <f>'Moving Avg'!G273</f>
        <v>38.651800000000001</v>
      </c>
      <c r="I273" s="2">
        <f>'Moving Avg'!H273</f>
        <v>37.08099999999996</v>
      </c>
      <c r="J273" s="6" t="str">
        <f>OBV!F273</f>
        <v>NEUTRAL</v>
      </c>
      <c r="K273" s="6" t="str">
        <f>OBV!G273</f>
        <v>NEUTRAL</v>
      </c>
      <c r="L273" s="6" t="str">
        <f>OBV!H273</f>
        <v>NEUTRAL</v>
      </c>
    </row>
    <row r="274" spans="1:12" ht="13.5" x14ac:dyDescent="0.25">
      <c r="A274" s="3">
        <f>RSI!A274</f>
        <v>42704</v>
      </c>
      <c r="B274" s="2">
        <f>RSI!B274</f>
        <v>47.38</v>
      </c>
      <c r="C274" s="2">
        <f>RSI!I274</f>
        <v>75.822670662011916</v>
      </c>
      <c r="D274" s="2">
        <f>MACD!E274</f>
        <v>-0.33464279524294227</v>
      </c>
      <c r="E274" s="2">
        <f>MACD!F274</f>
        <v>-0.26623678264177275</v>
      </c>
      <c r="F274" s="2">
        <f>'Moving Avg'!D274</f>
        <v>46.192</v>
      </c>
      <c r="G274" s="2">
        <f>'Moving Avg'!F274</f>
        <v>44.970500000000001</v>
      </c>
      <c r="H274" s="2">
        <f>'Moving Avg'!G274</f>
        <v>38.995400000000004</v>
      </c>
      <c r="I274" s="2">
        <f>'Moving Avg'!H274</f>
        <v>37.097399999999965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</row>
    <row r="275" spans="1:12" ht="13.5" x14ac:dyDescent="0.25">
      <c r="A275" s="3">
        <f>RSI!A275</f>
        <v>42705</v>
      </c>
      <c r="B275" s="2">
        <f>RSI!B275</f>
        <v>48.8</v>
      </c>
      <c r="C275" s="2">
        <f>RSI!I275</f>
        <v>79.776338986041992</v>
      </c>
      <c r="D275" s="2">
        <f>MACD!E275</f>
        <v>-0.33932905867295915</v>
      </c>
      <c r="E275" s="2">
        <f>MACD!F275</f>
        <v>-0.28085523784801003</v>
      </c>
      <c r="F275" s="2">
        <f>'Moving Avg'!D275</f>
        <v>46.774000000000001</v>
      </c>
      <c r="G275" s="2">
        <f>'Moving Avg'!F275</f>
        <v>45.195999999999991</v>
      </c>
      <c r="H275" s="2">
        <f>'Moving Avg'!G275</f>
        <v>39.367400000000004</v>
      </c>
      <c r="I275" s="2">
        <f>'Moving Avg'!H275</f>
        <v>37.12089999999997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</row>
    <row r="276" spans="1:12" ht="13.5" x14ac:dyDescent="0.25">
      <c r="A276" s="3">
        <f>RSI!A276</f>
        <v>42706</v>
      </c>
      <c r="B276" s="2">
        <f>RSI!B276</f>
        <v>48.8</v>
      </c>
      <c r="C276" s="2">
        <f>RSI!I276</f>
        <v>79.776338986041992</v>
      </c>
      <c r="D276" s="2">
        <f>MACD!E276</f>
        <v>-0.34067209630419626</v>
      </c>
      <c r="E276" s="2">
        <f>MACD!F276</f>
        <v>-0.29281860953924727</v>
      </c>
      <c r="F276" s="2">
        <f>'Moving Avg'!D276</f>
        <v>47.356000000000009</v>
      </c>
      <c r="G276" s="2">
        <f>'Moving Avg'!F276</f>
        <v>45.487499999999997</v>
      </c>
      <c r="H276" s="2">
        <f>'Moving Avg'!G276</f>
        <v>39.739400000000003</v>
      </c>
      <c r="I276" s="2">
        <f>'Moving Avg'!H276</f>
        <v>37.143399999999971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</row>
    <row r="277" spans="1:12" ht="13.5" x14ac:dyDescent="0.25">
      <c r="A277" s="3">
        <f>RSI!A277</f>
        <v>42709</v>
      </c>
      <c r="B277" s="2">
        <f>RSI!B277</f>
        <v>48.8</v>
      </c>
      <c r="C277" s="2">
        <f>RSI!I277</f>
        <v>79.776338986041992</v>
      </c>
      <c r="D277" s="2">
        <f>MACD!E277</f>
        <v>-0.37698732981807836</v>
      </c>
      <c r="E277" s="2">
        <f>MACD!F277</f>
        <v>-0.30965235359501353</v>
      </c>
      <c r="F277" s="2">
        <f>'Moving Avg'!D277</f>
        <v>47.936</v>
      </c>
      <c r="G277" s="2">
        <f>'Moving Avg'!F277</f>
        <v>45.778999999999989</v>
      </c>
      <c r="H277" s="2">
        <f>'Moving Avg'!G277</f>
        <v>40.111400000000003</v>
      </c>
      <c r="I277" s="2">
        <f>'Moving Avg'!H277</f>
        <v>37.165899999999972</v>
      </c>
      <c r="J277" s="6" t="str">
        <f>OBV!F277</f>
        <v>BULLISH</v>
      </c>
      <c r="K277" s="6" t="str">
        <f>OBV!G277</f>
        <v>STRONG</v>
      </c>
      <c r="L277" s="6" t="str">
        <f>OBV!H277</f>
        <v>CONFIRMED BULLISH</v>
      </c>
    </row>
    <row r="278" spans="1:12" ht="13.5" x14ac:dyDescent="0.25">
      <c r="A278" s="3">
        <f>RSI!A278</f>
        <v>42710</v>
      </c>
      <c r="B278" s="2">
        <f>RSI!B278</f>
        <v>48.7</v>
      </c>
      <c r="C278" s="2">
        <f>RSI!I278</f>
        <v>78.64516440544574</v>
      </c>
      <c r="D278" s="2">
        <f>MACD!E278</f>
        <v>-0.42575866855609945</v>
      </c>
      <c r="E278" s="2">
        <f>MACD!F278</f>
        <v>-0.33287361658723069</v>
      </c>
      <c r="F278" s="2">
        <f>'Moving Avg'!D278</f>
        <v>48.496000000000002</v>
      </c>
      <c r="G278" s="2">
        <f>'Moving Avg'!F278</f>
        <v>46.04549999999999</v>
      </c>
      <c r="H278" s="2">
        <f>'Moving Avg'!G278</f>
        <v>40.499400000000009</v>
      </c>
      <c r="I278" s="2">
        <f>'Moving Avg'!H278</f>
        <v>37.187899999999978</v>
      </c>
      <c r="J278" s="6" t="str">
        <f>OBV!F278</f>
        <v>BULLISH</v>
      </c>
      <c r="K278" s="6" t="str">
        <f>OBV!G278</f>
        <v>STRONG</v>
      </c>
      <c r="L278" s="6" t="str">
        <f>OBV!H278</f>
        <v>CONFIRMED BULLISH</v>
      </c>
    </row>
    <row r="279" spans="1:12" ht="13.5" x14ac:dyDescent="0.25">
      <c r="A279" s="3">
        <f>RSI!A279</f>
        <v>42711</v>
      </c>
      <c r="B279" s="2">
        <f>RSI!B279</f>
        <v>48.7</v>
      </c>
      <c r="C279" s="2">
        <f>RSI!I279</f>
        <v>78.64516440544574</v>
      </c>
      <c r="D279" s="2">
        <f>MACD!E279</f>
        <v>-0.49000107162940765</v>
      </c>
      <c r="E279" s="2">
        <f>MACD!F279</f>
        <v>-0.36429910759566608</v>
      </c>
      <c r="F279" s="2">
        <f>'Moving Avg'!D279</f>
        <v>48.759999999999991</v>
      </c>
      <c r="G279" s="2">
        <f>'Moving Avg'!F279</f>
        <v>46.255499999999998</v>
      </c>
      <c r="H279" s="2">
        <f>'Moving Avg'!G279</f>
        <v>40.913600000000002</v>
      </c>
      <c r="I279" s="2">
        <f>'Moving Avg'!H279</f>
        <v>37.216399999999979</v>
      </c>
      <c r="J279" s="6" t="str">
        <f>OBV!F279</f>
        <v>BULLISH</v>
      </c>
      <c r="K279" s="6" t="str">
        <f>OBV!G279</f>
        <v>STRONG</v>
      </c>
      <c r="L279" s="6" t="str">
        <f>OBV!H279</f>
        <v>CONFIRMED BULLISH</v>
      </c>
    </row>
    <row r="280" spans="1:12" ht="13.5" x14ac:dyDescent="0.25">
      <c r="A280" s="3">
        <f>RSI!A280</f>
        <v>42712</v>
      </c>
      <c r="B280" s="2">
        <f>RSI!B280</f>
        <v>48.69</v>
      </c>
      <c r="C280" s="2">
        <f>RSI!I280</f>
        <v>78.516047434081159</v>
      </c>
      <c r="D280" s="2">
        <f>MACD!E280</f>
        <v>-0.58027644644035803</v>
      </c>
      <c r="E280" s="2">
        <f>MACD!F280</f>
        <v>-0.40749457536460448</v>
      </c>
      <c r="F280" s="2">
        <f>'Moving Avg'!D280</f>
        <v>48.738</v>
      </c>
      <c r="G280" s="2">
        <f>'Moving Avg'!F280</f>
        <v>46.46</v>
      </c>
      <c r="H280" s="2">
        <f>'Moving Avg'!G280</f>
        <v>41.327400000000004</v>
      </c>
      <c r="I280" s="2">
        <f>'Moving Avg'!H280</f>
        <v>37.244849999999978</v>
      </c>
      <c r="J280" s="6" t="str">
        <f>OBV!F280</f>
        <v>BEARISH</v>
      </c>
      <c r="K280" s="6" t="str">
        <f>OBV!G280</f>
        <v>WEAK</v>
      </c>
      <c r="L280" s="6" t="str">
        <f>OBV!H280</f>
        <v>CONFIRMED BEARISH</v>
      </c>
    </row>
    <row r="281" spans="1:12" ht="13.5" x14ac:dyDescent="0.25">
      <c r="A281" s="3">
        <f>RSI!A281</f>
        <v>42713</v>
      </c>
      <c r="B281" s="2">
        <f>RSI!B281</f>
        <v>48.6</v>
      </c>
      <c r="C281" s="2">
        <f>RSI!I281</f>
        <v>77.286230066073472</v>
      </c>
      <c r="D281" s="2">
        <f>MACD!E281</f>
        <v>-0.66963434469462157</v>
      </c>
      <c r="E281" s="2">
        <f>MACD!F281</f>
        <v>-0.45992252923060795</v>
      </c>
      <c r="F281" s="2">
        <f>'Moving Avg'!D281</f>
        <v>48.697999999999993</v>
      </c>
      <c r="G281" s="2">
        <f>'Moving Avg'!F281</f>
        <v>46.664999999999992</v>
      </c>
      <c r="H281" s="2">
        <f>'Moving Avg'!G281</f>
        <v>41.73960000000001</v>
      </c>
      <c r="I281" s="2">
        <f>'Moving Avg'!H281</f>
        <v>37.272849999999984</v>
      </c>
      <c r="J281" s="6" t="str">
        <f>OBV!F281</f>
        <v>BEARISH</v>
      </c>
      <c r="K281" s="6" t="str">
        <f>OBV!G281</f>
        <v>WEAK</v>
      </c>
      <c r="L281" s="6" t="str">
        <f>OBV!H281</f>
        <v>CONFIRMED BEARISH</v>
      </c>
    </row>
    <row r="282" spans="1:12" ht="13.5" x14ac:dyDescent="0.25">
      <c r="A282" s="3">
        <f>RSI!A282</f>
        <v>42717</v>
      </c>
      <c r="B282" s="2">
        <f>RSI!B282</f>
        <v>48.7</v>
      </c>
      <c r="C282" s="2">
        <f>RSI!I282</f>
        <v>77.70410779265822</v>
      </c>
      <c r="D282" s="2">
        <f>MACD!E282</f>
        <v>-0.76876507016797291</v>
      </c>
      <c r="E282" s="2">
        <f>MACD!F282</f>
        <v>-0.52169103741808098</v>
      </c>
      <c r="F282" s="2">
        <f>'Moving Avg'!D282</f>
        <v>48.677999999999997</v>
      </c>
      <c r="G282" s="2">
        <f>'Moving Avg'!F282</f>
        <v>46.974999999999994</v>
      </c>
      <c r="H282" s="2">
        <f>'Moving Avg'!G282</f>
        <v>42.153800000000011</v>
      </c>
      <c r="I282" s="2">
        <f>'Moving Avg'!H282</f>
        <v>37.301349999999978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42718</v>
      </c>
      <c r="B283" s="2">
        <f>RSI!B283</f>
        <v>48.7</v>
      </c>
      <c r="C283" s="2">
        <f>RSI!I283</f>
        <v>77.70410779265822</v>
      </c>
      <c r="D283" s="2">
        <f>MACD!E283</f>
        <v>-0.86957956938307035</v>
      </c>
      <c r="E283" s="2">
        <f>MACD!F283</f>
        <v>-0.59126874381107886</v>
      </c>
      <c r="F283" s="2">
        <f>'Moving Avg'!D283</f>
        <v>48.677999999999997</v>
      </c>
      <c r="G283" s="2">
        <f>'Moving Avg'!F283</f>
        <v>47.189500000000002</v>
      </c>
      <c r="H283" s="2">
        <f>'Moving Avg'!G283</f>
        <v>42.551400000000001</v>
      </c>
      <c r="I283" s="2">
        <f>'Moving Avg'!H283</f>
        <v>37.329849999999972</v>
      </c>
      <c r="J283" s="6" t="str">
        <f>OBV!F283</f>
        <v>BEARISH</v>
      </c>
      <c r="K283" s="6" t="str">
        <f>OBV!G283</f>
        <v>NEUTRAL</v>
      </c>
      <c r="L283" s="6" t="str">
        <f>OBV!H283</f>
        <v>NEUTRAL</v>
      </c>
    </row>
    <row r="284" spans="1:12" ht="13.5" x14ac:dyDescent="0.25">
      <c r="A284" s="3">
        <f>RSI!A284</f>
        <v>42719</v>
      </c>
      <c r="B284" s="2">
        <f>RSI!B284</f>
        <v>48.6</v>
      </c>
      <c r="C284" s="2">
        <f>RSI!I284</f>
        <v>76.080786954299512</v>
      </c>
      <c r="D284" s="2">
        <f>MACD!E284</f>
        <v>-0.73546466626802953</v>
      </c>
      <c r="E284" s="2">
        <f>MACD!F284</f>
        <v>-0.62010792830246908</v>
      </c>
      <c r="F284" s="2">
        <f>'Moving Avg'!D284</f>
        <v>48.658000000000001</v>
      </c>
      <c r="G284" s="2">
        <f>'Moving Avg'!F284</f>
        <v>47.394500000000008</v>
      </c>
      <c r="H284" s="2">
        <f>'Moving Avg'!G284</f>
        <v>42.921000000000006</v>
      </c>
      <c r="I284" s="2">
        <f>'Moving Avg'!H284</f>
        <v>37.357849999999978</v>
      </c>
      <c r="J284" s="6" t="str">
        <f>OBV!F284</f>
        <v>BEARISH</v>
      </c>
      <c r="K284" s="6" t="str">
        <f>OBV!G284</f>
        <v>WEAK</v>
      </c>
      <c r="L284" s="6" t="str">
        <f>OBV!H284</f>
        <v>CONFIRMED BEARISH</v>
      </c>
    </row>
    <row r="285" spans="1:12" ht="13.5" x14ac:dyDescent="0.25">
      <c r="A285" s="3">
        <f>RSI!A285</f>
        <v>42720</v>
      </c>
      <c r="B285" s="2">
        <f>RSI!B285</f>
        <v>48.6</v>
      </c>
      <c r="C285" s="2">
        <f>RSI!I285</f>
        <v>76.080786954299512</v>
      </c>
      <c r="D285" s="2">
        <f>MACD!E285</f>
        <v>-0.41744911919763439</v>
      </c>
      <c r="E285" s="2">
        <f>MACD!F285</f>
        <v>-0.57957616648150212</v>
      </c>
      <c r="F285" s="2">
        <f>'Moving Avg'!D285</f>
        <v>48.64</v>
      </c>
      <c r="G285" s="2">
        <f>'Moving Avg'!F285</f>
        <v>47.533000000000008</v>
      </c>
      <c r="H285" s="2">
        <f>'Moving Avg'!G285</f>
        <v>43.290600000000005</v>
      </c>
      <c r="I285" s="2">
        <f>'Moving Avg'!H285</f>
        <v>37.385849999999984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</row>
    <row r="286" spans="1:12" ht="13.5" x14ac:dyDescent="0.25">
      <c r="A286" s="3">
        <f>RSI!A286</f>
        <v>42723</v>
      </c>
      <c r="B286" s="2">
        <f>RSI!B286</f>
        <v>48.6</v>
      </c>
      <c r="C286" s="2">
        <f>RSI!I286</f>
        <v>76.080786954299512</v>
      </c>
      <c r="D286" s="2">
        <f>MACD!E286</f>
        <v>-0.16125518210034073</v>
      </c>
      <c r="E286" s="2">
        <f>MACD!F286</f>
        <v>-0.4959119696052699</v>
      </c>
      <c r="F286" s="2">
        <f>'Moving Avg'!D286</f>
        <v>48.64</v>
      </c>
      <c r="G286" s="2">
        <f>'Moving Avg'!F286</f>
        <v>47.661000000000016</v>
      </c>
      <c r="H286" s="2">
        <f>'Moving Avg'!G286</f>
        <v>43.632600000000011</v>
      </c>
      <c r="I286" s="2">
        <f>'Moving Avg'!H286</f>
        <v>37.413849999999982</v>
      </c>
      <c r="J286" s="6" t="str">
        <f>OBV!F286</f>
        <v>BEARISH</v>
      </c>
      <c r="K286" s="6" t="str">
        <f>OBV!G286</f>
        <v>NEUTRAL</v>
      </c>
      <c r="L286" s="6" t="str">
        <f>OBV!H286</f>
        <v>NEUTRAL</v>
      </c>
    </row>
    <row r="287" spans="1:12" ht="13.5" x14ac:dyDescent="0.25">
      <c r="A287" s="3">
        <f>RSI!A287</f>
        <v>42724</v>
      </c>
      <c r="B287" s="2">
        <f>RSI!B287</f>
        <v>48.5</v>
      </c>
      <c r="C287" s="2">
        <f>RSI!I287</f>
        <v>74.146134536449352</v>
      </c>
      <c r="D287" s="2">
        <f>MACD!E287</f>
        <v>5.0990839068191463E-2</v>
      </c>
      <c r="E287" s="2">
        <f>MACD!F287</f>
        <v>-0.38653140787057766</v>
      </c>
      <c r="F287" s="2">
        <f>'Moving Avg'!D287</f>
        <v>48.6</v>
      </c>
      <c r="G287" s="2">
        <f>'Moving Avg'!F287</f>
        <v>47.786500000000011</v>
      </c>
      <c r="H287" s="2">
        <f>'Moving Avg'!G287</f>
        <v>43.953800000000008</v>
      </c>
      <c r="I287" s="2">
        <f>'Moving Avg'!H287</f>
        <v>37.441349999999986</v>
      </c>
      <c r="J287" s="6" t="str">
        <f>OBV!F287</f>
        <v>BEARISH</v>
      </c>
      <c r="K287" s="6" t="str">
        <f>OBV!G287</f>
        <v>WEAK</v>
      </c>
      <c r="L287" s="6" t="str">
        <f>OBV!H287</f>
        <v>CONFIRMED BEARISH</v>
      </c>
    </row>
    <row r="288" spans="1:12" ht="13.5" x14ac:dyDescent="0.25">
      <c r="A288" s="3">
        <f>RSI!A288</f>
        <v>42725</v>
      </c>
      <c r="B288" s="2">
        <f>RSI!B288</f>
        <v>48.5</v>
      </c>
      <c r="C288" s="2">
        <f>RSI!I288</f>
        <v>74.146134536449352</v>
      </c>
      <c r="D288" s="2">
        <f>MACD!E288</f>
        <v>0.20473355264390136</v>
      </c>
      <c r="E288" s="2">
        <f>MACD!F288</f>
        <v>-0.26827841576768185</v>
      </c>
      <c r="F288" s="2">
        <f>'Moving Avg'!D288</f>
        <v>48.56</v>
      </c>
      <c r="G288" s="2">
        <f>'Moving Avg'!F288</f>
        <v>47.912000000000013</v>
      </c>
      <c r="H288" s="2">
        <f>'Moving Avg'!G288</f>
        <v>44.255600000000001</v>
      </c>
      <c r="I288" s="2">
        <f>'Moving Avg'!H288</f>
        <v>37.468849999999982</v>
      </c>
      <c r="J288" s="6" t="str">
        <f>OBV!F288</f>
        <v>BEARISH</v>
      </c>
      <c r="K288" s="6" t="str">
        <f>OBV!G288</f>
        <v>WEAK</v>
      </c>
      <c r="L288" s="6" t="str">
        <f>OBV!H288</f>
        <v>CONFIRMED BEARISH</v>
      </c>
    </row>
    <row r="289" spans="1:12" ht="13.5" x14ac:dyDescent="0.25">
      <c r="A289" s="3">
        <f>RSI!A289</f>
        <v>42726</v>
      </c>
      <c r="B289" s="2">
        <f>RSI!B289</f>
        <v>48.5</v>
      </c>
      <c r="C289" s="2">
        <f>RSI!I289</f>
        <v>74.146134536449352</v>
      </c>
      <c r="D289" s="2">
        <f>MACD!E289</f>
        <v>0.32513330199644486</v>
      </c>
      <c r="E289" s="2">
        <f>MACD!F289</f>
        <v>-0.14959607221485652</v>
      </c>
      <c r="F289" s="2">
        <f>'Moving Avg'!D289</f>
        <v>48.54</v>
      </c>
      <c r="G289" s="2">
        <f>'Moving Avg'!F289</f>
        <v>48.037500000000009</v>
      </c>
      <c r="H289" s="2">
        <f>'Moving Avg'!G289</f>
        <v>44.5276</v>
      </c>
      <c r="I289" s="2">
        <f>'Moving Avg'!H289</f>
        <v>37.496349999999985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48.5</v>
      </c>
      <c r="C290" s="2">
        <f>RSI!I290</f>
        <v>74.146134536449352</v>
      </c>
      <c r="D290" s="2">
        <f>MACD!E290</f>
        <v>0.41649910787668887</v>
      </c>
      <c r="E290" s="2">
        <f>MACD!F290</f>
        <v>-3.6377036196547446E-2</v>
      </c>
      <c r="F290" s="2">
        <f>'Moving Avg'!D290</f>
        <v>48.519999999999996</v>
      </c>
      <c r="G290" s="2">
        <f>'Moving Avg'!F290</f>
        <v>48.168000000000006</v>
      </c>
      <c r="H290" s="2">
        <f>'Moving Avg'!G290</f>
        <v>44.799600000000012</v>
      </c>
      <c r="I290" s="2">
        <f>'Moving Avg'!H290</f>
        <v>37.523849999999982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</row>
    <row r="291" spans="1:12" ht="13.5" x14ac:dyDescent="0.25">
      <c r="A291" s="3">
        <f>RSI!A291</f>
        <v>42730</v>
      </c>
      <c r="B291" s="2">
        <f>RSI!B291</f>
        <v>48.5</v>
      </c>
      <c r="C291" s="2">
        <f>RSI!I291</f>
        <v>74.146134536449352</v>
      </c>
      <c r="D291" s="2">
        <f>MACD!E291</f>
        <v>0.47165466396091205</v>
      </c>
      <c r="E291" s="2">
        <f>MACD!F291</f>
        <v>6.5229303834944449E-2</v>
      </c>
      <c r="F291" s="2">
        <f>'Moving Avg'!D291</f>
        <v>48.5</v>
      </c>
      <c r="G291" s="2">
        <f>'Moving Avg'!F291</f>
        <v>48.298500000000004</v>
      </c>
      <c r="H291" s="2">
        <f>'Moving Avg'!G291</f>
        <v>45.071600000000011</v>
      </c>
      <c r="I291" s="2">
        <f>'Moving Avg'!H291</f>
        <v>37.551349999999985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</row>
    <row r="292" spans="1:12" ht="13.5" x14ac:dyDescent="0.25">
      <c r="A292" s="3">
        <f>RSI!A292</f>
        <v>42731</v>
      </c>
      <c r="B292" s="2">
        <f>RSI!B292</f>
        <v>48.5</v>
      </c>
      <c r="C292" s="2">
        <f>RSI!I292</f>
        <v>74.146134536449352</v>
      </c>
      <c r="D292" s="2">
        <f>MACD!E292</f>
        <v>0.52601694107576691</v>
      </c>
      <c r="E292" s="2">
        <f>MACD!F292</f>
        <v>0.15738683128310896</v>
      </c>
      <c r="F292" s="2">
        <f>'Moving Avg'!D292</f>
        <v>48.5</v>
      </c>
      <c r="G292" s="2">
        <f>'Moving Avg'!F292</f>
        <v>48.4285</v>
      </c>
      <c r="H292" s="2">
        <f>'Moving Avg'!G292</f>
        <v>45.364400000000003</v>
      </c>
      <c r="I292" s="2">
        <f>'Moving Avg'!H292</f>
        <v>37.578849999999981</v>
      </c>
      <c r="J292" s="6" t="str">
        <f>OBV!F292</f>
        <v>NEUTRAL</v>
      </c>
      <c r="K292" s="6" t="str">
        <f>OBV!G292</f>
        <v>NEUTRAL</v>
      </c>
      <c r="L292" s="6" t="str">
        <f>OBV!H292</f>
        <v>NEUTRAL</v>
      </c>
    </row>
    <row r="293" spans="1:12" ht="13.5" x14ac:dyDescent="0.25">
      <c r="A293" s="3">
        <f>RSI!A293</f>
        <v>42732</v>
      </c>
      <c r="B293" s="2">
        <f>RSI!B293</f>
        <v>48.48</v>
      </c>
      <c r="C293" s="2">
        <f>RSI!I293</f>
        <v>73.562524602525542</v>
      </c>
      <c r="D293" s="2">
        <f>MACD!E293</f>
        <v>0.56637465743554571</v>
      </c>
      <c r="E293" s="2">
        <f>MACD!F293</f>
        <v>0.23918439651359633</v>
      </c>
      <c r="F293" s="2">
        <f>'Moving Avg'!D293</f>
        <v>48.495999999999995</v>
      </c>
      <c r="G293" s="2">
        <f>'Moving Avg'!F293</f>
        <v>48.557500000000005</v>
      </c>
      <c r="H293" s="2">
        <f>'Moving Avg'!G293</f>
        <v>45.6372</v>
      </c>
      <c r="I293" s="2">
        <f>'Moving Avg'!H293</f>
        <v>37.606249999999974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42733</v>
      </c>
      <c r="B294" s="2">
        <f>RSI!B294</f>
        <v>48.48</v>
      </c>
      <c r="C294" s="2">
        <f>RSI!I294</f>
        <v>73.562524602525556</v>
      </c>
      <c r="D294" s="2">
        <f>MACD!E294</f>
        <v>0.57866204595178061</v>
      </c>
      <c r="E294" s="2">
        <f>MACD!F294</f>
        <v>0.30707992640123316</v>
      </c>
      <c r="F294" s="2">
        <f>'Moving Avg'!D294</f>
        <v>48.491999999999997</v>
      </c>
      <c r="G294" s="2">
        <f>'Moving Avg'!F294</f>
        <v>48.612499999999997</v>
      </c>
      <c r="H294" s="2">
        <f>'Moving Avg'!G294</f>
        <v>45.868000000000009</v>
      </c>
      <c r="I294" s="2">
        <f>'Moving Avg'!H294</f>
        <v>37.633649999999982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</row>
    <row r="295" spans="1:12" ht="13.5" x14ac:dyDescent="0.25">
      <c r="A295" s="3">
        <f>RSI!A295</f>
        <v>42734</v>
      </c>
      <c r="B295" s="2">
        <f>RSI!B295</f>
        <v>46.3</v>
      </c>
      <c r="C295" s="2">
        <f>RSI!I295</f>
        <v>36.873151837300369</v>
      </c>
      <c r="D295" s="2">
        <f>MACD!E295</f>
        <v>0.74454348087530775</v>
      </c>
      <c r="E295" s="2">
        <f>MACD!F295</f>
        <v>0.39457263729604808</v>
      </c>
      <c r="F295" s="2">
        <f>'Moving Avg'!D295</f>
        <v>48.052</v>
      </c>
      <c r="G295" s="2">
        <f>'Moving Avg'!F295</f>
        <v>48.487499999999997</v>
      </c>
      <c r="H295" s="2">
        <f>'Moving Avg'!G295</f>
        <v>46.011000000000003</v>
      </c>
      <c r="I295" s="2">
        <f>'Moving Avg'!H295</f>
        <v>37.650149999999982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</row>
    <row r="296" spans="1:12" ht="13.5" x14ac:dyDescent="0.25">
      <c r="A296" s="3">
        <f>RSI!A296</f>
        <v>42737</v>
      </c>
      <c r="B296" s="2">
        <f>RSI!B296</f>
        <v>47.68</v>
      </c>
      <c r="C296" s="2">
        <f>RSI!I296</f>
        <v>52.890742674693016</v>
      </c>
      <c r="D296" s="2">
        <f>MACD!E296</f>
        <v>0.79001134606182433</v>
      </c>
      <c r="E296" s="2">
        <f>MACD!F296</f>
        <v>0.47366037904920338</v>
      </c>
      <c r="F296" s="2">
        <f>'Moving Avg'!D296</f>
        <v>47.887999999999998</v>
      </c>
      <c r="G296" s="2">
        <f>'Moving Avg'!F296</f>
        <v>48.4315</v>
      </c>
      <c r="H296" s="2">
        <f>'Moving Avg'!G296</f>
        <v>46.159599999999998</v>
      </c>
      <c r="I296" s="2">
        <f>'Moving Avg'!H296</f>
        <v>37.667099999999976</v>
      </c>
      <c r="J296" s="6" t="str">
        <f>OBV!F296</f>
        <v>BULLISH</v>
      </c>
      <c r="K296" s="6" t="str">
        <f>OBV!G296</f>
        <v>NEUTRAL</v>
      </c>
      <c r="L296" s="6" t="str">
        <f>OBV!H296</f>
        <v>BULLISH DIVERGENCE</v>
      </c>
    </row>
    <row r="297" spans="1:12" ht="13.5" x14ac:dyDescent="0.25">
      <c r="A297" s="3">
        <f>RSI!A297</f>
        <v>42738</v>
      </c>
      <c r="B297" s="2">
        <f>RSI!B297</f>
        <v>47.68</v>
      </c>
      <c r="C297" s="2">
        <f>RSI!I297</f>
        <v>52.890742674693016</v>
      </c>
      <c r="D297" s="2">
        <f>MACD!E297</f>
        <v>0.81173105415881253</v>
      </c>
      <c r="E297" s="2">
        <f>MACD!F297</f>
        <v>0.54127451407112526</v>
      </c>
      <c r="F297" s="2">
        <f>'Moving Avg'!D297</f>
        <v>47.724000000000004</v>
      </c>
      <c r="G297" s="2">
        <f>'Moving Avg'!F297</f>
        <v>48.375500000000002</v>
      </c>
      <c r="H297" s="2">
        <f>'Moving Avg'!G297</f>
        <v>46.307199999999995</v>
      </c>
      <c r="I297" s="2">
        <f>'Moving Avg'!H297</f>
        <v>37.674099999999981</v>
      </c>
      <c r="J297" s="6" t="str">
        <f>OBV!F297</f>
        <v>BULLISH</v>
      </c>
      <c r="K297" s="6" t="str">
        <f>OBV!G297</f>
        <v>NEUTRAL</v>
      </c>
      <c r="L297" s="6" t="str">
        <f>OBV!H297</f>
        <v>BULLISH DIVERGENCE</v>
      </c>
    </row>
    <row r="298" spans="1:12" ht="13.5" x14ac:dyDescent="0.25">
      <c r="A298" s="3">
        <f>RSI!A298</f>
        <v>42739</v>
      </c>
      <c r="B298" s="2">
        <f>RSI!B298</f>
        <v>47.68</v>
      </c>
      <c r="C298" s="2">
        <f>RSI!I298</f>
        <v>52.890742674693016</v>
      </c>
      <c r="D298" s="2">
        <f>MACD!E298</f>
        <v>0.82884215247801052</v>
      </c>
      <c r="E298" s="2">
        <f>MACD!F298</f>
        <v>0.59878804175250233</v>
      </c>
      <c r="F298" s="2">
        <f>'Moving Avg'!D298</f>
        <v>47.564000000000007</v>
      </c>
      <c r="G298" s="2">
        <f>'Moving Avg'!F298</f>
        <v>48.324499999999993</v>
      </c>
      <c r="H298" s="2">
        <f>'Moving Avg'!G298</f>
        <v>46.454399999999993</v>
      </c>
      <c r="I298" s="2">
        <f>'Moving Avg'!H298</f>
        <v>37.677499999999988</v>
      </c>
      <c r="J298" s="6" t="str">
        <f>OBV!F298</f>
        <v>BULLISH</v>
      </c>
      <c r="K298" s="6" t="str">
        <f>OBV!G298</f>
        <v>NEUTRAL</v>
      </c>
      <c r="L298" s="6" t="str">
        <f>OBV!H298</f>
        <v>BULLISH DIVERGENCE</v>
      </c>
    </row>
    <row r="299" spans="1:12" ht="13.5" x14ac:dyDescent="0.25">
      <c r="A299" s="3">
        <f>RSI!A299</f>
        <v>42740</v>
      </c>
      <c r="B299" s="2">
        <f>RSI!B299</f>
        <v>47.68</v>
      </c>
      <c r="C299" s="2">
        <f>RSI!I299</f>
        <v>52.890742674693016</v>
      </c>
      <c r="D299" s="2">
        <f>MACD!E299</f>
        <v>0.84214751836936586</v>
      </c>
      <c r="E299" s="2">
        <f>MACD!F299</f>
        <v>0.64745993707587512</v>
      </c>
      <c r="F299" s="2">
        <f>'Moving Avg'!D299</f>
        <v>47.404000000000003</v>
      </c>
      <c r="G299" s="2">
        <f>'Moving Avg'!F299</f>
        <v>48.273499999999991</v>
      </c>
      <c r="H299" s="2">
        <f>'Moving Avg'!G299</f>
        <v>46.577999999999996</v>
      </c>
      <c r="I299" s="2">
        <f>'Moving Avg'!H299</f>
        <v>37.682399999999987</v>
      </c>
      <c r="J299" s="6" t="str">
        <f>OBV!F299</f>
        <v>BULLISH</v>
      </c>
      <c r="K299" s="6" t="str">
        <f>OBV!G299</f>
        <v>NEUTRAL</v>
      </c>
      <c r="L299" s="6" t="str">
        <f>OBV!H299</f>
        <v>BULLISH DIVERGENCE</v>
      </c>
    </row>
    <row r="300" spans="1:12" ht="13.5" x14ac:dyDescent="0.25">
      <c r="A300" s="3">
        <f>RSI!A300</f>
        <v>42741</v>
      </c>
      <c r="B300" s="2">
        <f>RSI!B300</f>
        <v>47.68</v>
      </c>
      <c r="C300" s="2">
        <f>RSI!I300</f>
        <v>52.890742674693016</v>
      </c>
      <c r="D300" s="2">
        <f>MACD!E300</f>
        <v>0.85231955696379202</v>
      </c>
      <c r="E300" s="2">
        <f>MACD!F300</f>
        <v>0.68843186105345855</v>
      </c>
      <c r="F300" s="2">
        <f>'Moving Avg'!D300</f>
        <v>47.68</v>
      </c>
      <c r="G300" s="2">
        <f>'Moving Avg'!F300</f>
        <v>48.222999999999985</v>
      </c>
      <c r="H300" s="2">
        <f>'Moving Avg'!G300</f>
        <v>46.664399999999986</v>
      </c>
      <c r="I300" s="2">
        <f>'Moving Avg'!H300</f>
        <v>37.687299999999986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</row>
    <row r="301" spans="1:12" ht="13.5" x14ac:dyDescent="0.25">
      <c r="A301" s="3">
        <f>RSI!A301</f>
        <v>42744</v>
      </c>
      <c r="B301" s="2">
        <f>RSI!B301</f>
        <v>47.68</v>
      </c>
      <c r="C301" s="2">
        <f>RSI!I301</f>
        <v>52.890742674693016</v>
      </c>
      <c r="D301" s="2">
        <f>MACD!E301</f>
        <v>0.85992078883163003</v>
      </c>
      <c r="E301" s="2">
        <f>MACD!F301</f>
        <v>0.72272964660909289</v>
      </c>
      <c r="F301" s="2">
        <f>'Moving Avg'!D301</f>
        <v>47.68</v>
      </c>
      <c r="G301" s="2">
        <f>'Moving Avg'!F301</f>
        <v>48.176999999999985</v>
      </c>
      <c r="H301" s="2">
        <f>'Moving Avg'!G301</f>
        <v>46.724799999999981</v>
      </c>
      <c r="I301" s="2">
        <f>'Moving Avg'!H301</f>
        <v>37.692199999999985</v>
      </c>
      <c r="J301" s="6" t="str">
        <f>OBV!F301</f>
        <v>NEUTRAL</v>
      </c>
      <c r="K301" s="6" t="str">
        <f>OBV!G301</f>
        <v>NEUTRAL</v>
      </c>
      <c r="L301" s="6" t="str">
        <f>OBV!H301</f>
        <v>NEUTRAL</v>
      </c>
    </row>
    <row r="302" spans="1:12" ht="13.5" x14ac:dyDescent="0.25">
      <c r="A302" s="3">
        <f>RSI!A302</f>
        <v>42745</v>
      </c>
      <c r="B302" s="2">
        <f>RSI!B302</f>
        <v>47.68</v>
      </c>
      <c r="C302" s="2">
        <f>RSI!I302</f>
        <v>52.890742674693016</v>
      </c>
      <c r="D302" s="2">
        <f>MACD!E302</f>
        <v>0.86542123216020173</v>
      </c>
      <c r="E302" s="2">
        <f>MACD!F302</f>
        <v>0.7512679637193147</v>
      </c>
      <c r="F302" s="2">
        <f>'Moving Avg'!D302</f>
        <v>47.68</v>
      </c>
      <c r="G302" s="2">
        <f>'Moving Avg'!F302</f>
        <v>48.125999999999983</v>
      </c>
      <c r="H302" s="2">
        <f>'Moving Avg'!G302</f>
        <v>46.786399999999979</v>
      </c>
      <c r="I302" s="2">
        <f>'Moving Avg'!H302</f>
        <v>37.697099999999992</v>
      </c>
      <c r="J302" s="6" t="str">
        <f>OBV!F302</f>
        <v>NEUTRAL</v>
      </c>
      <c r="K302" s="6" t="str">
        <f>OBV!G302</f>
        <v>NEUTRAL</v>
      </c>
      <c r="L302" s="6" t="str">
        <f>OBV!H302</f>
        <v>NEUTRAL</v>
      </c>
    </row>
    <row r="303" spans="1:12" ht="13.5" x14ac:dyDescent="0.25">
      <c r="A303" s="3">
        <f>RSI!A303</f>
        <v>42746</v>
      </c>
      <c r="B303" s="2">
        <f>RSI!B303</f>
        <v>47.68</v>
      </c>
      <c r="C303" s="2">
        <f>RSI!I303</f>
        <v>52.890742674693016</v>
      </c>
      <c r="D303" s="2">
        <f>MACD!E303</f>
        <v>0.86613615235027908</v>
      </c>
      <c r="E303" s="2">
        <f>MACD!F303</f>
        <v>0.77424160144550769</v>
      </c>
      <c r="F303" s="2">
        <f>'Moving Avg'!D303</f>
        <v>47.68</v>
      </c>
      <c r="G303" s="2">
        <f>'Moving Avg'!F303</f>
        <v>48.074999999999974</v>
      </c>
      <c r="H303" s="2">
        <f>'Moving Avg'!G303</f>
        <v>46.847999999999978</v>
      </c>
      <c r="I303" s="2">
        <f>'Moving Avg'!H303</f>
        <v>37.701999999999991</v>
      </c>
      <c r="J303" s="6" t="str">
        <f>OBV!F303</f>
        <v>NEUTRAL</v>
      </c>
      <c r="K303" s="6" t="str">
        <f>OBV!G303</f>
        <v>NEUTRAL</v>
      </c>
      <c r="L303" s="6" t="str">
        <f>OBV!H303</f>
        <v>NEUTRAL</v>
      </c>
    </row>
    <row r="304" spans="1:12" ht="13.5" x14ac:dyDescent="0.25">
      <c r="A304" s="3">
        <f>RSI!A304</f>
        <v>42747</v>
      </c>
      <c r="B304" s="2">
        <f>RSI!B304</f>
        <v>47.68</v>
      </c>
      <c r="C304" s="2">
        <f>RSI!I304</f>
        <v>52.890742674693016</v>
      </c>
      <c r="D304" s="2">
        <f>MACD!E304</f>
        <v>0.86594258666045221</v>
      </c>
      <c r="E304" s="2">
        <f>MACD!F304</f>
        <v>0.79258179848849664</v>
      </c>
      <c r="F304" s="2">
        <f>'Moving Avg'!D304</f>
        <v>47.68</v>
      </c>
      <c r="G304" s="2">
        <f>'Moving Avg'!F304</f>
        <v>48.028999999999982</v>
      </c>
      <c r="H304" s="2">
        <f>'Moving Avg'!G304</f>
        <v>46.94159999999998</v>
      </c>
      <c r="I304" s="2">
        <f>'Moving Avg'!H304</f>
        <v>37.70689999999999</v>
      </c>
      <c r="J304" s="6" t="str">
        <f>OBV!F304</f>
        <v>NEUTRAL</v>
      </c>
      <c r="K304" s="6" t="str">
        <f>OBV!G304</f>
        <v>NEUTRAL</v>
      </c>
      <c r="L304" s="6" t="str">
        <f>OBV!H304</f>
        <v>NEUTRAL</v>
      </c>
    </row>
    <row r="305" spans="1:12" ht="13.5" x14ac:dyDescent="0.25">
      <c r="A305" s="3">
        <f>RSI!A305</f>
        <v>42748</v>
      </c>
      <c r="B305" s="2">
        <f>RSI!B305</f>
        <v>47.68</v>
      </c>
      <c r="C305" s="2">
        <f>RSI!I305</f>
        <v>52.890742674693016</v>
      </c>
      <c r="D305" s="2">
        <f>MACD!E305</f>
        <v>0.52965483477628084</v>
      </c>
      <c r="E305" s="2">
        <f>MACD!F305</f>
        <v>0.73999640574605352</v>
      </c>
      <c r="F305" s="2">
        <f>'Moving Avg'!D305</f>
        <v>47.68</v>
      </c>
      <c r="G305" s="2">
        <f>'Moving Avg'!F305</f>
        <v>47.982999999999983</v>
      </c>
      <c r="H305" s="2">
        <f>'Moving Avg'!G305</f>
        <v>47.009399999999978</v>
      </c>
      <c r="I305" s="2">
        <f>'Moving Avg'!H305</f>
        <v>37.711799999999997</v>
      </c>
      <c r="J305" s="6" t="str">
        <f>OBV!F305</f>
        <v>NEUTRAL</v>
      </c>
      <c r="K305" s="6" t="str">
        <f>OBV!G305</f>
        <v>NEUTRAL</v>
      </c>
      <c r="L305" s="6" t="str">
        <f>OBV!H305</f>
        <v>NEUTRAL</v>
      </c>
    </row>
    <row r="306" spans="1:12" ht="13.5" x14ac:dyDescent="0.25">
      <c r="A306" s="3">
        <f>RSI!A306</f>
        <v>42751</v>
      </c>
      <c r="B306" s="2">
        <f>RSI!B306</f>
        <v>47.68</v>
      </c>
      <c r="C306" s="2">
        <f>RSI!I306</f>
        <v>52.890742674693016</v>
      </c>
      <c r="D306" s="2">
        <f>MACD!E306</f>
        <v>0.45672676894364628</v>
      </c>
      <c r="E306" s="2">
        <f>MACD!F306</f>
        <v>0.68334247838557216</v>
      </c>
      <c r="F306" s="2">
        <f>'Moving Avg'!D306</f>
        <v>47.68</v>
      </c>
      <c r="G306" s="2">
        <f>'Moving Avg'!F306</f>
        <v>47.936999999999976</v>
      </c>
      <c r="H306" s="2">
        <f>'Moving Avg'!G306</f>
        <v>47.103599999999979</v>
      </c>
      <c r="I306" s="2">
        <f>'Moving Avg'!H306</f>
        <v>37.727199999999996</v>
      </c>
      <c r="J306" s="6" t="str">
        <f>OBV!F306</f>
        <v>NEUTRAL</v>
      </c>
      <c r="K306" s="6" t="str">
        <f>OBV!G306</f>
        <v>NEUTRAL</v>
      </c>
      <c r="L306" s="6" t="str">
        <f>OBV!H306</f>
        <v>NEUTRAL</v>
      </c>
    </row>
    <row r="307" spans="1:12" ht="13.5" x14ac:dyDescent="0.25">
      <c r="A307" s="3">
        <f>RSI!A307</f>
        <v>42752</v>
      </c>
      <c r="B307" s="2">
        <f>RSI!B307</f>
        <v>47.68</v>
      </c>
      <c r="C307" s="2">
        <f>RSI!I307</f>
        <v>52.890742674693016</v>
      </c>
      <c r="D307" s="2">
        <f>MACD!E307</f>
        <v>0.39438453196430601</v>
      </c>
      <c r="E307" s="2">
        <f>MACD!F307</f>
        <v>0.62555088910131906</v>
      </c>
      <c r="F307" s="2">
        <f>'Moving Avg'!D307</f>
        <v>47.68</v>
      </c>
      <c r="G307" s="2">
        <f>'Moving Avg'!F307</f>
        <v>47.895999999999979</v>
      </c>
      <c r="H307" s="2">
        <f>'Moving Avg'!G307</f>
        <v>47.19779999999998</v>
      </c>
      <c r="I307" s="2">
        <f>'Moving Avg'!H307</f>
        <v>37.752600000000001</v>
      </c>
      <c r="J307" s="6" t="str">
        <f>OBV!F307</f>
        <v>NEUTRAL</v>
      </c>
      <c r="K307" s="6" t="str">
        <f>OBV!G307</f>
        <v>NEUTRAL</v>
      </c>
      <c r="L307" s="6" t="str">
        <f>OBV!H307</f>
        <v>NEUTRAL</v>
      </c>
    </row>
    <row r="308" spans="1:12" ht="13.5" x14ac:dyDescent="0.25">
      <c r="A308" s="3">
        <f>RSI!A308</f>
        <v>42753</v>
      </c>
      <c r="B308" s="2">
        <f>RSI!B308</f>
        <v>47.68</v>
      </c>
      <c r="C308" s="2">
        <f>RSI!I308</f>
        <v>52.890742674693016</v>
      </c>
      <c r="D308" s="2">
        <f>MACD!E308</f>
        <v>0.34104648838261653</v>
      </c>
      <c r="E308" s="2">
        <f>MACD!F308</f>
        <v>0.56865000895757856</v>
      </c>
      <c r="F308" s="2">
        <f>'Moving Avg'!D308</f>
        <v>47.68</v>
      </c>
      <c r="G308" s="2">
        <f>'Moving Avg'!F308</f>
        <v>47.854999999999976</v>
      </c>
      <c r="H308" s="2">
        <f>'Moving Avg'!G308</f>
        <v>47.283999999999978</v>
      </c>
      <c r="I308" s="2">
        <f>'Moving Avg'!H308</f>
        <v>37.777999999999999</v>
      </c>
      <c r="J308" s="6" t="str">
        <f>OBV!F308</f>
        <v>NEUTRAL</v>
      </c>
      <c r="K308" s="6" t="str">
        <f>OBV!G308</f>
        <v>NEUTRAL</v>
      </c>
      <c r="L308" s="6" t="str">
        <f>OBV!H308</f>
        <v>NEUTRAL</v>
      </c>
    </row>
    <row r="309" spans="1:12" ht="13.5" x14ac:dyDescent="0.25">
      <c r="A309" s="3">
        <f>RSI!A309</f>
        <v>42754</v>
      </c>
      <c r="B309" s="2">
        <f>RSI!B309</f>
        <v>47.68</v>
      </c>
      <c r="C309" s="2">
        <f>RSI!I309</f>
        <v>52.890742674693016</v>
      </c>
      <c r="D309" s="2">
        <f>MACD!E309</f>
        <v>0.29537085323021017</v>
      </c>
      <c r="E309" s="2">
        <f>MACD!F309</f>
        <v>0.51399417781210488</v>
      </c>
      <c r="F309" s="2">
        <f>'Moving Avg'!D309</f>
        <v>47.68</v>
      </c>
      <c r="G309" s="2">
        <f>'Moving Avg'!F309</f>
        <v>47.813999999999979</v>
      </c>
      <c r="H309" s="2">
        <f>'Moving Avg'!G309</f>
        <v>47.347599999999986</v>
      </c>
      <c r="I309" s="2">
        <f>'Moving Avg'!H309</f>
        <v>37.803399999999989</v>
      </c>
      <c r="J309" s="6" t="str">
        <f>OBV!F309</f>
        <v>NEUTRAL</v>
      </c>
      <c r="K309" s="6" t="str">
        <f>OBV!G309</f>
        <v>NEUTRAL</v>
      </c>
      <c r="L309" s="6" t="str">
        <f>OBV!H309</f>
        <v>NEUTRAL</v>
      </c>
    </row>
    <row r="310" spans="1:12" ht="13.5" x14ac:dyDescent="0.25">
      <c r="A310" s="3">
        <f>RSI!A310</f>
        <v>42755</v>
      </c>
      <c r="B310" s="2">
        <f>RSI!B310</f>
        <v>45.54</v>
      </c>
      <c r="C310" s="2">
        <f>RSI!I310</f>
        <v>25.061226221465347</v>
      </c>
      <c r="D310" s="2">
        <f>MACD!E310</f>
        <v>0.41473756810248119</v>
      </c>
      <c r="E310" s="2">
        <f>MACD!F310</f>
        <v>0.49414285587018014</v>
      </c>
      <c r="F310" s="2">
        <f>'Moving Avg'!D310</f>
        <v>47.251999999999995</v>
      </c>
      <c r="G310" s="2">
        <f>'Moving Avg'!F310</f>
        <v>47.665999999999983</v>
      </c>
      <c r="H310" s="2">
        <f>'Moving Avg'!G310</f>
        <v>47.366399999999985</v>
      </c>
      <c r="I310" s="2">
        <f>'Moving Avg'!H310</f>
        <v>37.818099999999994</v>
      </c>
      <c r="J310" s="6" t="str">
        <f>OBV!F310</f>
        <v>NEUTRAL</v>
      </c>
      <c r="K310" s="6" t="str">
        <f>OBV!G310</f>
        <v>NEUTRAL</v>
      </c>
      <c r="L310" s="6" t="str">
        <f>OBV!H310</f>
        <v>NEUTRAL</v>
      </c>
    </row>
    <row r="311" spans="1:12" ht="13.5" x14ac:dyDescent="0.25">
      <c r="A311" s="3">
        <f>RSI!A311</f>
        <v>42758</v>
      </c>
      <c r="B311" s="2">
        <f>RSI!B311</f>
        <v>45.54</v>
      </c>
      <c r="C311" s="2">
        <f>RSI!I311</f>
        <v>25.061226221465347</v>
      </c>
      <c r="D311" s="2">
        <f>MACD!E311</f>
        <v>0.5279196088929794</v>
      </c>
      <c r="E311" s="2">
        <f>MACD!F311</f>
        <v>0.50089820647474004</v>
      </c>
      <c r="F311" s="2">
        <f>'Moving Avg'!D311</f>
        <v>46.823999999999998</v>
      </c>
      <c r="G311" s="2">
        <f>'Moving Avg'!F311</f>
        <v>47.517999999999979</v>
      </c>
      <c r="H311" s="2">
        <f>'Moving Avg'!G311</f>
        <v>47.387199999999986</v>
      </c>
      <c r="I311" s="2">
        <f>'Moving Avg'!H311</f>
        <v>37.832799999999992</v>
      </c>
      <c r="J311" s="6" t="str">
        <f>OBV!F311</f>
        <v>NEUTRAL</v>
      </c>
      <c r="K311" s="6" t="str">
        <f>OBV!G311</f>
        <v>NEUTRAL</v>
      </c>
      <c r="L311" s="6" t="str">
        <f>OBV!H311</f>
        <v>NEUTRAL</v>
      </c>
    </row>
    <row r="312" spans="1:12" ht="13.5" x14ac:dyDescent="0.25">
      <c r="A312" s="3">
        <f>RSI!A312</f>
        <v>42759</v>
      </c>
      <c r="B312" s="2">
        <f>RSI!B312</f>
        <v>45.54</v>
      </c>
      <c r="C312" s="2">
        <f>RSI!I312</f>
        <v>25.061226221465347</v>
      </c>
      <c r="D312" s="2">
        <f>MACD!E312</f>
        <v>0.63496628348504913</v>
      </c>
      <c r="E312" s="2">
        <f>MACD!F312</f>
        <v>0.52771182187680188</v>
      </c>
      <c r="F312" s="2">
        <f>'Moving Avg'!D312</f>
        <v>46.396000000000001</v>
      </c>
      <c r="G312" s="2">
        <f>'Moving Avg'!F312</f>
        <v>47.369999999999983</v>
      </c>
      <c r="H312" s="2">
        <f>'Moving Avg'!G312</f>
        <v>47.447999999999993</v>
      </c>
      <c r="I312" s="2">
        <f>'Moving Avg'!H312</f>
        <v>37.847499999999997</v>
      </c>
      <c r="J312" s="6" t="str">
        <f>OBV!F312</f>
        <v>NEUTRAL</v>
      </c>
      <c r="K312" s="6" t="str">
        <f>OBV!G312</f>
        <v>NEUTRAL</v>
      </c>
      <c r="L312" s="6" t="str">
        <f>OBV!H312</f>
        <v>NEUTRAL</v>
      </c>
    </row>
    <row r="313" spans="1:12" ht="13.5" x14ac:dyDescent="0.25">
      <c r="A313" s="3">
        <f>RSI!A313</f>
        <v>42760</v>
      </c>
      <c r="B313" s="2">
        <f>RSI!B313</f>
        <v>45.54</v>
      </c>
      <c r="C313" s="2">
        <f>RSI!I313</f>
        <v>25.061226221465347</v>
      </c>
      <c r="D313" s="2">
        <f>MACD!E313</f>
        <v>0.735986142114335</v>
      </c>
      <c r="E313" s="2">
        <f>MACD!F313</f>
        <v>0.5693666859243085</v>
      </c>
      <c r="F313" s="2">
        <f>'Moving Avg'!D313</f>
        <v>45.967999999999996</v>
      </c>
      <c r="G313" s="2">
        <f>'Moving Avg'!F313</f>
        <v>47.222999999999978</v>
      </c>
      <c r="H313" s="2">
        <f>'Moving Avg'!G313</f>
        <v>47.470599999999997</v>
      </c>
      <c r="I313" s="2">
        <f>'Moving Avg'!H313</f>
        <v>37.862199999999994</v>
      </c>
      <c r="J313" s="6" t="str">
        <f>OBV!F313</f>
        <v>NEUTRAL</v>
      </c>
      <c r="K313" s="6" t="str">
        <f>OBV!G313</f>
        <v>NEUTRAL</v>
      </c>
      <c r="L313" s="6" t="str">
        <f>OBV!H313</f>
        <v>NEUTRAL</v>
      </c>
    </row>
    <row r="314" spans="1:12" ht="13.5" x14ac:dyDescent="0.25">
      <c r="A314" s="3">
        <f>RSI!A314</f>
        <v>42761</v>
      </c>
      <c r="B314" s="2">
        <f>RSI!B314</f>
        <v>43.5</v>
      </c>
      <c r="C314" s="2">
        <f>RSI!I314</f>
        <v>14.965017063588931</v>
      </c>
      <c r="D314" s="2">
        <f>MACD!E314</f>
        <v>0.98224402403626243</v>
      </c>
      <c r="E314" s="2">
        <f>MACD!F314</f>
        <v>0.65194215354669927</v>
      </c>
      <c r="F314" s="2">
        <f>'Moving Avg'!D314</f>
        <v>45.131999999999998</v>
      </c>
      <c r="G314" s="2">
        <f>'Moving Avg'!F314</f>
        <v>46.973999999999982</v>
      </c>
      <c r="H314" s="2">
        <f>'Moving Avg'!G314</f>
        <v>47.450600000000001</v>
      </c>
      <c r="I314" s="2">
        <f>'Moving Avg'!H314</f>
        <v>37.866699999999994</v>
      </c>
      <c r="J314" s="6" t="str">
        <f>OBV!F314</f>
        <v>BEARISH</v>
      </c>
      <c r="K314" s="6" t="str">
        <f>OBV!G314</f>
        <v>WEAK</v>
      </c>
      <c r="L314" s="6" t="str">
        <f>OBV!H314</f>
        <v>CONFIRMED BEARISH</v>
      </c>
    </row>
    <row r="315" spans="1:12" ht="13.5" x14ac:dyDescent="0.25">
      <c r="A315" s="3">
        <f>RSI!A315</f>
        <v>42762</v>
      </c>
      <c r="B315" s="2">
        <f>RSI!B315</f>
        <v>43.5</v>
      </c>
      <c r="C315" s="2">
        <f>RSI!I315</f>
        <v>14.965017063588931</v>
      </c>
      <c r="D315" s="2">
        <f>MACD!E315</f>
        <v>1.2116227745558703</v>
      </c>
      <c r="E315" s="2">
        <f>MACD!F315</f>
        <v>0.76387827774853356</v>
      </c>
      <c r="F315" s="2">
        <f>'Moving Avg'!D315</f>
        <v>44.724000000000004</v>
      </c>
      <c r="G315" s="2">
        <f>'Moving Avg'!F315</f>
        <v>46.833999999999989</v>
      </c>
      <c r="H315" s="2">
        <f>'Moving Avg'!G315</f>
        <v>47.404000000000018</v>
      </c>
      <c r="I315" s="2">
        <f>'Moving Avg'!H315</f>
        <v>37.871199999999995</v>
      </c>
      <c r="J315" s="6" t="str">
        <f>OBV!F315</f>
        <v>BEARISH</v>
      </c>
      <c r="K315" s="6" t="str">
        <f>OBV!G315</f>
        <v>WEAK</v>
      </c>
      <c r="L315" s="6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43.5</v>
      </c>
      <c r="C316" s="2">
        <f>RSI!I316</f>
        <v>14.965017063588931</v>
      </c>
      <c r="D316" s="2">
        <f>MACD!E316</f>
        <v>1.4251631315207476</v>
      </c>
      <c r="E316" s="2">
        <f>MACD!F316</f>
        <v>0.89613524850297654</v>
      </c>
      <c r="F316" s="2">
        <f>'Moving Avg'!D316</f>
        <v>44.315999999999995</v>
      </c>
      <c r="G316" s="2">
        <f>'Moving Avg'!F316</f>
        <v>46.624999999999986</v>
      </c>
      <c r="H316" s="2">
        <f>'Moving Avg'!G316</f>
        <v>47.353200000000015</v>
      </c>
      <c r="I316" s="2">
        <f>'Moving Avg'!H316</f>
        <v>37.875699999999995</v>
      </c>
      <c r="J316" s="6" t="str">
        <f>OBV!F316</f>
        <v>BEARISH</v>
      </c>
      <c r="K316" s="6" t="str">
        <f>OBV!G316</f>
        <v>WEAK</v>
      </c>
      <c r="L316" s="6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43.5</v>
      </c>
      <c r="C317" s="2">
        <f>RSI!I317</f>
        <v>14.965017063588931</v>
      </c>
      <c r="D317" s="2">
        <f>MACD!E317</f>
        <v>1.6238609823448371</v>
      </c>
      <c r="E317" s="2">
        <f>MACD!F317</f>
        <v>1.0416803952713487</v>
      </c>
      <c r="F317" s="2">
        <f>'Moving Avg'!D317</f>
        <v>43.908000000000001</v>
      </c>
      <c r="G317" s="2">
        <f>'Moving Avg'!F317</f>
        <v>46.41599999999999</v>
      </c>
      <c r="H317" s="2">
        <f>'Moving Avg'!G317</f>
        <v>47.303400000000018</v>
      </c>
      <c r="I317" s="2">
        <f>'Moving Avg'!H317</f>
        <v>37.888199999999991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</row>
    <row r="318" spans="1:12" ht="13.5" x14ac:dyDescent="0.25">
      <c r="A318" s="3">
        <f>RSI!A318</f>
        <v>42767</v>
      </c>
      <c r="B318" s="2">
        <f>RSI!B318</f>
        <v>43.5</v>
      </c>
      <c r="C318" s="2">
        <f>RSI!I318</f>
        <v>14.965017063588931</v>
      </c>
      <c r="D318" s="2">
        <f>MACD!E318</f>
        <v>1.8086657260691865</v>
      </c>
      <c r="E318" s="2">
        <f>MACD!F318</f>
        <v>1.1950774614309163</v>
      </c>
      <c r="F318" s="2">
        <f>'Moving Avg'!D318</f>
        <v>43.5</v>
      </c>
      <c r="G318" s="2">
        <f>'Moving Avg'!F318</f>
        <v>46.206999999999994</v>
      </c>
      <c r="H318" s="2">
        <f>'Moving Avg'!G318</f>
        <v>47.253600000000027</v>
      </c>
      <c r="I318" s="2">
        <f>'Moving Avg'!H318</f>
        <v>37.900700000000001</v>
      </c>
      <c r="J318" s="6" t="str">
        <f>OBV!F318</f>
        <v>BEARISH</v>
      </c>
      <c r="K318" s="6" t="str">
        <f>OBV!G318</f>
        <v>WEAK</v>
      </c>
      <c r="L318" s="6" t="str">
        <f>OBV!H318</f>
        <v>CONFIRMED BEARISH</v>
      </c>
    </row>
    <row r="319" spans="1:12" ht="13.5" x14ac:dyDescent="0.25">
      <c r="A319" s="3">
        <f>RSI!A319</f>
        <v>42768</v>
      </c>
      <c r="B319" s="2">
        <f>RSI!B319</f>
        <v>43.5</v>
      </c>
      <c r="C319" s="2">
        <f>RSI!I319</f>
        <v>14.965017063588931</v>
      </c>
      <c r="D319" s="2">
        <f>MACD!E319</f>
        <v>1.9804795198581289</v>
      </c>
      <c r="E319" s="2">
        <f>MACD!F319</f>
        <v>1.3521578731163588</v>
      </c>
      <c r="F319" s="2">
        <f>'Moving Avg'!D319</f>
        <v>43.5</v>
      </c>
      <c r="G319" s="2">
        <f>'Moving Avg'!F319</f>
        <v>45.997999999999998</v>
      </c>
      <c r="H319" s="2">
        <f>'Moving Avg'!G319</f>
        <v>47.203800000000022</v>
      </c>
      <c r="I319" s="2">
        <f>'Moving Avg'!H319</f>
        <v>37.919349999999994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</row>
    <row r="320" spans="1:12" ht="13.5" x14ac:dyDescent="0.25">
      <c r="A320" s="3">
        <f>RSI!A320</f>
        <v>42769</v>
      </c>
      <c r="B320" s="2">
        <f>RSI!B320</f>
        <v>43.5</v>
      </c>
      <c r="C320" s="2">
        <f>RSI!I320</f>
        <v>14.965017063588931</v>
      </c>
      <c r="D320" s="2">
        <f>MACD!E320</f>
        <v>1.8109264577855555</v>
      </c>
      <c r="E320" s="2">
        <f>MACD!F320</f>
        <v>1.4439115900501982</v>
      </c>
      <c r="F320" s="2">
        <f>'Moving Avg'!D320</f>
        <v>43.5</v>
      </c>
      <c r="G320" s="2">
        <f>'Moving Avg'!F320</f>
        <v>45.789000000000001</v>
      </c>
      <c r="H320" s="2">
        <f>'Moving Avg'!G320</f>
        <v>47.15600000000002</v>
      </c>
      <c r="I320" s="2">
        <f>'Moving Avg'!H320</f>
        <v>37.937999999999995</v>
      </c>
      <c r="J320" s="6" t="str">
        <f>OBV!F320</f>
        <v>NEUTRAL</v>
      </c>
      <c r="K320" s="6" t="str">
        <f>OBV!G320</f>
        <v>NEUTRAL</v>
      </c>
      <c r="L320" s="6" t="str">
        <f>OBV!H320</f>
        <v>NEUTRAL</v>
      </c>
    </row>
    <row r="321" spans="1:12" ht="13.5" x14ac:dyDescent="0.25">
      <c r="A321" s="3">
        <f>RSI!A321</f>
        <v>42772</v>
      </c>
      <c r="B321" s="2">
        <f>RSI!B321</f>
        <v>43.5</v>
      </c>
      <c r="C321" s="2">
        <f>RSI!I321</f>
        <v>14.965017063588931</v>
      </c>
      <c r="D321" s="2">
        <f>MACD!E321</f>
        <v>1.6806962643351255</v>
      </c>
      <c r="E321" s="2">
        <f>MACD!F321</f>
        <v>1.4912685249071838</v>
      </c>
      <c r="F321" s="2">
        <f>'Moving Avg'!D321</f>
        <v>43.5</v>
      </c>
      <c r="G321" s="2">
        <f>'Moving Avg'!F321</f>
        <v>45.58</v>
      </c>
      <c r="H321" s="2">
        <f>'Moving Avg'!G321</f>
        <v>47.108200000000018</v>
      </c>
      <c r="I321" s="2">
        <f>'Moving Avg'!H321</f>
        <v>37.956649999999996</v>
      </c>
      <c r="J321" s="6" t="str">
        <f>OBV!F321</f>
        <v>NEUTRAL</v>
      </c>
      <c r="K321" s="6" t="str">
        <f>OBV!G321</f>
        <v>NEUTRAL</v>
      </c>
      <c r="L321" s="6" t="str">
        <f>OBV!H321</f>
        <v>NEUTRAL</v>
      </c>
    </row>
    <row r="322" spans="1:12" ht="13.5" x14ac:dyDescent="0.25">
      <c r="A322" s="3">
        <f>RSI!A322</f>
        <v>42773</v>
      </c>
      <c r="B322" s="2">
        <f>RSI!B322</f>
        <v>43.5</v>
      </c>
      <c r="C322" s="2">
        <f>RSI!I322</f>
        <v>14.965017063588917</v>
      </c>
      <c r="D322" s="2">
        <f>MACD!E322</f>
        <v>1.5827586909556075</v>
      </c>
      <c r="E322" s="2">
        <f>MACD!F322</f>
        <v>1.5095665581168687</v>
      </c>
      <c r="F322" s="2">
        <f>'Moving Avg'!D322</f>
        <v>43.5</v>
      </c>
      <c r="G322" s="2">
        <f>'Moving Avg'!F322</f>
        <v>45.371000000000002</v>
      </c>
      <c r="H322" s="2">
        <f>'Moving Avg'!G322</f>
        <v>47.060200000000016</v>
      </c>
      <c r="I322" s="2">
        <f>'Moving Avg'!H322</f>
        <v>37.975299999999997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</row>
    <row r="323" spans="1:12" ht="13.5" x14ac:dyDescent="0.25">
      <c r="A323" s="3">
        <f>RSI!A323</f>
        <v>42774</v>
      </c>
      <c r="B323" s="2">
        <f>RSI!B323</f>
        <v>43.5</v>
      </c>
      <c r="C323" s="2">
        <f>RSI!I323</f>
        <v>14.965017063588931</v>
      </c>
      <c r="D323" s="2">
        <f>MACD!E323</f>
        <v>1.5112377010889801</v>
      </c>
      <c r="E323" s="2">
        <f>MACD!F323</f>
        <v>1.509900786711291</v>
      </c>
      <c r="F323" s="2">
        <f>'Moving Avg'!D323</f>
        <v>43.5</v>
      </c>
      <c r="G323" s="2">
        <f>'Moving Avg'!F323</f>
        <v>45.161999999999999</v>
      </c>
      <c r="H323" s="2">
        <f>'Moving Avg'!G323</f>
        <v>47.012200000000014</v>
      </c>
      <c r="I323" s="2">
        <f>'Moving Avg'!H323</f>
        <v>37.993949999999998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</row>
    <row r="324" spans="1:12" ht="13.5" x14ac:dyDescent="0.25">
      <c r="A324" s="3">
        <f>RSI!A324</f>
        <v>42775</v>
      </c>
      <c r="B324" s="2">
        <f>RSI!B324</f>
        <v>43.5</v>
      </c>
      <c r="C324" s="2">
        <f>RSI!I324</f>
        <v>14.965017063588931</v>
      </c>
      <c r="D324" s="2">
        <f>MACD!E324</f>
        <v>1.1473823648562771</v>
      </c>
      <c r="E324" s="2">
        <f>MACD!F324</f>
        <v>1.4373971023402885</v>
      </c>
      <c r="F324" s="2">
        <f>'Moving Avg'!D324</f>
        <v>43.5</v>
      </c>
      <c r="G324" s="2">
        <f>'Moving Avg'!F324</f>
        <v>44.953000000000003</v>
      </c>
      <c r="H324" s="2">
        <f>'Moving Avg'!G324</f>
        <v>46.93460000000001</v>
      </c>
      <c r="I324" s="2">
        <f>'Moving Avg'!H324</f>
        <v>38.012599999999999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</row>
    <row r="325" spans="1:12" ht="13.5" x14ac:dyDescent="0.25">
      <c r="A325" s="3">
        <f>RSI!A325</f>
        <v>42776</v>
      </c>
      <c r="B325" s="2">
        <f>RSI!B325</f>
        <v>43.5</v>
      </c>
      <c r="C325" s="2">
        <f>RSI!I325</f>
        <v>14.965017063588917</v>
      </c>
      <c r="D325" s="2">
        <f>MACD!E325</f>
        <v>0.84923493772402736</v>
      </c>
      <c r="E325" s="2">
        <f>MACD!F325</f>
        <v>1.3197646694170362</v>
      </c>
      <c r="F325" s="2">
        <f>'Moving Avg'!D325</f>
        <v>43.5</v>
      </c>
      <c r="G325" s="2">
        <f>'Moving Avg'!F325</f>
        <v>44.744000000000007</v>
      </c>
      <c r="H325" s="2">
        <f>'Moving Avg'!G325</f>
        <v>46.828600000000009</v>
      </c>
      <c r="I325" s="2">
        <f>'Moving Avg'!H325</f>
        <v>38.03125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</row>
    <row r="326" spans="1:12" ht="13.5" x14ac:dyDescent="0.25">
      <c r="A326" s="3">
        <f>RSI!A326</f>
        <v>42779</v>
      </c>
      <c r="B326" s="2">
        <f>RSI!B326</f>
        <v>43.5</v>
      </c>
      <c r="C326" s="2">
        <f>RSI!I326</f>
        <v>14.965017063588931</v>
      </c>
      <c r="D326" s="2">
        <f>MACD!E326</f>
        <v>0.60596575763211291</v>
      </c>
      <c r="E326" s="2">
        <f>MACD!F326</f>
        <v>1.1770048870600516</v>
      </c>
      <c r="F326" s="2">
        <f>'Moving Avg'!D326</f>
        <v>43.5</v>
      </c>
      <c r="G326" s="2">
        <f>'Moving Avg'!F326</f>
        <v>44.535000000000004</v>
      </c>
      <c r="H326" s="2">
        <f>'Moving Avg'!G326</f>
        <v>46.722600000000014</v>
      </c>
      <c r="I326" s="2">
        <f>'Moving Avg'!H326</f>
        <v>38.049900000000001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</row>
    <row r="327" spans="1:12" ht="13.5" x14ac:dyDescent="0.25">
      <c r="A327" s="3">
        <f>RSI!A327</f>
        <v>42780</v>
      </c>
      <c r="B327" s="2">
        <f>RSI!B327</f>
        <v>43.5</v>
      </c>
      <c r="C327" s="2">
        <f>RSI!I327</f>
        <v>14.965017063588917</v>
      </c>
      <c r="D327" s="2">
        <f>MACD!E327</f>
        <v>0.40846465348451488</v>
      </c>
      <c r="E327" s="2">
        <f>MACD!F327</f>
        <v>1.0232968403449443</v>
      </c>
      <c r="F327" s="2">
        <f>'Moving Avg'!D327</f>
        <v>43.5</v>
      </c>
      <c r="G327" s="2">
        <f>'Moving Avg'!F327</f>
        <v>44.326000000000001</v>
      </c>
      <c r="H327" s="2">
        <f>'Moving Avg'!G327</f>
        <v>46.616600000000005</v>
      </c>
      <c r="I327" s="2">
        <f>'Moving Avg'!H327</f>
        <v>38.068550000000002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</row>
    <row r="328" spans="1:12" ht="13.5" x14ac:dyDescent="0.25">
      <c r="A328" s="3">
        <f>RSI!A328</f>
        <v>42781</v>
      </c>
      <c r="B328" s="2">
        <f>RSI!B328</f>
        <v>43.5</v>
      </c>
      <c r="C328" s="2">
        <f>RSI!I328</f>
        <v>14.965017063588917</v>
      </c>
      <c r="D328" s="2">
        <f>MACD!E328</f>
        <v>0.24907245332916972</v>
      </c>
      <c r="E328" s="2">
        <f>MACD!F328</f>
        <v>0.8684519629417895</v>
      </c>
      <c r="F328" s="2">
        <f>'Moving Avg'!D328</f>
        <v>43.5</v>
      </c>
      <c r="G328" s="2">
        <f>'Moving Avg'!F328</f>
        <v>44.116999999999997</v>
      </c>
      <c r="H328" s="2">
        <f>'Moving Avg'!G328</f>
        <v>46.512599999999999</v>
      </c>
      <c r="I328" s="2">
        <f>'Moving Avg'!H328</f>
        <v>38.087199999999996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</row>
    <row r="329" spans="1:12" ht="13.5" x14ac:dyDescent="0.25">
      <c r="A329" s="3">
        <f>RSI!A329</f>
        <v>42782</v>
      </c>
      <c r="B329" s="2">
        <f>RSI!B329</f>
        <v>43.5</v>
      </c>
      <c r="C329" s="2">
        <f>RSI!I329</f>
        <v>14.965017063588931</v>
      </c>
      <c r="D329" s="2">
        <f>MACD!E329</f>
        <v>0.12135409191595414</v>
      </c>
      <c r="E329" s="2">
        <f>MACD!F329</f>
        <v>0.71903238873662245</v>
      </c>
      <c r="F329" s="2">
        <f>'Moving Avg'!D329</f>
        <v>43.5</v>
      </c>
      <c r="G329" s="2">
        <f>'Moving Avg'!F329</f>
        <v>43.908000000000001</v>
      </c>
      <c r="H329" s="2">
        <f>'Moving Avg'!G329</f>
        <v>46.408600000000007</v>
      </c>
      <c r="I329" s="2">
        <f>'Moving Avg'!H329</f>
        <v>38.105849999999997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</row>
    <row r="330" spans="1:12" ht="13.5" x14ac:dyDescent="0.25">
      <c r="A330" s="3">
        <f>RSI!A330</f>
        <v>42783</v>
      </c>
      <c r="B330" s="2">
        <f>RSI!B330</f>
        <v>43.5</v>
      </c>
      <c r="C330" s="2">
        <f>RSI!I330</f>
        <v>14.965017063588931</v>
      </c>
      <c r="D330" s="2">
        <f>MACD!E330</f>
        <v>1.9906896029070253E-2</v>
      </c>
      <c r="E330" s="2">
        <f>MACD!F330</f>
        <v>0.57920729019511208</v>
      </c>
      <c r="F330" s="2">
        <f>'Moving Avg'!D330</f>
        <v>43.5</v>
      </c>
      <c r="G330" s="2">
        <f>'Moving Avg'!F330</f>
        <v>43.805999999999997</v>
      </c>
      <c r="H330" s="2">
        <f>'Moving Avg'!G330</f>
        <v>46.304799999999993</v>
      </c>
      <c r="I330" s="2">
        <f>'Moving Avg'!H330</f>
        <v>38.124499999999998</v>
      </c>
      <c r="J330" s="6" t="str">
        <f>OBV!F330</f>
        <v>NEUTRAL</v>
      </c>
      <c r="K330" s="6" t="str">
        <f>OBV!G330</f>
        <v>NEUTRAL</v>
      </c>
      <c r="L330" s="6" t="str">
        <f>OBV!H330</f>
        <v>NEUTRAL</v>
      </c>
    </row>
    <row r="331" spans="1:12" ht="13.5" x14ac:dyDescent="0.25">
      <c r="A331" s="3">
        <f>RSI!A331</f>
        <v>42786</v>
      </c>
      <c r="B331" s="2">
        <f>RSI!B331</f>
        <v>43.5</v>
      </c>
      <c r="C331" s="2">
        <f>RSI!I331</f>
        <v>14.965017063588931</v>
      </c>
      <c r="D331" s="2">
        <f>MACD!E331</f>
        <v>-5.9801384463838758E-2</v>
      </c>
      <c r="E331" s="2">
        <f>MACD!F331</f>
        <v>0.45140555526332193</v>
      </c>
      <c r="F331" s="2">
        <f>'Moving Avg'!D331</f>
        <v>43.5</v>
      </c>
      <c r="G331" s="2">
        <f>'Moving Avg'!F331</f>
        <v>43.703999999999994</v>
      </c>
      <c r="H331" s="2">
        <f>'Moving Avg'!G331</f>
        <v>46.202799999999996</v>
      </c>
      <c r="I331" s="2">
        <f>'Moving Avg'!H331</f>
        <v>38.143149999999999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</row>
    <row r="332" spans="1:12" ht="13.5" x14ac:dyDescent="0.25">
      <c r="A332" s="3">
        <f>RSI!A332</f>
        <v>42787</v>
      </c>
      <c r="B332" s="2">
        <f>RSI!B332</f>
        <v>43.5</v>
      </c>
      <c r="C332" s="2">
        <f>RSI!I332</f>
        <v>14.965017063588931</v>
      </c>
      <c r="D332" s="2">
        <f>MACD!E332</f>
        <v>-0.12156939471368133</v>
      </c>
      <c r="E332" s="2">
        <f>MACD!F332</f>
        <v>0.3368105652679213</v>
      </c>
      <c r="F332" s="2">
        <f>'Moving Avg'!D332</f>
        <v>43.5</v>
      </c>
      <c r="G332" s="2">
        <f>'Moving Avg'!F332</f>
        <v>43.601999999999997</v>
      </c>
      <c r="H332" s="2">
        <f>'Moving Avg'!G332</f>
        <v>46.09879999999999</v>
      </c>
      <c r="I332" s="2">
        <f>'Moving Avg'!H332</f>
        <v>38.161799999999999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</row>
    <row r="333" spans="1:12" ht="13.5" x14ac:dyDescent="0.25">
      <c r="A333" s="3">
        <f>RSI!A333</f>
        <v>42788</v>
      </c>
      <c r="B333" s="2">
        <f>RSI!B333</f>
        <v>43.5</v>
      </c>
      <c r="C333" s="2">
        <f>RSI!I333</f>
        <v>14.965017063588931</v>
      </c>
      <c r="D333" s="2">
        <f>MACD!E333</f>
        <v>-0.16857772873035515</v>
      </c>
      <c r="E333" s="2">
        <f>MACD!F333</f>
        <v>0.23573290646826603</v>
      </c>
      <c r="F333" s="2">
        <f>'Moving Avg'!D333</f>
        <v>43.5</v>
      </c>
      <c r="G333" s="2">
        <f>'Moving Avg'!F333</f>
        <v>43.5</v>
      </c>
      <c r="H333" s="2">
        <f>'Moving Avg'!G333</f>
        <v>45.994799999999998</v>
      </c>
      <c r="I333" s="2">
        <f>'Moving Avg'!H333</f>
        <v>38.180449999999993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</row>
    <row r="334" spans="1:12" ht="13.5" x14ac:dyDescent="0.25">
      <c r="A334" s="3">
        <f>RSI!A334</f>
        <v>42789</v>
      </c>
      <c r="B334" s="2">
        <f>RSI!B334</f>
        <v>43.5</v>
      </c>
      <c r="C334" s="2">
        <f>RSI!I334</f>
        <v>14.965017063588931</v>
      </c>
      <c r="D334" s="2">
        <f>MACD!E334</f>
        <v>-0.20348650633622611</v>
      </c>
      <c r="E334" s="2">
        <f>MACD!F334</f>
        <v>0.14788902390736761</v>
      </c>
      <c r="F334" s="2">
        <f>'Moving Avg'!D334</f>
        <v>43.5</v>
      </c>
      <c r="G334" s="2">
        <f>'Moving Avg'!F334</f>
        <v>43.5</v>
      </c>
      <c r="H334" s="2">
        <f>'Moving Avg'!G334</f>
        <v>45.892799999999987</v>
      </c>
      <c r="I334" s="2">
        <f>'Moving Avg'!H334</f>
        <v>38.199100000000001</v>
      </c>
      <c r="J334" s="6" t="str">
        <f>OBV!F334</f>
        <v>NEUTRAL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42790</v>
      </c>
      <c r="B335" s="2">
        <f>RSI!B335</f>
        <v>43.5</v>
      </c>
      <c r="C335" s="2">
        <f>RSI!I335</f>
        <v>14.965017063588931</v>
      </c>
      <c r="D335" s="2">
        <f>MACD!E335</f>
        <v>-0.22851775367603011</v>
      </c>
      <c r="E335" s="2">
        <f>MACD!F335</f>
        <v>7.2607668390688079E-2</v>
      </c>
      <c r="F335" s="2">
        <f>'Moving Avg'!D335</f>
        <v>43.5</v>
      </c>
      <c r="G335" s="2">
        <f>'Moving Avg'!F335</f>
        <v>43.5</v>
      </c>
      <c r="H335" s="2">
        <f>'Moving Avg'!G335</f>
        <v>45.79079999999999</v>
      </c>
      <c r="I335" s="2">
        <f>'Moving Avg'!H335</f>
        <v>38.217750000000002</v>
      </c>
      <c r="J335" s="6" t="str">
        <f>OBV!F335</f>
        <v>NEUTRAL</v>
      </c>
      <c r="K335" s="6" t="str">
        <f>OBV!G335</f>
        <v>NEUTRAL</v>
      </c>
      <c r="L335" s="6" t="str">
        <f>OBV!H335</f>
        <v>NEUTRAL</v>
      </c>
    </row>
    <row r="336" spans="1:12" ht="13.5" x14ac:dyDescent="0.25">
      <c r="A336" s="3">
        <f>RSI!A336</f>
        <v>42793</v>
      </c>
      <c r="B336" s="2">
        <f>RSI!B336</f>
        <v>43.5</v>
      </c>
      <c r="C336" s="2">
        <f>RSI!I336</f>
        <v>14.965017063588931</v>
      </c>
      <c r="D336" s="2">
        <f>MACD!E336</f>
        <v>-0.2455249388718741</v>
      </c>
      <c r="E336" s="2">
        <f>MACD!F336</f>
        <v>8.9811469381756437E-3</v>
      </c>
      <c r="F336" s="2">
        <f>'Moving Avg'!D336</f>
        <v>43.5</v>
      </c>
      <c r="G336" s="2">
        <f>'Moving Avg'!F336</f>
        <v>43.5</v>
      </c>
      <c r="H336" s="2">
        <f>'Moving Avg'!G336</f>
        <v>45.688799999999993</v>
      </c>
      <c r="I336" s="2">
        <f>'Moving Avg'!H336</f>
        <v>38.237249999999996</v>
      </c>
      <c r="J336" s="6" t="str">
        <f>OBV!F336</f>
        <v>NEUTRAL</v>
      </c>
      <c r="K336" s="6" t="str">
        <f>OBV!G336</f>
        <v>NEUTRAL</v>
      </c>
      <c r="L336" s="6" t="str">
        <f>OBV!H336</f>
        <v>NEUTRAL</v>
      </c>
    </row>
    <row r="337" spans="1:12" ht="13.5" x14ac:dyDescent="0.25">
      <c r="A337" s="3">
        <f>RSI!A337</f>
        <v>42794</v>
      </c>
      <c r="B337" s="2">
        <f>RSI!B337</f>
        <v>43.5</v>
      </c>
      <c r="C337" s="2">
        <f>RSI!I337</f>
        <v>14.965017063588931</v>
      </c>
      <c r="D337" s="2">
        <f>MACD!E337</f>
        <v>-0.25605165161651655</v>
      </c>
      <c r="E337" s="2">
        <f>MACD!F337</f>
        <v>-4.4025412772762798E-2</v>
      </c>
      <c r="F337" s="2">
        <f>'Moving Avg'!D337</f>
        <v>43.5</v>
      </c>
      <c r="G337" s="2">
        <f>'Moving Avg'!F337</f>
        <v>43.5</v>
      </c>
      <c r="H337" s="2">
        <f>'Moving Avg'!G337</f>
        <v>45.588799999999992</v>
      </c>
      <c r="I337" s="2">
        <f>'Moving Avg'!H337</f>
        <v>38.256749999999997</v>
      </c>
      <c r="J337" s="6" t="str">
        <f>OBV!F337</f>
        <v>NEUTRAL</v>
      </c>
      <c r="K337" s="6" t="str">
        <f>OBV!G337</f>
        <v>NEUTRAL</v>
      </c>
      <c r="L337" s="6" t="str">
        <f>OBV!H337</f>
        <v>NEUTRAL</v>
      </c>
    </row>
    <row r="338" spans="1:12" ht="13.5" x14ac:dyDescent="0.25">
      <c r="A338" s="3">
        <f>RSI!A338</f>
        <v>42795</v>
      </c>
      <c r="B338" s="2">
        <f>RSI!B338</f>
        <v>43.5</v>
      </c>
      <c r="C338" s="2">
        <f>RSI!I338</f>
        <v>14.965017063588931</v>
      </c>
      <c r="D338" s="2">
        <f>MACD!E338</f>
        <v>-0.26138110859176322</v>
      </c>
      <c r="E338" s="2">
        <f>MACD!F338</f>
        <v>-8.7496551936562889E-2</v>
      </c>
      <c r="F338" s="2">
        <f>'Moving Avg'!D338</f>
        <v>43.5</v>
      </c>
      <c r="G338" s="2">
        <f>'Moving Avg'!F338</f>
        <v>43.5</v>
      </c>
      <c r="H338" s="2">
        <f>'Moving Avg'!G338</f>
        <v>45.488799999999991</v>
      </c>
      <c r="I338" s="2">
        <f>'Moving Avg'!H338</f>
        <v>38.276800000000001</v>
      </c>
      <c r="J338" s="6" t="str">
        <f>OBV!F338</f>
        <v>NEUTRAL</v>
      </c>
      <c r="K338" s="6" t="str">
        <f>OBV!G338</f>
        <v>NEUTRAL</v>
      </c>
      <c r="L338" s="6" t="str">
        <f>OBV!H338</f>
        <v>NEUTRAL</v>
      </c>
    </row>
    <row r="339" spans="1:12" ht="13.5" x14ac:dyDescent="0.25">
      <c r="A339" s="3">
        <f>RSI!A339</f>
        <v>42796</v>
      </c>
      <c r="B339" s="2">
        <f>RSI!B339</f>
        <v>43.5</v>
      </c>
      <c r="C339" s="2">
        <f>RSI!I339</f>
        <v>14.965017063588931</v>
      </c>
      <c r="D339" s="2">
        <f>MACD!E339</f>
        <v>-0.26257790697873418</v>
      </c>
      <c r="E339" s="2">
        <f>MACD!F339</f>
        <v>-0.12251282294499716</v>
      </c>
      <c r="F339" s="2">
        <f>'Moving Avg'!D339</f>
        <v>43.5</v>
      </c>
      <c r="G339" s="2">
        <f>'Moving Avg'!F339</f>
        <v>43.5</v>
      </c>
      <c r="H339" s="2">
        <f>'Moving Avg'!G339</f>
        <v>45.388799999999989</v>
      </c>
      <c r="I339" s="2">
        <f>'Moving Avg'!H339</f>
        <v>38.305700000000002</v>
      </c>
      <c r="J339" s="6" t="str">
        <f>OBV!F339</f>
        <v>NEUTRAL</v>
      </c>
      <c r="K339" s="6" t="str">
        <f>OBV!G339</f>
        <v>NEUTRAL</v>
      </c>
      <c r="L339" s="6" t="str">
        <f>OBV!H339</f>
        <v>NEUTRAL</v>
      </c>
    </row>
    <row r="340" spans="1:12" ht="13.5" x14ac:dyDescent="0.25">
      <c r="A340" s="3">
        <f>RSI!A340</f>
        <v>42797</v>
      </c>
      <c r="B340" s="2">
        <f>RSI!B340</f>
        <v>43.5</v>
      </c>
      <c r="C340" s="2">
        <f>RSI!I340</f>
        <v>14.965017063588931</v>
      </c>
      <c r="D340" s="2">
        <f>MACD!E340</f>
        <v>-0.26052322871235134</v>
      </c>
      <c r="E340" s="2">
        <f>MACD!F340</f>
        <v>-0.150114904098468</v>
      </c>
      <c r="F340" s="2">
        <f>'Moving Avg'!D340</f>
        <v>43.5</v>
      </c>
      <c r="G340" s="2">
        <f>'Moving Avg'!F340</f>
        <v>43.5</v>
      </c>
      <c r="H340" s="2">
        <f>'Moving Avg'!G340</f>
        <v>45.288799999999995</v>
      </c>
      <c r="I340" s="2">
        <f>'Moving Avg'!H340</f>
        <v>38.343050000000005</v>
      </c>
      <c r="J340" s="6" t="str">
        <f>OBV!F340</f>
        <v>NEUTRAL</v>
      </c>
      <c r="K340" s="6" t="str">
        <f>OBV!G340</f>
        <v>NEUTRAL</v>
      </c>
      <c r="L340" s="6" t="str">
        <f>OBV!H340</f>
        <v>NEUTRAL</v>
      </c>
    </row>
    <row r="341" spans="1:12" ht="13.5" x14ac:dyDescent="0.25">
      <c r="A341" s="3">
        <f>RSI!A341</f>
        <v>42800</v>
      </c>
      <c r="B341" s="2">
        <f>RSI!B341</f>
        <v>43.5</v>
      </c>
      <c r="C341" s="2">
        <f>RSI!I341</f>
        <v>14.965017063588931</v>
      </c>
      <c r="D341" s="2">
        <f>MACD!E341</f>
        <v>-0.25594451236447213</v>
      </c>
      <c r="E341" s="2">
        <f>MACD!F341</f>
        <v>-0.17128082575166884</v>
      </c>
      <c r="F341" s="2">
        <f>'Moving Avg'!D341</f>
        <v>43.5</v>
      </c>
      <c r="G341" s="2">
        <f>'Moving Avg'!F341</f>
        <v>43.5</v>
      </c>
      <c r="H341" s="2">
        <f>'Moving Avg'!G341</f>
        <v>45.188799999999993</v>
      </c>
      <c r="I341" s="2">
        <f>'Moving Avg'!H341</f>
        <v>38.375000000000007</v>
      </c>
      <c r="J341" s="6" t="str">
        <f>OBV!F341</f>
        <v>NEUTRAL</v>
      </c>
      <c r="K341" s="6" t="str">
        <f>OBV!G341</f>
        <v>NEUTRAL</v>
      </c>
      <c r="L341" s="6" t="str">
        <f>OBV!H341</f>
        <v>NEUTRAL</v>
      </c>
    </row>
    <row r="342" spans="1:12" ht="13.5" x14ac:dyDescent="0.25">
      <c r="A342" s="3">
        <f>RSI!A342</f>
        <v>42801</v>
      </c>
      <c r="B342" s="2">
        <f>RSI!B342</f>
        <v>43.5</v>
      </c>
      <c r="C342" s="2">
        <f>RSI!I342</f>
        <v>14.965017063588931</v>
      </c>
      <c r="D342" s="2">
        <f>MACD!E342</f>
        <v>-0.24944045240685853</v>
      </c>
      <c r="E342" s="2">
        <f>MACD!F342</f>
        <v>-0.1869127510827068</v>
      </c>
      <c r="F342" s="2">
        <f>'Moving Avg'!D342</f>
        <v>43.5</v>
      </c>
      <c r="G342" s="2">
        <f>'Moving Avg'!F342</f>
        <v>43.5</v>
      </c>
      <c r="H342" s="2">
        <f>'Moving Avg'!G342</f>
        <v>45.088799999999992</v>
      </c>
      <c r="I342" s="2">
        <f>'Moving Avg'!H342</f>
        <v>38.404500000000006</v>
      </c>
      <c r="J342" s="6" t="str">
        <f>OBV!F342</f>
        <v>NEUTRAL</v>
      </c>
      <c r="K342" s="6" t="str">
        <f>OBV!G342</f>
        <v>NEUTRAL</v>
      </c>
      <c r="L342" s="6" t="str">
        <f>OBV!H342</f>
        <v>NEUTRAL</v>
      </c>
    </row>
    <row r="343" spans="1:12" ht="13.5" x14ac:dyDescent="0.25">
      <c r="A343" s="3">
        <f>RSI!A343</f>
        <v>42802</v>
      </c>
      <c r="B343" s="2">
        <f>RSI!B343</f>
        <v>43.5</v>
      </c>
      <c r="C343" s="2">
        <f>RSI!I343</f>
        <v>14.965017063588931</v>
      </c>
      <c r="D343" s="2">
        <f>MACD!E343</f>
        <v>-0.241502052697534</v>
      </c>
      <c r="E343" s="2">
        <f>MACD!F343</f>
        <v>-0.19783061140567226</v>
      </c>
      <c r="F343" s="2">
        <f>'Moving Avg'!D343</f>
        <v>43.5</v>
      </c>
      <c r="G343" s="2">
        <f>'Moving Avg'!F343</f>
        <v>43.5</v>
      </c>
      <c r="H343" s="2">
        <f>'Moving Avg'!G343</f>
        <v>44.98919999999999</v>
      </c>
      <c r="I343" s="2">
        <f>'Moving Avg'!H343</f>
        <v>38.442450000000001</v>
      </c>
      <c r="J343" s="6" t="str">
        <f>OBV!F343</f>
        <v>NEUTRAL</v>
      </c>
      <c r="K343" s="6" t="str">
        <f>OBV!G343</f>
        <v>NEUTRAL</v>
      </c>
      <c r="L343" s="6" t="str">
        <f>OBV!H343</f>
        <v>NEUTRAL</v>
      </c>
    </row>
    <row r="344" spans="1:12" ht="13.5" x14ac:dyDescent="0.25">
      <c r="A344" s="3">
        <f>RSI!A344</f>
        <v>42803</v>
      </c>
      <c r="B344" s="2">
        <f>RSI!B344</f>
        <v>43.5</v>
      </c>
      <c r="C344" s="2">
        <f>RSI!I344</f>
        <v>14.965017063588931</v>
      </c>
      <c r="D344" s="2">
        <f>MACD!E344</f>
        <v>-0.23253034862102595</v>
      </c>
      <c r="E344" s="2">
        <f>MACD!F344</f>
        <v>-0.20477055884874301</v>
      </c>
      <c r="F344" s="2">
        <f>'Moving Avg'!D344</f>
        <v>43.5</v>
      </c>
      <c r="G344" s="2">
        <f>'Moving Avg'!F344</f>
        <v>43.5</v>
      </c>
      <c r="H344" s="2">
        <f>'Moving Avg'!G344</f>
        <v>44.889599999999994</v>
      </c>
      <c r="I344" s="2">
        <f>'Moving Avg'!H344</f>
        <v>38.480400000000003</v>
      </c>
      <c r="J344" s="6" t="str">
        <f>OBV!F344</f>
        <v>NEUTRAL</v>
      </c>
      <c r="K344" s="6" t="str">
        <f>OBV!G344</f>
        <v>NEUTRAL</v>
      </c>
      <c r="L344" s="6" t="str">
        <f>OBV!H344</f>
        <v>NEUTRAL</v>
      </c>
    </row>
    <row r="345" spans="1:12" ht="13.5" x14ac:dyDescent="0.25">
      <c r="A345" s="3">
        <f>RSI!A345</f>
        <v>42804</v>
      </c>
      <c r="B345" s="2">
        <f>RSI!B345</f>
        <v>43.5</v>
      </c>
      <c r="C345" s="2">
        <f>RSI!I345</f>
        <v>14.965017063588931</v>
      </c>
      <c r="D345" s="2">
        <f>MACD!E345</f>
        <v>-0.22285131723776885</v>
      </c>
      <c r="E345" s="2">
        <f>MACD!F345</f>
        <v>-0.2083867105265482</v>
      </c>
      <c r="F345" s="2">
        <f>'Moving Avg'!D345</f>
        <v>43.5</v>
      </c>
      <c r="G345" s="2">
        <f>'Moving Avg'!F345</f>
        <v>43.5</v>
      </c>
      <c r="H345" s="2">
        <f>'Moving Avg'!G345</f>
        <v>44.833599999999997</v>
      </c>
      <c r="I345" s="2">
        <f>'Moving Avg'!H345</f>
        <v>38.523150000000008</v>
      </c>
      <c r="J345" s="6" t="str">
        <f>OBV!F345</f>
        <v>NEUTRAL</v>
      </c>
      <c r="K345" s="6" t="str">
        <f>OBV!G345</f>
        <v>NEUTRAL</v>
      </c>
      <c r="L345" s="6" t="str">
        <f>OBV!H345</f>
        <v>NEUTRAL</v>
      </c>
    </row>
    <row r="346" spans="1:12" ht="13.5" x14ac:dyDescent="0.25">
      <c r="A346" s="3">
        <f>RSI!A346</f>
        <v>42807</v>
      </c>
      <c r="B346" s="2">
        <f>RSI!B346</f>
        <v>43.5</v>
      </c>
      <c r="C346" s="2">
        <f>RSI!I346</f>
        <v>14.965017063588931</v>
      </c>
      <c r="D346" s="2">
        <f>MACD!E346</f>
        <v>-0.21272841439062518</v>
      </c>
      <c r="E346" s="2">
        <f>MACD!F346</f>
        <v>-0.20925505129936361</v>
      </c>
      <c r="F346" s="2">
        <f>'Moving Avg'!D346</f>
        <v>43.5</v>
      </c>
      <c r="G346" s="2">
        <f>'Moving Avg'!F346</f>
        <v>43.5</v>
      </c>
      <c r="H346" s="2">
        <f>'Moving Avg'!G346</f>
        <v>44.75</v>
      </c>
      <c r="I346" s="2">
        <f>'Moving Avg'!H346</f>
        <v>38.573650000000008</v>
      </c>
      <c r="J346" s="6" t="str">
        <f>OBV!F346</f>
        <v>NEUTRAL</v>
      </c>
      <c r="K346" s="6" t="str">
        <f>OBV!G346</f>
        <v>NEUTRAL</v>
      </c>
      <c r="L346" s="6" t="str">
        <f>OBV!H346</f>
        <v>NEUTRAL</v>
      </c>
    </row>
    <row r="347" spans="1:12" ht="13.5" x14ac:dyDescent="0.25">
      <c r="A347" s="3">
        <f>RSI!A347</f>
        <v>42808</v>
      </c>
      <c r="B347" s="2">
        <f>RSI!B347</f>
        <v>43.5</v>
      </c>
      <c r="C347" s="2">
        <f>RSI!I347</f>
        <v>14.965017063588931</v>
      </c>
      <c r="D347" s="2">
        <f>MACD!E347</f>
        <v>-0.20237310971675981</v>
      </c>
      <c r="E347" s="2">
        <f>MACD!F347</f>
        <v>-0.20787866298284288</v>
      </c>
      <c r="F347" s="2">
        <f>'Moving Avg'!D347</f>
        <v>43.5</v>
      </c>
      <c r="G347" s="2">
        <f>'Moving Avg'!F347</f>
        <v>43.5</v>
      </c>
      <c r="H347" s="2">
        <f>'Moving Avg'!G347</f>
        <v>44.666399999999996</v>
      </c>
      <c r="I347" s="2">
        <f>'Moving Avg'!H347</f>
        <v>38.631100000000004</v>
      </c>
      <c r="J347" s="6" t="str">
        <f>OBV!F347</f>
        <v>NEUTRAL</v>
      </c>
      <c r="K347" s="6" t="str">
        <f>OBV!G347</f>
        <v>NEUTRAL</v>
      </c>
      <c r="L347" s="6" t="str">
        <f>OBV!H347</f>
        <v>NEUTRAL</v>
      </c>
    </row>
    <row r="348" spans="1:12" ht="13.5" x14ac:dyDescent="0.25">
      <c r="A348" s="3">
        <f>RSI!A348</f>
        <v>42809</v>
      </c>
      <c r="B348" s="2">
        <f>RSI!B348</f>
        <v>43.5</v>
      </c>
      <c r="C348" s="2">
        <f>RSI!I348</f>
        <v>14.965017063588931</v>
      </c>
      <c r="D348" s="2">
        <f>MACD!E348</f>
        <v>-0.1919537330096901</v>
      </c>
      <c r="E348" s="2">
        <f>MACD!F348</f>
        <v>-0.20469367698821234</v>
      </c>
      <c r="F348" s="2">
        <f>'Moving Avg'!D348</f>
        <v>43.5</v>
      </c>
      <c r="G348" s="2">
        <f>'Moving Avg'!F348</f>
        <v>43.5</v>
      </c>
      <c r="H348" s="2">
        <f>'Moving Avg'!G348</f>
        <v>44.582799999999999</v>
      </c>
      <c r="I348" s="2">
        <f>'Moving Avg'!H348</f>
        <v>38.688600000000008</v>
      </c>
      <c r="J348" s="6" t="str">
        <f>OBV!F348</f>
        <v>NEUTRAL</v>
      </c>
      <c r="K348" s="6" t="str">
        <f>OBV!G348</f>
        <v>NEUTRAL</v>
      </c>
      <c r="L348" s="6" t="str">
        <f>OBV!H348</f>
        <v>NEUTRAL</v>
      </c>
    </row>
    <row r="349" spans="1:12" ht="13.5" x14ac:dyDescent="0.25">
      <c r="A349" s="3">
        <f>RSI!A349</f>
        <v>42810</v>
      </c>
      <c r="B349" s="2">
        <f>RSI!B349</f>
        <v>43.5</v>
      </c>
      <c r="C349" s="2">
        <f>RSI!I349</f>
        <v>14.965017063588931</v>
      </c>
      <c r="D349" s="2">
        <f>MACD!E349</f>
        <v>-0.18160289675190455</v>
      </c>
      <c r="E349" s="2">
        <f>MACD!F349</f>
        <v>-0.2000755209409508</v>
      </c>
      <c r="F349" s="2">
        <f>'Moving Avg'!D349</f>
        <v>43.5</v>
      </c>
      <c r="G349" s="2">
        <f>'Moving Avg'!F349</f>
        <v>43.5</v>
      </c>
      <c r="H349" s="2">
        <f>'Moving Avg'!G349</f>
        <v>44.499200000000002</v>
      </c>
      <c r="I349" s="2">
        <f>'Moving Avg'!H349</f>
        <v>38.746099999999998</v>
      </c>
      <c r="J349" s="6" t="str">
        <f>OBV!F349</f>
        <v>NEUTRAL</v>
      </c>
      <c r="K349" s="6" t="str">
        <f>OBV!G349</f>
        <v>NEUTRAL</v>
      </c>
      <c r="L349" s="6" t="str">
        <f>OBV!H349</f>
        <v>NEUTRAL</v>
      </c>
    </row>
    <row r="350" spans="1:12" ht="13.5" x14ac:dyDescent="0.25">
      <c r="A350" s="3">
        <f>RSI!A350</f>
        <v>42811</v>
      </c>
      <c r="B350" s="2">
        <f>RSI!B350</f>
        <v>43.5</v>
      </c>
      <c r="C350" s="2">
        <f>RSI!I350</f>
        <v>14.965017063588931</v>
      </c>
      <c r="D350" s="2">
        <f>MACD!E350</f>
        <v>-0.17142371852427374</v>
      </c>
      <c r="E350" s="2">
        <f>MACD!F350</f>
        <v>-0.19434516045761541</v>
      </c>
      <c r="F350" s="2">
        <f>'Moving Avg'!D350</f>
        <v>43.5</v>
      </c>
      <c r="G350" s="2">
        <f>'Moving Avg'!F350</f>
        <v>43.5</v>
      </c>
      <c r="H350" s="2">
        <f>'Moving Avg'!G350</f>
        <v>44.415599999999998</v>
      </c>
      <c r="I350" s="2">
        <f>'Moving Avg'!H350</f>
        <v>38.803600000000003</v>
      </c>
      <c r="J350" s="6" t="str">
        <f>OBV!F350</f>
        <v>NEUTRAL</v>
      </c>
      <c r="K350" s="6" t="str">
        <f>OBV!G350</f>
        <v>NEUTRAL</v>
      </c>
      <c r="L350" s="6" t="str">
        <f>OBV!H350</f>
        <v>NEUTRAL</v>
      </c>
    </row>
    <row r="351" spans="1:12" ht="13.5" x14ac:dyDescent="0.25">
      <c r="A351" s="3">
        <f>RSI!A351</f>
        <v>42815</v>
      </c>
      <c r="B351" s="2">
        <f>RSI!B351</f>
        <v>43.5</v>
      </c>
      <c r="C351" s="2">
        <f>RSI!I351</f>
        <v>14.965017063588917</v>
      </c>
      <c r="D351" s="2">
        <f>MACD!E351</f>
        <v>-0.16149503223739003</v>
      </c>
      <c r="E351" s="2">
        <f>MACD!F351</f>
        <v>-0.18777513481357036</v>
      </c>
      <c r="F351" s="2">
        <f>'Moving Avg'!D351</f>
        <v>43.5</v>
      </c>
      <c r="G351" s="2">
        <f>'Moving Avg'!F351</f>
        <v>43.5</v>
      </c>
      <c r="H351" s="2">
        <f>'Moving Avg'!G351</f>
        <v>44.332000000000001</v>
      </c>
      <c r="I351" s="2">
        <f>'Moving Avg'!H351</f>
        <v>38.8611</v>
      </c>
      <c r="J351" s="6" t="str">
        <f>OBV!F351</f>
        <v>NEUTRAL</v>
      </c>
      <c r="K351" s="6" t="str">
        <f>OBV!G351</f>
        <v>NEUTRAL</v>
      </c>
      <c r="L351" s="6" t="str">
        <f>OBV!H351</f>
        <v>NEUTRAL</v>
      </c>
    </row>
    <row r="352" spans="1:12" ht="13.5" x14ac:dyDescent="0.25">
      <c r="A352" s="3">
        <f>RSI!A352</f>
        <v>42816</v>
      </c>
      <c r="B352" s="2">
        <f>RSI!B352</f>
        <v>43.5</v>
      </c>
      <c r="C352" s="2">
        <f>RSI!I352</f>
        <v>14.965017063588917</v>
      </c>
      <c r="D352" s="2">
        <f>MACD!E352</f>
        <v>-0.15187574774211754</v>
      </c>
      <c r="E352" s="2">
        <f>MACD!F352</f>
        <v>-0.18059525739927981</v>
      </c>
      <c r="F352" s="2">
        <f>'Moving Avg'!D352</f>
        <v>43.5</v>
      </c>
      <c r="G352" s="2">
        <f>'Moving Avg'!F352</f>
        <v>43.5</v>
      </c>
      <c r="H352" s="2">
        <f>'Moving Avg'!G352</f>
        <v>44.248400000000004</v>
      </c>
      <c r="I352" s="2">
        <f>'Moving Avg'!H352</f>
        <v>38.918599999999998</v>
      </c>
      <c r="J352" s="6" t="str">
        <f>OBV!F352</f>
        <v>NEUTRAL</v>
      </c>
      <c r="K352" s="6" t="str">
        <f>OBV!G352</f>
        <v>NEUTRAL</v>
      </c>
      <c r="L352" s="6" t="str">
        <f>OBV!H352</f>
        <v>NEUTRAL</v>
      </c>
    </row>
    <row r="353" spans="1:12" ht="13.5" x14ac:dyDescent="0.25">
      <c r="A353" s="3">
        <f>RSI!A353</f>
        <v>42817</v>
      </c>
      <c r="B353" s="2">
        <f>RSI!B353</f>
        <v>43.5</v>
      </c>
      <c r="C353" s="2">
        <f>RSI!I353</f>
        <v>14.965017063588917</v>
      </c>
      <c r="D353" s="2">
        <f>MACD!E353</f>
        <v>-0.14260849353365757</v>
      </c>
      <c r="E353" s="2">
        <f>MACD!F353</f>
        <v>-0.17299790462615539</v>
      </c>
      <c r="F353" s="2">
        <f>'Moving Avg'!D353</f>
        <v>43.5</v>
      </c>
      <c r="G353" s="2">
        <f>'Moving Avg'!F353</f>
        <v>43.5</v>
      </c>
      <c r="H353" s="2">
        <f>'Moving Avg'!G353</f>
        <v>44.164799999999993</v>
      </c>
      <c r="I353" s="2">
        <f>'Moving Avg'!H353</f>
        <v>38.976100000000002</v>
      </c>
      <c r="J353" s="6" t="str">
        <f>OBV!F353</f>
        <v>NEUTRAL</v>
      </c>
      <c r="K353" s="6" t="str">
        <f>OBV!G353</f>
        <v>NEUTRAL</v>
      </c>
      <c r="L353" s="6" t="str">
        <f>OBV!H353</f>
        <v>NEUTRAL</v>
      </c>
    </row>
    <row r="354" spans="1:12" ht="13.5" x14ac:dyDescent="0.25">
      <c r="A354" s="3">
        <f>RSI!A354</f>
        <v>42818</v>
      </c>
      <c r="B354" s="2">
        <f>RSI!B354</f>
        <v>43.5</v>
      </c>
      <c r="C354" s="2">
        <f>RSI!I354</f>
        <v>14.965017063588931</v>
      </c>
      <c r="D354" s="2">
        <f>MACD!E354</f>
        <v>-0.13372265626453839</v>
      </c>
      <c r="E354" s="2">
        <f>MACD!F354</f>
        <v>-0.16514285495383199</v>
      </c>
      <c r="F354" s="2">
        <f>'Moving Avg'!D354</f>
        <v>43.5</v>
      </c>
      <c r="G354" s="2">
        <f>'Moving Avg'!F354</f>
        <v>43.5</v>
      </c>
      <c r="H354" s="2">
        <f>'Moving Avg'!G354</f>
        <v>44.081199999999995</v>
      </c>
      <c r="I354" s="2">
        <f>'Moving Avg'!H354</f>
        <v>39.033600000000007</v>
      </c>
      <c r="J354" s="6" t="str">
        <f>OBV!F354</f>
        <v>NEUTRAL</v>
      </c>
      <c r="K354" s="6" t="str">
        <f>OBV!G354</f>
        <v>NEUTRAL</v>
      </c>
      <c r="L354" s="6" t="str">
        <f>OBV!H354</f>
        <v>NEUTRAL</v>
      </c>
    </row>
    <row r="355" spans="1:12" ht="13.5" x14ac:dyDescent="0.25">
      <c r="A355" s="3">
        <f>RSI!A355</f>
        <v>42821</v>
      </c>
      <c r="B355" s="2">
        <f>RSI!B355</f>
        <v>43.5</v>
      </c>
      <c r="C355" s="2">
        <f>RSI!I355</f>
        <v>14.965017063588931</v>
      </c>
      <c r="D355" s="2">
        <f>MACD!E355</f>
        <v>-0.12523691303357509</v>
      </c>
      <c r="E355" s="2">
        <f>MACD!F355</f>
        <v>-0.15716166656978062</v>
      </c>
      <c r="F355" s="2">
        <f>'Moving Avg'!D355</f>
        <v>43.5</v>
      </c>
      <c r="G355" s="2">
        <f>'Moving Avg'!F355</f>
        <v>43.5</v>
      </c>
      <c r="H355" s="2">
        <f>'Moving Avg'!G355</f>
        <v>43.997600000000006</v>
      </c>
      <c r="I355" s="2">
        <f>'Moving Avg'!H355</f>
        <v>39.091100000000012</v>
      </c>
      <c r="J355" s="6" t="str">
        <f>OBV!F355</f>
        <v>NEUTRAL</v>
      </c>
      <c r="K355" s="6" t="str">
        <f>OBV!G355</f>
        <v>NEUTRAL</v>
      </c>
      <c r="L355" s="6" t="str">
        <f>OBV!H355</f>
        <v>NEUTRAL</v>
      </c>
    </row>
    <row r="356" spans="1:12" ht="13.5" x14ac:dyDescent="0.25">
      <c r="A356" s="3">
        <f>RSI!A356</f>
        <v>42822</v>
      </c>
      <c r="B356" s="2">
        <f>RSI!B356</f>
        <v>42.2</v>
      </c>
      <c r="C356" s="2">
        <f>RSI!I356</f>
        <v>2.2102726583528636</v>
      </c>
      <c r="D356" s="2">
        <f>MACD!E356</f>
        <v>-2.0865041122895889E-2</v>
      </c>
      <c r="E356" s="2">
        <f>MACD!F356</f>
        <v>-0.12990234148040367</v>
      </c>
      <c r="F356" s="2">
        <f>'Moving Avg'!D356</f>
        <v>43.239999999999995</v>
      </c>
      <c r="G356" s="2">
        <f>'Moving Avg'!F356</f>
        <v>43.435000000000002</v>
      </c>
      <c r="H356" s="2">
        <f>'Moving Avg'!G356</f>
        <v>43.887999999999991</v>
      </c>
      <c r="I356" s="2">
        <f>'Moving Avg'!H356</f>
        <v>39.144100000000009</v>
      </c>
      <c r="J356" s="6" t="str">
        <f>OBV!F356</f>
        <v>NEUTRAL</v>
      </c>
      <c r="K356" s="6" t="str">
        <f>OBV!G356</f>
        <v>NEUTRAL</v>
      </c>
      <c r="L356" s="6" t="str">
        <f>OBV!H356</f>
        <v>NEUTRAL</v>
      </c>
    </row>
    <row r="357" spans="1:12" ht="13.5" x14ac:dyDescent="0.25">
      <c r="A357" s="3">
        <f>RSI!A357</f>
        <v>42823</v>
      </c>
      <c r="B357" s="2">
        <f>RSI!B357</f>
        <v>42.2</v>
      </c>
      <c r="C357" s="2">
        <f>RSI!I357</f>
        <v>2.2102726583528636</v>
      </c>
      <c r="D357" s="2">
        <f>MACD!E357</f>
        <v>7.5960386056380003E-2</v>
      </c>
      <c r="E357" s="2">
        <f>MACD!F357</f>
        <v>-8.8729795973046949E-2</v>
      </c>
      <c r="F357" s="2">
        <f>'Moving Avg'!D357</f>
        <v>42.98</v>
      </c>
      <c r="G357" s="2">
        <f>'Moving Avg'!F357</f>
        <v>43.370000000000005</v>
      </c>
      <c r="H357" s="2">
        <f>'Moving Avg'!G357</f>
        <v>43.778399999999991</v>
      </c>
      <c r="I357" s="2">
        <f>'Moving Avg'!H357</f>
        <v>39.197100000000013</v>
      </c>
      <c r="J357" s="6" t="str">
        <f>OBV!F357</f>
        <v>NEUTRAL</v>
      </c>
      <c r="K357" s="6" t="str">
        <f>OBV!G357</f>
        <v>NEUTRAL</v>
      </c>
      <c r="L357" s="6" t="str">
        <f>OBV!H357</f>
        <v>NEUTRAL</v>
      </c>
    </row>
    <row r="358" spans="1:12" ht="13.5" x14ac:dyDescent="0.25">
      <c r="A358" s="3">
        <f>RSI!A358</f>
        <v>42824</v>
      </c>
      <c r="B358" s="2">
        <f>RSI!B358</f>
        <v>42.2</v>
      </c>
      <c r="C358" s="2">
        <f>RSI!I358</f>
        <v>2.2102726583528636</v>
      </c>
      <c r="D358" s="2">
        <f>MACD!E358</f>
        <v>0.16576993286571451</v>
      </c>
      <c r="E358" s="2">
        <f>MACD!F358</f>
        <v>-3.7829850205294654E-2</v>
      </c>
      <c r="F358" s="2">
        <f>'Moving Avg'!D358</f>
        <v>42.719999999999992</v>
      </c>
      <c r="G358" s="2">
        <f>'Moving Avg'!F358</f>
        <v>43.305000000000007</v>
      </c>
      <c r="H358" s="2">
        <f>'Moving Avg'!G358</f>
        <v>43.66879999999999</v>
      </c>
      <c r="I358" s="2">
        <f>'Moving Avg'!H358</f>
        <v>39.25010000000001</v>
      </c>
      <c r="J358" s="6" t="str">
        <f>OBV!F358</f>
        <v>NEUTRAL</v>
      </c>
      <c r="K358" s="6" t="str">
        <f>OBV!G358</f>
        <v>NEUTRAL</v>
      </c>
      <c r="L358" s="6" t="str">
        <f>OBV!H358</f>
        <v>NEUTRAL</v>
      </c>
    </row>
    <row r="359" spans="1:12" ht="13.5" x14ac:dyDescent="0.25">
      <c r="A359" s="3">
        <f>RSI!A359</f>
        <v>42825</v>
      </c>
      <c r="B359" s="2">
        <f>RSI!B359</f>
        <v>42.2</v>
      </c>
      <c r="C359" s="2">
        <f>RSI!I359</f>
        <v>2.2102726583528636</v>
      </c>
      <c r="D359" s="2">
        <f>MACD!E359</f>
        <v>0.24905923668652008</v>
      </c>
      <c r="E359" s="2">
        <f>MACD!F359</f>
        <v>1.9547967173068292E-2</v>
      </c>
      <c r="F359" s="2">
        <f>'Moving Avg'!D359</f>
        <v>42.46</v>
      </c>
      <c r="G359" s="2">
        <f>'Moving Avg'!F359</f>
        <v>43.240000000000009</v>
      </c>
      <c r="H359" s="2">
        <f>'Moving Avg'!G359</f>
        <v>43.559199999999983</v>
      </c>
      <c r="I359" s="2">
        <f>'Moving Avg'!H359</f>
        <v>39.303100000000015</v>
      </c>
      <c r="J359" s="6" t="str">
        <f>OBV!F359</f>
        <v>NEUTRAL</v>
      </c>
      <c r="K359" s="6" t="str">
        <f>OBV!G359</f>
        <v>NEUTRAL</v>
      </c>
      <c r="L359" s="6" t="str">
        <f>OBV!H359</f>
        <v>NEUTRAL</v>
      </c>
    </row>
    <row r="360" spans="1:12" ht="13.5" x14ac:dyDescent="0.25">
      <c r="A360" s="3">
        <f>RSI!A360</f>
        <v>42828</v>
      </c>
      <c r="B360" s="2">
        <f>RSI!B360</f>
        <v>42.2</v>
      </c>
      <c r="C360" s="2">
        <f>RSI!I360</f>
        <v>2.2102726583528636</v>
      </c>
      <c r="D360" s="2">
        <f>MACD!E360</f>
        <v>0.32629092216792799</v>
      </c>
      <c r="E360" s="2">
        <f>MACD!F360</f>
        <v>8.0896558172040223E-2</v>
      </c>
      <c r="F360" s="2">
        <f>'Moving Avg'!D360</f>
        <v>42.2</v>
      </c>
      <c r="G360" s="2">
        <f>'Moving Avg'!F360</f>
        <v>43.175000000000011</v>
      </c>
      <c r="H360" s="2">
        <f>'Moving Avg'!G360</f>
        <v>43.492399999999989</v>
      </c>
      <c r="I360" s="2">
        <f>'Moving Avg'!H360</f>
        <v>39.356100000000012</v>
      </c>
      <c r="J360" s="6" t="str">
        <f>OBV!F360</f>
        <v>NEUTRAL</v>
      </c>
      <c r="K360" s="6" t="str">
        <f>OBV!G360</f>
        <v>NEUTRAL</v>
      </c>
      <c r="L360" s="6" t="str">
        <f>OBV!H360</f>
        <v>NEUTRAL</v>
      </c>
    </row>
    <row r="361" spans="1:12" ht="13.5" x14ac:dyDescent="0.25">
      <c r="A361" s="3">
        <f>RSI!A361</f>
        <v>42829</v>
      </c>
      <c r="B361" s="2">
        <f>RSI!B361</f>
        <v>42.2</v>
      </c>
      <c r="C361" s="2">
        <f>RSI!I361</f>
        <v>2.2102726583528636</v>
      </c>
      <c r="D361" s="2">
        <f>MACD!E361</f>
        <v>0.39789647720700572</v>
      </c>
      <c r="E361" s="2">
        <f>MACD!F361</f>
        <v>0.14429654197903333</v>
      </c>
      <c r="F361" s="2">
        <f>'Moving Avg'!D361</f>
        <v>42.2</v>
      </c>
      <c r="G361" s="2">
        <f>'Moving Avg'!F361</f>
        <v>43.110000000000014</v>
      </c>
      <c r="H361" s="2">
        <f>'Moving Avg'!G361</f>
        <v>43.425599999999996</v>
      </c>
      <c r="I361" s="2">
        <f>'Moving Avg'!H361</f>
        <v>39.409100000000009</v>
      </c>
      <c r="J361" s="6" t="str">
        <f>OBV!F361</f>
        <v>NEUTRAL</v>
      </c>
      <c r="K361" s="6" t="str">
        <f>OBV!G361</f>
        <v>NEUTRAL</v>
      </c>
      <c r="L361" s="6" t="str">
        <f>OBV!H361</f>
        <v>NEUTRAL</v>
      </c>
    </row>
    <row r="362" spans="1:12" ht="13.5" x14ac:dyDescent="0.25">
      <c r="A362" s="3">
        <f>RSI!A362</f>
        <v>42830</v>
      </c>
      <c r="B362" s="2">
        <f>RSI!B362</f>
        <v>42.2</v>
      </c>
      <c r="C362" s="2">
        <f>RSI!I362</f>
        <v>2.2102726583528636</v>
      </c>
      <c r="D362" s="2">
        <f>MACD!E362</f>
        <v>0.46427807756860062</v>
      </c>
      <c r="E362" s="2">
        <f>MACD!F362</f>
        <v>0.20829284909694679</v>
      </c>
      <c r="F362" s="2">
        <f>'Moving Avg'!D362</f>
        <v>42.2</v>
      </c>
      <c r="G362" s="2">
        <f>'Moving Avg'!F362</f>
        <v>43.045000000000016</v>
      </c>
      <c r="H362" s="2">
        <f>'Moving Avg'!G362</f>
        <v>43.358799999999995</v>
      </c>
      <c r="I362" s="2">
        <f>'Moving Avg'!H362</f>
        <v>39.462100000000014</v>
      </c>
      <c r="J362" s="6" t="str">
        <f>OBV!F362</f>
        <v>NEUTRAL</v>
      </c>
      <c r="K362" s="6" t="str">
        <f>OBV!G362</f>
        <v>NEUTRAL</v>
      </c>
      <c r="L362" s="6" t="str">
        <f>OBV!H362</f>
        <v>NEUTRAL</v>
      </c>
    </row>
    <row r="363" spans="1:12" ht="13.5" x14ac:dyDescent="0.25">
      <c r="A363" s="3">
        <f>RSI!A363</f>
        <v>42831</v>
      </c>
      <c r="B363" s="2">
        <f>RSI!B363</f>
        <v>42.2</v>
      </c>
      <c r="C363" s="2">
        <f>RSI!I363</f>
        <v>2.2102726583528636</v>
      </c>
      <c r="D363" s="2">
        <f>MACD!E363</f>
        <v>0.52581035047219871</v>
      </c>
      <c r="E363" s="2">
        <f>MACD!F363</f>
        <v>0.2717963493719972</v>
      </c>
      <c r="F363" s="2">
        <f>'Moving Avg'!D363</f>
        <v>42.2</v>
      </c>
      <c r="G363" s="2">
        <f>'Moving Avg'!F363</f>
        <v>42.980000000000018</v>
      </c>
      <c r="H363" s="2">
        <f>'Moving Avg'!G363</f>
        <v>43.292000000000002</v>
      </c>
      <c r="I363" s="2">
        <f>'Moving Avg'!H363</f>
        <v>39.515050000000009</v>
      </c>
      <c r="J363" s="6" t="str">
        <f>OBV!F363</f>
        <v>NEUTRAL</v>
      </c>
      <c r="K363" s="6" t="str">
        <f>OBV!G363</f>
        <v>NEUTRAL</v>
      </c>
      <c r="L363" s="6" t="str">
        <f>OBV!H363</f>
        <v>NEUTRAL</v>
      </c>
    </row>
    <row r="364" spans="1:12" ht="13.5" x14ac:dyDescent="0.25">
      <c r="A364" s="3">
        <f>RSI!A364</f>
        <v>42832</v>
      </c>
      <c r="B364" s="2">
        <f>RSI!B364</f>
        <v>42.2</v>
      </c>
      <c r="C364" s="2">
        <f>RSI!I364</f>
        <v>2.2102726583528636</v>
      </c>
      <c r="D364" s="2">
        <f>MACD!E364</f>
        <v>0.58284207026309076</v>
      </c>
      <c r="E364" s="2">
        <f>MACD!F364</f>
        <v>0.33400549355021592</v>
      </c>
      <c r="F364" s="2">
        <f>'Moving Avg'!D364</f>
        <v>42.2</v>
      </c>
      <c r="G364" s="2">
        <f>'Moving Avg'!F364</f>
        <v>42.91500000000002</v>
      </c>
      <c r="H364" s="2">
        <f>'Moving Avg'!G364</f>
        <v>43.265999999999991</v>
      </c>
      <c r="I364" s="2">
        <f>'Moving Avg'!H364</f>
        <v>39.568000000000012</v>
      </c>
      <c r="J364" s="6" t="str">
        <f>OBV!F364</f>
        <v>NEUTRAL</v>
      </c>
      <c r="K364" s="6" t="str">
        <f>OBV!G364</f>
        <v>NEUTRAL</v>
      </c>
      <c r="L364" s="6" t="str">
        <f>OBV!H364</f>
        <v>NEUTRAL</v>
      </c>
    </row>
    <row r="365" spans="1:12" ht="13.5" x14ac:dyDescent="0.25">
      <c r="A365" s="3">
        <f>RSI!A365</f>
        <v>42835</v>
      </c>
      <c r="B365" s="2">
        <f>RSI!B365</f>
        <v>42.2</v>
      </c>
      <c r="C365" s="2">
        <f>RSI!I365</f>
        <v>2.2102726583528636</v>
      </c>
      <c r="D365" s="2">
        <f>MACD!E365</f>
        <v>0.63569778154924705</v>
      </c>
      <c r="E365" s="2">
        <f>MACD!F365</f>
        <v>0.39434395115002213</v>
      </c>
      <c r="F365" s="2">
        <f>'Moving Avg'!D365</f>
        <v>42.2</v>
      </c>
      <c r="G365" s="2">
        <f>'Moving Avg'!F365</f>
        <v>42.850000000000016</v>
      </c>
      <c r="H365" s="2">
        <f>'Moving Avg'!G365</f>
        <v>43.24</v>
      </c>
      <c r="I365" s="2">
        <f>'Moving Avg'!H365</f>
        <v>39.620950000000015</v>
      </c>
      <c r="J365" s="6" t="str">
        <f>OBV!F365</f>
        <v>NEUTRAL</v>
      </c>
      <c r="K365" s="6" t="str">
        <f>OBV!G365</f>
        <v>NEUTRAL</v>
      </c>
      <c r="L365" s="6" t="str">
        <f>OBV!H365</f>
        <v>NEUTRAL</v>
      </c>
    </row>
    <row r="366" spans="1:12" ht="13.5" x14ac:dyDescent="0.25">
      <c r="A366" s="3">
        <f>RSI!A366</f>
        <v>42836</v>
      </c>
      <c r="B366" s="2">
        <f>RSI!B366</f>
        <v>42.2</v>
      </c>
      <c r="C366" s="2">
        <f>RSI!I366</f>
        <v>2.2102726583528636</v>
      </c>
      <c r="D366" s="2">
        <f>MACD!E366</f>
        <v>0.48467934701219662</v>
      </c>
      <c r="E366" s="2">
        <f>MACD!F366</f>
        <v>0.41241103032245702</v>
      </c>
      <c r="F366" s="2">
        <f>'Moving Avg'!D366</f>
        <v>42.2</v>
      </c>
      <c r="G366" s="2">
        <f>'Moving Avg'!F366</f>
        <v>42.785000000000018</v>
      </c>
      <c r="H366" s="2">
        <f>'Moving Avg'!G366</f>
        <v>43.213999999999999</v>
      </c>
      <c r="I366" s="2">
        <f>'Moving Avg'!H366</f>
        <v>39.67390000000001</v>
      </c>
      <c r="J366" s="6" t="str">
        <f>OBV!F366</f>
        <v>NEUTRAL</v>
      </c>
      <c r="K366" s="6" t="str">
        <f>OBV!G366</f>
        <v>NEUTRAL</v>
      </c>
      <c r="L366" s="6" t="str">
        <f>OBV!H366</f>
        <v>NEUTRAL</v>
      </c>
    </row>
    <row r="367" spans="1:12" ht="13.5" x14ac:dyDescent="0.25">
      <c r="A367" s="3">
        <f>RSI!A367</f>
        <v>42837</v>
      </c>
      <c r="B367" s="2">
        <f>RSI!B367</f>
        <v>42.2</v>
      </c>
      <c r="C367" s="2">
        <f>RSI!I367</f>
        <v>2.2102726583528636</v>
      </c>
      <c r="D367" s="2">
        <f>MACD!E367</f>
        <v>0.36083664933202897</v>
      </c>
      <c r="E367" s="2">
        <f>MACD!F367</f>
        <v>0.40209615412437144</v>
      </c>
      <c r="F367" s="2">
        <f>'Moving Avg'!D367</f>
        <v>42.2</v>
      </c>
      <c r="G367" s="2">
        <f>'Moving Avg'!F367</f>
        <v>42.720000000000013</v>
      </c>
      <c r="H367" s="2">
        <f>'Moving Avg'!G367</f>
        <v>43.188000000000002</v>
      </c>
      <c r="I367" s="2">
        <f>'Moving Avg'!H367</f>
        <v>39.726850000000006</v>
      </c>
      <c r="J367" s="6" t="str">
        <f>OBV!F367</f>
        <v>NEUTRAL</v>
      </c>
      <c r="K367" s="6" t="str">
        <f>OBV!G367</f>
        <v>NEUTRAL</v>
      </c>
      <c r="L367" s="6" t="str">
        <f>OBV!H367</f>
        <v>NEUTRAL</v>
      </c>
    </row>
    <row r="368" spans="1:12" ht="13.5" x14ac:dyDescent="0.25">
      <c r="A368" s="3">
        <f>RSI!A368</f>
        <v>42838</v>
      </c>
      <c r="B368" s="2">
        <f>RSI!B368</f>
        <v>42.2</v>
      </c>
      <c r="C368" s="2">
        <f>RSI!I368</f>
        <v>2.2102726583528636</v>
      </c>
      <c r="D368" s="2">
        <f>MACD!E368</f>
        <v>0.2596967961714256</v>
      </c>
      <c r="E368" s="2">
        <f>MACD!F368</f>
        <v>0.37361628253378226</v>
      </c>
      <c r="F368" s="2">
        <f>'Moving Avg'!D368</f>
        <v>42.2</v>
      </c>
      <c r="G368" s="2">
        <f>'Moving Avg'!F368</f>
        <v>42.655000000000015</v>
      </c>
      <c r="H368" s="2">
        <f>'Moving Avg'!G368</f>
        <v>43.161999999999999</v>
      </c>
      <c r="I368" s="2">
        <f>'Moving Avg'!H368</f>
        <v>39.779800000000009</v>
      </c>
      <c r="J368" s="6" t="str">
        <f>OBV!F368</f>
        <v>NEUTRAL</v>
      </c>
      <c r="K368" s="6" t="str">
        <f>OBV!G368</f>
        <v>NEUTRAL</v>
      </c>
      <c r="L368" s="6" t="str">
        <f>OBV!H368</f>
        <v>NEUTRAL</v>
      </c>
    </row>
    <row r="369" spans="1:12" ht="13.5" x14ac:dyDescent="0.25">
      <c r="A369" s="3">
        <f>RSI!A369</f>
        <v>42839</v>
      </c>
      <c r="B369" s="2">
        <f>RSI!B369</f>
        <v>42.2</v>
      </c>
      <c r="C369" s="2">
        <f>RSI!I369</f>
        <v>2.2102726583528636</v>
      </c>
      <c r="D369" s="2">
        <f>MACD!E369</f>
        <v>0.17749666282711019</v>
      </c>
      <c r="E369" s="2">
        <f>MACD!F369</f>
        <v>0.33439235859244787</v>
      </c>
      <c r="F369" s="2">
        <f>'Moving Avg'!D369</f>
        <v>42.2</v>
      </c>
      <c r="G369" s="2">
        <f>'Moving Avg'!F369</f>
        <v>42.590000000000018</v>
      </c>
      <c r="H369" s="2">
        <f>'Moving Avg'!G369</f>
        <v>43.136000000000003</v>
      </c>
      <c r="I369" s="2">
        <f>'Moving Avg'!H369</f>
        <v>39.832750000000004</v>
      </c>
      <c r="J369" s="6" t="str">
        <f>OBV!F369</f>
        <v>NEUTRAL</v>
      </c>
      <c r="K369" s="6" t="str">
        <f>OBV!G369</f>
        <v>NEUTRAL</v>
      </c>
      <c r="L369" s="6" t="str">
        <f>OBV!H369</f>
        <v>NEUTRAL</v>
      </c>
    </row>
    <row r="370" spans="1:12" ht="13.5" x14ac:dyDescent="0.25">
      <c r="A370" s="3">
        <f>RSI!A370</f>
        <v>42842</v>
      </c>
      <c r="B370" s="2">
        <f>RSI!B370</f>
        <v>42.2</v>
      </c>
      <c r="C370" s="2">
        <f>RSI!I370</f>
        <v>2.2102726583528636</v>
      </c>
      <c r="D370" s="2">
        <f>MACD!E370</f>
        <v>0.1110720949610311</v>
      </c>
      <c r="E370" s="2">
        <f>MACD!F370</f>
        <v>0.28972830586616455</v>
      </c>
      <c r="F370" s="2">
        <f>'Moving Avg'!D370</f>
        <v>42.2</v>
      </c>
      <c r="G370" s="2">
        <f>'Moving Avg'!F370</f>
        <v>42.52500000000002</v>
      </c>
      <c r="H370" s="2">
        <f>'Moving Avg'!G370</f>
        <v>43.11</v>
      </c>
      <c r="I370" s="2">
        <f>'Moving Avg'!H370</f>
        <v>39.8857</v>
      </c>
      <c r="J370" s="6" t="str">
        <f>OBV!F370</f>
        <v>NEUTRAL</v>
      </c>
      <c r="K370" s="6" t="str">
        <f>OBV!G370</f>
        <v>NEUTRAL</v>
      </c>
      <c r="L370" s="6" t="str">
        <f>OBV!H370</f>
        <v>NEUTRAL</v>
      </c>
    </row>
    <row r="371" spans="1:12" ht="13.5" x14ac:dyDescent="0.25">
      <c r="A371" s="3">
        <f>RSI!A371</f>
        <v>42843</v>
      </c>
      <c r="B371" s="2">
        <f>RSI!B371</f>
        <v>42.2</v>
      </c>
      <c r="C371" s="2">
        <f>RSI!I371</f>
        <v>2.2102726583528636</v>
      </c>
      <c r="D371" s="2">
        <f>MACD!E371</f>
        <v>5.77642757501593E-2</v>
      </c>
      <c r="E371" s="2">
        <f>MACD!F371</f>
        <v>0.24333549984296349</v>
      </c>
      <c r="F371" s="2">
        <f>'Moving Avg'!D371</f>
        <v>42.2</v>
      </c>
      <c r="G371" s="2">
        <f>'Moving Avg'!F371</f>
        <v>42.460000000000015</v>
      </c>
      <c r="H371" s="2">
        <f>'Moving Avg'!G371</f>
        <v>43.084000000000003</v>
      </c>
      <c r="I371" s="2">
        <f>'Moving Avg'!H371</f>
        <v>39.938650000000003</v>
      </c>
      <c r="J371" s="6" t="str">
        <f>OBV!F371</f>
        <v>NEUTRAL</v>
      </c>
      <c r="K371" s="6" t="str">
        <f>OBV!G371</f>
        <v>NEUTRAL</v>
      </c>
      <c r="L371" s="6" t="str">
        <f>OBV!H371</f>
        <v>NEUTRAL</v>
      </c>
    </row>
    <row r="372" spans="1:12" ht="13.5" x14ac:dyDescent="0.25">
      <c r="A372" s="3">
        <f>RSI!A372</f>
        <v>42844</v>
      </c>
      <c r="B372" s="2">
        <f>RSI!B372</f>
        <v>41</v>
      </c>
      <c r="C372" s="2">
        <f>RSI!I372</f>
        <v>0.61824769090225118</v>
      </c>
      <c r="D372" s="2">
        <f>MACD!E372</f>
        <v>0.10422949687269067</v>
      </c>
      <c r="E372" s="2">
        <f>MACD!F372</f>
        <v>0.21551429924890891</v>
      </c>
      <c r="F372" s="2">
        <f>'Moving Avg'!D372</f>
        <v>41.96</v>
      </c>
      <c r="G372" s="2">
        <f>'Moving Avg'!F372</f>
        <v>42.335000000000008</v>
      </c>
      <c r="H372" s="2">
        <f>'Moving Avg'!G372</f>
        <v>43.034000000000006</v>
      </c>
      <c r="I372" s="2">
        <f>'Moving Avg'!H372</f>
        <v>39.985599999999998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41</v>
      </c>
      <c r="C373" s="2">
        <f>RSI!I373</f>
        <v>0.61824769090225118</v>
      </c>
      <c r="D373" s="2">
        <f>MACD!E373</f>
        <v>0.15312128553708959</v>
      </c>
      <c r="E373" s="2">
        <f>MACD!F373</f>
        <v>0.20303569650654507</v>
      </c>
      <c r="F373" s="2">
        <f>'Moving Avg'!D373</f>
        <v>41.720000000000006</v>
      </c>
      <c r="G373" s="2">
        <f>'Moving Avg'!F373</f>
        <v>42.210000000000008</v>
      </c>
      <c r="H373" s="2">
        <f>'Moving Avg'!G373</f>
        <v>42.984000000000016</v>
      </c>
      <c r="I373" s="2">
        <f>'Moving Avg'!H373</f>
        <v>40.032549999999993</v>
      </c>
      <c r="J373" s="6" t="str">
        <f>OBV!F373</f>
        <v>BEARISH</v>
      </c>
      <c r="K373" s="6" t="str">
        <f>OBV!G373</f>
        <v>NEUTRAL</v>
      </c>
      <c r="L373" s="6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41.2</v>
      </c>
      <c r="C374" s="2">
        <f>RSI!I374</f>
        <v>12.763839525727406</v>
      </c>
      <c r="D374" s="2">
        <f>MACD!E374</f>
        <v>0.18854224491191474</v>
      </c>
      <c r="E374" s="2">
        <f>MACD!F374</f>
        <v>0.20013700618761904</v>
      </c>
      <c r="F374" s="2">
        <f>'Moving Avg'!D374</f>
        <v>41.52</v>
      </c>
      <c r="G374" s="2">
        <f>'Moving Avg'!F374</f>
        <v>42.095000000000013</v>
      </c>
      <c r="H374" s="2">
        <f>'Moving Avg'!G374</f>
        <v>42.938000000000009</v>
      </c>
      <c r="I374" s="2">
        <f>'Moving Avg'!H374</f>
        <v>40.080500000000001</v>
      </c>
      <c r="J374" s="6" t="str">
        <f>OBV!F374</f>
        <v>BULLISH</v>
      </c>
      <c r="K374" s="6" t="str">
        <f>OBV!G374</f>
        <v>NEUTRAL</v>
      </c>
      <c r="L374" s="6" t="str">
        <f>OBV!H374</f>
        <v>BULLISH DIVERGENCE</v>
      </c>
    </row>
    <row r="375" spans="1:12" ht="13.5" x14ac:dyDescent="0.25">
      <c r="A375" s="3">
        <f>RSI!A375</f>
        <v>42849</v>
      </c>
      <c r="B375" s="2">
        <f>RSI!B375</f>
        <v>41.2</v>
      </c>
      <c r="C375" s="2">
        <f>RSI!I375</f>
        <v>12.763839525727406</v>
      </c>
      <c r="D375" s="2">
        <f>MACD!E375</f>
        <v>0.22554109063393923</v>
      </c>
      <c r="E375" s="2">
        <f>MACD!F375</f>
        <v>0.20521782307688308</v>
      </c>
      <c r="F375" s="2">
        <f>'Moving Avg'!D375</f>
        <v>41.320000000000007</v>
      </c>
      <c r="G375" s="2">
        <f>'Moving Avg'!F375</f>
        <v>41.980000000000004</v>
      </c>
      <c r="H375" s="2">
        <f>'Moving Avg'!G375</f>
        <v>42.89200000000001</v>
      </c>
      <c r="I375" s="2">
        <f>'Moving Avg'!H375</f>
        <v>40.128449999999994</v>
      </c>
      <c r="J375" s="6" t="str">
        <f>OBV!F375</f>
        <v>BULLISH</v>
      </c>
      <c r="K375" s="6" t="str">
        <f>OBV!G375</f>
        <v>NEUTRAL</v>
      </c>
      <c r="L375" s="6" t="str">
        <f>OBV!H375</f>
        <v>BULLISH DIVERGENCE</v>
      </c>
    </row>
    <row r="376" spans="1:12" ht="13.5" x14ac:dyDescent="0.25">
      <c r="A376" s="3">
        <f>RSI!A376</f>
        <v>42850</v>
      </c>
      <c r="B376" s="2">
        <f>RSI!B376</f>
        <v>41.2</v>
      </c>
      <c r="C376" s="2">
        <f>RSI!I376</f>
        <v>12.763839525727406</v>
      </c>
      <c r="D376" s="2">
        <f>MACD!E376</f>
        <v>0.26335453283057575</v>
      </c>
      <c r="E376" s="2">
        <f>MACD!F376</f>
        <v>0.21684516502762161</v>
      </c>
      <c r="F376" s="2">
        <f>'Moving Avg'!D376</f>
        <v>41.120000000000005</v>
      </c>
      <c r="G376" s="2">
        <f>'Moving Avg'!F376</f>
        <v>41.930000000000007</v>
      </c>
      <c r="H376" s="2">
        <f>'Moving Avg'!G376</f>
        <v>42.846000000000004</v>
      </c>
      <c r="I376" s="2">
        <f>'Moving Avg'!H376</f>
        <v>40.176399999999994</v>
      </c>
      <c r="J376" s="6" t="str">
        <f>OBV!F376</f>
        <v>BULLISH</v>
      </c>
      <c r="K376" s="6" t="str">
        <f>OBV!G376</f>
        <v>NEUTRAL</v>
      </c>
      <c r="L376" s="6" t="str">
        <f>OBV!H376</f>
        <v>BULLISH DIVERGENCE</v>
      </c>
    </row>
    <row r="377" spans="1:12" ht="13.5" x14ac:dyDescent="0.25">
      <c r="A377" s="3">
        <f>RSI!A377</f>
        <v>42851</v>
      </c>
      <c r="B377" s="2">
        <f>RSI!B377</f>
        <v>41.2</v>
      </c>
      <c r="C377" s="2">
        <f>RSI!I377</f>
        <v>12.763839525727406</v>
      </c>
      <c r="D377" s="2">
        <f>MACD!E377</f>
        <v>0.30137526922018765</v>
      </c>
      <c r="E377" s="2">
        <f>MACD!F377</f>
        <v>0.23375118586613483</v>
      </c>
      <c r="F377" s="2">
        <f>'Moving Avg'!D377</f>
        <v>41.160000000000004</v>
      </c>
      <c r="G377" s="2">
        <f>'Moving Avg'!F377</f>
        <v>41.88000000000001</v>
      </c>
      <c r="H377" s="2">
        <f>'Moving Avg'!G377</f>
        <v>42.800000000000011</v>
      </c>
      <c r="I377" s="2">
        <f>'Moving Avg'!H377</f>
        <v>40.22444999999999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</row>
    <row r="378" spans="1:12" ht="13.5" x14ac:dyDescent="0.25">
      <c r="A378" s="3">
        <f>RSI!A378</f>
        <v>42852</v>
      </c>
      <c r="B378" s="2">
        <f>RSI!B378</f>
        <v>41.2</v>
      </c>
      <c r="C378" s="2">
        <f>RSI!I378</f>
        <v>12.763839525727406</v>
      </c>
      <c r="D378" s="2">
        <f>MACD!E378</f>
        <v>0.33912513084487017</v>
      </c>
      <c r="E378" s="2">
        <f>MACD!F378</f>
        <v>0.25482597486188191</v>
      </c>
      <c r="F378" s="2">
        <f>'Moving Avg'!D378</f>
        <v>41.2</v>
      </c>
      <c r="G378" s="2">
        <f>'Moving Avg'!F378</f>
        <v>41.830000000000005</v>
      </c>
      <c r="H378" s="2">
        <f>'Moving Avg'!G378</f>
        <v>42.754000000000005</v>
      </c>
      <c r="I378" s="2">
        <f>'Moving Avg'!H378</f>
        <v>40.268449999999994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</row>
    <row r="379" spans="1:12" ht="13.5" x14ac:dyDescent="0.25">
      <c r="A379" s="3">
        <f>RSI!A379</f>
        <v>42853</v>
      </c>
      <c r="B379" s="2">
        <f>RSI!B379</f>
        <v>41.18</v>
      </c>
      <c r="C379" s="2">
        <f>RSI!I379</f>
        <v>12.541817567782417</v>
      </c>
      <c r="D379" s="2">
        <f>MACD!E379</f>
        <v>0.37771405227907451</v>
      </c>
      <c r="E379" s="2">
        <f>MACD!F379</f>
        <v>0.27940359034532047</v>
      </c>
      <c r="F379" s="2">
        <f>'Moving Avg'!D379</f>
        <v>41.196000000000005</v>
      </c>
      <c r="G379" s="2">
        <f>'Moving Avg'!F379</f>
        <v>41.779000000000003</v>
      </c>
      <c r="H379" s="2">
        <f>'Moving Avg'!G379</f>
        <v>42.707600000000014</v>
      </c>
      <c r="I379" s="2">
        <f>'Moving Avg'!H379</f>
        <v>40.312349999999995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</row>
    <row r="380" spans="1:12" ht="13.5" x14ac:dyDescent="0.25">
      <c r="A380" s="3">
        <f>RSI!A380</f>
        <v>42857</v>
      </c>
      <c r="B380" s="2">
        <f>RSI!B380</f>
        <v>41.18</v>
      </c>
      <c r="C380" s="2">
        <f>RSI!I380</f>
        <v>12.541817567782417</v>
      </c>
      <c r="D380" s="2">
        <f>MACD!E380</f>
        <v>0.41526703571294377</v>
      </c>
      <c r="E380" s="2">
        <f>MACD!F380</f>
        <v>0.30657627941884513</v>
      </c>
      <c r="F380" s="2">
        <f>'Moving Avg'!D380</f>
        <v>41.192</v>
      </c>
      <c r="G380" s="2">
        <f>'Moving Avg'!F380</f>
        <v>41.728000000000002</v>
      </c>
      <c r="H380" s="2">
        <f>'Moving Avg'!G380</f>
        <v>42.661200000000008</v>
      </c>
      <c r="I380" s="2">
        <f>'Moving Avg'!H380</f>
        <v>40.361049999999999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</row>
    <row r="381" spans="1:12" ht="13.5" x14ac:dyDescent="0.25">
      <c r="A381" s="3">
        <f>RSI!A381</f>
        <v>42858</v>
      </c>
      <c r="B381" s="2">
        <f>RSI!B381</f>
        <v>39.979999999999997</v>
      </c>
      <c r="C381" s="2">
        <f>RSI!I381</f>
        <v>5.6739585687839877</v>
      </c>
      <c r="D381" s="2">
        <f>MACD!E381</f>
        <v>0.54046932147210924</v>
      </c>
      <c r="E381" s="2">
        <f>MACD!F381</f>
        <v>0.35335488782949798</v>
      </c>
      <c r="F381" s="2">
        <f>'Moving Avg'!D381</f>
        <v>40.948</v>
      </c>
      <c r="G381" s="2">
        <f>'Moving Avg'!F381</f>
        <v>41.617000000000004</v>
      </c>
      <c r="H381" s="2">
        <f>'Moving Avg'!G381</f>
        <v>42.590800000000016</v>
      </c>
      <c r="I381" s="2">
        <f>'Moving Avg'!H381</f>
        <v>40.403749999999988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</row>
    <row r="382" spans="1:12" ht="13.5" x14ac:dyDescent="0.25">
      <c r="A382" s="3">
        <f>RSI!A382</f>
        <v>42859</v>
      </c>
      <c r="B382" s="2">
        <f>RSI!B382</f>
        <v>38.79</v>
      </c>
      <c r="C382" s="2">
        <f>RSI!I382</f>
        <v>3.5802244086084016</v>
      </c>
      <c r="D382" s="2">
        <f>MACD!E382</f>
        <v>0.56123499468544225</v>
      </c>
      <c r="E382" s="2">
        <f>MACD!F382</f>
        <v>0.39493090920068685</v>
      </c>
      <c r="F382" s="2">
        <f>'Moving Avg'!D382</f>
        <v>40.465999999999994</v>
      </c>
      <c r="G382" s="2">
        <f>'Moving Avg'!F382</f>
        <v>41.4465</v>
      </c>
      <c r="H382" s="2">
        <f>'Moving Avg'!G382</f>
        <v>42.496600000000015</v>
      </c>
      <c r="I382" s="2">
        <f>'Moving Avg'!H382</f>
        <v>40.440499999999986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</row>
    <row r="383" spans="1:12" ht="13.5" x14ac:dyDescent="0.25">
      <c r="A383" s="3">
        <f>RSI!A383</f>
        <v>42860</v>
      </c>
      <c r="B383" s="2">
        <f>RSI!B383</f>
        <v>39.79</v>
      </c>
      <c r="C383" s="2">
        <f>RSI!I383</f>
        <v>27.718250657024797</v>
      </c>
      <c r="D383" s="2">
        <f>MACD!E383</f>
        <v>0.52221966749149829</v>
      </c>
      <c r="E383" s="2">
        <f>MACD!F383</f>
        <v>0.42038866085884918</v>
      </c>
      <c r="F383" s="2">
        <f>'Moving Avg'!D383</f>
        <v>40.183999999999997</v>
      </c>
      <c r="G383" s="2">
        <f>'Moving Avg'!F383</f>
        <v>41.325999999999993</v>
      </c>
      <c r="H383" s="2">
        <f>'Moving Avg'!G383</f>
        <v>42.422400000000025</v>
      </c>
      <c r="I383" s="2">
        <f>'Moving Avg'!H383</f>
        <v>40.482249999999993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</row>
    <row r="384" spans="1:12" ht="13.5" x14ac:dyDescent="0.25">
      <c r="A384" s="3">
        <f>RSI!A384</f>
        <v>42863</v>
      </c>
      <c r="B384" s="2">
        <f>RSI!B384</f>
        <v>39.79</v>
      </c>
      <c r="C384" s="2">
        <f>RSI!I384</f>
        <v>27.718250657024797</v>
      </c>
      <c r="D384" s="2">
        <f>MACD!E384</f>
        <v>0.53025928672710876</v>
      </c>
      <c r="E384" s="2">
        <f>MACD!F384</f>
        <v>0.44236278603250112</v>
      </c>
      <c r="F384" s="2">
        <f>'Moving Avg'!D384</f>
        <v>39.905999999999992</v>
      </c>
      <c r="G384" s="2">
        <f>'Moving Avg'!F384</f>
        <v>41.205499999999986</v>
      </c>
      <c r="H384" s="2">
        <f>'Moving Avg'!G384</f>
        <v>42.348200000000027</v>
      </c>
      <c r="I384" s="2">
        <f>'Moving Avg'!H384</f>
        <v>40.519299999999987</v>
      </c>
      <c r="J384" s="6" t="str">
        <f>OBV!F384</f>
        <v>BULLISH</v>
      </c>
      <c r="K384" s="6" t="str">
        <f>OBV!G384</f>
        <v>NEUTRAL</v>
      </c>
      <c r="L384" s="6" t="str">
        <f>OBV!H384</f>
        <v>BULLISH DIVERGENCE</v>
      </c>
    </row>
    <row r="385" spans="1:12" ht="13.5" x14ac:dyDescent="0.25">
      <c r="A385" s="3">
        <f>RSI!A385</f>
        <v>42864</v>
      </c>
      <c r="B385" s="2">
        <f>RSI!B385</f>
        <v>39.79</v>
      </c>
      <c r="C385" s="2">
        <f>RSI!I385</f>
        <v>27.718250657024797</v>
      </c>
      <c r="D385" s="2">
        <f>MACD!E385</f>
        <v>0.54658366890056698</v>
      </c>
      <c r="E385" s="2">
        <f>MACD!F385</f>
        <v>0.46320696260611433</v>
      </c>
      <c r="F385" s="2">
        <f>'Moving Avg'!D385</f>
        <v>39.628</v>
      </c>
      <c r="G385" s="2">
        <f>'Moving Avg'!F385</f>
        <v>41.084999999999987</v>
      </c>
      <c r="H385" s="2">
        <f>'Moving Avg'!G385</f>
        <v>42.274000000000022</v>
      </c>
      <c r="I385" s="2">
        <f>'Moving Avg'!H385</f>
        <v>40.551649999999988</v>
      </c>
      <c r="J385" s="6" t="str">
        <f>OBV!F385</f>
        <v>BULLISH</v>
      </c>
      <c r="K385" s="6" t="str">
        <f>OBV!G385</f>
        <v>NEUTRAL</v>
      </c>
      <c r="L385" s="6" t="str">
        <f>OBV!H385</f>
        <v>BULLISH DIVERGENCE</v>
      </c>
    </row>
    <row r="386" spans="1:12" ht="13.5" x14ac:dyDescent="0.25">
      <c r="A386" s="3">
        <f>RSI!A386</f>
        <v>42865</v>
      </c>
      <c r="B386" s="2">
        <f>RSI!B386</f>
        <v>39.79</v>
      </c>
      <c r="C386" s="2">
        <f>RSI!I386</f>
        <v>27.718250657024797</v>
      </c>
      <c r="D386" s="2">
        <f>MACD!E386</f>
        <v>0.56921292936238643</v>
      </c>
      <c r="E386" s="2">
        <f>MACD!F386</f>
        <v>0.4844081559573688</v>
      </c>
      <c r="F386" s="2">
        <f>'Moving Avg'!D386</f>
        <v>39.589999999999996</v>
      </c>
      <c r="G386" s="2">
        <f>'Moving Avg'!F386</f>
        <v>40.964499999999987</v>
      </c>
      <c r="H386" s="2">
        <f>'Moving Avg'!G386</f>
        <v>42.199800000000025</v>
      </c>
      <c r="I386" s="2">
        <f>'Moving Avg'!H386</f>
        <v>40.583999999999989</v>
      </c>
      <c r="J386" s="6" t="str">
        <f>OBV!F386</f>
        <v>BULLISH</v>
      </c>
      <c r="K386" s="6" t="str">
        <f>OBV!G386</f>
        <v>NEUTRAL</v>
      </c>
      <c r="L386" s="6" t="str">
        <f>OBV!H386</f>
        <v>BULLISH DIVERGENCE</v>
      </c>
    </row>
    <row r="387" spans="1:12" ht="13.5" x14ac:dyDescent="0.25">
      <c r="A387" s="3">
        <f>RSI!A387</f>
        <v>42866</v>
      </c>
      <c r="B387" s="2">
        <f>RSI!B387</f>
        <v>39.79</v>
      </c>
      <c r="C387" s="2">
        <f>RSI!I387</f>
        <v>27.718250657024797</v>
      </c>
      <c r="D387" s="2">
        <f>MACD!E387</f>
        <v>0.59652402597079401</v>
      </c>
      <c r="E387" s="2">
        <f>MACD!F387</f>
        <v>0.50683132996005387</v>
      </c>
      <c r="F387" s="2">
        <f>'Moving Avg'!D387</f>
        <v>39.79</v>
      </c>
      <c r="G387" s="2">
        <f>'Moving Avg'!F387</f>
        <v>40.843999999999987</v>
      </c>
      <c r="H387" s="2">
        <f>'Moving Avg'!G387</f>
        <v>42.12560000000002</v>
      </c>
      <c r="I387" s="2">
        <f>'Moving Avg'!H387</f>
        <v>40.61634999999999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39.79</v>
      </c>
      <c r="C388" s="2">
        <f>RSI!I388</f>
        <v>27.718250657024797</v>
      </c>
      <c r="D388" s="2">
        <f>MACD!E388</f>
        <v>0.6271919902540688</v>
      </c>
      <c r="E388" s="2">
        <f>MACD!F388</f>
        <v>0.53090346201885685</v>
      </c>
      <c r="F388" s="2">
        <f>'Moving Avg'!D388</f>
        <v>39.79</v>
      </c>
      <c r="G388" s="2">
        <f>'Moving Avg'!F388</f>
        <v>40.723499999999987</v>
      </c>
      <c r="H388" s="2">
        <f>'Moving Avg'!G388</f>
        <v>42.051400000000022</v>
      </c>
      <c r="I388" s="2">
        <f>'Moving Avg'!H388</f>
        <v>40.648699999999991</v>
      </c>
      <c r="J388" s="6" t="str">
        <f>OBV!F388</f>
        <v>NEUTRAL</v>
      </c>
      <c r="K388" s="6" t="str">
        <f>OBV!G388</f>
        <v>NEUTRAL</v>
      </c>
      <c r="L388" s="6" t="str">
        <f>OBV!H388</f>
        <v>NEUTRAL</v>
      </c>
    </row>
    <row r="389" spans="1:12" ht="13.5" x14ac:dyDescent="0.25">
      <c r="A389" s="3">
        <f>RSI!A389</f>
        <v>42870</v>
      </c>
      <c r="B389" s="2">
        <f>RSI!B389</f>
        <v>39.79</v>
      </c>
      <c r="C389" s="2">
        <f>RSI!I389</f>
        <v>27.718250657024782</v>
      </c>
      <c r="D389" s="2">
        <f>MACD!E389</f>
        <v>0.65706356352154671</v>
      </c>
      <c r="E389" s="2">
        <f>MACD!F389</f>
        <v>0.5561354823193948</v>
      </c>
      <c r="F389" s="2">
        <f>'Moving Avg'!D389</f>
        <v>39.79</v>
      </c>
      <c r="G389" s="2">
        <f>'Moving Avg'!F389</f>
        <v>40.602999999999987</v>
      </c>
      <c r="H389" s="2">
        <f>'Moving Avg'!G389</f>
        <v>41.977200000000018</v>
      </c>
      <c r="I389" s="2">
        <f>'Moving Avg'!H389</f>
        <v>40.681049999999992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</row>
    <row r="390" spans="1:12" ht="13.5" x14ac:dyDescent="0.25">
      <c r="A390" s="3">
        <f>RSI!A390</f>
        <v>42871</v>
      </c>
      <c r="B390" s="2">
        <f>RSI!B390</f>
        <v>38.6</v>
      </c>
      <c r="C390" s="2">
        <f>RSI!I390</f>
        <v>18.473083367796093</v>
      </c>
      <c r="D390" s="2">
        <f>MACD!E390</f>
        <v>0.7769679179217448</v>
      </c>
      <c r="E390" s="2">
        <f>MACD!F390</f>
        <v>0.6003019694398648</v>
      </c>
      <c r="F390" s="2">
        <f>'Moving Avg'!D390</f>
        <v>39.552</v>
      </c>
      <c r="G390" s="2">
        <f>'Moving Avg'!F390</f>
        <v>40.422999999999988</v>
      </c>
      <c r="H390" s="2">
        <f>'Moving Avg'!G390</f>
        <v>41.879200000000019</v>
      </c>
      <c r="I390" s="2">
        <f>'Moving Avg'!H390</f>
        <v>40.714899999999993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</row>
    <row r="391" spans="1:12" ht="13.5" x14ac:dyDescent="0.25">
      <c r="A391" s="3">
        <f>RSI!A391</f>
        <v>42872</v>
      </c>
      <c r="B391" s="2">
        <f>RSI!B391</f>
        <v>38.6</v>
      </c>
      <c r="C391" s="2">
        <f>RSI!I391</f>
        <v>18.473083367796093</v>
      </c>
      <c r="D391" s="2">
        <f>MACD!E391</f>
        <v>0.70684206546695094</v>
      </c>
      <c r="E391" s="2">
        <f>MACD!F391</f>
        <v>0.62160998864528205</v>
      </c>
      <c r="F391" s="2">
        <f>'Moving Avg'!D391</f>
        <v>39.314</v>
      </c>
      <c r="G391" s="2">
        <f>'Moving Avg'!F391</f>
        <v>40.242999999999995</v>
      </c>
      <c r="H391" s="2">
        <f>'Moving Avg'!G391</f>
        <v>41.78120000000002</v>
      </c>
      <c r="I391" s="2">
        <f>'Moving Avg'!H391</f>
        <v>40.750749999999996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</row>
    <row r="392" spans="1:12" ht="13.5" x14ac:dyDescent="0.25">
      <c r="A392" s="3">
        <f>RSI!A392</f>
        <v>42873</v>
      </c>
      <c r="B392" s="2">
        <f>RSI!B392</f>
        <v>37.450000000000003</v>
      </c>
      <c r="C392" s="2">
        <f>RSI!I392</f>
        <v>13.446453088582501</v>
      </c>
      <c r="D392" s="2">
        <f>MACD!E392</f>
        <v>0.56167973587454156</v>
      </c>
      <c r="E392" s="2">
        <f>MACD!F392</f>
        <v>0.60962393809113402</v>
      </c>
      <c r="F392" s="2">
        <f>'Moving Avg'!D392</f>
        <v>38.846000000000004</v>
      </c>
      <c r="G392" s="2">
        <f>'Moving Avg'!F392</f>
        <v>40.0655</v>
      </c>
      <c r="H392" s="2">
        <f>'Moving Avg'!G392</f>
        <v>41.66020000000001</v>
      </c>
      <c r="I392" s="2">
        <f>'Moving Avg'!H392</f>
        <v>40.780849999999994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42874</v>
      </c>
      <c r="B393" s="2">
        <f>RSI!B393</f>
        <v>37.450000000000003</v>
      </c>
      <c r="C393" s="2">
        <f>RSI!I393</f>
        <v>13.446453088582501</v>
      </c>
      <c r="D393" s="2">
        <f>MACD!E393</f>
        <v>0.61066446641183347</v>
      </c>
      <c r="E393" s="2">
        <f>MACD!F393</f>
        <v>0.609832043755274</v>
      </c>
      <c r="F393" s="2">
        <f>'Moving Avg'!D393</f>
        <v>38.378</v>
      </c>
      <c r="G393" s="2">
        <f>'Moving Avg'!F393</f>
        <v>39.888000000000005</v>
      </c>
      <c r="H393" s="2">
        <f>'Moving Avg'!G393</f>
        <v>41.539200000000008</v>
      </c>
      <c r="I393" s="2">
        <f>'Moving Avg'!H393</f>
        <v>40.810949999999991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42877</v>
      </c>
      <c r="B394" s="2">
        <f>RSI!B394</f>
        <v>37.450000000000003</v>
      </c>
      <c r="C394" s="2">
        <f>RSI!I394</f>
        <v>13.446453088582501</v>
      </c>
      <c r="D394" s="2">
        <f>MACD!E394</f>
        <v>0.66875034399618727</v>
      </c>
      <c r="E394" s="2">
        <f>MACD!F394</f>
        <v>0.62161570380345665</v>
      </c>
      <c r="F394" s="2">
        <f>'Moving Avg'!D394</f>
        <v>37.910000000000004</v>
      </c>
      <c r="G394" s="2">
        <f>'Moving Avg'!F394</f>
        <v>39.700500000000012</v>
      </c>
      <c r="H394" s="2">
        <f>'Moving Avg'!G394</f>
        <v>41.418200000000013</v>
      </c>
      <c r="I394" s="2">
        <f>'Moving Avg'!H394</f>
        <v>40.838199999999986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42878</v>
      </c>
      <c r="B395" s="2">
        <f>RSI!B395</f>
        <v>37.450000000000003</v>
      </c>
      <c r="C395" s="2">
        <f>RSI!I395</f>
        <v>13.446453088582501</v>
      </c>
      <c r="D395" s="2">
        <f>MACD!E395</f>
        <v>0.73330480257087061</v>
      </c>
      <c r="E395" s="2">
        <f>MACD!F395</f>
        <v>0.64395352355693947</v>
      </c>
      <c r="F395" s="2">
        <f>'Moving Avg'!D395</f>
        <v>37.680000000000007</v>
      </c>
      <c r="G395" s="2">
        <f>'Moving Avg'!F395</f>
        <v>39.513000000000019</v>
      </c>
      <c r="H395" s="2">
        <f>'Moving Avg'!G395</f>
        <v>41.297200000000011</v>
      </c>
      <c r="I395" s="2">
        <f>'Moving Avg'!H395</f>
        <v>40.865449999999981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42879</v>
      </c>
      <c r="B396" s="2">
        <f>RSI!B396</f>
        <v>36.340000000000003</v>
      </c>
      <c r="C396" s="2">
        <f>RSI!I396</f>
        <v>9.936299627756398</v>
      </c>
      <c r="D396" s="2">
        <f>MACD!E396</f>
        <v>0.88441379658156904</v>
      </c>
      <c r="E396" s="2">
        <f>MACD!F396</f>
        <v>0.6920455781618654</v>
      </c>
      <c r="F396" s="2">
        <f>'Moving Avg'!D396</f>
        <v>37.228000000000002</v>
      </c>
      <c r="G396" s="2">
        <f>'Moving Avg'!F396</f>
        <v>39.270000000000017</v>
      </c>
      <c r="H396" s="2">
        <f>'Moving Avg'!G396</f>
        <v>41.154000000000018</v>
      </c>
      <c r="I396" s="2">
        <f>'Moving Avg'!H396</f>
        <v>40.887149999999984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</row>
    <row r="397" spans="1:12" ht="13.5" x14ac:dyDescent="0.25">
      <c r="A397" s="3">
        <f>RSI!A397</f>
        <v>42880</v>
      </c>
      <c r="B397" s="2">
        <f>RSI!B397</f>
        <v>35.24</v>
      </c>
      <c r="C397" s="2">
        <f>RSI!I397</f>
        <v>7.7712664648249472</v>
      </c>
      <c r="D397" s="2">
        <f>MACD!E397</f>
        <v>1.1135229651474248</v>
      </c>
      <c r="E397" s="2">
        <f>MACD!F397</f>
        <v>0.77634105555897737</v>
      </c>
      <c r="F397" s="2">
        <f>'Moving Avg'!D397</f>
        <v>36.786000000000001</v>
      </c>
      <c r="G397" s="2">
        <f>'Moving Avg'!F397</f>
        <v>38.972000000000016</v>
      </c>
      <c r="H397" s="2">
        <f>'Moving Avg'!G397</f>
        <v>40.988800000000012</v>
      </c>
      <c r="I397" s="2">
        <f>'Moving Avg'!H397</f>
        <v>40.903349999999982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33.18</v>
      </c>
      <c r="C398" s="2">
        <f>RSI!I398</f>
        <v>5.398814233796557</v>
      </c>
      <c r="D398" s="2">
        <f>MACD!E398</f>
        <v>1.4847791745349426</v>
      </c>
      <c r="E398" s="2">
        <f>MACD!F398</f>
        <v>0.91802867935417043</v>
      </c>
      <c r="F398" s="2">
        <f>'Moving Avg'!D398</f>
        <v>35.932000000000002</v>
      </c>
      <c r="G398" s="2">
        <f>'Moving Avg'!F398</f>
        <v>38.571000000000012</v>
      </c>
      <c r="H398" s="2">
        <f>'Moving Avg'!G398</f>
        <v>40.78240000000001</v>
      </c>
      <c r="I398" s="2">
        <f>'Moving Avg'!H398</f>
        <v>40.909249999999979</v>
      </c>
      <c r="J398" s="6" t="str">
        <f>OBV!F398</f>
        <v>BEARISH</v>
      </c>
      <c r="K398" s="6" t="str">
        <f>OBV!G398</f>
        <v>WEAK</v>
      </c>
      <c r="L398" s="6" t="str">
        <f>OBV!H398</f>
        <v>CONFIRMED BEARISH</v>
      </c>
    </row>
    <row r="399" spans="1:12" ht="13.5" x14ac:dyDescent="0.25">
      <c r="A399" s="3">
        <f>RSI!A399</f>
        <v>42884</v>
      </c>
      <c r="B399" s="2">
        <f>RSI!B399</f>
        <v>33.18</v>
      </c>
      <c r="C399" s="2">
        <f>RSI!I399</f>
        <v>5.398814233796557</v>
      </c>
      <c r="D399" s="2">
        <f>MACD!E399</f>
        <v>1.8340564989891561</v>
      </c>
      <c r="E399" s="2">
        <f>MACD!F399</f>
        <v>1.1012342432811675</v>
      </c>
      <c r="F399" s="2">
        <f>'Moving Avg'!D399</f>
        <v>35.078000000000003</v>
      </c>
      <c r="G399" s="2">
        <f>'Moving Avg'!F399</f>
        <v>38.171000000000006</v>
      </c>
      <c r="H399" s="2">
        <f>'Moving Avg'!G399</f>
        <v>40.576000000000008</v>
      </c>
      <c r="I399" s="2">
        <f>'Moving Avg'!H399</f>
        <v>40.915149999999983</v>
      </c>
      <c r="J399" s="6" t="str">
        <f>OBV!F399</f>
        <v>BEARISH</v>
      </c>
      <c r="K399" s="6" t="str">
        <f>OBV!G399</f>
        <v>WEAK</v>
      </c>
      <c r="L399" s="6" t="str">
        <f>OBV!H399</f>
        <v>CONFIRMED BEARISH</v>
      </c>
    </row>
    <row r="400" spans="1:12" ht="13.5" x14ac:dyDescent="0.25">
      <c r="A400" s="3">
        <f>RSI!A400</f>
        <v>42885</v>
      </c>
      <c r="B400" s="2">
        <f>RSI!B400</f>
        <v>33.18</v>
      </c>
      <c r="C400" s="2">
        <f>RSI!I400</f>
        <v>5.398814233796557</v>
      </c>
      <c r="D400" s="2">
        <f>MACD!E400</f>
        <v>1.9790566079035514</v>
      </c>
      <c r="E400" s="2">
        <f>MACD!F400</f>
        <v>1.2767987162056444</v>
      </c>
      <c r="F400" s="2">
        <f>'Moving Avg'!D400</f>
        <v>34.224000000000004</v>
      </c>
      <c r="G400" s="2">
        <f>'Moving Avg'!F400</f>
        <v>37.771000000000001</v>
      </c>
      <c r="H400" s="2">
        <f>'Moving Avg'!G400</f>
        <v>40.369600000000013</v>
      </c>
      <c r="I400" s="2">
        <f>'Moving Avg'!H400</f>
        <v>40.92104999999998</v>
      </c>
      <c r="J400" s="6" t="str">
        <f>OBV!F400</f>
        <v>BEARISH</v>
      </c>
      <c r="K400" s="6" t="str">
        <f>OBV!G400</f>
        <v>WEAK</v>
      </c>
      <c r="L400" s="6" t="str">
        <f>OBV!H400</f>
        <v>CONFIRMED BEARISH</v>
      </c>
    </row>
    <row r="401" spans="1:12" ht="13.5" x14ac:dyDescent="0.25">
      <c r="A401" s="3">
        <f>RSI!A401</f>
        <v>42886</v>
      </c>
      <c r="B401" s="2">
        <f>RSI!B401</f>
        <v>33.18</v>
      </c>
      <c r="C401" s="2">
        <f>RSI!I401</f>
        <v>5.398814233796557</v>
      </c>
      <c r="D401" s="2">
        <f>MACD!E401</f>
        <v>2.1318737119486926</v>
      </c>
      <c r="E401" s="2">
        <f>MACD!F401</f>
        <v>1.4478137153542543</v>
      </c>
      <c r="F401" s="2">
        <f>'Moving Avg'!D401</f>
        <v>33.591999999999999</v>
      </c>
      <c r="G401" s="2">
        <f>'Moving Avg'!F401</f>
        <v>37.430999999999997</v>
      </c>
      <c r="H401" s="2">
        <f>'Moving Avg'!G401</f>
        <v>40.16320000000001</v>
      </c>
      <c r="I401" s="2">
        <f>'Moving Avg'!H401</f>
        <v>40.926949999999977</v>
      </c>
      <c r="J401" s="6" t="str">
        <f>OBV!F401</f>
        <v>BEARISH</v>
      </c>
      <c r="K401" s="6" t="str">
        <f>OBV!G401</f>
        <v>WEAK</v>
      </c>
      <c r="L401" s="6" t="str">
        <f>OBV!H401</f>
        <v>CONFIRMED BEARISH</v>
      </c>
    </row>
    <row r="402" spans="1:12" ht="13.5" x14ac:dyDescent="0.25">
      <c r="A402" s="3">
        <f>RSI!A402</f>
        <v>42887</v>
      </c>
      <c r="B402" s="2">
        <f>RSI!B402</f>
        <v>33.18</v>
      </c>
      <c r="C402" s="2">
        <f>RSI!I402</f>
        <v>5.398814233796557</v>
      </c>
      <c r="D402" s="2">
        <f>MACD!E402</f>
        <v>2.1121506599960398</v>
      </c>
      <c r="E402" s="2">
        <f>MACD!F402</f>
        <v>1.5806811042826117</v>
      </c>
      <c r="F402" s="2">
        <f>'Moving Avg'!D402</f>
        <v>33.18</v>
      </c>
      <c r="G402" s="2">
        <f>'Moving Avg'!F402</f>
        <v>37.150499999999987</v>
      </c>
      <c r="H402" s="2">
        <f>'Moving Avg'!G402</f>
        <v>39.956800000000008</v>
      </c>
      <c r="I402" s="2">
        <f>'Moving Avg'!H402</f>
        <v>40.940049999999985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</row>
    <row r="403" spans="1:12" ht="13.5" x14ac:dyDescent="0.25">
      <c r="A403" s="3">
        <f>RSI!A403</f>
        <v>42888</v>
      </c>
      <c r="B403" s="2">
        <f>RSI!B403</f>
        <v>32.19</v>
      </c>
      <c r="C403" s="2">
        <f>RSI!I403</f>
        <v>4.4525617751815787</v>
      </c>
      <c r="D403" s="2">
        <f>MACD!E403</f>
        <v>2.1946223354177974</v>
      </c>
      <c r="E403" s="2">
        <f>MACD!F403</f>
        <v>1.703469350509649</v>
      </c>
      <c r="F403" s="2">
        <f>'Moving Avg'!D403</f>
        <v>32.981999999999999</v>
      </c>
      <c r="G403" s="2">
        <f>'Moving Avg'!F403</f>
        <v>36.770499999999984</v>
      </c>
      <c r="H403" s="2">
        <f>'Moving Avg'!G403</f>
        <v>39.73060000000001</v>
      </c>
      <c r="I403" s="2">
        <f>'Moving Avg'!H403</f>
        <v>40.941349999999971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</row>
    <row r="404" spans="1:12" ht="13.5" x14ac:dyDescent="0.25">
      <c r="A404" s="3">
        <f>RSI!A404</f>
        <v>42891</v>
      </c>
      <c r="B404" s="2">
        <f>RSI!B404</f>
        <v>32.19</v>
      </c>
      <c r="C404" s="2">
        <f>RSI!I404</f>
        <v>4.4525617751815787</v>
      </c>
      <c r="D404" s="2">
        <f>MACD!E404</f>
        <v>2.2941699747320783</v>
      </c>
      <c r="E404" s="2">
        <f>MACD!F404</f>
        <v>1.821609475354135</v>
      </c>
      <c r="F404" s="2">
        <f>'Moving Avg'!D404</f>
        <v>32.783999999999999</v>
      </c>
      <c r="G404" s="2">
        <f>'Moving Avg'!F404</f>
        <v>36.390499999999989</v>
      </c>
      <c r="H404" s="2">
        <f>'Moving Avg'!G404</f>
        <v>39.504400000000011</v>
      </c>
      <c r="I404" s="2">
        <f>'Moving Avg'!H404</f>
        <v>40.947099999999971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32.19</v>
      </c>
      <c r="C405" s="2">
        <f>RSI!I405</f>
        <v>4.4525617751815787</v>
      </c>
      <c r="D405" s="2">
        <f>MACD!E405</f>
        <v>2.4059617722035824</v>
      </c>
      <c r="E405" s="2">
        <f>MACD!F405</f>
        <v>1.9384799347240245</v>
      </c>
      <c r="F405" s="2">
        <f>'Moving Avg'!D405</f>
        <v>32.585999999999999</v>
      </c>
      <c r="G405" s="2">
        <f>'Moving Avg'!F405</f>
        <v>36.0105</v>
      </c>
      <c r="H405" s="2">
        <f>'Moving Avg'!G405</f>
        <v>39.278200000000005</v>
      </c>
      <c r="I405" s="2">
        <f>'Moving Avg'!H405</f>
        <v>40.950549999999971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42893</v>
      </c>
      <c r="B406" s="2">
        <f>RSI!B406</f>
        <v>32.19</v>
      </c>
      <c r="C406" s="2">
        <f>RSI!I406</f>
        <v>4.4525617751815787</v>
      </c>
      <c r="D406" s="2">
        <f>MACD!E406</f>
        <v>2.3553033597131261</v>
      </c>
      <c r="E406" s="2">
        <f>MACD!F406</f>
        <v>2.0218446197218447</v>
      </c>
      <c r="F406" s="2">
        <f>'Moving Avg'!D406</f>
        <v>32.387999999999998</v>
      </c>
      <c r="G406" s="2">
        <f>'Moving Avg'!F406</f>
        <v>35.630499999999998</v>
      </c>
      <c r="H406" s="2">
        <f>'Moving Avg'!G406</f>
        <v>39.078000000000003</v>
      </c>
      <c r="I406" s="2">
        <f>'Moving Avg'!H406</f>
        <v>40.953999999999965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42894</v>
      </c>
      <c r="B407" s="2">
        <f>RSI!B407</f>
        <v>31.23</v>
      </c>
      <c r="C407" s="2">
        <f>RSI!I407</f>
        <v>3.6240827555817532</v>
      </c>
      <c r="D407" s="2">
        <f>MACD!E407</f>
        <v>2.2379464455429599</v>
      </c>
      <c r="E407" s="2">
        <f>MACD!F407</f>
        <v>2.0650649848860678</v>
      </c>
      <c r="F407" s="2">
        <f>'Moving Avg'!D407</f>
        <v>31.997999999999998</v>
      </c>
      <c r="G407" s="2">
        <f>'Moving Avg'!F407</f>
        <v>35.202500000000008</v>
      </c>
      <c r="H407" s="2">
        <f>'Moving Avg'!G407</f>
        <v>38.858600000000003</v>
      </c>
      <c r="I407" s="2">
        <f>'Moving Avg'!H407</f>
        <v>40.952649999999963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42895</v>
      </c>
      <c r="B408" s="2">
        <f>RSI!B408</f>
        <v>30.33</v>
      </c>
      <c r="C408" s="2">
        <f>RSI!I408</f>
        <v>3.0509417993005741</v>
      </c>
      <c r="D408" s="2">
        <f>MACD!E408</f>
        <v>1.9159380775117043</v>
      </c>
      <c r="E408" s="2">
        <f>MACD!F408</f>
        <v>2.0352396034111955</v>
      </c>
      <c r="F408" s="2">
        <f>'Moving Avg'!D408</f>
        <v>31.625999999999998</v>
      </c>
      <c r="G408" s="2">
        <f>'Moving Avg'!F408</f>
        <v>34.729500000000016</v>
      </c>
      <c r="H408" s="2">
        <f>'Moving Avg'!G408</f>
        <v>38.621200000000002</v>
      </c>
      <c r="I408" s="2">
        <f>'Moving Avg'!H408</f>
        <v>40.946799999999961</v>
      </c>
      <c r="J408" s="6" t="str">
        <f>OBV!F408</f>
        <v>BEARISH</v>
      </c>
      <c r="K408" s="6" t="str">
        <f>OBV!G408</f>
        <v>WEAK</v>
      </c>
      <c r="L408" s="6" t="str">
        <f>OBV!H408</f>
        <v>CONFIRMED BEARISH</v>
      </c>
    </row>
    <row r="409" spans="1:12" ht="13.5" x14ac:dyDescent="0.25">
      <c r="A409" s="3">
        <f>RSI!A409</f>
        <v>42898</v>
      </c>
      <c r="B409" s="2">
        <f>RSI!B409</f>
        <v>30.29</v>
      </c>
      <c r="C409" s="2">
        <f>RSI!I409</f>
        <v>3.0280212814179066</v>
      </c>
      <c r="D409" s="2">
        <f>MACD!E409</f>
        <v>1.6772598623588877</v>
      </c>
      <c r="E409" s="2">
        <f>MACD!F409</f>
        <v>1.9636436552007339</v>
      </c>
      <c r="F409" s="2">
        <f>'Moving Avg'!D409</f>
        <v>31.245999999999999</v>
      </c>
      <c r="G409" s="2">
        <f>'Moving Avg'!F409</f>
        <v>34.254500000000014</v>
      </c>
      <c r="H409" s="2">
        <f>'Moving Avg'!G409</f>
        <v>38.383000000000003</v>
      </c>
      <c r="I409" s="2">
        <f>'Moving Avg'!H409</f>
        <v>40.940749999999959</v>
      </c>
      <c r="J409" s="6" t="str">
        <f>OBV!F409</f>
        <v>BEARISH</v>
      </c>
      <c r="K409" s="6" t="str">
        <f>OBV!G409</f>
        <v>WEAK</v>
      </c>
      <c r="L409" s="6" t="str">
        <f>OBV!H409</f>
        <v>CONFIRMED BEARISH</v>
      </c>
    </row>
    <row r="410" spans="1:12" ht="13.5" x14ac:dyDescent="0.25">
      <c r="A410" s="3">
        <f>RSI!A410</f>
        <v>42899</v>
      </c>
      <c r="B410" s="2">
        <f>RSI!B410</f>
        <v>30.29</v>
      </c>
      <c r="C410" s="2">
        <f>RSI!I410</f>
        <v>3.0280212814179066</v>
      </c>
      <c r="D410" s="2">
        <f>MACD!E410</f>
        <v>1.5040816611723855</v>
      </c>
      <c r="E410" s="2">
        <f>MACD!F410</f>
        <v>1.8717312563950643</v>
      </c>
      <c r="F410" s="2">
        <f>'Moving Avg'!D410</f>
        <v>30.865999999999996</v>
      </c>
      <c r="G410" s="2">
        <f>'Moving Avg'!F410</f>
        <v>33.839000000000006</v>
      </c>
      <c r="H410" s="2">
        <f>'Moving Avg'!G410</f>
        <v>38.144800000000004</v>
      </c>
      <c r="I410" s="2">
        <f>'Moving Avg'!H410</f>
        <v>40.934699999999957</v>
      </c>
      <c r="J410" s="6" t="str">
        <f>OBV!F410</f>
        <v>BEARISH</v>
      </c>
      <c r="K410" s="6" t="str">
        <f>OBV!G410</f>
        <v>WEAK</v>
      </c>
      <c r="L410" s="6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29.39</v>
      </c>
      <c r="C411" s="2">
        <f>RSI!I411</f>
        <v>2.5317078998262872</v>
      </c>
      <c r="D411" s="2">
        <f>MACD!E411</f>
        <v>1.4508613421667533</v>
      </c>
      <c r="E411" s="2">
        <f>MACD!F411</f>
        <v>1.7875572735494023</v>
      </c>
      <c r="F411" s="2">
        <f>'Moving Avg'!D411</f>
        <v>30.305999999999994</v>
      </c>
      <c r="G411" s="2">
        <f>'Moving Avg'!F411</f>
        <v>33.378499999999995</v>
      </c>
      <c r="H411" s="2">
        <f>'Moving Avg'!G411</f>
        <v>37.888600000000004</v>
      </c>
      <c r="I411" s="2">
        <f>'Moving Avg'!H411</f>
        <v>40.929149999999964</v>
      </c>
      <c r="J411" s="6" t="str">
        <f>OBV!F411</f>
        <v>BEARISH</v>
      </c>
      <c r="K411" s="6" t="str">
        <f>OBV!G411</f>
        <v>WEAK</v>
      </c>
      <c r="L411" s="6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29.39</v>
      </c>
      <c r="C412" s="2">
        <f>RSI!I412</f>
        <v>2.5317078998262872</v>
      </c>
      <c r="D412" s="2">
        <f>MACD!E412</f>
        <v>1.4358213618385065</v>
      </c>
      <c r="E412" s="2">
        <f>MACD!F412</f>
        <v>1.7172100912072232</v>
      </c>
      <c r="F412" s="2">
        <f>'Moving Avg'!D412</f>
        <v>29.937999999999999</v>
      </c>
      <c r="G412" s="2">
        <f>'Moving Avg'!F412</f>
        <v>32.975499999999997</v>
      </c>
      <c r="H412" s="2">
        <f>'Moving Avg'!G412</f>
        <v>37.632400000000004</v>
      </c>
      <c r="I412" s="2">
        <f>'Moving Avg'!H412</f>
        <v>40.923599999999965</v>
      </c>
      <c r="J412" s="6" t="str">
        <f>OBV!F412</f>
        <v>BEARISH</v>
      </c>
      <c r="K412" s="6" t="str">
        <f>OBV!G412</f>
        <v>WEAK</v>
      </c>
      <c r="L412" s="6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29.39</v>
      </c>
      <c r="C413" s="2">
        <f>RSI!I413</f>
        <v>2.5317078998262872</v>
      </c>
      <c r="D413" s="2">
        <f>MACD!E413</f>
        <v>1.2985584557484131</v>
      </c>
      <c r="E413" s="2">
        <f>MACD!F413</f>
        <v>1.6334797641154613</v>
      </c>
      <c r="F413" s="2">
        <f>'Moving Avg'!D413</f>
        <v>29.75</v>
      </c>
      <c r="G413" s="2">
        <f>'Moving Avg'!F413</f>
        <v>32.572499999999998</v>
      </c>
      <c r="H413" s="2">
        <f>'Moving Avg'!G413</f>
        <v>37.376200000000011</v>
      </c>
      <c r="I413" s="2">
        <f>'Moving Avg'!H413</f>
        <v>40.918049999999965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29.39</v>
      </c>
      <c r="C414" s="2">
        <f>RSI!I414</f>
        <v>2.5317078998262872</v>
      </c>
      <c r="D414" s="2">
        <f>MACD!E414</f>
        <v>1.2081267378060545</v>
      </c>
      <c r="E414" s="2">
        <f>MACD!F414</f>
        <v>1.54840915885358</v>
      </c>
      <c r="F414" s="2">
        <f>'Moving Avg'!D414</f>
        <v>29.57</v>
      </c>
      <c r="G414" s="2">
        <f>'Moving Avg'!F414</f>
        <v>32.169499999999999</v>
      </c>
      <c r="H414" s="2">
        <f>'Moving Avg'!G414</f>
        <v>37.120000000000012</v>
      </c>
      <c r="I414" s="2">
        <f>'Moving Avg'!H414</f>
        <v>40.913999999999966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29.39</v>
      </c>
      <c r="C415" s="2">
        <f>RSI!I415</f>
        <v>2.5317078998262872</v>
      </c>
      <c r="D415" s="2">
        <f>MACD!E415</f>
        <v>1.1554166825770693</v>
      </c>
      <c r="E415" s="2">
        <f>MACD!F415</f>
        <v>1.4698106635982779</v>
      </c>
      <c r="F415" s="2">
        <f>'Moving Avg'!D415</f>
        <v>29.389999999999997</v>
      </c>
      <c r="G415" s="2">
        <f>'Moving Avg'!F415</f>
        <v>31.766500000000001</v>
      </c>
      <c r="H415" s="2">
        <f>'Moving Avg'!G415</f>
        <v>36.863800000000012</v>
      </c>
      <c r="I415" s="2">
        <f>'Moving Avg'!H415</f>
        <v>40.909949999999974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42907</v>
      </c>
      <c r="B416" s="2">
        <f>RSI!B416</f>
        <v>29.39</v>
      </c>
      <c r="C416" s="2">
        <f>RSI!I416</f>
        <v>2.5317078998262872</v>
      </c>
      <c r="D416" s="2">
        <f>MACD!E416</f>
        <v>1.1328613209865281</v>
      </c>
      <c r="E416" s="2">
        <f>MACD!F416</f>
        <v>1.402420795075928</v>
      </c>
      <c r="F416" s="2">
        <f>'Moving Avg'!D416</f>
        <v>29.389999999999997</v>
      </c>
      <c r="G416" s="2">
        <f>'Moving Avg'!F416</f>
        <v>31.419</v>
      </c>
      <c r="H416" s="2">
        <f>'Moving Avg'!G416</f>
        <v>36.607600000000019</v>
      </c>
      <c r="I416" s="2">
        <f>'Moving Avg'!H416</f>
        <v>40.905899999999967</v>
      </c>
      <c r="J416" s="6" t="str">
        <f>OBV!F416</f>
        <v>NEUTRAL</v>
      </c>
      <c r="K416" s="6" t="str">
        <f>OBV!G416</f>
        <v>NEUTRAL</v>
      </c>
      <c r="L416" s="6" t="str">
        <f>OBV!H416</f>
        <v>NEUTRAL</v>
      </c>
    </row>
    <row r="417" spans="1:12" ht="13.5" x14ac:dyDescent="0.25">
      <c r="A417" s="3">
        <f>RSI!A417</f>
        <v>42908</v>
      </c>
      <c r="B417" s="2">
        <f>RSI!B417</f>
        <v>29.39</v>
      </c>
      <c r="C417" s="2">
        <f>RSI!I417</f>
        <v>2.5317078998262872</v>
      </c>
      <c r="D417" s="2">
        <f>MACD!E417</f>
        <v>0.98649616508525639</v>
      </c>
      <c r="E417" s="2">
        <f>MACD!F417</f>
        <v>1.3192358690777937</v>
      </c>
      <c r="F417" s="2">
        <f>'Moving Avg'!D417</f>
        <v>29.389999999999997</v>
      </c>
      <c r="G417" s="2">
        <f>'Moving Avg'!F417</f>
        <v>31.1265</v>
      </c>
      <c r="H417" s="2">
        <f>'Moving Avg'!G417</f>
        <v>36.351400000000019</v>
      </c>
      <c r="I417" s="2">
        <f>'Moving Avg'!H417</f>
        <v>40.901849999999975</v>
      </c>
      <c r="J417" s="6" t="str">
        <f>OBV!F417</f>
        <v>NEUTRAL</v>
      </c>
      <c r="K417" s="6" t="str">
        <f>OBV!G417</f>
        <v>NEUTRAL</v>
      </c>
      <c r="L417" s="6" t="str">
        <f>OBV!H417</f>
        <v>NEUTRAL</v>
      </c>
    </row>
    <row r="418" spans="1:12" ht="13.5" x14ac:dyDescent="0.25">
      <c r="A418" s="3">
        <f>RSI!A418</f>
        <v>42909</v>
      </c>
      <c r="B418" s="2">
        <f>RSI!B418</f>
        <v>29.39</v>
      </c>
      <c r="C418" s="2">
        <f>RSI!I418</f>
        <v>2.5317078998262872</v>
      </c>
      <c r="D418" s="2">
        <f>MACD!E418</f>
        <v>0.74308761085964647</v>
      </c>
      <c r="E418" s="2">
        <f>MACD!F418</f>
        <v>1.2040062174341641</v>
      </c>
      <c r="F418" s="2">
        <f>'Moving Avg'!D418</f>
        <v>29.389999999999997</v>
      </c>
      <c r="G418" s="2">
        <f>'Moving Avg'!F418</f>
        <v>30.937000000000001</v>
      </c>
      <c r="H418" s="2">
        <f>'Moving Avg'!G418</f>
        <v>36.09520000000002</v>
      </c>
      <c r="I418" s="2">
        <f>'Moving Avg'!H418</f>
        <v>40.897799999999975</v>
      </c>
      <c r="J418" s="6" t="str">
        <f>OBV!F418</f>
        <v>NEUTRAL</v>
      </c>
      <c r="K418" s="6" t="str">
        <f>OBV!G418</f>
        <v>NEUTRAL</v>
      </c>
      <c r="L418" s="6" t="str">
        <f>OBV!H418</f>
        <v>NEUTRAL</v>
      </c>
    </row>
    <row r="419" spans="1:12" ht="13.5" x14ac:dyDescent="0.25">
      <c r="A419" s="3">
        <f>RSI!A419</f>
        <v>42914</v>
      </c>
      <c r="B419" s="2">
        <f>RSI!B419</f>
        <v>29.39</v>
      </c>
      <c r="C419" s="2">
        <f>RSI!I419</f>
        <v>2.5317078998262872</v>
      </c>
      <c r="D419" s="2">
        <f>MACD!E419</f>
        <v>0.54847307280984126</v>
      </c>
      <c r="E419" s="2">
        <f>MACD!F419</f>
        <v>1.0728995885092996</v>
      </c>
      <c r="F419" s="2">
        <f>'Moving Avg'!D419</f>
        <v>29.389999999999997</v>
      </c>
      <c r="G419" s="2">
        <f>'Moving Avg'!F419</f>
        <v>30.747499999999995</v>
      </c>
      <c r="H419" s="2">
        <f>'Moving Avg'!G419</f>
        <v>35.839000000000027</v>
      </c>
      <c r="I419" s="2">
        <f>'Moving Avg'!H419</f>
        <v>40.893749999999976</v>
      </c>
      <c r="J419" s="6" t="str">
        <f>OBV!F419</f>
        <v>NEUTRAL</v>
      </c>
      <c r="K419" s="6" t="str">
        <f>OBV!G419</f>
        <v>NEUTRAL</v>
      </c>
      <c r="L419" s="6" t="str">
        <f>OBV!H419</f>
        <v>NEUTRAL</v>
      </c>
    </row>
    <row r="420" spans="1:12" ht="13.5" x14ac:dyDescent="0.25">
      <c r="A420" s="3">
        <f>RSI!A420</f>
        <v>42915</v>
      </c>
      <c r="B420" s="2">
        <f>RSI!B420</f>
        <v>29.2</v>
      </c>
      <c r="C420" s="2">
        <f>RSI!I420</f>
        <v>2.3718074338204786</v>
      </c>
      <c r="D420" s="2">
        <f>MACD!E420</f>
        <v>0.41407737407782719</v>
      </c>
      <c r="E420" s="2">
        <f>MACD!F420</f>
        <v>0.94113514562300504</v>
      </c>
      <c r="F420" s="2">
        <f>'Moving Avg'!D420</f>
        <v>29.351999999999997</v>
      </c>
      <c r="G420" s="2">
        <f>'Moving Avg'!F420</f>
        <v>30.548500000000001</v>
      </c>
      <c r="H420" s="2">
        <f>'Moving Avg'!G420</f>
        <v>35.579000000000029</v>
      </c>
      <c r="I420" s="2">
        <f>'Moving Avg'!H420</f>
        <v>40.88874999999998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</row>
    <row r="421" spans="1:12" ht="13.5" x14ac:dyDescent="0.25">
      <c r="A421" s="3">
        <f>RSI!A421</f>
        <v>42916</v>
      </c>
      <c r="B421" s="2">
        <f>RSI!B421</f>
        <v>28.51</v>
      </c>
      <c r="C421" s="2">
        <f>RSI!I421</f>
        <v>1.9019939847295433</v>
      </c>
      <c r="D421" s="2">
        <f>MACD!E421</f>
        <v>0.22913399331539352</v>
      </c>
      <c r="E421" s="2">
        <f>MACD!F421</f>
        <v>0.79873491516148276</v>
      </c>
      <c r="F421" s="2">
        <f>'Moving Avg'!D421</f>
        <v>29.175999999999998</v>
      </c>
      <c r="G421" s="2">
        <f>'Moving Avg'!F421</f>
        <v>30.314999999999998</v>
      </c>
      <c r="H421" s="2">
        <f>'Moving Avg'!G421</f>
        <v>35.305200000000028</v>
      </c>
      <c r="I421" s="2">
        <f>'Moving Avg'!H421</f>
        <v>40.880299999999977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</row>
    <row r="422" spans="1:12" ht="13.5" x14ac:dyDescent="0.25">
      <c r="A422" s="3">
        <f>RSI!A422</f>
        <v>42919</v>
      </c>
      <c r="B422" s="2">
        <f>RSI!B422</f>
        <v>28.51</v>
      </c>
      <c r="C422" s="2">
        <f>RSI!I422</f>
        <v>1.9019939847295433</v>
      </c>
      <c r="D422" s="2">
        <f>MACD!E422</f>
        <v>9.1652609603340096E-2</v>
      </c>
      <c r="E422" s="2">
        <f>MACD!F422</f>
        <v>0.65731845404985423</v>
      </c>
      <c r="F422" s="2">
        <f>'Moving Avg'!D422</f>
        <v>29</v>
      </c>
      <c r="G422" s="2">
        <f>'Moving Avg'!F422</f>
        <v>30.081499999999995</v>
      </c>
      <c r="H422" s="2">
        <f>'Moving Avg'!G422</f>
        <v>35.055400000000027</v>
      </c>
      <c r="I422" s="2">
        <f>'Moving Avg'!H422</f>
        <v>40.871849999999981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</row>
    <row r="423" spans="1:12" ht="13.5" x14ac:dyDescent="0.25">
      <c r="A423" s="3">
        <f>RSI!A423</f>
        <v>42920</v>
      </c>
      <c r="B423" s="2">
        <f>RSI!B423</f>
        <v>27.23</v>
      </c>
      <c r="C423" s="2">
        <f>RSI!I423</f>
        <v>1.33364369953253</v>
      </c>
      <c r="D423" s="2">
        <f>MACD!E423</f>
        <v>8.7738105445996695E-2</v>
      </c>
      <c r="E423" s="2">
        <f>MACD!F423</f>
        <v>0.54340238432908283</v>
      </c>
      <c r="F423" s="2">
        <f>'Moving Avg'!D423</f>
        <v>28.568000000000001</v>
      </c>
      <c r="G423" s="2">
        <f>'Moving Avg'!F423</f>
        <v>29.833499999999994</v>
      </c>
      <c r="H423" s="2">
        <f>'Moving Avg'!G423</f>
        <v>34.78000000000003</v>
      </c>
      <c r="I423" s="2">
        <f>'Moving Avg'!H423</f>
        <v>40.856999999999978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</row>
    <row r="424" spans="1:12" ht="13.5" x14ac:dyDescent="0.25">
      <c r="A424" s="3">
        <f>RSI!A424</f>
        <v>42921</v>
      </c>
      <c r="B424" s="2">
        <f>RSI!B424</f>
        <v>27.59</v>
      </c>
      <c r="C424" s="2">
        <f>RSI!I424</f>
        <v>9.5225259284159449</v>
      </c>
      <c r="D424" s="2">
        <f>MACD!E424</f>
        <v>8.162003973359333E-2</v>
      </c>
      <c r="E424" s="2">
        <f>MACD!F424</f>
        <v>0.45104591540998495</v>
      </c>
      <c r="F424" s="2">
        <f>'Moving Avg'!D424</f>
        <v>28.207999999999998</v>
      </c>
      <c r="G424" s="2">
        <f>'Moving Avg'!F424</f>
        <v>29.603499999999997</v>
      </c>
      <c r="H424" s="2">
        <f>'Moving Avg'!G424</f>
        <v>34.507800000000024</v>
      </c>
      <c r="I424" s="2">
        <f>'Moving Avg'!H424</f>
        <v>40.843949999999971</v>
      </c>
      <c r="J424" s="6" t="str">
        <f>OBV!F424</f>
        <v>BULLISH</v>
      </c>
      <c r="K424" s="6" t="str">
        <f>OBV!G424</f>
        <v>NEUTRAL</v>
      </c>
      <c r="L424" s="6" t="str">
        <f>OBV!H424</f>
        <v>BULLISH DIVERGENCE</v>
      </c>
    </row>
    <row r="425" spans="1:12" ht="13.5" x14ac:dyDescent="0.25">
      <c r="A425" s="3">
        <f>RSI!A425</f>
        <v>42922</v>
      </c>
      <c r="B425" s="2">
        <f>RSI!B425</f>
        <v>26.35</v>
      </c>
      <c r="C425" s="2">
        <f>RSI!I425</f>
        <v>7.2809736895710984</v>
      </c>
      <c r="D425" s="2">
        <f>MACD!E425</f>
        <v>0.18826121286793551</v>
      </c>
      <c r="E425" s="2">
        <f>MACD!F425</f>
        <v>0.39848897490157509</v>
      </c>
      <c r="F425" s="2">
        <f>'Moving Avg'!D425</f>
        <v>27.637999999999998</v>
      </c>
      <c r="G425" s="2">
        <f>'Moving Avg'!F425</f>
        <v>29.311499999999995</v>
      </c>
      <c r="H425" s="2">
        <f>'Moving Avg'!G425</f>
        <v>34.21080000000002</v>
      </c>
      <c r="I425" s="2">
        <f>'Moving Avg'!H425</f>
        <v>40.824699999999979</v>
      </c>
      <c r="J425" s="6" t="str">
        <f>OBV!F425</f>
        <v>BULLISH</v>
      </c>
      <c r="K425" s="6" t="str">
        <f>OBV!G425</f>
        <v>NEUTRAL</v>
      </c>
      <c r="L425" s="6" t="str">
        <f>OBV!H425</f>
        <v>BULLISH DIVERGENCE</v>
      </c>
    </row>
    <row r="426" spans="1:12" ht="13.5" x14ac:dyDescent="0.25">
      <c r="A426" s="3">
        <f>RSI!A426</f>
        <v>42923</v>
      </c>
      <c r="B426" s="2">
        <f>RSI!B426</f>
        <v>26.45</v>
      </c>
      <c r="C426" s="2">
        <f>RSI!I426</f>
        <v>9.1385193939596547</v>
      </c>
      <c r="D426" s="2">
        <f>MACD!E426</f>
        <v>0.29690302984933936</v>
      </c>
      <c r="E426" s="2">
        <f>MACD!F426</f>
        <v>0.37817178589112799</v>
      </c>
      <c r="F426" s="2">
        <f>'Moving Avg'!D426</f>
        <v>27.225999999999999</v>
      </c>
      <c r="G426" s="2">
        <f>'Moving Avg'!F426</f>
        <v>29.024499999999996</v>
      </c>
      <c r="H426" s="2">
        <f>'Moving Avg'!G426</f>
        <v>33.915800000000019</v>
      </c>
      <c r="I426" s="2">
        <f>'Moving Avg'!H426</f>
        <v>40.805949999999974</v>
      </c>
      <c r="J426" s="6" t="str">
        <f>OBV!F426</f>
        <v>BULLISH</v>
      </c>
      <c r="K426" s="6" t="str">
        <f>OBV!G426</f>
        <v>STRONG</v>
      </c>
      <c r="L426" s="6" t="str">
        <f>OBV!H426</f>
        <v>BULLISH DIVERGENCE</v>
      </c>
    </row>
    <row r="427" spans="1:12" ht="13.5" x14ac:dyDescent="0.25">
      <c r="A427" s="3">
        <f>RSI!A427</f>
        <v>42926</v>
      </c>
      <c r="B427" s="2">
        <f>RSI!B427</f>
        <v>26.01</v>
      </c>
      <c r="C427" s="2">
        <f>RSI!I427</f>
        <v>8.3462058202028544</v>
      </c>
      <c r="D427" s="2">
        <f>MACD!E427</f>
        <v>0.44473461831227112</v>
      </c>
      <c r="E427" s="2">
        <f>MACD!F427</f>
        <v>0.39148435237535661</v>
      </c>
      <c r="F427" s="2">
        <f>'Moving Avg'!D427</f>
        <v>26.725999999999999</v>
      </c>
      <c r="G427" s="2">
        <f>'Moving Avg'!F427</f>
        <v>28.763499999999993</v>
      </c>
      <c r="H427" s="2">
        <f>'Moving Avg'!G427</f>
        <v>33.612000000000016</v>
      </c>
      <c r="I427" s="2">
        <f>'Moving Avg'!H427</f>
        <v>40.784999999999975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42927</v>
      </c>
      <c r="B428" s="2">
        <f>RSI!B428</f>
        <v>26.01</v>
      </c>
      <c r="C428" s="2">
        <f>RSI!I428</f>
        <v>8.3462058202028544</v>
      </c>
      <c r="D428" s="2">
        <f>MACD!E428</f>
        <v>0.59400740564576893</v>
      </c>
      <c r="E428" s="2">
        <f>MACD!F428</f>
        <v>0.43198896302943912</v>
      </c>
      <c r="F428" s="2">
        <f>'Moving Avg'!D428</f>
        <v>26.481999999999999</v>
      </c>
      <c r="G428" s="2">
        <f>'Moving Avg'!F428</f>
        <v>28.547499999999996</v>
      </c>
      <c r="H428" s="2">
        <f>'Moving Avg'!G428</f>
        <v>33.308200000000021</v>
      </c>
      <c r="I428" s="2">
        <f>'Moving Avg'!H428</f>
        <v>40.768549999999976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42928</v>
      </c>
      <c r="B429" s="2">
        <f>RSI!B429</f>
        <v>26.01</v>
      </c>
      <c r="C429" s="2">
        <f>RSI!I429</f>
        <v>8.3462058202028544</v>
      </c>
      <c r="D429" s="2">
        <f>MACD!E429</f>
        <v>0.74270822300795558</v>
      </c>
      <c r="E429" s="2">
        <f>MACD!F429</f>
        <v>0.49413281502514239</v>
      </c>
      <c r="F429" s="2">
        <f>'Moving Avg'!D429</f>
        <v>26.166000000000004</v>
      </c>
      <c r="G429" s="2">
        <f>'Moving Avg'!F429</f>
        <v>28.333499999999997</v>
      </c>
      <c r="H429" s="2">
        <f>'Moving Avg'!G429</f>
        <v>33.004800000000017</v>
      </c>
      <c r="I429" s="2">
        <f>'Moving Avg'!H429</f>
        <v>40.758649999999982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</row>
    <row r="430" spans="1:12" ht="13.5" x14ac:dyDescent="0.25">
      <c r="A430" s="3">
        <f>RSI!A430</f>
        <v>42929</v>
      </c>
      <c r="B430" s="2">
        <f>RSI!B430</f>
        <v>26.5</v>
      </c>
      <c r="C430" s="2">
        <f>RSI!I430</f>
        <v>18.209491664344725</v>
      </c>
      <c r="D430" s="2">
        <f>MACD!E430</f>
        <v>0.82373925401242687</v>
      </c>
      <c r="E430" s="2">
        <f>MACD!F430</f>
        <v>0.56005410282259938</v>
      </c>
      <c r="F430" s="2">
        <f>'Moving Avg'!D430</f>
        <v>26.196000000000005</v>
      </c>
      <c r="G430" s="2">
        <f>'Moving Avg'!F430</f>
        <v>28.143999999999995</v>
      </c>
      <c r="H430" s="2">
        <f>'Moving Avg'!G430</f>
        <v>32.711200000000019</v>
      </c>
      <c r="I430" s="2">
        <f>'Moving Avg'!H430</f>
        <v>40.751149999999981</v>
      </c>
      <c r="J430" s="6" t="str">
        <f>OBV!F430</f>
        <v>BULLISH</v>
      </c>
      <c r="K430" s="6" t="str">
        <f>OBV!G430</f>
        <v>NEUTRAL</v>
      </c>
      <c r="L430" s="6" t="str">
        <f>OBV!H430</f>
        <v>CONFIRMED BULLISH</v>
      </c>
    </row>
    <row r="431" spans="1:12" ht="13.5" x14ac:dyDescent="0.25">
      <c r="A431" s="3">
        <f>RSI!A431</f>
        <v>42930</v>
      </c>
      <c r="B431" s="2">
        <f>RSI!B431</f>
        <v>26.3</v>
      </c>
      <c r="C431" s="2">
        <f>RSI!I431</f>
        <v>17.387030886854077</v>
      </c>
      <c r="D431" s="2">
        <f>MACD!E431</f>
        <v>0.8172679620186365</v>
      </c>
      <c r="E431" s="2">
        <f>MACD!F431</f>
        <v>0.6114968746618068</v>
      </c>
      <c r="F431" s="2">
        <f>'Moving Avg'!D431</f>
        <v>26.166000000000004</v>
      </c>
      <c r="G431" s="2">
        <f>'Moving Avg'!F431</f>
        <v>27.989499999999992</v>
      </c>
      <c r="H431" s="2">
        <f>'Moving Avg'!G431</f>
        <v>32.437600000000018</v>
      </c>
      <c r="I431" s="2">
        <f>'Moving Avg'!H431</f>
        <v>40.742699999999985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</row>
    <row r="432" spans="1:12" ht="13.5" x14ac:dyDescent="0.25">
      <c r="A432" s="3">
        <f>RSI!A432</f>
        <v>42933</v>
      </c>
      <c r="B432" s="2">
        <f>RSI!B432</f>
        <v>26.3</v>
      </c>
      <c r="C432" s="2">
        <f>RSI!I432</f>
        <v>17.387030886854077</v>
      </c>
      <c r="D432" s="2">
        <f>MACD!E432</f>
        <v>0.82806945163012813</v>
      </c>
      <c r="E432" s="2">
        <f>MACD!F432</f>
        <v>0.65481139005547107</v>
      </c>
      <c r="F432" s="2">
        <f>'Moving Avg'!D432</f>
        <v>26.224</v>
      </c>
      <c r="G432" s="2">
        <f>'Moving Avg'!F432</f>
        <v>27.83499999999999</v>
      </c>
      <c r="H432" s="2">
        <f>'Moving Avg'!G432</f>
        <v>32.18780000000001</v>
      </c>
      <c r="I432" s="2">
        <f>'Moving Avg'!H432</f>
        <v>40.734249999999982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</row>
    <row r="433" spans="1:12" ht="13.5" x14ac:dyDescent="0.25">
      <c r="A433" s="3">
        <f>RSI!A433</f>
        <v>42934</v>
      </c>
      <c r="B433" s="2">
        <f>RSI!B433</f>
        <v>26.5</v>
      </c>
      <c r="C433" s="2">
        <f>RSI!I433</f>
        <v>21.499108735903931</v>
      </c>
      <c r="D433" s="2">
        <f>MACD!E433</f>
        <v>0.6405427617060262</v>
      </c>
      <c r="E433" s="2">
        <f>MACD!F433</f>
        <v>0.65195766438558211</v>
      </c>
      <c r="F433" s="2">
        <f>'Moving Avg'!D433</f>
        <v>26.322000000000003</v>
      </c>
      <c r="G433" s="2">
        <f>'Moving Avg'!F433</f>
        <v>27.690499999999997</v>
      </c>
      <c r="H433" s="2">
        <f>'Moving Avg'!G433</f>
        <v>31.922000000000004</v>
      </c>
      <c r="I433" s="2">
        <f>'Moving Avg'!H433</f>
        <v>40.722649999999987</v>
      </c>
      <c r="J433" s="6" t="str">
        <f>OBV!F433</f>
        <v>BULLISH</v>
      </c>
      <c r="K433" s="6" t="str">
        <f>OBV!G433</f>
        <v>STRONG</v>
      </c>
      <c r="L433" s="6" t="str">
        <f>OBV!H433</f>
        <v>CONFIRMED BULLISH</v>
      </c>
    </row>
    <row r="434" spans="1:12" ht="13.5" x14ac:dyDescent="0.25">
      <c r="A434" s="3">
        <f>RSI!A434</f>
        <v>42935</v>
      </c>
      <c r="B434" s="2">
        <f>RSI!B434</f>
        <v>26.5</v>
      </c>
      <c r="C434" s="2">
        <f>RSI!I434</f>
        <v>21.499108735903945</v>
      </c>
      <c r="D434" s="2">
        <f>MACD!E434</f>
        <v>0.55002421248678957</v>
      </c>
      <c r="E434" s="2">
        <f>MACD!F434</f>
        <v>0.63157097400582374</v>
      </c>
      <c r="F434" s="2">
        <f>'Moving Avg'!D434</f>
        <v>26.419999999999998</v>
      </c>
      <c r="G434" s="2">
        <f>'Moving Avg'!F434</f>
        <v>27.545999999999999</v>
      </c>
      <c r="H434" s="2">
        <f>'Moving Avg'!G434</f>
        <v>31.656200000000002</v>
      </c>
      <c r="I434" s="2">
        <f>'Moving Avg'!H434</f>
        <v>40.704549999999983</v>
      </c>
      <c r="J434" s="6" t="str">
        <f>OBV!F434</f>
        <v>BULLISH</v>
      </c>
      <c r="K434" s="6" t="str">
        <f>OBV!G434</f>
        <v>STRONG</v>
      </c>
      <c r="L434" s="6" t="str">
        <f>OBV!H434</f>
        <v>CONFIRMED BULLISH</v>
      </c>
    </row>
    <row r="435" spans="1:12" ht="13.5" x14ac:dyDescent="0.25">
      <c r="A435" s="3">
        <f>RSI!A435</f>
        <v>42936</v>
      </c>
      <c r="B435" s="2">
        <f>RSI!B435</f>
        <v>26.5</v>
      </c>
      <c r="C435" s="2">
        <f>RSI!I435</f>
        <v>21.499108735903931</v>
      </c>
      <c r="D435" s="2">
        <f>MACD!E435</f>
        <v>0.29448946067699922</v>
      </c>
      <c r="E435" s="2">
        <f>MACD!F435</f>
        <v>0.56415467134005892</v>
      </c>
      <c r="F435" s="2">
        <f>'Moving Avg'!D435</f>
        <v>26.419999999999998</v>
      </c>
      <c r="G435" s="2">
        <f>'Moving Avg'!F435</f>
        <v>27.401499999999999</v>
      </c>
      <c r="H435" s="2">
        <f>'Moving Avg'!G435</f>
        <v>31.390400000000003</v>
      </c>
      <c r="I435" s="2">
        <f>'Moving Avg'!H435</f>
        <v>40.686449999999986</v>
      </c>
      <c r="J435" s="6" t="str">
        <f>OBV!F435</f>
        <v>BULLISH</v>
      </c>
      <c r="K435" s="6" t="str">
        <f>OBV!G435</f>
        <v>NEUTRAL</v>
      </c>
      <c r="L435" s="6" t="str">
        <f>OBV!H435</f>
        <v>NEUTRAL</v>
      </c>
    </row>
    <row r="436" spans="1:12" ht="13.5" x14ac:dyDescent="0.25">
      <c r="A436" s="3">
        <f>RSI!A436</f>
        <v>42937</v>
      </c>
      <c r="B436" s="2">
        <f>RSI!B436</f>
        <v>27.2</v>
      </c>
      <c r="C436" s="2">
        <f>RSI!I436</f>
        <v>35.527548604421725</v>
      </c>
      <c r="D436" s="2">
        <f>MACD!E436</f>
        <v>5.2751527371007967E-2</v>
      </c>
      <c r="E436" s="2">
        <f>MACD!F436</f>
        <v>0.46187404254624875</v>
      </c>
      <c r="F436" s="2">
        <f>'Moving Avg'!D436</f>
        <v>26.6</v>
      </c>
      <c r="G436" s="2">
        <f>'Moving Avg'!F436</f>
        <v>27.292000000000002</v>
      </c>
      <c r="H436" s="2">
        <f>'Moving Avg'!G436</f>
        <v>31.138599999999997</v>
      </c>
      <c r="I436" s="2">
        <f>'Moving Avg'!H436</f>
        <v>40.664949999999983</v>
      </c>
      <c r="J436" s="6" t="str">
        <f>OBV!F436</f>
        <v>BULLISH</v>
      </c>
      <c r="K436" s="6" t="str">
        <f>OBV!G436</f>
        <v>NEUTRAL</v>
      </c>
      <c r="L436" s="6" t="str">
        <f>OBV!H436</f>
        <v>CONFIRMED BULLISH</v>
      </c>
    </row>
    <row r="437" spans="1:12" ht="13.5" x14ac:dyDescent="0.25">
      <c r="A437" s="3">
        <f>RSI!A437</f>
        <v>42940</v>
      </c>
      <c r="B437" s="2">
        <f>RSI!B437</f>
        <v>27.2</v>
      </c>
      <c r="C437" s="2">
        <f>RSI!I437</f>
        <v>35.527548604421725</v>
      </c>
      <c r="D437" s="2">
        <f>MACD!E437</f>
        <v>-0.21348476256811111</v>
      </c>
      <c r="E437" s="2">
        <f>MACD!F437</f>
        <v>0.32680228152337681</v>
      </c>
      <c r="F437" s="2">
        <f>'Moving Avg'!D437</f>
        <v>26.78</v>
      </c>
      <c r="G437" s="2">
        <f>'Moving Avg'!F437</f>
        <v>27.182500000000005</v>
      </c>
      <c r="H437" s="2">
        <f>'Moving Avg'!G437</f>
        <v>30.886800000000004</v>
      </c>
      <c r="I437" s="2">
        <f>'Moving Avg'!H437</f>
        <v>40.638749999999987</v>
      </c>
      <c r="J437" s="6" t="str">
        <f>OBV!F437</f>
        <v>BULLISH</v>
      </c>
      <c r="K437" s="6" t="str">
        <f>OBV!G437</f>
        <v>NEUTRAL</v>
      </c>
      <c r="L437" s="6" t="str">
        <f>OBV!H437</f>
        <v>CONFIRMED BULLISH</v>
      </c>
    </row>
    <row r="438" spans="1:12" ht="13.5" x14ac:dyDescent="0.25">
      <c r="A438" s="3">
        <f>RSI!A438</f>
        <v>42942</v>
      </c>
      <c r="B438" s="2">
        <f>RSI!B438</f>
        <v>27.2</v>
      </c>
      <c r="C438" s="2">
        <f>RSI!I438</f>
        <v>35.527548604421725</v>
      </c>
      <c r="D438" s="2">
        <f>MACD!E438</f>
        <v>-0.4332028271919981</v>
      </c>
      <c r="E438" s="2">
        <f>MACD!F438</f>
        <v>0.17480125978030184</v>
      </c>
      <c r="F438" s="2">
        <f>'Moving Avg'!D438</f>
        <v>26.919999999999998</v>
      </c>
      <c r="G438" s="2">
        <f>'Moving Avg'!F438</f>
        <v>27.073</v>
      </c>
      <c r="H438" s="2">
        <f>'Moving Avg'!G438</f>
        <v>30.635000000000002</v>
      </c>
      <c r="I438" s="2">
        <f>'Moving Avg'!H438</f>
        <v>40.60769999999998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</row>
    <row r="439" spans="1:12" ht="13.5" x14ac:dyDescent="0.25">
      <c r="A439" s="3">
        <f>RSI!A439</f>
        <v>42943</v>
      </c>
      <c r="B439" s="2">
        <f>RSI!B439</f>
        <v>27.2</v>
      </c>
      <c r="C439" s="2">
        <f>RSI!I439</f>
        <v>35.527548604421725</v>
      </c>
      <c r="D439" s="2">
        <f>MACD!E439</f>
        <v>-0.61397107922277172</v>
      </c>
      <c r="E439" s="2">
        <f>MACD!F439</f>
        <v>1.7046791979687115E-2</v>
      </c>
      <c r="F439" s="2">
        <f>'Moving Avg'!D439</f>
        <v>27.060000000000002</v>
      </c>
      <c r="G439" s="2">
        <f>'Moving Avg'!F439</f>
        <v>26.9635</v>
      </c>
      <c r="H439" s="2">
        <f>'Moving Avg'!G439</f>
        <v>30.383200000000002</v>
      </c>
      <c r="I439" s="2">
        <f>'Moving Avg'!H439</f>
        <v>40.569199999999981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</row>
    <row r="440" spans="1:12" ht="13.5" x14ac:dyDescent="0.25">
      <c r="A440" s="3">
        <f>RSI!A440</f>
        <v>42944</v>
      </c>
      <c r="B440" s="2">
        <f>RSI!B440</f>
        <v>27.2</v>
      </c>
      <c r="C440" s="2">
        <f>RSI!I440</f>
        <v>35.527548604421725</v>
      </c>
      <c r="D440" s="2">
        <f>MACD!E440</f>
        <v>-0.68677844387112685</v>
      </c>
      <c r="E440" s="2">
        <f>MACD!F440</f>
        <v>-0.12371825519047569</v>
      </c>
      <c r="F440" s="2">
        <f>'Moving Avg'!D440</f>
        <v>27.2</v>
      </c>
      <c r="G440" s="2">
        <f>'Moving Avg'!F440</f>
        <v>26.863499999999998</v>
      </c>
      <c r="H440" s="2">
        <f>'Moving Avg'!G440</f>
        <v>30.155200000000001</v>
      </c>
      <c r="I440" s="2">
        <f>'Moving Avg'!H440</f>
        <v>40.530699999999982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</row>
    <row r="441" spans="1:12" ht="13.5" x14ac:dyDescent="0.25">
      <c r="A441" s="3">
        <f>RSI!A441</f>
        <v>42947</v>
      </c>
      <c r="B441" s="2">
        <f>RSI!B441</f>
        <v>27.2</v>
      </c>
      <c r="C441" s="2">
        <f>RSI!I441</f>
        <v>35.527548604421725</v>
      </c>
      <c r="D441" s="2">
        <f>MACD!E441</f>
        <v>-0.77474115470534954</v>
      </c>
      <c r="E441" s="2">
        <f>MACD!F441</f>
        <v>-0.25392283509345048</v>
      </c>
      <c r="F441" s="2">
        <f>'Moving Avg'!D441</f>
        <v>27.2</v>
      </c>
      <c r="G441" s="2">
        <f>'Moving Avg'!F441</f>
        <v>26.797999999999995</v>
      </c>
      <c r="H441" s="2">
        <f>'Moving Avg'!G441</f>
        <v>29.927199999999999</v>
      </c>
      <c r="I441" s="2">
        <f>'Moving Avg'!H441</f>
        <v>40.492199999999983</v>
      </c>
      <c r="J441" s="6" t="str">
        <f>OBV!F441</f>
        <v>NEUTRAL</v>
      </c>
      <c r="K441" s="6" t="str">
        <f>OBV!G441</f>
        <v>NEUTRAL</v>
      </c>
      <c r="L441" s="6" t="str">
        <f>OBV!H441</f>
        <v>NEUTRAL</v>
      </c>
    </row>
    <row r="442" spans="1:12" ht="13.5" x14ac:dyDescent="0.25">
      <c r="A442" s="3">
        <f>RSI!A442</f>
        <v>42948</v>
      </c>
      <c r="B442" s="2">
        <f>RSI!B442</f>
        <v>27.59</v>
      </c>
      <c r="C442" s="2">
        <f>RSI!I442</f>
        <v>44.194847158658824</v>
      </c>
      <c r="D442" s="2">
        <f>MACD!E442</f>
        <v>-0.87397414861016287</v>
      </c>
      <c r="E442" s="2">
        <f>MACD!F442</f>
        <v>-0.37793309779679296</v>
      </c>
      <c r="F442" s="2">
        <f>'Moving Avg'!D442</f>
        <v>27.277999999999999</v>
      </c>
      <c r="G442" s="2">
        <f>'Moving Avg'!F442</f>
        <v>26.751999999999999</v>
      </c>
      <c r="H442" s="2">
        <f>'Moving Avg'!G442</f>
        <v>29.73</v>
      </c>
      <c r="I442" s="2">
        <f>'Moving Avg'!H442</f>
        <v>40.460849999999979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</row>
    <row r="443" spans="1:12" ht="13.5" x14ac:dyDescent="0.25">
      <c r="A443" s="3">
        <f>RSI!A443</f>
        <v>42949</v>
      </c>
      <c r="B443" s="2">
        <f>RSI!B443</f>
        <v>27.59</v>
      </c>
      <c r="C443" s="2">
        <f>RSI!I443</f>
        <v>44.194847158658831</v>
      </c>
      <c r="D443" s="2">
        <f>MACD!E443</f>
        <v>-0.92569260083062943</v>
      </c>
      <c r="E443" s="2">
        <f>MACD!F443</f>
        <v>-0.4874849984035603</v>
      </c>
      <c r="F443" s="2">
        <f>'Moving Avg'!D443</f>
        <v>27.356000000000002</v>
      </c>
      <c r="G443" s="2">
        <f>'Moving Avg'!F443</f>
        <v>26.769999999999992</v>
      </c>
      <c r="H443" s="2">
        <f>'Moving Avg'!G443</f>
        <v>29.532800000000002</v>
      </c>
      <c r="I443" s="2">
        <f>'Moving Avg'!H443</f>
        <v>40.424599999999984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</row>
    <row r="444" spans="1:12" ht="13.5" x14ac:dyDescent="0.25">
      <c r="A444" s="3">
        <f>RSI!A444</f>
        <v>42950</v>
      </c>
      <c r="B444" s="2">
        <f>RSI!B444</f>
        <v>27.59</v>
      </c>
      <c r="C444" s="2">
        <f>RSI!I444</f>
        <v>44.194847158658831</v>
      </c>
      <c r="D444" s="2">
        <f>MACD!E444</f>
        <v>-0.96808520469759785</v>
      </c>
      <c r="E444" s="2">
        <f>MACD!F444</f>
        <v>-0.58360503966236787</v>
      </c>
      <c r="F444" s="2">
        <f>'Moving Avg'!D444</f>
        <v>27.433999999999997</v>
      </c>
      <c r="G444" s="2">
        <f>'Moving Avg'!F444</f>
        <v>26.77</v>
      </c>
      <c r="H444" s="2">
        <f>'Moving Avg'!G444</f>
        <v>29.335599999999999</v>
      </c>
      <c r="I444" s="2">
        <f>'Moving Avg'!H444</f>
        <v>40.377849999999988</v>
      </c>
      <c r="J444" s="6" t="str">
        <f>OBV!F444</f>
        <v>BULLISH</v>
      </c>
      <c r="K444" s="6" t="str">
        <f>OBV!G444</f>
        <v>NEUTRAL</v>
      </c>
      <c r="L444" s="6" t="str">
        <f>OBV!H444</f>
        <v>CONFIRMED BULLISH</v>
      </c>
    </row>
    <row r="445" spans="1:12" ht="13.5" x14ac:dyDescent="0.25">
      <c r="A445" s="3">
        <f>RSI!A445</f>
        <v>42951</v>
      </c>
      <c r="B445" s="2">
        <f>RSI!B445</f>
        <v>27.59</v>
      </c>
      <c r="C445" s="2">
        <f>RSI!I445</f>
        <v>44.194847158658831</v>
      </c>
      <c r="D445" s="2">
        <f>MACD!E445</f>
        <v>-1.0026881256224591</v>
      </c>
      <c r="E445" s="2">
        <f>MACD!F445</f>
        <v>-0.66742165685438615</v>
      </c>
      <c r="F445" s="2">
        <f>'Moving Avg'!D445</f>
        <v>27.512</v>
      </c>
      <c r="G445" s="2">
        <f>'Moving Avg'!F445</f>
        <v>26.831999999999994</v>
      </c>
      <c r="H445" s="2">
        <f>'Moving Avg'!G445</f>
        <v>29.138400000000001</v>
      </c>
      <c r="I445" s="2">
        <f>'Moving Avg'!H445</f>
        <v>40.320049999999981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</row>
    <row r="446" spans="1:12" ht="13.5" x14ac:dyDescent="0.25">
      <c r="A446" s="3">
        <f>RSI!A446</f>
        <v>42954</v>
      </c>
      <c r="B446" s="2">
        <f>RSI!B446</f>
        <v>27.59</v>
      </c>
      <c r="C446" s="2">
        <f>RSI!I446</f>
        <v>44.194847158658838</v>
      </c>
      <c r="D446" s="2">
        <f>MACD!E446</f>
        <v>-0.92310137562771999</v>
      </c>
      <c r="E446" s="2">
        <f>MACD!F446</f>
        <v>-0.71855760060905294</v>
      </c>
      <c r="F446" s="2">
        <f>'Moving Avg'!D446</f>
        <v>27.589999999999996</v>
      </c>
      <c r="G446" s="2">
        <f>'Moving Avg'!F446</f>
        <v>26.888999999999992</v>
      </c>
      <c r="H446" s="2">
        <f>'Moving Avg'!G446</f>
        <v>28.963399999999996</v>
      </c>
      <c r="I446" s="2">
        <f>'Moving Avg'!H446</f>
        <v>40.256749999999982</v>
      </c>
      <c r="J446" s="6" t="str">
        <f>OBV!F446</f>
        <v>BULLISH</v>
      </c>
      <c r="K446" s="6" t="str">
        <f>OBV!G446</f>
        <v>NEUTRAL</v>
      </c>
      <c r="L446" s="6" t="str">
        <f>OBV!H446</f>
        <v>CONFIRMED BULLISH</v>
      </c>
    </row>
    <row r="447" spans="1:12" ht="13.5" x14ac:dyDescent="0.25">
      <c r="A447" s="3">
        <f>RSI!A447</f>
        <v>42955</v>
      </c>
      <c r="B447" s="2">
        <f>RSI!B447</f>
        <v>27.59</v>
      </c>
      <c r="C447" s="2">
        <f>RSI!I447</f>
        <v>44.194847158658831</v>
      </c>
      <c r="D447" s="2">
        <f>MACD!E447</f>
        <v>-0.85467185496941411</v>
      </c>
      <c r="E447" s="2">
        <f>MACD!F447</f>
        <v>-0.74578045148112526</v>
      </c>
      <c r="F447" s="2">
        <f>'Moving Avg'!D447</f>
        <v>27.589999999999996</v>
      </c>
      <c r="G447" s="2">
        <f>'Moving Avg'!F447</f>
        <v>26.967999999999989</v>
      </c>
      <c r="H447" s="2">
        <f>'Moving Avg'!G447</f>
        <v>28.810399999999994</v>
      </c>
      <c r="I447" s="2">
        <f>'Moving Avg'!H447</f>
        <v>40.193199999999983</v>
      </c>
      <c r="J447" s="6" t="str">
        <f>OBV!F447</f>
        <v>NEUTRAL</v>
      </c>
      <c r="K447" s="6" t="str">
        <f>OBV!G447</f>
        <v>NEUTRAL</v>
      </c>
      <c r="L447" s="6" t="str">
        <f>OBV!H447</f>
        <v>NEUTRAL</v>
      </c>
    </row>
    <row r="448" spans="1:12" ht="13.5" x14ac:dyDescent="0.25">
      <c r="A448" s="3">
        <f>RSI!A448</f>
        <v>42956</v>
      </c>
      <c r="B448" s="2">
        <f>RSI!B448</f>
        <v>27.59</v>
      </c>
      <c r="C448" s="2">
        <f>RSI!I448</f>
        <v>44.194847158658824</v>
      </c>
      <c r="D448" s="2">
        <f>MACD!E448</f>
        <v>-0.79576357690413957</v>
      </c>
      <c r="E448" s="2">
        <f>MACD!F448</f>
        <v>-0.75577707656572812</v>
      </c>
      <c r="F448" s="2">
        <f>'Moving Avg'!D448</f>
        <v>27.589999999999996</v>
      </c>
      <c r="G448" s="2">
        <f>'Moving Avg'!F448</f>
        <v>27.04699999999999</v>
      </c>
      <c r="H448" s="2">
        <f>'Moving Avg'!G448</f>
        <v>28.698599999999992</v>
      </c>
      <c r="I448" s="2">
        <f>'Moving Avg'!H448</f>
        <v>40.129549999999988</v>
      </c>
      <c r="J448" s="6" t="str">
        <f>OBV!F448</f>
        <v>NEUTRAL</v>
      </c>
      <c r="K448" s="6" t="str">
        <f>OBV!G448</f>
        <v>NEUTRAL</v>
      </c>
      <c r="L448" s="6" t="str">
        <f>OBV!H448</f>
        <v>NEUTRAL</v>
      </c>
    </row>
    <row r="449" spans="1:12" ht="13.5" x14ac:dyDescent="0.25">
      <c r="A449" s="3">
        <f>RSI!A449</f>
        <v>42957</v>
      </c>
      <c r="B449" s="2">
        <f>RSI!B449</f>
        <v>27.59</v>
      </c>
      <c r="C449" s="2">
        <f>RSI!I449</f>
        <v>44.194847158658824</v>
      </c>
      <c r="D449" s="2">
        <f>MACD!E449</f>
        <v>-0.74498628124725386</v>
      </c>
      <c r="E449" s="2">
        <f>MACD!F449</f>
        <v>-0.75361891750203336</v>
      </c>
      <c r="F449" s="2">
        <f>'Moving Avg'!D449</f>
        <v>27.589999999999996</v>
      </c>
      <c r="G449" s="2">
        <f>'Moving Avg'!F449</f>
        <v>27.125999999999994</v>
      </c>
      <c r="H449" s="2">
        <f>'Moving Avg'!G449</f>
        <v>28.586799999999993</v>
      </c>
      <c r="I449" s="2">
        <f>'Moving Avg'!H449</f>
        <v>40.059999999999988</v>
      </c>
      <c r="J449" s="6" t="str">
        <f>OBV!F449</f>
        <v>NEUTRAL</v>
      </c>
      <c r="K449" s="6" t="str">
        <f>OBV!G449</f>
        <v>NEUTRAL</v>
      </c>
      <c r="L449" s="6" t="str">
        <f>OBV!H449</f>
        <v>NEUTRAL</v>
      </c>
    </row>
    <row r="450" spans="1:12" ht="13.5" x14ac:dyDescent="0.25">
      <c r="A450" s="3">
        <f>RSI!A450</f>
        <v>42958</v>
      </c>
      <c r="B450" s="2">
        <f>RSI!B450</f>
        <v>27.59</v>
      </c>
      <c r="C450" s="2">
        <f>RSI!I450</f>
        <v>44.194847158658824</v>
      </c>
      <c r="D450" s="2">
        <f>MACD!E450</f>
        <v>-0.70115807204317449</v>
      </c>
      <c r="E450" s="2">
        <f>MACD!F450</f>
        <v>-0.74312674841026172</v>
      </c>
      <c r="F450" s="2">
        <f>'Moving Avg'!D450</f>
        <v>27.589999999999996</v>
      </c>
      <c r="G450" s="2">
        <f>'Moving Avg'!F450</f>
        <v>27.180499999999988</v>
      </c>
      <c r="H450" s="2">
        <f>'Moving Avg'!G450</f>
        <v>28.474999999999991</v>
      </c>
      <c r="I450" s="2">
        <f>'Moving Avg'!H450</f>
        <v>39.981149999999985</v>
      </c>
      <c r="J450" s="6" t="str">
        <f>OBV!F450</f>
        <v>NEUTRAL</v>
      </c>
      <c r="K450" s="6" t="str">
        <f>OBV!G450</f>
        <v>NEUTRAL</v>
      </c>
      <c r="L450" s="6" t="str">
        <f>OBV!H450</f>
        <v>NEUTRAL</v>
      </c>
    </row>
    <row r="451" spans="1:12" ht="13.5" x14ac:dyDescent="0.25">
      <c r="A451" s="3">
        <f>RSI!A451</f>
        <v>42961</v>
      </c>
      <c r="B451" s="2">
        <f>RSI!B451</f>
        <v>27.59</v>
      </c>
      <c r="C451" s="2">
        <f>RSI!I451</f>
        <v>44.194847158658824</v>
      </c>
      <c r="D451" s="2">
        <f>MACD!E451</f>
        <v>-0.66327377056369841</v>
      </c>
      <c r="E451" s="2">
        <f>MACD!F451</f>
        <v>-0.72715615284094914</v>
      </c>
      <c r="F451" s="2">
        <f>'Moving Avg'!D451</f>
        <v>27.589999999999996</v>
      </c>
      <c r="G451" s="2">
        <f>'Moving Avg'!F451</f>
        <v>27.244999999999987</v>
      </c>
      <c r="H451" s="2">
        <f>'Moving Avg'!G451</f>
        <v>28.363199999999988</v>
      </c>
      <c r="I451" s="2">
        <f>'Moving Avg'!H451</f>
        <v>39.895799999999987</v>
      </c>
      <c r="J451" s="6" t="str">
        <f>OBV!F451</f>
        <v>NEUTRAL</v>
      </c>
      <c r="K451" s="6" t="str">
        <f>OBV!G451</f>
        <v>NEUTRAL</v>
      </c>
      <c r="L451" s="6" t="str">
        <f>OBV!H451</f>
        <v>NEUTRAL</v>
      </c>
    </row>
    <row r="452" spans="1:12" ht="13.5" x14ac:dyDescent="0.25">
      <c r="A452" s="3">
        <f>RSI!A452</f>
        <v>42962</v>
      </c>
      <c r="B452" s="2">
        <f>RSI!B452</f>
        <v>27.59</v>
      </c>
      <c r="C452" s="2">
        <f>RSI!I452</f>
        <v>44.194847158658824</v>
      </c>
      <c r="D452" s="2">
        <f>MACD!E452</f>
        <v>-0.57047810677706323</v>
      </c>
      <c r="E452" s="2">
        <f>MACD!F452</f>
        <v>-0.69582054362817192</v>
      </c>
      <c r="F452" s="2">
        <f>'Moving Avg'!D452</f>
        <v>27.589999999999996</v>
      </c>
      <c r="G452" s="2">
        <f>'Moving Avg'!F452</f>
        <v>27.309499999999993</v>
      </c>
      <c r="H452" s="2">
        <f>'Moving Avg'!G452</f>
        <v>28.251399999999986</v>
      </c>
      <c r="I452" s="2">
        <f>'Moving Avg'!H452</f>
        <v>39.810749999999992</v>
      </c>
      <c r="J452" s="6" t="str">
        <f>OBV!F452</f>
        <v>NEUTRAL</v>
      </c>
      <c r="K452" s="6" t="str">
        <f>OBV!G452</f>
        <v>NEUTRAL</v>
      </c>
      <c r="L452" s="6" t="str">
        <f>OBV!H452</f>
        <v>NEUTRAL</v>
      </c>
    </row>
    <row r="453" spans="1:12" ht="13.5" x14ac:dyDescent="0.25">
      <c r="A453" s="3">
        <f>RSI!A453</f>
        <v>42963</v>
      </c>
      <c r="B453" s="2">
        <f>RSI!B453</f>
        <v>27.59</v>
      </c>
      <c r="C453" s="2">
        <f>RSI!I453</f>
        <v>44.194847158658824</v>
      </c>
      <c r="D453" s="2">
        <f>MACD!E453</f>
        <v>-0.49127377638266267</v>
      </c>
      <c r="E453" s="2">
        <f>MACD!F453</f>
        <v>-0.65491119017907007</v>
      </c>
      <c r="F453" s="2">
        <f>'Moving Avg'!D453</f>
        <v>27.589999999999996</v>
      </c>
      <c r="G453" s="2">
        <f>'Moving Avg'!F453</f>
        <v>27.363999999999987</v>
      </c>
      <c r="H453" s="2">
        <f>'Moving Avg'!G453</f>
        <v>28.159399999999984</v>
      </c>
      <c r="I453" s="2">
        <f>'Moving Avg'!H453</f>
        <v>39.725699999999989</v>
      </c>
      <c r="J453" s="6" t="str">
        <f>OBV!F453</f>
        <v>NEUTRAL</v>
      </c>
      <c r="K453" s="6" t="str">
        <f>OBV!G453</f>
        <v>NEUTRAL</v>
      </c>
      <c r="L453" s="6" t="str">
        <f>OBV!H453</f>
        <v>NEUTRAL</v>
      </c>
    </row>
    <row r="454" spans="1:12" ht="13.5" x14ac:dyDescent="0.25">
      <c r="A454" s="3">
        <f>RSI!A454</f>
        <v>42964</v>
      </c>
      <c r="B454" s="2">
        <f>RSI!B454</f>
        <v>27.59</v>
      </c>
      <c r="C454" s="2">
        <f>RSI!I454</f>
        <v>44.194847158658824</v>
      </c>
      <c r="D454" s="2">
        <f>MACD!E454</f>
        <v>-0.42362054001801752</v>
      </c>
      <c r="E454" s="2">
        <f>MACD!F454</f>
        <v>-0.6086530601468596</v>
      </c>
      <c r="F454" s="2">
        <f>'Moving Avg'!D454</f>
        <v>27.589999999999996</v>
      </c>
      <c r="G454" s="2">
        <f>'Moving Avg'!F454</f>
        <v>27.418499999999987</v>
      </c>
      <c r="H454" s="2">
        <f>'Moving Avg'!G454</f>
        <v>28.067399999999978</v>
      </c>
      <c r="I454" s="2">
        <f>'Moving Avg'!H454</f>
        <v>39.648649999999989</v>
      </c>
      <c r="J454" s="6" t="str">
        <f>OBV!F454</f>
        <v>NEUTRAL</v>
      </c>
      <c r="K454" s="6" t="str">
        <f>OBV!G454</f>
        <v>NEUTRAL</v>
      </c>
      <c r="L454" s="6" t="str">
        <f>OBV!H454</f>
        <v>NEUTRAL</v>
      </c>
    </row>
    <row r="455" spans="1:12" ht="13.5" x14ac:dyDescent="0.25">
      <c r="A455" s="3">
        <f>RSI!A455</f>
        <v>42965</v>
      </c>
      <c r="B455" s="2">
        <f>RSI!B455</f>
        <v>27.51</v>
      </c>
      <c r="C455" s="2">
        <f>RSI!I455</f>
        <v>41.216297705175762</v>
      </c>
      <c r="D455" s="2">
        <f>MACD!E455</f>
        <v>-0.35986235722499771</v>
      </c>
      <c r="E455" s="2">
        <f>MACD!F455</f>
        <v>-0.55889491956248727</v>
      </c>
      <c r="F455" s="2">
        <f>'Moving Avg'!D455</f>
        <v>27.574000000000002</v>
      </c>
      <c r="G455" s="2">
        <f>'Moving Avg'!F455</f>
        <v>27.468999999999987</v>
      </c>
      <c r="H455" s="2">
        <f>'Moving Avg'!G455</f>
        <v>27.973799999999983</v>
      </c>
      <c r="I455" s="2">
        <f>'Moving Avg'!H455</f>
        <v>39.564749999999997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</row>
    <row r="456" spans="1:12" ht="13.5" x14ac:dyDescent="0.25">
      <c r="A456" s="3">
        <f>RSI!A456</f>
        <v>42968</v>
      </c>
      <c r="B456" s="2">
        <f>RSI!B456</f>
        <v>27.51</v>
      </c>
      <c r="C456" s="2">
        <f>RSI!I456</f>
        <v>41.216297705175769</v>
      </c>
      <c r="D456" s="2">
        <f>MACD!E456</f>
        <v>-0.30489668857263652</v>
      </c>
      <c r="E456" s="2">
        <f>MACD!F456</f>
        <v>-0.50809527336451721</v>
      </c>
      <c r="F456" s="2">
        <f>'Moving Avg'!D456</f>
        <v>27.558</v>
      </c>
      <c r="G456" s="2">
        <f>'Moving Avg'!F456</f>
        <v>27.48449999999999</v>
      </c>
      <c r="H456" s="2">
        <f>'Moving Avg'!G456</f>
        <v>27.880199999999981</v>
      </c>
      <c r="I456" s="2">
        <f>'Moving Avg'!H456</f>
        <v>39.487449999999995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</row>
    <row r="457" spans="1:12" ht="13.5" x14ac:dyDescent="0.25">
      <c r="A457" s="3">
        <f>RSI!A457</f>
        <v>42969</v>
      </c>
      <c r="B457" s="2">
        <f>RSI!B457</f>
        <v>27.51</v>
      </c>
      <c r="C457" s="2">
        <f>RSI!I457</f>
        <v>41.216297705175762</v>
      </c>
      <c r="D457" s="2">
        <f>MACD!E457</f>
        <v>-0.2574461312116938</v>
      </c>
      <c r="E457" s="2">
        <f>MACD!F457</f>
        <v>-0.45796544493395253</v>
      </c>
      <c r="F457" s="2">
        <f>'Moving Avg'!D457</f>
        <v>27.542000000000002</v>
      </c>
      <c r="G457" s="2">
        <f>'Moving Avg'!F457</f>
        <v>27.499999999999989</v>
      </c>
      <c r="H457" s="2">
        <f>'Moving Avg'!G457</f>
        <v>27.805799999999987</v>
      </c>
      <c r="I457" s="2">
        <f>'Moving Avg'!H457</f>
        <v>39.410149999999994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</row>
    <row r="458" spans="1:12" ht="13.5" x14ac:dyDescent="0.25">
      <c r="A458" s="3">
        <f>RSI!A458</f>
        <v>42970</v>
      </c>
      <c r="B458" s="2">
        <f>RSI!B458</f>
        <v>27.51</v>
      </c>
      <c r="C458" s="2">
        <f>RSI!I458</f>
        <v>41.216297705175762</v>
      </c>
      <c r="D458" s="2">
        <f>MACD!E458</f>
        <v>-0.21642422865013344</v>
      </c>
      <c r="E458" s="2">
        <f>MACD!F458</f>
        <v>-0.40965720167718878</v>
      </c>
      <c r="F458" s="2">
        <f>'Moving Avg'!D458</f>
        <v>27.526</v>
      </c>
      <c r="G458" s="2">
        <f>'Moving Avg'!F458</f>
        <v>27.515499999999992</v>
      </c>
      <c r="H458" s="2">
        <f>'Moving Avg'!G458</f>
        <v>27.749399999999987</v>
      </c>
      <c r="I458" s="2">
        <f>'Moving Avg'!H458</f>
        <v>39.330849999999998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</row>
    <row r="459" spans="1:12" ht="13.5" x14ac:dyDescent="0.25">
      <c r="A459" s="3">
        <f>RSI!A459</f>
        <v>42971</v>
      </c>
      <c r="B459" s="2">
        <f>RSI!B459</f>
        <v>27.51</v>
      </c>
      <c r="C459" s="2">
        <f>RSI!I459</f>
        <v>41.216297705175762</v>
      </c>
      <c r="D459" s="2">
        <f>MACD!E459</f>
        <v>-0.18090650751329918</v>
      </c>
      <c r="E459" s="2">
        <f>MACD!F459</f>
        <v>-0.36390706284441088</v>
      </c>
      <c r="F459" s="2">
        <f>'Moving Avg'!D459</f>
        <v>27.51</v>
      </c>
      <c r="G459" s="2">
        <f>'Moving Avg'!F459</f>
        <v>27.530999999999995</v>
      </c>
      <c r="H459" s="2">
        <f>'Moving Avg'!G459</f>
        <v>27.693799999999992</v>
      </c>
      <c r="I459" s="2">
        <f>'Moving Avg'!H459</f>
        <v>39.245899999999999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</row>
    <row r="460" spans="1:12" ht="13.5" x14ac:dyDescent="0.25">
      <c r="A460" s="3">
        <f>RSI!A460</f>
        <v>42972</v>
      </c>
      <c r="B460" s="2">
        <f>RSI!B460</f>
        <v>27.51</v>
      </c>
      <c r="C460" s="2">
        <f>RSI!I460</f>
        <v>41.216297705175762</v>
      </c>
      <c r="D460" s="2">
        <f>MACD!E460</f>
        <v>-0.15010593958542984</v>
      </c>
      <c r="E460" s="2">
        <f>MACD!F460</f>
        <v>-0.32114683819261469</v>
      </c>
      <c r="F460" s="2">
        <f>'Moving Avg'!D460</f>
        <v>27.51</v>
      </c>
      <c r="G460" s="2">
        <f>'Moving Avg'!F460</f>
        <v>27.546499999999991</v>
      </c>
      <c r="H460" s="2">
        <f>'Moving Avg'!G460</f>
        <v>27.638199999999994</v>
      </c>
      <c r="I460" s="2">
        <f>'Moving Avg'!H460</f>
        <v>39.160449999999997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</row>
    <row r="461" spans="1:12" ht="13.5" x14ac:dyDescent="0.25">
      <c r="A461" s="3">
        <f>RSI!A461</f>
        <v>42975</v>
      </c>
      <c r="B461" s="2">
        <f>RSI!B461</f>
        <v>27.51</v>
      </c>
      <c r="C461" s="2">
        <f>RSI!I461</f>
        <v>41.216297705175762</v>
      </c>
      <c r="D461" s="2">
        <f>MACD!E461</f>
        <v>-0.12335215058683602</v>
      </c>
      <c r="E461" s="2">
        <f>MACD!F461</f>
        <v>-0.28158790067145895</v>
      </c>
      <c r="F461" s="2">
        <f>'Moving Avg'!D461</f>
        <v>27.51</v>
      </c>
      <c r="G461" s="2">
        <f>'Moving Avg'!F461</f>
        <v>27.561999999999994</v>
      </c>
      <c r="H461" s="2">
        <f>'Moving Avg'!G461</f>
        <v>27.600599999999996</v>
      </c>
      <c r="I461" s="2">
        <f>'Moving Avg'!H461</f>
        <v>39.075500000000005</v>
      </c>
      <c r="J461" s="6" t="str">
        <f>OBV!F461</f>
        <v>NEUTRAL</v>
      </c>
      <c r="K461" s="6" t="str">
        <f>OBV!G461</f>
        <v>NEUTRAL</v>
      </c>
      <c r="L461" s="6" t="str">
        <f>OBV!H461</f>
        <v>NEUTRAL</v>
      </c>
    </row>
    <row r="462" spans="1:12" ht="13.5" x14ac:dyDescent="0.25">
      <c r="A462" s="3">
        <f>RSI!A462</f>
        <v>42976</v>
      </c>
      <c r="B462" s="2">
        <f>RSI!B462</f>
        <v>27.51</v>
      </c>
      <c r="C462" s="2">
        <f>RSI!I462</f>
        <v>41.216297705175762</v>
      </c>
      <c r="D462" s="2">
        <f>MACD!E462</f>
        <v>-0.10007380136472577</v>
      </c>
      <c r="E462" s="2">
        <f>MACD!F462</f>
        <v>-0.24528508081011233</v>
      </c>
      <c r="F462" s="2">
        <f>'Moving Avg'!D462</f>
        <v>27.51</v>
      </c>
      <c r="G462" s="2">
        <f>'Moving Avg'!F462</f>
        <v>27.557999999999993</v>
      </c>
      <c r="H462" s="2">
        <f>'Moving Avg'!G462</f>
        <v>27.562999999999999</v>
      </c>
      <c r="I462" s="2">
        <f>'Moving Avg'!H462</f>
        <v>39.000550000000004</v>
      </c>
      <c r="J462" s="6" t="str">
        <f>OBV!F462</f>
        <v>NEUTRAL</v>
      </c>
      <c r="K462" s="6" t="str">
        <f>OBV!G462</f>
        <v>NEUTRAL</v>
      </c>
      <c r="L462" s="6" t="str">
        <f>OBV!H462</f>
        <v>NEUTRAL</v>
      </c>
    </row>
    <row r="463" spans="1:12" ht="13.5" x14ac:dyDescent="0.25">
      <c r="A463" s="3">
        <f>RSI!A463</f>
        <v>42977</v>
      </c>
      <c r="B463" s="2">
        <f>RSI!B463</f>
        <v>27.51</v>
      </c>
      <c r="C463" s="2">
        <f>RSI!I463</f>
        <v>41.216297705175762</v>
      </c>
      <c r="D463" s="2">
        <f>MACD!E463</f>
        <v>-7.9783655377440255E-2</v>
      </c>
      <c r="E463" s="2">
        <f>MACD!F463</f>
        <v>-0.21218479572357793</v>
      </c>
      <c r="F463" s="2">
        <f>'Moving Avg'!D463</f>
        <v>27.51</v>
      </c>
      <c r="G463" s="2">
        <f>'Moving Avg'!F463</f>
        <v>27.553999999999995</v>
      </c>
      <c r="H463" s="2">
        <f>'Moving Avg'!G463</f>
        <v>27.525400000000005</v>
      </c>
      <c r="I463" s="2">
        <f>'Moving Avg'!H463</f>
        <v>38.916050000000013</v>
      </c>
      <c r="J463" s="6" t="str">
        <f>OBV!F463</f>
        <v>NEUTRAL</v>
      </c>
      <c r="K463" s="6" t="str">
        <f>OBV!G463</f>
        <v>NEUTRAL</v>
      </c>
      <c r="L463" s="6" t="str">
        <f>OBV!H463</f>
        <v>NEUTRAL</v>
      </c>
    </row>
    <row r="464" spans="1:12" ht="13.5" x14ac:dyDescent="0.25">
      <c r="A464" s="3">
        <f>RSI!A464</f>
        <v>42978</v>
      </c>
      <c r="B464" s="2">
        <f>RSI!B464</f>
        <v>28</v>
      </c>
      <c r="C464" s="2">
        <f>RSI!I464</f>
        <v>67.419660430681489</v>
      </c>
      <c r="D464" s="2">
        <f>MACD!E464</f>
        <v>-9.8362217291928289E-2</v>
      </c>
      <c r="E464" s="2">
        <f>MACD!F464</f>
        <v>-0.18942028003724803</v>
      </c>
      <c r="F464" s="2">
        <f>'Moving Avg'!D464</f>
        <v>27.608000000000004</v>
      </c>
      <c r="G464" s="2">
        <f>'Moving Avg'!F464</f>
        <v>27.574499999999993</v>
      </c>
      <c r="H464" s="2">
        <f>'Moving Avg'!G464</f>
        <v>27.497600000000006</v>
      </c>
      <c r="I464" s="2">
        <f>'Moving Avg'!H464</f>
        <v>38.833550000000017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</row>
    <row r="465" spans="1:12" ht="13.5" x14ac:dyDescent="0.25">
      <c r="A465" s="3">
        <f>RSI!A465</f>
        <v>42982</v>
      </c>
      <c r="B465" s="2">
        <f>RSI!B465</f>
        <v>28</v>
      </c>
      <c r="C465" s="2">
        <f>RSI!I465</f>
        <v>67.419660430681489</v>
      </c>
      <c r="D465" s="2">
        <f>MACD!E465</f>
        <v>-0.12877719067459736</v>
      </c>
      <c r="E465" s="2">
        <f>MACD!F465</f>
        <v>-0.17729166216471792</v>
      </c>
      <c r="F465" s="2">
        <f>'Moving Avg'!D465</f>
        <v>27.706</v>
      </c>
      <c r="G465" s="2">
        <f>'Moving Avg'!F465</f>
        <v>27.594999999999992</v>
      </c>
      <c r="H465" s="2">
        <f>'Moving Avg'!G465</f>
        <v>27.46980000000001</v>
      </c>
      <c r="I465" s="2">
        <f>'Moving Avg'!H465</f>
        <v>38.744400000000013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</row>
    <row r="466" spans="1:12" ht="13.5" x14ac:dyDescent="0.25">
      <c r="A466" s="3">
        <f>RSI!A466</f>
        <v>42983</v>
      </c>
      <c r="B466" s="2">
        <f>RSI!B466</f>
        <v>28</v>
      </c>
      <c r="C466" s="2">
        <f>RSI!I466</f>
        <v>67.419660430681475</v>
      </c>
      <c r="D466" s="2">
        <f>MACD!E466</f>
        <v>-0.15672308502654886</v>
      </c>
      <c r="E466" s="2">
        <f>MACD!F466</f>
        <v>-0.17317794673708412</v>
      </c>
      <c r="F466" s="2">
        <f>'Moving Avg'!D466</f>
        <v>27.804000000000002</v>
      </c>
      <c r="G466" s="2">
        <f>'Moving Avg'!F466</f>
        <v>27.615499999999997</v>
      </c>
      <c r="H466" s="2">
        <f>'Moving Avg'!G466</f>
        <v>27.442000000000011</v>
      </c>
      <c r="I466" s="2">
        <f>'Moving Avg'!H466</f>
        <v>38.654200000000017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</row>
    <row r="467" spans="1:12" ht="13.5" x14ac:dyDescent="0.25">
      <c r="A467" s="3">
        <f>RSI!A467</f>
        <v>42984</v>
      </c>
      <c r="B467" s="2">
        <f>RSI!B467</f>
        <v>27.2</v>
      </c>
      <c r="C467" s="2">
        <f>RSI!I467</f>
        <v>35.3173550406445</v>
      </c>
      <c r="D467" s="2">
        <f>MACD!E467</f>
        <v>-0.1231567847606847</v>
      </c>
      <c r="E467" s="2">
        <f>MACD!F467</f>
        <v>-0.16317371434180425</v>
      </c>
      <c r="F467" s="2">
        <f>'Moving Avg'!D467</f>
        <v>27.742000000000001</v>
      </c>
      <c r="G467" s="2">
        <f>'Moving Avg'!F467</f>
        <v>27.595999999999997</v>
      </c>
      <c r="H467" s="2">
        <f>'Moving Avg'!G467</f>
        <v>27.398200000000017</v>
      </c>
      <c r="I467" s="2">
        <f>'Moving Avg'!H467</f>
        <v>38.560250000000018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</row>
    <row r="468" spans="1:12" ht="13.5" x14ac:dyDescent="0.25">
      <c r="A468" s="3">
        <f>RSI!A468</f>
        <v>42985</v>
      </c>
      <c r="B468" s="2">
        <f>RSI!B468</f>
        <v>27.2</v>
      </c>
      <c r="C468" s="2">
        <f>RSI!I468</f>
        <v>35.3173550406445</v>
      </c>
      <c r="D468" s="2">
        <f>MACD!E468</f>
        <v>-9.1922141706110239E-2</v>
      </c>
      <c r="E468" s="2">
        <f>MACD!F468</f>
        <v>-0.14892339981466546</v>
      </c>
      <c r="F468" s="2">
        <f>'Moving Avg'!D468</f>
        <v>27.68</v>
      </c>
      <c r="G468" s="2">
        <f>'Moving Avg'!F468</f>
        <v>27.576499999999999</v>
      </c>
      <c r="H468" s="2">
        <f>'Moving Avg'!G468</f>
        <v>27.354400000000012</v>
      </c>
      <c r="I468" s="2">
        <f>'Moving Avg'!H468</f>
        <v>38.466300000000018</v>
      </c>
      <c r="J468" s="6" t="str">
        <f>OBV!F468</f>
        <v>BULLISH</v>
      </c>
      <c r="K468" s="6" t="str">
        <f>OBV!G468</f>
        <v>NEUTRAL</v>
      </c>
      <c r="L468" s="6" t="str">
        <f>OBV!H468</f>
        <v>BULLISH DIVERGENCE</v>
      </c>
    </row>
    <row r="469" spans="1:12" ht="13.5" x14ac:dyDescent="0.25">
      <c r="A469" s="3">
        <f>RSI!A469</f>
        <v>42986</v>
      </c>
      <c r="B469" s="2">
        <f>RSI!B469</f>
        <v>27.2</v>
      </c>
      <c r="C469" s="2">
        <f>RSI!I469</f>
        <v>35.3173550406445</v>
      </c>
      <c r="D469" s="2">
        <f>MACD!E469</f>
        <v>-6.2870245960148452E-2</v>
      </c>
      <c r="E469" s="2">
        <f>MACD!F469</f>
        <v>-0.13171276904376206</v>
      </c>
      <c r="F469" s="2">
        <f>'Moving Avg'!D469</f>
        <v>27.52</v>
      </c>
      <c r="G469" s="2">
        <f>'Moving Avg'!F469</f>
        <v>27.556999999999999</v>
      </c>
      <c r="H469" s="2">
        <f>'Moving Avg'!G469</f>
        <v>27.310600000000012</v>
      </c>
      <c r="I469" s="2">
        <f>'Moving Avg'!H469</f>
        <v>38.372350000000012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</row>
    <row r="470" spans="1:12" ht="13.5" x14ac:dyDescent="0.25">
      <c r="A470" s="3">
        <f>RSI!A470</f>
        <v>42989</v>
      </c>
      <c r="B470" s="2">
        <f>RSI!B470</f>
        <v>27.2</v>
      </c>
      <c r="C470" s="2">
        <f>RSI!I470</f>
        <v>35.3173550406445</v>
      </c>
      <c r="D470" s="2">
        <f>MACD!E470</f>
        <v>-3.5859555606929661E-2</v>
      </c>
      <c r="E470" s="2">
        <f>MACD!F470</f>
        <v>-0.11254212635639559</v>
      </c>
      <c r="F470" s="2">
        <f>'Moving Avg'!D470</f>
        <v>27.360000000000003</v>
      </c>
      <c r="G470" s="2">
        <f>'Moving Avg'!F470</f>
        <v>27.537500000000001</v>
      </c>
      <c r="H470" s="2">
        <f>'Moving Avg'!G470</f>
        <v>27.270600000000012</v>
      </c>
      <c r="I470" s="2">
        <f>'Moving Avg'!H470</f>
        <v>38.278900000000014</v>
      </c>
      <c r="J470" s="6" t="str">
        <f>OBV!F470</f>
        <v>BEARISH</v>
      </c>
      <c r="K470" s="6" t="str">
        <f>OBV!G470</f>
        <v>NEUTRAL</v>
      </c>
      <c r="L470" s="6" t="str">
        <f>OBV!H470</f>
        <v>CONFIRMED BEARISH</v>
      </c>
    </row>
    <row r="471" spans="1:12" ht="13.5" x14ac:dyDescent="0.25">
      <c r="A471" s="3">
        <f>RSI!A471</f>
        <v>42990</v>
      </c>
      <c r="B471" s="2">
        <f>RSI!B471</f>
        <v>27.2</v>
      </c>
      <c r="C471" s="2">
        <f>RSI!I471</f>
        <v>35.3173550406445</v>
      </c>
      <c r="D471" s="2">
        <f>MACD!E471</f>
        <v>-1.0755914383103971E-2</v>
      </c>
      <c r="E471" s="2">
        <f>MACD!F471</f>
        <v>-9.2184883961737268E-2</v>
      </c>
      <c r="F471" s="2">
        <f>'Moving Avg'!D471</f>
        <v>27.2</v>
      </c>
      <c r="G471" s="2">
        <f>'Moving Avg'!F471</f>
        <v>27.518000000000001</v>
      </c>
      <c r="H471" s="2">
        <f>'Moving Avg'!G471</f>
        <v>27.244400000000009</v>
      </c>
      <c r="I471" s="2">
        <f>'Moving Avg'!H471</f>
        <v>38.18545000000001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28</v>
      </c>
      <c r="C472" s="2">
        <f>RSI!I472</f>
        <v>61.71991261895537</v>
      </c>
      <c r="D472" s="2">
        <f>MACD!E472</f>
        <v>-4.6691740610778965E-2</v>
      </c>
      <c r="E472" s="2">
        <f>MACD!F472</f>
        <v>-8.3086255291545619E-2</v>
      </c>
      <c r="F472" s="2">
        <f>'Moving Avg'!D472</f>
        <v>27.360000000000003</v>
      </c>
      <c r="G472" s="2">
        <f>'Moving Avg'!F472</f>
        <v>27.538499999999999</v>
      </c>
      <c r="H472" s="2">
        <f>'Moving Avg'!G472</f>
        <v>27.234200000000008</v>
      </c>
      <c r="I472" s="2">
        <f>'Moving Avg'!H472</f>
        <v>38.095950000000009</v>
      </c>
      <c r="J472" s="6" t="str">
        <f>OBV!F472</f>
        <v>BULLISH</v>
      </c>
      <c r="K472" s="6" t="str">
        <f>OBV!G472</f>
        <v>NEUTRAL</v>
      </c>
      <c r="L472" s="6" t="str">
        <f>OBV!H472</f>
        <v>CONFIRMED BULLISH</v>
      </c>
    </row>
    <row r="473" spans="1:12" ht="13.5" x14ac:dyDescent="0.25">
      <c r="A473" s="3">
        <f>RSI!A473</f>
        <v>42992</v>
      </c>
      <c r="B473" s="2">
        <f>RSI!B473</f>
        <v>28</v>
      </c>
      <c r="C473" s="2">
        <f>RSI!I473</f>
        <v>61.71991261895537</v>
      </c>
      <c r="D473" s="2">
        <f>MACD!E473</f>
        <v>-7.9898536195301517E-2</v>
      </c>
      <c r="E473" s="2">
        <f>MACD!F473</f>
        <v>-8.2448711472296807E-2</v>
      </c>
      <c r="F473" s="2">
        <f>'Moving Avg'!D473</f>
        <v>27.52</v>
      </c>
      <c r="G473" s="2">
        <f>'Moving Avg'!F473</f>
        <v>27.55899999999999</v>
      </c>
      <c r="H473" s="2">
        <f>'Moving Avg'!G473</f>
        <v>27.249600000000008</v>
      </c>
      <c r="I473" s="2">
        <f>'Moving Avg'!H473</f>
        <v>38.006450000000008</v>
      </c>
      <c r="J473" s="6" t="str">
        <f>OBV!F473</f>
        <v>BULLISH</v>
      </c>
      <c r="K473" s="6" t="str">
        <f>OBV!G473</f>
        <v>NEUTRAL</v>
      </c>
      <c r="L473" s="6" t="str">
        <f>OBV!H473</f>
        <v>CONFIRMED BULLISH</v>
      </c>
    </row>
    <row r="474" spans="1:12" ht="13.5" x14ac:dyDescent="0.25">
      <c r="A474" s="3">
        <f>RSI!A474</f>
        <v>42993</v>
      </c>
      <c r="B474" s="2">
        <f>RSI!B474</f>
        <v>28</v>
      </c>
      <c r="C474" s="2">
        <f>RSI!I474</f>
        <v>61.719912618955377</v>
      </c>
      <c r="D474" s="2">
        <f>MACD!E474</f>
        <v>-3.5204161953029001E-2</v>
      </c>
      <c r="E474" s="2">
        <f>MACD!F474</f>
        <v>-7.299980156844324E-2</v>
      </c>
      <c r="F474" s="2">
        <f>'Moving Avg'!D474</f>
        <v>27.68</v>
      </c>
      <c r="G474" s="2">
        <f>'Moving Avg'!F474</f>
        <v>27.579499999999996</v>
      </c>
      <c r="H474" s="2">
        <f>'Moving Avg'!G474</f>
        <v>27.25780000000001</v>
      </c>
      <c r="I474" s="2">
        <f>'Moving Avg'!H474</f>
        <v>37.90955000000001</v>
      </c>
      <c r="J474" s="6" t="str">
        <f>OBV!F474</f>
        <v>BULLISH</v>
      </c>
      <c r="K474" s="6" t="str">
        <f>OBV!G474</f>
        <v>NEUTRAL</v>
      </c>
      <c r="L474" s="6" t="str">
        <f>OBV!H474</f>
        <v>CONFIRMED BULLISH</v>
      </c>
    </row>
    <row r="475" spans="1:12" ht="13.5" x14ac:dyDescent="0.25">
      <c r="A475" s="3">
        <f>RSI!A475</f>
        <v>42996</v>
      </c>
      <c r="B475" s="2">
        <f>RSI!B475</f>
        <v>28</v>
      </c>
      <c r="C475" s="2">
        <f>RSI!I475</f>
        <v>61.719912618955377</v>
      </c>
      <c r="D475" s="2">
        <f>MACD!E475</f>
        <v>2.1398495420044128E-4</v>
      </c>
      <c r="E475" s="2">
        <f>MACD!F475</f>
        <v>-5.8357044263914505E-2</v>
      </c>
      <c r="F475" s="2">
        <f>'Moving Avg'!D475</f>
        <v>27.839999999999996</v>
      </c>
      <c r="G475" s="2">
        <f>'Moving Avg'!F475</f>
        <v>27.603999999999996</v>
      </c>
      <c r="H475" s="2">
        <f>'Moving Avg'!G475</f>
        <v>27.290800000000008</v>
      </c>
      <c r="I475" s="2">
        <f>'Moving Avg'!H475</f>
        <v>37.805550000000011</v>
      </c>
      <c r="J475" s="6" t="str">
        <f>OBV!F475</f>
        <v>BULLISH</v>
      </c>
      <c r="K475" s="6" t="str">
        <f>OBV!G475</f>
        <v>NEUTRAL</v>
      </c>
      <c r="L475" s="6" t="str">
        <f>OBV!H475</f>
        <v>CONFIRMED BULLISH</v>
      </c>
    </row>
    <row r="476" spans="1:12" ht="13.5" x14ac:dyDescent="0.25">
      <c r="A476" s="3">
        <f>RSI!A476</f>
        <v>42997</v>
      </c>
      <c r="B476" s="2">
        <f>RSI!B476</f>
        <v>28</v>
      </c>
      <c r="C476" s="2">
        <f>RSI!I476</f>
        <v>61.719912618955377</v>
      </c>
      <c r="D476" s="2">
        <f>MACD!E476</f>
        <v>2.7960806776626157E-2</v>
      </c>
      <c r="E476" s="2">
        <f>MACD!F476</f>
        <v>-4.1093474055806371E-2</v>
      </c>
      <c r="F476" s="2">
        <f>'Moving Avg'!D476</f>
        <v>28</v>
      </c>
      <c r="G476" s="2">
        <f>'Moving Avg'!F476</f>
        <v>27.628499999999995</v>
      </c>
      <c r="H476" s="2">
        <f>'Moving Avg'!G476</f>
        <v>27.321800000000007</v>
      </c>
      <c r="I476" s="2">
        <f>'Moving Avg'!H476</f>
        <v>37.701550000000012</v>
      </c>
      <c r="J476" s="6" t="str">
        <f>OBV!F476</f>
        <v>BULLISH</v>
      </c>
      <c r="K476" s="6" t="str">
        <f>OBV!G476</f>
        <v>NEUTRAL</v>
      </c>
      <c r="L476" s="6" t="str">
        <f>OBV!H476</f>
        <v>CONFIRMED BULLISH</v>
      </c>
    </row>
    <row r="477" spans="1:12" ht="13.5" x14ac:dyDescent="0.25">
      <c r="A477" s="3">
        <f>RSI!A477</f>
        <v>42998</v>
      </c>
      <c r="B477" s="2">
        <f>RSI!B477</f>
        <v>28</v>
      </c>
      <c r="C477" s="2">
        <f>RSI!I477</f>
        <v>61.719912618955377</v>
      </c>
      <c r="D477" s="2">
        <f>MACD!E477</f>
        <v>-7.3695795006678111E-2</v>
      </c>
      <c r="E477" s="2">
        <f>MACD!F477</f>
        <v>-4.7613938245980716E-2</v>
      </c>
      <c r="F477" s="2">
        <f>'Moving Avg'!D477</f>
        <v>28</v>
      </c>
      <c r="G477" s="2">
        <f>'Moving Avg'!F477</f>
        <v>27.652999999999999</v>
      </c>
      <c r="H477" s="2">
        <f>'Moving Avg'!G477</f>
        <v>27.361600000000003</v>
      </c>
      <c r="I477" s="2">
        <f>'Moving Avg'!H477</f>
        <v>37.597550000000012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</row>
    <row r="478" spans="1:12" ht="13.5" x14ac:dyDescent="0.25">
      <c r="A478" s="3">
        <f>RSI!A478</f>
        <v>43000</v>
      </c>
      <c r="B478" s="2">
        <f>RSI!B478</f>
        <v>28</v>
      </c>
      <c r="C478" s="2">
        <f>RSI!I478</f>
        <v>61.71991261895537</v>
      </c>
      <c r="D478" s="2">
        <f>MACD!E478</f>
        <v>-0.16161825173141509</v>
      </c>
      <c r="E478" s="2">
        <f>MACD!F478</f>
        <v>-7.0414800943067596E-2</v>
      </c>
      <c r="F478" s="2">
        <f>'Moving Avg'!D478</f>
        <v>28</v>
      </c>
      <c r="G478" s="2">
        <f>'Moving Avg'!F478</f>
        <v>27.677499999999998</v>
      </c>
      <c r="H478" s="2">
        <f>'Moving Avg'!G478</f>
        <v>27.401400000000002</v>
      </c>
      <c r="I478" s="2">
        <f>'Moving Avg'!H478</f>
        <v>37.494050000000009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</row>
    <row r="479" spans="1:12" ht="13.5" x14ac:dyDescent="0.25">
      <c r="A479" s="3">
        <f>RSI!A479</f>
        <v>43003</v>
      </c>
      <c r="B479" s="2">
        <f>RSI!B479</f>
        <v>28</v>
      </c>
      <c r="C479" s="2">
        <f>RSI!I479</f>
        <v>61.719912618955384</v>
      </c>
      <c r="D479" s="2">
        <f>MACD!E479</f>
        <v>-0.23777837307721938</v>
      </c>
      <c r="E479" s="2">
        <f>MACD!F479</f>
        <v>-0.10388751536989796</v>
      </c>
      <c r="F479" s="2">
        <f>'Moving Avg'!D479</f>
        <v>28</v>
      </c>
      <c r="G479" s="2">
        <f>'Moving Avg'!F479</f>
        <v>27.701999999999998</v>
      </c>
      <c r="H479" s="2">
        <f>'Moving Avg'!G479</f>
        <v>27.441200000000002</v>
      </c>
      <c r="I479" s="2">
        <f>'Moving Avg'!H479</f>
        <v>37.390550000000005</v>
      </c>
      <c r="J479" s="6" t="str">
        <f>OBV!F479</f>
        <v>NEUTRAL</v>
      </c>
      <c r="K479" s="6" t="str">
        <f>OBV!G479</f>
        <v>NEUTRAL</v>
      </c>
      <c r="L479" s="6" t="str">
        <f>OBV!H479</f>
        <v>NEUTRAL</v>
      </c>
    </row>
    <row r="480" spans="1:12" ht="13.5" x14ac:dyDescent="0.25">
      <c r="A480" s="3">
        <f>RSI!A480</f>
        <v>43004</v>
      </c>
      <c r="B480" s="2">
        <f>RSI!B480</f>
        <v>28</v>
      </c>
      <c r="C480" s="2">
        <f>RSI!I480</f>
        <v>61.719912618955377</v>
      </c>
      <c r="D480" s="2">
        <f>MACD!E480</f>
        <v>-0.30385506788572769</v>
      </c>
      <c r="E480" s="2">
        <f>MACD!F480</f>
        <v>-0.14388102587306389</v>
      </c>
      <c r="F480" s="2">
        <f>'Moving Avg'!D480</f>
        <v>28</v>
      </c>
      <c r="G480" s="2">
        <f>'Moving Avg'!F480</f>
        <v>27.726499999999998</v>
      </c>
      <c r="H480" s="2">
        <f>'Moving Avg'!G480</f>
        <v>27.4712</v>
      </c>
      <c r="I480" s="2">
        <f>'Moving Avg'!H480</f>
        <v>37.287100000000002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</row>
    <row r="481" spans="1:12" ht="13.5" x14ac:dyDescent="0.25">
      <c r="A481" s="3">
        <f>RSI!A481</f>
        <v>43005</v>
      </c>
      <c r="B481" s="2">
        <f>RSI!B481</f>
        <v>28</v>
      </c>
      <c r="C481" s="2">
        <f>RSI!I481</f>
        <v>61.719912618955384</v>
      </c>
      <c r="D481" s="2">
        <f>MACD!E481</f>
        <v>-0.36127863142076322</v>
      </c>
      <c r="E481" s="2">
        <f>MACD!F481</f>
        <v>-0.18736054698260379</v>
      </c>
      <c r="F481" s="2">
        <f>'Moving Avg'!D481</f>
        <v>28</v>
      </c>
      <c r="G481" s="2">
        <f>'Moving Avg'!F481</f>
        <v>27.750999999999998</v>
      </c>
      <c r="H481" s="2">
        <f>'Moving Avg'!G481</f>
        <v>27.505199999999999</v>
      </c>
      <c r="I481" s="2">
        <f>'Moving Avg'!H481</f>
        <v>37.184100000000001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</row>
    <row r="482" spans="1:12" ht="13.5" x14ac:dyDescent="0.25">
      <c r="A482" s="3">
        <f>RSI!A482</f>
        <v>43006</v>
      </c>
      <c r="B482" s="2">
        <f>RSI!B482</f>
        <v>28</v>
      </c>
      <c r="C482" s="2">
        <f>RSI!I482</f>
        <v>61.719912618955377</v>
      </c>
      <c r="D482" s="2">
        <f>MACD!E482</f>
        <v>-0.28819135349042213</v>
      </c>
      <c r="E482" s="2">
        <f>MACD!F482</f>
        <v>-0.20752670828416747</v>
      </c>
      <c r="F482" s="2">
        <f>'Moving Avg'!D482</f>
        <v>28</v>
      </c>
      <c r="G482" s="2">
        <f>'Moving Avg'!F482</f>
        <v>27.775500000000001</v>
      </c>
      <c r="H482" s="2">
        <f>'Moving Avg'!G482</f>
        <v>27.539200000000001</v>
      </c>
      <c r="I482" s="2">
        <f>'Moving Avg'!H482</f>
        <v>37.080600000000004</v>
      </c>
      <c r="J482" s="6" t="str">
        <f>OBV!F482</f>
        <v>NEUTRAL</v>
      </c>
      <c r="K482" s="6" t="str">
        <f>OBV!G482</f>
        <v>NEUTRAL</v>
      </c>
      <c r="L482" s="6" t="str">
        <f>OBV!H482</f>
        <v>NEUTRAL</v>
      </c>
    </row>
    <row r="483" spans="1:12" ht="13.5" x14ac:dyDescent="0.25">
      <c r="A483" s="3">
        <f>RSI!A483</f>
        <v>43007</v>
      </c>
      <c r="B483" s="2">
        <f>RSI!B483</f>
        <v>28</v>
      </c>
      <c r="C483" s="2">
        <f>RSI!I483</f>
        <v>61.719912618955377</v>
      </c>
      <c r="D483" s="2">
        <f>MACD!E483</f>
        <v>-0.22764500920322561</v>
      </c>
      <c r="E483" s="2">
        <f>MACD!F483</f>
        <v>-0.21155036846797912</v>
      </c>
      <c r="F483" s="2">
        <f>'Moving Avg'!D483</f>
        <v>28</v>
      </c>
      <c r="G483" s="2">
        <f>'Moving Avg'!F483</f>
        <v>27.8</v>
      </c>
      <c r="H483" s="2">
        <f>'Moving Avg'!G483</f>
        <v>27.569199999999995</v>
      </c>
      <c r="I483" s="2">
        <f>'Moving Avg'!H483</f>
        <v>36.977100000000007</v>
      </c>
      <c r="J483" s="6" t="str">
        <f>OBV!F483</f>
        <v>NEUTRAL</v>
      </c>
      <c r="K483" s="6" t="str">
        <f>OBV!G483</f>
        <v>NEUTRAL</v>
      </c>
      <c r="L483" s="6" t="str">
        <f>OBV!H483</f>
        <v>NEUTRAL</v>
      </c>
    </row>
    <row r="484" spans="1:12" ht="13.5" x14ac:dyDescent="0.25">
      <c r="A484" s="3">
        <f>RSI!A484</f>
        <v>43010</v>
      </c>
      <c r="B484" s="2">
        <f>RSI!B484</f>
        <v>28</v>
      </c>
      <c r="C484" s="2">
        <f>RSI!I484</f>
        <v>61.71991261895537</v>
      </c>
      <c r="D484" s="2">
        <f>MACD!E484</f>
        <v>-0.17761416955709564</v>
      </c>
      <c r="E484" s="2">
        <f>MACD!F484</f>
        <v>-0.20476312868580243</v>
      </c>
      <c r="F484" s="2">
        <f>'Moving Avg'!D484</f>
        <v>28</v>
      </c>
      <c r="G484" s="2">
        <f>'Moving Avg'!F484</f>
        <v>27.8</v>
      </c>
      <c r="H484" s="2">
        <f>'Moving Avg'!G484</f>
        <v>27.5992</v>
      </c>
      <c r="I484" s="2">
        <f>'Moving Avg'!H484</f>
        <v>36.874100000000006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</row>
    <row r="485" spans="1:12" ht="13.5" x14ac:dyDescent="0.25">
      <c r="A485" s="3">
        <f>RSI!A485</f>
        <v>43011</v>
      </c>
      <c r="B485" s="2">
        <f>RSI!B485</f>
        <v>28</v>
      </c>
      <c r="C485" s="2">
        <f>RSI!I485</f>
        <v>61.71991261895537</v>
      </c>
      <c r="D485" s="2">
        <f>MACD!E485</f>
        <v>-0.1363921251670277</v>
      </c>
      <c r="E485" s="2">
        <f>MACD!F485</f>
        <v>-0.19108892798204752</v>
      </c>
      <c r="F485" s="2">
        <f>'Moving Avg'!D485</f>
        <v>28</v>
      </c>
      <c r="G485" s="2">
        <f>'Moving Avg'!F485</f>
        <v>27.8</v>
      </c>
      <c r="H485" s="2">
        <f>'Moving Avg'!G485</f>
        <v>27.629200000000001</v>
      </c>
      <c r="I485" s="2">
        <f>'Moving Avg'!H485</f>
        <v>36.771100000000004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</row>
    <row r="486" spans="1:12" ht="13.5" x14ac:dyDescent="0.25">
      <c r="A486" s="3">
        <f>RSI!A486</f>
        <v>43012</v>
      </c>
      <c r="B486" s="2">
        <f>RSI!B486</f>
        <v>28</v>
      </c>
      <c r="C486" s="2">
        <f>RSI!I486</f>
        <v>61.71991261895537</v>
      </c>
      <c r="D486" s="2">
        <f>MACD!E486</f>
        <v>-0.10254132542931771</v>
      </c>
      <c r="E486" s="2">
        <f>MACD!F486</f>
        <v>-0.17337940747150157</v>
      </c>
      <c r="F486" s="2">
        <f>'Moving Avg'!D486</f>
        <v>28</v>
      </c>
      <c r="G486" s="2">
        <f>'Moving Avg'!F486</f>
        <v>27.8</v>
      </c>
      <c r="H486" s="2">
        <f>'Moving Avg'!G486</f>
        <v>27.645199999999999</v>
      </c>
      <c r="I486" s="2">
        <f>'Moving Avg'!H486</f>
        <v>36.668100000000003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</row>
    <row r="487" spans="1:12" ht="13.5" x14ac:dyDescent="0.25">
      <c r="A487" s="3">
        <f>RSI!A487</f>
        <v>43013</v>
      </c>
      <c r="B487" s="2">
        <f>RSI!B487</f>
        <v>28</v>
      </c>
      <c r="C487" s="2">
        <f>RSI!I487</f>
        <v>61.71991261895537</v>
      </c>
      <c r="D487" s="2">
        <f>MACD!E487</f>
        <v>-7.4851481470375347E-2</v>
      </c>
      <c r="E487" s="2">
        <f>MACD!F487</f>
        <v>-0.15367382227127632</v>
      </c>
      <c r="F487" s="2">
        <f>'Moving Avg'!D487</f>
        <v>28</v>
      </c>
      <c r="G487" s="2">
        <f>'Moving Avg'!F487</f>
        <v>27.839999999999996</v>
      </c>
      <c r="H487" s="2">
        <f>'Moving Avg'!G487</f>
        <v>27.661199999999997</v>
      </c>
      <c r="I487" s="2">
        <f>'Moving Avg'!H487</f>
        <v>36.565599999999996</v>
      </c>
      <c r="J487" s="6" t="str">
        <f>OBV!F487</f>
        <v>NEUTRAL</v>
      </c>
      <c r="K487" s="6" t="str">
        <f>OBV!G487</f>
        <v>NEUTRAL</v>
      </c>
      <c r="L487" s="6" t="str">
        <f>OBV!H487</f>
        <v>NEUTRAL</v>
      </c>
    </row>
    <row r="488" spans="1:12" ht="13.5" x14ac:dyDescent="0.25">
      <c r="A488" s="3">
        <f>RSI!A488</f>
        <v>43014</v>
      </c>
      <c r="B488" s="2">
        <f>RSI!B488</f>
        <v>28</v>
      </c>
      <c r="C488" s="2">
        <f>RSI!I488</f>
        <v>61.71991261895537</v>
      </c>
      <c r="D488" s="2">
        <f>MACD!E488</f>
        <v>-5.2304150944475936E-2</v>
      </c>
      <c r="E488" s="2">
        <f>MACD!F488</f>
        <v>-0.13339988800591626</v>
      </c>
      <c r="F488" s="2">
        <f>'Moving Avg'!D488</f>
        <v>28</v>
      </c>
      <c r="G488" s="2">
        <f>'Moving Avg'!F488</f>
        <v>27.880000000000003</v>
      </c>
      <c r="H488" s="2">
        <f>'Moving Avg'!G488</f>
        <v>27.677200000000003</v>
      </c>
      <c r="I488" s="2">
        <f>'Moving Avg'!H488</f>
        <v>36.463099999999997</v>
      </c>
      <c r="J488" s="6" t="str">
        <f>OBV!F488</f>
        <v>NEUTRAL</v>
      </c>
      <c r="K488" s="6" t="str">
        <f>OBV!G488</f>
        <v>NEUTRAL</v>
      </c>
      <c r="L488" s="6" t="str">
        <f>OBV!H488</f>
        <v>NEUTRAL</v>
      </c>
    </row>
    <row r="489" spans="1:12" ht="13.5" x14ac:dyDescent="0.25">
      <c r="A489" s="3">
        <f>RSI!A489</f>
        <v>43017</v>
      </c>
      <c r="B489" s="2">
        <f>RSI!B489</f>
        <v>28</v>
      </c>
      <c r="C489" s="2">
        <f>RSI!I489</f>
        <v>61.71991261895537</v>
      </c>
      <c r="D489" s="2">
        <f>MACD!E489</f>
        <v>-3.4042804795188175E-2</v>
      </c>
      <c r="E489" s="2">
        <f>MACD!F489</f>
        <v>-0.11352847136377064</v>
      </c>
      <c r="F489" s="2">
        <f>'Moving Avg'!D489</f>
        <v>28</v>
      </c>
      <c r="G489" s="2">
        <f>'Moving Avg'!F489</f>
        <v>27.919999999999998</v>
      </c>
      <c r="H489" s="2">
        <f>'Moving Avg'!G489</f>
        <v>27.693200000000001</v>
      </c>
      <c r="I489" s="2">
        <f>'Moving Avg'!H489</f>
        <v>36.360600000000005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</row>
    <row r="490" spans="1:12" ht="13.5" x14ac:dyDescent="0.25">
      <c r="A490" s="3">
        <f>RSI!A490</f>
        <v>43018</v>
      </c>
      <c r="B490" s="2">
        <f>RSI!B490</f>
        <v>28</v>
      </c>
      <c r="C490" s="2">
        <f>RSI!I490</f>
        <v>61.71991261895537</v>
      </c>
      <c r="D490" s="2">
        <f>MACD!E490</f>
        <v>-1.9347530122153955E-2</v>
      </c>
      <c r="E490" s="2">
        <f>MACD!F490</f>
        <v>-9.4692283115447307E-2</v>
      </c>
      <c r="F490" s="2">
        <f>'Moving Avg'!D490</f>
        <v>28</v>
      </c>
      <c r="G490" s="2">
        <f>'Moving Avg'!F490</f>
        <v>27.96</v>
      </c>
      <c r="H490" s="2">
        <f>'Moving Avg'!G490</f>
        <v>27.709199999999999</v>
      </c>
      <c r="I490" s="2">
        <f>'Moving Avg'!H490</f>
        <v>36.258100000000006</v>
      </c>
      <c r="J490" s="6" t="str">
        <f>OBV!F490</f>
        <v>NEUTRAL</v>
      </c>
      <c r="K490" s="6" t="str">
        <f>OBV!G490</f>
        <v>NEUTRAL</v>
      </c>
      <c r="L490" s="6" t="str">
        <f>OBV!H490</f>
        <v>NEUTRAL</v>
      </c>
    </row>
    <row r="491" spans="1:12" ht="13.5" x14ac:dyDescent="0.25">
      <c r="A491" s="3">
        <f>RSI!A491</f>
        <v>43019</v>
      </c>
      <c r="B491" s="2">
        <f>RSI!B491</f>
        <v>28</v>
      </c>
      <c r="C491" s="2">
        <f>RSI!I491</f>
        <v>61.71991261895537</v>
      </c>
      <c r="D491" s="2">
        <f>MACD!E491</f>
        <v>-7.6136536105479991E-3</v>
      </c>
      <c r="E491" s="2">
        <f>MACD!F491</f>
        <v>-7.727655721446744E-2</v>
      </c>
      <c r="F491" s="2">
        <f>'Moving Avg'!D491</f>
        <v>28</v>
      </c>
      <c r="G491" s="2">
        <f>'Moving Avg'!F491</f>
        <v>28</v>
      </c>
      <c r="H491" s="2">
        <f>'Moving Avg'!G491</f>
        <v>27.725200000000005</v>
      </c>
      <c r="I491" s="2">
        <f>'Moving Avg'!H491</f>
        <v>36.155600000000007</v>
      </c>
      <c r="J491" s="6" t="str">
        <f>OBV!F491</f>
        <v>NEUTRAL</v>
      </c>
      <c r="K491" s="6" t="str">
        <f>OBV!G491</f>
        <v>NEUTRAL</v>
      </c>
      <c r="L491" s="6" t="str">
        <f>OBV!H491</f>
        <v>NEUTRAL</v>
      </c>
    </row>
    <row r="492" spans="1:12" ht="13.5" x14ac:dyDescent="0.25">
      <c r="A492" s="3">
        <f>RSI!A492</f>
        <v>43020</v>
      </c>
      <c r="B492" s="2">
        <f>RSI!B492</f>
        <v>28</v>
      </c>
      <c r="C492" s="2">
        <f>RSI!I492</f>
        <v>61.71991261895537</v>
      </c>
      <c r="D492" s="2">
        <f>MACD!E492</f>
        <v>1.6663197658992601E-3</v>
      </c>
      <c r="E492" s="2">
        <f>MACD!F492</f>
        <v>-6.14879818183941E-2</v>
      </c>
      <c r="F492" s="2">
        <f>'Moving Avg'!D492</f>
        <v>28</v>
      </c>
      <c r="G492" s="2">
        <f>'Moving Avg'!F492</f>
        <v>28</v>
      </c>
      <c r="H492" s="2">
        <f>'Moving Avg'!G492</f>
        <v>27.733400000000003</v>
      </c>
      <c r="I492" s="2">
        <f>'Moving Avg'!H492</f>
        <v>36.053100000000001</v>
      </c>
      <c r="J492" s="6" t="str">
        <f>OBV!F492</f>
        <v>NEUTRAL</v>
      </c>
      <c r="K492" s="6" t="str">
        <f>OBV!G492</f>
        <v>NEUTRAL</v>
      </c>
      <c r="L492" s="6" t="str">
        <f>OBV!H492</f>
        <v>NEUTRAL</v>
      </c>
    </row>
    <row r="493" spans="1:12" ht="13.5" x14ac:dyDescent="0.25">
      <c r="A493" s="3">
        <f>RSI!A493</f>
        <v>43021</v>
      </c>
      <c r="B493" s="2">
        <f>RSI!B493</f>
        <v>28</v>
      </c>
      <c r="C493" s="2">
        <f>RSI!I493</f>
        <v>61.719912618955355</v>
      </c>
      <c r="D493" s="2">
        <f>MACD!E493</f>
        <v>8.9179647786039595E-3</v>
      </c>
      <c r="E493" s="2">
        <f>MACD!F493</f>
        <v>-4.7406792498994488E-2</v>
      </c>
      <c r="F493" s="2">
        <f>'Moving Avg'!D493</f>
        <v>28</v>
      </c>
      <c r="G493" s="2">
        <f>'Moving Avg'!F493</f>
        <v>28</v>
      </c>
      <c r="H493" s="2">
        <f>'Moving Avg'!G493</f>
        <v>27.741600000000002</v>
      </c>
      <c r="I493" s="2">
        <f>'Moving Avg'!H493</f>
        <v>35.950700000000005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</row>
    <row r="494" spans="1:12" ht="13.5" x14ac:dyDescent="0.25">
      <c r="A494" s="3">
        <f>RSI!A494</f>
        <v>43024</v>
      </c>
      <c r="B494" s="2">
        <f>RSI!B494</f>
        <v>28</v>
      </c>
      <c r="C494" s="2">
        <f>RSI!I494</f>
        <v>61.719912618955355</v>
      </c>
      <c r="D494" s="2">
        <f>MACD!E494</f>
        <v>1.4497823808174104E-2</v>
      </c>
      <c r="E494" s="2">
        <f>MACD!F494</f>
        <v>-3.5025869237560778E-2</v>
      </c>
      <c r="F494" s="2">
        <f>'Moving Avg'!D494</f>
        <v>28</v>
      </c>
      <c r="G494" s="2">
        <f>'Moving Avg'!F494</f>
        <v>28</v>
      </c>
      <c r="H494" s="2">
        <f>'Moving Avg'!G494</f>
        <v>27.749800000000004</v>
      </c>
      <c r="I494" s="2">
        <f>'Moving Avg'!H494</f>
        <v>35.848300000000002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</row>
    <row r="495" spans="1:12" ht="13.5" x14ac:dyDescent="0.25">
      <c r="A495" s="3">
        <f>RSI!A495</f>
        <v>43025</v>
      </c>
      <c r="B495" s="2">
        <f>RSI!B495</f>
        <v>28</v>
      </c>
      <c r="C495" s="2">
        <f>RSI!I495</f>
        <v>61.719912618955355</v>
      </c>
      <c r="D495" s="2">
        <f>MACD!E495</f>
        <v>1.870429086772063E-2</v>
      </c>
      <c r="E495" s="2">
        <f>MACD!F495</f>
        <v>-2.4279837216504497E-2</v>
      </c>
      <c r="F495" s="2">
        <f>'Moving Avg'!D495</f>
        <v>28</v>
      </c>
      <c r="G495" s="2">
        <f>'Moving Avg'!F495</f>
        <v>28</v>
      </c>
      <c r="H495" s="2">
        <f>'Moving Avg'!G495</f>
        <v>27.758000000000003</v>
      </c>
      <c r="I495" s="2">
        <f>'Moving Avg'!H495</f>
        <v>35.756800000000005</v>
      </c>
      <c r="J495" s="6" t="str">
        <f>OBV!F495</f>
        <v>NEUTRAL</v>
      </c>
      <c r="K495" s="6" t="str">
        <f>OBV!G495</f>
        <v>NEUTRAL</v>
      </c>
      <c r="L495" s="6" t="str">
        <f>OBV!H495</f>
        <v>NEUTRAL</v>
      </c>
    </row>
    <row r="496" spans="1:12" ht="13.5" x14ac:dyDescent="0.25">
      <c r="A496" s="3">
        <f>RSI!A496</f>
        <v>43026</v>
      </c>
      <c r="B496" s="2">
        <f>RSI!B496</f>
        <v>27.5</v>
      </c>
      <c r="C496" s="2">
        <f>RSI!I496</f>
        <v>24.583009143348647</v>
      </c>
      <c r="D496" s="2">
        <f>MACD!E496</f>
        <v>5.8823838668011774E-2</v>
      </c>
      <c r="E496" s="2">
        <f>MACD!F496</f>
        <v>-7.6591020396012434E-3</v>
      </c>
      <c r="F496" s="2">
        <f>'Moving Avg'!D496</f>
        <v>27.9</v>
      </c>
      <c r="G496" s="2">
        <f>'Moving Avg'!F496</f>
        <v>27.975000000000001</v>
      </c>
      <c r="H496" s="2">
        <f>'Moving Avg'!G496</f>
        <v>27.756200000000003</v>
      </c>
      <c r="I496" s="2">
        <f>'Moving Avg'!H496</f>
        <v>35.655900000000003</v>
      </c>
      <c r="J496" s="6" t="str">
        <f>OBV!F496</f>
        <v>BEARISH</v>
      </c>
      <c r="K496" s="6" t="str">
        <f>OBV!G496</f>
        <v>NEUTRAL</v>
      </c>
      <c r="L496" s="6" t="str">
        <f>OBV!H496</f>
        <v>CONFIRMED BEARISH</v>
      </c>
    </row>
    <row r="497" spans="1:12" ht="13.5" x14ac:dyDescent="0.25">
      <c r="A497" s="3">
        <f>RSI!A497</f>
        <v>43027</v>
      </c>
      <c r="B497" s="2">
        <f>RSI!B497</f>
        <v>27.5</v>
      </c>
      <c r="C497" s="2">
        <f>RSI!I497</f>
        <v>24.583009143348647</v>
      </c>
      <c r="D497" s="2">
        <f>MACD!E497</f>
        <v>9.5284181375728139E-2</v>
      </c>
      <c r="E497" s="2">
        <f>MACD!F497</f>
        <v>1.2929554643464635E-2</v>
      </c>
      <c r="F497" s="2">
        <f>'Moving Avg'!D497</f>
        <v>27.8</v>
      </c>
      <c r="G497" s="2">
        <f>'Moving Avg'!F497</f>
        <v>27.95</v>
      </c>
      <c r="H497" s="2">
        <f>'Moving Avg'!G497</f>
        <v>27.754400000000004</v>
      </c>
      <c r="I497" s="2">
        <f>'Moving Avg'!H497</f>
        <v>35.555</v>
      </c>
      <c r="J497" s="6" t="str">
        <f>OBV!F497</f>
        <v>BEARISH</v>
      </c>
      <c r="K497" s="6" t="str">
        <f>OBV!G497</f>
        <v>NEUTRAL</v>
      </c>
      <c r="L497" s="6" t="str">
        <f>OBV!H497</f>
        <v>CONFIRMED BEARISH</v>
      </c>
    </row>
    <row r="498" spans="1:12" ht="13.5" x14ac:dyDescent="0.25">
      <c r="A498" s="3">
        <f>RSI!A498</f>
        <v>43028</v>
      </c>
      <c r="B498" s="2">
        <f>RSI!B498</f>
        <v>27.5</v>
      </c>
      <c r="C498" s="2">
        <f>RSI!I498</f>
        <v>24.583009143348647</v>
      </c>
      <c r="D498" s="2">
        <f>MACD!E498</f>
        <v>0.12846212302564197</v>
      </c>
      <c r="E498" s="2">
        <f>MACD!F498</f>
        <v>3.6036068319900104E-2</v>
      </c>
      <c r="F498" s="2">
        <f>'Moving Avg'!D498</f>
        <v>27.7</v>
      </c>
      <c r="G498" s="2">
        <f>'Moving Avg'!F498</f>
        <v>27.925000000000001</v>
      </c>
      <c r="H498" s="2">
        <f>'Moving Avg'!G498</f>
        <v>27.752600000000001</v>
      </c>
      <c r="I498" s="2">
        <f>'Moving Avg'!H498</f>
        <v>35.454099999999997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</row>
    <row r="499" spans="1:12" ht="13.5" x14ac:dyDescent="0.25">
      <c r="A499" s="3">
        <f>RSI!A499</f>
        <v>43031</v>
      </c>
      <c r="B499" s="2">
        <f>RSI!B499</f>
        <v>27.5</v>
      </c>
      <c r="C499" s="2">
        <f>RSI!I499</f>
        <v>24.583009143348647</v>
      </c>
      <c r="D499" s="2">
        <f>MACD!E499</f>
        <v>0.15869028673397167</v>
      </c>
      <c r="E499" s="2">
        <f>MACD!F499</f>
        <v>6.0566912002714419E-2</v>
      </c>
      <c r="F499" s="2">
        <f>'Moving Avg'!D499</f>
        <v>27.6</v>
      </c>
      <c r="G499" s="2">
        <f>'Moving Avg'!F499</f>
        <v>27.9</v>
      </c>
      <c r="H499" s="2">
        <f>'Moving Avg'!G499</f>
        <v>27.750799999999998</v>
      </c>
      <c r="I499" s="2">
        <f>'Moving Avg'!H499</f>
        <v>35.353200000000001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</row>
    <row r="500" spans="1:12" ht="13.5" x14ac:dyDescent="0.25">
      <c r="A500" s="3">
        <f>RSI!A500</f>
        <v>43032</v>
      </c>
      <c r="B500" s="2">
        <f>RSI!B500</f>
        <v>26.7</v>
      </c>
      <c r="C500" s="2">
        <f>RSI!I500</f>
        <v>10.711977614214447</v>
      </c>
      <c r="D500" s="2">
        <f>MACD!E500</f>
        <v>0.24552214961959251</v>
      </c>
      <c r="E500" s="2">
        <f>MACD!F500</f>
        <v>9.7557959526090032E-2</v>
      </c>
      <c r="F500" s="2">
        <f>'Moving Avg'!D500</f>
        <v>27.339999999999996</v>
      </c>
      <c r="G500" s="2">
        <f>'Moving Avg'!F500</f>
        <v>27.835000000000001</v>
      </c>
      <c r="H500" s="2">
        <f>'Moving Avg'!G500</f>
        <v>27.733000000000001</v>
      </c>
      <c r="I500" s="2">
        <f>'Moving Avg'!H500</f>
        <v>35.248299999999993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</row>
    <row r="501" spans="1:12" ht="13.5" x14ac:dyDescent="0.25">
      <c r="A501" s="3">
        <f>RSI!A501</f>
        <v>43033</v>
      </c>
      <c r="B501" s="2">
        <f>RSI!B501</f>
        <v>26.7</v>
      </c>
      <c r="C501" s="2">
        <f>RSI!I501</f>
        <v>10.711977614214447</v>
      </c>
      <c r="D501" s="2">
        <f>MACD!E501</f>
        <v>0.32556965302434548</v>
      </c>
      <c r="E501" s="2">
        <f>MACD!F501</f>
        <v>0.14316029822574111</v>
      </c>
      <c r="F501" s="2">
        <f>'Moving Avg'!D501</f>
        <v>27.18</v>
      </c>
      <c r="G501" s="2">
        <f>'Moving Avg'!F501</f>
        <v>27.770000000000003</v>
      </c>
      <c r="H501" s="2">
        <f>'Moving Avg'!G501</f>
        <v>27.715200000000003</v>
      </c>
      <c r="I501" s="2">
        <f>'Moving Avg'!H501</f>
        <v>35.1434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26.7</v>
      </c>
      <c r="C502" s="2">
        <f>RSI!I502</f>
        <v>10.711977614214447</v>
      </c>
      <c r="D502" s="2">
        <f>MACD!E502</f>
        <v>0.39938955280842237</v>
      </c>
      <c r="E502" s="2">
        <f>MACD!F502</f>
        <v>0.19440614914227738</v>
      </c>
      <c r="F502" s="2">
        <f>'Moving Avg'!D502</f>
        <v>27.02</v>
      </c>
      <c r="G502" s="2">
        <f>'Moving Avg'!F502</f>
        <v>27.705000000000002</v>
      </c>
      <c r="H502" s="2">
        <f>'Moving Avg'!G502</f>
        <v>27.697400000000002</v>
      </c>
      <c r="I502" s="2">
        <f>'Moving Avg'!H502</f>
        <v>35.038499999999992</v>
      </c>
      <c r="J502" s="6" t="str">
        <f>OBV!F502</f>
        <v>BEARISH</v>
      </c>
      <c r="K502" s="6" t="str">
        <f>OBV!G502</f>
        <v>NEUTRAL</v>
      </c>
      <c r="L502" s="6" t="str">
        <f>OBV!H502</f>
        <v>CONFIRMED BEARISH</v>
      </c>
    </row>
    <row r="503" spans="1:12" ht="13.5" x14ac:dyDescent="0.25">
      <c r="A503" s="3">
        <f>RSI!A503</f>
        <v>43035</v>
      </c>
      <c r="B503" s="2">
        <f>RSI!B503</f>
        <v>26.7</v>
      </c>
      <c r="C503" s="2">
        <f>RSI!I503</f>
        <v>10.711977614214447</v>
      </c>
      <c r="D503" s="2">
        <f>MACD!E503</f>
        <v>0.46748902354741873</v>
      </c>
      <c r="E503" s="2">
        <f>MACD!F503</f>
        <v>0.24902272402330566</v>
      </c>
      <c r="F503" s="2">
        <f>'Moving Avg'!D503</f>
        <v>26.860000000000003</v>
      </c>
      <c r="G503" s="2">
        <f>'Moving Avg'!F503</f>
        <v>27.640000000000004</v>
      </c>
      <c r="H503" s="2">
        <f>'Moving Avg'!G503</f>
        <v>27.679600000000001</v>
      </c>
      <c r="I503" s="2">
        <f>'Moving Avg'!H503</f>
        <v>34.933599999999984</v>
      </c>
      <c r="J503" s="6" t="str">
        <f>OBV!F503</f>
        <v>BEARISH</v>
      </c>
      <c r="K503" s="6" t="str">
        <f>OBV!G503</f>
        <v>NEUTRAL</v>
      </c>
      <c r="L503" s="6" t="str">
        <f>OBV!H503</f>
        <v>CONFIRMED BEARISH</v>
      </c>
    </row>
    <row r="504" spans="1:12" ht="13.5" x14ac:dyDescent="0.25">
      <c r="A504" s="3">
        <f>RSI!A504</f>
        <v>43038</v>
      </c>
      <c r="B504" s="2">
        <f>RSI!B504</f>
        <v>26.7</v>
      </c>
      <c r="C504" s="2">
        <f>RSI!I504</f>
        <v>10.711977614214447</v>
      </c>
      <c r="D504" s="2">
        <f>MACD!E504</f>
        <v>0.53033061431389683</v>
      </c>
      <c r="E504" s="2">
        <f>MACD!F504</f>
        <v>0.30528430208142393</v>
      </c>
      <c r="F504" s="2">
        <f>'Moving Avg'!D504</f>
        <v>26.7</v>
      </c>
      <c r="G504" s="2">
        <f>'Moving Avg'!F504</f>
        <v>27.574999999999999</v>
      </c>
      <c r="H504" s="2">
        <f>'Moving Avg'!G504</f>
        <v>27.661800000000003</v>
      </c>
      <c r="I504" s="2">
        <f>'Moving Avg'!H504</f>
        <v>34.828699999999984</v>
      </c>
      <c r="J504" s="6" t="str">
        <f>OBV!F504</f>
        <v>BEARISH</v>
      </c>
      <c r="K504" s="6" t="str">
        <f>OBV!G504</f>
        <v>NEUTRAL</v>
      </c>
      <c r="L504" s="6" t="str">
        <f>OBV!H504</f>
        <v>CONFIRMED BEARISH</v>
      </c>
    </row>
    <row r="505" spans="1:12" ht="13.5" x14ac:dyDescent="0.25">
      <c r="A505" s="3">
        <f>RSI!A505</f>
        <v>43039</v>
      </c>
      <c r="B505" s="2">
        <f>RSI!B505</f>
        <v>27.9</v>
      </c>
      <c r="C505" s="2">
        <f>RSI!I505</f>
        <v>59.888473633689273</v>
      </c>
      <c r="D505" s="2">
        <f>MACD!E505</f>
        <v>0.49944775107607953</v>
      </c>
      <c r="E505" s="2">
        <f>MACD!F505</f>
        <v>0.34411699188035505</v>
      </c>
      <c r="F505" s="2">
        <f>'Moving Avg'!D505</f>
        <v>26.939999999999998</v>
      </c>
      <c r="G505" s="2">
        <f>'Moving Avg'!F505</f>
        <v>27.57</v>
      </c>
      <c r="H505" s="2">
        <f>'Moving Avg'!G505</f>
        <v>27.669600000000006</v>
      </c>
      <c r="I505" s="2">
        <f>'Moving Avg'!H505</f>
        <v>34.729799999999983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</row>
    <row r="506" spans="1:12" ht="13.5" x14ac:dyDescent="0.25">
      <c r="A506" s="3">
        <f>RSI!A506</f>
        <v>43040</v>
      </c>
      <c r="B506" s="2">
        <f>RSI!B506</f>
        <v>28</v>
      </c>
      <c r="C506" s="2">
        <f>RSI!I506</f>
        <v>61.777702623154546</v>
      </c>
      <c r="D506" s="2">
        <f>MACD!E506</f>
        <v>0.38636918015099297</v>
      </c>
      <c r="E506" s="2">
        <f>MACD!F506</f>
        <v>0.35256742953448267</v>
      </c>
      <c r="F506" s="2">
        <f>'Moving Avg'!D506</f>
        <v>27.2</v>
      </c>
      <c r="G506" s="2">
        <f>'Moving Avg'!F506</f>
        <v>27.57</v>
      </c>
      <c r="H506" s="2">
        <f>'Moving Avg'!G506</f>
        <v>27.679400000000005</v>
      </c>
      <c r="I506" s="2">
        <f>'Moving Avg'!H506</f>
        <v>34.631399999999985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</row>
    <row r="507" spans="1:12" ht="13.5" x14ac:dyDescent="0.25">
      <c r="A507" s="3">
        <f>RSI!A507</f>
        <v>43041</v>
      </c>
      <c r="B507" s="2">
        <f>RSI!B507</f>
        <v>28</v>
      </c>
      <c r="C507" s="2">
        <f>RSI!I507</f>
        <v>61.777702623154546</v>
      </c>
      <c r="D507" s="2">
        <f>MACD!E507</f>
        <v>0.28767378492306861</v>
      </c>
      <c r="E507" s="2">
        <f>MACD!F507</f>
        <v>0.33958870061219987</v>
      </c>
      <c r="F507" s="2">
        <f>'Moving Avg'!D507</f>
        <v>27.46</v>
      </c>
      <c r="G507" s="2">
        <f>'Moving Avg'!F507</f>
        <v>27.569999999999993</v>
      </c>
      <c r="H507" s="2">
        <f>'Moving Avg'!G507</f>
        <v>27.689200000000007</v>
      </c>
      <c r="I507" s="2">
        <f>'Moving Avg'!H507</f>
        <v>34.532999999999987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</row>
    <row r="508" spans="1:12" ht="13.5" x14ac:dyDescent="0.25">
      <c r="A508" s="3">
        <f>RSI!A508</f>
        <v>43042</v>
      </c>
      <c r="B508" s="2">
        <f>RSI!B508</f>
        <v>28.11</v>
      </c>
      <c r="C508" s="2">
        <f>RSI!I508</f>
        <v>63.944173802677781</v>
      </c>
      <c r="D508" s="2">
        <f>MACD!E508</f>
        <v>0.19322384524394565</v>
      </c>
      <c r="E508" s="2">
        <f>MACD!F508</f>
        <v>0.31031572953854902</v>
      </c>
      <c r="F508" s="2">
        <f>'Moving Avg'!D508</f>
        <v>27.741999999999997</v>
      </c>
      <c r="G508" s="2">
        <f>'Moving Avg'!F508</f>
        <v>27.575499999999995</v>
      </c>
      <c r="H508" s="2">
        <f>'Moving Avg'!G508</f>
        <v>27.701200000000004</v>
      </c>
      <c r="I508" s="2">
        <f>'Moving Avg'!H508</f>
        <v>34.435149999999993</v>
      </c>
      <c r="J508" s="6" t="str">
        <f>OBV!F508</f>
        <v>BULLISH</v>
      </c>
      <c r="K508" s="6" t="str">
        <f>OBV!G508</f>
        <v>STRONG</v>
      </c>
      <c r="L508" s="6" t="str">
        <f>OBV!H508</f>
        <v>CONFIRMED BULLISH</v>
      </c>
    </row>
    <row r="509" spans="1:12" ht="13.5" x14ac:dyDescent="0.25">
      <c r="A509" s="3">
        <f>RSI!A509</f>
        <v>43045</v>
      </c>
      <c r="B509" s="2">
        <f>RSI!B509</f>
        <v>28.95</v>
      </c>
      <c r="C509" s="2">
        <f>RSI!I509</f>
        <v>75.40748996362872</v>
      </c>
      <c r="D509" s="2">
        <f>MACD!E509</f>
        <v>4.784883443843313E-2</v>
      </c>
      <c r="E509" s="2">
        <f>MACD!F509</f>
        <v>0.25782235051852587</v>
      </c>
      <c r="F509" s="2">
        <f>'Moving Avg'!D509</f>
        <v>28.192</v>
      </c>
      <c r="G509" s="2">
        <f>'Moving Avg'!F509</f>
        <v>27.622999999999998</v>
      </c>
      <c r="H509" s="2">
        <f>'Moving Avg'!G509</f>
        <v>27.730000000000004</v>
      </c>
      <c r="I509" s="2">
        <f>'Moving Avg'!H509</f>
        <v>34.341499999999989</v>
      </c>
      <c r="J509" s="6" t="str">
        <f>OBV!F509</f>
        <v>BULLISH</v>
      </c>
      <c r="K509" s="6" t="str">
        <f>OBV!G509</f>
        <v>STRONG</v>
      </c>
      <c r="L509" s="6" t="str">
        <f>OBV!H509</f>
        <v>CONFIRMED BULLISH</v>
      </c>
    </row>
    <row r="510" spans="1:12" ht="13.5" x14ac:dyDescent="0.25">
      <c r="A510" s="3">
        <f>RSI!A510</f>
        <v>43046</v>
      </c>
      <c r="B510" s="2">
        <f>RSI!B510</f>
        <v>29.85</v>
      </c>
      <c r="C510" s="2">
        <f>RSI!I510</f>
        <v>82.007829571457719</v>
      </c>
      <c r="D510" s="2">
        <f>MACD!E510</f>
        <v>-0.27286205818056786</v>
      </c>
      <c r="E510" s="2">
        <f>MACD!F510</f>
        <v>0.15168546877870714</v>
      </c>
      <c r="F510" s="2">
        <f>'Moving Avg'!D510</f>
        <v>28.582000000000001</v>
      </c>
      <c r="G510" s="2">
        <f>'Moving Avg'!F510</f>
        <v>27.715499999999999</v>
      </c>
      <c r="H510" s="2">
        <f>'Moving Avg'!G510</f>
        <v>27.776800000000001</v>
      </c>
      <c r="I510" s="2">
        <f>'Moving Avg'!H510</f>
        <v>34.263049999999993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</row>
    <row r="511" spans="1:12" ht="13.5" x14ac:dyDescent="0.25">
      <c r="A511" s="3">
        <f>RSI!A511</f>
        <v>43047</v>
      </c>
      <c r="B511" s="2">
        <f>RSI!B511</f>
        <v>30.74</v>
      </c>
      <c r="C511" s="2">
        <f>RSI!I511</f>
        <v>86.007261598903995</v>
      </c>
      <c r="D511" s="2">
        <f>MACD!E511</f>
        <v>-0.62284509874325167</v>
      </c>
      <c r="E511" s="2">
        <f>MACD!F511</f>
        <v>-3.2206447256846182E-3</v>
      </c>
      <c r="F511" s="2">
        <f>'Moving Avg'!D511</f>
        <v>29.130000000000003</v>
      </c>
      <c r="G511" s="2">
        <f>'Moving Avg'!F511</f>
        <v>27.852499999999999</v>
      </c>
      <c r="H511" s="2">
        <f>'Moving Avg'!G511</f>
        <v>27.841400000000004</v>
      </c>
      <c r="I511" s="2">
        <f>'Moving Avg'!H511</f>
        <v>34.189049999999988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</row>
    <row r="512" spans="1:12" ht="13.5" x14ac:dyDescent="0.25">
      <c r="A512" s="3">
        <f>RSI!A512</f>
        <v>43048</v>
      </c>
      <c r="B512" s="2">
        <f>RSI!B512</f>
        <v>31.68</v>
      </c>
      <c r="C512" s="2">
        <f>RSI!I512</f>
        <v>88.831140776951869</v>
      </c>
      <c r="D512" s="2">
        <f>MACD!E512</f>
        <v>-1.0056199014776297</v>
      </c>
      <c r="E512" s="2">
        <f>MACD!F512</f>
        <v>-0.20370049607607363</v>
      </c>
      <c r="F512" s="2">
        <f>'Moving Avg'!D512</f>
        <v>29.865999999999996</v>
      </c>
      <c r="G512" s="2">
        <f>'Moving Avg'!F512</f>
        <v>28.036499999999997</v>
      </c>
      <c r="H512" s="2">
        <f>'Moving Avg'!G512</f>
        <v>27.924800000000005</v>
      </c>
      <c r="I512" s="2">
        <f>'Moving Avg'!H512</f>
        <v>34.119749999999989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</row>
    <row r="513" spans="1:12" ht="13.5" x14ac:dyDescent="0.25">
      <c r="A513" s="3">
        <f>RSI!A513</f>
        <v>43049</v>
      </c>
      <c r="B513" s="2">
        <f>RSI!B513</f>
        <v>32.630000000000003</v>
      </c>
      <c r="C513" s="2">
        <f>RSI!I513</f>
        <v>90.842542216002755</v>
      </c>
      <c r="D513" s="2">
        <f>MACD!E513</f>
        <v>-1.4211771412099488</v>
      </c>
      <c r="E513" s="2">
        <f>MACD!F513</f>
        <v>-0.44719582510284872</v>
      </c>
      <c r="F513" s="2">
        <f>'Moving Avg'!D513</f>
        <v>30.77</v>
      </c>
      <c r="G513" s="2">
        <f>'Moving Avg'!F513</f>
        <v>28.267999999999994</v>
      </c>
      <c r="H513" s="2">
        <f>'Moving Avg'!G513</f>
        <v>28.027200000000008</v>
      </c>
      <c r="I513" s="2">
        <f>'Moving Avg'!H513</f>
        <v>34.055199999999985</v>
      </c>
      <c r="J513" s="6" t="str">
        <f>OBV!F513</f>
        <v>BULLISH</v>
      </c>
      <c r="K513" s="6" t="str">
        <f>OBV!G513</f>
        <v>STRONG</v>
      </c>
      <c r="L513" s="6" t="str">
        <f>OBV!H513</f>
        <v>CONFIRMED BULLISH</v>
      </c>
    </row>
    <row r="514" spans="1:12" ht="13.5" x14ac:dyDescent="0.25">
      <c r="A514" s="3">
        <f>RSI!A514</f>
        <v>43052</v>
      </c>
      <c r="B514" s="2">
        <f>RSI!B514</f>
        <v>34.08</v>
      </c>
      <c r="C514" s="2">
        <f>RSI!I514</f>
        <v>92.934161832377455</v>
      </c>
      <c r="D514" s="2">
        <f>MACD!E514</f>
        <v>-1.9055461792770352</v>
      </c>
      <c r="E514" s="2">
        <f>MACD!F514</f>
        <v>-0.73886589593768615</v>
      </c>
      <c r="F514" s="2">
        <f>'Moving Avg'!D514</f>
        <v>31.796000000000003</v>
      </c>
      <c r="G514" s="2">
        <f>'Moving Avg'!F514</f>
        <v>28.572000000000003</v>
      </c>
      <c r="H514" s="2">
        <f>'Moving Avg'!G514</f>
        <v>28.148800000000005</v>
      </c>
      <c r="I514" s="2">
        <f>'Moving Avg'!H514</f>
        <v>34.008099999999985</v>
      </c>
      <c r="J514" s="6" t="str">
        <f>OBV!F514</f>
        <v>BULLISH</v>
      </c>
      <c r="K514" s="6" t="str">
        <f>OBV!G514</f>
        <v>STRONG</v>
      </c>
      <c r="L514" s="6" t="str">
        <f>OBV!H514</f>
        <v>CONFIRMED BULLISH</v>
      </c>
    </row>
    <row r="515" spans="1:12" ht="13.5" x14ac:dyDescent="0.25">
      <c r="A515" s="3">
        <f>RSI!A515</f>
        <v>43053</v>
      </c>
      <c r="B515" s="2">
        <f>RSI!B515</f>
        <v>35.61</v>
      </c>
      <c r="C515" s="2">
        <f>RSI!I515</f>
        <v>94.390174744195718</v>
      </c>
      <c r="D515" s="2">
        <f>MACD!E515</f>
        <v>-2.2761424777139005</v>
      </c>
      <c r="E515" s="2">
        <f>MACD!F515</f>
        <v>-1.0463212122929291</v>
      </c>
      <c r="F515" s="2">
        <f>'Moving Avg'!D515</f>
        <v>32.948</v>
      </c>
      <c r="G515" s="2">
        <f>'Moving Avg'!F515</f>
        <v>28.952499999999997</v>
      </c>
      <c r="H515" s="2">
        <f>'Moving Avg'!G515</f>
        <v>28.301000000000002</v>
      </c>
      <c r="I515" s="2">
        <f>'Moving Avg'!H515</f>
        <v>33.968649999999982</v>
      </c>
      <c r="J515" s="6" t="str">
        <f>OBV!F515</f>
        <v>BULLISH</v>
      </c>
      <c r="K515" s="6" t="str">
        <f>OBV!G515</f>
        <v>STRONG</v>
      </c>
      <c r="L515" s="6" t="str">
        <f>OBV!H515</f>
        <v>CONFIRMED BULLISH</v>
      </c>
    </row>
    <row r="516" spans="1:12" ht="13.5" x14ac:dyDescent="0.25">
      <c r="A516" s="3">
        <f>RSI!A516</f>
        <v>43054</v>
      </c>
      <c r="B516" s="2">
        <f>RSI!B516</f>
        <v>36.25</v>
      </c>
      <c r="C516" s="2">
        <f>RSI!I516</f>
        <v>94.866685430974215</v>
      </c>
      <c r="D516" s="2">
        <f>MACD!E516</f>
        <v>-2.6604427972560174</v>
      </c>
      <c r="E516" s="2">
        <f>MACD!F516</f>
        <v>-1.3691455292855468</v>
      </c>
      <c r="F516" s="2">
        <f>'Moving Avg'!D516</f>
        <v>34.049999999999997</v>
      </c>
      <c r="G516" s="2">
        <f>'Moving Avg'!F516</f>
        <v>29.390000000000004</v>
      </c>
      <c r="H516" s="2">
        <f>'Moving Avg'!G516</f>
        <v>28.466000000000005</v>
      </c>
      <c r="I516" s="2">
        <f>'Moving Avg'!H516</f>
        <v>33.93239999999998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</row>
    <row r="517" spans="1:12" ht="13.5" x14ac:dyDescent="0.25">
      <c r="A517" s="3">
        <f>RSI!A517</f>
        <v>43055</v>
      </c>
      <c r="B517" s="2">
        <f>RSI!B517</f>
        <v>36.25</v>
      </c>
      <c r="C517" s="2">
        <f>RSI!I517</f>
        <v>94.866685430974215</v>
      </c>
      <c r="D517" s="2">
        <f>MACD!E517</f>
        <v>-3.0252314487803957</v>
      </c>
      <c r="E517" s="2">
        <f>MACD!F517</f>
        <v>-1.7003627131845165</v>
      </c>
      <c r="F517" s="2">
        <f>'Moving Avg'!D517</f>
        <v>34.963999999999999</v>
      </c>
      <c r="G517" s="2">
        <f>'Moving Avg'!F517</f>
        <v>29.827499999999997</v>
      </c>
      <c r="H517" s="2">
        <f>'Moving Avg'!G517</f>
        <v>28.647000000000002</v>
      </c>
      <c r="I517" s="2">
        <f>'Moving Avg'!H517</f>
        <v>33.896149999999977</v>
      </c>
      <c r="J517" s="6" t="str">
        <f>OBV!F517</f>
        <v>BULLISH</v>
      </c>
      <c r="K517" s="6" t="str">
        <f>OBV!G517</f>
        <v>STRONG</v>
      </c>
      <c r="L517" s="6" t="str">
        <f>OBV!H517</f>
        <v>CONFIRMED BULLISH</v>
      </c>
    </row>
    <row r="518" spans="1:12" ht="13.5" x14ac:dyDescent="0.25">
      <c r="A518" s="3">
        <f>RSI!A518</f>
        <v>43056</v>
      </c>
      <c r="B518" s="2">
        <f>RSI!B518</f>
        <v>37.880000000000003</v>
      </c>
      <c r="C518" s="2">
        <f>RSI!I518</f>
        <v>95.896302338692919</v>
      </c>
      <c r="D518" s="2">
        <f>MACD!E518</f>
        <v>-3.4743937091054207</v>
      </c>
      <c r="E518" s="2">
        <f>MACD!F518</f>
        <v>-2.0551689123686976</v>
      </c>
      <c r="F518" s="2">
        <f>'Moving Avg'!D518</f>
        <v>36.013999999999996</v>
      </c>
      <c r="G518" s="2">
        <f>'Moving Avg'!F518</f>
        <v>30.346499999999999</v>
      </c>
      <c r="H518" s="2">
        <f>'Moving Avg'!G518</f>
        <v>28.860600000000005</v>
      </c>
      <c r="I518" s="2">
        <f>'Moving Avg'!H518</f>
        <v>33.868049999999982</v>
      </c>
      <c r="J518" s="6" t="str">
        <f>OBV!F518</f>
        <v>BULLISH</v>
      </c>
      <c r="K518" s="6" t="str">
        <f>OBV!G518</f>
        <v>STRONG</v>
      </c>
      <c r="L518" s="6" t="str">
        <f>OBV!H518</f>
        <v>CONFIRMED BULLISH</v>
      </c>
    </row>
    <row r="519" spans="1:12" ht="13.5" x14ac:dyDescent="0.25">
      <c r="A519" s="3">
        <f>RSI!A519</f>
        <v>43059</v>
      </c>
      <c r="B519" s="2">
        <f>RSI!B519</f>
        <v>39.5</v>
      </c>
      <c r="C519" s="2">
        <f>RSI!I519</f>
        <v>96.621578925791368</v>
      </c>
      <c r="D519" s="2">
        <f>MACD!E519</f>
        <v>-3.8888154947263907</v>
      </c>
      <c r="E519" s="2">
        <f>MACD!F519</f>
        <v>-2.4218982288402362</v>
      </c>
      <c r="F519" s="2">
        <f>'Moving Avg'!D519</f>
        <v>37.097999999999999</v>
      </c>
      <c r="G519" s="2">
        <f>'Moving Avg'!F519</f>
        <v>30.946499999999997</v>
      </c>
      <c r="H519" s="2">
        <f>'Moving Avg'!G519</f>
        <v>29.106600000000004</v>
      </c>
      <c r="I519" s="2">
        <f>'Moving Avg'!H519</f>
        <v>33.848049999999986</v>
      </c>
      <c r="J519" s="6" t="str">
        <f>OBV!F519</f>
        <v>BULLISH</v>
      </c>
      <c r="K519" s="6" t="str">
        <f>OBV!G519</f>
        <v>NEUTRAL</v>
      </c>
      <c r="L519" s="6" t="str">
        <f>OBV!H519</f>
        <v>CONFIRMED BULLISH</v>
      </c>
    </row>
    <row r="520" spans="1:12" ht="13.5" x14ac:dyDescent="0.25">
      <c r="A520" s="3">
        <f>RSI!A520</f>
        <v>43060</v>
      </c>
      <c r="B520" s="2">
        <f>RSI!B520</f>
        <v>40.76</v>
      </c>
      <c r="C520" s="2">
        <f>RSI!I520</f>
        <v>97.057217807572229</v>
      </c>
      <c r="D520" s="2">
        <f>MACD!E520</f>
        <v>-4.2442876573100392</v>
      </c>
      <c r="E520" s="2">
        <f>MACD!F520</f>
        <v>-2.786376114534197</v>
      </c>
      <c r="F520" s="2">
        <f>'Moving Avg'!D520</f>
        <v>38.128</v>
      </c>
      <c r="G520" s="2">
        <f>'Moving Avg'!F520</f>
        <v>31.6495</v>
      </c>
      <c r="H520" s="2">
        <f>'Moving Avg'!G520</f>
        <v>29.377800000000008</v>
      </c>
      <c r="I520" s="2">
        <f>'Moving Avg'!H520</f>
        <v>33.834349999999986</v>
      </c>
      <c r="J520" s="6" t="str">
        <f>OBV!F520</f>
        <v>BULLISH</v>
      </c>
      <c r="K520" s="6" t="str">
        <f>OBV!G520</f>
        <v>STRONG</v>
      </c>
      <c r="L520" s="6" t="str">
        <f>OBV!H520</f>
        <v>CONFIRMED BULLISH</v>
      </c>
    </row>
    <row r="521" spans="1:12" ht="13.5" x14ac:dyDescent="0.25">
      <c r="A521" s="3">
        <f>RSI!A521</f>
        <v>43061</v>
      </c>
      <c r="B521" s="2">
        <f>RSI!B521</f>
        <v>43</v>
      </c>
      <c r="C521" s="2">
        <f>RSI!I521</f>
        <v>97.639871672096064</v>
      </c>
      <c r="D521" s="2">
        <f>MACD!E521</f>
        <v>-4.6277568712167678</v>
      </c>
      <c r="E521" s="2">
        <f>MACD!F521</f>
        <v>-3.1546522658707112</v>
      </c>
      <c r="F521" s="2">
        <f>'Moving Avg'!D521</f>
        <v>39.477999999999994</v>
      </c>
      <c r="G521" s="2">
        <f>'Moving Avg'!F521</f>
        <v>32.464500000000001</v>
      </c>
      <c r="H521" s="2">
        <f>'Moving Avg'!G521</f>
        <v>29.693800000000007</v>
      </c>
      <c r="I521" s="2">
        <f>'Moving Avg'!H521</f>
        <v>33.831849999999989</v>
      </c>
      <c r="J521" s="6" t="str">
        <f>OBV!F521</f>
        <v>BULLISH</v>
      </c>
      <c r="K521" s="6" t="str">
        <f>OBV!G521</f>
        <v>STRONG</v>
      </c>
      <c r="L521" s="6" t="str">
        <f>OBV!H521</f>
        <v>CONFIRMED BULLISH</v>
      </c>
    </row>
    <row r="522" spans="1:12" ht="13.5" x14ac:dyDescent="0.25">
      <c r="A522" s="3">
        <f>RSI!A522</f>
        <v>43062</v>
      </c>
      <c r="B522" s="2">
        <f>RSI!B522</f>
        <v>44.29</v>
      </c>
      <c r="C522" s="2">
        <f>RSI!I522</f>
        <v>97.897987259105378</v>
      </c>
      <c r="D522" s="2">
        <f>MACD!E522</f>
        <v>-4.9661130146341037</v>
      </c>
      <c r="E522" s="2">
        <f>MACD!F522</f>
        <v>-3.51694441562339</v>
      </c>
      <c r="F522" s="2">
        <f>'Moving Avg'!D522</f>
        <v>41.085999999999999</v>
      </c>
      <c r="G522" s="2">
        <f>'Moving Avg'!F522</f>
        <v>33.343999999999994</v>
      </c>
      <c r="H522" s="2">
        <f>'Moving Avg'!G522</f>
        <v>30.019600000000004</v>
      </c>
      <c r="I522" s="2">
        <f>'Moving Avg'!H522</f>
        <v>33.835799999999992</v>
      </c>
      <c r="J522" s="6" t="str">
        <f>OBV!F522</f>
        <v>BULLISH</v>
      </c>
      <c r="K522" s="6" t="str">
        <f>OBV!G522</f>
        <v>STRONG</v>
      </c>
      <c r="L522" s="6" t="str">
        <f>OBV!H522</f>
        <v>CONFIRMED BULLISH</v>
      </c>
    </row>
    <row r="523" spans="1:12" ht="13.5" x14ac:dyDescent="0.25">
      <c r="A523" s="3">
        <f>RSI!A523</f>
        <v>43063</v>
      </c>
      <c r="B523" s="2">
        <f>RSI!B523</f>
        <v>46.28</v>
      </c>
      <c r="C523" s="2">
        <f>RSI!I523</f>
        <v>98.221178154373121</v>
      </c>
      <c r="D523" s="2">
        <f>MACD!E523</f>
        <v>-5.3195702436404595</v>
      </c>
      <c r="E523" s="2">
        <f>MACD!F523</f>
        <v>-3.8774695812268041</v>
      </c>
      <c r="F523" s="2">
        <f>'Moving Avg'!D523</f>
        <v>42.765999999999998</v>
      </c>
      <c r="G523" s="2">
        <f>'Moving Avg'!F523</f>
        <v>34.322999999999993</v>
      </c>
      <c r="H523" s="2">
        <f>'Moving Avg'!G523</f>
        <v>30.385200000000005</v>
      </c>
      <c r="I523" s="2">
        <f>'Moving Avg'!H523</f>
        <v>33.849699999999991</v>
      </c>
      <c r="J523" s="6" t="str">
        <f>OBV!F523</f>
        <v>BULLISH</v>
      </c>
      <c r="K523" s="6" t="str">
        <f>OBV!G523</f>
        <v>STRONG</v>
      </c>
      <c r="L523" s="6" t="str">
        <f>OBV!H523</f>
        <v>CONFIRMED BULLISH</v>
      </c>
    </row>
    <row r="524" spans="1:12" ht="13.5" x14ac:dyDescent="0.25">
      <c r="A524" s="3">
        <f>RSI!A524</f>
        <v>43066</v>
      </c>
      <c r="B524" s="2">
        <f>RSI!B524</f>
        <v>46.28</v>
      </c>
      <c r="C524" s="2">
        <f>RSI!I524</f>
        <v>98.221178154373121</v>
      </c>
      <c r="D524" s="2">
        <f>MACD!E524</f>
        <v>-5.4683521724216178</v>
      </c>
      <c r="E524" s="2">
        <f>MACD!F524</f>
        <v>-4.1956460994657672</v>
      </c>
      <c r="F524" s="2">
        <f>'Moving Avg'!D524</f>
        <v>44.122</v>
      </c>
      <c r="G524" s="2">
        <f>'Moving Avg'!F524</f>
        <v>35.302</v>
      </c>
      <c r="H524" s="2">
        <f>'Moving Avg'!G524</f>
        <v>30.750800000000005</v>
      </c>
      <c r="I524" s="2">
        <f>'Moving Avg'!H524</f>
        <v>33.863599999999991</v>
      </c>
      <c r="J524" s="6" t="str">
        <f>OBV!F524</f>
        <v>BULLISH</v>
      </c>
      <c r="K524" s="6" t="str">
        <f>OBV!G524</f>
        <v>STRONG</v>
      </c>
      <c r="L524" s="6" t="str">
        <f>OBV!H524</f>
        <v>CONFIRMED BULLISH</v>
      </c>
    </row>
    <row r="525" spans="1:12" ht="13.5" x14ac:dyDescent="0.25">
      <c r="A525" s="3">
        <f>RSI!A525</f>
        <v>43067</v>
      </c>
      <c r="B525" s="2">
        <f>RSI!B525</f>
        <v>46.28</v>
      </c>
      <c r="C525" s="2">
        <f>RSI!I525</f>
        <v>98.221178154373121</v>
      </c>
      <c r="D525" s="2">
        <f>MACD!E525</f>
        <v>-5.4262485306128738</v>
      </c>
      <c r="E525" s="2">
        <f>MACD!F525</f>
        <v>-4.4417665856951887</v>
      </c>
      <c r="F525" s="2">
        <f>'Moving Avg'!D525</f>
        <v>45.225999999999999</v>
      </c>
      <c r="G525" s="2">
        <f>'Moving Avg'!F525</f>
        <v>36.220999999999989</v>
      </c>
      <c r="H525" s="2">
        <f>'Moving Avg'!G525</f>
        <v>31.116400000000002</v>
      </c>
      <c r="I525" s="2">
        <f>'Moving Avg'!H525</f>
        <v>33.877499999999984</v>
      </c>
      <c r="J525" s="6" t="str">
        <f>OBV!F525</f>
        <v>BULLISH</v>
      </c>
      <c r="K525" s="6" t="str">
        <f>OBV!G525</f>
        <v>STRONG</v>
      </c>
      <c r="L525" s="6" t="str">
        <f>OBV!H525</f>
        <v>CONFIRMED BULLISH</v>
      </c>
    </row>
    <row r="526" spans="1:12" ht="13.5" x14ac:dyDescent="0.25">
      <c r="A526" s="3">
        <f>RSI!A526</f>
        <v>43068</v>
      </c>
      <c r="B526" s="2">
        <f>RSI!B526</f>
        <v>46.28</v>
      </c>
      <c r="C526" s="2">
        <f>RSI!I526</f>
        <v>98.221178154373121</v>
      </c>
      <c r="D526" s="2">
        <f>MACD!E526</f>
        <v>-5.3545576599010332</v>
      </c>
      <c r="E526" s="2">
        <f>MACD!F526</f>
        <v>-4.6243248005363577</v>
      </c>
      <c r="F526" s="2">
        <f>'Moving Avg'!D526</f>
        <v>45.881999999999998</v>
      </c>
      <c r="G526" s="2">
        <f>'Moving Avg'!F526</f>
        <v>37.134999999999991</v>
      </c>
      <c r="H526" s="2">
        <f>'Moving Avg'!G526</f>
        <v>31.482000000000003</v>
      </c>
      <c r="I526" s="2">
        <f>'Moving Avg'!H526</f>
        <v>33.891399999999983</v>
      </c>
      <c r="J526" s="6" t="str">
        <f>OBV!F526</f>
        <v>BULLISH</v>
      </c>
      <c r="K526" s="6" t="str">
        <f>OBV!G526</f>
        <v>STRONG</v>
      </c>
      <c r="L526" s="6" t="str">
        <f>OBV!H526</f>
        <v>CONFIRMED BULLISH</v>
      </c>
    </row>
    <row r="527" spans="1:12" ht="13.5" x14ac:dyDescent="0.25">
      <c r="A527" s="3">
        <f>RSI!A527</f>
        <v>43069</v>
      </c>
      <c r="B527" s="2">
        <f>RSI!B527</f>
        <v>46.9</v>
      </c>
      <c r="C527" s="2">
        <f>RSI!I527</f>
        <v>98.328853353101749</v>
      </c>
      <c r="D527" s="2">
        <f>MACD!E527</f>
        <v>-5.3975969189171025</v>
      </c>
      <c r="E527" s="2">
        <f>MACD!F527</f>
        <v>-4.7789792242125069</v>
      </c>
      <c r="F527" s="2">
        <f>'Moving Avg'!D527</f>
        <v>46.404000000000003</v>
      </c>
      <c r="G527" s="2">
        <f>'Moving Avg'!F527</f>
        <v>38.079999999999991</v>
      </c>
      <c r="H527" s="2">
        <f>'Moving Avg'!G527</f>
        <v>31.860000000000003</v>
      </c>
      <c r="I527" s="2">
        <f>'Moving Avg'!H527</f>
        <v>33.908399999999986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</row>
    <row r="528" spans="1:12" ht="13.5" x14ac:dyDescent="0.25">
      <c r="A528" s="3">
        <f>RSI!A528</f>
        <v>43073</v>
      </c>
      <c r="B528" s="2">
        <f>RSI!B528</f>
        <v>47.5</v>
      </c>
      <c r="C528" s="2">
        <f>RSI!I528</f>
        <v>98.428021902926929</v>
      </c>
      <c r="D528" s="2">
        <f>MACD!E528</f>
        <v>-5.2848487951386147</v>
      </c>
      <c r="E528" s="2">
        <f>MACD!F528</f>
        <v>-4.8801531383977288</v>
      </c>
      <c r="F528" s="2">
        <f>'Moving Avg'!D528</f>
        <v>46.648000000000003</v>
      </c>
      <c r="G528" s="2">
        <f>'Moving Avg'!F528</f>
        <v>39.049499999999995</v>
      </c>
      <c r="H528" s="2">
        <f>'Moving Avg'!G528</f>
        <v>32.250000000000007</v>
      </c>
      <c r="I528" s="2">
        <f>'Moving Avg'!H528</f>
        <v>33.928399999999989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</row>
    <row r="529" spans="1:12" ht="13.5" x14ac:dyDescent="0.25">
      <c r="A529" s="3">
        <f>RSI!A529</f>
        <v>43074</v>
      </c>
      <c r="B529" s="2">
        <f>RSI!B529</f>
        <v>47.5</v>
      </c>
      <c r="C529" s="2">
        <f>RSI!I529</f>
        <v>98.428021902926929</v>
      </c>
      <c r="D529" s="2">
        <f>MACD!E529</f>
        <v>-4.9966860338290999</v>
      </c>
      <c r="E529" s="2">
        <f>MACD!F529</f>
        <v>-4.9034597174840036</v>
      </c>
      <c r="F529" s="2">
        <f>'Moving Avg'!D529</f>
        <v>46.892000000000003</v>
      </c>
      <c r="G529" s="2">
        <f>'Moving Avg'!F529</f>
        <v>39.976999999999997</v>
      </c>
      <c r="H529" s="2">
        <f>'Moving Avg'!G529</f>
        <v>32.640000000000008</v>
      </c>
      <c r="I529" s="2">
        <f>'Moving Avg'!H529</f>
        <v>33.948399999999985</v>
      </c>
      <c r="J529" s="6" t="str">
        <f>OBV!F529</f>
        <v>BULLISH</v>
      </c>
      <c r="K529" s="6" t="str">
        <f>OBV!G529</f>
        <v>NEUTRAL</v>
      </c>
      <c r="L529" s="6" t="str">
        <f>OBV!H529</f>
        <v>CONFIRMED BULLISH</v>
      </c>
    </row>
    <row r="530" spans="1:12" ht="13.5" x14ac:dyDescent="0.25">
      <c r="A530" s="3">
        <f>RSI!A530</f>
        <v>43075</v>
      </c>
      <c r="B530" s="2">
        <f>RSI!B530</f>
        <v>47.5</v>
      </c>
      <c r="C530" s="2">
        <f>RSI!I530</f>
        <v>98.428021902926929</v>
      </c>
      <c r="D530" s="2">
        <f>MACD!E530</f>
        <v>-4.6112971349817116</v>
      </c>
      <c r="E530" s="2">
        <f>MACD!F530</f>
        <v>-4.8450272009835453</v>
      </c>
      <c r="F530" s="2">
        <f>'Moving Avg'!D530</f>
        <v>47.136000000000003</v>
      </c>
      <c r="G530" s="2">
        <f>'Moving Avg'!F530</f>
        <v>40.859499999999997</v>
      </c>
      <c r="H530" s="2">
        <f>'Moving Avg'!G530</f>
        <v>33.03</v>
      </c>
      <c r="I530" s="2">
        <f>'Moving Avg'!H530</f>
        <v>33.968399999999988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</row>
    <row r="531" spans="1:12" ht="13.5" x14ac:dyDescent="0.25">
      <c r="A531" s="3">
        <f>RSI!A531</f>
        <v>43076</v>
      </c>
      <c r="B531" s="2">
        <f>RSI!B531</f>
        <v>47.5</v>
      </c>
      <c r="C531" s="2">
        <f>RSI!I531</f>
        <v>98.428021902926929</v>
      </c>
      <c r="D531" s="2">
        <f>MACD!E531</f>
        <v>-3.9889976030074763</v>
      </c>
      <c r="E531" s="2">
        <f>MACD!F531</f>
        <v>-4.6738212813883315</v>
      </c>
      <c r="F531" s="2">
        <f>'Moving Avg'!D531</f>
        <v>47.38</v>
      </c>
      <c r="G531" s="2">
        <f>'Moving Avg'!F531</f>
        <v>41.697499999999998</v>
      </c>
      <c r="H531" s="2">
        <f>'Moving Avg'!G531</f>
        <v>33.42</v>
      </c>
      <c r="I531" s="2">
        <f>'Moving Avg'!H531</f>
        <v>33.988399999999984</v>
      </c>
      <c r="J531" s="6" t="str">
        <f>OBV!F531</f>
        <v>BULLISH</v>
      </c>
      <c r="K531" s="6" t="str">
        <f>OBV!G531</f>
        <v>NEUTRAL</v>
      </c>
      <c r="L531" s="6" t="str">
        <f>OBV!H531</f>
        <v>CONFIRMED BULLISH</v>
      </c>
    </row>
    <row r="532" spans="1:12" ht="13.5" x14ac:dyDescent="0.25">
      <c r="A532" s="3">
        <f>RSI!A532</f>
        <v>43077</v>
      </c>
      <c r="B532" s="2">
        <f>RSI!B532</f>
        <v>46.08</v>
      </c>
      <c r="C532" s="2">
        <f>RSI!I532</f>
        <v>82.789052187837839</v>
      </c>
      <c r="D532" s="2">
        <f>MACD!E532</f>
        <v>-3.2036176551301381</v>
      </c>
      <c r="E532" s="2">
        <f>MACD!F532</f>
        <v>-4.3797805561366934</v>
      </c>
      <c r="F532" s="2">
        <f>'Moving Avg'!D532</f>
        <v>47.215999999999994</v>
      </c>
      <c r="G532" s="2">
        <f>'Moving Avg'!F532</f>
        <v>42.417499999999997</v>
      </c>
      <c r="H532" s="2">
        <f>'Moving Avg'!G532</f>
        <v>33.781600000000005</v>
      </c>
      <c r="I532" s="2">
        <f>'Moving Avg'!H532</f>
        <v>34.001299999999986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43080</v>
      </c>
      <c r="B533" s="2">
        <f>RSI!B533</f>
        <v>45</v>
      </c>
      <c r="C533" s="2">
        <f>RSI!I533</f>
        <v>73.255597808189933</v>
      </c>
      <c r="D533" s="2">
        <f>MACD!E533</f>
        <v>-2.1860280360794633</v>
      </c>
      <c r="E533" s="2">
        <f>MACD!F533</f>
        <v>-3.9410300521252477</v>
      </c>
      <c r="F533" s="2">
        <f>'Moving Avg'!D533</f>
        <v>46.715999999999994</v>
      </c>
      <c r="G533" s="2">
        <f>'Moving Avg'!F533</f>
        <v>43.035999999999994</v>
      </c>
      <c r="H533" s="2">
        <f>'Moving Avg'!G533</f>
        <v>34.121600000000001</v>
      </c>
      <c r="I533" s="2">
        <f>'Moving Avg'!H533</f>
        <v>34.008799999999994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43081</v>
      </c>
      <c r="B534" s="2">
        <f>RSI!B534</f>
        <v>45</v>
      </c>
      <c r="C534" s="2">
        <f>RSI!I534</f>
        <v>73.255597808189933</v>
      </c>
      <c r="D534" s="2">
        <f>MACD!E534</f>
        <v>-1.3492723170388601</v>
      </c>
      <c r="E534" s="2">
        <f>MACD!F534</f>
        <v>-3.4226785051079704</v>
      </c>
      <c r="F534" s="2">
        <f>'Moving Avg'!D534</f>
        <v>46.215999999999994</v>
      </c>
      <c r="G534" s="2">
        <f>'Moving Avg'!F534</f>
        <v>43.582000000000001</v>
      </c>
      <c r="H534" s="2">
        <f>'Moving Avg'!G534</f>
        <v>34.461599999999997</v>
      </c>
      <c r="I534" s="2">
        <f>'Moving Avg'!H534</f>
        <v>34.016299999999994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43082</v>
      </c>
      <c r="B535" s="2">
        <f>RSI!B535</f>
        <v>46.35</v>
      </c>
      <c r="C535" s="2">
        <f>RSI!I535</f>
        <v>77.081568612364933</v>
      </c>
      <c r="D535" s="2">
        <f>MACD!E535</f>
        <v>-0.76373125719747037</v>
      </c>
      <c r="E535" s="2">
        <f>MACD!F535</f>
        <v>-2.8908890555258706</v>
      </c>
      <c r="F535" s="2">
        <f>'Moving Avg'!D535</f>
        <v>45.985999999999997</v>
      </c>
      <c r="G535" s="2">
        <f>'Moving Avg'!F535</f>
        <v>44.119</v>
      </c>
      <c r="H535" s="2">
        <f>'Moving Avg'!G535</f>
        <v>34.828599999999994</v>
      </c>
      <c r="I535" s="2">
        <f>'Moving Avg'!H535</f>
        <v>34.030549999999991</v>
      </c>
      <c r="J535" s="6" t="str">
        <f>OBV!F535</f>
        <v>BULLISH</v>
      </c>
      <c r="K535" s="6" t="str">
        <f>OBV!G535</f>
        <v>NEUTRAL</v>
      </c>
      <c r="L535" s="6" t="str">
        <f>OBV!H535</f>
        <v>BULLISH DIVERGENCE</v>
      </c>
    </row>
    <row r="536" spans="1:12" ht="13.5" x14ac:dyDescent="0.25">
      <c r="A536" s="3">
        <f>RSI!A536</f>
        <v>43083</v>
      </c>
      <c r="B536" s="2">
        <f>RSI!B536</f>
        <v>46.35</v>
      </c>
      <c r="C536" s="2">
        <f>RSI!I536</f>
        <v>77.081568612364933</v>
      </c>
      <c r="D536" s="2">
        <f>MACD!E536</f>
        <v>-0.29706824726822134</v>
      </c>
      <c r="E536" s="2">
        <f>MACD!F536</f>
        <v>-2.3721248938743411</v>
      </c>
      <c r="F536" s="2">
        <f>'Moving Avg'!D536</f>
        <v>45.755999999999993</v>
      </c>
      <c r="G536" s="2">
        <f>'Moving Avg'!F536</f>
        <v>44.624000000000002</v>
      </c>
      <c r="H536" s="2">
        <f>'Moving Avg'!G536</f>
        <v>35.195599999999992</v>
      </c>
      <c r="I536" s="2">
        <f>'Moving Avg'!H536</f>
        <v>34.044799999999995</v>
      </c>
      <c r="J536" s="6" t="str">
        <f>OBV!F536</f>
        <v>BULLISH</v>
      </c>
      <c r="K536" s="6" t="str">
        <f>OBV!G536</f>
        <v>NEUTRAL</v>
      </c>
      <c r="L536" s="6" t="str">
        <f>OBV!H536</f>
        <v>BULLISH DIVERGENCE</v>
      </c>
    </row>
    <row r="537" spans="1:12" ht="13.5" x14ac:dyDescent="0.25">
      <c r="A537" s="3">
        <f>RSI!A537</f>
        <v>43084</v>
      </c>
      <c r="B537" s="2">
        <f>RSI!B537</f>
        <v>46.35</v>
      </c>
      <c r="C537" s="2">
        <f>RSI!I537</f>
        <v>77.081568612364933</v>
      </c>
      <c r="D537" s="2">
        <f>MACD!E537</f>
        <v>0.16652320777342311</v>
      </c>
      <c r="E537" s="2">
        <f>MACD!F537</f>
        <v>-1.8643952735447882</v>
      </c>
      <c r="F537" s="2">
        <f>'Moving Avg'!D537</f>
        <v>45.809999999999995</v>
      </c>
      <c r="G537" s="2">
        <f>'Moving Avg'!F537</f>
        <v>45.129000000000005</v>
      </c>
      <c r="H537" s="2">
        <f>'Moving Avg'!G537</f>
        <v>35.562599999999996</v>
      </c>
      <c r="I537" s="2">
        <f>'Moving Avg'!H537</f>
        <v>34.059049999999999</v>
      </c>
      <c r="J537" s="6" t="str">
        <f>OBV!F537</f>
        <v>BULLISH</v>
      </c>
      <c r="K537" s="6" t="str">
        <f>OBV!G537</f>
        <v>NEUTRAL</v>
      </c>
      <c r="L537" s="6" t="str">
        <f>OBV!H537</f>
        <v>CONFIRMED BULLISH</v>
      </c>
    </row>
    <row r="538" spans="1:12" ht="13.5" x14ac:dyDescent="0.25">
      <c r="A538" s="3">
        <f>RSI!A538</f>
        <v>43087</v>
      </c>
      <c r="B538" s="2">
        <f>RSI!B538</f>
        <v>46.35</v>
      </c>
      <c r="C538" s="2">
        <f>RSI!I538</f>
        <v>77.081568612364933</v>
      </c>
      <c r="D538" s="2">
        <f>MACD!E538</f>
        <v>0.62641368442686485</v>
      </c>
      <c r="E538" s="2">
        <f>MACD!F538</f>
        <v>-1.3662334819504576</v>
      </c>
      <c r="F538" s="2">
        <f>'Moving Avg'!D538</f>
        <v>46.08</v>
      </c>
      <c r="G538" s="2">
        <f>'Moving Avg'!F538</f>
        <v>45.552500000000002</v>
      </c>
      <c r="H538" s="2">
        <f>'Moving Avg'!G538</f>
        <v>35.929599999999994</v>
      </c>
      <c r="I538" s="2">
        <f>'Moving Avg'!H538</f>
        <v>34.073299999999996</v>
      </c>
      <c r="J538" s="6" t="str">
        <f>OBV!F538</f>
        <v>BULLISH</v>
      </c>
      <c r="K538" s="6" t="str">
        <f>OBV!G538</f>
        <v>NEUTRAL</v>
      </c>
      <c r="L538" s="6" t="str">
        <f>OBV!H538</f>
        <v>CONFIRMED BULLISH</v>
      </c>
    </row>
    <row r="539" spans="1:12" ht="13.5" x14ac:dyDescent="0.25">
      <c r="A539" s="3">
        <f>RSI!A539</f>
        <v>43088</v>
      </c>
      <c r="B539" s="2">
        <f>RSI!B539</f>
        <v>46.25</v>
      </c>
      <c r="C539" s="2">
        <f>RSI!I539</f>
        <v>75.998345643196657</v>
      </c>
      <c r="D539" s="2">
        <f>MACD!E539</f>
        <v>1.0001009389624542</v>
      </c>
      <c r="E539" s="2">
        <f>MACD!F539</f>
        <v>-0.89296659776787524</v>
      </c>
      <c r="F539" s="2">
        <f>'Moving Avg'!D539</f>
        <v>46.33</v>
      </c>
      <c r="G539" s="2">
        <f>'Moving Avg'!F539</f>
        <v>45.89</v>
      </c>
      <c r="H539" s="2">
        <f>'Moving Avg'!G539</f>
        <v>36.294599999999988</v>
      </c>
      <c r="I539" s="2">
        <f>'Moving Avg'!H539</f>
        <v>34.087049999999998</v>
      </c>
      <c r="J539" s="6" t="str">
        <f>OBV!F539</f>
        <v>NEUTRAL</v>
      </c>
      <c r="K539" s="6" t="str">
        <f>OBV!G539</f>
        <v>NEUTRAL</v>
      </c>
      <c r="L539" s="6" t="str">
        <f>OBV!H539</f>
        <v>NEUTRAL</v>
      </c>
    </row>
    <row r="540" spans="1:12" ht="13.5" x14ac:dyDescent="0.25">
      <c r="A540" s="3">
        <f>RSI!A540</f>
        <v>43089</v>
      </c>
      <c r="B540" s="2">
        <f>RSI!B540</f>
        <v>46.25</v>
      </c>
      <c r="C540" s="2">
        <f>RSI!I540</f>
        <v>75.998345643196657</v>
      </c>
      <c r="D540" s="2">
        <f>MACD!E540</f>
        <v>1.2957237060320779</v>
      </c>
      <c r="E540" s="2">
        <f>MACD!F540</f>
        <v>-0.45522853700788463</v>
      </c>
      <c r="F540" s="2">
        <f>'Moving Avg'!D540</f>
        <v>46.31</v>
      </c>
      <c r="G540" s="2">
        <f>'Moving Avg'!F540</f>
        <v>46.164500000000004</v>
      </c>
      <c r="H540" s="2">
        <f>'Moving Avg'!G540</f>
        <v>36.65959999999999</v>
      </c>
      <c r="I540" s="2">
        <f>'Moving Avg'!H540</f>
        <v>34.1008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</row>
    <row r="541" spans="1:12" ht="13.5" x14ac:dyDescent="0.25">
      <c r="A541" s="3">
        <f>RSI!A541</f>
        <v>43090</v>
      </c>
      <c r="B541" s="2">
        <f>RSI!B541</f>
        <v>46.25</v>
      </c>
      <c r="C541" s="2">
        <f>RSI!I541</f>
        <v>75.998345643196657</v>
      </c>
      <c r="D541" s="2">
        <f>MACD!E541</f>
        <v>1.5268159172002171</v>
      </c>
      <c r="E541" s="2">
        <f>MACD!F541</f>
        <v>-5.8819646166264283E-2</v>
      </c>
      <c r="F541" s="2">
        <f>'Moving Avg'!D541</f>
        <v>46.29</v>
      </c>
      <c r="G541" s="2">
        <f>'Moving Avg'!F541</f>
        <v>46.327000000000005</v>
      </c>
      <c r="H541" s="2">
        <f>'Moving Avg'!G541</f>
        <v>37.024599999999992</v>
      </c>
      <c r="I541" s="2">
        <f>'Moving Avg'!H541</f>
        <v>34.114550000000001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</row>
    <row r="542" spans="1:12" ht="13.5" x14ac:dyDescent="0.25">
      <c r="A542" s="3">
        <f>RSI!A542</f>
        <v>43091</v>
      </c>
      <c r="B542" s="2">
        <f>RSI!B542</f>
        <v>46.25</v>
      </c>
      <c r="C542" s="2">
        <f>RSI!I542</f>
        <v>75.998345643196657</v>
      </c>
      <c r="D542" s="2">
        <f>MACD!E542</f>
        <v>1.4862549325917769</v>
      </c>
      <c r="E542" s="2">
        <f>MACD!F542</f>
        <v>0.25019526958534399</v>
      </c>
      <c r="F542" s="2">
        <f>'Moving Avg'!D542</f>
        <v>46.269999999999996</v>
      </c>
      <c r="G542" s="2">
        <f>'Moving Avg'!F542</f>
        <v>46.424999999999997</v>
      </c>
      <c r="H542" s="2">
        <f>'Moving Avg'!G542</f>
        <v>37.389599999999994</v>
      </c>
      <c r="I542" s="2">
        <f>'Moving Avg'!H542</f>
        <v>34.128299999999996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</row>
    <row r="543" spans="1:12" ht="13.5" x14ac:dyDescent="0.25">
      <c r="A543" s="3">
        <f>RSI!A543</f>
        <v>43094</v>
      </c>
      <c r="B543" s="2">
        <f>RSI!B543</f>
        <v>46.25</v>
      </c>
      <c r="C543" s="2">
        <f>RSI!I543</f>
        <v>75.998345643196672</v>
      </c>
      <c r="D543" s="2">
        <f>MACD!E543</f>
        <v>1.2694478371567683</v>
      </c>
      <c r="E543" s="2">
        <f>MACD!F543</f>
        <v>0.45404578309962884</v>
      </c>
      <c r="F543" s="2">
        <f>'Moving Avg'!D543</f>
        <v>46.25</v>
      </c>
      <c r="G543" s="2">
        <f>'Moving Avg'!F543</f>
        <v>46.423500000000004</v>
      </c>
      <c r="H543" s="2">
        <f>'Moving Avg'!G543</f>
        <v>37.754599999999989</v>
      </c>
      <c r="I543" s="2">
        <f>'Moving Avg'!H543</f>
        <v>34.142049999999998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</row>
    <row r="544" spans="1:12" ht="13.5" x14ac:dyDescent="0.25">
      <c r="A544" s="3">
        <f>RSI!A544</f>
        <v>43095</v>
      </c>
      <c r="B544" s="2">
        <f>RSI!B544</f>
        <v>46.33</v>
      </c>
      <c r="C544" s="2">
        <f>RSI!I544</f>
        <v>76.382943176798875</v>
      </c>
      <c r="D544" s="2">
        <f>MACD!E544</f>
        <v>1.0649471460078956</v>
      </c>
      <c r="E544" s="2">
        <f>MACD!F544</f>
        <v>0.57622605568128227</v>
      </c>
      <c r="F544" s="2">
        <f>'Moving Avg'!D544</f>
        <v>46.265999999999998</v>
      </c>
      <c r="G544" s="2">
        <f>'Moving Avg'!F544</f>
        <v>46.426000000000002</v>
      </c>
      <c r="H544" s="2">
        <f>'Moving Avg'!G544</f>
        <v>38.121199999999988</v>
      </c>
      <c r="I544" s="2">
        <f>'Moving Avg'!H544</f>
        <v>34.156199999999998</v>
      </c>
      <c r="J544" s="6" t="str">
        <f>OBV!F544</f>
        <v>BULLISH</v>
      </c>
      <c r="K544" s="6" t="str">
        <f>OBV!G544</f>
        <v>STRONG</v>
      </c>
      <c r="L544" s="6" t="str">
        <f>OBV!H544</f>
        <v>CONFIRMED BULLISH</v>
      </c>
    </row>
    <row r="545" spans="1:12" ht="13.5" x14ac:dyDescent="0.25">
      <c r="A545" s="3">
        <f>RSI!A545</f>
        <v>43096</v>
      </c>
      <c r="B545" s="2">
        <f>RSI!B545</f>
        <v>46.35</v>
      </c>
      <c r="C545" s="2">
        <f>RSI!I545</f>
        <v>76.484391815778466</v>
      </c>
      <c r="D545" s="2">
        <f>MACD!E545</f>
        <v>1.0836437880307699</v>
      </c>
      <c r="E545" s="2">
        <f>MACD!F545</f>
        <v>0.67770960215117981</v>
      </c>
      <c r="F545" s="2">
        <f>'Moving Avg'!D545</f>
        <v>46.285999999999994</v>
      </c>
      <c r="G545" s="2">
        <f>'Moving Avg'!F545</f>
        <v>46.429500000000004</v>
      </c>
      <c r="H545" s="2">
        <f>'Moving Avg'!G545</f>
        <v>38.488199999999985</v>
      </c>
      <c r="I545" s="2">
        <f>'Moving Avg'!H545</f>
        <v>34.170450000000002</v>
      </c>
      <c r="J545" s="6" t="str">
        <f>OBV!F545</f>
        <v>BULLISH</v>
      </c>
      <c r="K545" s="6" t="str">
        <f>OBV!G545</f>
        <v>STRONG</v>
      </c>
      <c r="L545" s="6" t="str">
        <f>OBV!H545</f>
        <v>CONFIRMED BULLISH</v>
      </c>
    </row>
    <row r="546" spans="1:12" ht="13.5" x14ac:dyDescent="0.25">
      <c r="A546" s="3">
        <f>RSI!A546</f>
        <v>43097</v>
      </c>
      <c r="B546" s="2">
        <f>RSI!B546</f>
        <v>46.35</v>
      </c>
      <c r="C546" s="2">
        <f>RSI!I546</f>
        <v>76.484391815778466</v>
      </c>
      <c r="D546" s="2">
        <f>MACD!E546</f>
        <v>1.0859429373303939</v>
      </c>
      <c r="E546" s="2">
        <f>MACD!F546</f>
        <v>0.7593562691870227</v>
      </c>
      <c r="F546" s="2">
        <f>'Moving Avg'!D546</f>
        <v>46.305999999999997</v>
      </c>
      <c r="G546" s="2">
        <f>'Moving Avg'!F546</f>
        <v>46.433000000000007</v>
      </c>
      <c r="H546" s="2">
        <f>'Moving Avg'!G546</f>
        <v>38.865199999999987</v>
      </c>
      <c r="I546" s="2">
        <f>'Moving Avg'!H546</f>
        <v>34.184700000000007</v>
      </c>
      <c r="J546" s="6" t="str">
        <f>OBV!F546</f>
        <v>BULLISH</v>
      </c>
      <c r="K546" s="6" t="str">
        <f>OBV!G546</f>
        <v>STRONG</v>
      </c>
      <c r="L546" s="6" t="str">
        <f>OBV!H546</f>
        <v>CONFIRMED BULLISH</v>
      </c>
    </row>
    <row r="547" spans="1:12" ht="13.5" x14ac:dyDescent="0.25">
      <c r="A547" s="3">
        <f>RSI!A547</f>
        <v>43098</v>
      </c>
      <c r="B547" s="2">
        <f>RSI!B547</f>
        <v>46.35</v>
      </c>
      <c r="C547" s="2">
        <f>RSI!I547</f>
        <v>76.484391815778466</v>
      </c>
      <c r="D547" s="2">
        <f>MACD!E547</f>
        <v>1.0753688470400107</v>
      </c>
      <c r="E547" s="2">
        <f>MACD!F547</f>
        <v>0.82255878475762034</v>
      </c>
      <c r="F547" s="2">
        <f>'Moving Avg'!D547</f>
        <v>46.326000000000001</v>
      </c>
      <c r="G547" s="2">
        <f>'Moving Avg'!F547</f>
        <v>46.405500000000004</v>
      </c>
      <c r="H547" s="2">
        <f>'Moving Avg'!G547</f>
        <v>39.242199999999983</v>
      </c>
      <c r="I547" s="2">
        <f>'Moving Avg'!H547</f>
        <v>34.198950000000011</v>
      </c>
      <c r="J547" s="6" t="str">
        <f>OBV!F547</f>
        <v>BULLISH</v>
      </c>
      <c r="K547" s="6" t="str">
        <f>OBV!G547</f>
        <v>STRONG</v>
      </c>
      <c r="L547" s="6" t="str">
        <f>OBV!H547</f>
        <v>CONFIRMED BULLISH</v>
      </c>
    </row>
    <row r="548" spans="1:12" ht="13.5" x14ac:dyDescent="0.25">
      <c r="A548" s="3">
        <f>RSI!A548</f>
        <v>43102</v>
      </c>
      <c r="B548" s="2">
        <f>RSI!B548</f>
        <v>46.35</v>
      </c>
      <c r="C548" s="2">
        <f>RSI!I548</f>
        <v>76.484391815778466</v>
      </c>
      <c r="D548" s="2">
        <f>MACD!E548</f>
        <v>1.0548293877294199</v>
      </c>
      <c r="E548" s="2">
        <f>MACD!F548</f>
        <v>0.86901290535198039</v>
      </c>
      <c r="F548" s="2">
        <f>'Moving Avg'!D548</f>
        <v>46.345999999999997</v>
      </c>
      <c r="G548" s="2">
        <f>'Moving Avg'!F548</f>
        <v>46.348000000000006</v>
      </c>
      <c r="H548" s="2">
        <f>'Moving Avg'!G548</f>
        <v>39.619199999999978</v>
      </c>
      <c r="I548" s="2">
        <f>'Moving Avg'!H548</f>
        <v>34.213200000000008</v>
      </c>
      <c r="J548" s="6" t="str">
        <f>OBV!F548</f>
        <v>BULLISH</v>
      </c>
      <c r="K548" s="6" t="str">
        <f>OBV!G548</f>
        <v>STRONG</v>
      </c>
      <c r="L548" s="6" t="str">
        <f>OBV!H548</f>
        <v>CONFIRMED BULLISH</v>
      </c>
    </row>
    <row r="549" spans="1:12" ht="13.5" x14ac:dyDescent="0.25">
      <c r="A549" s="3">
        <f>RSI!A549</f>
        <v>43103</v>
      </c>
      <c r="B549" s="2">
        <f>RSI!B549</f>
        <v>46.35</v>
      </c>
      <c r="C549" s="2">
        <f>RSI!I549</f>
        <v>76.484391815778451</v>
      </c>
      <c r="D549" s="2">
        <f>MACD!E549</f>
        <v>1.0113317556458554</v>
      </c>
      <c r="E549" s="2">
        <f>MACD!F549</f>
        <v>0.89747667541075549</v>
      </c>
      <c r="F549" s="2">
        <f>'Moving Avg'!D549</f>
        <v>46.35</v>
      </c>
      <c r="G549" s="2">
        <f>'Moving Avg'!F549</f>
        <v>46.290500000000009</v>
      </c>
      <c r="H549" s="2">
        <f>'Moving Avg'!G549</f>
        <v>39.996199999999973</v>
      </c>
      <c r="I549" s="2">
        <f>'Moving Avg'!H549</f>
        <v>34.227450000000012</v>
      </c>
      <c r="J549" s="6" t="str">
        <f>OBV!F549</f>
        <v>BULLISH</v>
      </c>
      <c r="K549" s="6" t="str">
        <f>OBV!G549</f>
        <v>STRONG</v>
      </c>
      <c r="L549" s="6" t="str">
        <f>OBV!H549</f>
        <v>CONFIRMED BULLISH</v>
      </c>
    </row>
    <row r="550" spans="1:12" ht="13.5" x14ac:dyDescent="0.25">
      <c r="A550" s="3">
        <f>RSI!A550</f>
        <v>43104</v>
      </c>
      <c r="B550" s="2">
        <f>RSI!B550</f>
        <v>44.96</v>
      </c>
      <c r="C550" s="2">
        <f>RSI!I550</f>
        <v>53.394377597752246</v>
      </c>
      <c r="D550" s="2">
        <f>MACD!E550</f>
        <v>1.0675506278807205</v>
      </c>
      <c r="E550" s="2">
        <f>MACD!F550</f>
        <v>0.93149146590474852</v>
      </c>
      <c r="F550" s="2">
        <f>'Moving Avg'!D550</f>
        <v>46.072000000000003</v>
      </c>
      <c r="G550" s="2">
        <f>'Moving Avg'!F550</f>
        <v>46.163500000000013</v>
      </c>
      <c r="H550" s="2">
        <f>'Moving Avg'!G550</f>
        <v>40.361399999999975</v>
      </c>
      <c r="I550" s="2">
        <f>'Moving Avg'!H550</f>
        <v>34.234750000000012</v>
      </c>
      <c r="J550" s="6" t="str">
        <f>OBV!F550</f>
        <v>NEUTRAL</v>
      </c>
      <c r="K550" s="6" t="str">
        <f>OBV!G550</f>
        <v>NEUTRAL</v>
      </c>
      <c r="L550" s="6" t="str">
        <f>OBV!H550</f>
        <v>NEUTRAL</v>
      </c>
    </row>
    <row r="551" spans="1:12" ht="13.5" x14ac:dyDescent="0.25">
      <c r="A551" s="3">
        <f>RSI!A551</f>
        <v>43105</v>
      </c>
      <c r="B551" s="2">
        <f>RSI!B551</f>
        <v>42.94</v>
      </c>
      <c r="C551" s="2">
        <f>RSI!I551</f>
        <v>36.261819129250298</v>
      </c>
      <c r="D551" s="2">
        <f>MACD!E551</f>
        <v>1.2637614180603975</v>
      </c>
      <c r="E551" s="2">
        <f>MACD!F551</f>
        <v>0.99794545633587828</v>
      </c>
      <c r="F551" s="2">
        <f>'Moving Avg'!D551</f>
        <v>45.39</v>
      </c>
      <c r="G551" s="2">
        <f>'Moving Avg'!F551</f>
        <v>45.935500000000012</v>
      </c>
      <c r="H551" s="2">
        <f>'Moving Avg'!G551</f>
        <v>40.686199999999978</v>
      </c>
      <c r="I551" s="2">
        <f>'Moving Avg'!H551</f>
        <v>34.231950000000012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43108</v>
      </c>
      <c r="B552" s="2">
        <f>RSI!B552</f>
        <v>41.94</v>
      </c>
      <c r="C552" s="2">
        <f>RSI!I552</f>
        <v>30.964833890255051</v>
      </c>
      <c r="D552" s="2">
        <f>MACD!E552</f>
        <v>1.5148808528956295</v>
      </c>
      <c r="E552" s="2">
        <f>MACD!F552</f>
        <v>1.1013325356478285</v>
      </c>
      <c r="F552" s="2">
        <f>'Moving Avg'!D552</f>
        <v>44.507999999999996</v>
      </c>
      <c r="G552" s="2">
        <f>'Moving Avg'!F552</f>
        <v>45.728500000000011</v>
      </c>
      <c r="H552" s="2">
        <f>'Moving Avg'!G552</f>
        <v>40.990999999999978</v>
      </c>
      <c r="I552" s="2">
        <f>'Moving Avg'!H552</f>
        <v>34.224150000000009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</row>
    <row r="553" spans="1:12" ht="13.5" x14ac:dyDescent="0.25">
      <c r="A553" s="3">
        <f>RSI!A553</f>
        <v>43109</v>
      </c>
      <c r="B553" s="2">
        <f>RSI!B553</f>
        <v>41.94</v>
      </c>
      <c r="C553" s="2">
        <f>RSI!I553</f>
        <v>30.964833890255051</v>
      </c>
      <c r="D553" s="2">
        <f>MACD!E553</f>
        <v>1.7434800585027688</v>
      </c>
      <c r="E553" s="2">
        <f>MACD!F553</f>
        <v>1.2297620402188167</v>
      </c>
      <c r="F553" s="2">
        <f>'Moving Avg'!D553</f>
        <v>43.625999999999998</v>
      </c>
      <c r="G553" s="2">
        <f>'Moving Avg'!F553</f>
        <v>45.575500000000012</v>
      </c>
      <c r="H553" s="2">
        <f>'Moving Avg'!G553</f>
        <v>41.295799999999979</v>
      </c>
      <c r="I553" s="2">
        <f>'Moving Avg'!H553</f>
        <v>34.216350000000006</v>
      </c>
      <c r="J553" s="6" t="str">
        <f>OBV!F553</f>
        <v>BEARISH</v>
      </c>
      <c r="K553" s="6" t="str">
        <f>OBV!G553</f>
        <v>NEUTRAL</v>
      </c>
      <c r="L553" s="6" t="str">
        <f>OBV!H553</f>
        <v>CONFIRMED BEARISH</v>
      </c>
    </row>
    <row r="554" spans="1:12" ht="13.5" x14ac:dyDescent="0.25">
      <c r="A554" s="3">
        <f>RSI!A554</f>
        <v>43110</v>
      </c>
      <c r="B554" s="2">
        <f>RSI!B554</f>
        <v>41.94</v>
      </c>
      <c r="C554" s="2">
        <f>RSI!I554</f>
        <v>30.964833890255036</v>
      </c>
      <c r="D554" s="2">
        <f>MACD!E554</f>
        <v>1.9641377830268496</v>
      </c>
      <c r="E554" s="2">
        <f>MACD!F554</f>
        <v>1.3766371887804234</v>
      </c>
      <c r="F554" s="2">
        <f>'Moving Avg'!D554</f>
        <v>42.744</v>
      </c>
      <c r="G554" s="2">
        <f>'Moving Avg'!F554</f>
        <v>45.422500000000014</v>
      </c>
      <c r="H554" s="2">
        <f>'Moving Avg'!G554</f>
        <v>41.600599999999986</v>
      </c>
      <c r="I554" s="2">
        <f>'Moving Avg'!H554</f>
        <v>34.208550000000002</v>
      </c>
      <c r="J554" s="6" t="str">
        <f>OBV!F554</f>
        <v>BEARISH</v>
      </c>
      <c r="K554" s="6" t="str">
        <f>OBV!G554</f>
        <v>NEUTRAL</v>
      </c>
      <c r="L554" s="6" t="str">
        <f>OBV!H554</f>
        <v>CONFIRMED BEARISH</v>
      </c>
    </row>
    <row r="555" spans="1:12" ht="13.5" x14ac:dyDescent="0.25">
      <c r="A555" s="3">
        <f>RSI!A555</f>
        <v>43111</v>
      </c>
      <c r="B555" s="2">
        <f>RSI!B555</f>
        <v>41.94</v>
      </c>
      <c r="C555" s="2">
        <f>RSI!I555</f>
        <v>30.964833890255036</v>
      </c>
      <c r="D555" s="2">
        <f>MACD!E555</f>
        <v>2.1677398431750419</v>
      </c>
      <c r="E555" s="2">
        <f>MACD!F555</f>
        <v>1.5348577196593471</v>
      </c>
      <c r="F555" s="2">
        <f>'Moving Avg'!D555</f>
        <v>42.14</v>
      </c>
      <c r="G555" s="2">
        <f>'Moving Avg'!F555</f>
        <v>45.202000000000019</v>
      </c>
      <c r="H555" s="2">
        <f>'Moving Avg'!G555</f>
        <v>41.881399999999985</v>
      </c>
      <c r="I555" s="2">
        <f>'Moving Avg'!H555</f>
        <v>34.200749999999999</v>
      </c>
      <c r="J555" s="6" t="str">
        <f>OBV!F555</f>
        <v>BEARISH</v>
      </c>
      <c r="K555" s="6" t="str">
        <f>OBV!G555</f>
        <v>NEUTRAL</v>
      </c>
      <c r="L555" s="6" t="str">
        <f>OBV!H555</f>
        <v>CONFIRMED BEARISH</v>
      </c>
    </row>
    <row r="556" spans="1:12" ht="13.5" x14ac:dyDescent="0.25">
      <c r="A556" s="3">
        <f>RSI!A556</f>
        <v>43112</v>
      </c>
      <c r="B556" s="2">
        <f>RSI!B556</f>
        <v>41.94</v>
      </c>
      <c r="C556" s="2">
        <f>RSI!I556</f>
        <v>30.964833890255036</v>
      </c>
      <c r="D556" s="2">
        <f>MACD!E556</f>
        <v>2.3528099490669305</v>
      </c>
      <c r="E556" s="2">
        <f>MACD!F556</f>
        <v>1.6984481655408639</v>
      </c>
      <c r="F556" s="2">
        <f>'Moving Avg'!D556</f>
        <v>41.94</v>
      </c>
      <c r="G556" s="2">
        <f>'Moving Avg'!F556</f>
        <v>44.981500000000018</v>
      </c>
      <c r="H556" s="2">
        <f>'Moving Avg'!G556</f>
        <v>42.160199999999989</v>
      </c>
      <c r="I556" s="2">
        <f>'Moving Avg'!H556</f>
        <v>34.199449999999999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</row>
    <row r="557" spans="1:12" ht="13.5" x14ac:dyDescent="0.25">
      <c r="A557" s="3">
        <f>RSI!A557</f>
        <v>43115</v>
      </c>
      <c r="B557" s="2">
        <f>RSI!B557</f>
        <v>41.94</v>
      </c>
      <c r="C557" s="2">
        <f>RSI!I557</f>
        <v>30.964833890255036</v>
      </c>
      <c r="D557" s="2">
        <f>MACD!E557</f>
        <v>2.5212516565427165</v>
      </c>
      <c r="E557" s="2">
        <f>MACD!F557</f>
        <v>1.8630088637412345</v>
      </c>
      <c r="F557" s="2">
        <f>'Moving Avg'!D557</f>
        <v>41.94</v>
      </c>
      <c r="G557" s="2">
        <f>'Moving Avg'!F557</f>
        <v>44.761000000000024</v>
      </c>
      <c r="H557" s="2">
        <f>'Moving Avg'!G557</f>
        <v>42.438999999999986</v>
      </c>
      <c r="I557" s="2">
        <f>'Moving Avg'!H557</f>
        <v>34.198149999999998</v>
      </c>
      <c r="J557" s="6" t="str">
        <f>OBV!F557</f>
        <v>NEUTRAL</v>
      </c>
      <c r="K557" s="6" t="str">
        <f>OBV!G557</f>
        <v>NEUTRAL</v>
      </c>
      <c r="L557" s="6" t="str">
        <f>OBV!H557</f>
        <v>NEUTRAL</v>
      </c>
    </row>
    <row r="558" spans="1:12" ht="13.5" x14ac:dyDescent="0.25">
      <c r="A558" s="3">
        <f>RSI!A558</f>
        <v>43116</v>
      </c>
      <c r="B558" s="2">
        <f>RSI!B558</f>
        <v>41.94</v>
      </c>
      <c r="C558" s="2">
        <f>RSI!I558</f>
        <v>30.964833890255036</v>
      </c>
      <c r="D558" s="2">
        <f>MACD!E558</f>
        <v>2.6747458529235431</v>
      </c>
      <c r="E558" s="2">
        <f>MACD!F558</f>
        <v>2.0253562615776963</v>
      </c>
      <c r="F558" s="2">
        <f>'Moving Avg'!D558</f>
        <v>41.94</v>
      </c>
      <c r="G558" s="2">
        <f>'Moving Avg'!F558</f>
        <v>44.540500000000023</v>
      </c>
      <c r="H558" s="2">
        <f>'Moving Avg'!G558</f>
        <v>42.715599999999988</v>
      </c>
      <c r="I558" s="2">
        <f>'Moving Avg'!H558</f>
        <v>34.196849999999998</v>
      </c>
      <c r="J558" s="6" t="str">
        <f>OBV!F558</f>
        <v>NEUTRAL</v>
      </c>
      <c r="K558" s="6" t="str">
        <f>OBV!G558</f>
        <v>NEUTRAL</v>
      </c>
      <c r="L558" s="6" t="str">
        <f>OBV!H558</f>
        <v>NEUTRAL</v>
      </c>
    </row>
    <row r="559" spans="1:12" ht="13.5" x14ac:dyDescent="0.25">
      <c r="A559" s="3">
        <f>RSI!A559</f>
        <v>43117</v>
      </c>
      <c r="B559" s="2">
        <f>RSI!B559</f>
        <v>41.94</v>
      </c>
      <c r="C559" s="2">
        <f>RSI!I559</f>
        <v>30.964833890255036</v>
      </c>
      <c r="D559" s="2">
        <f>MACD!E559</f>
        <v>2.8147798147270606</v>
      </c>
      <c r="E559" s="2">
        <f>MACD!F559</f>
        <v>2.1832409722075692</v>
      </c>
      <c r="F559" s="2">
        <f>'Moving Avg'!D559</f>
        <v>41.94</v>
      </c>
      <c r="G559" s="2">
        <f>'Moving Avg'!F559</f>
        <v>44.325000000000024</v>
      </c>
      <c r="H559" s="2">
        <f>'Moving Avg'!G559</f>
        <v>42.975399999999993</v>
      </c>
      <c r="I559" s="2">
        <f>'Moving Avg'!H559</f>
        <v>34.195549999999997</v>
      </c>
      <c r="J559" s="6" t="str">
        <f>OBV!F559</f>
        <v>NEUTRAL</v>
      </c>
      <c r="K559" s="6" t="str">
        <f>OBV!G559</f>
        <v>NEUTRAL</v>
      </c>
      <c r="L559" s="6" t="str">
        <f>OBV!H559</f>
        <v>NEUTRAL</v>
      </c>
    </row>
    <row r="560" spans="1:12" ht="13.5" x14ac:dyDescent="0.25">
      <c r="A560" s="3">
        <f>RSI!A560</f>
        <v>43118</v>
      </c>
      <c r="B560" s="2">
        <f>RSI!B560</f>
        <v>40.700000000000003</v>
      </c>
      <c r="C560" s="2">
        <f>RSI!I560</f>
        <v>23.322136551038795</v>
      </c>
      <c r="D560" s="2">
        <f>MACD!E560</f>
        <v>2.8206778780805095</v>
      </c>
      <c r="E560" s="2">
        <f>MACD!F560</f>
        <v>2.3107283533821574</v>
      </c>
      <c r="F560" s="2">
        <f>'Moving Avg'!D560</f>
        <v>41.691999999999993</v>
      </c>
      <c r="G560" s="2">
        <f>'Moving Avg'!F560</f>
        <v>44.047500000000028</v>
      </c>
      <c r="H560" s="2">
        <f>'Moving Avg'!G560</f>
        <v>43.192399999999992</v>
      </c>
      <c r="I560" s="2">
        <f>'Moving Avg'!H560</f>
        <v>34.188049999999997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</row>
    <row r="561" spans="1:12" ht="13.5" x14ac:dyDescent="0.25">
      <c r="A561" s="3">
        <f>RSI!A561</f>
        <v>43119</v>
      </c>
      <c r="B561" s="2">
        <f>RSI!B561</f>
        <v>40.700000000000003</v>
      </c>
      <c r="C561" s="2">
        <f>RSI!I561</f>
        <v>23.322136551038795</v>
      </c>
      <c r="D561" s="2">
        <f>MACD!E561</f>
        <v>2.5309321684220336</v>
      </c>
      <c r="E561" s="2">
        <f>MACD!F561</f>
        <v>2.3547691163901328</v>
      </c>
      <c r="F561" s="2">
        <f>'Moving Avg'!D561</f>
        <v>41.443999999999996</v>
      </c>
      <c r="G561" s="2">
        <f>'Moving Avg'!F561</f>
        <v>43.770000000000017</v>
      </c>
      <c r="H561" s="2">
        <f>'Moving Avg'!G561</f>
        <v>43.39159999999999</v>
      </c>
      <c r="I561" s="2">
        <f>'Moving Avg'!H561</f>
        <v>34.180549999999997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</row>
    <row r="562" spans="1:12" ht="13.5" x14ac:dyDescent="0.25">
      <c r="A562" s="3">
        <f>RSI!A562</f>
        <v>43122</v>
      </c>
      <c r="B562" s="2">
        <f>RSI!B562</f>
        <v>40.700000000000003</v>
      </c>
      <c r="C562" s="2">
        <f>RSI!I562</f>
        <v>23.322136551038795</v>
      </c>
      <c r="D562" s="2">
        <f>MACD!E562</f>
        <v>2.1467618013856509</v>
      </c>
      <c r="E562" s="2">
        <f>MACD!F562</f>
        <v>2.3131676533892365</v>
      </c>
      <c r="F562" s="2">
        <f>'Moving Avg'!D562</f>
        <v>41.196000000000005</v>
      </c>
      <c r="G562" s="2">
        <f>'Moving Avg'!F562</f>
        <v>43.492500000000021</v>
      </c>
      <c r="H562" s="2">
        <f>'Moving Avg'!G562</f>
        <v>43.571999999999981</v>
      </c>
      <c r="I562" s="2">
        <f>'Moving Avg'!H562</f>
        <v>34.173050000000003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</row>
    <row r="563" spans="1:12" ht="13.5" x14ac:dyDescent="0.25">
      <c r="A563" s="3">
        <f>RSI!A563</f>
        <v>43123</v>
      </c>
      <c r="B563" s="2">
        <f>RSI!B563</f>
        <v>40.700000000000003</v>
      </c>
      <c r="C563" s="2">
        <f>RSI!I563</f>
        <v>23.322136551038795</v>
      </c>
      <c r="D563" s="2">
        <f>MACD!E563</f>
        <v>1.8354401542615832</v>
      </c>
      <c r="E563" s="2">
        <f>MACD!F563</f>
        <v>2.2176221535637057</v>
      </c>
      <c r="F563" s="2">
        <f>'Moving Avg'!D563</f>
        <v>40.948</v>
      </c>
      <c r="G563" s="2">
        <f>'Moving Avg'!F563</f>
        <v>43.215000000000018</v>
      </c>
      <c r="H563" s="2">
        <f>'Moving Avg'!G563</f>
        <v>43.733399999999982</v>
      </c>
      <c r="I563" s="2">
        <f>'Moving Avg'!H563</f>
        <v>34.165549999999996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</row>
    <row r="564" spans="1:12" ht="13.5" x14ac:dyDescent="0.25">
      <c r="A564" s="3">
        <f>RSI!A564</f>
        <v>43124</v>
      </c>
      <c r="B564" s="2">
        <f>RSI!B564</f>
        <v>40.700000000000003</v>
      </c>
      <c r="C564" s="2">
        <f>RSI!I564</f>
        <v>23.322136551038795</v>
      </c>
      <c r="D564" s="2">
        <f>MACD!E564</f>
        <v>1.5847415400844724</v>
      </c>
      <c r="E564" s="2">
        <f>MACD!F564</f>
        <v>2.0910460308678593</v>
      </c>
      <c r="F564" s="2">
        <f>'Moving Avg'!D564</f>
        <v>40.700000000000003</v>
      </c>
      <c r="G564" s="2">
        <f>'Moving Avg'!F564</f>
        <v>42.933500000000016</v>
      </c>
      <c r="H564" s="2">
        <f>'Moving Avg'!G564</f>
        <v>43.865799999999993</v>
      </c>
      <c r="I564" s="2">
        <f>'Moving Avg'!H564</f>
        <v>34.158050000000003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</row>
    <row r="565" spans="1:12" ht="13.5" x14ac:dyDescent="0.25">
      <c r="A565" s="3">
        <f>RSI!A565</f>
        <v>43125</v>
      </c>
      <c r="B565" s="2">
        <f>RSI!B565</f>
        <v>40.700000000000003</v>
      </c>
      <c r="C565" s="2">
        <f>RSI!I565</f>
        <v>23.322136551038795</v>
      </c>
      <c r="D565" s="2">
        <f>MACD!E565</f>
        <v>1.3843965684062951</v>
      </c>
      <c r="E565" s="2">
        <f>MACD!F565</f>
        <v>1.9497161383755466</v>
      </c>
      <c r="F565" s="2">
        <f>'Moving Avg'!D565</f>
        <v>40.700000000000003</v>
      </c>
      <c r="G565" s="2">
        <f>'Moving Avg'!F565</f>
        <v>42.651000000000025</v>
      </c>
      <c r="H565" s="2">
        <f>'Moving Avg'!G565</f>
        <v>43.96759999999999</v>
      </c>
      <c r="I565" s="2">
        <f>'Moving Avg'!H565</f>
        <v>34.150549999999996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</row>
    <row r="566" spans="1:12" ht="13.5" x14ac:dyDescent="0.25">
      <c r="A566" s="3">
        <f>RSI!A566</f>
        <v>43126</v>
      </c>
      <c r="B566" s="2">
        <f>RSI!B566</f>
        <v>40.700000000000003</v>
      </c>
      <c r="C566" s="2">
        <f>RSI!I566</f>
        <v>23.322136551038795</v>
      </c>
      <c r="D566" s="2">
        <f>MACD!E566</f>
        <v>1.2257855898161978</v>
      </c>
      <c r="E566" s="2">
        <f>MACD!F566</f>
        <v>1.8049300286636769</v>
      </c>
      <c r="F566" s="2">
        <f>'Moving Avg'!D566</f>
        <v>40.700000000000003</v>
      </c>
      <c r="G566" s="2">
        <f>'Moving Avg'!F566</f>
        <v>42.368500000000019</v>
      </c>
      <c r="H566" s="2">
        <f>'Moving Avg'!G566</f>
        <v>44.056599999999989</v>
      </c>
      <c r="I566" s="2">
        <f>'Moving Avg'!H566</f>
        <v>34.143049999999995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</row>
    <row r="567" spans="1:12" ht="13.5" x14ac:dyDescent="0.25">
      <c r="A567" s="3">
        <f>RSI!A567</f>
        <v>43129</v>
      </c>
      <c r="B567" s="2">
        <f>RSI!B567</f>
        <v>40.700000000000003</v>
      </c>
      <c r="C567" s="2">
        <f>RSI!I567</f>
        <v>23.322136551038795</v>
      </c>
      <c r="D567" s="2">
        <f>MACD!E567</f>
        <v>1.1016797166779</v>
      </c>
      <c r="E567" s="2">
        <f>MACD!F567</f>
        <v>1.6642799662665217</v>
      </c>
      <c r="F567" s="2">
        <f>'Moving Avg'!D567</f>
        <v>40.700000000000003</v>
      </c>
      <c r="G567" s="2">
        <f>'Moving Avg'!F567</f>
        <v>42.08600000000002</v>
      </c>
      <c r="H567" s="2">
        <f>'Moving Avg'!G567</f>
        <v>44.145599999999995</v>
      </c>
      <c r="I567" s="2">
        <f>'Moving Avg'!H567</f>
        <v>34.135549999999995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</row>
    <row r="568" spans="1:12" ht="13.5" x14ac:dyDescent="0.25">
      <c r="A568" s="3">
        <f>RSI!A568</f>
        <v>43130</v>
      </c>
      <c r="B568" s="2">
        <f>RSI!B568</f>
        <v>40.700000000000003</v>
      </c>
      <c r="C568" s="2">
        <f>RSI!I568</f>
        <v>23.322136551038795</v>
      </c>
      <c r="D568" s="2">
        <f>MACD!E568</f>
        <v>1.0060220700119658</v>
      </c>
      <c r="E568" s="2">
        <f>MACD!F568</f>
        <v>1.5326283870156108</v>
      </c>
      <c r="F568" s="2">
        <f>'Moving Avg'!D568</f>
        <v>40.700000000000003</v>
      </c>
      <c r="G568" s="2">
        <f>'Moving Avg'!F568</f>
        <v>41.803500000000014</v>
      </c>
      <c r="H568" s="2">
        <f>'Moving Avg'!G568</f>
        <v>44.201999999999998</v>
      </c>
      <c r="I568" s="2">
        <f>'Moving Avg'!H568</f>
        <v>34.128049999999995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</row>
    <row r="569" spans="1:12" ht="13.5" x14ac:dyDescent="0.25">
      <c r="A569" s="3">
        <f>RSI!A569</f>
        <v>43131</v>
      </c>
      <c r="B569" s="2">
        <f>RSI!B569</f>
        <v>40.700000000000003</v>
      </c>
      <c r="C569" s="2">
        <f>RSI!I569</f>
        <v>23.322136551038795</v>
      </c>
      <c r="D569" s="2">
        <f>MACD!E569</f>
        <v>0.93374303550148596</v>
      </c>
      <c r="E569" s="2">
        <f>MACD!F569</f>
        <v>1.4128513167127861</v>
      </c>
      <c r="F569" s="2">
        <f>'Moving Avg'!D569</f>
        <v>40.700000000000003</v>
      </c>
      <c r="G569" s="2">
        <f>'Moving Avg'!F569</f>
        <v>41.521000000000015</v>
      </c>
      <c r="H569" s="2">
        <f>'Moving Avg'!G569</f>
        <v>44.225999999999992</v>
      </c>
      <c r="I569" s="2">
        <f>'Moving Avg'!H569</f>
        <v>34.120549999999994</v>
      </c>
      <c r="J569" s="6" t="str">
        <f>OBV!F569</f>
        <v>NEUTRAL</v>
      </c>
      <c r="K569" s="6" t="str">
        <f>OBV!G569</f>
        <v>NEUTRAL</v>
      </c>
      <c r="L569" s="6" t="str">
        <f>OBV!H569</f>
        <v>NEUTRAL</v>
      </c>
    </row>
    <row r="570" spans="1:12" ht="13.5" x14ac:dyDescent="0.25">
      <c r="A570" s="3">
        <f>RSI!A570</f>
        <v>43132</v>
      </c>
      <c r="B570" s="2">
        <f>RSI!B570</f>
        <v>40.700000000000003</v>
      </c>
      <c r="C570" s="2">
        <f>RSI!I570</f>
        <v>23.322136551038795</v>
      </c>
      <c r="D570" s="2">
        <f>MACD!E570</f>
        <v>0.68983503939782054</v>
      </c>
      <c r="E570" s="2">
        <f>MACD!F570</f>
        <v>1.2682480612497931</v>
      </c>
      <c r="F570" s="2">
        <f>'Moving Avg'!D570</f>
        <v>40.700000000000003</v>
      </c>
      <c r="G570" s="2">
        <f>'Moving Avg'!F570</f>
        <v>41.308000000000014</v>
      </c>
      <c r="H570" s="2">
        <f>'Moving Avg'!G570</f>
        <v>44.224799999999988</v>
      </c>
      <c r="I570" s="2">
        <f>'Moving Avg'!H570</f>
        <v>34.113049999999994</v>
      </c>
      <c r="J570" s="6" t="str">
        <f>OBV!F570</f>
        <v>NEUTRAL</v>
      </c>
      <c r="K570" s="6" t="str">
        <f>OBV!G570</f>
        <v>NEUTRAL</v>
      </c>
      <c r="L570" s="6" t="str">
        <f>OBV!H570</f>
        <v>NEUTRAL</v>
      </c>
    </row>
    <row r="571" spans="1:12" ht="13.5" x14ac:dyDescent="0.25">
      <c r="A571" s="3">
        <f>RSI!A571</f>
        <v>43133</v>
      </c>
      <c r="B571" s="2">
        <f>RSI!B571</f>
        <v>40.700000000000003</v>
      </c>
      <c r="C571" s="2">
        <f>RSI!I571</f>
        <v>23.322136551038795</v>
      </c>
      <c r="D571" s="2">
        <f>MACD!E571</f>
        <v>0.4908776630841416</v>
      </c>
      <c r="E571" s="2">
        <f>MACD!F571</f>
        <v>1.1127739816166629</v>
      </c>
      <c r="F571" s="2">
        <f>'Moving Avg'!D571</f>
        <v>40.700000000000003</v>
      </c>
      <c r="G571" s="2">
        <f>'Moving Avg'!F571</f>
        <v>41.196000000000012</v>
      </c>
      <c r="H571" s="2">
        <f>'Moving Avg'!G571</f>
        <v>44.178800000000003</v>
      </c>
      <c r="I571" s="2">
        <f>'Moving Avg'!H571</f>
        <v>34.105549999999994</v>
      </c>
      <c r="J571" s="6" t="str">
        <f>OBV!F571</f>
        <v>NEUTRAL</v>
      </c>
      <c r="K571" s="6" t="str">
        <f>OBV!G571</f>
        <v>NEUTRAL</v>
      </c>
      <c r="L571" s="6" t="str">
        <f>OBV!H571</f>
        <v>NEUTRAL</v>
      </c>
    </row>
    <row r="572" spans="1:12" ht="13.5" x14ac:dyDescent="0.25">
      <c r="A572" s="3">
        <f>RSI!A572</f>
        <v>43136</v>
      </c>
      <c r="B572" s="2">
        <f>RSI!B572</f>
        <v>40.700000000000003</v>
      </c>
      <c r="C572" s="2">
        <f>RSI!I572</f>
        <v>23.322136551038795</v>
      </c>
      <c r="D572" s="2">
        <f>MACD!E572</f>
        <v>0.32940532935594291</v>
      </c>
      <c r="E572" s="2">
        <f>MACD!F572</f>
        <v>0.95610025116451891</v>
      </c>
      <c r="F572" s="2">
        <f>'Moving Avg'!D572</f>
        <v>40.700000000000003</v>
      </c>
      <c r="G572" s="2">
        <f>'Moving Avg'!F572</f>
        <v>41.134000000000015</v>
      </c>
      <c r="H572" s="2">
        <f>'Moving Avg'!G572</f>
        <v>44.106999999999999</v>
      </c>
      <c r="I572" s="2">
        <f>'Moving Avg'!H572</f>
        <v>34.104049999999994</v>
      </c>
      <c r="J572" s="6" t="str">
        <f>OBV!F572</f>
        <v>NEUTRAL</v>
      </c>
      <c r="K572" s="6" t="str">
        <f>OBV!G572</f>
        <v>NEUTRAL</v>
      </c>
      <c r="L572" s="6" t="str">
        <f>OBV!H572</f>
        <v>NEUTRAL</v>
      </c>
    </row>
    <row r="573" spans="1:12" ht="13.5" x14ac:dyDescent="0.25">
      <c r="A573" s="3">
        <f>RSI!A573</f>
        <v>43137</v>
      </c>
      <c r="B573" s="2">
        <f>RSI!B573</f>
        <v>40.700000000000003</v>
      </c>
      <c r="C573" s="2">
        <f>RSI!I573</f>
        <v>23.322136551038795</v>
      </c>
      <c r="D573" s="2">
        <f>MACD!E573</f>
        <v>0.19914175929132938</v>
      </c>
      <c r="E573" s="2">
        <f>MACD!F573</f>
        <v>0.80470855278988096</v>
      </c>
      <c r="F573" s="2">
        <f>'Moving Avg'!D573</f>
        <v>40.700000000000003</v>
      </c>
      <c r="G573" s="2">
        <f>'Moving Avg'!F573</f>
        <v>41.072000000000017</v>
      </c>
      <c r="H573" s="2">
        <f>'Moving Avg'!G573</f>
        <v>43.995399999999997</v>
      </c>
      <c r="I573" s="2">
        <f>'Moving Avg'!H573</f>
        <v>34.102549999999994</v>
      </c>
      <c r="J573" s="6" t="str">
        <f>OBV!F573</f>
        <v>NEUTRAL</v>
      </c>
      <c r="K573" s="6" t="str">
        <f>OBV!G573</f>
        <v>NEUTRAL</v>
      </c>
      <c r="L573" s="6" t="str">
        <f>OBV!H573</f>
        <v>NEUTRAL</v>
      </c>
    </row>
    <row r="574" spans="1:12" ht="13.5" x14ac:dyDescent="0.25">
      <c r="A574" s="3">
        <f>RSI!A574</f>
        <v>43138</v>
      </c>
      <c r="B574" s="2">
        <f>RSI!B574</f>
        <v>40.700000000000003</v>
      </c>
      <c r="C574" s="2">
        <f>RSI!I574</f>
        <v>23.322136551038795</v>
      </c>
      <c r="D574" s="2">
        <f>MACD!E574</f>
        <v>9.4813984918303618E-2</v>
      </c>
      <c r="E574" s="2">
        <f>MACD!F574</f>
        <v>0.6627296392155656</v>
      </c>
      <c r="F574" s="2">
        <f>'Moving Avg'!D574</f>
        <v>40.700000000000003</v>
      </c>
      <c r="G574" s="2">
        <f>'Moving Avg'!F574</f>
        <v>41.010000000000012</v>
      </c>
      <c r="H574" s="2">
        <f>'Moving Avg'!G574</f>
        <v>43.883800000000008</v>
      </c>
      <c r="I574" s="2">
        <f>'Moving Avg'!H574</f>
        <v>34.100049999999989</v>
      </c>
      <c r="J574" s="6" t="str">
        <f>OBV!F574</f>
        <v>NEUTRAL</v>
      </c>
      <c r="K574" s="6" t="str">
        <f>OBV!G574</f>
        <v>NEUTRAL</v>
      </c>
      <c r="L574" s="6" t="str">
        <f>OBV!H574</f>
        <v>NEUTRAL</v>
      </c>
    </row>
    <row r="575" spans="1:12" ht="13.5" x14ac:dyDescent="0.25">
      <c r="A575" s="3">
        <f>RSI!A575</f>
        <v>43139</v>
      </c>
      <c r="B575" s="2">
        <f>RSI!B575</f>
        <v>40.700000000000003</v>
      </c>
      <c r="C575" s="2">
        <f>RSI!I575</f>
        <v>23.322136551038795</v>
      </c>
      <c r="D575" s="2">
        <f>MACD!E575</f>
        <v>1.1995198900478954E-2</v>
      </c>
      <c r="E575" s="2">
        <f>MACD!F575</f>
        <v>0.53258275115254827</v>
      </c>
      <c r="F575" s="2">
        <f>'Moving Avg'!D575</f>
        <v>40.700000000000003</v>
      </c>
      <c r="G575" s="2">
        <f>'Moving Avg'!F575</f>
        <v>40.948000000000015</v>
      </c>
      <c r="H575" s="2">
        <f>'Moving Avg'!G575</f>
        <v>43.772200000000012</v>
      </c>
      <c r="I575" s="2">
        <f>'Moving Avg'!H575</f>
        <v>34.097549999999984</v>
      </c>
      <c r="J575" s="6" t="str">
        <f>OBV!F575</f>
        <v>NEUTRAL</v>
      </c>
      <c r="K575" s="6" t="str">
        <f>OBV!G575</f>
        <v>NEUTRAL</v>
      </c>
      <c r="L575" s="6" t="str">
        <f>OBV!H575</f>
        <v>NEUTRAL</v>
      </c>
    </row>
    <row r="576" spans="1:12" ht="13.5" x14ac:dyDescent="0.25">
      <c r="A576" s="3">
        <f>RSI!A576</f>
        <v>43140</v>
      </c>
      <c r="B576" s="2">
        <f>RSI!B576</f>
        <v>40.700000000000003</v>
      </c>
      <c r="C576" s="2">
        <f>RSI!I576</f>
        <v>23.322136551038795</v>
      </c>
      <c r="D576" s="2">
        <f>MACD!E576</f>
        <v>-5.3028011784711282E-2</v>
      </c>
      <c r="E576" s="2">
        <f>MACD!F576</f>
        <v>0.41546059856509637</v>
      </c>
      <c r="F576" s="2">
        <f>'Moving Avg'!D576</f>
        <v>40.700000000000003</v>
      </c>
      <c r="G576" s="2">
        <f>'Moving Avg'!F576</f>
        <v>40.88600000000001</v>
      </c>
      <c r="H576" s="2">
        <f>'Moving Avg'!G576</f>
        <v>43.660600000000017</v>
      </c>
      <c r="I576" s="2">
        <f>'Moving Avg'!H576</f>
        <v>34.095049999999986</v>
      </c>
      <c r="J576" s="6" t="str">
        <f>OBV!F576</f>
        <v>NEUTRAL</v>
      </c>
      <c r="K576" s="6" t="str">
        <f>OBV!G576</f>
        <v>NEUTRAL</v>
      </c>
      <c r="L576" s="6" t="str">
        <f>OBV!H576</f>
        <v>NEUTRAL</v>
      </c>
    </row>
    <row r="577" spans="1:12" ht="13.5" x14ac:dyDescent="0.25">
      <c r="A577" s="3">
        <f>RSI!A577</f>
        <v>43143</v>
      </c>
      <c r="B577" s="2">
        <f>RSI!B577</f>
        <v>40.700000000000003</v>
      </c>
      <c r="C577" s="2">
        <f>RSI!I577</f>
        <v>23.322136551038795</v>
      </c>
      <c r="D577" s="2">
        <f>MACD!E577</f>
        <v>-0.10336781489380087</v>
      </c>
      <c r="E577" s="2">
        <f>MACD!F577</f>
        <v>0.31169491587331694</v>
      </c>
      <c r="F577" s="2">
        <f>'Moving Avg'!D577</f>
        <v>40.700000000000003</v>
      </c>
      <c r="G577" s="2">
        <f>'Moving Avg'!F577</f>
        <v>40.824000000000012</v>
      </c>
      <c r="H577" s="2">
        <f>'Moving Avg'!G577</f>
        <v>43.536600000000014</v>
      </c>
      <c r="I577" s="2">
        <f>'Moving Avg'!H577</f>
        <v>34.092549999999989</v>
      </c>
      <c r="J577" s="6" t="str">
        <f>OBV!F577</f>
        <v>NEUTRAL</v>
      </c>
      <c r="K577" s="6" t="str">
        <f>OBV!G577</f>
        <v>NEUTRAL</v>
      </c>
      <c r="L577" s="6" t="str">
        <f>OBV!H577</f>
        <v>NEUTRAL</v>
      </c>
    </row>
    <row r="578" spans="1:12" ht="13.5" x14ac:dyDescent="0.25">
      <c r="A578" s="3">
        <f>RSI!A578</f>
        <v>43144</v>
      </c>
      <c r="B578" s="2">
        <f>RSI!B578</f>
        <v>40.700000000000003</v>
      </c>
      <c r="C578" s="2">
        <f>RSI!I578</f>
        <v>23.322136551038795</v>
      </c>
      <c r="D578" s="2">
        <f>MACD!E578</f>
        <v>-0.14162985077819457</v>
      </c>
      <c r="E578" s="2">
        <f>MACD!F578</f>
        <v>0.22102996254301463</v>
      </c>
      <c r="F578" s="2">
        <f>'Moving Avg'!D578</f>
        <v>40.700000000000003</v>
      </c>
      <c r="G578" s="2">
        <f>'Moving Avg'!F578</f>
        <v>40.762000000000015</v>
      </c>
      <c r="H578" s="2">
        <f>'Moving Avg'!G578</f>
        <v>43.400600000000026</v>
      </c>
      <c r="I578" s="2">
        <f>'Moving Avg'!H578</f>
        <v>34.090049999999991</v>
      </c>
      <c r="J578" s="6" t="str">
        <f>OBV!F578</f>
        <v>NEUTRAL</v>
      </c>
      <c r="K578" s="6" t="str">
        <f>OBV!G578</f>
        <v>NEUTRAL</v>
      </c>
      <c r="L578" s="6" t="str">
        <f>OBV!H578</f>
        <v>NEUTRAL</v>
      </c>
    </row>
    <row r="579" spans="1:12" ht="13.5" x14ac:dyDescent="0.25">
      <c r="A579" s="3">
        <f>RSI!A579</f>
        <v>43145</v>
      </c>
      <c r="B579" s="2">
        <f>RSI!B579</f>
        <v>40.700000000000003</v>
      </c>
      <c r="C579" s="2">
        <f>RSI!I579</f>
        <v>23.322136551038795</v>
      </c>
      <c r="D579" s="2">
        <f>MACD!E579</f>
        <v>-0.1699932139266167</v>
      </c>
      <c r="E579" s="2">
        <f>MACD!F579</f>
        <v>0.14282532724908836</v>
      </c>
      <c r="F579" s="2">
        <f>'Moving Avg'!D579</f>
        <v>40.700000000000003</v>
      </c>
      <c r="G579" s="2">
        <f>'Moving Avg'!F579</f>
        <v>40.70000000000001</v>
      </c>
      <c r="H579" s="2">
        <f>'Moving Avg'!G579</f>
        <v>43.264600000000016</v>
      </c>
      <c r="I579" s="2">
        <f>'Moving Avg'!H579</f>
        <v>34.087649999999982</v>
      </c>
      <c r="J579" s="6" t="str">
        <f>OBV!F579</f>
        <v>NEUTRAL</v>
      </c>
      <c r="K579" s="6" t="str">
        <f>OBV!G579</f>
        <v>NEUTRAL</v>
      </c>
      <c r="L579" s="6" t="str">
        <f>OBV!H579</f>
        <v>NEUTRAL</v>
      </c>
    </row>
    <row r="580" spans="1:12" ht="13.5" x14ac:dyDescent="0.25">
      <c r="A580" s="3">
        <f>RSI!A580</f>
        <v>43146</v>
      </c>
      <c r="B580" s="2">
        <f>RSI!B580</f>
        <v>40.700000000000003</v>
      </c>
      <c r="C580" s="2">
        <f>RSI!I580</f>
        <v>23.322136551038795</v>
      </c>
      <c r="D580" s="2">
        <f>MACD!E580</f>
        <v>-0.19027797748818642</v>
      </c>
      <c r="E580" s="2">
        <f>MACD!F580</f>
        <v>7.6204666301633403E-2</v>
      </c>
      <c r="F580" s="2">
        <f>'Moving Avg'!D580</f>
        <v>40.700000000000003</v>
      </c>
      <c r="G580" s="2">
        <f>'Moving Avg'!F580</f>
        <v>40.70000000000001</v>
      </c>
      <c r="H580" s="2">
        <f>'Moving Avg'!G580</f>
        <v>43.128600000000027</v>
      </c>
      <c r="I580" s="2">
        <f>'Moving Avg'!H580</f>
        <v>34.085249999999981</v>
      </c>
      <c r="J580" s="6" t="str">
        <f>OBV!F580</f>
        <v>NEUTRAL</v>
      </c>
      <c r="K580" s="6" t="str">
        <f>OBV!G580</f>
        <v>NEUTRAL</v>
      </c>
      <c r="L580" s="6" t="str">
        <f>OBV!H580</f>
        <v>NEUTRAL</v>
      </c>
    </row>
    <row r="581" spans="1:12" ht="13.5" x14ac:dyDescent="0.25">
      <c r="A581" s="3">
        <f>RSI!A581</f>
        <v>43147</v>
      </c>
      <c r="B581" s="2">
        <f>RSI!B581</f>
        <v>40.700000000000003</v>
      </c>
      <c r="C581" s="2">
        <f>RSI!I581</f>
        <v>23.322136551038795</v>
      </c>
      <c r="D581" s="2">
        <f>MACD!E581</f>
        <v>-0.20400218851234087</v>
      </c>
      <c r="E581" s="2">
        <f>MACD!F581</f>
        <v>2.0163295338838552E-2</v>
      </c>
      <c r="F581" s="2">
        <f>'Moving Avg'!D581</f>
        <v>40.700000000000003</v>
      </c>
      <c r="G581" s="2">
        <f>'Moving Avg'!F581</f>
        <v>40.70000000000001</v>
      </c>
      <c r="H581" s="2">
        <f>'Moving Avg'!G581</f>
        <v>42.992600000000017</v>
      </c>
      <c r="I581" s="2">
        <f>'Moving Avg'!H581</f>
        <v>34.088849999999979</v>
      </c>
      <c r="J581" s="6" t="str">
        <f>OBV!F581</f>
        <v>NEUTRAL</v>
      </c>
      <c r="K581" s="6" t="str">
        <f>OBV!G581</f>
        <v>NEUTRAL</v>
      </c>
      <c r="L581" s="6" t="str">
        <f>OBV!H581</f>
        <v>NEUTRAL</v>
      </c>
    </row>
    <row r="582" spans="1:12" ht="13.5" x14ac:dyDescent="0.25">
      <c r="A582" s="3">
        <f>RSI!A582</f>
        <v>43150</v>
      </c>
      <c r="B582" s="2">
        <f>RSI!B582</f>
        <v>40.700000000000003</v>
      </c>
      <c r="C582" s="2">
        <f>RSI!I582</f>
        <v>23.322136551038795</v>
      </c>
      <c r="D582" s="2">
        <f>MACD!E582</f>
        <v>-0.2124299642319798</v>
      </c>
      <c r="E582" s="2">
        <f>MACD!F582</f>
        <v>-2.6355356575325117E-2</v>
      </c>
      <c r="F582" s="2">
        <f>'Moving Avg'!D582</f>
        <v>40.700000000000003</v>
      </c>
      <c r="G582" s="2">
        <f>'Moving Avg'!F582</f>
        <v>40.70000000000001</v>
      </c>
      <c r="H582" s="2">
        <f>'Moving Avg'!G582</f>
        <v>42.885000000000019</v>
      </c>
      <c r="I582" s="2">
        <f>'Moving Avg'!H582</f>
        <v>34.098399999999977</v>
      </c>
      <c r="J582" s="6" t="str">
        <f>OBV!F582</f>
        <v>NEUTRAL</v>
      </c>
      <c r="K582" s="6" t="str">
        <f>OBV!G582</f>
        <v>NEUTRAL</v>
      </c>
      <c r="L582" s="6" t="str">
        <f>OBV!H582</f>
        <v>NEUTRAL</v>
      </c>
    </row>
    <row r="583" spans="1:12" ht="13.5" x14ac:dyDescent="0.25">
      <c r="A583" s="3">
        <f>RSI!A583</f>
        <v>43151</v>
      </c>
      <c r="B583" s="2">
        <f>RSI!B583</f>
        <v>40.700000000000003</v>
      </c>
      <c r="C583" s="2">
        <f>RSI!I583</f>
        <v>23.322136551038795</v>
      </c>
      <c r="D583" s="2">
        <f>MACD!E583</f>
        <v>-0.21661206812363787</v>
      </c>
      <c r="E583" s="2">
        <f>MACD!F583</f>
        <v>-6.4406698884987679E-2</v>
      </c>
      <c r="F583" s="2">
        <f>'Moving Avg'!D583</f>
        <v>40.700000000000003</v>
      </c>
      <c r="G583" s="2">
        <f>'Moving Avg'!F583</f>
        <v>40.70000000000001</v>
      </c>
      <c r="H583" s="2">
        <f>'Moving Avg'!G583</f>
        <v>42.799000000000021</v>
      </c>
      <c r="I583" s="2">
        <f>'Moving Avg'!H583</f>
        <v>34.102949999999971</v>
      </c>
      <c r="J583" s="6" t="str">
        <f>OBV!F583</f>
        <v>NEUTRAL</v>
      </c>
      <c r="K583" s="6" t="str">
        <f>OBV!G583</f>
        <v>NEUTRAL</v>
      </c>
      <c r="L583" s="6" t="str">
        <f>OBV!H583</f>
        <v>NEUTRAL</v>
      </c>
    </row>
    <row r="584" spans="1:12" ht="13.5" x14ac:dyDescent="0.25">
      <c r="A584" s="3">
        <f>RSI!A584</f>
        <v>43152</v>
      </c>
      <c r="B584" s="2">
        <f>RSI!B584</f>
        <v>40.700000000000003</v>
      </c>
      <c r="C584" s="2">
        <f>RSI!I584</f>
        <v>23.322136551038795</v>
      </c>
      <c r="D584" s="2">
        <f>MACD!E584</f>
        <v>-0.21742013164988094</v>
      </c>
      <c r="E584" s="2">
        <f>MACD!F584</f>
        <v>-9.5009385437966332E-2</v>
      </c>
      <c r="F584" s="2">
        <f>'Moving Avg'!D584</f>
        <v>40.700000000000003</v>
      </c>
      <c r="G584" s="2">
        <f>'Moving Avg'!F584</f>
        <v>40.70000000000001</v>
      </c>
      <c r="H584" s="2">
        <f>'Moving Avg'!G584</f>
        <v>42.713000000000022</v>
      </c>
      <c r="I584" s="2">
        <f>'Moving Avg'!H584</f>
        <v>34.107499999999973</v>
      </c>
      <c r="J584" s="6" t="str">
        <f>OBV!F584</f>
        <v>NEUTRAL</v>
      </c>
      <c r="K584" s="6" t="str">
        <f>OBV!G584</f>
        <v>NEUTRAL</v>
      </c>
      <c r="L584" s="6" t="str">
        <f>OBV!H584</f>
        <v>NEUTRAL</v>
      </c>
    </row>
    <row r="585" spans="1:12" ht="13.5" x14ac:dyDescent="0.25">
      <c r="A585" s="3">
        <f>RSI!A585</f>
        <v>43153</v>
      </c>
      <c r="B585" s="2">
        <f>RSI!B585</f>
        <v>40.700000000000003</v>
      </c>
      <c r="C585" s="2">
        <f>RSI!I585</f>
        <v>23.322136551038795</v>
      </c>
      <c r="D585" s="2">
        <f>MACD!E585</f>
        <v>-0.21557550755619559</v>
      </c>
      <c r="E585" s="2">
        <f>MACD!F585</f>
        <v>-0.11912260986161219</v>
      </c>
      <c r="F585" s="2">
        <f>'Moving Avg'!D585</f>
        <v>40.700000000000003</v>
      </c>
      <c r="G585" s="2">
        <f>'Moving Avg'!F585</f>
        <v>40.70000000000001</v>
      </c>
      <c r="H585" s="2">
        <f>'Moving Avg'!G585</f>
        <v>42.60000000000003</v>
      </c>
      <c r="I585" s="2">
        <f>'Moving Avg'!H585</f>
        <v>34.112049999999968</v>
      </c>
      <c r="J585" s="6" t="str">
        <f>OBV!F585</f>
        <v>NEUTRAL</v>
      </c>
      <c r="K585" s="6" t="str">
        <f>OBV!G585</f>
        <v>NEUTRAL</v>
      </c>
      <c r="L585" s="6" t="str">
        <f>OBV!H585</f>
        <v>NEUTRAL</v>
      </c>
    </row>
    <row r="586" spans="1:12" ht="13.5" x14ac:dyDescent="0.25">
      <c r="A586" s="3">
        <f>RSI!A586</f>
        <v>43154</v>
      </c>
      <c r="B586" s="2">
        <f>RSI!B586</f>
        <v>40.700000000000003</v>
      </c>
      <c r="C586" s="2">
        <f>RSI!I586</f>
        <v>23.322136551038795</v>
      </c>
      <c r="D586" s="2">
        <f>MACD!E586</f>
        <v>-0.21167358830836491</v>
      </c>
      <c r="E586" s="2">
        <f>MACD!F586</f>
        <v>-0.13763280555096274</v>
      </c>
      <c r="F586" s="2">
        <f>'Moving Avg'!D586</f>
        <v>40.700000000000003</v>
      </c>
      <c r="G586" s="2">
        <f>'Moving Avg'!F586</f>
        <v>40.70000000000001</v>
      </c>
      <c r="H586" s="2">
        <f>'Moving Avg'!G586</f>
        <v>42.487000000000023</v>
      </c>
      <c r="I586" s="2">
        <f>'Moving Avg'!H586</f>
        <v>34.11659999999997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</row>
    <row r="587" spans="1:12" ht="13.5" x14ac:dyDescent="0.25">
      <c r="A587" s="3">
        <f>RSI!A587</f>
        <v>43157</v>
      </c>
      <c r="B587" s="2">
        <f>RSI!B587</f>
        <v>40.700000000000003</v>
      </c>
      <c r="C587" s="2">
        <f>RSI!I587</f>
        <v>23.322136551038795</v>
      </c>
      <c r="D587" s="2">
        <f>MACD!E587</f>
        <v>-0.20620429444402077</v>
      </c>
      <c r="E587" s="2">
        <f>MACD!F587</f>
        <v>-0.15134710332957435</v>
      </c>
      <c r="F587" s="2">
        <f>'Moving Avg'!D587</f>
        <v>40.700000000000003</v>
      </c>
      <c r="G587" s="2">
        <f>'Moving Avg'!F587</f>
        <v>40.70000000000001</v>
      </c>
      <c r="H587" s="2">
        <f>'Moving Avg'!G587</f>
        <v>42.374000000000031</v>
      </c>
      <c r="I587" s="2">
        <f>'Moving Avg'!H587</f>
        <v>34.121149999999965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</row>
    <row r="588" spans="1:12" ht="13.5" x14ac:dyDescent="0.25">
      <c r="A588" s="3">
        <f>RSI!A588</f>
        <v>43158</v>
      </c>
      <c r="B588" s="2">
        <f>RSI!B588</f>
        <v>40.700000000000003</v>
      </c>
      <c r="C588" s="2">
        <f>RSI!I588</f>
        <v>23.322136551038795</v>
      </c>
      <c r="D588" s="2">
        <f>MACD!E588</f>
        <v>-0.19956932865920152</v>
      </c>
      <c r="E588" s="2">
        <f>MACD!F588</f>
        <v>-0.16099154839549978</v>
      </c>
      <c r="F588" s="2">
        <f>'Moving Avg'!D588</f>
        <v>40.700000000000003</v>
      </c>
      <c r="G588" s="2">
        <f>'Moving Avg'!F588</f>
        <v>40.70000000000001</v>
      </c>
      <c r="H588" s="2">
        <f>'Moving Avg'!G588</f>
        <v>42.261000000000031</v>
      </c>
      <c r="I588" s="2">
        <f>'Moving Avg'!H588</f>
        <v>34.125699999999966</v>
      </c>
      <c r="J588" s="6" t="str">
        <f>OBV!F588</f>
        <v>NEUTRAL</v>
      </c>
      <c r="K588" s="6" t="str">
        <f>OBV!G588</f>
        <v>NEUTRAL</v>
      </c>
      <c r="L588" s="6" t="str">
        <f>OBV!H588</f>
        <v>NEUTRAL</v>
      </c>
    </row>
    <row r="589" spans="1:12" ht="13.5" x14ac:dyDescent="0.25">
      <c r="A589" s="3">
        <f>RSI!A589</f>
        <v>43159</v>
      </c>
      <c r="B589" s="2">
        <f>RSI!B589</f>
        <v>40.700000000000003</v>
      </c>
      <c r="C589" s="2">
        <f>RSI!I589</f>
        <v>23.322136551038795</v>
      </c>
      <c r="D589" s="2">
        <f>MACD!E589</f>
        <v>-0.19209669929890794</v>
      </c>
      <c r="E589" s="2">
        <f>MACD!F589</f>
        <v>-0.16721257857618144</v>
      </c>
      <c r="F589" s="2">
        <f>'Moving Avg'!D589</f>
        <v>40.700000000000003</v>
      </c>
      <c r="G589" s="2">
        <f>'Moving Avg'!F589</f>
        <v>40.70000000000001</v>
      </c>
      <c r="H589" s="2">
        <f>'Moving Avg'!G589</f>
        <v>42.150000000000027</v>
      </c>
      <c r="I589" s="2">
        <f>'Moving Avg'!H589</f>
        <v>34.130249999999961</v>
      </c>
      <c r="J589" s="6" t="str">
        <f>OBV!F589</f>
        <v>NEUTRAL</v>
      </c>
      <c r="K589" s="6" t="str">
        <f>OBV!G589</f>
        <v>NEUTRAL</v>
      </c>
      <c r="L589" s="6" t="str">
        <f>OBV!H589</f>
        <v>NEUTRAL</v>
      </c>
    </row>
    <row r="590" spans="1:12" ht="13.5" x14ac:dyDescent="0.25">
      <c r="A590" s="3">
        <f>RSI!A590</f>
        <v>43160</v>
      </c>
      <c r="B590" s="2">
        <f>RSI!B590</f>
        <v>40.700000000000003</v>
      </c>
      <c r="C590" s="2">
        <f>RSI!I590</f>
        <v>23.322136551038795</v>
      </c>
      <c r="D590" s="2">
        <f>MACD!E590</f>
        <v>-0.18405293898188546</v>
      </c>
      <c r="E590" s="2">
        <f>MACD!F590</f>
        <v>-0.17058065065732225</v>
      </c>
      <c r="F590" s="2">
        <f>'Moving Avg'!D590</f>
        <v>40.700000000000003</v>
      </c>
      <c r="G590" s="2">
        <f>'Moving Avg'!F590</f>
        <v>40.70000000000001</v>
      </c>
      <c r="H590" s="2">
        <f>'Moving Avg'!G590</f>
        <v>42.03900000000003</v>
      </c>
      <c r="I590" s="2">
        <f>'Moving Avg'!H590</f>
        <v>34.140749999999962</v>
      </c>
      <c r="J590" s="6" t="str">
        <f>OBV!F590</f>
        <v>NEUTRAL</v>
      </c>
      <c r="K590" s="6" t="str">
        <f>OBV!G590</f>
        <v>NEUTRAL</v>
      </c>
      <c r="L590" s="6" t="str">
        <f>OBV!H590</f>
        <v>NEUTRAL</v>
      </c>
    </row>
    <row r="591" spans="1:12" ht="13.5" x14ac:dyDescent="0.25">
      <c r="A591" s="3">
        <f>RSI!A591</f>
        <v>43161</v>
      </c>
      <c r="B591" s="2">
        <f>RSI!B591</f>
        <v>40.700000000000003</v>
      </c>
      <c r="C591" s="2">
        <f>RSI!I591</f>
        <v>23.322136551038795</v>
      </c>
      <c r="D591" s="2">
        <f>MACD!E591</f>
        <v>-0.1756533781752978</v>
      </c>
      <c r="E591" s="2">
        <f>MACD!F591</f>
        <v>-0.17159519616091737</v>
      </c>
      <c r="F591" s="2">
        <f>'Moving Avg'!D591</f>
        <v>40.700000000000003</v>
      </c>
      <c r="G591" s="2">
        <f>'Moving Avg'!F591</f>
        <v>40.70000000000001</v>
      </c>
      <c r="H591" s="2">
        <f>'Moving Avg'!G591</f>
        <v>41.928000000000026</v>
      </c>
      <c r="I591" s="2">
        <f>'Moving Avg'!H591</f>
        <v>34.151249999999962</v>
      </c>
      <c r="J591" s="6" t="str">
        <f>OBV!F591</f>
        <v>NEUTRAL</v>
      </c>
      <c r="K591" s="6" t="str">
        <f>OBV!G591</f>
        <v>NEUTRAL</v>
      </c>
      <c r="L591" s="6" t="str">
        <f>OBV!H591</f>
        <v>NEUTRAL</v>
      </c>
    </row>
    <row r="592" spans="1:12" ht="13.5" x14ac:dyDescent="0.25">
      <c r="A592" s="3">
        <f>RSI!A592</f>
        <v>43164</v>
      </c>
      <c r="B592" s="2">
        <f>RSI!B592</f>
        <v>40.700000000000003</v>
      </c>
      <c r="C592" s="2">
        <f>RSI!I592</f>
        <v>23.322136551038795</v>
      </c>
      <c r="D592" s="2">
        <f>MACD!E592</f>
        <v>-0.1670707777920768</v>
      </c>
      <c r="E592" s="2">
        <f>MACD!F592</f>
        <v>-0.17069031248714928</v>
      </c>
      <c r="F592" s="2">
        <f>'Moving Avg'!D592</f>
        <v>40.700000000000003</v>
      </c>
      <c r="G592" s="2">
        <f>'Moving Avg'!F592</f>
        <v>40.70000000000001</v>
      </c>
      <c r="H592" s="2">
        <f>'Moving Avg'!G592</f>
        <v>41.817000000000029</v>
      </c>
      <c r="I592" s="2">
        <f>'Moving Avg'!H592</f>
        <v>34.167499999999961</v>
      </c>
      <c r="J592" s="6" t="str">
        <f>OBV!F592</f>
        <v>NEUTRAL</v>
      </c>
      <c r="K592" s="6" t="str">
        <f>OBV!G592</f>
        <v>NEUTRAL</v>
      </c>
      <c r="L592" s="6" t="str">
        <f>OBV!H592</f>
        <v>NEUTRAL</v>
      </c>
    </row>
    <row r="593" spans="1:12" ht="13.5" x14ac:dyDescent="0.25">
      <c r="A593" s="3">
        <f>RSI!A593</f>
        <v>43165</v>
      </c>
      <c r="B593" s="2">
        <f>RSI!B593</f>
        <v>38.869999999999997</v>
      </c>
      <c r="C593" s="2">
        <f>RSI!I593</f>
        <v>4.482919891410873</v>
      </c>
      <c r="D593" s="2">
        <f>MACD!E593</f>
        <v>-2.2887022189358674E-2</v>
      </c>
      <c r="E593" s="2">
        <f>MACD!F593</f>
        <v>-0.14112965442759118</v>
      </c>
      <c r="F593" s="2">
        <f>'Moving Avg'!D593</f>
        <v>40.334000000000003</v>
      </c>
      <c r="G593" s="2">
        <f>'Moving Avg'!F593</f>
        <v>40.608500000000006</v>
      </c>
      <c r="H593" s="2">
        <f>'Moving Avg'!G593</f>
        <v>41.669400000000032</v>
      </c>
      <c r="I593" s="2">
        <f>'Moving Avg'!H593</f>
        <v>34.174599999999963</v>
      </c>
      <c r="J593" s="6" t="str">
        <f>OBV!F593</f>
        <v>NEUTRAL</v>
      </c>
      <c r="K593" s="6" t="str">
        <f>OBV!G593</f>
        <v>NEUTRAL</v>
      </c>
      <c r="L593" s="6" t="str">
        <f>OBV!H593</f>
        <v>NEUTRAL</v>
      </c>
    </row>
    <row r="594" spans="1:12" ht="13.5" x14ac:dyDescent="0.25">
      <c r="A594" s="3">
        <f>RSI!A594</f>
        <v>43166</v>
      </c>
      <c r="B594" s="2">
        <f>RSI!B594</f>
        <v>37.130000000000003</v>
      </c>
      <c r="C594" s="2">
        <f>RSI!I594</f>
        <v>2.4535217427946776</v>
      </c>
      <c r="D594" s="2">
        <f>MACD!E594</f>
        <v>0.24008186920524111</v>
      </c>
      <c r="E594" s="2">
        <f>MACD!F594</f>
        <v>-6.4887349701024721E-2</v>
      </c>
      <c r="F594" s="2">
        <f>'Moving Avg'!D594</f>
        <v>39.619999999999997</v>
      </c>
      <c r="G594" s="2">
        <f>'Moving Avg'!F594</f>
        <v>40.430000000000007</v>
      </c>
      <c r="H594" s="2">
        <f>'Moving Avg'!G594</f>
        <v>41.485400000000027</v>
      </c>
      <c r="I594" s="2">
        <f>'Moving Avg'!H594</f>
        <v>34.172999999999959</v>
      </c>
      <c r="J594" s="6" t="str">
        <f>OBV!F594</f>
        <v>NEUTRAL</v>
      </c>
      <c r="K594" s="6" t="str">
        <f>OBV!G594</f>
        <v>NEUTRAL</v>
      </c>
      <c r="L594" s="6" t="str">
        <f>OBV!H594</f>
        <v>NEUTRAL</v>
      </c>
    </row>
    <row r="595" spans="1:12" ht="13.5" x14ac:dyDescent="0.25">
      <c r="A595" s="3">
        <f>RSI!A595</f>
        <v>43167</v>
      </c>
      <c r="B595" s="2">
        <f>RSI!B595</f>
        <v>35.46</v>
      </c>
      <c r="C595" s="2">
        <f>RSI!I595</f>
        <v>1.6714438871276656</v>
      </c>
      <c r="D595" s="2">
        <f>MACD!E595</f>
        <v>0.60776311609041045</v>
      </c>
      <c r="E595" s="2">
        <f>MACD!F595</f>
        <v>6.9642743457262318E-2</v>
      </c>
      <c r="F595" s="2">
        <f>'Moving Avg'!D595</f>
        <v>38.572000000000003</v>
      </c>
      <c r="G595" s="2">
        <f>'Moving Avg'!F595</f>
        <v>40.168000000000006</v>
      </c>
      <c r="H595" s="2">
        <f>'Moving Avg'!G595</f>
        <v>41.26760000000003</v>
      </c>
      <c r="I595" s="2">
        <f>'Moving Avg'!H595</f>
        <v>34.163049999999956</v>
      </c>
      <c r="J595" s="6" t="str">
        <f>OBV!F595</f>
        <v>NEUTRAL</v>
      </c>
      <c r="K595" s="6" t="str">
        <f>OBV!G595</f>
        <v>NEUTRAL</v>
      </c>
      <c r="L595" s="6" t="str">
        <f>OBV!H595</f>
        <v>NEUTRAL</v>
      </c>
    </row>
    <row r="596" spans="1:12" ht="13.5" x14ac:dyDescent="0.25">
      <c r="A596" s="3">
        <f>RSI!A596</f>
        <v>43168</v>
      </c>
      <c r="B596" s="2">
        <f>RSI!B596</f>
        <v>34.4</v>
      </c>
      <c r="C596" s="2">
        <f>RSI!I596</f>
        <v>1.3724113437357488</v>
      </c>
      <c r="D596" s="2">
        <f>MACD!E596</f>
        <v>1.0271400118996965</v>
      </c>
      <c r="E596" s="2">
        <f>MACD!F596</f>
        <v>0.26114219714574916</v>
      </c>
      <c r="F596" s="2">
        <f>'Moving Avg'!D596</f>
        <v>37.311999999999998</v>
      </c>
      <c r="G596" s="2">
        <f>'Moving Avg'!F596</f>
        <v>39.853000000000002</v>
      </c>
      <c r="H596" s="2">
        <f>'Moving Avg'!G596</f>
        <v>41.028600000000033</v>
      </c>
      <c r="I596" s="2">
        <f>'Moving Avg'!H596</f>
        <v>34.153349999999961</v>
      </c>
      <c r="J596" s="6" t="str">
        <f>OBV!F596</f>
        <v>BEARISH</v>
      </c>
      <c r="K596" s="6" t="str">
        <f>OBV!G596</f>
        <v>WEAK</v>
      </c>
      <c r="L596" s="6" t="str">
        <f>OBV!H596</f>
        <v>CONFIRMED BEARISH</v>
      </c>
    </row>
    <row r="597" spans="1:12" ht="13.5" x14ac:dyDescent="0.25">
      <c r="A597" s="3">
        <f>RSI!A597</f>
        <v>43171</v>
      </c>
      <c r="B597" s="2">
        <f>RSI!B597</f>
        <v>34.4</v>
      </c>
      <c r="C597" s="2">
        <f>RSI!I597</f>
        <v>1.3724113437357488</v>
      </c>
      <c r="D597" s="2">
        <f>MACD!E597</f>
        <v>1.4158012264294797</v>
      </c>
      <c r="E597" s="2">
        <f>MACD!F597</f>
        <v>0.49207400300249526</v>
      </c>
      <c r="F597" s="2">
        <f>'Moving Avg'!D597</f>
        <v>36.052000000000007</v>
      </c>
      <c r="G597" s="2">
        <f>'Moving Avg'!F597</f>
        <v>39.537999999999997</v>
      </c>
      <c r="H597" s="2">
        <f>'Moving Avg'!G597</f>
        <v>40.789600000000036</v>
      </c>
      <c r="I597" s="2">
        <f>'Moving Avg'!H597</f>
        <v>34.149149999999956</v>
      </c>
      <c r="J597" s="6" t="str">
        <f>OBV!F597</f>
        <v>BEARISH</v>
      </c>
      <c r="K597" s="6" t="str">
        <f>OBV!G597</f>
        <v>WEAK</v>
      </c>
      <c r="L597" s="6" t="str">
        <f>OBV!H597</f>
        <v>CONFIRMED BEARISH</v>
      </c>
    </row>
    <row r="598" spans="1:12" ht="13.5" x14ac:dyDescent="0.25">
      <c r="A598" s="3">
        <f>RSI!A598</f>
        <v>43172</v>
      </c>
      <c r="B598" s="2">
        <f>RSI!B598</f>
        <v>34.4</v>
      </c>
      <c r="C598" s="2">
        <f>RSI!I598</f>
        <v>1.3724113437357488</v>
      </c>
      <c r="D598" s="2">
        <f>MACD!E598</f>
        <v>1.7759682608738458</v>
      </c>
      <c r="E598" s="2">
        <f>MACD!F598</f>
        <v>0.74885285457676543</v>
      </c>
      <c r="F598" s="2">
        <f>'Moving Avg'!D598</f>
        <v>35.158000000000001</v>
      </c>
      <c r="G598" s="2">
        <f>'Moving Avg'!F598</f>
        <v>39.222999999999999</v>
      </c>
      <c r="H598" s="2">
        <f>'Moving Avg'!G598</f>
        <v>40.550600000000031</v>
      </c>
      <c r="I598" s="2">
        <f>'Moving Avg'!H598</f>
        <v>34.15524999999996</v>
      </c>
      <c r="J598" s="6" t="str">
        <f>OBV!F598</f>
        <v>BEARISH</v>
      </c>
      <c r="K598" s="6" t="str">
        <f>OBV!G598</f>
        <v>WEAK</v>
      </c>
      <c r="L598" s="6" t="str">
        <f>OBV!H598</f>
        <v>CONFIRMED BEARISH</v>
      </c>
    </row>
    <row r="599" spans="1:12" ht="13.5" x14ac:dyDescent="0.25">
      <c r="A599" s="3">
        <f>RSI!A599</f>
        <v>43173</v>
      </c>
      <c r="B599" s="2">
        <f>RSI!B599</f>
        <v>34.4</v>
      </c>
      <c r="C599" s="2">
        <f>RSI!I599</f>
        <v>1.3724113437357488</v>
      </c>
      <c r="D599" s="2">
        <f>MACD!E599</f>
        <v>2.1097063276222983</v>
      </c>
      <c r="E599" s="2">
        <f>MACD!F599</f>
        <v>1.0210235491858719</v>
      </c>
      <c r="F599" s="2">
        <f>'Moving Avg'!D599</f>
        <v>34.612000000000002</v>
      </c>
      <c r="G599" s="2">
        <f>'Moving Avg'!F599</f>
        <v>38.907999999999994</v>
      </c>
      <c r="H599" s="2">
        <f>'Moving Avg'!G599</f>
        <v>40.311600000000034</v>
      </c>
      <c r="I599" s="2">
        <f>'Moving Avg'!H599</f>
        <v>34.161349999999956</v>
      </c>
      <c r="J599" s="6" t="str">
        <f>OBV!F599</f>
        <v>BEARISH</v>
      </c>
      <c r="K599" s="6" t="str">
        <f>OBV!G599</f>
        <v>WEAK</v>
      </c>
      <c r="L599" s="6" t="str">
        <f>OBV!H599</f>
        <v>CONFIRMED BEARISH</v>
      </c>
    </row>
    <row r="600" spans="1:12" ht="13.5" x14ac:dyDescent="0.25">
      <c r="A600" s="3">
        <f>RSI!A600</f>
        <v>43174</v>
      </c>
      <c r="B600" s="2">
        <f>RSI!B600</f>
        <v>34.4</v>
      </c>
      <c r="C600" s="2">
        <f>RSI!I600</f>
        <v>1.3724113437357488</v>
      </c>
      <c r="D600" s="2">
        <f>MACD!E600</f>
        <v>2.418934655386785</v>
      </c>
      <c r="E600" s="2">
        <f>MACD!F600</f>
        <v>1.3006057704260545</v>
      </c>
      <c r="F600" s="2">
        <f>'Moving Avg'!D600</f>
        <v>34.4</v>
      </c>
      <c r="G600" s="2">
        <f>'Moving Avg'!F600</f>
        <v>38.592999999999989</v>
      </c>
      <c r="H600" s="2">
        <f>'Moving Avg'!G600</f>
        <v>40.100400000000036</v>
      </c>
      <c r="I600" s="2">
        <f>'Moving Avg'!H600</f>
        <v>34.167449999999953</v>
      </c>
      <c r="J600" s="6" t="str">
        <f>OBV!F600</f>
        <v>BEARISH</v>
      </c>
      <c r="K600" s="6" t="str">
        <f>OBV!G600</f>
        <v>WEAK</v>
      </c>
      <c r="L600" s="6" t="str">
        <f>OBV!H600</f>
        <v>CONFIRMED BEARISH</v>
      </c>
    </row>
    <row r="601" spans="1:12" ht="13.5" x14ac:dyDescent="0.25">
      <c r="A601" s="3">
        <f>RSI!A601</f>
        <v>43175</v>
      </c>
      <c r="B601" s="2">
        <f>RSI!B601</f>
        <v>34.4</v>
      </c>
      <c r="C601" s="2">
        <f>RSI!I601</f>
        <v>1.3724113437357488</v>
      </c>
      <c r="D601" s="2">
        <f>MACD!E601</f>
        <v>2.7054362266508463</v>
      </c>
      <c r="E601" s="2">
        <f>MACD!F601</f>
        <v>1.581571861671013</v>
      </c>
      <c r="F601" s="2">
        <f>'Moving Avg'!D601</f>
        <v>34.4</v>
      </c>
      <c r="G601" s="2">
        <f>'Moving Avg'!F601</f>
        <v>38.277999999999992</v>
      </c>
      <c r="H601" s="2">
        <f>'Moving Avg'!G601</f>
        <v>39.929600000000036</v>
      </c>
      <c r="I601" s="2">
        <f>'Moving Avg'!H601</f>
        <v>34.173549999999956</v>
      </c>
      <c r="J601" s="6" t="str">
        <f>OBV!F601</f>
        <v>NEUTRAL</v>
      </c>
      <c r="K601" s="6" t="str">
        <f>OBV!G601</f>
        <v>NEUTRAL</v>
      </c>
      <c r="L601" s="6" t="str">
        <f>OBV!H601</f>
        <v>NEUTRAL</v>
      </c>
    </row>
    <row r="602" spans="1:12" ht="13.5" x14ac:dyDescent="0.25">
      <c r="A602" s="3">
        <f>RSI!A602</f>
        <v>43178</v>
      </c>
      <c r="B602" s="2">
        <f>RSI!B602</f>
        <v>34.4</v>
      </c>
      <c r="C602" s="2">
        <f>RSI!I602</f>
        <v>1.3724113437357488</v>
      </c>
      <c r="D602" s="2">
        <f>MACD!E602</f>
        <v>2.970866959388772</v>
      </c>
      <c r="E602" s="2">
        <f>MACD!F602</f>
        <v>1.859430881214565</v>
      </c>
      <c r="F602" s="2">
        <f>'Moving Avg'!D602</f>
        <v>34.4</v>
      </c>
      <c r="G602" s="2">
        <f>'Moving Avg'!F602</f>
        <v>37.962999999999987</v>
      </c>
      <c r="H602" s="2">
        <f>'Moving Avg'!G602</f>
        <v>39.778800000000039</v>
      </c>
      <c r="I602" s="2">
        <f>'Moving Avg'!H602</f>
        <v>34.179649999999945</v>
      </c>
      <c r="J602" s="6" t="str">
        <f>OBV!F602</f>
        <v>NEUTRAL</v>
      </c>
      <c r="K602" s="6" t="str">
        <f>OBV!G602</f>
        <v>NEUTRAL</v>
      </c>
      <c r="L602" s="6" t="str">
        <f>OBV!H602</f>
        <v>NEUTRAL</v>
      </c>
    </row>
    <row r="603" spans="1:12" ht="13.5" x14ac:dyDescent="0.25">
      <c r="A603" s="3">
        <f>RSI!A603</f>
        <v>43180</v>
      </c>
      <c r="B603" s="2">
        <f>RSI!B603</f>
        <v>34.4</v>
      </c>
      <c r="C603" s="2">
        <f>RSI!I603</f>
        <v>1.3724113437357488</v>
      </c>
      <c r="D603" s="2">
        <f>MACD!E603</f>
        <v>2.9352258872103505</v>
      </c>
      <c r="E603" s="2">
        <f>MACD!F603</f>
        <v>2.0745898824137221</v>
      </c>
      <c r="F603" s="2">
        <f>'Moving Avg'!D603</f>
        <v>34.4</v>
      </c>
      <c r="G603" s="2">
        <f>'Moving Avg'!F603</f>
        <v>37.647999999999989</v>
      </c>
      <c r="H603" s="2">
        <f>'Moving Avg'!G603</f>
        <v>39.628000000000036</v>
      </c>
      <c r="I603" s="2">
        <f>'Moving Avg'!H603</f>
        <v>34.190699999999943</v>
      </c>
      <c r="J603" s="6" t="str">
        <f>OBV!F603</f>
        <v>NEUTRAL</v>
      </c>
      <c r="K603" s="6" t="str">
        <f>OBV!G603</f>
        <v>NEUTRAL</v>
      </c>
      <c r="L603" s="6" t="str">
        <f>OBV!H603</f>
        <v>NEUTRAL</v>
      </c>
    </row>
    <row r="604" spans="1:12" ht="13.5" x14ac:dyDescent="0.25">
      <c r="A604" s="3">
        <f>RSI!A604</f>
        <v>43181</v>
      </c>
      <c r="B604" s="2">
        <f>RSI!B604</f>
        <v>34.4</v>
      </c>
      <c r="C604" s="2">
        <f>RSI!I604</f>
        <v>1.3724113437357488</v>
      </c>
      <c r="D604" s="2">
        <f>MACD!E604</f>
        <v>2.6570999658487935</v>
      </c>
      <c r="E604" s="2">
        <f>MACD!F604</f>
        <v>2.1910918991007362</v>
      </c>
      <c r="F604" s="2">
        <f>'Moving Avg'!D604</f>
        <v>34.4</v>
      </c>
      <c r="G604" s="2">
        <f>'Moving Avg'!F604</f>
        <v>37.332999999999984</v>
      </c>
      <c r="H604" s="2">
        <f>'Moving Avg'!G604</f>
        <v>39.477200000000039</v>
      </c>
      <c r="I604" s="2">
        <f>'Moving Avg'!H604</f>
        <v>34.20174999999994</v>
      </c>
      <c r="J604" s="6" t="str">
        <f>OBV!F604</f>
        <v>NEUTRAL</v>
      </c>
      <c r="K604" s="6" t="str">
        <f>OBV!G604</f>
        <v>NEUTRAL</v>
      </c>
      <c r="L604" s="6" t="str">
        <f>OBV!H604</f>
        <v>NEUTRAL</v>
      </c>
    </row>
    <row r="605" spans="1:12" ht="13.5" x14ac:dyDescent="0.25">
      <c r="A605" s="3">
        <f>RSI!A605</f>
        <v>43182</v>
      </c>
      <c r="B605" s="2">
        <f>RSI!B605</f>
        <v>34.4</v>
      </c>
      <c r="C605" s="2">
        <f>RSI!I605</f>
        <v>1.3724113437357488</v>
      </c>
      <c r="D605" s="2">
        <f>MACD!E605</f>
        <v>2.1831027344020058</v>
      </c>
      <c r="E605" s="2">
        <f>MACD!F605</f>
        <v>2.1894940661609903</v>
      </c>
      <c r="F605" s="2">
        <f>'Moving Avg'!D605</f>
        <v>34.4</v>
      </c>
      <c r="G605" s="2">
        <f>'Moving Avg'!F605</f>
        <v>37.017999999999986</v>
      </c>
      <c r="H605" s="2">
        <f>'Moving Avg'!G605</f>
        <v>39.326400000000042</v>
      </c>
      <c r="I605" s="2">
        <f>'Moving Avg'!H605</f>
        <v>34.212799999999937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</row>
    <row r="606" spans="1:12" ht="13.5" x14ac:dyDescent="0.25">
      <c r="A606" s="3">
        <f>RSI!A606</f>
        <v>43185</v>
      </c>
      <c r="B606" s="2">
        <f>RSI!B606</f>
        <v>33.4</v>
      </c>
      <c r="C606" s="2">
        <f>RSI!I606</f>
        <v>1.0134974427949999</v>
      </c>
      <c r="D606" s="2">
        <f>MACD!E606</f>
        <v>1.7099356415658917</v>
      </c>
      <c r="E606" s="2">
        <f>MACD!F606</f>
        <v>2.0935823812419709</v>
      </c>
      <c r="F606" s="2">
        <f>'Moving Avg'!D606</f>
        <v>34.200000000000003</v>
      </c>
      <c r="G606" s="2">
        <f>'Moving Avg'!F606</f>
        <v>36.652999999999984</v>
      </c>
      <c r="H606" s="2">
        <f>'Moving Avg'!G606</f>
        <v>39.155600000000042</v>
      </c>
      <c r="I606" s="2">
        <f>'Moving Avg'!H606</f>
        <v>34.218849999999932</v>
      </c>
      <c r="J606" s="6" t="str">
        <f>OBV!F606</f>
        <v>BEARISH</v>
      </c>
      <c r="K606" s="6" t="str">
        <f>OBV!G606</f>
        <v>NEUTRAL</v>
      </c>
      <c r="L606" s="6" t="str">
        <f>OBV!H606</f>
        <v>CONFIRMED BEARISH</v>
      </c>
    </row>
    <row r="607" spans="1:12" ht="13.5" x14ac:dyDescent="0.25">
      <c r="A607" s="3">
        <f>RSI!A607</f>
        <v>43186</v>
      </c>
      <c r="B607" s="2">
        <f>RSI!B607</f>
        <v>34.9</v>
      </c>
      <c r="C607" s="2">
        <f>RSI!I607</f>
        <v>30.411574921690388</v>
      </c>
      <c r="D607" s="2">
        <f>MACD!E607</f>
        <v>1.2200191370183333</v>
      </c>
      <c r="E607" s="2">
        <f>MACD!F607</f>
        <v>1.9188697323972435</v>
      </c>
      <c r="F607" s="2">
        <f>'Moving Avg'!D607</f>
        <v>34.299999999999997</v>
      </c>
      <c r="G607" s="2">
        <f>'Moving Avg'!F607</f>
        <v>36.362999999999985</v>
      </c>
      <c r="H607" s="2">
        <f>'Moving Avg'!G607</f>
        <v>39.014800000000044</v>
      </c>
      <c r="I607" s="2">
        <f>'Moving Avg'!H607</f>
        <v>34.237199999999937</v>
      </c>
      <c r="J607" s="6" t="str">
        <f>OBV!F607</f>
        <v>BEARISH</v>
      </c>
      <c r="K607" s="6" t="str">
        <f>OBV!G607</f>
        <v>NEUTRAL</v>
      </c>
      <c r="L607" s="6" t="str">
        <f>OBV!H607</f>
        <v>BEARISH DIVERGENCE</v>
      </c>
    </row>
    <row r="608" spans="1:12" ht="13.5" x14ac:dyDescent="0.25">
      <c r="A608" s="3">
        <f>RSI!A608</f>
        <v>43187</v>
      </c>
      <c r="B608" s="2">
        <f>RSI!B608</f>
        <v>36.47</v>
      </c>
      <c r="C608" s="2">
        <f>RSI!I608</f>
        <v>47.864540515346675</v>
      </c>
      <c r="D608" s="2">
        <f>MACD!E608</f>
        <v>0.70028376579710283</v>
      </c>
      <c r="E608" s="2">
        <f>MACD!F608</f>
        <v>1.6751525390772155</v>
      </c>
      <c r="F608" s="2">
        <f>'Moving Avg'!D608</f>
        <v>34.713999999999999</v>
      </c>
      <c r="G608" s="2">
        <f>'Moving Avg'!F608</f>
        <v>36.151499999999984</v>
      </c>
      <c r="H608" s="2">
        <f>'Moving Avg'!G608</f>
        <v>38.905400000000043</v>
      </c>
      <c r="I608" s="2">
        <f>'Moving Avg'!H608</f>
        <v>34.267899999999933</v>
      </c>
      <c r="J608" s="6" t="str">
        <f>OBV!F608</f>
        <v>BEARISH</v>
      </c>
      <c r="K608" s="6" t="str">
        <f>OBV!G608</f>
        <v>NEUTRAL</v>
      </c>
      <c r="L608" s="6" t="str">
        <f>OBV!H608</f>
        <v>BEARISH DIVERGENCE</v>
      </c>
    </row>
    <row r="609" spans="1:12" ht="13.5" x14ac:dyDescent="0.25">
      <c r="A609" s="3">
        <f>RSI!A609</f>
        <v>43188</v>
      </c>
      <c r="B609" s="2">
        <f>RSI!B609</f>
        <v>36.47</v>
      </c>
      <c r="C609" s="2">
        <f>RSI!I609</f>
        <v>47.864540515346668</v>
      </c>
      <c r="D609" s="2">
        <f>MACD!E609</f>
        <v>0.26151350326426126</v>
      </c>
      <c r="E609" s="2">
        <f>MACD!F609</f>
        <v>1.3924247319146248</v>
      </c>
      <c r="F609" s="2">
        <f>'Moving Avg'!D609</f>
        <v>35.128</v>
      </c>
      <c r="G609" s="2">
        <f>'Moving Avg'!F609</f>
        <v>35.939999999999991</v>
      </c>
      <c r="H609" s="2">
        <f>'Moving Avg'!G609</f>
        <v>38.796000000000042</v>
      </c>
      <c r="I609" s="2">
        <f>'Moving Avg'!H609</f>
        <v>34.298799999999936</v>
      </c>
      <c r="J609" s="6" t="str">
        <f>OBV!F609</f>
        <v>BEARISH</v>
      </c>
      <c r="K609" s="6" t="str">
        <f>OBV!G609</f>
        <v>NEUTRAL</v>
      </c>
      <c r="L609" s="6" t="str">
        <f>OBV!H609</f>
        <v>BEARISH DIVERGENCE</v>
      </c>
    </row>
    <row r="610" spans="1:12" ht="13.5" x14ac:dyDescent="0.25">
      <c r="A610" s="3">
        <f>RSI!A610</f>
        <v>43189</v>
      </c>
      <c r="B610" s="2">
        <f>RSI!B610</f>
        <v>37.56</v>
      </c>
      <c r="C610" s="2">
        <f>RSI!I610</f>
        <v>56.62401055755862</v>
      </c>
      <c r="D610" s="2">
        <f>MACD!E610</f>
        <v>-0.18956306713342741</v>
      </c>
      <c r="E610" s="2">
        <f>MACD!F610</f>
        <v>1.0760271721050145</v>
      </c>
      <c r="F610" s="2">
        <f>'Moving Avg'!D610</f>
        <v>35.760000000000005</v>
      </c>
      <c r="G610" s="2">
        <f>'Moving Avg'!F610</f>
        <v>35.782999999999994</v>
      </c>
      <c r="H610" s="2">
        <f>'Moving Avg'!G610</f>
        <v>38.733200000000039</v>
      </c>
      <c r="I610" s="2">
        <f>'Moving Avg'!H610</f>
        <v>34.335149999999942</v>
      </c>
      <c r="J610" s="6" t="str">
        <f>OBV!F610</f>
        <v>BEARISH</v>
      </c>
      <c r="K610" s="6" t="str">
        <f>OBV!G610</f>
        <v>NEUTRAL</v>
      </c>
      <c r="L610" s="6" t="str">
        <f>OBV!H610</f>
        <v>BEARISH DIVERGENCE</v>
      </c>
    </row>
    <row r="611" spans="1:12" ht="13.5" x14ac:dyDescent="0.25">
      <c r="A611" s="3">
        <f>RSI!A611</f>
        <v>43192</v>
      </c>
      <c r="B611" s="2">
        <f>RSI!B611</f>
        <v>37.56</v>
      </c>
      <c r="C611" s="2">
        <f>RSI!I611</f>
        <v>56.62401055755862</v>
      </c>
      <c r="D611" s="2">
        <f>MACD!E611</f>
        <v>-0.57682176967140464</v>
      </c>
      <c r="E611" s="2">
        <f>MACD!F611</f>
        <v>0.74545738374973081</v>
      </c>
      <c r="F611" s="2">
        <f>'Moving Avg'!D611</f>
        <v>36.591999999999999</v>
      </c>
      <c r="G611" s="2">
        <f>'Moving Avg'!F611</f>
        <v>35.625999999999991</v>
      </c>
      <c r="H611" s="2">
        <f>'Moving Avg'!G611</f>
        <v>38.670400000000036</v>
      </c>
      <c r="I611" s="2">
        <f>'Moving Avg'!H611</f>
        <v>34.375999999999948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</row>
    <row r="612" spans="1:12" ht="13.5" x14ac:dyDescent="0.25">
      <c r="A612" s="3">
        <f>RSI!A612</f>
        <v>43193</v>
      </c>
      <c r="B612" s="2">
        <f>RSI!B612</f>
        <v>37.56</v>
      </c>
      <c r="C612" s="2">
        <f>RSI!I612</f>
        <v>56.62401055755862</v>
      </c>
      <c r="D612" s="2">
        <f>MACD!E612</f>
        <v>-0.90966751360092246</v>
      </c>
      <c r="E612" s="2">
        <f>MACD!F612</f>
        <v>0.41443240427960015</v>
      </c>
      <c r="F612" s="2">
        <f>'Moving Avg'!D612</f>
        <v>37.124000000000002</v>
      </c>
      <c r="G612" s="2">
        <f>'Moving Avg'!F612</f>
        <v>35.468999999999994</v>
      </c>
      <c r="H612" s="2">
        <f>'Moving Avg'!G612</f>
        <v>38.607600000000033</v>
      </c>
      <c r="I612" s="2">
        <f>'Moving Avg'!H612</f>
        <v>34.416849999999947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</row>
    <row r="613" spans="1:12" ht="13.5" x14ac:dyDescent="0.25">
      <c r="A613" s="3">
        <f>RSI!A613</f>
        <v>43194</v>
      </c>
      <c r="B613" s="2">
        <f>RSI!B613</f>
        <v>37.56</v>
      </c>
      <c r="C613" s="2">
        <f>RSI!I613</f>
        <v>56.62401055755862</v>
      </c>
      <c r="D613" s="2">
        <f>MACD!E613</f>
        <v>-1.1960889082624959</v>
      </c>
      <c r="E613" s="2">
        <f>MACD!F613</f>
        <v>9.2328141771180983E-2</v>
      </c>
      <c r="F613" s="2">
        <f>'Moving Avg'!D613</f>
        <v>37.341999999999999</v>
      </c>
      <c r="G613" s="2">
        <f>'Moving Avg'!F613</f>
        <v>35.403499999999987</v>
      </c>
      <c r="H613" s="2">
        <f>'Moving Avg'!G613</f>
        <v>38.544800000000031</v>
      </c>
      <c r="I613" s="2">
        <f>'Moving Avg'!H613</f>
        <v>34.457699999999953</v>
      </c>
      <c r="J613" s="6" t="str">
        <f>OBV!F613</f>
        <v>BULLISH</v>
      </c>
      <c r="K613" s="6" t="str">
        <f>OBV!G613</f>
        <v>NEUTRAL</v>
      </c>
      <c r="L613" s="6" t="str">
        <f>OBV!H613</f>
        <v>CONFIRMED BULLISH</v>
      </c>
    </row>
    <row r="614" spans="1:12" ht="13.5" x14ac:dyDescent="0.25">
      <c r="A614" s="3">
        <f>RSI!A614</f>
        <v>43195</v>
      </c>
      <c r="B614" s="2">
        <f>RSI!B614</f>
        <v>37.56</v>
      </c>
      <c r="C614" s="2">
        <f>RSI!I614</f>
        <v>56.624010557558613</v>
      </c>
      <c r="D614" s="2">
        <f>MACD!E614</f>
        <v>-1.4428738880313929</v>
      </c>
      <c r="E614" s="2">
        <f>MACD!F614</f>
        <v>-0.21471226418933381</v>
      </c>
      <c r="F614" s="2">
        <f>'Moving Avg'!D614</f>
        <v>37.56</v>
      </c>
      <c r="G614" s="2">
        <f>'Moving Avg'!F614</f>
        <v>35.42499999999999</v>
      </c>
      <c r="H614" s="2">
        <f>'Moving Avg'!G614</f>
        <v>38.482000000000028</v>
      </c>
      <c r="I614" s="2">
        <f>'Moving Avg'!H614</f>
        <v>34.498549999999952</v>
      </c>
      <c r="J614" s="6" t="str">
        <f>OBV!F614</f>
        <v>BULLISH</v>
      </c>
      <c r="K614" s="6" t="str">
        <f>OBV!G614</f>
        <v>NEUTRAL</v>
      </c>
      <c r="L614" s="6" t="str">
        <f>OBV!H614</f>
        <v>CONFIRMED BULLISH</v>
      </c>
    </row>
    <row r="615" spans="1:12" ht="13.5" x14ac:dyDescent="0.25">
      <c r="A615" s="3">
        <f>RSI!A615</f>
        <v>43196</v>
      </c>
      <c r="B615" s="2">
        <f>RSI!B615</f>
        <v>37.56</v>
      </c>
      <c r="C615" s="2">
        <f>RSI!I615</f>
        <v>56.624010557558613</v>
      </c>
      <c r="D615" s="2">
        <f>MACD!E615</f>
        <v>-1.6557923321462695</v>
      </c>
      <c r="E615" s="2">
        <f>MACD!F615</f>
        <v>-0.50292827778072102</v>
      </c>
      <c r="F615" s="2">
        <f>'Moving Avg'!D615</f>
        <v>37.56</v>
      </c>
      <c r="G615" s="2">
        <f>'Moving Avg'!F615</f>
        <v>35.529999999999987</v>
      </c>
      <c r="H615" s="2">
        <f>'Moving Avg'!G615</f>
        <v>38.419200000000025</v>
      </c>
      <c r="I615" s="2">
        <f>'Moving Avg'!H615</f>
        <v>34.539399999999958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</row>
    <row r="616" spans="1:12" ht="13.5" x14ac:dyDescent="0.25">
      <c r="A616" s="3">
        <f>RSI!A616</f>
        <v>43200</v>
      </c>
      <c r="B616" s="2">
        <f>RSI!B616</f>
        <v>37.56</v>
      </c>
      <c r="C616" s="2">
        <f>RSI!I616</f>
        <v>56.624010557558606</v>
      </c>
      <c r="D616" s="2">
        <f>MACD!E616</f>
        <v>-1.9935968985366017</v>
      </c>
      <c r="E616" s="2">
        <f>MACD!F616</f>
        <v>-0.80106200193189725</v>
      </c>
      <c r="F616" s="2">
        <f>'Moving Avg'!D616</f>
        <v>37.56</v>
      </c>
      <c r="G616" s="2">
        <f>'Moving Avg'!F616</f>
        <v>35.687999999999988</v>
      </c>
      <c r="H616" s="2">
        <f>'Moving Avg'!G616</f>
        <v>38.356400000000029</v>
      </c>
      <c r="I616" s="2">
        <f>'Moving Avg'!H616</f>
        <v>34.580249999999957</v>
      </c>
      <c r="J616" s="6" t="str">
        <f>OBV!F616</f>
        <v>NEUTRAL</v>
      </c>
      <c r="K616" s="6" t="str">
        <f>OBV!G616</f>
        <v>NEUTRAL</v>
      </c>
      <c r="L616" s="6" t="str">
        <f>OBV!H616</f>
        <v>NEUTRAL</v>
      </c>
    </row>
    <row r="617" spans="1:12" ht="13.5" x14ac:dyDescent="0.25">
      <c r="A617" s="3">
        <f>RSI!A617</f>
        <v>43201</v>
      </c>
      <c r="B617" s="2">
        <f>RSI!B617</f>
        <v>37.56</v>
      </c>
      <c r="C617" s="2">
        <f>RSI!I617</f>
        <v>56.624010557558613</v>
      </c>
      <c r="D617" s="2">
        <f>MACD!E617</f>
        <v>-2.0521777195143613</v>
      </c>
      <c r="E617" s="2">
        <f>MACD!F617</f>
        <v>-1.0512851454483902</v>
      </c>
      <c r="F617" s="2">
        <f>'Moving Avg'!D617</f>
        <v>37.56</v>
      </c>
      <c r="G617" s="2">
        <f>'Moving Avg'!F617</f>
        <v>35.845999999999982</v>
      </c>
      <c r="H617" s="2">
        <f>'Moving Avg'!G617</f>
        <v>38.293600000000026</v>
      </c>
      <c r="I617" s="2">
        <f>'Moving Avg'!H617</f>
        <v>34.621099999999956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</row>
    <row r="618" spans="1:12" ht="13.5" x14ac:dyDescent="0.25">
      <c r="A618" s="3">
        <f>RSI!A618</f>
        <v>43202</v>
      </c>
      <c r="B618" s="2">
        <f>RSI!B618</f>
        <v>37.56</v>
      </c>
      <c r="C618" s="2">
        <f>RSI!I618</f>
        <v>56.624010557558613</v>
      </c>
      <c r="D618" s="2">
        <f>MACD!E618</f>
        <v>-1.8634626622232773</v>
      </c>
      <c r="E618" s="2">
        <f>MACD!F618</f>
        <v>-1.2137206488033678</v>
      </c>
      <c r="F618" s="2">
        <f>'Moving Avg'!D618</f>
        <v>37.56</v>
      </c>
      <c r="G618" s="2">
        <f>'Moving Avg'!F618</f>
        <v>36.003999999999984</v>
      </c>
      <c r="H618" s="2">
        <f>'Moving Avg'!G618</f>
        <v>38.230800000000023</v>
      </c>
      <c r="I618" s="2">
        <f>'Moving Avg'!H618</f>
        <v>34.661949999999955</v>
      </c>
      <c r="J618" s="6" t="str">
        <f>OBV!F618</f>
        <v>NEUTRAL</v>
      </c>
      <c r="K618" s="6" t="str">
        <f>OBV!G618</f>
        <v>NEUTRAL</v>
      </c>
      <c r="L618" s="6" t="str">
        <f>OBV!H618</f>
        <v>NEUTRAL</v>
      </c>
    </row>
    <row r="619" spans="1:12" ht="13.5" x14ac:dyDescent="0.25">
      <c r="A619" s="3">
        <f>RSI!A619</f>
        <v>43203</v>
      </c>
      <c r="B619" s="2">
        <f>RSI!B619</f>
        <v>37.56</v>
      </c>
      <c r="C619" s="2">
        <f>RSI!I619</f>
        <v>56.624010557558613</v>
      </c>
      <c r="D619" s="2">
        <f>MACD!E619</f>
        <v>-1.7067945955453752</v>
      </c>
      <c r="E619" s="2">
        <f>MACD!F619</f>
        <v>-1.3123354381517693</v>
      </c>
      <c r="F619" s="2">
        <f>'Moving Avg'!D619</f>
        <v>37.56</v>
      </c>
      <c r="G619" s="2">
        <f>'Moving Avg'!F619</f>
        <v>36.161999999999992</v>
      </c>
      <c r="H619" s="2">
        <f>'Moving Avg'!G619</f>
        <v>38.168000000000021</v>
      </c>
      <c r="I619" s="2">
        <f>'Moving Avg'!H619</f>
        <v>34.702799999999954</v>
      </c>
      <c r="J619" s="6" t="str">
        <f>OBV!F619</f>
        <v>NEUTRAL</v>
      </c>
      <c r="K619" s="6" t="str">
        <f>OBV!G619</f>
        <v>NEUTRAL</v>
      </c>
      <c r="L619" s="6" t="str">
        <f>OBV!H619</f>
        <v>NEUTRAL</v>
      </c>
    </row>
    <row r="620" spans="1:12" ht="13.5" x14ac:dyDescent="0.25">
      <c r="A620" s="3">
        <f>RSI!A620</f>
        <v>43206</v>
      </c>
      <c r="B620" s="2">
        <f>RSI!B620</f>
        <v>37.56</v>
      </c>
      <c r="C620" s="2">
        <f>RSI!I620</f>
        <v>56.624010557558613</v>
      </c>
      <c r="D620" s="2">
        <f>MACD!E620</f>
        <v>-1.4093276533271251</v>
      </c>
      <c r="E620" s="2">
        <f>MACD!F620</f>
        <v>-1.3317338811868404</v>
      </c>
      <c r="F620" s="2">
        <f>'Moving Avg'!D620</f>
        <v>37.56</v>
      </c>
      <c r="G620" s="2">
        <f>'Moving Avg'!F620</f>
        <v>36.319999999999993</v>
      </c>
      <c r="H620" s="2">
        <f>'Moving Avg'!G620</f>
        <v>38.105200000000018</v>
      </c>
      <c r="I620" s="2">
        <f>'Moving Avg'!H620</f>
        <v>34.744599999999956</v>
      </c>
      <c r="J620" s="6" t="str">
        <f>OBV!F620</f>
        <v>NEUTRAL</v>
      </c>
      <c r="K620" s="6" t="str">
        <f>OBV!G620</f>
        <v>NEUTRAL</v>
      </c>
      <c r="L620" s="6" t="str">
        <f>OBV!H620</f>
        <v>NEUTRAL</v>
      </c>
    </row>
    <row r="621" spans="1:12" ht="13.5" x14ac:dyDescent="0.25">
      <c r="A621" s="3">
        <f>RSI!A621</f>
        <v>43207</v>
      </c>
      <c r="B621" s="2">
        <f>RSI!B621</f>
        <v>37.56</v>
      </c>
      <c r="C621" s="2">
        <f>RSI!I621</f>
        <v>56.624010557558613</v>
      </c>
      <c r="D621" s="2">
        <f>MACD!E621</f>
        <v>-1.1602087937165138</v>
      </c>
      <c r="E621" s="2">
        <f>MACD!F621</f>
        <v>-1.2974288636927751</v>
      </c>
      <c r="F621" s="2">
        <f>'Moving Avg'!D621</f>
        <v>37.56</v>
      </c>
      <c r="G621" s="2">
        <f>'Moving Avg'!F621</f>
        <v>36.477999999999987</v>
      </c>
      <c r="H621" s="2">
        <f>'Moving Avg'!G621</f>
        <v>38.042400000000015</v>
      </c>
      <c r="I621" s="2">
        <f>'Moving Avg'!H621</f>
        <v>34.789849999999959</v>
      </c>
      <c r="J621" s="6" t="str">
        <f>OBV!F621</f>
        <v>NEUTRAL</v>
      </c>
      <c r="K621" s="6" t="str">
        <f>OBV!G621</f>
        <v>NEUTRAL</v>
      </c>
      <c r="L621" s="6" t="str">
        <f>OBV!H621</f>
        <v>NEUTRAL</v>
      </c>
    </row>
    <row r="622" spans="1:12" ht="13.5" x14ac:dyDescent="0.25">
      <c r="A622" s="3">
        <f>RSI!A622</f>
        <v>43208</v>
      </c>
      <c r="B622" s="2">
        <f>RSI!B622</f>
        <v>37.56</v>
      </c>
      <c r="C622" s="2">
        <f>RSI!I622</f>
        <v>56.624010557558606</v>
      </c>
      <c r="D622" s="2">
        <f>MACD!E622</f>
        <v>-0.95180844736955095</v>
      </c>
      <c r="E622" s="2">
        <f>MACD!F622</f>
        <v>-1.2283047804281304</v>
      </c>
      <c r="F622" s="2">
        <f>'Moving Avg'!D622</f>
        <v>37.56</v>
      </c>
      <c r="G622" s="2">
        <f>'Moving Avg'!F622</f>
        <v>36.635999999999989</v>
      </c>
      <c r="H622" s="2">
        <f>'Moving Avg'!G622</f>
        <v>37.979600000000012</v>
      </c>
      <c r="I622" s="2">
        <f>'Moving Avg'!H622</f>
        <v>34.835099999999954</v>
      </c>
      <c r="J622" s="6" t="str">
        <f>OBV!F622</f>
        <v>NEUTRAL</v>
      </c>
      <c r="K622" s="6" t="str">
        <f>OBV!G622</f>
        <v>NEUTRAL</v>
      </c>
      <c r="L622" s="6" t="str">
        <f>OBV!H622</f>
        <v>NEUTRAL</v>
      </c>
    </row>
    <row r="623" spans="1:12" ht="13.5" x14ac:dyDescent="0.25">
      <c r="A623" s="3">
        <f>RSI!A623</f>
        <v>43209</v>
      </c>
      <c r="B623" s="2">
        <f>RSI!B623</f>
        <v>37.56</v>
      </c>
      <c r="C623" s="2">
        <f>RSI!I623</f>
        <v>56.624010557558606</v>
      </c>
      <c r="D623" s="2">
        <f>MACD!E623</f>
        <v>-0.77768500282569164</v>
      </c>
      <c r="E623" s="2">
        <f>MACD!F623</f>
        <v>-1.1381808249076428</v>
      </c>
      <c r="F623" s="2">
        <f>'Moving Avg'!D623</f>
        <v>37.56</v>
      </c>
      <c r="G623" s="2">
        <f>'Moving Avg'!F623</f>
        <v>36.793999999999983</v>
      </c>
      <c r="H623" s="2">
        <f>'Moving Avg'!G623</f>
        <v>37.916800000000002</v>
      </c>
      <c r="I623" s="2">
        <f>'Moving Avg'!H623</f>
        <v>34.886749999999957</v>
      </c>
      <c r="J623" s="6" t="str">
        <f>OBV!F623</f>
        <v>NEUTRAL</v>
      </c>
      <c r="K623" s="6" t="str">
        <f>OBV!G623</f>
        <v>NEUTRAL</v>
      </c>
      <c r="L623" s="6" t="str">
        <f>OBV!H623</f>
        <v>NEUTRAL</v>
      </c>
    </row>
    <row r="624" spans="1:12" ht="13.5" x14ac:dyDescent="0.25">
      <c r="A624" s="3">
        <f>RSI!A624</f>
        <v>43210</v>
      </c>
      <c r="B624" s="2">
        <f>RSI!B624</f>
        <v>36.5</v>
      </c>
      <c r="C624" s="2">
        <f>RSI!I624</f>
        <v>38.753963768234826</v>
      </c>
      <c r="D624" s="2">
        <f>MACD!E624</f>
        <v>-0.55388247501696242</v>
      </c>
      <c r="E624" s="2">
        <f>MACD!F624</f>
        <v>-1.0213211549295069</v>
      </c>
      <c r="F624" s="2">
        <f>'Moving Avg'!D624</f>
        <v>37.347999999999999</v>
      </c>
      <c r="G624" s="2">
        <f>'Moving Avg'!F624</f>
        <v>36.898999999999987</v>
      </c>
      <c r="H624" s="2">
        <f>'Moving Avg'!G624</f>
        <v>37.832799999999999</v>
      </c>
      <c r="I624" s="2">
        <f>'Moving Avg'!H624</f>
        <v>34.931299999999958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</row>
    <row r="625" spans="1:12" ht="13.5" x14ac:dyDescent="0.25">
      <c r="A625" s="3">
        <f>RSI!A625</f>
        <v>43213</v>
      </c>
      <c r="B625" s="2">
        <f>RSI!B625</f>
        <v>36.43</v>
      </c>
      <c r="C625" s="2">
        <f>RSI!I625</f>
        <v>37.903259751897544</v>
      </c>
      <c r="D625" s="2">
        <f>MACD!E625</f>
        <v>-0.35496160593585557</v>
      </c>
      <c r="E625" s="2">
        <f>MACD!F625</f>
        <v>-0.88804924513077677</v>
      </c>
      <c r="F625" s="2">
        <f>'Moving Avg'!D625</f>
        <v>37.122</v>
      </c>
      <c r="G625" s="2">
        <f>'Moving Avg'!F625</f>
        <v>37.000499999999995</v>
      </c>
      <c r="H625" s="2">
        <f>'Moving Avg'!G625</f>
        <v>37.747399999999999</v>
      </c>
      <c r="I625" s="2">
        <f>'Moving Avg'!H625</f>
        <v>34.981699999999961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</row>
    <row r="626" spans="1:12" ht="13.5" x14ac:dyDescent="0.25">
      <c r="A626" s="3">
        <f>RSI!A626</f>
        <v>43214</v>
      </c>
      <c r="B626" s="2">
        <f>RSI!B626</f>
        <v>36.43</v>
      </c>
      <c r="C626" s="2">
        <f>RSI!I626</f>
        <v>37.903259751897544</v>
      </c>
      <c r="D626" s="2">
        <f>MACD!E626</f>
        <v>-0.18218928279896573</v>
      </c>
      <c r="E626" s="2">
        <f>MACD!F626</f>
        <v>-0.74687725266441463</v>
      </c>
      <c r="F626" s="2">
        <f>'Moving Avg'!D626</f>
        <v>36.896000000000001</v>
      </c>
      <c r="G626" s="2">
        <f>'Moving Avg'!F626</f>
        <v>37.151999999999987</v>
      </c>
      <c r="H626" s="2">
        <f>'Moving Avg'!G626</f>
        <v>37.661999999999992</v>
      </c>
      <c r="I626" s="2">
        <f>'Moving Avg'!H626</f>
        <v>35.031599999999969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</row>
    <row r="627" spans="1:12" ht="13.5" x14ac:dyDescent="0.25">
      <c r="A627" s="3">
        <f>RSI!A627</f>
        <v>43215</v>
      </c>
      <c r="B627" s="2">
        <f>RSI!B627</f>
        <v>36.44</v>
      </c>
      <c r="C627" s="2">
        <f>RSI!I627</f>
        <v>38.128282205006393</v>
      </c>
      <c r="D627" s="2">
        <f>MACD!E627</f>
        <v>-3.2613368286597222E-2</v>
      </c>
      <c r="E627" s="2">
        <f>MACD!F627</f>
        <v>-0.6040244757888511</v>
      </c>
      <c r="F627" s="2">
        <f>'Moving Avg'!D627</f>
        <v>36.672000000000004</v>
      </c>
      <c r="G627" s="2">
        <f>'Moving Avg'!F627</f>
        <v>37.228999999999999</v>
      </c>
      <c r="H627" s="2">
        <f>'Moving Avg'!G627</f>
        <v>37.576799999999992</v>
      </c>
      <c r="I627" s="2">
        <f>'Moving Avg'!H627</f>
        <v>35.083749999999966</v>
      </c>
      <c r="J627" s="6" t="str">
        <f>OBV!F627</f>
        <v>BEARISH</v>
      </c>
      <c r="K627" s="6" t="str">
        <f>OBV!G627</f>
        <v>WEAK</v>
      </c>
      <c r="L627" s="6" t="str">
        <f>OBV!H627</f>
        <v>CONFIRMED BEARISH</v>
      </c>
    </row>
    <row r="628" spans="1:12" ht="13.5" x14ac:dyDescent="0.25">
      <c r="A628" s="3">
        <f>RSI!A628</f>
        <v>43216</v>
      </c>
      <c r="B628" s="2">
        <f>RSI!B628</f>
        <v>36.44</v>
      </c>
      <c r="C628" s="2">
        <f>RSI!I628</f>
        <v>38.128282205006393</v>
      </c>
      <c r="D628" s="2">
        <f>MACD!E628</f>
        <v>9.7710933605277717E-2</v>
      </c>
      <c r="E628" s="2">
        <f>MACD!F628</f>
        <v>-0.46367739391002533</v>
      </c>
      <c r="F628" s="2">
        <f>'Moving Avg'!D628</f>
        <v>36.448</v>
      </c>
      <c r="G628" s="2">
        <f>'Moving Avg'!F628</f>
        <v>37.227499999999999</v>
      </c>
      <c r="H628" s="2">
        <f>'Moving Avg'!G628</f>
        <v>37.491599999999991</v>
      </c>
      <c r="I628" s="2">
        <f>'Moving Avg'!H628</f>
        <v>35.135899999999964</v>
      </c>
      <c r="J628" s="6" t="str">
        <f>OBV!F628</f>
        <v>BEARISH</v>
      </c>
      <c r="K628" s="6" t="str">
        <f>OBV!G628</f>
        <v>WEAK</v>
      </c>
      <c r="L628" s="6" t="str">
        <f>OBV!H628</f>
        <v>CONFIRMED BEARISH</v>
      </c>
    </row>
    <row r="629" spans="1:12" ht="13.5" x14ac:dyDescent="0.25">
      <c r="A629" s="3">
        <f>RSI!A629</f>
        <v>43217</v>
      </c>
      <c r="B629" s="2">
        <f>RSI!B629</f>
        <v>36.44</v>
      </c>
      <c r="C629" s="2">
        <f>RSI!I629</f>
        <v>38.128282205006393</v>
      </c>
      <c r="D629" s="2">
        <f>MACD!E629</f>
        <v>0.2114668859865958</v>
      </c>
      <c r="E629" s="2">
        <f>MACD!F629</f>
        <v>-0.32864853793070109</v>
      </c>
      <c r="F629" s="2">
        <f>'Moving Avg'!D629</f>
        <v>36.436</v>
      </c>
      <c r="G629" s="2">
        <f>'Moving Avg'!F629</f>
        <v>37.225999999999999</v>
      </c>
      <c r="H629" s="2">
        <f>'Moving Avg'!G629</f>
        <v>37.406399999999984</v>
      </c>
      <c r="I629" s="2">
        <f>'Moving Avg'!H629</f>
        <v>35.188049999999969</v>
      </c>
      <c r="J629" s="6" t="str">
        <f>OBV!F629</f>
        <v>BEARISH</v>
      </c>
      <c r="K629" s="6" t="str">
        <f>OBV!G629</f>
        <v>WEAK</v>
      </c>
      <c r="L629" s="6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36.44</v>
      </c>
      <c r="C630" s="2">
        <f>RSI!I630</f>
        <v>38.128282205006393</v>
      </c>
      <c r="D630" s="2">
        <f>MACD!E630</f>
        <v>0.31094557362453656</v>
      </c>
      <c r="E630" s="2">
        <f>MACD!F630</f>
        <v>-0.20072971561965355</v>
      </c>
      <c r="F630" s="2">
        <f>'Moving Avg'!D630</f>
        <v>36.438000000000002</v>
      </c>
      <c r="G630" s="2">
        <f>'Moving Avg'!F630</f>
        <v>37.17</v>
      </c>
      <c r="H630" s="2">
        <f>'Moving Avg'!G630</f>
        <v>37.321199999999983</v>
      </c>
      <c r="I630" s="2">
        <f>'Moving Avg'!H630</f>
        <v>35.237749999999963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</row>
    <row r="631" spans="1:12" ht="13.5" x14ac:dyDescent="0.25">
      <c r="A631" s="3">
        <f>RSI!A631</f>
        <v>43222</v>
      </c>
      <c r="B631" s="2">
        <f>RSI!B631</f>
        <v>36.44</v>
      </c>
      <c r="C631" s="2">
        <f>RSI!I631</f>
        <v>38.128282205006393</v>
      </c>
      <c r="D631" s="2">
        <f>MACD!E631</f>
        <v>0.39810470982378376</v>
      </c>
      <c r="E631" s="2">
        <f>MACD!F631</f>
        <v>-8.0962830530966104E-2</v>
      </c>
      <c r="F631" s="2">
        <f>'Moving Avg'!D631</f>
        <v>36.44</v>
      </c>
      <c r="G631" s="2">
        <f>'Moving Avg'!F631</f>
        <v>37.114000000000011</v>
      </c>
      <c r="H631" s="2">
        <f>'Moving Avg'!G631</f>
        <v>37.235999999999983</v>
      </c>
      <c r="I631" s="2">
        <f>'Moving Avg'!H631</f>
        <v>35.288449999999969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</row>
    <row r="632" spans="1:12" ht="13.5" x14ac:dyDescent="0.25">
      <c r="A632" s="3">
        <f>RSI!A632</f>
        <v>43223</v>
      </c>
      <c r="B632" s="2">
        <f>RSI!B632</f>
        <v>36.44</v>
      </c>
      <c r="C632" s="2">
        <f>RSI!I632</f>
        <v>38.128282205006393</v>
      </c>
      <c r="D632" s="2">
        <f>MACD!E632</f>
        <v>0.4746185092981392</v>
      </c>
      <c r="E632" s="2">
        <f>MACD!F632</f>
        <v>3.0153437434854949E-2</v>
      </c>
      <c r="F632" s="2">
        <f>'Moving Avg'!D632</f>
        <v>36.44</v>
      </c>
      <c r="G632" s="2">
        <f>'Moving Avg'!F632</f>
        <v>37.058000000000014</v>
      </c>
      <c r="H632" s="2">
        <f>'Moving Avg'!G632</f>
        <v>37.15079999999999</v>
      </c>
      <c r="I632" s="2">
        <f>'Moving Avg'!H632</f>
        <v>35.339149999999961</v>
      </c>
      <c r="J632" s="6" t="str">
        <f>OBV!F632</f>
        <v>NEUTRAL</v>
      </c>
      <c r="K632" s="6" t="str">
        <f>OBV!G632</f>
        <v>NEUTRAL</v>
      </c>
      <c r="L632" s="6" t="str">
        <f>OBV!H632</f>
        <v>NEUTRAL</v>
      </c>
    </row>
    <row r="633" spans="1:12" ht="13.5" x14ac:dyDescent="0.25">
      <c r="A633" s="3">
        <f>RSI!A633</f>
        <v>43224</v>
      </c>
      <c r="B633" s="2">
        <f>RSI!B633</f>
        <v>36.44</v>
      </c>
      <c r="C633" s="2">
        <f>RSI!I633</f>
        <v>38.128282205006393</v>
      </c>
      <c r="D633" s="2">
        <f>MACD!E633</f>
        <v>0.54191999311083094</v>
      </c>
      <c r="E633" s="2">
        <f>MACD!F633</f>
        <v>0.13250674857005015</v>
      </c>
      <c r="F633" s="2">
        <f>'Moving Avg'!D633</f>
        <v>36.44</v>
      </c>
      <c r="G633" s="2">
        <f>'Moving Avg'!F633</f>
        <v>37.002000000000024</v>
      </c>
      <c r="H633" s="2">
        <f>'Moving Avg'!G633</f>
        <v>37.065599999999989</v>
      </c>
      <c r="I633" s="2">
        <f>'Moving Avg'!H633</f>
        <v>35.388849999999962</v>
      </c>
      <c r="J633" s="6" t="str">
        <f>OBV!F633</f>
        <v>NEUTRAL</v>
      </c>
      <c r="K633" s="6" t="str">
        <f>OBV!G633</f>
        <v>NEUTRAL</v>
      </c>
      <c r="L633" s="6" t="str">
        <f>OBV!H633</f>
        <v>NEUTRAL</v>
      </c>
    </row>
    <row r="634" spans="1:12" ht="13.5" x14ac:dyDescent="0.25">
      <c r="A634" s="3">
        <f>RSI!A634</f>
        <v>43227</v>
      </c>
      <c r="B634" s="2">
        <f>RSI!B634</f>
        <v>36.44</v>
      </c>
      <c r="C634" s="2">
        <f>RSI!I634</f>
        <v>38.128282205006393</v>
      </c>
      <c r="D634" s="2">
        <f>MACD!E634</f>
        <v>0.43815995913945471</v>
      </c>
      <c r="E634" s="2">
        <f>MACD!F634</f>
        <v>0.19363739068393107</v>
      </c>
      <c r="F634" s="2">
        <f>'Moving Avg'!D634</f>
        <v>36.44</v>
      </c>
      <c r="G634" s="2">
        <f>'Moving Avg'!F634</f>
        <v>36.946000000000012</v>
      </c>
      <c r="H634" s="2">
        <f>'Moving Avg'!G634</f>
        <v>36.980399999999989</v>
      </c>
      <c r="I634" s="2">
        <f>'Moving Avg'!H634</f>
        <v>35.438549999999964</v>
      </c>
      <c r="J634" s="6" t="str">
        <f>OBV!F634</f>
        <v>NEUTRAL</v>
      </c>
      <c r="K634" s="6" t="str">
        <f>OBV!G634</f>
        <v>NEUTRAL</v>
      </c>
      <c r="L634" s="6" t="str">
        <f>OBV!H634</f>
        <v>NEUTRAL</v>
      </c>
    </row>
    <row r="635" spans="1:12" ht="13.5" x14ac:dyDescent="0.25">
      <c r="A635" s="3">
        <f>RSI!A635</f>
        <v>43228</v>
      </c>
      <c r="B635" s="2">
        <f>RSI!B635</f>
        <v>36.44</v>
      </c>
      <c r="C635" s="2">
        <f>RSI!I635</f>
        <v>38.128282205006386</v>
      </c>
      <c r="D635" s="2">
        <f>MACD!E635</f>
        <v>0.34178773925715689</v>
      </c>
      <c r="E635" s="2">
        <f>MACD!F635</f>
        <v>0.22326746039857626</v>
      </c>
      <c r="F635" s="2">
        <f>'Moving Avg'!D635</f>
        <v>36.44</v>
      </c>
      <c r="G635" s="2">
        <f>'Moving Avg'!F635</f>
        <v>36.890000000000022</v>
      </c>
      <c r="H635" s="2">
        <f>'Moving Avg'!G635</f>
        <v>36.895199999999996</v>
      </c>
      <c r="I635" s="2">
        <f>'Moving Avg'!H635</f>
        <v>35.488249999999965</v>
      </c>
      <c r="J635" s="6" t="str">
        <f>OBV!F635</f>
        <v>NEUTRAL</v>
      </c>
      <c r="K635" s="6" t="str">
        <f>OBV!G635</f>
        <v>NEUTRAL</v>
      </c>
      <c r="L635" s="6" t="str">
        <f>OBV!H635</f>
        <v>NEUTRAL</v>
      </c>
    </row>
    <row r="636" spans="1:12" ht="13.5" x14ac:dyDescent="0.25">
      <c r="A636" s="3">
        <f>RSI!A636</f>
        <v>43229</v>
      </c>
      <c r="B636" s="2">
        <f>RSI!B636</f>
        <v>36.44</v>
      </c>
      <c r="C636" s="2">
        <f>RSI!I636</f>
        <v>38.128282205006393</v>
      </c>
      <c r="D636" s="2">
        <f>MACD!E636</f>
        <v>0.2622734616940221</v>
      </c>
      <c r="E636" s="2">
        <f>MACD!F636</f>
        <v>0.23106866065766543</v>
      </c>
      <c r="F636" s="2">
        <f>'Moving Avg'!D636</f>
        <v>36.44</v>
      </c>
      <c r="G636" s="2">
        <f>'Moving Avg'!F636</f>
        <v>36.834000000000017</v>
      </c>
      <c r="H636" s="2">
        <f>'Moving Avg'!G636</f>
        <v>36.809999999999995</v>
      </c>
      <c r="I636" s="2">
        <f>'Moving Avg'!H636</f>
        <v>35.534449999999964</v>
      </c>
      <c r="J636" s="6" t="str">
        <f>OBV!F636</f>
        <v>NEUTRAL</v>
      </c>
      <c r="K636" s="6" t="str">
        <f>OBV!G636</f>
        <v>NEUTRAL</v>
      </c>
      <c r="L636" s="6" t="str">
        <f>OBV!H636</f>
        <v>NEUTRAL</v>
      </c>
    </row>
    <row r="637" spans="1:12" ht="13.5" x14ac:dyDescent="0.25">
      <c r="A637" s="3">
        <f>RSI!A637</f>
        <v>43230</v>
      </c>
      <c r="B637" s="2">
        <f>RSI!B637</f>
        <v>36.44</v>
      </c>
      <c r="C637" s="2">
        <f>RSI!I637</f>
        <v>38.128282205006393</v>
      </c>
      <c r="D637" s="2">
        <f>MACD!E637</f>
        <v>0.19841158084889798</v>
      </c>
      <c r="E637" s="2">
        <f>MACD!F637</f>
        <v>0.22453724469591196</v>
      </c>
      <c r="F637" s="2">
        <f>'Moving Avg'!D637</f>
        <v>36.44</v>
      </c>
      <c r="G637" s="2">
        <f>'Moving Avg'!F637</f>
        <v>36.77800000000002</v>
      </c>
      <c r="H637" s="2">
        <f>'Moving Avg'!G637</f>
        <v>36.724799999999995</v>
      </c>
      <c r="I637" s="2">
        <f>'Moving Avg'!H637</f>
        <v>35.580649999999963</v>
      </c>
      <c r="J637" s="6" t="str">
        <f>OBV!F637</f>
        <v>NEUTRAL</v>
      </c>
      <c r="K637" s="6" t="str">
        <f>OBV!G637</f>
        <v>NEUTRAL</v>
      </c>
      <c r="L637" s="6" t="str">
        <f>OBV!H637</f>
        <v>NEUTRAL</v>
      </c>
    </row>
    <row r="638" spans="1:12" ht="13.5" x14ac:dyDescent="0.25">
      <c r="A638" s="3">
        <f>RSI!A638</f>
        <v>43231</v>
      </c>
      <c r="B638" s="2">
        <f>RSI!B638</f>
        <v>36.44</v>
      </c>
      <c r="C638" s="2">
        <f>RSI!I638</f>
        <v>38.128282205006393</v>
      </c>
      <c r="D638" s="2">
        <f>MACD!E638</f>
        <v>0.14611624308307825</v>
      </c>
      <c r="E638" s="2">
        <f>MACD!F638</f>
        <v>0.20885304437334523</v>
      </c>
      <c r="F638" s="2">
        <f>'Moving Avg'!D638</f>
        <v>36.44</v>
      </c>
      <c r="G638" s="2">
        <f>'Moving Avg'!F638</f>
        <v>36.722000000000016</v>
      </c>
      <c r="H638" s="2">
        <f>'Moving Avg'!G638</f>
        <v>36.639599999999994</v>
      </c>
      <c r="I638" s="2">
        <f>'Moving Avg'!H638</f>
        <v>35.626849999999962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</row>
    <row r="639" spans="1:12" ht="13.5" x14ac:dyDescent="0.25">
      <c r="A639" s="3">
        <f>RSI!A639</f>
        <v>43234</v>
      </c>
      <c r="B639" s="2">
        <f>RSI!B639</f>
        <v>36.44</v>
      </c>
      <c r="C639" s="2">
        <f>RSI!I639</f>
        <v>38.128282205006393</v>
      </c>
      <c r="D639" s="2">
        <f>MACD!E639</f>
        <v>0.10347896998355566</v>
      </c>
      <c r="E639" s="2">
        <f>MACD!F639</f>
        <v>0.18777822949538731</v>
      </c>
      <c r="F639" s="2">
        <f>'Moving Avg'!D639</f>
        <v>36.44</v>
      </c>
      <c r="G639" s="2">
        <f>'Moving Avg'!F639</f>
        <v>36.666000000000018</v>
      </c>
      <c r="H639" s="2">
        <f>'Moving Avg'!G639</f>
        <v>36.554400000000001</v>
      </c>
      <c r="I639" s="2">
        <f>'Moving Avg'!H639</f>
        <v>35.673049999999961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</row>
    <row r="640" spans="1:12" ht="13.5" x14ac:dyDescent="0.25">
      <c r="A640" s="3">
        <f>RSI!A640</f>
        <v>43235</v>
      </c>
      <c r="B640" s="2">
        <f>RSI!B640</f>
        <v>36.44</v>
      </c>
      <c r="C640" s="2">
        <f>RSI!I640</f>
        <v>38.128282205006386</v>
      </c>
      <c r="D640" s="2">
        <f>MACD!E640</f>
        <v>6.8894451515454591E-2</v>
      </c>
      <c r="E640" s="2">
        <f>MACD!F640</f>
        <v>0.16400147389940078</v>
      </c>
      <c r="F640" s="2">
        <f>'Moving Avg'!D640</f>
        <v>36.44</v>
      </c>
      <c r="G640" s="2">
        <f>'Moving Avg'!F640</f>
        <v>36.610000000000014</v>
      </c>
      <c r="H640" s="2">
        <f>'Moving Avg'!G640</f>
        <v>36.469200000000001</v>
      </c>
      <c r="I640" s="2">
        <f>'Moving Avg'!H640</f>
        <v>35.71924999999996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</row>
    <row r="641" spans="1:12" ht="13.5" x14ac:dyDescent="0.25">
      <c r="A641" s="3">
        <f>RSI!A641</f>
        <v>43236</v>
      </c>
      <c r="B641" s="2">
        <f>RSI!B641</f>
        <v>36.44</v>
      </c>
      <c r="C641" s="2">
        <f>RSI!I641</f>
        <v>38.128282205006386</v>
      </c>
      <c r="D641" s="2">
        <f>MACD!E641</f>
        <v>4.1013196857932144E-2</v>
      </c>
      <c r="E641" s="2">
        <f>MACD!F641</f>
        <v>0.13940381849110708</v>
      </c>
      <c r="F641" s="2">
        <f>'Moving Avg'!D641</f>
        <v>36.44</v>
      </c>
      <c r="G641" s="2">
        <f>'Moving Avg'!F641</f>
        <v>36.554000000000016</v>
      </c>
      <c r="H641" s="2">
        <f>'Moving Avg'!G641</f>
        <v>36.384</v>
      </c>
      <c r="I641" s="2">
        <f>'Moving Avg'!H641</f>
        <v>35.765449999999959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</row>
    <row r="642" spans="1:12" ht="13.5" x14ac:dyDescent="0.25">
      <c r="A642" s="3">
        <f>RSI!A642</f>
        <v>43237</v>
      </c>
      <c r="B642" s="2">
        <f>RSI!B642</f>
        <v>36.44</v>
      </c>
      <c r="C642" s="2">
        <f>RSI!I642</f>
        <v>38.128282205006386</v>
      </c>
      <c r="D642" s="2">
        <f>MACD!E642</f>
        <v>1.8701522162068329E-2</v>
      </c>
      <c r="E642" s="2">
        <f>MACD!F642</f>
        <v>0.11526335922529933</v>
      </c>
      <c r="F642" s="2">
        <f>'Moving Avg'!D642</f>
        <v>36.44</v>
      </c>
      <c r="G642" s="2">
        <f>'Moving Avg'!F642</f>
        <v>36.498000000000012</v>
      </c>
      <c r="H642" s="2">
        <f>'Moving Avg'!G642</f>
        <v>36.298800000000007</v>
      </c>
      <c r="I642" s="2">
        <f>'Moving Avg'!H642</f>
        <v>35.809699999999957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</row>
    <row r="643" spans="1:12" ht="13.5" x14ac:dyDescent="0.25">
      <c r="A643" s="3">
        <f>RSI!A643</f>
        <v>43238</v>
      </c>
      <c r="B643" s="2">
        <f>RSI!B643</f>
        <v>36.44</v>
      </c>
      <c r="C643" s="2">
        <f>RSI!I643</f>
        <v>38.128282205006386</v>
      </c>
      <c r="D643" s="2">
        <f>MACD!E643</f>
        <v>1.0077425893868508E-3</v>
      </c>
      <c r="E643" s="2">
        <f>MACD!F643</f>
        <v>9.241223589811684E-2</v>
      </c>
      <c r="F643" s="2">
        <f>'Moving Avg'!D643</f>
        <v>36.44</v>
      </c>
      <c r="G643" s="2">
        <f>'Moving Avg'!F643</f>
        <v>36.442000000000007</v>
      </c>
      <c r="H643" s="2">
        <f>'Moving Avg'!G643</f>
        <v>36.250200000000007</v>
      </c>
      <c r="I643" s="2">
        <f>'Moving Avg'!H643</f>
        <v>35.853949999999955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</row>
    <row r="644" spans="1:12" ht="13.5" x14ac:dyDescent="0.25">
      <c r="A644" s="3">
        <f>RSI!A644</f>
        <v>43241</v>
      </c>
      <c r="B644" s="2">
        <f>RSI!B644</f>
        <v>36.44</v>
      </c>
      <c r="C644" s="2">
        <f>RSI!I644</f>
        <v>38.128282205006386</v>
      </c>
      <c r="D644" s="2">
        <f>MACD!E644</f>
        <v>-1.2866389470005402E-2</v>
      </c>
      <c r="E644" s="2">
        <f>MACD!F644</f>
        <v>7.1356510824492389E-2</v>
      </c>
      <c r="F644" s="2">
        <f>'Moving Avg'!D644</f>
        <v>36.44</v>
      </c>
      <c r="G644" s="2">
        <f>'Moving Avg'!F644</f>
        <v>36.439000000000007</v>
      </c>
      <c r="H644" s="2">
        <f>'Moving Avg'!G644</f>
        <v>36.23640000000001</v>
      </c>
      <c r="I644" s="2">
        <f>'Moving Avg'!H644</f>
        <v>35.898199999999953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</row>
    <row r="645" spans="1:12" ht="13.5" x14ac:dyDescent="0.25">
      <c r="A645" s="3">
        <f>RSI!A645</f>
        <v>43242</v>
      </c>
      <c r="B645" s="2">
        <f>RSI!B645</f>
        <v>36.44</v>
      </c>
      <c r="C645" s="2">
        <f>RSI!I645</f>
        <v>38.128282205006393</v>
      </c>
      <c r="D645" s="2">
        <f>MACD!E645</f>
        <v>-2.3589810434252456E-2</v>
      </c>
      <c r="E645" s="2">
        <f>MACD!F645</f>
        <v>5.2367246572743421E-2</v>
      </c>
      <c r="F645" s="2">
        <f>'Moving Avg'!D645</f>
        <v>36.44</v>
      </c>
      <c r="G645" s="2">
        <f>'Moving Avg'!F645</f>
        <v>36.43950000000001</v>
      </c>
      <c r="H645" s="2">
        <f>'Moving Avg'!G645</f>
        <v>36.256000000000007</v>
      </c>
      <c r="I645" s="2">
        <f>'Moving Avg'!H645</f>
        <v>35.942449999999951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</row>
    <row r="646" spans="1:12" ht="13.5" x14ac:dyDescent="0.25">
      <c r="A646" s="3">
        <f>RSI!A646</f>
        <v>43243</v>
      </c>
      <c r="B646" s="2">
        <f>RSI!B646</f>
        <v>36.44</v>
      </c>
      <c r="C646" s="2">
        <f>RSI!I646</f>
        <v>38.128282205006393</v>
      </c>
      <c r="D646" s="2">
        <f>MACD!E646</f>
        <v>-3.1722521327218089E-2</v>
      </c>
      <c r="E646" s="2">
        <f>MACD!F646</f>
        <v>3.5549292992751121E-2</v>
      </c>
      <c r="F646" s="2">
        <f>'Moving Avg'!D646</f>
        <v>36.44</v>
      </c>
      <c r="G646" s="2">
        <f>'Moving Avg'!F646</f>
        <v>36.440000000000012</v>
      </c>
      <c r="H646" s="2">
        <f>'Moving Avg'!G646</f>
        <v>36.296800000000012</v>
      </c>
      <c r="I646" s="2">
        <f>'Moving Avg'!H646</f>
        <v>35.986699999999949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</row>
    <row r="647" spans="1:12" ht="13.5" x14ac:dyDescent="0.25">
      <c r="A647" s="3">
        <f>RSI!A647</f>
        <v>43244</v>
      </c>
      <c r="B647" s="2">
        <f>RSI!B647</f>
        <v>36.44</v>
      </c>
      <c r="C647" s="2">
        <f>RSI!I647</f>
        <v>38.128282205006393</v>
      </c>
      <c r="D647" s="2">
        <f>MACD!E647</f>
        <v>-3.7732793151313615E-2</v>
      </c>
      <c r="E647" s="2">
        <f>MACD!F647</f>
        <v>2.0892875763938175E-2</v>
      </c>
      <c r="F647" s="2">
        <f>'Moving Avg'!D647</f>
        <v>36.44</v>
      </c>
      <c r="G647" s="2">
        <f>'Moving Avg'!F647</f>
        <v>36.440000000000012</v>
      </c>
      <c r="H647" s="2">
        <f>'Moving Avg'!G647</f>
        <v>36.337600000000009</v>
      </c>
      <c r="I647" s="2">
        <f>'Moving Avg'!H647</f>
        <v>36.030949999999947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</row>
    <row r="648" spans="1:12" ht="13.5" x14ac:dyDescent="0.25">
      <c r="A648" s="3">
        <f>RSI!A648</f>
        <v>43245</v>
      </c>
      <c r="B648" s="2">
        <f>RSI!B648</f>
        <v>36.44</v>
      </c>
      <c r="C648" s="2">
        <f>RSI!I648</f>
        <v>38.128282205006393</v>
      </c>
      <c r="D648" s="2">
        <f>MACD!E648</f>
        <v>-4.2011692236840759E-2</v>
      </c>
      <c r="E648" s="2">
        <f>MACD!F648</f>
        <v>8.3119621637823896E-3</v>
      </c>
      <c r="F648" s="2">
        <f>'Moving Avg'!D648</f>
        <v>36.44</v>
      </c>
      <c r="G648" s="2">
        <f>'Moving Avg'!F648</f>
        <v>36.440000000000012</v>
      </c>
      <c r="H648" s="2">
        <f>'Moving Avg'!G648</f>
        <v>36.378400000000013</v>
      </c>
      <c r="I648" s="2">
        <f>'Moving Avg'!H648</f>
        <v>36.075199999999946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</row>
    <row r="649" spans="1:12" ht="13.5" x14ac:dyDescent="0.25">
      <c r="A649" s="3">
        <f>RSI!A649</f>
        <v>43248</v>
      </c>
      <c r="B649" s="2">
        <f>RSI!B649</f>
        <v>35.35</v>
      </c>
      <c r="C649" s="2">
        <f>RSI!I649</f>
        <v>12.638967069484764</v>
      </c>
      <c r="D649" s="2">
        <f>MACD!E649</f>
        <v>3.5855400413943528E-2</v>
      </c>
      <c r="E649" s="2">
        <f>MACD!F649</f>
        <v>1.3820649813814617E-2</v>
      </c>
      <c r="F649" s="2">
        <f>'Moving Avg'!D649</f>
        <v>36.221999999999994</v>
      </c>
      <c r="G649" s="2">
        <f>'Moving Avg'!F649</f>
        <v>36.385500000000008</v>
      </c>
      <c r="H649" s="2">
        <f>'Moving Avg'!G649</f>
        <v>36.397400000000012</v>
      </c>
      <c r="I649" s="2">
        <f>'Moving Avg'!H649</f>
        <v>36.113999999999947</v>
      </c>
      <c r="J649" s="6" t="str">
        <f>OBV!F649</f>
        <v>BEARISH</v>
      </c>
      <c r="K649" s="6" t="str">
        <f>OBV!G649</f>
        <v>NEUTRAL</v>
      </c>
      <c r="L649" s="6" t="str">
        <f>OBV!H649</f>
        <v>CONFIRMED BEARISH</v>
      </c>
    </row>
    <row r="650" spans="1:12" ht="13.5" x14ac:dyDescent="0.25">
      <c r="A650" s="3">
        <f>RSI!A650</f>
        <v>43249</v>
      </c>
      <c r="B650" s="2">
        <f>RSI!B650</f>
        <v>35.35</v>
      </c>
      <c r="C650" s="2">
        <f>RSI!I650</f>
        <v>12.638967069484764</v>
      </c>
      <c r="D650" s="2">
        <f>MACD!E650</f>
        <v>0.10887542570542763</v>
      </c>
      <c r="E650" s="2">
        <f>MACD!F650</f>
        <v>3.283160499213722E-2</v>
      </c>
      <c r="F650" s="2">
        <f>'Moving Avg'!D650</f>
        <v>36.003999999999998</v>
      </c>
      <c r="G650" s="2">
        <f>'Moving Avg'!F650</f>
        <v>36.331000000000003</v>
      </c>
      <c r="H650" s="2">
        <f>'Moving Avg'!G650</f>
        <v>36.41640000000001</v>
      </c>
      <c r="I650" s="2">
        <f>'Moving Avg'!H650</f>
        <v>36.152799999999949</v>
      </c>
      <c r="J650" s="6" t="str">
        <f>OBV!F650</f>
        <v>BEARISH</v>
      </c>
      <c r="K650" s="6" t="str">
        <f>OBV!G650</f>
        <v>NEUTRAL</v>
      </c>
      <c r="L650" s="6" t="str">
        <f>OBV!H650</f>
        <v>CONFIRMED BEARISH</v>
      </c>
    </row>
    <row r="651" spans="1:12" ht="13.5" x14ac:dyDescent="0.25">
      <c r="A651" s="3">
        <f>RSI!A651</f>
        <v>43250</v>
      </c>
      <c r="B651" s="2">
        <f>RSI!B651</f>
        <v>35.35</v>
      </c>
      <c r="C651" s="2">
        <f>RSI!I651</f>
        <v>12.638967069484764</v>
      </c>
      <c r="D651" s="2">
        <f>MACD!E651</f>
        <v>0.17726575405966116</v>
      </c>
      <c r="E651" s="2">
        <f>MACD!F651</f>
        <v>6.1718434805642014E-2</v>
      </c>
      <c r="F651" s="2">
        <f>'Moving Avg'!D651</f>
        <v>35.785999999999994</v>
      </c>
      <c r="G651" s="2">
        <f>'Moving Avg'!F651</f>
        <v>36.276500000000006</v>
      </c>
      <c r="H651" s="2">
        <f>'Moving Avg'!G651</f>
        <v>36.435400000000008</v>
      </c>
      <c r="I651" s="2">
        <f>'Moving Avg'!H651</f>
        <v>36.191599999999951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</row>
    <row r="652" spans="1:12" ht="13.5" x14ac:dyDescent="0.25">
      <c r="A652" s="3">
        <f>RSI!A652</f>
        <v>43251</v>
      </c>
      <c r="B652" s="2">
        <f>RSI!B652</f>
        <v>35.35</v>
      </c>
      <c r="C652" s="2">
        <f>RSI!I652</f>
        <v>12.638967069484764</v>
      </c>
      <c r="D652" s="2">
        <f>MACD!E652</f>
        <v>0.24124945001742049</v>
      </c>
      <c r="E652" s="2">
        <f>MACD!F652</f>
        <v>9.7624637847997714E-2</v>
      </c>
      <c r="F652" s="2">
        <f>'Moving Avg'!D652</f>
        <v>35.567999999999998</v>
      </c>
      <c r="G652" s="2">
        <f>'Moving Avg'!F652</f>
        <v>36.222000000000001</v>
      </c>
      <c r="H652" s="2">
        <f>'Moving Avg'!G652</f>
        <v>36.454400000000007</v>
      </c>
      <c r="I652" s="2">
        <f>'Moving Avg'!H652</f>
        <v>36.230399999999946</v>
      </c>
      <c r="J652" s="6" t="str">
        <f>OBV!F652</f>
        <v>BEARISH</v>
      </c>
      <c r="K652" s="6" t="str">
        <f>OBV!G652</f>
        <v>NEUTRAL</v>
      </c>
      <c r="L652" s="6" t="str">
        <f>OBV!H652</f>
        <v>CONFIRMED BEARISH</v>
      </c>
    </row>
    <row r="653" spans="1:12" ht="13.5" x14ac:dyDescent="0.25">
      <c r="A653" s="3">
        <f>RSI!A653</f>
        <v>43252</v>
      </c>
      <c r="B653" s="2">
        <f>RSI!B653</f>
        <v>35.35</v>
      </c>
      <c r="C653" s="2">
        <f>RSI!I653</f>
        <v>12.638967069484764</v>
      </c>
      <c r="D653" s="2">
        <f>MACD!E653</f>
        <v>0.30105149727757663</v>
      </c>
      <c r="E653" s="2">
        <f>MACD!F653</f>
        <v>0.1383100097339135</v>
      </c>
      <c r="F653" s="2">
        <f>'Moving Avg'!D653</f>
        <v>35.35</v>
      </c>
      <c r="G653" s="2">
        <f>'Moving Avg'!F653</f>
        <v>36.167500000000004</v>
      </c>
      <c r="H653" s="2">
        <f>'Moving Avg'!G653</f>
        <v>36.473400000000005</v>
      </c>
      <c r="I653" s="2">
        <f>'Moving Avg'!H653</f>
        <v>36.269199999999948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</row>
    <row r="654" spans="1:12" ht="13.5" x14ac:dyDescent="0.25">
      <c r="A654" s="3">
        <f>RSI!A654</f>
        <v>43255</v>
      </c>
      <c r="B654" s="2">
        <f>RSI!B654</f>
        <v>35.35</v>
      </c>
      <c r="C654" s="2">
        <f>RSI!I654</f>
        <v>12.638967069484764</v>
      </c>
      <c r="D654" s="2">
        <f>MACD!E654</f>
        <v>0.3568958192360796</v>
      </c>
      <c r="E654" s="2">
        <f>MACD!F654</f>
        <v>0.18202717163434673</v>
      </c>
      <c r="F654" s="2">
        <f>'Moving Avg'!D654</f>
        <v>35.35</v>
      </c>
      <c r="G654" s="2">
        <f>'Moving Avg'!F654</f>
        <v>36.113000000000007</v>
      </c>
      <c r="H654" s="2">
        <f>'Moving Avg'!G654</f>
        <v>36.492400000000004</v>
      </c>
      <c r="I654" s="2">
        <f>'Moving Avg'!H654</f>
        <v>36.30799999999995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43256</v>
      </c>
      <c r="B655" s="2">
        <f>RSI!B655</f>
        <v>35.35</v>
      </c>
      <c r="C655" s="2">
        <f>RSI!I655</f>
        <v>12.638967069484764</v>
      </c>
      <c r="D655" s="2">
        <f>MACD!E655</f>
        <v>0.40900295673363019</v>
      </c>
      <c r="E655" s="2">
        <f>MACD!F655</f>
        <v>0.22742232865420342</v>
      </c>
      <c r="F655" s="2">
        <f>'Moving Avg'!D655</f>
        <v>35.35</v>
      </c>
      <c r="G655" s="2">
        <f>'Moving Avg'!F655</f>
        <v>36.058500000000002</v>
      </c>
      <c r="H655" s="2">
        <f>'Moving Avg'!G655</f>
        <v>36.511400000000009</v>
      </c>
      <c r="I655" s="2">
        <f>'Moving Avg'!H655</f>
        <v>36.347199999999951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</row>
    <row r="656" spans="1:12" ht="13.5" x14ac:dyDescent="0.25">
      <c r="A656" s="3">
        <f>RSI!A656</f>
        <v>43257</v>
      </c>
      <c r="B656" s="2">
        <f>RSI!B656</f>
        <v>35.35</v>
      </c>
      <c r="C656" s="2">
        <f>RSI!I656</f>
        <v>12.638967069484764</v>
      </c>
      <c r="D656" s="2">
        <f>MACD!E656</f>
        <v>0.45758828717492861</v>
      </c>
      <c r="E656" s="2">
        <f>MACD!F656</f>
        <v>0.27345552035834847</v>
      </c>
      <c r="F656" s="2">
        <f>'Moving Avg'!D656</f>
        <v>35.35</v>
      </c>
      <c r="G656" s="2">
        <f>'Moving Avg'!F656</f>
        <v>36.004000000000005</v>
      </c>
      <c r="H656" s="2">
        <f>'Moving Avg'!G656</f>
        <v>36.550400000000003</v>
      </c>
      <c r="I656" s="2">
        <f>'Moving Avg'!H656</f>
        <v>36.386399999999952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</row>
    <row r="657" spans="1:12" ht="13.5" x14ac:dyDescent="0.25">
      <c r="A657" s="3">
        <f>RSI!A657</f>
        <v>43258</v>
      </c>
      <c r="B657" s="2">
        <f>RSI!B657</f>
        <v>35.35</v>
      </c>
      <c r="C657" s="2">
        <f>RSI!I657</f>
        <v>12.638967069484764</v>
      </c>
      <c r="D657" s="2">
        <f>MACD!E657</f>
        <v>0.50286068809417372</v>
      </c>
      <c r="E657" s="2">
        <f>MACD!F657</f>
        <v>0.31933655390551352</v>
      </c>
      <c r="F657" s="2">
        <f>'Moving Avg'!D657</f>
        <v>35.35</v>
      </c>
      <c r="G657" s="2">
        <f>'Moving Avg'!F657</f>
        <v>35.949500000000008</v>
      </c>
      <c r="H657" s="2">
        <f>'Moving Avg'!G657</f>
        <v>36.559400000000004</v>
      </c>
      <c r="I657" s="2">
        <f>'Moving Avg'!H657</f>
        <v>36.425599999999953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</row>
    <row r="658" spans="1:12" ht="13.5" x14ac:dyDescent="0.25">
      <c r="A658" s="3">
        <f>RSI!A658</f>
        <v>43259</v>
      </c>
      <c r="B658" s="2">
        <f>RSI!B658</f>
        <v>35.35</v>
      </c>
      <c r="C658" s="2">
        <f>RSI!I658</f>
        <v>12.638967069484764</v>
      </c>
      <c r="D658" s="2">
        <f>MACD!E658</f>
        <v>0.54502156416373992</v>
      </c>
      <c r="E658" s="2">
        <f>MACD!F658</f>
        <v>0.3644735559571588</v>
      </c>
      <c r="F658" s="2">
        <f>'Moving Avg'!D658</f>
        <v>35.35</v>
      </c>
      <c r="G658" s="2">
        <f>'Moving Avg'!F658</f>
        <v>35.89500000000001</v>
      </c>
      <c r="H658" s="2">
        <f>'Moving Avg'!G658</f>
        <v>36.537000000000006</v>
      </c>
      <c r="I658" s="2">
        <f>'Moving Avg'!H658</f>
        <v>36.464799999999954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</row>
    <row r="659" spans="1:12" ht="13.5" x14ac:dyDescent="0.25">
      <c r="A659" s="3">
        <f>RSI!A659</f>
        <v>43262</v>
      </c>
      <c r="B659" s="2">
        <f>RSI!B659</f>
        <v>35.35</v>
      </c>
      <c r="C659" s="2">
        <f>RSI!I659</f>
        <v>12.638967069484764</v>
      </c>
      <c r="D659" s="2">
        <f>MACD!E659</f>
        <v>0.41657186234743193</v>
      </c>
      <c r="E659" s="2">
        <f>MACD!F659</f>
        <v>0.37489321723521341</v>
      </c>
      <c r="F659" s="2">
        <f>'Moving Avg'!D659</f>
        <v>35.35</v>
      </c>
      <c r="G659" s="2">
        <f>'Moving Avg'!F659</f>
        <v>35.840500000000006</v>
      </c>
      <c r="H659" s="2">
        <f>'Moving Avg'!G659</f>
        <v>36.514600000000002</v>
      </c>
      <c r="I659" s="2">
        <f>'Moving Avg'!H659</f>
        <v>36.503999999999955</v>
      </c>
      <c r="J659" s="6" t="str">
        <f>OBV!F659</f>
        <v>NEUTRAL</v>
      </c>
      <c r="K659" s="6" t="str">
        <f>OBV!G659</f>
        <v>NEUTRAL</v>
      </c>
      <c r="L659" s="6" t="str">
        <f>OBV!H659</f>
        <v>NEUTRAL</v>
      </c>
    </row>
    <row r="660" spans="1:12" ht="13.5" x14ac:dyDescent="0.25">
      <c r="A660" s="3">
        <f>RSI!A660</f>
        <v>43263</v>
      </c>
      <c r="B660" s="2">
        <f>RSI!B660</f>
        <v>35.35</v>
      </c>
      <c r="C660" s="2">
        <f>RSI!I660</f>
        <v>12.638967069484764</v>
      </c>
      <c r="D660" s="2">
        <f>MACD!E660</f>
        <v>0.31118737388909778</v>
      </c>
      <c r="E660" s="2">
        <f>MACD!F660</f>
        <v>0.36215204856599031</v>
      </c>
      <c r="F660" s="2">
        <f>'Moving Avg'!D660</f>
        <v>35.35</v>
      </c>
      <c r="G660" s="2">
        <f>'Moving Avg'!F660</f>
        <v>35.786000000000016</v>
      </c>
      <c r="H660" s="2">
        <f>'Moving Avg'!G660</f>
        <v>36.470399999999998</v>
      </c>
      <c r="I660" s="2">
        <f>'Moving Avg'!H660</f>
        <v>36.543199999999963</v>
      </c>
      <c r="J660" s="6" t="str">
        <f>OBV!F660</f>
        <v>NEUTRAL</v>
      </c>
      <c r="K660" s="6" t="str">
        <f>OBV!G660</f>
        <v>NEUTRAL</v>
      </c>
      <c r="L660" s="6" t="str">
        <f>OBV!H660</f>
        <v>NEUTRAL</v>
      </c>
    </row>
    <row r="661" spans="1:12" ht="13.5" x14ac:dyDescent="0.25">
      <c r="A661" s="3">
        <f>RSI!A661</f>
        <v>43264</v>
      </c>
      <c r="B661" s="2">
        <f>RSI!B661</f>
        <v>35.35</v>
      </c>
      <c r="C661" s="2">
        <f>RSI!I661</f>
        <v>12.638967069484764</v>
      </c>
      <c r="D661" s="2">
        <f>MACD!E661</f>
        <v>0.22507488436887257</v>
      </c>
      <c r="E661" s="2">
        <f>MACD!F661</f>
        <v>0.33473661572656682</v>
      </c>
      <c r="F661" s="2">
        <f>'Moving Avg'!D661</f>
        <v>35.35</v>
      </c>
      <c r="G661" s="2">
        <f>'Moving Avg'!F661</f>
        <v>35.731500000000011</v>
      </c>
      <c r="H661" s="2">
        <f>'Moving Avg'!G661</f>
        <v>36.426200000000001</v>
      </c>
      <c r="I661" s="2">
        <f>'Moving Avg'!H661</f>
        <v>36.582399999999964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</row>
    <row r="662" spans="1:12" ht="13.5" x14ac:dyDescent="0.25">
      <c r="A662" s="3">
        <f>RSI!A662</f>
        <v>43265</v>
      </c>
      <c r="B662" s="2">
        <f>RSI!B662</f>
        <v>35.35</v>
      </c>
      <c r="C662" s="2">
        <f>RSI!I662</f>
        <v>12.638967069484764</v>
      </c>
      <c r="D662" s="2">
        <f>MACD!E662</f>
        <v>0.15504287822773932</v>
      </c>
      <c r="E662" s="2">
        <f>MACD!F662</f>
        <v>0.29879786822680132</v>
      </c>
      <c r="F662" s="2">
        <f>'Moving Avg'!D662</f>
        <v>35.35</v>
      </c>
      <c r="G662" s="2">
        <f>'Moving Avg'!F662</f>
        <v>35.677000000000007</v>
      </c>
      <c r="H662" s="2">
        <f>'Moving Avg'!G662</f>
        <v>36.381999999999998</v>
      </c>
      <c r="I662" s="2">
        <f>'Moving Avg'!H662</f>
        <v>36.621599999999965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</row>
    <row r="663" spans="1:12" ht="13.5" x14ac:dyDescent="0.25">
      <c r="A663" s="3">
        <f>RSI!A663</f>
        <v>43269</v>
      </c>
      <c r="B663" s="2">
        <f>RSI!B663</f>
        <v>35.35</v>
      </c>
      <c r="C663" s="2">
        <f>RSI!I663</f>
        <v>12.638967069484764</v>
      </c>
      <c r="D663" s="2">
        <f>MACD!E663</f>
        <v>9.8407626940783643E-2</v>
      </c>
      <c r="E663" s="2">
        <f>MACD!F663</f>
        <v>0.25871981996959781</v>
      </c>
      <c r="F663" s="2">
        <f>'Moving Avg'!D663</f>
        <v>35.35</v>
      </c>
      <c r="G663" s="2">
        <f>'Moving Avg'!F663</f>
        <v>35.622500000000016</v>
      </c>
      <c r="H663" s="2">
        <f>'Moving Avg'!G663</f>
        <v>36.337799999999994</v>
      </c>
      <c r="I663" s="2">
        <f>'Moving Avg'!H663</f>
        <v>36.660799999999966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43270</v>
      </c>
      <c r="B664" s="2">
        <f>RSI!B664</f>
        <v>33.76</v>
      </c>
      <c r="C664" s="2">
        <f>RSI!I664</f>
        <v>3.1885826065131084</v>
      </c>
      <c r="D664" s="2">
        <f>MACD!E664</f>
        <v>0.17069160240609449</v>
      </c>
      <c r="E664" s="2">
        <f>MACD!F664</f>
        <v>0.24111417645689714</v>
      </c>
      <c r="F664" s="2">
        <f>'Moving Avg'!D664</f>
        <v>35.031999999999996</v>
      </c>
      <c r="G664" s="2">
        <f>'Moving Avg'!F664</f>
        <v>35.488500000000009</v>
      </c>
      <c r="H664" s="2">
        <f>'Moving Avg'!G664</f>
        <v>36.261799999999994</v>
      </c>
      <c r="I664" s="2">
        <f>'Moving Avg'!H664</f>
        <v>36.689599999999963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</row>
    <row r="665" spans="1:12" ht="13.5" x14ac:dyDescent="0.25">
      <c r="A665" s="3">
        <f>RSI!A665</f>
        <v>43271</v>
      </c>
      <c r="B665" s="2">
        <f>RSI!B665</f>
        <v>34</v>
      </c>
      <c r="C665" s="2">
        <f>RSI!I665</f>
        <v>13.680300729373755</v>
      </c>
      <c r="D665" s="2">
        <f>MACD!E665</f>
        <v>0.22572102361218072</v>
      </c>
      <c r="E665" s="2">
        <f>MACD!F665</f>
        <v>0.23803554588795389</v>
      </c>
      <c r="F665" s="2">
        <f>'Moving Avg'!D665</f>
        <v>34.762</v>
      </c>
      <c r="G665" s="2">
        <f>'Moving Avg'!F665</f>
        <v>35.366500000000009</v>
      </c>
      <c r="H665" s="2">
        <f>'Moving Avg'!G665</f>
        <v>36.190599999999996</v>
      </c>
      <c r="I665" s="2">
        <f>'Moving Avg'!H665</f>
        <v>36.719599999999964</v>
      </c>
      <c r="J665" s="6" t="str">
        <f>OBV!F665</f>
        <v>BULLISH</v>
      </c>
      <c r="K665" s="6" t="str">
        <f>OBV!G665</f>
        <v>NEUTRAL</v>
      </c>
      <c r="L665" s="6" t="str">
        <f>OBV!H665</f>
        <v>BULLISH DIVERGENCE</v>
      </c>
    </row>
    <row r="666" spans="1:12" ht="13.5" x14ac:dyDescent="0.25">
      <c r="A666" s="3">
        <f>RSI!A666</f>
        <v>43272</v>
      </c>
      <c r="B666" s="2">
        <f>RSI!B666</f>
        <v>34</v>
      </c>
      <c r="C666" s="2">
        <f>RSI!I666</f>
        <v>13.680300729373769</v>
      </c>
      <c r="D666" s="2">
        <f>MACD!E666</f>
        <v>0.28164753853305058</v>
      </c>
      <c r="E666" s="2">
        <f>MACD!F666</f>
        <v>0.24675794441697324</v>
      </c>
      <c r="F666" s="2">
        <f>'Moving Avg'!D666</f>
        <v>34.492000000000004</v>
      </c>
      <c r="G666" s="2">
        <f>'Moving Avg'!F666</f>
        <v>35.244500000000002</v>
      </c>
      <c r="H666" s="2">
        <f>'Moving Avg'!G666</f>
        <v>36.119399999999992</v>
      </c>
      <c r="I666" s="2">
        <f>'Moving Avg'!H666</f>
        <v>36.749599999999965</v>
      </c>
      <c r="J666" s="6" t="str">
        <f>OBV!F666</f>
        <v>BULLISH</v>
      </c>
      <c r="K666" s="6" t="str">
        <f>OBV!G666</f>
        <v>NEUTRAL</v>
      </c>
      <c r="L666" s="6" t="str">
        <f>OBV!H666</f>
        <v>BULLISH DIVERGENCE</v>
      </c>
    </row>
    <row r="667" spans="1:12" ht="13.5" x14ac:dyDescent="0.25">
      <c r="A667" s="3">
        <f>RSI!A667</f>
        <v>43273</v>
      </c>
      <c r="B667" s="2">
        <f>RSI!B667</f>
        <v>34</v>
      </c>
      <c r="C667" s="2">
        <f>RSI!I667</f>
        <v>13.680300729373769</v>
      </c>
      <c r="D667" s="2">
        <f>MACD!E667</f>
        <v>0.33763956545357843</v>
      </c>
      <c r="E667" s="2">
        <f>MACD!F667</f>
        <v>0.26493426862429431</v>
      </c>
      <c r="F667" s="2">
        <f>'Moving Avg'!D667</f>
        <v>34.222000000000001</v>
      </c>
      <c r="G667" s="2">
        <f>'Moving Avg'!F667</f>
        <v>35.122500000000009</v>
      </c>
      <c r="H667" s="2">
        <f>'Moving Avg'!G667</f>
        <v>36.048199999999994</v>
      </c>
      <c r="I667" s="2">
        <f>'Moving Avg'!H667</f>
        <v>36.783599999999964</v>
      </c>
      <c r="J667" s="6" t="str">
        <f>OBV!F667</f>
        <v>BULLISH</v>
      </c>
      <c r="K667" s="6" t="str">
        <f>OBV!G667</f>
        <v>NEUTRAL</v>
      </c>
      <c r="L667" s="6" t="str">
        <f>OBV!H667</f>
        <v>BULLISH DIVERGENCE</v>
      </c>
    </row>
    <row r="668" spans="1:12" ht="13.5" x14ac:dyDescent="0.25">
      <c r="A668" s="3">
        <f>RSI!A668</f>
        <v>43276</v>
      </c>
      <c r="B668" s="2">
        <f>RSI!B668</f>
        <v>34</v>
      </c>
      <c r="C668" s="2">
        <f>RSI!I668</f>
        <v>13.680300729373769</v>
      </c>
      <c r="D668" s="2">
        <f>MACD!E668</f>
        <v>0.39304483366249343</v>
      </c>
      <c r="E668" s="2">
        <f>MACD!F668</f>
        <v>0.29055638163193415</v>
      </c>
      <c r="F668" s="2">
        <f>'Moving Avg'!D668</f>
        <v>33.951999999999998</v>
      </c>
      <c r="G668" s="2">
        <f>'Moving Avg'!F668</f>
        <v>35.000500000000002</v>
      </c>
      <c r="H668" s="2">
        <f>'Moving Avg'!G668</f>
        <v>35.97699999999999</v>
      </c>
      <c r="I668" s="2">
        <f>'Moving Avg'!H668</f>
        <v>36.817599999999963</v>
      </c>
      <c r="J668" s="6" t="str">
        <f>OBV!F668</f>
        <v>BULLISH</v>
      </c>
      <c r="K668" s="6" t="str">
        <f>OBV!G668</f>
        <v>NEUTRAL</v>
      </c>
      <c r="L668" s="6" t="str">
        <f>OBV!H668</f>
        <v>BULLISH DIVERGENCE</v>
      </c>
    </row>
    <row r="669" spans="1:12" ht="13.5" x14ac:dyDescent="0.25">
      <c r="A669" s="3">
        <f>RSI!A669</f>
        <v>43277</v>
      </c>
      <c r="B669" s="2">
        <f>RSI!B669</f>
        <v>34</v>
      </c>
      <c r="C669" s="2">
        <f>RSI!I669</f>
        <v>13.680300729373769</v>
      </c>
      <c r="D669" s="2">
        <f>MACD!E669</f>
        <v>0.44735899156221848</v>
      </c>
      <c r="E669" s="2">
        <f>MACD!F669</f>
        <v>0.32191690361799102</v>
      </c>
      <c r="F669" s="2">
        <f>'Moving Avg'!D669</f>
        <v>34</v>
      </c>
      <c r="G669" s="2">
        <f>'Moving Avg'!F669</f>
        <v>34.933000000000007</v>
      </c>
      <c r="H669" s="2">
        <f>'Moving Avg'!G669</f>
        <v>35.905799999999992</v>
      </c>
      <c r="I669" s="2">
        <f>'Moving Avg'!H669</f>
        <v>36.851599999999969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</row>
    <row r="670" spans="1:12" ht="13.5" x14ac:dyDescent="0.25">
      <c r="A670" s="3">
        <f>RSI!A670</f>
        <v>43278</v>
      </c>
      <c r="B670" s="2">
        <f>RSI!B670</f>
        <v>34</v>
      </c>
      <c r="C670" s="2">
        <f>RSI!I670</f>
        <v>13.680300729373769</v>
      </c>
      <c r="D670" s="2">
        <f>MACD!E670</f>
        <v>0.50019932619520091</v>
      </c>
      <c r="E670" s="2">
        <f>MACD!F670</f>
        <v>0.35757338813343303</v>
      </c>
      <c r="F670" s="2">
        <f>'Moving Avg'!D670</f>
        <v>34</v>
      </c>
      <c r="G670" s="2">
        <f>'Moving Avg'!F670</f>
        <v>34.865500000000011</v>
      </c>
      <c r="H670" s="2">
        <f>'Moving Avg'!G670</f>
        <v>35.834599999999988</v>
      </c>
      <c r="I670" s="2">
        <f>'Moving Avg'!H670</f>
        <v>36.885599999999968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</row>
    <row r="671" spans="1:12" ht="13.5" x14ac:dyDescent="0.25">
      <c r="A671" s="3">
        <f>RSI!A671</f>
        <v>43279</v>
      </c>
      <c r="B671" s="2">
        <f>RSI!B671</f>
        <v>34</v>
      </c>
      <c r="C671" s="2">
        <f>RSI!I671</f>
        <v>13.680300729373769</v>
      </c>
      <c r="D671" s="2">
        <f>MACD!E671</f>
        <v>0.55128278693391053</v>
      </c>
      <c r="E671" s="2">
        <f>MACD!F671</f>
        <v>0.39631526789352856</v>
      </c>
      <c r="F671" s="2">
        <f>'Moving Avg'!D671</f>
        <v>34</v>
      </c>
      <c r="G671" s="2">
        <f>'Moving Avg'!F671</f>
        <v>34.798000000000002</v>
      </c>
      <c r="H671" s="2">
        <f>'Moving Avg'!G671</f>
        <v>35.76339999999999</v>
      </c>
      <c r="I671" s="2">
        <f>'Moving Avg'!H671</f>
        <v>36.919599999999967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</row>
    <row r="672" spans="1:12" ht="13.5" x14ac:dyDescent="0.25">
      <c r="A672" s="3">
        <f>RSI!A672</f>
        <v>43280</v>
      </c>
      <c r="B672" s="2">
        <f>RSI!B672</f>
        <v>34</v>
      </c>
      <c r="C672" s="2">
        <f>RSI!I672</f>
        <v>13.680300729373769</v>
      </c>
      <c r="D672" s="2">
        <f>MACD!E672</f>
        <v>0.60040763182112755</v>
      </c>
      <c r="E672" s="2">
        <f>MACD!F672</f>
        <v>0.43713374067904842</v>
      </c>
      <c r="F672" s="2">
        <f>'Moving Avg'!D672</f>
        <v>34</v>
      </c>
      <c r="G672" s="2">
        <f>'Moving Avg'!F672</f>
        <v>34.730500000000006</v>
      </c>
      <c r="H672" s="2">
        <f>'Moving Avg'!G672</f>
        <v>35.692199999999985</v>
      </c>
      <c r="I672" s="2">
        <f>'Moving Avg'!H672</f>
        <v>36.949599999999961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</row>
    <row r="673" spans="1:12" ht="13.5" x14ac:dyDescent="0.25">
      <c r="A673" s="3">
        <f>RSI!A673</f>
        <v>43283</v>
      </c>
      <c r="B673" s="2">
        <f>RSI!B673</f>
        <v>34</v>
      </c>
      <c r="C673" s="2">
        <f>RSI!I673</f>
        <v>13.680300729373769</v>
      </c>
      <c r="D673" s="2">
        <f>MACD!E673</f>
        <v>0.64743812132739009</v>
      </c>
      <c r="E673" s="2">
        <f>MACD!F673</f>
        <v>0.47919461680871678</v>
      </c>
      <c r="F673" s="2">
        <f>'Moving Avg'!D673</f>
        <v>34</v>
      </c>
      <c r="G673" s="2">
        <f>'Moving Avg'!F673</f>
        <v>34.662999999999997</v>
      </c>
      <c r="H673" s="2">
        <f>'Moving Avg'!G673</f>
        <v>35.620999999999988</v>
      </c>
      <c r="I673" s="2">
        <f>'Moving Avg'!H673</f>
        <v>36.979599999999969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</row>
    <row r="674" spans="1:12" ht="13.5" x14ac:dyDescent="0.25">
      <c r="A674" s="3">
        <f>RSI!A674</f>
        <v>43284</v>
      </c>
      <c r="B674" s="2">
        <f>RSI!B674</f>
        <v>34</v>
      </c>
      <c r="C674" s="2">
        <f>RSI!I674</f>
        <v>13.680300729373769</v>
      </c>
      <c r="D674" s="2">
        <f>MACD!E674</f>
        <v>0.44767638950092703</v>
      </c>
      <c r="E674" s="2">
        <f>MACD!F674</f>
        <v>0.47289097134715885</v>
      </c>
      <c r="F674" s="2">
        <f>'Moving Avg'!D674</f>
        <v>34</v>
      </c>
      <c r="G674" s="2">
        <f>'Moving Avg'!F674</f>
        <v>34.595500000000001</v>
      </c>
      <c r="H674" s="2">
        <f>'Moving Avg'!G674</f>
        <v>35.570999999999991</v>
      </c>
      <c r="I674" s="2">
        <f>'Moving Avg'!H674</f>
        <v>37.009599999999971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</row>
    <row r="675" spans="1:12" ht="13.5" x14ac:dyDescent="0.25">
      <c r="A675" s="3">
        <f>RSI!A675</f>
        <v>43285</v>
      </c>
      <c r="B675" s="2">
        <f>RSI!B675</f>
        <v>35</v>
      </c>
      <c r="C675" s="2">
        <f>RSI!I675</f>
        <v>55.675491378926722</v>
      </c>
      <c r="D675" s="2">
        <f>MACD!E675</f>
        <v>0.24618014502719632</v>
      </c>
      <c r="E675" s="2">
        <f>MACD!F675</f>
        <v>0.42754880608316637</v>
      </c>
      <c r="F675" s="2">
        <f>'Moving Avg'!D675</f>
        <v>34.200000000000003</v>
      </c>
      <c r="G675" s="2">
        <f>'Moving Avg'!F675</f>
        <v>34.577999999999996</v>
      </c>
      <c r="H675" s="2">
        <f>'Moving Avg'!G675</f>
        <v>35.542399999999994</v>
      </c>
      <c r="I675" s="2">
        <f>'Moving Avg'!H675</f>
        <v>37.044599999999967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</row>
    <row r="676" spans="1:12" ht="13.5" x14ac:dyDescent="0.25">
      <c r="A676" s="3">
        <f>RSI!A676</f>
        <v>43286</v>
      </c>
      <c r="B676" s="2">
        <f>RSI!B676</f>
        <v>35</v>
      </c>
      <c r="C676" s="2">
        <f>RSI!I676</f>
        <v>55.675491378926722</v>
      </c>
      <c r="D676" s="2">
        <f>MACD!E676</f>
        <v>7.4111233886497985E-2</v>
      </c>
      <c r="E676" s="2">
        <f>MACD!F676</f>
        <v>0.35686129164383273</v>
      </c>
      <c r="F676" s="2">
        <f>'Moving Avg'!D676</f>
        <v>34.4</v>
      </c>
      <c r="G676" s="2">
        <f>'Moving Avg'!F676</f>
        <v>34.560500000000005</v>
      </c>
      <c r="H676" s="2">
        <f>'Moving Avg'!G676</f>
        <v>35.513799999999989</v>
      </c>
      <c r="I676" s="2">
        <f>'Moving Avg'!H676</f>
        <v>37.079599999999971</v>
      </c>
      <c r="J676" s="6" t="str">
        <f>OBV!F676</f>
        <v>BULLISH</v>
      </c>
      <c r="K676" s="6" t="str">
        <f>OBV!G676</f>
        <v>NEUTRAL</v>
      </c>
      <c r="L676" s="6" t="str">
        <f>OBV!H676</f>
        <v>CONFIRMED BULLISH</v>
      </c>
    </row>
    <row r="677" spans="1:12" ht="13.5" x14ac:dyDescent="0.25">
      <c r="A677" s="3">
        <f>RSI!A677</f>
        <v>43287</v>
      </c>
      <c r="B677" s="2">
        <f>RSI!B677</f>
        <v>35</v>
      </c>
      <c r="C677" s="2">
        <f>RSI!I677</f>
        <v>55.675491378926722</v>
      </c>
      <c r="D677" s="2">
        <f>MACD!E677</f>
        <v>-7.2941174943245812E-2</v>
      </c>
      <c r="E677" s="2">
        <f>MACD!F677</f>
        <v>0.27090079832641706</v>
      </c>
      <c r="F677" s="2">
        <f>'Moving Avg'!D677</f>
        <v>34.6</v>
      </c>
      <c r="G677" s="2">
        <f>'Moving Avg'!F677</f>
        <v>34.542999999999999</v>
      </c>
      <c r="H677" s="2">
        <f>'Moving Avg'!G677</f>
        <v>35.484999999999992</v>
      </c>
      <c r="I677" s="2">
        <f>'Moving Avg'!H677</f>
        <v>37.114599999999967</v>
      </c>
      <c r="J677" s="6" t="str">
        <f>OBV!F677</f>
        <v>BULLISH</v>
      </c>
      <c r="K677" s="6" t="str">
        <f>OBV!G677</f>
        <v>NEUTRAL</v>
      </c>
      <c r="L677" s="6" t="str">
        <f>OBV!H677</f>
        <v>CONFIRMED BULLISH</v>
      </c>
    </row>
    <row r="678" spans="1:12" ht="13.5" x14ac:dyDescent="0.25">
      <c r="A678" s="3">
        <f>RSI!A678</f>
        <v>43290</v>
      </c>
      <c r="B678" s="2">
        <f>RSI!B678</f>
        <v>33.950000000000003</v>
      </c>
      <c r="C678" s="2">
        <f>RSI!I678</f>
        <v>33.989546246420886</v>
      </c>
      <c r="D678" s="2">
        <f>MACD!E678</f>
        <v>-0.12094017132046986</v>
      </c>
      <c r="E678" s="2">
        <f>MACD!F678</f>
        <v>0.1925326043970397</v>
      </c>
      <c r="F678" s="2">
        <f>'Moving Avg'!D678</f>
        <v>34.589999999999996</v>
      </c>
      <c r="G678" s="2">
        <f>'Moving Avg'!F678</f>
        <v>34.472999999999999</v>
      </c>
      <c r="H678" s="2">
        <f>'Moving Avg'!G678</f>
        <v>35.435199999999995</v>
      </c>
      <c r="I678" s="2">
        <f>'Moving Avg'!H678</f>
        <v>37.144349999999967</v>
      </c>
      <c r="J678" s="6" t="str">
        <f>OBV!F678</f>
        <v>BULLISH</v>
      </c>
      <c r="K678" s="6" t="str">
        <f>OBV!G678</f>
        <v>NEUTRAL</v>
      </c>
      <c r="L678" s="6" t="str">
        <f>OBV!H678</f>
        <v>BULLISH DIVERGENCE</v>
      </c>
    </row>
    <row r="679" spans="1:12" ht="13.5" x14ac:dyDescent="0.25">
      <c r="A679" s="3">
        <f>RSI!A679</f>
        <v>43291</v>
      </c>
      <c r="B679" s="2">
        <f>RSI!B679</f>
        <v>33.1</v>
      </c>
      <c r="C679" s="2">
        <f>RSI!I679</f>
        <v>25.373485750218506</v>
      </c>
      <c r="D679" s="2">
        <f>MACD!E679</f>
        <v>-9.3635223509792809E-2</v>
      </c>
      <c r="E679" s="2">
        <f>MACD!F679</f>
        <v>0.13529903881567321</v>
      </c>
      <c r="F679" s="2">
        <f>'Moving Avg'!D679</f>
        <v>34.409999999999997</v>
      </c>
      <c r="G679" s="2">
        <f>'Moving Avg'!F679</f>
        <v>34.360500000000002</v>
      </c>
      <c r="H679" s="2">
        <f>'Moving Avg'!G679</f>
        <v>35.368399999999994</v>
      </c>
      <c r="I679" s="2">
        <f>'Moving Avg'!H679</f>
        <v>37.169849999999968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</row>
    <row r="680" spans="1:12" ht="13.5" x14ac:dyDescent="0.25">
      <c r="A680" s="3">
        <f>RSI!A680</f>
        <v>43292</v>
      </c>
      <c r="B680" s="2">
        <f>RSI!B680</f>
        <v>33.1</v>
      </c>
      <c r="C680" s="2">
        <f>RSI!I680</f>
        <v>25.373485750218521</v>
      </c>
      <c r="D680" s="2">
        <f>MACD!E680</f>
        <v>-6.0918979800462125E-2</v>
      </c>
      <c r="E680" s="2">
        <f>MACD!F680</f>
        <v>9.6055435092446156E-2</v>
      </c>
      <c r="F680" s="2">
        <f>'Moving Avg'!D680</f>
        <v>34.03</v>
      </c>
      <c r="G680" s="2">
        <f>'Moving Avg'!F680</f>
        <v>34.248000000000005</v>
      </c>
      <c r="H680" s="2">
        <f>'Moving Avg'!G680</f>
        <v>35.301599999999993</v>
      </c>
      <c r="I680" s="2">
        <f>'Moving Avg'!H680</f>
        <v>37.195349999999969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</row>
    <row r="681" spans="1:12" ht="13.5" x14ac:dyDescent="0.25">
      <c r="A681" s="3">
        <f>RSI!A681</f>
        <v>43293</v>
      </c>
      <c r="B681" s="2">
        <f>RSI!B681</f>
        <v>33.1</v>
      </c>
      <c r="C681" s="2">
        <f>RSI!I681</f>
        <v>25.373485750218521</v>
      </c>
      <c r="D681" s="2">
        <f>MACD!E681</f>
        <v>-2.4335951483458018E-2</v>
      </c>
      <c r="E681" s="2">
        <f>MACD!F681</f>
        <v>7.1977157777265321E-2</v>
      </c>
      <c r="F681" s="2">
        <f>'Moving Avg'!D681</f>
        <v>33.65</v>
      </c>
      <c r="G681" s="2">
        <f>'Moving Avg'!F681</f>
        <v>34.135500000000008</v>
      </c>
      <c r="H681" s="2">
        <f>'Moving Avg'!G681</f>
        <v>35.234799999999993</v>
      </c>
      <c r="I681" s="2">
        <f>'Moving Avg'!H681</f>
        <v>37.22084999999997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43294</v>
      </c>
      <c r="B682" s="2">
        <f>RSI!B682</f>
        <v>33.1</v>
      </c>
      <c r="C682" s="2">
        <f>RSI!I682</f>
        <v>25.373485750218521</v>
      </c>
      <c r="D682" s="2">
        <f>MACD!E682</f>
        <v>1.4859708325964505E-2</v>
      </c>
      <c r="E682" s="2">
        <f>MACD!F682</f>
        <v>6.0553667887005162E-2</v>
      </c>
      <c r="F682" s="2">
        <f>'Moving Avg'!D682</f>
        <v>33.269999999999996</v>
      </c>
      <c r="G682" s="2">
        <f>'Moving Avg'!F682</f>
        <v>34.02300000000001</v>
      </c>
      <c r="H682" s="2">
        <f>'Moving Avg'!G682</f>
        <v>35.167999999999992</v>
      </c>
      <c r="I682" s="2">
        <f>'Moving Avg'!H682</f>
        <v>37.246349999999971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</row>
    <row r="683" spans="1:12" ht="13.5" x14ac:dyDescent="0.25">
      <c r="A683" s="3">
        <f>RSI!A683</f>
        <v>43297</v>
      </c>
      <c r="B683" s="2">
        <f>RSI!B683</f>
        <v>33.1</v>
      </c>
      <c r="C683" s="2">
        <f>RSI!I683</f>
        <v>25.373485750218521</v>
      </c>
      <c r="D683" s="2">
        <f>MACD!E683</f>
        <v>5.5655627454989087E-2</v>
      </c>
      <c r="E683" s="2">
        <f>MACD!F683</f>
        <v>5.9574059800601951E-2</v>
      </c>
      <c r="F683" s="2">
        <f>'Moving Avg'!D683</f>
        <v>33.1</v>
      </c>
      <c r="G683" s="2">
        <f>'Moving Avg'!F683</f>
        <v>33.910500000000006</v>
      </c>
      <c r="H683" s="2">
        <f>'Moving Avg'!G683</f>
        <v>35.101199999999992</v>
      </c>
      <c r="I683" s="2">
        <f>'Moving Avg'!H683</f>
        <v>37.271849999999972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43298</v>
      </c>
      <c r="B684" s="2">
        <f>RSI!B684</f>
        <v>33.1</v>
      </c>
      <c r="C684" s="2">
        <f>RSI!I684</f>
        <v>25.373485750218521</v>
      </c>
      <c r="D684" s="2">
        <f>MACD!E684</f>
        <v>9.7240400248900016E-2</v>
      </c>
      <c r="E684" s="2">
        <f>MACD!F684</f>
        <v>6.7107327890261567E-2</v>
      </c>
      <c r="F684" s="2">
        <f>'Moving Avg'!D684</f>
        <v>33.1</v>
      </c>
      <c r="G684" s="2">
        <f>'Moving Avg'!F684</f>
        <v>33.877500000000005</v>
      </c>
      <c r="H684" s="2">
        <f>'Moving Avg'!G684</f>
        <v>35.034399999999998</v>
      </c>
      <c r="I684" s="2">
        <f>'Moving Avg'!H684</f>
        <v>37.297349999999973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</row>
    <row r="685" spans="1:12" ht="13.5" x14ac:dyDescent="0.25">
      <c r="A685" s="3">
        <f>RSI!A685</f>
        <v>43299</v>
      </c>
      <c r="B685" s="2">
        <f>RSI!B685</f>
        <v>33.1</v>
      </c>
      <c r="C685" s="2">
        <f>RSI!I685</f>
        <v>25.373485750218521</v>
      </c>
      <c r="D685" s="2">
        <f>MACD!E685</f>
        <v>0.29281547408744757</v>
      </c>
      <c r="E685" s="2">
        <f>MACD!F685</f>
        <v>0.11224895712969878</v>
      </c>
      <c r="F685" s="2">
        <f>'Moving Avg'!D685</f>
        <v>33.1</v>
      </c>
      <c r="G685" s="2">
        <f>'Moving Avg'!F685</f>
        <v>33.832500000000003</v>
      </c>
      <c r="H685" s="2">
        <f>'Moving Avg'!G685</f>
        <v>34.96759999999999</v>
      </c>
      <c r="I685" s="2">
        <f>'Moving Avg'!H685</f>
        <v>37.322849999999974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</row>
    <row r="686" spans="1:12" ht="13.5" x14ac:dyDescent="0.25">
      <c r="A686" s="3">
        <f>RSI!A686</f>
        <v>43300</v>
      </c>
      <c r="B686" s="2">
        <f>RSI!B686</f>
        <v>33.1</v>
      </c>
      <c r="C686" s="2">
        <f>RSI!I686</f>
        <v>25.373485750218521</v>
      </c>
      <c r="D686" s="2">
        <f>MACD!E686</f>
        <v>0.46435930146422777</v>
      </c>
      <c r="E686" s="2">
        <f>MACD!F686</f>
        <v>0.18267102599660456</v>
      </c>
      <c r="F686" s="2">
        <f>'Moving Avg'!D686</f>
        <v>33.1</v>
      </c>
      <c r="G686" s="2">
        <f>'Moving Avg'!F686</f>
        <v>33.787500000000009</v>
      </c>
      <c r="H686" s="2">
        <f>'Moving Avg'!G686</f>
        <v>34.900799999999997</v>
      </c>
      <c r="I686" s="2">
        <f>'Moving Avg'!H686</f>
        <v>37.348349999999975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</row>
    <row r="687" spans="1:12" ht="13.5" x14ac:dyDescent="0.25">
      <c r="A687" s="3">
        <f>RSI!A687</f>
        <v>43301</v>
      </c>
      <c r="B687" s="2">
        <f>RSI!B687</f>
        <v>33.1</v>
      </c>
      <c r="C687" s="2">
        <f>RSI!I687</f>
        <v>25.373485750218521</v>
      </c>
      <c r="D687" s="2">
        <f>MACD!E687</f>
        <v>0.6151203137797765</v>
      </c>
      <c r="E687" s="2">
        <f>MACD!F687</f>
        <v>0.26916088355323897</v>
      </c>
      <c r="F687" s="2">
        <f>'Moving Avg'!D687</f>
        <v>33.1</v>
      </c>
      <c r="G687" s="2">
        <f>'Moving Avg'!F687</f>
        <v>33.742500000000007</v>
      </c>
      <c r="H687" s="2">
        <f>'Moving Avg'!G687</f>
        <v>34.833999999999989</v>
      </c>
      <c r="I687" s="2">
        <f>'Moving Avg'!H687</f>
        <v>37.373849999999976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</row>
    <row r="688" spans="1:12" ht="13.5" x14ac:dyDescent="0.25">
      <c r="A688" s="3">
        <f>RSI!A688</f>
        <v>43304</v>
      </c>
      <c r="B688" s="2">
        <f>RSI!B688</f>
        <v>33.1</v>
      </c>
      <c r="C688" s="2">
        <f>RSI!I688</f>
        <v>25.373485750218521</v>
      </c>
      <c r="D688" s="2">
        <f>MACD!E688</f>
        <v>0.58634195802951439</v>
      </c>
      <c r="E688" s="2">
        <f>MACD!F688</f>
        <v>0.33259709844849406</v>
      </c>
      <c r="F688" s="2">
        <f>'Moving Avg'!D688</f>
        <v>33.1</v>
      </c>
      <c r="G688" s="2">
        <f>'Moving Avg'!F688</f>
        <v>33.697500000000005</v>
      </c>
      <c r="H688" s="2">
        <f>'Moving Avg'!G688</f>
        <v>34.767199999999988</v>
      </c>
      <c r="I688" s="2">
        <f>'Moving Avg'!H688</f>
        <v>37.399349999999984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</row>
    <row r="689" spans="1:12" ht="13.5" x14ac:dyDescent="0.25">
      <c r="A689" s="3">
        <f>RSI!A689</f>
        <v>43305</v>
      </c>
      <c r="B689" s="2">
        <f>RSI!B689</f>
        <v>34.090000000000003</v>
      </c>
      <c r="C689" s="2">
        <f>RSI!I689</f>
        <v>53.919426127147794</v>
      </c>
      <c r="D689" s="2">
        <f>MACD!E689</f>
        <v>0.36269689915931025</v>
      </c>
      <c r="E689" s="2">
        <f>MACD!F689</f>
        <v>0.33861705859065727</v>
      </c>
      <c r="F689" s="2">
        <f>'Moving Avg'!D689</f>
        <v>33.298000000000002</v>
      </c>
      <c r="G689" s="2">
        <f>'Moving Avg'!F689</f>
        <v>33.702000000000012</v>
      </c>
      <c r="H689" s="2">
        <f>'Moving Avg'!G689</f>
        <v>34.720199999999984</v>
      </c>
      <c r="I689" s="2">
        <f>'Moving Avg'!H689</f>
        <v>37.429799999999979</v>
      </c>
      <c r="J689" s="6" t="str">
        <f>OBV!F689</f>
        <v>BULLISH</v>
      </c>
      <c r="K689" s="6" t="str">
        <f>OBV!G689</f>
        <v>NEUTRAL</v>
      </c>
      <c r="L689" s="6" t="str">
        <f>OBV!H689</f>
        <v>CONFIRMED BULLISH</v>
      </c>
    </row>
    <row r="690" spans="1:12" ht="13.5" x14ac:dyDescent="0.25">
      <c r="A690" s="3">
        <f>RSI!A690</f>
        <v>43307</v>
      </c>
      <c r="B690" s="2">
        <f>RSI!B690</f>
        <v>34.090000000000003</v>
      </c>
      <c r="C690" s="2">
        <f>RSI!I690</f>
        <v>53.919426127147794</v>
      </c>
      <c r="D690" s="2">
        <f>MACD!E690</f>
        <v>0.17206106216232797</v>
      </c>
      <c r="E690" s="2">
        <f>MACD!F690</f>
        <v>0.30530585930499143</v>
      </c>
      <c r="F690" s="2">
        <f>'Moving Avg'!D690</f>
        <v>33.496000000000002</v>
      </c>
      <c r="G690" s="2">
        <f>'Moving Avg'!F690</f>
        <v>33.706500000000013</v>
      </c>
      <c r="H690" s="2">
        <f>'Moving Avg'!G690</f>
        <v>34.67319999999998</v>
      </c>
      <c r="I690" s="2">
        <f>'Moving Avg'!H690</f>
        <v>37.460249999999981</v>
      </c>
      <c r="J690" s="6" t="str">
        <f>OBV!F690</f>
        <v>BULLISH</v>
      </c>
      <c r="K690" s="6" t="str">
        <f>OBV!G690</f>
        <v>NEUTRAL</v>
      </c>
      <c r="L690" s="6" t="str">
        <f>OBV!H690</f>
        <v>CONFIRMED BULLISH</v>
      </c>
    </row>
    <row r="691" spans="1:12" ht="13.5" x14ac:dyDescent="0.25">
      <c r="A691" s="3">
        <f>RSI!A691</f>
        <v>43308</v>
      </c>
      <c r="B691" s="2">
        <f>RSI!B691</f>
        <v>34.090000000000003</v>
      </c>
      <c r="C691" s="2">
        <f>RSI!I691</f>
        <v>53.919426127147794</v>
      </c>
      <c r="D691" s="2">
        <f>MACD!E691</f>
        <v>9.4596393052910344E-3</v>
      </c>
      <c r="E691" s="2">
        <f>MACD!F691</f>
        <v>0.24613661530505138</v>
      </c>
      <c r="F691" s="2">
        <f>'Moving Avg'!D691</f>
        <v>33.694000000000003</v>
      </c>
      <c r="G691" s="2">
        <f>'Moving Avg'!F691</f>
        <v>33.711000000000013</v>
      </c>
      <c r="H691" s="2">
        <f>'Moving Avg'!G691</f>
        <v>34.626199999999983</v>
      </c>
      <c r="I691" s="2">
        <f>'Moving Avg'!H691</f>
        <v>37.490699999999983</v>
      </c>
      <c r="J691" s="6" t="str">
        <f>OBV!F691</f>
        <v>BULLISH</v>
      </c>
      <c r="K691" s="6" t="str">
        <f>OBV!G691</f>
        <v>NEUTRAL</v>
      </c>
      <c r="L691" s="6" t="str">
        <f>OBV!H691</f>
        <v>CONFIRMED BULLISH</v>
      </c>
    </row>
    <row r="692" spans="1:12" ht="13.5" x14ac:dyDescent="0.25">
      <c r="A692" s="3">
        <f>RSI!A692</f>
        <v>43311</v>
      </c>
      <c r="B692" s="2">
        <f>RSI!B692</f>
        <v>34.090000000000003</v>
      </c>
      <c r="C692" s="2">
        <f>RSI!I692</f>
        <v>53.919426127147794</v>
      </c>
      <c r="D692" s="2">
        <f>MACD!E692</f>
        <v>-0.12932449130128276</v>
      </c>
      <c r="E692" s="2">
        <f>MACD!F692</f>
        <v>0.17104439398378454</v>
      </c>
      <c r="F692" s="2">
        <f>'Moving Avg'!D692</f>
        <v>33.892000000000003</v>
      </c>
      <c r="G692" s="2">
        <f>'Moving Avg'!F692</f>
        <v>33.715500000000013</v>
      </c>
      <c r="H692" s="2">
        <f>'Moving Avg'!G692</f>
        <v>34.579199999999979</v>
      </c>
      <c r="I692" s="2">
        <f>'Moving Avg'!H692</f>
        <v>37.521149999999984</v>
      </c>
      <c r="J692" s="6" t="str">
        <f>OBV!F692</f>
        <v>BULLISH</v>
      </c>
      <c r="K692" s="6" t="str">
        <f>OBV!G692</f>
        <v>NEUTRAL</v>
      </c>
      <c r="L692" s="6" t="str">
        <f>OBV!H692</f>
        <v>CONFIRMED BULLISH</v>
      </c>
    </row>
    <row r="693" spans="1:12" ht="13.5" x14ac:dyDescent="0.25">
      <c r="A693" s="3">
        <f>RSI!A693</f>
        <v>43312</v>
      </c>
      <c r="B693" s="2">
        <f>RSI!B693</f>
        <v>34.090000000000003</v>
      </c>
      <c r="C693" s="2">
        <f>RSI!I693</f>
        <v>53.919426127147794</v>
      </c>
      <c r="D693" s="2">
        <f>MACD!E693</f>
        <v>-0.24786676466766977</v>
      </c>
      <c r="E693" s="2">
        <f>MACD!F693</f>
        <v>8.7262162253493675E-2</v>
      </c>
      <c r="F693" s="2">
        <f>'Moving Avg'!D693</f>
        <v>34.090000000000003</v>
      </c>
      <c r="G693" s="2">
        <f>'Moving Avg'!F693</f>
        <v>33.720000000000013</v>
      </c>
      <c r="H693" s="2">
        <f>'Moving Avg'!G693</f>
        <v>34.532199999999982</v>
      </c>
      <c r="I693" s="2">
        <f>'Moving Avg'!H693</f>
        <v>37.551599999999986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</row>
    <row r="694" spans="1:12" ht="13.5" x14ac:dyDescent="0.25">
      <c r="A694" s="3">
        <f>RSI!A694</f>
        <v>43313</v>
      </c>
      <c r="B694" s="2">
        <f>RSI!B694</f>
        <v>34.090000000000003</v>
      </c>
      <c r="C694" s="2">
        <f>RSI!I694</f>
        <v>53.919426127147794</v>
      </c>
      <c r="D694" s="2">
        <f>MACD!E694</f>
        <v>-0.34919912397560893</v>
      </c>
      <c r="E694" s="2">
        <f>MACD!F694</f>
        <v>-3.0094992326840098E-5</v>
      </c>
      <c r="F694" s="2">
        <f>'Moving Avg'!D694</f>
        <v>34.090000000000003</v>
      </c>
      <c r="G694" s="2">
        <f>'Moving Avg'!F694</f>
        <v>33.724500000000013</v>
      </c>
      <c r="H694" s="2">
        <f>'Moving Avg'!G694</f>
        <v>34.485199999999978</v>
      </c>
      <c r="I694" s="2">
        <f>'Moving Avg'!H694</f>
        <v>37.582049999999988</v>
      </c>
      <c r="J694" s="6" t="str">
        <f>OBV!F694</f>
        <v>NEUTRAL</v>
      </c>
      <c r="K694" s="6" t="str">
        <f>OBV!G694</f>
        <v>NEUTRAL</v>
      </c>
      <c r="L694" s="6" t="str">
        <f>OBV!H694</f>
        <v>NEUTRAL</v>
      </c>
    </row>
    <row r="695" spans="1:12" ht="13.5" x14ac:dyDescent="0.25">
      <c r="A695" s="3">
        <f>RSI!A695</f>
        <v>43314</v>
      </c>
      <c r="B695" s="2">
        <f>RSI!B695</f>
        <v>34.090000000000003</v>
      </c>
      <c r="C695" s="2">
        <f>RSI!I695</f>
        <v>53.919426127147794</v>
      </c>
      <c r="D695" s="2">
        <f>MACD!E695</f>
        <v>-0.43589314766158793</v>
      </c>
      <c r="E695" s="2">
        <f>MACD!F695</f>
        <v>-8.7202705526179064E-2</v>
      </c>
      <c r="F695" s="2">
        <f>'Moving Avg'!D695</f>
        <v>34.090000000000003</v>
      </c>
      <c r="G695" s="2">
        <f>'Moving Avg'!F695</f>
        <v>33.679000000000016</v>
      </c>
      <c r="H695" s="2">
        <f>'Moving Avg'!G695</f>
        <v>34.438199999999973</v>
      </c>
      <c r="I695" s="2">
        <f>'Moving Avg'!H695</f>
        <v>37.612499999999997</v>
      </c>
      <c r="J695" s="6" t="str">
        <f>OBV!F695</f>
        <v>NEUTRAL</v>
      </c>
      <c r="K695" s="6" t="str">
        <f>OBV!G695</f>
        <v>NEUTRAL</v>
      </c>
      <c r="L695" s="6" t="str">
        <f>OBV!H695</f>
        <v>NEUTRAL</v>
      </c>
    </row>
    <row r="696" spans="1:12" ht="13.5" x14ac:dyDescent="0.25">
      <c r="A696" s="3">
        <f>RSI!A696</f>
        <v>43315</v>
      </c>
      <c r="B696" s="2">
        <f>RSI!B696</f>
        <v>34.090000000000003</v>
      </c>
      <c r="C696" s="2">
        <f>RSI!I696</f>
        <v>53.919426127147794</v>
      </c>
      <c r="D696" s="2">
        <f>MACD!E696</f>
        <v>-0.51013042379548779</v>
      </c>
      <c r="E696" s="2">
        <f>MACD!F696</f>
        <v>-0.17178824918004082</v>
      </c>
      <c r="F696" s="2">
        <f>'Moving Avg'!D696</f>
        <v>34.090000000000003</v>
      </c>
      <c r="G696" s="2">
        <f>'Moving Avg'!F696</f>
        <v>33.633500000000012</v>
      </c>
      <c r="H696" s="2">
        <f>'Moving Avg'!G696</f>
        <v>34.391199999999969</v>
      </c>
      <c r="I696" s="2">
        <f>'Moving Avg'!H696</f>
        <v>37.645449999999997</v>
      </c>
      <c r="J696" s="6" t="str">
        <f>OBV!F696</f>
        <v>NEUTRAL</v>
      </c>
      <c r="K696" s="6" t="str">
        <f>OBV!G696</f>
        <v>NEUTRAL</v>
      </c>
      <c r="L696" s="6" t="str">
        <f>OBV!H696</f>
        <v>NEUTRAL</v>
      </c>
    </row>
    <row r="697" spans="1:12" ht="13.5" x14ac:dyDescent="0.25">
      <c r="A697" s="3">
        <f>RSI!A697</f>
        <v>43318</v>
      </c>
      <c r="B697" s="2">
        <f>RSI!B697</f>
        <v>34.090000000000003</v>
      </c>
      <c r="C697" s="2">
        <f>RSI!I697</f>
        <v>53.919426127147794</v>
      </c>
      <c r="D697" s="2">
        <f>MACD!E697</f>
        <v>-0.57376213103663076</v>
      </c>
      <c r="E697" s="2">
        <f>MACD!F697</f>
        <v>-0.2521830255513588</v>
      </c>
      <c r="F697" s="2">
        <f>'Moving Avg'!D697</f>
        <v>34.090000000000003</v>
      </c>
      <c r="G697" s="2">
        <f>'Moving Avg'!F697</f>
        <v>33.588000000000015</v>
      </c>
      <c r="H697" s="2">
        <f>'Moving Avg'!G697</f>
        <v>34.344199999999972</v>
      </c>
      <c r="I697" s="2">
        <f>'Moving Avg'!H697</f>
        <v>37.678399999999996</v>
      </c>
      <c r="J697" s="6" t="str">
        <f>OBV!F697</f>
        <v>NEUTRAL</v>
      </c>
      <c r="K697" s="6" t="str">
        <f>OBV!G697</f>
        <v>NEUTRAL</v>
      </c>
      <c r="L697" s="6" t="str">
        <f>OBV!H697</f>
        <v>NEUTRAL</v>
      </c>
    </row>
    <row r="698" spans="1:12" ht="13.5" x14ac:dyDescent="0.25">
      <c r="A698" s="3">
        <f>RSI!A698</f>
        <v>43319</v>
      </c>
      <c r="B698" s="2">
        <f>RSI!B698</f>
        <v>34.090000000000003</v>
      </c>
      <c r="C698" s="2">
        <f>RSI!I698</f>
        <v>53.919426127147794</v>
      </c>
      <c r="D698" s="2">
        <f>MACD!E698</f>
        <v>-0.62835948421944465</v>
      </c>
      <c r="E698" s="2">
        <f>MACD!F698</f>
        <v>-0.32741831728497595</v>
      </c>
      <c r="F698" s="2">
        <f>'Moving Avg'!D698</f>
        <v>34.090000000000003</v>
      </c>
      <c r="G698" s="2">
        <f>'Moving Avg'!F698</f>
        <v>33.595000000000013</v>
      </c>
      <c r="H698" s="2">
        <f>'Moving Avg'!G698</f>
        <v>34.297199999999968</v>
      </c>
      <c r="I698" s="2">
        <f>'Moving Avg'!H698</f>
        <v>37.711349999999996</v>
      </c>
      <c r="J698" s="6" t="str">
        <f>OBV!F698</f>
        <v>NEUTRAL</v>
      </c>
      <c r="K698" s="6" t="str">
        <f>OBV!G698</f>
        <v>NEUTRAL</v>
      </c>
      <c r="L698" s="6" t="str">
        <f>OBV!H698</f>
        <v>NEUTRAL</v>
      </c>
    </row>
    <row r="699" spans="1:12" ht="13.5" x14ac:dyDescent="0.25">
      <c r="A699" s="3">
        <f>RSI!A699</f>
        <v>43320</v>
      </c>
      <c r="B699" s="2">
        <f>RSI!B699</f>
        <v>34.090000000000003</v>
      </c>
      <c r="C699" s="2">
        <f>RSI!I699</f>
        <v>53.919426127147794</v>
      </c>
      <c r="D699" s="2">
        <f>MACD!E699</f>
        <v>-0.52294875541145558</v>
      </c>
      <c r="E699" s="2">
        <f>MACD!F699</f>
        <v>-0.36652440491027188</v>
      </c>
      <c r="F699" s="2">
        <f>'Moving Avg'!D699</f>
        <v>34.090000000000003</v>
      </c>
      <c r="G699" s="2">
        <f>'Moving Avg'!F699</f>
        <v>33.644500000000015</v>
      </c>
      <c r="H699" s="2">
        <f>'Moving Avg'!G699</f>
        <v>34.27199999999997</v>
      </c>
      <c r="I699" s="2">
        <f>'Moving Avg'!H699</f>
        <v>37.744300000000003</v>
      </c>
      <c r="J699" s="6" t="str">
        <f>OBV!F699</f>
        <v>NEUTRAL</v>
      </c>
      <c r="K699" s="6" t="str">
        <f>OBV!G699</f>
        <v>NEUTRAL</v>
      </c>
      <c r="L699" s="6" t="str">
        <f>OBV!H699</f>
        <v>NEUTRAL</v>
      </c>
    </row>
    <row r="700" spans="1:12" ht="13.5" x14ac:dyDescent="0.25">
      <c r="A700" s="3">
        <f>RSI!A700</f>
        <v>43321</v>
      </c>
      <c r="B700" s="2">
        <f>RSI!B700</f>
        <v>34.090000000000003</v>
      </c>
      <c r="C700" s="2">
        <f>RSI!I700</f>
        <v>53.919426127147794</v>
      </c>
      <c r="D700" s="2">
        <f>MACD!E700</f>
        <v>-0.43440247209566962</v>
      </c>
      <c r="E700" s="2">
        <f>MACD!F700</f>
        <v>-0.38010001834735146</v>
      </c>
      <c r="F700" s="2">
        <f>'Moving Avg'!D700</f>
        <v>34.090000000000003</v>
      </c>
      <c r="G700" s="2">
        <f>'Moving Avg'!F700</f>
        <v>33.694000000000017</v>
      </c>
      <c r="H700" s="2">
        <f>'Moving Avg'!G700</f>
        <v>34.246799999999972</v>
      </c>
      <c r="I700" s="2">
        <f>'Moving Avg'!H700</f>
        <v>37.781250000000007</v>
      </c>
      <c r="J700" s="6" t="str">
        <f>OBV!F700</f>
        <v>NEUTRAL</v>
      </c>
      <c r="K700" s="6" t="str">
        <f>OBV!G700</f>
        <v>NEUTRAL</v>
      </c>
      <c r="L700" s="6" t="str">
        <f>OBV!H700</f>
        <v>NEUTRAL</v>
      </c>
    </row>
    <row r="701" spans="1:12" ht="13.5" x14ac:dyDescent="0.25">
      <c r="A701" s="3">
        <f>RSI!A701</f>
        <v>43322</v>
      </c>
      <c r="B701" s="2">
        <f>RSI!B701</f>
        <v>34.090000000000003</v>
      </c>
      <c r="C701" s="2">
        <f>RSI!I701</f>
        <v>53.919426127147794</v>
      </c>
      <c r="D701" s="2">
        <f>MACD!E701</f>
        <v>-0.36007814787850378</v>
      </c>
      <c r="E701" s="2">
        <f>MACD!F701</f>
        <v>-0.376095644253582</v>
      </c>
      <c r="F701" s="2">
        <f>'Moving Avg'!D701</f>
        <v>34.090000000000003</v>
      </c>
      <c r="G701" s="2">
        <f>'Moving Avg'!F701</f>
        <v>33.743500000000019</v>
      </c>
      <c r="H701" s="2">
        <f>'Moving Avg'!G701</f>
        <v>34.221599999999967</v>
      </c>
      <c r="I701" s="2">
        <f>'Moving Avg'!H701</f>
        <v>37.818200000000004</v>
      </c>
      <c r="J701" s="6" t="str">
        <f>OBV!F701</f>
        <v>NEUTRAL</v>
      </c>
      <c r="K701" s="6" t="str">
        <f>OBV!G701</f>
        <v>NEUTRAL</v>
      </c>
      <c r="L701" s="6" t="str">
        <f>OBV!H701</f>
        <v>NEUTRAL</v>
      </c>
    </row>
    <row r="702" spans="1:12" ht="13.5" x14ac:dyDescent="0.25">
      <c r="A702" s="3">
        <f>RSI!A702</f>
        <v>43326</v>
      </c>
      <c r="B702" s="2">
        <f>RSI!B702</f>
        <v>34.090000000000003</v>
      </c>
      <c r="C702" s="2">
        <f>RSI!I702</f>
        <v>53.919426127147794</v>
      </c>
      <c r="D702" s="2">
        <f>MACD!E702</f>
        <v>-0.29774338505447417</v>
      </c>
      <c r="E702" s="2">
        <f>MACD!F702</f>
        <v>-0.36042519241376048</v>
      </c>
      <c r="F702" s="2">
        <f>'Moving Avg'!D702</f>
        <v>34.090000000000003</v>
      </c>
      <c r="G702" s="2">
        <f>'Moving Avg'!F702</f>
        <v>33.793000000000021</v>
      </c>
      <c r="H702" s="2">
        <f>'Moving Avg'!G702</f>
        <v>34.196399999999969</v>
      </c>
      <c r="I702" s="2">
        <f>'Moving Avg'!H702</f>
        <v>37.855150000000009</v>
      </c>
      <c r="J702" s="6" t="str">
        <f>OBV!F702</f>
        <v>NEUTRAL</v>
      </c>
      <c r="K702" s="6" t="str">
        <f>OBV!G702</f>
        <v>NEUTRAL</v>
      </c>
      <c r="L702" s="6" t="str">
        <f>OBV!H702</f>
        <v>NEUTRAL</v>
      </c>
    </row>
    <row r="703" spans="1:12" ht="13.5" x14ac:dyDescent="0.25">
      <c r="A703" s="3">
        <f>RSI!A703</f>
        <v>43327</v>
      </c>
      <c r="B703" s="2">
        <f>RSI!B703</f>
        <v>34.090000000000003</v>
      </c>
      <c r="C703" s="2">
        <f>RSI!I703</f>
        <v>53.919426127147794</v>
      </c>
      <c r="D703" s="2">
        <f>MACD!E703</f>
        <v>-0.24551252090397213</v>
      </c>
      <c r="E703" s="2">
        <f>MACD!F703</f>
        <v>-0.3374426581118028</v>
      </c>
      <c r="F703" s="2">
        <f>'Moving Avg'!D703</f>
        <v>34.090000000000003</v>
      </c>
      <c r="G703" s="2">
        <f>'Moving Avg'!F703</f>
        <v>33.842500000000015</v>
      </c>
      <c r="H703" s="2">
        <f>'Moving Avg'!G703</f>
        <v>34.17119999999997</v>
      </c>
      <c r="I703" s="2">
        <f>'Moving Avg'!H703</f>
        <v>37.892100000000013</v>
      </c>
      <c r="J703" s="6" t="str">
        <f>OBV!F703</f>
        <v>NEUTRAL</v>
      </c>
      <c r="K703" s="6" t="str">
        <f>OBV!G703</f>
        <v>NEUTRAL</v>
      </c>
      <c r="L703" s="6" t="str">
        <f>OBV!H703</f>
        <v>NEUTRAL</v>
      </c>
    </row>
    <row r="704" spans="1:12" ht="13.5" x14ac:dyDescent="0.25">
      <c r="A704" s="3">
        <f>RSI!A704</f>
        <v>43328</v>
      </c>
      <c r="B704" s="2">
        <f>RSI!B704</f>
        <v>34.090000000000003</v>
      </c>
      <c r="C704" s="2">
        <f>RSI!I704</f>
        <v>53.919426127147794</v>
      </c>
      <c r="D704" s="2">
        <f>MACD!E704</f>
        <v>-0.20179304020595623</v>
      </c>
      <c r="E704" s="2">
        <f>MACD!F704</f>
        <v>-0.31031273453063346</v>
      </c>
      <c r="F704" s="2">
        <f>'Moving Avg'!D704</f>
        <v>34.090000000000003</v>
      </c>
      <c r="G704" s="2">
        <f>'Moving Avg'!F704</f>
        <v>33.892000000000017</v>
      </c>
      <c r="H704" s="2">
        <f>'Moving Avg'!G704</f>
        <v>34.145999999999972</v>
      </c>
      <c r="I704" s="2">
        <f>'Moving Avg'!H704</f>
        <v>37.929050000000018</v>
      </c>
      <c r="J704" s="6" t="str">
        <f>OBV!F704</f>
        <v>NEUTRAL</v>
      </c>
      <c r="K704" s="6" t="str">
        <f>OBV!G704</f>
        <v>NEUTRAL</v>
      </c>
      <c r="L704" s="6" t="str">
        <f>OBV!H704</f>
        <v>NEUTRAL</v>
      </c>
    </row>
    <row r="705" spans="1:12" ht="13.5" x14ac:dyDescent="0.25">
      <c r="A705" s="3">
        <f>RSI!A705</f>
        <v>43329</v>
      </c>
      <c r="B705" s="2">
        <f>RSI!B705</f>
        <v>34.11</v>
      </c>
      <c r="C705" s="2">
        <f>RSI!I705</f>
        <v>55.056191418856841</v>
      </c>
      <c r="D705" s="2">
        <f>MACD!E705</f>
        <v>-0.16672173150858072</v>
      </c>
      <c r="E705" s="2">
        <f>MACD!F705</f>
        <v>-0.28159453392622291</v>
      </c>
      <c r="F705" s="2">
        <f>'Moving Avg'!D705</f>
        <v>34.094000000000008</v>
      </c>
      <c r="G705" s="2">
        <f>'Moving Avg'!F705</f>
        <v>33.942500000000017</v>
      </c>
      <c r="H705" s="2">
        <f>'Moving Avg'!G705</f>
        <v>34.121199999999966</v>
      </c>
      <c r="I705" s="2">
        <f>'Moving Avg'!H705</f>
        <v>37.960100000000018</v>
      </c>
      <c r="J705" s="6" t="str">
        <f>OBV!F705</f>
        <v>BULLISH</v>
      </c>
      <c r="K705" s="6" t="str">
        <f>OBV!G705</f>
        <v>NEUTRAL</v>
      </c>
      <c r="L705" s="6" t="str">
        <f>OBV!H705</f>
        <v>CONFIRMED BULLISH</v>
      </c>
    </row>
    <row r="706" spans="1:12" ht="13.5" x14ac:dyDescent="0.25">
      <c r="A706" s="3">
        <f>RSI!A706</f>
        <v>43332</v>
      </c>
      <c r="B706" s="2">
        <f>RSI!B706</f>
        <v>34.11</v>
      </c>
      <c r="C706" s="2">
        <f>RSI!I706</f>
        <v>55.056191418856841</v>
      </c>
      <c r="D706" s="2">
        <f>MACD!E706</f>
        <v>-0.13757216792507165</v>
      </c>
      <c r="E706" s="2">
        <f>MACD!F706</f>
        <v>-0.25279006072599269</v>
      </c>
      <c r="F706" s="2">
        <f>'Moving Avg'!D706</f>
        <v>34.097999999999999</v>
      </c>
      <c r="G706" s="2">
        <f>'Moving Avg'!F706</f>
        <v>33.993000000000016</v>
      </c>
      <c r="H706" s="2">
        <f>'Moving Avg'!G706</f>
        <v>34.096399999999974</v>
      </c>
      <c r="I706" s="2">
        <f>'Moving Avg'!H706</f>
        <v>37.990650000000016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34.11</v>
      </c>
      <c r="C707" s="2">
        <f>RSI!I707</f>
        <v>55.056191418856841</v>
      </c>
      <c r="D707" s="2">
        <f>MACD!E707</f>
        <v>-0.1133943369929753</v>
      </c>
      <c r="E707" s="2">
        <f>MACD!F707</f>
        <v>-0.22491091597938923</v>
      </c>
      <c r="F707" s="2">
        <f>'Moving Avg'!D707</f>
        <v>34.101999999999997</v>
      </c>
      <c r="G707" s="2">
        <f>'Moving Avg'!F707</f>
        <v>34.043500000000016</v>
      </c>
      <c r="H707" s="2">
        <f>'Moving Avg'!G707</f>
        <v>34.071599999999968</v>
      </c>
      <c r="I707" s="2">
        <f>'Moving Avg'!H707</f>
        <v>38.021200000000015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</row>
    <row r="708" spans="1:12" ht="13.5" x14ac:dyDescent="0.25">
      <c r="A708" s="3">
        <f>RSI!A708</f>
        <v>43336</v>
      </c>
      <c r="B708" s="2">
        <f>RSI!B708</f>
        <v>34.11</v>
      </c>
      <c r="C708" s="2">
        <f>RSI!I708</f>
        <v>55.056191418856841</v>
      </c>
      <c r="D708" s="2">
        <f>MACD!E708</f>
        <v>-9.3387269032014331E-2</v>
      </c>
      <c r="E708" s="2">
        <f>MACD!F708</f>
        <v>-0.19860618658991427</v>
      </c>
      <c r="F708" s="2">
        <f>'Moving Avg'!D708</f>
        <v>34.106000000000009</v>
      </c>
      <c r="G708" s="2">
        <f>'Moving Avg'!F708</f>
        <v>34.094000000000015</v>
      </c>
      <c r="H708" s="2">
        <f>'Moving Avg'!G708</f>
        <v>34.046799999999969</v>
      </c>
      <c r="I708" s="2">
        <f>'Moving Avg'!H708</f>
        <v>38.051200000000009</v>
      </c>
      <c r="J708" s="6" t="str">
        <f>OBV!F708</f>
        <v>BULLISH</v>
      </c>
      <c r="K708" s="6" t="str">
        <f>OBV!G708</f>
        <v>NEUTRAL</v>
      </c>
      <c r="L708" s="6" t="str">
        <f>OBV!H708</f>
        <v>CONFIRMED BULLISH</v>
      </c>
    </row>
    <row r="709" spans="1:12" ht="13.5" x14ac:dyDescent="0.25">
      <c r="A709" s="3">
        <f>RSI!A709</f>
        <v>43339</v>
      </c>
      <c r="B709" s="2">
        <f>RSI!B709</f>
        <v>34.1</v>
      </c>
      <c r="C709" s="2">
        <f>RSI!I709</f>
        <v>54.157683836462326</v>
      </c>
      <c r="D709" s="2">
        <f>MACD!E709</f>
        <v>-7.6135152891289692E-2</v>
      </c>
      <c r="E709" s="2">
        <f>MACD!F709</f>
        <v>-0.17411197985018936</v>
      </c>
      <c r="F709" s="2">
        <f>'Moving Avg'!D709</f>
        <v>34.107999999999997</v>
      </c>
      <c r="G709" s="2">
        <f>'Moving Avg'!F709</f>
        <v>34.094500000000018</v>
      </c>
      <c r="H709" s="2">
        <f>'Moving Avg'!G709</f>
        <v>34.021799999999971</v>
      </c>
      <c r="I709" s="2">
        <f>'Moving Avg'!H709</f>
        <v>38.076950000000011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</row>
    <row r="710" spans="1:12" ht="13.5" x14ac:dyDescent="0.25">
      <c r="A710" s="3">
        <f>RSI!A710</f>
        <v>43340</v>
      </c>
      <c r="B710" s="2">
        <f>RSI!B710</f>
        <v>34.1</v>
      </c>
      <c r="C710" s="2">
        <f>RSI!I710</f>
        <v>54.157683836462326</v>
      </c>
      <c r="D710" s="2">
        <f>MACD!E710</f>
        <v>-6.186486072530073E-2</v>
      </c>
      <c r="E710" s="2">
        <f>MACD!F710</f>
        <v>-0.15166255602521164</v>
      </c>
      <c r="F710" s="2">
        <f>'Moving Avg'!D710</f>
        <v>34.106000000000002</v>
      </c>
      <c r="G710" s="2">
        <f>'Moving Avg'!F710</f>
        <v>34.095000000000013</v>
      </c>
      <c r="H710" s="2">
        <f>'Moving Avg'!G710</f>
        <v>33.996799999999972</v>
      </c>
      <c r="I710" s="2">
        <f>'Moving Avg'!H710</f>
        <v>38.098200000000013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</row>
    <row r="711" spans="1:12" ht="13.5" x14ac:dyDescent="0.25">
      <c r="A711" s="3">
        <f>RSI!A711</f>
        <v>43341</v>
      </c>
      <c r="B711" s="2">
        <f>RSI!B711</f>
        <v>35</v>
      </c>
      <c r="C711" s="2">
        <f>RSI!I711</f>
        <v>83.042984059543642</v>
      </c>
      <c r="D711" s="2">
        <f>MACD!E711</f>
        <v>-0.11676004651290839</v>
      </c>
      <c r="E711" s="2">
        <f>MACD!F711</f>
        <v>-0.14468205412275101</v>
      </c>
      <c r="F711" s="2">
        <f>'Moving Avg'!D711</f>
        <v>34.283999999999999</v>
      </c>
      <c r="G711" s="2">
        <f>'Moving Avg'!F711</f>
        <v>34.140500000000017</v>
      </c>
      <c r="H711" s="2">
        <f>'Moving Avg'!G711</f>
        <v>33.989799999999974</v>
      </c>
      <c r="I711" s="2">
        <f>'Moving Avg'!H711</f>
        <v>38.119500000000009</v>
      </c>
      <c r="J711" s="6" t="str">
        <f>OBV!F711</f>
        <v>BEARISH</v>
      </c>
      <c r="K711" s="6" t="str">
        <f>OBV!G711</f>
        <v>NEUTRAL</v>
      </c>
      <c r="L711" s="6" t="str">
        <f>OBV!H711</f>
        <v>BEARISH DIVERGENCE</v>
      </c>
    </row>
    <row r="712" spans="1:12" ht="13.5" x14ac:dyDescent="0.25">
      <c r="A712" s="3">
        <f>RSI!A712</f>
        <v>43342</v>
      </c>
      <c r="B712" s="2">
        <f>RSI!B712</f>
        <v>35</v>
      </c>
      <c r="C712" s="2">
        <f>RSI!I712</f>
        <v>83.042984059543642</v>
      </c>
      <c r="D712" s="2">
        <f>MACD!E712</f>
        <v>-0.16880886675661344</v>
      </c>
      <c r="E712" s="2">
        <f>MACD!F712</f>
        <v>-0.14950741664952349</v>
      </c>
      <c r="F712" s="2">
        <f>'Moving Avg'!D712</f>
        <v>34.462000000000003</v>
      </c>
      <c r="G712" s="2">
        <f>'Moving Avg'!F712</f>
        <v>34.186000000000014</v>
      </c>
      <c r="H712" s="2">
        <f>'Moving Avg'!G712</f>
        <v>33.982799999999976</v>
      </c>
      <c r="I712" s="2">
        <f>'Moving Avg'!H712</f>
        <v>38.136100000000006</v>
      </c>
      <c r="J712" s="6" t="str">
        <f>OBV!F712</f>
        <v>BEARISH</v>
      </c>
      <c r="K712" s="6" t="str">
        <f>OBV!G712</f>
        <v>NEUTRAL</v>
      </c>
      <c r="L712" s="6" t="str">
        <f>OBV!H712</f>
        <v>BEARISH DIVERGENCE</v>
      </c>
    </row>
    <row r="713" spans="1:12" ht="13.5" x14ac:dyDescent="0.25">
      <c r="A713" s="3">
        <f>RSI!A713</f>
        <v>43343</v>
      </c>
      <c r="B713" s="2">
        <f>RSI!B713</f>
        <v>35</v>
      </c>
      <c r="C713" s="2">
        <f>RSI!I713</f>
        <v>83.042984059543642</v>
      </c>
      <c r="D713" s="2">
        <f>MACD!E713</f>
        <v>-0.21803447957710631</v>
      </c>
      <c r="E713" s="2">
        <f>MACD!F713</f>
        <v>-0.16321282923504007</v>
      </c>
      <c r="F713" s="2">
        <f>'Moving Avg'!D713</f>
        <v>34.64</v>
      </c>
      <c r="G713" s="2">
        <f>'Moving Avg'!F713</f>
        <v>34.231500000000011</v>
      </c>
      <c r="H713" s="2">
        <f>'Moving Avg'!G713</f>
        <v>33.975799999999978</v>
      </c>
      <c r="I713" s="2">
        <f>'Moving Avg'!H713</f>
        <v>38.147950000000009</v>
      </c>
      <c r="J713" s="6" t="str">
        <f>OBV!F713</f>
        <v>BEARISH</v>
      </c>
      <c r="K713" s="6" t="str">
        <f>OBV!G713</f>
        <v>NEUTRAL</v>
      </c>
      <c r="L713" s="6" t="str">
        <f>OBV!H713</f>
        <v>BEARISH DIVERGENCE</v>
      </c>
    </row>
    <row r="714" spans="1:12" ht="13.5" x14ac:dyDescent="0.25">
      <c r="A714" s="3">
        <f>RSI!A714</f>
        <v>43346</v>
      </c>
      <c r="B714" s="2">
        <f>RSI!B714</f>
        <v>35</v>
      </c>
      <c r="C714" s="2">
        <f>RSI!I714</f>
        <v>83.042984059543642</v>
      </c>
      <c r="D714" s="2">
        <f>MACD!E714</f>
        <v>-0.26448720210510857</v>
      </c>
      <c r="E714" s="2">
        <f>MACD!F714</f>
        <v>-0.18346770380905378</v>
      </c>
      <c r="F714" s="2">
        <f>'Moving Avg'!D714</f>
        <v>34.82</v>
      </c>
      <c r="G714" s="2">
        <f>'Moving Avg'!F714</f>
        <v>34.277000000000008</v>
      </c>
      <c r="H714" s="2">
        <f>'Moving Avg'!G714</f>
        <v>34.000599999999984</v>
      </c>
      <c r="I714" s="2">
        <f>'Moving Avg'!H714</f>
        <v>38.152550000000005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</row>
    <row r="715" spans="1:12" ht="13.5" x14ac:dyDescent="0.25">
      <c r="A715" s="3">
        <f>RSI!A715</f>
        <v>43347</v>
      </c>
      <c r="B715" s="2">
        <f>RSI!B715</f>
        <v>35</v>
      </c>
      <c r="C715" s="2">
        <f>RSI!I715</f>
        <v>83.042984059543642</v>
      </c>
      <c r="D715" s="2">
        <f>MACD!E715</f>
        <v>-0.30516113340647877</v>
      </c>
      <c r="E715" s="2">
        <f>MACD!F715</f>
        <v>-0.20780638972853879</v>
      </c>
      <c r="F715" s="2">
        <f>'Moving Avg'!D715</f>
        <v>35</v>
      </c>
      <c r="G715" s="2">
        <f>'Moving Avg'!F715</f>
        <v>34.322500000000005</v>
      </c>
      <c r="H715" s="2">
        <f>'Moving Avg'!G715</f>
        <v>34.02059999999998</v>
      </c>
      <c r="I715" s="2">
        <f>'Moving Avg'!H715</f>
        <v>38.14950000000001</v>
      </c>
      <c r="J715" s="6" t="str">
        <f>OBV!F715</f>
        <v>BULLISH</v>
      </c>
      <c r="K715" s="6" t="str">
        <f>OBV!G715</f>
        <v>NEUTRAL</v>
      </c>
      <c r="L715" s="6" t="str">
        <f>OBV!H715</f>
        <v>CONFIRMED BULLISH</v>
      </c>
    </row>
    <row r="716" spans="1:12" ht="13.5" x14ac:dyDescent="0.25">
      <c r="A716" s="3">
        <f>RSI!A716</f>
        <v>43348</v>
      </c>
      <c r="B716" s="2">
        <f>RSI!B716</f>
        <v>35</v>
      </c>
      <c r="C716" s="2">
        <f>RSI!I716</f>
        <v>83.042984059543642</v>
      </c>
      <c r="D716" s="2">
        <f>MACD!E716</f>
        <v>-0.34369300398837765</v>
      </c>
      <c r="E716" s="2">
        <f>MACD!F716</f>
        <v>-0.2349837125805066</v>
      </c>
      <c r="F716" s="2">
        <f>'Moving Avg'!D716</f>
        <v>35</v>
      </c>
      <c r="G716" s="2">
        <f>'Moving Avg'!F716</f>
        <v>34.368000000000009</v>
      </c>
      <c r="H716" s="2">
        <f>'Moving Avg'!G716</f>
        <v>34.040599999999984</v>
      </c>
      <c r="I716" s="2">
        <f>'Moving Avg'!H716</f>
        <v>38.143250000000002</v>
      </c>
      <c r="J716" s="6" t="str">
        <f>OBV!F716</f>
        <v>NEUTRAL</v>
      </c>
      <c r="K716" s="6" t="str">
        <f>OBV!G716</f>
        <v>NEUTRAL</v>
      </c>
      <c r="L716" s="6" t="str">
        <f>OBV!H716</f>
        <v>NEUTRAL</v>
      </c>
    </row>
    <row r="717" spans="1:12" ht="13.5" x14ac:dyDescent="0.25">
      <c r="A717" s="3">
        <f>RSI!A717</f>
        <v>43349</v>
      </c>
      <c r="B717" s="2">
        <f>RSI!B717</f>
        <v>35</v>
      </c>
      <c r="C717" s="2">
        <f>RSI!I717</f>
        <v>83.042984059543642</v>
      </c>
      <c r="D717" s="2">
        <f>MACD!E717</f>
        <v>-0.38010751223359307</v>
      </c>
      <c r="E717" s="2">
        <f>MACD!F717</f>
        <v>-0.26400847251112392</v>
      </c>
      <c r="F717" s="2">
        <f>'Moving Avg'!D717</f>
        <v>35</v>
      </c>
      <c r="G717" s="2">
        <f>'Moving Avg'!F717</f>
        <v>34.413500000000006</v>
      </c>
      <c r="H717" s="2">
        <f>'Moving Avg'!G717</f>
        <v>34.060599999999987</v>
      </c>
      <c r="I717" s="2">
        <f>'Moving Avg'!H717</f>
        <v>38.137</v>
      </c>
      <c r="J717" s="6" t="str">
        <f>OBV!F717</f>
        <v>NEUTRAL</v>
      </c>
      <c r="K717" s="6" t="str">
        <f>OBV!G717</f>
        <v>NEUTRAL</v>
      </c>
      <c r="L717" s="6" t="str">
        <f>OBV!H717</f>
        <v>NEUTRAL</v>
      </c>
    </row>
    <row r="718" spans="1:12" ht="13.5" x14ac:dyDescent="0.25">
      <c r="A718" s="3">
        <f>RSI!A718</f>
        <v>43350</v>
      </c>
      <c r="B718" s="2">
        <f>RSI!B718</f>
        <v>35</v>
      </c>
      <c r="C718" s="2">
        <f>RSI!I718</f>
        <v>83.042984059543642</v>
      </c>
      <c r="D718" s="2">
        <f>MACD!E718</f>
        <v>-0.41444813821222226</v>
      </c>
      <c r="E718" s="2">
        <f>MACD!F718</f>
        <v>-0.2940964056513436</v>
      </c>
      <c r="F718" s="2">
        <f>'Moving Avg'!D718</f>
        <v>35</v>
      </c>
      <c r="G718" s="2">
        <f>'Moving Avg'!F718</f>
        <v>34.459000000000003</v>
      </c>
      <c r="H718" s="2">
        <f>'Moving Avg'!G718</f>
        <v>34.08059999999999</v>
      </c>
      <c r="I718" s="2">
        <f>'Moving Avg'!H718</f>
        <v>38.122600000000006</v>
      </c>
      <c r="J718" s="6" t="str">
        <f>OBV!F718</f>
        <v>NEUTRAL</v>
      </c>
      <c r="K718" s="6" t="str">
        <f>OBV!G718</f>
        <v>NEUTRAL</v>
      </c>
      <c r="L718" s="6" t="str">
        <f>OBV!H718</f>
        <v>NEUTRAL</v>
      </c>
    </row>
    <row r="719" spans="1:12" ht="13.5" x14ac:dyDescent="0.25">
      <c r="A719" s="3">
        <f>RSI!A719</f>
        <v>43353</v>
      </c>
      <c r="B719" s="2">
        <f>RSI!B719</f>
        <v>35</v>
      </c>
      <c r="C719" s="2">
        <f>RSI!I719</f>
        <v>83.042984059543642</v>
      </c>
      <c r="D719" s="2">
        <f>MACD!E719</f>
        <v>-0.44831104303067093</v>
      </c>
      <c r="E719" s="2">
        <f>MACD!F719</f>
        <v>-0.32493933312720907</v>
      </c>
      <c r="F719" s="2">
        <f>'Moving Avg'!D719</f>
        <v>35</v>
      </c>
      <c r="G719" s="2">
        <f>'Moving Avg'!F719</f>
        <v>34.504500000000007</v>
      </c>
      <c r="H719" s="2">
        <f>'Moving Avg'!G719</f>
        <v>34.100599999999993</v>
      </c>
      <c r="I719" s="2">
        <f>'Moving Avg'!H719</f>
        <v>38.100100000000005</v>
      </c>
      <c r="J719" s="6" t="str">
        <f>OBV!F719</f>
        <v>NEUTRAL</v>
      </c>
      <c r="K719" s="6" t="str">
        <f>OBV!G719</f>
        <v>NEUTRAL</v>
      </c>
      <c r="L719" s="6" t="str">
        <f>OBV!H719</f>
        <v>NEUTRAL</v>
      </c>
    </row>
    <row r="720" spans="1:12" ht="13.5" x14ac:dyDescent="0.25">
      <c r="A720" s="3">
        <f>RSI!A720</f>
        <v>43355</v>
      </c>
      <c r="B720" s="2">
        <f>RSI!B720</f>
        <v>35</v>
      </c>
      <c r="C720" s="2">
        <f>RSI!I720</f>
        <v>83.042984059543642</v>
      </c>
      <c r="D720" s="2">
        <f>MACD!E720</f>
        <v>-0.47998926141514886</v>
      </c>
      <c r="E720" s="2">
        <f>MACD!F720</f>
        <v>-0.35594931878479702</v>
      </c>
      <c r="F720" s="2">
        <f>'Moving Avg'!D720</f>
        <v>35</v>
      </c>
      <c r="G720" s="2">
        <f>'Moving Avg'!F720</f>
        <v>34.550000000000004</v>
      </c>
      <c r="H720" s="2">
        <f>'Moving Avg'!G720</f>
        <v>34.120599999999996</v>
      </c>
      <c r="I720" s="2">
        <f>'Moving Avg'!H720</f>
        <v>38.071299999999994</v>
      </c>
      <c r="J720" s="6" t="str">
        <f>OBV!F720</f>
        <v>NEUTRAL</v>
      </c>
      <c r="K720" s="6" t="str">
        <f>OBV!G720</f>
        <v>NEUTRAL</v>
      </c>
      <c r="L720" s="6" t="str">
        <f>OBV!H720</f>
        <v>NEUTRAL</v>
      </c>
    </row>
    <row r="721" spans="1:12" ht="13.5" x14ac:dyDescent="0.25">
      <c r="A721" s="3">
        <f>RSI!A721</f>
        <v>43356</v>
      </c>
      <c r="B721" s="2">
        <f>RSI!B721</f>
        <v>35</v>
      </c>
      <c r="C721" s="2">
        <f>RSI!I721</f>
        <v>83.042984059543642</v>
      </c>
      <c r="D721" s="2">
        <f>MACD!E721</f>
        <v>-0.37113328708486648</v>
      </c>
      <c r="E721" s="2">
        <f>MACD!F721</f>
        <v>-0.35898611244481093</v>
      </c>
      <c r="F721" s="2">
        <f>'Moving Avg'!D721</f>
        <v>35</v>
      </c>
      <c r="G721" s="2">
        <f>'Moving Avg'!F721</f>
        <v>34.595500000000001</v>
      </c>
      <c r="H721" s="2">
        <f>'Moving Avg'!G721</f>
        <v>34.140599999999992</v>
      </c>
      <c r="I721" s="2">
        <f>'Moving Avg'!H721</f>
        <v>38.031300000000002</v>
      </c>
      <c r="J721" s="6" t="str">
        <f>OBV!F721</f>
        <v>NEUTRAL</v>
      </c>
      <c r="K721" s="6" t="str">
        <f>OBV!G721</f>
        <v>NEUTRAL</v>
      </c>
      <c r="L721" s="6" t="str">
        <f>OBV!H721</f>
        <v>NEUTRAL</v>
      </c>
    </row>
    <row r="722" spans="1:12" ht="13.5" x14ac:dyDescent="0.25">
      <c r="A722" s="3">
        <f>RSI!A722</f>
        <v>43357</v>
      </c>
      <c r="B722" s="2">
        <f>RSI!B722</f>
        <v>35</v>
      </c>
      <c r="C722" s="2">
        <f>RSI!I722</f>
        <v>83.042984059543642</v>
      </c>
      <c r="D722" s="2">
        <f>MACD!E722</f>
        <v>-0.28161782814137126</v>
      </c>
      <c r="E722" s="2">
        <f>MACD!F722</f>
        <v>-0.34351245558412302</v>
      </c>
      <c r="F722" s="2">
        <f>'Moving Avg'!D722</f>
        <v>35</v>
      </c>
      <c r="G722" s="2">
        <f>'Moving Avg'!F722</f>
        <v>34.640999999999998</v>
      </c>
      <c r="H722" s="2">
        <f>'Moving Avg'!G722</f>
        <v>34.160600000000002</v>
      </c>
      <c r="I722" s="2">
        <f>'Moving Avg'!H722</f>
        <v>37.984849999999994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</row>
    <row r="723" spans="1:12" ht="13.5" x14ac:dyDescent="0.25">
      <c r="A723" s="3">
        <f>RSI!A723</f>
        <v>43360</v>
      </c>
      <c r="B723" s="2">
        <f>RSI!B723</f>
        <v>35</v>
      </c>
      <c r="C723" s="2">
        <f>RSI!I723</f>
        <v>83.042984059543642</v>
      </c>
      <c r="D723" s="2">
        <f>MACD!E723</f>
        <v>-0.20827531383360309</v>
      </c>
      <c r="E723" s="2">
        <f>MACD!F723</f>
        <v>-0.31646502723401904</v>
      </c>
      <c r="F723" s="2">
        <f>'Moving Avg'!D723</f>
        <v>35</v>
      </c>
      <c r="G723" s="2">
        <f>'Moving Avg'!F723</f>
        <v>34.686500000000002</v>
      </c>
      <c r="H723" s="2">
        <f>'Moving Avg'!G723</f>
        <v>34.180599999999998</v>
      </c>
      <c r="I723" s="2">
        <f>'Moving Avg'!H723</f>
        <v>37.928449999999998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</row>
    <row r="724" spans="1:12" ht="13.5" x14ac:dyDescent="0.25">
      <c r="A724" s="3">
        <f>RSI!A724</f>
        <v>43361</v>
      </c>
      <c r="B724" s="2">
        <f>RSI!B724</f>
        <v>35</v>
      </c>
      <c r="C724" s="2">
        <f>RSI!I724</f>
        <v>83.042984059543642</v>
      </c>
      <c r="D724" s="2">
        <f>MACD!E724</f>
        <v>-0.14843972212428724</v>
      </c>
      <c r="E724" s="2">
        <f>MACD!F724</f>
        <v>-0.28285996621207271</v>
      </c>
      <c r="F724" s="2">
        <f>'Moving Avg'!D724</f>
        <v>35</v>
      </c>
      <c r="G724" s="2">
        <f>'Moving Avg'!F724</f>
        <v>34.731999999999999</v>
      </c>
      <c r="H724" s="2">
        <f>'Moving Avg'!G724</f>
        <v>34.200600000000001</v>
      </c>
      <c r="I724" s="2">
        <f>'Moving Avg'!H724</f>
        <v>37.872050000000002</v>
      </c>
      <c r="J724" s="6" t="str">
        <f>OBV!F724</f>
        <v>NEUTRAL</v>
      </c>
      <c r="K724" s="6" t="str">
        <f>OBV!G724</f>
        <v>NEUTRAL</v>
      </c>
      <c r="L724" s="6" t="str">
        <f>OBV!H724</f>
        <v>NEUTRAL</v>
      </c>
    </row>
    <row r="725" spans="1:12" ht="13.5" x14ac:dyDescent="0.25">
      <c r="A725" s="3">
        <f>RSI!A725</f>
        <v>43362</v>
      </c>
      <c r="B725" s="2">
        <f>RSI!B725</f>
        <v>35</v>
      </c>
      <c r="C725" s="2">
        <f>RSI!I725</f>
        <v>83.042984059543642</v>
      </c>
      <c r="D725" s="2">
        <f>MACD!E725</f>
        <v>-9.9868364265141452E-2</v>
      </c>
      <c r="E725" s="2">
        <f>MACD!F725</f>
        <v>-0.24626164582268648</v>
      </c>
      <c r="F725" s="2">
        <f>'Moving Avg'!D725</f>
        <v>35</v>
      </c>
      <c r="G725" s="2">
        <f>'Moving Avg'!F725</f>
        <v>34.776499999999999</v>
      </c>
      <c r="H725" s="2">
        <f>'Moving Avg'!G725</f>
        <v>34.200600000000001</v>
      </c>
      <c r="I725" s="2">
        <f>'Moving Avg'!H725</f>
        <v>37.815649999999998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</row>
    <row r="726" spans="1:12" ht="13.5" x14ac:dyDescent="0.25">
      <c r="A726" s="3">
        <f>RSI!A726</f>
        <v>43363</v>
      </c>
      <c r="B726" s="2">
        <f>RSI!B726</f>
        <v>35</v>
      </c>
      <c r="C726" s="2">
        <f>RSI!I726</f>
        <v>83.042984059543642</v>
      </c>
      <c r="D726" s="2">
        <f>MACD!E726</f>
        <v>-6.0675780594699802E-2</v>
      </c>
      <c r="E726" s="2">
        <f>MACD!F726</f>
        <v>-0.20914447277708914</v>
      </c>
      <c r="F726" s="2">
        <f>'Moving Avg'!D726</f>
        <v>35</v>
      </c>
      <c r="G726" s="2">
        <f>'Moving Avg'!F726</f>
        <v>34.820999999999998</v>
      </c>
      <c r="H726" s="2">
        <f>'Moving Avg'!G726</f>
        <v>34.200600000000001</v>
      </c>
      <c r="I726" s="2">
        <f>'Moving Avg'!H726</f>
        <v>37.759249999999994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</row>
    <row r="727" spans="1:12" ht="13.5" x14ac:dyDescent="0.25">
      <c r="A727" s="3">
        <f>RSI!A727</f>
        <v>43364</v>
      </c>
      <c r="B727" s="2">
        <f>RSI!B727</f>
        <v>35</v>
      </c>
      <c r="C727" s="2">
        <f>RSI!I727</f>
        <v>83.042984059543642</v>
      </c>
      <c r="D727" s="2">
        <f>MACD!E727</f>
        <v>-2.9277878509937239E-2</v>
      </c>
      <c r="E727" s="2">
        <f>MACD!F727</f>
        <v>-0.17317115392365875</v>
      </c>
      <c r="F727" s="2">
        <f>'Moving Avg'!D727</f>
        <v>35</v>
      </c>
      <c r="G727" s="2">
        <f>'Moving Avg'!F727</f>
        <v>34.865499999999997</v>
      </c>
      <c r="H727" s="2">
        <f>'Moving Avg'!G727</f>
        <v>34.200600000000009</v>
      </c>
      <c r="I727" s="2">
        <f>'Moving Avg'!H727</f>
        <v>37.699750000000002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</row>
    <row r="728" spans="1:12" ht="13.5" x14ac:dyDescent="0.25">
      <c r="A728" s="3">
        <f>RSI!A728</f>
        <v>43367</v>
      </c>
      <c r="B728" s="2">
        <f>RSI!B728</f>
        <v>35</v>
      </c>
      <c r="C728" s="2">
        <f>RSI!I728</f>
        <v>83.042984059543642</v>
      </c>
      <c r="D728" s="2">
        <f>MACD!E728</f>
        <v>-4.3447315374365303E-3</v>
      </c>
      <c r="E728" s="2">
        <f>MACD!F728</f>
        <v>-0.13940586944641431</v>
      </c>
      <c r="F728" s="2">
        <f>'Moving Avg'!D728</f>
        <v>35</v>
      </c>
      <c r="G728" s="2">
        <f>'Moving Avg'!F728</f>
        <v>34.910000000000004</v>
      </c>
      <c r="H728" s="2">
        <f>'Moving Avg'!G728</f>
        <v>34.221600000000009</v>
      </c>
      <c r="I728" s="2">
        <f>'Moving Avg'!H728</f>
        <v>37.637250000000009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</row>
    <row r="729" spans="1:12" ht="13.5" x14ac:dyDescent="0.25">
      <c r="A729" s="3">
        <f>RSI!A729</f>
        <v>43368</v>
      </c>
      <c r="B729" s="2">
        <f>RSI!B729</f>
        <v>35</v>
      </c>
      <c r="C729" s="2">
        <f>RSI!I729</f>
        <v>83.042984059543642</v>
      </c>
      <c r="D729" s="2">
        <f>MACD!E729</f>
        <v>1.5239297931479712E-2</v>
      </c>
      <c r="E729" s="2">
        <f>MACD!F729</f>
        <v>-0.10847683597083552</v>
      </c>
      <c r="F729" s="2">
        <f>'Moving Avg'!D729</f>
        <v>35</v>
      </c>
      <c r="G729" s="2">
        <f>'Moving Avg'!F729</f>
        <v>34.954999999999998</v>
      </c>
      <c r="H729" s="2">
        <f>'Moving Avg'!G729</f>
        <v>34.259600000000006</v>
      </c>
      <c r="I729" s="2">
        <f>'Moving Avg'!H729</f>
        <v>37.574750000000016</v>
      </c>
      <c r="J729" s="6" t="str">
        <f>OBV!F729</f>
        <v>NEUTRAL</v>
      </c>
      <c r="K729" s="6" t="str">
        <f>OBV!G729</f>
        <v>NEUTRAL</v>
      </c>
      <c r="L729" s="6" t="str">
        <f>OBV!H729</f>
        <v>NEUTRAL</v>
      </c>
    </row>
    <row r="730" spans="1:12" ht="13.5" x14ac:dyDescent="0.25">
      <c r="A730" s="3">
        <f>RSI!A730</f>
        <v>43369</v>
      </c>
      <c r="B730" s="2">
        <f>RSI!B730</f>
        <v>35</v>
      </c>
      <c r="C730" s="2">
        <f>RSI!I730</f>
        <v>83.042984059543642</v>
      </c>
      <c r="D730" s="2">
        <f>MACD!E730</f>
        <v>3.0409243550352016E-2</v>
      </c>
      <c r="E730" s="2">
        <f>MACD!F730</f>
        <v>-8.0699620066598018E-2</v>
      </c>
      <c r="F730" s="2">
        <f>'Moving Avg'!D730</f>
        <v>35</v>
      </c>
      <c r="G730" s="2">
        <f>'Moving Avg'!F730</f>
        <v>35</v>
      </c>
      <c r="H730" s="2">
        <f>'Moving Avg'!G730</f>
        <v>34.29760000000001</v>
      </c>
      <c r="I730" s="2">
        <f>'Moving Avg'!H730</f>
        <v>37.512250000000016</v>
      </c>
      <c r="J730" s="6" t="str">
        <f>OBV!F730</f>
        <v>NEUTRAL</v>
      </c>
      <c r="K730" s="6" t="str">
        <f>OBV!G730</f>
        <v>NEUTRAL</v>
      </c>
      <c r="L730" s="6" t="str">
        <f>OBV!H730</f>
        <v>NEUTRAL</v>
      </c>
    </row>
    <row r="731" spans="1:12" ht="13.5" x14ac:dyDescent="0.25">
      <c r="A731" s="3">
        <f>RSI!A731</f>
        <v>43370</v>
      </c>
      <c r="B731" s="2">
        <f>RSI!B731</f>
        <v>35</v>
      </c>
      <c r="C731" s="2">
        <f>RSI!I731</f>
        <v>83.042984059543642</v>
      </c>
      <c r="D731" s="2">
        <f>MACD!E731</f>
        <v>4.1947984493333479E-2</v>
      </c>
      <c r="E731" s="2">
        <f>MACD!F731</f>
        <v>-5.6170099154611727E-2</v>
      </c>
      <c r="F731" s="2">
        <f>'Moving Avg'!D731</f>
        <v>35</v>
      </c>
      <c r="G731" s="2">
        <f>'Moving Avg'!F731</f>
        <v>35</v>
      </c>
      <c r="H731" s="2">
        <f>'Moving Avg'!G731</f>
        <v>34.335600000000014</v>
      </c>
      <c r="I731" s="2">
        <f>'Moving Avg'!H731</f>
        <v>37.449750000000023</v>
      </c>
      <c r="J731" s="6" t="str">
        <f>OBV!F731</f>
        <v>NEUTRAL</v>
      </c>
      <c r="K731" s="6" t="str">
        <f>OBV!G731</f>
        <v>NEUTRAL</v>
      </c>
      <c r="L731" s="6" t="str">
        <f>OBV!H731</f>
        <v>NEUTRAL</v>
      </c>
    </row>
    <row r="732" spans="1:12" ht="13.5" x14ac:dyDescent="0.25">
      <c r="A732" s="3">
        <f>RSI!A732</f>
        <v>43371</v>
      </c>
      <c r="B732" s="2">
        <f>RSI!B732</f>
        <v>34.5</v>
      </c>
      <c r="C732" s="2">
        <f>RSI!I732</f>
        <v>31.223290107639301</v>
      </c>
      <c r="D732" s="2">
        <f>MACD!E732</f>
        <v>8.7547305921674479E-2</v>
      </c>
      <c r="E732" s="2">
        <f>MACD!F732</f>
        <v>-2.742661813935449E-2</v>
      </c>
      <c r="F732" s="2">
        <f>'Moving Avg'!D732</f>
        <v>34.9</v>
      </c>
      <c r="G732" s="2">
        <f>'Moving Avg'!F732</f>
        <v>34.975000000000001</v>
      </c>
      <c r="H732" s="2">
        <f>'Moving Avg'!G732</f>
        <v>34.363600000000012</v>
      </c>
      <c r="I732" s="2">
        <f>'Moving Avg'!H732</f>
        <v>37.391850000000019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43374</v>
      </c>
      <c r="B733" s="2">
        <f>RSI!B733</f>
        <v>34.5</v>
      </c>
      <c r="C733" s="2">
        <f>RSI!I733</f>
        <v>31.223290107639301</v>
      </c>
      <c r="D733" s="2">
        <f>MACD!E733</f>
        <v>0.12797358560574423</v>
      </c>
      <c r="E733" s="2">
        <f>MACD!F733</f>
        <v>3.6534226096652557E-3</v>
      </c>
      <c r="F733" s="2">
        <f>'Moving Avg'!D733</f>
        <v>34.799999999999997</v>
      </c>
      <c r="G733" s="2">
        <f>'Moving Avg'!F733</f>
        <v>34.950000000000003</v>
      </c>
      <c r="H733" s="2">
        <f>'Moving Avg'!G733</f>
        <v>34.391600000000011</v>
      </c>
      <c r="I733" s="2">
        <f>'Moving Avg'!H733</f>
        <v>37.339350000000024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</row>
    <row r="734" spans="1:12" ht="13.5" x14ac:dyDescent="0.25">
      <c r="A734" s="3">
        <f>RSI!A734</f>
        <v>43375</v>
      </c>
      <c r="B734" s="2">
        <f>RSI!B734</f>
        <v>34.5</v>
      </c>
      <c r="C734" s="2">
        <f>RSI!I734</f>
        <v>31.223290107639301</v>
      </c>
      <c r="D734" s="2">
        <f>MACD!E734</f>
        <v>0.16388621401227965</v>
      </c>
      <c r="E734" s="2">
        <f>MACD!F734</f>
        <v>3.5699980890188138E-2</v>
      </c>
      <c r="F734" s="2">
        <f>'Moving Avg'!D734</f>
        <v>34.700000000000003</v>
      </c>
      <c r="G734" s="2">
        <f>'Moving Avg'!F734</f>
        <v>34.924999999999997</v>
      </c>
      <c r="H734" s="2">
        <f>'Moving Avg'!G734</f>
        <v>34.41960000000001</v>
      </c>
      <c r="I734" s="2">
        <f>'Moving Avg'!H734</f>
        <v>37.28685000000003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</row>
    <row r="735" spans="1:12" ht="13.5" x14ac:dyDescent="0.25">
      <c r="A735" s="3">
        <f>RSI!A735</f>
        <v>43376</v>
      </c>
      <c r="B735" s="2">
        <f>RSI!B735</f>
        <v>34.5</v>
      </c>
      <c r="C735" s="2">
        <f>RSI!I735</f>
        <v>31.223290107639301</v>
      </c>
      <c r="D735" s="2">
        <f>MACD!E735</f>
        <v>0.19585324522523706</v>
      </c>
      <c r="E735" s="2">
        <f>MACD!F735</f>
        <v>6.7730633757197928E-2</v>
      </c>
      <c r="F735" s="2">
        <f>'Moving Avg'!D735</f>
        <v>34.6</v>
      </c>
      <c r="G735" s="2">
        <f>'Moving Avg'!F735</f>
        <v>34.9</v>
      </c>
      <c r="H735" s="2">
        <f>'Moving Avg'!G735</f>
        <v>34.447600000000008</v>
      </c>
      <c r="I735" s="2">
        <f>'Moving Avg'!H735</f>
        <v>37.227600000000038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</row>
    <row r="736" spans="1:12" ht="13.5" x14ac:dyDescent="0.25">
      <c r="A736" s="3">
        <f>RSI!A736</f>
        <v>43377</v>
      </c>
      <c r="B736" s="2">
        <f>RSI!B736</f>
        <v>33.5</v>
      </c>
      <c r="C736" s="2">
        <f>RSI!I736</f>
        <v>11.656345125381065</v>
      </c>
      <c r="D736" s="2">
        <f>MACD!E736</f>
        <v>0.29843877400775654</v>
      </c>
      <c r="E736" s="2">
        <f>MACD!F736</f>
        <v>0.11387226180730965</v>
      </c>
      <c r="F736" s="2">
        <f>'Moving Avg'!D736</f>
        <v>34.299999999999997</v>
      </c>
      <c r="G736" s="2">
        <f>'Moving Avg'!F736</f>
        <v>34.825000000000003</v>
      </c>
      <c r="H736" s="2">
        <f>'Moving Avg'!G736</f>
        <v>34.455600000000011</v>
      </c>
      <c r="I736" s="2">
        <f>'Moving Avg'!H736</f>
        <v>37.163350000000044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33.5</v>
      </c>
      <c r="C737" s="2">
        <f>RSI!I737</f>
        <v>11.656345125381065</v>
      </c>
      <c r="D737" s="2">
        <f>MACD!E737</f>
        <v>0.39250505696833216</v>
      </c>
      <c r="E737" s="2">
        <f>MACD!F737</f>
        <v>0.16959882083951416</v>
      </c>
      <c r="F737" s="2">
        <f>'Moving Avg'!D737</f>
        <v>34.1</v>
      </c>
      <c r="G737" s="2">
        <f>'Moving Avg'!F737</f>
        <v>34.75</v>
      </c>
      <c r="H737" s="2">
        <f>'Moving Avg'!G737</f>
        <v>34.463600000000007</v>
      </c>
      <c r="I737" s="2">
        <f>'Moving Avg'!H737</f>
        <v>37.099100000000043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32.520000000000003</v>
      </c>
      <c r="C738" s="2">
        <f>RSI!I738</f>
        <v>6.8075708167575897</v>
      </c>
      <c r="D738" s="2">
        <f>MACD!E738</f>
        <v>0.55141732929393328</v>
      </c>
      <c r="E738" s="2">
        <f>MACD!F738</f>
        <v>0.24596252253039802</v>
      </c>
      <c r="F738" s="2">
        <f>'Moving Avg'!D738</f>
        <v>33.704000000000001</v>
      </c>
      <c r="G738" s="2">
        <f>'Moving Avg'!F738</f>
        <v>34.625999999999998</v>
      </c>
      <c r="H738" s="2">
        <f>'Moving Avg'!G738</f>
        <v>34.452000000000005</v>
      </c>
      <c r="I738" s="2">
        <f>'Moving Avg'!H738</f>
        <v>37.029950000000056</v>
      </c>
      <c r="J738" s="6" t="str">
        <f>OBV!F738</f>
        <v>BEARISH</v>
      </c>
      <c r="K738" s="6" t="str">
        <f>OBV!G738</f>
        <v>WEAK</v>
      </c>
      <c r="L738" s="6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33.5</v>
      </c>
      <c r="C739" s="2">
        <f>RSI!I739</f>
        <v>35.639498272622035</v>
      </c>
      <c r="D739" s="2">
        <f>MACD!E739</f>
        <v>0.62530680385906834</v>
      </c>
      <c r="E739" s="2">
        <f>MACD!F739</f>
        <v>0.32183137879613211</v>
      </c>
      <c r="F739" s="2">
        <f>'Moving Avg'!D739</f>
        <v>33.504000000000005</v>
      </c>
      <c r="G739" s="2">
        <f>'Moving Avg'!F739</f>
        <v>34.551000000000002</v>
      </c>
      <c r="H739" s="2">
        <f>'Moving Avg'!G739</f>
        <v>34.440200000000004</v>
      </c>
      <c r="I739" s="2">
        <f>'Moving Avg'!H739</f>
        <v>36.96620000000005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33.5</v>
      </c>
      <c r="C740" s="2">
        <f>RSI!I740</f>
        <v>35.639498272622035</v>
      </c>
      <c r="D740" s="2">
        <f>MACD!E740</f>
        <v>0.69316543146583598</v>
      </c>
      <c r="E740" s="2">
        <f>MACD!F740</f>
        <v>0.3960981893300729</v>
      </c>
      <c r="F740" s="2">
        <f>'Moving Avg'!D740</f>
        <v>33.304000000000002</v>
      </c>
      <c r="G740" s="2">
        <f>'Moving Avg'!F740</f>
        <v>34.475999999999999</v>
      </c>
      <c r="H740" s="2">
        <f>'Moving Avg'!G740</f>
        <v>34.428400000000003</v>
      </c>
      <c r="I740" s="2">
        <f>'Moving Avg'!H740</f>
        <v>36.902450000000059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33.5</v>
      </c>
      <c r="C741" s="2">
        <f>RSI!I741</f>
        <v>35.639498272622035</v>
      </c>
      <c r="D741" s="2">
        <f>MACD!E741</f>
        <v>0.75552571883335418</v>
      </c>
      <c r="E741" s="2">
        <f>MACD!F741</f>
        <v>0.46798369523072919</v>
      </c>
      <c r="F741" s="2">
        <f>'Moving Avg'!D741</f>
        <v>33.304000000000002</v>
      </c>
      <c r="G741" s="2">
        <f>'Moving Avg'!F741</f>
        <v>34.400999999999996</v>
      </c>
      <c r="H741" s="2">
        <f>'Moving Avg'!G741</f>
        <v>34.41660000000001</v>
      </c>
      <c r="I741" s="2">
        <f>'Moving Avg'!H741</f>
        <v>36.83870000000006</v>
      </c>
      <c r="J741" s="6" t="str">
        <f>OBV!F741</f>
        <v>BEARISH</v>
      </c>
      <c r="K741" s="6" t="str">
        <f>OBV!G741</f>
        <v>WEAK</v>
      </c>
      <c r="L741" s="6" t="str">
        <f>OBV!H741</f>
        <v>NEUTRAL</v>
      </c>
    </row>
    <row r="742" spans="1:12" ht="13.5" x14ac:dyDescent="0.25">
      <c r="A742" s="3">
        <f>RSI!A742</f>
        <v>43385</v>
      </c>
      <c r="B742" s="2">
        <f>RSI!B742</f>
        <v>33.5</v>
      </c>
      <c r="C742" s="2">
        <f>RSI!I742</f>
        <v>35.639498272622035</v>
      </c>
      <c r="D742" s="2">
        <f>MACD!E742</f>
        <v>0.73594445430552469</v>
      </c>
      <c r="E742" s="2">
        <f>MACD!F742</f>
        <v>0.52157584704568838</v>
      </c>
      <c r="F742" s="2">
        <f>'Moving Avg'!D742</f>
        <v>33.304000000000002</v>
      </c>
      <c r="G742" s="2">
        <f>'Moving Avg'!F742</f>
        <v>34.326000000000001</v>
      </c>
      <c r="H742" s="2">
        <f>'Moving Avg'!G742</f>
        <v>34.404800000000002</v>
      </c>
      <c r="I742" s="2">
        <f>'Moving Avg'!H742</f>
        <v>36.774950000000068</v>
      </c>
      <c r="J742" s="6" t="str">
        <f>OBV!F742</f>
        <v>BEARISH</v>
      </c>
      <c r="K742" s="6" t="str">
        <f>OBV!G742</f>
        <v>WEAK</v>
      </c>
      <c r="L742" s="6" t="str">
        <f>OBV!H742</f>
        <v>NEUTRAL</v>
      </c>
    </row>
    <row r="743" spans="1:12" ht="13.5" x14ac:dyDescent="0.25">
      <c r="A743" s="3">
        <f>RSI!A743</f>
        <v>43389</v>
      </c>
      <c r="B743" s="2">
        <f>RSI!B743</f>
        <v>34.5</v>
      </c>
      <c r="C743" s="2">
        <f>RSI!I743</f>
        <v>54.822851312765295</v>
      </c>
      <c r="D743" s="2">
        <f>MACD!E743</f>
        <v>0.64953811367198</v>
      </c>
      <c r="E743" s="2">
        <f>MACD!F743</f>
        <v>0.54716830037094677</v>
      </c>
      <c r="F743" s="2">
        <f>'Moving Avg'!D743</f>
        <v>33.700000000000003</v>
      </c>
      <c r="G743" s="2">
        <f>'Moving Avg'!F743</f>
        <v>34.301000000000002</v>
      </c>
      <c r="H743" s="2">
        <f>'Moving Avg'!G743</f>
        <v>34.413000000000004</v>
      </c>
      <c r="I743" s="2">
        <f>'Moving Avg'!H743</f>
        <v>36.716200000000065</v>
      </c>
      <c r="J743" s="6" t="str">
        <f>OBV!F743</f>
        <v>BULLISH</v>
      </c>
      <c r="K743" s="6" t="str">
        <f>OBV!G743</f>
        <v>STRONG</v>
      </c>
      <c r="L743" s="6" t="str">
        <f>OBV!H743</f>
        <v>CONFIRMED BULLISH</v>
      </c>
    </row>
    <row r="744" spans="1:12" ht="13.5" x14ac:dyDescent="0.25">
      <c r="A744" s="3">
        <f>RSI!A744</f>
        <v>43390</v>
      </c>
      <c r="B744" s="2">
        <f>RSI!B744</f>
        <v>35.53</v>
      </c>
      <c r="C744" s="2">
        <f>RSI!I744</f>
        <v>66.048005173496847</v>
      </c>
      <c r="D744" s="2">
        <f>MACD!E744</f>
        <v>0.49814239820499751</v>
      </c>
      <c r="E744" s="2">
        <f>MACD!F744</f>
        <v>0.53736311993775698</v>
      </c>
      <c r="F744" s="2">
        <f>'Moving Avg'!D744</f>
        <v>34.106000000000002</v>
      </c>
      <c r="G744" s="2">
        <f>'Moving Avg'!F744</f>
        <v>34.327500000000001</v>
      </c>
      <c r="H744" s="2">
        <f>'Moving Avg'!G744</f>
        <v>34.441800000000001</v>
      </c>
      <c r="I744" s="2">
        <f>'Moving Avg'!H744</f>
        <v>36.662200000000063</v>
      </c>
      <c r="J744" s="6" t="str">
        <f>OBV!F744</f>
        <v>BULLISH</v>
      </c>
      <c r="K744" s="6" t="str">
        <f>OBV!G744</f>
        <v>STRONG</v>
      </c>
      <c r="L744" s="6" t="str">
        <f>OBV!H744</f>
        <v>CONFIRMED BULLISH</v>
      </c>
    </row>
    <row r="745" spans="1:12" ht="13.5" x14ac:dyDescent="0.25">
      <c r="A745" s="3">
        <f>RSI!A745</f>
        <v>43391</v>
      </c>
      <c r="B745" s="2">
        <f>RSI!B745</f>
        <v>37.69</v>
      </c>
      <c r="C745" s="2">
        <f>RSI!I745</f>
        <v>78.251856080033221</v>
      </c>
      <c r="D745" s="2">
        <f>MACD!E745</f>
        <v>0.20211279322995779</v>
      </c>
      <c r="E745" s="2">
        <f>MACD!F745</f>
        <v>0.47031305459619721</v>
      </c>
      <c r="F745" s="2">
        <f>'Moving Avg'!D745</f>
        <v>34.944000000000003</v>
      </c>
      <c r="G745" s="2">
        <f>'Moving Avg'!F745</f>
        <v>34.462000000000003</v>
      </c>
      <c r="H745" s="2">
        <f>'Moving Avg'!G745</f>
        <v>34.513800000000003</v>
      </c>
      <c r="I745" s="2">
        <f>'Moving Avg'!H745</f>
        <v>36.61890000000006</v>
      </c>
      <c r="J745" s="6" t="str">
        <f>OBV!F745</f>
        <v>BULLISH</v>
      </c>
      <c r="K745" s="6" t="str">
        <f>OBV!G745</f>
        <v>STRONG</v>
      </c>
      <c r="L745" s="6" t="str">
        <f>OBV!H745</f>
        <v>CONFIRMED BULLISH</v>
      </c>
    </row>
    <row r="746" spans="1:12" ht="13.5" x14ac:dyDescent="0.25">
      <c r="A746" s="3">
        <f>RSI!A746</f>
        <v>43392</v>
      </c>
      <c r="B746" s="2">
        <f>RSI!B746</f>
        <v>39.380000000000003</v>
      </c>
      <c r="C746" s="2">
        <f>RSI!I746</f>
        <v>83.307447649636828</v>
      </c>
      <c r="D746" s="2">
        <f>MACD!E746</f>
        <v>-0.34750712853944066</v>
      </c>
      <c r="E746" s="2">
        <f>MACD!F746</f>
        <v>0.30674901796906967</v>
      </c>
      <c r="F746" s="2">
        <f>'Moving Avg'!D746</f>
        <v>36.119999999999997</v>
      </c>
      <c r="G746" s="2">
        <f>'Moving Avg'!F746</f>
        <v>34.680999999999997</v>
      </c>
      <c r="H746" s="2">
        <f>'Moving Avg'!G746</f>
        <v>34.619600000000005</v>
      </c>
      <c r="I746" s="2">
        <f>'Moving Avg'!H746</f>
        <v>36.584050000000055</v>
      </c>
      <c r="J746" s="6" t="str">
        <f>OBV!F746</f>
        <v>BULLISH</v>
      </c>
      <c r="K746" s="6" t="str">
        <f>OBV!G746</f>
        <v>STRONG</v>
      </c>
      <c r="L746" s="6" t="str">
        <f>OBV!H746</f>
        <v>CONFIRMED BULLISH</v>
      </c>
    </row>
    <row r="747" spans="1:12" ht="13.5" x14ac:dyDescent="0.25">
      <c r="A747" s="3">
        <f>RSI!A747</f>
        <v>43395</v>
      </c>
      <c r="B747" s="2">
        <f>RSI!B747</f>
        <v>39.380000000000003</v>
      </c>
      <c r="C747" s="2">
        <f>RSI!I747</f>
        <v>83.307447649636828</v>
      </c>
      <c r="D747" s="2">
        <f>MACD!E747</f>
        <v>-0.84116937917313095</v>
      </c>
      <c r="E747" s="2">
        <f>MACD!F747</f>
        <v>7.7165338540629541E-2</v>
      </c>
      <c r="F747" s="2">
        <f>'Moving Avg'!D747</f>
        <v>37.295999999999999</v>
      </c>
      <c r="G747" s="2">
        <f>'Moving Avg'!F747</f>
        <v>34.9</v>
      </c>
      <c r="H747" s="2">
        <f>'Moving Avg'!G747</f>
        <v>34.725400000000008</v>
      </c>
      <c r="I747" s="2">
        <f>'Moving Avg'!H747</f>
        <v>36.549200000000049</v>
      </c>
      <c r="J747" s="6" t="str">
        <f>OBV!F747</f>
        <v>BULLISH</v>
      </c>
      <c r="K747" s="6" t="str">
        <f>OBV!G747</f>
        <v>STRONG</v>
      </c>
      <c r="L747" s="6" t="str">
        <f>OBV!H747</f>
        <v>CONFIRMED BULLISH</v>
      </c>
    </row>
    <row r="748" spans="1:12" ht="13.5" x14ac:dyDescent="0.25">
      <c r="A748" s="3">
        <f>RSI!A748</f>
        <v>43396</v>
      </c>
      <c r="B748" s="2">
        <f>RSI!B748</f>
        <v>41.77</v>
      </c>
      <c r="C748" s="2">
        <f>RSI!I748</f>
        <v>87.915051632194505</v>
      </c>
      <c r="D748" s="2">
        <f>MACD!E748</f>
        <v>-1.613170636744556</v>
      </c>
      <c r="E748" s="2">
        <f>MACD!F748</f>
        <v>-0.26090185651640757</v>
      </c>
      <c r="F748" s="2">
        <f>'Moving Avg'!D748</f>
        <v>38.75</v>
      </c>
      <c r="G748" s="2">
        <f>'Moving Avg'!F748</f>
        <v>35.238500000000002</v>
      </c>
      <c r="H748" s="2">
        <f>'Moving Avg'!G748</f>
        <v>34.879000000000005</v>
      </c>
      <c r="I748" s="2">
        <f>'Moving Avg'!H748</f>
        <v>36.526300000000049</v>
      </c>
      <c r="J748" s="6" t="str">
        <f>OBV!F748</f>
        <v>BULLISH</v>
      </c>
      <c r="K748" s="6" t="str">
        <f>OBV!G748</f>
        <v>STRONG</v>
      </c>
      <c r="L748" s="6" t="str">
        <f>OBV!H748</f>
        <v>CONFIRMED BULLISH</v>
      </c>
    </row>
    <row r="749" spans="1:12" ht="13.5" x14ac:dyDescent="0.25">
      <c r="A749" s="3">
        <f>RSI!A749</f>
        <v>43397</v>
      </c>
      <c r="B749" s="2">
        <f>RSI!B749</f>
        <v>43</v>
      </c>
      <c r="C749" s="2">
        <f>RSI!I749</f>
        <v>89.518540830820967</v>
      </c>
      <c r="D749" s="2">
        <f>MACD!E749</f>
        <v>-2.2453862016595565</v>
      </c>
      <c r="E749" s="2">
        <f>MACD!F749</f>
        <v>-0.65779872554503738</v>
      </c>
      <c r="F749" s="2">
        <f>'Moving Avg'!D749</f>
        <v>40.244</v>
      </c>
      <c r="G749" s="2">
        <f>'Moving Avg'!F749</f>
        <v>35.638500000000001</v>
      </c>
      <c r="H749" s="2">
        <f>'Moving Avg'!G749</f>
        <v>35.057200000000009</v>
      </c>
      <c r="I749" s="2">
        <f>'Moving Avg'!H749</f>
        <v>36.509550000000047</v>
      </c>
      <c r="J749" s="6" t="str">
        <f>OBV!F749</f>
        <v>BULLISH</v>
      </c>
      <c r="K749" s="6" t="str">
        <f>OBV!G749</f>
        <v>STRONG</v>
      </c>
      <c r="L749" s="6" t="str">
        <f>OBV!H749</f>
        <v>CONFIRMED BULLISH</v>
      </c>
    </row>
    <row r="750" spans="1:12" ht="13.5" x14ac:dyDescent="0.25">
      <c r="A750" s="3">
        <f>RSI!A750</f>
        <v>43398</v>
      </c>
      <c r="B750" s="2">
        <f>RSI!B750</f>
        <v>45</v>
      </c>
      <c r="C750" s="2">
        <f>RSI!I750</f>
        <v>91.494694542900064</v>
      </c>
      <c r="D750" s="2">
        <f>MACD!E750</f>
        <v>-2.9715335963746199</v>
      </c>
      <c r="E750" s="2">
        <f>MACD!F750</f>
        <v>-1.120545699710954</v>
      </c>
      <c r="F750" s="2">
        <f>'Moving Avg'!D750</f>
        <v>41.706000000000003</v>
      </c>
      <c r="G750" s="2">
        <f>'Moving Avg'!F750</f>
        <v>36.138500000000001</v>
      </c>
      <c r="H750" s="2">
        <f>'Moving Avg'!G750</f>
        <v>35.275400000000005</v>
      </c>
      <c r="I750" s="2">
        <f>'Moving Avg'!H750</f>
        <v>36.509750000000047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</row>
    <row r="751" spans="1:12" ht="13.5" x14ac:dyDescent="0.25">
      <c r="A751" s="3">
        <f>RSI!A751</f>
        <v>43399</v>
      </c>
      <c r="B751" s="2">
        <f>RSI!B751</f>
        <v>45.5</v>
      </c>
      <c r="C751" s="2">
        <f>RSI!I751</f>
        <v>91.905569765093105</v>
      </c>
      <c r="D751" s="2">
        <f>MACD!E751</f>
        <v>-3.6746800327311533</v>
      </c>
      <c r="E751" s="2">
        <f>MACD!F751</f>
        <v>-1.6313725663149938</v>
      </c>
      <c r="F751" s="2">
        <f>'Moving Avg'!D751</f>
        <v>42.93</v>
      </c>
      <c r="G751" s="2">
        <f>'Moving Avg'!F751</f>
        <v>36.663499999999999</v>
      </c>
      <c r="H751" s="2">
        <f>'Moving Avg'!G751</f>
        <v>35.503600000000006</v>
      </c>
      <c r="I751" s="2">
        <f>'Moving Avg'!H751</f>
        <v>36.522550000000045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</row>
    <row r="752" spans="1:12" ht="13.5" x14ac:dyDescent="0.25">
      <c r="A752" s="3">
        <f>RSI!A752</f>
        <v>43402</v>
      </c>
      <c r="B752" s="2">
        <f>RSI!B752</f>
        <v>44.14</v>
      </c>
      <c r="C752" s="2">
        <f>RSI!I752</f>
        <v>80.512587803084003</v>
      </c>
      <c r="D752" s="2">
        <f>MACD!E752</f>
        <v>-4.2197129383354905</v>
      </c>
      <c r="E752" s="2">
        <f>MACD!F752</f>
        <v>-2.1490406407190932</v>
      </c>
      <c r="F752" s="2">
        <f>'Moving Avg'!D752</f>
        <v>43.882000000000005</v>
      </c>
      <c r="G752" s="2">
        <f>'Moving Avg'!F752</f>
        <v>37.145499999999998</v>
      </c>
      <c r="H752" s="2">
        <f>'Moving Avg'!G752</f>
        <v>35.704600000000006</v>
      </c>
      <c r="I752" s="2">
        <f>'Moving Avg'!H752</f>
        <v>36.533550000000041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</row>
    <row r="753" spans="1:12" ht="13.5" x14ac:dyDescent="0.25">
      <c r="A753" s="3">
        <f>RSI!A753</f>
        <v>43403</v>
      </c>
      <c r="B753" s="2">
        <f>RSI!B753</f>
        <v>45.49</v>
      </c>
      <c r="C753" s="2">
        <f>RSI!I753</f>
        <v>82.792846655883707</v>
      </c>
      <c r="D753" s="2">
        <f>MACD!E753</f>
        <v>-4.6660525317481714</v>
      </c>
      <c r="E753" s="2">
        <f>MACD!F753</f>
        <v>-2.6524430189249086</v>
      </c>
      <c r="F753" s="2">
        <f>'Moving Avg'!D753</f>
        <v>44.625999999999998</v>
      </c>
      <c r="G753" s="2">
        <f>'Moving Avg'!F753</f>
        <v>37.695</v>
      </c>
      <c r="H753" s="2">
        <f>'Moving Avg'!G753</f>
        <v>35.932600000000008</v>
      </c>
      <c r="I753" s="2">
        <f>'Moving Avg'!H753</f>
        <v>36.55130000000004</v>
      </c>
      <c r="J753" s="6" t="str">
        <f>OBV!F753</f>
        <v>BULLISH</v>
      </c>
      <c r="K753" s="6" t="str">
        <f>OBV!G753</f>
        <v>STRONG</v>
      </c>
      <c r="L753" s="6" t="str">
        <f>OBV!H753</f>
        <v>CONFIRMED BULLISH</v>
      </c>
    </row>
    <row r="754" spans="1:12" ht="13.5" x14ac:dyDescent="0.25">
      <c r="A754" s="3">
        <f>RSI!A754</f>
        <v>43404</v>
      </c>
      <c r="B754" s="2">
        <f>RSI!B754</f>
        <v>45.45</v>
      </c>
      <c r="C754" s="2">
        <f>RSI!I754</f>
        <v>82.484871850623577</v>
      </c>
      <c r="D754" s="2">
        <f>MACD!E754</f>
        <v>-4.9263920703849138</v>
      </c>
      <c r="E754" s="2">
        <f>MACD!F754</f>
        <v>-3.10723282921691</v>
      </c>
      <c r="F754" s="2">
        <f>'Moving Avg'!D754</f>
        <v>45.116</v>
      </c>
      <c r="G754" s="2">
        <f>'Moving Avg'!F754</f>
        <v>38.2425</v>
      </c>
      <c r="H754" s="2">
        <f>'Moving Avg'!G754</f>
        <v>36.159800000000004</v>
      </c>
      <c r="I754" s="2">
        <f>'Moving Avg'!H754</f>
        <v>36.568850000000033</v>
      </c>
      <c r="J754" s="6" t="str">
        <f>OBV!F754</f>
        <v>BULLISH</v>
      </c>
      <c r="K754" s="6" t="str">
        <f>OBV!G754</f>
        <v>STRONG</v>
      </c>
      <c r="L754" s="6" t="str">
        <f>OBV!H754</f>
        <v>CONFIRMED BULLISH</v>
      </c>
    </row>
    <row r="755" spans="1:12" ht="13.5" x14ac:dyDescent="0.25">
      <c r="A755" s="3">
        <f>RSI!A755</f>
        <v>43405</v>
      </c>
      <c r="B755" s="2">
        <f>RSI!B755</f>
        <v>45.44</v>
      </c>
      <c r="C755" s="2">
        <f>RSI!I755</f>
        <v>82.402346639165728</v>
      </c>
      <c r="D755" s="2">
        <f>MACD!E755</f>
        <v>-4.8542205742127322</v>
      </c>
      <c r="E755" s="2">
        <f>MACD!F755</f>
        <v>-3.456630378216075</v>
      </c>
      <c r="F755" s="2">
        <f>'Moving Avg'!D755</f>
        <v>45.203999999999994</v>
      </c>
      <c r="G755" s="2">
        <f>'Moving Avg'!F755</f>
        <v>38.789499999999997</v>
      </c>
      <c r="H755" s="2">
        <f>'Moving Avg'!G755</f>
        <v>36.386400000000009</v>
      </c>
      <c r="I755" s="2">
        <f>'Moving Avg'!H755</f>
        <v>36.586350000000031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</row>
    <row r="756" spans="1:12" ht="13.5" x14ac:dyDescent="0.25">
      <c r="A756" s="3">
        <f>RSI!A756</f>
        <v>43406</v>
      </c>
      <c r="B756" s="2">
        <f>RSI!B756</f>
        <v>45.44</v>
      </c>
      <c r="C756" s="2">
        <f>RSI!I756</f>
        <v>82.402346639165728</v>
      </c>
      <c r="D756" s="2">
        <f>MACD!E756</f>
        <v>-4.5706762900412201</v>
      </c>
      <c r="E756" s="2">
        <f>MACD!F756</f>
        <v>-3.6794395605811041</v>
      </c>
      <c r="F756" s="2">
        <f>'Moving Avg'!D756</f>
        <v>45.191999999999993</v>
      </c>
      <c r="G756" s="2">
        <f>'Moving Avg'!F756</f>
        <v>39.386499999999998</v>
      </c>
      <c r="H756" s="2">
        <f>'Moving Avg'!G756</f>
        <v>36.613000000000014</v>
      </c>
      <c r="I756" s="2">
        <f>'Moving Avg'!H756</f>
        <v>36.60385000000003</v>
      </c>
      <c r="J756" s="6" t="str">
        <f>OBV!F756</f>
        <v>BEARISH</v>
      </c>
      <c r="K756" s="6" t="str">
        <f>OBV!G756</f>
        <v>WEAK</v>
      </c>
      <c r="L756" s="6" t="str">
        <f>OBV!H756</f>
        <v>CONFIRMED BEARISH</v>
      </c>
    </row>
    <row r="757" spans="1:12" ht="13.5" x14ac:dyDescent="0.25">
      <c r="A757" s="3">
        <f>RSI!A757</f>
        <v>43409</v>
      </c>
      <c r="B757" s="2">
        <f>RSI!B757</f>
        <v>45.43</v>
      </c>
      <c r="C757" s="2">
        <f>RSI!I757</f>
        <v>82.306843498196514</v>
      </c>
      <c r="D757" s="2">
        <f>MACD!E757</f>
        <v>-4.364757819080161</v>
      </c>
      <c r="E757" s="2">
        <f>MACD!F757</f>
        <v>-3.8165032122809155</v>
      </c>
      <c r="F757" s="2">
        <f>'Moving Avg'!D757</f>
        <v>45.45</v>
      </c>
      <c r="G757" s="2">
        <f>'Moving Avg'!F757</f>
        <v>39.982999999999997</v>
      </c>
      <c r="H757" s="2">
        <f>'Moving Avg'!G757</f>
        <v>36.839400000000012</v>
      </c>
      <c r="I757" s="2">
        <f>'Moving Avg'!H757</f>
        <v>36.621300000000033</v>
      </c>
      <c r="J757" s="6" t="str">
        <f>OBV!F757</f>
        <v>BEARISH</v>
      </c>
      <c r="K757" s="6" t="str">
        <f>OBV!G757</f>
        <v>WEAK</v>
      </c>
      <c r="L757" s="6" t="str">
        <f>OBV!H757</f>
        <v>BEARISH DIVERGENCE</v>
      </c>
    </row>
    <row r="758" spans="1:12" ht="13.5" x14ac:dyDescent="0.25">
      <c r="A758" s="3">
        <f>RSI!A758</f>
        <v>43410</v>
      </c>
      <c r="B758" s="2">
        <f>RSI!B758</f>
        <v>43.39</v>
      </c>
      <c r="C758" s="2">
        <f>RSI!I758</f>
        <v>65.602993441217279</v>
      </c>
      <c r="D758" s="2">
        <f>MACD!E758</f>
        <v>-3.7038273040071985</v>
      </c>
      <c r="E758" s="2">
        <f>MACD!F758</f>
        <v>-3.7939680306261723</v>
      </c>
      <c r="F758" s="2">
        <f>'Moving Avg'!D758</f>
        <v>45.029999999999994</v>
      </c>
      <c r="G758" s="2">
        <f>'Moving Avg'!F758</f>
        <v>40.526499999999999</v>
      </c>
      <c r="H758" s="2">
        <f>'Moving Avg'!G758</f>
        <v>37.025000000000013</v>
      </c>
      <c r="I758" s="2">
        <f>'Moving Avg'!H758</f>
        <v>36.628550000000033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</row>
    <row r="759" spans="1:12" ht="13.5" x14ac:dyDescent="0.25">
      <c r="A759" s="3">
        <f>RSI!A759</f>
        <v>43411</v>
      </c>
      <c r="B759" s="2">
        <f>RSI!B759</f>
        <v>42.9</v>
      </c>
      <c r="C759" s="2">
        <f>RSI!I759</f>
        <v>62.330836055332867</v>
      </c>
      <c r="D759" s="2">
        <f>MACD!E759</f>
        <v>-2.9367298656564955</v>
      </c>
      <c r="E759" s="2">
        <f>MACD!F759</f>
        <v>-3.6225203976322371</v>
      </c>
      <c r="F759" s="2">
        <f>'Moving Avg'!D759</f>
        <v>44.519999999999996</v>
      </c>
      <c r="G759" s="2">
        <f>'Moving Avg'!F759</f>
        <v>40.996499999999997</v>
      </c>
      <c r="H759" s="2">
        <f>'Moving Avg'!G759</f>
        <v>37.201000000000015</v>
      </c>
      <c r="I759" s="2">
        <f>'Moving Avg'!H759</f>
        <v>36.633350000000029</v>
      </c>
      <c r="J759" s="6" t="str">
        <f>OBV!F759</f>
        <v>BEARISH</v>
      </c>
      <c r="K759" s="6" t="str">
        <f>OBV!G759</f>
        <v>WEAK</v>
      </c>
      <c r="L759" s="6" t="str">
        <f>OBV!H759</f>
        <v>CONFIRMED BEARISH</v>
      </c>
    </row>
    <row r="760" spans="1:12" ht="13.5" x14ac:dyDescent="0.25">
      <c r="A760" s="3">
        <f>RSI!A760</f>
        <v>43412</v>
      </c>
      <c r="B760" s="2">
        <f>RSI!B760</f>
        <v>43.9</v>
      </c>
      <c r="C760" s="2">
        <f>RSI!I760</f>
        <v>66.052266570852538</v>
      </c>
      <c r="D760" s="2">
        <f>MACD!E760</f>
        <v>-2.0675027573685583</v>
      </c>
      <c r="E760" s="2">
        <f>MACD!F760</f>
        <v>-3.3115168695795014</v>
      </c>
      <c r="F760" s="2">
        <f>'Moving Avg'!D760</f>
        <v>44.212000000000003</v>
      </c>
      <c r="G760" s="2">
        <f>'Moving Avg'!F760</f>
        <v>41.516499999999994</v>
      </c>
      <c r="H760" s="2">
        <f>'Moving Avg'!G760</f>
        <v>37.39700000000002</v>
      </c>
      <c r="I760" s="2">
        <f>'Moving Avg'!H760</f>
        <v>36.649350000000034</v>
      </c>
      <c r="J760" s="6" t="str">
        <f>OBV!F760</f>
        <v>BEARISH</v>
      </c>
      <c r="K760" s="6" t="str">
        <f>OBV!G760</f>
        <v>WEAK</v>
      </c>
      <c r="L760" s="6" t="str">
        <f>OBV!H760</f>
        <v>CONFIRMED BEARISH</v>
      </c>
    </row>
    <row r="761" spans="1:12" ht="13.5" x14ac:dyDescent="0.25">
      <c r="A761" s="3">
        <f>RSI!A761</f>
        <v>43413</v>
      </c>
      <c r="B761" s="2">
        <f>RSI!B761</f>
        <v>42.59</v>
      </c>
      <c r="C761" s="2">
        <f>RSI!I761</f>
        <v>57.97244893129772</v>
      </c>
      <c r="D761" s="2">
        <f>MACD!E761</f>
        <v>-1.176427356204286</v>
      </c>
      <c r="E761" s="2">
        <f>MACD!F761</f>
        <v>-2.8844989669044585</v>
      </c>
      <c r="F761" s="2">
        <f>'Moving Avg'!D761</f>
        <v>43.642000000000003</v>
      </c>
      <c r="G761" s="2">
        <f>'Moving Avg'!F761</f>
        <v>41.970999999999997</v>
      </c>
      <c r="H761" s="2">
        <f>'Moving Avg'!G761</f>
        <v>37.548800000000014</v>
      </c>
      <c r="I761" s="2">
        <f>'Moving Avg'!H761</f>
        <v>36.658800000000028</v>
      </c>
      <c r="J761" s="6" t="str">
        <f>OBV!F761</f>
        <v>BEARISH</v>
      </c>
      <c r="K761" s="6" t="str">
        <f>OBV!G761</f>
        <v>WEAK</v>
      </c>
      <c r="L761" s="6" t="str">
        <f>OBV!H761</f>
        <v>CONFIRMED BEARISH</v>
      </c>
    </row>
    <row r="762" spans="1:12" ht="13.5" x14ac:dyDescent="0.25">
      <c r="A762" s="3">
        <f>RSI!A762</f>
        <v>43416</v>
      </c>
      <c r="B762" s="2">
        <f>RSI!B762</f>
        <v>41.5</v>
      </c>
      <c r="C762" s="2">
        <f>RSI!I762</f>
        <v>52.245746007547879</v>
      </c>
      <c r="D762" s="2">
        <f>MACD!E762</f>
        <v>-0.56021241391086818</v>
      </c>
      <c r="E762" s="2">
        <f>MACD!F762</f>
        <v>-2.4196416563057404</v>
      </c>
      <c r="F762" s="2">
        <f>'Moving Avg'!D762</f>
        <v>42.856000000000002</v>
      </c>
      <c r="G762" s="2">
        <f>'Moving Avg'!F762</f>
        <v>42.370999999999995</v>
      </c>
      <c r="H762" s="2">
        <f>'Moving Avg'!G762</f>
        <v>37.678800000000017</v>
      </c>
      <c r="I762" s="2">
        <f>'Moving Avg'!H762</f>
        <v>36.662800000000033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</row>
    <row r="763" spans="1:12" ht="13.5" x14ac:dyDescent="0.25">
      <c r="A763" s="3">
        <f>RSI!A763</f>
        <v>43417</v>
      </c>
      <c r="B763" s="2">
        <f>RSI!B763</f>
        <v>41.45</v>
      </c>
      <c r="C763" s="2">
        <f>RSI!I763</f>
        <v>51.992029939949049</v>
      </c>
      <c r="D763" s="2">
        <f>MACD!E763</f>
        <v>0.17044273932655329</v>
      </c>
      <c r="E763" s="2">
        <f>MACD!F763</f>
        <v>-1.9016247771792818</v>
      </c>
      <c r="F763" s="2">
        <f>'Moving Avg'!D763</f>
        <v>42.467999999999996</v>
      </c>
      <c r="G763" s="2">
        <f>'Moving Avg'!F763</f>
        <v>42.718499999999999</v>
      </c>
      <c r="H763" s="2">
        <f>'Moving Avg'!G763</f>
        <v>37.807800000000015</v>
      </c>
      <c r="I763" s="2">
        <f>'Moving Avg'!H763</f>
        <v>36.666550000000029</v>
      </c>
      <c r="J763" s="6" t="str">
        <f>OBV!F763</f>
        <v>BEARISH</v>
      </c>
      <c r="K763" s="6" t="str">
        <f>OBV!G763</f>
        <v>WEAK</v>
      </c>
      <c r="L763" s="6" t="str">
        <f>OBV!H763</f>
        <v>CONFIRMED BEARISH</v>
      </c>
    </row>
    <row r="764" spans="1:12" ht="13.5" x14ac:dyDescent="0.25">
      <c r="A764" s="3">
        <f>RSI!A764</f>
        <v>43418</v>
      </c>
      <c r="B764" s="2">
        <f>RSI!B764</f>
        <v>42.69</v>
      </c>
      <c r="C764" s="2">
        <f>RSI!I764</f>
        <v>57.503714697573756</v>
      </c>
      <c r="D764" s="2">
        <f>MACD!E764</f>
        <v>0.68898517859431507</v>
      </c>
      <c r="E764" s="2">
        <f>MACD!F764</f>
        <v>-1.3835027860245626</v>
      </c>
      <c r="F764" s="2">
        <f>'Moving Avg'!D764</f>
        <v>42.426000000000002</v>
      </c>
      <c r="G764" s="2">
        <f>'Moving Avg'!F764</f>
        <v>43.076499999999996</v>
      </c>
      <c r="H764" s="2">
        <f>'Moving Avg'!G764</f>
        <v>37.961600000000018</v>
      </c>
      <c r="I764" s="2">
        <f>'Moving Avg'!H764</f>
        <v>36.676500000000026</v>
      </c>
      <c r="J764" s="6" t="str">
        <f>OBV!F764</f>
        <v>BULLISH</v>
      </c>
      <c r="K764" s="6" t="str">
        <f>OBV!G764</f>
        <v>STRONG</v>
      </c>
      <c r="L764" s="6" t="str">
        <f>OBV!H764</f>
        <v>BULLISH DIVERGENCE</v>
      </c>
    </row>
    <row r="765" spans="1:12" ht="13.5" x14ac:dyDescent="0.25">
      <c r="A765" s="3">
        <f>RSI!A765</f>
        <v>43419</v>
      </c>
      <c r="B765" s="2">
        <f>RSI!B765</f>
        <v>44.5</v>
      </c>
      <c r="C765" s="2">
        <f>RSI!I765</f>
        <v>64.000633746545887</v>
      </c>
      <c r="D765" s="2">
        <f>MACD!E765</f>
        <v>0.98323939535858074</v>
      </c>
      <c r="E765" s="2">
        <f>MACD!F765</f>
        <v>-0.91015434974793408</v>
      </c>
      <c r="F765" s="2">
        <f>'Moving Avg'!D765</f>
        <v>42.546000000000006</v>
      </c>
      <c r="G765" s="2">
        <f>'Moving Avg'!F765</f>
        <v>43.416999999999994</v>
      </c>
      <c r="H765" s="2">
        <f>'Moving Avg'!G765</f>
        <v>38.151600000000016</v>
      </c>
      <c r="I765" s="2">
        <f>'Moving Avg'!H765</f>
        <v>36.695500000000024</v>
      </c>
      <c r="J765" s="6" t="str">
        <f>OBV!F765</f>
        <v>BULLISH</v>
      </c>
      <c r="K765" s="6" t="str">
        <f>OBV!G765</f>
        <v>STRONG</v>
      </c>
      <c r="L765" s="6" t="str">
        <f>OBV!H765</f>
        <v>CONFIRMED BULLISH</v>
      </c>
    </row>
    <row r="766" spans="1:12" ht="13.5" x14ac:dyDescent="0.25">
      <c r="A766" s="3">
        <f>RSI!A766</f>
        <v>43420</v>
      </c>
      <c r="B766" s="2">
        <f>RSI!B766</f>
        <v>44.5</v>
      </c>
      <c r="C766" s="2">
        <f>RSI!I766</f>
        <v>64.000633746545887</v>
      </c>
      <c r="D766" s="2">
        <f>MACD!E766</f>
        <v>1.2132876917367525</v>
      </c>
      <c r="E766" s="2">
        <f>MACD!F766</f>
        <v>-0.48546594145099686</v>
      </c>
      <c r="F766" s="2">
        <f>'Moving Avg'!D766</f>
        <v>42.927999999999997</v>
      </c>
      <c r="G766" s="2">
        <f>'Moving Avg'!F766</f>
        <v>43.673000000000002</v>
      </c>
      <c r="H766" s="2">
        <f>'Moving Avg'!G766</f>
        <v>38.341600000000014</v>
      </c>
      <c r="I766" s="2">
        <f>'Moving Avg'!H766</f>
        <v>36.714500000000022</v>
      </c>
      <c r="J766" s="6" t="str">
        <f>OBV!F766</f>
        <v>BULLISH</v>
      </c>
      <c r="K766" s="6" t="str">
        <f>OBV!G766</f>
        <v>STRONG</v>
      </c>
      <c r="L766" s="6" t="str">
        <f>OBV!H766</f>
        <v>CONFIRMED BULLISH</v>
      </c>
    </row>
    <row r="767" spans="1:12" ht="13.5" x14ac:dyDescent="0.25">
      <c r="A767" s="3">
        <f>RSI!A767</f>
        <v>43423</v>
      </c>
      <c r="B767" s="2">
        <f>RSI!B767</f>
        <v>44.5</v>
      </c>
      <c r="C767" s="2">
        <f>RSI!I767</f>
        <v>64.000633746545887</v>
      </c>
      <c r="D767" s="2">
        <f>MACD!E767</f>
        <v>1.3888721097910306</v>
      </c>
      <c r="E767" s="2">
        <f>MACD!F767</f>
        <v>-0.11059833120259138</v>
      </c>
      <c r="F767" s="2">
        <f>'Moving Avg'!D767</f>
        <v>43.527999999999999</v>
      </c>
      <c r="G767" s="2">
        <f>'Moving Avg'!F767</f>
        <v>43.929000000000009</v>
      </c>
      <c r="H767" s="2">
        <f>'Moving Avg'!G767</f>
        <v>38.531600000000012</v>
      </c>
      <c r="I767" s="2">
        <f>'Moving Avg'!H767</f>
        <v>36.733500000000021</v>
      </c>
      <c r="J767" s="6" t="str">
        <f>OBV!F767</f>
        <v>BULLISH</v>
      </c>
      <c r="K767" s="6" t="str">
        <f>OBV!G767</f>
        <v>STRONG</v>
      </c>
      <c r="L767" s="6" t="str">
        <f>OBV!H767</f>
        <v>CONFIRMED BULLISH</v>
      </c>
    </row>
    <row r="768" spans="1:12" ht="13.5" x14ac:dyDescent="0.25">
      <c r="A768" s="3">
        <f>RSI!A768</f>
        <v>43425</v>
      </c>
      <c r="B768" s="2">
        <f>RSI!B768</f>
        <v>44.5</v>
      </c>
      <c r="C768" s="2">
        <f>RSI!I768</f>
        <v>64.000633746545887</v>
      </c>
      <c r="D768" s="2">
        <f>MACD!E768</f>
        <v>1.2073627836536005</v>
      </c>
      <c r="E768" s="2">
        <f>MACD!F768</f>
        <v>0.15299389176864697</v>
      </c>
      <c r="F768" s="2">
        <f>'Moving Avg'!D768</f>
        <v>44.137999999999998</v>
      </c>
      <c r="G768" s="2">
        <f>'Moving Avg'!F768</f>
        <v>44.0655</v>
      </c>
      <c r="H768" s="2">
        <f>'Moving Avg'!G768</f>
        <v>38.721600000000009</v>
      </c>
      <c r="I768" s="2">
        <f>'Moving Avg'!H768</f>
        <v>36.752500000000026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</row>
    <row r="769" spans="1:12" ht="13.5" x14ac:dyDescent="0.25">
      <c r="A769" s="3">
        <f>RSI!A769</f>
        <v>43426</v>
      </c>
      <c r="B769" s="2">
        <f>RSI!B769</f>
        <v>44.5</v>
      </c>
      <c r="C769" s="2">
        <f>RSI!I769</f>
        <v>64.000633746545887</v>
      </c>
      <c r="D769" s="2">
        <f>MACD!E769</f>
        <v>0.96336131407409198</v>
      </c>
      <c r="E769" s="2">
        <f>MACD!F769</f>
        <v>0.31506737622973602</v>
      </c>
      <c r="F769" s="2">
        <f>'Moving Avg'!D769</f>
        <v>44.5</v>
      </c>
      <c r="G769" s="2">
        <f>'Moving Avg'!F769</f>
        <v>44.140499999999996</v>
      </c>
      <c r="H769" s="2">
        <f>'Moving Avg'!G769</f>
        <v>38.911600000000014</v>
      </c>
      <c r="I769" s="2">
        <f>'Moving Avg'!H769</f>
        <v>36.771500000000017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</row>
    <row r="770" spans="1:12" ht="13.5" x14ac:dyDescent="0.25">
      <c r="A770" s="3">
        <f>RSI!A770</f>
        <v>43427</v>
      </c>
      <c r="B770" s="2">
        <f>RSI!B770</f>
        <v>44.49</v>
      </c>
      <c r="C770" s="2">
        <f>RSI!I770</f>
        <v>63.922425135747666</v>
      </c>
      <c r="D770" s="2">
        <f>MACD!E770</f>
        <v>0.89756687136565461</v>
      </c>
      <c r="E770" s="2">
        <f>MACD!F770</f>
        <v>0.43156727525691974</v>
      </c>
      <c r="F770" s="2">
        <f>'Moving Avg'!D770</f>
        <v>44.498000000000005</v>
      </c>
      <c r="G770" s="2">
        <f>'Moving Avg'!F770</f>
        <v>44.114999999999995</v>
      </c>
      <c r="H770" s="2">
        <f>'Moving Avg'!G770</f>
        <v>39.101400000000012</v>
      </c>
      <c r="I770" s="2">
        <f>'Moving Avg'!H770</f>
        <v>36.790450000000014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</row>
    <row r="771" spans="1:12" ht="13.5" x14ac:dyDescent="0.25">
      <c r="A771" s="3">
        <f>RSI!A771</f>
        <v>43430</v>
      </c>
      <c r="B771" s="2">
        <f>RSI!B771</f>
        <v>44.45</v>
      </c>
      <c r="C771" s="2">
        <f>RSI!I771</f>
        <v>63.587700182350638</v>
      </c>
      <c r="D771" s="2">
        <f>MACD!E771</f>
        <v>0.63049069122240553</v>
      </c>
      <c r="E771" s="2">
        <f>MACD!F771</f>
        <v>0.47135195845001687</v>
      </c>
      <c r="F771" s="2">
        <f>'Moving Avg'!D771</f>
        <v>44.488</v>
      </c>
      <c r="G771" s="2">
        <f>'Moving Avg'!F771</f>
        <v>44.0625</v>
      </c>
      <c r="H771" s="2">
        <f>'Moving Avg'!G771</f>
        <v>39.290400000000012</v>
      </c>
      <c r="I771" s="2">
        <f>'Moving Avg'!H771</f>
        <v>36.809200000000011</v>
      </c>
      <c r="J771" s="6" t="str">
        <f>OBV!F771</f>
        <v>BEARISH</v>
      </c>
      <c r="K771" s="6" t="str">
        <f>OBV!G771</f>
        <v>WEAK</v>
      </c>
      <c r="L771" s="6" t="str">
        <f>OBV!H771</f>
        <v>CONFIRMED BEARISH</v>
      </c>
    </row>
    <row r="772" spans="1:12" ht="13.5" x14ac:dyDescent="0.25">
      <c r="A772" s="3">
        <f>RSI!A772</f>
        <v>43431</v>
      </c>
      <c r="B772" s="2">
        <f>RSI!B772</f>
        <v>44.5</v>
      </c>
      <c r="C772" s="2">
        <f>RSI!I772</f>
        <v>63.842575063469134</v>
      </c>
      <c r="D772" s="2">
        <f>MACD!E772</f>
        <v>0.22146530004210518</v>
      </c>
      <c r="E772" s="2">
        <f>MACD!F772</f>
        <v>0.42137462676843457</v>
      </c>
      <c r="F772" s="2">
        <f>'Moving Avg'!D772</f>
        <v>44.488</v>
      </c>
      <c r="G772" s="2">
        <f>'Moving Avg'!F772</f>
        <v>44.080500000000001</v>
      </c>
      <c r="H772" s="2">
        <f>'Moving Avg'!G772</f>
        <v>39.48040000000001</v>
      </c>
      <c r="I772" s="2">
        <f>'Moving Avg'!H772</f>
        <v>36.82820000000001</v>
      </c>
      <c r="J772" s="6" t="str">
        <f>OBV!F772</f>
        <v>BEARISH</v>
      </c>
      <c r="K772" s="6" t="str">
        <f>OBV!G772</f>
        <v>WEAK</v>
      </c>
      <c r="L772" s="6" t="str">
        <f>OBV!H772</f>
        <v>NEUTRAL</v>
      </c>
    </row>
    <row r="773" spans="1:12" ht="13.5" x14ac:dyDescent="0.25">
      <c r="A773" s="3">
        <f>RSI!A773</f>
        <v>43432</v>
      </c>
      <c r="B773" s="2">
        <f>RSI!B773</f>
        <v>44.46</v>
      </c>
      <c r="C773" s="2">
        <f>RSI!I773</f>
        <v>63.459880014938932</v>
      </c>
      <c r="D773" s="2">
        <f>MACD!E773</f>
        <v>-0.14043738877485623</v>
      </c>
      <c r="E773" s="2">
        <f>MACD!F773</f>
        <v>0.30901222365977643</v>
      </c>
      <c r="F773" s="2">
        <f>'Moving Avg'!D773</f>
        <v>44.480000000000004</v>
      </c>
      <c r="G773" s="2">
        <f>'Moving Avg'!F773</f>
        <v>44.029000000000003</v>
      </c>
      <c r="H773" s="2">
        <f>'Moving Avg'!G773</f>
        <v>39.669600000000017</v>
      </c>
      <c r="I773" s="2">
        <f>'Moving Avg'!H773</f>
        <v>36.847000000000001</v>
      </c>
      <c r="J773" s="6" t="str">
        <f>OBV!F773</f>
        <v>BEARISH</v>
      </c>
      <c r="K773" s="6" t="str">
        <f>OBV!G773</f>
        <v>WEAK</v>
      </c>
      <c r="L773" s="6" t="str">
        <f>OBV!H773</f>
        <v>CONFIRMED BEARISH</v>
      </c>
    </row>
    <row r="774" spans="1:12" ht="13.5" x14ac:dyDescent="0.25">
      <c r="A774" s="3">
        <f>RSI!A774</f>
        <v>43433</v>
      </c>
      <c r="B774" s="2">
        <f>RSI!B774</f>
        <v>44.46</v>
      </c>
      <c r="C774" s="2">
        <f>RSI!I774</f>
        <v>63.459880014938939</v>
      </c>
      <c r="D774" s="2">
        <f>MACD!E774</f>
        <v>-0.2659117188875797</v>
      </c>
      <c r="E774" s="2">
        <f>MACD!F774</f>
        <v>0.19402743515030521</v>
      </c>
      <c r="F774" s="2">
        <f>'Moving Avg'!D774</f>
        <v>44.472000000000001</v>
      </c>
      <c r="G774" s="2">
        <f>'Moving Avg'!F774</f>
        <v>43.979500000000009</v>
      </c>
      <c r="H774" s="2">
        <f>'Moving Avg'!G774</f>
        <v>39.858800000000009</v>
      </c>
      <c r="I774" s="2">
        <f>'Moving Avg'!H774</f>
        <v>36.8658</v>
      </c>
      <c r="J774" s="6" t="str">
        <f>OBV!F774</f>
        <v>BEARISH</v>
      </c>
      <c r="K774" s="6" t="str">
        <f>OBV!G774</f>
        <v>WEAK</v>
      </c>
      <c r="L774" s="6" t="str">
        <f>OBV!H774</f>
        <v>CONFIRMED BEARISH</v>
      </c>
    </row>
    <row r="775" spans="1:12" ht="13.5" x14ac:dyDescent="0.25">
      <c r="A775" s="3">
        <f>RSI!A775</f>
        <v>43434</v>
      </c>
      <c r="B775" s="2">
        <f>RSI!B775</f>
        <v>44.46</v>
      </c>
      <c r="C775" s="2">
        <f>RSI!I775</f>
        <v>63.459880014938939</v>
      </c>
      <c r="D775" s="2">
        <f>MACD!E775</f>
        <v>-0.1028968867093667</v>
      </c>
      <c r="E775" s="2">
        <f>MACD!F775</f>
        <v>0.13464257077837083</v>
      </c>
      <c r="F775" s="2">
        <f>'Moving Avg'!D775</f>
        <v>44.466000000000001</v>
      </c>
      <c r="G775" s="2">
        <f>'Moving Avg'!F775</f>
        <v>43.930500000000009</v>
      </c>
      <c r="H775" s="2">
        <f>'Moving Avg'!G775</f>
        <v>40.048000000000009</v>
      </c>
      <c r="I775" s="2">
        <f>'Moving Avg'!H775</f>
        <v>36.884599999999999</v>
      </c>
      <c r="J775" s="6" t="str">
        <f>OBV!F775</f>
        <v>BEARISH</v>
      </c>
      <c r="K775" s="6" t="str">
        <f>OBV!G775</f>
        <v>WEAK</v>
      </c>
      <c r="L775" s="6" t="str">
        <f>OBV!H775</f>
        <v>CONFIRMED BEARISH</v>
      </c>
    </row>
    <row r="776" spans="1:12" ht="13.5" x14ac:dyDescent="0.25">
      <c r="A776" s="3">
        <f>RSI!A776</f>
        <v>43437</v>
      </c>
      <c r="B776" s="2">
        <f>RSI!B776</f>
        <v>44.46</v>
      </c>
      <c r="C776" s="2">
        <f>RSI!I776</f>
        <v>63.459880014938939</v>
      </c>
      <c r="D776" s="2">
        <f>MACD!E776</f>
        <v>2.6449741199023435E-2</v>
      </c>
      <c r="E776" s="2">
        <f>MACD!F776</f>
        <v>0.11300400486250137</v>
      </c>
      <c r="F776" s="2">
        <f>'Moving Avg'!D776</f>
        <v>44.468000000000004</v>
      </c>
      <c r="G776" s="2">
        <f>'Moving Avg'!F776</f>
        <v>43.88150000000001</v>
      </c>
      <c r="H776" s="2">
        <f>'Moving Avg'!G776</f>
        <v>40.237200000000009</v>
      </c>
      <c r="I776" s="2">
        <f>'Moving Avg'!H776</f>
        <v>36.903399999999991</v>
      </c>
      <c r="J776" s="6" t="str">
        <f>OBV!F776</f>
        <v>BULLISH</v>
      </c>
      <c r="K776" s="6" t="str">
        <f>OBV!G776</f>
        <v>NEUTRAL</v>
      </c>
      <c r="L776" s="6" t="str">
        <f>OBV!H776</f>
        <v>CONFIRMED BULLISH</v>
      </c>
    </row>
    <row r="777" spans="1:12" ht="13.5" x14ac:dyDescent="0.25">
      <c r="A777" s="3">
        <f>RSI!A777</f>
        <v>43438</v>
      </c>
      <c r="B777" s="2">
        <f>RSI!B777</f>
        <v>44.5</v>
      </c>
      <c r="C777" s="2">
        <f>RSI!I777</f>
        <v>63.752136124724949</v>
      </c>
      <c r="D777" s="2">
        <f>MACD!E777</f>
        <v>0.12498114778026093</v>
      </c>
      <c r="E777" s="2">
        <f>MACD!F777</f>
        <v>0.11539943344605329</v>
      </c>
      <c r="F777" s="2">
        <f>'Moving Avg'!D777</f>
        <v>44.468000000000004</v>
      </c>
      <c r="G777" s="2">
        <f>'Moving Avg'!F777</f>
        <v>43.835000000000015</v>
      </c>
      <c r="H777" s="2">
        <f>'Moving Avg'!G777</f>
        <v>40.427200000000013</v>
      </c>
      <c r="I777" s="2">
        <f>'Moving Avg'!H777</f>
        <v>36.922399999999996</v>
      </c>
      <c r="J777" s="6" t="str">
        <f>OBV!F777</f>
        <v>BULLISH</v>
      </c>
      <c r="K777" s="6" t="str">
        <f>OBV!G777</f>
        <v>NEUTRAL</v>
      </c>
      <c r="L777" s="6" t="str">
        <f>OBV!H777</f>
        <v>NEUTRAL</v>
      </c>
    </row>
    <row r="778" spans="1:12" ht="13.5" x14ac:dyDescent="0.25">
      <c r="A778" s="3">
        <f>RSI!A778</f>
        <v>43439</v>
      </c>
      <c r="B778" s="2">
        <f>RSI!B778</f>
        <v>44.4</v>
      </c>
      <c r="C778" s="2">
        <f>RSI!I778</f>
        <v>62.408256492406871</v>
      </c>
      <c r="D778" s="2">
        <f>MACD!E778</f>
        <v>0.20816123957148136</v>
      </c>
      <c r="E778" s="2">
        <f>MACD!F778</f>
        <v>0.13395179467113891</v>
      </c>
      <c r="F778" s="2">
        <f>'Moving Avg'!D778</f>
        <v>44.456000000000003</v>
      </c>
      <c r="G778" s="2">
        <f>'Moving Avg'!F778</f>
        <v>43.885500000000008</v>
      </c>
      <c r="H778" s="2">
        <f>'Moving Avg'!G778</f>
        <v>40.615200000000016</v>
      </c>
      <c r="I778" s="2">
        <f>'Moving Avg'!H778</f>
        <v>36.940899999999992</v>
      </c>
      <c r="J778" s="6" t="str">
        <f>OBV!F778</f>
        <v>BEARISH</v>
      </c>
      <c r="K778" s="6" t="str">
        <f>OBV!G778</f>
        <v>WEAK</v>
      </c>
      <c r="L778" s="6" t="str">
        <f>OBV!H778</f>
        <v>CONFIRMED BEARISH</v>
      </c>
    </row>
    <row r="779" spans="1:12" ht="13.5" x14ac:dyDescent="0.25">
      <c r="A779" s="3">
        <f>RSI!A779</f>
        <v>43440</v>
      </c>
      <c r="B779" s="2">
        <f>RSI!B779</f>
        <v>44.5</v>
      </c>
      <c r="C779" s="2">
        <f>RSI!I779</f>
        <v>63.242694320650074</v>
      </c>
      <c r="D779" s="2">
        <f>MACD!E779</f>
        <v>0.26469081303102371</v>
      </c>
      <c r="E779" s="2">
        <f>MACD!F779</f>
        <v>0.16009959834311588</v>
      </c>
      <c r="F779" s="2">
        <f>'Moving Avg'!D779</f>
        <v>44.464000000000006</v>
      </c>
      <c r="G779" s="2">
        <f>'Moving Avg'!F779</f>
        <v>43.965500000000006</v>
      </c>
      <c r="H779" s="2">
        <f>'Moving Avg'!G779</f>
        <v>40.805200000000013</v>
      </c>
      <c r="I779" s="2">
        <f>'Moving Avg'!H779</f>
        <v>36.95989999999999</v>
      </c>
      <c r="J779" s="6" t="str">
        <f>OBV!F779</f>
        <v>BULLISH</v>
      </c>
      <c r="K779" s="6" t="str">
        <f>OBV!G779</f>
        <v>NEUTRAL</v>
      </c>
      <c r="L779" s="6" t="str">
        <f>OBV!H779</f>
        <v>CONFIRMED BULLISH</v>
      </c>
    </row>
    <row r="780" spans="1:12" ht="13.5" x14ac:dyDescent="0.25">
      <c r="A780" s="3">
        <f>RSI!A780</f>
        <v>43441</v>
      </c>
      <c r="B780" s="2">
        <f>RSI!B780</f>
        <v>44.5</v>
      </c>
      <c r="C780" s="2">
        <f>RSI!I780</f>
        <v>63.242694320650074</v>
      </c>
      <c r="D780" s="2">
        <f>MACD!E780</f>
        <v>0.30442548382661272</v>
      </c>
      <c r="E780" s="2">
        <f>MACD!F780</f>
        <v>0.18896477543981527</v>
      </c>
      <c r="F780" s="2">
        <f>'Moving Avg'!D780</f>
        <v>44.472000000000001</v>
      </c>
      <c r="G780" s="2">
        <f>'Moving Avg'!F780</f>
        <v>43.995500000000007</v>
      </c>
      <c r="H780" s="2">
        <f>'Moving Avg'!G780</f>
        <v>40.995200000000011</v>
      </c>
      <c r="I780" s="2">
        <f>'Moving Avg'!H780</f>
        <v>36.978899999999989</v>
      </c>
      <c r="J780" s="6" t="str">
        <f>OBV!F780</f>
        <v>BULLISH</v>
      </c>
      <c r="K780" s="6" t="str">
        <f>OBV!G780</f>
        <v>NEUTRAL</v>
      </c>
      <c r="L780" s="6" t="str">
        <f>OBV!H780</f>
        <v>CONFIRMED BULLISH</v>
      </c>
    </row>
    <row r="781" spans="1:12" ht="13.5" x14ac:dyDescent="0.25">
      <c r="A781" s="3">
        <f>RSI!A781</f>
        <v>43444</v>
      </c>
      <c r="B781" s="2">
        <f>RSI!B781</f>
        <v>44.6</v>
      </c>
      <c r="C781" s="2">
        <f>RSI!I781</f>
        <v>64.165214119981243</v>
      </c>
      <c r="D781" s="2">
        <f>MACD!E781</f>
        <v>0.31841218620119349</v>
      </c>
      <c r="E781" s="2">
        <f>MACD!F781</f>
        <v>0.21485425759209092</v>
      </c>
      <c r="F781" s="2">
        <f>'Moving Avg'!D781</f>
        <v>44.5</v>
      </c>
      <c r="G781" s="2">
        <f>'Moving Avg'!F781</f>
        <v>44.096000000000004</v>
      </c>
      <c r="H781" s="2">
        <f>'Moving Avg'!G781</f>
        <v>41.187200000000011</v>
      </c>
      <c r="I781" s="2">
        <f>'Moving Avg'!H781</f>
        <v>36.99839999999999</v>
      </c>
      <c r="J781" s="6" t="str">
        <f>OBV!F781</f>
        <v>BULLISH</v>
      </c>
      <c r="K781" s="6" t="str">
        <f>OBV!G781</f>
        <v>NEUTRAL</v>
      </c>
      <c r="L781" s="6" t="str">
        <f>OBV!H781</f>
        <v>CONFIRMED BULLISH</v>
      </c>
    </row>
    <row r="782" spans="1:12" ht="13.5" x14ac:dyDescent="0.25">
      <c r="A782" s="3">
        <f>RSI!A782</f>
        <v>43445</v>
      </c>
      <c r="B782" s="2">
        <f>RSI!B782</f>
        <v>44.6</v>
      </c>
      <c r="C782" s="2">
        <f>RSI!I782</f>
        <v>64.165214119981243</v>
      </c>
      <c r="D782" s="2">
        <f>MACD!E782</f>
        <v>0.33172470588269221</v>
      </c>
      <c r="E782" s="2">
        <f>MACD!F782</f>
        <v>0.23822834725021119</v>
      </c>
      <c r="F782" s="2">
        <f>'Moving Avg'!D782</f>
        <v>44.519999999999996</v>
      </c>
      <c r="G782" s="2">
        <f>'Moving Avg'!F782</f>
        <v>44.251000000000005</v>
      </c>
      <c r="H782" s="2">
        <f>'Moving Avg'!G782</f>
        <v>41.38920000000001</v>
      </c>
      <c r="I782" s="2">
        <f>'Moving Avg'!H782</f>
        <v>37.017899999999997</v>
      </c>
      <c r="J782" s="6" t="str">
        <f>OBV!F782</f>
        <v>BULLISH</v>
      </c>
      <c r="K782" s="6" t="str">
        <f>OBV!G782</f>
        <v>NEUTRAL</v>
      </c>
      <c r="L782" s="6" t="str">
        <f>OBV!H782</f>
        <v>CONFIRMED BULLISH</v>
      </c>
    </row>
    <row r="783" spans="1:12" ht="13.5" x14ac:dyDescent="0.25">
      <c r="A783" s="3">
        <f>RSI!A783</f>
        <v>43446</v>
      </c>
      <c r="B783" s="2">
        <f>RSI!B783</f>
        <v>44.6</v>
      </c>
      <c r="C783" s="2">
        <f>RSI!I783</f>
        <v>64.165214119981243</v>
      </c>
      <c r="D783" s="2">
        <f>MACD!E783</f>
        <v>0.33108095684816874</v>
      </c>
      <c r="E783" s="2">
        <f>MACD!F783</f>
        <v>0.25679886916980271</v>
      </c>
      <c r="F783" s="2">
        <f>'Moving Avg'!D783</f>
        <v>44.559999999999995</v>
      </c>
      <c r="G783" s="2">
        <f>'Moving Avg'!F783</f>
        <v>44.408500000000004</v>
      </c>
      <c r="H783" s="2">
        <f>'Moving Avg'!G783</f>
        <v>41.591200000000001</v>
      </c>
      <c r="I783" s="2">
        <f>'Moving Avg'!H783</f>
        <v>37.037399999999991</v>
      </c>
      <c r="J783" s="6" t="str">
        <f>OBV!F783</f>
        <v>BULLISH</v>
      </c>
      <c r="K783" s="6" t="str">
        <f>OBV!G783</f>
        <v>STRONG</v>
      </c>
      <c r="L783" s="6" t="str">
        <f>OBV!H783</f>
        <v>CONFIRMED BULLISH</v>
      </c>
    </row>
    <row r="784" spans="1:12" ht="13.5" x14ac:dyDescent="0.25">
      <c r="A784" s="3">
        <f>RSI!A784</f>
        <v>43447</v>
      </c>
      <c r="B784" s="2">
        <f>RSI!B784</f>
        <v>44.6</v>
      </c>
      <c r="C784" s="2">
        <f>RSI!I784</f>
        <v>64.165214119981243</v>
      </c>
      <c r="D784" s="2">
        <f>MACD!E784</f>
        <v>0.32520815111629986</v>
      </c>
      <c r="E784" s="2">
        <f>MACD!F784</f>
        <v>0.27048072555910213</v>
      </c>
      <c r="F784" s="2">
        <f>'Moving Avg'!D784</f>
        <v>44.58</v>
      </c>
      <c r="G784" s="2">
        <f>'Moving Avg'!F784</f>
        <v>44.504000000000005</v>
      </c>
      <c r="H784" s="2">
        <f>'Moving Avg'!G784</f>
        <v>41.793199999999999</v>
      </c>
      <c r="I784" s="2">
        <f>'Moving Avg'!H784</f>
        <v>37.056899999999999</v>
      </c>
      <c r="J784" s="6" t="str">
        <f>OBV!F784</f>
        <v>NEUTRAL</v>
      </c>
      <c r="K784" s="6" t="str">
        <f>OBV!G784</f>
        <v>NEUTRAL</v>
      </c>
      <c r="L784" s="6" t="str">
        <f>OBV!H784</f>
        <v>NEUTRAL</v>
      </c>
    </row>
    <row r="785" spans="1:12" ht="13.5" x14ac:dyDescent="0.25">
      <c r="A785" s="3">
        <f>RSI!A785</f>
        <v>43448</v>
      </c>
      <c r="B785" s="2">
        <f>RSI!B785</f>
        <v>44.58</v>
      </c>
      <c r="C785" s="2">
        <f>RSI!I785</f>
        <v>63.734907413972557</v>
      </c>
      <c r="D785" s="2">
        <f>MACD!E785</f>
        <v>0.31678691413416971</v>
      </c>
      <c r="E785" s="2">
        <f>MACD!F785</f>
        <v>0.27974196327411566</v>
      </c>
      <c r="F785" s="2">
        <f>'Moving Avg'!D785</f>
        <v>44.596000000000004</v>
      </c>
      <c r="G785" s="2">
        <f>'Moving Avg'!F785</f>
        <v>44.508000000000003</v>
      </c>
      <c r="H785" s="2">
        <f>'Moving Avg'!G785</f>
        <v>41.994799999999998</v>
      </c>
      <c r="I785" s="2">
        <f>'Moving Avg'!H785</f>
        <v>37.076299999999996</v>
      </c>
      <c r="J785" s="6" t="str">
        <f>OBV!F785</f>
        <v>BEARISH</v>
      </c>
      <c r="K785" s="6" t="str">
        <f>OBV!G785</f>
        <v>WEAK</v>
      </c>
      <c r="L785" s="6" t="str">
        <f>OBV!H785</f>
        <v>BEARISH DIVERGENCE</v>
      </c>
    </row>
    <row r="786" spans="1:12" ht="13.5" x14ac:dyDescent="0.25">
      <c r="A786" s="3">
        <f>RSI!A786</f>
        <v>43451</v>
      </c>
      <c r="B786" s="2">
        <f>RSI!B786</f>
        <v>44.58</v>
      </c>
      <c r="C786" s="2">
        <f>RSI!I786</f>
        <v>63.734907413972557</v>
      </c>
      <c r="D786" s="2">
        <f>MACD!E786</f>
        <v>0.30521145024065532</v>
      </c>
      <c r="E786" s="2">
        <f>MACD!F786</f>
        <v>0.28483586066742361</v>
      </c>
      <c r="F786" s="2">
        <f>'Moving Avg'!D786</f>
        <v>44.591999999999999</v>
      </c>
      <c r="G786" s="2">
        <f>'Moving Avg'!F786</f>
        <v>44.512000000000008</v>
      </c>
      <c r="H786" s="2">
        <f>'Moving Avg'!G786</f>
        <v>42.2164</v>
      </c>
      <c r="I786" s="2">
        <f>'Moving Avg'!H786</f>
        <v>37.095699999999994</v>
      </c>
      <c r="J786" s="6" t="str">
        <f>OBV!F786</f>
        <v>BEARISH</v>
      </c>
      <c r="K786" s="6" t="str">
        <f>OBV!G786</f>
        <v>WEAK</v>
      </c>
      <c r="L786" s="6" t="str">
        <f>OBV!H786</f>
        <v>CONFIRMED BEARISH</v>
      </c>
    </row>
    <row r="787" spans="1:12" ht="13.5" x14ac:dyDescent="0.25">
      <c r="A787" s="3">
        <f>RSI!A787</f>
        <v>43452</v>
      </c>
      <c r="B787" s="2">
        <f>RSI!B787</f>
        <v>44.58</v>
      </c>
      <c r="C787" s="2">
        <f>RSI!I787</f>
        <v>63.734907413972557</v>
      </c>
      <c r="D787" s="2">
        <f>MACD!E787</f>
        <v>0.29745048621877146</v>
      </c>
      <c r="E787" s="2">
        <f>MACD!F787</f>
        <v>0.28735878577769319</v>
      </c>
      <c r="F787" s="2">
        <f>'Moving Avg'!D787</f>
        <v>44.588000000000001</v>
      </c>
      <c r="G787" s="2">
        <f>'Moving Avg'!F787</f>
        <v>44.516000000000005</v>
      </c>
      <c r="H787" s="2">
        <f>'Moving Avg'!G787</f>
        <v>42.437999999999995</v>
      </c>
      <c r="I787" s="2">
        <f>'Moving Avg'!H787</f>
        <v>37.115099999999998</v>
      </c>
      <c r="J787" s="6" t="str">
        <f>OBV!F787</f>
        <v>BEARISH</v>
      </c>
      <c r="K787" s="6" t="str">
        <f>OBV!G787</f>
        <v>WEAK</v>
      </c>
      <c r="L787" s="6" t="str">
        <f>OBV!H787</f>
        <v>CONFIRMED BEARISH</v>
      </c>
    </row>
    <row r="788" spans="1:12" ht="13.5" x14ac:dyDescent="0.25">
      <c r="A788" s="3">
        <f>RSI!A788</f>
        <v>43453</v>
      </c>
      <c r="B788" s="2">
        <f>RSI!B788</f>
        <v>44.58</v>
      </c>
      <c r="C788" s="2">
        <f>RSI!I788</f>
        <v>63.734907413972557</v>
      </c>
      <c r="D788" s="2">
        <f>MACD!E788</f>
        <v>0.27168391342421216</v>
      </c>
      <c r="E788" s="2">
        <f>MACD!F788</f>
        <v>0.28422381130699703</v>
      </c>
      <c r="F788" s="2">
        <f>'Moving Avg'!D788</f>
        <v>44.583999999999989</v>
      </c>
      <c r="G788" s="2">
        <f>'Moving Avg'!F788</f>
        <v>44.52000000000001</v>
      </c>
      <c r="H788" s="2">
        <f>'Moving Avg'!G788</f>
        <v>42.679199999999994</v>
      </c>
      <c r="I788" s="2">
        <f>'Moving Avg'!H788</f>
        <v>37.134499999999996</v>
      </c>
      <c r="J788" s="6" t="str">
        <f>OBV!F788</f>
        <v>BEARISH</v>
      </c>
      <c r="K788" s="6" t="str">
        <f>OBV!G788</f>
        <v>WEAK</v>
      </c>
      <c r="L788" s="6" t="str">
        <f>OBV!H788</f>
        <v>CONFIRMED BEARISH</v>
      </c>
    </row>
    <row r="789" spans="1:12" ht="13.5" x14ac:dyDescent="0.25">
      <c r="A789" s="3">
        <f>RSI!A789</f>
        <v>43454</v>
      </c>
      <c r="B789" s="2">
        <f>RSI!B789</f>
        <v>44.58</v>
      </c>
      <c r="C789" s="2">
        <f>RSI!I789</f>
        <v>63.734907413972557</v>
      </c>
      <c r="D789" s="2">
        <f>MACD!E789</f>
        <v>0.26173364797634235</v>
      </c>
      <c r="E789" s="2">
        <f>MACD!F789</f>
        <v>0.27972577864086612</v>
      </c>
      <c r="F789" s="2">
        <f>'Moving Avg'!D789</f>
        <v>44.58</v>
      </c>
      <c r="G789" s="2">
        <f>'Moving Avg'!F789</f>
        <v>44.524000000000015</v>
      </c>
      <c r="H789" s="2">
        <f>'Moving Avg'!G789</f>
        <v>42.90079999999999</v>
      </c>
      <c r="I789" s="2">
        <f>'Moving Avg'!H789</f>
        <v>37.1539</v>
      </c>
      <c r="J789" s="6" t="str">
        <f>OBV!F789</f>
        <v>BEARISH</v>
      </c>
      <c r="K789" s="6" t="str">
        <f>OBV!G789</f>
        <v>WEAK</v>
      </c>
      <c r="L789" s="6" t="str">
        <f>OBV!H789</f>
        <v>CONFIRMED BEARISH</v>
      </c>
    </row>
    <row r="790" spans="1:12" ht="13.5" x14ac:dyDescent="0.25">
      <c r="A790" s="3">
        <f>RSI!A790</f>
        <v>43455</v>
      </c>
      <c r="B790" s="2">
        <f>RSI!B790</f>
        <v>44.58</v>
      </c>
      <c r="C790" s="2">
        <f>RSI!I790</f>
        <v>63.734907413972564</v>
      </c>
      <c r="D790" s="2">
        <f>MACD!E790</f>
        <v>0.25004345541204032</v>
      </c>
      <c r="E790" s="2">
        <f>MACD!F790</f>
        <v>0.27378931399510098</v>
      </c>
      <c r="F790" s="2">
        <f>'Moving Avg'!D790</f>
        <v>44.58</v>
      </c>
      <c r="G790" s="2">
        <f>'Moving Avg'!F790</f>
        <v>44.528500000000015</v>
      </c>
      <c r="H790" s="2">
        <f>'Moving Avg'!G790</f>
        <v>43.122399999999992</v>
      </c>
      <c r="I790" s="2">
        <f>'Moving Avg'!H790</f>
        <v>37.173299999999998</v>
      </c>
      <c r="J790" s="6" t="str">
        <f>OBV!F790</f>
        <v>NEUTRAL</v>
      </c>
      <c r="K790" s="6" t="str">
        <f>OBV!G790</f>
        <v>NEUTRAL</v>
      </c>
      <c r="L790" s="6" t="str">
        <f>OBV!H790</f>
        <v>NEUTRAL</v>
      </c>
    </row>
    <row r="791" spans="1:12" ht="13.5" x14ac:dyDescent="0.25">
      <c r="A791" s="3">
        <f>RSI!A791</f>
        <v>43458</v>
      </c>
      <c r="B791" s="2">
        <f>RSI!B791</f>
        <v>44.58</v>
      </c>
      <c r="C791" s="2">
        <f>RSI!I791</f>
        <v>63.734907413972564</v>
      </c>
      <c r="D791" s="2">
        <f>MACD!E791</f>
        <v>0.25250790903929499</v>
      </c>
      <c r="E791" s="2">
        <f>MACD!F791</f>
        <v>0.26953303300393983</v>
      </c>
      <c r="F791" s="2">
        <f>'Moving Avg'!D791</f>
        <v>44.58</v>
      </c>
      <c r="G791" s="2">
        <f>'Moving Avg'!F791</f>
        <v>44.535000000000018</v>
      </c>
      <c r="H791" s="2">
        <f>'Moving Avg'!G791</f>
        <v>43.343999999999987</v>
      </c>
      <c r="I791" s="2">
        <f>'Moving Avg'!H791</f>
        <v>37.192700000000002</v>
      </c>
      <c r="J791" s="6" t="str">
        <f>OBV!F791</f>
        <v>NEUTRAL</v>
      </c>
      <c r="K791" s="6" t="str">
        <f>OBV!G791</f>
        <v>NEUTRAL</v>
      </c>
      <c r="L791" s="6" t="str">
        <f>OBV!H791</f>
        <v>NEUTRAL</v>
      </c>
    </row>
    <row r="792" spans="1:12" ht="13.5" x14ac:dyDescent="0.25">
      <c r="A792" s="3">
        <f>RSI!A792</f>
        <v>43459</v>
      </c>
      <c r="B792" s="2">
        <f>RSI!B792</f>
        <v>44.58</v>
      </c>
      <c r="C792" s="2">
        <f>RSI!I792</f>
        <v>63.734907413972564</v>
      </c>
      <c r="D792" s="2">
        <f>MACD!E792</f>
        <v>0.25178908599468031</v>
      </c>
      <c r="E792" s="2">
        <f>MACD!F792</f>
        <v>0.26598424360208794</v>
      </c>
      <c r="F792" s="2">
        <f>'Moving Avg'!D792</f>
        <v>44.58</v>
      </c>
      <c r="G792" s="2">
        <f>'Moving Avg'!F792</f>
        <v>44.539000000000023</v>
      </c>
      <c r="H792" s="2">
        <f>'Moving Avg'!G792</f>
        <v>43.565599999999989</v>
      </c>
      <c r="I792" s="2">
        <f>'Moving Avg'!H792</f>
        <v>37.212100000000007</v>
      </c>
      <c r="J792" s="6" t="str">
        <f>OBV!F792</f>
        <v>NEUTRAL</v>
      </c>
      <c r="K792" s="6" t="str">
        <f>OBV!G792</f>
        <v>NEUTRAL</v>
      </c>
      <c r="L792" s="6" t="str">
        <f>OBV!H792</f>
        <v>NEUTRAL</v>
      </c>
    </row>
    <row r="793" spans="1:12" ht="13.5" x14ac:dyDescent="0.25">
      <c r="A793" s="3">
        <f>RSI!A793</f>
        <v>43460</v>
      </c>
      <c r="B793" s="2">
        <f>RSI!B793</f>
        <v>42.58</v>
      </c>
      <c r="C793" s="2">
        <f>RSI!I793</f>
        <v>28.796771362928297</v>
      </c>
      <c r="D793" s="2">
        <f>MACD!E793</f>
        <v>0.39673258262929778</v>
      </c>
      <c r="E793" s="2">
        <f>MACD!F793</f>
        <v>0.29213391140752992</v>
      </c>
      <c r="F793" s="2">
        <f>'Moving Avg'!D793</f>
        <v>44.179999999999993</v>
      </c>
      <c r="G793" s="2">
        <f>'Moving Avg'!F793</f>
        <v>44.445000000000022</v>
      </c>
      <c r="H793" s="2">
        <f>'Moving Avg'!G793</f>
        <v>43.727199999999982</v>
      </c>
      <c r="I793" s="2">
        <f>'Moving Avg'!H793</f>
        <v>37.230649999999997</v>
      </c>
      <c r="J793" s="6" t="str">
        <f>OBV!F793</f>
        <v>NEUTRAL</v>
      </c>
      <c r="K793" s="6" t="str">
        <f>OBV!G793</f>
        <v>NEUTRAL</v>
      </c>
      <c r="L793" s="6" t="str">
        <f>OBV!H793</f>
        <v>NEUTRAL</v>
      </c>
    </row>
    <row r="794" spans="1:12" ht="13.5" x14ac:dyDescent="0.25">
      <c r="A794" s="3">
        <f>RSI!A794</f>
        <v>43461</v>
      </c>
      <c r="B794" s="2">
        <f>RSI!B794</f>
        <v>43.85</v>
      </c>
      <c r="C794" s="2">
        <f>RSI!I794</f>
        <v>48.210940382403287</v>
      </c>
      <c r="D794" s="2">
        <f>MACD!E794</f>
        <v>0.43471700212788988</v>
      </c>
      <c r="E794" s="2">
        <f>MACD!F794</f>
        <v>0.32065052955160195</v>
      </c>
      <c r="F794" s="2">
        <f>'Moving Avg'!D794</f>
        <v>44.033999999999999</v>
      </c>
      <c r="G794" s="2">
        <f>'Moving Avg'!F794</f>
        <v>44.414500000000018</v>
      </c>
      <c r="H794" s="2">
        <f>'Moving Avg'!G794</f>
        <v>43.893599999999985</v>
      </c>
      <c r="I794" s="2">
        <f>'Moving Avg'!H794</f>
        <v>37.264250000000004</v>
      </c>
      <c r="J794" s="6" t="str">
        <f>OBV!F794</f>
        <v>BULLISH</v>
      </c>
      <c r="K794" s="6" t="str">
        <f>OBV!G794</f>
        <v>STRONG</v>
      </c>
      <c r="L794" s="6" t="str">
        <f>OBV!H794</f>
        <v>BULLISH DIVERGENCE</v>
      </c>
    </row>
    <row r="795" spans="1:12" ht="13.5" x14ac:dyDescent="0.25">
      <c r="A795" s="3">
        <f>RSI!A795</f>
        <v>43462</v>
      </c>
      <c r="B795" s="2">
        <f>RSI!B795</f>
        <v>44</v>
      </c>
      <c r="C795" s="2">
        <f>RSI!I795</f>
        <v>49.94683317964131</v>
      </c>
      <c r="D795" s="2">
        <f>MACD!E795</f>
        <v>0.45388180940310718</v>
      </c>
      <c r="E795" s="2">
        <f>MACD!F795</f>
        <v>0.34729678552190302</v>
      </c>
      <c r="F795" s="2">
        <f>'Moving Avg'!D795</f>
        <v>43.917999999999999</v>
      </c>
      <c r="G795" s="2">
        <f>'Moving Avg'!F795</f>
        <v>44.391500000000022</v>
      </c>
      <c r="H795" s="2">
        <f>'Moving Avg'!G795</f>
        <v>44.019799999999989</v>
      </c>
      <c r="I795" s="2">
        <f>'Moving Avg'!H795</f>
        <v>37.306950000000008</v>
      </c>
      <c r="J795" s="6" t="str">
        <f>OBV!F795</f>
        <v>BULLISH</v>
      </c>
      <c r="K795" s="6" t="str">
        <f>OBV!G795</f>
        <v>STRONG</v>
      </c>
      <c r="L795" s="6" t="str">
        <f>OBV!H795</f>
        <v>BULLISH DIVERGENCE</v>
      </c>
    </row>
    <row r="796" spans="1:12" ht="13.5" x14ac:dyDescent="0.25">
      <c r="A796" s="3">
        <f>RSI!A796</f>
        <v>43465</v>
      </c>
      <c r="B796" s="2">
        <f>RSI!B796</f>
        <v>44</v>
      </c>
      <c r="C796" s="2">
        <f>RSI!I796</f>
        <v>49.94683317964131</v>
      </c>
      <c r="D796" s="2">
        <f>MACD!E796</f>
        <v>0.4703342161355053</v>
      </c>
      <c r="E796" s="2">
        <f>MACD!F796</f>
        <v>0.37190427164462347</v>
      </c>
      <c r="F796" s="2">
        <f>'Moving Avg'!D796</f>
        <v>43.802</v>
      </c>
      <c r="G796" s="2">
        <f>'Moving Avg'!F796</f>
        <v>44.368500000000012</v>
      </c>
      <c r="H796" s="2">
        <f>'Moving Avg'!G796</f>
        <v>44.112199999999987</v>
      </c>
      <c r="I796" s="2">
        <f>'Moving Avg'!H796</f>
        <v>37.354950000000002</v>
      </c>
      <c r="J796" s="6" t="str">
        <f>OBV!F796</f>
        <v>BULLISH</v>
      </c>
      <c r="K796" s="6" t="str">
        <f>OBV!G796</f>
        <v>STRONG</v>
      </c>
      <c r="L796" s="6" t="str">
        <f>OBV!H796</f>
        <v>BULLISH DIVERGENCE</v>
      </c>
    </row>
    <row r="797" spans="1:12" ht="13.5" x14ac:dyDescent="0.25">
      <c r="A797" s="3">
        <f>RSI!A797</f>
        <v>43467</v>
      </c>
      <c r="B797" s="2">
        <f>RSI!B797</f>
        <v>44</v>
      </c>
      <c r="C797" s="2">
        <f>RSI!I797</f>
        <v>49.94683317964131</v>
      </c>
      <c r="D797" s="2">
        <f>MACD!E797</f>
        <v>0.48447403091289942</v>
      </c>
      <c r="E797" s="2">
        <f>MACD!F797</f>
        <v>0.39441822349827871</v>
      </c>
      <c r="F797" s="2">
        <f>'Moving Avg'!D797</f>
        <v>43.686</v>
      </c>
      <c r="G797" s="2">
        <f>'Moving Avg'!F797</f>
        <v>44.343500000000006</v>
      </c>
      <c r="H797" s="2">
        <f>'Moving Avg'!G797</f>
        <v>44.204599999999992</v>
      </c>
      <c r="I797" s="2">
        <f>'Moving Avg'!H797</f>
        <v>37.402950000000004</v>
      </c>
      <c r="J797" s="6" t="str">
        <f>OBV!F797</f>
        <v>BULLISH</v>
      </c>
      <c r="K797" s="6" t="str">
        <f>OBV!G797</f>
        <v>STRONG</v>
      </c>
      <c r="L797" s="6" t="str">
        <f>OBV!H797</f>
        <v>BULLISH DIVERGENCE</v>
      </c>
    </row>
    <row r="798" spans="1:12" ht="13.5" x14ac:dyDescent="0.25">
      <c r="A798" s="3">
        <f>RSI!A798</f>
        <v>43468</v>
      </c>
      <c r="B798" s="2">
        <f>RSI!B798</f>
        <v>44</v>
      </c>
      <c r="C798" s="2">
        <f>RSI!I798</f>
        <v>49.94683317964131</v>
      </c>
      <c r="D798" s="2">
        <f>MACD!E798</f>
        <v>0.49664084840615175</v>
      </c>
      <c r="E798" s="2">
        <f>MACD!F798</f>
        <v>0.41486274847985338</v>
      </c>
      <c r="F798" s="2">
        <f>'Moving Avg'!D798</f>
        <v>43.97</v>
      </c>
      <c r="G798" s="2">
        <f>'Moving Avg'!F798</f>
        <v>44.323500000000003</v>
      </c>
      <c r="H798" s="2">
        <f>'Moving Avg'!G798</f>
        <v>44.249199999999981</v>
      </c>
      <c r="I798" s="2">
        <f>'Moving Avg'!H798</f>
        <v>37.450950000000006</v>
      </c>
      <c r="J798" s="6" t="str">
        <f>OBV!F798</f>
        <v>BULLISH</v>
      </c>
      <c r="K798" s="6" t="str">
        <f>OBV!G798</f>
        <v>STRONG</v>
      </c>
      <c r="L798" s="6" t="str">
        <f>OBV!H798</f>
        <v>CONFIRMED BULLISH</v>
      </c>
    </row>
    <row r="799" spans="1:12" ht="13.5" x14ac:dyDescent="0.25">
      <c r="A799" s="3">
        <f>RSI!A799</f>
        <v>43469</v>
      </c>
      <c r="B799" s="2">
        <f>RSI!B799</f>
        <v>44</v>
      </c>
      <c r="C799" s="2">
        <f>RSI!I799</f>
        <v>49.94683317964131</v>
      </c>
      <c r="D799" s="2">
        <f>MACD!E799</f>
        <v>0.50712321711561259</v>
      </c>
      <c r="E799" s="2">
        <f>MACD!F799</f>
        <v>0.43331484220700522</v>
      </c>
      <c r="F799" s="2">
        <f>'Moving Avg'!D799</f>
        <v>44</v>
      </c>
      <c r="G799" s="2">
        <f>'Moving Avg'!F799</f>
        <v>44.298500000000004</v>
      </c>
      <c r="H799" s="2">
        <f>'Moving Avg'!G799</f>
        <v>44.269199999999984</v>
      </c>
      <c r="I799" s="2">
        <f>'Moving Avg'!H799</f>
        <v>37.498950000000008</v>
      </c>
      <c r="J799" s="6" t="str">
        <f>OBV!F799</f>
        <v>BULLISH</v>
      </c>
      <c r="K799" s="6" t="str">
        <f>OBV!G799</f>
        <v>NEUTRAL</v>
      </c>
      <c r="L799" s="6" t="str">
        <f>OBV!H799</f>
        <v>CONFIRMED BULLISH</v>
      </c>
    </row>
    <row r="800" spans="1:12" ht="13.5" x14ac:dyDescent="0.25">
      <c r="A800" s="3">
        <f>RSI!A800</f>
        <v>43472</v>
      </c>
      <c r="B800" s="2">
        <f>RSI!B800</f>
        <v>44</v>
      </c>
      <c r="C800" s="2">
        <f>RSI!I800</f>
        <v>49.94683317964131</v>
      </c>
      <c r="D800" s="2">
        <f>MACD!E800</f>
        <v>0.5161664038011935</v>
      </c>
      <c r="E800" s="2">
        <f>MACD!F800</f>
        <v>0.44988515452584288</v>
      </c>
      <c r="F800" s="2">
        <f>'Moving Avg'!D800</f>
        <v>44</v>
      </c>
      <c r="G800" s="2">
        <f>'Moving Avg'!F800</f>
        <v>44.273499999999999</v>
      </c>
      <c r="H800" s="2">
        <f>'Moving Avg'!G800</f>
        <v>44.249199999999981</v>
      </c>
      <c r="I800" s="2">
        <f>'Moving Avg'!H800</f>
        <v>37.54695000000001</v>
      </c>
      <c r="J800" s="6" t="str">
        <f>OBV!F800</f>
        <v>NEUTRAL</v>
      </c>
      <c r="K800" s="6" t="str">
        <f>OBV!G800</f>
        <v>NEUTRAL</v>
      </c>
      <c r="L800" s="6" t="str">
        <f>OBV!H800</f>
        <v>NEUTRAL</v>
      </c>
    </row>
    <row r="801" spans="1:12" ht="13.5" x14ac:dyDescent="0.25">
      <c r="A801" s="3">
        <f>RSI!A801</f>
        <v>43473</v>
      </c>
      <c r="B801" s="2">
        <f>RSI!B801</f>
        <v>44</v>
      </c>
      <c r="C801" s="2">
        <f>RSI!I801</f>
        <v>49.946833179641317</v>
      </c>
      <c r="D801" s="2">
        <f>MACD!E801</f>
        <v>0.52397896996452431</v>
      </c>
      <c r="E801" s="2">
        <f>MACD!F801</f>
        <v>0.46470391761357921</v>
      </c>
      <c r="F801" s="2">
        <f>'Moving Avg'!D801</f>
        <v>44</v>
      </c>
      <c r="G801" s="2">
        <f>'Moving Avg'!F801</f>
        <v>44.243499999999997</v>
      </c>
      <c r="H801" s="2">
        <f>'Moving Avg'!G801</f>
        <v>44.219199999999979</v>
      </c>
      <c r="I801" s="2">
        <f>'Moving Avg'!H801</f>
        <v>37.594950000000004</v>
      </c>
      <c r="J801" s="6" t="str">
        <f>OBV!F801</f>
        <v>NEUTRAL</v>
      </c>
      <c r="K801" s="6" t="str">
        <f>OBV!G801</f>
        <v>NEUTRAL</v>
      </c>
      <c r="L801" s="6" t="str">
        <f>OBV!H801</f>
        <v>NEUTRAL</v>
      </c>
    </row>
    <row r="802" spans="1:12" ht="13.5" x14ac:dyDescent="0.25">
      <c r="A802" s="3">
        <f>RSI!A802</f>
        <v>43474</v>
      </c>
      <c r="B802" s="2">
        <f>RSI!B802</f>
        <v>44</v>
      </c>
      <c r="C802" s="2">
        <f>RSI!I802</f>
        <v>49.94683317964131</v>
      </c>
      <c r="D802" s="2">
        <f>MACD!E802</f>
        <v>0.5307383426570027</v>
      </c>
      <c r="E802" s="2">
        <f>MACD!F802</f>
        <v>0.47791080262226393</v>
      </c>
      <c r="F802" s="2">
        <f>'Moving Avg'!D802</f>
        <v>44</v>
      </c>
      <c r="G802" s="2">
        <f>'Moving Avg'!F802</f>
        <v>44.213499999999996</v>
      </c>
      <c r="H802" s="2">
        <f>'Moving Avg'!G802</f>
        <v>44.216399999999979</v>
      </c>
      <c r="I802" s="2">
        <f>'Moving Avg'!H802</f>
        <v>37.642950000000006</v>
      </c>
      <c r="J802" s="6" t="str">
        <f>OBV!F802</f>
        <v>NEUTRAL</v>
      </c>
      <c r="K802" s="6" t="str">
        <f>OBV!G802</f>
        <v>NEUTRAL</v>
      </c>
      <c r="L802" s="6" t="str">
        <f>OBV!H802</f>
        <v>NEUTRAL</v>
      </c>
    </row>
    <row r="803" spans="1:12" ht="13.5" x14ac:dyDescent="0.25">
      <c r="A803" s="3">
        <f>RSI!A803</f>
        <v>43475</v>
      </c>
      <c r="B803" s="2">
        <f>RSI!B803</f>
        <v>44</v>
      </c>
      <c r="C803" s="2">
        <f>RSI!I803</f>
        <v>49.94683317964131</v>
      </c>
      <c r="D803" s="2">
        <f>MACD!E803</f>
        <v>0.22890322618920322</v>
      </c>
      <c r="E803" s="2">
        <f>MACD!F803</f>
        <v>0.42810928733565179</v>
      </c>
      <c r="F803" s="2">
        <f>'Moving Avg'!D803</f>
        <v>44</v>
      </c>
      <c r="G803" s="2">
        <f>'Moving Avg'!F803</f>
        <v>44.183499999999995</v>
      </c>
      <c r="H803" s="2">
        <f>'Moving Avg'!G803</f>
        <v>44.186599999999977</v>
      </c>
      <c r="I803" s="2">
        <f>'Moving Avg'!H803</f>
        <v>37.690950000000001</v>
      </c>
      <c r="J803" s="6" t="str">
        <f>OBV!F803</f>
        <v>NEUTRAL</v>
      </c>
      <c r="K803" s="6" t="str">
        <f>OBV!G803</f>
        <v>NEUTRAL</v>
      </c>
      <c r="L803" s="6" t="str">
        <f>OBV!H803</f>
        <v>NEUTRAL</v>
      </c>
    </row>
    <row r="804" spans="1:12" ht="13.5" x14ac:dyDescent="0.25">
      <c r="A804" s="3">
        <f>RSI!A804</f>
        <v>43476</v>
      </c>
      <c r="B804" s="2">
        <f>RSI!B804</f>
        <v>44</v>
      </c>
      <c r="C804" s="2">
        <f>RSI!I804</f>
        <v>49.94683317964131</v>
      </c>
      <c r="D804" s="2">
        <f>MACD!E804</f>
        <v>0.16901641726212802</v>
      </c>
      <c r="E804" s="2">
        <f>MACD!F804</f>
        <v>0.37629071332094705</v>
      </c>
      <c r="F804" s="2">
        <f>'Moving Avg'!D804</f>
        <v>44</v>
      </c>
      <c r="G804" s="2">
        <f>'Moving Avg'!F804</f>
        <v>44.153499999999994</v>
      </c>
      <c r="H804" s="2">
        <f>'Moving Avg'!G804</f>
        <v>44.157599999999981</v>
      </c>
      <c r="I804" s="2">
        <f>'Moving Avg'!H804</f>
        <v>37.738950000000003</v>
      </c>
      <c r="J804" s="6" t="str">
        <f>OBV!F804</f>
        <v>NEUTRAL</v>
      </c>
      <c r="K804" s="6" t="str">
        <f>OBV!G804</f>
        <v>NEUTRAL</v>
      </c>
      <c r="L804" s="6" t="str">
        <f>OBV!H804</f>
        <v>NEUTRAL</v>
      </c>
    </row>
    <row r="805" spans="1:12" ht="13.5" x14ac:dyDescent="0.25">
      <c r="A805" s="3">
        <f>RSI!A805</f>
        <v>43480</v>
      </c>
      <c r="B805" s="2">
        <f>RSI!B805</f>
        <v>44</v>
      </c>
      <c r="C805" s="2">
        <f>RSI!I805</f>
        <v>49.94683317964131</v>
      </c>
      <c r="D805" s="2">
        <f>MACD!E805</f>
        <v>0.14153796106841554</v>
      </c>
      <c r="E805" s="2">
        <f>MACD!F805</f>
        <v>0.32934016287044077</v>
      </c>
      <c r="F805" s="2">
        <f>'Moving Avg'!D805</f>
        <v>44</v>
      </c>
      <c r="G805" s="2">
        <f>'Moving Avg'!F805</f>
        <v>44.124499999999998</v>
      </c>
      <c r="H805" s="2">
        <f>'Moving Avg'!G805</f>
        <v>44.128799999999984</v>
      </c>
      <c r="I805" s="2">
        <f>'Moving Avg'!H805</f>
        <v>37.786950000000004</v>
      </c>
      <c r="J805" s="6" t="str">
        <f>OBV!F805</f>
        <v>NEUTRAL</v>
      </c>
      <c r="K805" s="6" t="str">
        <f>OBV!G805</f>
        <v>NEUTRAL</v>
      </c>
      <c r="L805" s="6" t="str">
        <f>OBV!H805</f>
        <v>NEUTRAL</v>
      </c>
    </row>
    <row r="806" spans="1:12" ht="13.5" x14ac:dyDescent="0.25">
      <c r="A806" s="3">
        <f>RSI!A806</f>
        <v>43481</v>
      </c>
      <c r="B806" s="2">
        <f>RSI!B806</f>
        <v>44</v>
      </c>
      <c r="C806" s="2">
        <f>RSI!I806</f>
        <v>49.946833179641317</v>
      </c>
      <c r="D806" s="2">
        <f>MACD!E806</f>
        <v>0.11839628785603651</v>
      </c>
      <c r="E806" s="2">
        <f>MACD!F806</f>
        <v>0.28715138786755995</v>
      </c>
      <c r="F806" s="2">
        <f>'Moving Avg'!D806</f>
        <v>44</v>
      </c>
      <c r="G806" s="2">
        <f>'Moving Avg'!F806</f>
        <v>44.095500000000001</v>
      </c>
      <c r="H806" s="2">
        <f>'Moving Avg'!G806</f>
        <v>44.09999999999998</v>
      </c>
      <c r="I806" s="2">
        <f>'Moving Avg'!H806</f>
        <v>37.839950000000009</v>
      </c>
      <c r="J806" s="6" t="str">
        <f>OBV!F806</f>
        <v>NEUTRAL</v>
      </c>
      <c r="K806" s="6" t="str">
        <f>OBV!G806</f>
        <v>NEUTRAL</v>
      </c>
      <c r="L806" s="6" t="str">
        <f>OBV!H806</f>
        <v>NEUTRAL</v>
      </c>
    </row>
    <row r="807" spans="1:12" ht="13.5" x14ac:dyDescent="0.25">
      <c r="A807" s="3">
        <f>RSI!A807</f>
        <v>43482</v>
      </c>
      <c r="B807" s="2">
        <f>RSI!B807</f>
        <v>44</v>
      </c>
      <c r="C807" s="2">
        <f>RSI!I807</f>
        <v>49.946833179641317</v>
      </c>
      <c r="D807" s="2">
        <f>MACD!E807</f>
        <v>9.891610185938049E-2</v>
      </c>
      <c r="E807" s="2">
        <f>MACD!F807</f>
        <v>0.24950433066592406</v>
      </c>
      <c r="F807" s="2">
        <f>'Moving Avg'!D807</f>
        <v>44</v>
      </c>
      <c r="G807" s="2">
        <f>'Moving Avg'!F807</f>
        <v>44.066499999999998</v>
      </c>
      <c r="H807" s="2">
        <f>'Moving Avg'!G807</f>
        <v>44.071399999999983</v>
      </c>
      <c r="I807" s="2">
        <f>'Moving Avg'!H807</f>
        <v>37.885450000000006</v>
      </c>
      <c r="J807" s="6" t="str">
        <f>OBV!F807</f>
        <v>NEUTRAL</v>
      </c>
      <c r="K807" s="6" t="str">
        <f>OBV!G807</f>
        <v>NEUTRAL</v>
      </c>
      <c r="L807" s="6" t="str">
        <f>OBV!H807</f>
        <v>NEUTRAL</v>
      </c>
    </row>
    <row r="808" spans="1:12" ht="13.5" x14ac:dyDescent="0.25">
      <c r="A808" s="3">
        <f>RSI!A808</f>
        <v>43483</v>
      </c>
      <c r="B808" s="2">
        <f>RSI!B808</f>
        <v>42.11</v>
      </c>
      <c r="C808" s="2">
        <f>RSI!I808</f>
        <v>23.707807713295182</v>
      </c>
      <c r="D808" s="2">
        <f>MACD!E808</f>
        <v>0.22252659884935611</v>
      </c>
      <c r="E808" s="2">
        <f>MACD!F808</f>
        <v>0.24410878430261046</v>
      </c>
      <c r="F808" s="2">
        <f>'Moving Avg'!D808</f>
        <v>43.622</v>
      </c>
      <c r="G808" s="2">
        <f>'Moving Avg'!F808</f>
        <v>43.942999999999998</v>
      </c>
      <c r="H808" s="2">
        <f>'Moving Avg'!G808</f>
        <v>44.045799999999993</v>
      </c>
      <c r="I808" s="2">
        <f>'Moving Avg'!H808</f>
        <v>37.913650000000004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</row>
    <row r="809" spans="1:12" ht="13.5" x14ac:dyDescent="0.25">
      <c r="A809" s="3">
        <f>RSI!A809</f>
        <v>43486</v>
      </c>
      <c r="B809" s="2">
        <f>RSI!B809</f>
        <v>42.11</v>
      </c>
      <c r="C809" s="2">
        <f>RSI!I809</f>
        <v>23.707807713295182</v>
      </c>
      <c r="D809" s="2">
        <f>MACD!E809</f>
        <v>0.3383749757064578</v>
      </c>
      <c r="E809" s="2">
        <f>MACD!F809</f>
        <v>0.26296202258337992</v>
      </c>
      <c r="F809" s="2">
        <f>'Moving Avg'!D809</f>
        <v>43.244000000000007</v>
      </c>
      <c r="G809" s="2">
        <f>'Moving Avg'!F809</f>
        <v>43.819499999999998</v>
      </c>
      <c r="H809" s="2">
        <f>'Moving Avg'!G809</f>
        <v>44.029999999999994</v>
      </c>
      <c r="I809" s="2">
        <f>'Moving Avg'!H809</f>
        <v>37.941850000000002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</row>
    <row r="810" spans="1:12" ht="13.5" x14ac:dyDescent="0.25">
      <c r="A810" s="3">
        <f>RSI!A810</f>
        <v>43487</v>
      </c>
      <c r="B810" s="2">
        <f>RSI!B810</f>
        <v>42.11</v>
      </c>
      <c r="C810" s="2">
        <f>RSI!I810</f>
        <v>23.707807713295182</v>
      </c>
      <c r="D810" s="2">
        <f>MACD!E810</f>
        <v>0.44682170998817128</v>
      </c>
      <c r="E810" s="2">
        <f>MACD!F810</f>
        <v>0.29973396006433822</v>
      </c>
      <c r="F810" s="2">
        <f>'Moving Avg'!D810</f>
        <v>42.866000000000007</v>
      </c>
      <c r="G810" s="2">
        <f>'Moving Avg'!F810</f>
        <v>43.696000000000005</v>
      </c>
      <c r="H810" s="2">
        <f>'Moving Avg'!G810</f>
        <v>43.994199999999992</v>
      </c>
      <c r="I810" s="2">
        <f>'Moving Avg'!H810</f>
        <v>37.964599999999997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</row>
    <row r="811" spans="1:12" ht="13.5" x14ac:dyDescent="0.25">
      <c r="A811" s="3">
        <f>RSI!A811</f>
        <v>43488</v>
      </c>
      <c r="B811" s="2">
        <f>RSI!B811</f>
        <v>42.11</v>
      </c>
      <c r="C811" s="2">
        <f>RSI!I811</f>
        <v>23.707807713295182</v>
      </c>
      <c r="D811" s="2">
        <f>MACD!E811</f>
        <v>0.54823357633437553</v>
      </c>
      <c r="E811" s="2">
        <f>MACD!F811</f>
        <v>0.34943388331834568</v>
      </c>
      <c r="F811" s="2">
        <f>'Moving Avg'!D811</f>
        <v>42.488</v>
      </c>
      <c r="G811" s="2">
        <f>'Moving Avg'!F811</f>
        <v>43.572500000000005</v>
      </c>
      <c r="H811" s="2">
        <f>'Moving Avg'!G811</f>
        <v>43.9846</v>
      </c>
      <c r="I811" s="2">
        <f>'Moving Avg'!H811</f>
        <v>37.987349999999999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</row>
    <row r="812" spans="1:12" ht="13.5" x14ac:dyDescent="0.25">
      <c r="A812" s="3">
        <f>RSI!A812</f>
        <v>43489</v>
      </c>
      <c r="B812" s="2">
        <f>RSI!B812</f>
        <v>42.11</v>
      </c>
      <c r="C812" s="2">
        <f>RSI!I812</f>
        <v>23.707807713295182</v>
      </c>
      <c r="D812" s="2">
        <f>MACD!E812</f>
        <v>0.64297810322859306</v>
      </c>
      <c r="E812" s="2">
        <f>MACD!F812</f>
        <v>0.40814272730039519</v>
      </c>
      <c r="F812" s="2">
        <f>'Moving Avg'!D812</f>
        <v>42.11</v>
      </c>
      <c r="G812" s="2">
        <f>'Moving Avg'!F812</f>
        <v>43.449000000000005</v>
      </c>
      <c r="H812" s="2">
        <f>'Moving Avg'!G812</f>
        <v>43.996799999999993</v>
      </c>
      <c r="I812" s="2">
        <f>'Moving Avg'!H812</f>
        <v>38.010099999999994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43490</v>
      </c>
      <c r="B813" s="2">
        <f>RSI!B813</f>
        <v>42.11</v>
      </c>
      <c r="C813" s="2">
        <f>RSI!I813</f>
        <v>23.707807713295182</v>
      </c>
      <c r="D813" s="2">
        <f>MACD!E813</f>
        <v>0.73141922141375915</v>
      </c>
      <c r="E813" s="2">
        <f>MACD!F813</f>
        <v>0.47279802612306798</v>
      </c>
      <c r="F813" s="2">
        <f>'Moving Avg'!D813</f>
        <v>42.11</v>
      </c>
      <c r="G813" s="2">
        <f>'Moving Avg'!F813</f>
        <v>43.425500000000007</v>
      </c>
      <c r="H813" s="2">
        <f>'Moving Avg'!G813</f>
        <v>44.01</v>
      </c>
      <c r="I813" s="2">
        <f>'Moving Avg'!H813</f>
        <v>38.032849999999996</v>
      </c>
      <c r="J813" s="6" t="str">
        <f>OBV!F813</f>
        <v>NEUTRAL</v>
      </c>
      <c r="K813" s="6" t="str">
        <f>OBV!G813</f>
        <v>NEUTRAL</v>
      </c>
      <c r="L813" s="6" t="str">
        <f>OBV!H813</f>
        <v>NEUTRAL</v>
      </c>
    </row>
    <row r="814" spans="1:12" ht="13.5" x14ac:dyDescent="0.25">
      <c r="A814" s="3">
        <f>RSI!A814</f>
        <v>43493</v>
      </c>
      <c r="B814" s="2">
        <f>RSI!B814</f>
        <v>42.11</v>
      </c>
      <c r="C814" s="2">
        <f>RSI!I814</f>
        <v>23.707807713295196</v>
      </c>
      <c r="D814" s="2">
        <f>MACD!E814</f>
        <v>0.81391389553132854</v>
      </c>
      <c r="E814" s="2">
        <f>MACD!F814</f>
        <v>0.54102120000472009</v>
      </c>
      <c r="F814" s="2">
        <f>'Moving Avg'!D814</f>
        <v>42.11</v>
      </c>
      <c r="G814" s="2">
        <f>'Moving Avg'!F814</f>
        <v>43.338500000000003</v>
      </c>
      <c r="H814" s="2">
        <f>'Moving Avg'!G814</f>
        <v>43.99839999999999</v>
      </c>
      <c r="I814" s="2">
        <f>'Moving Avg'!H814</f>
        <v>38.055599999999991</v>
      </c>
      <c r="J814" s="6" t="str">
        <f>OBV!F814</f>
        <v>NEUTRAL</v>
      </c>
      <c r="K814" s="6" t="str">
        <f>OBV!G814</f>
        <v>NEUTRAL</v>
      </c>
      <c r="L814" s="6" t="str">
        <f>OBV!H814</f>
        <v>NEUTRAL</v>
      </c>
    </row>
    <row r="815" spans="1:12" ht="13.5" x14ac:dyDescent="0.25">
      <c r="A815" s="3">
        <f>RSI!A815</f>
        <v>43494</v>
      </c>
      <c r="B815" s="2">
        <f>RSI!B815</f>
        <v>42.11</v>
      </c>
      <c r="C815" s="2">
        <f>RSI!I815</f>
        <v>23.707807713295196</v>
      </c>
      <c r="D815" s="2">
        <f>MACD!E815</f>
        <v>0.89080956447778448</v>
      </c>
      <c r="E815" s="2">
        <f>MACD!F815</f>
        <v>0.61097887289933306</v>
      </c>
      <c r="F815" s="2">
        <f>'Moving Avg'!D815</f>
        <v>42.11</v>
      </c>
      <c r="G815" s="2">
        <f>'Moving Avg'!F815</f>
        <v>43.244000000000007</v>
      </c>
      <c r="H815" s="2">
        <f>'Moving Avg'!G815</f>
        <v>43.950599999999994</v>
      </c>
      <c r="I815" s="2">
        <f>'Moving Avg'!H815</f>
        <v>38.078349999999993</v>
      </c>
      <c r="J815" s="6" t="str">
        <f>OBV!F815</f>
        <v>NEUTRAL</v>
      </c>
      <c r="K815" s="6" t="str">
        <f>OBV!G815</f>
        <v>NEUTRAL</v>
      </c>
      <c r="L815" s="6" t="str">
        <f>OBV!H815</f>
        <v>NEUTRAL</v>
      </c>
    </row>
    <row r="816" spans="1:12" ht="13.5" x14ac:dyDescent="0.25">
      <c r="A816" s="3">
        <f>RSI!A816</f>
        <v>43495</v>
      </c>
      <c r="B816" s="2">
        <f>RSI!B816</f>
        <v>42.11</v>
      </c>
      <c r="C816" s="2">
        <f>RSI!I816</f>
        <v>23.707807713295196</v>
      </c>
      <c r="D816" s="2">
        <f>MACD!E816</f>
        <v>0.9624422445415064</v>
      </c>
      <c r="E816" s="2">
        <f>MACD!F816</f>
        <v>0.68127154722776773</v>
      </c>
      <c r="F816" s="2">
        <f>'Moving Avg'!D816</f>
        <v>42.11</v>
      </c>
      <c r="G816" s="2">
        <f>'Moving Avg'!F816</f>
        <v>43.149500000000003</v>
      </c>
      <c r="H816" s="2">
        <f>'Moving Avg'!G816</f>
        <v>43.902799999999999</v>
      </c>
      <c r="I816" s="2">
        <f>'Moving Avg'!H816</f>
        <v>38.101099999999988</v>
      </c>
      <c r="J816" s="6" t="str">
        <f>OBV!F816</f>
        <v>NEUTRAL</v>
      </c>
      <c r="K816" s="6" t="str">
        <f>OBV!G816</f>
        <v>NEUTRAL</v>
      </c>
      <c r="L816" s="6" t="str">
        <f>OBV!H816</f>
        <v>NEUTRAL</v>
      </c>
    </row>
    <row r="817" spans="1:12" ht="13.5" x14ac:dyDescent="0.25">
      <c r="A817" s="3">
        <f>RSI!A817</f>
        <v>43496</v>
      </c>
      <c r="B817" s="2">
        <f>RSI!B817</f>
        <v>42.11</v>
      </c>
      <c r="C817" s="2">
        <f>RSI!I817</f>
        <v>23.707807713295196</v>
      </c>
      <c r="D817" s="2">
        <f>MACD!E817</f>
        <v>1.0291351734285641</v>
      </c>
      <c r="E817" s="2">
        <f>MACD!F817</f>
        <v>0.75084427246792707</v>
      </c>
      <c r="F817" s="2">
        <f>'Moving Avg'!D817</f>
        <v>42.11</v>
      </c>
      <c r="G817" s="2">
        <f>'Moving Avg'!F817</f>
        <v>43.055000000000007</v>
      </c>
      <c r="H817" s="2">
        <f>'Moving Avg'!G817</f>
        <v>43.85499999999999</v>
      </c>
      <c r="I817" s="2">
        <f>'Moving Avg'!H817</f>
        <v>38.12384999999999</v>
      </c>
      <c r="J817" s="6" t="str">
        <f>OBV!F817</f>
        <v>NEUTRAL</v>
      </c>
      <c r="K817" s="6" t="str">
        <f>OBV!G817</f>
        <v>NEUTRAL</v>
      </c>
      <c r="L817" s="6" t="str">
        <f>OBV!H817</f>
        <v>NEUTRAL</v>
      </c>
    </row>
    <row r="818" spans="1:12" ht="13.5" x14ac:dyDescent="0.25">
      <c r="A818" s="3">
        <f>RSI!A818</f>
        <v>43497</v>
      </c>
      <c r="B818" s="2">
        <f>RSI!B818</f>
        <v>42.11</v>
      </c>
      <c r="C818" s="2">
        <f>RSI!I818</f>
        <v>23.707807713295196</v>
      </c>
      <c r="D818" s="2">
        <f>MACD!E818</f>
        <v>0.80042866274544622</v>
      </c>
      <c r="E818" s="2">
        <f>MACD!F818</f>
        <v>0.76076115052343085</v>
      </c>
      <c r="F818" s="2">
        <f>'Moving Avg'!D818</f>
        <v>42.11</v>
      </c>
      <c r="G818" s="2">
        <f>'Moving Avg'!F818</f>
        <v>42.96050000000001</v>
      </c>
      <c r="H818" s="2">
        <f>'Moving Avg'!G818</f>
        <v>43.807199999999995</v>
      </c>
      <c r="I818" s="2">
        <f>'Moving Avg'!H818</f>
        <v>38.146599999999985</v>
      </c>
      <c r="J818" s="6" t="str">
        <f>OBV!F818</f>
        <v>NEUTRAL</v>
      </c>
      <c r="K818" s="6" t="str">
        <f>OBV!G818</f>
        <v>NEUTRAL</v>
      </c>
      <c r="L818" s="6" t="str">
        <f>OBV!H818</f>
        <v>NEUTRAL</v>
      </c>
    </row>
    <row r="819" spans="1:12" ht="13.5" x14ac:dyDescent="0.25">
      <c r="A819" s="3">
        <f>RSI!A819</f>
        <v>43500</v>
      </c>
      <c r="B819" s="2">
        <f>RSI!B819</f>
        <v>42.11</v>
      </c>
      <c r="C819" s="2">
        <f>RSI!I819</f>
        <v>23.707807713295196</v>
      </c>
      <c r="D819" s="2">
        <f>MACD!E819</f>
        <v>0.61212095593963056</v>
      </c>
      <c r="E819" s="2">
        <f>MACD!F819</f>
        <v>0.73103311160667084</v>
      </c>
      <c r="F819" s="2">
        <f>'Moving Avg'!D819</f>
        <v>42.11</v>
      </c>
      <c r="G819" s="2">
        <f>'Moving Avg'!F819</f>
        <v>42.866000000000007</v>
      </c>
      <c r="H819" s="2">
        <f>'Moving Avg'!G819</f>
        <v>43.759399999999999</v>
      </c>
      <c r="I819" s="2">
        <f>'Moving Avg'!H819</f>
        <v>38.169349999999987</v>
      </c>
      <c r="J819" s="6" t="str">
        <f>OBV!F819</f>
        <v>NEUTRAL</v>
      </c>
      <c r="K819" s="6" t="str">
        <f>OBV!G819</f>
        <v>NEUTRAL</v>
      </c>
      <c r="L819" s="6" t="str">
        <f>OBV!H819</f>
        <v>NEUTRAL</v>
      </c>
    </row>
    <row r="820" spans="1:12" ht="13.5" x14ac:dyDescent="0.25">
      <c r="A820" s="3">
        <f>RSI!A820</f>
        <v>43501</v>
      </c>
      <c r="B820" s="2">
        <f>RSI!B820</f>
        <v>42.11</v>
      </c>
      <c r="C820" s="2">
        <f>RSI!I820</f>
        <v>23.707807713295196</v>
      </c>
      <c r="D820" s="2">
        <f>MACD!E820</f>
        <v>0.45761069042578839</v>
      </c>
      <c r="E820" s="2">
        <f>MACD!F820</f>
        <v>0.67634862737049439</v>
      </c>
      <c r="F820" s="2">
        <f>'Moving Avg'!D820</f>
        <v>42.11</v>
      </c>
      <c r="G820" s="2">
        <f>'Moving Avg'!F820</f>
        <v>42.77150000000001</v>
      </c>
      <c r="H820" s="2">
        <f>'Moving Avg'!G820</f>
        <v>43.711799999999997</v>
      </c>
      <c r="I820" s="2">
        <f>'Moving Avg'!H820</f>
        <v>38.192099999999982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</row>
    <row r="821" spans="1:12" ht="13.5" x14ac:dyDescent="0.25">
      <c r="A821" s="3">
        <f>RSI!A821</f>
        <v>43502</v>
      </c>
      <c r="B821" s="2">
        <f>RSI!B821</f>
        <v>42.11</v>
      </c>
      <c r="C821" s="2">
        <f>RSI!I821</f>
        <v>23.707807713295196</v>
      </c>
      <c r="D821" s="2">
        <f>MACD!E821</f>
        <v>0.33134070245425562</v>
      </c>
      <c r="E821" s="2">
        <f>MACD!F821</f>
        <v>0.60734704238724668</v>
      </c>
      <c r="F821" s="2">
        <f>'Moving Avg'!D821</f>
        <v>42.11</v>
      </c>
      <c r="G821" s="2">
        <f>'Moving Avg'!F821</f>
        <v>42.677000000000007</v>
      </c>
      <c r="H821" s="2">
        <f>'Moving Avg'!G821</f>
        <v>43.664999999999999</v>
      </c>
      <c r="I821" s="2">
        <f>'Moving Avg'!H821</f>
        <v>38.214849999999977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</row>
    <row r="822" spans="1:12" ht="13.5" x14ac:dyDescent="0.25">
      <c r="A822" s="3">
        <f>RSI!A822</f>
        <v>43503</v>
      </c>
      <c r="B822" s="2">
        <f>RSI!B822</f>
        <v>42.11</v>
      </c>
      <c r="C822" s="2">
        <f>RSI!I822</f>
        <v>23.707807713295196</v>
      </c>
      <c r="D822" s="2">
        <f>MACD!E822</f>
        <v>0.22863526227764197</v>
      </c>
      <c r="E822" s="2">
        <f>MACD!F822</f>
        <v>0.53160468636532576</v>
      </c>
      <c r="F822" s="2">
        <f>'Moving Avg'!D822</f>
        <v>42.11</v>
      </c>
      <c r="G822" s="2">
        <f>'Moving Avg'!F822</f>
        <v>42.58250000000001</v>
      </c>
      <c r="H822" s="2">
        <f>'Moving Avg'!G822</f>
        <v>43.617199999999997</v>
      </c>
      <c r="I822" s="2">
        <f>'Moving Avg'!H822</f>
        <v>38.237599999999979</v>
      </c>
      <c r="J822" s="6" t="str">
        <f>OBV!F822</f>
        <v>NEUTRAL</v>
      </c>
      <c r="K822" s="6" t="str">
        <f>OBV!G822</f>
        <v>NEUTRAL</v>
      </c>
      <c r="L822" s="6" t="str">
        <f>OBV!H822</f>
        <v>NEUTRAL</v>
      </c>
    </row>
    <row r="823" spans="1:12" ht="13.5" x14ac:dyDescent="0.25">
      <c r="A823" s="3">
        <f>RSI!A823</f>
        <v>43504</v>
      </c>
      <c r="B823" s="2">
        <f>RSI!B823</f>
        <v>42.11</v>
      </c>
      <c r="C823" s="2">
        <f>RSI!I823</f>
        <v>23.707807713295196</v>
      </c>
      <c r="D823" s="2">
        <f>MACD!E823</f>
        <v>0.14556250701360085</v>
      </c>
      <c r="E823" s="2">
        <f>MACD!F823</f>
        <v>0.45439625049498078</v>
      </c>
      <c r="F823" s="2">
        <f>'Moving Avg'!D823</f>
        <v>42.11</v>
      </c>
      <c r="G823" s="2">
        <f>'Moving Avg'!F823</f>
        <v>42.488000000000014</v>
      </c>
      <c r="H823" s="2">
        <f>'Moving Avg'!G823</f>
        <v>43.570199999999993</v>
      </c>
      <c r="I823" s="2">
        <f>'Moving Avg'!H823</f>
        <v>38.260349999999974</v>
      </c>
      <c r="J823" s="6" t="str">
        <f>OBV!F823</f>
        <v>NEUTRAL</v>
      </c>
      <c r="K823" s="6" t="str">
        <f>OBV!G823</f>
        <v>NEUTRAL</v>
      </c>
      <c r="L823" s="6" t="str">
        <f>OBV!H823</f>
        <v>NEUTRAL</v>
      </c>
    </row>
    <row r="824" spans="1:12" ht="13.5" x14ac:dyDescent="0.25">
      <c r="A824" s="3">
        <f>RSI!A824</f>
        <v>43507</v>
      </c>
      <c r="B824" s="2">
        <f>RSI!B824</f>
        <v>42.11</v>
      </c>
      <c r="C824" s="2">
        <f>RSI!I824</f>
        <v>23.707807713295196</v>
      </c>
      <c r="D824" s="2">
        <f>MACD!E824</f>
        <v>7.8818183008856124E-2</v>
      </c>
      <c r="E824" s="2">
        <f>MACD!F824</f>
        <v>0.37928063699775588</v>
      </c>
      <c r="F824" s="2">
        <f>'Moving Avg'!D824</f>
        <v>42.11</v>
      </c>
      <c r="G824" s="2">
        <f>'Moving Avg'!F824</f>
        <v>42.39350000000001</v>
      </c>
      <c r="H824" s="2">
        <f>'Moving Avg'!G824</f>
        <v>43.523199999999989</v>
      </c>
      <c r="I824" s="2">
        <f>'Moving Avg'!H824</f>
        <v>38.288399999999974</v>
      </c>
      <c r="J824" s="6" t="str">
        <f>OBV!F824</f>
        <v>NEUTRAL</v>
      </c>
      <c r="K824" s="6" t="str">
        <f>OBV!G824</f>
        <v>NEUTRAL</v>
      </c>
      <c r="L824" s="6" t="str">
        <f>OBV!H824</f>
        <v>NEUTRAL</v>
      </c>
    </row>
    <row r="825" spans="1:12" ht="13.5" x14ac:dyDescent="0.25">
      <c r="A825" s="3">
        <f>RSI!A825</f>
        <v>43508</v>
      </c>
      <c r="B825" s="2">
        <f>RSI!B825</f>
        <v>42.11</v>
      </c>
      <c r="C825" s="2">
        <f>RSI!I825</f>
        <v>23.707807713295196</v>
      </c>
      <c r="D825" s="2">
        <f>MACD!E825</f>
        <v>2.5627408554896647E-2</v>
      </c>
      <c r="E825" s="2">
        <f>MACD!F825</f>
        <v>0.30854999130918404</v>
      </c>
      <c r="F825" s="2">
        <f>'Moving Avg'!D825</f>
        <v>42.11</v>
      </c>
      <c r="G825" s="2">
        <f>'Moving Avg'!F825</f>
        <v>42.299000000000014</v>
      </c>
      <c r="H825" s="2">
        <f>'Moving Avg'!G825</f>
        <v>43.476199999999977</v>
      </c>
      <c r="I825" s="2">
        <f>'Moving Avg'!H825</f>
        <v>38.316799999999972</v>
      </c>
      <c r="J825" s="6" t="str">
        <f>OBV!F825</f>
        <v>NEUTRAL</v>
      </c>
      <c r="K825" s="6" t="str">
        <f>OBV!G825</f>
        <v>NEUTRAL</v>
      </c>
      <c r="L825" s="6" t="str">
        <f>OBV!H825</f>
        <v>NEUTRAL</v>
      </c>
    </row>
    <row r="826" spans="1:12" ht="13.5" x14ac:dyDescent="0.25">
      <c r="A826" s="3">
        <f>RSI!A826</f>
        <v>43509</v>
      </c>
      <c r="B826" s="2">
        <f>RSI!B826</f>
        <v>42.11</v>
      </c>
      <c r="C826" s="2">
        <f>RSI!I826</f>
        <v>23.707807713295196</v>
      </c>
      <c r="D826" s="2">
        <f>MACD!E826</f>
        <v>-1.633832537404345E-2</v>
      </c>
      <c r="E826" s="2">
        <f>MACD!F826</f>
        <v>0.24357232797253855</v>
      </c>
      <c r="F826" s="2">
        <f>'Moving Avg'!D826</f>
        <v>42.11</v>
      </c>
      <c r="G826" s="2">
        <f>'Moving Avg'!F826</f>
        <v>42.20450000000001</v>
      </c>
      <c r="H826" s="2">
        <f>'Moving Avg'!G826</f>
        <v>43.42919999999998</v>
      </c>
      <c r="I826" s="2">
        <f>'Moving Avg'!H826</f>
        <v>38.34519999999997</v>
      </c>
      <c r="J826" s="6" t="str">
        <f>OBV!F826</f>
        <v>NEUTRAL</v>
      </c>
      <c r="K826" s="6" t="str">
        <f>OBV!G826</f>
        <v>NEUTRAL</v>
      </c>
      <c r="L826" s="6" t="str">
        <f>OBV!H826</f>
        <v>NEUTRAL</v>
      </c>
    </row>
    <row r="827" spans="1:12" ht="13.5" x14ac:dyDescent="0.25">
      <c r="A827" s="3">
        <f>RSI!A827</f>
        <v>43510</v>
      </c>
      <c r="B827" s="2">
        <f>RSI!B827</f>
        <v>42.11</v>
      </c>
      <c r="C827" s="2">
        <f>RSI!I827</f>
        <v>23.707807713295196</v>
      </c>
      <c r="D827" s="2">
        <f>MACD!E827</f>
        <v>-4.9031269901000485E-2</v>
      </c>
      <c r="E827" s="2">
        <f>MACD!F827</f>
        <v>0.18505160839783075</v>
      </c>
      <c r="F827" s="2">
        <f>'Moving Avg'!D827</f>
        <v>42.11</v>
      </c>
      <c r="G827" s="2">
        <f>'Moving Avg'!F827</f>
        <v>42.110000000000007</v>
      </c>
      <c r="H827" s="2">
        <f>'Moving Avg'!G827</f>
        <v>43.381399999999978</v>
      </c>
      <c r="I827" s="2">
        <f>'Moving Avg'!H827</f>
        <v>38.373549999999973</v>
      </c>
      <c r="J827" s="6" t="str">
        <f>OBV!F827</f>
        <v>NEUTRAL</v>
      </c>
      <c r="K827" s="6" t="str">
        <f>OBV!G827</f>
        <v>NEUTRAL</v>
      </c>
      <c r="L827" s="6" t="str">
        <f>OBV!H827</f>
        <v>NEUTRAL</v>
      </c>
    </row>
    <row r="828" spans="1:12" ht="13.5" x14ac:dyDescent="0.25">
      <c r="A828" s="3">
        <f>RSI!A828</f>
        <v>43511</v>
      </c>
      <c r="B828" s="2">
        <f>RSI!B828</f>
        <v>42.11</v>
      </c>
      <c r="C828" s="2">
        <f>RSI!I828</f>
        <v>23.707807713295196</v>
      </c>
      <c r="D828" s="2">
        <f>MACD!E828</f>
        <v>-7.4086639317840763E-2</v>
      </c>
      <c r="E828" s="2">
        <f>MACD!F828</f>
        <v>0.13322395885469646</v>
      </c>
      <c r="F828" s="2">
        <f>'Moving Avg'!D828</f>
        <v>42.11</v>
      </c>
      <c r="G828" s="2">
        <f>'Moving Avg'!F828</f>
        <v>42.110000000000007</v>
      </c>
      <c r="H828" s="2">
        <f>'Moving Avg'!G828</f>
        <v>43.335599999999971</v>
      </c>
      <c r="I828" s="2">
        <f>'Moving Avg'!H828</f>
        <v>38.401899999999976</v>
      </c>
      <c r="J828" s="6" t="str">
        <f>OBV!F828</f>
        <v>NEUTRAL</v>
      </c>
      <c r="K828" s="6" t="str">
        <f>OBV!G828</f>
        <v>NEUTRAL</v>
      </c>
      <c r="L828" s="6" t="str">
        <f>OBV!H828</f>
        <v>NEUTRAL</v>
      </c>
    </row>
    <row r="829" spans="1:12" ht="13.5" x14ac:dyDescent="0.25">
      <c r="A829" s="3">
        <f>RSI!A829</f>
        <v>43514</v>
      </c>
      <c r="B829" s="2">
        <f>RSI!B829</f>
        <v>42.11</v>
      </c>
      <c r="C829" s="2">
        <f>RSI!I829</f>
        <v>23.707807713295196</v>
      </c>
      <c r="D829" s="2">
        <f>MACD!E829</f>
        <v>-9.2872622316015452E-2</v>
      </c>
      <c r="E829" s="2">
        <f>MACD!F829</f>
        <v>8.8004642620554074E-2</v>
      </c>
      <c r="F829" s="2">
        <f>'Moving Avg'!D829</f>
        <v>42.11</v>
      </c>
      <c r="G829" s="2">
        <f>'Moving Avg'!F829</f>
        <v>42.110000000000007</v>
      </c>
      <c r="H829" s="2">
        <f>'Moving Avg'!G829</f>
        <v>43.287799999999969</v>
      </c>
      <c r="I829" s="2">
        <f>'Moving Avg'!H829</f>
        <v>38.430249999999972</v>
      </c>
      <c r="J829" s="6" t="str">
        <f>OBV!F829</f>
        <v>NEUTRAL</v>
      </c>
      <c r="K829" s="6" t="str">
        <f>OBV!G829</f>
        <v>NEUTRAL</v>
      </c>
      <c r="L829" s="6" t="str">
        <f>OBV!H829</f>
        <v>NEUTRAL</v>
      </c>
    </row>
    <row r="830" spans="1:12" ht="13.5" x14ac:dyDescent="0.25">
      <c r="A830" s="3">
        <f>RSI!A830</f>
        <v>43515</v>
      </c>
      <c r="B830" s="2">
        <f>RSI!B830</f>
        <v>42.11</v>
      </c>
      <c r="C830" s="2">
        <f>RSI!I830</f>
        <v>23.707807713295196</v>
      </c>
      <c r="D830" s="2">
        <f>MACD!E830</f>
        <v>-0.10653260760157934</v>
      </c>
      <c r="E830" s="2">
        <f>MACD!F830</f>
        <v>4.9097192576127394E-2</v>
      </c>
      <c r="F830" s="2">
        <f>'Moving Avg'!D830</f>
        <v>42.11</v>
      </c>
      <c r="G830" s="2">
        <f>'Moving Avg'!F830</f>
        <v>42.110000000000007</v>
      </c>
      <c r="H830" s="2">
        <f>'Moving Avg'!G830</f>
        <v>43.239999999999966</v>
      </c>
      <c r="I830" s="2">
        <f>'Moving Avg'!H830</f>
        <v>38.458599999999969</v>
      </c>
      <c r="J830" s="6" t="str">
        <f>OBV!F830</f>
        <v>NEUTRAL</v>
      </c>
      <c r="K830" s="6" t="str">
        <f>OBV!G830</f>
        <v>NEUTRAL</v>
      </c>
      <c r="L830" s="6" t="str">
        <f>OBV!H830</f>
        <v>NEUTRAL</v>
      </c>
    </row>
    <row r="831" spans="1:12" ht="13.5" x14ac:dyDescent="0.25">
      <c r="A831" s="3">
        <f>RSI!A831</f>
        <v>43516</v>
      </c>
      <c r="B831" s="2">
        <f>RSI!B831</f>
        <v>42.11</v>
      </c>
      <c r="C831" s="2">
        <f>RSI!I831</f>
        <v>23.707807713295196</v>
      </c>
      <c r="D831" s="2">
        <f>MACD!E831</f>
        <v>-0.11602082846518158</v>
      </c>
      <c r="E831" s="2">
        <f>MACD!F831</f>
        <v>1.6073588367865602E-2</v>
      </c>
      <c r="F831" s="2">
        <f>'Moving Avg'!D831</f>
        <v>42.11</v>
      </c>
      <c r="G831" s="2">
        <f>'Moving Avg'!F831</f>
        <v>42.110000000000007</v>
      </c>
      <c r="H831" s="2">
        <f>'Moving Avg'!G831</f>
        <v>43.190199999999962</v>
      </c>
      <c r="I831" s="2">
        <f>'Moving Avg'!H831</f>
        <v>38.486949999999965</v>
      </c>
      <c r="J831" s="6" t="str">
        <f>OBV!F831</f>
        <v>NEUTRAL</v>
      </c>
      <c r="K831" s="6" t="str">
        <f>OBV!G831</f>
        <v>NEUTRAL</v>
      </c>
      <c r="L831" s="6" t="str">
        <f>OBV!H831</f>
        <v>NEUTRAL</v>
      </c>
    </row>
    <row r="832" spans="1:12" ht="13.5" x14ac:dyDescent="0.25">
      <c r="A832" s="3">
        <f>RSI!A832</f>
        <v>43517</v>
      </c>
      <c r="B832" s="2">
        <f>RSI!B832</f>
        <v>42.11</v>
      </c>
      <c r="C832" s="2">
        <f>RSI!I832</f>
        <v>23.707807713295196</v>
      </c>
      <c r="D832" s="2">
        <f>MACD!E832</f>
        <v>-0.12213244505672094</v>
      </c>
      <c r="E832" s="2">
        <f>MACD!F832</f>
        <v>-1.1567618317051706E-2</v>
      </c>
      <c r="F832" s="2">
        <f>'Moving Avg'!D832</f>
        <v>42.11</v>
      </c>
      <c r="G832" s="2">
        <f>'Moving Avg'!F832</f>
        <v>42.110000000000007</v>
      </c>
      <c r="H832" s="2">
        <f>'Moving Avg'!G832</f>
        <v>43.140399999999964</v>
      </c>
      <c r="I832" s="2">
        <f>'Moving Avg'!H832</f>
        <v>38.515299999999968</v>
      </c>
      <c r="J832" s="6" t="str">
        <f>OBV!F832</f>
        <v>NEUTRAL</v>
      </c>
      <c r="K832" s="6" t="str">
        <f>OBV!G832</f>
        <v>NEUTRAL</v>
      </c>
      <c r="L832" s="6" t="str">
        <f>OBV!H832</f>
        <v>NEUTRAL</v>
      </c>
    </row>
    <row r="833" spans="1:12" ht="13.5" x14ac:dyDescent="0.25">
      <c r="A833" s="3">
        <f>RSI!A833</f>
        <v>43518</v>
      </c>
      <c r="B833" s="2">
        <f>RSI!B833</f>
        <v>42.11</v>
      </c>
      <c r="C833" s="2">
        <f>RSI!I833</f>
        <v>23.707807713295196</v>
      </c>
      <c r="D833" s="2">
        <f>MACD!E833</f>
        <v>-0.12552892591839537</v>
      </c>
      <c r="E833" s="2">
        <f>MACD!F833</f>
        <v>-3.4359879837320445E-2</v>
      </c>
      <c r="F833" s="2">
        <f>'Moving Avg'!D833</f>
        <v>42.11</v>
      </c>
      <c r="G833" s="2">
        <f>'Moving Avg'!F833</f>
        <v>42.110000000000007</v>
      </c>
      <c r="H833" s="2">
        <f>'Moving Avg'!G833</f>
        <v>43.090599999999959</v>
      </c>
      <c r="I833" s="2">
        <f>'Moving Avg'!H833</f>
        <v>38.543649999999964</v>
      </c>
      <c r="J833" s="6" t="str">
        <f>OBV!F833</f>
        <v>NEUTRAL</v>
      </c>
      <c r="K833" s="6" t="str">
        <f>OBV!G833</f>
        <v>NEUTRAL</v>
      </c>
      <c r="L833" s="6" t="str">
        <f>OBV!H833</f>
        <v>NEUTRAL</v>
      </c>
    </row>
    <row r="834" spans="1:12" ht="13.5" x14ac:dyDescent="0.25">
      <c r="A834" s="3">
        <f>RSI!A834</f>
        <v>43521</v>
      </c>
      <c r="B834" s="2">
        <f>RSI!B834</f>
        <v>42.11</v>
      </c>
      <c r="C834" s="2">
        <f>RSI!I834</f>
        <v>23.707807713295196</v>
      </c>
      <c r="D834" s="2">
        <f>MACD!E834</f>
        <v>-0.12675945735225724</v>
      </c>
      <c r="E834" s="2">
        <f>MACD!F834</f>
        <v>-5.2839795340307805E-2</v>
      </c>
      <c r="F834" s="2">
        <f>'Moving Avg'!D834</f>
        <v>42.11</v>
      </c>
      <c r="G834" s="2">
        <f>'Moving Avg'!F834</f>
        <v>42.110000000000007</v>
      </c>
      <c r="H834" s="2">
        <f>'Moving Avg'!G834</f>
        <v>43.040799999999955</v>
      </c>
      <c r="I834" s="2">
        <f>'Moving Avg'!H834</f>
        <v>38.57199999999996</v>
      </c>
      <c r="J834" s="6" t="str">
        <f>OBV!F834</f>
        <v>NEUTRAL</v>
      </c>
      <c r="K834" s="6" t="str">
        <f>OBV!G834</f>
        <v>NEUTRAL</v>
      </c>
      <c r="L834" s="6" t="str">
        <f>OBV!H834</f>
        <v>NEUTRAL</v>
      </c>
    </row>
    <row r="835" spans="1:12" ht="13.5" x14ac:dyDescent="0.25">
      <c r="A835" s="3">
        <f>RSI!A835</f>
        <v>43522</v>
      </c>
      <c r="B835" s="2">
        <f>RSI!B835</f>
        <v>42.11</v>
      </c>
      <c r="C835" s="2">
        <f>RSI!I835</f>
        <v>23.707807713295196</v>
      </c>
      <c r="D835" s="2">
        <f>MACD!E835</f>
        <v>-0.12627899671095832</v>
      </c>
      <c r="E835" s="2">
        <f>MACD!F835</f>
        <v>-6.752763561443792E-2</v>
      </c>
      <c r="F835" s="2">
        <f>'Moving Avg'!D835</f>
        <v>42.11</v>
      </c>
      <c r="G835" s="2">
        <f>'Moving Avg'!F835</f>
        <v>42.110000000000007</v>
      </c>
      <c r="H835" s="2">
        <f>'Moving Avg'!G835</f>
        <v>42.991399999999956</v>
      </c>
      <c r="I835" s="2">
        <f>'Moving Avg'!H835</f>
        <v>38.600349999999956</v>
      </c>
      <c r="J835" s="6" t="str">
        <f>OBV!F835</f>
        <v>NEUTRAL</v>
      </c>
      <c r="K835" s="6" t="str">
        <f>OBV!G835</f>
        <v>NEUTRAL</v>
      </c>
      <c r="L835" s="6" t="str">
        <f>OBV!H835</f>
        <v>NEUTRAL</v>
      </c>
    </row>
    <row r="836" spans="1:12" ht="13.5" x14ac:dyDescent="0.25">
      <c r="A836" s="3">
        <f>RSI!A836</f>
        <v>43523</v>
      </c>
      <c r="B836" s="2">
        <f>RSI!B836</f>
        <v>42.11</v>
      </c>
      <c r="C836" s="2">
        <f>RSI!I836</f>
        <v>23.707807713295196</v>
      </c>
      <c r="D836" s="2">
        <f>MACD!E836</f>
        <v>-0.12446349054798844</v>
      </c>
      <c r="E836" s="2">
        <f>MACD!F836</f>
        <v>-7.8914806601148024E-2</v>
      </c>
      <c r="F836" s="2">
        <f>'Moving Avg'!D836</f>
        <v>42.11</v>
      </c>
      <c r="G836" s="2">
        <f>'Moving Avg'!F836</f>
        <v>42.110000000000007</v>
      </c>
      <c r="H836" s="2">
        <f>'Moving Avg'!G836</f>
        <v>42.941999999999965</v>
      </c>
      <c r="I836" s="2">
        <f>'Moving Avg'!H836</f>
        <v>38.628699999999952</v>
      </c>
      <c r="J836" s="6" t="str">
        <f>OBV!F836</f>
        <v>NEUTRAL</v>
      </c>
      <c r="K836" s="6" t="str">
        <f>OBV!G836</f>
        <v>NEUTRAL</v>
      </c>
      <c r="L836" s="6" t="str">
        <f>OBV!H836</f>
        <v>NEUTRAL</v>
      </c>
    </row>
    <row r="837" spans="1:12" ht="13.5" x14ac:dyDescent="0.25">
      <c r="A837" s="3">
        <f>RSI!A837</f>
        <v>43524</v>
      </c>
      <c r="B837" s="2">
        <f>RSI!B837</f>
        <v>42.11</v>
      </c>
      <c r="C837" s="2">
        <f>RSI!I837</f>
        <v>23.707807713295196</v>
      </c>
      <c r="D837" s="2">
        <f>MACD!E837</f>
        <v>-0.12162269807787851</v>
      </c>
      <c r="E837" s="2">
        <f>MACD!F837</f>
        <v>-8.7456384896494127E-2</v>
      </c>
      <c r="F837" s="2">
        <f>'Moving Avg'!D837</f>
        <v>42.11</v>
      </c>
      <c r="G837" s="2">
        <f>'Moving Avg'!F837</f>
        <v>42.110000000000007</v>
      </c>
      <c r="H837" s="2">
        <f>'Moving Avg'!G837</f>
        <v>42.892599999999959</v>
      </c>
      <c r="I837" s="2">
        <f>'Moving Avg'!H837</f>
        <v>38.657049999999948</v>
      </c>
      <c r="J837" s="6" t="str">
        <f>OBV!F837</f>
        <v>NEUTRAL</v>
      </c>
      <c r="K837" s="6" t="str">
        <f>OBV!G837</f>
        <v>NEUTRAL</v>
      </c>
      <c r="L837" s="6" t="str">
        <f>OBV!H837</f>
        <v>NEUTRAL</v>
      </c>
    </row>
    <row r="838" spans="1:12" ht="13.5" x14ac:dyDescent="0.25">
      <c r="A838" s="3">
        <f>RSI!A838</f>
        <v>43525</v>
      </c>
      <c r="B838" s="2">
        <f>RSI!B838</f>
        <v>42.11</v>
      </c>
      <c r="C838" s="2">
        <f>RSI!I838</f>
        <v>23.707807713295196</v>
      </c>
      <c r="D838" s="2">
        <f>MACD!E838</f>
        <v>-0.11801099231836076</v>
      </c>
      <c r="E838" s="2">
        <f>MACD!F838</f>
        <v>-9.3567306380867465E-2</v>
      </c>
      <c r="F838" s="2">
        <f>'Moving Avg'!D838</f>
        <v>42.11</v>
      </c>
      <c r="G838" s="2">
        <f>'Moving Avg'!F838</f>
        <v>42.110000000000007</v>
      </c>
      <c r="H838" s="2">
        <f>'Moving Avg'!G838</f>
        <v>42.84319999999996</v>
      </c>
      <c r="I838" s="2">
        <f>'Moving Avg'!H838</f>
        <v>38.685399999999944</v>
      </c>
      <c r="J838" s="6" t="str">
        <f>OBV!F838</f>
        <v>NEUTRAL</v>
      </c>
      <c r="K838" s="6" t="str">
        <f>OBV!G838</f>
        <v>NEUTRAL</v>
      </c>
      <c r="L838" s="6" t="str">
        <f>OBV!H838</f>
        <v>NEUTRAL</v>
      </c>
    </row>
    <row r="839" spans="1:12" ht="13.5" x14ac:dyDescent="0.25">
      <c r="A839" s="3">
        <f>RSI!A839</f>
        <v>43528</v>
      </c>
      <c r="B839" s="2">
        <f>RSI!B839</f>
        <v>42.11</v>
      </c>
      <c r="C839" s="2">
        <f>RSI!I839</f>
        <v>23.707807713295182</v>
      </c>
      <c r="D839" s="2">
        <f>MACD!E839</f>
        <v>-0.11383645370541728</v>
      </c>
      <c r="E839" s="2">
        <f>MACD!F839</f>
        <v>-9.7621135845777432E-2</v>
      </c>
      <c r="F839" s="2">
        <f>'Moving Avg'!D839</f>
        <v>42.11</v>
      </c>
      <c r="G839" s="2">
        <f>'Moving Avg'!F839</f>
        <v>42.110000000000007</v>
      </c>
      <c r="H839" s="2">
        <f>'Moving Avg'!G839</f>
        <v>42.793799999999955</v>
      </c>
      <c r="I839" s="2">
        <f>'Moving Avg'!H839</f>
        <v>38.713749999999941</v>
      </c>
      <c r="J839" s="6" t="str">
        <f>OBV!F839</f>
        <v>NEUTRAL</v>
      </c>
      <c r="K839" s="6" t="str">
        <f>OBV!G839</f>
        <v>NEUTRAL</v>
      </c>
      <c r="L839" s="6" t="str">
        <f>OBV!H839</f>
        <v>NEUTRAL</v>
      </c>
    </row>
    <row r="840" spans="1:12" ht="13.5" x14ac:dyDescent="0.25">
      <c r="A840" s="3">
        <f>RSI!A840</f>
        <v>43529</v>
      </c>
      <c r="B840" s="2">
        <f>RSI!B840</f>
        <v>42.11</v>
      </c>
      <c r="C840" s="2">
        <f>RSI!I840</f>
        <v>23.707807713295182</v>
      </c>
      <c r="D840" s="2">
        <f>MACD!E840</f>
        <v>-0.10926852227129302</v>
      </c>
      <c r="E840" s="2">
        <f>MACD!F840</f>
        <v>-9.995061313088055E-2</v>
      </c>
      <c r="F840" s="2">
        <f>'Moving Avg'!D840</f>
        <v>42.11</v>
      </c>
      <c r="G840" s="2">
        <f>'Moving Avg'!F840</f>
        <v>42.110000000000007</v>
      </c>
      <c r="H840" s="2">
        <f>'Moving Avg'!G840</f>
        <v>42.744399999999956</v>
      </c>
      <c r="I840" s="2">
        <f>'Moving Avg'!H840</f>
        <v>38.742099999999944</v>
      </c>
      <c r="J840" s="6" t="str">
        <f>OBV!F840</f>
        <v>NEUTRAL</v>
      </c>
      <c r="K840" s="6" t="str">
        <f>OBV!G840</f>
        <v>NEUTRAL</v>
      </c>
      <c r="L840" s="6" t="str">
        <f>OBV!H840</f>
        <v>NEUTRAL</v>
      </c>
    </row>
    <row r="841" spans="1:12" ht="13.5" x14ac:dyDescent="0.25">
      <c r="A841" s="3">
        <f>RSI!A841</f>
        <v>43530</v>
      </c>
      <c r="B841" s="2">
        <f>RSI!B841</f>
        <v>42.11</v>
      </c>
      <c r="C841" s="2">
        <f>RSI!I841</f>
        <v>23.707807713295182</v>
      </c>
      <c r="D841" s="2">
        <f>MACD!E841</f>
        <v>-0.10444443328704267</v>
      </c>
      <c r="E841" s="2">
        <f>MACD!F841</f>
        <v>-0.10084937716211298</v>
      </c>
      <c r="F841" s="2">
        <f>'Moving Avg'!D841</f>
        <v>42.11</v>
      </c>
      <c r="G841" s="2">
        <f>'Moving Avg'!F841</f>
        <v>42.110000000000007</v>
      </c>
      <c r="H841" s="2">
        <f>'Moving Avg'!G841</f>
        <v>42.694999999999965</v>
      </c>
      <c r="I841" s="2">
        <f>'Moving Avg'!H841</f>
        <v>38.77044999999994</v>
      </c>
      <c r="J841" s="6" t="str">
        <f>OBV!F841</f>
        <v>NEUTRAL</v>
      </c>
      <c r="K841" s="6" t="str">
        <f>OBV!G841</f>
        <v>NEUTRAL</v>
      </c>
      <c r="L841" s="6" t="str">
        <f>OBV!H841</f>
        <v>NEUTRAL</v>
      </c>
    </row>
    <row r="842" spans="1:12" ht="13.5" x14ac:dyDescent="0.25">
      <c r="A842" s="3">
        <f>RSI!A842</f>
        <v>43531</v>
      </c>
      <c r="B842" s="2">
        <f>RSI!B842</f>
        <v>42.11</v>
      </c>
      <c r="C842" s="2">
        <f>RSI!I842</f>
        <v>23.707807713295182</v>
      </c>
      <c r="D842" s="2">
        <f>MACD!E842</f>
        <v>-9.9474626438563973E-2</v>
      </c>
      <c r="E842" s="2">
        <f>MACD!F842</f>
        <v>-0.10057442701740318</v>
      </c>
      <c r="F842" s="2">
        <f>'Moving Avg'!D842</f>
        <v>42.11</v>
      </c>
      <c r="G842" s="2">
        <f>'Moving Avg'!F842</f>
        <v>42.110000000000007</v>
      </c>
      <c r="H842" s="2">
        <f>'Moving Avg'!G842</f>
        <v>42.645599999999959</v>
      </c>
      <c r="I842" s="2">
        <f>'Moving Avg'!H842</f>
        <v>38.798799999999936</v>
      </c>
      <c r="J842" s="6" t="str">
        <f>OBV!F842</f>
        <v>NEUTRAL</v>
      </c>
      <c r="K842" s="6" t="str">
        <f>OBV!G842</f>
        <v>NEUTRAL</v>
      </c>
      <c r="L842" s="6" t="str">
        <f>OBV!H842</f>
        <v>NEUTRAL</v>
      </c>
    </row>
    <row r="843" spans="1:12" ht="13.5" x14ac:dyDescent="0.25">
      <c r="A843" s="3">
        <f>RSI!A843</f>
        <v>43532</v>
      </c>
      <c r="B843" s="2">
        <f>RSI!B843</f>
        <v>42.11</v>
      </c>
      <c r="C843" s="2">
        <f>RSI!I843</f>
        <v>23.707807713295182</v>
      </c>
      <c r="D843" s="2">
        <f>MACD!E843</f>
        <v>-9.4447289147723268E-2</v>
      </c>
      <c r="E843" s="2">
        <f>MACD!F843</f>
        <v>-9.9348999443467201E-2</v>
      </c>
      <c r="F843" s="2">
        <f>'Moving Avg'!D843</f>
        <v>42.11</v>
      </c>
      <c r="G843" s="2">
        <f>'Moving Avg'!F843</f>
        <v>42.110000000000007</v>
      </c>
      <c r="H843" s="2">
        <f>'Moving Avg'!G843</f>
        <v>42.636199999999953</v>
      </c>
      <c r="I843" s="2">
        <f>'Moving Avg'!H843</f>
        <v>38.827149999999932</v>
      </c>
      <c r="J843" s="6" t="str">
        <f>OBV!F843</f>
        <v>NEUTRAL</v>
      </c>
      <c r="K843" s="6" t="str">
        <f>OBV!G843</f>
        <v>NEUTRAL</v>
      </c>
      <c r="L843" s="6" t="str">
        <f>OBV!H843</f>
        <v>NEUTRAL</v>
      </c>
    </row>
    <row r="844" spans="1:12" ht="13.5" x14ac:dyDescent="0.25">
      <c r="A844" s="3">
        <f>RSI!A844</f>
        <v>43535</v>
      </c>
      <c r="B844" s="2">
        <f>RSI!B844</f>
        <v>42.11</v>
      </c>
      <c r="C844" s="2">
        <f>RSI!I844</f>
        <v>23.707807713295182</v>
      </c>
      <c r="D844" s="2">
        <f>MACD!E844</f>
        <v>-8.9432169741535006E-2</v>
      </c>
      <c r="E844" s="2">
        <f>MACD!F844</f>
        <v>-9.7365633503080778E-2</v>
      </c>
      <c r="F844" s="2">
        <f>'Moving Avg'!D844</f>
        <v>42.11</v>
      </c>
      <c r="G844" s="2">
        <f>'Moving Avg'!F844</f>
        <v>42.110000000000007</v>
      </c>
      <c r="H844" s="2">
        <f>'Moving Avg'!G844</f>
        <v>42.601399999999956</v>
      </c>
      <c r="I844" s="2">
        <f>'Moving Avg'!H844</f>
        <v>38.855499999999928</v>
      </c>
      <c r="J844" s="6" t="str">
        <f>OBV!F844</f>
        <v>NEUTRAL</v>
      </c>
      <c r="K844" s="6" t="str">
        <f>OBV!G844</f>
        <v>NEUTRAL</v>
      </c>
      <c r="L844" s="6" t="str">
        <f>OBV!H844</f>
        <v>NEUTRAL</v>
      </c>
    </row>
    <row r="845" spans="1:12" ht="13.5" x14ac:dyDescent="0.25">
      <c r="A845" s="3">
        <f>RSI!A845</f>
        <v>43536</v>
      </c>
      <c r="B845" s="2">
        <f>RSI!B845</f>
        <v>42.11</v>
      </c>
      <c r="C845" s="2">
        <f>RSI!I845</f>
        <v>23.707807713295182</v>
      </c>
      <c r="D845" s="2">
        <f>MACD!E845</f>
        <v>-8.4483775110001602E-2</v>
      </c>
      <c r="E845" s="2">
        <f>MACD!F845</f>
        <v>-9.478926182446494E-2</v>
      </c>
      <c r="F845" s="2">
        <f>'Moving Avg'!D845</f>
        <v>42.11</v>
      </c>
      <c r="G845" s="2">
        <f>'Moving Avg'!F845</f>
        <v>42.110000000000007</v>
      </c>
      <c r="H845" s="2">
        <f>'Moving Avg'!G845</f>
        <v>42.563599999999958</v>
      </c>
      <c r="I845" s="2">
        <f>'Moving Avg'!H845</f>
        <v>38.883849999999931</v>
      </c>
      <c r="J845" s="6" t="str">
        <f>OBV!F845</f>
        <v>NEUTRAL</v>
      </c>
      <c r="K845" s="6" t="str">
        <f>OBV!G845</f>
        <v>NEUTRAL</v>
      </c>
      <c r="L845" s="6" t="str">
        <f>OBV!H845</f>
        <v>NEUTRAL</v>
      </c>
    </row>
    <row r="846" spans="1:12" ht="13.5" x14ac:dyDescent="0.25">
      <c r="A846" s="3">
        <f>RSI!A846</f>
        <v>43537</v>
      </c>
      <c r="B846" s="2">
        <f>RSI!B846</f>
        <v>42.11</v>
      </c>
      <c r="C846" s="2">
        <f>RSI!I846</f>
        <v>23.707807713295182</v>
      </c>
      <c r="D846" s="2">
        <f>MACD!E846</f>
        <v>-7.9644049685178686E-2</v>
      </c>
      <c r="E846" s="2">
        <f>MACD!F846</f>
        <v>-9.1760219396607695E-2</v>
      </c>
      <c r="F846" s="2">
        <f>'Moving Avg'!D846</f>
        <v>42.11</v>
      </c>
      <c r="G846" s="2">
        <f>'Moving Avg'!F846</f>
        <v>42.110000000000007</v>
      </c>
      <c r="H846" s="2">
        <f>'Moving Avg'!G846</f>
        <v>42.525799999999954</v>
      </c>
      <c r="I846" s="2">
        <f>'Moving Avg'!H846</f>
        <v>38.912199999999928</v>
      </c>
      <c r="J846" s="6" t="str">
        <f>OBV!F846</f>
        <v>NEUTRAL</v>
      </c>
      <c r="K846" s="6" t="str">
        <f>OBV!G846</f>
        <v>NEUTRAL</v>
      </c>
      <c r="L846" s="6" t="str">
        <f>OBV!H846</f>
        <v>NEUTRAL</v>
      </c>
    </row>
    <row r="847" spans="1:12" ht="13.5" x14ac:dyDescent="0.25">
      <c r="A847" s="3">
        <f>RSI!A847</f>
        <v>43538</v>
      </c>
      <c r="B847" s="2">
        <f>RSI!B847</f>
        <v>42.11</v>
      </c>
      <c r="C847" s="2">
        <f>RSI!I847</f>
        <v>23.707807713295182</v>
      </c>
      <c r="D847" s="2">
        <f>MACD!E847</f>
        <v>-7.4944617518326595E-2</v>
      </c>
      <c r="E847" s="2">
        <f>MACD!F847</f>
        <v>-8.8397099020951483E-2</v>
      </c>
      <c r="F847" s="2">
        <f>'Moving Avg'!D847</f>
        <v>42.11</v>
      </c>
      <c r="G847" s="2">
        <f>'Moving Avg'!F847</f>
        <v>42.110000000000007</v>
      </c>
      <c r="H847" s="2">
        <f>'Moving Avg'!G847</f>
        <v>42.487999999999957</v>
      </c>
      <c r="I847" s="2">
        <f>'Moving Avg'!H847</f>
        <v>38.940549999999924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</row>
    <row r="848" spans="1:12" ht="13.5" x14ac:dyDescent="0.25">
      <c r="A848" s="3">
        <f>RSI!A848</f>
        <v>43539</v>
      </c>
      <c r="B848" s="2">
        <f>RSI!B848</f>
        <v>42.11</v>
      </c>
      <c r="C848" s="2">
        <f>RSI!I848</f>
        <v>23.707807713295182</v>
      </c>
      <c r="D848" s="2">
        <f>MACD!E848</f>
        <v>-7.040865650419903E-2</v>
      </c>
      <c r="E848" s="2">
        <f>MACD!F848</f>
        <v>-8.4799410517600995E-2</v>
      </c>
      <c r="F848" s="2">
        <f>'Moving Avg'!D848</f>
        <v>42.11</v>
      </c>
      <c r="G848" s="2">
        <f>'Moving Avg'!F848</f>
        <v>42.110000000000007</v>
      </c>
      <c r="H848" s="2">
        <f>'Moving Avg'!G848</f>
        <v>42.45019999999996</v>
      </c>
      <c r="I848" s="2">
        <f>'Moving Avg'!H848</f>
        <v>38.96889999999992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</row>
    <row r="849" spans="1:12" ht="13.5" x14ac:dyDescent="0.25">
      <c r="A849" s="3">
        <f>RSI!A849</f>
        <v>43542</v>
      </c>
      <c r="B849" s="2">
        <f>RSI!B849</f>
        <v>42.11</v>
      </c>
      <c r="C849" s="2">
        <f>RSI!I849</f>
        <v>23.707807713295182</v>
      </c>
      <c r="D849" s="2">
        <f>MACD!E849</f>
        <v>-6.6052463042943543E-2</v>
      </c>
      <c r="E849" s="2">
        <f>MACD!F849</f>
        <v>-8.1050021022669505E-2</v>
      </c>
      <c r="F849" s="2">
        <f>'Moving Avg'!D849</f>
        <v>42.11</v>
      </c>
      <c r="G849" s="2">
        <f>'Moving Avg'!F849</f>
        <v>42.110000000000007</v>
      </c>
      <c r="H849" s="2">
        <f>'Moving Avg'!G849</f>
        <v>42.412399999999963</v>
      </c>
      <c r="I849" s="2">
        <f>'Moving Avg'!H849</f>
        <v>39.002699999999919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</row>
    <row r="850" spans="1:12" ht="13.5" x14ac:dyDescent="0.25">
      <c r="A850" s="3">
        <f>RSI!A850</f>
        <v>43543</v>
      </c>
      <c r="B850" s="2">
        <f>RSI!B850</f>
        <v>42.11</v>
      </c>
      <c r="C850" s="2">
        <f>RSI!I850</f>
        <v>23.707807713295182</v>
      </c>
      <c r="D850" s="2">
        <f>MACD!E850</f>
        <v>-6.188675633634233E-2</v>
      </c>
      <c r="E850" s="2">
        <f>MACD!F850</f>
        <v>-7.7217368085404067E-2</v>
      </c>
      <c r="F850" s="2">
        <f>'Moving Avg'!D850</f>
        <v>42.11</v>
      </c>
      <c r="G850" s="2">
        <f>'Moving Avg'!F850</f>
        <v>42.110000000000007</v>
      </c>
      <c r="H850" s="2">
        <f>'Moving Avg'!G850</f>
        <v>42.374599999999965</v>
      </c>
      <c r="I850" s="2">
        <f>'Moving Avg'!H850</f>
        <v>39.036499999999926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</row>
    <row r="851" spans="1:12" ht="13.5" x14ac:dyDescent="0.25">
      <c r="A851" s="3">
        <f>RSI!A851</f>
        <v>43545</v>
      </c>
      <c r="B851" s="2">
        <f>RSI!B851</f>
        <v>42.11</v>
      </c>
      <c r="C851" s="2">
        <f>RSI!I851</f>
        <v>23.707807713295182</v>
      </c>
      <c r="D851" s="2">
        <f>MACD!E851</f>
        <v>-5.7917763830182878E-2</v>
      </c>
      <c r="E851" s="2">
        <f>MACD!F851</f>
        <v>-7.3357447234359829E-2</v>
      </c>
      <c r="F851" s="2">
        <f>'Moving Avg'!D851</f>
        <v>42.11</v>
      </c>
      <c r="G851" s="2">
        <f>'Moving Avg'!F851</f>
        <v>42.110000000000007</v>
      </c>
      <c r="H851" s="2">
        <f>'Moving Avg'!G851</f>
        <v>42.336799999999954</v>
      </c>
      <c r="I851" s="2">
        <f>'Moving Avg'!H851</f>
        <v>39.070299999999918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</row>
    <row r="852" spans="1:12" ht="13.5" x14ac:dyDescent="0.25">
      <c r="A852" s="3">
        <f>RSI!A852</f>
        <v>43546</v>
      </c>
      <c r="B852" s="2">
        <f>RSI!B852</f>
        <v>42.11</v>
      </c>
      <c r="C852" s="2">
        <f>RSI!I852</f>
        <v>23.707807713295182</v>
      </c>
      <c r="D852" s="2">
        <f>MACD!E852</f>
        <v>-5.4148122820173228E-2</v>
      </c>
      <c r="E852" s="2">
        <f>MACD!F852</f>
        <v>-6.9515582351522512E-2</v>
      </c>
      <c r="F852" s="2">
        <f>'Moving Avg'!D852</f>
        <v>42.11</v>
      </c>
      <c r="G852" s="2">
        <f>'Moving Avg'!F852</f>
        <v>42.110000000000007</v>
      </c>
      <c r="H852" s="2">
        <f>'Moving Avg'!G852</f>
        <v>42.298999999999957</v>
      </c>
      <c r="I852" s="2">
        <f>'Moving Avg'!H852</f>
        <v>39.104099999999917</v>
      </c>
      <c r="J852" s="6" t="str">
        <f>OBV!F852</f>
        <v>NEUTRAL</v>
      </c>
      <c r="K852" s="6" t="str">
        <f>OBV!G852</f>
        <v>NEUTRAL</v>
      </c>
      <c r="L852" s="6" t="str">
        <f>OBV!H852</f>
        <v>NEUTRAL</v>
      </c>
    </row>
    <row r="853" spans="1:12" ht="13.5" x14ac:dyDescent="0.25">
      <c r="A853" s="3">
        <f>RSI!A853</f>
        <v>43549</v>
      </c>
      <c r="B853" s="2">
        <f>RSI!B853</f>
        <v>42.11</v>
      </c>
      <c r="C853" s="2">
        <f>RSI!I853</f>
        <v>23.707807713295182</v>
      </c>
      <c r="D853" s="2">
        <f>MACD!E853</f>
        <v>-5.0577627751700049E-2</v>
      </c>
      <c r="E853" s="2">
        <f>MACD!F853</f>
        <v>-6.5727991431558025E-2</v>
      </c>
      <c r="F853" s="2">
        <f>'Moving Avg'!D853</f>
        <v>42.11</v>
      </c>
      <c r="G853" s="2">
        <f>'Moving Avg'!F853</f>
        <v>42.110000000000007</v>
      </c>
      <c r="H853" s="2">
        <f>'Moving Avg'!G853</f>
        <v>42.26119999999996</v>
      </c>
      <c r="I853" s="2">
        <f>'Moving Avg'!H853</f>
        <v>39.137899999999917</v>
      </c>
      <c r="J853" s="6" t="str">
        <f>OBV!F853</f>
        <v>NEUTRAL</v>
      </c>
      <c r="K853" s="6" t="str">
        <f>OBV!G853</f>
        <v>NEUTRAL</v>
      </c>
      <c r="L853" s="6" t="str">
        <f>OBV!H853</f>
        <v>NEUTRAL</v>
      </c>
    </row>
    <row r="854" spans="1:12" ht="13.5" x14ac:dyDescent="0.25">
      <c r="A854" s="3">
        <f>RSI!A854</f>
        <v>43550</v>
      </c>
      <c r="B854" s="2">
        <f>RSI!B854</f>
        <v>42.11</v>
      </c>
      <c r="C854" s="2">
        <f>RSI!I854</f>
        <v>23.707807713295182</v>
      </c>
      <c r="D854" s="2">
        <f>MACD!E854</f>
        <v>-4.7203848108289037E-2</v>
      </c>
      <c r="E854" s="2">
        <f>MACD!F854</f>
        <v>-6.2023162766904234E-2</v>
      </c>
      <c r="F854" s="2">
        <f>'Moving Avg'!D854</f>
        <v>42.11</v>
      </c>
      <c r="G854" s="2">
        <f>'Moving Avg'!F854</f>
        <v>42.110000000000007</v>
      </c>
      <c r="H854" s="2">
        <f>'Moving Avg'!G854</f>
        <v>42.223399999999963</v>
      </c>
      <c r="I854" s="2">
        <f>'Moving Avg'!H854</f>
        <v>39.171699999999916</v>
      </c>
      <c r="J854" s="6" t="str">
        <f>OBV!F854</f>
        <v>NEUTRAL</v>
      </c>
      <c r="K854" s="6" t="str">
        <f>OBV!G854</f>
        <v>NEUTRAL</v>
      </c>
      <c r="L854" s="6" t="str">
        <f>OBV!H854</f>
        <v>NEUTRAL</v>
      </c>
    </row>
    <row r="855" spans="1:12" ht="13.5" x14ac:dyDescent="0.25">
      <c r="A855" s="3">
        <f>RSI!A855</f>
        <v>43551</v>
      </c>
      <c r="B855" s="2">
        <f>RSI!B855</f>
        <v>42.11</v>
      </c>
      <c r="C855" s="2">
        <f>RSI!I855</f>
        <v>23.707807713295182</v>
      </c>
      <c r="D855" s="2">
        <f>MACD!E855</f>
        <v>-4.402263786791849E-2</v>
      </c>
      <c r="E855" s="2">
        <f>MACD!F855</f>
        <v>-5.8423057787107088E-2</v>
      </c>
      <c r="F855" s="2">
        <f>'Moving Avg'!D855</f>
        <v>42.11</v>
      </c>
      <c r="G855" s="2">
        <f>'Moving Avg'!F855</f>
        <v>42.110000000000007</v>
      </c>
      <c r="H855" s="2">
        <f>'Moving Avg'!G855</f>
        <v>42.185599999999958</v>
      </c>
      <c r="I855" s="2">
        <f>'Moving Avg'!H855</f>
        <v>39.205499999999915</v>
      </c>
      <c r="J855" s="6" t="str">
        <f>OBV!F855</f>
        <v>NEUTRAL</v>
      </c>
      <c r="K855" s="6" t="str">
        <f>OBV!G855</f>
        <v>NEUTRAL</v>
      </c>
      <c r="L855" s="6" t="str">
        <f>OBV!H855</f>
        <v>NEUTRAL</v>
      </c>
    </row>
    <row r="856" spans="1:12" ht="13.5" x14ac:dyDescent="0.25">
      <c r="A856" s="3">
        <f>RSI!A856</f>
        <v>43552</v>
      </c>
      <c r="B856" s="2">
        <f>RSI!B856</f>
        <v>42.11</v>
      </c>
      <c r="C856" s="2">
        <f>RSI!I856</f>
        <v>23.707807713295182</v>
      </c>
      <c r="D856" s="2">
        <f>MACD!E856</f>
        <v>-4.1028554199613154E-2</v>
      </c>
      <c r="E856" s="2">
        <f>MACD!F856</f>
        <v>-5.4944157069608306E-2</v>
      </c>
      <c r="F856" s="2">
        <f>'Moving Avg'!D856</f>
        <v>42.11</v>
      </c>
      <c r="G856" s="2">
        <f>'Moving Avg'!F856</f>
        <v>42.110000000000007</v>
      </c>
      <c r="H856" s="2">
        <f>'Moving Avg'!G856</f>
        <v>42.147799999999961</v>
      </c>
      <c r="I856" s="2">
        <f>'Moving Avg'!H856</f>
        <v>39.239299999999915</v>
      </c>
      <c r="J856" s="6" t="str">
        <f>OBV!F856</f>
        <v>NEUTRAL</v>
      </c>
      <c r="K856" s="6" t="str">
        <f>OBV!G856</f>
        <v>NEUTRAL</v>
      </c>
      <c r="L856" s="6" t="str">
        <f>OBV!H856</f>
        <v>NEUTRAL</v>
      </c>
    </row>
    <row r="857" spans="1:12" ht="13.5" x14ac:dyDescent="0.25">
      <c r="A857" s="3">
        <f>RSI!A857</f>
        <v>43553</v>
      </c>
      <c r="B857" s="2">
        <f>RSI!B857</f>
        <v>42.11</v>
      </c>
      <c r="C857" s="2">
        <f>RSI!I857</f>
        <v>23.707807713295196</v>
      </c>
      <c r="D857" s="2">
        <f>MACD!E857</f>
        <v>-3.8215200280575345E-2</v>
      </c>
      <c r="E857" s="2">
        <f>MACD!F857</f>
        <v>-5.1598365711801715E-2</v>
      </c>
      <c r="F857" s="2">
        <f>'Moving Avg'!D857</f>
        <v>42.11</v>
      </c>
      <c r="G857" s="2">
        <f>'Moving Avg'!F857</f>
        <v>42.110000000000007</v>
      </c>
      <c r="H857" s="2">
        <f>'Moving Avg'!G857</f>
        <v>42.109999999999964</v>
      </c>
      <c r="I857" s="2">
        <f>'Moving Avg'!H857</f>
        <v>39.273099999999914</v>
      </c>
      <c r="J857" s="6" t="str">
        <f>OBV!F857</f>
        <v>NEUTRAL</v>
      </c>
      <c r="K857" s="6" t="str">
        <f>OBV!G857</f>
        <v>NEUTRAL</v>
      </c>
      <c r="L857" s="6" t="str">
        <f>OBV!H857</f>
        <v>NEUTRAL</v>
      </c>
    </row>
    <row r="858" spans="1:12" ht="13.5" x14ac:dyDescent="0.25">
      <c r="A858" s="3">
        <f>RSI!A858</f>
        <v>43556</v>
      </c>
      <c r="B858" s="2">
        <f>RSI!B858</f>
        <v>42.11</v>
      </c>
      <c r="C858" s="2">
        <f>RSI!I858</f>
        <v>23.707807713295196</v>
      </c>
      <c r="D858" s="2">
        <f>MACD!E858</f>
        <v>-3.5575504756764076E-2</v>
      </c>
      <c r="E858" s="2">
        <f>MACD!F858</f>
        <v>-4.839379352079419E-2</v>
      </c>
      <c r="F858" s="2">
        <f>'Moving Avg'!D858</f>
        <v>42.11</v>
      </c>
      <c r="G858" s="2">
        <f>'Moving Avg'!F858</f>
        <v>42.110000000000007</v>
      </c>
      <c r="H858" s="2">
        <f>'Moving Avg'!G858</f>
        <v>42.109999999999964</v>
      </c>
      <c r="I858" s="2">
        <f>'Moving Avg'!H858</f>
        <v>39.306899999999906</v>
      </c>
      <c r="J858" s="6" t="str">
        <f>OBV!F858</f>
        <v>NEUTRAL</v>
      </c>
      <c r="K858" s="6" t="str">
        <f>OBV!G858</f>
        <v>NEUTRAL</v>
      </c>
      <c r="L858" s="6" t="str">
        <f>OBV!H858</f>
        <v>NEUTRAL</v>
      </c>
    </row>
    <row r="859" spans="1:12" ht="13.5" x14ac:dyDescent="0.25">
      <c r="A859" s="3">
        <f>RSI!A859</f>
        <v>43557</v>
      </c>
      <c r="B859" s="2">
        <f>RSI!B859</f>
        <v>42.11</v>
      </c>
      <c r="C859" s="2">
        <f>RSI!I859</f>
        <v>23.707807713295196</v>
      </c>
      <c r="D859" s="2">
        <f>MACD!E859</f>
        <v>-3.3101948380483748E-2</v>
      </c>
      <c r="E859" s="2">
        <f>MACD!F859</f>
        <v>-4.5335424492732104E-2</v>
      </c>
      <c r="F859" s="2">
        <f>'Moving Avg'!D859</f>
        <v>42.11</v>
      </c>
      <c r="G859" s="2">
        <f>'Moving Avg'!F859</f>
        <v>42.110000000000007</v>
      </c>
      <c r="H859" s="2">
        <f>'Moving Avg'!G859</f>
        <v>42.109999999999964</v>
      </c>
      <c r="I859" s="2">
        <f>'Moving Avg'!H859</f>
        <v>39.340699999999913</v>
      </c>
      <c r="J859" s="6" t="str">
        <f>OBV!F859</f>
        <v>NEUTRAL</v>
      </c>
      <c r="K859" s="6" t="str">
        <f>OBV!G859</f>
        <v>NEUTRAL</v>
      </c>
      <c r="L859" s="6" t="str">
        <f>OBV!H859</f>
        <v>NEUTRAL</v>
      </c>
    </row>
    <row r="860" spans="1:12" ht="13.5" x14ac:dyDescent="0.25">
      <c r="A860" s="3">
        <f>RSI!A860</f>
        <v>43558</v>
      </c>
      <c r="B860" s="2">
        <f>RSI!B860</f>
        <v>42.11</v>
      </c>
      <c r="C860" s="2">
        <f>RSI!I860</f>
        <v>23.707807713295196</v>
      </c>
      <c r="D860" s="2">
        <f>MACD!E860</f>
        <v>-3.0786746679630994E-2</v>
      </c>
      <c r="E860" s="2">
        <f>MACD!F860</f>
        <v>-4.2425688930111879E-2</v>
      </c>
      <c r="F860" s="2">
        <f>'Moving Avg'!D860</f>
        <v>42.11</v>
      </c>
      <c r="G860" s="2">
        <f>'Moving Avg'!F860</f>
        <v>42.110000000000007</v>
      </c>
      <c r="H860" s="2">
        <f>'Moving Avg'!G860</f>
        <v>42.109999999999964</v>
      </c>
      <c r="I860" s="2">
        <f>'Moving Avg'!H860</f>
        <v>39.374499999999905</v>
      </c>
      <c r="J860" s="6" t="str">
        <f>OBV!F860</f>
        <v>NEUTRAL</v>
      </c>
      <c r="K860" s="6" t="str">
        <f>OBV!G860</f>
        <v>NEUTRAL</v>
      </c>
      <c r="L860" s="6" t="str">
        <f>OBV!H860</f>
        <v>NEUTRAL</v>
      </c>
    </row>
    <row r="861" spans="1:12" ht="13.5" x14ac:dyDescent="0.25">
      <c r="A861" s="3">
        <f>RSI!A861</f>
        <v>43559</v>
      </c>
      <c r="B861" s="2">
        <f>RSI!B861</f>
        <v>42.11</v>
      </c>
      <c r="C861" s="2">
        <f>RSI!I861</f>
        <v>23.707807713295182</v>
      </c>
      <c r="D861" s="2">
        <f>MACD!E861</f>
        <v>-2.8621996097143665E-2</v>
      </c>
      <c r="E861" s="2">
        <f>MACD!F861</f>
        <v>-3.9664950363518234E-2</v>
      </c>
      <c r="F861" s="2">
        <f>'Moving Avg'!D861</f>
        <v>42.11</v>
      </c>
      <c r="G861" s="2">
        <f>'Moving Avg'!F861</f>
        <v>42.110000000000007</v>
      </c>
      <c r="H861" s="2">
        <f>'Moving Avg'!G861</f>
        <v>42.109999999999964</v>
      </c>
      <c r="I861" s="2">
        <f>'Moving Avg'!H861</f>
        <v>39.408299999999912</v>
      </c>
      <c r="J861" s="6" t="str">
        <f>OBV!F861</f>
        <v>NEUTRAL</v>
      </c>
      <c r="K861" s="6" t="str">
        <f>OBV!G861</f>
        <v>NEUTRAL</v>
      </c>
      <c r="L861" s="6" t="str">
        <f>OBV!H861</f>
        <v>NEUTRAL</v>
      </c>
    </row>
    <row r="862" spans="1:12" ht="13.5" x14ac:dyDescent="0.25">
      <c r="A862" s="3">
        <f>RSI!A862</f>
        <v>43560</v>
      </c>
      <c r="B862" s="2">
        <f>RSI!B862</f>
        <v>42.11</v>
      </c>
      <c r="C862" s="2">
        <f>RSI!I862</f>
        <v>23.707807713295182</v>
      </c>
      <c r="D862" s="2">
        <f>MACD!E862</f>
        <v>-2.6599789844802046E-2</v>
      </c>
      <c r="E862" s="2">
        <f>MACD!F862</f>
        <v>-3.7051918259775003E-2</v>
      </c>
      <c r="F862" s="2">
        <f>'Moving Avg'!D862</f>
        <v>42.11</v>
      </c>
      <c r="G862" s="2">
        <f>'Moving Avg'!F862</f>
        <v>42.110000000000007</v>
      </c>
      <c r="H862" s="2">
        <f>'Moving Avg'!G862</f>
        <v>42.109999999999964</v>
      </c>
      <c r="I862" s="2">
        <f>'Moving Avg'!H862</f>
        <v>39.442099999999904</v>
      </c>
      <c r="J862" s="6" t="str">
        <f>OBV!F862</f>
        <v>NEUTRAL</v>
      </c>
      <c r="K862" s="6" t="str">
        <f>OBV!G862</f>
        <v>NEUTRAL</v>
      </c>
      <c r="L862" s="6" t="str">
        <f>OBV!H862</f>
        <v>NEUTRAL</v>
      </c>
    </row>
    <row r="863" spans="1:12" ht="13.5" x14ac:dyDescent="0.25">
      <c r="A863" s="3">
        <f>RSI!A863</f>
        <v>43563</v>
      </c>
      <c r="B863" s="2">
        <f>RSI!B863</f>
        <v>42.11</v>
      </c>
      <c r="C863" s="2">
        <f>RSI!I863</f>
        <v>23.707807713295182</v>
      </c>
      <c r="D863" s="2">
        <f>MACD!E863</f>
        <v>-2.4712308708700448E-2</v>
      </c>
      <c r="E863" s="2">
        <f>MACD!F863</f>
        <v>-3.4583996349560095E-2</v>
      </c>
      <c r="F863" s="2">
        <f>'Moving Avg'!D863</f>
        <v>42.11</v>
      </c>
      <c r="G863" s="2">
        <f>'Moving Avg'!F863</f>
        <v>42.110000000000007</v>
      </c>
      <c r="H863" s="2">
        <f>'Moving Avg'!G863</f>
        <v>42.109999999999964</v>
      </c>
      <c r="I863" s="2">
        <f>'Moving Avg'!H863</f>
        <v>39.475899999999903</v>
      </c>
      <c r="J863" s="6" t="str">
        <f>OBV!F863</f>
        <v>NEUTRAL</v>
      </c>
      <c r="K863" s="6" t="str">
        <f>OBV!G863</f>
        <v>NEUTRAL</v>
      </c>
      <c r="L863" s="6" t="str">
        <f>OBV!H863</f>
        <v>NEUTRAL</v>
      </c>
    </row>
    <row r="864" spans="1:12" ht="13.5" x14ac:dyDescent="0.25">
      <c r="A864" s="3">
        <f>RSI!A864</f>
        <v>43565</v>
      </c>
      <c r="B864" s="2">
        <f>RSI!B864</f>
        <v>42.11</v>
      </c>
      <c r="C864" s="2">
        <f>RSI!I864</f>
        <v>23.707807713295182</v>
      </c>
      <c r="D864" s="2">
        <f>MACD!E864</f>
        <v>-2.2951891195127416E-2</v>
      </c>
      <c r="E864" s="2">
        <f>MACD!F864</f>
        <v>-3.2257575318673563E-2</v>
      </c>
      <c r="F864" s="2">
        <f>'Moving Avg'!D864</f>
        <v>42.11</v>
      </c>
      <c r="G864" s="2">
        <f>'Moving Avg'!F864</f>
        <v>42.110000000000007</v>
      </c>
      <c r="H864" s="2">
        <f>'Moving Avg'!G864</f>
        <v>42.109999999999964</v>
      </c>
      <c r="I864" s="2">
        <f>'Moving Avg'!H864</f>
        <v>39.517649999999904</v>
      </c>
      <c r="J864" s="6" t="str">
        <f>OBV!F864</f>
        <v>NEUTRAL</v>
      </c>
      <c r="K864" s="6" t="str">
        <f>OBV!G864</f>
        <v>NEUTRAL</v>
      </c>
      <c r="L864" s="6" t="str">
        <f>OBV!H864</f>
        <v>NEUTRAL</v>
      </c>
    </row>
    <row r="865" spans="1:12" ht="13.5" x14ac:dyDescent="0.25">
      <c r="A865" s="3">
        <f>RSI!A865</f>
        <v>43566</v>
      </c>
      <c r="B865" s="2">
        <f>RSI!B865</f>
        <v>42.11</v>
      </c>
      <c r="C865" s="2">
        <f>RSI!I865</f>
        <v>23.707807713295182</v>
      </c>
      <c r="D865" s="2">
        <f>MACD!E865</f>
        <v>-2.1311086690815273E-2</v>
      </c>
      <c r="E865" s="2">
        <f>MACD!F865</f>
        <v>-3.0068277593101909E-2</v>
      </c>
      <c r="F865" s="2">
        <f>'Moving Avg'!D865</f>
        <v>42.11</v>
      </c>
      <c r="G865" s="2">
        <f>'Moving Avg'!F865</f>
        <v>42.110000000000007</v>
      </c>
      <c r="H865" s="2">
        <f>'Moving Avg'!G865</f>
        <v>42.109999999999964</v>
      </c>
      <c r="I865" s="2">
        <f>'Moving Avg'!H865</f>
        <v>39.5581999999999</v>
      </c>
      <c r="J865" s="6" t="str">
        <f>OBV!F865</f>
        <v>NEUTRAL</v>
      </c>
      <c r="K865" s="6" t="str">
        <f>OBV!G865</f>
        <v>NEUTRAL</v>
      </c>
      <c r="L865" s="6" t="str">
        <f>OBV!H865</f>
        <v>NEUTRAL</v>
      </c>
    </row>
    <row r="866" spans="1:12" ht="13.5" x14ac:dyDescent="0.25">
      <c r="A866" s="3">
        <f>RSI!A866</f>
        <v>43567</v>
      </c>
      <c r="B866" s="2">
        <f>RSI!B866</f>
        <v>42.11</v>
      </c>
      <c r="C866" s="2">
        <f>RSI!I866</f>
        <v>23.707807713295182</v>
      </c>
      <c r="D866" s="2">
        <f>MACD!E866</f>
        <v>-1.9782694709483906E-2</v>
      </c>
      <c r="E866" s="2">
        <f>MACD!F866</f>
        <v>-2.8011161016378312E-2</v>
      </c>
      <c r="F866" s="2">
        <f>'Moving Avg'!D866</f>
        <v>42.11</v>
      </c>
      <c r="G866" s="2">
        <f>'Moving Avg'!F866</f>
        <v>42.110000000000007</v>
      </c>
      <c r="H866" s="2">
        <f>'Moving Avg'!G866</f>
        <v>42.109999999999964</v>
      </c>
      <c r="I866" s="2">
        <f>'Moving Avg'!H866</f>
        <v>39.598749999999903</v>
      </c>
      <c r="J866" s="6" t="str">
        <f>OBV!F866</f>
        <v>NEUTRAL</v>
      </c>
      <c r="K866" s="6" t="str">
        <f>OBV!G866</f>
        <v>NEUTRAL</v>
      </c>
      <c r="L866" s="6" t="str">
        <f>OBV!H866</f>
        <v>NEUTRAL</v>
      </c>
    </row>
    <row r="867" spans="1:12" ht="13.5" x14ac:dyDescent="0.25">
      <c r="A867" s="3">
        <f>RSI!A867</f>
        <v>43570</v>
      </c>
      <c r="B867" s="2">
        <f>RSI!B867</f>
        <v>42.11</v>
      </c>
      <c r="C867" s="2">
        <f>RSI!I867</f>
        <v>23.707807713295182</v>
      </c>
      <c r="D867" s="2">
        <f>MACD!E867</f>
        <v>-1.8359792790093366E-2</v>
      </c>
      <c r="E867" s="2">
        <f>MACD!F867</f>
        <v>-2.6080887371121322E-2</v>
      </c>
      <c r="F867" s="2">
        <f>'Moving Avg'!D867</f>
        <v>42.11</v>
      </c>
      <c r="G867" s="2">
        <f>'Moving Avg'!F867</f>
        <v>42.110000000000007</v>
      </c>
      <c r="H867" s="2">
        <f>'Moving Avg'!G867</f>
        <v>42.109999999999964</v>
      </c>
      <c r="I867" s="2">
        <f>'Moving Avg'!H867</f>
        <v>39.639299999999906</v>
      </c>
      <c r="J867" s="6" t="str">
        <f>OBV!F867</f>
        <v>NEUTRAL</v>
      </c>
      <c r="K867" s="6" t="str">
        <f>OBV!G867</f>
        <v>NEUTRAL</v>
      </c>
      <c r="L867" s="6" t="str">
        <f>OBV!H867</f>
        <v>NEUTRAL</v>
      </c>
    </row>
    <row r="868" spans="1:12" ht="13.5" x14ac:dyDescent="0.25">
      <c r="A868" s="3">
        <f>RSI!A868</f>
        <v>43571</v>
      </c>
      <c r="B868" s="2">
        <f>RSI!B868</f>
        <v>42.11</v>
      </c>
      <c r="C868" s="2">
        <f>RSI!I868</f>
        <v>23.707807713295182</v>
      </c>
      <c r="D868" s="2">
        <f>MACD!E868</f>
        <v>-1.7035755186128654E-2</v>
      </c>
      <c r="E868" s="2">
        <f>MACD!F868</f>
        <v>-2.4271860934122789E-2</v>
      </c>
      <c r="F868" s="2">
        <f>'Moving Avg'!D868</f>
        <v>42.11</v>
      </c>
      <c r="G868" s="2">
        <f>'Moving Avg'!F868</f>
        <v>42.110000000000007</v>
      </c>
      <c r="H868" s="2">
        <f>'Moving Avg'!G868</f>
        <v>42.109999999999964</v>
      </c>
      <c r="I868" s="2">
        <f>'Moving Avg'!H868</f>
        <v>39.679849999999902</v>
      </c>
      <c r="J868" s="6" t="str">
        <f>OBV!F868</f>
        <v>NEUTRAL</v>
      </c>
      <c r="K868" s="6" t="str">
        <f>OBV!G868</f>
        <v>NEUTRAL</v>
      </c>
      <c r="L868" s="6" t="str">
        <f>OBV!H868</f>
        <v>NEUTRAL</v>
      </c>
    </row>
    <row r="869" spans="1:12" ht="13.5" x14ac:dyDescent="0.25">
      <c r="A869" s="3">
        <f>RSI!A869</f>
        <v>43572</v>
      </c>
      <c r="B869" s="2">
        <f>RSI!B869</f>
        <v>42.11</v>
      </c>
      <c r="C869" s="2">
        <f>RSI!I869</f>
        <v>23.707807713295168</v>
      </c>
      <c r="D869" s="2">
        <f>MACD!E869</f>
        <v>-1.5804264126764167E-2</v>
      </c>
      <c r="E869" s="2">
        <f>MACD!F869</f>
        <v>-2.2578341572651067E-2</v>
      </c>
      <c r="F869" s="2">
        <f>'Moving Avg'!D869</f>
        <v>42.11</v>
      </c>
      <c r="G869" s="2">
        <f>'Moving Avg'!F869</f>
        <v>42.110000000000007</v>
      </c>
      <c r="H869" s="2">
        <f>'Moving Avg'!G869</f>
        <v>42.109999999999964</v>
      </c>
      <c r="I869" s="2">
        <f>'Moving Avg'!H869</f>
        <v>39.720399999999898</v>
      </c>
      <c r="J869" s="6" t="str">
        <f>OBV!F869</f>
        <v>NEUTRAL</v>
      </c>
      <c r="K869" s="6" t="str">
        <f>OBV!G869</f>
        <v>NEUTRAL</v>
      </c>
      <c r="L869" s="6" t="str">
        <f>OBV!H869</f>
        <v>NEUTRAL</v>
      </c>
    </row>
    <row r="870" spans="1:12" ht="13.5" x14ac:dyDescent="0.25">
      <c r="A870" s="3">
        <f>RSI!A870</f>
        <v>43573</v>
      </c>
      <c r="B870" s="2">
        <f>RSI!B870</f>
        <v>42.11</v>
      </c>
      <c r="C870" s="2">
        <f>RSI!I870</f>
        <v>23.707807713295168</v>
      </c>
      <c r="D870" s="2">
        <f>MACD!E870</f>
        <v>-1.4659315130096218E-2</v>
      </c>
      <c r="E870" s="2">
        <f>MACD!F870</f>
        <v>-2.0994536284140101E-2</v>
      </c>
      <c r="F870" s="2">
        <f>'Moving Avg'!D870</f>
        <v>42.11</v>
      </c>
      <c r="G870" s="2">
        <f>'Moving Avg'!F870</f>
        <v>42.110000000000007</v>
      </c>
      <c r="H870" s="2">
        <f>'Moving Avg'!G870</f>
        <v>42.109999999999964</v>
      </c>
      <c r="I870" s="2">
        <f>'Moving Avg'!H870</f>
        <v>39.760949999999895</v>
      </c>
      <c r="J870" s="6" t="str">
        <f>OBV!F870</f>
        <v>NEUTRAL</v>
      </c>
      <c r="K870" s="6" t="str">
        <f>OBV!G870</f>
        <v>NEUTRAL</v>
      </c>
      <c r="L870" s="6" t="str">
        <f>OBV!H870</f>
        <v>NEUTRAL</v>
      </c>
    </row>
    <row r="871" spans="1:12" ht="13.5" x14ac:dyDescent="0.25">
      <c r="A871" s="3">
        <f>RSI!A871</f>
        <v>43574</v>
      </c>
      <c r="B871" s="2">
        <f>RSI!B871</f>
        <v>42.11</v>
      </c>
      <c r="C871" s="2">
        <f>RSI!I871</f>
        <v>23.707807713295168</v>
      </c>
      <c r="D871" s="2">
        <f>MACD!E871</f>
        <v>-1.3595217595614884E-2</v>
      </c>
      <c r="E871" s="2">
        <f>MACD!F871</f>
        <v>-1.9514672546435061E-2</v>
      </c>
      <c r="F871" s="2">
        <f>'Moving Avg'!D871</f>
        <v>42.11</v>
      </c>
      <c r="G871" s="2">
        <f>'Moving Avg'!F871</f>
        <v>42.110000000000007</v>
      </c>
      <c r="H871" s="2">
        <f>'Moving Avg'!G871</f>
        <v>42.109999999999964</v>
      </c>
      <c r="I871" s="2">
        <f>'Moving Avg'!H871</f>
        <v>39.801499999999898</v>
      </c>
      <c r="J871" s="6" t="str">
        <f>OBV!F871</f>
        <v>NEUTRAL</v>
      </c>
      <c r="K871" s="6" t="str">
        <f>OBV!G871</f>
        <v>NEUTRAL</v>
      </c>
      <c r="L871" s="6" t="str">
        <f>OBV!H871</f>
        <v>NEUTRAL</v>
      </c>
    </row>
    <row r="872" spans="1:12" ht="13.5" x14ac:dyDescent="0.25">
      <c r="A872" s="3">
        <f>RSI!A872</f>
        <v>43577</v>
      </c>
      <c r="B872" s="2">
        <f>RSI!B872</f>
        <v>42.11</v>
      </c>
      <c r="C872" s="2">
        <f>RSI!I872</f>
        <v>23.707807713295168</v>
      </c>
      <c r="D872" s="2">
        <f>MACD!E872</f>
        <v>-1.2606591691437075E-2</v>
      </c>
      <c r="E872" s="2">
        <f>MACD!F872</f>
        <v>-1.8133056375435462E-2</v>
      </c>
      <c r="F872" s="2">
        <f>'Moving Avg'!D872</f>
        <v>42.11</v>
      </c>
      <c r="G872" s="2">
        <f>'Moving Avg'!F872</f>
        <v>42.110000000000007</v>
      </c>
      <c r="H872" s="2">
        <f>'Moving Avg'!G872</f>
        <v>42.109999999999964</v>
      </c>
      <c r="I872" s="2">
        <f>'Moving Avg'!H872</f>
        <v>39.842049999999894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</row>
    <row r="873" spans="1:12" ht="13.5" x14ac:dyDescent="0.25">
      <c r="A873" s="3">
        <f>RSI!A873</f>
        <v>43578</v>
      </c>
      <c r="B873" s="2">
        <f>RSI!B873</f>
        <v>42.1</v>
      </c>
      <c r="C873" s="2">
        <f>RSI!I873</f>
        <v>17.64572492278684</v>
      </c>
      <c r="D873" s="2">
        <f>MACD!E873</f>
        <v>-1.0947621633278004E-2</v>
      </c>
      <c r="E873" s="2">
        <f>MACD!F873</f>
        <v>-1.6695969427003972E-2</v>
      </c>
      <c r="F873" s="2">
        <f>'Moving Avg'!D873</f>
        <v>42.107999999999997</v>
      </c>
      <c r="G873" s="2">
        <f>'Moving Avg'!F873</f>
        <v>42.109500000000011</v>
      </c>
      <c r="H873" s="2">
        <f>'Moving Avg'!G873</f>
        <v>42.109799999999957</v>
      </c>
      <c r="I873" s="2">
        <f>'Moving Avg'!H873</f>
        <v>39.882549999999895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</row>
    <row r="874" spans="1:12" ht="13.5" x14ac:dyDescent="0.25">
      <c r="A874" s="3">
        <f>RSI!A874</f>
        <v>43579</v>
      </c>
      <c r="B874" s="2">
        <f>RSI!B874</f>
        <v>42.1</v>
      </c>
      <c r="C874" s="2">
        <f>RSI!I874</f>
        <v>17.64572492278684</v>
      </c>
      <c r="D874" s="2">
        <f>MACD!E874</f>
        <v>-9.4091394323498889E-3</v>
      </c>
      <c r="E874" s="2">
        <f>MACD!F874</f>
        <v>-1.5238603428073157E-2</v>
      </c>
      <c r="F874" s="2">
        <f>'Moving Avg'!D874</f>
        <v>42.106000000000002</v>
      </c>
      <c r="G874" s="2">
        <f>'Moving Avg'!F874</f>
        <v>42.109000000000009</v>
      </c>
      <c r="H874" s="2">
        <f>'Moving Avg'!G874</f>
        <v>42.109599999999958</v>
      </c>
      <c r="I874" s="2">
        <f>'Moving Avg'!H874</f>
        <v>39.923049999999897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</row>
    <row r="875" spans="1:12" ht="13.5" x14ac:dyDescent="0.25">
      <c r="A875" s="3">
        <f>RSI!A875</f>
        <v>43580</v>
      </c>
      <c r="B875" s="2">
        <f>RSI!B875</f>
        <v>42.1</v>
      </c>
      <c r="C875" s="2">
        <f>RSI!I875</f>
        <v>17.64572492278684</v>
      </c>
      <c r="D875" s="2">
        <f>MACD!E875</f>
        <v>-7.9825891104547964E-3</v>
      </c>
      <c r="E875" s="2">
        <f>MACD!F875</f>
        <v>-1.3787400564549485E-2</v>
      </c>
      <c r="F875" s="2">
        <f>'Moving Avg'!D875</f>
        <v>42.103999999999999</v>
      </c>
      <c r="G875" s="2">
        <f>'Moving Avg'!F875</f>
        <v>42.108500000000006</v>
      </c>
      <c r="H875" s="2">
        <f>'Moving Avg'!G875</f>
        <v>42.109399999999958</v>
      </c>
      <c r="I875" s="2">
        <f>'Moving Avg'!H875</f>
        <v>39.958549999999896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</row>
    <row r="876" spans="1:12" ht="13.5" x14ac:dyDescent="0.25">
      <c r="A876" s="3">
        <f>RSI!A876</f>
        <v>43581</v>
      </c>
      <c r="B876" s="2">
        <f>RSI!B876</f>
        <v>42.1</v>
      </c>
      <c r="C876" s="2">
        <f>RSI!I876</f>
        <v>17.645724922786869</v>
      </c>
      <c r="D876" s="2">
        <f>MACD!E876</f>
        <v>-6.6599916889131805E-3</v>
      </c>
      <c r="E876" s="2">
        <f>MACD!F876</f>
        <v>-1.2361918789422225E-2</v>
      </c>
      <c r="F876" s="2">
        <f>'Moving Avg'!D876</f>
        <v>42.101999999999997</v>
      </c>
      <c r="G876" s="2">
        <f>'Moving Avg'!F876</f>
        <v>42.108000000000011</v>
      </c>
      <c r="H876" s="2">
        <f>'Moving Avg'!G876</f>
        <v>42.109199999999959</v>
      </c>
      <c r="I876" s="2">
        <f>'Moving Avg'!H876</f>
        <v>39.994049999999895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43584</v>
      </c>
      <c r="B877" s="2">
        <f>RSI!B877</f>
        <v>42.1</v>
      </c>
      <c r="C877" s="2">
        <f>RSI!I877</f>
        <v>17.64572492278684</v>
      </c>
      <c r="D877" s="2">
        <f>MACD!E877</f>
        <v>-5.4339111826990916E-3</v>
      </c>
      <c r="E877" s="2">
        <f>MACD!F877</f>
        <v>-1.0976317268077599E-2</v>
      </c>
      <c r="F877" s="2">
        <f>'Moving Avg'!D877</f>
        <v>42.1</v>
      </c>
      <c r="G877" s="2">
        <f>'Moving Avg'!F877</f>
        <v>42.107500000000009</v>
      </c>
      <c r="H877" s="2">
        <f>'Moving Avg'!G877</f>
        <v>42.108999999999959</v>
      </c>
      <c r="I877" s="2">
        <f>'Moving Avg'!H877</f>
        <v>40.029549999999901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43585</v>
      </c>
      <c r="B878" s="2">
        <f>RSI!B878</f>
        <v>42.1</v>
      </c>
      <c r="C878" s="2">
        <f>RSI!I878</f>
        <v>17.64572492278684</v>
      </c>
      <c r="D878" s="2">
        <f>MACD!E878</f>
        <v>-4.2974217697704375E-3</v>
      </c>
      <c r="E878" s="2">
        <f>MACD!F878</f>
        <v>-9.640538168416167E-3</v>
      </c>
      <c r="F878" s="2">
        <f>'Moving Avg'!D878</f>
        <v>42.1</v>
      </c>
      <c r="G878" s="2">
        <f>'Moving Avg'!F878</f>
        <v>42.107000000000014</v>
      </c>
      <c r="H878" s="2">
        <f>'Moving Avg'!G878</f>
        <v>42.108799999999952</v>
      </c>
      <c r="I878" s="2">
        <f>'Moving Avg'!H878</f>
        <v>40.070299999999904</v>
      </c>
      <c r="J878" s="6" t="str">
        <f>OBV!F878</f>
        <v>NEUTRAL</v>
      </c>
      <c r="K878" s="6" t="str">
        <f>OBV!G878</f>
        <v>NEUTRAL</v>
      </c>
      <c r="L878" s="6" t="str">
        <f>OBV!H878</f>
        <v>NEUTRAL</v>
      </c>
    </row>
    <row r="879" spans="1:12" ht="13.5" x14ac:dyDescent="0.25">
      <c r="A879" s="3">
        <f>RSI!A879</f>
        <v>43587</v>
      </c>
      <c r="B879" s="2">
        <f>RSI!B879</f>
        <v>42.1</v>
      </c>
      <c r="C879" s="2">
        <f>RSI!I879</f>
        <v>17.64572492278684</v>
      </c>
      <c r="D879" s="2">
        <f>MACD!E879</f>
        <v>-3.2440762551360081E-3</v>
      </c>
      <c r="E879" s="2">
        <f>MACD!F879</f>
        <v>-8.3612457857601356E-3</v>
      </c>
      <c r="F879" s="2">
        <f>'Moving Avg'!D879</f>
        <v>42.1</v>
      </c>
      <c r="G879" s="2">
        <f>'Moving Avg'!F879</f>
        <v>42.106500000000011</v>
      </c>
      <c r="H879" s="2">
        <f>'Moving Avg'!G879</f>
        <v>42.10859999999996</v>
      </c>
      <c r="I879" s="2">
        <f>'Moving Avg'!H879</f>
        <v>40.115299999999905</v>
      </c>
      <c r="J879" s="6" t="str">
        <f>OBV!F879</f>
        <v>NEUTRAL</v>
      </c>
      <c r="K879" s="6" t="str">
        <f>OBV!G879</f>
        <v>NEUTRAL</v>
      </c>
      <c r="L879" s="6" t="str">
        <f>OBV!H879</f>
        <v>NEUTRAL</v>
      </c>
    </row>
    <row r="880" spans="1:12" ht="13.5" x14ac:dyDescent="0.25">
      <c r="A880" s="3">
        <f>RSI!A880</f>
        <v>43588</v>
      </c>
      <c r="B880" s="2">
        <f>RSI!B880</f>
        <v>42.1</v>
      </c>
      <c r="C880" s="2">
        <f>RSI!I880</f>
        <v>17.64572492278684</v>
      </c>
      <c r="D880" s="2">
        <f>MACD!E880</f>
        <v>-2.2678759088563538E-3</v>
      </c>
      <c r="E880" s="2">
        <f>MACD!F880</f>
        <v>-7.1425718103793803E-3</v>
      </c>
      <c r="F880" s="2">
        <f>'Moving Avg'!D880</f>
        <v>42.1</v>
      </c>
      <c r="G880" s="2">
        <f>'Moving Avg'!F880</f>
        <v>42.106000000000009</v>
      </c>
      <c r="H880" s="2">
        <f>'Moving Avg'!G880</f>
        <v>42.108399999999953</v>
      </c>
      <c r="I880" s="2">
        <f>'Moving Avg'!H880</f>
        <v>40.160299999999907</v>
      </c>
      <c r="J880" s="6" t="str">
        <f>OBV!F880</f>
        <v>NEUTRAL</v>
      </c>
      <c r="K880" s="6" t="str">
        <f>OBV!G880</f>
        <v>NEUTRAL</v>
      </c>
      <c r="L880" s="6" t="str">
        <f>OBV!H880</f>
        <v>NEUTRAL</v>
      </c>
    </row>
    <row r="881" spans="1:12" ht="13.5" x14ac:dyDescent="0.25">
      <c r="A881" s="3">
        <f>RSI!A881</f>
        <v>43591</v>
      </c>
      <c r="B881" s="2">
        <f>RSI!B881</f>
        <v>42.1</v>
      </c>
      <c r="C881" s="2">
        <f>RSI!I881</f>
        <v>17.64572492278684</v>
      </c>
      <c r="D881" s="2">
        <f>MACD!E881</f>
        <v>-1.3632417240643235E-3</v>
      </c>
      <c r="E881" s="2">
        <f>MACD!F881</f>
        <v>-5.9867057931163687E-3</v>
      </c>
      <c r="F881" s="2">
        <f>'Moving Avg'!D881</f>
        <v>42.1</v>
      </c>
      <c r="G881" s="2">
        <f>'Moving Avg'!F881</f>
        <v>42.105500000000013</v>
      </c>
      <c r="H881" s="2">
        <f>'Moving Avg'!G881</f>
        <v>42.108199999999961</v>
      </c>
      <c r="I881" s="2">
        <f>'Moving Avg'!H881</f>
        <v>40.205299999999909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</row>
    <row r="882" spans="1:12" ht="13.5" x14ac:dyDescent="0.25">
      <c r="A882" s="3">
        <f>RSI!A882</f>
        <v>43592</v>
      </c>
      <c r="B882" s="2">
        <f>RSI!B882</f>
        <v>42.1</v>
      </c>
      <c r="C882" s="2">
        <f>RSI!I882</f>
        <v>17.645724922786869</v>
      </c>
      <c r="D882" s="2">
        <f>MACD!E882</f>
        <v>-5.2498711519177732E-4</v>
      </c>
      <c r="E882" s="2">
        <f>MACD!F882</f>
        <v>-4.8943620575314503E-3</v>
      </c>
      <c r="F882" s="2">
        <f>'Moving Avg'!D882</f>
        <v>42.1</v>
      </c>
      <c r="G882" s="2">
        <f>'Moving Avg'!F882</f>
        <v>42.105000000000011</v>
      </c>
      <c r="H882" s="2">
        <f>'Moving Avg'!G882</f>
        <v>42.107999999999954</v>
      </c>
      <c r="I882" s="2">
        <f>'Moving Avg'!H882</f>
        <v>40.25029999999991</v>
      </c>
      <c r="J882" s="6" t="str">
        <f>OBV!F882</f>
        <v>NEUTRAL</v>
      </c>
      <c r="K882" s="6" t="str">
        <f>OBV!G882</f>
        <v>NEUTRAL</v>
      </c>
      <c r="L882" s="6" t="str">
        <f>OBV!H882</f>
        <v>NEUTRAL</v>
      </c>
    </row>
    <row r="883" spans="1:12" ht="13.5" x14ac:dyDescent="0.25">
      <c r="A883" s="3">
        <f>RSI!A883</f>
        <v>43593</v>
      </c>
      <c r="B883" s="2">
        <f>RSI!B883</f>
        <v>42.1</v>
      </c>
      <c r="C883" s="2">
        <f>RSI!I883</f>
        <v>17.645724922786869</v>
      </c>
      <c r="D883" s="2">
        <f>MACD!E883</f>
        <v>-1.2867535941083474E-3</v>
      </c>
      <c r="E883" s="2">
        <f>MACD!F883</f>
        <v>-4.1728403648468304E-3</v>
      </c>
      <c r="F883" s="2">
        <f>'Moving Avg'!D883</f>
        <v>42.1</v>
      </c>
      <c r="G883" s="2">
        <f>'Moving Avg'!F883</f>
        <v>42.104500000000016</v>
      </c>
      <c r="H883" s="2">
        <f>'Moving Avg'!G883</f>
        <v>42.107799999999962</v>
      </c>
      <c r="I883" s="2">
        <f>'Moving Avg'!H883</f>
        <v>40.295299999999912</v>
      </c>
      <c r="J883" s="6" t="str">
        <f>OBV!F883</f>
        <v>NEUTRAL</v>
      </c>
      <c r="K883" s="6" t="str">
        <f>OBV!G883</f>
        <v>NEUTRAL</v>
      </c>
      <c r="L883" s="6" t="str">
        <f>OBV!H883</f>
        <v>NEUTRAL</v>
      </c>
    </row>
    <row r="884" spans="1:12" ht="13.5" x14ac:dyDescent="0.25">
      <c r="A884" s="3">
        <f>RSI!A884</f>
        <v>43594</v>
      </c>
      <c r="B884" s="2">
        <f>RSI!B884</f>
        <v>42.1</v>
      </c>
      <c r="C884" s="2">
        <f>RSI!I884</f>
        <v>17.645724922786869</v>
      </c>
      <c r="D884" s="2">
        <f>MACD!E884</f>
        <v>-1.8689153243727219E-3</v>
      </c>
      <c r="E884" s="2">
        <f>MACD!F884</f>
        <v>-3.7120553567520091E-3</v>
      </c>
      <c r="F884" s="2">
        <f>'Moving Avg'!D884</f>
        <v>42.1</v>
      </c>
      <c r="G884" s="2">
        <f>'Moving Avg'!F884</f>
        <v>42.104000000000013</v>
      </c>
      <c r="H884" s="2">
        <f>'Moving Avg'!G884</f>
        <v>42.107599999999955</v>
      </c>
      <c r="I884" s="2">
        <f>'Moving Avg'!H884</f>
        <v>40.340299999999914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</row>
    <row r="885" spans="1:12" ht="13.5" x14ac:dyDescent="0.25">
      <c r="A885" s="3">
        <f>RSI!A885</f>
        <v>43595</v>
      </c>
      <c r="B885" s="2">
        <f>RSI!B885</f>
        <v>41</v>
      </c>
      <c r="C885" s="2">
        <f>RSI!I885</f>
        <v>0.25409777572347991</v>
      </c>
      <c r="D885" s="2">
        <f>MACD!E885</f>
        <v>7.917775471970856E-2</v>
      </c>
      <c r="E885" s="2">
        <f>MACD!F885</f>
        <v>1.2865906658540106E-2</v>
      </c>
      <c r="F885" s="2">
        <f>'Moving Avg'!D885</f>
        <v>41.88</v>
      </c>
      <c r="G885" s="2">
        <f>'Moving Avg'!F885</f>
        <v>42.048500000000011</v>
      </c>
      <c r="H885" s="2">
        <f>'Moving Avg'!G885</f>
        <v>42.085399999999964</v>
      </c>
      <c r="I885" s="2">
        <f>'Moving Avg'!H885</f>
        <v>40.379799999999911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43598</v>
      </c>
      <c r="B886" s="2">
        <f>RSI!B886</f>
        <v>40.9</v>
      </c>
      <c r="C886" s="2">
        <f>RSI!I886</f>
        <v>0.23173694251043742</v>
      </c>
      <c r="D886" s="2">
        <f>MACD!E886</f>
        <v>0.16171656737852658</v>
      </c>
      <c r="E886" s="2">
        <f>MACD!F886</f>
        <v>4.2636038802537399E-2</v>
      </c>
      <c r="F886" s="2">
        <f>'Moving Avg'!D886</f>
        <v>41.64</v>
      </c>
      <c r="G886" s="2">
        <f>'Moving Avg'!F886</f>
        <v>41.988000000000014</v>
      </c>
      <c r="H886" s="2">
        <f>'Moving Avg'!G886</f>
        <v>42.061199999999964</v>
      </c>
      <c r="I886" s="2">
        <f>'Moving Avg'!H886</f>
        <v>40.418799999999912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</row>
    <row r="887" spans="1:12" ht="13.5" x14ac:dyDescent="0.25">
      <c r="A887" s="3">
        <f>RSI!A887</f>
        <v>43599</v>
      </c>
      <c r="B887" s="2">
        <f>RSI!B887</f>
        <v>39.799999999999997</v>
      </c>
      <c r="C887" s="2">
        <f>RSI!I887</f>
        <v>0.11345904298129028</v>
      </c>
      <c r="D887" s="2">
        <f>MACD!E887</f>
        <v>0.31969749960547489</v>
      </c>
      <c r="E887" s="2">
        <f>MACD!F887</f>
        <v>9.8048330963124902E-2</v>
      </c>
      <c r="F887" s="2">
        <f>'Moving Avg'!D887</f>
        <v>41.179999999999993</v>
      </c>
      <c r="G887" s="2">
        <f>'Moving Avg'!F887</f>
        <v>41.872500000000009</v>
      </c>
      <c r="H887" s="2">
        <f>'Moving Avg'!G887</f>
        <v>42.014999999999965</v>
      </c>
      <c r="I887" s="2">
        <f>'Moving Avg'!H887</f>
        <v>40.452299999999909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</row>
    <row r="888" spans="1:12" ht="13.5" x14ac:dyDescent="0.25">
      <c r="A888" s="3">
        <f>RSI!A888</f>
        <v>43600</v>
      </c>
      <c r="B888" s="2">
        <f>RSI!B888</f>
        <v>38.799999999999997</v>
      </c>
      <c r="C888" s="2">
        <f>RSI!I888</f>
        <v>7.5655016469013958E-2</v>
      </c>
      <c r="D888" s="2">
        <f>MACD!E888</f>
        <v>0.54011335819234318</v>
      </c>
      <c r="E888" s="2">
        <f>MACD!F888</f>
        <v>0.18646133640896856</v>
      </c>
      <c r="F888" s="2">
        <f>'Moving Avg'!D888</f>
        <v>40.520000000000003</v>
      </c>
      <c r="G888" s="2">
        <f>'Moving Avg'!F888</f>
        <v>41.707000000000008</v>
      </c>
      <c r="H888" s="2">
        <f>'Moving Avg'!G888</f>
        <v>41.948799999999977</v>
      </c>
      <c r="I888" s="2">
        <f>'Moving Avg'!H888</f>
        <v>40.48079999999991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43601</v>
      </c>
      <c r="B889" s="2">
        <f>RSI!B889</f>
        <v>38</v>
      </c>
      <c r="C889" s="2">
        <f>RSI!I889</f>
        <v>5.8781238032622696E-2</v>
      </c>
      <c r="D889" s="2">
        <f>MACD!E889</f>
        <v>0.80351480457017033</v>
      </c>
      <c r="E889" s="2">
        <f>MACD!F889</f>
        <v>0.30987203004120889</v>
      </c>
      <c r="F889" s="2">
        <f>'Moving Avg'!D889</f>
        <v>39.700000000000003</v>
      </c>
      <c r="G889" s="2">
        <f>'Moving Avg'!F889</f>
        <v>41.501500000000007</v>
      </c>
      <c r="H889" s="2">
        <f>'Moving Avg'!G889</f>
        <v>41.86659999999997</v>
      </c>
      <c r="I889" s="2">
        <f>'Moving Avg'!H889</f>
        <v>40.500349999999912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38</v>
      </c>
      <c r="C890" s="2">
        <f>RSI!I890</f>
        <v>5.8781238032622696E-2</v>
      </c>
      <c r="D890" s="2">
        <f>MACD!E890</f>
        <v>1.0474502419935945</v>
      </c>
      <c r="E890" s="2">
        <f>MACD!F890</f>
        <v>0.45738767243168599</v>
      </c>
      <c r="F890" s="2">
        <f>'Moving Avg'!D890</f>
        <v>39.1</v>
      </c>
      <c r="G890" s="2">
        <f>'Moving Avg'!F890</f>
        <v>41.295999999999999</v>
      </c>
      <c r="H890" s="2">
        <f>'Moving Avg'!G890</f>
        <v>41.78439999999997</v>
      </c>
      <c r="I890" s="2">
        <f>'Moving Avg'!H890</f>
        <v>40.519899999999915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38</v>
      </c>
      <c r="C891" s="2">
        <f>RSI!I891</f>
        <v>5.8781238032622696E-2</v>
      </c>
      <c r="D891" s="2">
        <f>MACD!E891</f>
        <v>1.2733546417755548</v>
      </c>
      <c r="E891" s="2">
        <f>MACD!F891</f>
        <v>0.62058106630045984</v>
      </c>
      <c r="F891" s="2">
        <f>'Moving Avg'!D891</f>
        <v>38.519999999999996</v>
      </c>
      <c r="G891" s="2">
        <f>'Moving Avg'!F891</f>
        <v>41.090499999999999</v>
      </c>
      <c r="H891" s="2">
        <f>'Moving Avg'!G891</f>
        <v>41.702199999999976</v>
      </c>
      <c r="I891" s="2">
        <f>'Moving Avg'!H891</f>
        <v>40.53944999999991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</row>
    <row r="892" spans="1:12" ht="13.5" x14ac:dyDescent="0.25">
      <c r="A892" s="3">
        <f>RSI!A892</f>
        <v>43606</v>
      </c>
      <c r="B892" s="2">
        <f>RSI!B892</f>
        <v>37</v>
      </c>
      <c r="C892" s="2">
        <f>RSI!I892</f>
        <v>4.3599533945794633E-2</v>
      </c>
      <c r="D892" s="2">
        <f>MACD!E892</f>
        <v>1.5566318251742359</v>
      </c>
      <c r="E892" s="2">
        <f>MACD!F892</f>
        <v>0.80779121807521514</v>
      </c>
      <c r="F892" s="2">
        <f>'Moving Avg'!D892</f>
        <v>37.96</v>
      </c>
      <c r="G892" s="2">
        <f>'Moving Avg'!F892</f>
        <v>40.834999999999994</v>
      </c>
      <c r="H892" s="2">
        <f>'Moving Avg'!G892</f>
        <v>41.599999999999973</v>
      </c>
      <c r="I892" s="2">
        <f>'Moving Avg'!H892</f>
        <v>40.55399999999991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</row>
    <row r="893" spans="1:12" ht="13.5" x14ac:dyDescent="0.25">
      <c r="A893" s="3">
        <f>RSI!A893</f>
        <v>43607</v>
      </c>
      <c r="B893" s="2">
        <f>RSI!B893</f>
        <v>37</v>
      </c>
      <c r="C893" s="2">
        <f>RSI!I893</f>
        <v>4.3599533945794633E-2</v>
      </c>
      <c r="D893" s="2">
        <f>MACD!E893</f>
        <v>1.8189529024789053</v>
      </c>
      <c r="E893" s="2">
        <f>MACD!F893</f>
        <v>1.0100235549559531</v>
      </c>
      <c r="F893" s="2">
        <f>'Moving Avg'!D893</f>
        <v>37.6</v>
      </c>
      <c r="G893" s="2">
        <f>'Moving Avg'!F893</f>
        <v>40.58</v>
      </c>
      <c r="H893" s="2">
        <f>'Moving Avg'!G893</f>
        <v>41.49779999999997</v>
      </c>
      <c r="I893" s="2">
        <f>'Moving Avg'!H893</f>
        <v>40.56854999999991</v>
      </c>
      <c r="J893" s="6" t="str">
        <f>OBV!F893</f>
        <v>BEARISH</v>
      </c>
      <c r="K893" s="6" t="str">
        <f>OBV!G893</f>
        <v>NEUTRAL</v>
      </c>
      <c r="L893" s="6" t="str">
        <f>OBV!H893</f>
        <v>CONFIRMED BEARISH</v>
      </c>
    </row>
    <row r="894" spans="1:12" ht="13.5" x14ac:dyDescent="0.25">
      <c r="A894" s="3">
        <f>RSI!A894</f>
        <v>43608</v>
      </c>
      <c r="B894" s="2">
        <f>RSI!B894</f>
        <v>37</v>
      </c>
      <c r="C894" s="2">
        <f>RSI!I894</f>
        <v>4.3599533945794633E-2</v>
      </c>
      <c r="D894" s="2">
        <f>MACD!E894</f>
        <v>2.0618659641565955</v>
      </c>
      <c r="E894" s="2">
        <f>MACD!F894</f>
        <v>1.2203920367960817</v>
      </c>
      <c r="F894" s="2">
        <f>'Moving Avg'!D894</f>
        <v>37.4</v>
      </c>
      <c r="G894" s="2">
        <f>'Moving Avg'!F894</f>
        <v>40.325000000000003</v>
      </c>
      <c r="H894" s="2">
        <f>'Moving Avg'!G894</f>
        <v>41.395599999999973</v>
      </c>
      <c r="I894" s="2">
        <f>'Moving Avg'!H894</f>
        <v>40.583099999999909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</row>
    <row r="895" spans="1:12" ht="13.5" x14ac:dyDescent="0.25">
      <c r="A895" s="3">
        <f>RSI!A895</f>
        <v>43609</v>
      </c>
      <c r="B895" s="2">
        <f>RSI!B895</f>
        <v>36.840000000000003</v>
      </c>
      <c r="C895" s="2">
        <f>RSI!I895</f>
        <v>4.1459691057710302E-2</v>
      </c>
      <c r="D895" s="2">
        <f>MACD!E895</f>
        <v>2.1294261581871865</v>
      </c>
      <c r="E895" s="2">
        <f>MACD!F895</f>
        <v>1.4021988610743028</v>
      </c>
      <c r="F895" s="2">
        <f>'Moving Avg'!D895</f>
        <v>37.167999999999999</v>
      </c>
      <c r="G895" s="2">
        <f>'Moving Avg'!F895</f>
        <v>40.061999999999998</v>
      </c>
      <c r="H895" s="2">
        <f>'Moving Avg'!G895</f>
        <v>41.290199999999977</v>
      </c>
      <c r="I895" s="2">
        <f>'Moving Avg'!H895</f>
        <v>40.596849999999911</v>
      </c>
      <c r="J895" s="6" t="str">
        <f>OBV!F895</f>
        <v>BEARISH</v>
      </c>
      <c r="K895" s="6" t="str">
        <f>OBV!G895</f>
        <v>NEUTRAL</v>
      </c>
      <c r="L895" s="6" t="str">
        <f>OBV!H895</f>
        <v>CONFIRMED BEARISH</v>
      </c>
    </row>
    <row r="896" spans="1:12" ht="13.5" x14ac:dyDescent="0.25">
      <c r="A896" s="3">
        <f>RSI!A896</f>
        <v>43612</v>
      </c>
      <c r="B896" s="2">
        <f>RSI!B896</f>
        <v>36.840000000000003</v>
      </c>
      <c r="C896" s="2">
        <f>RSI!I896</f>
        <v>4.1459691057710302E-2</v>
      </c>
      <c r="D896" s="2">
        <f>MACD!E896</f>
        <v>2.1901137613942083</v>
      </c>
      <c r="E896" s="2">
        <f>MACD!F896</f>
        <v>1.559781841138284</v>
      </c>
      <c r="F896" s="2">
        <f>'Moving Avg'!D896</f>
        <v>36.936</v>
      </c>
      <c r="G896" s="2">
        <f>'Moving Avg'!F896</f>
        <v>39.798999999999999</v>
      </c>
      <c r="H896" s="2">
        <f>'Moving Avg'!G896</f>
        <v>41.184799999999974</v>
      </c>
      <c r="I896" s="2">
        <f>'Moving Avg'!H896</f>
        <v>40.610599999999913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</row>
    <row r="897" spans="1:12" ht="13.5" x14ac:dyDescent="0.25">
      <c r="A897" s="3">
        <f>RSI!A897</f>
        <v>43613</v>
      </c>
      <c r="B897" s="2">
        <f>RSI!B897</f>
        <v>36.53</v>
      </c>
      <c r="C897" s="2">
        <f>RSI!I897</f>
        <v>3.7341530857801786E-2</v>
      </c>
      <c r="D897" s="2">
        <f>MACD!E897</f>
        <v>2.1127024674806876</v>
      </c>
      <c r="E897" s="2">
        <f>MACD!F897</f>
        <v>1.6703659664067647</v>
      </c>
      <c r="F897" s="2">
        <f>'Moving Avg'!D897</f>
        <v>36.841999999999999</v>
      </c>
      <c r="G897" s="2">
        <f>'Moving Avg'!F897</f>
        <v>39.520500000000006</v>
      </c>
      <c r="H897" s="2">
        <f>'Moving Avg'!G897</f>
        <v>41.073199999999979</v>
      </c>
      <c r="I897" s="2">
        <f>'Moving Avg'!H897</f>
        <v>40.622799999999913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</row>
    <row r="898" spans="1:12" ht="13.5" x14ac:dyDescent="0.25">
      <c r="A898" s="3">
        <f>RSI!A898</f>
        <v>43614</v>
      </c>
      <c r="B898" s="2">
        <f>RSI!B898</f>
        <v>36.200000000000003</v>
      </c>
      <c r="C898" s="2">
        <f>RSI!I898</f>
        <v>3.3524099585108047E-2</v>
      </c>
      <c r="D898" s="2">
        <f>MACD!E898</f>
        <v>1.9358394597993751</v>
      </c>
      <c r="E898" s="2">
        <f>MACD!F898</f>
        <v>1.7234606650852871</v>
      </c>
      <c r="F898" s="2">
        <f>'Moving Avg'!D898</f>
        <v>36.682000000000002</v>
      </c>
      <c r="G898" s="2">
        <f>'Moving Avg'!F898</f>
        <v>39.225500000000004</v>
      </c>
      <c r="H898" s="2">
        <f>'Moving Avg'!G898</f>
        <v>40.954999999999984</v>
      </c>
      <c r="I898" s="2">
        <f>'Moving Avg'!H898</f>
        <v>40.633349999999908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43615</v>
      </c>
      <c r="B899" s="2">
        <f>RSI!B899</f>
        <v>36.380000000000003</v>
      </c>
      <c r="C899" s="2">
        <f>RSI!I899</f>
        <v>5.6965671049154309</v>
      </c>
      <c r="D899" s="2">
        <f>MACD!E899</f>
        <v>1.6684301009630218</v>
      </c>
      <c r="E899" s="2">
        <f>MACD!F899</f>
        <v>1.7124545522608341</v>
      </c>
      <c r="F899" s="2">
        <f>'Moving Avg'!D899</f>
        <v>36.558000000000007</v>
      </c>
      <c r="G899" s="2">
        <f>'Moving Avg'!F899</f>
        <v>38.939500000000002</v>
      </c>
      <c r="H899" s="2">
        <f>'Moving Avg'!G899</f>
        <v>40.840399999999988</v>
      </c>
      <c r="I899" s="2">
        <f>'Moving Avg'!H899</f>
        <v>40.644799999999911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</row>
    <row r="900" spans="1:12" ht="13.5" x14ac:dyDescent="0.25">
      <c r="A900" s="3">
        <f>RSI!A900</f>
        <v>43616</v>
      </c>
      <c r="B900" s="2">
        <f>RSI!B900</f>
        <v>36.22</v>
      </c>
      <c r="C900" s="2">
        <f>RSI!I900</f>
        <v>5.4035411425983</v>
      </c>
      <c r="D900" s="2">
        <f>MACD!E900</f>
        <v>1.4702212859093251</v>
      </c>
      <c r="E900" s="2">
        <f>MACD!F900</f>
        <v>1.6640078989905325</v>
      </c>
      <c r="F900" s="2">
        <f>'Moving Avg'!D900</f>
        <v>36.434000000000005</v>
      </c>
      <c r="G900" s="2">
        <f>'Moving Avg'!F900</f>
        <v>38.645500000000013</v>
      </c>
      <c r="H900" s="2">
        <f>'Moving Avg'!G900</f>
        <v>40.722599999999986</v>
      </c>
      <c r="I900" s="2">
        <f>'Moving Avg'!H900</f>
        <v>40.655449999999917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43619</v>
      </c>
      <c r="B901" s="2">
        <f>RSI!B901</f>
        <v>36.22</v>
      </c>
      <c r="C901" s="2">
        <f>RSI!I901</f>
        <v>5.4035411425983</v>
      </c>
      <c r="D901" s="2">
        <f>MACD!E901</f>
        <v>1.3184597209993498</v>
      </c>
      <c r="E901" s="2">
        <f>MACD!F901</f>
        <v>1.5948982633922961</v>
      </c>
      <c r="F901" s="2">
        <f>'Moving Avg'!D901</f>
        <v>36.31</v>
      </c>
      <c r="G901" s="2">
        <f>'Moving Avg'!F901</f>
        <v>38.351500000000001</v>
      </c>
      <c r="H901" s="2">
        <f>'Moving Avg'!G901</f>
        <v>40.60479999999999</v>
      </c>
      <c r="I901" s="2">
        <f>'Moving Avg'!H901</f>
        <v>40.666099999999915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43623</v>
      </c>
      <c r="B902" s="2">
        <f>RSI!B902</f>
        <v>35.4</v>
      </c>
      <c r="C902" s="2">
        <f>RSI!I902</f>
        <v>4.1382893238581033</v>
      </c>
      <c r="D902" s="2">
        <f>MACD!E902</f>
        <v>1.1117125152037843</v>
      </c>
      <c r="E902" s="2">
        <f>MACD!F902</f>
        <v>1.4982611137545938</v>
      </c>
      <c r="F902" s="2">
        <f>'Moving Avg'!D902</f>
        <v>36.084000000000003</v>
      </c>
      <c r="G902" s="2">
        <f>'Moving Avg'!F902</f>
        <v>38.016500000000001</v>
      </c>
      <c r="H902" s="2">
        <f>'Moving Avg'!G902</f>
        <v>40.470599999999997</v>
      </c>
      <c r="I902" s="2">
        <f>'Moving Avg'!H902</f>
        <v>40.672649999999912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</row>
    <row r="903" spans="1:12" ht="13.5" x14ac:dyDescent="0.25">
      <c r="A903" s="3">
        <f>RSI!A903</f>
        <v>43626</v>
      </c>
      <c r="B903" s="2">
        <f>RSI!B903</f>
        <v>35.4</v>
      </c>
      <c r="C903" s="2">
        <f>RSI!I903</f>
        <v>4.1382893238581318</v>
      </c>
      <c r="D903" s="2">
        <f>MACD!E903</f>
        <v>0.95529561590294776</v>
      </c>
      <c r="E903" s="2">
        <f>MACD!F903</f>
        <v>1.3896680141842648</v>
      </c>
      <c r="F903" s="2">
        <f>'Moving Avg'!D903</f>
        <v>35.923999999999999</v>
      </c>
      <c r="G903" s="2">
        <f>'Moving Avg'!F903</f>
        <v>37.681500000000007</v>
      </c>
      <c r="H903" s="2">
        <f>'Moving Avg'!G903</f>
        <v>40.336399999999998</v>
      </c>
      <c r="I903" s="2">
        <f>'Moving Avg'!H903</f>
        <v>40.679199999999909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</row>
    <row r="904" spans="1:12" ht="13.5" x14ac:dyDescent="0.25">
      <c r="A904" s="3">
        <f>RSI!A904</f>
        <v>43627</v>
      </c>
      <c r="B904" s="2">
        <f>RSI!B904</f>
        <v>35.4</v>
      </c>
      <c r="C904" s="2">
        <f>RSI!I904</f>
        <v>4.1382893238581318</v>
      </c>
      <c r="D904" s="2">
        <f>MACD!E904</f>
        <v>0.84009382168260061</v>
      </c>
      <c r="E904" s="2">
        <f>MACD!F904</f>
        <v>1.279753175683932</v>
      </c>
      <c r="F904" s="2">
        <f>'Moving Avg'!D904</f>
        <v>35.728000000000002</v>
      </c>
      <c r="G904" s="2">
        <f>'Moving Avg'!F904</f>
        <v>37.346500000000006</v>
      </c>
      <c r="H904" s="2">
        <f>'Moving Avg'!G904</f>
        <v>40.202200000000005</v>
      </c>
      <c r="I904" s="2">
        <f>'Moving Avg'!H904</f>
        <v>40.685749999999906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43628</v>
      </c>
      <c r="B905" s="2">
        <f>RSI!B905</f>
        <v>35.4</v>
      </c>
      <c r="C905" s="2">
        <f>RSI!I905</f>
        <v>4.1382893238581318</v>
      </c>
      <c r="D905" s="2">
        <f>MACD!E905</f>
        <v>0.73388052055061337</v>
      </c>
      <c r="E905" s="2">
        <f>MACD!F905</f>
        <v>1.1705786446572684</v>
      </c>
      <c r="F905" s="2">
        <f>'Moving Avg'!D905</f>
        <v>35.564000000000007</v>
      </c>
      <c r="G905" s="2">
        <f>'Moving Avg'!F905</f>
        <v>37.066500000000005</v>
      </c>
      <c r="H905" s="2">
        <f>'Moving Avg'!G905</f>
        <v>40.068000000000005</v>
      </c>
      <c r="I905" s="2">
        <f>'Moving Avg'!H905</f>
        <v>40.692199999999907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</row>
    <row r="906" spans="1:12" ht="13.5" x14ac:dyDescent="0.25">
      <c r="A906" s="3">
        <f>RSI!A906</f>
        <v>43629</v>
      </c>
      <c r="B906" s="2">
        <f>RSI!B906</f>
        <v>35.299999999999997</v>
      </c>
      <c r="C906" s="2">
        <f>RSI!I906</f>
        <v>3.9852242337889834</v>
      </c>
      <c r="D906" s="2">
        <f>MACD!E906</f>
        <v>0.66611932427283449</v>
      </c>
      <c r="E906" s="2">
        <f>MACD!F906</f>
        <v>1.0696867805803816</v>
      </c>
      <c r="F906" s="2">
        <f>'Moving Avg'!D906</f>
        <v>35.379999999999995</v>
      </c>
      <c r="G906" s="2">
        <f>'Moving Avg'!F906</f>
        <v>36.786499999999997</v>
      </c>
      <c r="H906" s="2">
        <f>'Moving Avg'!G906</f>
        <v>39.93180000000001</v>
      </c>
      <c r="I906" s="2">
        <f>'Moving Avg'!H906</f>
        <v>40.698149999999913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</row>
    <row r="907" spans="1:12" ht="13.5" x14ac:dyDescent="0.25">
      <c r="A907" s="3">
        <f>RSI!A907</f>
        <v>43630</v>
      </c>
      <c r="B907" s="2">
        <f>RSI!B907</f>
        <v>35.299999999999997</v>
      </c>
      <c r="C907" s="2">
        <f>RSI!I907</f>
        <v>3.9852242337889834</v>
      </c>
      <c r="D907" s="2">
        <f>MACD!E907</f>
        <v>0.57529651437688045</v>
      </c>
      <c r="E907" s="2">
        <f>MACD!F907</f>
        <v>0.97080872733968149</v>
      </c>
      <c r="F907" s="2">
        <f>'Moving Avg'!D907</f>
        <v>35.36</v>
      </c>
      <c r="G907" s="2">
        <f>'Moving Avg'!F907</f>
        <v>36.561499999999988</v>
      </c>
      <c r="H907" s="2">
        <f>'Moving Avg'!G907</f>
        <v>39.795600000000007</v>
      </c>
      <c r="I907" s="2">
        <f>'Moving Avg'!H907</f>
        <v>40.704099999999912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</row>
    <row r="908" spans="1:12" ht="13.5" x14ac:dyDescent="0.25">
      <c r="A908" s="3">
        <f>RSI!A908</f>
        <v>43633</v>
      </c>
      <c r="B908" s="2">
        <f>RSI!B908</f>
        <v>35</v>
      </c>
      <c r="C908" s="2">
        <f>RSI!I908</f>
        <v>3.5308393452161084</v>
      </c>
      <c r="D908" s="2">
        <f>MACD!E908</f>
        <v>0.48305304207234201</v>
      </c>
      <c r="E908" s="2">
        <f>MACD!F908</f>
        <v>0.87325759028621364</v>
      </c>
      <c r="F908" s="2">
        <f>'Moving Avg'!D908</f>
        <v>35.279999999999994</v>
      </c>
      <c r="G908" s="2">
        <f>'Moving Avg'!F908</f>
        <v>36.37149999999999</v>
      </c>
      <c r="H908" s="2">
        <f>'Moving Avg'!G908</f>
        <v>39.653400000000012</v>
      </c>
      <c r="I908" s="2">
        <f>'Moving Avg'!H908</f>
        <v>40.708549999999917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43634</v>
      </c>
      <c r="B909" s="2">
        <f>RSI!B909</f>
        <v>35</v>
      </c>
      <c r="C909" s="2">
        <f>RSI!I909</f>
        <v>3.5308393452161084</v>
      </c>
      <c r="D909" s="2">
        <f>MACD!E909</f>
        <v>0.44664515873319743</v>
      </c>
      <c r="E909" s="2">
        <f>MACD!F909</f>
        <v>0.78793510397561051</v>
      </c>
      <c r="F909" s="2">
        <f>'Moving Avg'!D909</f>
        <v>35.200000000000003</v>
      </c>
      <c r="G909" s="2">
        <f>'Moving Avg'!F909</f>
        <v>36.221499999999992</v>
      </c>
      <c r="H909" s="2">
        <f>'Moving Avg'!G909</f>
        <v>39.511200000000009</v>
      </c>
      <c r="I909" s="2">
        <f>'Moving Avg'!H909</f>
        <v>40.713049999999917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</row>
    <row r="910" spans="1:12" ht="13.5" x14ac:dyDescent="0.25">
      <c r="A910" s="3">
        <f>RSI!A910</f>
        <v>43635</v>
      </c>
      <c r="B910" s="2">
        <f>RSI!B910</f>
        <v>35</v>
      </c>
      <c r="C910" s="2">
        <f>RSI!I910</f>
        <v>3.5308393452161084</v>
      </c>
      <c r="D910" s="2">
        <f>MACD!E910</f>
        <v>0.40414160160158019</v>
      </c>
      <c r="E910" s="2">
        <f>MACD!F910</f>
        <v>0.71117640350080447</v>
      </c>
      <c r="F910" s="2">
        <f>'Moving Avg'!D910</f>
        <v>35.119999999999997</v>
      </c>
      <c r="G910" s="2">
        <f>'Moving Avg'!F910</f>
        <v>36.071499999999993</v>
      </c>
      <c r="H910" s="2">
        <f>'Moving Avg'!G910</f>
        <v>39.369000000000014</v>
      </c>
      <c r="I910" s="2">
        <f>'Moving Avg'!H910</f>
        <v>40.717549999999918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</row>
    <row r="911" spans="1:12" ht="13.5" x14ac:dyDescent="0.25">
      <c r="A911" s="3">
        <f>RSI!A911</f>
        <v>43636</v>
      </c>
      <c r="B911" s="2">
        <f>RSI!B911</f>
        <v>35</v>
      </c>
      <c r="C911" s="2">
        <f>RSI!I911</f>
        <v>3.5308393452161084</v>
      </c>
      <c r="D911" s="2">
        <f>MACD!E911</f>
        <v>0.38013862548306321</v>
      </c>
      <c r="E911" s="2">
        <f>MACD!F911</f>
        <v>0.64496884789725617</v>
      </c>
      <c r="F911" s="2">
        <f>'Moving Avg'!D911</f>
        <v>35.06</v>
      </c>
      <c r="G911" s="2">
        <f>'Moving Avg'!F911</f>
        <v>35.921499999999995</v>
      </c>
      <c r="H911" s="2">
        <f>'Moving Avg'!G911</f>
        <v>39.226800000000011</v>
      </c>
      <c r="I911" s="2">
        <f>'Moving Avg'!H911</f>
        <v>40.717549999999918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</row>
    <row r="912" spans="1:12" ht="13.5" x14ac:dyDescent="0.25">
      <c r="A912" s="3">
        <f>RSI!A912</f>
        <v>43637</v>
      </c>
      <c r="B912" s="2">
        <f>RSI!B912</f>
        <v>35</v>
      </c>
      <c r="C912" s="2">
        <f>RSI!I912</f>
        <v>3.5308393452161084</v>
      </c>
      <c r="D912" s="2">
        <f>MACD!E912</f>
        <v>0.24475009860407226</v>
      </c>
      <c r="E912" s="2">
        <f>MACD!F912</f>
        <v>0.56492509803861946</v>
      </c>
      <c r="F912" s="2">
        <f>'Moving Avg'!D912</f>
        <v>35</v>
      </c>
      <c r="G912" s="2">
        <f>'Moving Avg'!F912</f>
        <v>35.8215</v>
      </c>
      <c r="H912" s="2">
        <f>'Moving Avg'!G912</f>
        <v>39.084600000000009</v>
      </c>
      <c r="I912" s="2">
        <f>'Moving Avg'!H912</f>
        <v>40.717549999999925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</row>
    <row r="913" spans="1:12" ht="13.5" x14ac:dyDescent="0.25">
      <c r="A913" s="3">
        <f>RSI!A913</f>
        <v>43640</v>
      </c>
      <c r="B913" s="2">
        <f>RSI!B913</f>
        <v>35</v>
      </c>
      <c r="C913" s="2">
        <f>RSI!I913</f>
        <v>3.5308393452161084</v>
      </c>
      <c r="D913" s="2">
        <f>MACD!E913</f>
        <v>0.14044569607945334</v>
      </c>
      <c r="E913" s="2">
        <f>MACD!F913</f>
        <v>0.48002921764678624</v>
      </c>
      <c r="F913" s="2">
        <f>'Moving Avg'!D913</f>
        <v>35</v>
      </c>
      <c r="G913" s="2">
        <f>'Moving Avg'!F913</f>
        <v>35.721499999999999</v>
      </c>
      <c r="H913" s="2">
        <f>'Moving Avg'!G913</f>
        <v>38.942400000000013</v>
      </c>
      <c r="I913" s="2">
        <f>'Moving Avg'!H913</f>
        <v>40.717549999999925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</row>
    <row r="914" spans="1:12" ht="13.5" x14ac:dyDescent="0.25">
      <c r="A914" s="3">
        <f>RSI!A914</f>
        <v>43641</v>
      </c>
      <c r="B914" s="2">
        <f>RSI!B914</f>
        <v>35</v>
      </c>
      <c r="C914" s="2">
        <f>RSI!I914</f>
        <v>3.5308393452161084</v>
      </c>
      <c r="D914" s="2">
        <f>MACD!E914</f>
        <v>6.1683606396869095E-2</v>
      </c>
      <c r="E914" s="2">
        <f>MACD!F914</f>
        <v>0.39636009539680284</v>
      </c>
      <c r="F914" s="2">
        <f>'Moving Avg'!D914</f>
        <v>35</v>
      </c>
      <c r="G914" s="2">
        <f>'Moving Avg'!F914</f>
        <v>35.621499999999997</v>
      </c>
      <c r="H914" s="2">
        <f>'Moving Avg'!G914</f>
        <v>38.800200000000011</v>
      </c>
      <c r="I914" s="2">
        <f>'Moving Avg'!H914</f>
        <v>40.717549999999925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</row>
    <row r="915" spans="1:12" ht="13.5" x14ac:dyDescent="0.25">
      <c r="A915" s="3">
        <f>RSI!A915</f>
        <v>43642</v>
      </c>
      <c r="B915" s="2">
        <f>RSI!B915</f>
        <v>35</v>
      </c>
      <c r="C915" s="2">
        <f>RSI!I915</f>
        <v>3.5308393452161084</v>
      </c>
      <c r="D915" s="2">
        <f>MACD!E915</f>
        <v>3.8308739515784396E-3</v>
      </c>
      <c r="E915" s="2">
        <f>MACD!F915</f>
        <v>0.317854251107758</v>
      </c>
      <c r="F915" s="2">
        <f>'Moving Avg'!D915</f>
        <v>35</v>
      </c>
      <c r="G915" s="2">
        <f>'Moving Avg'!F915</f>
        <v>35.529499999999999</v>
      </c>
      <c r="H915" s="2">
        <f>'Moving Avg'!G915</f>
        <v>38.658000000000008</v>
      </c>
      <c r="I915" s="2">
        <f>'Moving Avg'!H915</f>
        <v>40.717549999999932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</row>
    <row r="916" spans="1:12" ht="13.5" x14ac:dyDescent="0.25">
      <c r="A916" s="3">
        <f>RSI!A916</f>
        <v>43643</v>
      </c>
      <c r="B916" s="2">
        <f>RSI!B916</f>
        <v>35.01</v>
      </c>
      <c r="C916" s="2">
        <f>RSI!I916</f>
        <v>4.1896185755067563</v>
      </c>
      <c r="D916" s="2">
        <f>MACD!E916</f>
        <v>-5.310594917737177E-2</v>
      </c>
      <c r="E916" s="2">
        <f>MACD!F916</f>
        <v>0.24366221105073207</v>
      </c>
      <c r="F916" s="2">
        <f>'Moving Avg'!D916</f>
        <v>35.001999999999995</v>
      </c>
      <c r="G916" s="2">
        <f>'Moving Avg'!F916</f>
        <v>35.438000000000002</v>
      </c>
      <c r="H916" s="2">
        <f>'Moving Avg'!G916</f>
        <v>38.516000000000005</v>
      </c>
      <c r="I916" s="2">
        <f>'Moving Avg'!H916</f>
        <v>40.717599999999926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</row>
    <row r="917" spans="1:12" ht="13.5" x14ac:dyDescent="0.25">
      <c r="A917" s="3">
        <f>RSI!A917</f>
        <v>43644</v>
      </c>
      <c r="B917" s="2">
        <f>RSI!B917</f>
        <v>35.01</v>
      </c>
      <c r="C917" s="2">
        <f>RSI!I917</f>
        <v>4.1896185755067563</v>
      </c>
      <c r="D917" s="2">
        <f>MACD!E917</f>
        <v>-9.3804531980083539E-2</v>
      </c>
      <c r="E917" s="2">
        <f>MACD!F917</f>
        <v>0.17616886244456895</v>
      </c>
      <c r="F917" s="2">
        <f>'Moving Avg'!D917</f>
        <v>35.003999999999998</v>
      </c>
      <c r="G917" s="2">
        <f>'Moving Avg'!F917</f>
        <v>35.362000000000002</v>
      </c>
      <c r="H917" s="2">
        <f>'Moving Avg'!G917</f>
        <v>38.374000000000002</v>
      </c>
      <c r="I917" s="2">
        <f>'Moving Avg'!H917</f>
        <v>40.717649999999935</v>
      </c>
      <c r="J917" s="6" t="str">
        <f>OBV!F917</f>
        <v>BULLISH</v>
      </c>
      <c r="K917" s="6" t="str">
        <f>OBV!G917</f>
        <v>NEUTRAL</v>
      </c>
      <c r="L917" s="6" t="str">
        <f>OBV!H917</f>
        <v>CONFIRMED BULLISH</v>
      </c>
    </row>
    <row r="918" spans="1:12" ht="13.5" x14ac:dyDescent="0.25">
      <c r="A918" s="3">
        <f>RSI!A918</f>
        <v>43647</v>
      </c>
      <c r="B918" s="2">
        <f>RSI!B918</f>
        <v>35.01</v>
      </c>
      <c r="C918" s="2">
        <f>RSI!I918</f>
        <v>4.1896185755067563</v>
      </c>
      <c r="D918" s="2">
        <f>MACD!E918</f>
        <v>-0.16747089136134719</v>
      </c>
      <c r="E918" s="2">
        <f>MACD!F918</f>
        <v>0.10744091168338571</v>
      </c>
      <c r="F918" s="2">
        <f>'Moving Avg'!D918</f>
        <v>35.005999999999993</v>
      </c>
      <c r="G918" s="2">
        <f>'Moving Avg'!F918</f>
        <v>35.302499999999995</v>
      </c>
      <c r="H918" s="2">
        <f>'Moving Avg'!G918</f>
        <v>38.232000000000006</v>
      </c>
      <c r="I918" s="2">
        <f>'Moving Avg'!H918</f>
        <v>40.717699999999937</v>
      </c>
      <c r="J918" s="6" t="str">
        <f>OBV!F918</f>
        <v>BULLISH</v>
      </c>
      <c r="K918" s="6" t="str">
        <f>OBV!G918</f>
        <v>NEUTRAL</v>
      </c>
      <c r="L918" s="6" t="str">
        <f>OBV!H918</f>
        <v>CONFIRMED BULLISH</v>
      </c>
    </row>
    <row r="919" spans="1:12" ht="13.5" x14ac:dyDescent="0.25">
      <c r="A919" s="3">
        <f>RSI!A919</f>
        <v>43648</v>
      </c>
      <c r="B919" s="2">
        <f>RSI!B919</f>
        <v>35.01</v>
      </c>
      <c r="C919" s="2">
        <f>RSI!I919</f>
        <v>4.1896185755067563</v>
      </c>
      <c r="D919" s="2">
        <f>MACD!E919</f>
        <v>-0.22339215992089834</v>
      </c>
      <c r="E919" s="2">
        <f>MACD!F919</f>
        <v>4.1274297362528897E-2</v>
      </c>
      <c r="F919" s="2">
        <f>'Moving Avg'!D919</f>
        <v>35.007999999999996</v>
      </c>
      <c r="G919" s="2">
        <f>'Moving Avg'!F919</f>
        <v>35.234000000000002</v>
      </c>
      <c r="H919" s="2">
        <f>'Moving Avg'!G919</f>
        <v>38.090000000000011</v>
      </c>
      <c r="I919" s="2">
        <f>'Moving Avg'!H919</f>
        <v>40.717749999999938</v>
      </c>
      <c r="J919" s="6" t="str">
        <f>OBV!F919</f>
        <v>BULLISH</v>
      </c>
      <c r="K919" s="6" t="str">
        <f>OBV!G919</f>
        <v>NEUTRAL</v>
      </c>
      <c r="L919" s="6" t="str">
        <f>OBV!H919</f>
        <v>CONFIRMED BULLISH</v>
      </c>
    </row>
    <row r="920" spans="1:12" ht="13.5" x14ac:dyDescent="0.25">
      <c r="A920" s="3">
        <f>RSI!A920</f>
        <v>43649</v>
      </c>
      <c r="B920" s="2">
        <f>RSI!B920</f>
        <v>35.01</v>
      </c>
      <c r="C920" s="2">
        <f>RSI!I920</f>
        <v>4.1896185755067563</v>
      </c>
      <c r="D920" s="2">
        <f>MACD!E920</f>
        <v>-0.26477330013227629</v>
      </c>
      <c r="E920" s="2">
        <f>MACD!F920</f>
        <v>-1.9935222136432146E-2</v>
      </c>
      <c r="F920" s="2">
        <f>'Moving Avg'!D920</f>
        <v>35.01</v>
      </c>
      <c r="G920" s="2">
        <f>'Moving Avg'!F920</f>
        <v>35.173500000000004</v>
      </c>
      <c r="H920" s="2">
        <f>'Moving Avg'!G920</f>
        <v>37.948000000000008</v>
      </c>
      <c r="I920" s="2">
        <f>'Moving Avg'!H920</f>
        <v>40.71779999999994</v>
      </c>
      <c r="J920" s="6" t="str">
        <f>OBV!F920</f>
        <v>BULLISH</v>
      </c>
      <c r="K920" s="6" t="str">
        <f>OBV!G920</f>
        <v>NEUTRAL</v>
      </c>
      <c r="L920" s="6" t="str">
        <f>OBV!H920</f>
        <v>CONFIRMED BULLISH</v>
      </c>
    </row>
    <row r="921" spans="1:12" ht="13.5" x14ac:dyDescent="0.25">
      <c r="A921" s="3">
        <f>RSI!A921</f>
        <v>43650</v>
      </c>
      <c r="B921" s="2">
        <f>RSI!B921</f>
        <v>35.01</v>
      </c>
      <c r="C921" s="2">
        <f>RSI!I921</f>
        <v>4.1896185755067563</v>
      </c>
      <c r="D921" s="2">
        <f>MACD!E921</f>
        <v>-0.2942910219488013</v>
      </c>
      <c r="E921" s="2">
        <f>MACD!F921</f>
        <v>-7.4806382098905985E-2</v>
      </c>
      <c r="F921" s="2">
        <f>'Moving Avg'!D921</f>
        <v>35.01</v>
      </c>
      <c r="G921" s="2">
        <f>'Moving Avg'!F921</f>
        <v>35.113</v>
      </c>
      <c r="H921" s="2">
        <f>'Moving Avg'!G921</f>
        <v>37.806000000000012</v>
      </c>
      <c r="I921" s="2">
        <f>'Moving Avg'!H921</f>
        <v>40.717849999999942</v>
      </c>
      <c r="J921" s="6" t="str">
        <f>OBV!F921</f>
        <v>NEUTRAL</v>
      </c>
      <c r="K921" s="6" t="str">
        <f>OBV!G921</f>
        <v>NEUTRAL</v>
      </c>
      <c r="L921" s="6" t="str">
        <f>OBV!H921</f>
        <v>NEUTRAL</v>
      </c>
    </row>
    <row r="922" spans="1:12" ht="13.5" x14ac:dyDescent="0.25">
      <c r="A922" s="3">
        <f>RSI!A922</f>
        <v>43651</v>
      </c>
      <c r="B922" s="2">
        <f>RSI!B922</f>
        <v>35.01</v>
      </c>
      <c r="C922" s="2">
        <f>RSI!I922</f>
        <v>4.1896185755067563</v>
      </c>
      <c r="D922" s="2">
        <f>MACD!E922</f>
        <v>-0.31417765844950907</v>
      </c>
      <c r="E922" s="2">
        <f>MACD!F922</f>
        <v>-0.12268063736902661</v>
      </c>
      <c r="F922" s="2">
        <f>'Moving Avg'!D922</f>
        <v>35.01</v>
      </c>
      <c r="G922" s="2">
        <f>'Moving Avg'!F922</f>
        <v>35.093499999999999</v>
      </c>
      <c r="H922" s="2">
        <f>'Moving Avg'!G922</f>
        <v>37.664000000000009</v>
      </c>
      <c r="I922" s="2">
        <f>'Moving Avg'!H922</f>
        <v>40.71789999999995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</row>
    <row r="923" spans="1:12" ht="13.5" x14ac:dyDescent="0.25">
      <c r="A923" s="3">
        <f>RSI!A923</f>
        <v>43654</v>
      </c>
      <c r="B923" s="2">
        <f>RSI!B923</f>
        <v>35.01</v>
      </c>
      <c r="C923" s="2">
        <f>RSI!I923</f>
        <v>4.1896185755067563</v>
      </c>
      <c r="D923" s="2">
        <f>MACD!E923</f>
        <v>-0.32629194450049681</v>
      </c>
      <c r="E923" s="2">
        <f>MACD!F923</f>
        <v>-0.16340289879532066</v>
      </c>
      <c r="F923" s="2">
        <f>'Moving Avg'!D923</f>
        <v>35.01</v>
      </c>
      <c r="G923" s="2">
        <f>'Moving Avg'!F923</f>
        <v>35.073999999999998</v>
      </c>
      <c r="H923" s="2">
        <f>'Moving Avg'!G923</f>
        <v>37.522200000000005</v>
      </c>
      <c r="I923" s="2">
        <f>'Moving Avg'!H923</f>
        <v>40.717949999999952</v>
      </c>
      <c r="J923" s="6" t="str">
        <f>OBV!F923</f>
        <v>NEUTRAL</v>
      </c>
      <c r="K923" s="6" t="str">
        <f>OBV!G923</f>
        <v>NEUTRAL</v>
      </c>
      <c r="L923" s="6" t="str">
        <f>OBV!H923</f>
        <v>NEUTRAL</v>
      </c>
    </row>
    <row r="924" spans="1:12" ht="13.5" x14ac:dyDescent="0.25">
      <c r="A924" s="3">
        <f>RSI!A924</f>
        <v>43655</v>
      </c>
      <c r="B924" s="2">
        <f>RSI!B924</f>
        <v>35.01</v>
      </c>
      <c r="C924" s="2">
        <f>RSI!I924</f>
        <v>4.1896185755067563</v>
      </c>
      <c r="D924" s="2">
        <f>MACD!E924</f>
        <v>-0.33217872765155221</v>
      </c>
      <c r="E924" s="2">
        <f>MACD!F924</f>
        <v>-0.19715806456656698</v>
      </c>
      <c r="F924" s="2">
        <f>'Moving Avg'!D924</f>
        <v>35.01</v>
      </c>
      <c r="G924" s="2">
        <f>'Moving Avg'!F924</f>
        <v>35.054499999999997</v>
      </c>
      <c r="H924" s="2">
        <f>'Moving Avg'!G924</f>
        <v>37.380400000000002</v>
      </c>
      <c r="I924" s="2">
        <f>'Moving Avg'!H924</f>
        <v>40.717999999999954</v>
      </c>
      <c r="J924" s="6" t="str">
        <f>OBV!F924</f>
        <v>NEUTRAL</v>
      </c>
      <c r="K924" s="6" t="str">
        <f>OBV!G924</f>
        <v>NEUTRAL</v>
      </c>
      <c r="L924" s="6" t="str">
        <f>OBV!H924</f>
        <v>NEUTRAL</v>
      </c>
    </row>
    <row r="925" spans="1:12" ht="13.5" x14ac:dyDescent="0.25">
      <c r="A925" s="3">
        <f>RSI!A925</f>
        <v>43656</v>
      </c>
      <c r="B925" s="2">
        <f>RSI!B925</f>
        <v>35.35</v>
      </c>
      <c r="C925" s="2">
        <f>RSI!I925</f>
        <v>34.031636007216335</v>
      </c>
      <c r="D925" s="2">
        <f>MACD!E925</f>
        <v>-0.3583045124262938</v>
      </c>
      <c r="E925" s="2">
        <f>MACD!F925</f>
        <v>-0.22938735413851236</v>
      </c>
      <c r="F925" s="2">
        <f>'Moving Avg'!D925</f>
        <v>35.077999999999996</v>
      </c>
      <c r="G925" s="2">
        <f>'Moving Avg'!F925</f>
        <v>35.052</v>
      </c>
      <c r="H925" s="2">
        <f>'Moving Avg'!G925</f>
        <v>37.245400000000004</v>
      </c>
      <c r="I925" s="2">
        <f>'Moving Avg'!H925</f>
        <v>40.719749999999955</v>
      </c>
      <c r="J925" s="6" t="str">
        <f>OBV!F925</f>
        <v>BULLISH</v>
      </c>
      <c r="K925" s="6" t="str">
        <f>OBV!G925</f>
        <v>NEUTRAL</v>
      </c>
      <c r="L925" s="6" t="str">
        <f>OBV!H925</f>
        <v>CONFIRMED BULLISH</v>
      </c>
    </row>
    <row r="926" spans="1:12" ht="13.5" x14ac:dyDescent="0.25">
      <c r="A926" s="3">
        <f>RSI!A926</f>
        <v>43657</v>
      </c>
      <c r="B926" s="2">
        <f>RSI!B926</f>
        <v>35.35</v>
      </c>
      <c r="C926" s="2">
        <f>RSI!I926</f>
        <v>34.031636007216335</v>
      </c>
      <c r="D926" s="2">
        <f>MACD!E926</f>
        <v>-0.37714033226489363</v>
      </c>
      <c r="E926" s="2">
        <f>MACD!F926</f>
        <v>-0.25893794976378859</v>
      </c>
      <c r="F926" s="2">
        <f>'Moving Avg'!D926</f>
        <v>35.146000000000001</v>
      </c>
      <c r="G926" s="2">
        <f>'Moving Avg'!F926</f>
        <v>35.054500000000004</v>
      </c>
      <c r="H926" s="2">
        <f>'Moving Avg'!G926</f>
        <v>37.110399999999998</v>
      </c>
      <c r="I926" s="2">
        <f>'Moving Avg'!H926</f>
        <v>40.721499999999963</v>
      </c>
      <c r="J926" s="6" t="str">
        <f>OBV!F926</f>
        <v>BULLISH</v>
      </c>
      <c r="K926" s="6" t="str">
        <f>OBV!G926</f>
        <v>NEUTRAL</v>
      </c>
      <c r="L926" s="6" t="str">
        <f>OBV!H926</f>
        <v>CONFIRMED BULLISH</v>
      </c>
    </row>
    <row r="927" spans="1:12" ht="13.5" x14ac:dyDescent="0.25">
      <c r="A927" s="3">
        <f>RSI!A927</f>
        <v>43658</v>
      </c>
      <c r="B927" s="2">
        <f>RSI!B927</f>
        <v>35.35</v>
      </c>
      <c r="C927" s="2">
        <f>RSI!I927</f>
        <v>34.031636007216335</v>
      </c>
      <c r="D927" s="2">
        <f>MACD!E927</f>
        <v>-0.39147448932060769</v>
      </c>
      <c r="E927" s="2">
        <f>MACD!F927</f>
        <v>-0.28544525767515244</v>
      </c>
      <c r="F927" s="2">
        <f>'Moving Avg'!D927</f>
        <v>35.213999999999999</v>
      </c>
      <c r="G927" s="2">
        <f>'Moving Avg'!F927</f>
        <v>35.057000000000002</v>
      </c>
      <c r="H927" s="2">
        <f>'Moving Avg'!G927</f>
        <v>36.975399999999993</v>
      </c>
      <c r="I927" s="2">
        <f>'Moving Avg'!H927</f>
        <v>40.723249999999965</v>
      </c>
      <c r="J927" s="6" t="str">
        <f>OBV!F927</f>
        <v>BULLISH</v>
      </c>
      <c r="K927" s="6" t="str">
        <f>OBV!G927</f>
        <v>NEUTRAL</v>
      </c>
      <c r="L927" s="6" t="str">
        <f>OBV!H927</f>
        <v>CONFIRMED BULLISH</v>
      </c>
    </row>
    <row r="928" spans="1:12" ht="13.5" x14ac:dyDescent="0.25">
      <c r="A928" s="3">
        <f>RSI!A928</f>
        <v>43661</v>
      </c>
      <c r="B928" s="2">
        <f>RSI!B928</f>
        <v>35.35</v>
      </c>
      <c r="C928" s="2">
        <f>RSI!I928</f>
        <v>34.031636007216335</v>
      </c>
      <c r="D928" s="2">
        <f>MACD!E928</f>
        <v>-0.40211835038339672</v>
      </c>
      <c r="E928" s="2">
        <f>MACD!F928</f>
        <v>-0.30877987621680131</v>
      </c>
      <c r="F928" s="2">
        <f>'Moving Avg'!D928</f>
        <v>35.281999999999996</v>
      </c>
      <c r="G928" s="2">
        <f>'Moving Avg'!F928</f>
        <v>35.0745</v>
      </c>
      <c r="H928" s="2">
        <f>'Moving Avg'!G928</f>
        <v>36.840399999999988</v>
      </c>
      <c r="I928" s="2">
        <f>'Moving Avg'!H928</f>
        <v>40.724999999999966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</row>
    <row r="929" spans="1:12" ht="13.5" x14ac:dyDescent="0.25">
      <c r="A929" s="3">
        <f>RSI!A929</f>
        <v>43662</v>
      </c>
      <c r="B929" s="2">
        <f>RSI!B929</f>
        <v>35.35</v>
      </c>
      <c r="C929" s="2">
        <f>RSI!I929</f>
        <v>34.031636007216335</v>
      </c>
      <c r="D929" s="2">
        <f>MACD!E929</f>
        <v>-0.40974965633990479</v>
      </c>
      <c r="E929" s="2">
        <f>MACD!F929</f>
        <v>-0.32897383224142202</v>
      </c>
      <c r="F929" s="2">
        <f>'Moving Avg'!D929</f>
        <v>35.35</v>
      </c>
      <c r="G929" s="2">
        <f>'Moving Avg'!F929</f>
        <v>35.091999999999999</v>
      </c>
      <c r="H929" s="2">
        <f>'Moving Avg'!G929</f>
        <v>36.70539999999999</v>
      </c>
      <c r="I929" s="2">
        <f>'Moving Avg'!H929</f>
        <v>40.726749999999974</v>
      </c>
      <c r="J929" s="6" t="str">
        <f>OBV!F929</f>
        <v>BULLISH</v>
      </c>
      <c r="K929" s="6" t="str">
        <f>OBV!G929</f>
        <v>NEUTRAL</v>
      </c>
      <c r="L929" s="6" t="str">
        <f>OBV!H929</f>
        <v>CONFIRMED BULLISH</v>
      </c>
    </row>
    <row r="930" spans="1:12" ht="13.5" x14ac:dyDescent="0.25">
      <c r="A930" s="3">
        <f>RSI!A930</f>
        <v>43663</v>
      </c>
      <c r="B930" s="2">
        <f>RSI!B930</f>
        <v>35.35</v>
      </c>
      <c r="C930" s="2">
        <f>RSI!I930</f>
        <v>34.031636007216335</v>
      </c>
      <c r="D930" s="2">
        <f>MACD!E930</f>
        <v>-0.41493373187460492</v>
      </c>
      <c r="E930" s="2">
        <f>MACD!F930</f>
        <v>-0.34616581216805858</v>
      </c>
      <c r="F930" s="2">
        <f>'Moving Avg'!D930</f>
        <v>35.35</v>
      </c>
      <c r="G930" s="2">
        <f>'Moving Avg'!F930</f>
        <v>35.109500000000004</v>
      </c>
      <c r="H930" s="2">
        <f>'Moving Avg'!G930</f>
        <v>36.570399999999985</v>
      </c>
      <c r="I930" s="2">
        <f>'Moving Avg'!H930</f>
        <v>40.728499999999976</v>
      </c>
      <c r="J930" s="6" t="str">
        <f>OBV!F930</f>
        <v>NEUTRAL</v>
      </c>
      <c r="K930" s="6" t="str">
        <f>OBV!G930</f>
        <v>NEUTRAL</v>
      </c>
      <c r="L930" s="6" t="str">
        <f>OBV!H930</f>
        <v>NEUTRAL</v>
      </c>
    </row>
    <row r="931" spans="1:12" ht="13.5" x14ac:dyDescent="0.25">
      <c r="A931" s="3">
        <f>RSI!A931</f>
        <v>43664</v>
      </c>
      <c r="B931" s="2">
        <f>RSI!B931</f>
        <v>35.35</v>
      </c>
      <c r="C931" s="2">
        <f>RSI!I931</f>
        <v>34.031636007216335</v>
      </c>
      <c r="D931" s="2">
        <f>MACD!E931</f>
        <v>-0.41814138385336719</v>
      </c>
      <c r="E931" s="2">
        <f>MACD!F931</f>
        <v>-0.36056092650512028</v>
      </c>
      <c r="F931" s="2">
        <f>'Moving Avg'!D931</f>
        <v>35.35</v>
      </c>
      <c r="G931" s="2">
        <f>'Moving Avg'!F931</f>
        <v>35.127000000000002</v>
      </c>
      <c r="H931" s="2">
        <f>'Moving Avg'!G931</f>
        <v>36.435399999999987</v>
      </c>
      <c r="I931" s="2">
        <f>'Moving Avg'!H931</f>
        <v>40.730249999999984</v>
      </c>
      <c r="J931" s="6" t="str">
        <f>OBV!F931</f>
        <v>NEUTRAL</v>
      </c>
      <c r="K931" s="6" t="str">
        <f>OBV!G931</f>
        <v>NEUTRAL</v>
      </c>
      <c r="L931" s="6" t="str">
        <f>OBV!H931</f>
        <v>NEUTRAL</v>
      </c>
    </row>
    <row r="932" spans="1:12" ht="13.5" x14ac:dyDescent="0.25">
      <c r="A932" s="3">
        <f>RSI!A932</f>
        <v>43665</v>
      </c>
      <c r="B932" s="2">
        <f>RSI!B932</f>
        <v>35.35</v>
      </c>
      <c r="C932" s="2">
        <f>RSI!I932</f>
        <v>34.031636007216335</v>
      </c>
      <c r="D932" s="2">
        <f>MACD!E932</f>
        <v>-0.41976400139964909</v>
      </c>
      <c r="E932" s="2">
        <f>MACD!F932</f>
        <v>-0.37240154148402604</v>
      </c>
      <c r="F932" s="2">
        <f>'Moving Avg'!D932</f>
        <v>35.35</v>
      </c>
      <c r="G932" s="2">
        <f>'Moving Avg'!F932</f>
        <v>35.144500000000008</v>
      </c>
      <c r="H932" s="2">
        <f>'Moving Avg'!G932</f>
        <v>36.300399999999982</v>
      </c>
      <c r="I932" s="2">
        <f>'Moving Avg'!H932</f>
        <v>40.734499999999983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</row>
    <row r="933" spans="1:12" ht="13.5" x14ac:dyDescent="0.25">
      <c r="A933" s="3">
        <f>RSI!A933</f>
        <v>43668</v>
      </c>
      <c r="B933" s="2">
        <f>RSI!B933</f>
        <v>35.35</v>
      </c>
      <c r="C933" s="2">
        <f>RSI!I933</f>
        <v>34.031636007216335</v>
      </c>
      <c r="D933" s="2">
        <f>MACD!E933</f>
        <v>-0.42012629148406688</v>
      </c>
      <c r="E933" s="2">
        <f>MACD!F933</f>
        <v>-0.38194649148403426</v>
      </c>
      <c r="F933" s="2">
        <f>'Moving Avg'!D933</f>
        <v>35.35</v>
      </c>
      <c r="G933" s="2">
        <f>'Moving Avg'!F933</f>
        <v>35.162000000000006</v>
      </c>
      <c r="H933" s="2">
        <f>'Moving Avg'!G933</f>
        <v>36.165399999999984</v>
      </c>
      <c r="I933" s="2">
        <f>'Moving Avg'!H933</f>
        <v>40.738749999999989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</row>
    <row r="934" spans="1:12" ht="13.5" x14ac:dyDescent="0.25">
      <c r="A934" s="3">
        <f>RSI!A934</f>
        <v>43669</v>
      </c>
      <c r="B934" s="2">
        <f>RSI!B934</f>
        <v>35.35</v>
      </c>
      <c r="C934" s="2">
        <f>RSI!I934</f>
        <v>34.031636007216335</v>
      </c>
      <c r="D934" s="2">
        <f>MACD!E934</f>
        <v>-0.41949701686092311</v>
      </c>
      <c r="E934" s="2">
        <f>MACD!F934</f>
        <v>-0.389456596559412</v>
      </c>
      <c r="F934" s="2">
        <f>'Moving Avg'!D934</f>
        <v>35.35</v>
      </c>
      <c r="G934" s="2">
        <f>'Moving Avg'!F934</f>
        <v>35.179500000000004</v>
      </c>
      <c r="H934" s="2">
        <f>'Moving Avg'!G934</f>
        <v>36.030399999999979</v>
      </c>
      <c r="I934" s="2">
        <f>'Moving Avg'!H934</f>
        <v>40.742999999999988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</row>
    <row r="935" spans="1:12" ht="13.5" x14ac:dyDescent="0.25">
      <c r="A935" s="3">
        <f>RSI!A935</f>
        <v>43670</v>
      </c>
      <c r="B935" s="2">
        <f>RSI!B935</f>
        <v>35.35</v>
      </c>
      <c r="C935" s="2">
        <f>RSI!I935</f>
        <v>34.031636007216335</v>
      </c>
      <c r="D935" s="2">
        <f>MACD!E935</f>
        <v>-0.36579035421475226</v>
      </c>
      <c r="E935" s="2">
        <f>MACD!F935</f>
        <v>-0.38472334809048009</v>
      </c>
      <c r="F935" s="2">
        <f>'Moving Avg'!D935</f>
        <v>35.35</v>
      </c>
      <c r="G935" s="2">
        <f>'Moving Avg'!F935</f>
        <v>35.19700000000001</v>
      </c>
      <c r="H935" s="2">
        <f>'Moving Avg'!G935</f>
        <v>35.917399999999972</v>
      </c>
      <c r="I935" s="2">
        <f>'Moving Avg'!H935</f>
        <v>40.747249999999994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</row>
    <row r="936" spans="1:12" ht="13.5" x14ac:dyDescent="0.25">
      <c r="A936" s="3">
        <f>RSI!A936</f>
        <v>43672</v>
      </c>
      <c r="B936" s="2">
        <f>RSI!B936</f>
        <v>35.35</v>
      </c>
      <c r="C936" s="2">
        <f>RSI!I936</f>
        <v>34.031636007216335</v>
      </c>
      <c r="D936" s="2">
        <f>MACD!E936</f>
        <v>-0.319543933574991</v>
      </c>
      <c r="E936" s="2">
        <f>MACD!F936</f>
        <v>-0.37168746518738233</v>
      </c>
      <c r="F936" s="2">
        <f>'Moving Avg'!D936</f>
        <v>35.35</v>
      </c>
      <c r="G936" s="2">
        <f>'Moving Avg'!F936</f>
        <v>35.214000000000013</v>
      </c>
      <c r="H936" s="2">
        <f>'Moving Avg'!G936</f>
        <v>35.806399999999968</v>
      </c>
      <c r="I936" s="2">
        <f>'Moving Avg'!H936</f>
        <v>40.756500000000003</v>
      </c>
      <c r="J936" s="6" t="str">
        <f>OBV!F936</f>
        <v>NEUTRAL</v>
      </c>
      <c r="K936" s="6" t="str">
        <f>OBV!G936</f>
        <v>NEUTRAL</v>
      </c>
      <c r="L936" s="6" t="str">
        <f>OBV!H936</f>
        <v>NEUTRAL</v>
      </c>
    </row>
    <row r="937" spans="1:12" ht="13.5" x14ac:dyDescent="0.25">
      <c r="A937" s="3">
        <f>RSI!A937</f>
        <v>43675</v>
      </c>
      <c r="B937" s="2">
        <f>RSI!B937</f>
        <v>35.35</v>
      </c>
      <c r="C937" s="2">
        <f>RSI!I937</f>
        <v>34.031636007216335</v>
      </c>
      <c r="D937" s="2">
        <f>MACD!E937</f>
        <v>-0.27966945662275577</v>
      </c>
      <c r="E937" s="2">
        <f>MACD!F937</f>
        <v>-0.35328386347445706</v>
      </c>
      <c r="F937" s="2">
        <f>'Moving Avg'!D937</f>
        <v>35.35</v>
      </c>
      <c r="G937" s="2">
        <f>'Moving Avg'!F937</f>
        <v>35.231000000000009</v>
      </c>
      <c r="H937" s="2">
        <f>'Moving Avg'!G937</f>
        <v>35.717399999999969</v>
      </c>
      <c r="I937" s="2">
        <f>'Moving Avg'!H937</f>
        <v>40.765749999999997</v>
      </c>
      <c r="J937" s="6" t="str">
        <f>OBV!F937</f>
        <v>NEUTRAL</v>
      </c>
      <c r="K937" s="6" t="str">
        <f>OBV!G937</f>
        <v>NEUTRAL</v>
      </c>
      <c r="L937" s="6" t="str">
        <f>OBV!H937</f>
        <v>NEUTRAL</v>
      </c>
    </row>
    <row r="938" spans="1:12" ht="13.5" x14ac:dyDescent="0.25">
      <c r="A938" s="3">
        <f>RSI!A938</f>
        <v>43676</v>
      </c>
      <c r="B938" s="2">
        <f>RSI!B938</f>
        <v>35.35</v>
      </c>
      <c r="C938" s="2">
        <f>RSI!I938</f>
        <v>34.031636007216335</v>
      </c>
      <c r="D938" s="2">
        <f>MACD!E938</f>
        <v>-0.24524165323713021</v>
      </c>
      <c r="E938" s="2">
        <f>MACD!F938</f>
        <v>-0.33167542142699169</v>
      </c>
      <c r="F938" s="2">
        <f>'Moving Avg'!D938</f>
        <v>35.35</v>
      </c>
      <c r="G938" s="2">
        <f>'Moving Avg'!F938</f>
        <v>35.248000000000012</v>
      </c>
      <c r="H938" s="2">
        <f>'Moving Avg'!G938</f>
        <v>35.648399999999967</v>
      </c>
      <c r="I938" s="2">
        <f>'Moving Avg'!H938</f>
        <v>40.779900000000005</v>
      </c>
      <c r="J938" s="6" t="str">
        <f>OBV!F938</f>
        <v>NEUTRAL</v>
      </c>
      <c r="K938" s="6" t="str">
        <f>OBV!G938</f>
        <v>NEUTRAL</v>
      </c>
      <c r="L938" s="6" t="str">
        <f>OBV!H938</f>
        <v>NEUTRAL</v>
      </c>
    </row>
    <row r="939" spans="1:12" ht="13.5" x14ac:dyDescent="0.25">
      <c r="A939" s="3">
        <f>RSI!A939</f>
        <v>43677</v>
      </c>
      <c r="B939" s="2">
        <f>RSI!B939</f>
        <v>35.35</v>
      </c>
      <c r="C939" s="2">
        <f>RSI!I939</f>
        <v>34.031636007216321</v>
      </c>
      <c r="D939" s="2">
        <f>MACD!E939</f>
        <v>-0.21547352633115935</v>
      </c>
      <c r="E939" s="2">
        <f>MACD!F939</f>
        <v>-0.30843504240782527</v>
      </c>
      <c r="F939" s="2">
        <f>'Moving Avg'!D939</f>
        <v>35.35</v>
      </c>
      <c r="G939" s="2">
        <f>'Moving Avg'!F939</f>
        <v>35.265000000000008</v>
      </c>
      <c r="H939" s="2">
        <f>'Moving Avg'!G939</f>
        <v>35.59539999999997</v>
      </c>
      <c r="I939" s="2">
        <f>'Moving Avg'!H939</f>
        <v>40.789150000000006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</row>
    <row r="940" spans="1:12" ht="13.5" x14ac:dyDescent="0.25">
      <c r="A940" s="3">
        <f>RSI!A940</f>
        <v>43678</v>
      </c>
      <c r="B940" s="2">
        <f>RSI!B940</f>
        <v>35.35</v>
      </c>
      <c r="C940" s="2">
        <f>RSI!I940</f>
        <v>34.031636007216321</v>
      </c>
      <c r="D940" s="2">
        <f>MACD!E940</f>
        <v>-0.18969538101928407</v>
      </c>
      <c r="E940" s="2">
        <f>MACD!F940</f>
        <v>-0.28468711013011705</v>
      </c>
      <c r="F940" s="2">
        <f>'Moving Avg'!D940</f>
        <v>35.35</v>
      </c>
      <c r="G940" s="2">
        <f>'Moving Avg'!F940</f>
        <v>35.282000000000011</v>
      </c>
      <c r="H940" s="2">
        <f>'Moving Avg'!G940</f>
        <v>35.542399999999965</v>
      </c>
      <c r="I940" s="2">
        <f>'Moving Avg'!H940</f>
        <v>40.798400000000008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</row>
    <row r="941" spans="1:12" ht="13.5" x14ac:dyDescent="0.25">
      <c r="A941" s="3">
        <f>RSI!A941</f>
        <v>43679</v>
      </c>
      <c r="B941" s="2">
        <f>RSI!B941</f>
        <v>35.35</v>
      </c>
      <c r="C941" s="2">
        <f>RSI!I941</f>
        <v>34.031636007216321</v>
      </c>
      <c r="D941" s="2">
        <f>MACD!E941</f>
        <v>-0.16733705770064233</v>
      </c>
      <c r="E941" s="2">
        <f>MACD!F941</f>
        <v>-0.26121709964422213</v>
      </c>
      <c r="F941" s="2">
        <f>'Moving Avg'!D941</f>
        <v>35.35</v>
      </c>
      <c r="G941" s="2">
        <f>'Moving Avg'!F941</f>
        <v>35.299000000000014</v>
      </c>
      <c r="H941" s="2">
        <f>'Moving Avg'!G941</f>
        <v>35.489399999999961</v>
      </c>
      <c r="I941" s="2">
        <f>'Moving Avg'!H941</f>
        <v>40.807650000000017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43682</v>
      </c>
      <c r="B942" s="2">
        <f>RSI!B942</f>
        <v>35.35</v>
      </c>
      <c r="C942" s="2">
        <f>RSI!I942</f>
        <v>34.031636007216321</v>
      </c>
      <c r="D942" s="2">
        <f>MACD!E942</f>
        <v>-0.14791287780483486</v>
      </c>
      <c r="E942" s="2">
        <f>MACD!F942</f>
        <v>-0.23855625527634469</v>
      </c>
      <c r="F942" s="2">
        <f>'Moving Avg'!D942</f>
        <v>35.35</v>
      </c>
      <c r="G942" s="2">
        <f>'Moving Avg'!F942</f>
        <v>35.316000000000017</v>
      </c>
      <c r="H942" s="2">
        <f>'Moving Avg'!G942</f>
        <v>35.456399999999967</v>
      </c>
      <c r="I942" s="2">
        <f>'Moving Avg'!H942</f>
        <v>40.816900000000018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35.35</v>
      </c>
      <c r="C943" s="2">
        <f>RSI!I943</f>
        <v>34.031636007216321</v>
      </c>
      <c r="D943" s="2">
        <f>MACD!E943</f>
        <v>-0.13100888640151709</v>
      </c>
      <c r="E943" s="2">
        <f>MACD!F943</f>
        <v>-0.21704678150137918</v>
      </c>
      <c r="F943" s="2">
        <f>'Moving Avg'!D943</f>
        <v>35.35</v>
      </c>
      <c r="G943" s="2">
        <f>'Moving Avg'!F943</f>
        <v>35.333000000000013</v>
      </c>
      <c r="H943" s="2">
        <f>'Moving Avg'!G943</f>
        <v>35.423399999999965</v>
      </c>
      <c r="I943" s="2">
        <f>'Moving Avg'!H943</f>
        <v>40.821150000000017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</row>
    <row r="944" spans="1:12" ht="13.5" x14ac:dyDescent="0.25">
      <c r="A944" s="3">
        <f>RSI!A944</f>
        <v>43684</v>
      </c>
      <c r="B944" s="2">
        <f>RSI!B944</f>
        <v>35.35</v>
      </c>
      <c r="C944" s="2">
        <f>RSI!I944</f>
        <v>34.031636007216306</v>
      </c>
      <c r="D944" s="2">
        <f>MACD!E944</f>
        <v>-0.11627203973052502</v>
      </c>
      <c r="E944" s="2">
        <f>MACD!F944</f>
        <v>-0.19689183314720837</v>
      </c>
      <c r="F944" s="2">
        <f>'Moving Avg'!D944</f>
        <v>35.35</v>
      </c>
      <c r="G944" s="2">
        <f>'Moving Avg'!F944</f>
        <v>35.350000000000009</v>
      </c>
      <c r="H944" s="2">
        <f>'Moving Avg'!G944</f>
        <v>35.390399999999964</v>
      </c>
      <c r="I944" s="2">
        <f>'Moving Avg'!H944</f>
        <v>40.82025000000003</v>
      </c>
      <c r="J944" s="6" t="str">
        <f>OBV!F944</f>
        <v>NEUTRAL</v>
      </c>
      <c r="K944" s="6" t="str">
        <f>OBV!G944</f>
        <v>NEUTRAL</v>
      </c>
      <c r="L944" s="6" t="str">
        <f>OBV!H944</f>
        <v>NEUTRAL</v>
      </c>
    </row>
    <row r="945" spans="1:12" ht="13.5" x14ac:dyDescent="0.25">
      <c r="A945" s="3">
        <f>RSI!A945</f>
        <v>43685</v>
      </c>
      <c r="B945" s="2">
        <f>RSI!B945</f>
        <v>35.35</v>
      </c>
      <c r="C945" s="2">
        <f>RSI!I945</f>
        <v>34.031636007216306</v>
      </c>
      <c r="D945" s="2">
        <f>MACD!E945</f>
        <v>-0.10340103974919401</v>
      </c>
      <c r="E945" s="2">
        <f>MACD!F945</f>
        <v>-0.17819367446760551</v>
      </c>
      <c r="F945" s="2">
        <f>'Moving Avg'!D945</f>
        <v>35.35</v>
      </c>
      <c r="G945" s="2">
        <f>'Moving Avg'!F945</f>
        <v>35.350000000000009</v>
      </c>
      <c r="H945" s="2">
        <f>'Moving Avg'!G945</f>
        <v>35.360599999999955</v>
      </c>
      <c r="I945" s="2">
        <f>'Moving Avg'!H945</f>
        <v>40.808550000000032</v>
      </c>
      <c r="J945" s="6" t="str">
        <f>OBV!F945</f>
        <v>NEUTRAL</v>
      </c>
      <c r="K945" s="6" t="str">
        <f>OBV!G945</f>
        <v>NEUTRAL</v>
      </c>
      <c r="L945" s="6" t="str">
        <f>OBV!H945</f>
        <v>NEUTRAL</v>
      </c>
    </row>
    <row r="946" spans="1:12" ht="13.5" x14ac:dyDescent="0.25">
      <c r="A946" s="3">
        <f>RSI!A946</f>
        <v>43686</v>
      </c>
      <c r="B946" s="2">
        <f>RSI!B946</f>
        <v>35.35</v>
      </c>
      <c r="C946" s="2">
        <f>RSI!I946</f>
        <v>34.031636007216321</v>
      </c>
      <c r="D946" s="2">
        <f>MACD!E946</f>
        <v>-9.2138563527363715E-2</v>
      </c>
      <c r="E946" s="2">
        <f>MACD!F946</f>
        <v>-0.16098265227955716</v>
      </c>
      <c r="F946" s="2">
        <f>'Moving Avg'!D946</f>
        <v>35.35</v>
      </c>
      <c r="G946" s="2">
        <f>'Moving Avg'!F946</f>
        <v>35.350000000000009</v>
      </c>
      <c r="H946" s="2">
        <f>'Moving Avg'!G946</f>
        <v>35.330799999999961</v>
      </c>
      <c r="I946" s="2">
        <f>'Moving Avg'!H946</f>
        <v>40.788400000000031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</row>
    <row r="947" spans="1:12" ht="13.5" x14ac:dyDescent="0.25">
      <c r="A947" s="3">
        <f>RSI!A947</f>
        <v>43691</v>
      </c>
      <c r="B947" s="2">
        <f>RSI!B947</f>
        <v>35.35</v>
      </c>
      <c r="C947" s="2">
        <f>RSI!I947</f>
        <v>34.031636007216321</v>
      </c>
      <c r="D947" s="2">
        <f>MACD!E947</f>
        <v>-8.2264674025616102E-2</v>
      </c>
      <c r="E947" s="2">
        <f>MACD!F947</f>
        <v>-0.14523905662876896</v>
      </c>
      <c r="F947" s="2">
        <f>'Moving Avg'!D947</f>
        <v>35.35</v>
      </c>
      <c r="G947" s="2">
        <f>'Moving Avg'!F947</f>
        <v>35.350000000000009</v>
      </c>
      <c r="H947" s="2">
        <f>'Moving Avg'!G947</f>
        <v>35.307199999999959</v>
      </c>
      <c r="I947" s="2">
        <f>'Moving Avg'!H947</f>
        <v>40.768250000000037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</row>
    <row r="948" spans="1:12" ht="13.5" x14ac:dyDescent="0.25">
      <c r="A948" s="3">
        <f>RSI!A948</f>
        <v>43692</v>
      </c>
      <c r="B948" s="2">
        <f>RSI!B948</f>
        <v>35.35</v>
      </c>
      <c r="C948" s="2">
        <f>RSI!I948</f>
        <v>34.031636007216321</v>
      </c>
      <c r="D948" s="2">
        <f>MACD!E948</f>
        <v>-7.3591231549599456E-2</v>
      </c>
      <c r="E948" s="2">
        <f>MACD!F948</f>
        <v>-0.13090949161293505</v>
      </c>
      <c r="F948" s="2">
        <f>'Moving Avg'!D948</f>
        <v>35.35</v>
      </c>
      <c r="G948" s="2">
        <f>'Moving Avg'!F948</f>
        <v>35.350000000000009</v>
      </c>
      <c r="H948" s="2">
        <f>'Moving Avg'!G948</f>
        <v>35.290199999999963</v>
      </c>
      <c r="I948" s="2">
        <f>'Moving Avg'!H948</f>
        <v>40.736150000000045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</row>
    <row r="949" spans="1:12" ht="13.5" x14ac:dyDescent="0.25">
      <c r="A949" s="3">
        <f>RSI!A949</f>
        <v>43693</v>
      </c>
      <c r="B949" s="2">
        <f>RSI!B949</f>
        <v>35.35</v>
      </c>
      <c r="C949" s="2">
        <f>RSI!I949</f>
        <v>34.031636007216321</v>
      </c>
      <c r="D949" s="2">
        <f>MACD!E949</f>
        <v>-6.5957152896885418E-2</v>
      </c>
      <c r="E949" s="2">
        <f>MACD!F949</f>
        <v>-0.11791902386972514</v>
      </c>
      <c r="F949" s="2">
        <f>'Moving Avg'!D949</f>
        <v>35.35</v>
      </c>
      <c r="G949" s="2">
        <f>'Moving Avg'!F949</f>
        <v>35.350000000000009</v>
      </c>
      <c r="H949" s="2">
        <f>'Moving Avg'!G949</f>
        <v>35.269599999999961</v>
      </c>
      <c r="I949" s="2">
        <f>'Moving Avg'!H949</f>
        <v>40.697900000000047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</row>
    <row r="950" spans="1:12" ht="13.5" x14ac:dyDescent="0.25">
      <c r="A950" s="3">
        <f>RSI!A950</f>
        <v>43696</v>
      </c>
      <c r="B950" s="2">
        <f>RSI!B950</f>
        <v>35.299999999999997</v>
      </c>
      <c r="C950" s="2">
        <f>RSI!I950</f>
        <v>26.33834357602106</v>
      </c>
      <c r="D950" s="2">
        <f>MACD!E950</f>
        <v>-5.5520684973572543E-2</v>
      </c>
      <c r="E950" s="2">
        <f>MACD!F950</f>
        <v>-0.10543935609049462</v>
      </c>
      <c r="F950" s="2">
        <f>'Moving Avg'!D950</f>
        <v>35.339999999999996</v>
      </c>
      <c r="G950" s="2">
        <f>'Moving Avg'!F950</f>
        <v>35.347500000000011</v>
      </c>
      <c r="H950" s="2">
        <f>'Moving Avg'!G950</f>
        <v>35.251199999999969</v>
      </c>
      <c r="I950" s="2">
        <f>'Moving Avg'!H950</f>
        <v>40.64940000000005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</row>
    <row r="951" spans="1:12" ht="13.5" x14ac:dyDescent="0.25">
      <c r="A951" s="3">
        <f>RSI!A951</f>
        <v>43697</v>
      </c>
      <c r="B951" s="2">
        <f>RSI!B951</f>
        <v>35.299999999999997</v>
      </c>
      <c r="C951" s="2">
        <f>RSI!I951</f>
        <v>26.33834357602106</v>
      </c>
      <c r="D951" s="2">
        <f>MACD!E951</f>
        <v>-4.6141450162153319E-2</v>
      </c>
      <c r="E951" s="2">
        <f>MACD!F951</f>
        <v>-9.3579774904826371E-2</v>
      </c>
      <c r="F951" s="2">
        <f>'Moving Avg'!D951</f>
        <v>35.330000000000005</v>
      </c>
      <c r="G951" s="2">
        <f>'Moving Avg'!F951</f>
        <v>35.345000000000006</v>
      </c>
      <c r="H951" s="2">
        <f>'Moving Avg'!G951</f>
        <v>35.232799999999969</v>
      </c>
      <c r="I951" s="2">
        <f>'Moving Avg'!H951</f>
        <v>40.598400000000055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43698</v>
      </c>
      <c r="B952" s="2">
        <f>RSI!B952</f>
        <v>35.299999999999997</v>
      </c>
      <c r="C952" s="2">
        <f>RSI!I952</f>
        <v>26.33834357602106</v>
      </c>
      <c r="D952" s="2">
        <f>MACD!E952</f>
        <v>-3.7697417758202789E-2</v>
      </c>
      <c r="E952" s="2">
        <f>MACD!F952</f>
        <v>-8.2403303475501649E-2</v>
      </c>
      <c r="F952" s="2">
        <f>'Moving Avg'!D952</f>
        <v>35.320000000000007</v>
      </c>
      <c r="G952" s="2">
        <f>'Moving Avg'!F952</f>
        <v>35.342500000000001</v>
      </c>
      <c r="H952" s="2">
        <f>'Moving Avg'!G952</f>
        <v>35.230799999999967</v>
      </c>
      <c r="I952" s="2">
        <f>'Moving Avg'!H952</f>
        <v>40.554200000000058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43699</v>
      </c>
      <c r="B953" s="2">
        <f>RSI!B953</f>
        <v>35.299999999999997</v>
      </c>
      <c r="C953" s="2">
        <f>RSI!I953</f>
        <v>26.33834357602106</v>
      </c>
      <c r="D953" s="2">
        <f>MACD!E953</f>
        <v>-3.0082322082648716E-2</v>
      </c>
      <c r="E953" s="2">
        <f>MACD!F953</f>
        <v>-7.1939107196931057E-2</v>
      </c>
      <c r="F953" s="2">
        <f>'Moving Avg'!D953</f>
        <v>35.31</v>
      </c>
      <c r="G953" s="2">
        <f>'Moving Avg'!F953</f>
        <v>35.339999999999996</v>
      </c>
      <c r="H953" s="2">
        <f>'Moving Avg'!G953</f>
        <v>35.228799999999971</v>
      </c>
      <c r="I953" s="2">
        <f>'Moving Avg'!H953</f>
        <v>40.503250000000058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43700</v>
      </c>
      <c r="B954" s="2">
        <f>RSI!B954</f>
        <v>35.299999999999997</v>
      </c>
      <c r="C954" s="2">
        <f>RSI!I954</f>
        <v>26.33834357602106</v>
      </c>
      <c r="D954" s="2">
        <f>MACD!E954</f>
        <v>-2.3203459976919305E-2</v>
      </c>
      <c r="E954" s="2">
        <f>MACD!F954</f>
        <v>-6.2191977752928708E-2</v>
      </c>
      <c r="F954" s="2">
        <f>'Moving Avg'!D954</f>
        <v>35.299999999999997</v>
      </c>
      <c r="G954" s="2">
        <f>'Moving Avg'!F954</f>
        <v>35.337499999999991</v>
      </c>
      <c r="H954" s="2">
        <f>'Moving Avg'!G954</f>
        <v>35.226799999999969</v>
      </c>
      <c r="I954" s="2">
        <f>'Moving Avg'!H954</f>
        <v>40.452500000000065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43703</v>
      </c>
      <c r="B955" s="2">
        <f>RSI!B955</f>
        <v>35.299999999999997</v>
      </c>
      <c r="C955" s="2">
        <f>RSI!I955</f>
        <v>26.33834357602106</v>
      </c>
      <c r="D955" s="2">
        <f>MACD!E955</f>
        <v>-1.6979810635092463E-2</v>
      </c>
      <c r="E955" s="2">
        <f>MACD!F955</f>
        <v>-5.3149544329361462E-2</v>
      </c>
      <c r="F955" s="2">
        <f>'Moving Avg'!D955</f>
        <v>35.299999999999997</v>
      </c>
      <c r="G955" s="2">
        <f>'Moving Avg'!F955</f>
        <v>35.334999999999994</v>
      </c>
      <c r="H955" s="2">
        <f>'Moving Avg'!G955</f>
        <v>35.224799999999973</v>
      </c>
      <c r="I955" s="2">
        <f>'Moving Avg'!H955</f>
        <v>40.401800000000065</v>
      </c>
      <c r="J955" s="6" t="str">
        <f>OBV!F955</f>
        <v>NEUTRAL</v>
      </c>
      <c r="K955" s="6" t="str">
        <f>OBV!G955</f>
        <v>NEUTRAL</v>
      </c>
      <c r="L955" s="6" t="str">
        <f>OBV!H955</f>
        <v>NEUTRAL</v>
      </c>
    </row>
    <row r="956" spans="1:12" ht="13.5" x14ac:dyDescent="0.25">
      <c r="A956" s="3">
        <f>RSI!A956</f>
        <v>43704</v>
      </c>
      <c r="B956" s="2">
        <f>RSI!B956</f>
        <v>35.299999999999997</v>
      </c>
      <c r="C956" s="2">
        <f>RSI!I956</f>
        <v>26.33834357602106</v>
      </c>
      <c r="D956" s="2">
        <f>MACD!E956</f>
        <v>-1.1340429405620966E-2</v>
      </c>
      <c r="E956" s="2">
        <f>MACD!F956</f>
        <v>-4.4787721344613361E-2</v>
      </c>
      <c r="F956" s="2">
        <f>'Moving Avg'!D956</f>
        <v>35.299999999999997</v>
      </c>
      <c r="G956" s="2">
        <f>'Moving Avg'!F956</f>
        <v>35.332499999999996</v>
      </c>
      <c r="H956" s="2">
        <f>'Moving Avg'!G956</f>
        <v>35.224799999999973</v>
      </c>
      <c r="I956" s="2">
        <f>'Moving Avg'!H956</f>
        <v>40.351100000000066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</row>
    <row r="957" spans="1:12" ht="13.5" x14ac:dyDescent="0.25">
      <c r="A957" s="3">
        <f>RSI!A957</f>
        <v>43705</v>
      </c>
      <c r="B957" s="2">
        <f>RSI!B957</f>
        <v>35.299999999999997</v>
      </c>
      <c r="C957" s="2">
        <f>RSI!I957</f>
        <v>26.33834357602106</v>
      </c>
      <c r="D957" s="2">
        <f>MACD!E957</f>
        <v>-6.2230745460070125E-3</v>
      </c>
      <c r="E957" s="2">
        <f>MACD!F957</f>
        <v>-3.7074791984892087E-2</v>
      </c>
      <c r="F957" s="2">
        <f>'Moving Avg'!D957</f>
        <v>35.299999999999997</v>
      </c>
      <c r="G957" s="2">
        <f>'Moving Avg'!F957</f>
        <v>35.33</v>
      </c>
      <c r="H957" s="2">
        <f>'Moving Avg'!G957</f>
        <v>35.224799999999973</v>
      </c>
      <c r="I957" s="2">
        <f>'Moving Avg'!H957</f>
        <v>40.300450000000076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</row>
    <row r="958" spans="1:12" ht="13.5" x14ac:dyDescent="0.25">
      <c r="A958" s="3">
        <f>RSI!A958</f>
        <v>43706</v>
      </c>
      <c r="B958" s="2">
        <f>RSI!B958</f>
        <v>35.299999999999997</v>
      </c>
      <c r="C958" s="2">
        <f>RSI!I958</f>
        <v>26.33834357602106</v>
      </c>
      <c r="D958" s="2">
        <f>MACD!E958</f>
        <v>-1.5730321397953162E-3</v>
      </c>
      <c r="E958" s="2">
        <f>MACD!F958</f>
        <v>-2.9974440015872735E-2</v>
      </c>
      <c r="F958" s="2">
        <f>'Moving Avg'!D958</f>
        <v>35.299999999999997</v>
      </c>
      <c r="G958" s="2">
        <f>'Moving Avg'!F958</f>
        <v>35.327499999999993</v>
      </c>
      <c r="H958" s="2">
        <f>'Moving Avg'!G958</f>
        <v>35.230799999999974</v>
      </c>
      <c r="I958" s="2">
        <f>'Moving Avg'!H958</f>
        <v>40.260000000000076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</row>
    <row r="959" spans="1:12" ht="13.5" x14ac:dyDescent="0.25">
      <c r="A959" s="3">
        <f>RSI!A959</f>
        <v>43707</v>
      </c>
      <c r="B959" s="2">
        <f>RSI!B959</f>
        <v>35.299999999999997</v>
      </c>
      <c r="C959" s="2">
        <f>RSI!I959</f>
        <v>26.33834357602106</v>
      </c>
      <c r="D959" s="2">
        <f>MACD!E959</f>
        <v>2.6578903395986231E-3</v>
      </c>
      <c r="E959" s="2">
        <f>MACD!F959</f>
        <v>-2.3447973944778468E-2</v>
      </c>
      <c r="F959" s="2">
        <f>'Moving Avg'!D959</f>
        <v>35.299999999999997</v>
      </c>
      <c r="G959" s="2">
        <f>'Moving Avg'!F959</f>
        <v>35.324999999999996</v>
      </c>
      <c r="H959" s="2">
        <f>'Moving Avg'!G959</f>
        <v>35.236799999999974</v>
      </c>
      <c r="I959" s="2">
        <f>'Moving Avg'!H959</f>
        <v>40.222000000000079</v>
      </c>
      <c r="J959" s="6" t="str">
        <f>OBV!F959</f>
        <v>NEUTRAL</v>
      </c>
      <c r="K959" s="6" t="str">
        <f>OBV!G959</f>
        <v>NEUTRAL</v>
      </c>
      <c r="L959" s="6" t="str">
        <f>OBV!H959</f>
        <v>NEUTRAL</v>
      </c>
    </row>
    <row r="960" spans="1:12" ht="13.5" x14ac:dyDescent="0.25">
      <c r="A960" s="3">
        <f>RSI!A960</f>
        <v>43710</v>
      </c>
      <c r="B960" s="2">
        <f>RSI!B960</f>
        <v>35.299999999999997</v>
      </c>
      <c r="C960" s="2">
        <f>RSI!I960</f>
        <v>26.33834357602106</v>
      </c>
      <c r="D960" s="2">
        <f>MACD!E960</f>
        <v>-1.180080827140273E-3</v>
      </c>
      <c r="E960" s="2">
        <f>MACD!F960</f>
        <v>-1.8994395321250832E-2</v>
      </c>
      <c r="F960" s="2">
        <f>'Moving Avg'!D960</f>
        <v>35.299999999999997</v>
      </c>
      <c r="G960" s="2">
        <f>'Moving Avg'!F960</f>
        <v>35.322499999999991</v>
      </c>
      <c r="H960" s="2">
        <f>'Moving Avg'!G960</f>
        <v>35.242799999999981</v>
      </c>
      <c r="I960" s="2">
        <f>'Moving Avg'!H960</f>
        <v>40.17900000000008</v>
      </c>
      <c r="J960" s="6" t="str">
        <f>OBV!F960</f>
        <v>NEUTRAL</v>
      </c>
      <c r="K960" s="6" t="str">
        <f>OBV!G960</f>
        <v>NEUTRAL</v>
      </c>
      <c r="L960" s="6" t="str">
        <f>OBV!H960</f>
        <v>NEUTRAL</v>
      </c>
    </row>
    <row r="961" spans="1:12" ht="13.5" x14ac:dyDescent="0.25">
      <c r="A961" s="3">
        <f>RSI!A961</f>
        <v>43711</v>
      </c>
      <c r="B961" s="2">
        <f>RSI!B961</f>
        <v>35.299999999999997</v>
      </c>
      <c r="C961" s="2">
        <f>RSI!I961</f>
        <v>26.33834357602106</v>
      </c>
      <c r="D961" s="2">
        <f>MACD!E961</f>
        <v>-4.1735900794037661E-3</v>
      </c>
      <c r="E961" s="2">
        <f>MACD!F961</f>
        <v>-1.603023427288142E-2</v>
      </c>
      <c r="F961" s="2">
        <f>'Moving Avg'!D961</f>
        <v>35.299999999999997</v>
      </c>
      <c r="G961" s="2">
        <f>'Moving Avg'!F961</f>
        <v>35.319999999999993</v>
      </c>
      <c r="H961" s="2">
        <f>'Moving Avg'!G961</f>
        <v>35.248799999999981</v>
      </c>
      <c r="I961" s="2">
        <f>'Moving Avg'!H961</f>
        <v>40.142550000000085</v>
      </c>
      <c r="J961" s="6" t="str">
        <f>OBV!F961</f>
        <v>NEUTRAL</v>
      </c>
      <c r="K961" s="6" t="str">
        <f>OBV!G961</f>
        <v>NEUTRAL</v>
      </c>
      <c r="L961" s="6" t="str">
        <f>OBV!H961</f>
        <v>NEUTRAL</v>
      </c>
    </row>
    <row r="962" spans="1:12" ht="13.5" x14ac:dyDescent="0.25">
      <c r="A962" s="3">
        <f>RSI!A962</f>
        <v>43712</v>
      </c>
      <c r="B962" s="2">
        <f>RSI!B962</f>
        <v>35.299999999999997</v>
      </c>
      <c r="C962" s="2">
        <f>RSI!I962</f>
        <v>26.338343576021046</v>
      </c>
      <c r="D962" s="2">
        <f>MACD!E962</f>
        <v>-6.4713698060572256E-3</v>
      </c>
      <c r="E962" s="2">
        <f>MACD!F962</f>
        <v>-1.4118461379516582E-2</v>
      </c>
      <c r="F962" s="2">
        <f>'Moving Avg'!D962</f>
        <v>35.299999999999997</v>
      </c>
      <c r="G962" s="2">
        <f>'Moving Avg'!F962</f>
        <v>35.317499999999988</v>
      </c>
      <c r="H962" s="2">
        <f>'Moving Avg'!G962</f>
        <v>35.254799999999982</v>
      </c>
      <c r="I962" s="2">
        <f>'Moving Avg'!H962</f>
        <v>40.111550000000086</v>
      </c>
      <c r="J962" s="6" t="str">
        <f>OBV!F962</f>
        <v>NEUTRAL</v>
      </c>
      <c r="K962" s="6" t="str">
        <f>OBV!G962</f>
        <v>NEUTRAL</v>
      </c>
      <c r="L962" s="6" t="str">
        <f>OBV!H962</f>
        <v>NEUTRAL</v>
      </c>
    </row>
    <row r="963" spans="1:12" ht="13.5" x14ac:dyDescent="0.25">
      <c r="A963" s="3">
        <f>RSI!A963</f>
        <v>43713</v>
      </c>
      <c r="B963" s="2">
        <f>RSI!B963</f>
        <v>34.25</v>
      </c>
      <c r="C963" s="2">
        <f>RSI!I963</f>
        <v>1.9595761805401395</v>
      </c>
      <c r="D963" s="2">
        <f>MACD!E963</f>
        <v>6.9579901004182432E-2</v>
      </c>
      <c r="E963" s="2">
        <f>MACD!F963</f>
        <v>2.6212110972232208E-3</v>
      </c>
      <c r="F963" s="2">
        <f>'Moving Avg'!D963</f>
        <v>35.089999999999996</v>
      </c>
      <c r="G963" s="2">
        <f>'Moving Avg'!F963</f>
        <v>35.262499999999996</v>
      </c>
      <c r="H963" s="2">
        <f>'Moving Avg'!G963</f>
        <v>35.239799999999981</v>
      </c>
      <c r="I963" s="2">
        <f>'Moving Avg'!H963</f>
        <v>40.075550000000092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</row>
    <row r="964" spans="1:12" ht="13.5" x14ac:dyDescent="0.25">
      <c r="A964" s="3">
        <f>RSI!A964</f>
        <v>43714</v>
      </c>
      <c r="B964" s="2">
        <f>RSI!B964</f>
        <v>34.25</v>
      </c>
      <c r="C964" s="2">
        <f>RSI!I964</f>
        <v>1.9595761805401395</v>
      </c>
      <c r="D964" s="2">
        <f>MACD!E964</f>
        <v>0.14033710860760351</v>
      </c>
      <c r="E964" s="2">
        <f>MACD!F964</f>
        <v>3.016439059929928E-2</v>
      </c>
      <c r="F964" s="2">
        <f>'Moving Avg'!D964</f>
        <v>34.879999999999995</v>
      </c>
      <c r="G964" s="2">
        <f>'Moving Avg'!F964</f>
        <v>35.207499999999996</v>
      </c>
      <c r="H964" s="2">
        <f>'Moving Avg'!G964</f>
        <v>35.224799999999988</v>
      </c>
      <c r="I964" s="2">
        <f>'Moving Avg'!H964</f>
        <v>40.033350000000091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43717</v>
      </c>
      <c r="B965" s="2">
        <f>RSI!B965</f>
        <v>34.25</v>
      </c>
      <c r="C965" s="2">
        <f>RSI!I965</f>
        <v>1.9595761805401395</v>
      </c>
      <c r="D965" s="2">
        <f>MACD!E965</f>
        <v>0.20614019594808752</v>
      </c>
      <c r="E965" s="2">
        <f>MACD!F965</f>
        <v>6.5359551669056937E-2</v>
      </c>
      <c r="F965" s="2">
        <f>'Moving Avg'!D965</f>
        <v>34.67</v>
      </c>
      <c r="G965" s="2">
        <f>'Moving Avg'!F965</f>
        <v>35.152499999999996</v>
      </c>
      <c r="H965" s="2">
        <f>'Moving Avg'!G965</f>
        <v>35.209799999999987</v>
      </c>
      <c r="I965" s="2">
        <f>'Moving Avg'!H965</f>
        <v>39.982100000000095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43718</v>
      </c>
      <c r="B966" s="2">
        <f>RSI!B966</f>
        <v>33.25</v>
      </c>
      <c r="C966" s="2">
        <f>RSI!I966</f>
        <v>0.93268657064065508</v>
      </c>
      <c r="D966" s="2">
        <f>MACD!E966</f>
        <v>0.34138603137498791</v>
      </c>
      <c r="E966" s="2">
        <f>MACD!F966</f>
        <v>0.12056484761024314</v>
      </c>
      <c r="F966" s="2">
        <f>'Moving Avg'!D966</f>
        <v>34.260000000000005</v>
      </c>
      <c r="G966" s="2">
        <f>'Moving Avg'!F966</f>
        <v>35.047499999999999</v>
      </c>
      <c r="H966" s="2">
        <f>'Moving Avg'!G966</f>
        <v>35.174599999999991</v>
      </c>
      <c r="I966" s="2">
        <f>'Moving Avg'!H966</f>
        <v>39.925850000000096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43719</v>
      </c>
      <c r="B967" s="2">
        <f>RSI!B967</f>
        <v>33.25</v>
      </c>
      <c r="C967" s="2">
        <f>RSI!I967</f>
        <v>0.93268657064065508</v>
      </c>
      <c r="D967" s="2">
        <f>MACD!E967</f>
        <v>0.46681925250575063</v>
      </c>
      <c r="E967" s="2">
        <f>MACD!F967</f>
        <v>0.18981572858934465</v>
      </c>
      <c r="F967" s="2">
        <f>'Moving Avg'!D967</f>
        <v>33.85</v>
      </c>
      <c r="G967" s="2">
        <f>'Moving Avg'!F967</f>
        <v>34.94250000000001</v>
      </c>
      <c r="H967" s="2">
        <f>'Moving Avg'!G967</f>
        <v>35.139399999999995</v>
      </c>
      <c r="I967" s="2">
        <f>'Moving Avg'!H967</f>
        <v>39.869600000000098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43720</v>
      </c>
      <c r="B968" s="2">
        <f>RSI!B968</f>
        <v>33.25</v>
      </c>
      <c r="C968" s="2">
        <f>RSI!I968</f>
        <v>0.93268657064065508</v>
      </c>
      <c r="D968" s="2">
        <f>MACD!E968</f>
        <v>0.58313508954545057</v>
      </c>
      <c r="E968" s="2">
        <f>MACD!F968</f>
        <v>0.26847960078056587</v>
      </c>
      <c r="F968" s="2">
        <f>'Moving Avg'!D968</f>
        <v>33.65</v>
      </c>
      <c r="G968" s="2">
        <f>'Moving Avg'!F968</f>
        <v>34.837500000000006</v>
      </c>
      <c r="H968" s="2">
        <f>'Moving Avg'!G968</f>
        <v>35.104199999999999</v>
      </c>
      <c r="I968" s="2">
        <f>'Moving Avg'!H968</f>
        <v>39.813350000000099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</row>
    <row r="969" spans="1:12" ht="13.5" x14ac:dyDescent="0.25">
      <c r="A969" s="3">
        <f>RSI!A969</f>
        <v>43721</v>
      </c>
      <c r="B969" s="2">
        <f>RSI!B969</f>
        <v>33.25</v>
      </c>
      <c r="C969" s="2">
        <f>RSI!I969</f>
        <v>0.93268657064065508</v>
      </c>
      <c r="D969" s="2">
        <f>MACD!E969</f>
        <v>0.69098214033672178</v>
      </c>
      <c r="E969" s="2">
        <f>MACD!F969</f>
        <v>0.35298010869179708</v>
      </c>
      <c r="F969" s="2">
        <f>'Moving Avg'!D969</f>
        <v>33.450000000000003</v>
      </c>
      <c r="G969" s="2">
        <f>'Moving Avg'!F969</f>
        <v>34.732500000000002</v>
      </c>
      <c r="H969" s="2">
        <f>'Moving Avg'!G969</f>
        <v>35.068999999999996</v>
      </c>
      <c r="I969" s="2">
        <f>'Moving Avg'!H969</f>
        <v>39.757100000000101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43724</v>
      </c>
      <c r="B970" s="2">
        <f>RSI!B970</f>
        <v>33.25</v>
      </c>
      <c r="C970" s="2">
        <f>RSI!I970</f>
        <v>0.93268657064065508</v>
      </c>
      <c r="D970" s="2">
        <f>MACD!E970</f>
        <v>0.79096507596707255</v>
      </c>
      <c r="E970" s="2">
        <f>MACD!F970</f>
        <v>0.4405771021468522</v>
      </c>
      <c r="F970" s="2">
        <f>'Moving Avg'!D970</f>
        <v>33.25</v>
      </c>
      <c r="G970" s="2">
        <f>'Moving Avg'!F970</f>
        <v>34.63000000000001</v>
      </c>
      <c r="H970" s="2">
        <f>'Moving Avg'!G970</f>
        <v>35.033799999999999</v>
      </c>
      <c r="I970" s="2">
        <f>'Moving Avg'!H970</f>
        <v>39.700900000000104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</row>
    <row r="971" spans="1:12" ht="13.5" x14ac:dyDescent="0.25">
      <c r="A971" s="3">
        <f>RSI!A971</f>
        <v>43725</v>
      </c>
      <c r="B971" s="2">
        <f>RSI!B971</f>
        <v>33.25</v>
      </c>
      <c r="C971" s="2">
        <f>RSI!I971</f>
        <v>0.93268657064065508</v>
      </c>
      <c r="D971" s="2">
        <f>MACD!E971</f>
        <v>0.88364726113652381</v>
      </c>
      <c r="E971" s="2">
        <f>MACD!F971</f>
        <v>0.52919113394478656</v>
      </c>
      <c r="F971" s="2">
        <f>'Moving Avg'!D971</f>
        <v>33.25</v>
      </c>
      <c r="G971" s="2">
        <f>'Moving Avg'!F971</f>
        <v>34.527500000000003</v>
      </c>
      <c r="H971" s="2">
        <f>'Moving Avg'!G971</f>
        <v>34.998599999999996</v>
      </c>
      <c r="I971" s="2">
        <f>'Moving Avg'!H971</f>
        <v>39.644900000000106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</row>
    <row r="972" spans="1:12" ht="13.5" x14ac:dyDescent="0.25">
      <c r="A972" s="3">
        <f>RSI!A972</f>
        <v>43726</v>
      </c>
      <c r="B972" s="2">
        <f>RSI!B972</f>
        <v>33.200000000000003</v>
      </c>
      <c r="C972" s="2">
        <f>RSI!I972</f>
        <v>0.89606157621150828</v>
      </c>
      <c r="D972" s="2">
        <f>MACD!E972</f>
        <v>0.97325698158396534</v>
      </c>
      <c r="E972" s="2">
        <f>MACD!F972</f>
        <v>0.61800430347262236</v>
      </c>
      <c r="F972" s="2">
        <f>'Moving Avg'!D972</f>
        <v>33.239999999999995</v>
      </c>
      <c r="G972" s="2">
        <f>'Moving Avg'!F972</f>
        <v>34.422499999999999</v>
      </c>
      <c r="H972" s="2">
        <f>'Moving Avg'!G972</f>
        <v>34.962399999999995</v>
      </c>
      <c r="I972" s="2">
        <f>'Moving Avg'!H972</f>
        <v>39.588400000000107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43727</v>
      </c>
      <c r="B973" s="2">
        <f>RSI!B973</f>
        <v>33.200000000000003</v>
      </c>
      <c r="C973" s="2">
        <f>RSI!I973</f>
        <v>0.89606157621150828</v>
      </c>
      <c r="D973" s="2">
        <f>MACD!E973</f>
        <v>0.89476594225835981</v>
      </c>
      <c r="E973" s="2">
        <f>MACD!F973</f>
        <v>0.67335663122976985</v>
      </c>
      <c r="F973" s="2">
        <f>'Moving Avg'!D973</f>
        <v>33.229999999999997</v>
      </c>
      <c r="G973" s="2">
        <f>'Moving Avg'!F973</f>
        <v>34.31750000000001</v>
      </c>
      <c r="H973" s="2">
        <f>'Moving Avg'!G973</f>
        <v>34.926200000000001</v>
      </c>
      <c r="I973" s="2">
        <f>'Moving Avg'!H973</f>
        <v>39.532100000000106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</row>
    <row r="974" spans="1:12" ht="13.5" x14ac:dyDescent="0.25">
      <c r="A974" s="3">
        <f>RSI!A974</f>
        <v>43728</v>
      </c>
      <c r="B974" s="2">
        <f>RSI!B974</f>
        <v>33.200000000000003</v>
      </c>
      <c r="C974" s="2">
        <f>RSI!I974</f>
        <v>0.89606157621150828</v>
      </c>
      <c r="D974" s="2">
        <f>MACD!E974</f>
        <v>0.83503916281797075</v>
      </c>
      <c r="E974" s="2">
        <f>MACD!F974</f>
        <v>0.70569313754741014</v>
      </c>
      <c r="F974" s="2">
        <f>'Moving Avg'!D974</f>
        <v>33.220000000000006</v>
      </c>
      <c r="G974" s="2">
        <f>'Moving Avg'!F974</f>
        <v>34.212500000000013</v>
      </c>
      <c r="H974" s="2">
        <f>'Moving Avg'!G974</f>
        <v>34.89</v>
      </c>
      <c r="I974" s="2">
        <f>'Moving Avg'!H974</f>
        <v>39.475800000000106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</row>
    <row r="975" spans="1:12" ht="13.5" x14ac:dyDescent="0.25">
      <c r="A975" s="3">
        <f>RSI!A975</f>
        <v>43731</v>
      </c>
      <c r="B975" s="2">
        <f>RSI!B975</f>
        <v>33.200000000000003</v>
      </c>
      <c r="C975" s="2">
        <f>RSI!I975</f>
        <v>0.89606157621150828</v>
      </c>
      <c r="D975" s="2">
        <f>MACD!E975</f>
        <v>0.79069437365164674</v>
      </c>
      <c r="E975" s="2">
        <f>MACD!F975</f>
        <v>0.72269338476825751</v>
      </c>
      <c r="F975" s="2">
        <f>'Moving Avg'!D975</f>
        <v>33.21</v>
      </c>
      <c r="G975" s="2">
        <f>'Moving Avg'!F975</f>
        <v>34.107500000000009</v>
      </c>
      <c r="H975" s="2">
        <f>'Moving Avg'!G975</f>
        <v>34.847000000000001</v>
      </c>
      <c r="I975" s="2">
        <f>'Moving Avg'!H975</f>
        <v>39.419500000000106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</row>
    <row r="976" spans="1:12" ht="13.5" x14ac:dyDescent="0.25">
      <c r="A976" s="3">
        <f>RSI!A976</f>
        <v>43732</v>
      </c>
      <c r="B976" s="2">
        <f>RSI!B976</f>
        <v>33.200000000000003</v>
      </c>
      <c r="C976" s="2">
        <f>RSI!I976</f>
        <v>0.89606157621150828</v>
      </c>
      <c r="D976" s="2">
        <f>MACD!E976</f>
        <v>0.60506020124325488</v>
      </c>
      <c r="E976" s="2">
        <f>MACD!F976</f>
        <v>0.69916674806325696</v>
      </c>
      <c r="F976" s="2">
        <f>'Moving Avg'!D976</f>
        <v>33.200000000000003</v>
      </c>
      <c r="G976" s="2">
        <f>'Moving Avg'!F976</f>
        <v>34.002500000000012</v>
      </c>
      <c r="H976" s="2">
        <f>'Moving Avg'!G976</f>
        <v>34.804000000000002</v>
      </c>
      <c r="I976" s="2">
        <f>'Moving Avg'!H976</f>
        <v>39.363200000000106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43733</v>
      </c>
      <c r="B977" s="2">
        <f>RSI!B977</f>
        <v>33.200000000000003</v>
      </c>
      <c r="C977" s="2">
        <f>RSI!I977</f>
        <v>0.89606157621150828</v>
      </c>
      <c r="D977" s="2">
        <f>MACD!E977</f>
        <v>0.4532948501968761</v>
      </c>
      <c r="E977" s="2">
        <f>MACD!F977</f>
        <v>0.64999236848998088</v>
      </c>
      <c r="F977" s="2">
        <f>'Moving Avg'!D977</f>
        <v>33.200000000000003</v>
      </c>
      <c r="G977" s="2">
        <f>'Moving Avg'!F977</f>
        <v>33.897500000000008</v>
      </c>
      <c r="H977" s="2">
        <f>'Moving Avg'!G977</f>
        <v>34.760999999999996</v>
      </c>
      <c r="I977" s="2">
        <f>'Moving Avg'!H977</f>
        <v>39.306700000000099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</row>
    <row r="978" spans="1:12" ht="13.5" x14ac:dyDescent="0.25">
      <c r="A978" s="3">
        <f>RSI!A978</f>
        <v>43734</v>
      </c>
      <c r="B978" s="2">
        <f>RSI!B978</f>
        <v>33.200000000000003</v>
      </c>
      <c r="C978" s="2">
        <f>RSI!I978</f>
        <v>0.89606157621150828</v>
      </c>
      <c r="D978" s="2">
        <f>MACD!E978</f>
        <v>0.32979442017254001</v>
      </c>
      <c r="E978" s="2">
        <f>MACD!F978</f>
        <v>0.58595277882649277</v>
      </c>
      <c r="F978" s="2">
        <f>'Moving Avg'!D978</f>
        <v>33.200000000000003</v>
      </c>
      <c r="G978" s="2">
        <f>'Moving Avg'!F978</f>
        <v>33.792500000000004</v>
      </c>
      <c r="H978" s="2">
        <f>'Moving Avg'!G978</f>
        <v>34.718000000000004</v>
      </c>
      <c r="I978" s="2">
        <f>'Moving Avg'!H978</f>
        <v>39.250700000000094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</row>
    <row r="979" spans="1:12" ht="13.5" x14ac:dyDescent="0.25">
      <c r="A979" s="3">
        <f>RSI!A979</f>
        <v>43735</v>
      </c>
      <c r="B979" s="2">
        <f>RSI!B979</f>
        <v>33.200000000000003</v>
      </c>
      <c r="C979" s="2">
        <f>RSI!I979</f>
        <v>0.89606157621150828</v>
      </c>
      <c r="D979" s="2">
        <f>MACD!E979</f>
        <v>0.22984628359880332</v>
      </c>
      <c r="E979" s="2">
        <f>MACD!F979</f>
        <v>0.5147314797809549</v>
      </c>
      <c r="F979" s="2">
        <f>'Moving Avg'!D979</f>
        <v>33.200000000000003</v>
      </c>
      <c r="G979" s="2">
        <f>'Moving Avg'!F979</f>
        <v>33.687500000000007</v>
      </c>
      <c r="H979" s="2">
        <f>'Moving Avg'!G979</f>
        <v>34.674999999999997</v>
      </c>
      <c r="I979" s="2">
        <f>'Moving Avg'!H979</f>
        <v>39.194200000000095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</row>
    <row r="980" spans="1:12" ht="13.5" x14ac:dyDescent="0.25">
      <c r="A980" s="3">
        <f>RSI!A980</f>
        <v>43738</v>
      </c>
      <c r="B980" s="2">
        <f>RSI!B980</f>
        <v>33.200000000000003</v>
      </c>
      <c r="C980" s="2">
        <f>RSI!I980</f>
        <v>0.89606157621150828</v>
      </c>
      <c r="D980" s="2">
        <f>MACD!E980</f>
        <v>0.14948980869232287</v>
      </c>
      <c r="E980" s="2">
        <f>MACD!F980</f>
        <v>0.44168314556322852</v>
      </c>
      <c r="F980" s="2">
        <f>'Moving Avg'!D980</f>
        <v>33.200000000000003</v>
      </c>
      <c r="G980" s="2">
        <f>'Moving Avg'!F980</f>
        <v>33.58250000000001</v>
      </c>
      <c r="H980" s="2">
        <f>'Moving Avg'!G980</f>
        <v>34.632000000000005</v>
      </c>
      <c r="I980" s="2">
        <f>'Moving Avg'!H980</f>
        <v>39.137700000000088</v>
      </c>
      <c r="J980" s="6" t="str">
        <f>OBV!F980</f>
        <v>NEUTRAL</v>
      </c>
      <c r="K980" s="6" t="str">
        <f>OBV!G980</f>
        <v>NEUTRAL</v>
      </c>
      <c r="L980" s="6" t="str">
        <f>OBV!H980</f>
        <v>NEUTRAL</v>
      </c>
    </row>
    <row r="981" spans="1:12" ht="13.5" x14ac:dyDescent="0.25">
      <c r="A981" s="3">
        <f>RSI!A981</f>
        <v>43739</v>
      </c>
      <c r="B981" s="2">
        <f>RSI!B981</f>
        <v>33.200000000000003</v>
      </c>
      <c r="C981" s="2">
        <f>RSI!I981</f>
        <v>0.89606157621150828</v>
      </c>
      <c r="D981" s="2">
        <f>MACD!E981</f>
        <v>8.5398669563971907E-2</v>
      </c>
      <c r="E981" s="2">
        <f>MACD!F981</f>
        <v>0.37042625036337723</v>
      </c>
      <c r="F981" s="2">
        <f>'Moving Avg'!D981</f>
        <v>33.200000000000003</v>
      </c>
      <c r="G981" s="2">
        <f>'Moving Avg'!F981</f>
        <v>33.477500000000006</v>
      </c>
      <c r="H981" s="2">
        <f>'Moving Avg'!G981</f>
        <v>34.588999999999999</v>
      </c>
      <c r="I981" s="2">
        <f>'Moving Avg'!H981</f>
        <v>39.080700000000085</v>
      </c>
      <c r="J981" s="6" t="str">
        <f>OBV!F981</f>
        <v>NEUTRAL</v>
      </c>
      <c r="K981" s="6" t="str">
        <f>OBV!G981</f>
        <v>NEUTRAL</v>
      </c>
      <c r="L981" s="6" t="str">
        <f>OBV!H981</f>
        <v>NEUTRAL</v>
      </c>
    </row>
    <row r="982" spans="1:12" ht="13.5" x14ac:dyDescent="0.25">
      <c r="A982" s="3">
        <f>RSI!A982</f>
        <v>43740</v>
      </c>
      <c r="B982" s="2">
        <f>RSI!B982</f>
        <v>33.200000000000003</v>
      </c>
      <c r="C982" s="2">
        <f>RSI!I982</f>
        <v>0.89606157621150828</v>
      </c>
      <c r="D982" s="2">
        <f>MACD!E982</f>
        <v>2.7089102787464014E-2</v>
      </c>
      <c r="E982" s="2">
        <f>MACD!F982</f>
        <v>0.30175882084819461</v>
      </c>
      <c r="F982" s="2">
        <f>'Moving Avg'!D982</f>
        <v>33.200000000000003</v>
      </c>
      <c r="G982" s="2">
        <f>'Moving Avg'!F982</f>
        <v>33.372500000000009</v>
      </c>
      <c r="H982" s="2">
        <f>'Moving Avg'!G982</f>
        <v>34.546000000000006</v>
      </c>
      <c r="I982" s="2">
        <f>'Moving Avg'!H982</f>
        <v>39.023700000000076</v>
      </c>
      <c r="J982" s="6" t="str">
        <f>OBV!F982</f>
        <v>NEUTRAL</v>
      </c>
      <c r="K982" s="6" t="str">
        <f>OBV!G982</f>
        <v>NEUTRAL</v>
      </c>
      <c r="L982" s="6" t="str">
        <f>OBV!H982</f>
        <v>NEUTRAL</v>
      </c>
    </row>
    <row r="983" spans="1:12" ht="13.5" x14ac:dyDescent="0.25">
      <c r="A983" s="3">
        <f>RSI!A983</f>
        <v>43741</v>
      </c>
      <c r="B983" s="2">
        <f>RSI!B983</f>
        <v>33.200000000000003</v>
      </c>
      <c r="C983" s="2">
        <f>RSI!I983</f>
        <v>0.89606157621150828</v>
      </c>
      <c r="D983" s="2">
        <f>MACD!E983</f>
        <v>-1.890373845095894E-2</v>
      </c>
      <c r="E983" s="2">
        <f>MACD!F983</f>
        <v>0.2376263089883639</v>
      </c>
      <c r="F983" s="2">
        <f>'Moving Avg'!D983</f>
        <v>33.200000000000003</v>
      </c>
      <c r="G983" s="2">
        <f>'Moving Avg'!F983</f>
        <v>33.320000000000007</v>
      </c>
      <c r="H983" s="2">
        <f>'Moving Avg'!G983</f>
        <v>34.503</v>
      </c>
      <c r="I983" s="2">
        <f>'Moving Avg'!H983</f>
        <v>38.966700000000074</v>
      </c>
      <c r="J983" s="6" t="str">
        <f>OBV!F983</f>
        <v>NEUTRAL</v>
      </c>
      <c r="K983" s="6" t="str">
        <f>OBV!G983</f>
        <v>NEUTRAL</v>
      </c>
      <c r="L983" s="6" t="str">
        <f>OBV!H983</f>
        <v>NEUTRAL</v>
      </c>
    </row>
    <row r="984" spans="1:12" ht="13.5" x14ac:dyDescent="0.25">
      <c r="A984" s="3">
        <f>RSI!A984</f>
        <v>43742</v>
      </c>
      <c r="B984" s="2">
        <f>RSI!B984</f>
        <v>33.200000000000003</v>
      </c>
      <c r="C984" s="2">
        <f>RSI!I984</f>
        <v>0.89606157621150828</v>
      </c>
      <c r="D984" s="2">
        <f>MACD!E984</f>
        <v>-5.4722588555698337E-2</v>
      </c>
      <c r="E984" s="2">
        <f>MACD!F984</f>
        <v>0.17915652947955146</v>
      </c>
      <c r="F984" s="2">
        <f>'Moving Avg'!D984</f>
        <v>33.200000000000003</v>
      </c>
      <c r="G984" s="2">
        <f>'Moving Avg'!F984</f>
        <v>33.267500000000005</v>
      </c>
      <c r="H984" s="2">
        <f>'Moving Avg'!G984</f>
        <v>34.460000000000008</v>
      </c>
      <c r="I984" s="2">
        <f>'Moving Avg'!H984</f>
        <v>38.909700000000065</v>
      </c>
      <c r="J984" s="6" t="str">
        <f>OBV!F984</f>
        <v>NEUTRAL</v>
      </c>
      <c r="K984" s="6" t="str">
        <f>OBV!G984</f>
        <v>NEUTRAL</v>
      </c>
      <c r="L984" s="6" t="str">
        <f>OBV!H984</f>
        <v>NEUTRAL</v>
      </c>
    </row>
    <row r="985" spans="1:12" ht="13.5" x14ac:dyDescent="0.25">
      <c r="A985" s="3">
        <f>RSI!A985</f>
        <v>43745</v>
      </c>
      <c r="B985" s="2">
        <f>RSI!B985</f>
        <v>33.200000000000003</v>
      </c>
      <c r="C985" s="2">
        <f>RSI!I985</f>
        <v>0.89606157621150828</v>
      </c>
      <c r="D985" s="2">
        <f>MACD!E985</f>
        <v>-8.2162170961915137E-2</v>
      </c>
      <c r="E985" s="2">
        <f>MACD!F985</f>
        <v>0.12689278939125814</v>
      </c>
      <c r="F985" s="2">
        <f>'Moving Avg'!D985</f>
        <v>33.200000000000003</v>
      </c>
      <c r="G985" s="2">
        <f>'Moving Avg'!F985</f>
        <v>33.215000000000003</v>
      </c>
      <c r="H985" s="2">
        <f>'Moving Avg'!G985</f>
        <v>34.417000000000009</v>
      </c>
      <c r="I985" s="2">
        <f>'Moving Avg'!H985</f>
        <v>38.852800000000066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</row>
    <row r="986" spans="1:12" ht="13.5" x14ac:dyDescent="0.25">
      <c r="A986" s="3">
        <f>RSI!A986</f>
        <v>43746</v>
      </c>
      <c r="B986" s="2">
        <f>RSI!B986</f>
        <v>33.200000000000003</v>
      </c>
      <c r="C986" s="2">
        <f>RSI!I986</f>
        <v>0.89606157621150828</v>
      </c>
      <c r="D986" s="2">
        <f>MACD!E986</f>
        <v>-0.10272409824926854</v>
      </c>
      <c r="E986" s="2">
        <f>MACD!F986</f>
        <v>8.0969411863152818E-2</v>
      </c>
      <c r="F986" s="2">
        <f>'Moving Avg'!D986</f>
        <v>33.200000000000003</v>
      </c>
      <c r="G986" s="2">
        <f>'Moving Avg'!F986</f>
        <v>33.212500000000006</v>
      </c>
      <c r="H986" s="2">
        <f>'Moving Avg'!G986</f>
        <v>34.374000000000002</v>
      </c>
      <c r="I986" s="2">
        <f>'Moving Avg'!H986</f>
        <v>38.79590000000006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</row>
    <row r="987" spans="1:12" ht="13.5" x14ac:dyDescent="0.25">
      <c r="A987" s="3">
        <f>RSI!A987</f>
        <v>43747</v>
      </c>
      <c r="B987" s="2">
        <f>RSI!B987</f>
        <v>33.200000000000003</v>
      </c>
      <c r="C987" s="2">
        <f>RSI!I987</f>
        <v>0.89606157621150828</v>
      </c>
      <c r="D987" s="2">
        <f>MACD!E987</f>
        <v>-0.11766322534620599</v>
      </c>
      <c r="E987" s="2">
        <f>MACD!F987</f>
        <v>4.1242884421281059E-2</v>
      </c>
      <c r="F987" s="2">
        <f>'Moving Avg'!D987</f>
        <v>33.200000000000003</v>
      </c>
      <c r="G987" s="2">
        <f>'Moving Avg'!F987</f>
        <v>33.21</v>
      </c>
      <c r="H987" s="2">
        <f>'Moving Avg'!G987</f>
        <v>34.33100000000001</v>
      </c>
      <c r="I987" s="2">
        <f>'Moving Avg'!H987</f>
        <v>38.739000000000054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</row>
    <row r="988" spans="1:12" ht="13.5" x14ac:dyDescent="0.25">
      <c r="A988" s="3">
        <f>RSI!A988</f>
        <v>43748</v>
      </c>
      <c r="B988" s="2">
        <f>RSI!B988</f>
        <v>33.200000000000003</v>
      </c>
      <c r="C988" s="2">
        <f>RSI!I988</f>
        <v>0.89606157621150828</v>
      </c>
      <c r="D988" s="2">
        <f>MACD!E988</f>
        <v>-0.12802677819598784</v>
      </c>
      <c r="E988" s="2">
        <f>MACD!F988</f>
        <v>7.388951897827279E-3</v>
      </c>
      <c r="F988" s="2">
        <f>'Moving Avg'!D988</f>
        <v>33.200000000000003</v>
      </c>
      <c r="G988" s="2">
        <f>'Moving Avg'!F988</f>
        <v>33.207500000000003</v>
      </c>
      <c r="H988" s="2">
        <f>'Moving Avg'!G988</f>
        <v>34.288000000000004</v>
      </c>
      <c r="I988" s="2">
        <f>'Moving Avg'!H988</f>
        <v>38.682100000000055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</row>
    <row r="989" spans="1:12" ht="13.5" x14ac:dyDescent="0.25">
      <c r="A989" s="3">
        <f>RSI!A989</f>
        <v>43749</v>
      </c>
      <c r="B989" s="2">
        <f>RSI!B989</f>
        <v>33.200000000000003</v>
      </c>
      <c r="C989" s="2">
        <f>RSI!I989</f>
        <v>0.89606157621150828</v>
      </c>
      <c r="D989" s="2">
        <f>MACD!E989</f>
        <v>-0.13468737626124749</v>
      </c>
      <c r="E989" s="2">
        <f>MACD!F989</f>
        <v>-2.1026313733987678E-2</v>
      </c>
      <c r="F989" s="2">
        <f>'Moving Avg'!D989</f>
        <v>33.200000000000003</v>
      </c>
      <c r="G989" s="2">
        <f>'Moving Avg'!F989</f>
        <v>33.205000000000005</v>
      </c>
      <c r="H989" s="2">
        <f>'Moving Avg'!G989</f>
        <v>34.245000000000012</v>
      </c>
      <c r="I989" s="2">
        <f>'Moving Avg'!H989</f>
        <v>38.625200000000056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43752</v>
      </c>
      <c r="B990" s="2">
        <f>RSI!B990</f>
        <v>33.200000000000003</v>
      </c>
      <c r="C990" s="2">
        <f>RSI!I990</f>
        <v>0.89606157621150828</v>
      </c>
      <c r="D990" s="2">
        <f>MACD!E990</f>
        <v>-0.13837089467406827</v>
      </c>
      <c r="E990" s="2">
        <f>MACD!F990</f>
        <v>-4.4495229922003797E-2</v>
      </c>
      <c r="F990" s="2">
        <f>'Moving Avg'!D990</f>
        <v>33.200000000000003</v>
      </c>
      <c r="G990" s="2">
        <f>'Moving Avg'!F990</f>
        <v>33.202500000000001</v>
      </c>
      <c r="H990" s="2">
        <f>'Moving Avg'!G990</f>
        <v>34.202000000000012</v>
      </c>
      <c r="I990" s="2">
        <f>'Moving Avg'!H990</f>
        <v>38.56830000000005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</row>
    <row r="991" spans="1:12" ht="13.5" x14ac:dyDescent="0.25">
      <c r="A991" s="3">
        <f>RSI!A991</f>
        <v>43754</v>
      </c>
      <c r="B991" s="2">
        <f>RSI!B991</f>
        <v>33.200000000000003</v>
      </c>
      <c r="C991" s="2">
        <f>RSI!I991</f>
        <v>0.89606157621150828</v>
      </c>
      <c r="D991" s="2">
        <f>MACD!E991</f>
        <v>-0.13967996585591891</v>
      </c>
      <c r="E991" s="2">
        <f>MACD!F991</f>
        <v>-6.3532177108786822E-2</v>
      </c>
      <c r="F991" s="2">
        <f>'Moving Avg'!D991</f>
        <v>33.200000000000003</v>
      </c>
      <c r="G991" s="2">
        <f>'Moving Avg'!F991</f>
        <v>33.200000000000003</v>
      </c>
      <c r="H991" s="2">
        <f>'Moving Avg'!G991</f>
        <v>34.159000000000013</v>
      </c>
      <c r="I991" s="2">
        <f>'Moving Avg'!H991</f>
        <v>38.511400000000052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</row>
    <row r="992" spans="1:12" ht="13.5" x14ac:dyDescent="0.25">
      <c r="A992" s="3">
        <f>RSI!A992</f>
        <v>43755</v>
      </c>
      <c r="B992" s="2">
        <f>RSI!B992</f>
        <v>33.200000000000003</v>
      </c>
      <c r="C992" s="2">
        <f>RSI!I992</f>
        <v>0.89606157621150828</v>
      </c>
      <c r="D992" s="2">
        <f>MACD!E992</f>
        <v>-0.13911379694306447</v>
      </c>
      <c r="E992" s="2">
        <f>MACD!F992</f>
        <v>-7.8648501075642363E-2</v>
      </c>
      <c r="F992" s="2">
        <f>'Moving Avg'!D992</f>
        <v>33.200000000000003</v>
      </c>
      <c r="G992" s="2">
        <f>'Moving Avg'!F992</f>
        <v>33.200000000000003</v>
      </c>
      <c r="H992" s="2">
        <f>'Moving Avg'!G992</f>
        <v>34.116000000000014</v>
      </c>
      <c r="I992" s="2">
        <f>'Moving Avg'!H992</f>
        <v>38.454500000000046</v>
      </c>
      <c r="J992" s="6" t="str">
        <f>OBV!F992</f>
        <v>NEUTRAL</v>
      </c>
      <c r="K992" s="6" t="str">
        <f>OBV!G992</f>
        <v>NEUTRAL</v>
      </c>
      <c r="L992" s="6" t="str">
        <f>OBV!H992</f>
        <v>NEUTRAL</v>
      </c>
    </row>
    <row r="993" spans="1:12" ht="13.5" x14ac:dyDescent="0.25">
      <c r="A993" s="3">
        <f>RSI!A993</f>
        <v>43756</v>
      </c>
      <c r="B993" s="2">
        <f>RSI!B993</f>
        <v>33.200000000000003</v>
      </c>
      <c r="C993" s="2">
        <f>RSI!I993</f>
        <v>0.89606157621150828</v>
      </c>
      <c r="D993" s="2">
        <f>MACD!E993</f>
        <v>-0.13708487489518006</v>
      </c>
      <c r="E993" s="2">
        <f>MACD!F993</f>
        <v>-9.0335775839549909E-2</v>
      </c>
      <c r="F993" s="2">
        <f>'Moving Avg'!D993</f>
        <v>33.200000000000003</v>
      </c>
      <c r="G993" s="2">
        <f>'Moving Avg'!F993</f>
        <v>33.200000000000003</v>
      </c>
      <c r="H993" s="2">
        <f>'Moving Avg'!G993</f>
        <v>34.073000000000015</v>
      </c>
      <c r="I993" s="2">
        <f>'Moving Avg'!H993</f>
        <v>38.407600000000045</v>
      </c>
      <c r="J993" s="6" t="str">
        <f>OBV!F993</f>
        <v>NEUTRAL</v>
      </c>
      <c r="K993" s="6" t="str">
        <f>OBV!G993</f>
        <v>NEUTRAL</v>
      </c>
      <c r="L993" s="6" t="str">
        <f>OBV!H993</f>
        <v>NEUTRAL</v>
      </c>
    </row>
    <row r="994" spans="1:12" ht="13.5" x14ac:dyDescent="0.25">
      <c r="A994" s="3">
        <f>RSI!A994</f>
        <v>43759</v>
      </c>
      <c r="B994" s="2">
        <f>RSI!B994</f>
        <v>33.200000000000003</v>
      </c>
      <c r="C994" s="2">
        <f>RSI!I994</f>
        <v>0.89606157621150828</v>
      </c>
      <c r="D994" s="2">
        <f>MACD!E994</f>
        <v>-0.13393304280756979</v>
      </c>
      <c r="E994" s="2">
        <f>MACD!F994</f>
        <v>-9.9055229233153894E-2</v>
      </c>
      <c r="F994" s="2">
        <f>'Moving Avg'!D994</f>
        <v>33.200000000000003</v>
      </c>
      <c r="G994" s="2">
        <f>'Moving Avg'!F994</f>
        <v>33.200000000000003</v>
      </c>
      <c r="H994" s="2">
        <f>'Moving Avg'!G994</f>
        <v>34.030000000000015</v>
      </c>
      <c r="I994" s="2">
        <f>'Moving Avg'!H994</f>
        <v>38.354350000000046</v>
      </c>
      <c r="J994" s="6" t="str">
        <f>OBV!F994</f>
        <v>NEUTRAL</v>
      </c>
      <c r="K994" s="6" t="str">
        <f>OBV!G994</f>
        <v>NEUTRAL</v>
      </c>
      <c r="L994" s="6" t="str">
        <f>OBV!H994</f>
        <v>NEUTRAL</v>
      </c>
    </row>
    <row r="995" spans="1:12" ht="13.5" x14ac:dyDescent="0.25">
      <c r="A995" s="3">
        <f>RSI!A995</f>
        <v>43760</v>
      </c>
      <c r="B995" s="2">
        <f>RSI!B995</f>
        <v>34.229999999999997</v>
      </c>
      <c r="C995" s="2">
        <f>RSI!I995</f>
        <v>81.808842082116044</v>
      </c>
      <c r="D995" s="2">
        <f>MACD!E995</f>
        <v>-0.2062336525075068</v>
      </c>
      <c r="E995" s="2">
        <f>MACD!F995</f>
        <v>-0.12049091388802448</v>
      </c>
      <c r="F995" s="2">
        <f>'Moving Avg'!D995</f>
        <v>33.405999999999999</v>
      </c>
      <c r="G995" s="2">
        <f>'Moving Avg'!F995</f>
        <v>33.251500000000007</v>
      </c>
      <c r="H995" s="2">
        <f>'Moving Avg'!G995</f>
        <v>34.007600000000018</v>
      </c>
      <c r="I995" s="2">
        <f>'Moving Avg'!H995</f>
        <v>38.305500000000045</v>
      </c>
      <c r="J995" s="6" t="str">
        <f>OBV!F995</f>
        <v>BULLISH</v>
      </c>
      <c r="K995" s="6" t="str">
        <f>OBV!G995</f>
        <v>NEUTRAL</v>
      </c>
      <c r="L995" s="6" t="str">
        <f>OBV!H995</f>
        <v>CONFIRMED BULLISH</v>
      </c>
    </row>
    <row r="996" spans="1:12" ht="13.5" x14ac:dyDescent="0.25">
      <c r="A996" s="3">
        <f>RSI!A996</f>
        <v>43761</v>
      </c>
      <c r="B996" s="2">
        <f>RSI!B996</f>
        <v>35.42</v>
      </c>
      <c r="C996" s="2">
        <f>RSI!I996</f>
        <v>90.975842994388032</v>
      </c>
      <c r="D996" s="2">
        <f>MACD!E996</f>
        <v>-0.36041522816976368</v>
      </c>
      <c r="E996" s="2">
        <f>MACD!F996</f>
        <v>-0.16847577674437231</v>
      </c>
      <c r="F996" s="2">
        <f>'Moving Avg'!D996</f>
        <v>33.85</v>
      </c>
      <c r="G996" s="2">
        <f>'Moving Avg'!F996</f>
        <v>33.362499999999997</v>
      </c>
      <c r="H996" s="2">
        <f>'Moving Avg'!G996</f>
        <v>34.009000000000022</v>
      </c>
      <c r="I996" s="2">
        <f>'Moving Avg'!H996</f>
        <v>38.262600000000042</v>
      </c>
      <c r="J996" s="6" t="str">
        <f>OBV!F996</f>
        <v>BULLISH</v>
      </c>
      <c r="K996" s="6" t="str">
        <f>OBV!G996</f>
        <v>NEUTRAL</v>
      </c>
      <c r="L996" s="6" t="str">
        <f>OBV!H996</f>
        <v>CONFIRMED BULLISH</v>
      </c>
    </row>
    <row r="997" spans="1:12" ht="13.5" x14ac:dyDescent="0.25">
      <c r="A997" s="3">
        <f>RSI!A997</f>
        <v>43762</v>
      </c>
      <c r="B997" s="2">
        <f>RSI!B997</f>
        <v>35.42</v>
      </c>
      <c r="C997" s="2">
        <f>RSI!I997</f>
        <v>90.975842994388032</v>
      </c>
      <c r="D997" s="2">
        <f>MACD!E997</f>
        <v>-0.50240460821090949</v>
      </c>
      <c r="E997" s="2">
        <f>MACD!F997</f>
        <v>-0.23526154303767977</v>
      </c>
      <c r="F997" s="2">
        <f>'Moving Avg'!D997</f>
        <v>34.294000000000004</v>
      </c>
      <c r="G997" s="2">
        <f>'Moving Avg'!F997</f>
        <v>33.473499999999994</v>
      </c>
      <c r="H997" s="2">
        <f>'Moving Avg'!G997</f>
        <v>34.010400000000025</v>
      </c>
      <c r="I997" s="2">
        <f>'Moving Avg'!H997</f>
        <v>38.219700000000046</v>
      </c>
      <c r="J997" s="6" t="str">
        <f>OBV!F997</f>
        <v>BULLISH</v>
      </c>
      <c r="K997" s="6" t="str">
        <f>OBV!G997</f>
        <v>NEUTRAL</v>
      </c>
      <c r="L997" s="6" t="str">
        <f>OBV!H997</f>
        <v>CONFIRMED BULLISH</v>
      </c>
    </row>
    <row r="998" spans="1:12" ht="13.5" x14ac:dyDescent="0.25">
      <c r="A998" s="3">
        <f>RSI!A998</f>
        <v>43763</v>
      </c>
      <c r="B998" s="2">
        <f>RSI!B998</f>
        <v>35.42</v>
      </c>
      <c r="C998" s="2">
        <f>RSI!I998</f>
        <v>90.975842994388032</v>
      </c>
      <c r="D998" s="2">
        <f>MACD!E998</f>
        <v>-0.63322358564244752</v>
      </c>
      <c r="E998" s="2">
        <f>MACD!F998</f>
        <v>-0.31485395155863333</v>
      </c>
      <c r="F998" s="2">
        <f>'Moving Avg'!D998</f>
        <v>34.738</v>
      </c>
      <c r="G998" s="2">
        <f>'Moving Avg'!F998</f>
        <v>33.584499999999991</v>
      </c>
      <c r="H998" s="2">
        <f>'Moving Avg'!G998</f>
        <v>34.011800000000022</v>
      </c>
      <c r="I998" s="2">
        <f>'Moving Avg'!H998</f>
        <v>38.176800000000043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</row>
    <row r="999" spans="1:12" ht="13.5" x14ac:dyDescent="0.25">
      <c r="A999" s="3">
        <f>RSI!A999</f>
        <v>43766</v>
      </c>
      <c r="B999" s="2">
        <f>RSI!B999</f>
        <v>35</v>
      </c>
      <c r="C999" s="2">
        <f>RSI!I999</f>
        <v>74.439896127786852</v>
      </c>
      <c r="D999" s="2">
        <f>MACD!E999</f>
        <v>-0.72268889746894871</v>
      </c>
      <c r="E999" s="2">
        <f>MACD!F999</f>
        <v>-0.39642094074069645</v>
      </c>
      <c r="F999" s="2">
        <f>'Moving Avg'!D999</f>
        <v>35.097999999999999</v>
      </c>
      <c r="G999" s="2">
        <f>'Moving Avg'!F999</f>
        <v>33.674499999999988</v>
      </c>
      <c r="H999" s="2">
        <f>'Moving Avg'!G999</f>
        <v>34.004800000000024</v>
      </c>
      <c r="I999" s="2">
        <f>'Moving Avg'!H999</f>
        <v>38.131800000000048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</row>
    <row r="1000" spans="1:12" ht="13.5" x14ac:dyDescent="0.25">
      <c r="A1000" s="3">
        <f>RSI!A1000</f>
        <v>43767</v>
      </c>
      <c r="B1000" s="2">
        <f>RSI!B1000</f>
        <v>36.049999999999997</v>
      </c>
      <c r="C1000" s="2">
        <f>RSI!I1000</f>
        <v>82.838186025252838</v>
      </c>
      <c r="D1000" s="2">
        <f>MACD!E1000</f>
        <v>-0.88283763012539396</v>
      </c>
      <c r="E1000" s="2">
        <f>MACD!F1000</f>
        <v>-0.49370427861763599</v>
      </c>
      <c r="F1000" s="2">
        <f>'Moving Avg'!D1000</f>
        <v>35.462000000000003</v>
      </c>
      <c r="G1000" s="2">
        <f>'Moving Avg'!F1000</f>
        <v>33.816999999999993</v>
      </c>
      <c r="H1000" s="2">
        <f>'Moving Avg'!G1000</f>
        <v>34.019800000000025</v>
      </c>
      <c r="I1000" s="2">
        <f>'Moving Avg'!H1000</f>
        <v>38.092050000000043</v>
      </c>
      <c r="J1000" s="6" t="str">
        <f>OBV!F1000</f>
        <v>BULLISH</v>
      </c>
      <c r="K1000" s="6" t="str">
        <f>OBV!G1000</f>
        <v>NEUTRAL</v>
      </c>
      <c r="L1000" s="6" t="str">
        <f>OBV!H1000</f>
        <v>CONFIRMED BULLISH</v>
      </c>
    </row>
    <row r="1001" spans="1:12" ht="13.5" x14ac:dyDescent="0.25">
      <c r="A1001" s="3">
        <f>RSI!A1001</f>
        <v>43768</v>
      </c>
      <c r="B1001" s="2">
        <f>RSI!B1001</f>
        <v>36.06</v>
      </c>
      <c r="C1001" s="2">
        <f>RSI!I1001</f>
        <v>82.895826258703465</v>
      </c>
      <c r="D1001" s="2">
        <f>MACD!E1001</f>
        <v>-1.0314688294416996</v>
      </c>
      <c r="E1001" s="2">
        <f>MACD!F1001</f>
        <v>-0.60125718878244871</v>
      </c>
      <c r="F1001" s="2">
        <f>'Moving Avg'!D1001</f>
        <v>35.589999999999996</v>
      </c>
      <c r="G1001" s="2">
        <f>'Moving Avg'!F1001</f>
        <v>33.959999999999994</v>
      </c>
      <c r="H1001" s="2">
        <f>'Moving Avg'!G1001</f>
        <v>34.035000000000025</v>
      </c>
      <c r="I1001" s="2">
        <f>'Moving Avg'!H1001</f>
        <v>38.052350000000047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</row>
    <row r="1002" spans="1:12" ht="13.5" x14ac:dyDescent="0.25">
      <c r="A1002" s="3">
        <f>RSI!A1002</f>
        <v>43769</v>
      </c>
      <c r="B1002" s="2">
        <f>RSI!B1002</f>
        <v>37.799999999999997</v>
      </c>
      <c r="C1002" s="2">
        <f>RSI!I1002</f>
        <v>89.502495289214181</v>
      </c>
      <c r="D1002" s="2">
        <f>MACD!E1002</f>
        <v>-1.2976446257215173</v>
      </c>
      <c r="E1002" s="2">
        <f>MACD!F1002</f>
        <v>-0.74053467617026247</v>
      </c>
      <c r="F1002" s="2">
        <f>'Moving Avg'!D1002</f>
        <v>36.065999999999995</v>
      </c>
      <c r="G1002" s="2">
        <f>'Moving Avg'!F1002</f>
        <v>34.19</v>
      </c>
      <c r="H1002" s="2">
        <f>'Moving Avg'!G1002</f>
        <v>34.085000000000022</v>
      </c>
      <c r="I1002" s="2">
        <f>'Moving Avg'!H1002</f>
        <v>38.021350000000041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</row>
    <row r="1003" spans="1:12" ht="13.5" x14ac:dyDescent="0.25">
      <c r="A1003" s="3">
        <f>RSI!A1003</f>
        <v>43770</v>
      </c>
      <c r="B1003" s="2">
        <f>RSI!B1003</f>
        <v>39.01</v>
      </c>
      <c r="C1003" s="2">
        <f>RSI!I1003</f>
        <v>91.857782846297539</v>
      </c>
      <c r="D1003" s="2">
        <f>MACD!E1003</f>
        <v>-1.6334502253627292</v>
      </c>
      <c r="E1003" s="2">
        <f>MACD!F1003</f>
        <v>-0.91911778600875582</v>
      </c>
      <c r="F1003" s="2">
        <f>'Moving Avg'!D1003</f>
        <v>36.783999999999999</v>
      </c>
      <c r="G1003" s="2">
        <f>'Moving Avg'!F1003</f>
        <v>34.480499999999992</v>
      </c>
      <c r="H1003" s="2">
        <f>'Moving Avg'!G1003</f>
        <v>34.159200000000027</v>
      </c>
      <c r="I1003" s="2">
        <f>'Moving Avg'!H1003</f>
        <v>37.996400000000051</v>
      </c>
      <c r="J1003" s="6" t="str">
        <f>OBV!F1003</f>
        <v>BULLISH</v>
      </c>
      <c r="K1003" s="6" t="str">
        <f>OBV!G1003</f>
        <v>STRONG</v>
      </c>
      <c r="L1003" s="6" t="str">
        <f>OBV!H1003</f>
        <v>CONFIRMED BULLISH</v>
      </c>
    </row>
    <row r="1004" spans="1:12" ht="13.5" x14ac:dyDescent="0.25">
      <c r="A1004" s="3">
        <f>RSI!A1004</f>
        <v>43773</v>
      </c>
      <c r="B1004" s="2">
        <f>RSI!B1004</f>
        <v>39</v>
      </c>
      <c r="C1004" s="2">
        <f>RSI!I1004</f>
        <v>91.674717242782762</v>
      </c>
      <c r="D1004" s="2">
        <f>MACD!E1004</f>
        <v>-1.9434010487242119</v>
      </c>
      <c r="E1004" s="2">
        <f>MACD!F1004</f>
        <v>-1.1239744385518471</v>
      </c>
      <c r="F1004" s="2">
        <f>'Moving Avg'!D1004</f>
        <v>37.583999999999996</v>
      </c>
      <c r="G1004" s="2">
        <f>'Moving Avg'!F1004</f>
        <v>34.770499999999991</v>
      </c>
      <c r="H1004" s="2">
        <f>'Moving Avg'!G1004</f>
        <v>34.233200000000025</v>
      </c>
      <c r="I1004" s="2">
        <f>'Moving Avg'!H1004</f>
        <v>37.971400000000045</v>
      </c>
      <c r="J1004" s="6" t="str">
        <f>OBV!F1004</f>
        <v>BULLISH</v>
      </c>
      <c r="K1004" s="6" t="str">
        <f>OBV!G1004</f>
        <v>STRONG</v>
      </c>
      <c r="L1004" s="6" t="str">
        <f>OBV!H1004</f>
        <v>CONFIRMED BULLISH</v>
      </c>
    </row>
    <row r="1005" spans="1:12" ht="13.5" x14ac:dyDescent="0.25">
      <c r="A1005" s="3">
        <f>RSI!A1005</f>
        <v>43774</v>
      </c>
      <c r="B1005" s="2">
        <f>RSI!B1005</f>
        <v>40</v>
      </c>
      <c r="C1005" s="2">
        <f>RSI!I1005</f>
        <v>93.14578645755671</v>
      </c>
      <c r="D1005" s="2">
        <f>MACD!E1005</f>
        <v>-2.1458023941074345</v>
      </c>
      <c r="E1005" s="2">
        <f>MACD!F1005</f>
        <v>-1.3283400296629646</v>
      </c>
      <c r="F1005" s="2">
        <f>'Moving Avg'!D1005</f>
        <v>38.374000000000002</v>
      </c>
      <c r="G1005" s="2">
        <f>'Moving Avg'!F1005</f>
        <v>35.110500000000002</v>
      </c>
      <c r="H1005" s="2">
        <f>'Moving Avg'!G1005</f>
        <v>34.327200000000019</v>
      </c>
      <c r="I1005" s="2">
        <f>'Moving Avg'!H1005</f>
        <v>37.951400000000049</v>
      </c>
      <c r="J1005" s="6" t="str">
        <f>OBV!F1005</f>
        <v>BULLISH</v>
      </c>
      <c r="K1005" s="6" t="str">
        <f>OBV!G1005</f>
        <v>STRONG</v>
      </c>
      <c r="L1005" s="6" t="str">
        <f>OBV!H1005</f>
        <v>CONFIRMED BULLISH</v>
      </c>
    </row>
    <row r="1006" spans="1:12" ht="13.5" x14ac:dyDescent="0.25">
      <c r="A1006" s="3">
        <f>RSI!A1006</f>
        <v>43775</v>
      </c>
      <c r="B1006" s="2">
        <f>RSI!B1006</f>
        <v>40.5</v>
      </c>
      <c r="C1006" s="2">
        <f>RSI!I1006</f>
        <v>93.741276579987456</v>
      </c>
      <c r="D1006" s="2">
        <f>MACD!E1006</f>
        <v>-2.1996404579363755</v>
      </c>
      <c r="E1006" s="2">
        <f>MACD!F1006</f>
        <v>-1.5026001153176469</v>
      </c>
      <c r="F1006" s="2">
        <f>'Moving Avg'!D1006</f>
        <v>39.262</v>
      </c>
      <c r="G1006" s="2">
        <f>'Moving Avg'!F1006</f>
        <v>35.475499999999997</v>
      </c>
      <c r="H1006" s="2">
        <f>'Moving Avg'!G1006</f>
        <v>34.431200000000018</v>
      </c>
      <c r="I1006" s="2">
        <f>'Moving Avg'!H1006</f>
        <v>37.933900000000051</v>
      </c>
      <c r="J1006" s="6" t="str">
        <f>OBV!F1006</f>
        <v>BULLISH</v>
      </c>
      <c r="K1006" s="6" t="str">
        <f>OBV!G1006</f>
        <v>STRONG</v>
      </c>
      <c r="L1006" s="6" t="str">
        <f>OBV!H1006</f>
        <v>CONFIRMED BULLISH</v>
      </c>
    </row>
    <row r="1007" spans="1:12" ht="13.5" x14ac:dyDescent="0.25">
      <c r="A1007" s="3">
        <f>RSI!A1007</f>
        <v>43776</v>
      </c>
      <c r="B1007" s="2">
        <f>RSI!B1007</f>
        <v>42.9</v>
      </c>
      <c r="C1007" s="2">
        <f>RSI!I1007</f>
        <v>95.680957610718025</v>
      </c>
      <c r="D1007" s="2">
        <f>MACD!E1007</f>
        <v>-2.4524236651193192</v>
      </c>
      <c r="E1007" s="2">
        <f>MACD!F1007</f>
        <v>-1.6925648252779815</v>
      </c>
      <c r="F1007" s="2">
        <f>'Moving Avg'!D1007</f>
        <v>40.281999999999996</v>
      </c>
      <c r="G1007" s="2">
        <f>'Moving Avg'!F1007</f>
        <v>35.960500000000003</v>
      </c>
      <c r="H1007" s="2">
        <f>'Moving Avg'!G1007</f>
        <v>34.583200000000019</v>
      </c>
      <c r="I1007" s="2">
        <f>'Moving Avg'!H1007</f>
        <v>37.928400000000053</v>
      </c>
      <c r="J1007" s="6" t="str">
        <f>OBV!F1007</f>
        <v>BULLISH</v>
      </c>
      <c r="K1007" s="6" t="str">
        <f>OBV!G1007</f>
        <v>STRONG</v>
      </c>
      <c r="L1007" s="6" t="str">
        <f>OBV!H1007</f>
        <v>CONFIRMED BULLISH</v>
      </c>
    </row>
    <row r="1008" spans="1:12" ht="13.5" x14ac:dyDescent="0.25">
      <c r="A1008" s="3">
        <f>RSI!A1008</f>
        <v>43777</v>
      </c>
      <c r="B1008" s="2">
        <f>RSI!B1008</f>
        <v>42.9</v>
      </c>
      <c r="C1008" s="2">
        <f>RSI!I1008</f>
        <v>95.680957610718025</v>
      </c>
      <c r="D1008" s="2">
        <f>MACD!E1008</f>
        <v>-2.707767503623117</v>
      </c>
      <c r="E1008" s="2">
        <f>MACD!F1008</f>
        <v>-1.8956053609470085</v>
      </c>
      <c r="F1008" s="2">
        <f>'Moving Avg'!D1008</f>
        <v>41.06</v>
      </c>
      <c r="G1008" s="2">
        <f>'Moving Avg'!F1008</f>
        <v>36.445499999999996</v>
      </c>
      <c r="H1008" s="2">
        <f>'Moving Avg'!G1008</f>
        <v>34.73520000000002</v>
      </c>
      <c r="I1008" s="2">
        <f>'Moving Avg'!H1008</f>
        <v>37.932350000000049</v>
      </c>
      <c r="J1008" s="6" t="str">
        <f>OBV!F1008</f>
        <v>BULLISH</v>
      </c>
      <c r="K1008" s="6" t="str">
        <f>OBV!G1008</f>
        <v>STRONG</v>
      </c>
      <c r="L1008" s="6" t="str">
        <f>OBV!H1008</f>
        <v>CONFIRMED BULLISH</v>
      </c>
    </row>
    <row r="1009" spans="1:12" ht="13.5" x14ac:dyDescent="0.25">
      <c r="A1009" s="3">
        <f>RSI!A1009</f>
        <v>43780</v>
      </c>
      <c r="B1009" s="2">
        <f>RSI!B1009</f>
        <v>43.99</v>
      </c>
      <c r="C1009" s="2">
        <f>RSI!I1009</f>
        <v>96.287061339820298</v>
      </c>
      <c r="D1009" s="2">
        <f>MACD!E1009</f>
        <v>-3.1075637588198433</v>
      </c>
      <c r="E1009" s="2">
        <f>MACD!F1009</f>
        <v>-2.1379970405215758</v>
      </c>
      <c r="F1009" s="2">
        <f>'Moving Avg'!D1009</f>
        <v>42.058000000000007</v>
      </c>
      <c r="G1009" s="2">
        <f>'Moving Avg'!F1009</f>
        <v>36.984999999999999</v>
      </c>
      <c r="H1009" s="2">
        <f>'Moving Avg'!G1009</f>
        <v>34.90900000000002</v>
      </c>
      <c r="I1009" s="2">
        <f>'Moving Avg'!H1009</f>
        <v>37.941750000000042</v>
      </c>
      <c r="J1009" s="6" t="str">
        <f>OBV!F1009</f>
        <v>BULLISH</v>
      </c>
      <c r="K1009" s="6" t="str">
        <f>OBV!G1009</f>
        <v>STRONG</v>
      </c>
      <c r="L1009" s="6" t="str">
        <f>OBV!H1009</f>
        <v>CONFIRMED BULLISH</v>
      </c>
    </row>
    <row r="1010" spans="1:12" ht="13.5" x14ac:dyDescent="0.25">
      <c r="A1010" s="3">
        <f>RSI!A1010</f>
        <v>43781</v>
      </c>
      <c r="B1010" s="2">
        <f>RSI!B1010</f>
        <v>42.68</v>
      </c>
      <c r="C1010" s="2">
        <f>RSI!I1010</f>
        <v>81.486602444695393</v>
      </c>
      <c r="D1010" s="2">
        <f>MACD!E1010</f>
        <v>-3.2292552549560867</v>
      </c>
      <c r="E1010" s="2">
        <f>MACD!F1010</f>
        <v>-2.3562486834084782</v>
      </c>
      <c r="F1010" s="2">
        <f>'Moving Avg'!D1010</f>
        <v>42.594000000000008</v>
      </c>
      <c r="G1010" s="2">
        <f>'Moving Avg'!F1010</f>
        <v>37.458999999999996</v>
      </c>
      <c r="H1010" s="2">
        <f>'Moving Avg'!G1010</f>
        <v>35.056600000000024</v>
      </c>
      <c r="I1010" s="2">
        <f>'Moving Avg'!H1010</f>
        <v>37.944600000000044</v>
      </c>
      <c r="J1010" s="6" t="str">
        <f>OBV!F1010</f>
        <v>BEARISH</v>
      </c>
      <c r="K1010" s="6" t="str">
        <f>OBV!G1010</f>
        <v>WEAK</v>
      </c>
      <c r="L1010" s="6" t="str">
        <f>OBV!H1010</f>
        <v>BEARISH DIVERGENCE</v>
      </c>
    </row>
    <row r="1011" spans="1:12" ht="13.5" x14ac:dyDescent="0.25">
      <c r="A1011" s="3">
        <f>RSI!A1011</f>
        <v>43782</v>
      </c>
      <c r="B1011" s="2">
        <f>RSI!B1011</f>
        <v>42.68</v>
      </c>
      <c r="C1011" s="2">
        <f>RSI!I1011</f>
        <v>81.486602444695393</v>
      </c>
      <c r="D1011" s="2">
        <f>MACD!E1011</f>
        <v>-3.3618140595647503</v>
      </c>
      <c r="E1011" s="2">
        <f>MACD!F1011</f>
        <v>-2.5573617586397326</v>
      </c>
      <c r="F1011" s="2">
        <f>'Moving Avg'!D1011</f>
        <v>43.03</v>
      </c>
      <c r="G1011" s="2">
        <f>'Moving Avg'!F1011</f>
        <v>37.932999999999993</v>
      </c>
      <c r="H1011" s="2">
        <f>'Moving Avg'!G1011</f>
        <v>35.204200000000021</v>
      </c>
      <c r="I1011" s="2">
        <f>'Moving Avg'!H1011</f>
        <v>37.947450000000046</v>
      </c>
      <c r="J1011" s="6" t="str">
        <f>OBV!F1011</f>
        <v>BEARISH</v>
      </c>
      <c r="K1011" s="6" t="str">
        <f>OBV!G1011</f>
        <v>WEAK</v>
      </c>
      <c r="L1011" s="6" t="str">
        <f>OBV!H1011</f>
        <v>BEARISH DIVERGENCE</v>
      </c>
    </row>
    <row r="1012" spans="1:12" ht="13.5" x14ac:dyDescent="0.25">
      <c r="A1012" s="3">
        <f>RSI!A1012</f>
        <v>43783</v>
      </c>
      <c r="B1012" s="2">
        <f>RSI!B1012</f>
        <v>42.68</v>
      </c>
      <c r="C1012" s="2">
        <f>RSI!I1012</f>
        <v>81.486602444695393</v>
      </c>
      <c r="D1012" s="2">
        <f>MACD!E1012</f>
        <v>-3.2351086892773537</v>
      </c>
      <c r="E1012" s="2">
        <f>MACD!F1012</f>
        <v>-2.6929111447672573</v>
      </c>
      <c r="F1012" s="2">
        <f>'Moving Avg'!D1012</f>
        <v>42.986000000000004</v>
      </c>
      <c r="G1012" s="2">
        <f>'Moving Avg'!F1012</f>
        <v>38.406999999999996</v>
      </c>
      <c r="H1012" s="2">
        <f>'Moving Avg'!G1012</f>
        <v>35.351800000000019</v>
      </c>
      <c r="I1012" s="2">
        <f>'Moving Avg'!H1012</f>
        <v>37.950300000000048</v>
      </c>
      <c r="J1012" s="6" t="str">
        <f>OBV!F1012</f>
        <v>BEARISH</v>
      </c>
      <c r="K1012" s="6" t="str">
        <f>OBV!G1012</f>
        <v>WEAK</v>
      </c>
      <c r="L1012" s="6" t="str">
        <f>OBV!H1012</f>
        <v>CONFIRMED BEARISH</v>
      </c>
    </row>
    <row r="1013" spans="1:12" ht="13.5" x14ac:dyDescent="0.25">
      <c r="A1013" s="3">
        <f>RSI!A1013</f>
        <v>43784</v>
      </c>
      <c r="B1013" s="2">
        <f>RSI!B1013</f>
        <v>41.4</v>
      </c>
      <c r="C1013" s="2">
        <f>RSI!I1013</f>
        <v>68.615338829402731</v>
      </c>
      <c r="D1013" s="2">
        <f>MACD!E1013</f>
        <v>-2.8736146391743844</v>
      </c>
      <c r="E1013" s="2">
        <f>MACD!F1013</f>
        <v>-2.729051843648683</v>
      </c>
      <c r="F1013" s="2">
        <f>'Moving Avg'!D1013</f>
        <v>42.686</v>
      </c>
      <c r="G1013" s="2">
        <f>'Moving Avg'!F1013</f>
        <v>38.816999999999993</v>
      </c>
      <c r="H1013" s="2">
        <f>'Moving Avg'!G1013</f>
        <v>35.494800000000026</v>
      </c>
      <c r="I1013" s="2">
        <f>'Moving Avg'!H1013</f>
        <v>37.946750000000044</v>
      </c>
      <c r="J1013" s="6" t="str">
        <f>OBV!F1013</f>
        <v>BEARISH</v>
      </c>
      <c r="K1013" s="6" t="str">
        <f>OBV!G1013</f>
        <v>WEAK</v>
      </c>
      <c r="L1013" s="6" t="str">
        <f>OBV!H1013</f>
        <v>CONFIRMED BEARISH</v>
      </c>
    </row>
    <row r="1014" spans="1:12" ht="13.5" x14ac:dyDescent="0.25">
      <c r="A1014" s="3">
        <f>RSI!A1014</f>
        <v>43787</v>
      </c>
      <c r="B1014" s="2">
        <f>RSI!B1014</f>
        <v>39.54</v>
      </c>
      <c r="C1014" s="2">
        <f>RSI!I1014</f>
        <v>55.016154420255539</v>
      </c>
      <c r="D1014" s="2">
        <f>MACD!E1014</f>
        <v>-2.448642210869501</v>
      </c>
      <c r="E1014" s="2">
        <f>MACD!F1014</f>
        <v>-2.6729699170928467</v>
      </c>
      <c r="F1014" s="2">
        <f>'Moving Avg'!D1014</f>
        <v>41.795999999999999</v>
      </c>
      <c r="G1014" s="2">
        <f>'Moving Avg'!F1014</f>
        <v>39.133999999999993</v>
      </c>
      <c r="H1014" s="2">
        <f>'Moving Avg'!G1014</f>
        <v>35.600600000000021</v>
      </c>
      <c r="I1014" s="2">
        <f>'Moving Avg'!H1014</f>
        <v>37.933900000000044</v>
      </c>
      <c r="J1014" s="6" t="str">
        <f>OBV!F1014</f>
        <v>BEARISH</v>
      </c>
      <c r="K1014" s="6" t="str">
        <f>OBV!G1014</f>
        <v>WEAK</v>
      </c>
      <c r="L1014" s="6" t="str">
        <f>OBV!H1014</f>
        <v>CONFIRMED BEARISH</v>
      </c>
    </row>
    <row r="1015" spans="1:12" ht="13.5" x14ac:dyDescent="0.25">
      <c r="A1015" s="3">
        <f>RSI!A1015</f>
        <v>43788</v>
      </c>
      <c r="B1015" s="2">
        <f>RSI!B1015</f>
        <v>39</v>
      </c>
      <c r="C1015" s="2">
        <f>RSI!I1015</f>
        <v>51.805921438737144</v>
      </c>
      <c r="D1015" s="2">
        <f>MACD!E1015</f>
        <v>-1.9000895424155928</v>
      </c>
      <c r="E1015" s="2">
        <f>MACD!F1015</f>
        <v>-2.5183938421573959</v>
      </c>
      <c r="F1015" s="2">
        <f>'Moving Avg'!D1015</f>
        <v>41.059999999999995</v>
      </c>
      <c r="G1015" s="2">
        <f>'Moving Avg'!F1015</f>
        <v>39.372499999999988</v>
      </c>
      <c r="H1015" s="2">
        <f>'Moving Avg'!G1015</f>
        <v>35.69560000000002</v>
      </c>
      <c r="I1015" s="2">
        <f>'Moving Avg'!H1015</f>
        <v>37.918350000000039</v>
      </c>
      <c r="J1015" s="6" t="str">
        <f>OBV!F1015</f>
        <v>BEARISH</v>
      </c>
      <c r="K1015" s="6" t="str">
        <f>OBV!G1015</f>
        <v>WEAK</v>
      </c>
      <c r="L1015" s="6" t="str">
        <f>OBV!H1015</f>
        <v>CONFIRMED BEARISH</v>
      </c>
    </row>
    <row r="1016" spans="1:12" ht="13.5" x14ac:dyDescent="0.25">
      <c r="A1016" s="3">
        <f>RSI!A1016</f>
        <v>43789</v>
      </c>
      <c r="B1016" s="2">
        <f>RSI!B1016</f>
        <v>38.9</v>
      </c>
      <c r="C1016" s="2">
        <f>RSI!I1016</f>
        <v>51.209995915136517</v>
      </c>
      <c r="D1016" s="2">
        <f>MACD!E1016</f>
        <v>-1.3529318729156259</v>
      </c>
      <c r="E1016" s="2">
        <f>MACD!F1016</f>
        <v>-2.2853014483090419</v>
      </c>
      <c r="F1016" s="2">
        <f>'Moving Avg'!D1016</f>
        <v>40.304000000000002</v>
      </c>
      <c r="G1016" s="2">
        <f>'Moving Avg'!F1016</f>
        <v>39.546499999999988</v>
      </c>
      <c r="H1016" s="2">
        <f>'Moving Avg'!G1016</f>
        <v>35.80860000000002</v>
      </c>
      <c r="I1016" s="2">
        <f>'Moving Avg'!H1016</f>
        <v>37.902300000000039</v>
      </c>
      <c r="J1016" s="6" t="str">
        <f>OBV!F1016</f>
        <v>BEARISH</v>
      </c>
      <c r="K1016" s="6" t="str">
        <f>OBV!G1016</f>
        <v>WEAK</v>
      </c>
      <c r="L1016" s="6" t="str">
        <f>OBV!H1016</f>
        <v>CONFIRMED BEARISH</v>
      </c>
    </row>
    <row r="1017" spans="1:12" ht="13.5" x14ac:dyDescent="0.25">
      <c r="A1017" s="3">
        <f>RSI!A1017</f>
        <v>43790</v>
      </c>
      <c r="B1017" s="2">
        <f>RSI!B1017</f>
        <v>40</v>
      </c>
      <c r="C1017" s="2">
        <f>RSI!I1017</f>
        <v>57.061136085625883</v>
      </c>
      <c r="D1017" s="2">
        <f>MACD!E1017</f>
        <v>-0.60284615609467807</v>
      </c>
      <c r="E1017" s="2">
        <f>MACD!F1017</f>
        <v>-1.9488103898661693</v>
      </c>
      <c r="F1017" s="2">
        <f>'Moving Avg'!D1017</f>
        <v>39.768000000000001</v>
      </c>
      <c r="G1017" s="2">
        <f>'Moving Avg'!F1017</f>
        <v>39.775499999999987</v>
      </c>
      <c r="H1017" s="2">
        <f>'Moving Avg'!G1017</f>
        <v>35.943600000000018</v>
      </c>
      <c r="I1017" s="2">
        <f>'Moving Avg'!H1017</f>
        <v>37.891750000000037</v>
      </c>
      <c r="J1017" s="6" t="str">
        <f>OBV!F1017</f>
        <v>BEARISH</v>
      </c>
      <c r="K1017" s="6" t="str">
        <f>OBV!G1017</f>
        <v>WEAK</v>
      </c>
      <c r="L1017" s="6" t="str">
        <f>OBV!H1017</f>
        <v>CONFIRMED BEARISH</v>
      </c>
    </row>
    <row r="1018" spans="1:12" ht="13.5" x14ac:dyDescent="0.25">
      <c r="A1018" s="3">
        <f>RSI!A1018</f>
        <v>43791</v>
      </c>
      <c r="B1018" s="2">
        <f>RSI!B1018</f>
        <v>40</v>
      </c>
      <c r="C1018" s="2">
        <f>RSI!I1018</f>
        <v>57.06113608562589</v>
      </c>
      <c r="D1018" s="2">
        <f>MACD!E1018</f>
        <v>2.4746313278939169E-2</v>
      </c>
      <c r="E1018" s="2">
        <f>MACD!F1018</f>
        <v>-1.5540990492371476</v>
      </c>
      <c r="F1018" s="2">
        <f>'Moving Avg'!D1018</f>
        <v>39.488</v>
      </c>
      <c r="G1018" s="2">
        <f>'Moving Avg'!F1018</f>
        <v>40.004499999999993</v>
      </c>
      <c r="H1018" s="2">
        <f>'Moving Avg'!G1018</f>
        <v>36.078600000000009</v>
      </c>
      <c r="I1018" s="2">
        <f>'Moving Avg'!H1018</f>
        <v>37.881200000000042</v>
      </c>
      <c r="J1018" s="6" t="str">
        <f>OBV!F1018</f>
        <v>BEARISH</v>
      </c>
      <c r="K1018" s="6" t="str">
        <f>OBV!G1018</f>
        <v>WEAK</v>
      </c>
      <c r="L1018" s="6" t="str">
        <f>OBV!H1018</f>
        <v>CONFIRMED BEARISH</v>
      </c>
    </row>
    <row r="1019" spans="1:12" ht="13.5" x14ac:dyDescent="0.25">
      <c r="A1019" s="3">
        <f>RSI!A1019</f>
        <v>43794</v>
      </c>
      <c r="B1019" s="2">
        <f>RSI!B1019</f>
        <v>40</v>
      </c>
      <c r="C1019" s="2">
        <f>RSI!I1019</f>
        <v>57.061136085625883</v>
      </c>
      <c r="D1019" s="2">
        <f>MACD!E1019</f>
        <v>0.71690854639754065</v>
      </c>
      <c r="E1019" s="2">
        <f>MACD!F1019</f>
        <v>-1.0998975301102099</v>
      </c>
      <c r="F1019" s="2">
        <f>'Moving Avg'!D1019</f>
        <v>39.58</v>
      </c>
      <c r="G1019" s="2">
        <f>'Moving Avg'!F1019</f>
        <v>40.254499999999993</v>
      </c>
      <c r="H1019" s="2">
        <f>'Moving Avg'!G1019</f>
        <v>36.213600000000014</v>
      </c>
      <c r="I1019" s="2">
        <f>'Moving Avg'!H1019</f>
        <v>37.87065000000004</v>
      </c>
      <c r="J1019" s="6" t="str">
        <f>OBV!F1019</f>
        <v>BEARISH</v>
      </c>
      <c r="K1019" s="6" t="str">
        <f>OBV!G1019</f>
        <v>WEAK</v>
      </c>
      <c r="L1019" s="6" t="str">
        <f>OBV!H1019</f>
        <v>BEARISH DIVERGENCE</v>
      </c>
    </row>
    <row r="1020" spans="1:12" ht="13.5" x14ac:dyDescent="0.25">
      <c r="A1020" s="3">
        <f>RSI!A1020</f>
        <v>43795</v>
      </c>
      <c r="B1020" s="2">
        <f>RSI!B1020</f>
        <v>40</v>
      </c>
      <c r="C1020" s="2">
        <f>RSI!I1020</f>
        <v>57.061136085625883</v>
      </c>
      <c r="D1020" s="2">
        <f>MACD!E1020</f>
        <v>1.0949626202494613</v>
      </c>
      <c r="E1020" s="2">
        <f>MACD!F1020</f>
        <v>-0.66092550003827566</v>
      </c>
      <c r="F1020" s="2">
        <f>'Moving Avg'!D1020</f>
        <v>39.78</v>
      </c>
      <c r="G1020" s="2">
        <f>'Moving Avg'!F1020</f>
        <v>40.451999999999998</v>
      </c>
      <c r="H1020" s="2">
        <f>'Moving Avg'!G1020</f>
        <v>36.348600000000012</v>
      </c>
      <c r="I1020" s="2">
        <f>'Moving Avg'!H1020</f>
        <v>37.860100000000038</v>
      </c>
      <c r="J1020" s="6" t="str">
        <f>OBV!F1020</f>
        <v>BEARISH</v>
      </c>
      <c r="K1020" s="6" t="str">
        <f>OBV!G1020</f>
        <v>WEAK</v>
      </c>
      <c r="L1020" s="6" t="str">
        <f>OBV!H1020</f>
        <v>BEARISH DIVERGENCE</v>
      </c>
    </row>
    <row r="1021" spans="1:12" ht="13.5" x14ac:dyDescent="0.25">
      <c r="A1021" s="3">
        <f>RSI!A1021</f>
        <v>43796</v>
      </c>
      <c r="B1021" s="2">
        <f>RSI!B1021</f>
        <v>40</v>
      </c>
      <c r="C1021" s="2">
        <f>RSI!I1021</f>
        <v>57.061136085625883</v>
      </c>
      <c r="D1021" s="2">
        <f>MACD!E1021</f>
        <v>1.4092219359995468</v>
      </c>
      <c r="E1021" s="2">
        <f>MACD!F1021</f>
        <v>-0.24689601283071111</v>
      </c>
      <c r="F1021" s="2">
        <f>'Moving Avg'!D1021</f>
        <v>40</v>
      </c>
      <c r="G1021" s="2">
        <f>'Moving Avg'!F1021</f>
        <v>40.649000000000001</v>
      </c>
      <c r="H1021" s="2">
        <f>'Moving Avg'!G1021</f>
        <v>36.48360000000001</v>
      </c>
      <c r="I1021" s="2">
        <f>'Moving Avg'!H1021</f>
        <v>37.849550000000036</v>
      </c>
      <c r="J1021" s="6" t="str">
        <f>OBV!F1021</f>
        <v>BULLISH</v>
      </c>
      <c r="K1021" s="6" t="str">
        <f>OBV!G1021</f>
        <v>STRONG</v>
      </c>
      <c r="L1021" s="6" t="str">
        <f>OBV!H1021</f>
        <v>CONFIRMED BULLISH</v>
      </c>
    </row>
    <row r="1022" spans="1:12" ht="13.5" x14ac:dyDescent="0.25">
      <c r="A1022" s="3">
        <f>RSI!A1022</f>
        <v>43797</v>
      </c>
      <c r="B1022" s="2">
        <f>RSI!B1022</f>
        <v>40</v>
      </c>
      <c r="C1022" s="2">
        <f>RSI!I1022</f>
        <v>57.061136085625883</v>
      </c>
      <c r="D1022" s="2">
        <f>MACD!E1022</f>
        <v>1.669918300920564</v>
      </c>
      <c r="E1022" s="2">
        <f>MACD!F1022</f>
        <v>0.13646684991954394</v>
      </c>
      <c r="F1022" s="2">
        <f>'Moving Avg'!D1022</f>
        <v>40</v>
      </c>
      <c r="G1022" s="2">
        <f>'Moving Avg'!F1022</f>
        <v>40.759</v>
      </c>
      <c r="H1022" s="2">
        <f>'Moving Avg'!G1022</f>
        <v>36.619600000000013</v>
      </c>
      <c r="I1022" s="2">
        <f>'Moving Avg'!H1022</f>
        <v>37.839000000000034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</row>
    <row r="1023" spans="1:12" ht="13.5" x14ac:dyDescent="0.25">
      <c r="A1023" s="3">
        <f>RSI!A1023</f>
        <v>43798</v>
      </c>
      <c r="B1023" s="2">
        <f>RSI!B1023</f>
        <v>40</v>
      </c>
      <c r="C1023" s="2">
        <f>RSI!I1023</f>
        <v>57.061136085625883</v>
      </c>
      <c r="D1023" s="2">
        <f>MACD!E1023</f>
        <v>1.6887554153068791</v>
      </c>
      <c r="E1023" s="2">
        <f>MACD!F1023</f>
        <v>0.446924562997011</v>
      </c>
      <c r="F1023" s="2">
        <f>'Moving Avg'!D1023</f>
        <v>40</v>
      </c>
      <c r="G1023" s="2">
        <f>'Moving Avg'!F1023</f>
        <v>40.808500000000002</v>
      </c>
      <c r="H1023" s="2">
        <f>'Moving Avg'!G1023</f>
        <v>36.755600000000008</v>
      </c>
      <c r="I1023" s="2">
        <f>'Moving Avg'!H1023</f>
        <v>37.828450000000032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</row>
    <row r="1024" spans="1:12" ht="13.5" x14ac:dyDescent="0.25">
      <c r="A1024" s="3">
        <f>RSI!A1024</f>
        <v>43801</v>
      </c>
      <c r="B1024" s="2">
        <f>RSI!B1024</f>
        <v>40</v>
      </c>
      <c r="C1024" s="2">
        <f>RSI!I1024</f>
        <v>57.061136085625883</v>
      </c>
      <c r="D1024" s="2">
        <f>MACD!E1024</f>
        <v>1.414069332101775</v>
      </c>
      <c r="E1024" s="2">
        <f>MACD!F1024</f>
        <v>0.64035351681796382</v>
      </c>
      <c r="F1024" s="2">
        <f>'Moving Avg'!D1024</f>
        <v>40</v>
      </c>
      <c r="G1024" s="2">
        <f>'Moving Avg'!F1024</f>
        <v>40.858500000000006</v>
      </c>
      <c r="H1024" s="2">
        <f>'Moving Avg'!G1024</f>
        <v>36.891600000000011</v>
      </c>
      <c r="I1024" s="2">
        <f>'Moving Avg'!H1024</f>
        <v>37.81790000000003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43802</v>
      </c>
      <c r="B1025" s="2">
        <f>RSI!B1025</f>
        <v>39.979999999999997</v>
      </c>
      <c r="C1025" s="2">
        <f>RSI!I1025</f>
        <v>56.836926070979118</v>
      </c>
      <c r="D1025" s="2">
        <f>MACD!E1025</f>
        <v>1.0959070807917826</v>
      </c>
      <c r="E1025" s="2">
        <f>MACD!F1025</f>
        <v>0.73146422961272761</v>
      </c>
      <c r="F1025" s="2">
        <f>'Moving Avg'!D1025</f>
        <v>39.995999999999995</v>
      </c>
      <c r="G1025" s="2">
        <f>'Moving Avg'!F1025</f>
        <v>40.857500000000002</v>
      </c>
      <c r="H1025" s="2">
        <f>'Moving Avg'!G1025</f>
        <v>37.027200000000008</v>
      </c>
      <c r="I1025" s="2">
        <f>'Moving Avg'!H1025</f>
        <v>37.807250000000025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</row>
    <row r="1026" spans="1:12" ht="13.5" x14ac:dyDescent="0.25">
      <c r="A1026" s="3">
        <f>RSI!A1026</f>
        <v>43803</v>
      </c>
      <c r="B1026" s="2">
        <f>RSI!B1026</f>
        <v>40</v>
      </c>
      <c r="C1026" s="2">
        <f>RSI!I1026</f>
        <v>57.018803070817889</v>
      </c>
      <c r="D1026" s="2">
        <f>MACD!E1026</f>
        <v>0.80611150405839282</v>
      </c>
      <c r="E1026" s="2">
        <f>MACD!F1026</f>
        <v>0.74639368450186061</v>
      </c>
      <c r="F1026" s="2">
        <f>'Moving Avg'!D1026</f>
        <v>39.995999999999995</v>
      </c>
      <c r="G1026" s="2">
        <f>'Moving Avg'!F1026</f>
        <v>40.832499999999996</v>
      </c>
      <c r="H1026" s="2">
        <f>'Moving Avg'!G1026</f>
        <v>37.163200000000003</v>
      </c>
      <c r="I1026" s="2">
        <f>'Moving Avg'!H1026</f>
        <v>37.796700000000023</v>
      </c>
      <c r="J1026" s="6" t="str">
        <f>OBV!F1026</f>
        <v>BULLISH</v>
      </c>
      <c r="K1026" s="6" t="str">
        <f>OBV!G1026</f>
        <v>STRONG</v>
      </c>
      <c r="L1026" s="6" t="str">
        <f>OBV!H1026</f>
        <v>NEUTRAL</v>
      </c>
    </row>
    <row r="1027" spans="1:12" ht="13.5" x14ac:dyDescent="0.25">
      <c r="A1027" s="3">
        <f>RSI!A1027</f>
        <v>43804</v>
      </c>
      <c r="B1027" s="2">
        <f>RSI!B1027</f>
        <v>39.979999999999997</v>
      </c>
      <c r="C1027" s="2">
        <f>RSI!I1027</f>
        <v>56.761229149138458</v>
      </c>
      <c r="D1027" s="2">
        <f>MACD!E1027</f>
        <v>0.72805386981932685</v>
      </c>
      <c r="E1027" s="2">
        <f>MACD!F1027</f>
        <v>0.74272572156535388</v>
      </c>
      <c r="F1027" s="2">
        <f>'Moving Avg'!D1027</f>
        <v>39.991999999999997</v>
      </c>
      <c r="G1027" s="2">
        <f>'Moving Avg'!F1027</f>
        <v>40.686500000000002</v>
      </c>
      <c r="H1027" s="2">
        <f>'Moving Avg'!G1027</f>
        <v>37.298800000000007</v>
      </c>
      <c r="I1027" s="2">
        <f>'Moving Avg'!H1027</f>
        <v>37.786050000000017</v>
      </c>
      <c r="J1027" s="6" t="str">
        <f>OBV!F1027</f>
        <v>BULLISH</v>
      </c>
      <c r="K1027" s="6" t="str">
        <f>OBV!G1027</f>
        <v>STRONG</v>
      </c>
      <c r="L1027" s="6" t="str">
        <f>OBV!H1027</f>
        <v>BULLISH DIVERGENCE</v>
      </c>
    </row>
    <row r="1028" spans="1:12" ht="13.5" x14ac:dyDescent="0.25">
      <c r="A1028" s="3">
        <f>RSI!A1028</f>
        <v>43805</v>
      </c>
      <c r="B1028" s="2">
        <f>RSI!B1028</f>
        <v>39.979999999999997</v>
      </c>
      <c r="C1028" s="2">
        <f>RSI!I1028</f>
        <v>56.761229149138458</v>
      </c>
      <c r="D1028" s="2">
        <f>MACD!E1028</f>
        <v>0.65882861370815249</v>
      </c>
      <c r="E1028" s="2">
        <f>MACD!F1028</f>
        <v>0.72594629999391369</v>
      </c>
      <c r="F1028" s="2">
        <f>'Moving Avg'!D1028</f>
        <v>39.987999999999992</v>
      </c>
      <c r="G1028" s="2">
        <f>'Moving Avg'!F1028</f>
        <v>40.540500000000002</v>
      </c>
      <c r="H1028" s="2">
        <f>'Moving Avg'!G1028</f>
        <v>37.434400000000004</v>
      </c>
      <c r="I1028" s="2">
        <f>'Moving Avg'!H1028</f>
        <v>37.775400000000012</v>
      </c>
      <c r="J1028" s="6" t="str">
        <f>OBV!F1028</f>
        <v>BULLISH</v>
      </c>
      <c r="K1028" s="6" t="str">
        <f>OBV!G1028</f>
        <v>STRONG</v>
      </c>
      <c r="L1028" s="6" t="str">
        <f>OBV!H1028</f>
        <v>BULLISH DIVERGENCE</v>
      </c>
    </row>
    <row r="1029" spans="1:12" ht="13.5" x14ac:dyDescent="0.25">
      <c r="A1029" s="3">
        <f>RSI!A1029</f>
        <v>43808</v>
      </c>
      <c r="B1029" s="2">
        <f>RSI!B1029</f>
        <v>39.979999999999997</v>
      </c>
      <c r="C1029" s="2">
        <f>RSI!I1029</f>
        <v>56.761229149138458</v>
      </c>
      <c r="D1029" s="2">
        <f>MACD!E1029</f>
        <v>0.59731220377822325</v>
      </c>
      <c r="E1029" s="2">
        <f>MACD!F1029</f>
        <v>0.70021948075077556</v>
      </c>
      <c r="F1029" s="2">
        <f>'Moving Avg'!D1029</f>
        <v>39.983999999999995</v>
      </c>
      <c r="G1029" s="2">
        <f>'Moving Avg'!F1029</f>
        <v>40.340000000000003</v>
      </c>
      <c r="H1029" s="2">
        <f>'Moving Avg'!G1029</f>
        <v>37.57</v>
      </c>
      <c r="I1029" s="2">
        <f>'Moving Avg'!H1029</f>
        <v>37.764750000000006</v>
      </c>
      <c r="J1029" s="6" t="str">
        <f>OBV!F1029</f>
        <v>BULLISH</v>
      </c>
      <c r="K1029" s="6" t="str">
        <f>OBV!G1029</f>
        <v>STRONG</v>
      </c>
      <c r="L1029" s="6" t="str">
        <f>OBV!H1029</f>
        <v>BULLISH DIVERGENCE</v>
      </c>
    </row>
    <row r="1030" spans="1:12" ht="13.5" x14ac:dyDescent="0.25">
      <c r="A1030" s="3">
        <f>RSI!A1030</f>
        <v>43809</v>
      </c>
      <c r="B1030" s="2">
        <f>RSI!B1030</f>
        <v>38.79</v>
      </c>
      <c r="C1030" s="2">
        <f>RSI!I1030</f>
        <v>42.49540706369956</v>
      </c>
      <c r="D1030" s="2">
        <f>MACD!E1030</f>
        <v>0.63068467800658823</v>
      </c>
      <c r="E1030" s="2">
        <f>MACD!F1030</f>
        <v>0.68631252020193811</v>
      </c>
      <c r="F1030" s="2">
        <f>'Moving Avg'!D1030</f>
        <v>39.745999999999995</v>
      </c>
      <c r="G1030" s="2">
        <f>'Moving Avg'!F1030</f>
        <v>40.145500000000006</v>
      </c>
      <c r="H1030" s="2">
        <f>'Moving Avg'!G1030</f>
        <v>37.681800000000003</v>
      </c>
      <c r="I1030" s="2">
        <f>'Moving Avg'!H1030</f>
        <v>37.748150000000003</v>
      </c>
      <c r="J1030" s="6" t="str">
        <f>OBV!F1030</f>
        <v>BULLISH</v>
      </c>
      <c r="K1030" s="6" t="str">
        <f>OBV!G1030</f>
        <v>STRONG</v>
      </c>
      <c r="L1030" s="6" t="str">
        <f>OBV!H1030</f>
        <v>BULLISH DIVERGENCE</v>
      </c>
    </row>
    <row r="1031" spans="1:12" ht="13.5" x14ac:dyDescent="0.25">
      <c r="A1031" s="3">
        <f>RSI!A1031</f>
        <v>43810</v>
      </c>
      <c r="B1031" s="2">
        <f>RSI!B1031</f>
        <v>38.93</v>
      </c>
      <c r="C1031" s="2">
        <f>RSI!I1031</f>
        <v>44.270004214557758</v>
      </c>
      <c r="D1031" s="2">
        <f>MACD!E1031</f>
        <v>0.65306271704012886</v>
      </c>
      <c r="E1031" s="2">
        <f>MACD!F1031</f>
        <v>0.67966255956957622</v>
      </c>
      <c r="F1031" s="2">
        <f>'Moving Avg'!D1031</f>
        <v>39.531999999999996</v>
      </c>
      <c r="G1031" s="2">
        <f>'Moving Avg'!F1031</f>
        <v>39.957999999999998</v>
      </c>
      <c r="H1031" s="2">
        <f>'Moving Avg'!G1031</f>
        <v>37.796400000000006</v>
      </c>
      <c r="I1031" s="2">
        <f>'Moving Avg'!H1031</f>
        <v>37.732250000000008</v>
      </c>
      <c r="J1031" s="6" t="str">
        <f>OBV!F1031</f>
        <v>BULLISH</v>
      </c>
      <c r="K1031" s="6" t="str">
        <f>OBV!G1031</f>
        <v>STRONG</v>
      </c>
      <c r="L1031" s="6" t="str">
        <f>OBV!H1031</f>
        <v>BULLISH DIVERGENCE</v>
      </c>
    </row>
    <row r="1032" spans="1:12" ht="13.5" x14ac:dyDescent="0.25">
      <c r="A1032" s="3">
        <f>RSI!A1032</f>
        <v>43811</v>
      </c>
      <c r="B1032" s="2">
        <f>RSI!B1032</f>
        <v>41.29</v>
      </c>
      <c r="C1032" s="2">
        <f>RSI!I1032</f>
        <v>64.280896292672224</v>
      </c>
      <c r="D1032" s="2">
        <f>MACD!E1032</f>
        <v>0.50053197591780929</v>
      </c>
      <c r="E1032" s="2">
        <f>MACD!F1032</f>
        <v>0.64383644283922292</v>
      </c>
      <c r="F1032" s="2">
        <f>'Moving Avg'!D1032</f>
        <v>39.793999999999997</v>
      </c>
      <c r="G1032" s="2">
        <f>'Moving Avg'!F1032</f>
        <v>39.888500000000001</v>
      </c>
      <c r="H1032" s="2">
        <f>'Moving Avg'!G1032</f>
        <v>37.958200000000005</v>
      </c>
      <c r="I1032" s="2">
        <f>'Moving Avg'!H1032</f>
        <v>37.728150000000007</v>
      </c>
      <c r="J1032" s="6" t="str">
        <f>OBV!F1032</f>
        <v>BULLISH</v>
      </c>
      <c r="K1032" s="6" t="str">
        <f>OBV!G1032</f>
        <v>STRONG</v>
      </c>
      <c r="L1032" s="6" t="str">
        <f>OBV!H1032</f>
        <v>CONFIRMED BULLISH</v>
      </c>
    </row>
    <row r="1033" spans="1:12" ht="13.5" x14ac:dyDescent="0.25">
      <c r="A1033" s="3">
        <f>RSI!A1033</f>
        <v>43812</v>
      </c>
      <c r="B1033" s="2">
        <f>RSI!B1033</f>
        <v>42.52</v>
      </c>
      <c r="C1033" s="2">
        <f>RSI!I1033</f>
        <v>70.272161729588888</v>
      </c>
      <c r="D1033" s="2">
        <f>MACD!E1033</f>
        <v>0.26951180009925935</v>
      </c>
      <c r="E1033" s="2">
        <f>MACD!F1033</f>
        <v>0.56897151429123016</v>
      </c>
      <c r="F1033" s="2">
        <f>'Moving Avg'!D1033</f>
        <v>40.302</v>
      </c>
      <c r="G1033" s="2">
        <f>'Moving Avg'!F1033</f>
        <v>39.944499999999998</v>
      </c>
      <c r="H1033" s="2">
        <f>'Moving Avg'!G1033</f>
        <v>38.144599999999997</v>
      </c>
      <c r="I1033" s="2">
        <f>'Moving Avg'!H1033</f>
        <v>37.730200000000004</v>
      </c>
      <c r="J1033" s="6" t="str">
        <f>OBV!F1033</f>
        <v>BULLISH</v>
      </c>
      <c r="K1033" s="6" t="str">
        <f>OBV!G1033</f>
        <v>STRONG</v>
      </c>
      <c r="L1033" s="6" t="str">
        <f>OBV!H1033</f>
        <v>CONFIRMED BULLISH</v>
      </c>
    </row>
    <row r="1034" spans="1:12" ht="13.5" x14ac:dyDescent="0.25">
      <c r="A1034" s="3">
        <f>RSI!A1034</f>
        <v>43815</v>
      </c>
      <c r="B1034" s="2">
        <f>RSI!B1034</f>
        <v>45.1</v>
      </c>
      <c r="C1034" s="2">
        <f>RSI!I1034</f>
        <v>78.44080358549779</v>
      </c>
      <c r="D1034" s="2">
        <f>MACD!E1034</f>
        <v>-0.13438733252323942</v>
      </c>
      <c r="E1034" s="2">
        <f>MACD!F1034</f>
        <v>0.42829974492833628</v>
      </c>
      <c r="F1034" s="2">
        <f>'Moving Avg'!D1034</f>
        <v>41.326000000000001</v>
      </c>
      <c r="G1034" s="2">
        <f>'Moving Avg'!F1034</f>
        <v>40.222499999999997</v>
      </c>
      <c r="H1034" s="2">
        <f>'Moving Avg'!G1034</f>
        <v>38.382599999999996</v>
      </c>
      <c r="I1034" s="2">
        <f>'Moving Avg'!H1034</f>
        <v>37.745150000000002</v>
      </c>
      <c r="J1034" s="6" t="str">
        <f>OBV!F1034</f>
        <v>BULLISH</v>
      </c>
      <c r="K1034" s="6" t="str">
        <f>OBV!G1034</f>
        <v>STRONG</v>
      </c>
      <c r="L1034" s="6" t="str">
        <f>OBV!H1034</f>
        <v>CONFIRMED BULLISH</v>
      </c>
    </row>
    <row r="1035" spans="1:12" ht="13.5" x14ac:dyDescent="0.25">
      <c r="A1035" s="3">
        <f>RSI!A1035</f>
        <v>43816</v>
      </c>
      <c r="B1035" s="2">
        <f>RSI!B1035</f>
        <v>45.1</v>
      </c>
      <c r="C1035" s="2">
        <f>RSI!I1035</f>
        <v>78.44080358549779</v>
      </c>
      <c r="D1035" s="2">
        <f>MACD!E1035</f>
        <v>-0.5104976235235128</v>
      </c>
      <c r="E1035" s="2">
        <f>MACD!F1035</f>
        <v>0.24054027123796645</v>
      </c>
      <c r="F1035" s="2">
        <f>'Moving Avg'!D1035</f>
        <v>42.588000000000001</v>
      </c>
      <c r="G1035" s="2">
        <f>'Moving Avg'!F1035</f>
        <v>40.527499999999996</v>
      </c>
      <c r="H1035" s="2">
        <f>'Moving Avg'!G1035</f>
        <v>38.620599999999996</v>
      </c>
      <c r="I1035" s="2">
        <f>'Moving Avg'!H1035</f>
        <v>37.760100000000001</v>
      </c>
      <c r="J1035" s="6" t="str">
        <f>OBV!F1035</f>
        <v>BULLISH</v>
      </c>
      <c r="K1035" s="6" t="str">
        <f>OBV!G1035</f>
        <v>STRONG</v>
      </c>
      <c r="L1035" s="6" t="str">
        <f>OBV!H1035</f>
        <v>CONFIRMED BULLISH</v>
      </c>
    </row>
    <row r="1036" spans="1:12" ht="13.5" x14ac:dyDescent="0.25">
      <c r="A1036" s="3">
        <f>RSI!A1036</f>
        <v>43817</v>
      </c>
      <c r="B1036" s="2">
        <f>RSI!B1036</f>
        <v>46.8</v>
      </c>
      <c r="C1036" s="2">
        <f>RSI!I1036</f>
        <v>82.182238888748316</v>
      </c>
      <c r="D1036" s="2">
        <f>MACD!E1036</f>
        <v>-0.98054987289952322</v>
      </c>
      <c r="E1036" s="2">
        <f>MACD!F1036</f>
        <v>-3.6777575895314829E-3</v>
      </c>
      <c r="F1036" s="2">
        <f>'Moving Avg'!D1036</f>
        <v>44.161999999999999</v>
      </c>
      <c r="G1036" s="2">
        <f>'Moving Avg'!F1036</f>
        <v>40.922499999999999</v>
      </c>
      <c r="H1036" s="2">
        <f>'Moving Avg'!G1036</f>
        <v>38.892599999999995</v>
      </c>
      <c r="I1036" s="2">
        <f>'Moving Avg'!H1036</f>
        <v>37.783549999999998</v>
      </c>
      <c r="J1036" s="6" t="str">
        <f>OBV!F1036</f>
        <v>BULLISH</v>
      </c>
      <c r="K1036" s="6" t="str">
        <f>OBV!G1036</f>
        <v>STRONG</v>
      </c>
      <c r="L1036" s="6" t="str">
        <f>OBV!H1036</f>
        <v>CONFIRMED BULLISH</v>
      </c>
    </row>
    <row r="1037" spans="1:12" ht="13.5" x14ac:dyDescent="0.25">
      <c r="A1037" s="3">
        <f>RSI!A1037</f>
        <v>43818</v>
      </c>
      <c r="B1037" s="2">
        <f>RSI!B1037</f>
        <v>46.5</v>
      </c>
      <c r="C1037" s="2">
        <f>RSI!I1037</f>
        <v>79.558332369138583</v>
      </c>
      <c r="D1037" s="2">
        <f>MACD!E1037</f>
        <v>-1.3959976480756069</v>
      </c>
      <c r="E1037" s="2">
        <f>MACD!F1037</f>
        <v>-0.28214173568674661</v>
      </c>
      <c r="F1037" s="2">
        <f>'Moving Avg'!D1037</f>
        <v>45.203999999999994</v>
      </c>
      <c r="G1037" s="2">
        <f>'Moving Avg'!F1037</f>
        <v>41.247499999999995</v>
      </c>
      <c r="H1037" s="2">
        <f>'Moving Avg'!G1037</f>
        <v>39.1586</v>
      </c>
      <c r="I1037" s="2">
        <f>'Moving Avg'!H1037</f>
        <v>37.805499999999995</v>
      </c>
      <c r="J1037" s="6" t="str">
        <f>OBV!F1037</f>
        <v>BULLISH</v>
      </c>
      <c r="K1037" s="6" t="str">
        <f>OBV!G1037</f>
        <v>STRONG</v>
      </c>
      <c r="L1037" s="6" t="str">
        <f>OBV!H1037</f>
        <v>CONFIRMED BULLISH</v>
      </c>
    </row>
    <row r="1038" spans="1:12" ht="13.5" x14ac:dyDescent="0.25">
      <c r="A1038" s="3">
        <f>RSI!A1038</f>
        <v>43819</v>
      </c>
      <c r="B1038" s="2">
        <f>RSI!B1038</f>
        <v>46.5</v>
      </c>
      <c r="C1038" s="2">
        <f>RSI!I1038</f>
        <v>79.558332369138583</v>
      </c>
      <c r="D1038" s="2">
        <f>MACD!E1038</f>
        <v>-1.7798841084206813</v>
      </c>
      <c r="E1038" s="2">
        <f>MACD!F1038</f>
        <v>-0.58169021023353362</v>
      </c>
      <c r="F1038" s="2">
        <f>'Moving Avg'!D1038</f>
        <v>46</v>
      </c>
      <c r="G1038" s="2">
        <f>'Moving Avg'!F1038</f>
        <v>41.572500000000005</v>
      </c>
      <c r="H1038" s="2">
        <f>'Moving Avg'!G1038</f>
        <v>39.424599999999991</v>
      </c>
      <c r="I1038" s="2">
        <f>'Moving Avg'!H1038</f>
        <v>37.827449999999992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</row>
    <row r="1039" spans="1:12" ht="13.5" x14ac:dyDescent="0.25">
      <c r="A1039" s="3">
        <f>RSI!A1039</f>
        <v>43822</v>
      </c>
      <c r="B1039" s="2">
        <f>RSI!B1039</f>
        <v>46.5</v>
      </c>
      <c r="C1039" s="2">
        <f>RSI!I1039</f>
        <v>79.558332369138583</v>
      </c>
      <c r="D1039" s="2">
        <f>MACD!E1039</f>
        <v>-2.1346682684241358</v>
      </c>
      <c r="E1039" s="2">
        <f>MACD!F1039</f>
        <v>-0.89228582187165406</v>
      </c>
      <c r="F1039" s="2">
        <f>'Moving Avg'!D1039</f>
        <v>46.28</v>
      </c>
      <c r="G1039" s="2">
        <f>'Moving Avg'!F1039</f>
        <v>41.897500000000001</v>
      </c>
      <c r="H1039" s="2">
        <f>'Moving Avg'!G1039</f>
        <v>39.690599999999996</v>
      </c>
      <c r="I1039" s="2">
        <f>'Moving Avg'!H1039</f>
        <v>37.849399999999989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</row>
    <row r="1040" spans="1:12" ht="13.5" x14ac:dyDescent="0.25">
      <c r="A1040" s="3">
        <f>RSI!A1040</f>
        <v>43823</v>
      </c>
      <c r="B1040" s="2">
        <f>RSI!B1040</f>
        <v>46.5</v>
      </c>
      <c r="C1040" s="2">
        <f>RSI!I1040</f>
        <v>79.558332369138583</v>
      </c>
      <c r="D1040" s="2">
        <f>MACD!E1040</f>
        <v>-2.6456852796128913</v>
      </c>
      <c r="E1040" s="2">
        <f>MACD!F1040</f>
        <v>-1.2429657134199017</v>
      </c>
      <c r="F1040" s="2">
        <f>'Moving Avg'!D1040</f>
        <v>46.56</v>
      </c>
      <c r="G1040" s="2">
        <f>'Moving Avg'!F1040</f>
        <v>42.222500000000004</v>
      </c>
      <c r="H1040" s="2">
        <f>'Moving Avg'!G1040</f>
        <v>39.956599999999987</v>
      </c>
      <c r="I1040" s="2">
        <f>'Moving Avg'!H1040</f>
        <v>37.871349999999985</v>
      </c>
      <c r="J1040" s="6" t="str">
        <f>OBV!F1040</f>
        <v>BEARISH</v>
      </c>
      <c r="K1040" s="6" t="str">
        <f>OBV!G1040</f>
        <v>NEUTRAL</v>
      </c>
      <c r="L1040" s="6" t="str">
        <f>OBV!H1040</f>
        <v>BEARISH DIVERGENCE</v>
      </c>
    </row>
    <row r="1041" spans="1:12" ht="13.5" x14ac:dyDescent="0.25">
      <c r="A1041" s="3">
        <f>RSI!A1041</f>
        <v>43824</v>
      </c>
      <c r="B1041" s="2">
        <f>RSI!B1041</f>
        <v>46.5</v>
      </c>
      <c r="C1041" s="2">
        <f>RSI!I1041</f>
        <v>79.558332369138583</v>
      </c>
      <c r="D1041" s="2">
        <f>MACD!E1041</f>
        <v>-3.0822292595515108</v>
      </c>
      <c r="E1041" s="2">
        <f>MACD!F1041</f>
        <v>-1.6108184226462237</v>
      </c>
      <c r="F1041" s="2">
        <f>'Moving Avg'!D1041</f>
        <v>46.5</v>
      </c>
      <c r="G1041" s="2">
        <f>'Moving Avg'!F1041</f>
        <v>42.547499999999999</v>
      </c>
      <c r="H1041" s="2">
        <f>'Moving Avg'!G1041</f>
        <v>40.222599999999993</v>
      </c>
      <c r="I1041" s="2">
        <f>'Moving Avg'!H1041</f>
        <v>37.893299999999989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43825</v>
      </c>
      <c r="B1042" s="2">
        <f>RSI!B1042</f>
        <v>46.5</v>
      </c>
      <c r="C1042" s="2">
        <f>RSI!I1042</f>
        <v>79.558332369138583</v>
      </c>
      <c r="D1042" s="2">
        <f>MACD!E1042</f>
        <v>-3.1123166596794718</v>
      </c>
      <c r="E1042" s="2">
        <f>MACD!F1042</f>
        <v>-1.9111180700528734</v>
      </c>
      <c r="F1042" s="2">
        <f>'Moving Avg'!D1042</f>
        <v>46.5</v>
      </c>
      <c r="G1042" s="2">
        <f>'Moving Avg'!F1042</f>
        <v>42.872499999999995</v>
      </c>
      <c r="H1042" s="2">
        <f>'Moving Avg'!G1042</f>
        <v>40.488599999999991</v>
      </c>
      <c r="I1042" s="2">
        <f>'Moving Avg'!H1042</f>
        <v>37.915249999999986</v>
      </c>
      <c r="J1042" s="6" t="str">
        <f>OBV!F1042</f>
        <v>NEUTRAL</v>
      </c>
      <c r="K1042" s="6" t="str">
        <f>OBV!G1042</f>
        <v>NEUTRAL</v>
      </c>
      <c r="L1042" s="6" t="str">
        <f>OBV!H1042</f>
        <v>NEUTRAL</v>
      </c>
    </row>
    <row r="1043" spans="1:12" ht="13.5" x14ac:dyDescent="0.25">
      <c r="A1043" s="3">
        <f>RSI!A1043</f>
        <v>43826</v>
      </c>
      <c r="B1043" s="2">
        <f>RSI!B1043</f>
        <v>47.89</v>
      </c>
      <c r="C1043" s="2">
        <f>RSI!I1043</f>
        <v>83.391102983030734</v>
      </c>
      <c r="D1043" s="2">
        <f>MACD!E1043</f>
        <v>-3.0735268260511788</v>
      </c>
      <c r="E1043" s="2">
        <f>MACD!F1043</f>
        <v>-2.1435998212525345</v>
      </c>
      <c r="F1043" s="2">
        <f>'Moving Avg'!D1043</f>
        <v>46.777999999999999</v>
      </c>
      <c r="G1043" s="2">
        <f>'Moving Avg'!F1043</f>
        <v>43.267000000000003</v>
      </c>
      <c r="H1043" s="2">
        <f>'Moving Avg'!G1043</f>
        <v>40.782399999999996</v>
      </c>
      <c r="I1043" s="2">
        <f>'Moving Avg'!H1043</f>
        <v>37.944149999999986</v>
      </c>
      <c r="J1043" s="6" t="str">
        <f>OBV!F1043</f>
        <v>BULLISH</v>
      </c>
      <c r="K1043" s="6" t="str">
        <f>OBV!G1043</f>
        <v>STRONG</v>
      </c>
      <c r="L1043" s="6" t="str">
        <f>OBV!H1043</f>
        <v>CONFIRMED BULLISH</v>
      </c>
    </row>
    <row r="1044" spans="1:12" ht="13.5" x14ac:dyDescent="0.25">
      <c r="A1044" s="3">
        <f>RSI!A1044</f>
        <v>43829</v>
      </c>
      <c r="B1044" s="2">
        <f>RSI!B1044</f>
        <v>50.04</v>
      </c>
      <c r="C1044" s="2">
        <f>RSI!I1044</f>
        <v>87.343901616132896</v>
      </c>
      <c r="D1044" s="2">
        <f>MACD!E1044</f>
        <v>-2.8316427475554988</v>
      </c>
      <c r="E1044" s="2">
        <f>MACD!F1044</f>
        <v>-2.2812084065131275</v>
      </c>
      <c r="F1044" s="2">
        <f>'Moving Avg'!D1044</f>
        <v>47.485999999999997</v>
      </c>
      <c r="G1044" s="2">
        <f>'Moving Avg'!F1044</f>
        <v>43.768999999999998</v>
      </c>
      <c r="H1044" s="2">
        <f>'Moving Avg'!G1044</f>
        <v>41.119199999999999</v>
      </c>
      <c r="I1044" s="2">
        <f>'Moving Avg'!H1044</f>
        <v>37.983799999999988</v>
      </c>
      <c r="J1044" s="6" t="str">
        <f>OBV!F1044</f>
        <v>BULLISH</v>
      </c>
      <c r="K1044" s="6" t="str">
        <f>OBV!G1044</f>
        <v>STRONG</v>
      </c>
      <c r="L1044" s="6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49.99</v>
      </c>
      <c r="C1045" s="2">
        <f>RSI!I1045</f>
        <v>86.826376059517372</v>
      </c>
      <c r="D1045" s="2">
        <f>MACD!E1045</f>
        <v>-2.6624555892177995</v>
      </c>
      <c r="E1045" s="2">
        <f>MACD!F1045</f>
        <v>-2.3574578430540623</v>
      </c>
      <c r="F1045" s="2">
        <f>'Moving Avg'!D1045</f>
        <v>48.183999999999997</v>
      </c>
      <c r="G1045" s="2">
        <f>'Moving Avg'!F1045</f>
        <v>44.269500000000001</v>
      </c>
      <c r="H1045" s="2">
        <f>'Moving Avg'!G1045</f>
        <v>41.434399999999989</v>
      </c>
      <c r="I1045" s="2">
        <f>'Moving Avg'!H1045</f>
        <v>38.023199999999981</v>
      </c>
      <c r="J1045" s="6" t="str">
        <f>OBV!F1045</f>
        <v>BULLISH</v>
      </c>
      <c r="K1045" s="6" t="str">
        <f>OBV!G1045</f>
        <v>STRONG</v>
      </c>
      <c r="L1045" s="6" t="str">
        <f>OBV!H1045</f>
        <v>CONFIRMED BULLISH</v>
      </c>
    </row>
    <row r="1046" spans="1:12" ht="13.5" x14ac:dyDescent="0.25">
      <c r="A1046" s="3">
        <f>RSI!A1046</f>
        <v>43832</v>
      </c>
      <c r="B1046" s="2">
        <f>RSI!B1046</f>
        <v>49.99</v>
      </c>
      <c r="C1046" s="2">
        <f>RSI!I1046</f>
        <v>86.826376059517372</v>
      </c>
      <c r="D1046" s="2">
        <f>MACD!E1046</f>
        <v>-2.2937482077370603</v>
      </c>
      <c r="E1046" s="2">
        <f>MACD!F1046</f>
        <v>-2.3447159159906619</v>
      </c>
      <c r="F1046" s="2">
        <f>'Moving Avg'!D1046</f>
        <v>48.882000000000005</v>
      </c>
      <c r="G1046" s="2">
        <f>'Moving Avg'!F1046</f>
        <v>44.768999999999998</v>
      </c>
      <c r="H1046" s="2">
        <f>'Moving Avg'!G1046</f>
        <v>41.725799999999992</v>
      </c>
      <c r="I1046" s="2">
        <f>'Moving Avg'!H1046</f>
        <v>38.062599999999982</v>
      </c>
      <c r="J1046" s="6" t="str">
        <f>OBV!F1046</f>
        <v>BULLISH</v>
      </c>
      <c r="K1046" s="6" t="str">
        <f>OBV!G1046</f>
        <v>STRONG</v>
      </c>
      <c r="L1046" s="6" t="str">
        <f>OBV!H1046</f>
        <v>CONFIRMED BULLISH</v>
      </c>
    </row>
    <row r="1047" spans="1:12" ht="13.5" x14ac:dyDescent="0.25">
      <c r="A1047" s="3">
        <f>RSI!A1047</f>
        <v>43833</v>
      </c>
      <c r="B1047" s="2">
        <f>RSI!B1047</f>
        <v>49.99</v>
      </c>
      <c r="C1047" s="2">
        <f>RSI!I1047</f>
        <v>86.826376059517372</v>
      </c>
      <c r="D1047" s="2">
        <f>MACD!E1047</f>
        <v>-2.0612424449503095</v>
      </c>
      <c r="E1047" s="2">
        <f>MACD!F1047</f>
        <v>-2.2880212217825915</v>
      </c>
      <c r="F1047" s="2">
        <f>'Moving Avg'!D1047</f>
        <v>49.580000000000005</v>
      </c>
      <c r="G1047" s="2">
        <f>'Moving Avg'!F1047</f>
        <v>45.269500000000001</v>
      </c>
      <c r="H1047" s="2">
        <f>'Moving Avg'!G1047</f>
        <v>42.017199999999981</v>
      </c>
      <c r="I1047" s="2">
        <f>'Moving Avg'!H1047</f>
        <v>38.101999999999983</v>
      </c>
      <c r="J1047" s="6" t="str">
        <f>OBV!F1047</f>
        <v>BULLISH</v>
      </c>
      <c r="K1047" s="6" t="str">
        <f>OBV!G1047</f>
        <v>STRONG</v>
      </c>
      <c r="L1047" s="6" t="str">
        <f>OBV!H1047</f>
        <v>CONFIRMED BULLISH</v>
      </c>
    </row>
    <row r="1048" spans="1:12" ht="13.5" x14ac:dyDescent="0.25">
      <c r="A1048" s="3">
        <f>RSI!A1048</f>
        <v>43836</v>
      </c>
      <c r="B1048" s="2">
        <f>RSI!B1048</f>
        <v>49.99</v>
      </c>
      <c r="C1048" s="2">
        <f>RSI!I1048</f>
        <v>86.826376059517372</v>
      </c>
      <c r="D1048" s="2">
        <f>MACD!E1048</f>
        <v>-1.8953619476678014</v>
      </c>
      <c r="E1048" s="2">
        <f>MACD!F1048</f>
        <v>-2.2094893669596334</v>
      </c>
      <c r="F1048" s="2">
        <f>'Moving Avg'!D1048</f>
        <v>50.000000000000007</v>
      </c>
      <c r="G1048" s="2">
        <f>'Moving Avg'!F1048</f>
        <v>45.769999999999996</v>
      </c>
      <c r="H1048" s="2">
        <f>'Moving Avg'!G1048</f>
        <v>42.308599999999984</v>
      </c>
      <c r="I1048" s="2">
        <f>'Moving Avg'!H1048</f>
        <v>38.141399999999983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43837</v>
      </c>
      <c r="B1049" s="2">
        <f>RSI!B1049</f>
        <v>49.99</v>
      </c>
      <c r="C1049" s="2">
        <f>RSI!I1049</f>
        <v>86.826376059517372</v>
      </c>
      <c r="D1049" s="2">
        <f>MACD!E1049</f>
        <v>-1.7835711085129304</v>
      </c>
      <c r="E1049" s="2">
        <f>MACD!F1049</f>
        <v>-2.1243057152702929</v>
      </c>
      <c r="F1049" s="2">
        <f>'Moving Avg'!D1049</f>
        <v>49.99</v>
      </c>
      <c r="G1049" s="2">
        <f>'Moving Avg'!F1049</f>
        <v>46.270499999999998</v>
      </c>
      <c r="H1049" s="2">
        <f>'Moving Avg'!G1049</f>
        <v>42.608399999999982</v>
      </c>
      <c r="I1049" s="2">
        <f>'Moving Avg'!H1049</f>
        <v>38.180799999999984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</row>
    <row r="1050" spans="1:12" ht="13.5" x14ac:dyDescent="0.25">
      <c r="A1050" s="3">
        <f>RSI!A1050</f>
        <v>43838</v>
      </c>
      <c r="B1050" s="2">
        <f>RSI!B1050</f>
        <v>49.99</v>
      </c>
      <c r="C1050" s="2">
        <f>RSI!I1050</f>
        <v>86.826376059517372</v>
      </c>
      <c r="D1050" s="2">
        <f>MACD!E1050</f>
        <v>-1.715432176314529</v>
      </c>
      <c r="E1050" s="2">
        <f>MACD!F1050</f>
        <v>-2.0425310074791403</v>
      </c>
      <c r="F1050" s="2">
        <f>'Moving Avg'!D1050</f>
        <v>49.99</v>
      </c>
      <c r="G1050" s="2">
        <f>'Moving Avg'!F1050</f>
        <v>46.830500000000001</v>
      </c>
      <c r="H1050" s="2">
        <f>'Moving Avg'!G1050</f>
        <v>42.887199999999993</v>
      </c>
      <c r="I1050" s="2">
        <f>'Moving Avg'!H1050</f>
        <v>38.220199999999984</v>
      </c>
      <c r="J1050" s="6" t="str">
        <f>OBV!F1050</f>
        <v>NEUTRAL</v>
      </c>
      <c r="K1050" s="6" t="str">
        <f>OBV!G1050</f>
        <v>NEUTRAL</v>
      </c>
      <c r="L1050" s="6" t="str">
        <f>OBV!H1050</f>
        <v>NEUTRAL</v>
      </c>
    </row>
    <row r="1051" spans="1:12" ht="13.5" x14ac:dyDescent="0.25">
      <c r="A1051" s="3">
        <f>RSI!A1051</f>
        <v>43839</v>
      </c>
      <c r="B1051" s="2">
        <f>RSI!B1051</f>
        <v>49.99</v>
      </c>
      <c r="C1051" s="2">
        <f>RSI!I1051</f>
        <v>86.826376059517372</v>
      </c>
      <c r="D1051" s="2">
        <f>MACD!E1051</f>
        <v>-1.6822699681668922</v>
      </c>
      <c r="E1051" s="2">
        <f>MACD!F1051</f>
        <v>-1.9704787996166906</v>
      </c>
      <c r="F1051" s="2">
        <f>'Moving Avg'!D1051</f>
        <v>49.99</v>
      </c>
      <c r="G1051" s="2">
        <f>'Moving Avg'!F1051</f>
        <v>47.383500000000005</v>
      </c>
      <c r="H1051" s="2">
        <f>'Moving Avg'!G1051</f>
        <v>43.16579999999999</v>
      </c>
      <c r="I1051" s="2">
        <f>'Moving Avg'!H1051</f>
        <v>38.259599999999985</v>
      </c>
      <c r="J1051" s="6" t="str">
        <f>OBV!F1051</f>
        <v>NEUTRAL</v>
      </c>
      <c r="K1051" s="6" t="str">
        <f>OBV!G1051</f>
        <v>NEUTRAL</v>
      </c>
      <c r="L1051" s="6" t="str">
        <f>OBV!H1051</f>
        <v>NEUTRAL</v>
      </c>
    </row>
    <row r="1052" spans="1:12" ht="13.5" x14ac:dyDescent="0.25">
      <c r="A1052" s="3">
        <f>RSI!A1052</f>
        <v>43840</v>
      </c>
      <c r="B1052" s="2">
        <f>RSI!B1052</f>
        <v>49.99</v>
      </c>
      <c r="C1052" s="2">
        <f>RSI!I1052</f>
        <v>86.826376059517372</v>
      </c>
      <c r="D1052" s="2">
        <f>MACD!E1052</f>
        <v>-1.676889093200316</v>
      </c>
      <c r="E1052" s="2">
        <f>MACD!F1052</f>
        <v>-1.9117608583334156</v>
      </c>
      <c r="F1052" s="2">
        <f>'Moving Avg'!D1052</f>
        <v>49.99</v>
      </c>
      <c r="G1052" s="2">
        <f>'Moving Avg'!F1052</f>
        <v>47.8185</v>
      </c>
      <c r="H1052" s="2">
        <f>'Moving Avg'!G1052</f>
        <v>43.409599999999983</v>
      </c>
      <c r="I1052" s="2">
        <f>'Moving Avg'!H1052</f>
        <v>38.298999999999985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</row>
    <row r="1053" spans="1:12" ht="13.5" x14ac:dyDescent="0.25">
      <c r="A1053" s="3">
        <f>RSI!A1053</f>
        <v>43843</v>
      </c>
      <c r="B1053" s="2">
        <f>RSI!B1053</f>
        <v>49.99</v>
      </c>
      <c r="C1053" s="2">
        <f>RSI!I1053</f>
        <v>86.826376059517372</v>
      </c>
      <c r="D1053" s="2">
        <f>MACD!E1053</f>
        <v>-1.4794893866800578</v>
      </c>
      <c r="E1053" s="2">
        <f>MACD!F1053</f>
        <v>-1.8253065640027439</v>
      </c>
      <c r="F1053" s="2">
        <f>'Moving Avg'!D1053</f>
        <v>49.99</v>
      </c>
      <c r="G1053" s="2">
        <f>'Moving Avg'!F1053</f>
        <v>48.192</v>
      </c>
      <c r="H1053" s="2">
        <f>'Moving Avg'!G1053</f>
        <v>43.62919999999999</v>
      </c>
      <c r="I1053" s="2">
        <f>'Moving Avg'!H1053</f>
        <v>38.338399999999986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</row>
    <row r="1054" spans="1:12" ht="13.5" x14ac:dyDescent="0.25">
      <c r="A1054" s="3">
        <f>RSI!A1054</f>
        <v>43845</v>
      </c>
      <c r="B1054" s="2">
        <f>RSI!B1054</f>
        <v>49.99</v>
      </c>
      <c r="C1054" s="2">
        <f>RSI!I1054</f>
        <v>86.826376059517372</v>
      </c>
      <c r="D1054" s="2">
        <f>MACD!E1054</f>
        <v>-1.0011336122077239</v>
      </c>
      <c r="E1054" s="2">
        <f>MACD!F1054</f>
        <v>-1.6604719736437401</v>
      </c>
      <c r="F1054" s="2">
        <f>'Moving Avg'!D1054</f>
        <v>49.99</v>
      </c>
      <c r="G1054" s="2">
        <f>'Moving Avg'!F1054</f>
        <v>48.436500000000002</v>
      </c>
      <c r="H1054" s="2">
        <f>'Moving Avg'!G1054</f>
        <v>43.84899999999999</v>
      </c>
      <c r="I1054" s="2">
        <f>'Moving Avg'!H1054</f>
        <v>38.377799999999979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</row>
    <row r="1055" spans="1:12" ht="13.5" x14ac:dyDescent="0.25">
      <c r="A1055" s="3">
        <f>RSI!A1055</f>
        <v>43846</v>
      </c>
      <c r="B1055" s="2">
        <f>RSI!B1055</f>
        <v>49.99</v>
      </c>
      <c r="C1055" s="2">
        <f>RSI!I1055</f>
        <v>86.826376059517372</v>
      </c>
      <c r="D1055" s="2">
        <f>MACD!E1055</f>
        <v>-0.62206702409169878</v>
      </c>
      <c r="E1055" s="2">
        <f>MACD!F1055</f>
        <v>-1.4527909837333319</v>
      </c>
      <c r="F1055" s="2">
        <f>'Moving Avg'!D1055</f>
        <v>49.99</v>
      </c>
      <c r="G1055" s="2">
        <f>'Moving Avg'!F1055</f>
        <v>48.681000000000004</v>
      </c>
      <c r="H1055" s="2">
        <f>'Moving Avg'!G1055</f>
        <v>44.048799999999986</v>
      </c>
      <c r="I1055" s="2">
        <f>'Moving Avg'!H1055</f>
        <v>38.41719999999998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43847</v>
      </c>
      <c r="B1056" s="2">
        <f>RSI!B1056</f>
        <v>49.99</v>
      </c>
      <c r="C1056" s="2">
        <f>RSI!I1056</f>
        <v>86.826376059517372</v>
      </c>
      <c r="D1056" s="2">
        <f>MACD!E1056</f>
        <v>-0.31798844908237811</v>
      </c>
      <c r="E1056" s="2">
        <f>MACD!F1056</f>
        <v>-1.2258304768031412</v>
      </c>
      <c r="F1056" s="2">
        <f>'Moving Avg'!D1056</f>
        <v>49.99</v>
      </c>
      <c r="G1056" s="2">
        <f>'Moving Avg'!F1056</f>
        <v>48.840500000000006</v>
      </c>
      <c r="H1056" s="2">
        <f>'Moving Avg'!G1056</f>
        <v>44.238599999999977</v>
      </c>
      <c r="I1056" s="2">
        <f>'Moving Avg'!H1056</f>
        <v>38.45659999999998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43850</v>
      </c>
      <c r="B1057" s="2">
        <f>RSI!B1057</f>
        <v>49.99</v>
      </c>
      <c r="C1057" s="2">
        <f>RSI!I1057</f>
        <v>86.826376059517372</v>
      </c>
      <c r="D1057" s="2">
        <f>MACD!E1057</f>
        <v>-7.6126449299202648E-2</v>
      </c>
      <c r="E1057" s="2">
        <f>MACD!F1057</f>
        <v>-0.99588967130235351</v>
      </c>
      <c r="F1057" s="2">
        <f>'Moving Avg'!D1057</f>
        <v>49.99</v>
      </c>
      <c r="G1057" s="2">
        <f>'Moving Avg'!F1057</f>
        <v>49.015000000000001</v>
      </c>
      <c r="H1057" s="2">
        <f>'Moving Avg'!G1057</f>
        <v>44.38039999999998</v>
      </c>
      <c r="I1057" s="2">
        <f>'Moving Avg'!H1057</f>
        <v>38.495999999999974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43851</v>
      </c>
      <c r="B1058" s="2">
        <f>RSI!B1058</f>
        <v>48.5</v>
      </c>
      <c r="C1058" s="2">
        <f>RSI!I1058</f>
        <v>59.359615550506049</v>
      </c>
      <c r="D1058" s="2">
        <f>MACD!E1058</f>
        <v>0.224604478728061</v>
      </c>
      <c r="E1058" s="2">
        <f>MACD!F1058</f>
        <v>-0.75179084129627061</v>
      </c>
      <c r="F1058" s="2">
        <f>'Moving Avg'!D1058</f>
        <v>49.692</v>
      </c>
      <c r="G1058" s="2">
        <f>'Moving Avg'!F1058</f>
        <v>49.115000000000002</v>
      </c>
      <c r="H1058" s="2">
        <f>'Moving Avg'!G1058</f>
        <v>44.492399999999989</v>
      </c>
      <c r="I1058" s="2">
        <f>'Moving Avg'!H1058</f>
        <v>38.527949999999976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</row>
    <row r="1059" spans="1:12" ht="13.5" x14ac:dyDescent="0.25">
      <c r="A1059" s="3">
        <f>RSI!A1059</f>
        <v>43852</v>
      </c>
      <c r="B1059" s="2">
        <f>RSI!B1059</f>
        <v>48.5</v>
      </c>
      <c r="C1059" s="2">
        <f>RSI!I1059</f>
        <v>59.359615550506049</v>
      </c>
      <c r="D1059" s="2">
        <f>MACD!E1059</f>
        <v>0.47464033996050148</v>
      </c>
      <c r="E1059" s="2">
        <f>MACD!F1059</f>
        <v>-0.50650460504491623</v>
      </c>
      <c r="F1059" s="2">
        <f>'Moving Avg'!D1059</f>
        <v>49.393999999999998</v>
      </c>
      <c r="G1059" s="2">
        <f>'Moving Avg'!F1059</f>
        <v>49.215000000000003</v>
      </c>
      <c r="H1059" s="2">
        <f>'Moving Avg'!G1059</f>
        <v>44.582599999999992</v>
      </c>
      <c r="I1059" s="2">
        <f>'Moving Avg'!H1059</f>
        <v>38.559899999999978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</row>
    <row r="1060" spans="1:12" ht="13.5" x14ac:dyDescent="0.25">
      <c r="A1060" s="3">
        <f>RSI!A1060</f>
        <v>43853</v>
      </c>
      <c r="B1060" s="2">
        <f>RSI!B1060</f>
        <v>48.5</v>
      </c>
      <c r="C1060" s="2">
        <f>RSI!I1060</f>
        <v>59.359615550506049</v>
      </c>
      <c r="D1060" s="2">
        <f>MACD!E1060</f>
        <v>0.68210843249348585</v>
      </c>
      <c r="E1060" s="2">
        <f>MACD!F1060</f>
        <v>-0.26878199753723581</v>
      </c>
      <c r="F1060" s="2">
        <f>'Moving Avg'!D1060</f>
        <v>49.096000000000004</v>
      </c>
      <c r="G1060" s="2">
        <f>'Moving Avg'!F1060</f>
        <v>49.315000000000005</v>
      </c>
      <c r="H1060" s="2">
        <f>'Moving Avg'!G1060</f>
        <v>44.699000000000005</v>
      </c>
      <c r="I1060" s="2">
        <f>'Moving Avg'!H1060</f>
        <v>38.59184999999998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</row>
    <row r="1061" spans="1:12" ht="13.5" x14ac:dyDescent="0.25">
      <c r="A1061" s="3">
        <f>RSI!A1061</f>
        <v>43854</v>
      </c>
      <c r="B1061" s="2">
        <f>RSI!B1061</f>
        <v>48.5</v>
      </c>
      <c r="C1061" s="2">
        <f>RSI!I1061</f>
        <v>59.359615550506042</v>
      </c>
      <c r="D1061" s="2">
        <f>MACD!E1061</f>
        <v>0.85386140034703573</v>
      </c>
      <c r="E1061" s="2">
        <f>MACD!F1061</f>
        <v>-4.4253317960381511E-2</v>
      </c>
      <c r="F1061" s="2">
        <f>'Moving Avg'!D1061</f>
        <v>48.798000000000002</v>
      </c>
      <c r="G1061" s="2">
        <f>'Moving Avg'!F1061</f>
        <v>49.415000000000006</v>
      </c>
      <c r="H1061" s="2">
        <f>'Moving Avg'!G1061</f>
        <v>44.815399999999997</v>
      </c>
      <c r="I1061" s="2">
        <f>'Moving Avg'!H1061</f>
        <v>38.623799999999981</v>
      </c>
      <c r="J1061" s="6" t="str">
        <f>OBV!F1061</f>
        <v>BEARISH</v>
      </c>
      <c r="K1061" s="6" t="str">
        <f>OBV!G1061</f>
        <v>NEUTRAL</v>
      </c>
      <c r="L1061" s="6" t="str">
        <f>OBV!H1061</f>
        <v>CONFIRMED BEARISH</v>
      </c>
    </row>
    <row r="1062" spans="1:12" ht="13.5" x14ac:dyDescent="0.25">
      <c r="A1062" s="3">
        <f>RSI!A1062</f>
        <v>43857</v>
      </c>
      <c r="B1062" s="2">
        <f>RSI!B1062</f>
        <v>48.5</v>
      </c>
      <c r="C1062" s="2">
        <f>RSI!I1062</f>
        <v>59.359615550506042</v>
      </c>
      <c r="D1062" s="2">
        <f>MACD!E1062</f>
        <v>0.99567513413147424</v>
      </c>
      <c r="E1062" s="2">
        <f>MACD!F1062</f>
        <v>0.16373237245798966</v>
      </c>
      <c r="F1062" s="2">
        <f>'Moving Avg'!D1062</f>
        <v>48.5</v>
      </c>
      <c r="G1062" s="2">
        <f>'Moving Avg'!F1062</f>
        <v>49.515000000000001</v>
      </c>
      <c r="H1062" s="2">
        <f>'Moving Avg'!G1062</f>
        <v>44.931800000000003</v>
      </c>
      <c r="I1062" s="2">
        <f>'Moving Avg'!H1062</f>
        <v>38.655749999999983</v>
      </c>
      <c r="J1062" s="6" t="str">
        <f>OBV!F1062</f>
        <v>BEARISH</v>
      </c>
      <c r="K1062" s="6" t="str">
        <f>OBV!G1062</f>
        <v>NEUTRAL</v>
      </c>
      <c r="L1062" s="6" t="str">
        <f>OBV!H1062</f>
        <v>CONFIRMED BEARISH</v>
      </c>
    </row>
    <row r="1063" spans="1:12" ht="13.5" x14ac:dyDescent="0.25">
      <c r="A1063" s="3">
        <f>RSI!A1063</f>
        <v>43858</v>
      </c>
      <c r="B1063" s="2">
        <f>RSI!B1063</f>
        <v>46.32</v>
      </c>
      <c r="C1063" s="2">
        <f>RSI!I1063</f>
        <v>35.535662503984852</v>
      </c>
      <c r="D1063" s="2">
        <f>MACD!E1063</f>
        <v>1.2738975736021203</v>
      </c>
      <c r="E1063" s="2">
        <f>MACD!F1063</f>
        <v>0.38576541268681586</v>
      </c>
      <c r="F1063" s="2">
        <f>'Moving Avg'!D1063</f>
        <v>48.064</v>
      </c>
      <c r="G1063" s="2">
        <f>'Moving Avg'!F1063</f>
        <v>49.436500000000009</v>
      </c>
      <c r="H1063" s="2">
        <f>'Moving Avg'!G1063</f>
        <v>45.030200000000008</v>
      </c>
      <c r="I1063" s="2">
        <f>'Moving Avg'!H1063</f>
        <v>38.676799999999979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</row>
    <row r="1064" spans="1:12" ht="13.5" x14ac:dyDescent="0.25">
      <c r="A1064" s="3">
        <f>RSI!A1064</f>
        <v>43859</v>
      </c>
      <c r="B1064" s="2">
        <f>RSI!B1064</f>
        <v>46.32</v>
      </c>
      <c r="C1064" s="2">
        <f>RSI!I1064</f>
        <v>35.535662503984852</v>
      </c>
      <c r="D1064" s="2">
        <f>MACD!E1064</f>
        <v>1.5191841279041682</v>
      </c>
      <c r="E1064" s="2">
        <f>MACD!F1064</f>
        <v>0.61244915573028647</v>
      </c>
      <c r="F1064" s="2">
        <f>'Moving Avg'!D1064</f>
        <v>47.628</v>
      </c>
      <c r="G1064" s="2">
        <f>'Moving Avg'!F1064</f>
        <v>49.250500000000002</v>
      </c>
      <c r="H1064" s="2">
        <f>'Moving Avg'!G1064</f>
        <v>45.165800000000011</v>
      </c>
      <c r="I1064" s="2">
        <f>'Moving Avg'!H1064</f>
        <v>38.697849999999974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</row>
    <row r="1065" spans="1:12" ht="13.5" x14ac:dyDescent="0.25">
      <c r="A1065" s="3">
        <f>RSI!A1065</f>
        <v>43860</v>
      </c>
      <c r="B1065" s="2">
        <f>RSI!B1065</f>
        <v>46.32</v>
      </c>
      <c r="C1065" s="2">
        <f>RSI!I1065</f>
        <v>35.535662503984852</v>
      </c>
      <c r="D1065" s="2">
        <f>MACD!E1065</f>
        <v>1.7358709254011657</v>
      </c>
      <c r="E1065" s="2">
        <f>MACD!F1065</f>
        <v>0.83713350966446232</v>
      </c>
      <c r="F1065" s="2">
        <f>'Moving Avg'!D1065</f>
        <v>47.191999999999993</v>
      </c>
      <c r="G1065" s="2">
        <f>'Moving Avg'!F1065</f>
        <v>49.067000000000007</v>
      </c>
      <c r="H1065" s="2">
        <f>'Moving Avg'!G1065</f>
        <v>45.312200000000011</v>
      </c>
      <c r="I1065" s="2">
        <f>'Moving Avg'!H1065</f>
        <v>38.718899999999969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</row>
    <row r="1066" spans="1:12" ht="13.5" x14ac:dyDescent="0.25">
      <c r="A1066" s="3">
        <f>RSI!A1066</f>
        <v>43861</v>
      </c>
      <c r="B1066" s="2">
        <f>RSI!B1066</f>
        <v>44.94</v>
      </c>
      <c r="C1066" s="2">
        <f>RSI!I1066</f>
        <v>26.975696278910917</v>
      </c>
      <c r="D1066" s="2">
        <f>MACD!E1066</f>
        <v>2.0299033630366949</v>
      </c>
      <c r="E1066" s="2">
        <f>MACD!F1066</f>
        <v>1.0756874803389089</v>
      </c>
      <c r="F1066" s="2">
        <f>'Moving Avg'!D1066</f>
        <v>46.48</v>
      </c>
      <c r="G1066" s="2">
        <f>'Moving Avg'!F1066</f>
        <v>48.81450000000001</v>
      </c>
      <c r="H1066" s="2">
        <f>'Moving Avg'!G1066</f>
        <v>45.433000000000014</v>
      </c>
      <c r="I1066" s="2">
        <f>'Moving Avg'!H1066</f>
        <v>38.733049999999963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</row>
    <row r="1067" spans="1:12" ht="13.5" x14ac:dyDescent="0.25">
      <c r="A1067" s="3">
        <f>RSI!A1067</f>
        <v>43864</v>
      </c>
      <c r="B1067" s="2">
        <f>RSI!B1067</f>
        <v>44.94</v>
      </c>
      <c r="C1067" s="2">
        <f>RSI!I1067</f>
        <v>26.975696278910917</v>
      </c>
      <c r="D1067" s="2">
        <f>MACD!E1067</f>
        <v>2.2946877131723724</v>
      </c>
      <c r="E1067" s="2">
        <f>MACD!F1067</f>
        <v>1.3194875269056017</v>
      </c>
      <c r="F1067" s="2">
        <f>'Moving Avg'!D1067</f>
        <v>45.768000000000001</v>
      </c>
      <c r="G1067" s="2">
        <f>'Moving Avg'!F1067</f>
        <v>48.562000000000012</v>
      </c>
      <c r="H1067" s="2">
        <f>'Moving Avg'!G1067</f>
        <v>45.531800000000011</v>
      </c>
      <c r="I1067" s="2">
        <f>'Moving Avg'!H1067</f>
        <v>38.747199999999964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42.92</v>
      </c>
      <c r="C1068" s="2">
        <f>RSI!I1068</f>
        <v>19.146224906653472</v>
      </c>
      <c r="D1068" s="2">
        <f>MACD!E1068</f>
        <v>2.4539382699661658</v>
      </c>
      <c r="E1068" s="2">
        <f>MACD!F1068</f>
        <v>1.5463776755177145</v>
      </c>
      <c r="F1068" s="2">
        <f>'Moving Avg'!D1068</f>
        <v>45.088000000000001</v>
      </c>
      <c r="G1068" s="2">
        <f>'Moving Avg'!F1068</f>
        <v>48.208500000000008</v>
      </c>
      <c r="H1068" s="2">
        <f>'Moving Avg'!G1068</f>
        <v>45.59020000000001</v>
      </c>
      <c r="I1068" s="2">
        <f>'Moving Avg'!H1068</f>
        <v>38.751249999999963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42.92</v>
      </c>
      <c r="C1069" s="2">
        <f>RSI!I1069</f>
        <v>19.146224906653472</v>
      </c>
      <c r="D1069" s="2">
        <f>MACD!E1069</f>
        <v>2.6143318598192309</v>
      </c>
      <c r="E1069" s="2">
        <f>MACD!F1069</f>
        <v>1.759968512378018</v>
      </c>
      <c r="F1069" s="2">
        <f>'Moving Avg'!D1069</f>
        <v>44.408000000000001</v>
      </c>
      <c r="G1069" s="2">
        <f>'Moving Avg'!F1069</f>
        <v>47.855000000000004</v>
      </c>
      <c r="H1069" s="2">
        <f>'Moving Avg'!G1069</f>
        <v>45.648600000000016</v>
      </c>
      <c r="I1069" s="2">
        <f>'Moving Avg'!H1069</f>
        <v>38.755299999999963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</row>
    <row r="1070" spans="1:12" ht="13.5" x14ac:dyDescent="0.25">
      <c r="A1070" s="3">
        <f>RSI!A1070</f>
        <v>43867</v>
      </c>
      <c r="B1070" s="2">
        <f>RSI!B1070</f>
        <v>42.4</v>
      </c>
      <c r="C1070" s="2">
        <f>RSI!I1070</f>
        <v>17.619455007133539</v>
      </c>
      <c r="D1070" s="2">
        <f>MACD!E1070</f>
        <v>2.812311659734668</v>
      </c>
      <c r="E1070" s="2">
        <f>MACD!F1070</f>
        <v>1.9704371418493483</v>
      </c>
      <c r="F1070" s="2">
        <f>'Moving Avg'!D1070</f>
        <v>43.624000000000009</v>
      </c>
      <c r="G1070" s="2">
        <f>'Moving Avg'!F1070</f>
        <v>47.475500000000004</v>
      </c>
      <c r="H1070" s="2">
        <f>'Moving Avg'!G1070</f>
        <v>45.696600000000011</v>
      </c>
      <c r="I1070" s="2">
        <f>'Moving Avg'!H1070</f>
        <v>38.756749999999961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</row>
    <row r="1071" spans="1:12" ht="13.5" x14ac:dyDescent="0.25">
      <c r="A1071" s="3">
        <f>RSI!A1071</f>
        <v>43868</v>
      </c>
      <c r="B1071" s="2">
        <f>RSI!B1071</f>
        <v>41.13</v>
      </c>
      <c r="C1071" s="2">
        <f>RSI!I1071</f>
        <v>14.56469620944128</v>
      </c>
      <c r="D1071" s="2">
        <f>MACD!E1071</f>
        <v>3.0989646464520604</v>
      </c>
      <c r="E1071" s="2">
        <f>MACD!F1071</f>
        <v>2.1961426427698907</v>
      </c>
      <c r="F1071" s="2">
        <f>'Moving Avg'!D1071</f>
        <v>42.862000000000002</v>
      </c>
      <c r="G1071" s="2">
        <f>'Moving Avg'!F1071</f>
        <v>47.032500000000006</v>
      </c>
      <c r="H1071" s="2">
        <f>'Moving Avg'!G1071</f>
        <v>45.719200000000001</v>
      </c>
      <c r="I1071" s="2">
        <f>'Moving Avg'!H1071</f>
        <v>38.751849999999962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</row>
    <row r="1072" spans="1:12" ht="13.5" x14ac:dyDescent="0.25">
      <c r="A1072" s="3">
        <f>RSI!A1072</f>
        <v>43871</v>
      </c>
      <c r="B1072" s="2">
        <f>RSI!B1072</f>
        <v>41.13</v>
      </c>
      <c r="C1072" s="2">
        <f>RSI!I1072</f>
        <v>14.56469620944128</v>
      </c>
      <c r="D1072" s="2">
        <f>MACD!E1072</f>
        <v>3.3722230873679493</v>
      </c>
      <c r="E1072" s="2">
        <f>MACD!F1072</f>
        <v>2.4313587316895022</v>
      </c>
      <c r="F1072" s="2">
        <f>'Moving Avg'!D1072</f>
        <v>42.1</v>
      </c>
      <c r="G1072" s="2">
        <f>'Moving Avg'!F1072</f>
        <v>46.589500000000001</v>
      </c>
      <c r="H1072" s="2">
        <f>'Moving Avg'!G1072</f>
        <v>45.741800000000005</v>
      </c>
      <c r="I1072" s="2">
        <f>'Moving Avg'!H1072</f>
        <v>38.746949999999963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</row>
    <row r="1073" spans="1:12" ht="13.5" x14ac:dyDescent="0.25">
      <c r="A1073" s="3">
        <f>RSI!A1073</f>
        <v>43872</v>
      </c>
      <c r="B1073" s="2">
        <f>RSI!B1073</f>
        <v>41</v>
      </c>
      <c r="C1073" s="2">
        <f>RSI!I1073</f>
        <v>14.270967187653966</v>
      </c>
      <c r="D1073" s="2">
        <f>MACD!E1073</f>
        <v>3.3061181839559737</v>
      </c>
      <c r="E1073" s="2">
        <f>MACD!F1073</f>
        <v>2.6063106221427965</v>
      </c>
      <c r="F1073" s="2">
        <f>'Moving Avg'!D1073</f>
        <v>41.715999999999994</v>
      </c>
      <c r="G1073" s="2">
        <f>'Moving Avg'!F1073</f>
        <v>46.14</v>
      </c>
      <c r="H1073" s="2">
        <f>'Moving Avg'!G1073</f>
        <v>45.761800000000001</v>
      </c>
      <c r="I1073" s="2">
        <f>'Moving Avg'!H1073</f>
        <v>38.741449999999958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</row>
    <row r="1074" spans="1:12" ht="13.5" x14ac:dyDescent="0.25">
      <c r="A1074" s="3">
        <f>RSI!A1074</f>
        <v>43873</v>
      </c>
      <c r="B1074" s="2">
        <f>RSI!B1074</f>
        <v>41</v>
      </c>
      <c r="C1074" s="2">
        <f>RSI!I1074</f>
        <v>14.270967187653966</v>
      </c>
      <c r="D1074" s="2">
        <f>MACD!E1074</f>
        <v>3.2772768130895429</v>
      </c>
      <c r="E1074" s="2">
        <f>MACD!F1074</f>
        <v>2.7405038603321459</v>
      </c>
      <c r="F1074" s="2">
        <f>'Moving Avg'!D1074</f>
        <v>41.332000000000001</v>
      </c>
      <c r="G1074" s="2">
        <f>'Moving Avg'!F1074</f>
        <v>45.6905</v>
      </c>
      <c r="H1074" s="2">
        <f>'Moving Avg'!G1074</f>
        <v>45.781800000000004</v>
      </c>
      <c r="I1074" s="2">
        <f>'Moving Avg'!H1074</f>
        <v>38.73594999999996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</row>
    <row r="1075" spans="1:12" ht="13.5" x14ac:dyDescent="0.25">
      <c r="A1075" s="3">
        <f>RSI!A1075</f>
        <v>43874</v>
      </c>
      <c r="B1075" s="2">
        <f>RSI!B1075</f>
        <v>41</v>
      </c>
      <c r="C1075" s="2">
        <f>RSI!I1075</f>
        <v>14.270967187653966</v>
      </c>
      <c r="D1075" s="2">
        <f>MACD!E1075</f>
        <v>3.2779591941703785</v>
      </c>
      <c r="E1075" s="2">
        <f>MACD!F1075</f>
        <v>2.8479949270997924</v>
      </c>
      <c r="F1075" s="2">
        <f>'Moving Avg'!D1075</f>
        <v>41.052</v>
      </c>
      <c r="G1075" s="2">
        <f>'Moving Avg'!F1075</f>
        <v>45.240999999999993</v>
      </c>
      <c r="H1075" s="2">
        <f>'Moving Avg'!G1075</f>
        <v>45.802199999999999</v>
      </c>
      <c r="I1075" s="2">
        <f>'Moving Avg'!H1075</f>
        <v>38.730449999999962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43875</v>
      </c>
      <c r="B1076" s="2">
        <f>RSI!B1076</f>
        <v>41</v>
      </c>
      <c r="C1076" s="2">
        <f>RSI!I1076</f>
        <v>14.270967187653966</v>
      </c>
      <c r="D1076" s="2">
        <f>MACD!E1076</f>
        <v>3.0894572512089766</v>
      </c>
      <c r="E1076" s="2">
        <f>MACD!F1076</f>
        <v>2.8962873919216294</v>
      </c>
      <c r="F1076" s="2">
        <f>'Moving Avg'!D1076</f>
        <v>41.025999999999996</v>
      </c>
      <c r="G1076" s="2">
        <f>'Moving Avg'!F1076</f>
        <v>44.791499999999992</v>
      </c>
      <c r="H1076" s="2">
        <f>'Moving Avg'!G1076</f>
        <v>45.822200000000002</v>
      </c>
      <c r="I1076" s="2">
        <f>'Moving Avg'!H1076</f>
        <v>38.724949999999957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</row>
    <row r="1077" spans="1:12" ht="13.5" x14ac:dyDescent="0.25">
      <c r="A1077" s="3">
        <f>RSI!A1077</f>
        <v>43878</v>
      </c>
      <c r="B1077" s="2">
        <f>RSI!B1077</f>
        <v>41</v>
      </c>
      <c r="C1077" s="2">
        <f>RSI!I1077</f>
        <v>14.270967187653966</v>
      </c>
      <c r="D1077" s="2">
        <f>MACD!E1077</f>
        <v>2.951463338618602</v>
      </c>
      <c r="E1077" s="2">
        <f>MACD!F1077</f>
        <v>2.9073225812610244</v>
      </c>
      <c r="F1077" s="2">
        <f>'Moving Avg'!D1077</f>
        <v>41</v>
      </c>
      <c r="G1077" s="2">
        <f>'Moving Avg'!F1077</f>
        <v>44.341999999999999</v>
      </c>
      <c r="H1077" s="2">
        <f>'Moving Avg'!G1077</f>
        <v>45.842600000000004</v>
      </c>
      <c r="I1077" s="2">
        <f>'Moving Avg'!H1077</f>
        <v>38.719449999999959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</row>
    <row r="1078" spans="1:12" ht="13.5" x14ac:dyDescent="0.25">
      <c r="A1078" s="3">
        <f>RSI!A1078</f>
        <v>43879</v>
      </c>
      <c r="B1078" s="2">
        <f>RSI!B1078</f>
        <v>41</v>
      </c>
      <c r="C1078" s="2">
        <f>RSI!I1078</f>
        <v>14.270967187653966</v>
      </c>
      <c r="D1078" s="2">
        <f>MACD!E1078</f>
        <v>2.5438445941262202</v>
      </c>
      <c r="E1078" s="2">
        <f>MACD!F1078</f>
        <v>2.8346269838340636</v>
      </c>
      <c r="F1078" s="2">
        <f>'Moving Avg'!D1078</f>
        <v>41</v>
      </c>
      <c r="G1078" s="2">
        <f>'Moving Avg'!F1078</f>
        <v>43.966999999999999</v>
      </c>
      <c r="H1078" s="2">
        <f>'Moving Avg'!G1078</f>
        <v>45.863000000000014</v>
      </c>
      <c r="I1078" s="2">
        <f>'Moving Avg'!H1078</f>
        <v>38.713949999999961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</row>
    <row r="1079" spans="1:12" ht="13.5" x14ac:dyDescent="0.25">
      <c r="A1079" s="3">
        <f>RSI!A1079</f>
        <v>43880</v>
      </c>
      <c r="B1079" s="2">
        <f>RSI!B1079</f>
        <v>41</v>
      </c>
      <c r="C1079" s="2">
        <f>RSI!I1079</f>
        <v>14.270967187653966</v>
      </c>
      <c r="D1079" s="2">
        <f>MACD!E1079</f>
        <v>2.2173758388216314</v>
      </c>
      <c r="E1079" s="2">
        <f>MACD!F1079</f>
        <v>2.7111767548315773</v>
      </c>
      <c r="F1079" s="2">
        <f>'Moving Avg'!D1079</f>
        <v>41</v>
      </c>
      <c r="G1079" s="2">
        <f>'Moving Avg'!F1079</f>
        <v>43.591999999999999</v>
      </c>
      <c r="H1079" s="2">
        <f>'Moving Avg'!G1079</f>
        <v>45.883400000000002</v>
      </c>
      <c r="I1079" s="2">
        <f>'Moving Avg'!H1079</f>
        <v>38.708449999999957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</row>
    <row r="1080" spans="1:12" ht="13.5" x14ac:dyDescent="0.25">
      <c r="A1080" s="3">
        <f>RSI!A1080</f>
        <v>43881</v>
      </c>
      <c r="B1080" s="2">
        <f>RSI!B1080</f>
        <v>41</v>
      </c>
      <c r="C1080" s="2">
        <f>RSI!I1080</f>
        <v>14.270967187653966</v>
      </c>
      <c r="D1080" s="2">
        <f>MACD!E1080</f>
        <v>1.8782065765308928</v>
      </c>
      <c r="E1080" s="2">
        <f>MACD!F1080</f>
        <v>2.5445827191714407</v>
      </c>
      <c r="F1080" s="2">
        <f>'Moving Avg'!D1080</f>
        <v>41</v>
      </c>
      <c r="G1080" s="2">
        <f>'Moving Avg'!F1080</f>
        <v>43.216999999999999</v>
      </c>
      <c r="H1080" s="2">
        <f>'Moving Avg'!G1080</f>
        <v>45.927600000000005</v>
      </c>
      <c r="I1080" s="2">
        <f>'Moving Avg'!H1080</f>
        <v>38.702949999999959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</row>
    <row r="1081" spans="1:12" ht="13.5" x14ac:dyDescent="0.25">
      <c r="A1081" s="3">
        <f>RSI!A1081</f>
        <v>43882</v>
      </c>
      <c r="B1081" s="2">
        <f>RSI!B1081</f>
        <v>41</v>
      </c>
      <c r="C1081" s="2">
        <f>RSI!I1081</f>
        <v>14.270967187653966</v>
      </c>
      <c r="D1081" s="2">
        <f>MACD!E1081</f>
        <v>1.411641410046343</v>
      </c>
      <c r="E1081" s="2">
        <f>MACD!F1081</f>
        <v>2.3179944573464213</v>
      </c>
      <c r="F1081" s="2">
        <f>'Moving Avg'!D1081</f>
        <v>41</v>
      </c>
      <c r="G1081" s="2">
        <f>'Moving Avg'!F1081</f>
        <v>42.841999999999999</v>
      </c>
      <c r="H1081" s="2">
        <f>'Moving Avg'!G1081</f>
        <v>45.969000000000015</v>
      </c>
      <c r="I1081" s="2">
        <f>'Moving Avg'!H1081</f>
        <v>38.697449999999961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</row>
    <row r="1082" spans="1:12" ht="13.5" x14ac:dyDescent="0.25">
      <c r="A1082" s="3">
        <f>RSI!A1082</f>
        <v>43885</v>
      </c>
      <c r="B1082" s="2">
        <f>RSI!B1082</f>
        <v>41</v>
      </c>
      <c r="C1082" s="2">
        <f>RSI!I1082</f>
        <v>14.270967187653966</v>
      </c>
      <c r="D1082" s="2">
        <f>MACD!E1082</f>
        <v>1.0314933005778641</v>
      </c>
      <c r="E1082" s="2">
        <f>MACD!F1082</f>
        <v>2.0606942259927101</v>
      </c>
      <c r="F1082" s="2">
        <f>'Moving Avg'!D1082</f>
        <v>41</v>
      </c>
      <c r="G1082" s="2">
        <f>'Moving Avg'!F1082</f>
        <v>42.466999999999999</v>
      </c>
      <c r="H1082" s="2">
        <f>'Moving Avg'!G1082</f>
        <v>45.963200000000008</v>
      </c>
      <c r="I1082" s="2">
        <f>'Moving Avg'!H1082</f>
        <v>38.691949999999956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</row>
    <row r="1083" spans="1:12" ht="13.5" x14ac:dyDescent="0.25">
      <c r="A1083" s="3">
        <f>RSI!A1083</f>
        <v>43886</v>
      </c>
      <c r="B1083" s="2">
        <f>RSI!B1083</f>
        <v>41</v>
      </c>
      <c r="C1083" s="2">
        <f>RSI!I1083</f>
        <v>14.270967187653966</v>
      </c>
      <c r="D1083" s="2">
        <f>MACD!E1083</f>
        <v>0.70338303474839137</v>
      </c>
      <c r="E1083" s="2">
        <f>MACD!F1083</f>
        <v>1.7892319877438465</v>
      </c>
      <c r="F1083" s="2">
        <f>'Moving Avg'!D1083</f>
        <v>41</v>
      </c>
      <c r="G1083" s="2">
        <f>'Moving Avg'!F1083</f>
        <v>42.201000000000001</v>
      </c>
      <c r="H1083" s="2">
        <f>'Moving Avg'!G1083</f>
        <v>45.932800000000007</v>
      </c>
      <c r="I1083" s="2">
        <f>'Moving Avg'!H1083</f>
        <v>38.686449999999958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</row>
    <row r="1084" spans="1:12" ht="13.5" x14ac:dyDescent="0.25">
      <c r="A1084" s="3">
        <f>RSI!A1084</f>
        <v>43887</v>
      </c>
      <c r="B1084" s="2">
        <f>RSI!B1084</f>
        <v>41</v>
      </c>
      <c r="C1084" s="2">
        <f>RSI!I1084</f>
        <v>14.270967187653966</v>
      </c>
      <c r="D1084" s="2">
        <f>MACD!E1084</f>
        <v>0.43830082608144494</v>
      </c>
      <c r="E1084" s="2">
        <f>MACD!F1084</f>
        <v>1.5190457554113663</v>
      </c>
      <c r="F1084" s="2">
        <f>'Moving Avg'!D1084</f>
        <v>41</v>
      </c>
      <c r="G1084" s="2">
        <f>'Moving Avg'!F1084</f>
        <v>41.935000000000002</v>
      </c>
      <c r="H1084" s="2">
        <f>'Moving Avg'!G1084</f>
        <v>45.850800000000007</v>
      </c>
      <c r="I1084" s="2">
        <f>'Moving Avg'!H1084</f>
        <v>38.68094999999996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</row>
    <row r="1085" spans="1:12" ht="13.5" x14ac:dyDescent="0.25">
      <c r="A1085" s="3">
        <f>RSI!A1085</f>
        <v>43888</v>
      </c>
      <c r="B1085" s="2">
        <f>RSI!B1085</f>
        <v>41</v>
      </c>
      <c r="C1085" s="2">
        <f>RSI!I1085</f>
        <v>14.270967187653966</v>
      </c>
      <c r="D1085" s="2">
        <f>MACD!E1085</f>
        <v>0.22562045375170925</v>
      </c>
      <c r="E1085" s="2">
        <f>MACD!F1085</f>
        <v>1.260360695079435</v>
      </c>
      <c r="F1085" s="2">
        <f>'Moving Avg'!D1085</f>
        <v>41</v>
      </c>
      <c r="G1085" s="2">
        <f>'Moving Avg'!F1085</f>
        <v>41.669000000000004</v>
      </c>
      <c r="H1085" s="2">
        <f>'Moving Avg'!G1085</f>
        <v>45.768800000000013</v>
      </c>
      <c r="I1085" s="2">
        <f>'Moving Avg'!H1085</f>
        <v>38.68094999999996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</row>
    <row r="1086" spans="1:12" ht="13.5" x14ac:dyDescent="0.25">
      <c r="A1086" s="3">
        <f>RSI!A1086</f>
        <v>43889</v>
      </c>
      <c r="B1086" s="2">
        <f>RSI!B1086</f>
        <v>41</v>
      </c>
      <c r="C1086" s="2">
        <f>RSI!I1086</f>
        <v>14.270967187653966</v>
      </c>
      <c r="D1086" s="2">
        <f>MACD!E1086</f>
        <v>5.6419359148627279E-2</v>
      </c>
      <c r="E1086" s="2">
        <f>MACD!F1086</f>
        <v>1.0195724278932736</v>
      </c>
      <c r="F1086" s="2">
        <f>'Moving Avg'!D1086</f>
        <v>41</v>
      </c>
      <c r="G1086" s="2">
        <f>'Moving Avg'!F1086</f>
        <v>41.472000000000001</v>
      </c>
      <c r="H1086" s="2">
        <f>'Moving Avg'!G1086</f>
        <v>45.652800000000006</v>
      </c>
      <c r="I1086" s="2">
        <f>'Moving Avg'!H1086</f>
        <v>38.681449999999955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</row>
    <row r="1087" spans="1:12" ht="13.5" x14ac:dyDescent="0.25">
      <c r="A1087" s="3">
        <f>RSI!A1087</f>
        <v>43892</v>
      </c>
      <c r="B1087" s="2">
        <f>RSI!B1087</f>
        <v>41</v>
      </c>
      <c r="C1087" s="2">
        <f>RSI!I1087</f>
        <v>14.270967187653966</v>
      </c>
      <c r="D1087" s="2">
        <f>MACD!E1087</f>
        <v>-7.6788556670294383E-2</v>
      </c>
      <c r="E1087" s="2">
        <f>MACD!F1087</f>
        <v>0.80030023098056013</v>
      </c>
      <c r="F1087" s="2">
        <f>'Moving Avg'!D1087</f>
        <v>41</v>
      </c>
      <c r="G1087" s="2">
        <f>'Moving Avg'!F1087</f>
        <v>41.274999999999999</v>
      </c>
      <c r="H1087" s="2">
        <f>'Moving Avg'!G1087</f>
        <v>45.542800000000007</v>
      </c>
      <c r="I1087" s="2">
        <f>'Moving Avg'!H1087</f>
        <v>38.687449999999956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</row>
    <row r="1088" spans="1:12" ht="13.5" x14ac:dyDescent="0.25">
      <c r="A1088" s="3">
        <f>RSI!A1088</f>
        <v>43893</v>
      </c>
      <c r="B1088" s="2">
        <f>RSI!B1088</f>
        <v>41</v>
      </c>
      <c r="C1088" s="2">
        <f>RSI!I1088</f>
        <v>14.270967187653966</v>
      </c>
      <c r="D1088" s="2">
        <f>MACD!E1088</f>
        <v>-0.18027864961481299</v>
      </c>
      <c r="E1088" s="2">
        <f>MACD!F1088</f>
        <v>0.60418445486148553</v>
      </c>
      <c r="F1088" s="2">
        <f>'Moving Avg'!D1088</f>
        <v>41</v>
      </c>
      <c r="G1088" s="2">
        <f>'Moving Avg'!F1088</f>
        <v>41.178999999999995</v>
      </c>
      <c r="H1088" s="2">
        <f>'Moving Avg'!G1088</f>
        <v>45.432800000000007</v>
      </c>
      <c r="I1088" s="2">
        <f>'Moving Avg'!H1088</f>
        <v>38.698449999999958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</row>
    <row r="1089" spans="1:12" ht="13.5" x14ac:dyDescent="0.25">
      <c r="A1089" s="3">
        <f>RSI!A1089</f>
        <v>43894</v>
      </c>
      <c r="B1089" s="2">
        <f>RSI!B1089</f>
        <v>41</v>
      </c>
      <c r="C1089" s="2">
        <f>RSI!I1089</f>
        <v>14.270967187653966</v>
      </c>
      <c r="D1089" s="2">
        <f>MACD!E1089</f>
        <v>-0.25930617372102915</v>
      </c>
      <c r="E1089" s="2">
        <f>MACD!F1089</f>
        <v>0.43148632914498258</v>
      </c>
      <c r="F1089" s="2">
        <f>'Moving Avg'!D1089</f>
        <v>41</v>
      </c>
      <c r="G1089" s="2">
        <f>'Moving Avg'!F1089</f>
        <v>41.082999999999998</v>
      </c>
      <c r="H1089" s="2">
        <f>'Moving Avg'!G1089</f>
        <v>45.322800000000008</v>
      </c>
      <c r="I1089" s="2">
        <f>'Moving Avg'!H1089</f>
        <v>38.713449999999959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</row>
    <row r="1090" spans="1:12" ht="13.5" x14ac:dyDescent="0.25">
      <c r="A1090" s="3">
        <f>RSI!A1090</f>
        <v>43895</v>
      </c>
      <c r="B1090" s="2">
        <f>RSI!B1090</f>
        <v>41</v>
      </c>
      <c r="C1090" s="2">
        <f>RSI!I1090</f>
        <v>14.270967187653966</v>
      </c>
      <c r="D1090" s="2">
        <f>MACD!E1090</f>
        <v>-0.31826726897551794</v>
      </c>
      <c r="E1090" s="2">
        <f>MACD!F1090</f>
        <v>0.28153560952088252</v>
      </c>
      <c r="F1090" s="2">
        <f>'Moving Avg'!D1090</f>
        <v>41</v>
      </c>
      <c r="G1090" s="2">
        <f>'Moving Avg'!F1090</f>
        <v>41.012999999999998</v>
      </c>
      <c r="H1090" s="2">
        <f>'Moving Avg'!G1090</f>
        <v>45.212800000000009</v>
      </c>
      <c r="I1090" s="2">
        <f>'Moving Avg'!H1090</f>
        <v>38.72844999999996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</row>
    <row r="1091" spans="1:12" ht="13.5" x14ac:dyDescent="0.25">
      <c r="A1091" s="3">
        <f>RSI!A1091</f>
        <v>43896</v>
      </c>
      <c r="B1091" s="2">
        <f>RSI!B1091</f>
        <v>41</v>
      </c>
      <c r="C1091" s="2">
        <f>RSI!I1091</f>
        <v>14.270967187653966</v>
      </c>
      <c r="D1091" s="2">
        <f>MACD!E1091</f>
        <v>-0.36083488185039414</v>
      </c>
      <c r="E1091" s="2">
        <f>MACD!F1091</f>
        <v>0.1530615112466272</v>
      </c>
      <c r="F1091" s="2">
        <f>'Moving Avg'!D1091</f>
        <v>41</v>
      </c>
      <c r="G1091" s="2">
        <f>'Moving Avg'!F1091</f>
        <v>41.006500000000003</v>
      </c>
      <c r="H1091" s="2">
        <f>'Moving Avg'!G1091</f>
        <v>45.102800000000009</v>
      </c>
      <c r="I1091" s="2">
        <f>'Moving Avg'!H1091</f>
        <v>38.74344999999996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</row>
    <row r="1092" spans="1:12" ht="13.5" x14ac:dyDescent="0.25">
      <c r="A1092" s="3">
        <f>RSI!A1092</f>
        <v>43899</v>
      </c>
      <c r="B1092" s="2">
        <f>RSI!B1092</f>
        <v>41</v>
      </c>
      <c r="C1092" s="2">
        <f>RSI!I1092</f>
        <v>14.270967187653966</v>
      </c>
      <c r="D1092" s="2">
        <f>MACD!E1092</f>
        <v>-0.39007349727258855</v>
      </c>
      <c r="E1092" s="2">
        <f>MACD!F1092</f>
        <v>4.4434509542784051E-2</v>
      </c>
      <c r="F1092" s="2">
        <f>'Moving Avg'!D1092</f>
        <v>41</v>
      </c>
      <c r="G1092" s="2">
        <f>'Moving Avg'!F1092</f>
        <v>41</v>
      </c>
      <c r="H1092" s="2">
        <f>'Moving Avg'!G1092</f>
        <v>44.99280000000001</v>
      </c>
      <c r="I1092" s="2">
        <f>'Moving Avg'!H1092</f>
        <v>38.763449999999963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</row>
    <row r="1093" spans="1:12" ht="13.5" x14ac:dyDescent="0.25">
      <c r="A1093" s="3">
        <f>RSI!A1093</f>
        <v>43900</v>
      </c>
      <c r="B1093" s="2">
        <f>RSI!B1093</f>
        <v>39.159999999999997</v>
      </c>
      <c r="C1093" s="2">
        <f>RSI!I1093</f>
        <v>6.3239675004837039</v>
      </c>
      <c r="D1093" s="2">
        <f>MACD!E1093</f>
        <v>-0.27223966608173811</v>
      </c>
      <c r="E1093" s="2">
        <f>MACD!F1093</f>
        <v>-1.8900325582120382E-2</v>
      </c>
      <c r="F1093" s="2">
        <f>'Moving Avg'!D1093</f>
        <v>40.631999999999998</v>
      </c>
      <c r="G1093" s="2">
        <f>'Moving Avg'!F1093</f>
        <v>40.908000000000001</v>
      </c>
      <c r="H1093" s="2">
        <f>'Moving Avg'!G1093</f>
        <v>44.818200000000019</v>
      </c>
      <c r="I1093" s="2">
        <f>'Moving Avg'!H1093</f>
        <v>38.774249999999959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</row>
    <row r="1094" spans="1:12" ht="13.5" x14ac:dyDescent="0.25">
      <c r="A1094" s="3">
        <f>RSI!A1094</f>
        <v>43901</v>
      </c>
      <c r="B1094" s="2">
        <f>RSI!B1094</f>
        <v>39.159999999999997</v>
      </c>
      <c r="C1094" s="2">
        <f>RSI!I1094</f>
        <v>6.3239675004837039</v>
      </c>
      <c r="D1094" s="2">
        <f>MACD!E1094</f>
        <v>-0.15584860556375446</v>
      </c>
      <c r="E1094" s="2">
        <f>MACD!F1094</f>
        <v>-4.6289981578447201E-2</v>
      </c>
      <c r="F1094" s="2">
        <f>'Moving Avg'!D1094</f>
        <v>40.263999999999996</v>
      </c>
      <c r="G1094" s="2">
        <f>'Moving Avg'!F1094</f>
        <v>40.815999999999995</v>
      </c>
      <c r="H1094" s="2">
        <f>'Moving Avg'!G1094</f>
        <v>44.600600000000014</v>
      </c>
      <c r="I1094" s="2">
        <f>'Moving Avg'!H1094</f>
        <v>38.785049999999956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</row>
    <row r="1095" spans="1:12" ht="13.5" x14ac:dyDescent="0.25">
      <c r="A1095" s="3">
        <f>RSI!A1095</f>
        <v>43902</v>
      </c>
      <c r="B1095" s="2">
        <f>RSI!B1095</f>
        <v>39.159999999999997</v>
      </c>
      <c r="C1095" s="2">
        <f>RSI!I1095</f>
        <v>6.3239675004837039</v>
      </c>
      <c r="D1095" s="2">
        <f>MACD!E1095</f>
        <v>-4.1914314781131168E-2</v>
      </c>
      <c r="E1095" s="2">
        <f>MACD!F1095</f>
        <v>-4.5414848218983998E-2</v>
      </c>
      <c r="F1095" s="2">
        <f>'Moving Avg'!D1095</f>
        <v>39.896000000000001</v>
      </c>
      <c r="G1095" s="2">
        <f>'Moving Avg'!F1095</f>
        <v>40.723999999999997</v>
      </c>
      <c r="H1095" s="2">
        <f>'Moving Avg'!G1095</f>
        <v>44.384000000000007</v>
      </c>
      <c r="I1095" s="2">
        <f>'Moving Avg'!H1095</f>
        <v>38.79664999999995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</row>
    <row r="1096" spans="1:12" ht="13.5" x14ac:dyDescent="0.25">
      <c r="A1096" s="3">
        <f>RSI!A1096</f>
        <v>43903</v>
      </c>
      <c r="B1096" s="2">
        <f>RSI!B1096</f>
        <v>39.159999999999997</v>
      </c>
      <c r="C1096" s="2">
        <f>RSI!I1096</f>
        <v>6.3239675004837039</v>
      </c>
      <c r="D1096" s="2">
        <f>MACD!E1096</f>
        <v>6.8796759932105545E-2</v>
      </c>
      <c r="E1096" s="2">
        <f>MACD!F1096</f>
        <v>-2.2572526588766094E-2</v>
      </c>
      <c r="F1096" s="2">
        <f>'Moving Avg'!D1096</f>
        <v>39.527999999999999</v>
      </c>
      <c r="G1096" s="2">
        <f>'Moving Avg'!F1096</f>
        <v>40.631999999999991</v>
      </c>
      <c r="H1096" s="2">
        <f>'Moving Avg'!G1096</f>
        <v>44.167400000000001</v>
      </c>
      <c r="I1096" s="2">
        <f>'Moving Avg'!H1096</f>
        <v>38.808249999999951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</row>
    <row r="1097" spans="1:12" ht="13.5" x14ac:dyDescent="0.25">
      <c r="A1097" s="3">
        <f>RSI!A1097</f>
        <v>43906</v>
      </c>
      <c r="B1097" s="2">
        <f>RSI!B1097</f>
        <v>37.4</v>
      </c>
      <c r="C1097" s="2">
        <f>RSI!I1097</f>
        <v>3.6843385006378782</v>
      </c>
      <c r="D1097" s="2">
        <f>MACD!E1097</f>
        <v>0.30609122861132931</v>
      </c>
      <c r="E1097" s="2">
        <f>MACD!F1097</f>
        <v>4.316022445125299E-2</v>
      </c>
      <c r="F1097" s="2">
        <f>'Moving Avg'!D1097</f>
        <v>38.808</v>
      </c>
      <c r="G1097" s="2">
        <f>'Moving Avg'!F1097</f>
        <v>40.451999999999991</v>
      </c>
      <c r="H1097" s="2">
        <f>'Moving Avg'!G1097</f>
        <v>43.915600000000005</v>
      </c>
      <c r="I1097" s="2">
        <f>'Moving Avg'!H1097</f>
        <v>38.812599999999946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</row>
    <row r="1098" spans="1:12" ht="13.5" x14ac:dyDescent="0.25">
      <c r="A1098" s="3">
        <f>RSI!A1098</f>
        <v>43907</v>
      </c>
      <c r="B1098" s="2">
        <f>RSI!B1098</f>
        <v>35.72</v>
      </c>
      <c r="C1098" s="2">
        <f>RSI!I1098</f>
        <v>2.5781257580512715</v>
      </c>
      <c r="D1098" s="2">
        <f>MACD!E1098</f>
        <v>0.65398756471487474</v>
      </c>
      <c r="E1098" s="2">
        <f>MACD!F1098</f>
        <v>0.16532569250397736</v>
      </c>
      <c r="F1098" s="2">
        <f>'Moving Avg'!D1098</f>
        <v>38.119999999999997</v>
      </c>
      <c r="G1098" s="2">
        <f>'Moving Avg'!F1098</f>
        <v>40.187999999999995</v>
      </c>
      <c r="H1098" s="2">
        <f>'Moving Avg'!G1098</f>
        <v>43.630200000000002</v>
      </c>
      <c r="I1098" s="2">
        <f>'Moving Avg'!H1098</f>
        <v>38.810199999999952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</row>
    <row r="1099" spans="1:12" ht="13.5" x14ac:dyDescent="0.25">
      <c r="A1099" s="3">
        <f>RSI!A1099</f>
        <v>43908</v>
      </c>
      <c r="B1099" s="2">
        <f>RSI!B1099</f>
        <v>34.65</v>
      </c>
      <c r="C1099" s="2">
        <f>RSI!I1099</f>
        <v>2.1378577604633477</v>
      </c>
      <c r="D1099" s="2">
        <f>MACD!E1099</f>
        <v>1.0585332689018117</v>
      </c>
      <c r="E1099" s="2">
        <f>MACD!F1099</f>
        <v>0.34396720778354428</v>
      </c>
      <c r="F1099" s="2">
        <f>'Moving Avg'!D1099</f>
        <v>37.218000000000004</v>
      </c>
      <c r="G1099" s="2">
        <f>'Moving Avg'!F1099</f>
        <v>39.870499999999993</v>
      </c>
      <c r="H1099" s="2">
        <f>'Moving Avg'!G1099</f>
        <v>43.323400000000014</v>
      </c>
      <c r="I1099" s="2">
        <f>'Moving Avg'!H1099</f>
        <v>38.801549999999942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</row>
    <row r="1100" spans="1:12" ht="13.5" x14ac:dyDescent="0.25">
      <c r="A1100" s="3">
        <f>RSI!A1100</f>
        <v>43909</v>
      </c>
      <c r="B1100" s="2">
        <f>RSI!B1100</f>
        <v>34.65</v>
      </c>
      <c r="C1100" s="2">
        <f>RSI!I1100</f>
        <v>2.1378577604633477</v>
      </c>
      <c r="D1100" s="2">
        <f>MACD!E1100</f>
        <v>1.4357866466106444</v>
      </c>
      <c r="E1100" s="2">
        <f>MACD!F1100</f>
        <v>0.56233109554896432</v>
      </c>
      <c r="F1100" s="2">
        <f>'Moving Avg'!D1100</f>
        <v>36.316000000000003</v>
      </c>
      <c r="G1100" s="2">
        <f>'Moving Avg'!F1100</f>
        <v>39.55299999999999</v>
      </c>
      <c r="H1100" s="2">
        <f>'Moving Avg'!G1100</f>
        <v>43.016600000000018</v>
      </c>
      <c r="I1100" s="2">
        <f>'Moving Avg'!H1100</f>
        <v>38.793699999999944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</row>
    <row r="1101" spans="1:12" ht="13.5" x14ac:dyDescent="0.25">
      <c r="A1101" s="3">
        <f>RSI!A1101</f>
        <v>43913</v>
      </c>
      <c r="B1101" s="2">
        <f>RSI!B1101</f>
        <v>34.65</v>
      </c>
      <c r="C1101" s="2">
        <f>RSI!I1101</f>
        <v>2.1378577604633477</v>
      </c>
      <c r="D1101" s="2">
        <f>MACD!E1101</f>
        <v>1.7873579636576125</v>
      </c>
      <c r="E1101" s="2">
        <f>MACD!F1101</f>
        <v>0.80733646917069402</v>
      </c>
      <c r="F1101" s="2">
        <f>'Moving Avg'!D1101</f>
        <v>35.414000000000001</v>
      </c>
      <c r="G1101" s="2">
        <f>'Moving Avg'!F1101</f>
        <v>39.235499999999988</v>
      </c>
      <c r="H1101" s="2">
        <f>'Moving Avg'!G1101</f>
        <v>42.709800000000016</v>
      </c>
      <c r="I1101" s="2">
        <f>'Moving Avg'!H1101</f>
        <v>38.78584999999994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</row>
    <row r="1102" spans="1:12" ht="13.5" x14ac:dyDescent="0.25">
      <c r="A1102" s="3">
        <f>RSI!A1102</f>
        <v>43914</v>
      </c>
      <c r="B1102" s="2">
        <f>RSI!B1102</f>
        <v>34.65</v>
      </c>
      <c r="C1102" s="2">
        <f>RSI!I1102</f>
        <v>2.1378577604633477</v>
      </c>
      <c r="D1102" s="2">
        <f>MACD!E1102</f>
        <v>2.1148014973706779</v>
      </c>
      <c r="E1102" s="2">
        <f>MACD!F1102</f>
        <v>1.0688294748106908</v>
      </c>
      <c r="F1102" s="2">
        <f>'Moving Avg'!D1102</f>
        <v>34.864000000000004</v>
      </c>
      <c r="G1102" s="2">
        <f>'Moving Avg'!F1102</f>
        <v>38.917999999999992</v>
      </c>
      <c r="H1102" s="2">
        <f>'Moving Avg'!G1102</f>
        <v>42.403000000000013</v>
      </c>
      <c r="I1102" s="2">
        <f>'Moving Avg'!H1102</f>
        <v>38.782099999999936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43915</v>
      </c>
      <c r="B1103" s="2">
        <f>RSI!B1103</f>
        <v>34.65</v>
      </c>
      <c r="C1103" s="2">
        <f>RSI!I1103</f>
        <v>2.1378577604633477</v>
      </c>
      <c r="D1103" s="2">
        <f>MACD!E1103</f>
        <v>2.1365330238140245</v>
      </c>
      <c r="E1103" s="2">
        <f>MACD!F1103</f>
        <v>1.2823701846113575</v>
      </c>
      <c r="F1103" s="2">
        <f>'Moving Avg'!D1103</f>
        <v>34.65</v>
      </c>
      <c r="G1103" s="2">
        <f>'Moving Avg'!F1103</f>
        <v>38.60049999999999</v>
      </c>
      <c r="H1103" s="2">
        <f>'Moving Avg'!G1103</f>
        <v>42.096200000000017</v>
      </c>
      <c r="I1103" s="2">
        <f>'Moving Avg'!H1103</f>
        <v>38.778349999999939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</row>
    <row r="1104" spans="1:12" ht="13.5" x14ac:dyDescent="0.25">
      <c r="A1104" s="3">
        <f>RSI!A1104</f>
        <v>43916</v>
      </c>
      <c r="B1104" s="2">
        <f>RSI!B1104</f>
        <v>34.65</v>
      </c>
      <c r="C1104" s="2">
        <f>RSI!I1104</f>
        <v>2.1378577604633477</v>
      </c>
      <c r="D1104" s="2">
        <f>MACD!E1104</f>
        <v>2.1806072052290162</v>
      </c>
      <c r="E1104" s="2">
        <f>MACD!F1104</f>
        <v>1.4620175887348892</v>
      </c>
      <c r="F1104" s="2">
        <f>'Moving Avg'!D1104</f>
        <v>34.65</v>
      </c>
      <c r="G1104" s="2">
        <f>'Moving Avg'!F1104</f>
        <v>38.282999999999987</v>
      </c>
      <c r="H1104" s="2">
        <f>'Moving Avg'!G1104</f>
        <v>41.789400000000015</v>
      </c>
      <c r="I1104" s="2">
        <f>'Moving Avg'!H1104</f>
        <v>38.774599999999936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</row>
    <row r="1105" spans="1:12" ht="13.5" x14ac:dyDescent="0.25">
      <c r="A1105" s="3">
        <f>RSI!A1105</f>
        <v>43917</v>
      </c>
      <c r="B1105" s="2">
        <f>RSI!B1105</f>
        <v>34.65</v>
      </c>
      <c r="C1105" s="2">
        <f>RSI!I1105</f>
        <v>2.1378577604633477</v>
      </c>
      <c r="D1105" s="2">
        <f>MACD!E1105</f>
        <v>2.2416840458791825</v>
      </c>
      <c r="E1105" s="2">
        <f>MACD!F1105</f>
        <v>1.6179508801637481</v>
      </c>
      <c r="F1105" s="2">
        <f>'Moving Avg'!D1105</f>
        <v>34.65</v>
      </c>
      <c r="G1105" s="2">
        <f>'Moving Avg'!F1105</f>
        <v>37.965499999999984</v>
      </c>
      <c r="H1105" s="2">
        <f>'Moving Avg'!G1105</f>
        <v>41.482600000000012</v>
      </c>
      <c r="I1105" s="2">
        <f>'Moving Avg'!H1105</f>
        <v>38.770849999999939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</row>
    <row r="1106" spans="1:12" ht="13.5" x14ac:dyDescent="0.25">
      <c r="A1106" s="3">
        <f>RSI!A1106</f>
        <v>43920</v>
      </c>
      <c r="B1106" s="2">
        <f>RSI!B1106</f>
        <v>34.65</v>
      </c>
      <c r="C1106" s="2">
        <f>RSI!I1106</f>
        <v>2.1378577604633477</v>
      </c>
      <c r="D1106" s="2">
        <f>MACD!E1106</f>
        <v>2.315386025922713</v>
      </c>
      <c r="E1106" s="2">
        <f>MACD!F1106</f>
        <v>1.7574379093155412</v>
      </c>
      <c r="F1106" s="2">
        <f>'Moving Avg'!D1106</f>
        <v>34.65</v>
      </c>
      <c r="G1106" s="2">
        <f>'Moving Avg'!F1106</f>
        <v>37.647999999999982</v>
      </c>
      <c r="H1106" s="2">
        <f>'Moving Avg'!G1106</f>
        <v>41.175800000000017</v>
      </c>
      <c r="I1106" s="2">
        <f>'Moving Avg'!H1106</f>
        <v>38.767599999999931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</row>
    <row r="1107" spans="1:12" ht="13.5" x14ac:dyDescent="0.25">
      <c r="A1107" s="3">
        <f>RSI!A1107</f>
        <v>43921</v>
      </c>
      <c r="B1107" s="2">
        <f>RSI!B1107</f>
        <v>34.65</v>
      </c>
      <c r="C1107" s="2">
        <f>RSI!I1107</f>
        <v>2.1378577604633477</v>
      </c>
      <c r="D1107" s="2">
        <f>MACD!E1107</f>
        <v>2.1273703575702214</v>
      </c>
      <c r="E1107" s="2">
        <f>MACD!F1107</f>
        <v>1.8314243989664774</v>
      </c>
      <c r="F1107" s="2">
        <f>'Moving Avg'!D1107</f>
        <v>34.65</v>
      </c>
      <c r="G1107" s="2">
        <f>'Moving Avg'!F1107</f>
        <v>37.330499999999986</v>
      </c>
      <c r="H1107" s="2">
        <f>'Moving Avg'!G1107</f>
        <v>40.869000000000021</v>
      </c>
      <c r="I1107" s="2">
        <f>'Moving Avg'!H1107</f>
        <v>38.764349999999929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43922</v>
      </c>
      <c r="B1108" s="2">
        <f>RSI!B1108</f>
        <v>34.65</v>
      </c>
      <c r="C1108" s="2">
        <f>RSI!I1108</f>
        <v>2.1378577604633477</v>
      </c>
      <c r="D1108" s="2">
        <f>MACD!E1108</f>
        <v>1.7286985905411143</v>
      </c>
      <c r="E1108" s="2">
        <f>MACD!F1108</f>
        <v>1.8108792372814049</v>
      </c>
      <c r="F1108" s="2">
        <f>'Moving Avg'!D1108</f>
        <v>34.65</v>
      </c>
      <c r="G1108" s="2">
        <f>'Moving Avg'!F1108</f>
        <v>37.012999999999991</v>
      </c>
      <c r="H1108" s="2">
        <f>'Moving Avg'!G1108</f>
        <v>40.592000000000027</v>
      </c>
      <c r="I1108" s="2">
        <f>'Moving Avg'!H1108</f>
        <v>38.762599999999928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43923</v>
      </c>
      <c r="B1109" s="2">
        <f>RSI!B1109</f>
        <v>34.65</v>
      </c>
      <c r="C1109" s="2">
        <f>RSI!I1109</f>
        <v>2.1378577604633477</v>
      </c>
      <c r="D1109" s="2">
        <f>MACD!E1109</f>
        <v>1.2442269942585895</v>
      </c>
      <c r="E1109" s="2">
        <f>MACD!F1109</f>
        <v>1.6975487886768419</v>
      </c>
      <c r="F1109" s="2">
        <f>'Moving Avg'!D1109</f>
        <v>34.65</v>
      </c>
      <c r="G1109" s="2">
        <f>'Moving Avg'!F1109</f>
        <v>36.695499999999988</v>
      </c>
      <c r="H1109" s="2">
        <f>'Moving Avg'!G1109</f>
        <v>40.315000000000033</v>
      </c>
      <c r="I1109" s="2">
        <f>'Moving Avg'!H1109</f>
        <v>38.760849999999927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</row>
    <row r="1110" spans="1:12" ht="13.5" x14ac:dyDescent="0.25">
      <c r="A1110" s="3">
        <f>RSI!A1110</f>
        <v>43924</v>
      </c>
      <c r="B1110" s="2">
        <f>RSI!B1110</f>
        <v>34.65</v>
      </c>
      <c r="C1110" s="2">
        <f>RSI!I1110</f>
        <v>2.1378577604633477</v>
      </c>
      <c r="D1110" s="2">
        <f>MACD!E1110</f>
        <v>0.85047600578357674</v>
      </c>
      <c r="E1110" s="2">
        <f>MACD!F1110</f>
        <v>1.528134232098189</v>
      </c>
      <c r="F1110" s="2">
        <f>'Moving Avg'!D1110</f>
        <v>34.65</v>
      </c>
      <c r="G1110" s="2">
        <f>'Moving Avg'!F1110</f>
        <v>36.377999999999986</v>
      </c>
      <c r="H1110" s="2">
        <f>'Moving Avg'!G1110</f>
        <v>40.038000000000032</v>
      </c>
      <c r="I1110" s="2">
        <f>'Moving Avg'!H1110</f>
        <v>38.759099999999933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</row>
    <row r="1111" spans="1:12" ht="13.5" x14ac:dyDescent="0.25">
      <c r="A1111" s="3">
        <f>RSI!A1111</f>
        <v>43927</v>
      </c>
      <c r="B1111" s="2">
        <f>RSI!B1111</f>
        <v>34.65</v>
      </c>
      <c r="C1111" s="2">
        <f>RSI!I1111</f>
        <v>2.1378577604633477</v>
      </c>
      <c r="D1111" s="2">
        <f>MACD!E1111</f>
        <v>0.53228960733980557</v>
      </c>
      <c r="E1111" s="2">
        <f>MACD!F1111</f>
        <v>1.3289653071465124</v>
      </c>
      <c r="F1111" s="2">
        <f>'Moving Avg'!D1111</f>
        <v>34.65</v>
      </c>
      <c r="G1111" s="2">
        <f>'Moving Avg'!F1111</f>
        <v>36.060499999999983</v>
      </c>
      <c r="H1111" s="2">
        <f>'Moving Avg'!G1111</f>
        <v>39.761000000000031</v>
      </c>
      <c r="I1111" s="2">
        <f>'Moving Avg'!H1111</f>
        <v>38.757349999999931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</row>
    <row r="1112" spans="1:12" ht="13.5" x14ac:dyDescent="0.25">
      <c r="A1112" s="3">
        <f>RSI!A1112</f>
        <v>43928</v>
      </c>
      <c r="B1112" s="2">
        <f>RSI!B1112</f>
        <v>34.65</v>
      </c>
      <c r="C1112" s="2">
        <f>RSI!I1112</f>
        <v>2.1378577604633477</v>
      </c>
      <c r="D1112" s="2">
        <f>MACD!E1112</f>
        <v>0.2769322910965073</v>
      </c>
      <c r="E1112" s="2">
        <f>MACD!F1112</f>
        <v>1.1185587039365115</v>
      </c>
      <c r="F1112" s="2">
        <f>'Moving Avg'!D1112</f>
        <v>34.65</v>
      </c>
      <c r="G1112" s="2">
        <f>'Moving Avg'!F1112</f>
        <v>35.742999999999981</v>
      </c>
      <c r="H1112" s="2">
        <f>'Moving Avg'!G1112</f>
        <v>39.48400000000003</v>
      </c>
      <c r="I1112" s="2">
        <f>'Moving Avg'!H1112</f>
        <v>38.75559999999993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</row>
    <row r="1113" spans="1:12" ht="13.5" x14ac:dyDescent="0.25">
      <c r="A1113" s="3">
        <f>RSI!A1113</f>
        <v>43929</v>
      </c>
      <c r="B1113" s="2">
        <f>RSI!B1113</f>
        <v>34.65</v>
      </c>
      <c r="C1113" s="2">
        <f>RSI!I1113</f>
        <v>2.1378577604633477</v>
      </c>
      <c r="D1113" s="2">
        <f>MACD!E1113</f>
        <v>7.3710094141262061E-2</v>
      </c>
      <c r="E1113" s="2">
        <f>MACD!F1113</f>
        <v>0.90958898197746163</v>
      </c>
      <c r="F1113" s="2">
        <f>'Moving Avg'!D1113</f>
        <v>34.65</v>
      </c>
      <c r="G1113" s="2">
        <f>'Moving Avg'!F1113</f>
        <v>35.517499999999984</v>
      </c>
      <c r="H1113" s="2">
        <f>'Moving Avg'!G1113</f>
        <v>39.250600000000034</v>
      </c>
      <c r="I1113" s="2">
        <f>'Moving Avg'!H1113</f>
        <v>38.753849999999929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</row>
    <row r="1114" spans="1:12" ht="13.5" x14ac:dyDescent="0.25">
      <c r="A1114" s="3">
        <f>RSI!A1114</f>
        <v>43934</v>
      </c>
      <c r="B1114" s="2">
        <f>RSI!B1114</f>
        <v>34.65</v>
      </c>
      <c r="C1114" s="2">
        <f>RSI!I1114</f>
        <v>2.1378577604633477</v>
      </c>
      <c r="D1114" s="2">
        <f>MACD!E1114</f>
        <v>-8.6349576910755843E-2</v>
      </c>
      <c r="E1114" s="2">
        <f>MACD!F1114</f>
        <v>0.71040127019981814</v>
      </c>
      <c r="F1114" s="2">
        <f>'Moving Avg'!D1114</f>
        <v>34.65</v>
      </c>
      <c r="G1114" s="2">
        <f>'Moving Avg'!F1114</f>
        <v>35.291999999999987</v>
      </c>
      <c r="H1114" s="2">
        <f>'Moving Avg'!G1114</f>
        <v>39.017200000000038</v>
      </c>
      <c r="I1114" s="2">
        <f>'Moving Avg'!H1114</f>
        <v>38.752099999999935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</row>
    <row r="1115" spans="1:12" ht="13.5" x14ac:dyDescent="0.25">
      <c r="A1115" s="3">
        <f>RSI!A1115</f>
        <v>43935</v>
      </c>
      <c r="B1115" s="2">
        <f>RSI!B1115</f>
        <v>34.65</v>
      </c>
      <c r="C1115" s="2">
        <f>RSI!I1115</f>
        <v>2.1378577604633477</v>
      </c>
      <c r="D1115" s="2">
        <f>MACD!E1115</f>
        <v>-0.21076841232859778</v>
      </c>
      <c r="E1115" s="2">
        <f>MACD!F1115</f>
        <v>0.52616733369413493</v>
      </c>
      <c r="F1115" s="2">
        <f>'Moving Avg'!D1115</f>
        <v>34.65</v>
      </c>
      <c r="G1115" s="2">
        <f>'Moving Avg'!F1115</f>
        <v>35.066499999999991</v>
      </c>
      <c r="H1115" s="2">
        <f>'Moving Avg'!G1115</f>
        <v>38.783800000000042</v>
      </c>
      <c r="I1115" s="2">
        <f>'Moving Avg'!H1115</f>
        <v>38.750349999999933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</row>
    <row r="1116" spans="1:12" ht="13.5" x14ac:dyDescent="0.25">
      <c r="A1116" s="3">
        <f>RSI!A1116</f>
        <v>43936</v>
      </c>
      <c r="B1116" s="2">
        <f>RSI!B1116</f>
        <v>34.65</v>
      </c>
      <c r="C1116" s="2">
        <f>RSI!I1116</f>
        <v>2.1378577604633477</v>
      </c>
      <c r="D1116" s="2">
        <f>MACD!E1116</f>
        <v>-0.30584563765791728</v>
      </c>
      <c r="E1116" s="2">
        <f>MACD!F1116</f>
        <v>0.35976473942372456</v>
      </c>
      <c r="F1116" s="2">
        <f>'Moving Avg'!D1116</f>
        <v>34.65</v>
      </c>
      <c r="G1116" s="2">
        <f>'Moving Avg'!F1116</f>
        <v>34.840999999999994</v>
      </c>
      <c r="H1116" s="2">
        <f>'Moving Avg'!G1116</f>
        <v>38.578000000000046</v>
      </c>
      <c r="I1116" s="2">
        <f>'Moving Avg'!H1116</f>
        <v>38.748549999999938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</row>
    <row r="1117" spans="1:12" ht="13.5" x14ac:dyDescent="0.25">
      <c r="A1117" s="3">
        <f>RSI!A1117</f>
        <v>43937</v>
      </c>
      <c r="B1117" s="2">
        <f>RSI!B1117</f>
        <v>34.65</v>
      </c>
      <c r="C1117" s="2">
        <f>RSI!I1117</f>
        <v>2.1378577604633477</v>
      </c>
      <c r="D1117" s="2">
        <f>MACD!E1117</f>
        <v>-0.37685092089134287</v>
      </c>
      <c r="E1117" s="2">
        <f>MACD!F1117</f>
        <v>0.2124416073607111</v>
      </c>
      <c r="F1117" s="2">
        <f>'Moving Avg'!D1117</f>
        <v>34.65</v>
      </c>
      <c r="G1117" s="2">
        <f>'Moving Avg'!F1117</f>
        <v>34.703499999999991</v>
      </c>
      <c r="H1117" s="2">
        <f>'Moving Avg'!G1117</f>
        <v>38.372200000000042</v>
      </c>
      <c r="I1117" s="2">
        <f>'Moving Avg'!H1117</f>
        <v>38.746749999999935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</row>
    <row r="1118" spans="1:12" ht="13.5" x14ac:dyDescent="0.25">
      <c r="A1118" s="3">
        <f>RSI!A1118</f>
        <v>43938</v>
      </c>
      <c r="B1118" s="2">
        <f>RSI!B1118</f>
        <v>34.65</v>
      </c>
      <c r="C1118" s="2">
        <f>RSI!I1118</f>
        <v>2.1378577604633477</v>
      </c>
      <c r="D1118" s="2">
        <f>MACD!E1118</f>
        <v>-0.42818724341449865</v>
      </c>
      <c r="E1118" s="2">
        <f>MACD!F1118</f>
        <v>8.4315837205669153E-2</v>
      </c>
      <c r="F1118" s="2">
        <f>'Moving Avg'!D1118</f>
        <v>34.65</v>
      </c>
      <c r="G1118" s="2">
        <f>'Moving Avg'!F1118</f>
        <v>34.649999999999991</v>
      </c>
      <c r="H1118" s="2">
        <f>'Moving Avg'!G1118</f>
        <v>38.206800000000044</v>
      </c>
      <c r="I1118" s="2">
        <f>'Moving Avg'!H1118</f>
        <v>38.744949999999932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43941</v>
      </c>
      <c r="B1119" s="2">
        <f>RSI!B1119</f>
        <v>34.65</v>
      </c>
      <c r="C1119" s="2">
        <f>RSI!I1119</f>
        <v>2.1378577604633477</v>
      </c>
      <c r="D1119" s="2">
        <f>MACD!E1119</f>
        <v>-0.463528382218513</v>
      </c>
      <c r="E1119" s="2">
        <f>MACD!F1119</f>
        <v>-2.5253006679167272E-2</v>
      </c>
      <c r="F1119" s="2">
        <f>'Moving Avg'!D1119</f>
        <v>34.65</v>
      </c>
      <c r="G1119" s="2">
        <f>'Moving Avg'!F1119</f>
        <v>34.649999999999991</v>
      </c>
      <c r="H1119" s="2">
        <f>'Moving Avg'!G1119</f>
        <v>38.041400000000039</v>
      </c>
      <c r="I1119" s="2">
        <f>'Moving Avg'!H1119</f>
        <v>38.743149999999929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</row>
    <row r="1120" spans="1:12" ht="13.5" x14ac:dyDescent="0.25">
      <c r="A1120" s="3">
        <f>RSI!A1120</f>
        <v>43942</v>
      </c>
      <c r="B1120" s="2">
        <f>RSI!B1120</f>
        <v>34.65</v>
      </c>
      <c r="C1120" s="2">
        <f>RSI!I1120</f>
        <v>2.1378577604633477</v>
      </c>
      <c r="D1120" s="2">
        <f>MACD!E1120</f>
        <v>-0.48593493390578146</v>
      </c>
      <c r="E1120" s="2">
        <f>MACD!F1120</f>
        <v>-0.11738939212449012</v>
      </c>
      <c r="F1120" s="2">
        <f>'Moving Avg'!D1120</f>
        <v>34.65</v>
      </c>
      <c r="G1120" s="2">
        <f>'Moving Avg'!F1120</f>
        <v>34.649999999999991</v>
      </c>
      <c r="H1120" s="2">
        <f>'Moving Avg'!G1120</f>
        <v>37.886400000000037</v>
      </c>
      <c r="I1120" s="2">
        <f>'Moving Avg'!H1120</f>
        <v>38.741349999999926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43943</v>
      </c>
      <c r="B1121" s="2">
        <f>RSI!B1121</f>
        <v>34.65</v>
      </c>
      <c r="C1121" s="2">
        <f>RSI!I1121</f>
        <v>2.1378577604633477</v>
      </c>
      <c r="D1121" s="2">
        <f>MACD!E1121</f>
        <v>-0.49795220449944821</v>
      </c>
      <c r="E1121" s="2">
        <f>MACD!F1121</f>
        <v>-0.19350195459948177</v>
      </c>
      <c r="F1121" s="2">
        <f>'Moving Avg'!D1121</f>
        <v>34.65</v>
      </c>
      <c r="G1121" s="2">
        <f>'Moving Avg'!F1121</f>
        <v>34.649999999999991</v>
      </c>
      <c r="H1121" s="2">
        <f>'Moving Avg'!G1121</f>
        <v>37.756800000000041</v>
      </c>
      <c r="I1121" s="2">
        <f>'Moving Avg'!H1121</f>
        <v>38.739549999999923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</row>
    <row r="1122" spans="1:12" ht="13.5" x14ac:dyDescent="0.25">
      <c r="A1122" s="3">
        <f>RSI!A1122</f>
        <v>43944</v>
      </c>
      <c r="B1122" s="2">
        <f>RSI!B1122</f>
        <v>34.65</v>
      </c>
      <c r="C1122" s="2">
        <f>RSI!I1122</f>
        <v>2.1378577604633477</v>
      </c>
      <c r="D1122" s="2">
        <f>MACD!E1122</f>
        <v>-0.501692775995906</v>
      </c>
      <c r="E1122" s="2">
        <f>MACD!F1122</f>
        <v>-0.25514011887876664</v>
      </c>
      <c r="F1122" s="2">
        <f>'Moving Avg'!D1122</f>
        <v>34.65</v>
      </c>
      <c r="G1122" s="2">
        <f>'Moving Avg'!F1122</f>
        <v>34.649999999999991</v>
      </c>
      <c r="H1122" s="2">
        <f>'Moving Avg'!G1122</f>
        <v>37.627200000000038</v>
      </c>
      <c r="I1122" s="2">
        <f>'Moving Avg'!H1122</f>
        <v>38.73774999999992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</row>
    <row r="1123" spans="1:12" ht="13.5" x14ac:dyDescent="0.25">
      <c r="A1123" s="3">
        <f>RSI!A1123</f>
        <v>43945</v>
      </c>
      <c r="B1123" s="2">
        <f>RSI!B1123</f>
        <v>34.65</v>
      </c>
      <c r="C1123" s="2">
        <f>RSI!I1123</f>
        <v>2.1378577604633477</v>
      </c>
      <c r="D1123" s="2">
        <f>MACD!E1123</f>
        <v>-0.49890612658719391</v>
      </c>
      <c r="E1123" s="2">
        <f>MACD!F1123</f>
        <v>-0.30389332042045208</v>
      </c>
      <c r="F1123" s="2">
        <f>'Moving Avg'!D1123</f>
        <v>34.65</v>
      </c>
      <c r="G1123" s="2">
        <f>'Moving Avg'!F1123</f>
        <v>34.649999999999991</v>
      </c>
      <c r="H1123" s="2">
        <f>'Moving Avg'!G1123</f>
        <v>37.500200000000042</v>
      </c>
      <c r="I1123" s="2">
        <f>'Moving Avg'!H1123</f>
        <v>38.735949999999917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</row>
    <row r="1124" spans="1:12" ht="13.5" x14ac:dyDescent="0.25">
      <c r="A1124" s="3">
        <f>RSI!A1124</f>
        <v>43948</v>
      </c>
      <c r="B1124" s="2">
        <f>RSI!B1124</f>
        <v>34.65</v>
      </c>
      <c r="C1124" s="2">
        <f>RSI!I1124</f>
        <v>2.1378577604633477</v>
      </c>
      <c r="D1124" s="2">
        <f>MACD!E1124</f>
        <v>-0.4910373143543012</v>
      </c>
      <c r="E1124" s="2">
        <f>MACD!F1124</f>
        <v>-0.34132211920722189</v>
      </c>
      <c r="F1124" s="2">
        <f>'Moving Avg'!D1124</f>
        <v>34.65</v>
      </c>
      <c r="G1124" s="2">
        <f>'Moving Avg'!F1124</f>
        <v>34.649999999999991</v>
      </c>
      <c r="H1124" s="2">
        <f>'Moving Avg'!G1124</f>
        <v>37.37320000000004</v>
      </c>
      <c r="I1124" s="2">
        <f>'Moving Avg'!H1124</f>
        <v>38.734149999999921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</row>
    <row r="1125" spans="1:12" ht="13.5" x14ac:dyDescent="0.25">
      <c r="A1125" s="3">
        <f>RSI!A1125</f>
        <v>43949</v>
      </c>
      <c r="B1125" s="2">
        <f>RSI!B1125</f>
        <v>34.65</v>
      </c>
      <c r="C1125" s="2">
        <f>RSI!I1125</f>
        <v>2.1378577604633477</v>
      </c>
      <c r="D1125" s="2">
        <f>MACD!E1125</f>
        <v>-0.47927642369486989</v>
      </c>
      <c r="E1125" s="2">
        <f>MACD!F1125</f>
        <v>-0.36891298010475149</v>
      </c>
      <c r="F1125" s="2">
        <f>'Moving Avg'!D1125</f>
        <v>34.65</v>
      </c>
      <c r="G1125" s="2">
        <f>'Moving Avg'!F1125</f>
        <v>34.649999999999991</v>
      </c>
      <c r="H1125" s="2">
        <f>'Moving Avg'!G1125</f>
        <v>37.246200000000037</v>
      </c>
      <c r="I1125" s="2">
        <f>'Moving Avg'!H1125</f>
        <v>38.730649999999919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</row>
    <row r="1126" spans="1:12" ht="13.5" x14ac:dyDescent="0.25">
      <c r="A1126" s="3">
        <f>RSI!A1126</f>
        <v>43950</v>
      </c>
      <c r="B1126" s="2">
        <f>RSI!B1126</f>
        <v>34.65</v>
      </c>
      <c r="C1126" s="2">
        <f>RSI!I1126</f>
        <v>2.1378577604633477</v>
      </c>
      <c r="D1126" s="2">
        <f>MACD!E1126</f>
        <v>-0.46460021108483573</v>
      </c>
      <c r="E1126" s="2">
        <f>MACD!F1126</f>
        <v>-0.38805042630076836</v>
      </c>
      <c r="F1126" s="2">
        <f>'Moving Avg'!D1126</f>
        <v>34.65</v>
      </c>
      <c r="G1126" s="2">
        <f>'Moving Avg'!F1126</f>
        <v>34.649999999999991</v>
      </c>
      <c r="H1126" s="2">
        <f>'Moving Avg'!G1126</f>
        <v>37.119200000000042</v>
      </c>
      <c r="I1126" s="2">
        <f>'Moving Avg'!H1126</f>
        <v>38.727149999999916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</row>
    <row r="1127" spans="1:12" ht="13.5" x14ac:dyDescent="0.25">
      <c r="A1127" s="3">
        <f>RSI!A1127</f>
        <v>43951</v>
      </c>
      <c r="B1127" s="2">
        <f>RSI!B1127</f>
        <v>34.65</v>
      </c>
      <c r="C1127" s="2">
        <f>RSI!I1127</f>
        <v>2.1378577604633477</v>
      </c>
      <c r="D1127" s="2">
        <f>MACD!E1127</f>
        <v>-0.44780716461161774</v>
      </c>
      <c r="E1127" s="2">
        <f>MACD!F1127</f>
        <v>-0.40000177396293823</v>
      </c>
      <c r="F1127" s="2">
        <f>'Moving Avg'!D1127</f>
        <v>34.65</v>
      </c>
      <c r="G1127" s="2">
        <f>'Moving Avg'!F1127</f>
        <v>34.649999999999991</v>
      </c>
      <c r="H1127" s="2">
        <f>'Moving Avg'!G1127</f>
        <v>36.992200000000039</v>
      </c>
      <c r="I1127" s="2">
        <f>'Moving Avg'!H1127</f>
        <v>38.723649999999921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</row>
    <row r="1128" spans="1:12" ht="13.5" x14ac:dyDescent="0.25">
      <c r="A1128" s="3">
        <f>RSI!A1128</f>
        <v>43955</v>
      </c>
      <c r="B1128" s="2">
        <f>RSI!B1128</f>
        <v>34.65</v>
      </c>
      <c r="C1128" s="2">
        <f>RSI!I1128</f>
        <v>2.1378577604633477</v>
      </c>
      <c r="D1128" s="2">
        <f>MACD!E1128</f>
        <v>-0.42954700381794453</v>
      </c>
      <c r="E1128" s="2">
        <f>MACD!F1128</f>
        <v>-0.40591081993393952</v>
      </c>
      <c r="F1128" s="2">
        <f>'Moving Avg'!D1128</f>
        <v>34.65</v>
      </c>
      <c r="G1128" s="2">
        <f>'Moving Avg'!F1128</f>
        <v>34.649999999999991</v>
      </c>
      <c r="H1128" s="2">
        <f>'Moving Avg'!G1128</f>
        <v>36.865200000000037</v>
      </c>
      <c r="I1128" s="2">
        <f>'Moving Avg'!H1128</f>
        <v>38.720149999999919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</row>
    <row r="1129" spans="1:12" ht="13.5" x14ac:dyDescent="0.25">
      <c r="A1129" s="3">
        <f>RSI!A1129</f>
        <v>43956</v>
      </c>
      <c r="B1129" s="2">
        <f>RSI!B1129</f>
        <v>34.65</v>
      </c>
      <c r="C1129" s="2">
        <f>RSI!I1129</f>
        <v>2.1378577604633477</v>
      </c>
      <c r="D1129" s="2">
        <f>MACD!E1129</f>
        <v>-0.41034548748308453</v>
      </c>
      <c r="E1129" s="2">
        <f>MACD!F1129</f>
        <v>-0.40679775344376851</v>
      </c>
      <c r="F1129" s="2">
        <f>'Moving Avg'!D1129</f>
        <v>34.65</v>
      </c>
      <c r="G1129" s="2">
        <f>'Moving Avg'!F1129</f>
        <v>34.649999999999991</v>
      </c>
      <c r="H1129" s="2">
        <f>'Moving Avg'!G1129</f>
        <v>36.738200000000035</v>
      </c>
      <c r="I1129" s="2">
        <f>'Moving Avg'!H1129</f>
        <v>38.716649999999916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</row>
    <row r="1130" spans="1:12" ht="13.5" x14ac:dyDescent="0.25">
      <c r="A1130" s="3">
        <f>RSI!A1130</f>
        <v>43957</v>
      </c>
      <c r="B1130" s="2">
        <f>RSI!B1130</f>
        <v>34.65</v>
      </c>
      <c r="C1130" s="2">
        <f>RSI!I1130</f>
        <v>2.1378577604633477</v>
      </c>
      <c r="D1130" s="2">
        <f>MACD!E1130</f>
        <v>-0.39062526257705343</v>
      </c>
      <c r="E1130" s="2">
        <f>MACD!F1130</f>
        <v>-0.40356325527042552</v>
      </c>
      <c r="F1130" s="2">
        <f>'Moving Avg'!D1130</f>
        <v>34.65</v>
      </c>
      <c r="G1130" s="2">
        <f>'Moving Avg'!F1130</f>
        <v>34.649999999999991</v>
      </c>
      <c r="H1130" s="2">
        <f>'Moving Avg'!G1130</f>
        <v>36.611200000000032</v>
      </c>
      <c r="I1130" s="2">
        <f>'Moving Avg'!H1130</f>
        <v>38.713149999999921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</row>
    <row r="1131" spans="1:12" ht="13.5" x14ac:dyDescent="0.25">
      <c r="A1131" s="3">
        <f>RSI!A1131</f>
        <v>43958</v>
      </c>
      <c r="B1131" s="2">
        <f>RSI!B1131</f>
        <v>34.65</v>
      </c>
      <c r="C1131" s="2">
        <f>RSI!I1131</f>
        <v>2.1378577604633477</v>
      </c>
      <c r="D1131" s="2">
        <f>MACD!E1131</f>
        <v>-0.37072337397457744</v>
      </c>
      <c r="E1131" s="2">
        <f>MACD!F1131</f>
        <v>-0.39699527901125592</v>
      </c>
      <c r="F1131" s="2">
        <f>'Moving Avg'!D1131</f>
        <v>34.65</v>
      </c>
      <c r="G1131" s="2">
        <f>'Moving Avg'!F1131</f>
        <v>34.649999999999991</v>
      </c>
      <c r="H1131" s="2">
        <f>'Moving Avg'!G1131</f>
        <v>36.484200000000037</v>
      </c>
      <c r="I1131" s="2">
        <f>'Moving Avg'!H1131</f>
        <v>38.709649999999918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</row>
    <row r="1132" spans="1:12" ht="13.5" x14ac:dyDescent="0.25">
      <c r="A1132" s="3">
        <f>RSI!A1132</f>
        <v>43959</v>
      </c>
      <c r="B1132" s="2">
        <f>RSI!B1132</f>
        <v>33.619999999999997</v>
      </c>
      <c r="C1132" s="2">
        <f>RSI!I1132</f>
        <v>0.73807402806670552</v>
      </c>
      <c r="D1132" s="2">
        <f>MACD!E1132</f>
        <v>-0.27460966211823035</v>
      </c>
      <c r="E1132" s="2">
        <f>MACD!F1132</f>
        <v>-0.37251815563265084</v>
      </c>
      <c r="F1132" s="2">
        <f>'Moving Avg'!D1132</f>
        <v>34.444000000000003</v>
      </c>
      <c r="G1132" s="2">
        <f>'Moving Avg'!F1132</f>
        <v>34.598499999999987</v>
      </c>
      <c r="H1132" s="2">
        <f>'Moving Avg'!G1132</f>
        <v>36.336600000000033</v>
      </c>
      <c r="I1132" s="2">
        <f>'Moving Avg'!H1132</f>
        <v>38.700999999999915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</row>
    <row r="1133" spans="1:12" ht="13.5" x14ac:dyDescent="0.25">
      <c r="A1133" s="3">
        <f>RSI!A1133</f>
        <v>43962</v>
      </c>
      <c r="B1133" s="2">
        <f>RSI!B1133</f>
        <v>32.619999999999997</v>
      </c>
      <c r="C1133" s="2">
        <f>RSI!I1133</f>
        <v>0.43813312968616458</v>
      </c>
      <c r="D1133" s="2">
        <f>MACD!E1133</f>
        <v>-0.11036547576789957</v>
      </c>
      <c r="E1133" s="2">
        <f>MACD!F1133</f>
        <v>-0.32008761965970062</v>
      </c>
      <c r="F1133" s="2">
        <f>'Moving Avg'!D1133</f>
        <v>34.037999999999997</v>
      </c>
      <c r="G1133" s="2">
        <f>'Moving Avg'!F1133</f>
        <v>34.496999999999993</v>
      </c>
      <c r="H1133" s="2">
        <f>'Moving Avg'!G1133</f>
        <v>36.169000000000025</v>
      </c>
      <c r="I1133" s="2">
        <f>'Moving Avg'!H1133</f>
        <v>38.687349999999917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</row>
    <row r="1134" spans="1:12" ht="13.5" x14ac:dyDescent="0.25">
      <c r="A1134" s="3">
        <f>RSI!A1134</f>
        <v>43963</v>
      </c>
      <c r="B1134" s="2">
        <f>RSI!B1134</f>
        <v>31.65</v>
      </c>
      <c r="C1134" s="2">
        <f>RSI!I1134</f>
        <v>0.30756670703713951</v>
      </c>
      <c r="D1134" s="2">
        <f>MACD!E1134</f>
        <v>0.1145593480196041</v>
      </c>
      <c r="E1134" s="2">
        <f>MACD!F1134</f>
        <v>-0.23315822612383968</v>
      </c>
      <c r="F1134" s="2">
        <f>'Moving Avg'!D1134</f>
        <v>33.438000000000002</v>
      </c>
      <c r="G1134" s="2">
        <f>'Moving Avg'!F1134</f>
        <v>34.346999999999994</v>
      </c>
      <c r="H1134" s="2">
        <f>'Moving Avg'!G1134</f>
        <v>35.982000000000028</v>
      </c>
      <c r="I1134" s="2">
        <f>'Moving Avg'!H1134</f>
        <v>38.668849999999914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</row>
    <row r="1135" spans="1:12" ht="13.5" x14ac:dyDescent="0.25">
      <c r="A1135" s="3">
        <f>RSI!A1135</f>
        <v>43964</v>
      </c>
      <c r="B1135" s="2">
        <f>RSI!B1135</f>
        <v>30.72</v>
      </c>
      <c r="C1135" s="2">
        <f>RSI!I1135</f>
        <v>0.23519747500749588</v>
      </c>
      <c r="D1135" s="2">
        <f>MACD!E1135</f>
        <v>0.39255390400104773</v>
      </c>
      <c r="E1135" s="2">
        <f>MACD!F1135</f>
        <v>-0.10801580009886221</v>
      </c>
      <c r="F1135" s="2">
        <f>'Moving Avg'!D1135</f>
        <v>32.652000000000001</v>
      </c>
      <c r="G1135" s="2">
        <f>'Moving Avg'!F1135</f>
        <v>34.150499999999994</v>
      </c>
      <c r="H1135" s="2">
        <f>'Moving Avg'!G1135</f>
        <v>35.776400000000024</v>
      </c>
      <c r="I1135" s="2">
        <f>'Moving Avg'!H1135</f>
        <v>38.645699999999913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</row>
    <row r="1136" spans="1:12" ht="13.5" x14ac:dyDescent="0.25">
      <c r="A1136" s="3">
        <f>RSI!A1136</f>
        <v>43965</v>
      </c>
      <c r="B1136" s="2">
        <f>RSI!B1136</f>
        <v>30.71</v>
      </c>
      <c r="C1136" s="2">
        <f>RSI!I1136</f>
        <v>0.23455837720507589</v>
      </c>
      <c r="D1136" s="2">
        <f>MACD!E1136</f>
        <v>0.65140942331412788</v>
      </c>
      <c r="E1136" s="2">
        <f>MACD!F1136</f>
        <v>4.3869244583735811E-2</v>
      </c>
      <c r="F1136" s="2">
        <f>'Moving Avg'!D1136</f>
        <v>31.863999999999997</v>
      </c>
      <c r="G1136" s="2">
        <f>'Moving Avg'!F1136</f>
        <v>33.953499999999998</v>
      </c>
      <c r="H1136" s="2">
        <f>'Moving Avg'!G1136</f>
        <v>35.57060000000002</v>
      </c>
      <c r="I1136" s="2">
        <f>'Moving Avg'!H1136</f>
        <v>38.622499999999917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43966</v>
      </c>
      <c r="B1137" s="2">
        <f>RSI!B1137</f>
        <v>29.8</v>
      </c>
      <c r="C1137" s="2">
        <f>RSI!I1137</f>
        <v>0.18523222054305677</v>
      </c>
      <c r="D1137" s="2">
        <f>MACD!E1137</f>
        <v>0.95910067721111147</v>
      </c>
      <c r="E1137" s="2">
        <f>MACD!F1137</f>
        <v>0.22691553110921098</v>
      </c>
      <c r="F1137" s="2">
        <f>'Moving Avg'!D1137</f>
        <v>31.1</v>
      </c>
      <c r="G1137" s="2">
        <f>'Moving Avg'!F1137</f>
        <v>33.710999999999991</v>
      </c>
      <c r="H1137" s="2">
        <f>'Moving Avg'!G1137</f>
        <v>35.346600000000016</v>
      </c>
      <c r="I1137" s="2">
        <f>'Moving Avg'!H1137</f>
        <v>38.59474999999992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</row>
    <row r="1138" spans="1:12" ht="13.5" x14ac:dyDescent="0.25">
      <c r="A1138" s="3">
        <f>RSI!A1138</f>
        <v>43969</v>
      </c>
      <c r="B1138" s="2">
        <f>RSI!B1138</f>
        <v>29.8</v>
      </c>
      <c r="C1138" s="2">
        <f>RSI!I1138</f>
        <v>0.18523222054305677</v>
      </c>
      <c r="D1138" s="2">
        <f>MACD!E1138</f>
        <v>1.2445100564499327</v>
      </c>
      <c r="E1138" s="2">
        <f>MACD!F1138</f>
        <v>0.43043443617735533</v>
      </c>
      <c r="F1138" s="2">
        <f>'Moving Avg'!D1138</f>
        <v>30.536000000000001</v>
      </c>
      <c r="G1138" s="2">
        <f>'Moving Avg'!F1138</f>
        <v>33.468499999999992</v>
      </c>
      <c r="H1138" s="2">
        <f>'Moving Avg'!G1138</f>
        <v>35.122600000000013</v>
      </c>
      <c r="I1138" s="2">
        <f>'Moving Avg'!H1138</f>
        <v>38.566999999999915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</row>
    <row r="1139" spans="1:12" ht="13.5" x14ac:dyDescent="0.25">
      <c r="A1139" s="3">
        <f>RSI!A1139</f>
        <v>43970</v>
      </c>
      <c r="B1139" s="2">
        <f>RSI!B1139</f>
        <v>29.8</v>
      </c>
      <c r="C1139" s="2">
        <f>RSI!I1139</f>
        <v>0.18523222054305677</v>
      </c>
      <c r="D1139" s="2">
        <f>MACD!E1139</f>
        <v>1.5092095979453006</v>
      </c>
      <c r="E1139" s="2">
        <f>MACD!F1139</f>
        <v>0.64618946853094439</v>
      </c>
      <c r="F1139" s="2">
        <f>'Moving Avg'!D1139</f>
        <v>30.166000000000004</v>
      </c>
      <c r="G1139" s="2">
        <f>'Moving Avg'!F1139</f>
        <v>33.225999999999992</v>
      </c>
      <c r="H1139" s="2">
        <f>'Moving Avg'!G1139</f>
        <v>34.898600000000009</v>
      </c>
      <c r="I1139" s="2">
        <f>'Moving Avg'!H1139</f>
        <v>38.539249999999917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</row>
    <row r="1140" spans="1:12" ht="13.5" x14ac:dyDescent="0.25">
      <c r="A1140" s="3">
        <f>RSI!A1140</f>
        <v>43971</v>
      </c>
      <c r="B1140" s="2">
        <f>RSI!B1140</f>
        <v>29.8</v>
      </c>
      <c r="C1140" s="2">
        <f>RSI!I1140</f>
        <v>0.18523222054305677</v>
      </c>
      <c r="D1140" s="2">
        <f>MACD!E1140</f>
        <v>1.7546669640975736</v>
      </c>
      <c r="E1140" s="2">
        <f>MACD!F1140</f>
        <v>0.86788496764427026</v>
      </c>
      <c r="F1140" s="2">
        <f>'Moving Avg'!D1140</f>
        <v>29.981999999999999</v>
      </c>
      <c r="G1140" s="2">
        <f>'Moving Avg'!F1140</f>
        <v>32.983499999999985</v>
      </c>
      <c r="H1140" s="2">
        <f>'Moving Avg'!G1140</f>
        <v>34.674600000000012</v>
      </c>
      <c r="I1140" s="2">
        <f>'Moving Avg'!H1140</f>
        <v>38.51149999999992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</row>
    <row r="1141" spans="1:12" ht="13.5" x14ac:dyDescent="0.25">
      <c r="A1141" s="3">
        <f>RSI!A1141</f>
        <v>43972</v>
      </c>
      <c r="B1141" s="2">
        <f>RSI!B1141</f>
        <v>29.8</v>
      </c>
      <c r="C1141" s="2">
        <f>RSI!I1141</f>
        <v>0.18523222054305677</v>
      </c>
      <c r="D1141" s="2">
        <f>MACD!E1141</f>
        <v>1.9822513169052201</v>
      </c>
      <c r="E1141" s="2">
        <f>MACD!F1141</f>
        <v>1.0907582374964604</v>
      </c>
      <c r="F1141" s="2">
        <f>'Moving Avg'!D1141</f>
        <v>29.8</v>
      </c>
      <c r="G1141" s="2">
        <f>'Moving Avg'!F1141</f>
        <v>32.740999999999985</v>
      </c>
      <c r="H1141" s="2">
        <f>'Moving Avg'!G1141</f>
        <v>34.450600000000001</v>
      </c>
      <c r="I1141" s="2">
        <f>'Moving Avg'!H1141</f>
        <v>38.483749999999922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</row>
    <row r="1142" spans="1:12" ht="13.5" x14ac:dyDescent="0.25">
      <c r="A1142" s="3">
        <f>RSI!A1142</f>
        <v>43973</v>
      </c>
      <c r="B1142" s="2">
        <f>RSI!B1142</f>
        <v>29.8</v>
      </c>
      <c r="C1142" s="2">
        <f>RSI!I1142</f>
        <v>0.18523222054305677</v>
      </c>
      <c r="D1142" s="2">
        <f>MACD!E1142</f>
        <v>2.0347775042399263</v>
      </c>
      <c r="E1142" s="2">
        <f>MACD!F1142</f>
        <v>1.2795620908451535</v>
      </c>
      <c r="F1142" s="2">
        <f>'Moving Avg'!D1142</f>
        <v>29.8</v>
      </c>
      <c r="G1142" s="2">
        <f>'Moving Avg'!F1142</f>
        <v>32.498499999999986</v>
      </c>
      <c r="H1142" s="2">
        <f>'Moving Avg'!G1142</f>
        <v>34.226600000000005</v>
      </c>
      <c r="I1142" s="2">
        <f>'Moving Avg'!H1142</f>
        <v>38.455999999999925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43977</v>
      </c>
      <c r="B1143" s="2">
        <f>RSI!B1143</f>
        <v>29.8</v>
      </c>
      <c r="C1143" s="2">
        <f>RSI!I1143</f>
        <v>0.18523222054305677</v>
      </c>
      <c r="D1143" s="2">
        <f>MACD!E1143</f>
        <v>1.9424287620749254</v>
      </c>
      <c r="E1143" s="2">
        <f>MACD!F1143</f>
        <v>1.412135425091108</v>
      </c>
      <c r="F1143" s="2">
        <f>'Moving Avg'!D1143</f>
        <v>29.8</v>
      </c>
      <c r="G1143" s="2">
        <f>'Moving Avg'!F1143</f>
        <v>32.255999999999986</v>
      </c>
      <c r="H1143" s="2">
        <f>'Moving Avg'!G1143</f>
        <v>34.039399999999993</v>
      </c>
      <c r="I1143" s="2">
        <f>'Moving Avg'!H1143</f>
        <v>38.42824999999992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43978</v>
      </c>
      <c r="B1144" s="2">
        <f>RSI!B1144</f>
        <v>29.8</v>
      </c>
      <c r="C1144" s="2">
        <f>RSI!I1144</f>
        <v>0.18523222054305677</v>
      </c>
      <c r="D1144" s="2">
        <f>MACD!E1144</f>
        <v>1.7308458015516308</v>
      </c>
      <c r="E1144" s="2">
        <f>MACD!F1144</f>
        <v>1.4758775003832127</v>
      </c>
      <c r="F1144" s="2">
        <f>'Moving Avg'!D1144</f>
        <v>29.8</v>
      </c>
      <c r="G1144" s="2">
        <f>'Moving Avg'!F1144</f>
        <v>32.013499999999986</v>
      </c>
      <c r="H1144" s="2">
        <f>'Moving Avg'!G1144</f>
        <v>33.852199999999996</v>
      </c>
      <c r="I1144" s="2">
        <f>'Moving Avg'!H1144</f>
        <v>38.400499999999923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43979</v>
      </c>
      <c r="B1145" s="2">
        <f>RSI!B1145</f>
        <v>29.8</v>
      </c>
      <c r="C1145" s="2">
        <f>RSI!I1145</f>
        <v>0.18523222054305677</v>
      </c>
      <c r="D1145" s="2">
        <f>MACD!E1145</f>
        <v>1.4233566353119969</v>
      </c>
      <c r="E1145" s="2">
        <f>MACD!F1145</f>
        <v>1.4653733273689697</v>
      </c>
      <c r="F1145" s="2">
        <f>'Moving Avg'!D1145</f>
        <v>29.8</v>
      </c>
      <c r="G1145" s="2">
        <f>'Moving Avg'!F1145</f>
        <v>31.770999999999994</v>
      </c>
      <c r="H1145" s="2">
        <f>'Moving Avg'!G1145</f>
        <v>33.664999999999992</v>
      </c>
      <c r="I1145" s="2">
        <f>'Moving Avg'!H1145</f>
        <v>38.372749999999925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43980</v>
      </c>
      <c r="B1146" s="2">
        <f>RSI!B1146</f>
        <v>29.8</v>
      </c>
      <c r="C1146" s="2">
        <f>RSI!I1146</f>
        <v>0.18523222054305677</v>
      </c>
      <c r="D1146" s="2">
        <f>MACD!E1146</f>
        <v>1.1751716003913444</v>
      </c>
      <c r="E1146" s="2">
        <f>MACD!F1146</f>
        <v>1.4073329819734448</v>
      </c>
      <c r="F1146" s="2">
        <f>'Moving Avg'!D1146</f>
        <v>29.8</v>
      </c>
      <c r="G1146" s="2">
        <f>'Moving Avg'!F1146</f>
        <v>31.528499999999998</v>
      </c>
      <c r="H1146" s="2">
        <f>'Moving Avg'!G1146</f>
        <v>33.477799999999995</v>
      </c>
      <c r="I1146" s="2">
        <f>'Moving Avg'!H1146</f>
        <v>38.344999999999921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43983</v>
      </c>
      <c r="B1147" s="2">
        <f>RSI!B1147</f>
        <v>29.8</v>
      </c>
      <c r="C1147" s="2">
        <f>RSI!I1147</f>
        <v>0.18523222054305677</v>
      </c>
      <c r="D1147" s="2">
        <f>MACD!E1147</f>
        <v>0.83770273712997323</v>
      </c>
      <c r="E1147" s="2">
        <f>MACD!F1147</f>
        <v>1.2934069330047504</v>
      </c>
      <c r="F1147" s="2">
        <f>'Moving Avg'!D1147</f>
        <v>29.8</v>
      </c>
      <c r="G1147" s="2">
        <f>'Moving Avg'!F1147</f>
        <v>31.285999999999994</v>
      </c>
      <c r="H1147" s="2">
        <f>'Moving Avg'!G1147</f>
        <v>33.325799999999987</v>
      </c>
      <c r="I1147" s="2">
        <f>'Moving Avg'!H1147</f>
        <v>38.317249999999923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43984</v>
      </c>
      <c r="B1148" s="2">
        <f>RSI!B1148</f>
        <v>29.8</v>
      </c>
      <c r="C1148" s="2">
        <f>RSI!I1148</f>
        <v>0.18523222054305677</v>
      </c>
      <c r="D1148" s="2">
        <f>MACD!E1148</f>
        <v>0.56375758514877816</v>
      </c>
      <c r="E1148" s="2">
        <f>MACD!F1148</f>
        <v>1.147477063433556</v>
      </c>
      <c r="F1148" s="2">
        <f>'Moving Avg'!D1148</f>
        <v>29.8</v>
      </c>
      <c r="G1148" s="2">
        <f>'Moving Avg'!F1148</f>
        <v>31.043499999999995</v>
      </c>
      <c r="H1148" s="2">
        <f>'Moving Avg'!G1148</f>
        <v>33.207399999999986</v>
      </c>
      <c r="I1148" s="2">
        <f>'Moving Avg'!H1148</f>
        <v>38.289499999999926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43985</v>
      </c>
      <c r="B1149" s="2">
        <f>RSI!B1149</f>
        <v>29.8</v>
      </c>
      <c r="C1149" s="2">
        <f>RSI!I1149</f>
        <v>0.18523222054305677</v>
      </c>
      <c r="D1149" s="2">
        <f>MACD!E1149</f>
        <v>0.34270360470597794</v>
      </c>
      <c r="E1149" s="2">
        <f>MACD!F1149</f>
        <v>0.98652237168804047</v>
      </c>
      <c r="F1149" s="2">
        <f>'Moving Avg'!D1149</f>
        <v>29.8</v>
      </c>
      <c r="G1149" s="2">
        <f>'Moving Avg'!F1149</f>
        <v>30.800999999999998</v>
      </c>
      <c r="H1149" s="2">
        <f>'Moving Avg'!G1149</f>
        <v>33.110399999999984</v>
      </c>
      <c r="I1149" s="2">
        <f>'Moving Avg'!H1149</f>
        <v>38.261749999999928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43986</v>
      </c>
      <c r="B1150" s="2">
        <f>RSI!B1150</f>
        <v>29.8</v>
      </c>
      <c r="C1150" s="2">
        <f>RSI!I1150</f>
        <v>0.18523222054305677</v>
      </c>
      <c r="D1150" s="2">
        <f>MACD!E1150</f>
        <v>0.16560771000343166</v>
      </c>
      <c r="E1150" s="2">
        <f>MACD!F1150</f>
        <v>0.82233943935111875</v>
      </c>
      <c r="F1150" s="2">
        <f>'Moving Avg'!D1150</f>
        <v>29.8</v>
      </c>
      <c r="G1150" s="2">
        <f>'Moving Avg'!F1150</f>
        <v>30.558499999999999</v>
      </c>
      <c r="H1150" s="2">
        <f>'Moving Avg'!G1150</f>
        <v>33.013399999999976</v>
      </c>
      <c r="I1150" s="2">
        <f>'Moving Avg'!H1150</f>
        <v>38.234249999999932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</row>
    <row r="1151" spans="1:12" ht="13.5" x14ac:dyDescent="0.25">
      <c r="A1151" s="3">
        <f>RSI!A1151</f>
        <v>43987</v>
      </c>
      <c r="B1151" s="2">
        <f>RSI!B1151</f>
        <v>29.8</v>
      </c>
      <c r="C1151" s="2">
        <f>RSI!I1151</f>
        <v>0.18523222054305677</v>
      </c>
      <c r="D1151" s="2">
        <f>MACD!E1151</f>
        <v>2.4970097800540714E-2</v>
      </c>
      <c r="E1151" s="2">
        <f>MACD!F1151</f>
        <v>0.66286557104100319</v>
      </c>
      <c r="F1151" s="2">
        <f>'Moving Avg'!D1151</f>
        <v>29.8</v>
      </c>
      <c r="G1151" s="2">
        <f>'Moving Avg'!F1151</f>
        <v>30.315999999999995</v>
      </c>
      <c r="H1151" s="2">
        <f>'Moving Avg'!G1151</f>
        <v>32.916399999999975</v>
      </c>
      <c r="I1151" s="2">
        <f>'Moving Avg'!H1151</f>
        <v>38.206749999999928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43990</v>
      </c>
      <c r="B1152" s="2">
        <f>RSI!B1152</f>
        <v>29.8</v>
      </c>
      <c r="C1152" s="2">
        <f>RSI!I1152</f>
        <v>0.18523222054305677</v>
      </c>
      <c r="D1152" s="2">
        <f>MACD!E1152</f>
        <v>-8.5500625125376928E-2</v>
      </c>
      <c r="E1152" s="2">
        <f>MACD!F1152</f>
        <v>0.51319233180772716</v>
      </c>
      <c r="F1152" s="2">
        <f>'Moving Avg'!D1152</f>
        <v>29.8</v>
      </c>
      <c r="G1152" s="2">
        <f>'Moving Avg'!F1152</f>
        <v>30.125</v>
      </c>
      <c r="H1152" s="2">
        <f>'Moving Avg'!G1152</f>
        <v>32.81939999999998</v>
      </c>
      <c r="I1152" s="2">
        <f>'Moving Avg'!H1152</f>
        <v>38.179249999999932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43991</v>
      </c>
      <c r="B1153" s="2">
        <f>RSI!B1153</f>
        <v>29.8</v>
      </c>
      <c r="C1153" s="2">
        <f>RSI!I1153</f>
        <v>0.18523222054305677</v>
      </c>
      <c r="D1153" s="2">
        <f>MACD!E1153</f>
        <v>-0.17107739522259635</v>
      </c>
      <c r="E1153" s="2">
        <f>MACD!F1153</f>
        <v>0.37633838640166251</v>
      </c>
      <c r="F1153" s="2">
        <f>'Moving Avg'!D1153</f>
        <v>29.8</v>
      </c>
      <c r="G1153" s="2">
        <f>'Moving Avg'!F1153</f>
        <v>29.984000000000002</v>
      </c>
      <c r="H1153" s="2">
        <f>'Moving Avg'!G1153</f>
        <v>32.722399999999979</v>
      </c>
      <c r="I1153" s="2">
        <f>'Moving Avg'!H1153</f>
        <v>38.151749999999936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43992</v>
      </c>
      <c r="B1154" s="2">
        <f>RSI!B1154</f>
        <v>29.8</v>
      </c>
      <c r="C1154" s="2">
        <f>RSI!I1154</f>
        <v>0.18523222054305677</v>
      </c>
      <c r="D1154" s="2">
        <f>MACD!E1154</f>
        <v>-0.23617512227628623</v>
      </c>
      <c r="E1154" s="2">
        <f>MACD!F1154</f>
        <v>0.25383568466607281</v>
      </c>
      <c r="F1154" s="2">
        <f>'Moving Avg'!D1154</f>
        <v>29.8</v>
      </c>
      <c r="G1154" s="2">
        <f>'Moving Avg'!F1154</f>
        <v>29.891500000000001</v>
      </c>
      <c r="H1154" s="2">
        <f>'Moving Avg'!G1154</f>
        <v>32.625399999999978</v>
      </c>
      <c r="I1154" s="2">
        <f>'Moving Avg'!H1154</f>
        <v>38.124249999999932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43993</v>
      </c>
      <c r="B1155" s="2">
        <f>RSI!B1155</f>
        <v>29.8</v>
      </c>
      <c r="C1155" s="2">
        <f>RSI!I1155</f>
        <v>0.18523222054305677</v>
      </c>
      <c r="D1155" s="2">
        <f>MACD!E1155</f>
        <v>-0.28448616059725396</v>
      </c>
      <c r="E1155" s="2">
        <f>MACD!F1155</f>
        <v>0.14617131561340746</v>
      </c>
      <c r="F1155" s="2">
        <f>'Moving Avg'!D1155</f>
        <v>29.8</v>
      </c>
      <c r="G1155" s="2">
        <f>'Moving Avg'!F1155</f>
        <v>29.845499999999998</v>
      </c>
      <c r="H1155" s="2">
        <f>'Moving Avg'!G1155</f>
        <v>32.528399999999976</v>
      </c>
      <c r="I1155" s="2">
        <f>'Moving Avg'!H1155</f>
        <v>38.096749999999936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43994</v>
      </c>
      <c r="B1156" s="2">
        <f>RSI!B1156</f>
        <v>29.8</v>
      </c>
      <c r="C1156" s="2">
        <f>RSI!I1156</f>
        <v>0.18523222054305677</v>
      </c>
      <c r="D1156" s="2">
        <f>MACD!E1156</f>
        <v>-0.31909468166812971</v>
      </c>
      <c r="E1156" s="2">
        <f>MACD!F1156</f>
        <v>5.3118116157100034E-2</v>
      </c>
      <c r="F1156" s="2">
        <f>'Moving Avg'!D1156</f>
        <v>29.8</v>
      </c>
      <c r="G1156" s="2">
        <f>'Moving Avg'!F1156</f>
        <v>29.8</v>
      </c>
      <c r="H1156" s="2">
        <f>'Moving Avg'!G1156</f>
        <v>32.431399999999975</v>
      </c>
      <c r="I1156" s="2">
        <f>'Moving Avg'!H1156</f>
        <v>38.06924999999994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</row>
    <row r="1157" spans="1:12" ht="13.5" x14ac:dyDescent="0.25">
      <c r="A1157" s="3">
        <f>RSI!A1157</f>
        <v>43997</v>
      </c>
      <c r="B1157" s="2">
        <f>RSI!B1157</f>
        <v>29.8</v>
      </c>
      <c r="C1157" s="2">
        <f>RSI!I1157</f>
        <v>0.18523222054305677</v>
      </c>
      <c r="D1157" s="2">
        <f>MACD!E1157</f>
        <v>-0.34257321320037448</v>
      </c>
      <c r="E1157" s="2">
        <f>MACD!F1157</f>
        <v>-2.6020149714394869E-2</v>
      </c>
      <c r="F1157" s="2">
        <f>'Moving Avg'!D1157</f>
        <v>29.8</v>
      </c>
      <c r="G1157" s="2">
        <f>'Moving Avg'!F1157</f>
        <v>29.8</v>
      </c>
      <c r="H1157" s="2">
        <f>'Moving Avg'!G1157</f>
        <v>32.334399999999981</v>
      </c>
      <c r="I1157" s="2">
        <f>'Moving Avg'!H1157</f>
        <v>38.041749999999936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43998</v>
      </c>
      <c r="B1158" s="2">
        <f>RSI!B1158</f>
        <v>29.8</v>
      </c>
      <c r="C1158" s="2">
        <f>RSI!I1158</f>
        <v>0.18523222054305677</v>
      </c>
      <c r="D1158" s="2">
        <f>MACD!E1158</f>
        <v>-0.35706410584586479</v>
      </c>
      <c r="E1158" s="2">
        <f>MACD!F1158</f>
        <v>-9.2228940940688856E-2</v>
      </c>
      <c r="F1158" s="2">
        <f>'Moving Avg'!D1158</f>
        <v>29.8</v>
      </c>
      <c r="G1158" s="2">
        <f>'Moving Avg'!F1158</f>
        <v>29.8</v>
      </c>
      <c r="H1158" s="2">
        <f>'Moving Avg'!G1158</f>
        <v>32.237399999999973</v>
      </c>
      <c r="I1158" s="2">
        <f>'Moving Avg'!H1158</f>
        <v>38.01424999999994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43999</v>
      </c>
      <c r="B1159" s="2">
        <f>RSI!B1159</f>
        <v>29.8</v>
      </c>
      <c r="C1159" s="2">
        <f>RSI!I1159</f>
        <v>0.18523222054305677</v>
      </c>
      <c r="D1159" s="2">
        <f>MACD!E1159</f>
        <v>-0.36434826269522347</v>
      </c>
      <c r="E1159" s="2">
        <f>MACD!F1159</f>
        <v>-0.14665280529159577</v>
      </c>
      <c r="F1159" s="2">
        <f>'Moving Avg'!D1159</f>
        <v>29.8</v>
      </c>
      <c r="G1159" s="2">
        <f>'Moving Avg'!F1159</f>
        <v>29.8</v>
      </c>
      <c r="H1159" s="2">
        <f>'Moving Avg'!G1159</f>
        <v>32.140399999999978</v>
      </c>
      <c r="I1159" s="2">
        <f>'Moving Avg'!H1159</f>
        <v>37.986749999999937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</row>
    <row r="1160" spans="1:12" ht="13.5" x14ac:dyDescent="0.25">
      <c r="A1160" s="3">
        <f>RSI!A1160</f>
        <v>44000</v>
      </c>
      <c r="B1160" s="2">
        <f>RSI!B1160</f>
        <v>29.8</v>
      </c>
      <c r="C1160" s="2">
        <f>RSI!I1160</f>
        <v>0.18523222054305677</v>
      </c>
      <c r="D1160" s="2">
        <f>MACD!E1160</f>
        <v>-0.36590310623594746</v>
      </c>
      <c r="E1160" s="2">
        <f>MACD!F1160</f>
        <v>-0.19050286548046613</v>
      </c>
      <c r="F1160" s="2">
        <f>'Moving Avg'!D1160</f>
        <v>29.8</v>
      </c>
      <c r="G1160" s="2">
        <f>'Moving Avg'!F1160</f>
        <v>29.8</v>
      </c>
      <c r="H1160" s="2">
        <f>'Moving Avg'!G1160</f>
        <v>32.043399999999977</v>
      </c>
      <c r="I1160" s="2">
        <f>'Moving Avg'!H1160</f>
        <v>37.95924999999994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</row>
    <row r="1161" spans="1:12" ht="13.5" x14ac:dyDescent="0.25">
      <c r="A1161" s="3">
        <f>RSI!A1161</f>
        <v>44001</v>
      </c>
      <c r="B1161" s="2">
        <f>RSI!B1161</f>
        <v>29.8</v>
      </c>
      <c r="C1161" s="2">
        <f>RSI!I1161</f>
        <v>0.18523222054305677</v>
      </c>
      <c r="D1161" s="2">
        <f>MACD!E1161</f>
        <v>-0.36295145252869432</v>
      </c>
      <c r="E1161" s="2">
        <f>MACD!F1161</f>
        <v>-0.22499258289011179</v>
      </c>
      <c r="F1161" s="2">
        <f>'Moving Avg'!D1161</f>
        <v>29.8</v>
      </c>
      <c r="G1161" s="2">
        <f>'Moving Avg'!F1161</f>
        <v>29.8</v>
      </c>
      <c r="H1161" s="2">
        <f>'Moving Avg'!G1161</f>
        <v>31.946399999999976</v>
      </c>
      <c r="I1161" s="2">
        <f>'Moving Avg'!H1161</f>
        <v>37.931749999999944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</row>
    <row r="1162" spans="1:12" ht="13.5" x14ac:dyDescent="0.25">
      <c r="A1162" s="3">
        <f>RSI!A1162</f>
        <v>44004</v>
      </c>
      <c r="B1162" s="2">
        <f>RSI!B1162</f>
        <v>29.8</v>
      </c>
      <c r="C1162" s="2">
        <f>RSI!I1162</f>
        <v>0.18523222054305677</v>
      </c>
      <c r="D1162" s="2">
        <f>MACD!E1162</f>
        <v>-0.35650270443863974</v>
      </c>
      <c r="E1162" s="2">
        <f>MACD!F1162</f>
        <v>-0.25129460719981739</v>
      </c>
      <c r="F1162" s="2">
        <f>'Moving Avg'!D1162</f>
        <v>29.8</v>
      </c>
      <c r="G1162" s="2">
        <f>'Moving Avg'!F1162</f>
        <v>29.8</v>
      </c>
      <c r="H1162" s="2">
        <f>'Moving Avg'!G1162</f>
        <v>31.849399999999974</v>
      </c>
      <c r="I1162" s="2">
        <f>'Moving Avg'!H1162</f>
        <v>37.904249999999941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44005</v>
      </c>
      <c r="B1163" s="2">
        <f>RSI!B1163</f>
        <v>29.8</v>
      </c>
      <c r="C1163" s="2">
        <f>RSI!I1163</f>
        <v>0.18523222054305677</v>
      </c>
      <c r="D1163" s="2">
        <f>MACD!E1163</f>
        <v>-0.34738755759385143</v>
      </c>
      <c r="E1163" s="2">
        <f>MACD!F1163</f>
        <v>-0.27051319727862422</v>
      </c>
      <c r="F1163" s="2">
        <f>'Moving Avg'!D1163</f>
        <v>29.8</v>
      </c>
      <c r="G1163" s="2">
        <f>'Moving Avg'!F1163</f>
        <v>29.8</v>
      </c>
      <c r="H1163" s="2">
        <f>'Moving Avg'!G1163</f>
        <v>31.752399999999977</v>
      </c>
      <c r="I1163" s="2">
        <f>'Moving Avg'!H1163</f>
        <v>37.881999999999948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44006</v>
      </c>
      <c r="B1164" s="2">
        <f>RSI!B1164</f>
        <v>29.8</v>
      </c>
      <c r="C1164" s="2">
        <f>RSI!I1164</f>
        <v>0.18523222054305677</v>
      </c>
      <c r="D1164" s="2">
        <f>MACD!E1164</f>
        <v>-0.33628722821296364</v>
      </c>
      <c r="E1164" s="2">
        <f>MACD!F1164</f>
        <v>-0.28366800346549215</v>
      </c>
      <c r="F1164" s="2">
        <f>'Moving Avg'!D1164</f>
        <v>29.8</v>
      </c>
      <c r="G1164" s="2">
        <f>'Moving Avg'!F1164</f>
        <v>29.8</v>
      </c>
      <c r="H1164" s="2">
        <f>'Moving Avg'!G1164</f>
        <v>31.655399999999972</v>
      </c>
      <c r="I1164" s="2">
        <f>'Moving Avg'!H1164</f>
        <v>37.859749999999948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44007</v>
      </c>
      <c r="B1165" s="2">
        <f>RSI!B1165</f>
        <v>29.8</v>
      </c>
      <c r="C1165" s="2">
        <f>RSI!I1165</f>
        <v>0.18523222054305677</v>
      </c>
      <c r="D1165" s="2">
        <f>MACD!E1165</f>
        <v>-0.32375805586938355</v>
      </c>
      <c r="E1165" s="2">
        <f>MACD!F1165</f>
        <v>-0.29168601394627047</v>
      </c>
      <c r="F1165" s="2">
        <f>'Moving Avg'!D1165</f>
        <v>29.8</v>
      </c>
      <c r="G1165" s="2">
        <f>'Moving Avg'!F1165</f>
        <v>29.8</v>
      </c>
      <c r="H1165" s="2">
        <f>'Moving Avg'!G1165</f>
        <v>31.558399999999974</v>
      </c>
      <c r="I1165" s="2">
        <f>'Moving Avg'!H1165</f>
        <v>37.837499999999956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44008</v>
      </c>
      <c r="B1166" s="2">
        <f>RSI!B1166</f>
        <v>29.8</v>
      </c>
      <c r="C1166" s="2">
        <f>RSI!I1166</f>
        <v>0.18523222054305677</v>
      </c>
      <c r="D1166" s="2">
        <f>MACD!E1166</f>
        <v>-0.31025220225695804</v>
      </c>
      <c r="E1166" s="2">
        <f>MACD!F1166</f>
        <v>-0.29539925160840802</v>
      </c>
      <c r="F1166" s="2">
        <f>'Moving Avg'!D1166</f>
        <v>29.8</v>
      </c>
      <c r="G1166" s="2">
        <f>'Moving Avg'!F1166</f>
        <v>29.8</v>
      </c>
      <c r="H1166" s="2">
        <f>'Moving Avg'!G1166</f>
        <v>31.461399999999973</v>
      </c>
      <c r="I1166" s="2">
        <f>'Moving Avg'!H1166</f>
        <v>37.820249999999959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</row>
    <row r="1167" spans="1:12" ht="13.5" x14ac:dyDescent="0.25">
      <c r="A1167" s="3">
        <f>RSI!A1167</f>
        <v>44011</v>
      </c>
      <c r="B1167" s="2">
        <f>RSI!B1167</f>
        <v>29.8</v>
      </c>
      <c r="C1167" s="2">
        <f>RSI!I1167</f>
        <v>0.18523222054305677</v>
      </c>
      <c r="D1167" s="2">
        <f>MACD!E1167</f>
        <v>-0.29613505538389973</v>
      </c>
      <c r="E1167" s="2">
        <f>MACD!F1167</f>
        <v>-0.29554641236350637</v>
      </c>
      <c r="F1167" s="2">
        <f>'Moving Avg'!D1167</f>
        <v>29.8</v>
      </c>
      <c r="G1167" s="2">
        <f>'Moving Avg'!F1167</f>
        <v>29.8</v>
      </c>
      <c r="H1167" s="2">
        <f>'Moving Avg'!G1167</f>
        <v>31.364399999999968</v>
      </c>
      <c r="I1167" s="2">
        <f>'Moving Avg'!H1167</f>
        <v>37.802999999999955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</row>
    <row r="1168" spans="1:12" ht="13.5" x14ac:dyDescent="0.25">
      <c r="A1168" s="3">
        <f>RSI!A1168</f>
        <v>44012</v>
      </c>
      <c r="B1168" s="2">
        <f>RSI!B1168</f>
        <v>29.8</v>
      </c>
      <c r="C1168" s="2">
        <f>RSI!I1168</f>
        <v>0.18523222054305677</v>
      </c>
      <c r="D1168" s="2">
        <f>MACD!E1168</f>
        <v>-0.28169985421117261</v>
      </c>
      <c r="E1168" s="2">
        <f>MACD!F1168</f>
        <v>-0.29277710073303964</v>
      </c>
      <c r="F1168" s="2">
        <f>'Moving Avg'!D1168</f>
        <v>29.8</v>
      </c>
      <c r="G1168" s="2">
        <f>'Moving Avg'!F1168</f>
        <v>29.8</v>
      </c>
      <c r="H1168" s="2">
        <f>'Moving Avg'!G1168</f>
        <v>31.26739999999997</v>
      </c>
      <c r="I1168" s="2">
        <f>'Moving Avg'!H1168</f>
        <v>37.78574999999995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</row>
    <row r="1169" spans="1:12" ht="13.5" x14ac:dyDescent="0.25">
      <c r="A1169" s="3">
        <f>RSI!A1169</f>
        <v>44013</v>
      </c>
      <c r="B1169" s="2">
        <f>RSI!B1169</f>
        <v>29.8</v>
      </c>
      <c r="C1169" s="2">
        <f>RSI!I1169</f>
        <v>0.18523222054305677</v>
      </c>
      <c r="D1169" s="2">
        <f>MACD!E1169</f>
        <v>-0.26717996891389006</v>
      </c>
      <c r="E1169" s="2">
        <f>MACD!F1169</f>
        <v>-0.28765767436920975</v>
      </c>
      <c r="F1169" s="2">
        <f>'Moving Avg'!D1169</f>
        <v>29.8</v>
      </c>
      <c r="G1169" s="2">
        <f>'Moving Avg'!F1169</f>
        <v>29.8</v>
      </c>
      <c r="H1169" s="2">
        <f>'Moving Avg'!G1169</f>
        <v>31.170399999999972</v>
      </c>
      <c r="I1169" s="2">
        <f>'Moving Avg'!H1169</f>
        <v>37.76849999999996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</row>
    <row r="1170" spans="1:12" ht="13.5" x14ac:dyDescent="0.25">
      <c r="A1170" s="3">
        <f>RSI!A1170</f>
        <v>44014</v>
      </c>
      <c r="B1170" s="2">
        <f>RSI!B1170</f>
        <v>29.8</v>
      </c>
      <c r="C1170" s="2">
        <f>RSI!I1170</f>
        <v>0.18523222054305677</v>
      </c>
      <c r="D1170" s="2">
        <f>MACD!E1170</f>
        <v>-0.25275920443409916</v>
      </c>
      <c r="E1170" s="2">
        <f>MACD!F1170</f>
        <v>-0.28067798038218766</v>
      </c>
      <c r="F1170" s="2">
        <f>'Moving Avg'!D1170</f>
        <v>29.8</v>
      </c>
      <c r="G1170" s="2">
        <f>'Moving Avg'!F1170</f>
        <v>29.8</v>
      </c>
      <c r="H1170" s="2">
        <f>'Moving Avg'!G1170</f>
        <v>31.073399999999971</v>
      </c>
      <c r="I1170" s="2">
        <f>'Moving Avg'!H1170</f>
        <v>37.751249999999956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</row>
    <row r="1171" spans="1:12" ht="13.5" x14ac:dyDescent="0.25">
      <c r="A1171" s="3">
        <f>RSI!A1171</f>
        <v>44015</v>
      </c>
      <c r="B1171" s="2">
        <f>RSI!B1171</f>
        <v>29.8</v>
      </c>
      <c r="C1171" s="2">
        <f>RSI!I1171</f>
        <v>0.18523222054305677</v>
      </c>
      <c r="D1171" s="2">
        <f>MACD!E1171</f>
        <v>-0.23858043791079808</v>
      </c>
      <c r="E1171" s="2">
        <f>MACD!F1171</f>
        <v>-0.27225847188790975</v>
      </c>
      <c r="F1171" s="2">
        <f>'Moving Avg'!D1171</f>
        <v>29.8</v>
      </c>
      <c r="G1171" s="2">
        <f>'Moving Avg'!F1171</f>
        <v>29.8</v>
      </c>
      <c r="H1171" s="2">
        <f>'Moving Avg'!G1171</f>
        <v>30.976399999999966</v>
      </c>
      <c r="I1171" s="2">
        <f>'Moving Avg'!H1171</f>
        <v>37.733999999999952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</row>
    <row r="1172" spans="1:12" ht="13.5" x14ac:dyDescent="0.25">
      <c r="A1172" s="3">
        <f>RSI!A1172</f>
        <v>44018</v>
      </c>
      <c r="B1172" s="2">
        <f>RSI!B1172</f>
        <v>29.8</v>
      </c>
      <c r="C1172" s="2">
        <f>RSI!I1172</f>
        <v>0.18523222054305677</v>
      </c>
      <c r="D1172" s="2">
        <f>MACD!E1172</f>
        <v>-0.22475285231093167</v>
      </c>
      <c r="E1172" s="2">
        <f>MACD!F1172</f>
        <v>-0.26275734797251415</v>
      </c>
      <c r="F1172" s="2">
        <f>'Moving Avg'!D1172</f>
        <v>29.8</v>
      </c>
      <c r="G1172" s="2">
        <f>'Moving Avg'!F1172</f>
        <v>29.8</v>
      </c>
      <c r="H1172" s="2">
        <f>'Moving Avg'!G1172</f>
        <v>30.879399999999968</v>
      </c>
      <c r="I1172" s="2">
        <f>'Moving Avg'!H1172</f>
        <v>37.716999999999956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</row>
    <row r="1173" spans="1:12" ht="13.5" x14ac:dyDescent="0.25">
      <c r="A1173" s="3">
        <f>RSI!A1173</f>
        <v>44019</v>
      </c>
      <c r="B1173" s="2">
        <f>RSI!B1173</f>
        <v>29.8</v>
      </c>
      <c r="C1173" s="2">
        <f>RSI!I1173</f>
        <v>0.18523222054305677</v>
      </c>
      <c r="D1173" s="2">
        <f>MACD!E1173</f>
        <v>-0.21135798778327697</v>
      </c>
      <c r="E1173" s="2">
        <f>MACD!F1173</f>
        <v>-0.25247747593466674</v>
      </c>
      <c r="F1173" s="2">
        <f>'Moving Avg'!D1173</f>
        <v>29.8</v>
      </c>
      <c r="G1173" s="2">
        <f>'Moving Avg'!F1173</f>
        <v>29.8</v>
      </c>
      <c r="H1173" s="2">
        <f>'Moving Avg'!G1173</f>
        <v>30.782399999999971</v>
      </c>
      <c r="I1173" s="2">
        <f>'Moving Avg'!H1173</f>
        <v>37.69999999999996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44020</v>
      </c>
      <c r="B1174" s="2">
        <f>RSI!B1174</f>
        <v>29.8</v>
      </c>
      <c r="C1174" s="2">
        <f>RSI!I1174</f>
        <v>0.18523222054305677</v>
      </c>
      <c r="D1174" s="2">
        <f>MACD!E1174</f>
        <v>-0.1984547977655069</v>
      </c>
      <c r="E1174" s="2">
        <f>MACD!F1174</f>
        <v>-0.2416729403008348</v>
      </c>
      <c r="F1174" s="2">
        <f>'Moving Avg'!D1174</f>
        <v>29.8</v>
      </c>
      <c r="G1174" s="2">
        <f>'Moving Avg'!F1174</f>
        <v>29.8</v>
      </c>
      <c r="H1174" s="2">
        <f>'Moving Avg'!G1174</f>
        <v>30.685399999999969</v>
      </c>
      <c r="I1174" s="2">
        <f>'Moving Avg'!H1174</f>
        <v>37.682999999999964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44021</v>
      </c>
      <c r="B1175" s="2">
        <f>RSI!B1175</f>
        <v>29.1</v>
      </c>
      <c r="C1175" s="2">
        <f>RSI!I1175</f>
        <v>5.0017588161963999E-2</v>
      </c>
      <c r="D1175" s="2">
        <f>MACD!E1175</f>
        <v>-0.13423201586821421</v>
      </c>
      <c r="E1175" s="2">
        <f>MACD!F1175</f>
        <v>-0.22018475541431071</v>
      </c>
      <c r="F1175" s="2">
        <f>'Moving Avg'!D1175</f>
        <v>29.660000000000004</v>
      </c>
      <c r="G1175" s="2">
        <f>'Moving Avg'!F1175</f>
        <v>29.765000000000004</v>
      </c>
      <c r="H1175" s="2">
        <f>'Moving Avg'!G1175</f>
        <v>30.574399999999969</v>
      </c>
      <c r="I1175" s="2">
        <f>'Moving Avg'!H1175</f>
        <v>37.662499999999966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</row>
    <row r="1176" spans="1:12" ht="13.5" x14ac:dyDescent="0.25">
      <c r="A1176" s="3">
        <f>RSI!A1176</f>
        <v>44022</v>
      </c>
      <c r="B1176" s="2">
        <f>RSI!B1176</f>
        <v>29.1</v>
      </c>
      <c r="C1176" s="2">
        <f>RSI!I1176</f>
        <v>5.0017588161963999E-2</v>
      </c>
      <c r="D1176" s="2">
        <f>MACD!E1176</f>
        <v>-7.4408103944485049E-2</v>
      </c>
      <c r="E1176" s="2">
        <f>MACD!F1176</f>
        <v>-0.1910294251203456</v>
      </c>
      <c r="F1176" s="2">
        <f>'Moving Avg'!D1176</f>
        <v>29.52</v>
      </c>
      <c r="G1176" s="2">
        <f>'Moving Avg'!F1176</f>
        <v>29.730000000000008</v>
      </c>
      <c r="H1176" s="2">
        <f>'Moving Avg'!G1176</f>
        <v>30.463399999999968</v>
      </c>
      <c r="I1176" s="2">
        <f>'Moving Avg'!H1176</f>
        <v>37.641999999999967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</row>
    <row r="1177" spans="1:12" ht="13.5" x14ac:dyDescent="0.25">
      <c r="A1177" s="3">
        <f>RSI!A1177</f>
        <v>44025</v>
      </c>
      <c r="B1177" s="2">
        <f>RSI!B1177</f>
        <v>29.1</v>
      </c>
      <c r="C1177" s="2">
        <f>RSI!I1177</f>
        <v>5.0017588161963999E-2</v>
      </c>
      <c r="D1177" s="2">
        <f>MACD!E1177</f>
        <v>-1.8712354101744211E-2</v>
      </c>
      <c r="E1177" s="2">
        <f>MACD!F1177</f>
        <v>-0.15656601091662534</v>
      </c>
      <c r="F1177" s="2">
        <f>'Moving Avg'!D1177</f>
        <v>29.380000000000003</v>
      </c>
      <c r="G1177" s="2">
        <f>'Moving Avg'!F1177</f>
        <v>29.695000000000011</v>
      </c>
      <c r="H1177" s="2">
        <f>'Moving Avg'!G1177</f>
        <v>30.352399999999971</v>
      </c>
      <c r="I1177" s="2">
        <f>'Moving Avg'!H1177</f>
        <v>37.621499999999962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</row>
    <row r="1178" spans="1:12" ht="13.5" x14ac:dyDescent="0.25">
      <c r="A1178" s="3">
        <f>RSI!A1178</f>
        <v>44026</v>
      </c>
      <c r="B1178" s="2">
        <f>RSI!B1178</f>
        <v>29.1</v>
      </c>
      <c r="C1178" s="2">
        <f>RSI!I1178</f>
        <v>5.0017588161963999E-2</v>
      </c>
      <c r="D1178" s="2">
        <f>MACD!E1178</f>
        <v>3.3114371320365876E-2</v>
      </c>
      <c r="E1178" s="2">
        <f>MACD!F1178</f>
        <v>-0.11862993446922709</v>
      </c>
      <c r="F1178" s="2">
        <f>'Moving Avg'!D1178</f>
        <v>29.24</v>
      </c>
      <c r="G1178" s="2">
        <f>'Moving Avg'!F1178</f>
        <v>29.660000000000007</v>
      </c>
      <c r="H1178" s="2">
        <f>'Moving Avg'!G1178</f>
        <v>30.241399999999967</v>
      </c>
      <c r="I1178" s="2">
        <f>'Moving Avg'!H1178</f>
        <v>37.600999999999971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</row>
    <row r="1179" spans="1:12" ht="13.5" x14ac:dyDescent="0.25">
      <c r="A1179" s="3">
        <f>RSI!A1179</f>
        <v>44027</v>
      </c>
      <c r="B1179" s="2">
        <f>RSI!B1179</f>
        <v>29.1</v>
      </c>
      <c r="C1179" s="2">
        <f>RSI!I1179</f>
        <v>5.0017588161963999E-2</v>
      </c>
      <c r="D1179" s="2">
        <f>MACD!E1179</f>
        <v>8.1319191849708261E-2</v>
      </c>
      <c r="E1179" s="2">
        <f>MACD!F1179</f>
        <v>-7.8640109205440026E-2</v>
      </c>
      <c r="F1179" s="2">
        <f>'Moving Avg'!D1179</f>
        <v>29.1</v>
      </c>
      <c r="G1179" s="2">
        <f>'Moving Avg'!F1179</f>
        <v>29.625000000000011</v>
      </c>
      <c r="H1179" s="2">
        <f>'Moving Avg'!G1179</f>
        <v>30.130399999999966</v>
      </c>
      <c r="I1179" s="2">
        <f>'Moving Avg'!H1179</f>
        <v>37.580499999999972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</row>
    <row r="1180" spans="1:12" ht="13.5" x14ac:dyDescent="0.25">
      <c r="A1180" s="3">
        <f>RSI!A1180</f>
        <v>44028</v>
      </c>
      <c r="B1180" s="2">
        <f>RSI!B1180</f>
        <v>28.31</v>
      </c>
      <c r="C1180" s="2">
        <f>RSI!I1180</f>
        <v>2.2804432784639062E-2</v>
      </c>
      <c r="D1180" s="2">
        <f>MACD!E1180</f>
        <v>0.18465551343993525</v>
      </c>
      <c r="E1180" s="2">
        <f>MACD!F1180</f>
        <v>-2.5980984676364977E-2</v>
      </c>
      <c r="F1180" s="2">
        <f>'Moving Avg'!D1180</f>
        <v>28.942</v>
      </c>
      <c r="G1180" s="2">
        <f>'Moving Avg'!F1180</f>
        <v>29.550500000000007</v>
      </c>
      <c r="H1180" s="2">
        <f>'Moving Avg'!G1180</f>
        <v>30.00359999999997</v>
      </c>
      <c r="I1180" s="2">
        <f>'Moving Avg'!H1180</f>
        <v>37.556049999999971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</row>
    <row r="1181" spans="1:12" ht="13.5" x14ac:dyDescent="0.25">
      <c r="A1181" s="3">
        <f>RSI!A1181</f>
        <v>44029</v>
      </c>
      <c r="B1181" s="2">
        <f>RSI!B1181</f>
        <v>28.31</v>
      </c>
      <c r="C1181" s="2">
        <f>RSI!I1181</f>
        <v>2.2804432784639062E-2</v>
      </c>
      <c r="D1181" s="2">
        <f>MACD!E1181</f>
        <v>0.28049273960390408</v>
      </c>
      <c r="E1181" s="2">
        <f>MACD!F1181</f>
        <v>3.5313760179688833E-2</v>
      </c>
      <c r="F1181" s="2">
        <f>'Moving Avg'!D1181</f>
        <v>28.784000000000002</v>
      </c>
      <c r="G1181" s="2">
        <f>'Moving Avg'!F1181</f>
        <v>29.476000000000006</v>
      </c>
      <c r="H1181" s="2">
        <f>'Moving Avg'!G1181</f>
        <v>29.876799999999967</v>
      </c>
      <c r="I1181" s="2">
        <f>'Moving Avg'!H1181</f>
        <v>37.531599999999976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</row>
    <row r="1182" spans="1:12" ht="13.5" x14ac:dyDescent="0.25">
      <c r="A1182" s="3">
        <f>RSI!A1182</f>
        <v>44032</v>
      </c>
      <c r="B1182" s="2">
        <f>RSI!B1182</f>
        <v>28.31</v>
      </c>
      <c r="C1182" s="2">
        <f>RSI!I1182</f>
        <v>2.2804432784639062E-2</v>
      </c>
      <c r="D1182" s="2">
        <f>MACD!E1182</f>
        <v>0.36936244398189899</v>
      </c>
      <c r="E1182" s="2">
        <f>MACD!F1182</f>
        <v>0.10212349694013087</v>
      </c>
      <c r="F1182" s="2">
        <f>'Moving Avg'!D1182</f>
        <v>28.625999999999998</v>
      </c>
      <c r="G1182" s="2">
        <f>'Moving Avg'!F1182</f>
        <v>29.401500000000006</v>
      </c>
      <c r="H1182" s="2">
        <f>'Moving Avg'!G1182</f>
        <v>29.770599999999966</v>
      </c>
      <c r="I1182" s="2">
        <f>'Moving Avg'!H1182</f>
        <v>37.507149999999974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</row>
    <row r="1183" spans="1:12" ht="13.5" x14ac:dyDescent="0.25">
      <c r="A1183" s="3">
        <f>RSI!A1183</f>
        <v>44033</v>
      </c>
      <c r="B1183" s="2">
        <f>RSI!B1183</f>
        <v>28.31</v>
      </c>
      <c r="C1183" s="2">
        <f>RSI!I1183</f>
        <v>2.2804432784639062E-2</v>
      </c>
      <c r="D1183" s="2">
        <f>MACD!E1183</f>
        <v>0.4517605036058896</v>
      </c>
      <c r="E1183" s="2">
        <f>MACD!F1183</f>
        <v>0.17205089827328263</v>
      </c>
      <c r="F1183" s="2">
        <f>'Moving Avg'!D1183</f>
        <v>28.468</v>
      </c>
      <c r="G1183" s="2">
        <f>'Moving Avg'!F1183</f>
        <v>29.327000000000005</v>
      </c>
      <c r="H1183" s="2">
        <f>'Moving Avg'!G1183</f>
        <v>29.684399999999968</v>
      </c>
      <c r="I1183" s="2">
        <f>'Moving Avg'!H1183</f>
        <v>37.482699999999973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</row>
    <row r="1184" spans="1:12" ht="13.5" x14ac:dyDescent="0.25">
      <c r="A1184" s="3">
        <f>RSI!A1184</f>
        <v>44034</v>
      </c>
      <c r="B1184" s="2">
        <f>RSI!B1184</f>
        <v>28.31</v>
      </c>
      <c r="C1184" s="2">
        <f>RSI!I1184</f>
        <v>2.2804432784639062E-2</v>
      </c>
      <c r="D1184" s="2">
        <f>MACD!E1184</f>
        <v>0.52814917705937958</v>
      </c>
      <c r="E1184" s="2">
        <f>MACD!F1184</f>
        <v>0.24327055403050205</v>
      </c>
      <c r="F1184" s="2">
        <f>'Moving Avg'!D1184</f>
        <v>28.309999999999995</v>
      </c>
      <c r="G1184" s="2">
        <f>'Moving Avg'!F1184</f>
        <v>29.252500000000005</v>
      </c>
      <c r="H1184" s="2">
        <f>'Moving Avg'!G1184</f>
        <v>29.617599999999971</v>
      </c>
      <c r="I1184" s="2">
        <f>'Moving Avg'!H1184</f>
        <v>37.458249999999978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</row>
    <row r="1185" spans="1:12" ht="13.5" x14ac:dyDescent="0.25">
      <c r="A1185" s="3">
        <f>RSI!A1185</f>
        <v>44035</v>
      </c>
      <c r="B1185" s="2">
        <f>RSI!B1185</f>
        <v>28.31</v>
      </c>
      <c r="C1185" s="2">
        <f>RSI!I1185</f>
        <v>2.2804432784639062E-2</v>
      </c>
      <c r="D1185" s="2">
        <f>MACD!E1185</f>
        <v>0.49126680808921463</v>
      </c>
      <c r="E1185" s="2">
        <f>MACD!F1185</f>
        <v>0.29286980484224456</v>
      </c>
      <c r="F1185" s="2">
        <f>'Moving Avg'!D1185</f>
        <v>28.309999999999995</v>
      </c>
      <c r="G1185" s="2">
        <f>'Moving Avg'!F1185</f>
        <v>29.178000000000004</v>
      </c>
      <c r="H1185" s="2">
        <f>'Moving Avg'!G1185</f>
        <v>29.56939999999997</v>
      </c>
      <c r="I1185" s="2">
        <f>'Moving Avg'!H1185</f>
        <v>37.433799999999977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</row>
    <row r="1186" spans="1:12" ht="13.5" x14ac:dyDescent="0.25">
      <c r="A1186" s="3">
        <f>RSI!A1186</f>
        <v>44036</v>
      </c>
      <c r="B1186" s="2">
        <f>RSI!B1186</f>
        <v>28.31</v>
      </c>
      <c r="C1186" s="2">
        <f>RSI!I1186</f>
        <v>2.2804432784639062E-2</v>
      </c>
      <c r="D1186" s="2">
        <f>MACD!E1186</f>
        <v>0.46577473202325237</v>
      </c>
      <c r="E1186" s="2">
        <f>MACD!F1186</f>
        <v>0.32745079027844615</v>
      </c>
      <c r="F1186" s="2">
        <f>'Moving Avg'!D1186</f>
        <v>28.309999999999995</v>
      </c>
      <c r="G1186" s="2">
        <f>'Moving Avg'!F1186</f>
        <v>29.103500000000004</v>
      </c>
      <c r="H1186" s="2">
        <f>'Moving Avg'!G1186</f>
        <v>29.521399999999968</v>
      </c>
      <c r="I1186" s="2">
        <f>'Moving Avg'!H1186</f>
        <v>37.409349999999982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</row>
    <row r="1187" spans="1:12" ht="13.5" x14ac:dyDescent="0.25">
      <c r="A1187" s="3">
        <f>RSI!A1187</f>
        <v>44039</v>
      </c>
      <c r="B1187" s="2">
        <f>RSI!B1187</f>
        <v>28.31</v>
      </c>
      <c r="C1187" s="2">
        <f>RSI!I1187</f>
        <v>2.2804432784639062E-2</v>
      </c>
      <c r="D1187" s="2">
        <f>MACD!E1187</f>
        <v>0.44949718260378546</v>
      </c>
      <c r="E1187" s="2">
        <f>MACD!F1187</f>
        <v>0.35186006874351405</v>
      </c>
      <c r="F1187" s="2">
        <f>'Moving Avg'!D1187</f>
        <v>28.309999999999995</v>
      </c>
      <c r="G1187" s="2">
        <f>'Moving Avg'!F1187</f>
        <v>29.028999999999996</v>
      </c>
      <c r="H1187" s="2">
        <f>'Moving Avg'!G1187</f>
        <v>29.491599999999966</v>
      </c>
      <c r="I1187" s="2">
        <f>'Moving Avg'!H1187</f>
        <v>37.384899999999988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44040</v>
      </c>
      <c r="B1188" s="2">
        <f>RSI!B1188</f>
        <v>28.31</v>
      </c>
      <c r="C1188" s="2">
        <f>RSI!I1188</f>
        <v>2.2804432784639062E-2</v>
      </c>
      <c r="D1188" s="2">
        <f>MACD!E1188</f>
        <v>0.44062449080672295</v>
      </c>
      <c r="E1188" s="2">
        <f>MACD!F1188</f>
        <v>0.36961295315615589</v>
      </c>
      <c r="F1188" s="2">
        <f>'Moving Avg'!D1188</f>
        <v>28.309999999999995</v>
      </c>
      <c r="G1188" s="2">
        <f>'Moving Avg'!F1188</f>
        <v>28.954499999999996</v>
      </c>
      <c r="H1188" s="2">
        <f>'Moving Avg'!G1188</f>
        <v>29.461799999999968</v>
      </c>
      <c r="I1188" s="2">
        <f>'Moving Avg'!H1188</f>
        <v>37.360449999999986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</row>
    <row r="1189" spans="1:12" ht="13.5" x14ac:dyDescent="0.25">
      <c r="A1189" s="3">
        <f>RSI!A1189</f>
        <v>44041</v>
      </c>
      <c r="B1189" s="2">
        <f>RSI!B1189</f>
        <v>28.31</v>
      </c>
      <c r="C1189" s="2">
        <f>RSI!I1189</f>
        <v>2.2804432784639062E-2</v>
      </c>
      <c r="D1189" s="2">
        <f>MACD!E1189</f>
        <v>0.43765443893373757</v>
      </c>
      <c r="E1189" s="2">
        <f>MACD!F1189</f>
        <v>0.3832212503116722</v>
      </c>
      <c r="F1189" s="2">
        <f>'Moving Avg'!D1189</f>
        <v>28.309999999999995</v>
      </c>
      <c r="G1189" s="2">
        <f>'Moving Avg'!F1189</f>
        <v>28.879999999999995</v>
      </c>
      <c r="H1189" s="2">
        <f>'Moving Avg'!G1189</f>
        <v>29.431999999999967</v>
      </c>
      <c r="I1189" s="2">
        <f>'Moving Avg'!H1189</f>
        <v>37.335999999999991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</row>
    <row r="1190" spans="1:12" ht="13.5" x14ac:dyDescent="0.25">
      <c r="A1190" s="3">
        <f>RSI!A1190</f>
        <v>44042</v>
      </c>
      <c r="B1190" s="2">
        <f>RSI!B1190</f>
        <v>28.31</v>
      </c>
      <c r="C1190" s="2">
        <f>RSI!I1190</f>
        <v>2.2804432784639062E-2</v>
      </c>
      <c r="D1190" s="2">
        <f>MACD!E1190</f>
        <v>0.31780434770636745</v>
      </c>
      <c r="E1190" s="2">
        <f>MACD!F1190</f>
        <v>0.37013786979061125</v>
      </c>
      <c r="F1190" s="2">
        <f>'Moving Avg'!D1190</f>
        <v>28.309999999999995</v>
      </c>
      <c r="G1190" s="2">
        <f>'Moving Avg'!F1190</f>
        <v>28.805499999999995</v>
      </c>
      <c r="H1190" s="2">
        <f>'Moving Avg'!G1190</f>
        <v>29.402199999999965</v>
      </c>
      <c r="I1190" s="2">
        <f>'Moving Avg'!H1190</f>
        <v>37.31154999999999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</row>
    <row r="1191" spans="1:12" ht="13.5" x14ac:dyDescent="0.25">
      <c r="A1191" s="3">
        <f>RSI!A1191</f>
        <v>44046</v>
      </c>
      <c r="B1191" s="2">
        <f>RSI!B1191</f>
        <v>28.31</v>
      </c>
      <c r="C1191" s="2">
        <f>RSI!I1191</f>
        <v>2.2804432784639062E-2</v>
      </c>
      <c r="D1191" s="2">
        <f>MACD!E1191</f>
        <v>0.22028300161419878</v>
      </c>
      <c r="E1191" s="2">
        <f>MACD!F1191</f>
        <v>0.34016689615532875</v>
      </c>
      <c r="F1191" s="2">
        <f>'Moving Avg'!D1191</f>
        <v>28.309999999999995</v>
      </c>
      <c r="G1191" s="2">
        <f>'Moving Avg'!F1191</f>
        <v>28.730999999999995</v>
      </c>
      <c r="H1191" s="2">
        <f>'Moving Avg'!G1191</f>
        <v>29.372399999999971</v>
      </c>
      <c r="I1191" s="2">
        <f>'Moving Avg'!H1191</f>
        <v>37.287099999999988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</row>
    <row r="1192" spans="1:12" ht="13.5" x14ac:dyDescent="0.25">
      <c r="A1192" s="3">
        <f>RSI!A1192</f>
        <v>44047</v>
      </c>
      <c r="B1192" s="2">
        <f>RSI!B1192</f>
        <v>28.31</v>
      </c>
      <c r="C1192" s="2">
        <f>RSI!I1192</f>
        <v>2.2804432784639062E-2</v>
      </c>
      <c r="D1192" s="2">
        <f>MACD!E1192</f>
        <v>0.14136704098227781</v>
      </c>
      <c r="E1192" s="2">
        <f>MACD!F1192</f>
        <v>0.30040692512071859</v>
      </c>
      <c r="F1192" s="2">
        <f>'Moving Avg'!D1192</f>
        <v>28.309999999999995</v>
      </c>
      <c r="G1192" s="2">
        <f>'Moving Avg'!F1192</f>
        <v>28.656499999999994</v>
      </c>
      <c r="H1192" s="2">
        <f>'Moving Avg'!G1192</f>
        <v>29.342599999999969</v>
      </c>
      <c r="I1192" s="2">
        <f>'Moving Avg'!H1192</f>
        <v>37.262649999999994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44048</v>
      </c>
      <c r="B1193" s="2">
        <f>RSI!B1193</f>
        <v>28.31</v>
      </c>
      <c r="C1193" s="2">
        <f>RSI!I1193</f>
        <v>2.2804432784639062E-2</v>
      </c>
      <c r="D1193" s="2">
        <f>MACD!E1193</f>
        <v>7.7927276487386621E-2</v>
      </c>
      <c r="E1193" s="2">
        <f>MACD!F1193</f>
        <v>0.25591099539405221</v>
      </c>
      <c r="F1193" s="2">
        <f>'Moving Avg'!D1193</f>
        <v>28.309999999999995</v>
      </c>
      <c r="G1193" s="2">
        <f>'Moving Avg'!F1193</f>
        <v>28.581999999999994</v>
      </c>
      <c r="H1193" s="2">
        <f>'Moving Avg'!G1193</f>
        <v>29.312799999999974</v>
      </c>
      <c r="I1193" s="2">
        <f>'Moving Avg'!H1193</f>
        <v>37.238199999999999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</row>
    <row r="1194" spans="1:12" ht="13.5" x14ac:dyDescent="0.25">
      <c r="A1194" s="3">
        <f>RSI!A1194</f>
        <v>44049</v>
      </c>
      <c r="B1194" s="2">
        <f>RSI!B1194</f>
        <v>28.31</v>
      </c>
      <c r="C1194" s="2">
        <f>RSI!I1194</f>
        <v>2.2804432784639062E-2</v>
      </c>
      <c r="D1194" s="2">
        <f>MACD!E1194</f>
        <v>2.7335697165320028E-2</v>
      </c>
      <c r="E1194" s="2">
        <f>MACD!F1194</f>
        <v>0.21019593574830578</v>
      </c>
      <c r="F1194" s="2">
        <f>'Moving Avg'!D1194</f>
        <v>28.309999999999995</v>
      </c>
      <c r="G1194" s="2">
        <f>'Moving Avg'!F1194</f>
        <v>28.507499999999993</v>
      </c>
      <c r="H1194" s="2">
        <f>'Moving Avg'!G1194</f>
        <v>29.282999999999973</v>
      </c>
      <c r="I1194" s="2">
        <f>'Moving Avg'!H1194</f>
        <v>37.213749999999997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</row>
    <row r="1195" spans="1:12" ht="13.5" x14ac:dyDescent="0.25">
      <c r="A1195" s="3">
        <f>RSI!A1195</f>
        <v>44050</v>
      </c>
      <c r="B1195" s="2">
        <f>RSI!B1195</f>
        <v>28.31</v>
      </c>
      <c r="C1195" s="2">
        <f>RSI!I1195</f>
        <v>2.2804432784639062E-2</v>
      </c>
      <c r="D1195" s="2">
        <f>MACD!E1195</f>
        <v>-1.2613097997725475E-2</v>
      </c>
      <c r="E1195" s="2">
        <f>MACD!F1195</f>
        <v>0.16563412899909954</v>
      </c>
      <c r="F1195" s="2">
        <f>'Moving Avg'!D1195</f>
        <v>28.309999999999995</v>
      </c>
      <c r="G1195" s="2">
        <f>'Moving Avg'!F1195</f>
        <v>28.467999999999996</v>
      </c>
      <c r="H1195" s="2">
        <f>'Moving Avg'!G1195</f>
        <v>29.253199999999978</v>
      </c>
      <c r="I1195" s="2">
        <f>'Moving Avg'!H1195</f>
        <v>37.184150000000002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</row>
    <row r="1196" spans="1:12" ht="13.5" x14ac:dyDescent="0.25">
      <c r="A1196" s="3">
        <f>RSI!A1196</f>
        <v>44053</v>
      </c>
      <c r="B1196" s="2">
        <f>RSI!B1196</f>
        <v>28.31</v>
      </c>
      <c r="C1196" s="2">
        <f>RSI!I1196</f>
        <v>2.2804432784639062E-2</v>
      </c>
      <c r="D1196" s="2">
        <f>MACD!E1196</f>
        <v>-4.3768272578486034E-2</v>
      </c>
      <c r="E1196" s="2">
        <f>MACD!F1196</f>
        <v>0.12375364868358243</v>
      </c>
      <c r="F1196" s="2">
        <f>'Moving Avg'!D1196</f>
        <v>28.309999999999995</v>
      </c>
      <c r="G1196" s="2">
        <f>'Moving Avg'!F1196</f>
        <v>28.428499999999996</v>
      </c>
      <c r="H1196" s="2">
        <f>'Moving Avg'!G1196</f>
        <v>29.22339999999998</v>
      </c>
      <c r="I1196" s="2">
        <f>'Moving Avg'!H1196</f>
        <v>37.148600000000009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44054</v>
      </c>
      <c r="B1197" s="2">
        <f>RSI!B1197</f>
        <v>29.15</v>
      </c>
      <c r="C1197" s="2">
        <f>RSI!I1197</f>
        <v>67.103505278508635</v>
      </c>
      <c r="D1197" s="2">
        <f>MACD!E1197</f>
        <v>-0.12990103588160551</v>
      </c>
      <c r="E1197" s="2">
        <f>MACD!F1197</f>
        <v>7.3022711770544854E-2</v>
      </c>
      <c r="F1197" s="2">
        <f>'Moving Avg'!D1197</f>
        <v>28.477999999999998</v>
      </c>
      <c r="G1197" s="2">
        <f>'Moving Avg'!F1197</f>
        <v>28.431000000000001</v>
      </c>
      <c r="H1197" s="2">
        <f>'Moving Avg'!G1197</f>
        <v>29.210399999999982</v>
      </c>
      <c r="I1197" s="2">
        <f>'Moving Avg'!H1197</f>
        <v>37.117250000000006</v>
      </c>
      <c r="J1197" s="6" t="str">
        <f>OBV!F1197</f>
        <v>BULLISH</v>
      </c>
      <c r="K1197" s="6" t="str">
        <f>OBV!G1197</f>
        <v>NEUTRAL</v>
      </c>
      <c r="L1197" s="6" t="str">
        <f>OBV!H1197</f>
        <v>CONFIRMED BULLISH</v>
      </c>
    </row>
    <row r="1198" spans="1:12" ht="13.5" x14ac:dyDescent="0.25">
      <c r="A1198" s="3">
        <f>RSI!A1198</f>
        <v>44055</v>
      </c>
      <c r="B1198" s="2">
        <f>RSI!B1198</f>
        <v>29.15</v>
      </c>
      <c r="C1198" s="2">
        <f>RSI!I1198</f>
        <v>67.103505278508635</v>
      </c>
      <c r="D1198" s="2">
        <f>MACD!E1198</f>
        <v>-0.20547626598084179</v>
      </c>
      <c r="E1198" s="2">
        <f>MACD!F1198</f>
        <v>1.7322916220267527E-2</v>
      </c>
      <c r="F1198" s="2">
        <f>'Moving Avg'!D1198</f>
        <v>28.645999999999997</v>
      </c>
      <c r="G1198" s="2">
        <f>'Moving Avg'!F1198</f>
        <v>28.433499999999999</v>
      </c>
      <c r="H1198" s="2">
        <f>'Moving Avg'!G1198</f>
        <v>29.197399999999984</v>
      </c>
      <c r="I1198" s="2">
        <f>'Moving Avg'!H1198</f>
        <v>37.085900000000002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</row>
    <row r="1199" spans="1:12" ht="13.5" x14ac:dyDescent="0.25">
      <c r="A1199" s="3">
        <f>RSI!A1199</f>
        <v>44057</v>
      </c>
      <c r="B1199" s="2">
        <f>RSI!B1199</f>
        <v>30.02</v>
      </c>
      <c r="C1199" s="2">
        <f>RSI!I1199</f>
        <v>81.784342554543684</v>
      </c>
      <c r="D1199" s="2">
        <f>MACD!E1199</f>
        <v>-0.33636311274257125</v>
      </c>
      <c r="E1199" s="2">
        <f>MACD!F1199</f>
        <v>-5.3414289572300232E-2</v>
      </c>
      <c r="F1199" s="2">
        <f>'Moving Avg'!D1199</f>
        <v>28.988</v>
      </c>
      <c r="G1199" s="2">
        <f>'Moving Avg'!F1199</f>
        <v>28.479499999999994</v>
      </c>
      <c r="H1199" s="2">
        <f>'Moving Avg'!G1199</f>
        <v>29.201799999999984</v>
      </c>
      <c r="I1199" s="2">
        <f>'Moving Avg'!H1199</f>
        <v>37.061000000000007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</row>
    <row r="1200" spans="1:12" ht="13.5" x14ac:dyDescent="0.25">
      <c r="A1200" s="3">
        <f>RSI!A1200</f>
        <v>44060</v>
      </c>
      <c r="B1200" s="2">
        <f>RSI!B1200</f>
        <v>30.92</v>
      </c>
      <c r="C1200" s="2">
        <f>RSI!I1200</f>
        <v>87.833313128323482</v>
      </c>
      <c r="D1200" s="2">
        <f>MACD!E1200</f>
        <v>-0.52123043584372297</v>
      </c>
      <c r="E1200" s="2">
        <f>MACD!F1200</f>
        <v>-0.14697751882658477</v>
      </c>
      <c r="F1200" s="2">
        <f>'Moving Avg'!D1200</f>
        <v>29.509999999999998</v>
      </c>
      <c r="G1200" s="2">
        <f>'Moving Avg'!F1200</f>
        <v>28.609999999999996</v>
      </c>
      <c r="H1200" s="2">
        <f>'Moving Avg'!G1200</f>
        <v>29.224199999999986</v>
      </c>
      <c r="I1200" s="2">
        <f>'Moving Avg'!H1200</f>
        <v>37.035350000000008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</row>
    <row r="1201" spans="1:12" ht="13.5" x14ac:dyDescent="0.25">
      <c r="A1201" s="3">
        <f>RSI!A1201</f>
        <v>44061</v>
      </c>
      <c r="B1201" s="2">
        <f>RSI!B1201</f>
        <v>31.84</v>
      </c>
      <c r="C1201" s="2">
        <f>RSI!I1201</f>
        <v>91.09037521543226</v>
      </c>
      <c r="D1201" s="2">
        <f>MACD!E1201</f>
        <v>-0.75802129655438577</v>
      </c>
      <c r="E1201" s="2">
        <f>MACD!F1201</f>
        <v>-0.26918627437214498</v>
      </c>
      <c r="F1201" s="2">
        <f>'Moving Avg'!D1201</f>
        <v>30.215999999999998</v>
      </c>
      <c r="G1201" s="2">
        <f>'Moving Avg'!F1201</f>
        <v>28.786499999999997</v>
      </c>
      <c r="H1201" s="2">
        <f>'Moving Avg'!G1201</f>
        <v>29.264999999999986</v>
      </c>
      <c r="I1201" s="2">
        <f>'Moving Avg'!H1201</f>
        <v>37.014250000000011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</row>
    <row r="1202" spans="1:12" ht="13.5" x14ac:dyDescent="0.25">
      <c r="A1202" s="3">
        <f>RSI!A1202</f>
        <v>44062</v>
      </c>
      <c r="B1202" s="2">
        <f>RSI!B1202</f>
        <v>31.84</v>
      </c>
      <c r="C1202" s="2">
        <f>RSI!I1202</f>
        <v>91.09037521543226</v>
      </c>
      <c r="D1202" s="2">
        <f>MACD!E1202</f>
        <v>-0.97513070256354339</v>
      </c>
      <c r="E1202" s="2">
        <f>MACD!F1202</f>
        <v>-0.41037516001042473</v>
      </c>
      <c r="F1202" s="2">
        <f>'Moving Avg'!D1202</f>
        <v>30.754000000000001</v>
      </c>
      <c r="G1202" s="2">
        <f>'Moving Avg'!F1202</f>
        <v>28.963000000000001</v>
      </c>
      <c r="H1202" s="2">
        <f>'Moving Avg'!G1202</f>
        <v>29.305799999999987</v>
      </c>
      <c r="I1202" s="2">
        <f>'Moving Avg'!H1202</f>
        <v>36.98445000000001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</row>
    <row r="1203" spans="1:12" ht="13.5" x14ac:dyDescent="0.25">
      <c r="A1203" s="3">
        <f>RSI!A1203</f>
        <v>44064</v>
      </c>
      <c r="B1203" s="2">
        <f>RSI!B1203</f>
        <v>32.79</v>
      </c>
      <c r="C1203" s="2">
        <f>RSI!I1203</f>
        <v>93.253333311991426</v>
      </c>
      <c r="D1203" s="2">
        <f>MACD!E1203</f>
        <v>-1.2447163545358038</v>
      </c>
      <c r="E1203" s="2">
        <f>MACD!F1203</f>
        <v>-0.57724339891550058</v>
      </c>
      <c r="F1203" s="2">
        <f>'Moving Avg'!D1203</f>
        <v>31.481999999999999</v>
      </c>
      <c r="G1203" s="2">
        <f>'Moving Avg'!F1203</f>
        <v>29.186999999999994</v>
      </c>
      <c r="H1203" s="2">
        <f>'Moving Avg'!G1203</f>
        <v>29.365599999999986</v>
      </c>
      <c r="I1203" s="2">
        <f>'Moving Avg'!H1203</f>
        <v>36.953350000000015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</row>
    <row r="1204" spans="1:12" ht="13.5" x14ac:dyDescent="0.25">
      <c r="A1204" s="3">
        <f>RSI!A1204</f>
        <v>44067</v>
      </c>
      <c r="B1204" s="2">
        <f>RSI!B1204</f>
        <v>32.79</v>
      </c>
      <c r="C1204" s="2">
        <f>RSI!I1204</f>
        <v>93.253333311991426</v>
      </c>
      <c r="D1204" s="2">
        <f>MACD!E1204</f>
        <v>-1.4927995137216428</v>
      </c>
      <c r="E1204" s="2">
        <f>MACD!F1204</f>
        <v>-0.76035462187672909</v>
      </c>
      <c r="F1204" s="2">
        <f>'Moving Avg'!D1204</f>
        <v>32.036000000000001</v>
      </c>
      <c r="G1204" s="2">
        <f>'Moving Avg'!F1204</f>
        <v>29.410999999999991</v>
      </c>
      <c r="H1204" s="2">
        <f>'Moving Avg'!G1204</f>
        <v>29.425399999999986</v>
      </c>
      <c r="I1204" s="2">
        <f>'Moving Avg'!H1204</f>
        <v>36.922300000000014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</row>
    <row r="1205" spans="1:12" ht="13.5" x14ac:dyDescent="0.25">
      <c r="A1205" s="3">
        <f>RSI!A1205</f>
        <v>44068</v>
      </c>
      <c r="B1205" s="2">
        <f>RSI!B1205</f>
        <v>32.79</v>
      </c>
      <c r="C1205" s="2">
        <f>RSI!I1205</f>
        <v>93.253333311991426</v>
      </c>
      <c r="D1205" s="2">
        <f>MACD!E1205</f>
        <v>-1.7212088320157122</v>
      </c>
      <c r="E1205" s="2">
        <f>MACD!F1205</f>
        <v>-0.95252546390452575</v>
      </c>
      <c r="F1205" s="2">
        <f>'Moving Avg'!D1205</f>
        <v>32.409999999999997</v>
      </c>
      <c r="G1205" s="2">
        <f>'Moving Avg'!F1205</f>
        <v>29.634999999999991</v>
      </c>
      <c r="H1205" s="2">
        <f>'Moving Avg'!G1205</f>
        <v>29.485199999999985</v>
      </c>
      <c r="I1205" s="2">
        <f>'Moving Avg'!H1205</f>
        <v>36.886250000000011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</row>
    <row r="1206" spans="1:12" ht="13.5" x14ac:dyDescent="0.25">
      <c r="A1206" s="3">
        <f>RSI!A1206</f>
        <v>44069</v>
      </c>
      <c r="B1206" s="2">
        <f>RSI!B1206</f>
        <v>32.79</v>
      </c>
      <c r="C1206" s="2">
        <f>RSI!I1206</f>
        <v>93.253333311991426</v>
      </c>
      <c r="D1206" s="2">
        <f>MACD!E1206</f>
        <v>-1.9316012172088932</v>
      </c>
      <c r="E1206" s="2">
        <f>MACD!F1206</f>
        <v>-1.1483406145653994</v>
      </c>
      <c r="F1206" s="2">
        <f>'Moving Avg'!D1206</f>
        <v>32.599999999999994</v>
      </c>
      <c r="G1206" s="2">
        <f>'Moving Avg'!F1206</f>
        <v>29.858999999999991</v>
      </c>
      <c r="H1206" s="2">
        <f>'Moving Avg'!G1206</f>
        <v>29.544999999999987</v>
      </c>
      <c r="I1206" s="2">
        <f>'Moving Avg'!H1206</f>
        <v>36.847700000000017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</row>
    <row r="1207" spans="1:12" ht="13.5" x14ac:dyDescent="0.25">
      <c r="A1207" s="3">
        <f>RSI!A1207</f>
        <v>44070</v>
      </c>
      <c r="B1207" s="2">
        <f>RSI!B1207</f>
        <v>33.770000000000003</v>
      </c>
      <c r="C1207" s="2">
        <f>RSI!I1207</f>
        <v>94.95329113618287</v>
      </c>
      <c r="D1207" s="2">
        <f>MACD!E1207</f>
        <v>-2.0688419609675499</v>
      </c>
      <c r="E1207" s="2">
        <f>MACD!F1207</f>
        <v>-1.3324408838458295</v>
      </c>
      <c r="F1207" s="2">
        <f>'Moving Avg'!D1207</f>
        <v>32.986000000000004</v>
      </c>
      <c r="G1207" s="2">
        <f>'Moving Avg'!F1207</f>
        <v>30.131999999999994</v>
      </c>
      <c r="H1207" s="2">
        <f>'Moving Avg'!G1207</f>
        <v>29.624399999999987</v>
      </c>
      <c r="I1207" s="2">
        <f>'Moving Avg'!H1207</f>
        <v>36.80205000000003</v>
      </c>
      <c r="J1207" s="6" t="str">
        <f>OBV!F1207</f>
        <v>BULLISH</v>
      </c>
      <c r="K1207" s="6" t="str">
        <f>OBV!G1207</f>
        <v>NEUTRAL</v>
      </c>
      <c r="L1207" s="6" t="str">
        <f>OBV!H1207</f>
        <v>CONFIRMED BULLISH</v>
      </c>
    </row>
    <row r="1208" spans="1:12" ht="13.5" x14ac:dyDescent="0.25">
      <c r="A1208" s="3">
        <f>RSI!A1208</f>
        <v>44071</v>
      </c>
      <c r="B1208" s="2">
        <f>RSI!B1208</f>
        <v>33.770000000000003</v>
      </c>
      <c r="C1208" s="2">
        <f>RSI!I1208</f>
        <v>94.95329113618287</v>
      </c>
      <c r="D1208" s="2">
        <f>MACD!E1208</f>
        <v>-2.2054397862945052</v>
      </c>
      <c r="E1208" s="2">
        <f>MACD!F1208</f>
        <v>-1.5070406643355647</v>
      </c>
      <c r="F1208" s="2">
        <f>'Moving Avg'!D1208</f>
        <v>33.182000000000002</v>
      </c>
      <c r="G1208" s="2">
        <f>'Moving Avg'!F1208</f>
        <v>30.404999999999994</v>
      </c>
      <c r="H1208" s="2">
        <f>'Moving Avg'!G1208</f>
        <v>29.703799999999983</v>
      </c>
      <c r="I1208" s="2">
        <f>'Moving Avg'!H1208</f>
        <v>36.756400000000028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</row>
    <row r="1209" spans="1:12" ht="13.5" x14ac:dyDescent="0.25">
      <c r="A1209" s="3">
        <f>RSI!A1209</f>
        <v>44074</v>
      </c>
      <c r="B1209" s="2">
        <f>RSI!B1209</f>
        <v>33.770000000000003</v>
      </c>
      <c r="C1209" s="2">
        <f>RSI!I1209</f>
        <v>94.95329113618287</v>
      </c>
      <c r="D1209" s="2">
        <f>MACD!E1209</f>
        <v>-2.2061310763792186</v>
      </c>
      <c r="E1209" s="2">
        <f>MACD!F1209</f>
        <v>-1.6468587467442957</v>
      </c>
      <c r="F1209" s="2">
        <f>'Moving Avg'!D1209</f>
        <v>33.378</v>
      </c>
      <c r="G1209" s="2">
        <f>'Moving Avg'!F1209</f>
        <v>30.677999999999997</v>
      </c>
      <c r="H1209" s="2">
        <f>'Moving Avg'!G1209</f>
        <v>29.783199999999983</v>
      </c>
      <c r="I1209" s="2">
        <f>'Moving Avg'!H1209</f>
        <v>36.705300000000037</v>
      </c>
      <c r="J1209" s="6" t="str">
        <f>OBV!F1209</f>
        <v>BULLISH</v>
      </c>
      <c r="K1209" s="6" t="str">
        <f>OBV!G1209</f>
        <v>NEUTRAL</v>
      </c>
      <c r="L1209" s="6" t="str">
        <f>OBV!H1209</f>
        <v>CONFIRMED BULLISH</v>
      </c>
    </row>
    <row r="1210" spans="1:12" ht="13.5" x14ac:dyDescent="0.25">
      <c r="A1210" s="3">
        <f>RSI!A1210</f>
        <v>44075</v>
      </c>
      <c r="B1210" s="2">
        <f>RSI!B1210</f>
        <v>33.770000000000003</v>
      </c>
      <c r="C1210" s="2">
        <f>RSI!I1210</f>
        <v>94.95329113618287</v>
      </c>
      <c r="D1210" s="2">
        <f>MACD!E1210</f>
        <v>-2.0858050948059415</v>
      </c>
      <c r="E1210" s="2">
        <f>MACD!F1210</f>
        <v>-1.7346480163566249</v>
      </c>
      <c r="F1210" s="2">
        <f>'Moving Avg'!D1210</f>
        <v>33.574000000000005</v>
      </c>
      <c r="G1210" s="2">
        <f>'Moving Avg'!F1210</f>
        <v>30.951000000000001</v>
      </c>
      <c r="H1210" s="2">
        <f>'Moving Avg'!G1210</f>
        <v>29.862599999999983</v>
      </c>
      <c r="I1210" s="2">
        <f>'Moving Avg'!H1210</f>
        <v>36.660750000000043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</row>
    <row r="1211" spans="1:12" ht="13.5" x14ac:dyDescent="0.25">
      <c r="A1211" s="3">
        <f>RSI!A1211</f>
        <v>44076</v>
      </c>
      <c r="B1211" s="2">
        <f>RSI!B1211</f>
        <v>33.770000000000003</v>
      </c>
      <c r="C1211" s="2">
        <f>RSI!I1211</f>
        <v>94.95329113618287</v>
      </c>
      <c r="D1211" s="2">
        <f>MACD!E1211</f>
        <v>-1.8587029144302285</v>
      </c>
      <c r="E1211" s="2">
        <f>MACD!F1211</f>
        <v>-1.7594589959713458</v>
      </c>
      <c r="F1211" s="2">
        <f>'Moving Avg'!D1211</f>
        <v>33.770000000000003</v>
      </c>
      <c r="G1211" s="2">
        <f>'Moving Avg'!F1211</f>
        <v>31.224</v>
      </c>
      <c r="H1211" s="2">
        <f>'Moving Avg'!G1211</f>
        <v>29.941999999999979</v>
      </c>
      <c r="I1211" s="2">
        <f>'Moving Avg'!H1211</f>
        <v>36.616200000000049</v>
      </c>
      <c r="J1211" s="6" t="str">
        <f>OBV!F1211</f>
        <v>BULLISH</v>
      </c>
      <c r="K1211" s="6" t="str">
        <f>OBV!G1211</f>
        <v>NEUTRAL</v>
      </c>
      <c r="L1211" s="6" t="str">
        <f>OBV!H1211</f>
        <v>CONFIRMED BULLISH</v>
      </c>
    </row>
    <row r="1212" spans="1:12" ht="13.5" x14ac:dyDescent="0.25">
      <c r="A1212" s="3">
        <f>RSI!A1212</f>
        <v>44077</v>
      </c>
      <c r="B1212" s="2">
        <f>RSI!B1212</f>
        <v>33.770000000000003</v>
      </c>
      <c r="C1212" s="2">
        <f>RSI!I1212</f>
        <v>94.95329113618287</v>
      </c>
      <c r="D1212" s="2">
        <f>MACD!E1212</f>
        <v>-1.6815863581309607</v>
      </c>
      <c r="E1212" s="2">
        <f>MACD!F1212</f>
        <v>-1.7438844684032688</v>
      </c>
      <c r="F1212" s="2">
        <f>'Moving Avg'!D1212</f>
        <v>33.770000000000003</v>
      </c>
      <c r="G1212" s="2">
        <f>'Moving Avg'!F1212</f>
        <v>31.496999999999996</v>
      </c>
      <c r="H1212" s="2">
        <f>'Moving Avg'!G1212</f>
        <v>30.021399999999982</v>
      </c>
      <c r="I1212" s="2">
        <f>'Moving Avg'!H1212</f>
        <v>36.571650000000055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</row>
    <row r="1213" spans="1:12" ht="13.5" x14ac:dyDescent="0.25">
      <c r="A1213" s="3">
        <f>RSI!A1213</f>
        <v>44078</v>
      </c>
      <c r="B1213" s="2">
        <f>RSI!B1213</f>
        <v>33.770000000000003</v>
      </c>
      <c r="C1213" s="2">
        <f>RSI!I1213</f>
        <v>94.953291136182855</v>
      </c>
      <c r="D1213" s="2">
        <f>MACD!E1213</f>
        <v>-1.3994969039576795</v>
      </c>
      <c r="E1213" s="2">
        <f>MACD!F1213</f>
        <v>-1.6750069555141511</v>
      </c>
      <c r="F1213" s="2">
        <f>'Moving Avg'!D1213</f>
        <v>33.770000000000003</v>
      </c>
      <c r="G1213" s="2">
        <f>'Moving Avg'!F1213</f>
        <v>31.77</v>
      </c>
      <c r="H1213" s="2">
        <f>'Moving Avg'!G1213</f>
        <v>30.100799999999982</v>
      </c>
      <c r="I1213" s="2">
        <f>'Moving Avg'!H1213</f>
        <v>36.53350000000006</v>
      </c>
      <c r="J1213" s="6" t="str">
        <f>OBV!F1213</f>
        <v>NEUTRAL</v>
      </c>
      <c r="K1213" s="6" t="str">
        <f>OBV!G1213</f>
        <v>NEUTRAL</v>
      </c>
      <c r="L1213" s="6" t="str">
        <f>OBV!H1213</f>
        <v>NEUTRAL</v>
      </c>
    </row>
    <row r="1214" spans="1:12" ht="13.5" x14ac:dyDescent="0.25">
      <c r="A1214" s="3">
        <f>RSI!A1214</f>
        <v>44081</v>
      </c>
      <c r="B1214" s="2">
        <f>RSI!B1214</f>
        <v>33.770000000000003</v>
      </c>
      <c r="C1214" s="2">
        <f>RSI!I1214</f>
        <v>94.953291136182855</v>
      </c>
      <c r="D1214" s="2">
        <f>MACD!E1214</f>
        <v>-1.1737060563409187</v>
      </c>
      <c r="E1214" s="2">
        <f>MACD!F1214</f>
        <v>-1.5747467756795046</v>
      </c>
      <c r="F1214" s="2">
        <f>'Moving Avg'!D1214</f>
        <v>33.770000000000003</v>
      </c>
      <c r="G1214" s="2">
        <f>'Moving Avg'!F1214</f>
        <v>32.042999999999999</v>
      </c>
      <c r="H1214" s="2">
        <f>'Moving Avg'!G1214</f>
        <v>30.180199999999978</v>
      </c>
      <c r="I1214" s="2">
        <f>'Moving Avg'!H1214</f>
        <v>36.504650000000062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</row>
    <row r="1215" spans="1:12" ht="13.5" x14ac:dyDescent="0.25">
      <c r="A1215" s="3">
        <f>RSI!A1215</f>
        <v>44082</v>
      </c>
      <c r="B1215" s="2">
        <f>RSI!B1215</f>
        <v>33.770000000000003</v>
      </c>
      <c r="C1215" s="2">
        <f>RSI!I1215</f>
        <v>94.95329113618287</v>
      </c>
      <c r="D1215" s="2">
        <f>MACD!E1215</f>
        <v>-0.99459691867718192</v>
      </c>
      <c r="E1215" s="2">
        <f>MACD!F1215</f>
        <v>-1.4587168042790402</v>
      </c>
      <c r="F1215" s="2">
        <f>'Moving Avg'!D1215</f>
        <v>33.770000000000003</v>
      </c>
      <c r="G1215" s="2">
        <f>'Moving Avg'!F1215</f>
        <v>32.315999999999995</v>
      </c>
      <c r="H1215" s="2">
        <f>'Moving Avg'!G1215</f>
        <v>30.259599999999978</v>
      </c>
      <c r="I1215" s="2">
        <f>'Moving Avg'!H1215</f>
        <v>36.478500000000068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</row>
    <row r="1216" spans="1:12" ht="13.5" x14ac:dyDescent="0.25">
      <c r="A1216" s="3">
        <f>RSI!A1216</f>
        <v>44083</v>
      </c>
      <c r="B1216" s="2">
        <f>RSI!B1216</f>
        <v>33.770000000000003</v>
      </c>
      <c r="C1216" s="2">
        <f>RSI!I1216</f>
        <v>94.95329113618287</v>
      </c>
      <c r="D1216" s="2">
        <f>MACD!E1216</f>
        <v>-0.85410290006682033</v>
      </c>
      <c r="E1216" s="2">
        <f>MACD!F1216</f>
        <v>-1.3377940234365964</v>
      </c>
      <c r="F1216" s="2">
        <f>'Moving Avg'!D1216</f>
        <v>33.770000000000003</v>
      </c>
      <c r="G1216" s="2">
        <f>'Moving Avg'!F1216</f>
        <v>32.588999999999992</v>
      </c>
      <c r="H1216" s="2">
        <f>'Moving Avg'!G1216</f>
        <v>30.338999999999984</v>
      </c>
      <c r="I1216" s="2">
        <f>'Moving Avg'!H1216</f>
        <v>36.452850000000069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44084</v>
      </c>
      <c r="B1217" s="2">
        <f>RSI!B1217</f>
        <v>33.770000000000003</v>
      </c>
      <c r="C1217" s="2">
        <f>RSI!I1217</f>
        <v>94.95329113618287</v>
      </c>
      <c r="D1217" s="2">
        <f>MACD!E1217</f>
        <v>-0.59469473277873774</v>
      </c>
      <c r="E1217" s="2">
        <f>MACD!F1217</f>
        <v>-1.1891741653050247</v>
      </c>
      <c r="F1217" s="2">
        <f>'Moving Avg'!D1217</f>
        <v>33.770000000000003</v>
      </c>
      <c r="G1217" s="2">
        <f>'Moving Avg'!F1217</f>
        <v>32.819999999999993</v>
      </c>
      <c r="H1217" s="2">
        <f>'Moving Avg'!G1217</f>
        <v>30.418399999999984</v>
      </c>
      <c r="I1217" s="2">
        <f>'Moving Avg'!H1217</f>
        <v>36.421700000000079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</row>
    <row r="1218" spans="1:12" ht="13.5" x14ac:dyDescent="0.25">
      <c r="A1218" s="3">
        <f>RSI!A1218</f>
        <v>44085</v>
      </c>
      <c r="B1218" s="2">
        <f>RSI!B1218</f>
        <v>33.770000000000003</v>
      </c>
      <c r="C1218" s="2">
        <f>RSI!I1218</f>
        <v>94.95329113618287</v>
      </c>
      <c r="D1218" s="2">
        <f>MACD!E1218</f>
        <v>-0.38467756772079298</v>
      </c>
      <c r="E1218" s="2">
        <f>MACD!F1218</f>
        <v>-1.0282748457881783</v>
      </c>
      <c r="F1218" s="2">
        <f>'Moving Avg'!D1218</f>
        <v>33.770000000000003</v>
      </c>
      <c r="G1218" s="2">
        <f>'Moving Avg'!F1218</f>
        <v>33.050999999999988</v>
      </c>
      <c r="H1218" s="2">
        <f>'Moving Avg'!G1218</f>
        <v>30.497799999999984</v>
      </c>
      <c r="I1218" s="2">
        <f>'Moving Avg'!H1218</f>
        <v>36.390550000000083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</row>
    <row r="1219" spans="1:12" ht="13.5" x14ac:dyDescent="0.25">
      <c r="A1219" s="3">
        <f>RSI!A1219</f>
        <v>44088</v>
      </c>
      <c r="B1219" s="2">
        <f>RSI!B1219</f>
        <v>33.770000000000003</v>
      </c>
      <c r="C1219" s="2">
        <f>RSI!I1219</f>
        <v>94.95329113618287</v>
      </c>
      <c r="D1219" s="2">
        <f>MACD!E1219</f>
        <v>-0.2157504148381193</v>
      </c>
      <c r="E1219" s="2">
        <f>MACD!F1219</f>
        <v>-0.86576995959816661</v>
      </c>
      <c r="F1219" s="2">
        <f>'Moving Avg'!D1219</f>
        <v>33.770000000000003</v>
      </c>
      <c r="G1219" s="2">
        <f>'Moving Avg'!F1219</f>
        <v>33.238499999999988</v>
      </c>
      <c r="H1219" s="2">
        <f>'Moving Avg'!G1219</f>
        <v>30.577199999999984</v>
      </c>
      <c r="I1219" s="2">
        <f>'Moving Avg'!H1219</f>
        <v>36.359400000000086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</row>
    <row r="1220" spans="1:12" ht="13.5" x14ac:dyDescent="0.25">
      <c r="A1220" s="3">
        <f>RSI!A1220</f>
        <v>44089</v>
      </c>
      <c r="B1220" s="2">
        <f>RSI!B1220</f>
        <v>33.770000000000003</v>
      </c>
      <c r="C1220" s="2">
        <f>RSI!I1220</f>
        <v>94.95329113618287</v>
      </c>
      <c r="D1220" s="2">
        <f>MACD!E1220</f>
        <v>-8.0941387196851622E-2</v>
      </c>
      <c r="E1220" s="2">
        <f>MACD!F1220</f>
        <v>-0.70880424511790363</v>
      </c>
      <c r="F1220" s="2">
        <f>'Moving Avg'!D1220</f>
        <v>33.770000000000003</v>
      </c>
      <c r="G1220" s="2">
        <f>'Moving Avg'!F1220</f>
        <v>33.380999999999986</v>
      </c>
      <c r="H1220" s="2">
        <f>'Moving Avg'!G1220</f>
        <v>30.656599999999983</v>
      </c>
      <c r="I1220" s="2">
        <f>'Moving Avg'!H1220</f>
        <v>36.328250000000089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</row>
    <row r="1221" spans="1:12" ht="13.5" x14ac:dyDescent="0.25">
      <c r="A1221" s="3">
        <f>RSI!A1221</f>
        <v>44090</v>
      </c>
      <c r="B1221" s="2">
        <f>RSI!B1221</f>
        <v>33.770000000000003</v>
      </c>
      <c r="C1221" s="2">
        <f>RSI!I1221</f>
        <v>94.95329113618287</v>
      </c>
      <c r="D1221" s="2">
        <f>MACD!E1221</f>
        <v>2.5600630324909446E-2</v>
      </c>
      <c r="E1221" s="2">
        <f>MACD!F1221</f>
        <v>-0.56192327002934106</v>
      </c>
      <c r="F1221" s="2">
        <f>'Moving Avg'!D1221</f>
        <v>33.770000000000003</v>
      </c>
      <c r="G1221" s="2">
        <f>'Moving Avg'!F1221</f>
        <v>33.477499999999992</v>
      </c>
      <c r="H1221" s="2">
        <f>'Moving Avg'!G1221</f>
        <v>30.735999999999986</v>
      </c>
      <c r="I1221" s="2">
        <f>'Moving Avg'!H1221</f>
        <v>36.297100000000093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</row>
    <row r="1222" spans="1:12" ht="13.5" x14ac:dyDescent="0.25">
      <c r="A1222" s="3">
        <f>RSI!A1222</f>
        <v>44091</v>
      </c>
      <c r="B1222" s="2">
        <f>RSI!B1222</f>
        <v>32.799999999999997</v>
      </c>
      <c r="C1222" s="2">
        <f>RSI!I1222</f>
        <v>54.012347190305114</v>
      </c>
      <c r="D1222" s="2">
        <f>MACD!E1222</f>
        <v>0.18063382775278569</v>
      </c>
      <c r="E1222" s="2">
        <f>MACD!F1222</f>
        <v>-0.41341185047291573</v>
      </c>
      <c r="F1222" s="2">
        <f>'Moving Avg'!D1222</f>
        <v>33.576000000000001</v>
      </c>
      <c r="G1222" s="2">
        <f>'Moving Avg'!F1222</f>
        <v>33.525499999999987</v>
      </c>
      <c r="H1222" s="2">
        <f>'Moving Avg'!G1222</f>
        <v>30.795999999999985</v>
      </c>
      <c r="I1222" s="2">
        <f>'Moving Avg'!H1222</f>
        <v>36.261100000000098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</row>
    <row r="1223" spans="1:12" ht="13.5" x14ac:dyDescent="0.25">
      <c r="A1223" s="3">
        <f>RSI!A1223</f>
        <v>44092</v>
      </c>
      <c r="B1223" s="2">
        <f>RSI!B1223</f>
        <v>34.270000000000003</v>
      </c>
      <c r="C1223" s="2">
        <f>RSI!I1223</f>
        <v>73.00694629921918</v>
      </c>
      <c r="D1223" s="2">
        <f>MACD!E1223</f>
        <v>0.20220532057800966</v>
      </c>
      <c r="E1223" s="2">
        <f>MACD!F1223</f>
        <v>-0.29028841626273066</v>
      </c>
      <c r="F1223" s="2">
        <f>'Moving Avg'!D1223</f>
        <v>33.676000000000002</v>
      </c>
      <c r="G1223" s="2">
        <f>'Moving Avg'!F1223</f>
        <v>33.599499999999992</v>
      </c>
      <c r="H1223" s="2">
        <f>'Moving Avg'!G1223</f>
        <v>30.885399999999986</v>
      </c>
      <c r="I1223" s="2">
        <f>'Moving Avg'!H1223</f>
        <v>36.232450000000107</v>
      </c>
      <c r="J1223" s="6" t="str">
        <f>OBV!F1223</f>
        <v>BULLISH</v>
      </c>
      <c r="K1223" s="6" t="str">
        <f>OBV!G1223</f>
        <v>STRONG</v>
      </c>
      <c r="L1223" s="6" t="str">
        <f>OBV!H1223</f>
        <v>CONFIRMED BULLISH</v>
      </c>
    </row>
    <row r="1224" spans="1:12" ht="13.5" x14ac:dyDescent="0.25">
      <c r="A1224" s="3">
        <f>RSI!A1224</f>
        <v>44095</v>
      </c>
      <c r="B1224" s="2">
        <f>RSI!B1224</f>
        <v>34.270000000000003</v>
      </c>
      <c r="C1224" s="2">
        <f>RSI!I1224</f>
        <v>73.00694629921918</v>
      </c>
      <c r="D1224" s="2">
        <f>MACD!E1224</f>
        <v>0.21110372298434754</v>
      </c>
      <c r="E1224" s="2">
        <f>MACD!F1224</f>
        <v>-0.19000998841331504</v>
      </c>
      <c r="F1224" s="2">
        <f>'Moving Avg'!D1224</f>
        <v>33.776000000000003</v>
      </c>
      <c r="G1224" s="2">
        <f>'Moving Avg'!F1224</f>
        <v>33.67349999999999</v>
      </c>
      <c r="H1224" s="2">
        <f>'Moving Avg'!G1224</f>
        <v>30.974799999999988</v>
      </c>
      <c r="I1224" s="2">
        <f>'Moving Avg'!H1224</f>
        <v>36.203800000000108</v>
      </c>
      <c r="J1224" s="6" t="str">
        <f>OBV!F1224</f>
        <v>BULLISH</v>
      </c>
      <c r="K1224" s="6" t="str">
        <f>OBV!G1224</f>
        <v>STRONG</v>
      </c>
      <c r="L1224" s="6" t="str">
        <f>OBV!H1224</f>
        <v>CONFIRMED BULLISH</v>
      </c>
    </row>
    <row r="1225" spans="1:12" ht="13.5" x14ac:dyDescent="0.25">
      <c r="A1225" s="3">
        <f>RSI!A1225</f>
        <v>44096</v>
      </c>
      <c r="B1225" s="2">
        <f>RSI!B1225</f>
        <v>34.270000000000003</v>
      </c>
      <c r="C1225" s="2">
        <f>RSI!I1225</f>
        <v>73.00694629921918</v>
      </c>
      <c r="D1225" s="2">
        <f>MACD!E1225</f>
        <v>0.20997165965045639</v>
      </c>
      <c r="E1225" s="2">
        <f>MACD!F1225</f>
        <v>-0.11001365880056077</v>
      </c>
      <c r="F1225" s="2">
        <f>'Moving Avg'!D1225</f>
        <v>33.876000000000005</v>
      </c>
      <c r="G1225" s="2">
        <f>'Moving Avg'!F1225</f>
        <v>33.747499999999988</v>
      </c>
      <c r="H1225" s="2">
        <f>'Moving Avg'!G1225</f>
        <v>31.078199999999988</v>
      </c>
      <c r="I1225" s="2">
        <f>'Moving Avg'!H1225</f>
        <v>36.175250000000112</v>
      </c>
      <c r="J1225" s="6" t="str">
        <f>OBV!F1225</f>
        <v>BULLISH</v>
      </c>
      <c r="K1225" s="6" t="str">
        <f>OBV!G1225</f>
        <v>STRONG</v>
      </c>
      <c r="L1225" s="6" t="str">
        <f>OBV!H1225</f>
        <v>CONFIRMED BULLISH</v>
      </c>
    </row>
    <row r="1226" spans="1:12" ht="13.5" x14ac:dyDescent="0.25">
      <c r="A1226" s="3">
        <f>RSI!A1226</f>
        <v>44097</v>
      </c>
      <c r="B1226" s="2">
        <f>RSI!B1226</f>
        <v>34.270000000000003</v>
      </c>
      <c r="C1226" s="2">
        <f>RSI!I1226</f>
        <v>73.00694629921918</v>
      </c>
      <c r="D1226" s="2">
        <f>MACD!E1226</f>
        <v>0.20099387031877569</v>
      </c>
      <c r="E1226" s="2">
        <f>MACD!F1226</f>
        <v>-4.781215297669348E-2</v>
      </c>
      <c r="F1226" s="2">
        <f>'Moving Avg'!D1226</f>
        <v>33.976000000000006</v>
      </c>
      <c r="G1226" s="2">
        <f>'Moving Avg'!F1226</f>
        <v>33.821499999999993</v>
      </c>
      <c r="H1226" s="2">
        <f>'Moving Avg'!G1226</f>
        <v>31.181599999999989</v>
      </c>
      <c r="I1226" s="2">
        <f>'Moving Avg'!H1226</f>
        <v>36.14660000000012</v>
      </c>
      <c r="J1226" s="6" t="str">
        <f>OBV!F1226</f>
        <v>BULLISH</v>
      </c>
      <c r="K1226" s="6" t="str">
        <f>OBV!G1226</f>
        <v>STRONG</v>
      </c>
      <c r="L1226" s="6" t="str">
        <f>OBV!H1226</f>
        <v>CONFIRMED BULLISH</v>
      </c>
    </row>
    <row r="1227" spans="1:12" ht="13.5" x14ac:dyDescent="0.25">
      <c r="A1227" s="3">
        <f>RSI!A1227</f>
        <v>44098</v>
      </c>
      <c r="B1227" s="2">
        <f>RSI!B1227</f>
        <v>34.270000000000003</v>
      </c>
      <c r="C1227" s="2">
        <f>RSI!I1227</f>
        <v>73.00694629921918</v>
      </c>
      <c r="D1227" s="2">
        <f>MACD!E1227</f>
        <v>0.18597145565356499</v>
      </c>
      <c r="E1227" s="2">
        <f>MACD!F1227</f>
        <v>-1.0554312506417876E-3</v>
      </c>
      <c r="F1227" s="2">
        <f>'Moving Avg'!D1227</f>
        <v>34.270000000000003</v>
      </c>
      <c r="G1227" s="2">
        <f>'Moving Avg'!F1227</f>
        <v>33.846499999999992</v>
      </c>
      <c r="H1227" s="2">
        <f>'Moving Avg'!G1227</f>
        <v>31.284999999999989</v>
      </c>
      <c r="I1227" s="2">
        <f>'Moving Avg'!H1227</f>
        <v>36.118050000000125</v>
      </c>
      <c r="J1227" s="6" t="str">
        <f>OBV!F1227</f>
        <v>BULLISH</v>
      </c>
      <c r="K1227" s="6" t="str">
        <f>OBV!G1227</f>
        <v>STRONG</v>
      </c>
      <c r="L1227" s="6" t="str">
        <f>OBV!H1227</f>
        <v>CONFIRMED BULLISH</v>
      </c>
    </row>
    <row r="1228" spans="1:12" ht="13.5" x14ac:dyDescent="0.25">
      <c r="A1228" s="3">
        <f>RSI!A1228</f>
        <v>44099</v>
      </c>
      <c r="B1228" s="2">
        <f>RSI!B1228</f>
        <v>34.270000000000003</v>
      </c>
      <c r="C1228" s="2">
        <f>RSI!I1228</f>
        <v>73.00694629921918</v>
      </c>
      <c r="D1228" s="2">
        <f>MACD!E1228</f>
        <v>0.16638441902807699</v>
      </c>
      <c r="E1228" s="2">
        <f>MACD!F1228</f>
        <v>3.2432538805101968E-2</v>
      </c>
      <c r="F1228" s="2">
        <f>'Moving Avg'!D1228</f>
        <v>34.270000000000003</v>
      </c>
      <c r="G1228" s="2">
        <f>'Moving Avg'!F1228</f>
        <v>33.87149999999999</v>
      </c>
      <c r="H1228" s="2">
        <f>'Moving Avg'!G1228</f>
        <v>31.388399999999987</v>
      </c>
      <c r="I1228" s="2">
        <f>'Moving Avg'!H1228</f>
        <v>36.089500000000129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</row>
    <row r="1229" spans="1:12" ht="13.5" x14ac:dyDescent="0.25">
      <c r="A1229" s="3">
        <f>RSI!A1229</f>
        <v>44102</v>
      </c>
      <c r="B1229" s="2">
        <f>RSI!B1229</f>
        <v>34.270000000000003</v>
      </c>
      <c r="C1229" s="2">
        <f>RSI!I1229</f>
        <v>73.00694629921918</v>
      </c>
      <c r="D1229" s="2">
        <f>MACD!E1229</f>
        <v>0.14344432572858778</v>
      </c>
      <c r="E1229" s="2">
        <f>MACD!F1229</f>
        <v>5.4634896189799137E-2</v>
      </c>
      <c r="F1229" s="2">
        <f>'Moving Avg'!D1229</f>
        <v>34.270000000000003</v>
      </c>
      <c r="G1229" s="2">
        <f>'Moving Avg'!F1229</f>
        <v>33.896499999999989</v>
      </c>
      <c r="H1229" s="2">
        <f>'Moving Avg'!G1229</f>
        <v>31.491799999999991</v>
      </c>
      <c r="I1229" s="2">
        <f>'Moving Avg'!H1229</f>
        <v>36.060950000000133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</row>
    <row r="1230" spans="1:12" ht="13.5" x14ac:dyDescent="0.25">
      <c r="A1230" s="3">
        <f>RSI!A1230</f>
        <v>44103</v>
      </c>
      <c r="B1230" s="2">
        <f>RSI!B1230</f>
        <v>34.270000000000003</v>
      </c>
      <c r="C1230" s="2">
        <f>RSI!I1230</f>
        <v>73.00694629921918</v>
      </c>
      <c r="D1230" s="2">
        <f>MACD!E1230</f>
        <v>0.11813861928905567</v>
      </c>
      <c r="E1230" s="2">
        <f>MACD!F1230</f>
        <v>6.7335640809650446E-2</v>
      </c>
      <c r="F1230" s="2">
        <f>'Moving Avg'!D1230</f>
        <v>34.270000000000003</v>
      </c>
      <c r="G1230" s="2">
        <f>'Moving Avg'!F1230</f>
        <v>33.921499999999995</v>
      </c>
      <c r="H1230" s="2">
        <f>'Moving Avg'!G1230</f>
        <v>31.61099999999999</v>
      </c>
      <c r="I1230" s="2">
        <f>'Moving Avg'!H1230</f>
        <v>36.038350000000136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</row>
    <row r="1231" spans="1:12" ht="13.5" x14ac:dyDescent="0.25">
      <c r="A1231" s="3">
        <f>RSI!A1231</f>
        <v>44104</v>
      </c>
      <c r="B1231" s="2">
        <f>RSI!B1231</f>
        <v>34.270000000000003</v>
      </c>
      <c r="C1231" s="2">
        <f>RSI!I1231</f>
        <v>73.00694629921918</v>
      </c>
      <c r="D1231" s="2">
        <f>MACD!E1231</f>
        <v>9.1267896360200496E-2</v>
      </c>
      <c r="E1231" s="2">
        <f>MACD!F1231</f>
        <v>7.2122091919760462E-2</v>
      </c>
      <c r="F1231" s="2">
        <f>'Moving Avg'!D1231</f>
        <v>34.270000000000003</v>
      </c>
      <c r="G1231" s="2">
        <f>'Moving Avg'!F1231</f>
        <v>33.946499999999993</v>
      </c>
      <c r="H1231" s="2">
        <f>'Moving Avg'!G1231</f>
        <v>31.730199999999986</v>
      </c>
      <c r="I1231" s="2">
        <f>'Moving Avg'!H1231</f>
        <v>36.015050000000144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</row>
    <row r="1232" spans="1:12" ht="13.5" x14ac:dyDescent="0.25">
      <c r="A1232" s="3">
        <f>RSI!A1232</f>
        <v>44105</v>
      </c>
      <c r="B1232" s="2">
        <f>RSI!B1232</f>
        <v>34.270000000000003</v>
      </c>
      <c r="C1232" s="2">
        <f>RSI!I1232</f>
        <v>73.00694629921918</v>
      </c>
      <c r="D1232" s="2">
        <f>MACD!E1232</f>
        <v>-8.5753529254830596E-2</v>
      </c>
      <c r="E1232" s="2">
        <f>MACD!F1232</f>
        <v>4.0546967684842256E-2</v>
      </c>
      <c r="F1232" s="2">
        <f>'Moving Avg'!D1232</f>
        <v>34.270000000000003</v>
      </c>
      <c r="G1232" s="2">
        <f>'Moving Avg'!F1232</f>
        <v>33.971499999999992</v>
      </c>
      <c r="H1232" s="2">
        <f>'Moving Avg'!G1232</f>
        <v>31.849399999999989</v>
      </c>
      <c r="I1232" s="2">
        <f>'Moving Avg'!H1232</f>
        <v>35.979950000000144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</row>
    <row r="1233" spans="1:12" ht="13.5" x14ac:dyDescent="0.25">
      <c r="A1233" s="3">
        <f>RSI!A1233</f>
        <v>44106</v>
      </c>
      <c r="B1233" s="2">
        <f>RSI!B1233</f>
        <v>34.270000000000003</v>
      </c>
      <c r="C1233" s="2">
        <f>RSI!I1233</f>
        <v>73.00694629921918</v>
      </c>
      <c r="D1233" s="2">
        <f>MACD!E1233</f>
        <v>-1.4066571782215931E-2</v>
      </c>
      <c r="E1233" s="2">
        <f>MACD!F1233</f>
        <v>2.9624259791430622E-2</v>
      </c>
      <c r="F1233" s="2">
        <f>'Moving Avg'!D1233</f>
        <v>34.270000000000003</v>
      </c>
      <c r="G1233" s="2">
        <f>'Moving Avg'!F1233</f>
        <v>33.99649999999999</v>
      </c>
      <c r="H1233" s="2">
        <f>'Moving Avg'!G1233</f>
        <v>31.968599999999988</v>
      </c>
      <c r="I1233" s="2">
        <f>'Moving Avg'!H1233</f>
        <v>35.938700000000146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</row>
    <row r="1234" spans="1:12" ht="13.5" x14ac:dyDescent="0.25">
      <c r="A1234" s="3">
        <f>RSI!A1234</f>
        <v>44109</v>
      </c>
      <c r="B1234" s="2">
        <f>RSI!B1234</f>
        <v>34.270000000000003</v>
      </c>
      <c r="C1234" s="2">
        <f>RSI!I1234</f>
        <v>73.00694629921918</v>
      </c>
      <c r="D1234" s="2">
        <f>MACD!E1234</f>
        <v>4.2258726200969932E-2</v>
      </c>
      <c r="E1234" s="2">
        <f>MACD!F1234</f>
        <v>3.215115307333849E-2</v>
      </c>
      <c r="F1234" s="2">
        <f>'Moving Avg'!D1234</f>
        <v>34.270000000000003</v>
      </c>
      <c r="G1234" s="2">
        <f>'Moving Avg'!F1234</f>
        <v>34.021499999999989</v>
      </c>
      <c r="H1234" s="2">
        <f>'Moving Avg'!G1234</f>
        <v>32.087799999999987</v>
      </c>
      <c r="I1234" s="2">
        <f>'Moving Avg'!H1234</f>
        <v>35.884550000000146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</row>
    <row r="1235" spans="1:12" ht="13.5" x14ac:dyDescent="0.25">
      <c r="A1235" s="3">
        <f>RSI!A1235</f>
        <v>44110</v>
      </c>
      <c r="B1235" s="2">
        <f>RSI!B1235</f>
        <v>34.270000000000003</v>
      </c>
      <c r="C1235" s="2">
        <f>RSI!I1235</f>
        <v>73.00694629921918</v>
      </c>
      <c r="D1235" s="2">
        <f>MACD!E1235</f>
        <v>8.5906652242485393E-2</v>
      </c>
      <c r="E1235" s="2">
        <f>MACD!F1235</f>
        <v>4.290225290716787E-2</v>
      </c>
      <c r="F1235" s="2">
        <f>'Moving Avg'!D1235</f>
        <v>34.270000000000003</v>
      </c>
      <c r="G1235" s="2">
        <f>'Moving Avg'!F1235</f>
        <v>34.046499999999995</v>
      </c>
      <c r="H1235" s="2">
        <f>'Moving Avg'!G1235</f>
        <v>32.206999999999987</v>
      </c>
      <c r="I1235" s="2">
        <f>'Moving Avg'!H1235</f>
        <v>35.830400000000147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</row>
    <row r="1236" spans="1:12" ht="13.5" x14ac:dyDescent="0.25">
      <c r="A1236" s="3">
        <f>RSI!A1236</f>
        <v>44111</v>
      </c>
      <c r="B1236" s="2">
        <f>RSI!B1236</f>
        <v>34.270000000000003</v>
      </c>
      <c r="C1236" s="2">
        <f>RSI!I1236</f>
        <v>73.00694629921918</v>
      </c>
      <c r="D1236" s="2">
        <f>MACD!E1236</f>
        <v>0.11912475210699824</v>
      </c>
      <c r="E1236" s="2">
        <f>MACD!F1236</f>
        <v>5.8146752747133948E-2</v>
      </c>
      <c r="F1236" s="2">
        <f>'Moving Avg'!D1236</f>
        <v>34.270000000000003</v>
      </c>
      <c r="G1236" s="2">
        <f>'Moving Avg'!F1236</f>
        <v>34.071499999999993</v>
      </c>
      <c r="H1236" s="2">
        <f>'Moving Avg'!G1236</f>
        <v>32.326199999999986</v>
      </c>
      <c r="I1236" s="2">
        <f>'Moving Avg'!H1236</f>
        <v>35.767750000000149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</row>
    <row r="1237" spans="1:12" ht="13.5" x14ac:dyDescent="0.25">
      <c r="A1237" s="3">
        <f>RSI!A1237</f>
        <v>44112</v>
      </c>
      <c r="B1237" s="2">
        <f>RSI!B1237</f>
        <v>34.270000000000003</v>
      </c>
      <c r="C1237" s="2">
        <f>RSI!I1237</f>
        <v>73.00694629921918</v>
      </c>
      <c r="D1237" s="2">
        <f>MACD!E1237</f>
        <v>0.14379278189137068</v>
      </c>
      <c r="E1237" s="2">
        <f>MACD!F1237</f>
        <v>7.5275958575981294E-2</v>
      </c>
      <c r="F1237" s="2">
        <f>'Moving Avg'!D1237</f>
        <v>34.270000000000003</v>
      </c>
      <c r="G1237" s="2">
        <f>'Moving Avg'!F1237</f>
        <v>34.096499999999992</v>
      </c>
      <c r="H1237" s="2">
        <f>'Moving Avg'!G1237</f>
        <v>32.445399999999985</v>
      </c>
      <c r="I1237" s="2">
        <f>'Moving Avg'!H1237</f>
        <v>35.706600000000151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</row>
    <row r="1238" spans="1:12" ht="13.5" x14ac:dyDescent="0.25">
      <c r="A1238" s="3">
        <f>RSI!A1238</f>
        <v>44113</v>
      </c>
      <c r="B1238" s="2">
        <f>RSI!B1238</f>
        <v>34.270000000000003</v>
      </c>
      <c r="C1238" s="2">
        <f>RSI!I1238</f>
        <v>73.00694629921918</v>
      </c>
      <c r="D1238" s="2">
        <f>MACD!E1238</f>
        <v>0.16148092167238559</v>
      </c>
      <c r="E1238" s="2">
        <f>MACD!F1238</f>
        <v>9.2516951195262154E-2</v>
      </c>
      <c r="F1238" s="2">
        <f>'Moving Avg'!D1238</f>
        <v>34.270000000000003</v>
      </c>
      <c r="G1238" s="2">
        <f>'Moving Avg'!F1238</f>
        <v>34.12149999999999</v>
      </c>
      <c r="H1238" s="2">
        <f>'Moving Avg'!G1238</f>
        <v>32.564599999999984</v>
      </c>
      <c r="I1238" s="2">
        <f>'Moving Avg'!H1238</f>
        <v>35.645450000000153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</row>
    <row r="1239" spans="1:12" ht="13.5" x14ac:dyDescent="0.25">
      <c r="A1239" s="3">
        <f>RSI!A1239</f>
        <v>44116</v>
      </c>
      <c r="B1239" s="2">
        <f>RSI!B1239</f>
        <v>34.270000000000003</v>
      </c>
      <c r="C1239" s="2">
        <f>RSI!I1239</f>
        <v>73.00694629921918</v>
      </c>
      <c r="D1239" s="2">
        <f>MACD!E1239</f>
        <v>0.17349891242192683</v>
      </c>
      <c r="E1239" s="2">
        <f>MACD!F1239</f>
        <v>0.10871334344059511</v>
      </c>
      <c r="F1239" s="2">
        <f>'Moving Avg'!D1239</f>
        <v>34.270000000000003</v>
      </c>
      <c r="G1239" s="2">
        <f>'Moving Avg'!F1239</f>
        <v>34.146499999999989</v>
      </c>
      <c r="H1239" s="2">
        <f>'Moving Avg'!G1239</f>
        <v>32.683799999999991</v>
      </c>
      <c r="I1239" s="2">
        <f>'Moving Avg'!H1239</f>
        <v>35.584300000000155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</row>
    <row r="1240" spans="1:12" ht="13.5" x14ac:dyDescent="0.25">
      <c r="A1240" s="3">
        <f>RSI!A1240</f>
        <v>44117</v>
      </c>
      <c r="B1240" s="2">
        <f>RSI!B1240</f>
        <v>34.270000000000003</v>
      </c>
      <c r="C1240" s="2">
        <f>RSI!I1240</f>
        <v>73.00694629921918</v>
      </c>
      <c r="D1240" s="2">
        <f>MACD!E1240</f>
        <v>0.18093752155706966</v>
      </c>
      <c r="E1240" s="2">
        <f>MACD!F1240</f>
        <v>0.12315817906389002</v>
      </c>
      <c r="F1240" s="2">
        <f>'Moving Avg'!D1240</f>
        <v>34.270000000000003</v>
      </c>
      <c r="G1240" s="2">
        <f>'Moving Avg'!F1240</f>
        <v>34.171499999999995</v>
      </c>
      <c r="H1240" s="2">
        <f>'Moving Avg'!G1240</f>
        <v>32.80299999999999</v>
      </c>
      <c r="I1240" s="2">
        <f>'Moving Avg'!H1240</f>
        <v>35.523150000000157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</row>
    <row r="1241" spans="1:12" ht="13.5" x14ac:dyDescent="0.25">
      <c r="A1241" s="3">
        <f>RSI!A1241</f>
        <v>44118</v>
      </c>
      <c r="B1241" s="2">
        <f>RSI!B1241</f>
        <v>34.270000000000003</v>
      </c>
      <c r="C1241" s="2">
        <f>RSI!I1241</f>
        <v>73.00694629921918</v>
      </c>
      <c r="D1241" s="2">
        <f>MACD!E1241</f>
        <v>0.18470352561957526</v>
      </c>
      <c r="E1241" s="2">
        <f>MACD!F1241</f>
        <v>0.13546724837502708</v>
      </c>
      <c r="F1241" s="2">
        <f>'Moving Avg'!D1241</f>
        <v>34.270000000000003</v>
      </c>
      <c r="G1241" s="2">
        <f>'Moving Avg'!F1241</f>
        <v>34.196499999999993</v>
      </c>
      <c r="H1241" s="2">
        <f>'Moving Avg'!G1241</f>
        <v>32.922199999999989</v>
      </c>
      <c r="I1241" s="2">
        <f>'Moving Avg'!H1241</f>
        <v>35.46200000000016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</row>
    <row r="1242" spans="1:12" ht="13.5" x14ac:dyDescent="0.25">
      <c r="A1242" s="3">
        <f>RSI!A1242</f>
        <v>44120</v>
      </c>
      <c r="B1242" s="2">
        <f>RSI!B1242</f>
        <v>33.33</v>
      </c>
      <c r="C1242" s="2">
        <f>RSI!I1242</f>
        <v>35.104334596232505</v>
      </c>
      <c r="D1242" s="2">
        <f>MACD!E1242</f>
        <v>0.25517884474979979</v>
      </c>
      <c r="E1242" s="2">
        <f>MACD!F1242</f>
        <v>0.15940956764998163</v>
      </c>
      <c r="F1242" s="2">
        <f>'Moving Avg'!D1242</f>
        <v>34.082000000000008</v>
      </c>
      <c r="G1242" s="2">
        <f>'Moving Avg'!F1242</f>
        <v>34.222999999999999</v>
      </c>
      <c r="H1242" s="2">
        <f>'Moving Avg'!G1242</f>
        <v>33.02259999999999</v>
      </c>
      <c r="I1242" s="2">
        <f>'Moving Avg'!H1242</f>
        <v>35.396150000000162</v>
      </c>
      <c r="J1242" s="6" t="str">
        <f>OBV!F1242</f>
        <v>BEARISH</v>
      </c>
      <c r="K1242" s="6" t="str">
        <f>OBV!G1242</f>
        <v>NEUTRAL</v>
      </c>
      <c r="L1242" s="6" t="str">
        <f>OBV!H1242</f>
        <v>CONFIRMED BEARISH</v>
      </c>
    </row>
    <row r="1243" spans="1:12" ht="13.5" x14ac:dyDescent="0.25">
      <c r="A1243" s="3">
        <f>RSI!A1243</f>
        <v>44123</v>
      </c>
      <c r="B1243" s="2">
        <f>RSI!B1243</f>
        <v>33.33</v>
      </c>
      <c r="C1243" s="2">
        <f>RSI!I1243</f>
        <v>35.104334596232505</v>
      </c>
      <c r="D1243" s="2">
        <f>MACD!E1243</f>
        <v>0.31819878031051729</v>
      </c>
      <c r="E1243" s="2">
        <f>MACD!F1243</f>
        <v>0.19116741018208877</v>
      </c>
      <c r="F1243" s="2">
        <f>'Moving Avg'!D1243</f>
        <v>33.893999999999991</v>
      </c>
      <c r="G1243" s="2">
        <f>'Moving Avg'!F1243</f>
        <v>34.176000000000002</v>
      </c>
      <c r="H1243" s="2">
        <f>'Moving Avg'!G1243</f>
        <v>33.12299999999999</v>
      </c>
      <c r="I1243" s="2">
        <f>'Moving Avg'!H1243</f>
        <v>35.323350000000161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</row>
    <row r="1244" spans="1:12" ht="13.5" x14ac:dyDescent="0.25">
      <c r="A1244" s="3">
        <f>RSI!A1244</f>
        <v>44124</v>
      </c>
      <c r="B1244" s="2">
        <f>RSI!B1244</f>
        <v>33.33</v>
      </c>
      <c r="C1244" s="2">
        <f>RSI!I1244</f>
        <v>35.104334596232505</v>
      </c>
      <c r="D1244" s="2">
        <f>MACD!E1244</f>
        <v>0.37465942748418257</v>
      </c>
      <c r="E1244" s="2">
        <f>MACD!F1244</f>
        <v>0.22786581364250755</v>
      </c>
      <c r="F1244" s="2">
        <f>'Moving Avg'!D1244</f>
        <v>33.705999999999996</v>
      </c>
      <c r="G1244" s="2">
        <f>'Moving Avg'!F1244</f>
        <v>34.129000000000005</v>
      </c>
      <c r="H1244" s="2">
        <f>'Moving Avg'!G1244</f>
        <v>33.223399999999991</v>
      </c>
      <c r="I1244" s="2">
        <f>'Moving Avg'!H1244</f>
        <v>35.239800000000166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</row>
    <row r="1245" spans="1:12" ht="13.5" x14ac:dyDescent="0.25">
      <c r="A1245" s="3">
        <f>RSI!A1245</f>
        <v>44125</v>
      </c>
      <c r="B1245" s="2">
        <f>RSI!B1245</f>
        <v>33.33</v>
      </c>
      <c r="C1245" s="2">
        <f>RSI!I1245</f>
        <v>35.104334596232505</v>
      </c>
      <c r="D1245" s="2">
        <f>MACD!E1245</f>
        <v>0.42533760487113881</v>
      </c>
      <c r="E1245" s="2">
        <f>MACD!F1245</f>
        <v>0.2673601718882338</v>
      </c>
      <c r="F1245" s="2">
        <f>'Moving Avg'!D1245</f>
        <v>33.517999999999994</v>
      </c>
      <c r="G1245" s="2">
        <f>'Moving Avg'!F1245</f>
        <v>34.082000000000008</v>
      </c>
      <c r="H1245" s="2">
        <f>'Moving Avg'!G1245</f>
        <v>33.323799999999984</v>
      </c>
      <c r="I1245" s="2">
        <f>'Moving Avg'!H1245</f>
        <v>35.156500000000165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</row>
    <row r="1246" spans="1:12" ht="13.5" x14ac:dyDescent="0.25">
      <c r="A1246" s="3">
        <f>RSI!A1246</f>
        <v>44126</v>
      </c>
      <c r="B1246" s="2">
        <f>RSI!B1246</f>
        <v>33.33</v>
      </c>
      <c r="C1246" s="2">
        <f>RSI!I1246</f>
        <v>35.104334596232505</v>
      </c>
      <c r="D1246" s="2">
        <f>MACD!E1246</f>
        <v>0.47090782812449561</v>
      </c>
      <c r="E1246" s="2">
        <f>MACD!F1246</f>
        <v>0.30806970313548621</v>
      </c>
      <c r="F1246" s="2">
        <f>'Moving Avg'!D1246</f>
        <v>33.33</v>
      </c>
      <c r="G1246" s="2">
        <f>'Moving Avg'!F1246</f>
        <v>34.035000000000011</v>
      </c>
      <c r="H1246" s="2">
        <f>'Moving Avg'!G1246</f>
        <v>33.424199999999985</v>
      </c>
      <c r="I1246" s="2">
        <f>'Moving Avg'!H1246</f>
        <v>35.073200000000163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</row>
    <row r="1247" spans="1:12" ht="13.5" x14ac:dyDescent="0.25">
      <c r="A1247" s="3">
        <f>RSI!A1247</f>
        <v>44127</v>
      </c>
      <c r="B1247" s="2">
        <f>RSI!B1247</f>
        <v>33.33</v>
      </c>
      <c r="C1247" s="2">
        <f>RSI!I1247</f>
        <v>35.104334596232505</v>
      </c>
      <c r="D1247" s="2">
        <f>MACD!E1247</f>
        <v>0.51195677422755637</v>
      </c>
      <c r="E1247" s="2">
        <f>MACD!F1247</f>
        <v>0.34884711735390023</v>
      </c>
      <c r="F1247" s="2">
        <f>'Moving Avg'!D1247</f>
        <v>33.33</v>
      </c>
      <c r="G1247" s="2">
        <f>'Moving Avg'!F1247</f>
        <v>33.988000000000007</v>
      </c>
      <c r="H1247" s="2">
        <f>'Moving Avg'!G1247</f>
        <v>33.507799999999982</v>
      </c>
      <c r="I1247" s="2">
        <f>'Moving Avg'!H1247</f>
        <v>34.989900000000162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</row>
    <row r="1248" spans="1:12" ht="13.5" x14ac:dyDescent="0.25">
      <c r="A1248" s="3">
        <f>RSI!A1248</f>
        <v>44130</v>
      </c>
      <c r="B1248" s="2">
        <f>RSI!B1248</f>
        <v>33.299999999999997</v>
      </c>
      <c r="C1248" s="2">
        <f>RSI!I1248</f>
        <v>34.219861351806713</v>
      </c>
      <c r="D1248" s="2">
        <f>MACD!E1248</f>
        <v>0.55121783713762085</v>
      </c>
      <c r="E1248" s="2">
        <f>MACD!F1248</f>
        <v>0.38932126131064437</v>
      </c>
      <c r="F1248" s="2">
        <f>'Moving Avg'!D1248</f>
        <v>33.323999999999998</v>
      </c>
      <c r="G1248" s="2">
        <f>'Moving Avg'!F1248</f>
        <v>33.939500000000002</v>
      </c>
      <c r="H1248" s="2">
        <f>'Moving Avg'!G1248</f>
        <v>33.590799999999973</v>
      </c>
      <c r="I1248" s="2">
        <f>'Moving Avg'!H1248</f>
        <v>34.906450000000163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</row>
    <row r="1249" spans="1:12" ht="13.5" x14ac:dyDescent="0.25">
      <c r="A1249" s="3">
        <f>RSI!A1249</f>
        <v>44131</v>
      </c>
      <c r="B1249" s="2">
        <f>RSI!B1249</f>
        <v>33.299999999999997</v>
      </c>
      <c r="C1249" s="2">
        <f>RSI!I1249</f>
        <v>34.219861351806728</v>
      </c>
      <c r="D1249" s="2">
        <f>MACD!E1249</f>
        <v>0.58675037546159814</v>
      </c>
      <c r="E1249" s="2">
        <f>MACD!F1249</f>
        <v>0.42880708414083518</v>
      </c>
      <c r="F1249" s="2">
        <f>'Moving Avg'!D1249</f>
        <v>33.317999999999998</v>
      </c>
      <c r="G1249" s="2">
        <f>'Moving Avg'!F1249</f>
        <v>33.890999999999998</v>
      </c>
      <c r="H1249" s="2">
        <f>'Moving Avg'!G1249</f>
        <v>33.656399999999977</v>
      </c>
      <c r="I1249" s="2">
        <f>'Moving Avg'!H1249</f>
        <v>34.823000000000164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</row>
    <row r="1250" spans="1:12" ht="13.5" x14ac:dyDescent="0.25">
      <c r="A1250" s="3">
        <f>RSI!A1250</f>
        <v>44132</v>
      </c>
      <c r="B1250" s="2">
        <f>RSI!B1250</f>
        <v>33.31</v>
      </c>
      <c r="C1250" s="2">
        <f>RSI!I1250</f>
        <v>34.854398662769924</v>
      </c>
      <c r="D1250" s="2">
        <f>MACD!E1250</f>
        <v>0.61821603511187107</v>
      </c>
      <c r="E1250" s="2">
        <f>MACD!F1250</f>
        <v>0.46668887433504236</v>
      </c>
      <c r="F1250" s="2">
        <f>'Moving Avg'!D1250</f>
        <v>33.314</v>
      </c>
      <c r="G1250" s="2">
        <f>'Moving Avg'!F1250</f>
        <v>33.842999999999996</v>
      </c>
      <c r="H1250" s="2">
        <f>'Moving Avg'!G1250</f>
        <v>33.704199999999979</v>
      </c>
      <c r="I1250" s="2">
        <f>'Moving Avg'!H1250</f>
        <v>34.739600000000166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44134</v>
      </c>
      <c r="B1251" s="2">
        <f>RSI!B1251</f>
        <v>33.31</v>
      </c>
      <c r="C1251" s="2">
        <f>RSI!I1251</f>
        <v>34.854398662769924</v>
      </c>
      <c r="D1251" s="2">
        <f>MACD!E1251</f>
        <v>0.64676359141779471</v>
      </c>
      <c r="E1251" s="2">
        <f>MACD!F1251</f>
        <v>0.5027038177515929</v>
      </c>
      <c r="F1251" s="2">
        <f>'Moving Avg'!D1251</f>
        <v>33.31</v>
      </c>
      <c r="G1251" s="2">
        <f>'Moving Avg'!F1251</f>
        <v>33.794999999999995</v>
      </c>
      <c r="H1251" s="2">
        <f>'Moving Avg'!G1251</f>
        <v>33.733599999999981</v>
      </c>
      <c r="I1251" s="2">
        <f>'Moving Avg'!H1251</f>
        <v>34.656200000000169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</row>
    <row r="1252" spans="1:12" ht="13.5" x14ac:dyDescent="0.25">
      <c r="A1252" s="3">
        <f>RSI!A1252</f>
        <v>44137</v>
      </c>
      <c r="B1252" s="2">
        <f>RSI!B1252</f>
        <v>33.31</v>
      </c>
      <c r="C1252" s="2">
        <f>RSI!I1252</f>
        <v>34.854398662769924</v>
      </c>
      <c r="D1252" s="2">
        <f>MACD!E1252</f>
        <v>0.52808417152736098</v>
      </c>
      <c r="E1252" s="2">
        <f>MACD!F1252</f>
        <v>0.5077798885067466</v>
      </c>
      <c r="F1252" s="2">
        <f>'Moving Avg'!D1252</f>
        <v>33.305999999999997</v>
      </c>
      <c r="G1252" s="2">
        <f>'Moving Avg'!F1252</f>
        <v>33.746999999999993</v>
      </c>
      <c r="H1252" s="2">
        <f>'Moving Avg'!G1252</f>
        <v>33.762999999999977</v>
      </c>
      <c r="I1252" s="2">
        <f>'Moving Avg'!H1252</f>
        <v>34.572800000000171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</row>
    <row r="1253" spans="1:12" ht="13.5" x14ac:dyDescent="0.25">
      <c r="A1253" s="3">
        <f>RSI!A1253</f>
        <v>44138</v>
      </c>
      <c r="B1253" s="2">
        <f>RSI!B1253</f>
        <v>33.31</v>
      </c>
      <c r="C1253" s="2">
        <f>RSI!I1253</f>
        <v>34.854398662769924</v>
      </c>
      <c r="D1253" s="2">
        <f>MACD!E1253</f>
        <v>0.42931158703739669</v>
      </c>
      <c r="E1253" s="2">
        <f>MACD!F1253</f>
        <v>0.49208622821287668</v>
      </c>
      <c r="F1253" s="2">
        <f>'Moving Avg'!D1253</f>
        <v>33.308000000000007</v>
      </c>
      <c r="G1253" s="2">
        <f>'Moving Avg'!F1253</f>
        <v>33.698999999999991</v>
      </c>
      <c r="H1253" s="2">
        <f>'Moving Avg'!G1253</f>
        <v>33.773399999999974</v>
      </c>
      <c r="I1253" s="2">
        <f>'Moving Avg'!H1253</f>
        <v>34.489400000000174</v>
      </c>
      <c r="J1253" s="6" t="str">
        <f>OBV!F1253</f>
        <v>BULLISH</v>
      </c>
      <c r="K1253" s="6" t="str">
        <f>OBV!G1253</f>
        <v>NEUTRAL</v>
      </c>
      <c r="L1253" s="6" t="str">
        <f>OBV!H1253</f>
        <v>CONFIRMED BULLISH</v>
      </c>
    </row>
    <row r="1254" spans="1:12" ht="13.5" x14ac:dyDescent="0.25">
      <c r="A1254" s="3">
        <f>RSI!A1254</f>
        <v>44139</v>
      </c>
      <c r="B1254" s="2">
        <f>RSI!B1254</f>
        <v>33.31</v>
      </c>
      <c r="C1254" s="2">
        <f>RSI!I1254</f>
        <v>34.854398662769924</v>
      </c>
      <c r="D1254" s="2">
        <f>MACD!E1254</f>
        <v>0.34726113950779336</v>
      </c>
      <c r="E1254" s="2">
        <f>MACD!F1254</f>
        <v>0.46312121047186006</v>
      </c>
      <c r="F1254" s="2">
        <f>'Moving Avg'!D1254</f>
        <v>33.31</v>
      </c>
      <c r="G1254" s="2">
        <f>'Moving Avg'!F1254</f>
        <v>33.650999999999989</v>
      </c>
      <c r="H1254" s="2">
        <f>'Moving Avg'!G1254</f>
        <v>33.783799999999971</v>
      </c>
      <c r="I1254" s="2">
        <f>'Moving Avg'!H1254</f>
        <v>34.406000000000176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</row>
    <row r="1255" spans="1:12" ht="13.5" x14ac:dyDescent="0.25">
      <c r="A1255" s="3">
        <f>RSI!A1255</f>
        <v>44140</v>
      </c>
      <c r="B1255" s="2">
        <f>RSI!B1255</f>
        <v>34.35</v>
      </c>
      <c r="C1255" s="2">
        <f>RSI!I1255</f>
        <v>73.444416668083079</v>
      </c>
      <c r="D1255" s="2">
        <f>MACD!E1255</f>
        <v>0.20221009213266683</v>
      </c>
      <c r="E1255" s="2">
        <f>MACD!F1255</f>
        <v>0.41093898680402147</v>
      </c>
      <c r="F1255" s="2">
        <f>'Moving Avg'!D1255</f>
        <v>33.518000000000001</v>
      </c>
      <c r="G1255" s="2">
        <f>'Moving Avg'!F1255</f>
        <v>33.654999999999987</v>
      </c>
      <c r="H1255" s="2">
        <f>'Moving Avg'!G1255</f>
        <v>33.814999999999969</v>
      </c>
      <c r="I1255" s="2">
        <f>'Moving Avg'!H1255</f>
        <v>34.327800000000174</v>
      </c>
      <c r="J1255" s="6" t="str">
        <f>OBV!F1255</f>
        <v>BULLISH</v>
      </c>
      <c r="K1255" s="6" t="str">
        <f>OBV!G1255</f>
        <v>NEUTRAL</v>
      </c>
      <c r="L1255" s="6" t="str">
        <f>OBV!H1255</f>
        <v>CONFIRMED BULLISH</v>
      </c>
    </row>
    <row r="1256" spans="1:12" ht="13.5" x14ac:dyDescent="0.25">
      <c r="A1256" s="3">
        <f>RSI!A1256</f>
        <v>44141</v>
      </c>
      <c r="B1256" s="2">
        <f>RSI!B1256</f>
        <v>34.35</v>
      </c>
      <c r="C1256" s="2">
        <f>RSI!I1256</f>
        <v>73.444416668083079</v>
      </c>
      <c r="D1256" s="2">
        <f>MACD!E1256</f>
        <v>7.4637789008193067E-2</v>
      </c>
      <c r="E1256" s="2">
        <f>MACD!F1256</f>
        <v>0.34367874724485581</v>
      </c>
      <c r="F1256" s="2">
        <f>'Moving Avg'!D1256</f>
        <v>33.725999999999999</v>
      </c>
      <c r="G1256" s="2">
        <f>'Moving Avg'!F1256</f>
        <v>33.658999999999992</v>
      </c>
      <c r="H1256" s="2">
        <f>'Moving Avg'!G1256</f>
        <v>33.846199999999975</v>
      </c>
      <c r="I1256" s="2">
        <f>'Moving Avg'!H1256</f>
        <v>34.249600000000179</v>
      </c>
      <c r="J1256" s="6" t="str">
        <f>OBV!F1256</f>
        <v>BULLISH</v>
      </c>
      <c r="K1256" s="6" t="str">
        <f>OBV!G1256</f>
        <v>NEUTRAL</v>
      </c>
      <c r="L1256" s="6" t="str">
        <f>OBV!H1256</f>
        <v>CONFIRMED BULLISH</v>
      </c>
    </row>
    <row r="1257" spans="1:12" ht="13.5" x14ac:dyDescent="0.25">
      <c r="A1257" s="3">
        <f>RSI!A1257</f>
        <v>44144</v>
      </c>
      <c r="B1257" s="2">
        <f>RSI!B1257</f>
        <v>34.35</v>
      </c>
      <c r="C1257" s="2">
        <f>RSI!I1257</f>
        <v>73.444416668083079</v>
      </c>
      <c r="D1257" s="2">
        <f>MACD!E1257</f>
        <v>-3.7786525850108887E-2</v>
      </c>
      <c r="E1257" s="2">
        <f>MACD!F1257</f>
        <v>0.26738569262586287</v>
      </c>
      <c r="F1257" s="2">
        <f>'Moving Avg'!D1257</f>
        <v>33.933999999999997</v>
      </c>
      <c r="G1257" s="2">
        <f>'Moving Avg'!F1257</f>
        <v>33.663000000000004</v>
      </c>
      <c r="H1257" s="2">
        <f>'Moving Avg'!G1257</f>
        <v>33.857799999999969</v>
      </c>
      <c r="I1257" s="2">
        <f>'Moving Avg'!H1257</f>
        <v>34.171400000000183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</row>
    <row r="1258" spans="1:12" ht="13.5" x14ac:dyDescent="0.25">
      <c r="A1258" s="3">
        <f>RSI!A1258</f>
        <v>44145</v>
      </c>
      <c r="B1258" s="2">
        <f>RSI!B1258</f>
        <v>34.35</v>
      </c>
      <c r="C1258" s="2">
        <f>RSI!I1258</f>
        <v>73.444416668083079</v>
      </c>
      <c r="D1258" s="2">
        <f>MACD!E1258</f>
        <v>-0.14167695457556562</v>
      </c>
      <c r="E1258" s="2">
        <f>MACD!F1258</f>
        <v>0.18557316318557721</v>
      </c>
      <c r="F1258" s="2">
        <f>'Moving Avg'!D1258</f>
        <v>34.141999999999996</v>
      </c>
      <c r="G1258" s="2">
        <f>'Moving Avg'!F1258</f>
        <v>33.667000000000002</v>
      </c>
      <c r="H1258" s="2">
        <f>'Moving Avg'!G1258</f>
        <v>33.86939999999997</v>
      </c>
      <c r="I1258" s="2">
        <f>'Moving Avg'!H1258</f>
        <v>34.100650000000179</v>
      </c>
      <c r="J1258" s="6" t="str">
        <f>OBV!F1258</f>
        <v>BULLISH</v>
      </c>
      <c r="K1258" s="6" t="str">
        <f>OBV!G1258</f>
        <v>NEUTRAL</v>
      </c>
      <c r="L1258" s="6" t="str">
        <f>OBV!H1258</f>
        <v>CONFIRMED BULLISH</v>
      </c>
    </row>
    <row r="1259" spans="1:12" ht="13.5" x14ac:dyDescent="0.25">
      <c r="A1259" s="3">
        <f>RSI!A1259</f>
        <v>44146</v>
      </c>
      <c r="B1259" s="2">
        <f>RSI!B1259</f>
        <v>35.380000000000003</v>
      </c>
      <c r="C1259" s="2">
        <f>RSI!I1259</f>
        <v>85.157022558344153</v>
      </c>
      <c r="D1259" s="2">
        <f>MACD!E1259</f>
        <v>-0.30972014569008621</v>
      </c>
      <c r="E1259" s="2">
        <f>MACD!F1259</f>
        <v>8.6514501410444533E-2</v>
      </c>
      <c r="F1259" s="2">
        <f>'Moving Avg'!D1259</f>
        <v>34.555999999999997</v>
      </c>
      <c r="G1259" s="2">
        <f>'Moving Avg'!F1259</f>
        <v>33.722500000000004</v>
      </c>
      <c r="H1259" s="2">
        <f>'Moving Avg'!G1259</f>
        <v>33.901599999999974</v>
      </c>
      <c r="I1259" s="2">
        <f>'Moving Avg'!H1259</f>
        <v>34.035050000000183</v>
      </c>
      <c r="J1259" s="6" t="str">
        <f>OBV!F1259</f>
        <v>BULLISH</v>
      </c>
      <c r="K1259" s="6" t="str">
        <f>OBV!G1259</f>
        <v>NEUTRAL</v>
      </c>
      <c r="L1259" s="6" t="str">
        <f>OBV!H1259</f>
        <v>CONFIRMED BULLISH</v>
      </c>
    </row>
    <row r="1260" spans="1:12" ht="13.5" x14ac:dyDescent="0.25">
      <c r="A1260" s="3">
        <f>RSI!A1260</f>
        <v>44147</v>
      </c>
      <c r="B1260" s="2">
        <f>RSI!B1260</f>
        <v>36.97</v>
      </c>
      <c r="C1260" s="2">
        <f>RSI!I1260</f>
        <v>91.436250283157889</v>
      </c>
      <c r="D1260" s="2">
        <f>MACD!E1260</f>
        <v>-0.57779136213947169</v>
      </c>
      <c r="E1260" s="2">
        <f>MACD!F1260</f>
        <v>-4.6346671299538719E-2</v>
      </c>
      <c r="F1260" s="2">
        <f>'Moving Avg'!D1260</f>
        <v>35.08</v>
      </c>
      <c r="G1260" s="2">
        <f>'Moving Avg'!F1260</f>
        <v>33.857500000000002</v>
      </c>
      <c r="H1260" s="2">
        <f>'Moving Avg'!G1260</f>
        <v>33.965599999999974</v>
      </c>
      <c r="I1260" s="2">
        <f>'Moving Avg'!H1260</f>
        <v>33.977400000000181</v>
      </c>
      <c r="J1260" s="6" t="str">
        <f>OBV!F1260</f>
        <v>BULLISH</v>
      </c>
      <c r="K1260" s="6" t="str">
        <f>OBV!G1260</f>
        <v>NEUTRAL</v>
      </c>
      <c r="L1260" s="6" t="str">
        <f>OBV!H1260</f>
        <v>CONFIRMED BULLISH</v>
      </c>
    </row>
    <row r="1261" spans="1:12" ht="13.5" x14ac:dyDescent="0.25">
      <c r="A1261" s="3">
        <f>RSI!A1261</f>
        <v>44148</v>
      </c>
      <c r="B1261" s="2">
        <f>RSI!B1261</f>
        <v>38.630000000000003</v>
      </c>
      <c r="C1261" s="2">
        <f>RSI!I1261</f>
        <v>94.196596774328754</v>
      </c>
      <c r="D1261" s="2">
        <f>MACD!E1261</f>
        <v>-0.94590651619935784</v>
      </c>
      <c r="E1261" s="2">
        <f>MACD!F1261</f>
        <v>-0.22625864027950257</v>
      </c>
      <c r="F1261" s="2">
        <f>'Moving Avg'!D1261</f>
        <v>35.936</v>
      </c>
      <c r="G1261" s="2">
        <f>'Moving Avg'!F1261</f>
        <v>34.075500000000005</v>
      </c>
      <c r="H1261" s="2">
        <f>'Moving Avg'!G1261</f>
        <v>34.062799999999974</v>
      </c>
      <c r="I1261" s="2">
        <f>'Moving Avg'!H1261</f>
        <v>33.928050000000177</v>
      </c>
      <c r="J1261" s="6" t="str">
        <f>OBV!F1261</f>
        <v>BULLISH</v>
      </c>
      <c r="K1261" s="6" t="str">
        <f>OBV!G1261</f>
        <v>NEUTRAL</v>
      </c>
      <c r="L1261" s="6" t="str">
        <f>OBV!H1261</f>
        <v>CONFIRMED BULLISH</v>
      </c>
    </row>
    <row r="1262" spans="1:12" ht="13.5" x14ac:dyDescent="0.25">
      <c r="A1262" s="3">
        <f>RSI!A1262</f>
        <v>44151</v>
      </c>
      <c r="B1262" s="2">
        <f>RSI!B1262</f>
        <v>40.36</v>
      </c>
      <c r="C1262" s="2">
        <f>RSI!I1262</f>
        <v>95.738311537573608</v>
      </c>
      <c r="D1262" s="2">
        <f>MACD!E1262</f>
        <v>-1.4123111922724974</v>
      </c>
      <c r="E1262" s="2">
        <f>MACD!F1262</f>
        <v>-0.46346915067810157</v>
      </c>
      <c r="F1262" s="2">
        <f>'Moving Avg'!D1262</f>
        <v>37.137999999999998</v>
      </c>
      <c r="G1262" s="2">
        <f>'Moving Avg'!F1262</f>
        <v>34.427000000000007</v>
      </c>
      <c r="H1262" s="2">
        <f>'Moving Avg'!G1262</f>
        <v>34.19459999999998</v>
      </c>
      <c r="I1262" s="2">
        <f>'Moving Avg'!H1262</f>
        <v>33.887350000000175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</row>
    <row r="1263" spans="1:12" ht="13.5" x14ac:dyDescent="0.25">
      <c r="A1263" s="3">
        <f>RSI!A1263</f>
        <v>44152</v>
      </c>
      <c r="B1263" s="2">
        <f>RSI!B1263</f>
        <v>41.57</v>
      </c>
      <c r="C1263" s="2">
        <f>RSI!I1263</f>
        <v>96.448886346663414</v>
      </c>
      <c r="D1263" s="2">
        <f>MACD!E1263</f>
        <v>-1.9316047568053278</v>
      </c>
      <c r="E1263" s="2">
        <f>MACD!F1263</f>
        <v>-0.75709627190354689</v>
      </c>
      <c r="F1263" s="2">
        <f>'Moving Avg'!D1263</f>
        <v>38.581999999999994</v>
      </c>
      <c r="G1263" s="2">
        <f>'Moving Avg'!F1263</f>
        <v>34.839000000000013</v>
      </c>
      <c r="H1263" s="2">
        <f>'Moving Avg'!G1263</f>
        <v>34.350599999999979</v>
      </c>
      <c r="I1263" s="2">
        <f>'Moving Avg'!H1263</f>
        <v>33.863600000000162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</row>
    <row r="1264" spans="1:12" ht="13.5" x14ac:dyDescent="0.25">
      <c r="A1264" s="3">
        <f>RSI!A1264</f>
        <v>44153</v>
      </c>
      <c r="B1264" s="2">
        <f>RSI!B1264</f>
        <v>42.77</v>
      </c>
      <c r="C1264" s="2">
        <f>RSI!I1264</f>
        <v>96.985670190362285</v>
      </c>
      <c r="D1264" s="2">
        <f>MACD!E1264</f>
        <v>-2.4994660423304182</v>
      </c>
      <c r="E1264" s="2">
        <f>MACD!F1264</f>
        <v>-1.1055702259889211</v>
      </c>
      <c r="F1264" s="2">
        <f>'Moving Avg'!D1264</f>
        <v>40.06</v>
      </c>
      <c r="G1264" s="2">
        <f>'Moving Avg'!F1264</f>
        <v>35.311000000000007</v>
      </c>
      <c r="H1264" s="2">
        <f>'Moving Avg'!G1264</f>
        <v>34.530599999999978</v>
      </c>
      <c r="I1264" s="2">
        <f>'Moving Avg'!H1264</f>
        <v>33.845850000000162</v>
      </c>
      <c r="J1264" s="6" t="str">
        <f>OBV!F1264</f>
        <v>BULLISH</v>
      </c>
      <c r="K1264" s="6" t="str">
        <f>OBV!G1264</f>
        <v>NEUTRAL</v>
      </c>
      <c r="L1264" s="6" t="str">
        <f>OBV!H1264</f>
        <v>CONFIRMED BULLISH</v>
      </c>
    </row>
    <row r="1265" spans="1:12" ht="13.5" x14ac:dyDescent="0.25">
      <c r="A1265" s="3">
        <f>RSI!A1265</f>
        <v>44154</v>
      </c>
      <c r="B1265" s="2">
        <f>RSI!B1265</f>
        <v>42.77</v>
      </c>
      <c r="C1265" s="2">
        <f>RSI!I1265</f>
        <v>96.985670190362285</v>
      </c>
      <c r="D1265" s="2">
        <f>MACD!E1265</f>
        <v>-2.8636939322166839</v>
      </c>
      <c r="E1265" s="2">
        <f>MACD!F1265</f>
        <v>-1.4571949672344737</v>
      </c>
      <c r="F1265" s="2">
        <f>'Moving Avg'!D1265</f>
        <v>41.220000000000006</v>
      </c>
      <c r="G1265" s="2">
        <f>'Moving Avg'!F1265</f>
        <v>35.783000000000001</v>
      </c>
      <c r="H1265" s="2">
        <f>'Moving Avg'!G1265</f>
        <v>34.710599999999978</v>
      </c>
      <c r="I1265" s="2">
        <f>'Moving Avg'!H1265</f>
        <v>33.828100000000163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</row>
    <row r="1266" spans="1:12" ht="13.5" x14ac:dyDescent="0.25">
      <c r="A1266" s="3">
        <f>RSI!A1266</f>
        <v>44155</v>
      </c>
      <c r="B1266" s="2">
        <f>RSI!B1266</f>
        <v>43.26</v>
      </c>
      <c r="C1266" s="2">
        <f>RSI!I1266</f>
        <v>97.187034920858991</v>
      </c>
      <c r="D1266" s="2">
        <f>MACD!E1266</f>
        <v>-3.2486736871735289</v>
      </c>
      <c r="E1266" s="2">
        <f>MACD!F1266</f>
        <v>-1.8154907112222849</v>
      </c>
      <c r="F1266" s="2">
        <f>'Moving Avg'!D1266</f>
        <v>42.146000000000001</v>
      </c>
      <c r="G1266" s="2">
        <f>'Moving Avg'!F1266</f>
        <v>36.279500000000006</v>
      </c>
      <c r="H1266" s="2">
        <f>'Moving Avg'!G1266</f>
        <v>34.900399999999983</v>
      </c>
      <c r="I1266" s="2">
        <f>'Moving Avg'!H1266</f>
        <v>33.819700000000161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</row>
    <row r="1267" spans="1:12" ht="13.5" x14ac:dyDescent="0.25">
      <c r="A1267" s="3">
        <f>RSI!A1267</f>
        <v>44158</v>
      </c>
      <c r="B1267" s="2">
        <f>RSI!B1267</f>
        <v>43.26</v>
      </c>
      <c r="C1267" s="2">
        <f>RSI!I1267</f>
        <v>97.187034920858991</v>
      </c>
      <c r="D1267" s="2">
        <f>MACD!E1267</f>
        <v>-3.6148125414881704</v>
      </c>
      <c r="E1267" s="2">
        <f>MACD!F1267</f>
        <v>-2.1753550772754622</v>
      </c>
      <c r="F1267" s="2">
        <f>'Moving Avg'!D1267</f>
        <v>42.725999999999999</v>
      </c>
      <c r="G1267" s="2">
        <f>'Moving Avg'!F1267</f>
        <v>36.776000000000003</v>
      </c>
      <c r="H1267" s="2">
        <f>'Moving Avg'!G1267</f>
        <v>35.090199999999989</v>
      </c>
      <c r="I1267" s="2">
        <f>'Moving Avg'!H1267</f>
        <v>33.811300000000159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</row>
    <row r="1268" spans="1:12" ht="13.5" x14ac:dyDescent="0.25">
      <c r="A1268" s="3">
        <f>RSI!A1268</f>
        <v>44159</v>
      </c>
      <c r="B1268" s="2">
        <f>RSI!B1268</f>
        <v>44.55</v>
      </c>
      <c r="C1268" s="2">
        <f>RSI!I1268</f>
        <v>97.663582332824575</v>
      </c>
      <c r="D1268" s="2">
        <f>MACD!E1268</f>
        <v>-4.0575730394100304</v>
      </c>
      <c r="E1268" s="2">
        <f>MACD!F1268</f>
        <v>-2.551798669702376</v>
      </c>
      <c r="F1268" s="2">
        <f>'Moving Avg'!D1268</f>
        <v>43.322000000000003</v>
      </c>
      <c r="G1268" s="2">
        <f>'Moving Avg'!F1268</f>
        <v>37.338499999999996</v>
      </c>
      <c r="H1268" s="2">
        <f>'Moving Avg'!G1268</f>
        <v>35.305799999999984</v>
      </c>
      <c r="I1268" s="2">
        <f>'Moving Avg'!H1268</f>
        <v>33.81945000000016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</row>
    <row r="1269" spans="1:12" ht="13.5" x14ac:dyDescent="0.25">
      <c r="A1269" s="3">
        <f>RSI!A1269</f>
        <v>44160</v>
      </c>
      <c r="B1269" s="2">
        <f>RSI!B1269</f>
        <v>44.55</v>
      </c>
      <c r="C1269" s="2">
        <f>RSI!I1269</f>
        <v>97.663582332824575</v>
      </c>
      <c r="D1269" s="2">
        <f>MACD!E1269</f>
        <v>-4.3160027965920094</v>
      </c>
      <c r="E1269" s="2">
        <f>MACD!F1269</f>
        <v>-2.9046394950803025</v>
      </c>
      <c r="F1269" s="2">
        <f>'Moving Avg'!D1269</f>
        <v>43.677999999999997</v>
      </c>
      <c r="G1269" s="2">
        <f>'Moving Avg'!F1269</f>
        <v>37.900999999999996</v>
      </c>
      <c r="H1269" s="2">
        <f>'Moving Avg'!G1269</f>
        <v>35.521399999999986</v>
      </c>
      <c r="I1269" s="2">
        <f>'Moving Avg'!H1269</f>
        <v>33.827600000000153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</row>
    <row r="1270" spans="1:12" ht="13.5" x14ac:dyDescent="0.25">
      <c r="A1270" s="3">
        <f>RSI!A1270</f>
        <v>44161</v>
      </c>
      <c r="B1270" s="2">
        <f>RSI!B1270</f>
        <v>44.55</v>
      </c>
      <c r="C1270" s="2">
        <f>RSI!I1270</f>
        <v>97.663582332824575</v>
      </c>
      <c r="D1270" s="2">
        <f>MACD!E1270</f>
        <v>-4.3291770759044752</v>
      </c>
      <c r="E1270" s="2">
        <f>MACD!F1270</f>
        <v>-3.1895470112451374</v>
      </c>
      <c r="F1270" s="2">
        <f>'Moving Avg'!D1270</f>
        <v>44.034000000000006</v>
      </c>
      <c r="G1270" s="2">
        <f>'Moving Avg'!F1270</f>
        <v>38.462999999999994</v>
      </c>
      <c r="H1270" s="2">
        <f>'Moving Avg'!G1270</f>
        <v>35.736999999999988</v>
      </c>
      <c r="I1270" s="2">
        <f>'Moving Avg'!H1270</f>
        <v>33.838350000000148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</row>
    <row r="1271" spans="1:12" ht="13.5" x14ac:dyDescent="0.25">
      <c r="A1271" s="3">
        <f>RSI!A1271</f>
        <v>44162</v>
      </c>
      <c r="B1271" s="2">
        <f>RSI!B1271</f>
        <v>45.88</v>
      </c>
      <c r="C1271" s="2">
        <f>RSI!I1271</f>
        <v>98.08199710876346</v>
      </c>
      <c r="D1271" s="2">
        <f>MACD!E1271</f>
        <v>-4.2196791229338544</v>
      </c>
      <c r="E1271" s="2">
        <f>MACD!F1271</f>
        <v>-3.3955734335828809</v>
      </c>
      <c r="F1271" s="2">
        <f>'Moving Avg'!D1271</f>
        <v>44.558000000000007</v>
      </c>
      <c r="G1271" s="2">
        <f>'Moving Avg'!F1271</f>
        <v>39.091499999999989</v>
      </c>
      <c r="H1271" s="2">
        <f>'Moving Avg'!G1271</f>
        <v>35.979199999999985</v>
      </c>
      <c r="I1271" s="2">
        <f>'Moving Avg'!H1271</f>
        <v>33.862100000000147</v>
      </c>
      <c r="J1271" s="6" t="str">
        <f>OBV!F1271</f>
        <v>NEUTRAL</v>
      </c>
      <c r="K1271" s="6" t="str">
        <f>OBV!G1271</f>
        <v>NEUTRAL</v>
      </c>
      <c r="L1271" s="6" t="str">
        <f>OBV!H1271</f>
        <v>NEUTRAL</v>
      </c>
    </row>
    <row r="1272" spans="1:12" ht="13.5" x14ac:dyDescent="0.25">
      <c r="A1272" s="3">
        <f>RSI!A1272</f>
        <v>44165</v>
      </c>
      <c r="B1272" s="2">
        <f>RSI!B1272</f>
        <v>47</v>
      </c>
      <c r="C1272" s="2">
        <f>RSI!I1272</f>
        <v>98.349974551703752</v>
      </c>
      <c r="D1272" s="2">
        <f>MACD!E1272</f>
        <v>-3.9852328164989288</v>
      </c>
      <c r="E1272" s="2">
        <f>MACD!F1272</f>
        <v>-3.5135053101660909</v>
      </c>
      <c r="F1272" s="2">
        <f>'Moving Avg'!D1272</f>
        <v>45.305999999999997</v>
      </c>
      <c r="G1272" s="2">
        <f>'Moving Avg'!F1272</f>
        <v>39.775999999999996</v>
      </c>
      <c r="H1272" s="2">
        <f>'Moving Avg'!G1272</f>
        <v>36.263199999999991</v>
      </c>
      <c r="I1272" s="2">
        <f>'Moving Avg'!H1272</f>
        <v>33.891450000000141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46.99</v>
      </c>
      <c r="C1273" s="2">
        <f>RSI!I1273</f>
        <v>98.21802532774079</v>
      </c>
      <c r="D1273" s="2">
        <f>MACD!E1273</f>
        <v>-3.6449089830641768</v>
      </c>
      <c r="E1273" s="2">
        <f>MACD!F1273</f>
        <v>-3.5397860447457083</v>
      </c>
      <c r="F1273" s="2">
        <f>'Moving Avg'!D1273</f>
        <v>45.793999999999997</v>
      </c>
      <c r="G1273" s="2">
        <f>'Moving Avg'!F1273</f>
        <v>40.459999999999994</v>
      </c>
      <c r="H1273" s="2">
        <f>'Moving Avg'!G1273</f>
        <v>36.517599999999987</v>
      </c>
      <c r="I1273" s="2">
        <f>'Moving Avg'!H1273</f>
        <v>33.921400000000141</v>
      </c>
      <c r="J1273" s="6" t="str">
        <f>OBV!F1273</f>
        <v>BEARISH</v>
      </c>
      <c r="K1273" s="6" t="str">
        <f>OBV!G1273</f>
        <v>NEUTRAL</v>
      </c>
      <c r="L1273" s="6" t="str">
        <f>OBV!H1273</f>
        <v>BEARISH DIVERGENCE</v>
      </c>
    </row>
    <row r="1274" spans="1:12" ht="13.5" x14ac:dyDescent="0.25">
      <c r="A1274" s="3">
        <f>RSI!A1274</f>
        <v>44167</v>
      </c>
      <c r="B1274" s="2">
        <f>RSI!B1274</f>
        <v>46.99</v>
      </c>
      <c r="C1274" s="2">
        <f>RSI!I1274</f>
        <v>98.21802532774079</v>
      </c>
      <c r="D1274" s="2">
        <f>MACD!E1274</f>
        <v>-3.2138870738709784</v>
      </c>
      <c r="E1274" s="2">
        <f>MACD!F1274</f>
        <v>-3.4746062505707624</v>
      </c>
      <c r="F1274" s="2">
        <f>'Moving Avg'!D1274</f>
        <v>46.282000000000004</v>
      </c>
      <c r="G1274" s="2">
        <f>'Moving Avg'!F1274</f>
        <v>41.143999999999991</v>
      </c>
      <c r="H1274" s="2">
        <f>'Moving Avg'!G1274</f>
        <v>36.771999999999991</v>
      </c>
      <c r="I1274" s="2">
        <f>'Moving Avg'!H1274</f>
        <v>33.95135000000014</v>
      </c>
      <c r="J1274" s="6" t="str">
        <f>OBV!F1274</f>
        <v>BEARISH</v>
      </c>
      <c r="K1274" s="6" t="str">
        <f>OBV!G1274</f>
        <v>NEUTRAL</v>
      </c>
      <c r="L1274" s="6" t="str">
        <f>OBV!H1274</f>
        <v>BEARISH DIVERGENCE</v>
      </c>
    </row>
    <row r="1275" spans="1:12" ht="13.5" x14ac:dyDescent="0.25">
      <c r="A1275" s="3">
        <f>RSI!A1275</f>
        <v>44168</v>
      </c>
      <c r="B1275" s="2">
        <f>RSI!B1275</f>
        <v>46.99</v>
      </c>
      <c r="C1275" s="2">
        <f>RSI!I1275</f>
        <v>98.21802532774079</v>
      </c>
      <c r="D1275" s="2">
        <f>MACD!E1275</f>
        <v>-2.8876575202424419</v>
      </c>
      <c r="E1275" s="2">
        <f>MACD!F1275</f>
        <v>-3.3572165045050983</v>
      </c>
      <c r="F1275" s="2">
        <f>'Moving Avg'!D1275</f>
        <v>46.77</v>
      </c>
      <c r="G1275" s="2">
        <f>'Moving Avg'!F1275</f>
        <v>41.775999999999996</v>
      </c>
      <c r="H1275" s="2">
        <f>'Moving Avg'!G1275</f>
        <v>37.026399999999995</v>
      </c>
      <c r="I1275" s="2">
        <f>'Moving Avg'!H1275</f>
        <v>33.98130000000014</v>
      </c>
      <c r="J1275" s="6" t="str">
        <f>OBV!F1275</f>
        <v>BEARISH</v>
      </c>
      <c r="K1275" s="6" t="str">
        <f>OBV!G1275</f>
        <v>NEUTRAL</v>
      </c>
      <c r="L1275" s="6" t="str">
        <f>OBV!H1275</f>
        <v>BEARISH DIVERGENCE</v>
      </c>
    </row>
    <row r="1276" spans="1:12" ht="13.5" x14ac:dyDescent="0.25">
      <c r="A1276" s="3">
        <f>RSI!A1276</f>
        <v>44169</v>
      </c>
      <c r="B1276" s="2">
        <f>RSI!B1276</f>
        <v>46.99</v>
      </c>
      <c r="C1276" s="2">
        <f>RSI!I1276</f>
        <v>98.21802532774079</v>
      </c>
      <c r="D1276" s="2">
        <f>MACD!E1276</f>
        <v>-2.5718633398184707</v>
      </c>
      <c r="E1276" s="2">
        <f>MACD!F1276</f>
        <v>-3.2001458715677726</v>
      </c>
      <c r="F1276" s="2">
        <f>'Moving Avg'!D1276</f>
        <v>46.992000000000004</v>
      </c>
      <c r="G1276" s="2">
        <f>'Moving Avg'!F1276</f>
        <v>42.408000000000001</v>
      </c>
      <c r="H1276" s="2">
        <f>'Moving Avg'!G1276</f>
        <v>37.280799999999992</v>
      </c>
      <c r="I1276" s="2">
        <f>'Moving Avg'!H1276</f>
        <v>34.011250000000139</v>
      </c>
      <c r="J1276" s="6" t="str">
        <f>OBV!F1276</f>
        <v>BEARISH</v>
      </c>
      <c r="K1276" s="6" t="str">
        <f>OBV!G1276</f>
        <v>NEUTRAL</v>
      </c>
      <c r="L1276" s="6" t="str">
        <f>OBV!H1276</f>
        <v>BEARISH DIVERGENCE</v>
      </c>
    </row>
    <row r="1277" spans="1:12" ht="13.5" x14ac:dyDescent="0.25">
      <c r="A1277" s="3">
        <f>RSI!A1277</f>
        <v>44172</v>
      </c>
      <c r="B1277" s="2">
        <f>RSI!B1277</f>
        <v>46.9</v>
      </c>
      <c r="C1277" s="2">
        <f>RSI!I1277</f>
        <v>96.648355536162555</v>
      </c>
      <c r="D1277" s="2">
        <f>MACD!E1277</f>
        <v>-2.3309777188046041</v>
      </c>
      <c r="E1277" s="2">
        <f>MACD!F1277</f>
        <v>-3.0263122410151393</v>
      </c>
      <c r="F1277" s="2">
        <f>'Moving Avg'!D1277</f>
        <v>46.972000000000001</v>
      </c>
      <c r="G1277" s="2">
        <f>'Moving Avg'!F1277</f>
        <v>43.035499999999999</v>
      </c>
      <c r="H1277" s="2">
        <f>'Moving Avg'!G1277</f>
        <v>37.5334</v>
      </c>
      <c r="I1277" s="2">
        <f>'Moving Avg'!H1277</f>
        <v>34.040750000000138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44173</v>
      </c>
      <c r="B1278" s="2">
        <f>RSI!B1278</f>
        <v>48</v>
      </c>
      <c r="C1278" s="2">
        <f>RSI!I1278</f>
        <v>97.230857358425354</v>
      </c>
      <c r="D1278" s="2">
        <f>MACD!E1278</f>
        <v>-2.0401872440067876</v>
      </c>
      <c r="E1278" s="2">
        <f>MACD!F1278</f>
        <v>-2.8290872416134691</v>
      </c>
      <c r="F1278" s="2">
        <f>'Moving Avg'!D1278</f>
        <v>47.173999999999999</v>
      </c>
      <c r="G1278" s="2">
        <f>'Moving Avg'!F1278</f>
        <v>43.718000000000004</v>
      </c>
      <c r="H1278" s="2">
        <f>'Moving Avg'!G1278</f>
        <v>37.808</v>
      </c>
      <c r="I1278" s="2">
        <f>'Moving Avg'!H1278</f>
        <v>34.075750000000134</v>
      </c>
      <c r="J1278" s="6" t="str">
        <f>OBV!F1278</f>
        <v>BEARISH</v>
      </c>
      <c r="K1278" s="6" t="str">
        <f>OBV!G1278</f>
        <v>NEUTRAL</v>
      </c>
      <c r="L1278" s="6" t="str">
        <f>OBV!H1278</f>
        <v>BEARISH DIVERGENCE</v>
      </c>
    </row>
    <row r="1279" spans="1:12" ht="13.5" x14ac:dyDescent="0.25">
      <c r="A1279" s="3">
        <f>RSI!A1279</f>
        <v>44174</v>
      </c>
      <c r="B1279" s="2">
        <f>RSI!B1279</f>
        <v>48</v>
      </c>
      <c r="C1279" s="2">
        <f>RSI!I1279</f>
        <v>97.230857358425354</v>
      </c>
      <c r="D1279" s="2">
        <f>MACD!E1279</f>
        <v>-1.8284261911708128</v>
      </c>
      <c r="E1279" s="2">
        <f>MACD!F1279</f>
        <v>-2.6289550315249381</v>
      </c>
      <c r="F1279" s="2">
        <f>'Moving Avg'!D1279</f>
        <v>47.375999999999998</v>
      </c>
      <c r="G1279" s="2">
        <f>'Moving Avg'!F1279</f>
        <v>44.349000000000004</v>
      </c>
      <c r="H1279" s="2">
        <f>'Moving Avg'!G1279</f>
        <v>38.082599999999992</v>
      </c>
      <c r="I1279" s="2">
        <f>'Moving Avg'!H1279</f>
        <v>34.110750000000138</v>
      </c>
      <c r="J1279" s="6" t="str">
        <f>OBV!F1279</f>
        <v>BEARISH</v>
      </c>
      <c r="K1279" s="6" t="str">
        <f>OBV!G1279</f>
        <v>NEUTRAL</v>
      </c>
      <c r="L1279" s="6" t="str">
        <f>OBV!H1279</f>
        <v>BEARISH DIVERGENCE</v>
      </c>
    </row>
    <row r="1280" spans="1:12" ht="13.5" x14ac:dyDescent="0.25">
      <c r="A1280" s="3">
        <f>RSI!A1280</f>
        <v>44175</v>
      </c>
      <c r="B1280" s="2">
        <f>RSI!B1280</f>
        <v>47.8</v>
      </c>
      <c r="C1280" s="2">
        <f>RSI!I1280</f>
        <v>93.793545202594771</v>
      </c>
      <c r="D1280" s="2">
        <f>MACD!E1280</f>
        <v>-1.666181193180563</v>
      </c>
      <c r="E1280" s="2">
        <f>MACD!F1280</f>
        <v>-2.4364002638560631</v>
      </c>
      <c r="F1280" s="2">
        <f>'Moving Avg'!D1280</f>
        <v>47.537999999999997</v>
      </c>
      <c r="G1280" s="2">
        <f>'Moving Avg'!F1280</f>
        <v>44.890500000000003</v>
      </c>
      <c r="H1280" s="2">
        <f>'Moving Avg'!G1280</f>
        <v>38.353199999999994</v>
      </c>
      <c r="I1280" s="2">
        <f>'Moving Avg'!H1280</f>
        <v>34.144750000000137</v>
      </c>
      <c r="J1280" s="6" t="str">
        <f>OBV!F1280</f>
        <v>BEARISH</v>
      </c>
      <c r="K1280" s="6" t="str">
        <f>OBV!G1280</f>
        <v>NEUTRAL</v>
      </c>
      <c r="L1280" s="6" t="str">
        <f>OBV!H1280</f>
        <v>BEARISH DIVERGENCE</v>
      </c>
    </row>
    <row r="1281" spans="1:12" ht="13.5" x14ac:dyDescent="0.25">
      <c r="A1281" s="3">
        <f>RSI!A1281</f>
        <v>44176</v>
      </c>
      <c r="B1281" s="2">
        <f>RSI!B1281</f>
        <v>46.37</v>
      </c>
      <c r="C1281" s="2">
        <f>RSI!I1281</f>
        <v>73.724837492186566</v>
      </c>
      <c r="D1281" s="2">
        <f>MACD!E1281</f>
        <v>-1.2465740728955552</v>
      </c>
      <c r="E1281" s="2">
        <f>MACD!F1281</f>
        <v>-2.1984350256639615</v>
      </c>
      <c r="F1281" s="2">
        <f>'Moving Avg'!D1281</f>
        <v>47.414000000000001</v>
      </c>
      <c r="G1281" s="2">
        <f>'Moving Avg'!F1281</f>
        <v>45.277499999999996</v>
      </c>
      <c r="H1281" s="2">
        <f>'Moving Avg'!G1281</f>
        <v>38.595199999999991</v>
      </c>
      <c r="I1281" s="2">
        <f>'Moving Avg'!H1281</f>
        <v>34.171600000000126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44179</v>
      </c>
      <c r="B1282" s="2">
        <f>RSI!B1282</f>
        <v>47.8</v>
      </c>
      <c r="C1282" s="2">
        <f>RSI!I1282</f>
        <v>78.645472075597709</v>
      </c>
      <c r="D1282" s="2">
        <f>MACD!E1282</f>
        <v>-0.84281836243982156</v>
      </c>
      <c r="E1282" s="2">
        <f>MACD!F1282</f>
        <v>-1.9273116930191336</v>
      </c>
      <c r="F1282" s="2">
        <f>'Moving Avg'!D1282</f>
        <v>47.594000000000008</v>
      </c>
      <c r="G1282" s="2">
        <f>'Moving Avg'!F1282</f>
        <v>45.649499999999996</v>
      </c>
      <c r="H1282" s="2">
        <f>'Moving Avg'!G1282</f>
        <v>38.865799999999993</v>
      </c>
      <c r="I1282" s="2">
        <f>'Moving Avg'!H1282</f>
        <v>34.205600000000125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</row>
    <row r="1283" spans="1:12" ht="13.5" x14ac:dyDescent="0.25">
      <c r="A1283" s="3">
        <f>RSI!A1283</f>
        <v>44180</v>
      </c>
      <c r="B1283" s="2">
        <f>RSI!B1283</f>
        <v>45.65</v>
      </c>
      <c r="C1283" s="2">
        <f>RSI!I1283</f>
        <v>60.346881437765781</v>
      </c>
      <c r="D1283" s="2">
        <f>MACD!E1283</f>
        <v>-0.36827678459057722</v>
      </c>
      <c r="E1283" s="2">
        <f>MACD!F1283</f>
        <v>-1.6155047113334224</v>
      </c>
      <c r="F1283" s="2">
        <f>'Moving Avg'!D1283</f>
        <v>47.123999999999995</v>
      </c>
      <c r="G1283" s="2">
        <f>'Moving Avg'!F1283</f>
        <v>45.853499999999997</v>
      </c>
      <c r="H1283" s="2">
        <f>'Moving Avg'!G1283</f>
        <v>39.093399999999995</v>
      </c>
      <c r="I1283" s="2">
        <f>'Moving Avg'!H1283</f>
        <v>34.228850000000115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44181</v>
      </c>
      <c r="B1284" s="2">
        <f>RSI!B1284</f>
        <v>47.7</v>
      </c>
      <c r="C1284" s="2">
        <f>RSI!I1284</f>
        <v>67.993681358368548</v>
      </c>
      <c r="D1284" s="2">
        <f>MACD!E1284</f>
        <v>-0.12886926024042111</v>
      </c>
      <c r="E1284" s="2">
        <f>MACD!F1284</f>
        <v>-1.3181776211148222</v>
      </c>
      <c r="F1284" s="2">
        <f>'Moving Avg'!D1284</f>
        <v>47.064</v>
      </c>
      <c r="G1284" s="2">
        <f>'Moving Avg'!F1284</f>
        <v>46.099999999999994</v>
      </c>
      <c r="H1284" s="2">
        <f>'Moving Avg'!G1284</f>
        <v>39.361999999999995</v>
      </c>
      <c r="I1284" s="2">
        <f>'Moving Avg'!H1284</f>
        <v>34.262350000000112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44182</v>
      </c>
      <c r="B1285" s="2">
        <f>RSI!B1285</f>
        <v>47.8</v>
      </c>
      <c r="C1285" s="2">
        <f>RSI!I1285</f>
        <v>68.314671295420297</v>
      </c>
      <c r="D1285" s="2">
        <f>MACD!E1285</f>
        <v>4.4670757529530647E-2</v>
      </c>
      <c r="E1285" s="2">
        <f>MACD!F1285</f>
        <v>-1.0456079453859517</v>
      </c>
      <c r="F1285" s="2">
        <f>'Moving Avg'!D1285</f>
        <v>47.064</v>
      </c>
      <c r="G1285" s="2">
        <f>'Moving Avg'!F1285</f>
        <v>46.351500000000001</v>
      </c>
      <c r="H1285" s="2">
        <f>'Moving Avg'!G1285</f>
        <v>39.632599999999996</v>
      </c>
      <c r="I1285" s="2">
        <f>'Moving Avg'!H1285</f>
        <v>34.296350000000103</v>
      </c>
      <c r="J1285" s="6" t="str">
        <f>OBV!F1285</f>
        <v>BULLISH</v>
      </c>
      <c r="K1285" s="6" t="str">
        <f>OBV!G1285</f>
        <v>NEUTRAL</v>
      </c>
      <c r="L1285" s="6" t="str">
        <f>OBV!H1285</f>
        <v>NEUTRAL</v>
      </c>
    </row>
    <row r="1286" spans="1:12" ht="13.5" x14ac:dyDescent="0.25">
      <c r="A1286" s="3">
        <f>RSI!A1286</f>
        <v>44183</v>
      </c>
      <c r="B1286" s="2">
        <f>RSI!B1286</f>
        <v>45.65</v>
      </c>
      <c r="C1286" s="2">
        <f>RSI!I1286</f>
        <v>55.440820166352722</v>
      </c>
      <c r="D1286" s="2">
        <f>MACD!E1286</f>
        <v>0.33015458048286206</v>
      </c>
      <c r="E1286" s="2">
        <f>MACD!F1286</f>
        <v>-0.77045544021218904</v>
      </c>
      <c r="F1286" s="2">
        <f>'Moving Avg'!D1286</f>
        <v>46.92</v>
      </c>
      <c r="G1286" s="2">
        <f>'Moving Avg'!F1286</f>
        <v>46.470999999999997</v>
      </c>
      <c r="H1286" s="2">
        <f>'Moving Avg'!G1286</f>
        <v>39.860199999999999</v>
      </c>
      <c r="I1286" s="2">
        <f>'Moving Avg'!H1286</f>
        <v>34.319600000000101</v>
      </c>
      <c r="J1286" s="6" t="str">
        <f>OBV!F1286</f>
        <v>BULLISH</v>
      </c>
      <c r="K1286" s="6" t="str">
        <f>OBV!G1286</f>
        <v>NEUTRAL</v>
      </c>
      <c r="L1286" s="6" t="str">
        <f>OBV!H1286</f>
        <v>BULLISH DIVERGENCE</v>
      </c>
    </row>
    <row r="1287" spans="1:12" ht="13.5" x14ac:dyDescent="0.25">
      <c r="A1287" s="3">
        <f>RSI!A1287</f>
        <v>44186</v>
      </c>
      <c r="B1287" s="2">
        <f>RSI!B1287</f>
        <v>45.61</v>
      </c>
      <c r="C1287" s="2">
        <f>RSI!I1287</f>
        <v>55.232278100743279</v>
      </c>
      <c r="D1287" s="2">
        <f>MACD!E1287</f>
        <v>0.55444926136672024</v>
      </c>
      <c r="E1287" s="2">
        <f>MACD!F1287</f>
        <v>-0.50547449989640725</v>
      </c>
      <c r="F1287" s="2">
        <f>'Moving Avg'!D1287</f>
        <v>46.481999999999992</v>
      </c>
      <c r="G1287" s="2">
        <f>'Moving Avg'!F1287</f>
        <v>46.588499999999996</v>
      </c>
      <c r="H1287" s="2">
        <f>'Moving Avg'!G1287</f>
        <v>40.087000000000003</v>
      </c>
      <c r="I1287" s="2">
        <f>'Moving Avg'!H1287</f>
        <v>34.342650000000091</v>
      </c>
      <c r="J1287" s="6" t="str">
        <f>OBV!F1287</f>
        <v>BULLISH</v>
      </c>
      <c r="K1287" s="6" t="str">
        <f>OBV!G1287</f>
        <v>NEUTRAL</v>
      </c>
      <c r="L1287" s="6" t="str">
        <f>OBV!H1287</f>
        <v>BULLISH DIVERGENCE</v>
      </c>
    </row>
    <row r="1288" spans="1:12" ht="13.5" x14ac:dyDescent="0.25">
      <c r="A1288" s="3">
        <f>RSI!A1288</f>
        <v>44187</v>
      </c>
      <c r="B1288" s="2">
        <f>RSI!B1288</f>
        <v>47.66</v>
      </c>
      <c r="C1288" s="2">
        <f>RSI!I1288</f>
        <v>62.928575658163858</v>
      </c>
      <c r="D1288" s="2">
        <f>MACD!E1288</f>
        <v>0.75593997418037873</v>
      </c>
      <c r="E1288" s="2">
        <f>MACD!F1288</f>
        <v>-0.25319160508105004</v>
      </c>
      <c r="F1288" s="2">
        <f>'Moving Avg'!D1288</f>
        <v>46.884</v>
      </c>
      <c r="G1288" s="2">
        <f>'Moving Avg'!F1288</f>
        <v>46.743999999999986</v>
      </c>
      <c r="H1288" s="2">
        <f>'Moving Avg'!G1288</f>
        <v>40.354800000000004</v>
      </c>
      <c r="I1288" s="2">
        <f>'Moving Avg'!H1288</f>
        <v>34.375950000000088</v>
      </c>
      <c r="J1288" s="6" t="str">
        <f>OBV!F1288</f>
        <v>BULLISH</v>
      </c>
      <c r="K1288" s="6" t="str">
        <f>OBV!G1288</f>
        <v>NEUTRAL</v>
      </c>
      <c r="L1288" s="6" t="str">
        <f>OBV!H1288</f>
        <v>CONFIRMED BULLISH</v>
      </c>
    </row>
    <row r="1289" spans="1:12" ht="13.5" x14ac:dyDescent="0.25">
      <c r="A1289" s="3">
        <f>RSI!A1289</f>
        <v>44188</v>
      </c>
      <c r="B1289" s="2">
        <f>RSI!B1289</f>
        <v>47.8</v>
      </c>
      <c r="C1289" s="2">
        <f>RSI!I1289</f>
        <v>63.391444877853878</v>
      </c>
      <c r="D1289" s="2">
        <f>MACD!E1289</f>
        <v>0.89869264120897441</v>
      </c>
      <c r="E1289" s="2">
        <f>MACD!F1289</f>
        <v>-2.2814755823045152E-2</v>
      </c>
      <c r="F1289" s="2">
        <f>'Moving Avg'!D1289</f>
        <v>46.903999999999996</v>
      </c>
      <c r="G1289" s="2">
        <f>'Moving Avg'!F1289</f>
        <v>46.906499999999994</v>
      </c>
      <c r="H1289" s="2">
        <f>'Moving Avg'!G1289</f>
        <v>40.625400000000006</v>
      </c>
      <c r="I1289" s="2">
        <f>'Moving Avg'!H1289</f>
        <v>34.409950000000087</v>
      </c>
      <c r="J1289" s="6" t="str">
        <f>OBV!F1289</f>
        <v>BULLISH</v>
      </c>
      <c r="K1289" s="6" t="str">
        <f>OBV!G1289</f>
        <v>NEUTRAL</v>
      </c>
      <c r="L1289" s="6" t="str">
        <f>OBV!H1289</f>
        <v>CONFIRMED BULLISH</v>
      </c>
    </row>
    <row r="1290" spans="1:12" ht="13.5" x14ac:dyDescent="0.25">
      <c r="A1290" s="3">
        <f>RSI!A1290</f>
        <v>44189</v>
      </c>
      <c r="B1290" s="2">
        <f>RSI!B1290</f>
        <v>47.8</v>
      </c>
      <c r="C1290" s="2">
        <f>RSI!I1290</f>
        <v>63.391444877853878</v>
      </c>
      <c r="D1290" s="2">
        <f>MACD!E1290</f>
        <v>0.97180435878170357</v>
      </c>
      <c r="E1290" s="2">
        <f>MACD!F1290</f>
        <v>0.17610906709790461</v>
      </c>
      <c r="F1290" s="2">
        <f>'Moving Avg'!D1290</f>
        <v>46.903999999999996</v>
      </c>
      <c r="G1290" s="2">
        <f>'Moving Avg'!F1290</f>
        <v>47.068999999999988</v>
      </c>
      <c r="H1290" s="2">
        <f>'Moving Avg'!G1290</f>
        <v>40.896000000000001</v>
      </c>
      <c r="I1290" s="2">
        <f>'Moving Avg'!H1290</f>
        <v>34.443950000000079</v>
      </c>
      <c r="J1290" s="6" t="str">
        <f>OBV!F1290</f>
        <v>BULLISH</v>
      </c>
      <c r="K1290" s="6" t="str">
        <f>OBV!G1290</f>
        <v>NEUTRAL</v>
      </c>
      <c r="L1290" s="6" t="str">
        <f>OBV!H1290</f>
        <v>NEUTRAL</v>
      </c>
    </row>
    <row r="1291" spans="1:12" ht="13.5" x14ac:dyDescent="0.25">
      <c r="A1291" s="3">
        <f>RSI!A1291</f>
        <v>44190</v>
      </c>
      <c r="B1291" s="2">
        <f>RSI!B1291</f>
        <v>47.8</v>
      </c>
      <c r="C1291" s="2">
        <f>RSI!I1291</f>
        <v>63.391444877853878</v>
      </c>
      <c r="D1291" s="2">
        <f>MACD!E1291</f>
        <v>0.79801092544089158</v>
      </c>
      <c r="E1291" s="2">
        <f>MACD!F1291</f>
        <v>0.30048943876650203</v>
      </c>
      <c r="F1291" s="2">
        <f>'Moving Avg'!D1291</f>
        <v>47.334000000000003</v>
      </c>
      <c r="G1291" s="2">
        <f>'Moving Avg'!F1291</f>
        <v>47.164999999999992</v>
      </c>
      <c r="H1291" s="2">
        <f>'Moving Avg'!G1291</f>
        <v>41.16660000000001</v>
      </c>
      <c r="I1291" s="2">
        <f>'Moving Avg'!H1291</f>
        <v>34.477950000000078</v>
      </c>
      <c r="J1291" s="6" t="str">
        <f>OBV!F1291</f>
        <v>BULLISH</v>
      </c>
      <c r="K1291" s="6" t="str">
        <f>OBV!G1291</f>
        <v>NEUTRAL</v>
      </c>
      <c r="L1291" s="6" t="str">
        <f>OBV!H1291</f>
        <v>CONFIRMED BULLISH</v>
      </c>
    </row>
    <row r="1292" spans="1:12" ht="13.5" x14ac:dyDescent="0.25">
      <c r="A1292" s="3">
        <f>RSI!A1292</f>
        <v>44193</v>
      </c>
      <c r="B1292" s="2">
        <f>RSI!B1292</f>
        <v>47.8</v>
      </c>
      <c r="C1292" s="2">
        <f>RSI!I1292</f>
        <v>63.391444877853878</v>
      </c>
      <c r="D1292" s="2">
        <f>MACD!E1292</f>
        <v>0.85645754119448725</v>
      </c>
      <c r="E1292" s="2">
        <f>MACD!F1292</f>
        <v>0.41168305925209914</v>
      </c>
      <c r="F1292" s="2">
        <f>'Moving Avg'!D1292</f>
        <v>47.772000000000006</v>
      </c>
      <c r="G1292" s="2">
        <f>'Moving Avg'!F1292</f>
        <v>47.204999999999991</v>
      </c>
      <c r="H1292" s="2">
        <f>'Moving Avg'!G1292</f>
        <v>41.456000000000003</v>
      </c>
      <c r="I1292" s="2">
        <f>'Moving Avg'!H1292</f>
        <v>34.511950000000077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</row>
    <row r="1293" spans="1:12" ht="13.5" x14ac:dyDescent="0.25">
      <c r="A1293" s="3">
        <f>RSI!A1293</f>
        <v>44194</v>
      </c>
      <c r="B1293" s="2">
        <f>RSI!B1293</f>
        <v>47.8</v>
      </c>
      <c r="C1293" s="2">
        <f>RSI!I1293</f>
        <v>63.391444877853878</v>
      </c>
      <c r="D1293" s="2">
        <f>MACD!E1293</f>
        <v>0.56171961859465824</v>
      </c>
      <c r="E1293" s="2">
        <f>MACD!F1293</f>
        <v>0.44169037112061099</v>
      </c>
      <c r="F1293" s="2">
        <f>'Moving Avg'!D1293</f>
        <v>47.8</v>
      </c>
      <c r="G1293" s="2">
        <f>'Moving Avg'!F1293</f>
        <v>47.245499999999986</v>
      </c>
      <c r="H1293" s="2">
        <f>'Moving Avg'!G1293</f>
        <v>41.745399999999997</v>
      </c>
      <c r="I1293" s="2">
        <f>'Moving Avg'!H1293</f>
        <v>34.555150000000069</v>
      </c>
      <c r="J1293" s="6" t="str">
        <f>OBV!F1293</f>
        <v>BULLISH</v>
      </c>
      <c r="K1293" s="6" t="str">
        <f>OBV!G1293</f>
        <v>NEUTRAL</v>
      </c>
      <c r="L1293" s="6" t="str">
        <f>OBV!H1293</f>
        <v>CONFIRMED BULLISH</v>
      </c>
    </row>
    <row r="1294" spans="1:12" ht="13.5" x14ac:dyDescent="0.25">
      <c r="A1294" s="3">
        <f>RSI!A1294</f>
        <v>44195</v>
      </c>
      <c r="B1294" s="2">
        <f>RSI!B1294</f>
        <v>47.8</v>
      </c>
      <c r="C1294" s="2">
        <f>RSI!I1294</f>
        <v>63.391444877853878</v>
      </c>
      <c r="D1294" s="2">
        <f>MACD!E1294</f>
        <v>0.61528142147405163</v>
      </c>
      <c r="E1294" s="2">
        <f>MACD!F1294</f>
        <v>0.47640858119129914</v>
      </c>
      <c r="F1294" s="2">
        <f>'Moving Avg'!D1294</f>
        <v>47.8</v>
      </c>
      <c r="G1294" s="2">
        <f>'Moving Avg'!F1294</f>
        <v>47.285999999999987</v>
      </c>
      <c r="H1294" s="2">
        <f>'Moving Avg'!G1294</f>
        <v>42.034800000000004</v>
      </c>
      <c r="I1294" s="2">
        <f>'Moving Avg'!H1294</f>
        <v>34.598350000000067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44196</v>
      </c>
      <c r="B1295" s="2">
        <f>RSI!B1295</f>
        <v>47.8</v>
      </c>
      <c r="C1295" s="2">
        <f>RSI!I1295</f>
        <v>63.391444877853878</v>
      </c>
      <c r="D1295" s="2">
        <f>MACD!E1295</f>
        <v>0.66447905710350597</v>
      </c>
      <c r="E1295" s="2">
        <f>MACD!F1295</f>
        <v>0.51402267637374055</v>
      </c>
      <c r="F1295" s="2">
        <f>'Moving Avg'!D1295</f>
        <v>47.8</v>
      </c>
      <c r="G1295" s="2">
        <f>'Moving Avg'!F1295</f>
        <v>47.326499999999982</v>
      </c>
      <c r="H1295" s="2">
        <f>'Moving Avg'!G1295</f>
        <v>42.324199999999998</v>
      </c>
      <c r="I1295" s="2">
        <f>'Moving Avg'!H1295</f>
        <v>34.641550000000066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</row>
    <row r="1296" spans="1:12" ht="13.5" x14ac:dyDescent="0.25">
      <c r="A1296" s="3">
        <f>RSI!A1296</f>
        <v>44200</v>
      </c>
      <c r="B1296" s="2">
        <f>RSI!B1296</f>
        <v>47.8</v>
      </c>
      <c r="C1296" s="2">
        <f>RSI!I1296</f>
        <v>63.391444877853878</v>
      </c>
      <c r="D1296" s="2">
        <f>MACD!E1296</f>
        <v>0.36468257154704986</v>
      </c>
      <c r="E1296" s="2">
        <f>MACD!F1296</f>
        <v>0.48415465540840241</v>
      </c>
      <c r="F1296" s="2">
        <f>'Moving Avg'!D1296</f>
        <v>47.8</v>
      </c>
      <c r="G1296" s="2">
        <f>'Moving Avg'!F1296</f>
        <v>47.366999999999976</v>
      </c>
      <c r="H1296" s="2">
        <f>'Moving Avg'!G1296</f>
        <v>42.613599999999998</v>
      </c>
      <c r="I1296" s="2">
        <f>'Moving Avg'!H1296</f>
        <v>34.684750000000058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44201</v>
      </c>
      <c r="B1297" s="2">
        <f>RSI!B1297</f>
        <v>47.8</v>
      </c>
      <c r="C1297" s="2">
        <f>RSI!I1297</f>
        <v>63.391444877853878</v>
      </c>
      <c r="D1297" s="2">
        <f>MACD!E1297</f>
        <v>9.498808774588241E-2</v>
      </c>
      <c r="E1297" s="2">
        <f>MACD!F1297</f>
        <v>0.40632134187589847</v>
      </c>
      <c r="F1297" s="2">
        <f>'Moving Avg'!D1297</f>
        <v>47.8</v>
      </c>
      <c r="G1297" s="2">
        <f>'Moving Avg'!F1297</f>
        <v>47.411999999999978</v>
      </c>
      <c r="H1297" s="2">
        <f>'Moving Avg'!G1297</f>
        <v>42.902999999999999</v>
      </c>
      <c r="I1297" s="2">
        <f>'Moving Avg'!H1297</f>
        <v>34.736750000000058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</row>
    <row r="1298" spans="1:12" ht="13.5" x14ac:dyDescent="0.25">
      <c r="A1298" s="3">
        <f>RSI!A1298</f>
        <v>44202</v>
      </c>
      <c r="B1298" s="2">
        <f>RSI!B1298</f>
        <v>47.8</v>
      </c>
      <c r="C1298" s="2">
        <f>RSI!I1298</f>
        <v>63.391444877853878</v>
      </c>
      <c r="D1298" s="2">
        <f>MACD!E1298</f>
        <v>0.17303385584757791</v>
      </c>
      <c r="E1298" s="2">
        <f>MACD!F1298</f>
        <v>0.35966384467023438</v>
      </c>
      <c r="F1298" s="2">
        <f>'Moving Avg'!D1298</f>
        <v>47.8</v>
      </c>
      <c r="G1298" s="2">
        <f>'Moving Avg'!F1298</f>
        <v>47.401999999999973</v>
      </c>
      <c r="H1298" s="2">
        <f>'Moving Avg'!G1298</f>
        <v>43.193000000000005</v>
      </c>
      <c r="I1298" s="2">
        <f>'Moving Avg'!H1298</f>
        <v>34.797150000000052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</row>
    <row r="1299" spans="1:12" ht="13.5" x14ac:dyDescent="0.25">
      <c r="A1299" s="3">
        <f>RSI!A1299</f>
        <v>44203</v>
      </c>
      <c r="B1299" s="2">
        <f>RSI!B1299</f>
        <v>47.8</v>
      </c>
      <c r="C1299" s="2">
        <f>RSI!I1299</f>
        <v>63.391444877853878</v>
      </c>
      <c r="D1299" s="2">
        <f>MACD!E1299</f>
        <v>0.2521519493079083</v>
      </c>
      <c r="E1299" s="2">
        <f>MACD!F1299</f>
        <v>0.33816146559776916</v>
      </c>
      <c r="F1299" s="2">
        <f>'Moving Avg'!D1299</f>
        <v>47.8</v>
      </c>
      <c r="G1299" s="2">
        <f>'Moving Avg'!F1299</f>
        <v>47.391999999999982</v>
      </c>
      <c r="H1299" s="2">
        <f>'Moving Avg'!G1299</f>
        <v>43.483000000000004</v>
      </c>
      <c r="I1299" s="2">
        <f>'Moving Avg'!H1299</f>
        <v>34.862900000000053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</row>
    <row r="1300" spans="1:12" ht="13.5" x14ac:dyDescent="0.25">
      <c r="A1300" s="3">
        <f>RSI!A1300</f>
        <v>44204</v>
      </c>
      <c r="B1300" s="2">
        <f>RSI!B1300</f>
        <v>47.8</v>
      </c>
      <c r="C1300" s="2">
        <f>RSI!I1300</f>
        <v>63.391444877853878</v>
      </c>
      <c r="D1300" s="2">
        <f>MACD!E1300</f>
        <v>0.31126553308101279</v>
      </c>
      <c r="E1300" s="2">
        <f>MACD!F1300</f>
        <v>0.33278227909441793</v>
      </c>
      <c r="F1300" s="2">
        <f>'Moving Avg'!D1300</f>
        <v>47.8</v>
      </c>
      <c r="G1300" s="2">
        <f>'Moving Avg'!F1300</f>
        <v>47.391999999999982</v>
      </c>
      <c r="H1300" s="2">
        <f>'Moving Avg'!G1300</f>
        <v>43.772799999999997</v>
      </c>
      <c r="I1300" s="2">
        <f>'Moving Avg'!H1300</f>
        <v>34.928650000000047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44207</v>
      </c>
      <c r="B1301" s="2">
        <f>RSI!B1301</f>
        <v>47.8</v>
      </c>
      <c r="C1301" s="2">
        <f>RSI!I1301</f>
        <v>63.391444877853878</v>
      </c>
      <c r="D1301" s="2">
        <f>MACD!E1301</f>
        <v>0.35403240887952592</v>
      </c>
      <c r="E1301" s="2">
        <f>MACD!F1301</f>
        <v>0.33703230505143955</v>
      </c>
      <c r="F1301" s="2">
        <f>'Moving Avg'!D1301</f>
        <v>47.8</v>
      </c>
      <c r="G1301" s="2">
        <f>'Moving Avg'!F1301</f>
        <v>47.463499999999982</v>
      </c>
      <c r="H1301" s="2">
        <f>'Moving Avg'!G1301</f>
        <v>44.062600000000003</v>
      </c>
      <c r="I1301" s="2">
        <f>'Moving Avg'!H1301</f>
        <v>34.994400000000041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</row>
    <row r="1302" spans="1:12" ht="13.5" x14ac:dyDescent="0.25">
      <c r="A1302" s="3">
        <f>RSI!A1302</f>
        <v>44208</v>
      </c>
      <c r="B1302" s="2">
        <f>RSI!B1302</f>
        <v>47.8</v>
      </c>
      <c r="C1302" s="2">
        <f>RSI!I1302</f>
        <v>63.391444877853878</v>
      </c>
      <c r="D1302" s="2">
        <f>MACD!E1302</f>
        <v>0.38350466303644026</v>
      </c>
      <c r="E1302" s="2">
        <f>MACD!F1302</f>
        <v>0.34632677664843969</v>
      </c>
      <c r="F1302" s="2">
        <f>'Moving Avg'!D1302</f>
        <v>47.8</v>
      </c>
      <c r="G1302" s="2">
        <f>'Moving Avg'!F1302</f>
        <v>47.463499999999975</v>
      </c>
      <c r="H1302" s="2">
        <f>'Moving Avg'!G1302</f>
        <v>44.352399999999996</v>
      </c>
      <c r="I1302" s="2">
        <f>'Moving Avg'!H1302</f>
        <v>35.060150000000043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</row>
    <row r="1303" spans="1:12" ht="13.5" x14ac:dyDescent="0.25">
      <c r="A1303" s="3">
        <f>RSI!A1303</f>
        <v>44209</v>
      </c>
      <c r="B1303" s="2">
        <f>RSI!B1303</f>
        <v>47.8</v>
      </c>
      <c r="C1303" s="2">
        <f>RSI!I1303</f>
        <v>63.391444877853878</v>
      </c>
      <c r="D1303" s="2">
        <f>MACD!E1303</f>
        <v>0.40222503694243983</v>
      </c>
      <c r="E1303" s="2">
        <f>MACD!F1303</f>
        <v>0.35750642870723975</v>
      </c>
      <c r="F1303" s="2">
        <f>'Moving Avg'!D1303</f>
        <v>47.8</v>
      </c>
      <c r="G1303" s="2">
        <f>'Moving Avg'!F1303</f>
        <v>47.570999999999984</v>
      </c>
      <c r="H1303" s="2">
        <f>'Moving Avg'!G1303</f>
        <v>44.642199999999995</v>
      </c>
      <c r="I1303" s="2">
        <f>'Moving Avg'!H1303</f>
        <v>35.125900000000037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44211</v>
      </c>
      <c r="B1304" s="2">
        <f>RSI!B1304</f>
        <v>47.8</v>
      </c>
      <c r="C1304" s="2">
        <f>RSI!I1304</f>
        <v>63.391444877853878</v>
      </c>
      <c r="D1304" s="2">
        <f>MACD!E1304</f>
        <v>0.41230823545063799</v>
      </c>
      <c r="E1304" s="2">
        <f>MACD!F1304</f>
        <v>0.36846679005591942</v>
      </c>
      <c r="F1304" s="2">
        <f>'Moving Avg'!D1304</f>
        <v>47.8</v>
      </c>
      <c r="G1304" s="2">
        <f>'Moving Avg'!F1304</f>
        <v>47.575999999999979</v>
      </c>
      <c r="H1304" s="2">
        <f>'Moving Avg'!G1304</f>
        <v>44.931999999999995</v>
      </c>
      <c r="I1304" s="2">
        <f>'Moving Avg'!H1304</f>
        <v>35.191650000000038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</row>
    <row r="1305" spans="1:12" ht="13.5" x14ac:dyDescent="0.25">
      <c r="A1305" s="3">
        <f>RSI!A1305</f>
        <v>44214</v>
      </c>
      <c r="B1305" s="2">
        <f>RSI!B1305</f>
        <v>47.8</v>
      </c>
      <c r="C1305" s="2">
        <f>RSI!I1305</f>
        <v>63.391444877853878</v>
      </c>
      <c r="D1305" s="2">
        <f>MACD!E1305</f>
        <v>0.41550950795192421</v>
      </c>
      <c r="E1305" s="2">
        <f>MACD!F1305</f>
        <v>0.37787533363512038</v>
      </c>
      <c r="F1305" s="2">
        <f>'Moving Avg'!D1305</f>
        <v>47.8</v>
      </c>
      <c r="G1305" s="2">
        <f>'Moving Avg'!F1305</f>
        <v>47.575999999999979</v>
      </c>
      <c r="H1305" s="2">
        <f>'Moving Avg'!G1305</f>
        <v>45.201000000000001</v>
      </c>
      <c r="I1305" s="2">
        <f>'Moving Avg'!H1305</f>
        <v>35.257400000000032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</row>
    <row r="1306" spans="1:12" ht="13.5" x14ac:dyDescent="0.25">
      <c r="A1306" s="3">
        <f>RSI!A1306</f>
        <v>44215</v>
      </c>
      <c r="B1306" s="2">
        <f>RSI!B1306</f>
        <v>47.8</v>
      </c>
      <c r="C1306" s="2">
        <f>RSI!I1306</f>
        <v>63.391444877853878</v>
      </c>
      <c r="D1306" s="2">
        <f>MACD!E1306</f>
        <v>0.41328247634522342</v>
      </c>
      <c r="E1306" s="2">
        <f>MACD!F1306</f>
        <v>0.38495676217714098</v>
      </c>
      <c r="F1306" s="2">
        <f>'Moving Avg'!D1306</f>
        <v>47.8</v>
      </c>
      <c r="G1306" s="2">
        <f>'Moving Avg'!F1306</f>
        <v>47.683499999999981</v>
      </c>
      <c r="H1306" s="2">
        <f>'Moving Avg'!G1306</f>
        <v>45.47</v>
      </c>
      <c r="I1306" s="2">
        <f>'Moving Avg'!H1306</f>
        <v>35.323150000000034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</row>
    <row r="1307" spans="1:12" ht="13.5" x14ac:dyDescent="0.25">
      <c r="A1307" s="3">
        <f>RSI!A1307</f>
        <v>44216</v>
      </c>
      <c r="B1307" s="2">
        <f>RSI!B1307</f>
        <v>47.8</v>
      </c>
      <c r="C1307" s="2">
        <f>RSI!I1307</f>
        <v>63.391444877853878</v>
      </c>
      <c r="D1307" s="2">
        <f>MACD!E1307</f>
        <v>0.40682787920213315</v>
      </c>
      <c r="E1307" s="2">
        <f>MACD!F1307</f>
        <v>0.38933098558213947</v>
      </c>
      <c r="F1307" s="2">
        <f>'Moving Avg'!D1307</f>
        <v>47.8</v>
      </c>
      <c r="G1307" s="2">
        <f>'Moving Avg'!F1307</f>
        <v>47.792999999999985</v>
      </c>
      <c r="H1307" s="2">
        <f>'Moving Avg'!G1307</f>
        <v>45.739000000000004</v>
      </c>
      <c r="I1307" s="2">
        <f>'Moving Avg'!H1307</f>
        <v>35.388900000000028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</row>
    <row r="1308" spans="1:12" ht="13.5" x14ac:dyDescent="0.25">
      <c r="A1308" s="3">
        <f>RSI!A1308</f>
        <v>44217</v>
      </c>
      <c r="B1308" s="2">
        <f>RSI!B1308</f>
        <v>47.8</v>
      </c>
      <c r="C1308" s="2">
        <f>RSI!I1308</f>
        <v>63.391444877853878</v>
      </c>
      <c r="D1308" s="2">
        <f>MACD!E1308</f>
        <v>0.39713464350083427</v>
      </c>
      <c r="E1308" s="2">
        <f>MACD!F1308</f>
        <v>0.39089171716587845</v>
      </c>
      <c r="F1308" s="2">
        <f>'Moving Avg'!D1308</f>
        <v>47.8</v>
      </c>
      <c r="G1308" s="2">
        <f>'Moving Avg'!F1308</f>
        <v>47.799999999999983</v>
      </c>
      <c r="H1308" s="2">
        <f>'Moving Avg'!G1308</f>
        <v>46.00800000000001</v>
      </c>
      <c r="I1308" s="2">
        <f>'Moving Avg'!H1308</f>
        <v>35.454650000000022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44218</v>
      </c>
      <c r="B1309" s="2">
        <f>RSI!B1309</f>
        <v>47.8</v>
      </c>
      <c r="C1309" s="2">
        <f>RSI!I1309</f>
        <v>63.391444877853878</v>
      </c>
      <c r="D1309" s="2">
        <f>MACD!E1309</f>
        <v>0.38501447714225634</v>
      </c>
      <c r="E1309" s="2">
        <f>MACD!F1309</f>
        <v>0.38971626916115409</v>
      </c>
      <c r="F1309" s="2">
        <f>'Moving Avg'!D1309</f>
        <v>47.8</v>
      </c>
      <c r="G1309" s="2">
        <f>'Moving Avg'!F1309</f>
        <v>47.799999999999983</v>
      </c>
      <c r="H1309" s="2">
        <f>'Moving Avg'!G1309</f>
        <v>46.256400000000014</v>
      </c>
      <c r="I1309" s="2">
        <f>'Moving Avg'!H1309</f>
        <v>35.520400000000024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44221</v>
      </c>
      <c r="B1310" s="2">
        <f>RSI!B1310</f>
        <v>47.8</v>
      </c>
      <c r="C1310" s="2">
        <f>RSI!I1310</f>
        <v>63.391444877853878</v>
      </c>
      <c r="D1310" s="2">
        <f>MACD!E1310</f>
        <v>0.37113099093947</v>
      </c>
      <c r="E1310" s="2">
        <f>MACD!F1310</f>
        <v>0.38599921351681732</v>
      </c>
      <c r="F1310" s="2">
        <f>'Moving Avg'!D1310</f>
        <v>47.8</v>
      </c>
      <c r="G1310" s="2">
        <f>'Moving Avg'!F1310</f>
        <v>47.799999999999983</v>
      </c>
      <c r="H1310" s="2">
        <f>'Moving Avg'!G1310</f>
        <v>46.473000000000013</v>
      </c>
      <c r="I1310" s="2">
        <f>'Moving Avg'!H1310</f>
        <v>35.586150000000018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</row>
    <row r="1311" spans="1:12" ht="13.5" x14ac:dyDescent="0.25">
      <c r="A1311" s="3">
        <f>RSI!A1311</f>
        <v>44222</v>
      </c>
      <c r="B1311" s="2">
        <f>RSI!B1311</f>
        <v>47.8</v>
      </c>
      <c r="C1311" s="2">
        <f>RSI!I1311</f>
        <v>63.391444877853871</v>
      </c>
      <c r="D1311" s="2">
        <f>MACD!E1311</f>
        <v>0.35602420270720359</v>
      </c>
      <c r="E1311" s="2">
        <f>MACD!F1311</f>
        <v>0.38000421135489459</v>
      </c>
      <c r="F1311" s="2">
        <f>'Moving Avg'!D1311</f>
        <v>47.8</v>
      </c>
      <c r="G1311" s="2">
        <f>'Moving Avg'!F1311</f>
        <v>47.799999999999983</v>
      </c>
      <c r="H1311" s="2">
        <f>'Moving Avg'!G1311</f>
        <v>46.656400000000005</v>
      </c>
      <c r="I1311" s="2">
        <f>'Moving Avg'!H1311</f>
        <v>35.651900000000026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</row>
    <row r="1312" spans="1:12" ht="13.5" x14ac:dyDescent="0.25">
      <c r="A1312" s="3">
        <f>RSI!A1312</f>
        <v>44223</v>
      </c>
      <c r="B1312" s="2">
        <f>RSI!B1312</f>
        <v>47.8</v>
      </c>
      <c r="C1312" s="2">
        <f>RSI!I1312</f>
        <v>63.391444877853871</v>
      </c>
      <c r="D1312" s="2">
        <f>MACD!E1312</f>
        <v>0.34013114408982403</v>
      </c>
      <c r="E1312" s="2">
        <f>MACD!F1312</f>
        <v>0.3720295979018805</v>
      </c>
      <c r="F1312" s="2">
        <f>'Moving Avg'!D1312</f>
        <v>47.8</v>
      </c>
      <c r="G1312" s="2">
        <f>'Moving Avg'!F1312</f>
        <v>47.799999999999983</v>
      </c>
      <c r="H1312" s="2">
        <f>'Moving Avg'!G1312</f>
        <v>46.805200000000006</v>
      </c>
      <c r="I1312" s="2">
        <f>'Moving Avg'!H1312</f>
        <v>35.71765000000002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</row>
    <row r="1313" spans="1:12" ht="13.5" x14ac:dyDescent="0.25">
      <c r="A1313" s="3">
        <f>RSI!A1313</f>
        <v>44224</v>
      </c>
      <c r="B1313" s="2">
        <f>RSI!B1313</f>
        <v>47.79</v>
      </c>
      <c r="C1313" s="2">
        <f>RSI!I1313</f>
        <v>63.05842777932456</v>
      </c>
      <c r="D1313" s="2">
        <f>MACD!E1313</f>
        <v>0.32454391988429876</v>
      </c>
      <c r="E1313" s="2">
        <f>MACD!F1313</f>
        <v>0.36253246229836422</v>
      </c>
      <c r="F1313" s="2">
        <f>'Moving Avg'!D1313</f>
        <v>47.797999999999995</v>
      </c>
      <c r="G1313" s="2">
        <f>'Moving Avg'!F1313</f>
        <v>47.799499999999981</v>
      </c>
      <c r="H1313" s="2">
        <f>'Moving Avg'!G1313</f>
        <v>46.929600000000001</v>
      </c>
      <c r="I1313" s="2">
        <f>'Moving Avg'!H1313</f>
        <v>35.78335000000002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</row>
    <row r="1314" spans="1:12" ht="13.5" x14ac:dyDescent="0.25">
      <c r="A1314" s="3">
        <f>RSI!A1314</f>
        <v>44225</v>
      </c>
      <c r="B1314" s="2">
        <f>RSI!B1314</f>
        <v>47.79</v>
      </c>
      <c r="C1314" s="2">
        <f>RSI!I1314</f>
        <v>63.05842777932456</v>
      </c>
      <c r="D1314" s="2">
        <f>MACD!E1314</f>
        <v>0.3087471610921142</v>
      </c>
      <c r="E1314" s="2">
        <f>MACD!F1314</f>
        <v>0.35177540205711422</v>
      </c>
      <c r="F1314" s="2">
        <f>'Moving Avg'!D1314</f>
        <v>47.795999999999992</v>
      </c>
      <c r="G1314" s="2">
        <f>'Moving Avg'!F1314</f>
        <v>47.798999999999985</v>
      </c>
      <c r="H1314" s="2">
        <f>'Moving Avg'!G1314</f>
        <v>47.029999999999994</v>
      </c>
      <c r="I1314" s="2">
        <f>'Moving Avg'!H1314</f>
        <v>35.84905000000002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</row>
    <row r="1315" spans="1:12" ht="13.5" x14ac:dyDescent="0.25">
      <c r="A1315" s="3">
        <f>RSI!A1315</f>
        <v>44228</v>
      </c>
      <c r="B1315" s="2">
        <f>RSI!B1315</f>
        <v>47.79</v>
      </c>
      <c r="C1315" s="2">
        <f>RSI!I1315</f>
        <v>63.05842777932456</v>
      </c>
      <c r="D1315" s="2">
        <f>MACD!E1315</f>
        <v>0.29296625706869861</v>
      </c>
      <c r="E1315" s="2">
        <f>MACD!F1315</f>
        <v>0.34001357305943108</v>
      </c>
      <c r="F1315" s="2">
        <f>'Moving Avg'!D1315</f>
        <v>47.793999999999997</v>
      </c>
      <c r="G1315" s="2">
        <f>'Moving Avg'!F1315</f>
        <v>47.798499999999983</v>
      </c>
      <c r="H1315" s="2">
        <f>'Moving Avg'!G1315</f>
        <v>47.130399999999987</v>
      </c>
      <c r="I1315" s="2">
        <f>'Moving Avg'!H1315</f>
        <v>35.914750000000019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44229</v>
      </c>
      <c r="B1316" s="2">
        <f>RSI!B1316</f>
        <v>47.79</v>
      </c>
      <c r="C1316" s="2">
        <f>RSI!I1316</f>
        <v>63.05842777932456</v>
      </c>
      <c r="D1316" s="2">
        <f>MACD!E1316</f>
        <v>0.27737761423475149</v>
      </c>
      <c r="E1316" s="2">
        <f>MACD!F1316</f>
        <v>0.32748638129449514</v>
      </c>
      <c r="F1316" s="2">
        <f>'Moving Avg'!D1316</f>
        <v>47.791999999999994</v>
      </c>
      <c r="G1316" s="2">
        <f>'Moving Avg'!F1316</f>
        <v>47.797999999999988</v>
      </c>
      <c r="H1316" s="2">
        <f>'Moving Avg'!G1316</f>
        <v>47.220999999999982</v>
      </c>
      <c r="I1316" s="2">
        <f>'Moving Avg'!H1316</f>
        <v>35.980450000000026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</row>
    <row r="1317" spans="1:12" ht="13.5" x14ac:dyDescent="0.25">
      <c r="A1317" s="3">
        <f>RSI!A1317</f>
        <v>44230</v>
      </c>
      <c r="B1317" s="2">
        <f>RSI!B1317</f>
        <v>47.79</v>
      </c>
      <c r="C1317" s="2">
        <f>RSI!I1317</f>
        <v>63.058427779324553</v>
      </c>
      <c r="D1317" s="2">
        <f>MACD!E1317</f>
        <v>0.26211725173824618</v>
      </c>
      <c r="E1317" s="2">
        <f>MACD!F1317</f>
        <v>0.31441255538324536</v>
      </c>
      <c r="F1317" s="2">
        <f>'Moving Avg'!D1317</f>
        <v>47.79</v>
      </c>
      <c r="G1317" s="2">
        <f>'Moving Avg'!F1317</f>
        <v>47.797499999999985</v>
      </c>
      <c r="H1317" s="2">
        <f>'Moving Avg'!G1317</f>
        <v>47.311599999999977</v>
      </c>
      <c r="I1317" s="2">
        <f>'Moving Avg'!H1317</f>
        <v>36.046150000000019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</row>
    <row r="1318" spans="1:12" ht="13.5" x14ac:dyDescent="0.25">
      <c r="A1318" s="3">
        <f>RSI!A1318</f>
        <v>44231</v>
      </c>
      <c r="B1318" s="2">
        <f>RSI!B1318</f>
        <v>47.79</v>
      </c>
      <c r="C1318" s="2">
        <f>RSI!I1318</f>
        <v>63.058427779324553</v>
      </c>
      <c r="D1318" s="2">
        <f>MACD!E1318</f>
        <v>0.24728799620123709</v>
      </c>
      <c r="E1318" s="2">
        <f>MACD!F1318</f>
        <v>0.30098764354684371</v>
      </c>
      <c r="F1318" s="2">
        <f>'Moving Avg'!D1318</f>
        <v>47.79</v>
      </c>
      <c r="G1318" s="2">
        <f>'Moving Avg'!F1318</f>
        <v>47.796999999999983</v>
      </c>
      <c r="H1318" s="2">
        <f>'Moving Avg'!G1318</f>
        <v>47.376399999999975</v>
      </c>
      <c r="I1318" s="2">
        <f>'Moving Avg'!H1318</f>
        <v>36.111850000000018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</row>
    <row r="1319" spans="1:12" ht="13.5" x14ac:dyDescent="0.25">
      <c r="A1319" s="3">
        <f>RSI!A1319</f>
        <v>44232</v>
      </c>
      <c r="B1319" s="2">
        <f>RSI!B1319</f>
        <v>47.79</v>
      </c>
      <c r="C1319" s="2">
        <f>RSI!I1319</f>
        <v>63.058427779324553</v>
      </c>
      <c r="D1319" s="2">
        <f>MACD!E1319</f>
        <v>0.23296549689217017</v>
      </c>
      <c r="E1319" s="2">
        <f>MACD!F1319</f>
        <v>0.28738321421590901</v>
      </c>
      <c r="F1319" s="2">
        <f>'Moving Avg'!D1319</f>
        <v>47.79</v>
      </c>
      <c r="G1319" s="2">
        <f>'Moving Avg'!F1319</f>
        <v>47.796499999999988</v>
      </c>
      <c r="H1319" s="2">
        <f>'Moving Avg'!G1319</f>
        <v>47.441199999999974</v>
      </c>
      <c r="I1319" s="2">
        <f>'Moving Avg'!H1319</f>
        <v>36.177550000000018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</row>
    <row r="1320" spans="1:12" ht="13.5" x14ac:dyDescent="0.25">
      <c r="A1320" s="3">
        <f>RSI!A1320</f>
        <v>44235</v>
      </c>
      <c r="B1320" s="2">
        <f>RSI!B1320</f>
        <v>47.79</v>
      </c>
      <c r="C1320" s="2">
        <f>RSI!I1320</f>
        <v>63.058427779324553</v>
      </c>
      <c r="D1320" s="2">
        <f>MACD!E1320</f>
        <v>0.21920324818116654</v>
      </c>
      <c r="E1320" s="2">
        <f>MACD!F1320</f>
        <v>0.27374722100896054</v>
      </c>
      <c r="F1320" s="2">
        <f>'Moving Avg'!D1320</f>
        <v>47.79</v>
      </c>
      <c r="G1320" s="2">
        <f>'Moving Avg'!F1320</f>
        <v>47.795999999999985</v>
      </c>
      <c r="H1320" s="2">
        <f>'Moving Avg'!G1320</f>
        <v>47.505999999999979</v>
      </c>
      <c r="I1320" s="2">
        <f>'Moving Avg'!H1320</f>
        <v>36.243250000000018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</row>
    <row r="1321" spans="1:12" ht="13.5" x14ac:dyDescent="0.25">
      <c r="A1321" s="3">
        <f>RSI!A1321</f>
        <v>44236</v>
      </c>
      <c r="B1321" s="2">
        <f>RSI!B1321</f>
        <v>47.79</v>
      </c>
      <c r="C1321" s="2">
        <f>RSI!I1321</f>
        <v>63.058427779324553</v>
      </c>
      <c r="D1321" s="2">
        <f>MACD!E1321</f>
        <v>0.20603677698957057</v>
      </c>
      <c r="E1321" s="2">
        <f>MACD!F1321</f>
        <v>0.26020513220508257</v>
      </c>
      <c r="F1321" s="2">
        <f>'Moving Avg'!D1321</f>
        <v>47.79</v>
      </c>
      <c r="G1321" s="2">
        <f>'Moving Avg'!F1321</f>
        <v>47.79549999999999</v>
      </c>
      <c r="H1321" s="2">
        <f>'Moving Avg'!G1321</f>
        <v>47.544199999999975</v>
      </c>
      <c r="I1321" s="2">
        <f>'Moving Avg'!H1321</f>
        <v>36.308950000000017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</row>
    <row r="1322" spans="1:12" ht="13.5" x14ac:dyDescent="0.25">
      <c r="A1322" s="3">
        <f>RSI!A1322</f>
        <v>44237</v>
      </c>
      <c r="B1322" s="2">
        <f>RSI!B1322</f>
        <v>47.79</v>
      </c>
      <c r="C1322" s="2">
        <f>RSI!I1322</f>
        <v>63.058427779324546</v>
      </c>
      <c r="D1322" s="2">
        <f>MACD!E1322</f>
        <v>0.19348712831251191</v>
      </c>
      <c r="E1322" s="2">
        <f>MACD!F1322</f>
        <v>0.24686153142656847</v>
      </c>
      <c r="F1322" s="2">
        <f>'Moving Avg'!D1322</f>
        <v>47.79</v>
      </c>
      <c r="G1322" s="2">
        <f>'Moving Avg'!F1322</f>
        <v>47.794999999999987</v>
      </c>
      <c r="H1322" s="2">
        <f>'Moving Avg'!G1322</f>
        <v>47.559999999999974</v>
      </c>
      <c r="I1322" s="2">
        <f>'Moving Avg'!H1322</f>
        <v>36.374650000000017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</row>
    <row r="1323" spans="1:12" ht="13.5" x14ac:dyDescent="0.25">
      <c r="A1323" s="3">
        <f>RSI!A1323</f>
        <v>44238</v>
      </c>
      <c r="B1323" s="2">
        <f>RSI!B1323</f>
        <v>47.79</v>
      </c>
      <c r="C1323" s="2">
        <f>RSI!I1323</f>
        <v>63.058427779324546</v>
      </c>
      <c r="D1323" s="2">
        <f>MACD!E1323</f>
        <v>0.18002529953916735</v>
      </c>
      <c r="E1323" s="2">
        <f>MACD!F1323</f>
        <v>0.23349428504908826</v>
      </c>
      <c r="F1323" s="2">
        <f>'Moving Avg'!D1323</f>
        <v>47.79</v>
      </c>
      <c r="G1323" s="2">
        <f>'Moving Avg'!F1323</f>
        <v>47.794499999999985</v>
      </c>
      <c r="H1323" s="2">
        <f>'Moving Avg'!G1323</f>
        <v>47.575999999999979</v>
      </c>
      <c r="I1323" s="2">
        <f>'Moving Avg'!H1323</f>
        <v>36.440350000000009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</row>
    <row r="1324" spans="1:12" ht="13.5" x14ac:dyDescent="0.25">
      <c r="A1324" s="3">
        <f>RSI!A1324</f>
        <v>44239</v>
      </c>
      <c r="B1324" s="2">
        <f>RSI!B1324</f>
        <v>45.64</v>
      </c>
      <c r="C1324" s="2">
        <f>RSI!I1324</f>
        <v>17.752195979471068</v>
      </c>
      <c r="D1324" s="2">
        <f>MACD!E1324</f>
        <v>0.32668597158809121</v>
      </c>
      <c r="E1324" s="2">
        <f>MACD!F1324</f>
        <v>0.25213262235688888</v>
      </c>
      <c r="F1324" s="2">
        <f>'Moving Avg'!D1324</f>
        <v>47.36</v>
      </c>
      <c r="G1324" s="2">
        <f>'Moving Avg'!F1324</f>
        <v>47.686499999999988</v>
      </c>
      <c r="H1324" s="2">
        <f>'Moving Avg'!G1324</f>
        <v>47.548999999999971</v>
      </c>
      <c r="I1324" s="2">
        <f>'Moving Avg'!H1324</f>
        <v>36.495300000000015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44242</v>
      </c>
      <c r="B1325" s="2">
        <f>RSI!B1325</f>
        <v>45.64</v>
      </c>
      <c r="C1325" s="2">
        <f>RSI!I1325</f>
        <v>17.752195979471068</v>
      </c>
      <c r="D1325" s="2">
        <f>MACD!E1325</f>
        <v>0.46236956397299878</v>
      </c>
      <c r="E1325" s="2">
        <f>MACD!F1325</f>
        <v>0.2941800106801109</v>
      </c>
      <c r="F1325" s="2">
        <f>'Moving Avg'!D1325</f>
        <v>46.929999999999993</v>
      </c>
      <c r="G1325" s="2">
        <f>'Moving Avg'!F1325</f>
        <v>47.578499999999991</v>
      </c>
      <c r="H1325" s="2">
        <f>'Moving Avg'!G1325</f>
        <v>47.52199999999997</v>
      </c>
      <c r="I1325" s="2">
        <f>'Moving Avg'!H1325</f>
        <v>36.550250000000013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44243</v>
      </c>
      <c r="B1326" s="2">
        <f>RSI!B1326</f>
        <v>45.64</v>
      </c>
      <c r="C1326" s="2">
        <f>RSI!I1326</f>
        <v>17.752195979471068</v>
      </c>
      <c r="D1326" s="2">
        <f>MACD!E1326</f>
        <v>0.58790662850279318</v>
      </c>
      <c r="E1326" s="2">
        <f>MACD!F1326</f>
        <v>0.35292533424464739</v>
      </c>
      <c r="F1326" s="2">
        <f>'Moving Avg'!D1326</f>
        <v>46.5</v>
      </c>
      <c r="G1326" s="2">
        <f>'Moving Avg'!F1326</f>
        <v>47.470499999999994</v>
      </c>
      <c r="H1326" s="2">
        <f>'Moving Avg'!G1326</f>
        <v>47.494999999999962</v>
      </c>
      <c r="I1326" s="2">
        <f>'Moving Avg'!H1326</f>
        <v>36.605200000000011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</row>
    <row r="1327" spans="1:12" ht="13.5" x14ac:dyDescent="0.25">
      <c r="A1327" s="3">
        <f>RSI!A1327</f>
        <v>44244</v>
      </c>
      <c r="B1327" s="2">
        <f>RSI!B1327</f>
        <v>45.64</v>
      </c>
      <c r="C1327" s="2">
        <f>RSI!I1327</f>
        <v>17.752195979471068</v>
      </c>
      <c r="D1327" s="2">
        <f>MACD!E1327</f>
        <v>0.70406351235374132</v>
      </c>
      <c r="E1327" s="2">
        <f>MACD!F1327</f>
        <v>0.42315296986646622</v>
      </c>
      <c r="F1327" s="2">
        <f>'Moving Avg'!D1327</f>
        <v>46.069999999999993</v>
      </c>
      <c r="G1327" s="2">
        <f>'Moving Avg'!F1327</f>
        <v>47.362499999999997</v>
      </c>
      <c r="H1327" s="2">
        <f>'Moving Avg'!G1327</f>
        <v>47.469799999999957</v>
      </c>
      <c r="I1327" s="2">
        <f>'Moving Avg'!H1327</f>
        <v>36.660150000000016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</row>
    <row r="1328" spans="1:12" ht="13.5" x14ac:dyDescent="0.25">
      <c r="A1328" s="3">
        <f>RSI!A1328</f>
        <v>44245</v>
      </c>
      <c r="B1328" s="2">
        <f>RSI!B1328</f>
        <v>45.64</v>
      </c>
      <c r="C1328" s="2">
        <f>RSI!I1328</f>
        <v>17.752195979471068</v>
      </c>
      <c r="D1328" s="2">
        <f>MACD!E1328</f>
        <v>0.81154752662609297</v>
      </c>
      <c r="E1328" s="2">
        <f>MACD!F1328</f>
        <v>0.50083188121839162</v>
      </c>
      <c r="F1328" s="2">
        <f>'Moving Avg'!D1328</f>
        <v>45.64</v>
      </c>
      <c r="G1328" s="2">
        <f>'Moving Avg'!F1328</f>
        <v>47.254499999999993</v>
      </c>
      <c r="H1328" s="2">
        <f>'Moving Avg'!G1328</f>
        <v>47.42259999999996</v>
      </c>
      <c r="I1328" s="2">
        <f>'Moving Avg'!H1328</f>
        <v>36.715100000000014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44246</v>
      </c>
      <c r="B1329" s="2">
        <f>RSI!B1329</f>
        <v>45.64</v>
      </c>
      <c r="C1329" s="2">
        <f>RSI!I1329</f>
        <v>17.752195979471068</v>
      </c>
      <c r="D1329" s="2">
        <f>MACD!E1329</f>
        <v>0.91101166855882809</v>
      </c>
      <c r="E1329" s="2">
        <f>MACD!F1329</f>
        <v>0.58286783868647896</v>
      </c>
      <c r="F1329" s="2">
        <f>'Moving Avg'!D1329</f>
        <v>45.64</v>
      </c>
      <c r="G1329" s="2">
        <f>'Moving Avg'!F1329</f>
        <v>47.146499999999989</v>
      </c>
      <c r="H1329" s="2">
        <f>'Moving Avg'!G1329</f>
        <v>47.375399999999964</v>
      </c>
      <c r="I1329" s="2">
        <f>'Moving Avg'!H1329</f>
        <v>36.770050000000012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44249</v>
      </c>
      <c r="B1330" s="2">
        <f>RSI!B1330</f>
        <v>45.64</v>
      </c>
      <c r="C1330" s="2">
        <f>RSI!I1330</f>
        <v>17.752195979471068</v>
      </c>
      <c r="D1330" s="2">
        <f>MACD!E1330</f>
        <v>1.0030589402319592</v>
      </c>
      <c r="E1330" s="2">
        <f>MACD!F1330</f>
        <v>0.66690605899557509</v>
      </c>
      <c r="F1330" s="2">
        <f>'Moving Avg'!D1330</f>
        <v>45.64</v>
      </c>
      <c r="G1330" s="2">
        <f>'Moving Avg'!F1330</f>
        <v>47.038499999999992</v>
      </c>
      <c r="H1330" s="2">
        <f>'Moving Avg'!G1330</f>
        <v>47.332199999999958</v>
      </c>
      <c r="I1330" s="2">
        <f>'Moving Avg'!H1330</f>
        <v>36.825000000000017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</row>
    <row r="1331" spans="1:12" ht="13.5" x14ac:dyDescent="0.25">
      <c r="A1331" s="3">
        <f>RSI!A1331</f>
        <v>44250</v>
      </c>
      <c r="B1331" s="2">
        <f>RSI!B1331</f>
        <v>45.64</v>
      </c>
      <c r="C1331" s="2">
        <f>RSI!I1331</f>
        <v>17.752195979471068</v>
      </c>
      <c r="D1331" s="2">
        <f>MACD!E1331</f>
        <v>1.0882463019105444</v>
      </c>
      <c r="E1331" s="2">
        <f>MACD!F1331</f>
        <v>0.75117410757856895</v>
      </c>
      <c r="F1331" s="2">
        <f>'Moving Avg'!D1331</f>
        <v>45.64</v>
      </c>
      <c r="G1331" s="2">
        <f>'Moving Avg'!F1331</f>
        <v>46.930499999999995</v>
      </c>
      <c r="H1331" s="2">
        <f>'Moving Avg'!G1331</f>
        <v>47.317599999999963</v>
      </c>
      <c r="I1331" s="2">
        <f>'Moving Avg'!H1331</f>
        <v>36.879950000000015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44251</v>
      </c>
      <c r="B1332" s="2">
        <f>RSI!B1332</f>
        <v>45.64</v>
      </c>
      <c r="C1332" s="2">
        <f>RSI!I1332</f>
        <v>17.752195979471068</v>
      </c>
      <c r="D1332" s="2">
        <f>MACD!E1332</f>
        <v>1.1670882940870939</v>
      </c>
      <c r="E1332" s="2">
        <f>MACD!F1332</f>
        <v>0.83435694488027401</v>
      </c>
      <c r="F1332" s="2">
        <f>'Moving Avg'!D1332</f>
        <v>45.64</v>
      </c>
      <c r="G1332" s="2">
        <f>'Moving Avg'!F1332</f>
        <v>46.822499999999998</v>
      </c>
      <c r="H1332" s="2">
        <f>'Moving Avg'!G1332</f>
        <v>47.274399999999957</v>
      </c>
      <c r="I1332" s="2">
        <f>'Moving Avg'!H1332</f>
        <v>36.940050000000014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</row>
    <row r="1333" spans="1:12" ht="13.5" x14ac:dyDescent="0.25">
      <c r="A1333" s="3">
        <f>RSI!A1333</f>
        <v>44252</v>
      </c>
      <c r="B1333" s="2">
        <f>RSI!B1333</f>
        <v>45.64</v>
      </c>
      <c r="C1333" s="2">
        <f>RSI!I1333</f>
        <v>17.752195979471068</v>
      </c>
      <c r="D1333" s="2">
        <f>MACD!E1333</f>
        <v>1.2400603586802603</v>
      </c>
      <c r="E1333" s="2">
        <f>MACD!F1333</f>
        <v>0.91549762764027132</v>
      </c>
      <c r="F1333" s="2">
        <f>'Moving Avg'!D1333</f>
        <v>45.64</v>
      </c>
      <c r="G1333" s="2">
        <f>'Moving Avg'!F1333</f>
        <v>46.714999999999996</v>
      </c>
      <c r="H1333" s="2">
        <f>'Moving Avg'!G1333</f>
        <v>47.274199999999965</v>
      </c>
      <c r="I1333" s="2">
        <f>'Moving Avg'!H1333</f>
        <v>37.005150000000015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44253</v>
      </c>
      <c r="B1334" s="2">
        <f>RSI!B1334</f>
        <v>45.64</v>
      </c>
      <c r="C1334" s="2">
        <f>RSI!I1334</f>
        <v>17.752195979471068</v>
      </c>
      <c r="D1334" s="2">
        <f>MACD!E1334</f>
        <v>0.97683265591216895</v>
      </c>
      <c r="E1334" s="2">
        <f>MACD!F1334</f>
        <v>0.92776463329465098</v>
      </c>
      <c r="F1334" s="2">
        <f>'Moving Avg'!D1334</f>
        <v>45.64</v>
      </c>
      <c r="G1334" s="2">
        <f>'Moving Avg'!F1334</f>
        <v>46.607500000000002</v>
      </c>
      <c r="H1334" s="2">
        <f>'Moving Avg'!G1334</f>
        <v>47.232999999999976</v>
      </c>
      <c r="I1334" s="2">
        <f>'Moving Avg'!H1334</f>
        <v>37.07510000000002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44256</v>
      </c>
      <c r="B1335" s="2">
        <f>RSI!B1335</f>
        <v>45.64</v>
      </c>
      <c r="C1335" s="2">
        <f>RSI!I1335</f>
        <v>17.752195979471068</v>
      </c>
      <c r="D1335" s="2">
        <f>MACD!E1335</f>
        <v>0.75946812917463546</v>
      </c>
      <c r="E1335" s="2">
        <f>MACD!F1335</f>
        <v>0.89410533247064783</v>
      </c>
      <c r="F1335" s="2">
        <f>'Moving Avg'!D1335</f>
        <v>45.64</v>
      </c>
      <c r="G1335" s="2">
        <f>'Moving Avg'!F1335</f>
        <v>46.499999999999993</v>
      </c>
      <c r="H1335" s="2">
        <f>'Moving Avg'!G1335</f>
        <v>47.189799999999977</v>
      </c>
      <c r="I1335" s="2">
        <f>'Moving Avg'!H1335</f>
        <v>37.149700000000024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44257</v>
      </c>
      <c r="B1336" s="2">
        <f>RSI!B1336</f>
        <v>45.64</v>
      </c>
      <c r="C1336" s="2">
        <f>RSI!I1336</f>
        <v>17.752195979471068</v>
      </c>
      <c r="D1336" s="2">
        <f>MACD!E1336</f>
        <v>0.58051337883412657</v>
      </c>
      <c r="E1336" s="2">
        <f>MACD!F1336</f>
        <v>0.8313869417433436</v>
      </c>
      <c r="F1336" s="2">
        <f>'Moving Avg'!D1336</f>
        <v>45.64</v>
      </c>
      <c r="G1336" s="2">
        <f>'Moving Avg'!F1336</f>
        <v>46.392499999999998</v>
      </c>
      <c r="H1336" s="2">
        <f>'Moving Avg'!G1336</f>
        <v>47.18959999999997</v>
      </c>
      <c r="I1336" s="2">
        <f>'Moving Avg'!H1336</f>
        <v>37.224350000000022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</row>
    <row r="1337" spans="1:12" ht="13.5" x14ac:dyDescent="0.25">
      <c r="A1337" s="3">
        <f>RSI!A1337</f>
        <v>44258</v>
      </c>
      <c r="B1337" s="2">
        <f>RSI!B1337</f>
        <v>45.64</v>
      </c>
      <c r="C1337" s="2">
        <f>RSI!I1337</f>
        <v>17.752195979471068</v>
      </c>
      <c r="D1337" s="2">
        <f>MACD!E1337</f>
        <v>0.43369112852364822</v>
      </c>
      <c r="E1337" s="2">
        <f>MACD!F1337</f>
        <v>0.75184777909940459</v>
      </c>
      <c r="F1337" s="2">
        <f>'Moving Avg'!D1337</f>
        <v>45.64</v>
      </c>
      <c r="G1337" s="2">
        <f>'Moving Avg'!F1337</f>
        <v>46.284999999999989</v>
      </c>
      <c r="H1337" s="2">
        <f>'Moving Avg'!G1337</f>
        <v>47.190199999999976</v>
      </c>
      <c r="I1337" s="2">
        <f>'Moving Avg'!H1337</f>
        <v>37.303550000000023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</row>
    <row r="1338" spans="1:12" ht="13.5" x14ac:dyDescent="0.25">
      <c r="A1338" s="3">
        <f>RSI!A1338</f>
        <v>44259</v>
      </c>
      <c r="B1338" s="2">
        <f>RSI!B1338</f>
        <v>45.64</v>
      </c>
      <c r="C1338" s="2">
        <f>RSI!I1338</f>
        <v>17.752195979471068</v>
      </c>
      <c r="D1338" s="2">
        <f>MACD!E1338</f>
        <v>0.31371710188696511</v>
      </c>
      <c r="E1338" s="2">
        <f>MACD!F1338</f>
        <v>0.66422164365691672</v>
      </c>
      <c r="F1338" s="2">
        <f>'Moving Avg'!D1338</f>
        <v>45.64</v>
      </c>
      <c r="G1338" s="2">
        <f>'Moving Avg'!F1338</f>
        <v>46.177499999999995</v>
      </c>
      <c r="H1338" s="2">
        <f>'Moving Avg'!G1338</f>
        <v>47.149799999999985</v>
      </c>
      <c r="I1338" s="2">
        <f>'Moving Avg'!H1338</f>
        <v>37.382750000000023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</row>
    <row r="1339" spans="1:12" ht="13.5" x14ac:dyDescent="0.25">
      <c r="A1339" s="3">
        <f>RSI!A1339</f>
        <v>44260</v>
      </c>
      <c r="B1339" s="2">
        <f>RSI!B1339</f>
        <v>45.64</v>
      </c>
      <c r="C1339" s="2">
        <f>RSI!I1339</f>
        <v>17.752195979471068</v>
      </c>
      <c r="D1339" s="2">
        <f>MACD!E1339</f>
        <v>0.21614523370281802</v>
      </c>
      <c r="E1339" s="2">
        <f>MACD!F1339</f>
        <v>0.57460636166609702</v>
      </c>
      <c r="F1339" s="2">
        <f>'Moving Avg'!D1339</f>
        <v>45.64</v>
      </c>
      <c r="G1339" s="2">
        <f>'Moving Avg'!F1339</f>
        <v>46.069999999999993</v>
      </c>
      <c r="H1339" s="2">
        <f>'Moving Avg'!G1339</f>
        <v>47.106599999999986</v>
      </c>
      <c r="I1339" s="2">
        <f>'Moving Avg'!H1339</f>
        <v>37.461950000000023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</row>
    <row r="1340" spans="1:12" ht="13.5" x14ac:dyDescent="0.25">
      <c r="A1340" s="3">
        <f>RSI!A1340</f>
        <v>44263</v>
      </c>
      <c r="B1340" s="2">
        <f>RSI!B1340</f>
        <v>45.64</v>
      </c>
      <c r="C1340" s="2">
        <f>RSI!I1340</f>
        <v>17.752195979471068</v>
      </c>
      <c r="D1340" s="2">
        <f>MACD!E1340</f>
        <v>0.13723684428557448</v>
      </c>
      <c r="E1340" s="2">
        <f>MACD!F1340</f>
        <v>0.48713245818999257</v>
      </c>
      <c r="F1340" s="2">
        <f>'Moving Avg'!D1340</f>
        <v>45.64</v>
      </c>
      <c r="G1340" s="2">
        <f>'Moving Avg'!F1340</f>
        <v>45.962499999999991</v>
      </c>
      <c r="H1340" s="2">
        <f>'Moving Avg'!G1340</f>
        <v>47.063399999999994</v>
      </c>
      <c r="I1340" s="2">
        <f>'Moving Avg'!H1340</f>
        <v>37.541150000000023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</row>
    <row r="1341" spans="1:12" ht="13.5" x14ac:dyDescent="0.25">
      <c r="A1341" s="3">
        <f>RSI!A1341</f>
        <v>44264</v>
      </c>
      <c r="B1341" s="2">
        <f>RSI!B1341</f>
        <v>45.64</v>
      </c>
      <c r="C1341" s="2">
        <f>RSI!I1341</f>
        <v>17.752195979471068</v>
      </c>
      <c r="D1341" s="2">
        <f>MACD!E1341</f>
        <v>7.3850079422655313E-2</v>
      </c>
      <c r="E1341" s="2">
        <f>MACD!F1341</f>
        <v>0.40447598243652516</v>
      </c>
      <c r="F1341" s="2">
        <f>'Moving Avg'!D1341</f>
        <v>45.64</v>
      </c>
      <c r="G1341" s="2">
        <f>'Moving Avg'!F1341</f>
        <v>45.85499999999999</v>
      </c>
      <c r="H1341" s="2">
        <f>'Moving Avg'!G1341</f>
        <v>47.020199999999996</v>
      </c>
      <c r="I1341" s="2">
        <f>'Moving Avg'!H1341</f>
        <v>37.62035000000003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</row>
    <row r="1342" spans="1:12" ht="13.5" x14ac:dyDescent="0.25">
      <c r="A1342" s="3">
        <f>RSI!A1342</f>
        <v>44265</v>
      </c>
      <c r="B1342" s="2">
        <f>RSI!B1342</f>
        <v>45.64</v>
      </c>
      <c r="C1342" s="2">
        <f>RSI!I1342</f>
        <v>17.752195979471068</v>
      </c>
      <c r="D1342" s="2">
        <f>MACD!E1342</f>
        <v>2.3346487812986538E-2</v>
      </c>
      <c r="E1342" s="2">
        <f>MACD!F1342</f>
        <v>0.32825008351181745</v>
      </c>
      <c r="F1342" s="2">
        <f>'Moving Avg'!D1342</f>
        <v>45.64</v>
      </c>
      <c r="G1342" s="2">
        <f>'Moving Avg'!F1342</f>
        <v>45.747499999999988</v>
      </c>
      <c r="H1342" s="2">
        <f>'Moving Avg'!G1342</f>
        <v>46.976999999999997</v>
      </c>
      <c r="I1342" s="2">
        <f>'Moving Avg'!H1342</f>
        <v>37.699550000000031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</row>
    <row r="1343" spans="1:12" ht="13.5" x14ac:dyDescent="0.25">
      <c r="A1343" s="3">
        <f>RSI!A1343</f>
        <v>44266</v>
      </c>
      <c r="B1343" s="2">
        <f>RSI!B1343</f>
        <v>45.64</v>
      </c>
      <c r="C1343" s="2">
        <f>RSI!I1343</f>
        <v>17.752195979471068</v>
      </c>
      <c r="D1343" s="2">
        <f>MACD!E1343</f>
        <v>-1.6487910032907394E-2</v>
      </c>
      <c r="E1343" s="2">
        <f>MACD!F1343</f>
        <v>0.25930248480287249</v>
      </c>
      <c r="F1343" s="2">
        <f>'Moving Avg'!D1343</f>
        <v>45.64</v>
      </c>
      <c r="G1343" s="2">
        <f>'Moving Avg'!F1343</f>
        <v>45.639999999999993</v>
      </c>
      <c r="H1343" s="2">
        <f>'Moving Avg'!G1343</f>
        <v>46.933799999999998</v>
      </c>
      <c r="I1343" s="2">
        <f>'Moving Avg'!H1343</f>
        <v>37.778750000000038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</row>
    <row r="1344" spans="1:12" ht="13.5" x14ac:dyDescent="0.25">
      <c r="A1344" s="3">
        <f>RSI!A1344</f>
        <v>44267</v>
      </c>
      <c r="B1344" s="2">
        <f>RSI!B1344</f>
        <v>45.64</v>
      </c>
      <c r="C1344" s="2">
        <f>RSI!I1344</f>
        <v>17.752195979471068</v>
      </c>
      <c r="D1344" s="2">
        <f>MACD!E1344</f>
        <v>-4.7509299683873962E-2</v>
      </c>
      <c r="E1344" s="2">
        <f>MACD!F1344</f>
        <v>0.19794012790552321</v>
      </c>
      <c r="F1344" s="2">
        <f>'Moving Avg'!D1344</f>
        <v>45.64</v>
      </c>
      <c r="G1344" s="2">
        <f>'Moving Avg'!F1344</f>
        <v>45.639999999999993</v>
      </c>
      <c r="H1344" s="2">
        <f>'Moving Avg'!G1344</f>
        <v>46.890600000000006</v>
      </c>
      <c r="I1344" s="2">
        <f>'Moving Avg'!H1344</f>
        <v>37.857950000000038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</row>
    <row r="1345" spans="1:12" ht="13.5" x14ac:dyDescent="0.25">
      <c r="A1345" s="3">
        <f>RSI!A1345</f>
        <v>44270</v>
      </c>
      <c r="B1345" s="2">
        <f>RSI!B1345</f>
        <v>45.64</v>
      </c>
      <c r="C1345" s="2">
        <f>RSI!I1345</f>
        <v>17.752195979471068</v>
      </c>
      <c r="D1345" s="2">
        <f>MACD!E1345</f>
        <v>-7.1272390724558932E-2</v>
      </c>
      <c r="E1345" s="2">
        <f>MACD!F1345</f>
        <v>0.14409762417950678</v>
      </c>
      <c r="F1345" s="2">
        <f>'Moving Avg'!D1345</f>
        <v>45.64</v>
      </c>
      <c r="G1345" s="2">
        <f>'Moving Avg'!F1345</f>
        <v>45.639999999999993</v>
      </c>
      <c r="H1345" s="2">
        <f>'Moving Avg'!G1345</f>
        <v>46.847400000000007</v>
      </c>
      <c r="I1345" s="2">
        <f>'Moving Avg'!H1345</f>
        <v>37.937150000000038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</row>
    <row r="1346" spans="1:12" ht="13.5" x14ac:dyDescent="0.25">
      <c r="A1346" s="3">
        <f>RSI!A1346</f>
        <v>44271</v>
      </c>
      <c r="B1346" s="2">
        <f>RSI!B1346</f>
        <v>45.64</v>
      </c>
      <c r="C1346" s="2">
        <f>RSI!I1346</f>
        <v>17.752195979471068</v>
      </c>
      <c r="D1346" s="2">
        <f>MACD!E1346</f>
        <v>-8.9077976118545621E-2</v>
      </c>
      <c r="E1346" s="2">
        <f>MACD!F1346</f>
        <v>9.7462504119896307E-2</v>
      </c>
      <c r="F1346" s="2">
        <f>'Moving Avg'!D1346</f>
        <v>45.64</v>
      </c>
      <c r="G1346" s="2">
        <f>'Moving Avg'!F1346</f>
        <v>45.639999999999993</v>
      </c>
      <c r="H1346" s="2">
        <f>'Moving Avg'!G1346</f>
        <v>46.804200000000009</v>
      </c>
      <c r="I1346" s="2">
        <f>'Moving Avg'!H1346</f>
        <v>38.016350000000045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</row>
    <row r="1347" spans="1:12" ht="13.5" x14ac:dyDescent="0.25">
      <c r="A1347" s="3">
        <f>RSI!A1347</f>
        <v>44272</v>
      </c>
      <c r="B1347" s="2">
        <f>RSI!B1347</f>
        <v>45.64</v>
      </c>
      <c r="C1347" s="2">
        <f>RSI!I1347</f>
        <v>17.752195979471068</v>
      </c>
      <c r="D1347" s="2">
        <f>MACD!E1347</f>
        <v>-0.10201308745436677</v>
      </c>
      <c r="E1347" s="2">
        <f>MACD!F1347</f>
        <v>5.7567385805043697E-2</v>
      </c>
      <c r="F1347" s="2">
        <f>'Moving Avg'!D1347</f>
        <v>45.64</v>
      </c>
      <c r="G1347" s="2">
        <f>'Moving Avg'!F1347</f>
        <v>45.639999999999993</v>
      </c>
      <c r="H1347" s="2">
        <f>'Moving Avg'!G1347</f>
        <v>46.76100000000001</v>
      </c>
      <c r="I1347" s="2">
        <f>'Moving Avg'!H1347</f>
        <v>38.095550000000046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</row>
    <row r="1348" spans="1:12" ht="13.5" x14ac:dyDescent="0.25">
      <c r="A1348" s="3">
        <f>RSI!A1348</f>
        <v>44273</v>
      </c>
      <c r="B1348" s="2">
        <f>RSI!B1348</f>
        <v>45.64</v>
      </c>
      <c r="C1348" s="2">
        <f>RSI!I1348</f>
        <v>17.752195979471068</v>
      </c>
      <c r="D1348" s="2">
        <f>MACD!E1348</f>
        <v>-0.1109848916353755</v>
      </c>
      <c r="E1348" s="2">
        <f>MACD!F1348</f>
        <v>2.385693031695986E-2</v>
      </c>
      <c r="F1348" s="2">
        <f>'Moving Avg'!D1348</f>
        <v>45.64</v>
      </c>
      <c r="G1348" s="2">
        <f>'Moving Avg'!F1348</f>
        <v>45.639999999999993</v>
      </c>
      <c r="H1348" s="2">
        <f>'Moving Avg'!G1348</f>
        <v>46.717800000000018</v>
      </c>
      <c r="I1348" s="2">
        <f>'Moving Avg'!H1348</f>
        <v>38.174750000000046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</row>
    <row r="1349" spans="1:12" ht="13.5" x14ac:dyDescent="0.25">
      <c r="A1349" s="3">
        <f>RSI!A1349</f>
        <v>44274</v>
      </c>
      <c r="B1349" s="2">
        <f>RSI!B1349</f>
        <v>45.64</v>
      </c>
      <c r="C1349" s="2">
        <f>RSI!I1349</f>
        <v>17.752195979471068</v>
      </c>
      <c r="D1349" s="2">
        <f>MACD!E1349</f>
        <v>-0.11674929785542076</v>
      </c>
      <c r="E1349" s="2">
        <f>MACD!F1349</f>
        <v>-4.2643153175162644E-3</v>
      </c>
      <c r="F1349" s="2">
        <f>'Moving Avg'!D1349</f>
        <v>45.64</v>
      </c>
      <c r="G1349" s="2">
        <f>'Moving Avg'!F1349</f>
        <v>45.639999999999993</v>
      </c>
      <c r="H1349" s="2">
        <f>'Moving Avg'!G1349</f>
        <v>46.674600000000019</v>
      </c>
      <c r="I1349" s="2">
        <f>'Moving Avg'!H1349</f>
        <v>38.253950000000053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</row>
    <row r="1350" spans="1:12" ht="13.5" x14ac:dyDescent="0.25">
      <c r="A1350" s="3">
        <f>RSI!A1350</f>
        <v>44277</v>
      </c>
      <c r="B1350" s="2">
        <f>RSI!B1350</f>
        <v>45.64</v>
      </c>
      <c r="C1350" s="2">
        <f>RSI!I1350</f>
        <v>17.752195979471068</v>
      </c>
      <c r="D1350" s="2">
        <f>MACD!E1350</f>
        <v>-0.11993509420610593</v>
      </c>
      <c r="E1350" s="2">
        <f>MACD!F1350</f>
        <v>-2.73984710952342E-2</v>
      </c>
      <c r="F1350" s="2">
        <f>'Moving Avg'!D1350</f>
        <v>45.64</v>
      </c>
      <c r="G1350" s="2">
        <f>'Moving Avg'!F1350</f>
        <v>45.639999999999993</v>
      </c>
      <c r="H1350" s="2">
        <f>'Moving Avg'!G1350</f>
        <v>46.631400000000021</v>
      </c>
      <c r="I1350" s="2">
        <f>'Moving Avg'!H1350</f>
        <v>38.333150000000053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</row>
    <row r="1351" spans="1:12" ht="13.5" x14ac:dyDescent="0.25">
      <c r="A1351" s="3">
        <f>RSI!A1351</f>
        <v>44278</v>
      </c>
      <c r="B1351" s="2">
        <f>RSI!B1351</f>
        <v>45.64</v>
      </c>
      <c r="C1351" s="2">
        <f>RSI!I1351</f>
        <v>17.752195979471068</v>
      </c>
      <c r="D1351" s="2">
        <f>MACD!E1351</f>
        <v>-0.12106430679759939</v>
      </c>
      <c r="E1351" s="2">
        <f>MACD!F1351</f>
        <v>-4.6131638235707234E-2</v>
      </c>
      <c r="F1351" s="2">
        <f>'Moving Avg'!D1351</f>
        <v>45.64</v>
      </c>
      <c r="G1351" s="2">
        <f>'Moving Avg'!F1351</f>
        <v>45.639999999999993</v>
      </c>
      <c r="H1351" s="2">
        <f>'Moving Avg'!G1351</f>
        <v>46.588200000000022</v>
      </c>
      <c r="I1351" s="2">
        <f>'Moving Avg'!H1351</f>
        <v>38.412350000000053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</row>
    <row r="1352" spans="1:12" ht="13.5" x14ac:dyDescent="0.25">
      <c r="A1352" s="3">
        <f>RSI!A1352</f>
        <v>44279</v>
      </c>
      <c r="B1352" s="2">
        <f>RSI!B1352</f>
        <v>45.64</v>
      </c>
      <c r="C1352" s="2">
        <f>RSI!I1352</f>
        <v>17.752195979471068</v>
      </c>
      <c r="D1352" s="2">
        <f>MACD!E1352</f>
        <v>-0.120569367297513</v>
      </c>
      <c r="E1352" s="2">
        <f>MACD!F1352</f>
        <v>-6.1019184048068387E-2</v>
      </c>
      <c r="F1352" s="2">
        <f>'Moving Avg'!D1352</f>
        <v>45.64</v>
      </c>
      <c r="G1352" s="2">
        <f>'Moving Avg'!F1352</f>
        <v>45.639999999999993</v>
      </c>
      <c r="H1352" s="2">
        <f>'Moving Avg'!G1352</f>
        <v>46.545000000000016</v>
      </c>
      <c r="I1352" s="2">
        <f>'Moving Avg'!H1352</f>
        <v>38.491550000000053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44280</v>
      </c>
      <c r="B1353" s="2">
        <f>RSI!B1353</f>
        <v>45.64</v>
      </c>
      <c r="C1353" s="2">
        <f>RSI!I1353</f>
        <v>17.752195979471068</v>
      </c>
      <c r="D1353" s="2">
        <f>MACD!E1353</f>
        <v>-0.11880758430117311</v>
      </c>
      <c r="E1353" s="2">
        <f>MACD!F1353</f>
        <v>-7.2576864098689325E-2</v>
      </c>
      <c r="F1353" s="2">
        <f>'Moving Avg'!D1353</f>
        <v>45.64</v>
      </c>
      <c r="G1353" s="2">
        <f>'Moving Avg'!F1353</f>
        <v>45.639999999999993</v>
      </c>
      <c r="H1353" s="2">
        <f>'Moving Avg'!G1353</f>
        <v>46.501800000000024</v>
      </c>
      <c r="I1353" s="2">
        <f>'Moving Avg'!H1353</f>
        <v>38.570750000000061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</row>
    <row r="1354" spans="1:12" ht="13.5" x14ac:dyDescent="0.25">
      <c r="A1354" s="3">
        <f>RSI!A1354</f>
        <v>44281</v>
      </c>
      <c r="B1354" s="2">
        <f>RSI!B1354</f>
        <v>45.64</v>
      </c>
      <c r="C1354" s="2">
        <f>RSI!I1354</f>
        <v>17.752195979471054</v>
      </c>
      <c r="D1354" s="2">
        <f>MACD!E1354</f>
        <v>-0.11607333740317216</v>
      </c>
      <c r="E1354" s="2">
        <f>MACD!F1354</f>
        <v>-8.1276158759585895E-2</v>
      </c>
      <c r="F1354" s="2">
        <f>'Moving Avg'!D1354</f>
        <v>45.64</v>
      </c>
      <c r="G1354" s="2">
        <f>'Moving Avg'!F1354</f>
        <v>45.639999999999993</v>
      </c>
      <c r="H1354" s="2">
        <f>'Moving Avg'!G1354</f>
        <v>46.458600000000025</v>
      </c>
      <c r="I1354" s="2">
        <f>'Moving Avg'!H1354</f>
        <v>38.649950000000061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</row>
    <row r="1355" spans="1:12" ht="13.5" x14ac:dyDescent="0.25">
      <c r="A1355" s="3">
        <f>RSI!A1355</f>
        <v>44284</v>
      </c>
      <c r="B1355" s="2">
        <f>RSI!B1355</f>
        <v>45.64</v>
      </c>
      <c r="C1355" s="2">
        <f>RSI!I1355</f>
        <v>17.752195979471054</v>
      </c>
      <c r="D1355" s="2">
        <f>MACD!E1355</f>
        <v>-0.11260834809673526</v>
      </c>
      <c r="E1355" s="2">
        <f>MACD!F1355</f>
        <v>-8.7542596627015773E-2</v>
      </c>
      <c r="F1355" s="2">
        <f>'Moving Avg'!D1355</f>
        <v>45.64</v>
      </c>
      <c r="G1355" s="2">
        <f>'Moving Avg'!F1355</f>
        <v>45.639999999999993</v>
      </c>
      <c r="H1355" s="2">
        <f>'Moving Avg'!G1355</f>
        <v>46.415400000000027</v>
      </c>
      <c r="I1355" s="2">
        <f>'Moving Avg'!H1355</f>
        <v>38.729150000000061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</row>
    <row r="1356" spans="1:12" ht="13.5" x14ac:dyDescent="0.25">
      <c r="A1356" s="3">
        <f>RSI!A1356</f>
        <v>44285</v>
      </c>
      <c r="B1356" s="2">
        <f>RSI!B1356</f>
        <v>45.64</v>
      </c>
      <c r="C1356" s="2">
        <f>RSI!I1356</f>
        <v>17.752195979471054</v>
      </c>
      <c r="D1356" s="2">
        <f>MACD!E1356</f>
        <v>-0.10861032686693761</v>
      </c>
      <c r="E1356" s="2">
        <f>MACD!F1356</f>
        <v>-9.1756142675000152E-2</v>
      </c>
      <c r="F1356" s="2">
        <f>'Moving Avg'!D1356</f>
        <v>45.64</v>
      </c>
      <c r="G1356" s="2">
        <f>'Moving Avg'!F1356</f>
        <v>45.639999999999993</v>
      </c>
      <c r="H1356" s="2">
        <f>'Moving Avg'!G1356</f>
        <v>46.372200000000028</v>
      </c>
      <c r="I1356" s="2">
        <f>'Moving Avg'!H1356</f>
        <v>38.808350000000061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</row>
    <row r="1357" spans="1:12" ht="13.5" x14ac:dyDescent="0.25">
      <c r="A1357" s="3">
        <f>RSI!A1357</f>
        <v>44286</v>
      </c>
      <c r="B1357" s="2">
        <f>RSI!B1357</f>
        <v>45.64</v>
      </c>
      <c r="C1357" s="2">
        <f>RSI!I1357</f>
        <v>17.752195979471054</v>
      </c>
      <c r="D1357" s="2">
        <f>MACD!E1357</f>
        <v>-0.10424024952887123</v>
      </c>
      <c r="E1357" s="2">
        <f>MACD!F1357</f>
        <v>-9.4252964045774379E-2</v>
      </c>
      <c r="F1357" s="2">
        <f>'Moving Avg'!D1357</f>
        <v>45.64</v>
      </c>
      <c r="G1357" s="2">
        <f>'Moving Avg'!F1357</f>
        <v>45.639999999999993</v>
      </c>
      <c r="H1357" s="2">
        <f>'Moving Avg'!G1357</f>
        <v>46.329000000000036</v>
      </c>
      <c r="I1357" s="2">
        <f>'Moving Avg'!H1357</f>
        <v>38.887550000000061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</row>
    <row r="1358" spans="1:12" ht="13.5" x14ac:dyDescent="0.25">
      <c r="A1358" s="3">
        <f>RSI!A1358</f>
        <v>44287</v>
      </c>
      <c r="B1358" s="2">
        <f>RSI!B1358</f>
        <v>45.64</v>
      </c>
      <c r="C1358" s="2">
        <f>RSI!I1358</f>
        <v>17.752195979471054</v>
      </c>
      <c r="D1358" s="2">
        <f>MACD!E1358</f>
        <v>-9.9628476691023593E-2</v>
      </c>
      <c r="E1358" s="2">
        <f>MACD!F1358</f>
        <v>-9.5328066574824233E-2</v>
      </c>
      <c r="F1358" s="2">
        <f>'Moving Avg'!D1358</f>
        <v>45.64</v>
      </c>
      <c r="G1358" s="2">
        <f>'Moving Avg'!F1358</f>
        <v>45.639999999999993</v>
      </c>
      <c r="H1358" s="2">
        <f>'Moving Avg'!G1358</f>
        <v>46.285800000000023</v>
      </c>
      <c r="I1358" s="2">
        <f>'Moving Avg'!H1358</f>
        <v>38.966750000000069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</row>
    <row r="1359" spans="1:12" ht="13.5" x14ac:dyDescent="0.25">
      <c r="A1359" s="3">
        <f>RSI!A1359</f>
        <v>44288</v>
      </c>
      <c r="B1359" s="2">
        <f>RSI!B1359</f>
        <v>45.64</v>
      </c>
      <c r="C1359" s="2">
        <f>RSI!I1359</f>
        <v>17.752195979471054</v>
      </c>
      <c r="D1359" s="2">
        <f>MACD!E1359</f>
        <v>-9.4879897097939647E-2</v>
      </c>
      <c r="E1359" s="2">
        <f>MACD!F1359</f>
        <v>-9.5238432679447316E-2</v>
      </c>
      <c r="F1359" s="2">
        <f>'Moving Avg'!D1359</f>
        <v>45.64</v>
      </c>
      <c r="G1359" s="2">
        <f>'Moving Avg'!F1359</f>
        <v>45.639999999999993</v>
      </c>
      <c r="H1359" s="2">
        <f>'Moving Avg'!G1359</f>
        <v>46.242600000000031</v>
      </c>
      <c r="I1359" s="2">
        <f>'Moving Avg'!H1359</f>
        <v>39.045950000000069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</row>
    <row r="1360" spans="1:12" ht="13.5" x14ac:dyDescent="0.25">
      <c r="A1360" s="3">
        <f>RSI!A1360</f>
        <v>44291</v>
      </c>
      <c r="B1360" s="2">
        <f>RSI!B1360</f>
        <v>45.64</v>
      </c>
      <c r="C1360" s="2">
        <f>RSI!I1360</f>
        <v>17.752195979471054</v>
      </c>
      <c r="D1360" s="2">
        <f>MACD!E1360</f>
        <v>-9.0078247592273897E-2</v>
      </c>
      <c r="E1360" s="2">
        <f>MACD!F1360</f>
        <v>-9.4206395662012637E-2</v>
      </c>
      <c r="F1360" s="2">
        <f>'Moving Avg'!D1360</f>
        <v>45.64</v>
      </c>
      <c r="G1360" s="2">
        <f>'Moving Avg'!F1360</f>
        <v>45.639999999999993</v>
      </c>
      <c r="H1360" s="2">
        <f>'Moving Avg'!G1360</f>
        <v>46.199400000000033</v>
      </c>
      <c r="I1360" s="2">
        <f>'Moving Avg'!H1360</f>
        <v>39.125150000000069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</row>
    <row r="1361" spans="1:12" ht="13.5" x14ac:dyDescent="0.25">
      <c r="A1361" s="3">
        <f>RSI!A1361</f>
        <v>44292</v>
      </c>
      <c r="B1361" s="2">
        <f>RSI!B1361</f>
        <v>45.64</v>
      </c>
      <c r="C1361" s="2">
        <f>RSI!I1361</f>
        <v>17.752195979471054</v>
      </c>
      <c r="D1361" s="2">
        <f>MACD!E1361</f>
        <v>-8.5289738747746924E-2</v>
      </c>
      <c r="E1361" s="2">
        <f>MACD!F1361</f>
        <v>-9.24230642791595E-2</v>
      </c>
      <c r="F1361" s="2">
        <f>'Moving Avg'!D1361</f>
        <v>45.64</v>
      </c>
      <c r="G1361" s="2">
        <f>'Moving Avg'!F1361</f>
        <v>45.639999999999993</v>
      </c>
      <c r="H1361" s="2">
        <f>'Moving Avg'!G1361</f>
        <v>46.156200000000027</v>
      </c>
      <c r="I1361" s="2">
        <f>'Moving Avg'!H1361</f>
        <v>39.204350000000069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</row>
    <row r="1362" spans="1:12" ht="13.5" x14ac:dyDescent="0.25">
      <c r="A1362" s="3">
        <f>RSI!A1362</f>
        <v>44293</v>
      </c>
      <c r="B1362" s="2">
        <f>RSI!B1362</f>
        <v>45.64</v>
      </c>
      <c r="C1362" s="2">
        <f>RSI!I1362</f>
        <v>17.752195979471054</v>
      </c>
      <c r="D1362" s="2">
        <f>MACD!E1362</f>
        <v>-8.0566095194370746E-2</v>
      </c>
      <c r="E1362" s="2">
        <f>MACD!F1362</f>
        <v>-9.0051670462201749E-2</v>
      </c>
      <c r="F1362" s="2">
        <f>'Moving Avg'!D1362</f>
        <v>45.64</v>
      </c>
      <c r="G1362" s="2">
        <f>'Moving Avg'!F1362</f>
        <v>45.639999999999993</v>
      </c>
      <c r="H1362" s="2">
        <f>'Moving Avg'!G1362</f>
        <v>46.113000000000028</v>
      </c>
      <c r="I1362" s="2">
        <f>'Moving Avg'!H1362</f>
        <v>39.283550000000069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</row>
    <row r="1363" spans="1:12" ht="13.5" x14ac:dyDescent="0.25">
      <c r="A1363" s="3">
        <f>RSI!A1363</f>
        <v>44294</v>
      </c>
      <c r="B1363" s="2">
        <f>RSI!B1363</f>
        <v>45.64</v>
      </c>
      <c r="C1363" s="2">
        <f>RSI!I1363</f>
        <v>17.752195979471054</v>
      </c>
      <c r="D1363" s="2">
        <f>MACD!E1363</f>
        <v>-7.5947102721563908E-2</v>
      </c>
      <c r="E1363" s="2">
        <f>MACD!F1363</f>
        <v>-8.7230756914074184E-2</v>
      </c>
      <c r="F1363" s="2">
        <f>'Moving Avg'!D1363</f>
        <v>45.64</v>
      </c>
      <c r="G1363" s="2">
        <f>'Moving Avg'!F1363</f>
        <v>45.639999999999993</v>
      </c>
      <c r="H1363" s="2">
        <f>'Moving Avg'!G1363</f>
        <v>46.070000000000029</v>
      </c>
      <c r="I1363" s="2">
        <f>'Moving Avg'!H1363</f>
        <v>39.362750000000077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</row>
    <row r="1364" spans="1:12" ht="13.5" x14ac:dyDescent="0.25">
      <c r="A1364" s="3">
        <f>RSI!A1364</f>
        <v>44298</v>
      </c>
      <c r="B1364" s="2">
        <f>RSI!B1364</f>
        <v>45.64</v>
      </c>
      <c r="C1364" s="2">
        <f>RSI!I1364</f>
        <v>17.752195979471054</v>
      </c>
      <c r="D1364" s="2">
        <f>MACD!E1364</f>
        <v>-7.1462739926950292E-2</v>
      </c>
      <c r="E1364" s="2">
        <f>MACD!F1364</f>
        <v>-8.4077153516649419E-2</v>
      </c>
      <c r="F1364" s="2">
        <f>'Moving Avg'!D1364</f>
        <v>45.64</v>
      </c>
      <c r="G1364" s="2">
        <f>'Moving Avg'!F1364</f>
        <v>45.639999999999993</v>
      </c>
      <c r="H1364" s="2">
        <f>'Moving Avg'!G1364</f>
        <v>46.027000000000022</v>
      </c>
      <c r="I1364" s="2">
        <f>'Moving Avg'!H1364</f>
        <v>39.441950000000077</v>
      </c>
      <c r="J1364" s="6" t="str">
        <f>OBV!F1364</f>
        <v>NEUTRAL</v>
      </c>
      <c r="K1364" s="6" t="str">
        <f>OBV!G1364</f>
        <v>NEUTRAL</v>
      </c>
      <c r="L1364" s="6" t="str">
        <f>OBV!H1364</f>
        <v>NEUTRAL</v>
      </c>
    </row>
    <row r="1365" spans="1:12" ht="13.5" x14ac:dyDescent="0.25">
      <c r="A1365" s="3">
        <f>RSI!A1365</f>
        <v>44299</v>
      </c>
      <c r="B1365" s="2">
        <f>RSI!B1365</f>
        <v>45.64</v>
      </c>
      <c r="C1365" s="2">
        <f>RSI!I1365</f>
        <v>17.752195979471054</v>
      </c>
      <c r="D1365" s="2">
        <f>MACD!E1365</f>
        <v>-6.7134960074454852E-2</v>
      </c>
      <c r="E1365" s="2">
        <f>MACD!F1365</f>
        <v>-8.0688714828210509E-2</v>
      </c>
      <c r="F1365" s="2">
        <f>'Moving Avg'!D1365</f>
        <v>45.64</v>
      </c>
      <c r="G1365" s="2">
        <f>'Moving Avg'!F1365</f>
        <v>45.639999999999993</v>
      </c>
      <c r="H1365" s="2">
        <f>'Moving Avg'!G1365</f>
        <v>45.984000000000023</v>
      </c>
      <c r="I1365" s="2">
        <f>'Moving Avg'!H1365</f>
        <v>39.521150000000077</v>
      </c>
      <c r="J1365" s="6" t="str">
        <f>OBV!F1365</f>
        <v>NEUTRAL</v>
      </c>
      <c r="K1365" s="6" t="str">
        <f>OBV!G1365</f>
        <v>NEUTRAL</v>
      </c>
      <c r="L1365" s="6" t="str">
        <f>OBV!H1365</f>
        <v>NEUTRAL</v>
      </c>
    </row>
    <row r="1366" spans="1:12" ht="13.5" x14ac:dyDescent="0.25">
      <c r="A1366" s="3">
        <f>RSI!A1366</f>
        <v>44300</v>
      </c>
      <c r="B1366" s="2">
        <f>RSI!B1366</f>
        <v>45.64</v>
      </c>
      <c r="C1366" s="2">
        <f>RSI!I1366</f>
        <v>17.752195979471054</v>
      </c>
      <c r="D1366" s="2">
        <f>MACD!E1366</f>
        <v>-6.2979178593728591E-2</v>
      </c>
      <c r="E1366" s="2">
        <f>MACD!F1366</f>
        <v>-7.714680758131412E-2</v>
      </c>
      <c r="F1366" s="2">
        <f>'Moving Avg'!D1366</f>
        <v>45.64</v>
      </c>
      <c r="G1366" s="2">
        <f>'Moving Avg'!F1366</f>
        <v>45.639999999999993</v>
      </c>
      <c r="H1366" s="2">
        <f>'Moving Avg'!G1366</f>
        <v>45.941000000000031</v>
      </c>
      <c r="I1366" s="2">
        <f>'Moving Avg'!H1366</f>
        <v>39.600350000000077</v>
      </c>
      <c r="J1366" s="6" t="str">
        <f>OBV!F1366</f>
        <v>NEUTRAL</v>
      </c>
      <c r="K1366" s="6" t="str">
        <f>OBV!G1366</f>
        <v>NEUTRAL</v>
      </c>
      <c r="L1366" s="6" t="str">
        <f>OBV!H1366</f>
        <v>NEUTRAL</v>
      </c>
    </row>
    <row r="1367" spans="1:12" ht="13.5" x14ac:dyDescent="0.25">
      <c r="A1367" s="3">
        <f>RSI!A1367</f>
        <v>44301</v>
      </c>
      <c r="B1367" s="2">
        <f>RSI!B1367</f>
        <v>45.64</v>
      </c>
      <c r="C1367" s="2">
        <f>RSI!I1367</f>
        <v>17.752195979471054</v>
      </c>
      <c r="D1367" s="2">
        <f>MACD!E1367</f>
        <v>-5.9005513005203625E-2</v>
      </c>
      <c r="E1367" s="2">
        <f>MACD!F1367</f>
        <v>-7.3518548666092032E-2</v>
      </c>
      <c r="F1367" s="2">
        <f>'Moving Avg'!D1367</f>
        <v>45.64</v>
      </c>
      <c r="G1367" s="2">
        <f>'Moving Avg'!F1367</f>
        <v>45.639999999999993</v>
      </c>
      <c r="H1367" s="2">
        <f>'Moving Avg'!G1367</f>
        <v>45.898000000000032</v>
      </c>
      <c r="I1367" s="2">
        <f>'Moving Avg'!H1367</f>
        <v>39.679550000000084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</row>
    <row r="1368" spans="1:12" ht="13.5" x14ac:dyDescent="0.25">
      <c r="A1368" s="3">
        <f>RSI!A1368</f>
        <v>44302</v>
      </c>
      <c r="B1368" s="2">
        <f>RSI!B1368</f>
        <v>45.64</v>
      </c>
      <c r="C1368" s="2">
        <f>RSI!I1368</f>
        <v>17.752195979471054</v>
      </c>
      <c r="D1368" s="2">
        <f>MACD!E1368</f>
        <v>-5.5219814746322982E-2</v>
      </c>
      <c r="E1368" s="2">
        <f>MACD!F1368</f>
        <v>-6.9858801882138222E-2</v>
      </c>
      <c r="F1368" s="2">
        <f>'Moving Avg'!D1368</f>
        <v>45.64</v>
      </c>
      <c r="G1368" s="2">
        <f>'Moving Avg'!F1368</f>
        <v>45.639999999999993</v>
      </c>
      <c r="H1368" s="2">
        <f>'Moving Avg'!G1368</f>
        <v>45.855000000000025</v>
      </c>
      <c r="I1368" s="2">
        <f>'Moving Avg'!H1368</f>
        <v>39.758750000000084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</row>
    <row r="1369" spans="1:12" ht="13.5" x14ac:dyDescent="0.25">
      <c r="A1369" s="3">
        <f>RSI!A1369</f>
        <v>44305</v>
      </c>
      <c r="B1369" s="2">
        <f>RSI!B1369</f>
        <v>45.64</v>
      </c>
      <c r="C1369" s="2">
        <f>RSI!I1369</f>
        <v>17.752195979471054</v>
      </c>
      <c r="D1369" s="2">
        <f>MACD!E1369</f>
        <v>-5.1624526198814635E-2</v>
      </c>
      <c r="E1369" s="2">
        <f>MACD!F1369</f>
        <v>-6.621194674547351E-2</v>
      </c>
      <c r="F1369" s="2">
        <f>'Moving Avg'!D1369</f>
        <v>45.64</v>
      </c>
      <c r="G1369" s="2">
        <f>'Moving Avg'!F1369</f>
        <v>45.639999999999993</v>
      </c>
      <c r="H1369" s="2">
        <f>'Moving Avg'!G1369</f>
        <v>45.812000000000026</v>
      </c>
      <c r="I1369" s="2">
        <f>'Moving Avg'!H1369</f>
        <v>39.837950000000085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</row>
    <row r="1370" spans="1:12" ht="13.5" x14ac:dyDescent="0.25">
      <c r="A1370" s="3">
        <f>RSI!A1370</f>
        <v>44306</v>
      </c>
      <c r="B1370" s="2">
        <f>RSI!B1370</f>
        <v>45.64</v>
      </c>
      <c r="C1370" s="2">
        <f>RSI!I1370</f>
        <v>17.752195979471054</v>
      </c>
      <c r="D1370" s="2">
        <f>MACD!E1370</f>
        <v>-4.8219390998355038E-2</v>
      </c>
      <c r="E1370" s="2">
        <f>MACD!F1370</f>
        <v>-6.2613435596049816E-2</v>
      </c>
      <c r="F1370" s="2">
        <f>'Moving Avg'!D1370</f>
        <v>45.64</v>
      </c>
      <c r="G1370" s="2">
        <f>'Moving Avg'!F1370</f>
        <v>45.639999999999993</v>
      </c>
      <c r="H1370" s="2">
        <f>'Moving Avg'!G1370</f>
        <v>45.769000000000027</v>
      </c>
      <c r="I1370" s="2">
        <f>'Moving Avg'!H1370</f>
        <v>39.917150000000092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</row>
    <row r="1371" spans="1:12" ht="13.5" x14ac:dyDescent="0.25">
      <c r="A1371" s="3">
        <f>RSI!A1371</f>
        <v>44307</v>
      </c>
      <c r="B1371" s="2">
        <f>RSI!B1371</f>
        <v>45.64</v>
      </c>
      <c r="C1371" s="2">
        <f>RSI!I1371</f>
        <v>17.752195979471054</v>
      </c>
      <c r="D1371" s="2">
        <f>MACD!E1371</f>
        <v>-4.5002041300008955E-2</v>
      </c>
      <c r="E1371" s="2">
        <f>MACD!F1371</f>
        <v>-5.9091156736841649E-2</v>
      </c>
      <c r="F1371" s="2">
        <f>'Moving Avg'!D1371</f>
        <v>45.64</v>
      </c>
      <c r="G1371" s="2">
        <f>'Moving Avg'!F1371</f>
        <v>45.639999999999993</v>
      </c>
      <c r="H1371" s="2">
        <f>'Moving Avg'!G1371</f>
        <v>45.72600000000002</v>
      </c>
      <c r="I1371" s="2">
        <f>'Moving Avg'!H1371</f>
        <v>39.996350000000099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</row>
    <row r="1372" spans="1:12" ht="13.5" x14ac:dyDescent="0.25">
      <c r="A1372" s="3">
        <f>RSI!A1372</f>
        <v>44308</v>
      </c>
      <c r="B1372" s="2">
        <f>RSI!B1372</f>
        <v>45.64</v>
      </c>
      <c r="C1372" s="2">
        <f>RSI!I1372</f>
        <v>17.752195979471054</v>
      </c>
      <c r="D1372" s="2">
        <f>MACD!E1372</f>
        <v>-4.1968481948877923E-2</v>
      </c>
      <c r="E1372" s="2">
        <f>MACD!F1372</f>
        <v>-5.5666621779248908E-2</v>
      </c>
      <c r="F1372" s="2">
        <f>'Moving Avg'!D1372</f>
        <v>45.64</v>
      </c>
      <c r="G1372" s="2">
        <f>'Moving Avg'!F1372</f>
        <v>45.639999999999993</v>
      </c>
      <c r="H1372" s="2">
        <f>'Moving Avg'!G1372</f>
        <v>45.683000000000028</v>
      </c>
      <c r="I1372" s="2">
        <f>'Moving Avg'!H1372</f>
        <v>40.075550000000099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</row>
    <row r="1373" spans="1:12" ht="13.5" x14ac:dyDescent="0.25">
      <c r="A1373" s="3">
        <f>RSI!A1373</f>
        <v>44309</v>
      </c>
      <c r="B1373" s="2">
        <f>RSI!B1373</f>
        <v>45.64</v>
      </c>
      <c r="C1373" s="2">
        <f>RSI!I1373</f>
        <v>17.752195979471054</v>
      </c>
      <c r="D1373" s="2">
        <f>MACD!E1373</f>
        <v>-3.9113488360968063E-2</v>
      </c>
      <c r="E1373" s="2">
        <f>MACD!F1373</f>
        <v>-5.2355995095592744E-2</v>
      </c>
      <c r="F1373" s="2">
        <f>'Moving Avg'!D1373</f>
        <v>45.64</v>
      </c>
      <c r="G1373" s="2">
        <f>'Moving Avg'!F1373</f>
        <v>45.639999999999993</v>
      </c>
      <c r="H1373" s="2">
        <f>'Moving Avg'!G1373</f>
        <v>45.640000000000029</v>
      </c>
      <c r="I1373" s="2">
        <f>'Moving Avg'!H1373</f>
        <v>40.154750000000099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</row>
    <row r="1374" spans="1:12" ht="13.5" x14ac:dyDescent="0.25">
      <c r="A1374" s="3">
        <f>RSI!A1374</f>
        <v>44312</v>
      </c>
      <c r="B1374" s="2">
        <f>RSI!B1374</f>
        <v>45.64</v>
      </c>
      <c r="C1374" s="2">
        <f>RSI!I1374</f>
        <v>17.752195979471054</v>
      </c>
      <c r="D1374" s="2">
        <f>MACD!E1374</f>
        <v>-3.6430932263769478E-2</v>
      </c>
      <c r="E1374" s="2">
        <f>MACD!F1374</f>
        <v>-4.9170982529228094E-2</v>
      </c>
      <c r="F1374" s="2">
        <f>'Moving Avg'!D1374</f>
        <v>45.64</v>
      </c>
      <c r="G1374" s="2">
        <f>'Moving Avg'!F1374</f>
        <v>45.639999999999993</v>
      </c>
      <c r="H1374" s="2">
        <f>'Moving Avg'!G1374</f>
        <v>45.640000000000029</v>
      </c>
      <c r="I1374" s="2">
        <f>'Moving Avg'!H1374</f>
        <v>40.2339500000001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</row>
    <row r="1375" spans="1:12" ht="13.5" x14ac:dyDescent="0.25">
      <c r="A1375" s="3">
        <f>RSI!A1375</f>
        <v>44313</v>
      </c>
      <c r="B1375" s="2">
        <f>RSI!B1375</f>
        <v>45.64</v>
      </c>
      <c r="C1375" s="2">
        <f>RSI!I1375</f>
        <v>17.752195979471054</v>
      </c>
      <c r="D1375" s="2">
        <f>MACD!E1375</f>
        <v>-3.3914047204554265E-2</v>
      </c>
      <c r="E1375" s="2">
        <f>MACD!F1375</f>
        <v>-4.6119595464293325E-2</v>
      </c>
      <c r="F1375" s="2">
        <f>'Moving Avg'!D1375</f>
        <v>45.64</v>
      </c>
      <c r="G1375" s="2">
        <f>'Moving Avg'!F1375</f>
        <v>45.639999999999993</v>
      </c>
      <c r="H1375" s="2">
        <f>'Moving Avg'!G1375</f>
        <v>45.640000000000029</v>
      </c>
      <c r="I1375" s="2">
        <f>'Moving Avg'!H1375</f>
        <v>40.316650000000102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</row>
    <row r="1376" spans="1:12" ht="13.5" x14ac:dyDescent="0.25">
      <c r="A1376" s="3">
        <f>RSI!A1376</f>
        <v>44314</v>
      </c>
      <c r="B1376" s="2">
        <f>RSI!B1376</f>
        <v>45.64</v>
      </c>
      <c r="C1376" s="2">
        <f>RSI!I1376</f>
        <v>17.752195979471054</v>
      </c>
      <c r="D1376" s="2">
        <f>MACD!E1376</f>
        <v>-3.1555643842430925E-2</v>
      </c>
      <c r="E1376" s="2">
        <f>MACD!F1376</f>
        <v>-4.3206805139920847E-2</v>
      </c>
      <c r="F1376" s="2">
        <f>'Moving Avg'!D1376</f>
        <v>45.64</v>
      </c>
      <c r="G1376" s="2">
        <f>'Moving Avg'!F1376</f>
        <v>45.639999999999993</v>
      </c>
      <c r="H1376" s="2">
        <f>'Moving Avg'!G1376</f>
        <v>45.640000000000029</v>
      </c>
      <c r="I1376" s="2">
        <f>'Moving Avg'!H1376</f>
        <v>40.399350000000105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</row>
    <row r="1377" spans="1:12" ht="13.5" x14ac:dyDescent="0.25">
      <c r="A1377" s="3">
        <f>RSI!A1377</f>
        <v>44315</v>
      </c>
      <c r="B1377" s="2">
        <f>RSI!B1377</f>
        <v>44.28</v>
      </c>
      <c r="C1377" s="2">
        <f>RSI!I1377</f>
        <v>0.73710735404584682</v>
      </c>
      <c r="D1377" s="2">
        <f>MACD!E1377</f>
        <v>7.1392457297029921E-2</v>
      </c>
      <c r="E1377" s="2">
        <f>MACD!F1377</f>
        <v>-2.0286952652530693E-2</v>
      </c>
      <c r="F1377" s="2">
        <f>'Moving Avg'!D1377</f>
        <v>45.368000000000002</v>
      </c>
      <c r="G1377" s="2">
        <f>'Moving Avg'!F1377</f>
        <v>45.571999999999989</v>
      </c>
      <c r="H1377" s="2">
        <f>'Moving Avg'!G1377</f>
        <v>45.612800000000036</v>
      </c>
      <c r="I1377" s="2">
        <f>'Moving Avg'!H1377</f>
        <v>40.475250000000102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</row>
    <row r="1378" spans="1:12" ht="13.5" x14ac:dyDescent="0.25">
      <c r="A1378" s="3">
        <f>RSI!A1378</f>
        <v>44316</v>
      </c>
      <c r="B1378" s="2">
        <f>RSI!B1378</f>
        <v>44.28</v>
      </c>
      <c r="C1378" s="2">
        <f>RSI!I1378</f>
        <v>0.73710735404584682</v>
      </c>
      <c r="D1378" s="2">
        <f>MACD!E1378</f>
        <v>0.16673478773623884</v>
      </c>
      <c r="E1378" s="2">
        <f>MACD!F1378</f>
        <v>1.7117395425223215E-2</v>
      </c>
      <c r="F1378" s="2">
        <f>'Moving Avg'!D1378</f>
        <v>45.096000000000004</v>
      </c>
      <c r="G1378" s="2">
        <f>'Moving Avg'!F1378</f>
        <v>45.503999999999991</v>
      </c>
      <c r="H1378" s="2">
        <f>'Moving Avg'!G1378</f>
        <v>45.585600000000042</v>
      </c>
      <c r="I1378" s="2">
        <f>'Moving Avg'!H1378</f>
        <v>40.551150000000099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</row>
    <row r="1379" spans="1:12" ht="13.5" x14ac:dyDescent="0.25">
      <c r="A1379" s="3">
        <f>RSI!A1379</f>
        <v>44319</v>
      </c>
      <c r="B1379" s="2">
        <f>RSI!B1379</f>
        <v>44.28</v>
      </c>
      <c r="C1379" s="2">
        <f>RSI!I1379</f>
        <v>0.73710735404584682</v>
      </c>
      <c r="D1379" s="2">
        <f>MACD!E1379</f>
        <v>0.25503165873293199</v>
      </c>
      <c r="E1379" s="2">
        <f>MACD!F1379</f>
        <v>6.4700248086764972E-2</v>
      </c>
      <c r="F1379" s="2">
        <f>'Moving Avg'!D1379</f>
        <v>44.823999999999998</v>
      </c>
      <c r="G1379" s="2">
        <f>'Moving Avg'!F1379</f>
        <v>45.435999999999993</v>
      </c>
      <c r="H1379" s="2">
        <f>'Moving Avg'!G1379</f>
        <v>45.558400000000049</v>
      </c>
      <c r="I1379" s="2">
        <f>'Moving Avg'!H1379</f>
        <v>40.627050000000096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</row>
    <row r="1380" spans="1:12" ht="13.5" x14ac:dyDescent="0.25">
      <c r="A1380" s="3">
        <f>RSI!A1380</f>
        <v>44320</v>
      </c>
      <c r="B1380" s="2">
        <f>RSI!B1380</f>
        <v>44.28</v>
      </c>
      <c r="C1380" s="2">
        <f>RSI!I1380</f>
        <v>0.73710735404584682</v>
      </c>
      <c r="D1380" s="2">
        <f>MACD!E1380</f>
        <v>0.33680235072483811</v>
      </c>
      <c r="E1380" s="2">
        <f>MACD!F1380</f>
        <v>0.11912066861437962</v>
      </c>
      <c r="F1380" s="2">
        <f>'Moving Avg'!D1380</f>
        <v>44.552</v>
      </c>
      <c r="G1380" s="2">
        <f>'Moving Avg'!F1380</f>
        <v>45.367999999999988</v>
      </c>
      <c r="H1380" s="2">
        <f>'Moving Avg'!G1380</f>
        <v>45.531200000000055</v>
      </c>
      <c r="I1380" s="2">
        <f>'Moving Avg'!H1380</f>
        <v>40.706900000000104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</row>
    <row r="1381" spans="1:12" ht="13.5" x14ac:dyDescent="0.25">
      <c r="A1381" s="3">
        <f>RSI!A1381</f>
        <v>44321</v>
      </c>
      <c r="B1381" s="2">
        <f>RSI!B1381</f>
        <v>44.28</v>
      </c>
      <c r="C1381" s="2">
        <f>RSI!I1381</f>
        <v>0.73710735404584682</v>
      </c>
      <c r="D1381" s="2">
        <f>MACD!E1381</f>
        <v>0.41252807977006256</v>
      </c>
      <c r="E1381" s="2">
        <f>MACD!F1381</f>
        <v>0.1778021508455162</v>
      </c>
      <c r="F1381" s="2">
        <f>'Moving Avg'!D1381</f>
        <v>44.28</v>
      </c>
      <c r="G1381" s="2">
        <f>'Moving Avg'!F1381</f>
        <v>45.29999999999999</v>
      </c>
      <c r="H1381" s="2">
        <f>'Moving Avg'!G1381</f>
        <v>45.504000000000062</v>
      </c>
      <c r="I1381" s="2">
        <f>'Moving Avg'!H1381</f>
        <v>40.786750000000097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</row>
    <row r="1382" spans="1:12" ht="13.5" x14ac:dyDescent="0.25">
      <c r="A1382" s="3">
        <f>RSI!A1382</f>
        <v>44322</v>
      </c>
      <c r="B1382" s="2">
        <f>RSI!B1382</f>
        <v>44.28</v>
      </c>
      <c r="C1382" s="2">
        <f>RSI!I1382</f>
        <v>0.73710735404584682</v>
      </c>
      <c r="D1382" s="2">
        <f>MACD!E1382</f>
        <v>0.48265475546338621</v>
      </c>
      <c r="E1382" s="2">
        <f>MACD!F1382</f>
        <v>0.23877267176909023</v>
      </c>
      <c r="F1382" s="2">
        <f>'Moving Avg'!D1382</f>
        <v>44.28</v>
      </c>
      <c r="G1382" s="2">
        <f>'Moving Avg'!F1382</f>
        <v>45.231999999999985</v>
      </c>
      <c r="H1382" s="2">
        <f>'Moving Avg'!G1382</f>
        <v>45.476800000000054</v>
      </c>
      <c r="I1382" s="2">
        <f>'Moving Avg'!H1382</f>
        <v>40.866600000000091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44323</v>
      </c>
      <c r="B1383" s="2">
        <f>RSI!B1383</f>
        <v>44.28</v>
      </c>
      <c r="C1383" s="2">
        <f>RSI!I1383</f>
        <v>0.73710735404584682</v>
      </c>
      <c r="D1383" s="2">
        <f>MACD!E1383</f>
        <v>0.54759554404974153</v>
      </c>
      <c r="E1383" s="2">
        <f>MACD!F1383</f>
        <v>0.30053724622522049</v>
      </c>
      <c r="F1383" s="2">
        <f>'Moving Avg'!D1383</f>
        <v>44.28</v>
      </c>
      <c r="G1383" s="2">
        <f>'Moving Avg'!F1383</f>
        <v>45.163999999999987</v>
      </c>
      <c r="H1383" s="2">
        <f>'Moving Avg'!G1383</f>
        <v>45.449600000000054</v>
      </c>
      <c r="I1383" s="2">
        <f>'Moving Avg'!H1383</f>
        <v>40.946450000000098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</row>
    <row r="1384" spans="1:12" ht="13.5" x14ac:dyDescent="0.25">
      <c r="A1384" s="3">
        <f>RSI!A1384</f>
        <v>44326</v>
      </c>
      <c r="B1384" s="2">
        <f>RSI!B1384</f>
        <v>44.28</v>
      </c>
      <c r="C1384" s="2">
        <f>RSI!I1384</f>
        <v>0.73710735404584682</v>
      </c>
      <c r="D1384" s="2">
        <f>MACD!E1384</f>
        <v>0.60773324970515574</v>
      </c>
      <c r="E1384" s="2">
        <f>MACD!F1384</f>
        <v>0.36197644692120756</v>
      </c>
      <c r="F1384" s="2">
        <f>'Moving Avg'!D1384</f>
        <v>44.28</v>
      </c>
      <c r="G1384" s="2">
        <f>'Moving Avg'!F1384</f>
        <v>45.095999999999989</v>
      </c>
      <c r="H1384" s="2">
        <f>'Moving Avg'!G1384</f>
        <v>45.422400000000053</v>
      </c>
      <c r="I1384" s="2">
        <f>'Moving Avg'!H1384</f>
        <v>41.026300000000091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</row>
    <row r="1385" spans="1:12" ht="13.5" x14ac:dyDescent="0.25">
      <c r="A1385" s="3">
        <f>RSI!A1385</f>
        <v>44327</v>
      </c>
      <c r="B1385" s="2">
        <f>RSI!B1385</f>
        <v>44.28</v>
      </c>
      <c r="C1385" s="2">
        <f>RSI!I1385</f>
        <v>0.73710735404584682</v>
      </c>
      <c r="D1385" s="2">
        <f>MACD!E1385</f>
        <v>0.66342252621915776</v>
      </c>
      <c r="E1385" s="2">
        <f>MACD!F1385</f>
        <v>0.42226566278079758</v>
      </c>
      <c r="F1385" s="2">
        <f>'Moving Avg'!D1385</f>
        <v>44.28</v>
      </c>
      <c r="G1385" s="2">
        <f>'Moving Avg'!F1385</f>
        <v>45.027999999999984</v>
      </c>
      <c r="H1385" s="2">
        <f>'Moving Avg'!G1385</f>
        <v>45.395200000000052</v>
      </c>
      <c r="I1385" s="2">
        <f>'Moving Avg'!H1385</f>
        <v>41.106150000000092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</row>
    <row r="1386" spans="1:12" ht="13.5" x14ac:dyDescent="0.25">
      <c r="A1386" s="3">
        <f>RSI!A1386</f>
        <v>44333</v>
      </c>
      <c r="B1386" s="2">
        <f>RSI!B1386</f>
        <v>44.28</v>
      </c>
      <c r="C1386" s="2">
        <f>RSI!I1386</f>
        <v>0.73710735404584682</v>
      </c>
      <c r="D1386" s="2">
        <f>MACD!E1386</f>
        <v>0.71499193059658239</v>
      </c>
      <c r="E1386" s="2">
        <f>MACD!F1386</f>
        <v>0.48081091634395456</v>
      </c>
      <c r="F1386" s="2">
        <f>'Moving Avg'!D1386</f>
        <v>44.28</v>
      </c>
      <c r="G1386" s="2">
        <f>'Moving Avg'!F1386</f>
        <v>44.959999999999987</v>
      </c>
      <c r="H1386" s="2">
        <f>'Moving Avg'!G1386</f>
        <v>45.368000000000045</v>
      </c>
      <c r="I1386" s="2">
        <f>'Moving Avg'!H1386</f>
        <v>41.186000000000092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</row>
    <row r="1387" spans="1:12" ht="13.5" x14ac:dyDescent="0.25">
      <c r="A1387" s="3">
        <f>RSI!A1387</f>
        <v>44334</v>
      </c>
      <c r="B1387" s="2">
        <f>RSI!B1387</f>
        <v>44.28</v>
      </c>
      <c r="C1387" s="2">
        <f>RSI!I1387</f>
        <v>0.73710735404584682</v>
      </c>
      <c r="D1387" s="2">
        <f>MACD!E1387</f>
        <v>0.5535150601732326</v>
      </c>
      <c r="E1387" s="2">
        <f>MACD!F1387</f>
        <v>0.49535174510981017</v>
      </c>
      <c r="F1387" s="2">
        <f>'Moving Avg'!D1387</f>
        <v>44.28</v>
      </c>
      <c r="G1387" s="2">
        <f>'Moving Avg'!F1387</f>
        <v>44.891999999999982</v>
      </c>
      <c r="H1387" s="2">
        <f>'Moving Avg'!G1387</f>
        <v>45.340800000000044</v>
      </c>
      <c r="I1387" s="2">
        <f>'Moving Avg'!H1387</f>
        <v>41.265850000000093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</row>
    <row r="1388" spans="1:12" ht="13.5" x14ac:dyDescent="0.25">
      <c r="A1388" s="3">
        <f>RSI!A1388</f>
        <v>44335</v>
      </c>
      <c r="B1388" s="2">
        <f>RSI!B1388</f>
        <v>44.28</v>
      </c>
      <c r="C1388" s="2">
        <f>RSI!I1388</f>
        <v>0.73710735404584682</v>
      </c>
      <c r="D1388" s="2">
        <f>MACD!E1388</f>
        <v>0.42069397867148695</v>
      </c>
      <c r="E1388" s="2">
        <f>MACD!F1388</f>
        <v>0.48042019182214557</v>
      </c>
      <c r="F1388" s="2">
        <f>'Moving Avg'!D1388</f>
        <v>44.28</v>
      </c>
      <c r="G1388" s="2">
        <f>'Moving Avg'!F1388</f>
        <v>44.823999999999984</v>
      </c>
      <c r="H1388" s="2">
        <f>'Moving Avg'!G1388</f>
        <v>45.313600000000044</v>
      </c>
      <c r="I1388" s="2">
        <f>'Moving Avg'!H1388</f>
        <v>41.3457000000001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</row>
    <row r="1389" spans="1:12" ht="13.5" x14ac:dyDescent="0.25">
      <c r="A1389" s="3">
        <f>RSI!A1389</f>
        <v>44336</v>
      </c>
      <c r="B1389" s="2">
        <f>RSI!B1389</f>
        <v>44.28</v>
      </c>
      <c r="C1389" s="2">
        <f>RSI!I1389</f>
        <v>0.73710735404584682</v>
      </c>
      <c r="D1389" s="2">
        <f>MACD!E1389</f>
        <v>0.31183764440462625</v>
      </c>
      <c r="E1389" s="2">
        <f>MACD!F1389</f>
        <v>0.44670368233864177</v>
      </c>
      <c r="F1389" s="2">
        <f>'Moving Avg'!D1389</f>
        <v>44.28</v>
      </c>
      <c r="G1389" s="2">
        <f>'Moving Avg'!F1389</f>
        <v>44.755999999999986</v>
      </c>
      <c r="H1389" s="2">
        <f>'Moving Avg'!G1389</f>
        <v>45.286400000000043</v>
      </c>
      <c r="I1389" s="2">
        <f>'Moving Avg'!H1389</f>
        <v>41.425550000000094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44337</v>
      </c>
      <c r="B1390" s="2">
        <f>RSI!B1390</f>
        <v>42.29</v>
      </c>
      <c r="C1390" s="2">
        <f>RSI!I1390</f>
        <v>0.15765865250601507</v>
      </c>
      <c r="D1390" s="2">
        <f>MACD!E1390</f>
        <v>0.37040504468666313</v>
      </c>
      <c r="E1390" s="2">
        <f>MACD!F1390</f>
        <v>0.43144395480824604</v>
      </c>
      <c r="F1390" s="2">
        <f>'Moving Avg'!D1390</f>
        <v>43.881999999999998</v>
      </c>
      <c r="G1390" s="2">
        <f>'Moving Avg'!F1390</f>
        <v>44.588499999999982</v>
      </c>
      <c r="H1390" s="2">
        <f>'Moving Avg'!G1390</f>
        <v>45.219400000000036</v>
      </c>
      <c r="I1390" s="2">
        <f>'Moving Avg'!H1390</f>
        <v>41.495450000000098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44340</v>
      </c>
      <c r="B1391" s="2">
        <f>RSI!B1391</f>
        <v>42.29</v>
      </c>
      <c r="C1391" s="2">
        <f>RSI!I1391</f>
        <v>0.15765865250601507</v>
      </c>
      <c r="D1391" s="2">
        <f>MACD!E1391</f>
        <v>0.43474810707644451</v>
      </c>
      <c r="E1391" s="2">
        <f>MACD!F1391</f>
        <v>0.43210478526188573</v>
      </c>
      <c r="F1391" s="2">
        <f>'Moving Avg'!D1391</f>
        <v>43.483999999999995</v>
      </c>
      <c r="G1391" s="2">
        <f>'Moving Avg'!F1391</f>
        <v>44.420999999999978</v>
      </c>
      <c r="H1391" s="2">
        <f>'Moving Avg'!G1391</f>
        <v>45.152400000000029</v>
      </c>
      <c r="I1391" s="2">
        <f>'Moving Avg'!H1391</f>
        <v>41.565350000000102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44341</v>
      </c>
      <c r="B1392" s="2">
        <f>RSI!B1392</f>
        <v>42.29</v>
      </c>
      <c r="C1392" s="2">
        <f>RSI!I1392</f>
        <v>0.15765865250601507</v>
      </c>
      <c r="D1392" s="2">
        <f>MACD!E1392</f>
        <v>0.50288300658893093</v>
      </c>
      <c r="E1392" s="2">
        <f>MACD!F1392</f>
        <v>0.44626042952729478</v>
      </c>
      <c r="F1392" s="2">
        <f>'Moving Avg'!D1392</f>
        <v>43.085999999999999</v>
      </c>
      <c r="G1392" s="2">
        <f>'Moving Avg'!F1392</f>
        <v>44.253499999999981</v>
      </c>
      <c r="H1392" s="2">
        <f>'Moving Avg'!G1392</f>
        <v>45.085400000000021</v>
      </c>
      <c r="I1392" s="2">
        <f>'Moving Avg'!H1392</f>
        <v>41.635250000000106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44342</v>
      </c>
      <c r="B1393" s="2">
        <f>RSI!B1393</f>
        <v>42.29</v>
      </c>
      <c r="C1393" s="2">
        <f>RSI!I1393</f>
        <v>0.15765865250601507</v>
      </c>
      <c r="D1393" s="2">
        <f>MACD!E1393</f>
        <v>0.57321225257063446</v>
      </c>
      <c r="E1393" s="2">
        <f>MACD!F1393</f>
        <v>0.47165079413596278</v>
      </c>
      <c r="F1393" s="2">
        <f>'Moving Avg'!D1393</f>
        <v>42.687999999999995</v>
      </c>
      <c r="G1393" s="2">
        <f>'Moving Avg'!F1393</f>
        <v>44.085999999999977</v>
      </c>
      <c r="H1393" s="2">
        <f>'Moving Avg'!G1393</f>
        <v>45.018400000000014</v>
      </c>
      <c r="I1393" s="2">
        <f>'Moving Avg'!H1393</f>
        <v>41.705150000000103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44343</v>
      </c>
      <c r="B1394" s="2">
        <f>RSI!B1394</f>
        <v>42.29</v>
      </c>
      <c r="C1394" s="2">
        <f>RSI!I1394</f>
        <v>0.15765865250601507</v>
      </c>
      <c r="D1394" s="2">
        <f>MACD!E1394</f>
        <v>0.64445924298284751</v>
      </c>
      <c r="E1394" s="2">
        <f>MACD!F1394</f>
        <v>0.50621248390533979</v>
      </c>
      <c r="F1394" s="2">
        <f>'Moving Avg'!D1394</f>
        <v>42.29</v>
      </c>
      <c r="G1394" s="2">
        <f>'Moving Avg'!F1394</f>
        <v>43.91849999999998</v>
      </c>
      <c r="H1394" s="2">
        <f>'Moving Avg'!G1394</f>
        <v>44.951400000000007</v>
      </c>
      <c r="I1394" s="2">
        <f>'Moving Avg'!H1394</f>
        <v>41.7750500000001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44344</v>
      </c>
      <c r="B1395" s="2">
        <f>RSI!B1395</f>
        <v>42.29</v>
      </c>
      <c r="C1395" s="2">
        <f>RSI!I1395</f>
        <v>0.15765865250601507</v>
      </c>
      <c r="D1395" s="2">
        <f>MACD!E1395</f>
        <v>0.71561333241711367</v>
      </c>
      <c r="E1395" s="2">
        <f>MACD!F1395</f>
        <v>0.54809265360769455</v>
      </c>
      <c r="F1395" s="2">
        <f>'Moving Avg'!D1395</f>
        <v>42.29</v>
      </c>
      <c r="G1395" s="2">
        <f>'Moving Avg'!F1395</f>
        <v>43.750999999999976</v>
      </c>
      <c r="H1395" s="2">
        <f>'Moving Avg'!G1395</f>
        <v>44.884400000000007</v>
      </c>
      <c r="I1395" s="2">
        <f>'Moving Avg'!H1395</f>
        <v>41.844950000000111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</row>
    <row r="1396" spans="1:12" ht="13.5" x14ac:dyDescent="0.25">
      <c r="A1396" s="3">
        <f>RSI!A1396</f>
        <v>44347</v>
      </c>
      <c r="B1396" s="2">
        <f>RSI!B1396</f>
        <v>42.29</v>
      </c>
      <c r="C1396" s="2">
        <f>RSI!I1396</f>
        <v>0.15765865250601507</v>
      </c>
      <c r="D1396" s="2">
        <f>MACD!E1396</f>
        <v>0.78588376337083332</v>
      </c>
      <c r="E1396" s="2">
        <f>MACD!F1396</f>
        <v>0.59565087556032237</v>
      </c>
      <c r="F1396" s="2">
        <f>'Moving Avg'!D1396</f>
        <v>42.29</v>
      </c>
      <c r="G1396" s="2">
        <f>'Moving Avg'!F1396</f>
        <v>43.583499999999979</v>
      </c>
      <c r="H1396" s="2">
        <f>'Moving Avg'!G1396</f>
        <v>44.817399999999999</v>
      </c>
      <c r="I1396" s="2">
        <f>'Moving Avg'!H1396</f>
        <v>41.914850000000108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</row>
    <row r="1397" spans="1:12" ht="13.5" x14ac:dyDescent="0.25">
      <c r="A1397" s="3">
        <f>RSI!A1397</f>
        <v>44348</v>
      </c>
      <c r="B1397" s="2">
        <f>RSI!B1397</f>
        <v>42.29</v>
      </c>
      <c r="C1397" s="2">
        <f>RSI!I1397</f>
        <v>0.15765865250601507</v>
      </c>
      <c r="D1397" s="2">
        <f>MACD!E1397</f>
        <v>0.85466106667222874</v>
      </c>
      <c r="E1397" s="2">
        <f>MACD!F1397</f>
        <v>0.64745291378270364</v>
      </c>
      <c r="F1397" s="2">
        <f>'Moving Avg'!D1397</f>
        <v>42.29</v>
      </c>
      <c r="G1397" s="2">
        <f>'Moving Avg'!F1397</f>
        <v>43.48399999999998</v>
      </c>
      <c r="H1397" s="2">
        <f>'Moving Avg'!G1397</f>
        <v>44.750399999999999</v>
      </c>
      <c r="I1397" s="2">
        <f>'Moving Avg'!H1397</f>
        <v>41.9805500000001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</row>
    <row r="1398" spans="1:12" ht="13.5" x14ac:dyDescent="0.25">
      <c r="A1398" s="3">
        <f>RSI!A1398</f>
        <v>44349</v>
      </c>
      <c r="B1398" s="2">
        <f>RSI!B1398</f>
        <v>42.29</v>
      </c>
      <c r="C1398" s="2">
        <f>RSI!I1398</f>
        <v>0.15765865250601507</v>
      </c>
      <c r="D1398" s="2">
        <f>MACD!E1398</f>
        <v>0.92148475368417593</v>
      </c>
      <c r="E1398" s="2">
        <f>MACD!F1398</f>
        <v>0.70225928176299812</v>
      </c>
      <c r="F1398" s="2">
        <f>'Moving Avg'!D1398</f>
        <v>42.29</v>
      </c>
      <c r="G1398" s="2">
        <f>'Moving Avg'!F1398</f>
        <v>43.384499999999981</v>
      </c>
      <c r="H1398" s="2">
        <f>'Moving Avg'!G1398</f>
        <v>44.683399999999992</v>
      </c>
      <c r="I1398" s="2">
        <f>'Moving Avg'!H1398</f>
        <v>42.046250000000107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</row>
    <row r="1399" spans="1:12" ht="13.5" x14ac:dyDescent="0.25">
      <c r="A1399" s="3">
        <f>RSI!A1399</f>
        <v>44350</v>
      </c>
      <c r="B1399" s="2">
        <f>RSI!B1399</f>
        <v>42.29</v>
      </c>
      <c r="C1399" s="2">
        <f>RSI!I1399</f>
        <v>0.15765865250601507</v>
      </c>
      <c r="D1399" s="2">
        <f>MACD!E1399</f>
        <v>0.98601630614442826</v>
      </c>
      <c r="E1399" s="2">
        <f>MACD!F1399</f>
        <v>0.75901068663928417</v>
      </c>
      <c r="F1399" s="2">
        <f>'Moving Avg'!D1399</f>
        <v>42.29</v>
      </c>
      <c r="G1399" s="2">
        <f>'Moving Avg'!F1399</f>
        <v>43.284999999999982</v>
      </c>
      <c r="H1399" s="2">
        <f>'Moving Avg'!G1399</f>
        <v>44.616399999999992</v>
      </c>
      <c r="I1399" s="2">
        <f>'Moving Avg'!H1399</f>
        <v>42.107600000000112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</row>
    <row r="1400" spans="1:12" ht="13.5" x14ac:dyDescent="0.25">
      <c r="A1400" s="3">
        <f>RSI!A1400</f>
        <v>44351</v>
      </c>
      <c r="B1400" s="2">
        <f>RSI!B1400</f>
        <v>42.29</v>
      </c>
      <c r="C1400" s="2">
        <f>RSI!I1400</f>
        <v>0.15765865250601507</v>
      </c>
      <c r="D1400" s="2">
        <f>MACD!E1400</f>
        <v>0.74186277822987279</v>
      </c>
      <c r="E1400" s="2">
        <f>MACD!F1400</f>
        <v>0.75558110495740194</v>
      </c>
      <c r="F1400" s="2">
        <f>'Moving Avg'!D1400</f>
        <v>42.29</v>
      </c>
      <c r="G1400" s="2">
        <f>'Moving Avg'!F1400</f>
        <v>43.185499999999983</v>
      </c>
      <c r="H1400" s="2">
        <f>'Moving Avg'!G1400</f>
        <v>44.549399999999984</v>
      </c>
      <c r="I1400" s="2">
        <f>'Moving Avg'!H1400</f>
        <v>42.164450000000109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</row>
    <row r="1401" spans="1:12" ht="13.5" x14ac:dyDescent="0.25">
      <c r="A1401" s="3">
        <f>RSI!A1401</f>
        <v>44354</v>
      </c>
      <c r="B1401" s="2">
        <f>RSI!B1401</f>
        <v>42.29</v>
      </c>
      <c r="C1401" s="2">
        <f>RSI!I1401</f>
        <v>0.15765865250601507</v>
      </c>
      <c r="D1401" s="2">
        <f>MACD!E1401</f>
        <v>0.54212012498365425</v>
      </c>
      <c r="E1401" s="2">
        <f>MACD!F1401</f>
        <v>0.71288890896265245</v>
      </c>
      <c r="F1401" s="2">
        <f>'Moving Avg'!D1401</f>
        <v>42.29</v>
      </c>
      <c r="G1401" s="2">
        <f>'Moving Avg'!F1401</f>
        <v>43.085999999999991</v>
      </c>
      <c r="H1401" s="2">
        <f>'Moving Avg'!G1401</f>
        <v>44.482399999999991</v>
      </c>
      <c r="I1401" s="2">
        <f>'Moving Avg'!H1401</f>
        <v>42.21670000000011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</row>
    <row r="1402" spans="1:12" ht="13.5" x14ac:dyDescent="0.25">
      <c r="A1402" s="3">
        <f>RSI!A1402</f>
        <v>44355</v>
      </c>
      <c r="B1402" s="2">
        <f>RSI!B1402</f>
        <v>42.29</v>
      </c>
      <c r="C1402" s="2">
        <f>RSI!I1402</f>
        <v>0.15765865250601507</v>
      </c>
      <c r="D1402" s="2">
        <f>MACD!E1402</f>
        <v>0.3794485861157213</v>
      </c>
      <c r="E1402" s="2">
        <f>MACD!F1402</f>
        <v>0.6462008443932663</v>
      </c>
      <c r="F1402" s="2">
        <f>'Moving Avg'!D1402</f>
        <v>42.29</v>
      </c>
      <c r="G1402" s="2">
        <f>'Moving Avg'!F1402</f>
        <v>42.986499999999992</v>
      </c>
      <c r="H1402" s="2">
        <f>'Moving Avg'!G1402</f>
        <v>44.415399999999984</v>
      </c>
      <c r="I1402" s="2">
        <f>'Moving Avg'!H1402</f>
        <v>42.26895000000011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</row>
    <row r="1403" spans="1:12" ht="13.5" x14ac:dyDescent="0.25">
      <c r="A1403" s="3">
        <f>RSI!A1403</f>
        <v>44356</v>
      </c>
      <c r="B1403" s="2">
        <f>RSI!B1403</f>
        <v>42.29</v>
      </c>
      <c r="C1403" s="2">
        <f>RSI!I1403</f>
        <v>0.15765865250601507</v>
      </c>
      <c r="D1403" s="2">
        <f>MACD!E1403</f>
        <v>0.24767517434037956</v>
      </c>
      <c r="E1403" s="2">
        <f>MACD!F1403</f>
        <v>0.56649571038268898</v>
      </c>
      <c r="F1403" s="2">
        <f>'Moving Avg'!D1403</f>
        <v>42.29</v>
      </c>
      <c r="G1403" s="2">
        <f>'Moving Avg'!F1403</f>
        <v>42.886999999999986</v>
      </c>
      <c r="H1403" s="2">
        <f>'Moving Avg'!G1403</f>
        <v>44.348399999999984</v>
      </c>
      <c r="I1403" s="2">
        <f>'Moving Avg'!H1403</f>
        <v>42.316450000000117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</row>
    <row r="1404" spans="1:12" ht="13.5" x14ac:dyDescent="0.25">
      <c r="A1404" s="3">
        <f>RSI!A1404</f>
        <v>44357</v>
      </c>
      <c r="B1404" s="2">
        <f>RSI!B1404</f>
        <v>42.29</v>
      </c>
      <c r="C1404" s="2">
        <f>RSI!I1404</f>
        <v>0.15765865250601507</v>
      </c>
      <c r="D1404" s="2">
        <f>MACD!E1404</f>
        <v>0.14161138819912367</v>
      </c>
      <c r="E1404" s="2">
        <f>MACD!F1404</f>
        <v>0.48151884594597594</v>
      </c>
      <c r="F1404" s="2">
        <f>'Moving Avg'!D1404</f>
        <v>42.29</v>
      </c>
      <c r="G1404" s="2">
        <f>'Moving Avg'!F1404</f>
        <v>42.787499999999987</v>
      </c>
      <c r="H1404" s="2">
        <f>'Moving Avg'!G1404</f>
        <v>44.281399999999984</v>
      </c>
      <c r="I1404" s="2">
        <f>'Moving Avg'!H1404</f>
        <v>42.363950000000116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</row>
    <row r="1405" spans="1:12" ht="13.5" x14ac:dyDescent="0.25">
      <c r="A1405" s="3">
        <f>RSI!A1405</f>
        <v>44358</v>
      </c>
      <c r="B1405" s="2">
        <f>RSI!B1405</f>
        <v>42.29</v>
      </c>
      <c r="C1405" s="2">
        <f>RSI!I1405</f>
        <v>0.15765865250601507</v>
      </c>
      <c r="D1405" s="2">
        <f>MACD!E1405</f>
        <v>5.6899175259971457E-2</v>
      </c>
      <c r="E1405" s="2">
        <f>MACD!F1405</f>
        <v>0.3965949118087751</v>
      </c>
      <c r="F1405" s="2">
        <f>'Moving Avg'!D1405</f>
        <v>42.29</v>
      </c>
      <c r="G1405" s="2">
        <f>'Moving Avg'!F1405</f>
        <v>42.687999999999988</v>
      </c>
      <c r="H1405" s="2">
        <f>'Moving Avg'!G1405</f>
        <v>44.214399999999976</v>
      </c>
      <c r="I1405" s="2">
        <f>'Moving Avg'!H1405</f>
        <v>42.411450000000116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</row>
    <row r="1406" spans="1:12" ht="13.5" x14ac:dyDescent="0.25">
      <c r="A1406" s="3">
        <f>RSI!A1406</f>
        <v>44361</v>
      </c>
      <c r="B1406" s="2">
        <f>RSI!B1406</f>
        <v>42.29</v>
      </c>
      <c r="C1406" s="2">
        <f>RSI!I1406</f>
        <v>0.15765865250601507</v>
      </c>
      <c r="D1406" s="2">
        <f>MACD!E1406</f>
        <v>-1.0119215792180114E-2</v>
      </c>
      <c r="E1406" s="2">
        <f>MACD!F1406</f>
        <v>0.31525208628858409</v>
      </c>
      <c r="F1406" s="2">
        <f>'Moving Avg'!D1406</f>
        <v>42.29</v>
      </c>
      <c r="G1406" s="2">
        <f>'Moving Avg'!F1406</f>
        <v>42.588499999999989</v>
      </c>
      <c r="H1406" s="2">
        <f>'Moving Avg'!G1406</f>
        <v>44.147399999999976</v>
      </c>
      <c r="I1406" s="2">
        <f>'Moving Avg'!H1406</f>
        <v>42.458950000000115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</row>
    <row r="1407" spans="1:12" ht="13.5" x14ac:dyDescent="0.25">
      <c r="A1407" s="3">
        <f>RSI!A1407</f>
        <v>44362</v>
      </c>
      <c r="B1407" s="2">
        <f>RSI!B1407</f>
        <v>42.29</v>
      </c>
      <c r="C1407" s="2">
        <f>RSI!I1407</f>
        <v>0.15765865250601507</v>
      </c>
      <c r="D1407" s="2">
        <f>MACD!E1407</f>
        <v>-6.2511183530567394E-2</v>
      </c>
      <c r="E1407" s="2">
        <f>MACD!F1407</f>
        <v>0.2396994323247538</v>
      </c>
      <c r="F1407" s="2">
        <f>'Moving Avg'!D1407</f>
        <v>42.29</v>
      </c>
      <c r="G1407" s="2">
        <f>'Moving Avg'!F1407</f>
        <v>42.48899999999999</v>
      </c>
      <c r="H1407" s="2">
        <f>'Moving Avg'!G1407</f>
        <v>44.080399999999983</v>
      </c>
      <c r="I1407" s="2">
        <f>'Moving Avg'!H1407</f>
        <v>42.501550000000115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</row>
    <row r="1408" spans="1:12" ht="13.5" x14ac:dyDescent="0.25">
      <c r="A1408" s="3">
        <f>RSI!A1408</f>
        <v>44363</v>
      </c>
      <c r="B1408" s="2">
        <f>RSI!B1408</f>
        <v>42.29</v>
      </c>
      <c r="C1408" s="2">
        <f>RSI!I1408</f>
        <v>0.15765865250601507</v>
      </c>
      <c r="D1408" s="2">
        <f>MACD!E1408</f>
        <v>-0.10284664334234606</v>
      </c>
      <c r="E1408" s="2">
        <f>MACD!F1408</f>
        <v>0.17119021719133382</v>
      </c>
      <c r="F1408" s="2">
        <f>'Moving Avg'!D1408</f>
        <v>42.29</v>
      </c>
      <c r="G1408" s="2">
        <f>'Moving Avg'!F1408</f>
        <v>42.389499999999991</v>
      </c>
      <c r="H1408" s="2">
        <f>'Moving Avg'!G1408</f>
        <v>44.013399999999983</v>
      </c>
      <c r="I1408" s="2">
        <f>'Moving Avg'!H1408</f>
        <v>42.544150000000116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44364</v>
      </c>
      <c r="B1409" s="2">
        <f>RSI!B1409</f>
        <v>42.29</v>
      </c>
      <c r="C1409" s="2">
        <f>RSI!I1409</f>
        <v>0.15765865250601507</v>
      </c>
      <c r="D1409" s="2">
        <f>MACD!E1409</f>
        <v>-0.13327645780066888</v>
      </c>
      <c r="E1409" s="2">
        <f>MACD!F1409</f>
        <v>0.11029688219293329</v>
      </c>
      <c r="F1409" s="2">
        <f>'Moving Avg'!D1409</f>
        <v>42.29</v>
      </c>
      <c r="G1409" s="2">
        <f>'Moving Avg'!F1409</f>
        <v>42.289999999999992</v>
      </c>
      <c r="H1409" s="2">
        <f>'Moving Avg'!G1409</f>
        <v>43.946399999999976</v>
      </c>
      <c r="I1409" s="2">
        <f>'Moving Avg'!H1409</f>
        <v>42.586750000000109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44365</v>
      </c>
      <c r="B1410" s="2">
        <f>RSI!B1410</f>
        <v>42.29</v>
      </c>
      <c r="C1410" s="2">
        <f>RSI!I1410</f>
        <v>0.15765865250601507</v>
      </c>
      <c r="D1410" s="2">
        <f>MACD!E1410</f>
        <v>-0.15559866049250815</v>
      </c>
      <c r="E1410" s="2">
        <f>MACD!F1410</f>
        <v>5.7117773655845E-2</v>
      </c>
      <c r="F1410" s="2">
        <f>'Moving Avg'!D1410</f>
        <v>42.29</v>
      </c>
      <c r="G1410" s="2">
        <f>'Moving Avg'!F1410</f>
        <v>42.289999999999992</v>
      </c>
      <c r="H1410" s="2">
        <f>'Moving Avg'!G1410</f>
        <v>43.879399999999976</v>
      </c>
      <c r="I1410" s="2">
        <f>'Moving Avg'!H1410</f>
        <v>42.629350000000116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44368</v>
      </c>
      <c r="B1411" s="2">
        <f>RSI!B1411</f>
        <v>42.29</v>
      </c>
      <c r="C1411" s="2">
        <f>RSI!I1411</f>
        <v>0.15765865250601507</v>
      </c>
      <c r="D1411" s="2">
        <f>MACD!E1411</f>
        <v>-0.1713143616272248</v>
      </c>
      <c r="E1411" s="2">
        <f>MACD!F1411</f>
        <v>1.1431346599231042E-2</v>
      </c>
      <c r="F1411" s="2">
        <f>'Moving Avg'!D1411</f>
        <v>42.29</v>
      </c>
      <c r="G1411" s="2">
        <f>'Moving Avg'!F1411</f>
        <v>42.289999999999992</v>
      </c>
      <c r="H1411" s="2">
        <f>'Moving Avg'!G1411</f>
        <v>43.812399999999982</v>
      </c>
      <c r="I1411" s="2">
        <f>'Moving Avg'!H1411</f>
        <v>42.671950000000116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44369</v>
      </c>
      <c r="B1412" s="2">
        <f>RSI!B1412</f>
        <v>42.29</v>
      </c>
      <c r="C1412" s="2">
        <f>RSI!I1412</f>
        <v>0.15765865250601507</v>
      </c>
      <c r="D1412" s="2">
        <f>MACD!E1412</f>
        <v>-0.18167493246921396</v>
      </c>
      <c r="E1412" s="2">
        <f>MACD!F1412</f>
        <v>-2.7189909214457957E-2</v>
      </c>
      <c r="F1412" s="2">
        <f>'Moving Avg'!D1412</f>
        <v>42.29</v>
      </c>
      <c r="G1412" s="2">
        <f>'Moving Avg'!F1412</f>
        <v>42.289999999999992</v>
      </c>
      <c r="H1412" s="2">
        <f>'Moving Avg'!G1412</f>
        <v>43.745399999999982</v>
      </c>
      <c r="I1412" s="2">
        <f>'Moving Avg'!H1412</f>
        <v>42.714550000000116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44370</v>
      </c>
      <c r="B1413" s="2">
        <f>RSI!B1413</f>
        <v>42.29</v>
      </c>
      <c r="C1413" s="2">
        <f>RSI!I1413</f>
        <v>0.15765865250601507</v>
      </c>
      <c r="D1413" s="2">
        <f>MACD!E1413</f>
        <v>-0.18772181922610542</v>
      </c>
      <c r="E1413" s="2">
        <f>MACD!F1413</f>
        <v>-5.929629121678745E-2</v>
      </c>
      <c r="F1413" s="2">
        <f>'Moving Avg'!D1413</f>
        <v>42.29</v>
      </c>
      <c r="G1413" s="2">
        <f>'Moving Avg'!F1413</f>
        <v>42.289999999999992</v>
      </c>
      <c r="H1413" s="2">
        <f>'Moving Avg'!G1413</f>
        <v>43.678399999999975</v>
      </c>
      <c r="I1413" s="2">
        <f>'Moving Avg'!H1413</f>
        <v>42.757150000000117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44371</v>
      </c>
      <c r="B1414" s="2">
        <f>RSI!B1414</f>
        <v>42.29</v>
      </c>
      <c r="C1414" s="2">
        <f>RSI!I1414</f>
        <v>0.15765865250601507</v>
      </c>
      <c r="D1414" s="2">
        <f>MACD!E1414</f>
        <v>-0.19032012857437763</v>
      </c>
      <c r="E1414" s="2">
        <f>MACD!F1414</f>
        <v>-8.5501058688305487E-2</v>
      </c>
      <c r="F1414" s="2">
        <f>'Moving Avg'!D1414</f>
        <v>42.29</v>
      </c>
      <c r="G1414" s="2">
        <f>'Moving Avg'!F1414</f>
        <v>42.289999999999992</v>
      </c>
      <c r="H1414" s="2">
        <f>'Moving Avg'!G1414</f>
        <v>43.611399999999975</v>
      </c>
      <c r="I1414" s="2">
        <f>'Moving Avg'!H1414</f>
        <v>42.799750000000124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44372</v>
      </c>
      <c r="B1415" s="2">
        <f>RSI!B1415</f>
        <v>42.29</v>
      </c>
      <c r="C1415" s="2">
        <f>RSI!I1415</f>
        <v>0.15765865250601507</v>
      </c>
      <c r="D1415" s="2">
        <f>MACD!E1415</f>
        <v>-0.19018695067260438</v>
      </c>
      <c r="E1415" s="2">
        <f>MACD!F1415</f>
        <v>-0.10643823708516528</v>
      </c>
      <c r="F1415" s="2">
        <f>'Moving Avg'!D1415</f>
        <v>42.29</v>
      </c>
      <c r="G1415" s="2">
        <f>'Moving Avg'!F1415</f>
        <v>42.289999999999992</v>
      </c>
      <c r="H1415" s="2">
        <f>'Moving Avg'!G1415</f>
        <v>43.544399999999975</v>
      </c>
      <c r="I1415" s="2">
        <f>'Moving Avg'!H1415</f>
        <v>42.842350000000117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44375</v>
      </c>
      <c r="B1416" s="2">
        <f>RSI!B1416</f>
        <v>42.29</v>
      </c>
      <c r="C1416" s="2">
        <f>RSI!I1416</f>
        <v>0.15765865250601507</v>
      </c>
      <c r="D1416" s="2">
        <f>MACD!E1416</f>
        <v>-0.18791523635442786</v>
      </c>
      <c r="E1416" s="2">
        <f>MACD!F1416</f>
        <v>-0.1227336369390178</v>
      </c>
      <c r="F1416" s="2">
        <f>'Moving Avg'!D1416</f>
        <v>42.29</v>
      </c>
      <c r="G1416" s="2">
        <f>'Moving Avg'!F1416</f>
        <v>42.289999999999992</v>
      </c>
      <c r="H1416" s="2">
        <f>'Moving Avg'!G1416</f>
        <v>43.477399999999982</v>
      </c>
      <c r="I1416" s="2">
        <f>'Moving Avg'!H1416</f>
        <v>42.884950000000124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</row>
    <row r="1417" spans="1:12" ht="13.5" x14ac:dyDescent="0.25">
      <c r="A1417" s="3">
        <f>RSI!A1417</f>
        <v>44376</v>
      </c>
      <c r="B1417" s="2">
        <f>RSI!B1417</f>
        <v>42.29</v>
      </c>
      <c r="C1417" s="2">
        <f>RSI!I1417</f>
        <v>0.15765865250601507</v>
      </c>
      <c r="D1417" s="2">
        <f>MACD!E1417</f>
        <v>-0.18399391902418927</v>
      </c>
      <c r="E1417" s="2">
        <f>MACD!F1417</f>
        <v>-0.13498569335605209</v>
      </c>
      <c r="F1417" s="2">
        <f>'Moving Avg'!D1417</f>
        <v>42.29</v>
      </c>
      <c r="G1417" s="2">
        <f>'Moving Avg'!F1417</f>
        <v>42.289999999999992</v>
      </c>
      <c r="H1417" s="2">
        <f>'Moving Avg'!G1417</f>
        <v>43.410399999999974</v>
      </c>
      <c r="I1417" s="2">
        <f>'Moving Avg'!H1417</f>
        <v>42.927550000000132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44377</v>
      </c>
      <c r="B1418" s="2">
        <f>RSI!B1418</f>
        <v>42.29</v>
      </c>
      <c r="C1418" s="2">
        <f>RSI!I1418</f>
        <v>0.15765865250601507</v>
      </c>
      <c r="D1418" s="2">
        <f>MACD!E1418</f>
        <v>-0.17882486505862261</v>
      </c>
      <c r="E1418" s="2">
        <f>MACD!F1418</f>
        <v>-0.14375352769656621</v>
      </c>
      <c r="F1418" s="2">
        <f>'Moving Avg'!D1418</f>
        <v>42.29</v>
      </c>
      <c r="G1418" s="2">
        <f>'Moving Avg'!F1418</f>
        <v>42.289999999999992</v>
      </c>
      <c r="H1418" s="2">
        <f>'Moving Avg'!G1418</f>
        <v>43.343399999999974</v>
      </c>
      <c r="I1418" s="2">
        <f>'Moving Avg'!H1418</f>
        <v>42.970150000000132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</row>
    <row r="1419" spans="1:12" ht="13.5" x14ac:dyDescent="0.25">
      <c r="A1419" s="3">
        <f>RSI!A1419</f>
        <v>44378</v>
      </c>
      <c r="B1419" s="2">
        <f>RSI!B1419</f>
        <v>42.29</v>
      </c>
      <c r="C1419" s="2">
        <f>RSI!I1419</f>
        <v>0.15765865250601507</v>
      </c>
      <c r="D1419" s="2">
        <f>MACD!E1419</f>
        <v>-0.17273714625302716</v>
      </c>
      <c r="E1419" s="2">
        <f>MACD!F1419</f>
        <v>-0.14955025140785841</v>
      </c>
      <c r="F1419" s="2">
        <f>'Moving Avg'!D1419</f>
        <v>42.29</v>
      </c>
      <c r="G1419" s="2">
        <f>'Moving Avg'!F1419</f>
        <v>42.289999999999992</v>
      </c>
      <c r="H1419" s="2">
        <f>'Moving Avg'!G1419</f>
        <v>43.276399999999974</v>
      </c>
      <c r="I1419" s="2">
        <f>'Moving Avg'!H1419</f>
        <v>43.012750000000125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</row>
    <row r="1420" spans="1:12" ht="13.5" x14ac:dyDescent="0.25">
      <c r="A1420" s="3">
        <f>RSI!A1420</f>
        <v>44379</v>
      </c>
      <c r="B1420" s="2">
        <f>RSI!B1420</f>
        <v>42.29</v>
      </c>
      <c r="C1420" s="2">
        <f>RSI!I1420</f>
        <v>0.15765865250601507</v>
      </c>
      <c r="D1420" s="2">
        <f>MACD!E1420</f>
        <v>-0.16599905150501826</v>
      </c>
      <c r="E1420" s="2">
        <f>MACD!F1420</f>
        <v>-0.1528400114272904</v>
      </c>
      <c r="F1420" s="2">
        <f>'Moving Avg'!D1420</f>
        <v>42.29</v>
      </c>
      <c r="G1420" s="2">
        <f>'Moving Avg'!F1420</f>
        <v>42.289999999999992</v>
      </c>
      <c r="H1420" s="2">
        <f>'Moving Avg'!G1420</f>
        <v>43.209399999999981</v>
      </c>
      <c r="I1420" s="2">
        <f>'Moving Avg'!H1420</f>
        <v>43.055350000000125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</row>
    <row r="1421" spans="1:12" ht="13.5" x14ac:dyDescent="0.25">
      <c r="A1421" s="3">
        <f>RSI!A1421</f>
        <v>44382</v>
      </c>
      <c r="B1421" s="2">
        <f>RSI!B1421</f>
        <v>42.29</v>
      </c>
      <c r="C1421" s="2">
        <f>RSI!I1421</f>
        <v>0.15765865250601507</v>
      </c>
      <c r="D1421" s="2">
        <f>MACD!E1421</f>
        <v>-0.15882819036050932</v>
      </c>
      <c r="E1421" s="2">
        <f>MACD!F1421</f>
        <v>-0.1540376472139342</v>
      </c>
      <c r="F1421" s="2">
        <f>'Moving Avg'!D1421</f>
        <v>42.29</v>
      </c>
      <c r="G1421" s="2">
        <f>'Moving Avg'!F1421</f>
        <v>42.289999999999992</v>
      </c>
      <c r="H1421" s="2">
        <f>'Moving Avg'!G1421</f>
        <v>43.142399999999974</v>
      </c>
      <c r="I1421" s="2">
        <f>'Moving Avg'!H1421</f>
        <v>43.097950000000125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</row>
    <row r="1422" spans="1:12" ht="13.5" x14ac:dyDescent="0.25">
      <c r="A1422" s="3">
        <f>RSI!A1422</f>
        <v>44383</v>
      </c>
      <c r="B1422" s="2">
        <f>RSI!B1422</f>
        <v>42.29</v>
      </c>
      <c r="C1422" s="2">
        <f>RSI!I1422</f>
        <v>0.15765865250601507</v>
      </c>
      <c r="D1422" s="2">
        <f>MACD!E1422</f>
        <v>-0.15139998643976327</v>
      </c>
      <c r="E1422" s="2">
        <f>MACD!F1422</f>
        <v>-0.15351011505910003</v>
      </c>
      <c r="F1422" s="2">
        <f>'Moving Avg'!D1422</f>
        <v>42.29</v>
      </c>
      <c r="G1422" s="2">
        <f>'Moving Avg'!F1422</f>
        <v>42.289999999999992</v>
      </c>
      <c r="H1422" s="2">
        <f>'Moving Avg'!G1422</f>
        <v>43.075399999999973</v>
      </c>
      <c r="I1422" s="2">
        <f>'Moving Avg'!H1422</f>
        <v>43.145400000000137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</row>
    <row r="1423" spans="1:12" ht="13.5" x14ac:dyDescent="0.25">
      <c r="A1423" s="3">
        <f>RSI!A1423</f>
        <v>44384</v>
      </c>
      <c r="B1423" s="2">
        <f>RSI!B1423</f>
        <v>42.29</v>
      </c>
      <c r="C1423" s="2">
        <f>RSI!I1423</f>
        <v>0.15765865250601507</v>
      </c>
      <c r="D1423" s="2">
        <f>MACD!E1423</f>
        <v>-0.14385481258231891</v>
      </c>
      <c r="E1423" s="2">
        <f>MACD!F1423</f>
        <v>-0.15157905456374382</v>
      </c>
      <c r="F1423" s="2">
        <f>'Moving Avg'!D1423</f>
        <v>42.29</v>
      </c>
      <c r="G1423" s="2">
        <f>'Moving Avg'!F1423</f>
        <v>42.289999999999992</v>
      </c>
      <c r="H1423" s="2">
        <f>'Moving Avg'!G1423</f>
        <v>43.008399999999973</v>
      </c>
      <c r="I1423" s="2">
        <f>'Moving Avg'!H1423</f>
        <v>43.185500000000133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</row>
    <row r="1424" spans="1:12" ht="13.5" x14ac:dyDescent="0.25">
      <c r="A1424" s="3">
        <f>RSI!A1424</f>
        <v>44385</v>
      </c>
      <c r="B1424" s="2">
        <f>RSI!B1424</f>
        <v>42.29</v>
      </c>
      <c r="C1424" s="2">
        <f>RSI!I1424</f>
        <v>0.15765865250601507</v>
      </c>
      <c r="D1424" s="2">
        <f>MACD!E1424</f>
        <v>-0.1363039804993349</v>
      </c>
      <c r="E1424" s="2">
        <f>MACD!F1424</f>
        <v>-0.14852403975086204</v>
      </c>
      <c r="F1424" s="2">
        <f>'Moving Avg'!D1424</f>
        <v>42.29</v>
      </c>
      <c r="G1424" s="2">
        <f>'Moving Avg'!F1424</f>
        <v>42.289999999999992</v>
      </c>
      <c r="H1424" s="2">
        <f>'Moving Avg'!G1424</f>
        <v>42.941399999999973</v>
      </c>
      <c r="I1424" s="2">
        <f>'Moving Avg'!H1424</f>
        <v>43.225600000000128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</row>
    <row r="1425" spans="1:12" ht="13.5" x14ac:dyDescent="0.25">
      <c r="A1425" s="3">
        <f>RSI!A1425</f>
        <v>44386</v>
      </c>
      <c r="B1425" s="2">
        <f>RSI!B1425</f>
        <v>42.29</v>
      </c>
      <c r="C1425" s="2">
        <f>RSI!I1425</f>
        <v>0.15765865250601507</v>
      </c>
      <c r="D1425" s="2">
        <f>MACD!E1425</f>
        <v>-0.12883476470213395</v>
      </c>
      <c r="E1425" s="2">
        <f>MACD!F1425</f>
        <v>-0.14458618474111642</v>
      </c>
      <c r="F1425" s="2">
        <f>'Moving Avg'!D1425</f>
        <v>42.29</v>
      </c>
      <c r="G1425" s="2">
        <f>'Moving Avg'!F1425</f>
        <v>42.289999999999992</v>
      </c>
      <c r="H1425" s="2">
        <f>'Moving Avg'!G1425</f>
        <v>42.874399999999966</v>
      </c>
      <c r="I1425" s="2">
        <f>'Moving Avg'!H1425</f>
        <v>43.26570000000013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</row>
    <row r="1426" spans="1:12" ht="13.5" x14ac:dyDescent="0.25">
      <c r="A1426" s="3">
        <f>RSI!A1426</f>
        <v>44389</v>
      </c>
      <c r="B1426" s="2">
        <f>RSI!B1426</f>
        <v>42.29</v>
      </c>
      <c r="C1426" s="2">
        <f>RSI!I1426</f>
        <v>0.15765865250601507</v>
      </c>
      <c r="D1426" s="2">
        <f>MACD!E1426</f>
        <v>-0.12151461255672302</v>
      </c>
      <c r="E1426" s="2">
        <f>MACD!F1426</f>
        <v>-0.13997187030423774</v>
      </c>
      <c r="F1426" s="2">
        <f>'Moving Avg'!D1426</f>
        <v>42.29</v>
      </c>
      <c r="G1426" s="2">
        <f>'Moving Avg'!F1426</f>
        <v>42.289999999999992</v>
      </c>
      <c r="H1426" s="2">
        <f>'Moving Avg'!G1426</f>
        <v>42.807399999999973</v>
      </c>
      <c r="I1426" s="2">
        <f>'Moving Avg'!H1426</f>
        <v>43.305800000000133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</row>
    <row r="1427" spans="1:12" ht="13.5" x14ac:dyDescent="0.25">
      <c r="A1427" s="3">
        <f>RSI!A1427</f>
        <v>44390</v>
      </c>
      <c r="B1427" s="2">
        <f>RSI!B1427</f>
        <v>42.29</v>
      </c>
      <c r="C1427" s="2">
        <f>RSI!I1427</f>
        <v>0.15765865250601507</v>
      </c>
      <c r="D1427" s="2">
        <f>MACD!E1427</f>
        <v>-0.11439466870995574</v>
      </c>
      <c r="E1427" s="2">
        <f>MACD!F1427</f>
        <v>-0.13485642998538136</v>
      </c>
      <c r="F1427" s="2">
        <f>'Moving Avg'!D1427</f>
        <v>42.29</v>
      </c>
      <c r="G1427" s="2">
        <f>'Moving Avg'!F1427</f>
        <v>42.289999999999992</v>
      </c>
      <c r="H1427" s="2">
        <f>'Moving Avg'!G1427</f>
        <v>42.767599999999973</v>
      </c>
      <c r="I1427" s="2">
        <f>'Moving Avg'!H1427</f>
        <v>43.345900000000135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</row>
    <row r="1428" spans="1:12" ht="13.5" x14ac:dyDescent="0.25">
      <c r="A1428" s="3">
        <f>RSI!A1428</f>
        <v>44391</v>
      </c>
      <c r="B1428" s="2">
        <f>RSI!B1428</f>
        <v>42.29</v>
      </c>
      <c r="C1428" s="2">
        <f>RSI!I1428</f>
        <v>0.15765865250601507</v>
      </c>
      <c r="D1428" s="2">
        <f>MACD!E1428</f>
        <v>-0.10751272217805052</v>
      </c>
      <c r="E1428" s="2">
        <f>MACD!F1428</f>
        <v>-0.12938768842391521</v>
      </c>
      <c r="F1428" s="2">
        <f>'Moving Avg'!D1428</f>
        <v>42.29</v>
      </c>
      <c r="G1428" s="2">
        <f>'Moving Avg'!F1428</f>
        <v>42.289999999999992</v>
      </c>
      <c r="H1428" s="2">
        <f>'Moving Avg'!G1428</f>
        <v>42.727799999999974</v>
      </c>
      <c r="I1428" s="2">
        <f>'Moving Avg'!H1428</f>
        <v>43.386000000000131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</row>
    <row r="1429" spans="1:12" ht="13.5" x14ac:dyDescent="0.25">
      <c r="A1429" s="3">
        <f>RSI!A1429</f>
        <v>44392</v>
      </c>
      <c r="B1429" s="2">
        <f>RSI!B1429</f>
        <v>42.29</v>
      </c>
      <c r="C1429" s="2">
        <f>RSI!I1429</f>
        <v>0.15765865250601507</v>
      </c>
      <c r="D1429" s="2">
        <f>MACD!E1429</f>
        <v>-0.10089566751996415</v>
      </c>
      <c r="E1429" s="2">
        <f>MACD!F1429</f>
        <v>-0.123689284243125</v>
      </c>
      <c r="F1429" s="2">
        <f>'Moving Avg'!D1429</f>
        <v>42.29</v>
      </c>
      <c r="G1429" s="2">
        <f>'Moving Avg'!F1429</f>
        <v>42.289999999999992</v>
      </c>
      <c r="H1429" s="2">
        <f>'Moving Avg'!G1429</f>
        <v>42.687999999999974</v>
      </c>
      <c r="I1429" s="2">
        <f>'Moving Avg'!H1429</f>
        <v>43.426100000000126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</row>
    <row r="1430" spans="1:12" ht="13.5" x14ac:dyDescent="0.25">
      <c r="A1430" s="3">
        <f>RSI!A1430</f>
        <v>44393</v>
      </c>
      <c r="B1430" s="2">
        <f>RSI!B1430</f>
        <v>42.29</v>
      </c>
      <c r="C1430" s="2">
        <f>RSI!I1430</f>
        <v>0.15765865250601507</v>
      </c>
      <c r="D1430" s="2">
        <f>MACD!E1430</f>
        <v>-9.4561557260554707E-2</v>
      </c>
      <c r="E1430" s="2">
        <f>MACD!F1430</f>
        <v>-0.11786373884661096</v>
      </c>
      <c r="F1430" s="2">
        <f>'Moving Avg'!D1430</f>
        <v>42.29</v>
      </c>
      <c r="G1430" s="2">
        <f>'Moving Avg'!F1430</f>
        <v>42.289999999999992</v>
      </c>
      <c r="H1430" s="2">
        <f>'Moving Avg'!G1430</f>
        <v>42.648199999999981</v>
      </c>
      <c r="I1430" s="2">
        <f>'Moving Avg'!H1430</f>
        <v>43.466200000000129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</row>
    <row r="1431" spans="1:12" ht="13.5" x14ac:dyDescent="0.25">
      <c r="A1431" s="3">
        <f>RSI!A1431</f>
        <v>44396</v>
      </c>
      <c r="B1431" s="2">
        <f>RSI!B1431</f>
        <v>42.29</v>
      </c>
      <c r="C1431" s="2">
        <f>RSI!I1431</f>
        <v>0.15765865250601507</v>
      </c>
      <c r="D1431" s="2">
        <f>MACD!E1431</f>
        <v>-8.8521310678281395E-2</v>
      </c>
      <c r="E1431" s="2">
        <f>MACD!F1431</f>
        <v>-0.11199525321294505</v>
      </c>
      <c r="F1431" s="2">
        <f>'Moving Avg'!D1431</f>
        <v>42.29</v>
      </c>
      <c r="G1431" s="2">
        <f>'Moving Avg'!F1431</f>
        <v>42.289999999999992</v>
      </c>
      <c r="H1431" s="2">
        <f>'Moving Avg'!G1431</f>
        <v>42.608399999999975</v>
      </c>
      <c r="I1431" s="2">
        <f>'Moving Avg'!H1431</f>
        <v>43.506300000000131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</row>
    <row r="1432" spans="1:12" ht="13.5" x14ac:dyDescent="0.25">
      <c r="A1432" s="3">
        <f>RSI!A1432</f>
        <v>44399</v>
      </c>
      <c r="B1432" s="2">
        <f>RSI!B1432</f>
        <v>42.29</v>
      </c>
      <c r="C1432" s="2">
        <f>RSI!I1432</f>
        <v>0.15765865250601507</v>
      </c>
      <c r="D1432" s="2">
        <f>MACD!E1432</f>
        <v>-8.2780133889563956E-2</v>
      </c>
      <c r="E1432" s="2">
        <f>MACD!F1432</f>
        <v>-0.10615222934826885</v>
      </c>
      <c r="F1432" s="2">
        <f>'Moving Avg'!D1432</f>
        <v>42.29</v>
      </c>
      <c r="G1432" s="2">
        <f>'Moving Avg'!F1432</f>
        <v>42.289999999999992</v>
      </c>
      <c r="H1432" s="2">
        <f>'Moving Avg'!G1432</f>
        <v>42.568599999999975</v>
      </c>
      <c r="I1432" s="2">
        <f>'Moving Avg'!H1432</f>
        <v>43.546400000000133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</row>
    <row r="1433" spans="1:12" ht="13.5" x14ac:dyDescent="0.25">
      <c r="A1433" s="3">
        <f>RSI!A1433</f>
        <v>44400</v>
      </c>
      <c r="B1433" s="2">
        <f>RSI!B1433</f>
        <v>42.29</v>
      </c>
      <c r="C1433" s="2">
        <f>RSI!I1433</f>
        <v>0.15765865250601507</v>
      </c>
      <c r="D1433" s="2">
        <f>MACD!E1433</f>
        <v>-7.7338697557784997E-2</v>
      </c>
      <c r="E1433" s="2">
        <f>MACD!F1433</f>
        <v>-0.10038952299017208</v>
      </c>
      <c r="F1433" s="2">
        <f>'Moving Avg'!D1433</f>
        <v>42.29</v>
      </c>
      <c r="G1433" s="2">
        <f>'Moving Avg'!F1433</f>
        <v>42.289999999999992</v>
      </c>
      <c r="H1433" s="2">
        <f>'Moving Avg'!G1433</f>
        <v>42.528799999999976</v>
      </c>
      <c r="I1433" s="2">
        <f>'Moving Avg'!H1433</f>
        <v>43.586500000000122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</row>
    <row r="1434" spans="1:12" ht="13.5" x14ac:dyDescent="0.25">
      <c r="A1434" s="3">
        <f>RSI!A1434</f>
        <v>44403</v>
      </c>
      <c r="B1434" s="2">
        <f>RSI!B1434</f>
        <v>42.29</v>
      </c>
      <c r="C1434" s="2">
        <f>RSI!I1434</f>
        <v>0.15765865250601507</v>
      </c>
      <c r="D1434" s="2">
        <f>MACD!E1434</f>
        <v>-7.219411128578912E-2</v>
      </c>
      <c r="E1434" s="2">
        <f>MACD!F1434</f>
        <v>-9.4750440649295498E-2</v>
      </c>
      <c r="F1434" s="2">
        <f>'Moving Avg'!D1434</f>
        <v>42.29</v>
      </c>
      <c r="G1434" s="2">
        <f>'Moving Avg'!F1434</f>
        <v>42.289999999999992</v>
      </c>
      <c r="H1434" s="2">
        <f>'Moving Avg'!G1434</f>
        <v>42.488999999999976</v>
      </c>
      <c r="I1434" s="2">
        <f>'Moving Avg'!H1434</f>
        <v>43.626600000000124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</row>
    <row r="1435" spans="1:12" ht="13.5" x14ac:dyDescent="0.25">
      <c r="A1435" s="3">
        <f>RSI!A1435</f>
        <v>44404</v>
      </c>
      <c r="B1435" s="2">
        <f>RSI!B1435</f>
        <v>42.29</v>
      </c>
      <c r="C1435" s="2">
        <f>RSI!I1435</f>
        <v>0.15765865250601507</v>
      </c>
      <c r="D1435" s="2">
        <f>MACD!E1435</f>
        <v>-6.7340727610741169E-2</v>
      </c>
      <c r="E1435" s="2">
        <f>MACD!F1435</f>
        <v>-8.9268498041584626E-2</v>
      </c>
      <c r="F1435" s="2">
        <f>'Moving Avg'!D1435</f>
        <v>42.29</v>
      </c>
      <c r="G1435" s="2">
        <f>'Moving Avg'!F1435</f>
        <v>42.289999999999992</v>
      </c>
      <c r="H1435" s="2">
        <f>'Moving Avg'!G1435</f>
        <v>42.449199999999976</v>
      </c>
      <c r="I1435" s="2">
        <f>'Moving Avg'!H1435</f>
        <v>43.66670000000012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</row>
    <row r="1436" spans="1:12" ht="13.5" x14ac:dyDescent="0.25">
      <c r="A1436" s="3">
        <f>RSI!A1436</f>
        <v>44405</v>
      </c>
      <c r="B1436" s="2">
        <f>RSI!B1436</f>
        <v>42.29</v>
      </c>
      <c r="C1436" s="2">
        <f>RSI!I1436</f>
        <v>0.15765865250601507</v>
      </c>
      <c r="D1436" s="2">
        <f>MACD!E1436</f>
        <v>-6.2770803334153413E-2</v>
      </c>
      <c r="E1436" s="2">
        <f>MACD!F1436</f>
        <v>-8.3968959100098384E-2</v>
      </c>
      <c r="F1436" s="2">
        <f>'Moving Avg'!D1436</f>
        <v>42.29</v>
      </c>
      <c r="G1436" s="2">
        <f>'Moving Avg'!F1436</f>
        <v>42.289999999999992</v>
      </c>
      <c r="H1436" s="2">
        <f>'Moving Avg'!G1436</f>
        <v>42.409399999999977</v>
      </c>
      <c r="I1436" s="2">
        <f>'Moving Avg'!H1436</f>
        <v>43.706800000000122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</row>
    <row r="1437" spans="1:12" ht="13.5" x14ac:dyDescent="0.25">
      <c r="A1437" s="3">
        <f>RSI!A1437</f>
        <v>44406</v>
      </c>
      <c r="B1437" s="2">
        <f>RSI!B1437</f>
        <v>42.29</v>
      </c>
      <c r="C1437" s="2">
        <f>RSI!I1437</f>
        <v>0.15765865250601507</v>
      </c>
      <c r="D1437" s="2">
        <f>MACD!E1437</f>
        <v>-5.847504154100136E-2</v>
      </c>
      <c r="E1437" s="2">
        <f>MACD!F1437</f>
        <v>-7.8870175588278982E-2</v>
      </c>
      <c r="F1437" s="2">
        <f>'Moving Avg'!D1437</f>
        <v>42.29</v>
      </c>
      <c r="G1437" s="2">
        <f>'Moving Avg'!F1437</f>
        <v>42.289999999999992</v>
      </c>
      <c r="H1437" s="2">
        <f>'Moving Avg'!G1437</f>
        <v>42.369599999999984</v>
      </c>
      <c r="I1437" s="2">
        <f>'Moving Avg'!H1437</f>
        <v>43.746900000000124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</row>
    <row r="1438" spans="1:12" ht="13.5" x14ac:dyDescent="0.25">
      <c r="A1438" s="3">
        <f>RSI!A1438</f>
        <v>44407</v>
      </c>
      <c r="B1438" s="2">
        <f>RSI!B1438</f>
        <v>42.29</v>
      </c>
      <c r="C1438" s="2">
        <f>RSI!I1438</f>
        <v>0.15765865250601507</v>
      </c>
      <c r="D1438" s="2">
        <f>MACD!E1438</f>
        <v>-5.4443033964702181E-2</v>
      </c>
      <c r="E1438" s="2">
        <f>MACD!F1438</f>
        <v>-7.3984747263563633E-2</v>
      </c>
      <c r="F1438" s="2">
        <f>'Moving Avg'!D1438</f>
        <v>42.29</v>
      </c>
      <c r="G1438" s="2">
        <f>'Moving Avg'!F1438</f>
        <v>42.289999999999992</v>
      </c>
      <c r="H1438" s="2">
        <f>'Moving Avg'!G1438</f>
        <v>42.329799999999977</v>
      </c>
      <c r="I1438" s="2">
        <f>'Moving Avg'!H1438</f>
        <v>43.787000000000127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</row>
    <row r="1439" spans="1:12" ht="13.5" x14ac:dyDescent="0.25">
      <c r="A1439" s="3">
        <f>RSI!A1439</f>
        <v>44410</v>
      </c>
      <c r="B1439" s="2">
        <f>RSI!B1439</f>
        <v>42.29</v>
      </c>
      <c r="C1439" s="2">
        <f>RSI!I1439</f>
        <v>0.15765865250601507</v>
      </c>
      <c r="D1439" s="2">
        <f>MACD!E1439</f>
        <v>-5.0663620234388418E-2</v>
      </c>
      <c r="E1439" s="2">
        <f>MACD!F1439</f>
        <v>-6.9320521857728593E-2</v>
      </c>
      <c r="F1439" s="2">
        <f>'Moving Avg'!D1439</f>
        <v>42.29</v>
      </c>
      <c r="G1439" s="2">
        <f>'Moving Avg'!F1439</f>
        <v>42.289999999999992</v>
      </c>
      <c r="H1439" s="2">
        <f>'Moving Avg'!G1439</f>
        <v>42.289999999999985</v>
      </c>
      <c r="I1439" s="2">
        <f>'Moving Avg'!H1439</f>
        <v>43.827100000000115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</row>
    <row r="1440" spans="1:12" ht="13.5" x14ac:dyDescent="0.25">
      <c r="A1440" s="3">
        <f>RSI!A1440</f>
        <v>44411</v>
      </c>
      <c r="B1440" s="2">
        <f>RSI!B1440</f>
        <v>41.03</v>
      </c>
      <c r="C1440" s="2">
        <f>RSI!I1440</f>
        <v>7.4223104218162916E-3</v>
      </c>
      <c r="D1440" s="2">
        <f>MACD!E1440</f>
        <v>4.6208155425937036E-2</v>
      </c>
      <c r="E1440" s="2">
        <f>MACD!F1440</f>
        <v>-4.6214786400995474E-2</v>
      </c>
      <c r="F1440" s="2">
        <f>'Moving Avg'!D1440</f>
        <v>42.037999999999997</v>
      </c>
      <c r="G1440" s="2">
        <f>'Moving Avg'!F1440</f>
        <v>42.22699999999999</v>
      </c>
      <c r="H1440" s="2">
        <f>'Moving Avg'!G1440</f>
        <v>42.264799999999987</v>
      </c>
      <c r="I1440" s="2">
        <f>'Moving Avg'!H1440</f>
        <v>43.860900000000122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</row>
    <row r="1441" spans="1:12" ht="13.5" x14ac:dyDescent="0.25">
      <c r="A1441" s="3">
        <f>RSI!A1441</f>
        <v>44412</v>
      </c>
      <c r="B1441" s="2">
        <f>RSI!B1441</f>
        <v>41.03</v>
      </c>
      <c r="C1441" s="2">
        <f>RSI!I1441</f>
        <v>7.4223104218162916E-3</v>
      </c>
      <c r="D1441" s="2">
        <f>MACD!E1441</f>
        <v>0.13593723145125125</v>
      </c>
      <c r="E1441" s="2">
        <f>MACD!F1441</f>
        <v>-9.7843828305461261E-3</v>
      </c>
      <c r="F1441" s="2">
        <f>'Moving Avg'!D1441</f>
        <v>41.786000000000001</v>
      </c>
      <c r="G1441" s="2">
        <f>'Moving Avg'!F1441</f>
        <v>42.163999999999994</v>
      </c>
      <c r="H1441" s="2">
        <f>'Moving Avg'!G1441</f>
        <v>42.239599999999982</v>
      </c>
      <c r="I1441" s="2">
        <f>'Moving Avg'!H1441</f>
        <v>43.894700000000114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44413</v>
      </c>
      <c r="B1442" s="2">
        <f>RSI!B1442</f>
        <v>41.03</v>
      </c>
      <c r="C1442" s="2">
        <f>RSI!I1442</f>
        <v>7.4223104218162916E-3</v>
      </c>
      <c r="D1442" s="2">
        <f>MACD!E1442</f>
        <v>0.21904762171095626</v>
      </c>
      <c r="E1442" s="2">
        <f>MACD!F1442</f>
        <v>3.5982018077754356E-2</v>
      </c>
      <c r="F1442" s="2">
        <f>'Moving Avg'!D1442</f>
        <v>41.533999999999999</v>
      </c>
      <c r="G1442" s="2">
        <f>'Moving Avg'!F1442</f>
        <v>42.100999999999992</v>
      </c>
      <c r="H1442" s="2">
        <f>'Moving Avg'!G1442</f>
        <v>42.214399999999983</v>
      </c>
      <c r="I1442" s="2">
        <f>'Moving Avg'!H1442</f>
        <v>43.933200000000113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</row>
    <row r="1443" spans="1:12" ht="13.5" x14ac:dyDescent="0.25">
      <c r="A1443" s="3">
        <f>RSI!A1443</f>
        <v>44414</v>
      </c>
      <c r="B1443" s="2">
        <f>RSI!B1443</f>
        <v>41.03</v>
      </c>
      <c r="C1443" s="2">
        <f>RSI!I1443</f>
        <v>7.4223104218162916E-3</v>
      </c>
      <c r="D1443" s="2">
        <f>MACD!E1443</f>
        <v>0.29602530500034163</v>
      </c>
      <c r="E1443" s="2">
        <f>MACD!F1443</f>
        <v>8.7990675462271822E-2</v>
      </c>
      <c r="F1443" s="2">
        <f>'Moving Avg'!D1443</f>
        <v>41.281999999999996</v>
      </c>
      <c r="G1443" s="2">
        <f>'Moving Avg'!F1443</f>
        <v>42.037999999999997</v>
      </c>
      <c r="H1443" s="2">
        <f>'Moving Avg'!G1443</f>
        <v>42.189199999999985</v>
      </c>
      <c r="I1443" s="2">
        <f>'Moving Avg'!H1443</f>
        <v>43.971700000000112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</row>
    <row r="1444" spans="1:12" ht="13.5" x14ac:dyDescent="0.25">
      <c r="A1444" s="3">
        <f>RSI!A1444</f>
        <v>44417</v>
      </c>
      <c r="B1444" s="2">
        <f>RSI!B1444</f>
        <v>41.03</v>
      </c>
      <c r="C1444" s="2">
        <f>RSI!I1444</f>
        <v>7.4223104218162916E-3</v>
      </c>
      <c r="D1444" s="2">
        <f>MACD!E1444</f>
        <v>0.36732092233532398</v>
      </c>
      <c r="E1444" s="2">
        <f>MACD!F1444</f>
        <v>0.14385672483688228</v>
      </c>
      <c r="F1444" s="2">
        <f>'Moving Avg'!D1444</f>
        <v>41.03</v>
      </c>
      <c r="G1444" s="2">
        <f>'Moving Avg'!F1444</f>
        <v>41.974999999999994</v>
      </c>
      <c r="H1444" s="2">
        <f>'Moving Avg'!G1444</f>
        <v>42.163999999999987</v>
      </c>
      <c r="I1444" s="2">
        <f>'Moving Avg'!H1444</f>
        <v>44.010200000000104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</row>
    <row r="1445" spans="1:12" ht="13.5" x14ac:dyDescent="0.25">
      <c r="A1445" s="3">
        <f>RSI!A1445</f>
        <v>44419</v>
      </c>
      <c r="B1445" s="2">
        <f>RSI!B1445</f>
        <v>41.03</v>
      </c>
      <c r="C1445" s="2">
        <f>RSI!I1445</f>
        <v>7.4223104218162916E-3</v>
      </c>
      <c r="D1445" s="2">
        <f>MACD!E1445</f>
        <v>0.43335229292728883</v>
      </c>
      <c r="E1445" s="2">
        <f>MACD!F1445</f>
        <v>0.20175583845496359</v>
      </c>
      <c r="F1445" s="2">
        <f>'Moving Avg'!D1445</f>
        <v>41.03</v>
      </c>
      <c r="G1445" s="2">
        <f>'Moving Avg'!F1445</f>
        <v>41.911999999999992</v>
      </c>
      <c r="H1445" s="2">
        <f>'Moving Avg'!G1445</f>
        <v>42.138799999999982</v>
      </c>
      <c r="I1445" s="2">
        <f>'Moving Avg'!H1445</f>
        <v>44.048700000000096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</row>
    <row r="1446" spans="1:12" ht="13.5" x14ac:dyDescent="0.25">
      <c r="A1446" s="3">
        <f>RSI!A1446</f>
        <v>44420</v>
      </c>
      <c r="B1446" s="2">
        <f>RSI!B1446</f>
        <v>41.03</v>
      </c>
      <c r="C1446" s="2">
        <f>RSI!I1446</f>
        <v>7.4223104218162916E-3</v>
      </c>
      <c r="D1446" s="2">
        <f>MACD!E1446</f>
        <v>0.49450675942609479</v>
      </c>
      <c r="E1446" s="2">
        <f>MACD!F1446</f>
        <v>0.26030602264918984</v>
      </c>
      <c r="F1446" s="2">
        <f>'Moving Avg'!D1446</f>
        <v>41.03</v>
      </c>
      <c r="G1446" s="2">
        <f>'Moving Avg'!F1446</f>
        <v>41.848999999999997</v>
      </c>
      <c r="H1446" s="2">
        <f>'Moving Avg'!G1446</f>
        <v>42.113599999999991</v>
      </c>
      <c r="I1446" s="2">
        <f>'Moving Avg'!H1446</f>
        <v>44.087200000000095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44424</v>
      </c>
      <c r="B1447" s="2">
        <f>RSI!B1447</f>
        <v>41.03</v>
      </c>
      <c r="C1447" s="2">
        <f>RSI!I1447</f>
        <v>7.4223104218162916E-3</v>
      </c>
      <c r="D1447" s="2">
        <f>MACD!E1447</f>
        <v>0.55114337267244196</v>
      </c>
      <c r="E1447" s="2">
        <f>MACD!F1447</f>
        <v>0.31847349265384028</v>
      </c>
      <c r="F1447" s="2">
        <f>'Moving Avg'!D1447</f>
        <v>41.03</v>
      </c>
      <c r="G1447" s="2">
        <f>'Moving Avg'!F1447</f>
        <v>41.785999999999994</v>
      </c>
      <c r="H1447" s="2">
        <f>'Moving Avg'!G1447</f>
        <v>42.088399999999986</v>
      </c>
      <c r="I1447" s="2">
        <f>'Moving Avg'!H1447</f>
        <v>44.125700000000094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</row>
    <row r="1448" spans="1:12" ht="13.5" x14ac:dyDescent="0.25">
      <c r="A1448" s="3">
        <f>RSI!A1448</f>
        <v>44425</v>
      </c>
      <c r="B1448" s="2">
        <f>RSI!B1448</f>
        <v>41.03</v>
      </c>
      <c r="C1448" s="2">
        <f>RSI!I1448</f>
        <v>7.4223104218162916E-3</v>
      </c>
      <c r="D1448" s="2">
        <f>MACD!E1448</f>
        <v>0.60359492581220309</v>
      </c>
      <c r="E1448" s="2">
        <f>MACD!F1448</f>
        <v>0.37549777928551287</v>
      </c>
      <c r="F1448" s="2">
        <f>'Moving Avg'!D1448</f>
        <v>41.03</v>
      </c>
      <c r="G1448" s="2">
        <f>'Moving Avg'!F1448</f>
        <v>41.722999999999992</v>
      </c>
      <c r="H1448" s="2">
        <f>'Moving Avg'!G1448</f>
        <v>42.063199999999988</v>
      </c>
      <c r="I1448" s="2">
        <f>'Moving Avg'!H1448</f>
        <v>44.164350000000098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44426</v>
      </c>
      <c r="B1449" s="2">
        <f>RSI!B1449</f>
        <v>41.03</v>
      </c>
      <c r="C1449" s="2">
        <f>RSI!I1449</f>
        <v>7.4223104218162916E-3</v>
      </c>
      <c r="D1449" s="2">
        <f>MACD!E1449</f>
        <v>0.65216984720873938</v>
      </c>
      <c r="E1449" s="2">
        <f>MACD!F1449</f>
        <v>0.43083219287015817</v>
      </c>
      <c r="F1449" s="2">
        <f>'Moving Avg'!D1449</f>
        <v>41.03</v>
      </c>
      <c r="G1449" s="2">
        <f>'Moving Avg'!F1449</f>
        <v>41.659999999999989</v>
      </c>
      <c r="H1449" s="2">
        <f>'Moving Avg'!G1449</f>
        <v>42.037999999999982</v>
      </c>
      <c r="I1449" s="2">
        <f>'Moving Avg'!H1449</f>
        <v>44.203000000000095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</row>
    <row r="1450" spans="1:12" ht="13.5" x14ac:dyDescent="0.25">
      <c r="A1450" s="3">
        <f>RSI!A1450</f>
        <v>44427</v>
      </c>
      <c r="B1450" s="2">
        <f>RSI!B1450</f>
        <v>41.03</v>
      </c>
      <c r="C1450" s="2">
        <f>RSI!I1450</f>
        <v>7.4223104218162916E-3</v>
      </c>
      <c r="D1450" s="2">
        <f>MACD!E1450</f>
        <v>0.50330780730906355</v>
      </c>
      <c r="E1450" s="2">
        <f>MACD!F1450</f>
        <v>0.44532731575793927</v>
      </c>
      <c r="F1450" s="2">
        <f>'Moving Avg'!D1450</f>
        <v>41.03</v>
      </c>
      <c r="G1450" s="2">
        <f>'Moving Avg'!F1450</f>
        <v>41.596999999999987</v>
      </c>
      <c r="H1450" s="2">
        <f>'Moving Avg'!G1450</f>
        <v>42.012799999999991</v>
      </c>
      <c r="I1450" s="2">
        <f>'Moving Avg'!H1450</f>
        <v>44.241600000000091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44428</v>
      </c>
      <c r="B1451" s="2">
        <f>RSI!B1451</f>
        <v>41.03</v>
      </c>
      <c r="C1451" s="2">
        <f>RSI!I1451</f>
        <v>7.4223104218162916E-3</v>
      </c>
      <c r="D1451" s="2">
        <f>MACD!E1451</f>
        <v>0.3809423024610652</v>
      </c>
      <c r="E1451" s="2">
        <f>MACD!F1451</f>
        <v>0.43245031309856452</v>
      </c>
      <c r="F1451" s="2">
        <f>'Moving Avg'!D1451</f>
        <v>41.03</v>
      </c>
      <c r="G1451" s="2">
        <f>'Moving Avg'!F1451</f>
        <v>41.533999999999985</v>
      </c>
      <c r="H1451" s="2">
        <f>'Moving Avg'!G1451</f>
        <v>41.987599999999986</v>
      </c>
      <c r="I1451" s="2">
        <f>'Moving Avg'!H1451</f>
        <v>44.280200000000086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44431</v>
      </c>
      <c r="B1452" s="2">
        <f>RSI!B1452</f>
        <v>41.03</v>
      </c>
      <c r="C1452" s="2">
        <f>RSI!I1452</f>
        <v>7.4223104218162916E-3</v>
      </c>
      <c r="D1452" s="2">
        <f>MACD!E1452</f>
        <v>0.28073066985979978</v>
      </c>
      <c r="E1452" s="2">
        <f>MACD!F1452</f>
        <v>0.40210638445081159</v>
      </c>
      <c r="F1452" s="2">
        <f>'Moving Avg'!D1452</f>
        <v>41.03</v>
      </c>
      <c r="G1452" s="2">
        <f>'Moving Avg'!F1452</f>
        <v>41.470999999999982</v>
      </c>
      <c r="H1452" s="2">
        <f>'Moving Avg'!G1452</f>
        <v>41.962399999999988</v>
      </c>
      <c r="I1452" s="2">
        <f>'Moving Avg'!H1452</f>
        <v>44.318800000000081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44432</v>
      </c>
      <c r="B1453" s="2">
        <f>RSI!B1453</f>
        <v>41.03</v>
      </c>
      <c r="C1453" s="2">
        <f>RSI!I1453</f>
        <v>7.4223104218162916E-3</v>
      </c>
      <c r="D1453" s="2">
        <f>MACD!E1453</f>
        <v>0.19901807258120385</v>
      </c>
      <c r="E1453" s="2">
        <f>MACD!F1453</f>
        <v>0.36148872207689003</v>
      </c>
      <c r="F1453" s="2">
        <f>'Moving Avg'!D1453</f>
        <v>41.03</v>
      </c>
      <c r="G1453" s="2">
        <f>'Moving Avg'!F1453</f>
        <v>41.40799999999998</v>
      </c>
      <c r="H1453" s="2">
        <f>'Moving Avg'!G1453</f>
        <v>41.937199999999983</v>
      </c>
      <c r="I1453" s="2">
        <f>'Moving Avg'!H1453</f>
        <v>44.357400000000077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44433</v>
      </c>
      <c r="B1454" s="2">
        <f>RSI!B1454</f>
        <v>41.03</v>
      </c>
      <c r="C1454" s="2">
        <f>RSI!I1454</f>
        <v>7.4223104218162916E-3</v>
      </c>
      <c r="D1454" s="2">
        <f>MACD!E1454</f>
        <v>0.13273021918536188</v>
      </c>
      <c r="E1454" s="2">
        <f>MACD!F1454</f>
        <v>0.3157370214985844</v>
      </c>
      <c r="F1454" s="2">
        <f>'Moving Avg'!D1454</f>
        <v>41.03</v>
      </c>
      <c r="G1454" s="2">
        <f>'Moving Avg'!F1454</f>
        <v>41.344999999999985</v>
      </c>
      <c r="H1454" s="2">
        <f>'Moving Avg'!G1454</f>
        <v>41.911999999999992</v>
      </c>
      <c r="I1454" s="2">
        <f>'Moving Avg'!H1454</f>
        <v>44.396000000000079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44434</v>
      </c>
      <c r="B1455" s="2">
        <f>RSI!B1455</f>
        <v>41.03</v>
      </c>
      <c r="C1455" s="2">
        <f>RSI!I1455</f>
        <v>7.4223104218162916E-3</v>
      </c>
      <c r="D1455" s="2">
        <f>MACD!E1455</f>
        <v>7.9282696220694504E-2</v>
      </c>
      <c r="E1455" s="2">
        <f>MACD!F1455</f>
        <v>0.2684461564430064</v>
      </c>
      <c r="F1455" s="2">
        <f>'Moving Avg'!D1455</f>
        <v>41.03</v>
      </c>
      <c r="G1455" s="2">
        <f>'Moving Avg'!F1455</f>
        <v>41.281999999999982</v>
      </c>
      <c r="H1455" s="2">
        <f>'Moving Avg'!G1455</f>
        <v>41.886799999999987</v>
      </c>
      <c r="I1455" s="2">
        <f>'Moving Avg'!H1455</f>
        <v>44.429400000000072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44435</v>
      </c>
      <c r="B1456" s="2">
        <f>RSI!B1456</f>
        <v>41.03</v>
      </c>
      <c r="C1456" s="2">
        <f>RSI!I1456</f>
        <v>7.4223104218162916E-3</v>
      </c>
      <c r="D1456" s="2">
        <f>MACD!E1456</f>
        <v>3.6504349781480983E-2</v>
      </c>
      <c r="E1456" s="2">
        <f>MACD!F1456</f>
        <v>0.22205779511070134</v>
      </c>
      <c r="F1456" s="2">
        <f>'Moving Avg'!D1456</f>
        <v>41.03</v>
      </c>
      <c r="G1456" s="2">
        <f>'Moving Avg'!F1456</f>
        <v>41.21899999999998</v>
      </c>
      <c r="H1456" s="2">
        <f>'Moving Avg'!G1456</f>
        <v>41.861599999999989</v>
      </c>
      <c r="I1456" s="2">
        <f>'Moving Avg'!H1456</f>
        <v>44.462800000000072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44438</v>
      </c>
      <c r="B1457" s="2">
        <f>RSI!B1457</f>
        <v>41.03</v>
      </c>
      <c r="C1457" s="2">
        <f>RSI!I1457</f>
        <v>7.4223104218162916E-3</v>
      </c>
      <c r="D1457" s="2">
        <f>MACD!E1457</f>
        <v>2.5725473031030788E-3</v>
      </c>
      <c r="E1457" s="2">
        <f>MACD!F1457</f>
        <v>0.17816074554918171</v>
      </c>
      <c r="F1457" s="2">
        <f>'Moving Avg'!D1457</f>
        <v>41.03</v>
      </c>
      <c r="G1457" s="2">
        <f>'Moving Avg'!F1457</f>
        <v>41.155999999999985</v>
      </c>
      <c r="H1457" s="2">
        <f>'Moving Avg'!G1457</f>
        <v>41.836399999999983</v>
      </c>
      <c r="I1457" s="2">
        <f>'Moving Avg'!H1457</f>
        <v>44.496200000000073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44439</v>
      </c>
      <c r="B1458" s="2">
        <f>RSI!B1458</f>
        <v>41.03</v>
      </c>
      <c r="C1458" s="2">
        <f>RSI!I1458</f>
        <v>7.4223104218162916E-3</v>
      </c>
      <c r="D1458" s="2">
        <f>MACD!E1458</f>
        <v>-2.4041515006771874E-2</v>
      </c>
      <c r="E1458" s="2">
        <f>MACD!F1458</f>
        <v>0.137720293437991</v>
      </c>
      <c r="F1458" s="2">
        <f>'Moving Avg'!D1458</f>
        <v>41.03</v>
      </c>
      <c r="G1458" s="2">
        <f>'Moving Avg'!F1458</f>
        <v>41.092999999999982</v>
      </c>
      <c r="H1458" s="2">
        <f>'Moving Avg'!G1458</f>
        <v>41.811199999999992</v>
      </c>
      <c r="I1458" s="2">
        <f>'Moving Avg'!H1458</f>
        <v>44.529600000000066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</row>
    <row r="1459" spans="1:12" ht="13.5" x14ac:dyDescent="0.25">
      <c r="A1459" s="3">
        <f>RSI!A1459</f>
        <v>44440</v>
      </c>
      <c r="B1459" s="2">
        <f>RSI!B1459</f>
        <v>41.03</v>
      </c>
      <c r="C1459" s="2">
        <f>RSI!I1459</f>
        <v>7.4223104218162916E-3</v>
      </c>
      <c r="D1459" s="2">
        <f>MACD!E1459</f>
        <v>-4.4619010947485549E-2</v>
      </c>
      <c r="E1459" s="2">
        <f>MACD!F1459</f>
        <v>0.10125243256089569</v>
      </c>
      <c r="F1459" s="2">
        <f>'Moving Avg'!D1459</f>
        <v>41.03</v>
      </c>
      <c r="G1459" s="2">
        <f>'Moving Avg'!F1459</f>
        <v>41.029999999999987</v>
      </c>
      <c r="H1459" s="2">
        <f>'Moving Avg'!G1459</f>
        <v>41.785999999999987</v>
      </c>
      <c r="I1459" s="2">
        <f>'Moving Avg'!H1459</f>
        <v>44.557850000000059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44441</v>
      </c>
      <c r="B1460" s="2">
        <f>RSI!B1460</f>
        <v>41.03</v>
      </c>
      <c r="C1460" s="2">
        <f>RSI!I1460</f>
        <v>7.4223104218162916E-3</v>
      </c>
      <c r="D1460" s="2">
        <f>MACD!E1460</f>
        <v>-6.0232501944369687E-2</v>
      </c>
      <c r="E1460" s="2">
        <f>MACD!F1460</f>
        <v>6.8955445659842629E-2</v>
      </c>
      <c r="F1460" s="2">
        <f>'Moving Avg'!D1460</f>
        <v>41.03</v>
      </c>
      <c r="G1460" s="2">
        <f>'Moving Avg'!F1460</f>
        <v>41.029999999999987</v>
      </c>
      <c r="H1460" s="2">
        <f>'Moving Avg'!G1460</f>
        <v>41.760799999999982</v>
      </c>
      <c r="I1460" s="2">
        <f>'Moving Avg'!H1460</f>
        <v>44.578150000000058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</row>
    <row r="1461" spans="1:12" ht="13.5" x14ac:dyDescent="0.25">
      <c r="A1461" s="3">
        <f>RSI!A1461</f>
        <v>44442</v>
      </c>
      <c r="B1461" s="2">
        <f>RSI!B1461</f>
        <v>41.03</v>
      </c>
      <c r="C1461" s="2">
        <f>RSI!I1461</f>
        <v>7.4223104218162916E-3</v>
      </c>
      <c r="D1461" s="2">
        <f>MACD!E1461</f>
        <v>-7.1778883757374956E-2</v>
      </c>
      <c r="E1461" s="2">
        <f>MACD!F1461</f>
        <v>4.0808579776399109E-2</v>
      </c>
      <c r="F1461" s="2">
        <f>'Moving Avg'!D1461</f>
        <v>41.03</v>
      </c>
      <c r="G1461" s="2">
        <f>'Moving Avg'!F1461</f>
        <v>41.029999999999987</v>
      </c>
      <c r="H1461" s="2">
        <f>'Moving Avg'!G1461</f>
        <v>41.735599999999984</v>
      </c>
      <c r="I1461" s="2">
        <f>'Moving Avg'!H1461</f>
        <v>44.590150000000051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44445</v>
      </c>
      <c r="B1462" s="2">
        <f>RSI!B1462</f>
        <v>41.03</v>
      </c>
      <c r="C1462" s="2">
        <f>RSI!I1462</f>
        <v>7.4223104218162916E-3</v>
      </c>
      <c r="D1462" s="2">
        <f>MACD!E1462</f>
        <v>-8.0007201317343402E-2</v>
      </c>
      <c r="E1462" s="2">
        <f>MACD!F1462</f>
        <v>1.6645423557650609E-2</v>
      </c>
      <c r="F1462" s="2">
        <f>'Moving Avg'!D1462</f>
        <v>41.03</v>
      </c>
      <c r="G1462" s="2">
        <f>'Moving Avg'!F1462</f>
        <v>41.029999999999987</v>
      </c>
      <c r="H1462" s="2">
        <f>'Moving Avg'!G1462</f>
        <v>41.710399999999979</v>
      </c>
      <c r="I1462" s="2">
        <f>'Moving Avg'!H1462</f>
        <v>44.593500000000049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</row>
    <row r="1463" spans="1:12" ht="13.5" x14ac:dyDescent="0.25">
      <c r="A1463" s="3">
        <f>RSI!A1463</f>
        <v>44446</v>
      </c>
      <c r="B1463" s="2">
        <f>RSI!B1463</f>
        <v>41.03</v>
      </c>
      <c r="C1463" s="2">
        <f>RSI!I1463</f>
        <v>7.4223104218162916E-3</v>
      </c>
      <c r="D1463" s="2">
        <f>MACD!E1463</f>
        <v>-8.5542125886348686E-2</v>
      </c>
      <c r="E1463" s="2">
        <f>MACD!F1463</f>
        <v>-3.7920863311492487E-3</v>
      </c>
      <c r="F1463" s="2">
        <f>'Moving Avg'!D1463</f>
        <v>41.03</v>
      </c>
      <c r="G1463" s="2">
        <f>'Moving Avg'!F1463</f>
        <v>41.029999999999987</v>
      </c>
      <c r="H1463" s="2">
        <f>'Moving Avg'!G1463</f>
        <v>41.685199999999988</v>
      </c>
      <c r="I1463" s="2">
        <f>'Moving Avg'!H1463</f>
        <v>44.590800000000044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44447</v>
      </c>
      <c r="B1464" s="2">
        <f>RSI!B1464</f>
        <v>41.03</v>
      </c>
      <c r="C1464" s="2">
        <f>RSI!I1464</f>
        <v>7.4223104218162916E-3</v>
      </c>
      <c r="D1464" s="2">
        <f>MACD!E1464</f>
        <v>-8.8903766208090929E-2</v>
      </c>
      <c r="E1464" s="2">
        <f>MACD!F1464</f>
        <v>-2.0814422306537586E-2</v>
      </c>
      <c r="F1464" s="2">
        <f>'Moving Avg'!D1464</f>
        <v>41.03</v>
      </c>
      <c r="G1464" s="2">
        <f>'Moving Avg'!F1464</f>
        <v>41.029999999999987</v>
      </c>
      <c r="H1464" s="2">
        <f>'Moving Avg'!G1464</f>
        <v>41.659999999999982</v>
      </c>
      <c r="I1464" s="2">
        <f>'Moving Avg'!H1464</f>
        <v>44.58210000000004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</row>
    <row r="1465" spans="1:12" ht="13.5" x14ac:dyDescent="0.25">
      <c r="A1465" s="3">
        <f>RSI!A1465</f>
        <v>44448</v>
      </c>
      <c r="B1465" s="2">
        <f>RSI!B1465</f>
        <v>41.03</v>
      </c>
      <c r="C1465" s="2">
        <f>RSI!I1465</f>
        <v>7.4223104218162916E-3</v>
      </c>
      <c r="D1465" s="2">
        <f>MACD!E1465</f>
        <v>-9.0524381660074482E-2</v>
      </c>
      <c r="E1465" s="2">
        <f>MACD!F1465</f>
        <v>-3.4756414177244968E-2</v>
      </c>
      <c r="F1465" s="2">
        <f>'Moving Avg'!D1465</f>
        <v>41.03</v>
      </c>
      <c r="G1465" s="2">
        <f>'Moving Avg'!F1465</f>
        <v>41.029999999999987</v>
      </c>
      <c r="H1465" s="2">
        <f>'Moving Avg'!G1465</f>
        <v>41.634799999999984</v>
      </c>
      <c r="I1465" s="2">
        <f>'Moving Avg'!H1465</f>
        <v>44.573400000000035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44449</v>
      </c>
      <c r="B1466" s="2">
        <f>RSI!B1466</f>
        <v>41.03</v>
      </c>
      <c r="C1466" s="2">
        <f>RSI!I1466</f>
        <v>7.4223104218162916E-3</v>
      </c>
      <c r="D1466" s="2">
        <f>MACD!E1466</f>
        <v>-9.0762477736014091E-2</v>
      </c>
      <c r="E1466" s="2">
        <f>MACD!F1466</f>
        <v>-4.5957626888998793E-2</v>
      </c>
      <c r="F1466" s="2">
        <f>'Moving Avg'!D1466</f>
        <v>41.03</v>
      </c>
      <c r="G1466" s="2">
        <f>'Moving Avg'!F1466</f>
        <v>41.029999999999987</v>
      </c>
      <c r="H1466" s="2">
        <f>'Moving Avg'!G1466</f>
        <v>41.609599999999979</v>
      </c>
      <c r="I1466" s="2">
        <f>'Moving Avg'!H1466</f>
        <v>44.562250000000034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44452</v>
      </c>
      <c r="B1467" s="2">
        <f>RSI!B1467</f>
        <v>41.03</v>
      </c>
      <c r="C1467" s="2">
        <f>RSI!I1467</f>
        <v>7.4223104218162916E-3</v>
      </c>
      <c r="D1467" s="2">
        <f>MACD!E1467</f>
        <v>-8.9914690015042709E-2</v>
      </c>
      <c r="E1467" s="2">
        <f>MACD!F1467</f>
        <v>-5.4749039514207579E-2</v>
      </c>
      <c r="F1467" s="2">
        <f>'Moving Avg'!D1467</f>
        <v>41.03</v>
      </c>
      <c r="G1467" s="2">
        <f>'Moving Avg'!F1467</f>
        <v>41.029999999999987</v>
      </c>
      <c r="H1467" s="2">
        <f>'Moving Avg'!G1467</f>
        <v>41.584399999999988</v>
      </c>
      <c r="I1467" s="2">
        <f>'Moving Avg'!H1467</f>
        <v>44.551100000000027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44453</v>
      </c>
      <c r="B1468" s="2">
        <f>RSI!B1468</f>
        <v>41.03</v>
      </c>
      <c r="C1468" s="2">
        <f>RSI!I1468</f>
        <v>7.4223104218162916E-3</v>
      </c>
      <c r="D1468" s="2">
        <f>MACD!E1468</f>
        <v>-8.8225800034052781E-2</v>
      </c>
      <c r="E1468" s="2">
        <f>MACD!F1468</f>
        <v>-6.1444391618176622E-2</v>
      </c>
      <c r="F1468" s="2">
        <f>'Moving Avg'!D1468</f>
        <v>41.03</v>
      </c>
      <c r="G1468" s="2">
        <f>'Moving Avg'!F1468</f>
        <v>41.029999999999987</v>
      </c>
      <c r="H1468" s="2">
        <f>'Moving Avg'!G1468</f>
        <v>41.559199999999983</v>
      </c>
      <c r="I1468" s="2">
        <f>'Moving Avg'!H1468</f>
        <v>44.533500000000025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44454</v>
      </c>
      <c r="B1469" s="2">
        <f>RSI!B1469</f>
        <v>41</v>
      </c>
      <c r="C1469" s="2">
        <f>RSI!I1469</f>
        <v>6.2131694998441844E-3</v>
      </c>
      <c r="D1469" s="2">
        <f>MACD!E1469</f>
        <v>-8.3674951188164925E-2</v>
      </c>
      <c r="E1469" s="2">
        <f>MACD!F1469</f>
        <v>-6.589050353217428E-2</v>
      </c>
      <c r="F1469" s="2">
        <f>'Moving Avg'!D1469</f>
        <v>41.024000000000001</v>
      </c>
      <c r="G1469" s="2">
        <f>'Moving Avg'!F1469</f>
        <v>41.028499999999987</v>
      </c>
      <c r="H1469" s="2">
        <f>'Moving Avg'!G1469</f>
        <v>41.533399999999986</v>
      </c>
      <c r="I1469" s="2">
        <f>'Moving Avg'!H1469</f>
        <v>44.515750000000018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</row>
    <row r="1470" spans="1:12" ht="13.5" x14ac:dyDescent="0.25">
      <c r="A1470" s="3">
        <f>RSI!A1470</f>
        <v>44455</v>
      </c>
      <c r="B1470" s="2">
        <f>RSI!B1470</f>
        <v>41</v>
      </c>
      <c r="C1470" s="2">
        <f>RSI!I1470</f>
        <v>6.2131694998441844E-3</v>
      </c>
      <c r="D1470" s="2">
        <f>MACD!E1470</f>
        <v>-7.8814030283965053E-2</v>
      </c>
      <c r="E1470" s="2">
        <f>MACD!F1470</f>
        <v>-6.8475208882532446E-2</v>
      </c>
      <c r="F1470" s="2">
        <f>'Moving Avg'!D1470</f>
        <v>41.018000000000001</v>
      </c>
      <c r="G1470" s="2">
        <f>'Moving Avg'!F1470</f>
        <v>41.026999999999987</v>
      </c>
      <c r="H1470" s="2">
        <f>'Moving Avg'!G1470</f>
        <v>41.507599999999982</v>
      </c>
      <c r="I1470" s="2">
        <f>'Moving Avg'!H1470</f>
        <v>44.498000000000012</v>
      </c>
      <c r="J1470" s="6" t="str">
        <f>OBV!F1470</f>
        <v>BEARISH</v>
      </c>
      <c r="K1470" s="6" t="str">
        <f>OBV!G1470</f>
        <v>NEUTRAL</v>
      </c>
      <c r="L1470" s="6" t="str">
        <f>OBV!H1470</f>
        <v>CONFIRMED BEARISH</v>
      </c>
    </row>
    <row r="1471" spans="1:12" ht="13.5" x14ac:dyDescent="0.25">
      <c r="A1471" s="3">
        <f>RSI!A1471</f>
        <v>44456</v>
      </c>
      <c r="B1471" s="2">
        <f>RSI!B1471</f>
        <v>41</v>
      </c>
      <c r="C1471" s="2">
        <f>RSI!I1471</f>
        <v>6.2131694998441844E-3</v>
      </c>
      <c r="D1471" s="2">
        <f>MACD!E1471</f>
        <v>-7.3765570540977876E-2</v>
      </c>
      <c r="E1471" s="2">
        <f>MACD!F1471</f>
        <v>-6.9533281214221532E-2</v>
      </c>
      <c r="F1471" s="2">
        <f>'Moving Avg'!D1471</f>
        <v>41.012</v>
      </c>
      <c r="G1471" s="2">
        <f>'Moving Avg'!F1471</f>
        <v>41.025499999999987</v>
      </c>
      <c r="H1471" s="2">
        <f>'Moving Avg'!G1471</f>
        <v>41.481799999999986</v>
      </c>
      <c r="I1471" s="2">
        <f>'Moving Avg'!H1471</f>
        <v>44.473600000000005</v>
      </c>
      <c r="J1471" s="6" t="str">
        <f>OBV!F1471</f>
        <v>BEARISH</v>
      </c>
      <c r="K1471" s="6" t="str">
        <f>OBV!G1471</f>
        <v>NEUTRAL</v>
      </c>
      <c r="L1471" s="6" t="str">
        <f>OBV!H1471</f>
        <v>CONFIRMED BEARISH</v>
      </c>
    </row>
    <row r="1472" spans="1:12" ht="13.5" x14ac:dyDescent="0.25">
      <c r="A1472" s="3">
        <f>RSI!A1472</f>
        <v>44459</v>
      </c>
      <c r="B1472" s="2">
        <f>RSI!B1472</f>
        <v>41</v>
      </c>
      <c r="C1472" s="2">
        <f>RSI!I1472</f>
        <v>6.2131694998441844E-3</v>
      </c>
      <c r="D1472" s="2">
        <f>MACD!E1472</f>
        <v>-6.8627710964094035E-2</v>
      </c>
      <c r="E1472" s="2">
        <f>MACD!F1472</f>
        <v>-6.9352167164196038E-2</v>
      </c>
      <c r="F1472" s="2">
        <f>'Moving Avg'!D1472</f>
        <v>41.006</v>
      </c>
      <c r="G1472" s="2">
        <f>'Moving Avg'!F1472</f>
        <v>41.023999999999987</v>
      </c>
      <c r="H1472" s="2">
        <f>'Moving Avg'!G1472</f>
        <v>41.455999999999989</v>
      </c>
      <c r="I1472" s="2">
        <f>'Moving Avg'!H1472</f>
        <v>44.443599999999989</v>
      </c>
      <c r="J1472" s="6" t="str">
        <f>OBV!F1472</f>
        <v>BEARISH</v>
      </c>
      <c r="K1472" s="6" t="str">
        <f>OBV!G1472</f>
        <v>NEUTRAL</v>
      </c>
      <c r="L1472" s="6" t="str">
        <f>OBV!H1472</f>
        <v>CONFIRMED BEARISH</v>
      </c>
    </row>
    <row r="1473" spans="1:12" ht="13.5" x14ac:dyDescent="0.25">
      <c r="A1473" s="3">
        <f>RSI!A1473</f>
        <v>44460</v>
      </c>
      <c r="B1473" s="2">
        <f>RSI!B1473</f>
        <v>41</v>
      </c>
      <c r="C1473" s="2">
        <f>RSI!I1473</f>
        <v>6.2131694998441844E-3</v>
      </c>
      <c r="D1473" s="2">
        <f>MACD!E1473</f>
        <v>-6.3478359888598845E-2</v>
      </c>
      <c r="E1473" s="2">
        <f>MACD!F1473</f>
        <v>-6.8177405709076599E-2</v>
      </c>
      <c r="F1473" s="2">
        <f>'Moving Avg'!D1473</f>
        <v>41</v>
      </c>
      <c r="G1473" s="2">
        <f>'Moving Avg'!F1473</f>
        <v>41.022499999999994</v>
      </c>
      <c r="H1473" s="2">
        <f>'Moving Avg'!G1473</f>
        <v>41.430199999999985</v>
      </c>
      <c r="I1473" s="2">
        <f>'Moving Avg'!H1473</f>
        <v>44.41364999999999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</row>
    <row r="1474" spans="1:12" ht="13.5" x14ac:dyDescent="0.25">
      <c r="A1474" s="3">
        <f>RSI!A1474</f>
        <v>44461</v>
      </c>
      <c r="B1474" s="2">
        <f>RSI!B1474</f>
        <v>39.5</v>
      </c>
      <c r="C1474" s="2">
        <f>RSI!I1474</f>
        <v>4.8545619198137047E-4</v>
      </c>
      <c r="D1474" s="2">
        <f>MACD!E1474</f>
        <v>5.2732423545350571E-2</v>
      </c>
      <c r="E1474" s="2">
        <f>MACD!F1474</f>
        <v>-4.3995439858191168E-2</v>
      </c>
      <c r="F1474" s="2">
        <f>'Moving Avg'!D1474</f>
        <v>40.700000000000003</v>
      </c>
      <c r="G1474" s="2">
        <f>'Moving Avg'!F1474</f>
        <v>40.945999999999991</v>
      </c>
      <c r="H1474" s="2">
        <f>'Moving Avg'!G1474</f>
        <v>41.374399999999987</v>
      </c>
      <c r="I1474" s="2">
        <f>'Moving Avg'!H1474</f>
        <v>44.376199999999983</v>
      </c>
      <c r="J1474" s="6" t="str">
        <f>OBV!F1474</f>
        <v>BEARISH</v>
      </c>
      <c r="K1474" s="6" t="str">
        <f>OBV!G1474</f>
        <v>NEUTRAL</v>
      </c>
      <c r="L1474" s="6" t="str">
        <f>OBV!H1474</f>
        <v>CONFIRMED BEARISH</v>
      </c>
    </row>
    <row r="1475" spans="1:12" ht="13.5" x14ac:dyDescent="0.25">
      <c r="A1475" s="3">
        <f>RSI!A1475</f>
        <v>44462</v>
      </c>
      <c r="B1475" s="2">
        <f>RSI!B1475</f>
        <v>39.5</v>
      </c>
      <c r="C1475" s="2">
        <f>RSI!I1475</f>
        <v>4.8545619198137047E-4</v>
      </c>
      <c r="D1475" s="2">
        <f>MACD!E1475</f>
        <v>0.16061571628083726</v>
      </c>
      <c r="E1475" s="2">
        <f>MACD!F1475</f>
        <v>-3.0732086303854808E-3</v>
      </c>
      <c r="F1475" s="2">
        <f>'Moving Avg'!D1475</f>
        <v>40.4</v>
      </c>
      <c r="G1475" s="2">
        <f>'Moving Avg'!F1475</f>
        <v>40.869499999999995</v>
      </c>
      <c r="H1475" s="2">
        <f>'Moving Avg'!G1475</f>
        <v>41.318599999999989</v>
      </c>
      <c r="I1475" s="2">
        <f>'Moving Avg'!H1475</f>
        <v>44.338749999999976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</row>
    <row r="1476" spans="1:12" ht="13.5" x14ac:dyDescent="0.25">
      <c r="A1476" s="3">
        <f>RSI!A1476</f>
        <v>44463</v>
      </c>
      <c r="B1476" s="2">
        <f>RSI!B1476</f>
        <v>39.200000000000003</v>
      </c>
      <c r="C1476" s="2">
        <f>RSI!I1476</f>
        <v>3.9993774164770457E-4</v>
      </c>
      <c r="D1476" s="2">
        <f>MACD!E1476</f>
        <v>0.28296740470572246</v>
      </c>
      <c r="E1476" s="2">
        <f>MACD!F1476</f>
        <v>5.413491403683611E-2</v>
      </c>
      <c r="F1476" s="2">
        <f>'Moving Avg'!D1476</f>
        <v>40.04</v>
      </c>
      <c r="G1476" s="2">
        <f>'Moving Avg'!F1476</f>
        <v>40.777999999999999</v>
      </c>
      <c r="H1476" s="2">
        <f>'Moving Avg'!G1476</f>
        <v>41.256799999999984</v>
      </c>
      <c r="I1476" s="2">
        <f>'Moving Avg'!H1476</f>
        <v>44.299799999999969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</row>
    <row r="1477" spans="1:12" ht="13.5" x14ac:dyDescent="0.25">
      <c r="A1477" s="3">
        <f>RSI!A1477</f>
        <v>44466</v>
      </c>
      <c r="B1477" s="2">
        <f>RSI!B1477</f>
        <v>39</v>
      </c>
      <c r="C1477" s="2">
        <f>RSI!I1477</f>
        <v>3.5503486121513106E-4</v>
      </c>
      <c r="D1477" s="2">
        <f>MACD!E1477</f>
        <v>0.41127180555478304</v>
      </c>
      <c r="E1477" s="2">
        <f>MACD!F1477</f>
        <v>0.12556229234042551</v>
      </c>
      <c r="F1477" s="2">
        <f>'Moving Avg'!D1477</f>
        <v>39.64</v>
      </c>
      <c r="G1477" s="2">
        <f>'Moving Avg'!F1477</f>
        <v>40.676499999999997</v>
      </c>
      <c r="H1477" s="2">
        <f>'Moving Avg'!G1477</f>
        <v>41.190999999999988</v>
      </c>
      <c r="I1477" s="2">
        <f>'Moving Avg'!H1477</f>
        <v>44.260299999999958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</row>
    <row r="1478" spans="1:12" ht="13.5" x14ac:dyDescent="0.25">
      <c r="A1478" s="3">
        <f>RSI!A1478</f>
        <v>44467</v>
      </c>
      <c r="B1478" s="2">
        <f>RSI!B1478</f>
        <v>37.6</v>
      </c>
      <c r="C1478" s="2">
        <f>RSI!I1478</f>
        <v>1.9228716881514174E-4</v>
      </c>
      <c r="D1478" s="2">
        <f>MACD!E1478</f>
        <v>0.63394594518803871</v>
      </c>
      <c r="E1478" s="2">
        <f>MACD!F1478</f>
        <v>0.22723902290994816</v>
      </c>
      <c r="F1478" s="2">
        <f>'Moving Avg'!D1478</f>
        <v>38.959999999999994</v>
      </c>
      <c r="G1478" s="2">
        <f>'Moving Avg'!F1478</f>
        <v>40.505000000000003</v>
      </c>
      <c r="H1478" s="2">
        <f>'Moving Avg'!G1478</f>
        <v>41.097199999999987</v>
      </c>
      <c r="I1478" s="2">
        <f>'Moving Avg'!H1478</f>
        <v>44.208299999999952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</row>
    <row r="1479" spans="1:12" ht="13.5" x14ac:dyDescent="0.25">
      <c r="A1479" s="3">
        <f>RSI!A1479</f>
        <v>44468</v>
      </c>
      <c r="B1479" s="2">
        <f>RSI!B1479</f>
        <v>37.6</v>
      </c>
      <c r="C1479" s="2">
        <f>RSI!I1479</f>
        <v>1.9228716881514174E-4</v>
      </c>
      <c r="D1479" s="2">
        <f>MACD!E1479</f>
        <v>0.83565422045411708</v>
      </c>
      <c r="E1479" s="2">
        <f>MACD!F1479</f>
        <v>0.34892206241878199</v>
      </c>
      <c r="F1479" s="2">
        <f>'Moving Avg'!D1479</f>
        <v>38.58</v>
      </c>
      <c r="G1479" s="2">
        <f>'Moving Avg'!F1479</f>
        <v>40.333500000000001</v>
      </c>
      <c r="H1479" s="2">
        <f>'Moving Avg'!G1479</f>
        <v>41.003399999999985</v>
      </c>
      <c r="I1479" s="2">
        <f>'Moving Avg'!H1479</f>
        <v>44.156299999999945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</row>
    <row r="1480" spans="1:12" ht="13.5" x14ac:dyDescent="0.25">
      <c r="A1480" s="3">
        <f>RSI!A1480</f>
        <v>44469</v>
      </c>
      <c r="B1480" s="2">
        <f>RSI!B1480</f>
        <v>37.6</v>
      </c>
      <c r="C1480" s="2">
        <f>RSI!I1480</f>
        <v>1.9228716881514174E-4</v>
      </c>
      <c r="D1480" s="2">
        <f>MACD!E1480</f>
        <v>1.0229110831787693</v>
      </c>
      <c r="E1480" s="2">
        <f>MACD!F1480</f>
        <v>0.48371986657077948</v>
      </c>
      <c r="F1480" s="2">
        <f>'Moving Avg'!D1480</f>
        <v>38.200000000000003</v>
      </c>
      <c r="G1480" s="2">
        <f>'Moving Avg'!F1480</f>
        <v>40.162000000000006</v>
      </c>
      <c r="H1480" s="2">
        <f>'Moving Avg'!G1480</f>
        <v>40.909599999999983</v>
      </c>
      <c r="I1480" s="2">
        <f>'Moving Avg'!H1480</f>
        <v>44.105299999999943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</row>
    <row r="1481" spans="1:12" ht="13.5" x14ac:dyDescent="0.25">
      <c r="A1481" s="3">
        <f>RSI!A1481</f>
        <v>44470</v>
      </c>
      <c r="B1481" s="2">
        <f>RSI!B1481</f>
        <v>37.6</v>
      </c>
      <c r="C1481" s="2">
        <f>RSI!I1481</f>
        <v>1.9228716881514174E-4</v>
      </c>
      <c r="D1481" s="2">
        <f>MACD!E1481</f>
        <v>1.1967116327986176</v>
      </c>
      <c r="E1481" s="2">
        <f>MACD!F1481</f>
        <v>0.62631821981634717</v>
      </c>
      <c r="F1481" s="2">
        <f>'Moving Avg'!D1481</f>
        <v>37.879999999999995</v>
      </c>
      <c r="G1481" s="2">
        <f>'Moving Avg'!F1481</f>
        <v>39.990500000000011</v>
      </c>
      <c r="H1481" s="2">
        <f>'Moving Avg'!G1481</f>
        <v>40.815799999999982</v>
      </c>
      <c r="I1481" s="2">
        <f>'Moving Avg'!H1481</f>
        <v>44.061449999999944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</row>
    <row r="1482" spans="1:12" ht="13.5" x14ac:dyDescent="0.25">
      <c r="A1482" s="3">
        <f>RSI!A1482</f>
        <v>44473</v>
      </c>
      <c r="B1482" s="2">
        <f>RSI!B1482</f>
        <v>37.6</v>
      </c>
      <c r="C1482" s="2">
        <f>RSI!I1482</f>
        <v>1.9228716881514174E-4</v>
      </c>
      <c r="D1482" s="2">
        <f>MACD!E1482</f>
        <v>1.3579888539218743</v>
      </c>
      <c r="E1482" s="2">
        <f>MACD!F1482</f>
        <v>0.77265234663745264</v>
      </c>
      <c r="F1482" s="2">
        <f>'Moving Avg'!D1482</f>
        <v>37.6</v>
      </c>
      <c r="G1482" s="2">
        <f>'Moving Avg'!F1482</f>
        <v>39.81900000000001</v>
      </c>
      <c r="H1482" s="2">
        <f>'Moving Avg'!G1482</f>
        <v>40.721999999999973</v>
      </c>
      <c r="I1482" s="2">
        <f>'Moving Avg'!H1482</f>
        <v>44.010449999999935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</row>
    <row r="1483" spans="1:12" ht="13.5" x14ac:dyDescent="0.25">
      <c r="A1483" s="3">
        <f>RSI!A1483</f>
        <v>44474</v>
      </c>
      <c r="B1483" s="2">
        <f>RSI!B1483</f>
        <v>37.6</v>
      </c>
      <c r="C1483" s="2">
        <f>RSI!I1483</f>
        <v>1.9228716881514174E-4</v>
      </c>
      <c r="D1483" s="2">
        <f>MACD!E1483</f>
        <v>1.5076164333897069</v>
      </c>
      <c r="E1483" s="2">
        <f>MACD!F1483</f>
        <v>0.91964516398790352</v>
      </c>
      <c r="F1483" s="2">
        <f>'Moving Avg'!D1483</f>
        <v>37.6</v>
      </c>
      <c r="G1483" s="2">
        <f>'Moving Avg'!F1483</f>
        <v>39.647500000000008</v>
      </c>
      <c r="H1483" s="2">
        <f>'Moving Avg'!G1483</f>
        <v>40.628199999999971</v>
      </c>
      <c r="I1483" s="2">
        <f>'Moving Avg'!H1483</f>
        <v>43.970199999999934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44475</v>
      </c>
      <c r="B1484" s="2">
        <f>RSI!B1484</f>
        <v>37.6</v>
      </c>
      <c r="C1484" s="2">
        <f>RSI!I1484</f>
        <v>1.9228716881514174E-4</v>
      </c>
      <c r="D1484" s="2">
        <f>MACD!E1484</f>
        <v>1.4156424123643347</v>
      </c>
      <c r="E1484" s="2">
        <f>MACD!F1484</f>
        <v>1.0188446136631899</v>
      </c>
      <c r="F1484" s="2">
        <f>'Moving Avg'!D1484</f>
        <v>37.6</v>
      </c>
      <c r="G1484" s="2">
        <f>'Moving Avg'!F1484</f>
        <v>39.476000000000006</v>
      </c>
      <c r="H1484" s="2">
        <f>'Moving Avg'!G1484</f>
        <v>40.534399999999977</v>
      </c>
      <c r="I1484" s="2">
        <f>'Moving Avg'!H1484</f>
        <v>43.919699999999928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</row>
    <row r="1485" spans="1:12" ht="13.5" x14ac:dyDescent="0.25">
      <c r="A1485" s="3">
        <f>RSI!A1485</f>
        <v>44476</v>
      </c>
      <c r="B1485" s="2">
        <f>RSI!B1485</f>
        <v>36</v>
      </c>
      <c r="C1485" s="2">
        <f>RSI!I1485</f>
        <v>1.0227534910711711E-4</v>
      </c>
      <c r="D1485" s="2">
        <f>MACD!E1485</f>
        <v>1.4676212572890321</v>
      </c>
      <c r="E1485" s="2">
        <f>MACD!F1485</f>
        <v>1.1085999423883584</v>
      </c>
      <c r="F1485" s="2">
        <f>'Moving Avg'!D1485</f>
        <v>37.28</v>
      </c>
      <c r="G1485" s="2">
        <f>'Moving Avg'!F1485</f>
        <v>39.224500000000006</v>
      </c>
      <c r="H1485" s="2">
        <f>'Moving Avg'!G1485</f>
        <v>40.408599999999971</v>
      </c>
      <c r="I1485" s="2">
        <f>'Moving Avg'!H1485</f>
        <v>43.86069999999993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</row>
    <row r="1486" spans="1:12" ht="13.5" x14ac:dyDescent="0.25">
      <c r="A1486" s="3">
        <f>RSI!A1486</f>
        <v>44477</v>
      </c>
      <c r="B1486" s="2">
        <f>RSI!B1486</f>
        <v>35.950000000000003</v>
      </c>
      <c r="C1486" s="2">
        <f>RSI!I1486</f>
        <v>1.0068911792870949E-4</v>
      </c>
      <c r="D1486" s="2">
        <f>MACD!E1486</f>
        <v>1.4890562924033688</v>
      </c>
      <c r="E1486" s="2">
        <f>MACD!F1486</f>
        <v>1.1846912123913604</v>
      </c>
      <c r="F1486" s="2">
        <f>'Moving Avg'!D1486</f>
        <v>36.950000000000003</v>
      </c>
      <c r="G1486" s="2">
        <f>'Moving Avg'!F1486</f>
        <v>38.970500000000008</v>
      </c>
      <c r="H1486" s="2">
        <f>'Moving Avg'!G1486</f>
        <v>40.281799999999976</v>
      </c>
      <c r="I1486" s="2">
        <f>'Moving Avg'!H1486</f>
        <v>43.812199999999933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</row>
    <row r="1487" spans="1:12" ht="13.5" x14ac:dyDescent="0.25">
      <c r="A1487" s="3">
        <f>RSI!A1487</f>
        <v>44480</v>
      </c>
      <c r="B1487" s="2">
        <f>RSI!B1487</f>
        <v>35.950000000000003</v>
      </c>
      <c r="C1487" s="2">
        <f>RSI!I1487</f>
        <v>1.0068911792870949E-4</v>
      </c>
      <c r="D1487" s="2">
        <f>MACD!E1487</f>
        <v>1.495148627123676</v>
      </c>
      <c r="E1487" s="2">
        <f>MACD!F1487</f>
        <v>1.2467826953378236</v>
      </c>
      <c r="F1487" s="2">
        <f>'Moving Avg'!D1487</f>
        <v>36.620000000000005</v>
      </c>
      <c r="G1487" s="2">
        <f>'Moving Avg'!F1487</f>
        <v>38.716500000000011</v>
      </c>
      <c r="H1487" s="2">
        <f>'Moving Avg'!G1487</f>
        <v>40.15499999999998</v>
      </c>
      <c r="I1487" s="2">
        <f>'Moving Avg'!H1487</f>
        <v>43.763899999999929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</row>
    <row r="1488" spans="1:12" ht="13.5" x14ac:dyDescent="0.25">
      <c r="A1488" s="3">
        <f>RSI!A1488</f>
        <v>44481</v>
      </c>
      <c r="B1488" s="2">
        <f>RSI!B1488</f>
        <v>36.299999999999997</v>
      </c>
      <c r="C1488" s="2">
        <f>RSI!I1488</f>
        <v>11.183105188183973</v>
      </c>
      <c r="D1488" s="2">
        <f>MACD!E1488</f>
        <v>1.2763303864957294</v>
      </c>
      <c r="E1488" s="2">
        <f>MACD!F1488</f>
        <v>1.2526922335694048</v>
      </c>
      <c r="F1488" s="2">
        <f>'Moving Avg'!D1488</f>
        <v>36.36</v>
      </c>
      <c r="G1488" s="2">
        <f>'Moving Avg'!F1488</f>
        <v>38.480000000000004</v>
      </c>
      <c r="H1488" s="2">
        <f>'Moving Avg'!G1488</f>
        <v>40.035199999999975</v>
      </c>
      <c r="I1488" s="2">
        <f>'Moving Avg'!H1488</f>
        <v>43.707099999999926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</row>
    <row r="1489" spans="1:12" ht="13.5" x14ac:dyDescent="0.25">
      <c r="A1489" s="3">
        <f>RSI!A1489</f>
        <v>44482</v>
      </c>
      <c r="B1489" s="2">
        <f>RSI!B1489</f>
        <v>36.299999999999997</v>
      </c>
      <c r="C1489" s="2">
        <f>RSI!I1489</f>
        <v>11.183105188183973</v>
      </c>
      <c r="D1489" s="2">
        <f>MACD!E1489</f>
        <v>1.1051613331661869</v>
      </c>
      <c r="E1489" s="2">
        <f>MACD!F1489</f>
        <v>1.2231860534887613</v>
      </c>
      <c r="F1489" s="2">
        <f>'Moving Avg'!D1489</f>
        <v>36.1</v>
      </c>
      <c r="G1489" s="2">
        <f>'Moving Avg'!F1489</f>
        <v>38.245000000000005</v>
      </c>
      <c r="H1489" s="2">
        <f>'Moving Avg'!G1489</f>
        <v>39.915399999999977</v>
      </c>
      <c r="I1489" s="2">
        <f>'Moving Avg'!H1489</f>
        <v>43.649599999999928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</row>
    <row r="1490" spans="1:12" ht="13.5" x14ac:dyDescent="0.25">
      <c r="A1490" s="3">
        <f>RSI!A1490</f>
        <v>44483</v>
      </c>
      <c r="B1490" s="2">
        <f>RSI!B1490</f>
        <v>36.299999999999997</v>
      </c>
      <c r="C1490" s="2">
        <f>RSI!I1490</f>
        <v>11.183105188183973</v>
      </c>
      <c r="D1490" s="2">
        <f>MACD!E1490</f>
        <v>0.97327490866964439</v>
      </c>
      <c r="E1490" s="2">
        <f>MACD!F1490</f>
        <v>1.1732038245249379</v>
      </c>
      <c r="F1490" s="2">
        <f>'Moving Avg'!D1490</f>
        <v>36.160000000000004</v>
      </c>
      <c r="G1490" s="2">
        <f>'Moving Avg'!F1490</f>
        <v>38.010000000000005</v>
      </c>
      <c r="H1490" s="2">
        <f>'Moving Avg'!G1490</f>
        <v>39.820799999999977</v>
      </c>
      <c r="I1490" s="2">
        <f>'Moving Avg'!H1490</f>
        <v>43.592099999999931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</row>
    <row r="1491" spans="1:12" ht="13.5" x14ac:dyDescent="0.25">
      <c r="A1491" s="3">
        <f>RSI!A1491</f>
        <v>44488</v>
      </c>
      <c r="B1491" s="2">
        <f>RSI!B1491</f>
        <v>36.299999999999997</v>
      </c>
      <c r="C1491" s="2">
        <f>RSI!I1491</f>
        <v>11.183105188183973</v>
      </c>
      <c r="D1491" s="2">
        <f>MACD!E1491</f>
        <v>0.87366845177155739</v>
      </c>
      <c r="E1491" s="2">
        <f>MACD!F1491</f>
        <v>1.1132967499742619</v>
      </c>
      <c r="F1491" s="2">
        <f>'Moving Avg'!D1491</f>
        <v>36.229999999999997</v>
      </c>
      <c r="G1491" s="2">
        <f>'Moving Avg'!F1491</f>
        <v>37.774999999999999</v>
      </c>
      <c r="H1491" s="2">
        <f>'Moving Avg'!G1491</f>
        <v>39.726199999999977</v>
      </c>
      <c r="I1491" s="2">
        <f>'Moving Avg'!H1491</f>
        <v>43.534599999999926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</row>
    <row r="1492" spans="1:12" ht="13.5" x14ac:dyDescent="0.25">
      <c r="A1492" s="3">
        <f>RSI!A1492</f>
        <v>44489</v>
      </c>
      <c r="B1492" s="2">
        <f>RSI!B1492</f>
        <v>36.299999999999997</v>
      </c>
      <c r="C1492" s="2">
        <f>RSI!I1492</f>
        <v>11.183105188183973</v>
      </c>
      <c r="D1492" s="2">
        <f>MACD!E1492</f>
        <v>0.80048768409616855</v>
      </c>
      <c r="E1492" s="2">
        <f>MACD!F1492</f>
        <v>1.0507349367986432</v>
      </c>
      <c r="F1492" s="2">
        <f>'Moving Avg'!D1492</f>
        <v>36.299999999999997</v>
      </c>
      <c r="G1492" s="2">
        <f>'Moving Avg'!F1492</f>
        <v>37.54</v>
      </c>
      <c r="H1492" s="2">
        <f>'Moving Avg'!G1492</f>
        <v>39.631599999999978</v>
      </c>
      <c r="I1492" s="2">
        <f>'Moving Avg'!H1492</f>
        <v>43.477099999999929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</row>
    <row r="1493" spans="1:12" ht="13.5" x14ac:dyDescent="0.25">
      <c r="A1493" s="3">
        <f>RSI!A1493</f>
        <v>44490</v>
      </c>
      <c r="B1493" s="2">
        <f>RSI!B1493</f>
        <v>36</v>
      </c>
      <c r="C1493" s="2">
        <f>RSI!I1493</f>
        <v>9.8196756264257203</v>
      </c>
      <c r="D1493" s="2">
        <f>MACD!E1493</f>
        <v>0.7710669950730491</v>
      </c>
      <c r="E1493" s="2">
        <f>MACD!F1493</f>
        <v>0.99480134845352441</v>
      </c>
      <c r="F1493" s="2">
        <f>'Moving Avg'!D1493</f>
        <v>36.239999999999995</v>
      </c>
      <c r="G1493" s="2">
        <f>'Moving Avg'!F1493</f>
        <v>37.289999999999992</v>
      </c>
      <c r="H1493" s="2">
        <f>'Moving Avg'!G1493</f>
        <v>39.530999999999977</v>
      </c>
      <c r="I1493" s="2">
        <f>'Moving Avg'!H1493</f>
        <v>43.418099999999932</v>
      </c>
      <c r="J1493" s="6" t="str">
        <f>OBV!F1493</f>
        <v>BEARISH</v>
      </c>
      <c r="K1493" s="6" t="str">
        <f>OBV!G1493</f>
        <v>NEUTRAL</v>
      </c>
      <c r="L1493" s="6" t="str">
        <f>OBV!H1493</f>
        <v>CONFIRMED BEARISH</v>
      </c>
    </row>
    <row r="1494" spans="1:12" ht="13.5" x14ac:dyDescent="0.25">
      <c r="A1494" s="3">
        <f>RSI!A1494</f>
        <v>44491</v>
      </c>
      <c r="B1494" s="2">
        <f>RSI!B1494</f>
        <v>36</v>
      </c>
      <c r="C1494" s="2">
        <f>RSI!I1494</f>
        <v>9.8196756264256919</v>
      </c>
      <c r="D1494" s="2">
        <f>MACD!E1494</f>
        <v>0.75746312766094093</v>
      </c>
      <c r="E1494" s="2">
        <f>MACD!F1494</f>
        <v>0.94733370429500785</v>
      </c>
      <c r="F1494" s="2">
        <f>'Moving Avg'!D1494</f>
        <v>36.179999999999993</v>
      </c>
      <c r="G1494" s="2">
        <f>'Moving Avg'!F1494</f>
        <v>37.114999999999995</v>
      </c>
      <c r="H1494" s="2">
        <f>'Moving Avg'!G1494</f>
        <v>39.430399999999977</v>
      </c>
      <c r="I1494" s="2">
        <f>'Moving Avg'!H1494</f>
        <v>43.359099999999934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</row>
    <row r="1495" spans="1:12" ht="13.5" x14ac:dyDescent="0.25">
      <c r="A1495" s="3">
        <f>RSI!A1495</f>
        <v>44494</v>
      </c>
      <c r="B1495" s="2">
        <f>RSI!B1495</f>
        <v>36</v>
      </c>
      <c r="C1495" s="2">
        <f>RSI!I1495</f>
        <v>9.8196756264256919</v>
      </c>
      <c r="D1495" s="2">
        <f>MACD!E1495</f>
        <v>0.5102525406268299</v>
      </c>
      <c r="E1495" s="2">
        <f>MACD!F1495</f>
        <v>0.85991747156137233</v>
      </c>
      <c r="F1495" s="2">
        <f>'Moving Avg'!D1495</f>
        <v>36.119999999999997</v>
      </c>
      <c r="G1495" s="2">
        <f>'Moving Avg'!F1495</f>
        <v>36.939999999999991</v>
      </c>
      <c r="H1495" s="2">
        <f>'Moving Avg'!G1495</f>
        <v>39.329799999999977</v>
      </c>
      <c r="I1495" s="2">
        <f>'Moving Avg'!H1495</f>
        <v>43.300099999999937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</row>
    <row r="1496" spans="1:12" ht="13.5" x14ac:dyDescent="0.25">
      <c r="A1496" s="3">
        <f>RSI!A1496</f>
        <v>44495</v>
      </c>
      <c r="B1496" s="2">
        <f>RSI!B1496</f>
        <v>36</v>
      </c>
      <c r="C1496" s="2">
        <f>RSI!I1496</f>
        <v>9.8196756264256919</v>
      </c>
      <c r="D1496" s="2">
        <f>MACD!E1496</f>
        <v>0.30306188080663787</v>
      </c>
      <c r="E1496" s="2">
        <f>MACD!F1496</f>
        <v>0.74854635341042541</v>
      </c>
      <c r="F1496" s="2">
        <f>'Moving Avg'!D1496</f>
        <v>36.06</v>
      </c>
      <c r="G1496" s="2">
        <f>'Moving Avg'!F1496</f>
        <v>36.779999999999994</v>
      </c>
      <c r="H1496" s="2">
        <f>'Moving Avg'!G1496</f>
        <v>39.229199999999977</v>
      </c>
      <c r="I1496" s="2">
        <f>'Moving Avg'!H1496</f>
        <v>43.241099999999939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</row>
    <row r="1497" spans="1:12" ht="13.5" x14ac:dyDescent="0.25">
      <c r="A1497" s="3">
        <f>RSI!A1497</f>
        <v>44496</v>
      </c>
      <c r="B1497" s="2">
        <f>RSI!B1497</f>
        <v>36</v>
      </c>
      <c r="C1497" s="2">
        <f>RSI!I1497</f>
        <v>9.8196756264257203</v>
      </c>
      <c r="D1497" s="2">
        <f>MACD!E1497</f>
        <v>0.13670951905798034</v>
      </c>
      <c r="E1497" s="2">
        <f>MACD!F1497</f>
        <v>0.62617898653993642</v>
      </c>
      <c r="F1497" s="2">
        <f>'Moving Avg'!D1497</f>
        <v>36</v>
      </c>
      <c r="G1497" s="2">
        <f>'Moving Avg'!F1497</f>
        <v>36.629999999999995</v>
      </c>
      <c r="H1497" s="2">
        <f>'Moving Avg'!G1497</f>
        <v>39.128599999999977</v>
      </c>
      <c r="I1497" s="2">
        <f>'Moving Avg'!H1497</f>
        <v>43.182099999999949</v>
      </c>
      <c r="J1497" s="6" t="str">
        <f>OBV!F1497</f>
        <v>BEARISH</v>
      </c>
      <c r="K1497" s="6" t="str">
        <f>OBV!G1497</f>
        <v>NEUTRAL</v>
      </c>
      <c r="L1497" s="6" t="str">
        <f>OBV!H1497</f>
        <v>CONFIRMED BEARISH</v>
      </c>
    </row>
    <row r="1498" spans="1:12" ht="13.5" x14ac:dyDescent="0.25">
      <c r="A1498" s="3">
        <f>RSI!A1498</f>
        <v>44497</v>
      </c>
      <c r="B1498" s="2">
        <f>RSI!B1498</f>
        <v>36</v>
      </c>
      <c r="C1498" s="2">
        <f>RSI!I1498</f>
        <v>9.8196756264256919</v>
      </c>
      <c r="D1498" s="2">
        <f>MACD!E1498</f>
        <v>5.8094882143130633E-2</v>
      </c>
      <c r="E1498" s="2">
        <f>MACD!F1498</f>
        <v>0.51256216566057522</v>
      </c>
      <c r="F1498" s="2">
        <f>'Moving Avg'!D1498</f>
        <v>36</v>
      </c>
      <c r="G1498" s="2">
        <f>'Moving Avg'!F1498</f>
        <v>36.549999999999997</v>
      </c>
      <c r="H1498" s="2">
        <f>'Moving Avg'!G1498</f>
        <v>39.027999999999977</v>
      </c>
      <c r="I1498" s="2">
        <f>'Moving Avg'!H1498</f>
        <v>43.123099999999937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44498</v>
      </c>
      <c r="B1499" s="2">
        <f>RSI!B1499</f>
        <v>36</v>
      </c>
      <c r="C1499" s="2">
        <f>RSI!I1499</f>
        <v>9.8196756264256919</v>
      </c>
      <c r="D1499" s="2">
        <f>MACD!E1499</f>
        <v>-7.4102862654967794E-4</v>
      </c>
      <c r="E1499" s="2">
        <f>MACD!F1499</f>
        <v>0.40990152680315028</v>
      </c>
      <c r="F1499" s="2">
        <f>'Moving Avg'!D1499</f>
        <v>36</v>
      </c>
      <c r="G1499" s="2">
        <f>'Moving Avg'!F1499</f>
        <v>36.470000000000006</v>
      </c>
      <c r="H1499" s="2">
        <f>'Moving Avg'!G1499</f>
        <v>38.927399999999977</v>
      </c>
      <c r="I1499" s="2">
        <f>'Moving Avg'!H1499</f>
        <v>43.064099999999947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44501</v>
      </c>
      <c r="B1500" s="2">
        <f>RSI!B1500</f>
        <v>36</v>
      </c>
      <c r="C1500" s="2">
        <f>RSI!I1500</f>
        <v>9.8196756264256919</v>
      </c>
      <c r="D1500" s="2">
        <f>MACD!E1500</f>
        <v>-4.3410291723859018E-2</v>
      </c>
      <c r="E1500" s="2">
        <f>MACD!F1500</f>
        <v>0.31923916309774841</v>
      </c>
      <c r="F1500" s="2">
        <f>'Moving Avg'!D1500</f>
        <v>36</v>
      </c>
      <c r="G1500" s="2">
        <f>'Moving Avg'!F1500</f>
        <v>36.39</v>
      </c>
      <c r="H1500" s="2">
        <f>'Moving Avg'!G1500</f>
        <v>38.826799999999977</v>
      </c>
      <c r="I1500" s="2">
        <f>'Moving Avg'!H1500</f>
        <v>43.005099999999956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</row>
    <row r="1501" spans="1:12" ht="13.5" x14ac:dyDescent="0.25">
      <c r="A1501" s="3">
        <f>RSI!A1501</f>
        <v>44502</v>
      </c>
      <c r="B1501" s="2">
        <f>RSI!B1501</f>
        <v>36</v>
      </c>
      <c r="C1501" s="2">
        <f>RSI!I1501</f>
        <v>9.8196756264257203</v>
      </c>
      <c r="D1501" s="2">
        <f>MACD!E1501</f>
        <v>-7.2927118461365126E-2</v>
      </c>
      <c r="E1501" s="2">
        <f>MACD!F1501</f>
        <v>0.2408059067859257</v>
      </c>
      <c r="F1501" s="2">
        <f>'Moving Avg'!D1501</f>
        <v>36</v>
      </c>
      <c r="G1501" s="2">
        <f>'Moving Avg'!F1501</f>
        <v>36.31</v>
      </c>
      <c r="H1501" s="2">
        <f>'Moving Avg'!G1501</f>
        <v>38.726199999999977</v>
      </c>
      <c r="I1501" s="2">
        <f>'Moving Avg'!H1501</f>
        <v>42.946099999999959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44503</v>
      </c>
      <c r="B1502" s="2">
        <f>RSI!B1502</f>
        <v>36</v>
      </c>
      <c r="C1502" s="2">
        <f>RSI!I1502</f>
        <v>9.8196756264257203</v>
      </c>
      <c r="D1502" s="2">
        <f>MACD!E1502</f>
        <v>-9.1802955723387925E-2</v>
      </c>
      <c r="E1502" s="2">
        <f>MACD!F1502</f>
        <v>0.17428413428406297</v>
      </c>
      <c r="F1502" s="2">
        <f>'Moving Avg'!D1502</f>
        <v>36</v>
      </c>
      <c r="G1502" s="2">
        <f>'Moving Avg'!F1502</f>
        <v>36.230000000000004</v>
      </c>
      <c r="H1502" s="2">
        <f>'Moving Avg'!G1502</f>
        <v>38.625599999999984</v>
      </c>
      <c r="I1502" s="2">
        <f>'Moving Avg'!H1502</f>
        <v>42.887099999999975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</row>
    <row r="1503" spans="1:12" ht="13.5" x14ac:dyDescent="0.25">
      <c r="A1503" s="3">
        <f>RSI!A1503</f>
        <v>44504</v>
      </c>
      <c r="B1503" s="2">
        <f>RSI!B1503</f>
        <v>37</v>
      </c>
      <c r="C1503" s="2">
        <f>RSI!I1503</f>
        <v>51.324898022755761</v>
      </c>
      <c r="D1503" s="2">
        <f>MACD!E1503</f>
        <v>-0.22235464639051372</v>
      </c>
      <c r="E1503" s="2">
        <f>MACD!F1503</f>
        <v>9.4956378149147619E-2</v>
      </c>
      <c r="F1503" s="2">
        <f>'Moving Avg'!D1503</f>
        <v>36.200000000000003</v>
      </c>
      <c r="G1503" s="2">
        <f>'Moving Avg'!F1503</f>
        <v>36.200000000000003</v>
      </c>
      <c r="H1503" s="2">
        <f>'Moving Avg'!G1503</f>
        <v>38.544999999999987</v>
      </c>
      <c r="I1503" s="2">
        <f>'Moving Avg'!H1503</f>
        <v>42.833099999999973</v>
      </c>
      <c r="J1503" s="6" t="str">
        <f>OBV!F1503</f>
        <v>BULLISH</v>
      </c>
      <c r="K1503" s="6" t="str">
        <f>OBV!G1503</f>
        <v>NEUTRAL</v>
      </c>
      <c r="L1503" s="6" t="str">
        <f>OBV!H1503</f>
        <v>CONFIRMED BULLISH</v>
      </c>
    </row>
    <row r="1504" spans="1:12" ht="13.5" x14ac:dyDescent="0.25">
      <c r="A1504" s="3">
        <f>RSI!A1504</f>
        <v>44505</v>
      </c>
      <c r="B1504" s="2">
        <f>RSI!B1504</f>
        <v>36</v>
      </c>
      <c r="C1504" s="2">
        <f>RSI!I1504</f>
        <v>34.316101668633891</v>
      </c>
      <c r="D1504" s="2">
        <f>MACD!E1504</f>
        <v>-0.25942671575774767</v>
      </c>
      <c r="E1504" s="2">
        <f>MACD!F1504</f>
        <v>2.4079759367768558E-2</v>
      </c>
      <c r="F1504" s="2">
        <f>'Moving Avg'!D1504</f>
        <v>36.200000000000003</v>
      </c>
      <c r="G1504" s="2">
        <f>'Moving Avg'!F1504</f>
        <v>36.120000000000005</v>
      </c>
      <c r="H1504" s="2">
        <f>'Moving Avg'!G1504</f>
        <v>38.444399999999987</v>
      </c>
      <c r="I1504" s="2">
        <f>'Moving Avg'!H1504</f>
        <v>42.774099999999983</v>
      </c>
      <c r="J1504" s="6" t="str">
        <f>OBV!F1504</f>
        <v>BEARISH</v>
      </c>
      <c r="K1504" s="6" t="str">
        <f>OBV!G1504</f>
        <v>NEUTRAL</v>
      </c>
      <c r="L1504" s="6" t="str">
        <f>OBV!H1504</f>
        <v>NEUTRAL</v>
      </c>
    </row>
    <row r="1505" spans="1:12" ht="13.5" x14ac:dyDescent="0.25">
      <c r="A1505" s="3">
        <f>RSI!A1505</f>
        <v>44508</v>
      </c>
      <c r="B1505" s="2">
        <f>RSI!B1505</f>
        <v>36</v>
      </c>
      <c r="C1505" s="2">
        <f>RSI!I1505</f>
        <v>34.316101668633891</v>
      </c>
      <c r="D1505" s="2">
        <f>MACD!E1505</f>
        <v>-0.28551535454109711</v>
      </c>
      <c r="E1505" s="2">
        <f>MACD!F1505</f>
        <v>-3.7839263414004579E-2</v>
      </c>
      <c r="F1505" s="2">
        <f>'Moving Avg'!D1505</f>
        <v>36.200000000000003</v>
      </c>
      <c r="G1505" s="2">
        <f>'Moving Avg'!F1505</f>
        <v>36.120000000000005</v>
      </c>
      <c r="H1505" s="2">
        <f>'Moving Avg'!G1505</f>
        <v>38.343799999999995</v>
      </c>
      <c r="I1505" s="2">
        <f>'Moving Avg'!H1505</f>
        <v>42.715099999999978</v>
      </c>
      <c r="J1505" s="6" t="str">
        <f>OBV!F1505</f>
        <v>BEARISH</v>
      </c>
      <c r="K1505" s="6" t="str">
        <f>OBV!G1505</f>
        <v>NEUTRAL</v>
      </c>
      <c r="L1505" s="6" t="str">
        <f>OBV!H1505</f>
        <v>NEUTRAL</v>
      </c>
    </row>
    <row r="1506" spans="1:12" ht="13.5" x14ac:dyDescent="0.25">
      <c r="A1506" s="3">
        <f>RSI!A1506</f>
        <v>44509</v>
      </c>
      <c r="B1506" s="2">
        <f>RSI!B1506</f>
        <v>36</v>
      </c>
      <c r="C1506" s="2">
        <f>RSI!I1506</f>
        <v>34.316101668633891</v>
      </c>
      <c r="D1506" s="2">
        <f>MACD!E1506</f>
        <v>-0.30270143501761737</v>
      </c>
      <c r="E1506" s="2">
        <f>MACD!F1506</f>
        <v>-9.0811697734727137E-2</v>
      </c>
      <c r="F1506" s="2">
        <f>'Moving Avg'!D1506</f>
        <v>36.200000000000003</v>
      </c>
      <c r="G1506" s="2">
        <f>'Moving Avg'!F1506</f>
        <v>36.122500000000002</v>
      </c>
      <c r="H1506" s="2">
        <f>'Moving Avg'!G1506</f>
        <v>38.243199999999995</v>
      </c>
      <c r="I1506" s="2">
        <f>'Moving Avg'!H1506</f>
        <v>42.656099999999981</v>
      </c>
      <c r="J1506" s="6" t="str">
        <f>OBV!F1506</f>
        <v>BEARISH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44510</v>
      </c>
      <c r="B1507" s="2">
        <f>RSI!B1507</f>
        <v>36</v>
      </c>
      <c r="C1507" s="2">
        <f>RSI!I1507</f>
        <v>34.316101668633891</v>
      </c>
      <c r="D1507" s="2">
        <f>MACD!E1507</f>
        <v>-0.31271672388078287</v>
      </c>
      <c r="E1507" s="2">
        <f>MACD!F1507</f>
        <v>-0.13519270296393829</v>
      </c>
      <c r="F1507" s="2">
        <f>'Moving Avg'!D1507</f>
        <v>36.200000000000003</v>
      </c>
      <c r="G1507" s="2">
        <f>'Moving Avg'!F1507</f>
        <v>36.125</v>
      </c>
      <c r="H1507" s="2">
        <f>'Moving Avg'!G1507</f>
        <v>38.142599999999995</v>
      </c>
      <c r="I1507" s="2">
        <f>'Moving Avg'!H1507</f>
        <v>42.597099999999976</v>
      </c>
      <c r="J1507" s="6" t="str">
        <f>OBV!F1507</f>
        <v>BEARISH</v>
      </c>
      <c r="K1507" s="6" t="str">
        <f>OBV!G1507</f>
        <v>NEUTRAL</v>
      </c>
      <c r="L1507" s="6" t="str">
        <f>OBV!H1507</f>
        <v>NEUTRAL</v>
      </c>
    </row>
    <row r="1508" spans="1:12" ht="13.5" x14ac:dyDescent="0.25">
      <c r="A1508" s="3">
        <f>RSI!A1508</f>
        <v>44511</v>
      </c>
      <c r="B1508" s="2">
        <f>RSI!B1508</f>
        <v>36</v>
      </c>
      <c r="C1508" s="2">
        <f>RSI!I1508</f>
        <v>34.316101668633891</v>
      </c>
      <c r="D1508" s="2">
        <f>MACD!E1508</f>
        <v>-0.31699973682052018</v>
      </c>
      <c r="E1508" s="2">
        <f>MACD!F1508</f>
        <v>-0.17155410973525467</v>
      </c>
      <c r="F1508" s="2">
        <f>'Moving Avg'!D1508</f>
        <v>36</v>
      </c>
      <c r="G1508" s="2">
        <f>'Moving Avg'!F1508</f>
        <v>36.11</v>
      </c>
      <c r="H1508" s="2">
        <f>'Moving Avg'!G1508</f>
        <v>38.042000000000002</v>
      </c>
      <c r="I1508" s="2">
        <f>'Moving Avg'!H1508</f>
        <v>42.538099999999979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44512</v>
      </c>
      <c r="B1509" s="2">
        <f>RSI!B1509</f>
        <v>36</v>
      </c>
      <c r="C1509" s="2">
        <f>RSI!I1509</f>
        <v>34.316101668633905</v>
      </c>
      <c r="D1509" s="2">
        <f>MACD!E1509</f>
        <v>-0.31674284112577311</v>
      </c>
      <c r="E1509" s="2">
        <f>MACD!F1509</f>
        <v>-0.20059185601335838</v>
      </c>
      <c r="F1509" s="2">
        <f>'Moving Avg'!D1509</f>
        <v>36</v>
      </c>
      <c r="G1509" s="2">
        <f>'Moving Avg'!F1509</f>
        <v>36.094999999999999</v>
      </c>
      <c r="H1509" s="2">
        <f>'Moving Avg'!G1509</f>
        <v>37.941400000000002</v>
      </c>
      <c r="I1509" s="2">
        <f>'Moving Avg'!H1509</f>
        <v>42.479099999999981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</row>
    <row r="1510" spans="1:12" ht="13.5" x14ac:dyDescent="0.25">
      <c r="A1510" s="3">
        <f>RSI!A1510</f>
        <v>44515</v>
      </c>
      <c r="B1510" s="2">
        <f>RSI!B1510</f>
        <v>36</v>
      </c>
      <c r="C1510" s="2">
        <f>RSI!I1510</f>
        <v>34.316101668633905</v>
      </c>
      <c r="D1510" s="2">
        <f>MACD!E1510</f>
        <v>-0.31293196454299022</v>
      </c>
      <c r="E1510" s="2">
        <f>MACD!F1510</f>
        <v>-0.22305987771928476</v>
      </c>
      <c r="F1510" s="2">
        <f>'Moving Avg'!D1510</f>
        <v>36</v>
      </c>
      <c r="G1510" s="2">
        <f>'Moving Avg'!F1510</f>
        <v>36.08</v>
      </c>
      <c r="H1510" s="2">
        <f>'Moving Avg'!G1510</f>
        <v>37.840800000000002</v>
      </c>
      <c r="I1510" s="2">
        <f>'Moving Avg'!H1510</f>
        <v>42.420099999999984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</row>
    <row r="1511" spans="1:12" ht="13.5" x14ac:dyDescent="0.25">
      <c r="A1511" s="3">
        <f>RSI!A1511</f>
        <v>44516</v>
      </c>
      <c r="B1511" s="2">
        <f>RSI!B1511</f>
        <v>36</v>
      </c>
      <c r="C1511" s="2">
        <f>RSI!I1511</f>
        <v>34.316101668633891</v>
      </c>
      <c r="D1511" s="2">
        <f>MACD!E1511</f>
        <v>-0.30638005879245611</v>
      </c>
      <c r="E1511" s="2">
        <f>MACD!F1511</f>
        <v>-0.23972391393391906</v>
      </c>
      <c r="F1511" s="2">
        <f>'Moving Avg'!D1511</f>
        <v>36</v>
      </c>
      <c r="G1511" s="2">
        <f>'Moving Avg'!F1511</f>
        <v>36.064999999999998</v>
      </c>
      <c r="H1511" s="2">
        <f>'Moving Avg'!G1511</f>
        <v>37.740200000000002</v>
      </c>
      <c r="I1511" s="2">
        <f>'Moving Avg'!H1511</f>
        <v>42.361099999999979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</row>
    <row r="1512" spans="1:12" ht="13.5" x14ac:dyDescent="0.25">
      <c r="A1512" s="3">
        <f>RSI!A1512</f>
        <v>44517</v>
      </c>
      <c r="B1512" s="2">
        <f>RSI!B1512</f>
        <v>36</v>
      </c>
      <c r="C1512" s="2">
        <f>RSI!I1512</f>
        <v>34.316101668633891</v>
      </c>
      <c r="D1512" s="2">
        <f>MACD!E1512</f>
        <v>-0.29775528865978629</v>
      </c>
      <c r="E1512" s="2">
        <f>MACD!F1512</f>
        <v>-0.25133018887909253</v>
      </c>
      <c r="F1512" s="2">
        <f>'Moving Avg'!D1512</f>
        <v>36</v>
      </c>
      <c r="G1512" s="2">
        <f>'Moving Avg'!F1512</f>
        <v>36.049999999999997</v>
      </c>
      <c r="H1512" s="2">
        <f>'Moving Avg'!G1512</f>
        <v>37.639600000000002</v>
      </c>
      <c r="I1512" s="2">
        <f>'Moving Avg'!H1512</f>
        <v>42.302099999999982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</row>
    <row r="1513" spans="1:12" ht="13.5" x14ac:dyDescent="0.25">
      <c r="A1513" s="3">
        <f>RSI!A1513</f>
        <v>44518</v>
      </c>
      <c r="B1513" s="2">
        <f>RSI!B1513</f>
        <v>36</v>
      </c>
      <c r="C1513" s="2">
        <f>RSI!I1513</f>
        <v>34.316101668633905</v>
      </c>
      <c r="D1513" s="2">
        <f>MACD!E1513</f>
        <v>-0.13375861361385688</v>
      </c>
      <c r="E1513" s="2">
        <f>MACD!F1513</f>
        <v>-0.2278158738260454</v>
      </c>
      <c r="F1513" s="2">
        <f>'Moving Avg'!D1513</f>
        <v>36</v>
      </c>
      <c r="G1513" s="2">
        <f>'Moving Avg'!F1513</f>
        <v>36.049999999999997</v>
      </c>
      <c r="H1513" s="2">
        <f>'Moving Avg'!G1513</f>
        <v>37.539000000000001</v>
      </c>
      <c r="I1513" s="2">
        <f>'Moving Avg'!H1513</f>
        <v>42.243149999999986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44519</v>
      </c>
      <c r="B1514" s="2">
        <f>RSI!B1514</f>
        <v>36</v>
      </c>
      <c r="C1514" s="2">
        <f>RSI!I1514</f>
        <v>34.316101668633905</v>
      </c>
      <c r="D1514" s="2">
        <f>MACD!E1514</f>
        <v>-0.14619701790989836</v>
      </c>
      <c r="E1514" s="2">
        <f>MACD!F1514</f>
        <v>-0.21149210264281601</v>
      </c>
      <c r="F1514" s="2">
        <f>'Moving Avg'!D1514</f>
        <v>36</v>
      </c>
      <c r="G1514" s="2">
        <f>'Moving Avg'!F1514</f>
        <v>36.049999999999997</v>
      </c>
      <c r="H1514" s="2">
        <f>'Moving Avg'!G1514</f>
        <v>37.438400000000001</v>
      </c>
      <c r="I1514" s="2">
        <f>'Moving Avg'!H1514</f>
        <v>42.184199999999983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</row>
    <row r="1515" spans="1:12" ht="13.5" x14ac:dyDescent="0.25">
      <c r="A1515" s="3">
        <f>RSI!A1515</f>
        <v>44522</v>
      </c>
      <c r="B1515" s="2">
        <f>RSI!B1515</f>
        <v>36</v>
      </c>
      <c r="C1515" s="2">
        <f>RSI!I1515</f>
        <v>34.316101668633905</v>
      </c>
      <c r="D1515" s="2">
        <f>MACD!E1515</f>
        <v>-0.15427614357876251</v>
      </c>
      <c r="E1515" s="2">
        <f>MACD!F1515</f>
        <v>-0.20004891083000531</v>
      </c>
      <c r="F1515" s="2">
        <f>'Moving Avg'!D1515</f>
        <v>36</v>
      </c>
      <c r="G1515" s="2">
        <f>'Moving Avg'!F1515</f>
        <v>36.049999999999997</v>
      </c>
      <c r="H1515" s="2">
        <f>'Moving Avg'!G1515</f>
        <v>37.337800000000001</v>
      </c>
      <c r="I1515" s="2">
        <f>'Moving Avg'!H1515</f>
        <v>42.12524999999998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44523</v>
      </c>
      <c r="B1516" s="2">
        <f>RSI!B1516</f>
        <v>36</v>
      </c>
      <c r="C1516" s="2">
        <f>RSI!I1516</f>
        <v>34.316101668633905</v>
      </c>
      <c r="D1516" s="2">
        <f>MACD!E1516</f>
        <v>-0.15884781020162109</v>
      </c>
      <c r="E1516" s="2">
        <f>MACD!F1516</f>
        <v>-0.19180869070432849</v>
      </c>
      <c r="F1516" s="2">
        <f>'Moving Avg'!D1516</f>
        <v>36</v>
      </c>
      <c r="G1516" s="2">
        <f>'Moving Avg'!F1516</f>
        <v>36.049999999999997</v>
      </c>
      <c r="H1516" s="2">
        <f>'Moving Avg'!G1516</f>
        <v>37.237200000000001</v>
      </c>
      <c r="I1516" s="2">
        <f>'Moving Avg'!H1516</f>
        <v>42.066299999999984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44524</v>
      </c>
      <c r="B1517" s="2">
        <f>RSI!B1517</f>
        <v>36</v>
      </c>
      <c r="C1517" s="2">
        <f>RSI!I1517</f>
        <v>34.316101668633905</v>
      </c>
      <c r="D1517" s="2">
        <f>MACD!E1517</f>
        <v>-0.16061936883546934</v>
      </c>
      <c r="E1517" s="2">
        <f>MACD!F1517</f>
        <v>-0.18557082633055666</v>
      </c>
      <c r="F1517" s="2">
        <f>'Moving Avg'!D1517</f>
        <v>36</v>
      </c>
      <c r="G1517" s="2">
        <f>'Moving Avg'!F1517</f>
        <v>36.049999999999997</v>
      </c>
      <c r="H1517" s="2">
        <f>'Moving Avg'!G1517</f>
        <v>37.136600000000001</v>
      </c>
      <c r="I1517" s="2">
        <f>'Moving Avg'!H1517</f>
        <v>42.007349999999988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44525</v>
      </c>
      <c r="B1518" s="2">
        <f>RSI!B1518</f>
        <v>37</v>
      </c>
      <c r="C1518" s="2">
        <f>RSI!I1518</f>
        <v>66.059344034254252</v>
      </c>
      <c r="D1518" s="2">
        <f>MACD!E1518</f>
        <v>-0.23425099604050104</v>
      </c>
      <c r="E1518" s="2">
        <f>MACD!F1518</f>
        <v>-0.19530686027254554</v>
      </c>
      <c r="F1518" s="2">
        <f>'Moving Avg'!D1518</f>
        <v>36.200000000000003</v>
      </c>
      <c r="G1518" s="2">
        <f>'Moving Avg'!F1518</f>
        <v>36.1</v>
      </c>
      <c r="H1518" s="2">
        <f>'Moving Avg'!G1518</f>
        <v>37.055999999999997</v>
      </c>
      <c r="I1518" s="2">
        <f>'Moving Avg'!H1518</f>
        <v>41.953399999999981</v>
      </c>
      <c r="J1518" s="6" t="str">
        <f>OBV!F1518</f>
        <v>BULLISH</v>
      </c>
      <c r="K1518" s="6" t="str">
        <f>OBV!G1518</f>
        <v>NEUTRAL</v>
      </c>
      <c r="L1518" s="6" t="str">
        <f>OBV!H1518</f>
        <v>CONFIRMED BULLISH</v>
      </c>
    </row>
    <row r="1519" spans="1:12" ht="13.5" x14ac:dyDescent="0.25">
      <c r="A1519" s="3">
        <f>RSI!A1519</f>
        <v>44526</v>
      </c>
      <c r="B1519" s="2">
        <f>RSI!B1519</f>
        <v>37</v>
      </c>
      <c r="C1519" s="2">
        <f>RSI!I1519</f>
        <v>66.059344034254252</v>
      </c>
      <c r="D1519" s="2">
        <f>MACD!E1519</f>
        <v>-0.30066607722916672</v>
      </c>
      <c r="E1519" s="2">
        <f>MACD!F1519</f>
        <v>-0.2163787036638698</v>
      </c>
      <c r="F1519" s="2">
        <f>'Moving Avg'!D1519</f>
        <v>36.4</v>
      </c>
      <c r="G1519" s="2">
        <f>'Moving Avg'!F1519</f>
        <v>36.15</v>
      </c>
      <c r="H1519" s="2">
        <f>'Moving Avg'!G1519</f>
        <v>36.975999999999999</v>
      </c>
      <c r="I1519" s="2">
        <f>'Moving Avg'!H1519</f>
        <v>41.89944999999998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</row>
    <row r="1520" spans="1:12" ht="13.5" x14ac:dyDescent="0.25">
      <c r="A1520" s="3">
        <f>RSI!A1520</f>
        <v>44529</v>
      </c>
      <c r="B1520" s="2">
        <f>RSI!B1520</f>
        <v>38</v>
      </c>
      <c r="C1520" s="2">
        <f>RSI!I1520</f>
        <v>78.249890592401059</v>
      </c>
      <c r="D1520" s="2">
        <f>MACD!E1520</f>
        <v>-0.43474437642565533</v>
      </c>
      <c r="E1520" s="2">
        <f>MACD!F1520</f>
        <v>-0.2600518382162269</v>
      </c>
      <c r="F1520" s="2">
        <f>'Moving Avg'!D1520</f>
        <v>36.799999999999997</v>
      </c>
      <c r="G1520" s="2">
        <f>'Moving Avg'!F1520</f>
        <v>36.25</v>
      </c>
      <c r="H1520" s="2">
        <f>'Moving Avg'!G1520</f>
        <v>36.915999999999997</v>
      </c>
      <c r="I1520" s="2">
        <f>'Moving Avg'!H1520</f>
        <v>41.850499999999982</v>
      </c>
      <c r="J1520" s="6" t="str">
        <f>OBV!F1520</f>
        <v>BULLISH</v>
      </c>
      <c r="K1520" s="6" t="str">
        <f>OBV!G1520</f>
        <v>NEUTRAL</v>
      </c>
      <c r="L1520" s="6" t="str">
        <f>OBV!H1520</f>
        <v>CONFIRMED BULLISH</v>
      </c>
    </row>
    <row r="1521" spans="1:12" ht="13.5" x14ac:dyDescent="0.25">
      <c r="A1521" s="3">
        <f>RSI!A1521</f>
        <v>44530</v>
      </c>
      <c r="B1521" s="2">
        <f>RSI!B1521</f>
        <v>38</v>
      </c>
      <c r="C1521" s="2">
        <f>RSI!I1521</f>
        <v>78.249890592401059</v>
      </c>
      <c r="D1521" s="2">
        <f>MACD!E1521</f>
        <v>-0.55762914785965023</v>
      </c>
      <c r="E1521" s="2">
        <f>MACD!F1521</f>
        <v>-0.31956730014491158</v>
      </c>
      <c r="F1521" s="2">
        <f>'Moving Avg'!D1521</f>
        <v>37.200000000000003</v>
      </c>
      <c r="G1521" s="2">
        <f>'Moving Avg'!F1521</f>
        <v>36.35</v>
      </c>
      <c r="H1521" s="2">
        <f>'Moving Avg'!G1521</f>
        <v>36.856000000000002</v>
      </c>
      <c r="I1521" s="2">
        <f>'Moving Avg'!H1521</f>
        <v>41.801549999999992</v>
      </c>
      <c r="J1521" s="6" t="str">
        <f>OBV!F1521</f>
        <v>BULLISH</v>
      </c>
      <c r="K1521" s="6" t="str">
        <f>OBV!G1521</f>
        <v>NEUTRAL</v>
      </c>
      <c r="L1521" s="6" t="str">
        <f>OBV!H1521</f>
        <v>CONFIRMED BULLISH</v>
      </c>
    </row>
    <row r="1522" spans="1:12" ht="13.5" x14ac:dyDescent="0.25">
      <c r="A1522" s="3">
        <f>RSI!A1522</f>
        <v>44531</v>
      </c>
      <c r="B1522" s="2">
        <f>RSI!B1522</f>
        <v>38</v>
      </c>
      <c r="C1522" s="2">
        <f>RSI!I1522</f>
        <v>78.249890592401059</v>
      </c>
      <c r="D1522" s="2">
        <f>MACD!E1522</f>
        <v>-0.67034366510440435</v>
      </c>
      <c r="E1522" s="2">
        <f>MACD!F1522</f>
        <v>-0.38972257313681014</v>
      </c>
      <c r="F1522" s="2">
        <f>'Moving Avg'!D1522</f>
        <v>37.6</v>
      </c>
      <c r="G1522" s="2">
        <f>'Moving Avg'!F1522</f>
        <v>36.450000000000003</v>
      </c>
      <c r="H1522" s="2">
        <f>'Moving Avg'!G1522</f>
        <v>36.795999999999999</v>
      </c>
      <c r="I1522" s="2">
        <f>'Moving Avg'!H1522</f>
        <v>41.752599999999987</v>
      </c>
      <c r="J1522" s="6" t="str">
        <f>OBV!F1522</f>
        <v>BULLISH</v>
      </c>
      <c r="K1522" s="6" t="str">
        <f>OBV!G1522</f>
        <v>NEUTRAL</v>
      </c>
      <c r="L1522" s="6" t="str">
        <f>OBV!H1522</f>
        <v>CONFIRMED BULLISH</v>
      </c>
    </row>
    <row r="1523" spans="1:12" ht="13.5" x14ac:dyDescent="0.25">
      <c r="A1523" s="3">
        <f>RSI!A1523</f>
        <v>44532</v>
      </c>
      <c r="B1523" s="2">
        <f>RSI!B1523</f>
        <v>38</v>
      </c>
      <c r="C1523" s="2">
        <f>RSI!I1523</f>
        <v>78.249890592401059</v>
      </c>
      <c r="D1523" s="2">
        <f>MACD!E1523</f>
        <v>-0.77380553855708456</v>
      </c>
      <c r="E1523" s="2">
        <f>MACD!F1523</f>
        <v>-0.46653916622086505</v>
      </c>
      <c r="F1523" s="2">
        <f>'Moving Avg'!D1523</f>
        <v>37.799999999999997</v>
      </c>
      <c r="G1523" s="2">
        <f>'Moving Avg'!F1523</f>
        <v>36.5</v>
      </c>
      <c r="H1523" s="2">
        <f>'Moving Avg'!G1523</f>
        <v>36.735999999999997</v>
      </c>
      <c r="I1523" s="2">
        <f>'Moving Avg'!H1523</f>
        <v>41.703649999999989</v>
      </c>
      <c r="J1523" s="6" t="str">
        <f>OBV!F1523</f>
        <v>BULLISH</v>
      </c>
      <c r="K1523" s="6" t="str">
        <f>OBV!G1523</f>
        <v>NEUTRAL</v>
      </c>
      <c r="L1523" s="6" t="str">
        <f>OBV!H1523</f>
        <v>CONFIRMED BULLISH</v>
      </c>
    </row>
    <row r="1524" spans="1:12" ht="13.5" x14ac:dyDescent="0.25">
      <c r="A1524" s="3">
        <f>RSI!A1524</f>
        <v>44533</v>
      </c>
      <c r="B1524" s="2">
        <f>RSI!B1524</f>
        <v>38</v>
      </c>
      <c r="C1524" s="2">
        <f>RSI!I1524</f>
        <v>78.249890592401059</v>
      </c>
      <c r="D1524" s="2">
        <f>MACD!E1524</f>
        <v>-0.86883913697663218</v>
      </c>
      <c r="E1524" s="2">
        <f>MACD!F1524</f>
        <v>-0.54699916037201857</v>
      </c>
      <c r="F1524" s="2">
        <f>'Moving Avg'!D1524</f>
        <v>38</v>
      </c>
      <c r="G1524" s="2">
        <f>'Moving Avg'!F1524</f>
        <v>36.6</v>
      </c>
      <c r="H1524" s="2">
        <f>'Moving Avg'!G1524</f>
        <v>36.705999999999996</v>
      </c>
      <c r="I1524" s="2">
        <f>'Moving Avg'!H1524</f>
        <v>41.665449999999986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</row>
    <row r="1525" spans="1:12" ht="13.5" x14ac:dyDescent="0.25">
      <c r="A1525" s="3">
        <f>RSI!A1525</f>
        <v>44536</v>
      </c>
      <c r="B1525" s="2">
        <f>RSI!B1525</f>
        <v>38</v>
      </c>
      <c r="C1525" s="2">
        <f>RSI!I1525</f>
        <v>78.249890592401059</v>
      </c>
      <c r="D1525" s="2">
        <f>MACD!E1525</f>
        <v>-0.95618638204064155</v>
      </c>
      <c r="E1525" s="2">
        <f>MACD!F1525</f>
        <v>-0.62883660470574321</v>
      </c>
      <c r="F1525" s="2">
        <f>'Moving Avg'!D1525</f>
        <v>38</v>
      </c>
      <c r="G1525" s="2">
        <f>'Moving Avg'!F1525</f>
        <v>36.700000000000003</v>
      </c>
      <c r="H1525" s="2">
        <f>'Moving Avg'!G1525</f>
        <v>36.675999999999995</v>
      </c>
      <c r="I1525" s="2">
        <f>'Moving Avg'!H1525</f>
        <v>41.627249999999982</v>
      </c>
      <c r="J1525" s="6" t="str">
        <f>OBV!F1525</f>
        <v>NEUTRAL</v>
      </c>
      <c r="K1525" s="6" t="str">
        <f>OBV!G1525</f>
        <v>NEUTRAL</v>
      </c>
      <c r="L1525" s="6" t="str">
        <f>OBV!H1525</f>
        <v>NEUTRAL</v>
      </c>
    </row>
    <row r="1526" spans="1:12" ht="13.5" x14ac:dyDescent="0.25">
      <c r="A1526" s="3">
        <f>RSI!A1526</f>
        <v>44537</v>
      </c>
      <c r="B1526" s="2">
        <f>RSI!B1526</f>
        <v>38</v>
      </c>
      <c r="C1526" s="2">
        <f>RSI!I1526</f>
        <v>78.249890592401059</v>
      </c>
      <c r="D1526" s="2">
        <f>MACD!E1526</f>
        <v>-1.0365161451871927</v>
      </c>
      <c r="E1526" s="2">
        <f>MACD!F1526</f>
        <v>-0.71037251280203317</v>
      </c>
      <c r="F1526" s="2">
        <f>'Moving Avg'!D1526</f>
        <v>38</v>
      </c>
      <c r="G1526" s="2">
        <f>'Moving Avg'!F1526</f>
        <v>36.799999999999997</v>
      </c>
      <c r="H1526" s="2">
        <f>'Moving Avg'!G1526</f>
        <v>36.652000000000001</v>
      </c>
      <c r="I1526" s="2">
        <f>'Moving Avg'!H1526</f>
        <v>41.589049999999986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</row>
    <row r="1527" spans="1:12" ht="13.5" x14ac:dyDescent="0.25">
      <c r="A1527" s="3">
        <f>RSI!A1527</f>
        <v>44538</v>
      </c>
      <c r="B1527" s="2">
        <f>RSI!B1527</f>
        <v>38</v>
      </c>
      <c r="C1527" s="2">
        <f>RSI!I1527</f>
        <v>78.249890592401059</v>
      </c>
      <c r="D1527" s="2">
        <f>MACD!E1527</f>
        <v>-1.1104324422941829</v>
      </c>
      <c r="E1527" s="2">
        <f>MACD!F1527</f>
        <v>-0.79038449870046312</v>
      </c>
      <c r="F1527" s="2">
        <f>'Moving Avg'!D1527</f>
        <v>38</v>
      </c>
      <c r="G1527" s="2">
        <f>'Moving Avg'!F1527</f>
        <v>36.9</v>
      </c>
      <c r="H1527" s="2">
        <f>'Moving Avg'!G1527</f>
        <v>36.631999999999998</v>
      </c>
      <c r="I1527" s="2">
        <f>'Moving Avg'!H1527</f>
        <v>41.55084999999999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</row>
    <row r="1528" spans="1:12" ht="13.5" x14ac:dyDescent="0.25">
      <c r="A1528" s="3">
        <f>RSI!A1528</f>
        <v>44539</v>
      </c>
      <c r="B1528" s="2">
        <f>RSI!B1528</f>
        <v>38</v>
      </c>
      <c r="C1528" s="2">
        <f>RSI!I1528</f>
        <v>78.249890592401059</v>
      </c>
      <c r="D1528" s="2">
        <f>MACD!E1528</f>
        <v>-1.0246354392606989</v>
      </c>
      <c r="E1528" s="2">
        <f>MACD!F1528</f>
        <v>-0.83723468681251034</v>
      </c>
      <c r="F1528" s="2">
        <f>'Moving Avg'!D1528</f>
        <v>38</v>
      </c>
      <c r="G1528" s="2">
        <f>'Moving Avg'!F1528</f>
        <v>37</v>
      </c>
      <c r="H1528" s="2">
        <f>'Moving Avg'!G1528</f>
        <v>36.64</v>
      </c>
      <c r="I1528" s="2">
        <f>'Moving Avg'!H1528</f>
        <v>41.512649999999994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44540</v>
      </c>
      <c r="B1529" s="2">
        <f>RSI!B1529</f>
        <v>38</v>
      </c>
      <c r="C1529" s="2">
        <f>RSI!I1529</f>
        <v>78.249890592401059</v>
      </c>
      <c r="D1529" s="2">
        <f>MACD!E1529</f>
        <v>-0.95713481934259903</v>
      </c>
      <c r="E1529" s="2">
        <f>MACD!F1529</f>
        <v>-0.86121471331852817</v>
      </c>
      <c r="F1529" s="2">
        <f>'Moving Avg'!D1529</f>
        <v>38</v>
      </c>
      <c r="G1529" s="2">
        <f>'Moving Avg'!F1529</f>
        <v>37.1</v>
      </c>
      <c r="H1529" s="2">
        <f>'Moving Avg'!G1529</f>
        <v>36.648000000000003</v>
      </c>
      <c r="I1529" s="2">
        <f>'Moving Avg'!H1529</f>
        <v>41.474449999999997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44543</v>
      </c>
      <c r="B1530" s="2">
        <f>RSI!B1530</f>
        <v>38</v>
      </c>
      <c r="C1530" s="2">
        <f>RSI!I1530</f>
        <v>78.249890592401059</v>
      </c>
      <c r="D1530" s="2">
        <f>MACD!E1530</f>
        <v>-0.75089205650827751</v>
      </c>
      <c r="E1530" s="2">
        <f>MACD!F1530</f>
        <v>-0.83915018195647817</v>
      </c>
      <c r="F1530" s="2">
        <f>'Moving Avg'!D1530</f>
        <v>38</v>
      </c>
      <c r="G1530" s="2">
        <f>'Moving Avg'!F1530</f>
        <v>37.200000000000003</v>
      </c>
      <c r="H1530" s="2">
        <f>'Moving Avg'!G1530</f>
        <v>36.656000000000006</v>
      </c>
      <c r="I1530" s="2">
        <f>'Moving Avg'!H1530</f>
        <v>41.436249999999994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44544</v>
      </c>
      <c r="B1531" s="2">
        <f>RSI!B1531</f>
        <v>38</v>
      </c>
      <c r="C1531" s="2">
        <f>RSI!I1531</f>
        <v>78.249890592401059</v>
      </c>
      <c r="D1531" s="2">
        <f>MACD!E1531</f>
        <v>-0.58074867187730206</v>
      </c>
      <c r="E1531" s="2">
        <f>MACD!F1531</f>
        <v>-0.78746987994064299</v>
      </c>
      <c r="F1531" s="2">
        <f>'Moving Avg'!D1531</f>
        <v>38</v>
      </c>
      <c r="G1531" s="2">
        <f>'Moving Avg'!F1531</f>
        <v>37.299999999999997</v>
      </c>
      <c r="H1531" s="2">
        <f>'Moving Avg'!G1531</f>
        <v>36.664000000000001</v>
      </c>
      <c r="I1531" s="2">
        <f>'Moving Avg'!H1531</f>
        <v>41.398049999999991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44545</v>
      </c>
      <c r="B1532" s="2">
        <f>RSI!B1532</f>
        <v>38</v>
      </c>
      <c r="C1532" s="2">
        <f>RSI!I1532</f>
        <v>78.249890592401059</v>
      </c>
      <c r="D1532" s="2">
        <f>MACD!E1532</f>
        <v>-0.44082723181739425</v>
      </c>
      <c r="E1532" s="2">
        <f>MACD!F1532</f>
        <v>-0.71814135031599335</v>
      </c>
      <c r="F1532" s="2">
        <f>'Moving Avg'!D1532</f>
        <v>38</v>
      </c>
      <c r="G1532" s="2">
        <f>'Moving Avg'!F1532</f>
        <v>37.4</v>
      </c>
      <c r="H1532" s="2">
        <f>'Moving Avg'!G1532</f>
        <v>36.672000000000004</v>
      </c>
      <c r="I1532" s="2">
        <f>'Moving Avg'!H1532</f>
        <v>41.359849999999987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44546</v>
      </c>
      <c r="B1533" s="2">
        <f>RSI!B1533</f>
        <v>38</v>
      </c>
      <c r="C1533" s="2">
        <f>RSI!I1533</f>
        <v>78.249890592401059</v>
      </c>
      <c r="D1533" s="2">
        <f>MACD!E1533</f>
        <v>-0.32617849978393565</v>
      </c>
      <c r="E1533" s="2">
        <f>MACD!F1533</f>
        <v>-0.63974878020958181</v>
      </c>
      <c r="F1533" s="2">
        <f>'Moving Avg'!D1533</f>
        <v>38</v>
      </c>
      <c r="G1533" s="2">
        <f>'Moving Avg'!F1533</f>
        <v>37.5</v>
      </c>
      <c r="H1533" s="2">
        <f>'Moving Avg'!G1533</f>
        <v>36.68</v>
      </c>
      <c r="I1533" s="2">
        <f>'Moving Avg'!H1533</f>
        <v>41.321649999999991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44550</v>
      </c>
      <c r="B1534" s="2">
        <f>RSI!B1534</f>
        <v>38</v>
      </c>
      <c r="C1534" s="2">
        <f>RSI!I1534</f>
        <v>78.249890592401059</v>
      </c>
      <c r="D1534" s="2">
        <f>MACD!E1534</f>
        <v>-0.23263686072884582</v>
      </c>
      <c r="E1534" s="2">
        <f>MACD!F1534</f>
        <v>-0.55832639631343461</v>
      </c>
      <c r="F1534" s="2">
        <f>'Moving Avg'!D1534</f>
        <v>38</v>
      </c>
      <c r="G1534" s="2">
        <f>'Moving Avg'!F1534</f>
        <v>37.6</v>
      </c>
      <c r="H1534" s="2">
        <f>'Moving Avg'!G1534</f>
        <v>36.688000000000002</v>
      </c>
      <c r="I1534" s="2">
        <f>'Moving Avg'!H1534</f>
        <v>41.283449999999995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38</v>
      </c>
      <c r="C1535" s="2">
        <f>RSI!I1535</f>
        <v>78.249890592401059</v>
      </c>
      <c r="D1535" s="2">
        <f>MACD!E1535</f>
        <v>-0.15669811946654733</v>
      </c>
      <c r="E1535" s="2">
        <f>MACD!F1535</f>
        <v>-0.4780007409440572</v>
      </c>
      <c r="F1535" s="2">
        <f>'Moving Avg'!D1535</f>
        <v>38</v>
      </c>
      <c r="G1535" s="2">
        <f>'Moving Avg'!F1535</f>
        <v>37.700000000000003</v>
      </c>
      <c r="H1535" s="2">
        <f>'Moving Avg'!G1535</f>
        <v>36.728000000000002</v>
      </c>
      <c r="I1535" s="2">
        <f>'Moving Avg'!H1535</f>
        <v>41.245249999999984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</row>
    <row r="1536" spans="1:12" ht="13.5" x14ac:dyDescent="0.25">
      <c r="A1536" s="3">
        <f>RSI!A1536</f>
        <v>44552</v>
      </c>
      <c r="B1536" s="2">
        <f>RSI!B1536</f>
        <v>38</v>
      </c>
      <c r="C1536" s="2">
        <f>RSI!I1536</f>
        <v>78.249890592401059</v>
      </c>
      <c r="D1536" s="2">
        <f>MACD!E1536</f>
        <v>-9.5416221104734689E-2</v>
      </c>
      <c r="E1536" s="2">
        <f>MACD!F1536</f>
        <v>-0.40148383697619272</v>
      </c>
      <c r="F1536" s="2">
        <f>'Moving Avg'!D1536</f>
        <v>38</v>
      </c>
      <c r="G1536" s="2">
        <f>'Moving Avg'!F1536</f>
        <v>37.799999999999997</v>
      </c>
      <c r="H1536" s="2">
        <f>'Moving Avg'!G1536</f>
        <v>36.768999999999998</v>
      </c>
      <c r="I1536" s="2">
        <f>'Moving Avg'!H1536</f>
        <v>41.207049999999981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44553</v>
      </c>
      <c r="B1537" s="2">
        <f>RSI!B1537</f>
        <v>38</v>
      </c>
      <c r="C1537" s="2">
        <f>RSI!I1537</f>
        <v>78.249890592401059</v>
      </c>
      <c r="D1537" s="2">
        <f>MACD!E1537</f>
        <v>-4.6315973429756241E-2</v>
      </c>
      <c r="E1537" s="2">
        <f>MACD!F1537</f>
        <v>-0.33045026426690549</v>
      </c>
      <c r="F1537" s="2">
        <f>'Moving Avg'!D1537</f>
        <v>38</v>
      </c>
      <c r="G1537" s="2">
        <f>'Moving Avg'!F1537</f>
        <v>37.9</v>
      </c>
      <c r="H1537" s="2">
        <f>'Moving Avg'!G1537</f>
        <v>36.81</v>
      </c>
      <c r="I1537" s="2">
        <f>'Moving Avg'!H1537</f>
        <v>41.168849999999985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44554</v>
      </c>
      <c r="B1538" s="2">
        <f>RSI!B1538</f>
        <v>38</v>
      </c>
      <c r="C1538" s="2">
        <f>RSI!I1538</f>
        <v>78.249890592401059</v>
      </c>
      <c r="D1538" s="2">
        <f>MACD!E1538</f>
        <v>-7.3193010527248248E-3</v>
      </c>
      <c r="E1538" s="2">
        <f>MACD!F1538</f>
        <v>-0.26582407162406935</v>
      </c>
      <c r="F1538" s="2">
        <f>'Moving Avg'!D1538</f>
        <v>38</v>
      </c>
      <c r="G1538" s="2">
        <f>'Moving Avg'!F1538</f>
        <v>37.950000000000003</v>
      </c>
      <c r="H1538" s="2">
        <f>'Moving Avg'!G1538</f>
        <v>36.844000000000001</v>
      </c>
      <c r="I1538" s="2">
        <f>'Moving Avg'!H1538</f>
        <v>41.130649999999989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44557</v>
      </c>
      <c r="B1539" s="2">
        <f>RSI!B1539</f>
        <v>38</v>
      </c>
      <c r="C1539" s="2">
        <f>RSI!I1539</f>
        <v>78.249890592401059</v>
      </c>
      <c r="D1539" s="2">
        <f>MACD!E1539</f>
        <v>2.3317058229025633E-2</v>
      </c>
      <c r="E1539" s="2">
        <f>MACD!F1539</f>
        <v>-0.20799584565345036</v>
      </c>
      <c r="F1539" s="2">
        <f>'Moving Avg'!D1539</f>
        <v>38</v>
      </c>
      <c r="G1539" s="2">
        <f>'Moving Avg'!F1539</f>
        <v>38</v>
      </c>
      <c r="H1539" s="2">
        <f>'Moving Avg'!G1539</f>
        <v>36.878</v>
      </c>
      <c r="I1539" s="2">
        <f>'Moving Avg'!H1539</f>
        <v>41.092449999999978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44558</v>
      </c>
      <c r="B1540" s="2">
        <f>RSI!B1540</f>
        <v>38</v>
      </c>
      <c r="C1540" s="2">
        <f>RSI!I1540</f>
        <v>78.249890592401059</v>
      </c>
      <c r="D1540" s="2">
        <f>MACD!E1540</f>
        <v>4.7054182358841956E-2</v>
      </c>
      <c r="E1540" s="2">
        <f>MACD!F1540</f>
        <v>-0.15698584005099192</v>
      </c>
      <c r="F1540" s="2">
        <f>'Moving Avg'!D1540</f>
        <v>38</v>
      </c>
      <c r="G1540" s="2">
        <f>'Moving Avg'!F1540</f>
        <v>38</v>
      </c>
      <c r="H1540" s="2">
        <f>'Moving Avg'!G1540</f>
        <v>36.911999999999999</v>
      </c>
      <c r="I1540" s="2">
        <f>'Moving Avg'!H1540</f>
        <v>41.054249999999975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</row>
    <row r="1541" spans="1:12" ht="13.5" x14ac:dyDescent="0.25">
      <c r="A1541" s="3">
        <f>RSI!A1541</f>
        <v>44559</v>
      </c>
      <c r="B1541" s="2">
        <f>RSI!B1541</f>
        <v>38</v>
      </c>
      <c r="C1541" s="2">
        <f>RSI!I1541</f>
        <v>78.249890592401059</v>
      </c>
      <c r="D1541" s="2">
        <f>MACD!E1541</f>
        <v>6.5115414285521922E-2</v>
      </c>
      <c r="E1541" s="2">
        <f>MACD!F1541</f>
        <v>-0.11256558918368917</v>
      </c>
      <c r="F1541" s="2">
        <f>'Moving Avg'!D1541</f>
        <v>38</v>
      </c>
      <c r="G1541" s="2">
        <f>'Moving Avg'!F1541</f>
        <v>38</v>
      </c>
      <c r="H1541" s="2">
        <f>'Moving Avg'!G1541</f>
        <v>36.945999999999998</v>
      </c>
      <c r="I1541" s="2">
        <f>'Moving Avg'!H1541</f>
        <v>41.016049999999979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</row>
    <row r="1542" spans="1:12" ht="13.5" x14ac:dyDescent="0.25">
      <c r="A1542" s="3">
        <f>RSI!A1542</f>
        <v>44560</v>
      </c>
      <c r="B1542" s="2">
        <f>RSI!B1542</f>
        <v>39.71</v>
      </c>
      <c r="C1542" s="2">
        <f>RSI!I1542</f>
        <v>94.74114128422822</v>
      </c>
      <c r="D1542" s="2">
        <f>MACD!E1542</f>
        <v>-4.8142770550100522E-2</v>
      </c>
      <c r="E1542" s="2">
        <f>MACD!F1542</f>
        <v>-9.9681025456971439E-2</v>
      </c>
      <c r="F1542" s="2">
        <f>'Moving Avg'!D1542</f>
        <v>38.341999999999999</v>
      </c>
      <c r="G1542" s="2">
        <f>'Moving Avg'!F1542</f>
        <v>38.085500000000003</v>
      </c>
      <c r="H1542" s="2">
        <f>'Moving Avg'!G1542</f>
        <v>37.014200000000002</v>
      </c>
      <c r="I1542" s="2">
        <f>'Moving Avg'!H1542</f>
        <v>40.986399999999975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</row>
    <row r="1543" spans="1:12" ht="13.5" x14ac:dyDescent="0.25">
      <c r="A1543" s="3">
        <f>RSI!A1543</f>
        <v>44561</v>
      </c>
      <c r="B1543" s="2">
        <f>RSI!B1543</f>
        <v>41.49</v>
      </c>
      <c r="C1543" s="2">
        <f>RSI!I1543</f>
        <v>97.157318925672186</v>
      </c>
      <c r="D1543" s="2">
        <f>MACD!E1543</f>
        <v>-0.28766821142644261</v>
      </c>
      <c r="E1543" s="2">
        <f>MACD!F1543</f>
        <v>-0.13727846265086568</v>
      </c>
      <c r="F1543" s="2">
        <f>'Moving Avg'!D1543</f>
        <v>39.040000000000006</v>
      </c>
      <c r="G1543" s="2">
        <f>'Moving Avg'!F1543</f>
        <v>38.260000000000005</v>
      </c>
      <c r="H1543" s="2">
        <f>'Moving Avg'!G1543</f>
        <v>37.124000000000002</v>
      </c>
      <c r="I1543" s="2">
        <f>'Moving Avg'!H1543</f>
        <v>40.965649999999975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</row>
    <row r="1544" spans="1:12" ht="13.5" x14ac:dyDescent="0.25">
      <c r="A1544" s="3">
        <f>RSI!A1544</f>
        <v>44564</v>
      </c>
      <c r="B1544" s="2">
        <f>RSI!B1544</f>
        <v>41.49</v>
      </c>
      <c r="C1544" s="2">
        <f>RSI!I1544</f>
        <v>97.157318925672186</v>
      </c>
      <c r="D1544" s="2">
        <f>MACD!E1544</f>
        <v>-0.51182440343580993</v>
      </c>
      <c r="E1544" s="2">
        <f>MACD!F1544</f>
        <v>-0.21218765080785454</v>
      </c>
      <c r="F1544" s="2">
        <f>'Moving Avg'!D1544</f>
        <v>39.738000000000007</v>
      </c>
      <c r="G1544" s="2">
        <f>'Moving Avg'!F1544</f>
        <v>38.4345</v>
      </c>
      <c r="H1544" s="2">
        <f>'Moving Avg'!G1544</f>
        <v>37.233800000000002</v>
      </c>
      <c r="I1544" s="2">
        <f>'Moving Avg'!H1544</f>
        <v>40.944899999999969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</row>
    <row r="1545" spans="1:12" ht="13.5" x14ac:dyDescent="0.25">
      <c r="A1545" s="3">
        <f>RSI!A1545</f>
        <v>44565</v>
      </c>
      <c r="B1545" s="2">
        <f>RSI!B1545</f>
        <v>41.49</v>
      </c>
      <c r="C1545" s="2">
        <f>RSI!I1545</f>
        <v>97.157318925672186</v>
      </c>
      <c r="D1545" s="2">
        <f>MACD!E1545</f>
        <v>-0.72138467462906419</v>
      </c>
      <c r="E1545" s="2">
        <f>MACD!F1545</f>
        <v>-0.31402705557209648</v>
      </c>
      <c r="F1545" s="2">
        <f>'Moving Avg'!D1545</f>
        <v>40.436000000000007</v>
      </c>
      <c r="G1545" s="2">
        <f>'Moving Avg'!F1545</f>
        <v>38.609000000000002</v>
      </c>
      <c r="H1545" s="2">
        <f>'Moving Avg'!G1545</f>
        <v>37.343600000000002</v>
      </c>
      <c r="I1545" s="2">
        <f>'Moving Avg'!H1545</f>
        <v>40.924149999999969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</row>
    <row r="1546" spans="1:12" ht="13.5" x14ac:dyDescent="0.25">
      <c r="A1546" s="3">
        <f>RSI!A1546</f>
        <v>44566</v>
      </c>
      <c r="B1546" s="2">
        <f>RSI!B1546</f>
        <v>43.21</v>
      </c>
      <c r="C1546" s="2">
        <f>RSI!I1546</f>
        <v>98.171318727273018</v>
      </c>
      <c r="D1546" s="2">
        <f>MACD!E1546</f>
        <v>-1.0445286514941117</v>
      </c>
      <c r="E1546" s="2">
        <f>MACD!F1546</f>
        <v>-0.46012737475649956</v>
      </c>
      <c r="F1546" s="2">
        <f>'Moving Avg'!D1546</f>
        <v>41.478000000000002</v>
      </c>
      <c r="G1546" s="2">
        <f>'Moving Avg'!F1546</f>
        <v>38.869500000000002</v>
      </c>
      <c r="H1546" s="2">
        <f>'Moving Avg'!G1546</f>
        <v>37.4878</v>
      </c>
      <c r="I1546" s="2">
        <f>'Moving Avg'!H1546</f>
        <v>40.911999999999964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</row>
    <row r="1547" spans="1:12" ht="13.5" x14ac:dyDescent="0.25">
      <c r="A1547" s="3">
        <f>RSI!A1547</f>
        <v>44567</v>
      </c>
      <c r="B1547" s="2">
        <f>RSI!B1547</f>
        <v>43.2</v>
      </c>
      <c r="C1547" s="2">
        <f>RSI!I1547</f>
        <v>97.952551771889361</v>
      </c>
      <c r="D1547" s="2">
        <f>MACD!E1547</f>
        <v>-1.3444331501605262</v>
      </c>
      <c r="E1547" s="2">
        <f>MACD!F1547</f>
        <v>-0.63698852983730503</v>
      </c>
      <c r="F1547" s="2">
        <f>'Moving Avg'!D1547</f>
        <v>42.176000000000002</v>
      </c>
      <c r="G1547" s="2">
        <f>'Moving Avg'!F1547</f>
        <v>39.129500000000007</v>
      </c>
      <c r="H1547" s="2">
        <f>'Moving Avg'!G1547</f>
        <v>37.631800000000005</v>
      </c>
      <c r="I1547" s="2">
        <f>'Moving Avg'!H1547</f>
        <v>40.899799999999971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</row>
    <row r="1548" spans="1:12" ht="13.5" x14ac:dyDescent="0.25">
      <c r="A1548" s="3">
        <f>RSI!A1548</f>
        <v>44568</v>
      </c>
      <c r="B1548" s="2">
        <f>RSI!B1548</f>
        <v>43.2</v>
      </c>
      <c r="C1548" s="2">
        <f>RSI!I1548</f>
        <v>97.952551771889375</v>
      </c>
      <c r="D1548" s="2">
        <f>MACD!E1548</f>
        <v>-1.623339145979962</v>
      </c>
      <c r="E1548" s="2">
        <f>MACD!F1548</f>
        <v>-0.83425865306583646</v>
      </c>
      <c r="F1548" s="2">
        <f>'Moving Avg'!D1548</f>
        <v>42.517999999999994</v>
      </c>
      <c r="G1548" s="2">
        <f>'Moving Avg'!F1548</f>
        <v>39.389500000000012</v>
      </c>
      <c r="H1548" s="2">
        <f>'Moving Avg'!G1548</f>
        <v>37.775800000000004</v>
      </c>
      <c r="I1548" s="2">
        <f>'Moving Avg'!H1548</f>
        <v>40.887599999999971</v>
      </c>
      <c r="J1548" s="6" t="str">
        <f>OBV!F1548</f>
        <v>BULLISH</v>
      </c>
      <c r="K1548" s="6" t="str">
        <f>OBV!G1548</f>
        <v>NEUTRAL</v>
      </c>
      <c r="L1548" s="6" t="str">
        <f>OBV!H1548</f>
        <v>CONFIRMED BULLISH</v>
      </c>
    </row>
    <row r="1549" spans="1:12" ht="13.5" x14ac:dyDescent="0.25">
      <c r="A1549" s="3">
        <f>RSI!A1549</f>
        <v>44571</v>
      </c>
      <c r="B1549" s="2">
        <f>RSI!B1549</f>
        <v>43.2</v>
      </c>
      <c r="C1549" s="2">
        <f>RSI!I1549</f>
        <v>97.952551771889361</v>
      </c>
      <c r="D1549" s="2">
        <f>MACD!E1549</f>
        <v>-1.88261490742277</v>
      </c>
      <c r="E1549" s="2">
        <f>MACD!F1549</f>
        <v>-1.0439299039372232</v>
      </c>
      <c r="F1549" s="2">
        <f>'Moving Avg'!D1549</f>
        <v>42.86</v>
      </c>
      <c r="G1549" s="2">
        <f>'Moving Avg'!F1549</f>
        <v>39.649500000000003</v>
      </c>
      <c r="H1549" s="2">
        <f>'Moving Avg'!G1549</f>
        <v>37.919800000000002</v>
      </c>
      <c r="I1549" s="2">
        <f>'Moving Avg'!H1549</f>
        <v>40.875399999999971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</row>
    <row r="1550" spans="1:12" ht="13.5" x14ac:dyDescent="0.25">
      <c r="A1550" s="3">
        <f>RSI!A1550</f>
        <v>44572</v>
      </c>
      <c r="B1550" s="2">
        <f>RSI!B1550</f>
        <v>43.2</v>
      </c>
      <c r="C1550" s="2">
        <f>RSI!I1550</f>
        <v>97.952551771889375</v>
      </c>
      <c r="D1550" s="2">
        <f>MACD!E1550</f>
        <v>-2.1235561460754226</v>
      </c>
      <c r="E1550" s="2">
        <f>MACD!F1550</f>
        <v>-1.2598551523648631</v>
      </c>
      <c r="F1550" s="2">
        <f>'Moving Avg'!D1550</f>
        <v>43.201999999999998</v>
      </c>
      <c r="G1550" s="2">
        <f>'Moving Avg'!F1550</f>
        <v>39.909500000000008</v>
      </c>
      <c r="H1550" s="2">
        <f>'Moving Avg'!G1550</f>
        <v>38.063800000000008</v>
      </c>
      <c r="I1550" s="2">
        <f>'Moving Avg'!H1550</f>
        <v>40.863199999999978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</row>
    <row r="1551" spans="1:12" ht="13.5" x14ac:dyDescent="0.25">
      <c r="A1551" s="3">
        <f>RSI!A1551</f>
        <v>44573</v>
      </c>
      <c r="B1551" s="2">
        <f>RSI!B1551</f>
        <v>43.2</v>
      </c>
      <c r="C1551" s="2">
        <f>RSI!I1551</f>
        <v>97.952551771889375</v>
      </c>
      <c r="D1551" s="2">
        <f>MACD!E1551</f>
        <v>-2.3473869610189482</v>
      </c>
      <c r="E1551" s="2">
        <f>MACD!F1551</f>
        <v>-1.4773615140956802</v>
      </c>
      <c r="F1551" s="2">
        <f>'Moving Avg'!D1551</f>
        <v>43.2</v>
      </c>
      <c r="G1551" s="2">
        <f>'Moving Avg'!F1551</f>
        <v>40.169500000000014</v>
      </c>
      <c r="H1551" s="2">
        <f>'Moving Avg'!G1551</f>
        <v>38.207800000000006</v>
      </c>
      <c r="I1551" s="2">
        <f>'Moving Avg'!H1551</f>
        <v>40.850999999999978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</row>
    <row r="1552" spans="1:12" ht="13.5" x14ac:dyDescent="0.25">
      <c r="A1552" s="3">
        <f>RSI!A1552</f>
        <v>44574</v>
      </c>
      <c r="B1552" s="2">
        <f>RSI!B1552</f>
        <v>43.2</v>
      </c>
      <c r="C1552" s="2">
        <f>RSI!I1552</f>
        <v>97.952551771889361</v>
      </c>
      <c r="D1552" s="2">
        <f>MACD!E1552</f>
        <v>-2.2921844717465731</v>
      </c>
      <c r="E1552" s="2">
        <f>MACD!F1552</f>
        <v>-1.6403261056258589</v>
      </c>
      <c r="F1552" s="2">
        <f>'Moving Avg'!D1552</f>
        <v>43.2</v>
      </c>
      <c r="G1552" s="2">
        <f>'Moving Avg'!F1552</f>
        <v>40.429500000000012</v>
      </c>
      <c r="H1552" s="2">
        <f>'Moving Avg'!G1552</f>
        <v>38.351800000000004</v>
      </c>
      <c r="I1552" s="2">
        <f>'Moving Avg'!H1552</f>
        <v>40.838799999999971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</row>
    <row r="1553" spans="1:12" ht="13.5" x14ac:dyDescent="0.25">
      <c r="A1553" s="3">
        <f>RSI!A1553</f>
        <v>44575</v>
      </c>
      <c r="B1553" s="2">
        <f>RSI!B1553</f>
        <v>43.2</v>
      </c>
      <c r="C1553" s="2">
        <f>RSI!I1553</f>
        <v>97.952551771889361</v>
      </c>
      <c r="D1553" s="2">
        <f>MACD!E1553</f>
        <v>-1.9887388237782204</v>
      </c>
      <c r="E1553" s="2">
        <f>MACD!F1553</f>
        <v>-1.7100086492563311</v>
      </c>
      <c r="F1553" s="2">
        <f>'Moving Avg'!D1553</f>
        <v>43.2</v>
      </c>
      <c r="G1553" s="2">
        <f>'Moving Avg'!F1553</f>
        <v>40.689500000000017</v>
      </c>
      <c r="H1553" s="2">
        <f>'Moving Avg'!G1553</f>
        <v>38.475800000000007</v>
      </c>
      <c r="I1553" s="2">
        <f>'Moving Avg'!H1553</f>
        <v>40.826599999999978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</row>
    <row r="1554" spans="1:12" ht="13.5" x14ac:dyDescent="0.25">
      <c r="A1554" s="3">
        <f>RSI!A1554</f>
        <v>44578</v>
      </c>
      <c r="B1554" s="2">
        <f>RSI!B1554</f>
        <v>43.2</v>
      </c>
      <c r="C1554" s="2">
        <f>RSI!I1554</f>
        <v>97.952551771889361</v>
      </c>
      <c r="D1554" s="2">
        <f>MACD!E1554</f>
        <v>-1.7478199961816188</v>
      </c>
      <c r="E1554" s="2">
        <f>MACD!F1554</f>
        <v>-1.7175709186413888</v>
      </c>
      <c r="F1554" s="2">
        <f>'Moving Avg'!D1554</f>
        <v>43.2</v>
      </c>
      <c r="G1554" s="2">
        <f>'Moving Avg'!F1554</f>
        <v>40.949500000000015</v>
      </c>
      <c r="H1554" s="2">
        <f>'Moving Avg'!G1554</f>
        <v>38.619800000000012</v>
      </c>
      <c r="I1554" s="2">
        <f>'Moving Avg'!H1554</f>
        <v>40.814399999999978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</row>
    <row r="1555" spans="1:12" ht="13.5" x14ac:dyDescent="0.25">
      <c r="A1555" s="3">
        <f>RSI!A1555</f>
        <v>44579</v>
      </c>
      <c r="B1555" s="2">
        <f>RSI!B1555</f>
        <v>41.26</v>
      </c>
      <c r="C1555" s="2">
        <f>RSI!I1555</f>
        <v>54.963899404858942</v>
      </c>
      <c r="D1555" s="2">
        <f>MACD!E1555</f>
        <v>-1.4149312281651163</v>
      </c>
      <c r="E1555" s="2">
        <f>MACD!F1555</f>
        <v>-1.6570429805461344</v>
      </c>
      <c r="F1555" s="2">
        <f>'Moving Avg'!D1555</f>
        <v>42.811999999999998</v>
      </c>
      <c r="G1555" s="2">
        <f>'Moving Avg'!F1555</f>
        <v>41.112500000000011</v>
      </c>
      <c r="H1555" s="2">
        <f>'Moving Avg'!G1555</f>
        <v>38.725000000000009</v>
      </c>
      <c r="I1555" s="2">
        <f>'Moving Avg'!H1555</f>
        <v>40.792499999999983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</row>
    <row r="1556" spans="1:12" ht="13.5" x14ac:dyDescent="0.25">
      <c r="A1556" s="3">
        <f>RSI!A1556</f>
        <v>44580</v>
      </c>
      <c r="B1556" s="2">
        <f>RSI!B1556</f>
        <v>40.61</v>
      </c>
      <c r="C1556" s="2">
        <f>RSI!I1556</f>
        <v>47.449921930439217</v>
      </c>
      <c r="D1556" s="2">
        <f>MACD!E1556</f>
        <v>-0.82261175204772741</v>
      </c>
      <c r="E1556" s="2">
        <f>MACD!F1556</f>
        <v>-1.4901567348464531</v>
      </c>
      <c r="F1556" s="2">
        <f>'Moving Avg'!D1556</f>
        <v>42.294000000000004</v>
      </c>
      <c r="G1556" s="2">
        <f>'Moving Avg'!F1556</f>
        <v>41.243000000000009</v>
      </c>
      <c r="H1556" s="2">
        <f>'Moving Avg'!G1556</f>
        <v>38.817200000000007</v>
      </c>
      <c r="I1556" s="2">
        <f>'Moving Avg'!H1556</f>
        <v>40.767349999999986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</row>
    <row r="1557" spans="1:12" ht="13.5" x14ac:dyDescent="0.25">
      <c r="A1557" s="3">
        <f>RSI!A1557</f>
        <v>44581</v>
      </c>
      <c r="B1557" s="2">
        <f>RSI!B1557</f>
        <v>40.61</v>
      </c>
      <c r="C1557" s="2">
        <f>RSI!I1557</f>
        <v>47.449921930439217</v>
      </c>
      <c r="D1557" s="2">
        <f>MACD!E1557</f>
        <v>-0.32107812543669922</v>
      </c>
      <c r="E1557" s="2">
        <f>MACD!F1557</f>
        <v>-1.2563410129645023</v>
      </c>
      <c r="F1557" s="2">
        <f>'Moving Avg'!D1557</f>
        <v>41.775999999999996</v>
      </c>
      <c r="G1557" s="2">
        <f>'Moving Avg'!F1557</f>
        <v>41.373500000000007</v>
      </c>
      <c r="H1557" s="2">
        <f>'Moving Avg'!G1557</f>
        <v>38.909400000000005</v>
      </c>
      <c r="I1557" s="2">
        <f>'Moving Avg'!H1557</f>
        <v>40.742199999999983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</row>
    <row r="1558" spans="1:12" ht="13.5" x14ac:dyDescent="0.25">
      <c r="A1558" s="3">
        <f>RSI!A1558</f>
        <v>44582</v>
      </c>
      <c r="B1558" s="2">
        <f>RSI!B1558</f>
        <v>40.61</v>
      </c>
      <c r="C1558" s="2">
        <f>RSI!I1558</f>
        <v>47.449921930439231</v>
      </c>
      <c r="D1558" s="2">
        <f>MACD!E1558</f>
        <v>0.10503600510398314</v>
      </c>
      <c r="E1558" s="2">
        <f>MACD!F1558</f>
        <v>-0.98406560935080511</v>
      </c>
      <c r="F1558" s="2">
        <f>'Moving Avg'!D1558</f>
        <v>41.258000000000003</v>
      </c>
      <c r="G1558" s="2">
        <f>'Moving Avg'!F1558</f>
        <v>41.504000000000005</v>
      </c>
      <c r="H1558" s="2">
        <f>'Moving Avg'!G1558</f>
        <v>39.001600000000003</v>
      </c>
      <c r="I1558" s="2">
        <f>'Moving Avg'!H1558</f>
        <v>40.717049999999986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</row>
    <row r="1559" spans="1:12" ht="13.5" x14ac:dyDescent="0.25">
      <c r="A1559" s="3">
        <f>RSI!A1559</f>
        <v>44585</v>
      </c>
      <c r="B1559" s="2">
        <f>RSI!B1559</f>
        <v>40.61</v>
      </c>
      <c r="C1559" s="2">
        <f>RSI!I1559</f>
        <v>47.449921930439231</v>
      </c>
      <c r="D1559" s="2">
        <f>MACD!E1559</f>
        <v>0.46720478538395582</v>
      </c>
      <c r="E1559" s="2">
        <f>MACD!F1559</f>
        <v>-0.69381153040385302</v>
      </c>
      <c r="F1559" s="2">
        <f>'Moving Avg'!D1559</f>
        <v>40.739999999999995</v>
      </c>
      <c r="G1559" s="2">
        <f>'Moving Avg'!F1559</f>
        <v>41.63450000000001</v>
      </c>
      <c r="H1559" s="2">
        <f>'Moving Avg'!G1559</f>
        <v>39.093800000000002</v>
      </c>
      <c r="I1559" s="2">
        <f>'Moving Avg'!H1559</f>
        <v>40.69189999999999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</row>
    <row r="1560" spans="1:12" ht="13.5" x14ac:dyDescent="0.25">
      <c r="A1560" s="3">
        <f>RSI!A1560</f>
        <v>44586</v>
      </c>
      <c r="B1560" s="2">
        <f>RSI!B1560</f>
        <v>40.61</v>
      </c>
      <c r="C1560" s="2">
        <f>RSI!I1560</f>
        <v>47.449921930439231</v>
      </c>
      <c r="D1560" s="2">
        <f>MACD!E1560</f>
        <v>0.77514665272143901</v>
      </c>
      <c r="E1560" s="2">
        <f>MACD!F1560</f>
        <v>-0.40001989377879466</v>
      </c>
      <c r="F1560" s="2">
        <f>'Moving Avg'!D1560</f>
        <v>40.61</v>
      </c>
      <c r="G1560" s="2">
        <f>'Moving Avg'!F1560</f>
        <v>41.765000000000001</v>
      </c>
      <c r="H1560" s="2">
        <f>'Moving Avg'!G1560</f>
        <v>39.186</v>
      </c>
      <c r="I1560" s="2">
        <f>'Moving Avg'!H1560</f>
        <v>40.666749999999986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</row>
    <row r="1561" spans="1:12" ht="13.5" x14ac:dyDescent="0.25">
      <c r="A1561" s="3">
        <f>RSI!A1561</f>
        <v>44587</v>
      </c>
      <c r="B1561" s="2">
        <f>RSI!B1561</f>
        <v>40.61</v>
      </c>
      <c r="C1561" s="2">
        <f>RSI!I1561</f>
        <v>47.449921930439224</v>
      </c>
      <c r="D1561" s="2">
        <f>MACD!E1561</f>
        <v>1.0370937379263481</v>
      </c>
      <c r="E1561" s="2">
        <f>MACD!F1561</f>
        <v>-0.1125971674377661</v>
      </c>
      <c r="F1561" s="2">
        <f>'Moving Avg'!D1561</f>
        <v>40.61</v>
      </c>
      <c r="G1561" s="2">
        <f>'Moving Avg'!F1561</f>
        <v>41.895500000000006</v>
      </c>
      <c r="H1561" s="2">
        <f>'Moving Avg'!G1561</f>
        <v>39.278199999999998</v>
      </c>
      <c r="I1561" s="2">
        <f>'Moving Avg'!H1561</f>
        <v>40.64159999999999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44588</v>
      </c>
      <c r="B1562" s="2">
        <f>RSI!B1562</f>
        <v>40.61</v>
      </c>
      <c r="C1562" s="2">
        <f>RSI!I1562</f>
        <v>47.449921930439224</v>
      </c>
      <c r="D1562" s="2">
        <f>MACD!E1562</f>
        <v>1.2600198731959935</v>
      </c>
      <c r="E1562" s="2">
        <f>MACD!F1562</f>
        <v>0.16192624068898581</v>
      </c>
      <c r="F1562" s="2">
        <f>'Moving Avg'!D1562</f>
        <v>40.61</v>
      </c>
      <c r="G1562" s="2">
        <f>'Moving Avg'!F1562</f>
        <v>41.9405</v>
      </c>
      <c r="H1562" s="2">
        <f>'Moving Avg'!G1562</f>
        <v>39.370399999999997</v>
      </c>
      <c r="I1562" s="2">
        <f>'Moving Avg'!H1562</f>
        <v>40.616449999999993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44589</v>
      </c>
      <c r="B1563" s="2">
        <f>RSI!B1563</f>
        <v>40.61</v>
      </c>
      <c r="C1563" s="2">
        <f>RSI!I1563</f>
        <v>47.449921930439231</v>
      </c>
      <c r="D1563" s="2">
        <f>MACD!E1563</f>
        <v>1.4498335703651293</v>
      </c>
      <c r="E1563" s="2">
        <f>MACD!F1563</f>
        <v>0.41950770662421455</v>
      </c>
      <c r="F1563" s="2">
        <f>'Moving Avg'!D1563</f>
        <v>40.61</v>
      </c>
      <c r="G1563" s="2">
        <f>'Moving Avg'!F1563</f>
        <v>41.896500000000003</v>
      </c>
      <c r="H1563" s="2">
        <f>'Moving Avg'!G1563</f>
        <v>39.462599999999995</v>
      </c>
      <c r="I1563" s="2">
        <f>'Moving Avg'!H1563</f>
        <v>40.59129999999999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44592</v>
      </c>
      <c r="B1564" s="2">
        <f>RSI!B1564</f>
        <v>40.61</v>
      </c>
      <c r="C1564" s="2">
        <f>RSI!I1564</f>
        <v>47.449921930439231</v>
      </c>
      <c r="D1564" s="2">
        <f>MACD!E1564</f>
        <v>1.61154135509463</v>
      </c>
      <c r="E1564" s="2">
        <f>MACD!F1564</f>
        <v>0.6579144363182976</v>
      </c>
      <c r="F1564" s="2">
        <f>'Moving Avg'!D1564</f>
        <v>40.61</v>
      </c>
      <c r="G1564" s="2">
        <f>'Moving Avg'!F1564</f>
        <v>41.852500000000006</v>
      </c>
      <c r="H1564" s="2">
        <f>'Moving Avg'!G1564</f>
        <v>39.554799999999993</v>
      </c>
      <c r="I1564" s="2">
        <f>'Moving Avg'!H1564</f>
        <v>40.566149999999986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44593</v>
      </c>
      <c r="B1565" s="2">
        <f>RSI!B1565</f>
        <v>40.61</v>
      </c>
      <c r="C1565" s="2">
        <f>RSI!I1565</f>
        <v>47.449921930439231</v>
      </c>
      <c r="D1565" s="2">
        <f>MACD!E1565</f>
        <v>1.4509244758360325</v>
      </c>
      <c r="E1565" s="2">
        <f>MACD!F1565</f>
        <v>0.81651644422184466</v>
      </c>
      <c r="F1565" s="2">
        <f>'Moving Avg'!D1565</f>
        <v>40.61</v>
      </c>
      <c r="G1565" s="2">
        <f>'Moving Avg'!F1565</f>
        <v>41.808500000000002</v>
      </c>
      <c r="H1565" s="2">
        <f>'Moving Avg'!G1565</f>
        <v>39.646999999999991</v>
      </c>
      <c r="I1565" s="2">
        <f>'Moving Avg'!H1565</f>
        <v>40.540999999999997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44594</v>
      </c>
      <c r="B1566" s="2">
        <f>RSI!B1566</f>
        <v>40.61</v>
      </c>
      <c r="C1566" s="2">
        <f>RSI!I1566</f>
        <v>47.449921930439231</v>
      </c>
      <c r="D1566" s="2">
        <f>MACD!E1566</f>
        <v>1.2159576960655016</v>
      </c>
      <c r="E1566" s="2">
        <f>MACD!F1566</f>
        <v>0.89640469459057615</v>
      </c>
      <c r="F1566" s="2">
        <f>'Moving Avg'!D1566</f>
        <v>40.61</v>
      </c>
      <c r="G1566" s="2">
        <f>'Moving Avg'!F1566</f>
        <v>41.6785</v>
      </c>
      <c r="H1566" s="2">
        <f>'Moving Avg'!G1566</f>
        <v>39.73919999999999</v>
      </c>
      <c r="I1566" s="2">
        <f>'Moving Avg'!H1566</f>
        <v>40.515849999999993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44595</v>
      </c>
      <c r="B1567" s="2">
        <f>RSI!B1567</f>
        <v>40.61</v>
      </c>
      <c r="C1567" s="2">
        <f>RSI!I1567</f>
        <v>47.449921930439224</v>
      </c>
      <c r="D1567" s="2">
        <f>MACD!E1567</f>
        <v>1.0180098464325695</v>
      </c>
      <c r="E1567" s="2">
        <f>MACD!F1567</f>
        <v>0.92072572495897487</v>
      </c>
      <c r="F1567" s="2">
        <f>'Moving Avg'!D1567</f>
        <v>40.61</v>
      </c>
      <c r="G1567" s="2">
        <f>'Moving Avg'!F1567</f>
        <v>41.549000000000007</v>
      </c>
      <c r="H1567" s="2">
        <f>'Moving Avg'!G1567</f>
        <v>39.831399999999988</v>
      </c>
      <c r="I1567" s="2">
        <f>'Moving Avg'!H1567</f>
        <v>40.49069999999999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</row>
    <row r="1568" spans="1:12" ht="13.5" x14ac:dyDescent="0.25">
      <c r="A1568" s="3">
        <f>RSI!A1568</f>
        <v>44596</v>
      </c>
      <c r="B1568" s="2">
        <f>RSI!B1568</f>
        <v>40.61</v>
      </c>
      <c r="C1568" s="2">
        <f>RSI!I1568</f>
        <v>47.449921930439224</v>
      </c>
      <c r="D1568" s="2">
        <f>MACD!E1568</f>
        <v>0.85132124804287201</v>
      </c>
      <c r="E1568" s="2">
        <f>MACD!F1568</f>
        <v>0.90684482957575441</v>
      </c>
      <c r="F1568" s="2">
        <f>'Moving Avg'!D1568</f>
        <v>40.61</v>
      </c>
      <c r="G1568" s="2">
        <f>'Moving Avg'!F1568</f>
        <v>41.419500000000006</v>
      </c>
      <c r="H1568" s="2">
        <f>'Moving Avg'!G1568</f>
        <v>39.903599999999983</v>
      </c>
      <c r="I1568" s="2">
        <f>'Moving Avg'!H1568</f>
        <v>40.465549999999993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</row>
    <row r="1569" spans="1:12" ht="13.5" x14ac:dyDescent="0.25">
      <c r="A1569" s="3">
        <f>RSI!A1569</f>
        <v>44599</v>
      </c>
      <c r="B1569" s="2">
        <f>RSI!B1569</f>
        <v>40.61</v>
      </c>
      <c r="C1569" s="2">
        <f>RSI!I1569</f>
        <v>47.449921930439217</v>
      </c>
      <c r="D1569" s="2">
        <f>MACD!E1569</f>
        <v>0.71102310117866097</v>
      </c>
      <c r="E1569" s="2">
        <f>MACD!F1569</f>
        <v>0.86768048389633579</v>
      </c>
      <c r="F1569" s="2">
        <f>'Moving Avg'!D1569</f>
        <v>40.61</v>
      </c>
      <c r="G1569" s="2">
        <f>'Moving Avg'!F1569</f>
        <v>41.290000000000006</v>
      </c>
      <c r="H1569" s="2">
        <f>'Moving Avg'!G1569</f>
        <v>39.975799999999978</v>
      </c>
      <c r="I1569" s="2">
        <f>'Moving Avg'!H1569</f>
        <v>40.440399999999997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</row>
    <row r="1570" spans="1:12" ht="13.5" x14ac:dyDescent="0.25">
      <c r="A1570" s="3">
        <f>RSI!A1570</f>
        <v>44600</v>
      </c>
      <c r="B1570" s="2">
        <f>RSI!B1570</f>
        <v>40.61</v>
      </c>
      <c r="C1570" s="2">
        <f>RSI!I1570</f>
        <v>47.449921930439217</v>
      </c>
      <c r="D1570" s="2">
        <f>MACD!E1570</f>
        <v>0.5930000732801517</v>
      </c>
      <c r="E1570" s="2">
        <f>MACD!F1570</f>
        <v>0.81274440177309903</v>
      </c>
      <c r="F1570" s="2">
        <f>'Moving Avg'!D1570</f>
        <v>40.61</v>
      </c>
      <c r="G1570" s="2">
        <f>'Moving Avg'!F1570</f>
        <v>41.160500000000006</v>
      </c>
      <c r="H1570" s="2">
        <f>'Moving Avg'!G1570</f>
        <v>40.027999999999977</v>
      </c>
      <c r="I1570" s="2">
        <f>'Moving Avg'!H1570</f>
        <v>40.415249999999993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</row>
    <row r="1571" spans="1:12" ht="13.5" x14ac:dyDescent="0.25">
      <c r="A1571" s="3">
        <f>RSI!A1571</f>
        <v>44601</v>
      </c>
      <c r="B1571" s="2">
        <f>RSI!B1571</f>
        <v>40.61</v>
      </c>
      <c r="C1571" s="2">
        <f>RSI!I1571</f>
        <v>47.449921930439217</v>
      </c>
      <c r="D1571" s="2">
        <f>MACD!E1571</f>
        <v>0.4937740534362618</v>
      </c>
      <c r="E1571" s="2">
        <f>MACD!F1571</f>
        <v>0.74895033210573159</v>
      </c>
      <c r="F1571" s="2">
        <f>'Moving Avg'!D1571</f>
        <v>40.61</v>
      </c>
      <c r="G1571" s="2">
        <f>'Moving Avg'!F1571</f>
        <v>41.031000000000013</v>
      </c>
      <c r="H1571" s="2">
        <f>'Moving Avg'!G1571</f>
        <v>40.080199999999977</v>
      </c>
      <c r="I1571" s="2">
        <f>'Moving Avg'!H1571</f>
        <v>40.390099999999997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</row>
    <row r="1572" spans="1:12" ht="13.5" x14ac:dyDescent="0.25">
      <c r="A1572" s="3">
        <f>RSI!A1572</f>
        <v>44602</v>
      </c>
      <c r="B1572" s="2">
        <f>RSI!B1572</f>
        <v>40.61</v>
      </c>
      <c r="C1572" s="2">
        <f>RSI!I1572</f>
        <v>47.449921930439217</v>
      </c>
      <c r="D1572" s="2">
        <f>MACD!E1572</f>
        <v>0.41040581505786378</v>
      </c>
      <c r="E1572" s="2">
        <f>MACD!F1572</f>
        <v>0.681241428696158</v>
      </c>
      <c r="F1572" s="2">
        <f>'Moving Avg'!D1572</f>
        <v>40.61</v>
      </c>
      <c r="G1572" s="2">
        <f>'Moving Avg'!F1572</f>
        <v>40.901500000000013</v>
      </c>
      <c r="H1572" s="2">
        <f>'Moving Avg'!G1572</f>
        <v>40.132399999999976</v>
      </c>
      <c r="I1572" s="2">
        <f>'Moving Avg'!H1572</f>
        <v>40.364949999999993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44603</v>
      </c>
      <c r="B1573" s="2">
        <f>RSI!B1573</f>
        <v>40.61</v>
      </c>
      <c r="C1573" s="2">
        <f>RSI!I1573</f>
        <v>47.449921930439217</v>
      </c>
      <c r="D1573" s="2">
        <f>MACD!E1573</f>
        <v>0.3404118298319645</v>
      </c>
      <c r="E1573" s="2">
        <f>MACD!F1573</f>
        <v>0.61307550892331941</v>
      </c>
      <c r="F1573" s="2">
        <f>'Moving Avg'!D1573</f>
        <v>40.61</v>
      </c>
      <c r="G1573" s="2">
        <f>'Moving Avg'!F1573</f>
        <v>40.772000000000006</v>
      </c>
      <c r="H1573" s="2">
        <f>'Moving Avg'!G1573</f>
        <v>40.184599999999975</v>
      </c>
      <c r="I1573" s="2">
        <f>'Moving Avg'!H1573</f>
        <v>40.339799999999997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</row>
    <row r="1574" spans="1:12" ht="13.5" x14ac:dyDescent="0.25">
      <c r="A1574" s="3">
        <f>RSI!A1574</f>
        <v>44606</v>
      </c>
      <c r="B1574" s="2">
        <f>RSI!B1574</f>
        <v>40.61</v>
      </c>
      <c r="C1574" s="2">
        <f>RSI!I1574</f>
        <v>47.449921930439217</v>
      </c>
      <c r="D1574" s="2">
        <f>MACD!E1574</f>
        <v>0.28169390032640251</v>
      </c>
      <c r="E1574" s="2">
        <f>MACD!F1574</f>
        <v>0.54679918720393605</v>
      </c>
      <c r="F1574" s="2">
        <f>'Moving Avg'!D1574</f>
        <v>40.61</v>
      </c>
      <c r="G1574" s="2">
        <f>'Moving Avg'!F1574</f>
        <v>40.642500000000005</v>
      </c>
      <c r="H1574" s="2">
        <f>'Moving Avg'!G1574</f>
        <v>40.236799999999974</v>
      </c>
      <c r="I1574" s="2">
        <f>'Moving Avg'!H1574</f>
        <v>40.31465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</row>
    <row r="1575" spans="1:12" ht="13.5" x14ac:dyDescent="0.25">
      <c r="A1575" s="3">
        <f>RSI!A1575</f>
        <v>44607</v>
      </c>
      <c r="B1575" s="2">
        <f>RSI!B1575</f>
        <v>40.61</v>
      </c>
      <c r="C1575" s="2">
        <f>RSI!I1575</f>
        <v>47.449921930439217</v>
      </c>
      <c r="D1575" s="2">
        <f>MACD!E1575</f>
        <v>0.23247963760465495</v>
      </c>
      <c r="E1575" s="2">
        <f>MACD!F1575</f>
        <v>0.48393527728407987</v>
      </c>
      <c r="F1575" s="2">
        <f>'Moving Avg'!D1575</f>
        <v>40.61</v>
      </c>
      <c r="G1575" s="2">
        <f>'Moving Avg'!F1575</f>
        <v>40.610000000000007</v>
      </c>
      <c r="H1575" s="2">
        <f>'Moving Avg'!G1575</f>
        <v>40.288999999999966</v>
      </c>
      <c r="I1575" s="2">
        <f>'Moving Avg'!H1575</f>
        <v>40.28949999999999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44608</v>
      </c>
      <c r="B1576" s="2">
        <f>RSI!B1576</f>
        <v>38.79</v>
      </c>
      <c r="C1576" s="2">
        <f>RSI!I1576</f>
        <v>17.671096853383915</v>
      </c>
      <c r="D1576" s="2">
        <f>MACD!E1576</f>
        <v>0.32608692877587941</v>
      </c>
      <c r="E1576" s="2">
        <f>MACD!F1576</f>
        <v>0.45236560758243982</v>
      </c>
      <c r="F1576" s="2">
        <f>'Moving Avg'!D1576</f>
        <v>40.245999999999995</v>
      </c>
      <c r="G1576" s="2">
        <f>'Moving Avg'!F1576</f>
        <v>40.519000000000005</v>
      </c>
      <c r="H1576" s="2">
        <f>'Moving Avg'!G1576</f>
        <v>40.304799999999972</v>
      </c>
      <c r="I1576" s="2">
        <f>'Moving Avg'!H1576</f>
        <v>40.25524999999999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44609</v>
      </c>
      <c r="B1577" s="2">
        <f>RSI!B1577</f>
        <v>37.049999999999997</v>
      </c>
      <c r="C1577" s="2">
        <f>RSI!I1577</f>
        <v>10.734791401591139</v>
      </c>
      <c r="D1577" s="2">
        <f>MACD!E1577</f>
        <v>0.54533951383851331</v>
      </c>
      <c r="E1577" s="2">
        <f>MACD!F1577</f>
        <v>0.47096038883365454</v>
      </c>
      <c r="F1577" s="2">
        <f>'Moving Avg'!D1577</f>
        <v>39.534000000000006</v>
      </c>
      <c r="G1577" s="2">
        <f>'Moving Avg'!F1577</f>
        <v>40.341000000000001</v>
      </c>
      <c r="H1577" s="2">
        <f>'Moving Avg'!G1577</f>
        <v>40.285799999999966</v>
      </c>
      <c r="I1577" s="2">
        <f>'Moving Avg'!H1577</f>
        <v>40.219099999999997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44610</v>
      </c>
      <c r="B1578" s="2">
        <f>RSI!B1578</f>
        <v>36.5</v>
      </c>
      <c r="C1578" s="2">
        <f>RSI!I1578</f>
        <v>9.4695017507875292</v>
      </c>
      <c r="D1578" s="2">
        <f>MACD!E1578</f>
        <v>0.7922144506956883</v>
      </c>
      <c r="E1578" s="2">
        <f>MACD!F1578</f>
        <v>0.53521120120606136</v>
      </c>
      <c r="F1578" s="2">
        <f>'Moving Avg'!D1578</f>
        <v>38.712000000000003</v>
      </c>
      <c r="G1578" s="2">
        <f>'Moving Avg'!F1578</f>
        <v>40.1355</v>
      </c>
      <c r="H1578" s="2">
        <f>'Moving Avg'!G1578</f>
        <v>40.255799999999965</v>
      </c>
      <c r="I1578" s="2">
        <f>'Moving Avg'!H1578</f>
        <v>40.180199999999992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</row>
    <row r="1579" spans="1:12" ht="13.5" x14ac:dyDescent="0.25">
      <c r="A1579" s="3">
        <f>RSI!A1579</f>
        <v>44613</v>
      </c>
      <c r="B1579" s="2">
        <f>RSI!B1579</f>
        <v>36.5</v>
      </c>
      <c r="C1579" s="2">
        <f>RSI!I1579</f>
        <v>9.4695017507875292</v>
      </c>
      <c r="D1579" s="2">
        <f>MACD!E1579</f>
        <v>1.0234445071997911</v>
      </c>
      <c r="E1579" s="2">
        <f>MACD!F1579</f>
        <v>0.63285786240480735</v>
      </c>
      <c r="F1579" s="2">
        <f>'Moving Avg'!D1579</f>
        <v>37.89</v>
      </c>
      <c r="G1579" s="2">
        <f>'Moving Avg'!F1579</f>
        <v>39.93</v>
      </c>
      <c r="H1579" s="2">
        <f>'Moving Avg'!G1579</f>
        <v>40.225799999999964</v>
      </c>
      <c r="I1579" s="2">
        <f>'Moving Avg'!H1579</f>
        <v>40.141299999999994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</row>
    <row r="1580" spans="1:12" ht="13.5" x14ac:dyDescent="0.25">
      <c r="A1580" s="3">
        <f>RSI!A1580</f>
        <v>44614</v>
      </c>
      <c r="B1580" s="2">
        <f>RSI!B1580</f>
        <v>36.5</v>
      </c>
      <c r="C1580" s="2">
        <f>RSI!I1580</f>
        <v>9.4695017507875292</v>
      </c>
      <c r="D1580" s="2">
        <f>MACD!E1580</f>
        <v>1.239782078452869</v>
      </c>
      <c r="E1580" s="2">
        <f>MACD!F1580</f>
        <v>0.75424270561441975</v>
      </c>
      <c r="F1580" s="2">
        <f>'Moving Avg'!D1580</f>
        <v>37.067999999999998</v>
      </c>
      <c r="G1580" s="2">
        <f>'Moving Avg'!F1580</f>
        <v>39.724499999999999</v>
      </c>
      <c r="H1580" s="2">
        <f>'Moving Avg'!G1580</f>
        <v>40.19579999999997</v>
      </c>
      <c r="I1580" s="2">
        <f>'Moving Avg'!H1580</f>
        <v>40.102399999999996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</row>
    <row r="1581" spans="1:12" ht="13.5" x14ac:dyDescent="0.25">
      <c r="A1581" s="3">
        <f>RSI!A1581</f>
        <v>44615</v>
      </c>
      <c r="B1581" s="2">
        <f>RSI!B1581</f>
        <v>36.5</v>
      </c>
      <c r="C1581" s="2">
        <f>RSI!I1581</f>
        <v>9.4695017507875292</v>
      </c>
      <c r="D1581" s="2">
        <f>MACD!E1581</f>
        <v>1.4419863627286063</v>
      </c>
      <c r="E1581" s="2">
        <f>MACD!F1581</f>
        <v>0.89179143703725705</v>
      </c>
      <c r="F1581" s="2">
        <f>'Moving Avg'!D1581</f>
        <v>36.61</v>
      </c>
      <c r="G1581" s="2">
        <f>'Moving Avg'!F1581</f>
        <v>39.518999999999998</v>
      </c>
      <c r="H1581" s="2">
        <f>'Moving Avg'!G1581</f>
        <v>40.165799999999969</v>
      </c>
      <c r="I1581" s="2">
        <f>'Moving Avg'!H1581</f>
        <v>40.063499999999991</v>
      </c>
      <c r="J1581" s="6" t="str">
        <f>OBV!F1581</f>
        <v>BEARISH</v>
      </c>
      <c r="K1581" s="6" t="str">
        <f>OBV!G1581</f>
        <v>NEUTRAL</v>
      </c>
      <c r="L1581" s="6" t="str">
        <f>OBV!H1581</f>
        <v>CONFIRMED BEARISH</v>
      </c>
    </row>
    <row r="1582" spans="1:12" ht="13.5" x14ac:dyDescent="0.25">
      <c r="A1582" s="3">
        <f>RSI!A1582</f>
        <v>44616</v>
      </c>
      <c r="B1582" s="2">
        <f>RSI!B1582</f>
        <v>36.5</v>
      </c>
      <c r="C1582" s="2">
        <f>RSI!I1582</f>
        <v>9.4695017507875292</v>
      </c>
      <c r="D1582" s="2">
        <f>MACD!E1582</f>
        <v>1.6308132365887644</v>
      </c>
      <c r="E1582" s="2">
        <f>MACD!F1582</f>
        <v>1.0395957969475584</v>
      </c>
      <c r="F1582" s="2">
        <f>'Moving Avg'!D1582</f>
        <v>36.5</v>
      </c>
      <c r="G1582" s="2">
        <f>'Moving Avg'!F1582</f>
        <v>39.313499999999998</v>
      </c>
      <c r="H1582" s="2">
        <f>'Moving Avg'!G1582</f>
        <v>40.135799999999975</v>
      </c>
      <c r="I1582" s="2">
        <f>'Moving Avg'!H1582</f>
        <v>40.024599999999985</v>
      </c>
      <c r="J1582" s="6" t="str">
        <f>OBV!F1582</f>
        <v>BEARISH</v>
      </c>
      <c r="K1582" s="6" t="str">
        <f>OBV!G1582</f>
        <v>NEUTRAL</v>
      </c>
      <c r="L1582" s="6" t="str">
        <f>OBV!H1582</f>
        <v>CONFIRMED BEARISH</v>
      </c>
    </row>
    <row r="1583" spans="1:12" ht="13.5" x14ac:dyDescent="0.25">
      <c r="A1583" s="3">
        <f>RSI!A1583</f>
        <v>44617</v>
      </c>
      <c r="B1583" s="2">
        <f>RSI!B1583</f>
        <v>36.5</v>
      </c>
      <c r="C1583" s="2">
        <f>RSI!I1583</f>
        <v>9.4695017507875292</v>
      </c>
      <c r="D1583" s="2">
        <f>MACD!E1583</f>
        <v>1.8070073601363106</v>
      </c>
      <c r="E1583" s="2">
        <f>MACD!F1583</f>
        <v>1.1930781095853089</v>
      </c>
      <c r="F1583" s="2">
        <f>'Moving Avg'!D1583</f>
        <v>36.5</v>
      </c>
      <c r="G1583" s="2">
        <f>'Moving Avg'!F1583</f>
        <v>39.108000000000004</v>
      </c>
      <c r="H1583" s="2">
        <f>'Moving Avg'!G1583</f>
        <v>40.105799999999974</v>
      </c>
      <c r="I1583" s="2">
        <f>'Moving Avg'!H1583</f>
        <v>39.98569999999998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44620</v>
      </c>
      <c r="B1584" s="2">
        <f>RSI!B1584</f>
        <v>36.5</v>
      </c>
      <c r="C1584" s="2">
        <f>RSI!I1584</f>
        <v>9.4695017507875292</v>
      </c>
      <c r="D1584" s="2">
        <f>MACD!E1584</f>
        <v>1.9712961194953635</v>
      </c>
      <c r="E1584" s="2">
        <f>MACD!F1584</f>
        <v>1.34872171156732</v>
      </c>
      <c r="F1584" s="2">
        <f>'Moving Avg'!D1584</f>
        <v>36.5</v>
      </c>
      <c r="G1584" s="2">
        <f>'Moving Avg'!F1584</f>
        <v>38.902500000000003</v>
      </c>
      <c r="H1584" s="2">
        <f>'Moving Avg'!G1584</f>
        <v>40.07579999999998</v>
      </c>
      <c r="I1584" s="2">
        <f>'Moving Avg'!H1584</f>
        <v>39.946799999999982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44621</v>
      </c>
      <c r="B1585" s="2">
        <f>RSI!B1585</f>
        <v>38.14</v>
      </c>
      <c r="C1585" s="2">
        <f>RSI!I1585</f>
        <v>43.078064824569431</v>
      </c>
      <c r="D1585" s="2">
        <f>MACD!E1585</f>
        <v>2.0029035962639057</v>
      </c>
      <c r="E1585" s="2">
        <f>MACD!F1585</f>
        <v>1.4795580885066371</v>
      </c>
      <c r="F1585" s="2">
        <f>'Moving Avg'!D1585</f>
        <v>36.827999999999996</v>
      </c>
      <c r="G1585" s="2">
        <f>'Moving Avg'!F1585</f>
        <v>38.779000000000003</v>
      </c>
      <c r="H1585" s="2">
        <f>'Moving Avg'!G1585</f>
        <v>40.078599999999973</v>
      </c>
      <c r="I1585" s="2">
        <f>'Moving Avg'!H1585</f>
        <v>39.916099999999986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44622</v>
      </c>
      <c r="B1586" s="2">
        <f>RSI!B1586</f>
        <v>38.14</v>
      </c>
      <c r="C1586" s="2">
        <f>RSI!I1586</f>
        <v>43.078064824569431</v>
      </c>
      <c r="D1586" s="2">
        <f>MACD!E1586</f>
        <v>1.7529903248288505</v>
      </c>
      <c r="E1586" s="2">
        <f>MACD!F1586</f>
        <v>1.5342445357710797</v>
      </c>
      <c r="F1586" s="2">
        <f>'Moving Avg'!D1586</f>
        <v>37.155999999999992</v>
      </c>
      <c r="G1586" s="2">
        <f>'Moving Avg'!F1586</f>
        <v>38.655500000000004</v>
      </c>
      <c r="H1586" s="2">
        <f>'Moving Avg'!G1586</f>
        <v>40.081399999999981</v>
      </c>
      <c r="I1586" s="2">
        <f>'Moving Avg'!H1586</f>
        <v>39.885399999999983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</row>
    <row r="1587" spans="1:12" ht="13.5" x14ac:dyDescent="0.25">
      <c r="A1587" s="3">
        <f>RSI!A1587</f>
        <v>44623</v>
      </c>
      <c r="B1587" s="2">
        <f>RSI!B1587</f>
        <v>38.14</v>
      </c>
      <c r="C1587" s="2">
        <f>RSI!I1587</f>
        <v>43.078064824569438</v>
      </c>
      <c r="D1587" s="2">
        <f>MACD!E1587</f>
        <v>1.276927330686533</v>
      </c>
      <c r="E1587" s="2">
        <f>MACD!F1587</f>
        <v>1.4827810947541704</v>
      </c>
      <c r="F1587" s="2">
        <f>'Moving Avg'!D1587</f>
        <v>37.484000000000002</v>
      </c>
      <c r="G1587" s="2">
        <f>'Moving Avg'!F1587</f>
        <v>38.531999999999996</v>
      </c>
      <c r="H1587" s="2">
        <f>'Moving Avg'!G1587</f>
        <v>40.084199999999981</v>
      </c>
      <c r="I1587" s="2">
        <f>'Moving Avg'!H1587</f>
        <v>39.854699999999987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44624</v>
      </c>
      <c r="B1588" s="2">
        <f>RSI!B1588</f>
        <v>38.14</v>
      </c>
      <c r="C1588" s="2">
        <f>RSI!I1588</f>
        <v>43.078064824569438</v>
      </c>
      <c r="D1588" s="2">
        <f>MACD!E1588</f>
        <v>0.7923545879176217</v>
      </c>
      <c r="E1588" s="2">
        <f>MACD!F1588</f>
        <v>1.3446957933868608</v>
      </c>
      <c r="F1588" s="2">
        <f>'Moving Avg'!D1588</f>
        <v>37.811999999999998</v>
      </c>
      <c r="G1588" s="2">
        <f>'Moving Avg'!F1588</f>
        <v>38.408500000000004</v>
      </c>
      <c r="H1588" s="2">
        <f>'Moving Avg'!G1588</f>
        <v>40.086999999999982</v>
      </c>
      <c r="I1588" s="2">
        <f>'Moving Avg'!H1588</f>
        <v>39.823999999999984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44627</v>
      </c>
      <c r="B1589" s="2">
        <f>RSI!B1589</f>
        <v>38.14</v>
      </c>
      <c r="C1589" s="2">
        <f>RSI!I1589</f>
        <v>43.078064824569438</v>
      </c>
      <c r="D1589" s="2">
        <f>MACD!E1589</f>
        <v>0.38498443802269122</v>
      </c>
      <c r="E1589" s="2">
        <f>MACD!F1589</f>
        <v>1.1527535223140268</v>
      </c>
      <c r="F1589" s="2">
        <f>'Moving Avg'!D1589</f>
        <v>38.14</v>
      </c>
      <c r="G1589" s="2">
        <f>'Moving Avg'!F1589</f>
        <v>38.284999999999997</v>
      </c>
      <c r="H1589" s="2">
        <f>'Moving Avg'!G1589</f>
        <v>40.08979999999999</v>
      </c>
      <c r="I1589" s="2">
        <f>'Moving Avg'!H1589</f>
        <v>39.793299999999988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</row>
    <row r="1590" spans="1:12" ht="13.5" x14ac:dyDescent="0.25">
      <c r="A1590" s="3">
        <f>RSI!A1590</f>
        <v>44628</v>
      </c>
      <c r="B1590" s="2">
        <f>RSI!B1590</f>
        <v>38.14</v>
      </c>
      <c r="C1590" s="2">
        <f>RSI!I1590</f>
        <v>43.078064824569431</v>
      </c>
      <c r="D1590" s="2">
        <f>MACD!E1590</f>
        <v>4.2743044936663921E-2</v>
      </c>
      <c r="E1590" s="2">
        <f>MACD!F1590</f>
        <v>0.93075142683855427</v>
      </c>
      <c r="F1590" s="2">
        <f>'Moving Avg'!D1590</f>
        <v>38.14</v>
      </c>
      <c r="G1590" s="2">
        <f>'Moving Avg'!F1590</f>
        <v>38.161499999999997</v>
      </c>
      <c r="H1590" s="2">
        <f>'Moving Avg'!G1590</f>
        <v>40.09259999999999</v>
      </c>
      <c r="I1590" s="2">
        <f>'Moving Avg'!H1590</f>
        <v>39.772549999999995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44629</v>
      </c>
      <c r="B1591" s="2">
        <f>RSI!B1591</f>
        <v>38.14</v>
      </c>
      <c r="C1591" s="2">
        <f>RSI!I1591</f>
        <v>43.078064824569431</v>
      </c>
      <c r="D1591" s="2">
        <f>MACD!E1591</f>
        <v>-0.24457135756591697</v>
      </c>
      <c r="E1591" s="2">
        <f>MACD!F1591</f>
        <v>0.69568686995766005</v>
      </c>
      <c r="F1591" s="2">
        <f>'Moving Avg'!D1591</f>
        <v>38.14</v>
      </c>
      <c r="G1591" s="2">
        <f>'Moving Avg'!F1591</f>
        <v>38.037999999999997</v>
      </c>
      <c r="H1591" s="2">
        <f>'Moving Avg'!G1591</f>
        <v>40.095399999999998</v>
      </c>
      <c r="I1591" s="2">
        <f>'Moving Avg'!H1591</f>
        <v>39.751799999999989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44630</v>
      </c>
      <c r="B1592" s="2">
        <f>RSI!B1592</f>
        <v>38.14</v>
      </c>
      <c r="C1592" s="2">
        <f>RSI!I1592</f>
        <v>43.078064824569431</v>
      </c>
      <c r="D1592" s="2">
        <f>MACD!E1592</f>
        <v>-0.48557755488199916</v>
      </c>
      <c r="E1592" s="2">
        <f>MACD!F1592</f>
        <v>0.45943398498972821</v>
      </c>
      <c r="F1592" s="2">
        <f>'Moving Avg'!D1592</f>
        <v>38.14</v>
      </c>
      <c r="G1592" s="2">
        <f>'Moving Avg'!F1592</f>
        <v>37.914499999999997</v>
      </c>
      <c r="H1592" s="2">
        <f>'Moving Avg'!G1592</f>
        <v>40.064</v>
      </c>
      <c r="I1592" s="2">
        <f>'Moving Avg'!H1592</f>
        <v>39.731049999999996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</row>
    <row r="1593" spans="1:12" ht="13.5" x14ac:dyDescent="0.25">
      <c r="A1593" s="3">
        <f>RSI!A1593</f>
        <v>44631</v>
      </c>
      <c r="B1593" s="2">
        <f>RSI!B1593</f>
        <v>38.14</v>
      </c>
      <c r="C1593" s="2">
        <f>RSI!I1593</f>
        <v>43.078064824569431</v>
      </c>
      <c r="D1593" s="2">
        <f>MACD!E1593</f>
        <v>-0.68755588548711444</v>
      </c>
      <c r="E1593" s="2">
        <f>MACD!F1593</f>
        <v>0.23003601089435971</v>
      </c>
      <c r="F1593" s="2">
        <f>'Moving Avg'!D1593</f>
        <v>38.14</v>
      </c>
      <c r="G1593" s="2">
        <f>'Moving Avg'!F1593</f>
        <v>37.790999999999997</v>
      </c>
      <c r="H1593" s="2">
        <f>'Moving Avg'!G1593</f>
        <v>39.997</v>
      </c>
      <c r="I1593" s="2">
        <f>'Moving Avg'!H1593</f>
        <v>39.710299999999989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</row>
    <row r="1594" spans="1:12" ht="13.5" x14ac:dyDescent="0.25">
      <c r="A1594" s="3">
        <f>RSI!A1594</f>
        <v>44634</v>
      </c>
      <c r="B1594" s="2">
        <f>RSI!B1594</f>
        <v>38.14</v>
      </c>
      <c r="C1594" s="2">
        <f>RSI!I1594</f>
        <v>43.078064824569431</v>
      </c>
      <c r="D1594" s="2">
        <f>MACD!E1594</f>
        <v>-0.85665508028613857</v>
      </c>
      <c r="E1594" s="2">
        <f>MACD!F1594</f>
        <v>1.2697792658260043E-2</v>
      </c>
      <c r="F1594" s="2">
        <f>'Moving Avg'!D1594</f>
        <v>38.14</v>
      </c>
      <c r="G1594" s="2">
        <f>'Moving Avg'!F1594</f>
        <v>37.667499999999997</v>
      </c>
      <c r="H1594" s="2">
        <f>'Moving Avg'!G1594</f>
        <v>39.930000000000007</v>
      </c>
      <c r="I1594" s="2">
        <f>'Moving Avg'!H1594</f>
        <v>39.689549999999997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</row>
    <row r="1595" spans="1:12" ht="13.5" x14ac:dyDescent="0.25">
      <c r="A1595" s="3">
        <f>RSI!A1595</f>
        <v>44635</v>
      </c>
      <c r="B1595" s="2">
        <f>RSI!B1595</f>
        <v>38.14</v>
      </c>
      <c r="C1595" s="2">
        <f>RSI!I1595</f>
        <v>43.078064824569431</v>
      </c>
      <c r="D1595" s="2">
        <f>MACD!E1595</f>
        <v>-0.74575951974080112</v>
      </c>
      <c r="E1595" s="2">
        <f>MACD!F1595</f>
        <v>-0.13899366982155217</v>
      </c>
      <c r="F1595" s="2">
        <f>'Moving Avg'!D1595</f>
        <v>38.14</v>
      </c>
      <c r="G1595" s="2">
        <f>'Moving Avg'!F1595</f>
        <v>37.543999999999997</v>
      </c>
      <c r="H1595" s="2">
        <f>'Moving Avg'!G1595</f>
        <v>39.863000000000014</v>
      </c>
      <c r="I1595" s="2">
        <f>'Moving Avg'!H1595</f>
        <v>39.668799999999997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44636</v>
      </c>
      <c r="B1596" s="2">
        <f>RSI!B1596</f>
        <v>38.14</v>
      </c>
      <c r="C1596" s="2">
        <f>RSI!I1596</f>
        <v>43.078064824569431</v>
      </c>
      <c r="D1596" s="2">
        <f>MACD!E1596</f>
        <v>-0.65037684957290764</v>
      </c>
      <c r="E1596" s="2">
        <f>MACD!F1596</f>
        <v>-0.24127030577182329</v>
      </c>
      <c r="F1596" s="2">
        <f>'Moving Avg'!D1596</f>
        <v>38.14</v>
      </c>
      <c r="G1596" s="2">
        <f>'Moving Avg'!F1596</f>
        <v>37.511499999999998</v>
      </c>
      <c r="H1596" s="2">
        <f>'Moving Avg'!G1596</f>
        <v>39.761600000000016</v>
      </c>
      <c r="I1596" s="2">
        <f>'Moving Avg'!H1596</f>
        <v>39.648049999999991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44637</v>
      </c>
      <c r="B1597" s="2">
        <f>RSI!B1597</f>
        <v>38.14</v>
      </c>
      <c r="C1597" s="2">
        <f>RSI!I1597</f>
        <v>43.078064824569431</v>
      </c>
      <c r="D1597" s="2">
        <f>MACD!E1597</f>
        <v>-0.56823513534367009</v>
      </c>
      <c r="E1597" s="2">
        <f>MACD!F1597</f>
        <v>-0.30666327168619267</v>
      </c>
      <c r="F1597" s="2">
        <f>'Moving Avg'!D1597</f>
        <v>38.14</v>
      </c>
      <c r="G1597" s="2">
        <f>'Moving Avg'!F1597</f>
        <v>37.565999999999988</v>
      </c>
      <c r="H1597" s="2">
        <f>'Moving Avg'!G1597</f>
        <v>39.660400000000024</v>
      </c>
      <c r="I1597" s="2">
        <f>'Moving Avg'!H1597</f>
        <v>39.627299999999998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44638</v>
      </c>
      <c r="B1598" s="2">
        <f>RSI!B1598</f>
        <v>38.14</v>
      </c>
      <c r="C1598" s="2">
        <f>RSI!I1598</f>
        <v>43.078064824569431</v>
      </c>
      <c r="D1598" s="2">
        <f>MACD!E1598</f>
        <v>-0.49740347735387758</v>
      </c>
      <c r="E1598" s="2">
        <f>MACD!F1598</f>
        <v>-0.34481131281972965</v>
      </c>
      <c r="F1598" s="2">
        <f>'Moving Avg'!D1598</f>
        <v>38.14</v>
      </c>
      <c r="G1598" s="2">
        <f>'Moving Avg'!F1598</f>
        <v>37.647999999999989</v>
      </c>
      <c r="H1598" s="2">
        <f>'Moving Avg'!G1598</f>
        <v>39.559200000000025</v>
      </c>
      <c r="I1598" s="2">
        <f>'Moving Avg'!H1598</f>
        <v>39.606549999999999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44641</v>
      </c>
      <c r="B1599" s="2">
        <f>RSI!B1599</f>
        <v>38.14</v>
      </c>
      <c r="C1599" s="2">
        <f>RSI!I1599</f>
        <v>43.078064824569431</v>
      </c>
      <c r="D1599" s="2">
        <f>MACD!E1599</f>
        <v>-0.43624017291909922</v>
      </c>
      <c r="E1599" s="2">
        <f>MACD!F1599</f>
        <v>-0.36309708483960357</v>
      </c>
      <c r="F1599" s="2">
        <f>'Moving Avg'!D1599</f>
        <v>38.14</v>
      </c>
      <c r="G1599" s="2">
        <f>'Moving Avg'!F1599</f>
        <v>37.72999999999999</v>
      </c>
      <c r="H1599" s="2">
        <f>'Moving Avg'!G1599</f>
        <v>39.458000000000027</v>
      </c>
      <c r="I1599" s="2">
        <f>'Moving Avg'!H1599</f>
        <v>39.585799999999992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44642</v>
      </c>
      <c r="B1600" s="2">
        <f>RSI!B1600</f>
        <v>38.14</v>
      </c>
      <c r="C1600" s="2">
        <f>RSI!I1600</f>
        <v>43.078064824569431</v>
      </c>
      <c r="D1600" s="2">
        <f>MACD!E1600</f>
        <v>-0.38334880707510877</v>
      </c>
      <c r="E1600" s="2">
        <f>MACD!F1600</f>
        <v>-0.36714742928670463</v>
      </c>
      <c r="F1600" s="2">
        <f>'Moving Avg'!D1600</f>
        <v>38.14</v>
      </c>
      <c r="G1600" s="2">
        <f>'Moving Avg'!F1600</f>
        <v>37.811999999999991</v>
      </c>
      <c r="H1600" s="2">
        <f>'Moving Avg'!G1600</f>
        <v>39.356800000000035</v>
      </c>
      <c r="I1600" s="2">
        <f>'Moving Avg'!H1600</f>
        <v>39.565049999999999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44643</v>
      </c>
      <c r="B1601" s="2">
        <f>RSI!B1601</f>
        <v>38.14</v>
      </c>
      <c r="C1601" s="2">
        <f>RSI!I1601</f>
        <v>43.078064824569431</v>
      </c>
      <c r="D1601" s="2">
        <f>MACD!E1601</f>
        <v>-0.33754105540730706</v>
      </c>
      <c r="E1601" s="2">
        <f>MACD!F1601</f>
        <v>-0.36122615451082513</v>
      </c>
      <c r="F1601" s="2">
        <f>'Moving Avg'!D1601</f>
        <v>38.14</v>
      </c>
      <c r="G1601" s="2">
        <f>'Moving Avg'!F1601</f>
        <v>37.893999999999991</v>
      </c>
      <c r="H1601" s="2">
        <f>'Moving Avg'!G1601</f>
        <v>39.255600000000044</v>
      </c>
      <c r="I1601" s="2">
        <f>'Moving Avg'!H1601</f>
        <v>39.5443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</row>
    <row r="1602" spans="1:12" ht="13.5" x14ac:dyDescent="0.25">
      <c r="A1602" s="3">
        <f>RSI!A1602</f>
        <v>44644</v>
      </c>
      <c r="B1602" s="2">
        <f>RSI!B1602</f>
        <v>38.14</v>
      </c>
      <c r="C1602" s="2">
        <f>RSI!I1602</f>
        <v>43.078064824569431</v>
      </c>
      <c r="D1602" s="2">
        <f>MACD!E1602</f>
        <v>-0.29780516956606817</v>
      </c>
      <c r="E1602" s="2">
        <f>MACD!F1602</f>
        <v>-0.34854195752187378</v>
      </c>
      <c r="F1602" s="2">
        <f>'Moving Avg'!D1602</f>
        <v>38.14</v>
      </c>
      <c r="G1602" s="2">
        <f>'Moving Avg'!F1602</f>
        <v>37.975999999999992</v>
      </c>
      <c r="H1602" s="2">
        <f>'Moving Avg'!G1602</f>
        <v>39.154400000000038</v>
      </c>
      <c r="I1602" s="2">
        <f>'Moving Avg'!H1602</f>
        <v>39.52355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44645</v>
      </c>
      <c r="B1603" s="2">
        <f>RSI!B1603</f>
        <v>38.14</v>
      </c>
      <c r="C1603" s="2">
        <f>RSI!I1603</f>
        <v>43.078064824569424</v>
      </c>
      <c r="D1603" s="2">
        <f>MACD!E1603</f>
        <v>-0.26327927416833319</v>
      </c>
      <c r="E1603" s="2">
        <f>MACD!F1603</f>
        <v>-0.33148942085116567</v>
      </c>
      <c r="F1603" s="2">
        <f>'Moving Avg'!D1603</f>
        <v>38.14</v>
      </c>
      <c r="G1603" s="2">
        <f>'Moving Avg'!F1603</f>
        <v>38.057999999999993</v>
      </c>
      <c r="H1603" s="2">
        <f>'Moving Avg'!G1603</f>
        <v>39.053200000000039</v>
      </c>
      <c r="I1603" s="2">
        <f>'Moving Avg'!H1603</f>
        <v>39.502800000000001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</row>
    <row r="1604" spans="1:12" ht="13.5" x14ac:dyDescent="0.25">
      <c r="A1604" s="3">
        <f>RSI!A1604</f>
        <v>44648</v>
      </c>
      <c r="B1604" s="2">
        <f>RSI!B1604</f>
        <v>38.14</v>
      </c>
      <c r="C1604" s="2">
        <f>RSI!I1604</f>
        <v>43.078064824569424</v>
      </c>
      <c r="D1604" s="2">
        <f>MACD!E1604</f>
        <v>-0.23322873761263452</v>
      </c>
      <c r="E1604" s="2">
        <f>MACD!F1604</f>
        <v>-0.31183728420345946</v>
      </c>
      <c r="F1604" s="2">
        <f>'Moving Avg'!D1604</f>
        <v>38.14</v>
      </c>
      <c r="G1604" s="2">
        <f>'Moving Avg'!F1604</f>
        <v>38.139999999999993</v>
      </c>
      <c r="H1604" s="2">
        <f>'Moving Avg'!G1604</f>
        <v>38.952000000000041</v>
      </c>
      <c r="I1604" s="2">
        <f>'Moving Avg'!H1604</f>
        <v>39.482050000000001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</row>
    <row r="1605" spans="1:12" ht="13.5" x14ac:dyDescent="0.25">
      <c r="A1605" s="3">
        <f>RSI!A1605</f>
        <v>44649</v>
      </c>
      <c r="B1605" s="2">
        <f>RSI!B1605</f>
        <v>38.14</v>
      </c>
      <c r="C1605" s="2">
        <f>RSI!I1605</f>
        <v>43.078064824569431</v>
      </c>
      <c r="D1605" s="2">
        <f>MACD!E1605</f>
        <v>-0.20702699258907842</v>
      </c>
      <c r="E1605" s="2">
        <f>MACD!F1605</f>
        <v>-0.29087522588058323</v>
      </c>
      <c r="F1605" s="2">
        <f>'Moving Avg'!D1605</f>
        <v>38.14</v>
      </c>
      <c r="G1605" s="2">
        <f>'Moving Avg'!F1605</f>
        <v>38.139999999999993</v>
      </c>
      <c r="H1605" s="2">
        <f>'Moving Avg'!G1605</f>
        <v>38.889600000000044</v>
      </c>
      <c r="I1605" s="2">
        <f>'Moving Avg'!H1605</f>
        <v>39.461300000000001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</row>
    <row r="1606" spans="1:12" ht="13.5" x14ac:dyDescent="0.25">
      <c r="A1606" s="3">
        <f>RSI!A1606</f>
        <v>44650</v>
      </c>
      <c r="B1606" s="2">
        <f>RSI!B1606</f>
        <v>38.14</v>
      </c>
      <c r="C1606" s="2">
        <f>RSI!I1606</f>
        <v>43.078064824569431</v>
      </c>
      <c r="D1606" s="2">
        <f>MACD!E1606</f>
        <v>-0.18413927791149121</v>
      </c>
      <c r="E1606" s="2">
        <f>MACD!F1606</f>
        <v>-0.26952803628676486</v>
      </c>
      <c r="F1606" s="2">
        <f>'Moving Avg'!D1606</f>
        <v>38.14</v>
      </c>
      <c r="G1606" s="2">
        <f>'Moving Avg'!F1606</f>
        <v>38.139999999999993</v>
      </c>
      <c r="H1606" s="2">
        <f>'Moving Avg'!G1606</f>
        <v>38.840200000000046</v>
      </c>
      <c r="I1606" s="2">
        <f>'Moving Avg'!H1606</f>
        <v>39.440550000000002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44651</v>
      </c>
      <c r="B1607" s="2">
        <f>RSI!B1607</f>
        <v>38.14</v>
      </c>
      <c r="C1607" s="2">
        <f>RSI!I1607</f>
        <v>43.078064824569431</v>
      </c>
      <c r="D1607" s="2">
        <f>MACD!E1607</f>
        <v>-0.16410885441296585</v>
      </c>
      <c r="E1607" s="2">
        <f>MACD!F1607</f>
        <v>-0.24844419991200506</v>
      </c>
      <c r="F1607" s="2">
        <f>'Moving Avg'!D1607</f>
        <v>38.14</v>
      </c>
      <c r="G1607" s="2">
        <f>'Moving Avg'!F1607</f>
        <v>38.139999999999993</v>
      </c>
      <c r="H1607" s="2">
        <f>'Moving Avg'!G1607</f>
        <v>38.790800000000047</v>
      </c>
      <c r="I1607" s="2">
        <f>'Moving Avg'!H1607</f>
        <v>39.419800000000002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44652</v>
      </c>
      <c r="B1608" s="2">
        <f>RSI!B1608</f>
        <v>38.14</v>
      </c>
      <c r="C1608" s="2">
        <f>RSI!I1608</f>
        <v>43.078064824569431</v>
      </c>
      <c r="D1608" s="2">
        <f>MACD!E1608</f>
        <v>-0.14654531629402356</v>
      </c>
      <c r="E1608" s="2">
        <f>MACD!F1608</f>
        <v>-0.22806442318840878</v>
      </c>
      <c r="F1608" s="2">
        <f>'Moving Avg'!D1608</f>
        <v>38.14</v>
      </c>
      <c r="G1608" s="2">
        <f>'Moving Avg'!F1608</f>
        <v>38.139999999999993</v>
      </c>
      <c r="H1608" s="2">
        <f>'Moving Avg'!G1608</f>
        <v>38.741400000000048</v>
      </c>
      <c r="I1608" s="2">
        <f>'Moving Avg'!H1608</f>
        <v>39.39905000000001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44655</v>
      </c>
      <c r="B1609" s="2">
        <f>RSI!B1609</f>
        <v>38.14</v>
      </c>
      <c r="C1609" s="2">
        <f>RSI!I1609</f>
        <v>43.078064824569431</v>
      </c>
      <c r="D1609" s="2">
        <f>MACD!E1609</f>
        <v>-0.13111467741116201</v>
      </c>
      <c r="E1609" s="2">
        <f>MACD!F1609</f>
        <v>-0.20867447403295944</v>
      </c>
      <c r="F1609" s="2">
        <f>'Moving Avg'!D1609</f>
        <v>38.14</v>
      </c>
      <c r="G1609" s="2">
        <f>'Moving Avg'!F1609</f>
        <v>38.139999999999993</v>
      </c>
      <c r="H1609" s="2">
        <f>'Moving Avg'!G1609</f>
        <v>38.69200000000005</v>
      </c>
      <c r="I1609" s="2">
        <f>'Moving Avg'!H1609</f>
        <v>39.378300000000003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44656</v>
      </c>
      <c r="B1610" s="2">
        <f>RSI!B1610</f>
        <v>36.5</v>
      </c>
      <c r="C1610" s="2">
        <f>RSI!I1610</f>
        <v>12.79266843604411</v>
      </c>
      <c r="D1610" s="2">
        <f>MACD!E1610</f>
        <v>3.9505203165646208E-3</v>
      </c>
      <c r="E1610" s="2">
        <f>MACD!F1610</f>
        <v>-0.16614947516305464</v>
      </c>
      <c r="F1610" s="2">
        <f>'Moving Avg'!D1610</f>
        <v>37.811999999999998</v>
      </c>
      <c r="G1610" s="2">
        <f>'Moving Avg'!F1610</f>
        <v>38.057999999999993</v>
      </c>
      <c r="H1610" s="2">
        <f>'Moving Avg'!G1610</f>
        <v>38.609800000000043</v>
      </c>
      <c r="I1610" s="2">
        <f>'Moving Avg'!H1610</f>
        <v>39.349350000000001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44657</v>
      </c>
      <c r="B1611" s="2">
        <f>RSI!B1611</f>
        <v>36.5</v>
      </c>
      <c r="C1611" s="2">
        <f>RSI!I1611</f>
        <v>12.79266843604411</v>
      </c>
      <c r="D1611" s="2">
        <f>MACD!E1611</f>
        <v>0.12841527044151491</v>
      </c>
      <c r="E1611" s="2">
        <f>MACD!F1611</f>
        <v>-0.10723652604214073</v>
      </c>
      <c r="F1611" s="2">
        <f>'Moving Avg'!D1611</f>
        <v>37.484000000000002</v>
      </c>
      <c r="G1611" s="2">
        <f>'Moving Avg'!F1611</f>
        <v>37.975999999999992</v>
      </c>
      <c r="H1611" s="2">
        <f>'Moving Avg'!G1611</f>
        <v>38.527600000000042</v>
      </c>
      <c r="I1611" s="2">
        <f>'Moving Avg'!H1611</f>
        <v>39.320400000000006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</row>
    <row r="1612" spans="1:12" ht="13.5" x14ac:dyDescent="0.25">
      <c r="A1612" s="3">
        <f>RSI!A1612</f>
        <v>44658</v>
      </c>
      <c r="B1612" s="2">
        <f>RSI!B1612</f>
        <v>36.5</v>
      </c>
      <c r="C1612" s="2">
        <f>RSI!I1612</f>
        <v>12.79266843604411</v>
      </c>
      <c r="D1612" s="2">
        <f>MACD!E1612</f>
        <v>0.24315642486486411</v>
      </c>
      <c r="E1612" s="2">
        <f>MACD!F1612</f>
        <v>-3.7157935860739774E-2</v>
      </c>
      <c r="F1612" s="2">
        <f>'Moving Avg'!D1612</f>
        <v>37.155999999999999</v>
      </c>
      <c r="G1612" s="2">
        <f>'Moving Avg'!F1612</f>
        <v>37.893999999999991</v>
      </c>
      <c r="H1612" s="2">
        <f>'Moving Avg'!G1612</f>
        <v>38.445400000000042</v>
      </c>
      <c r="I1612" s="2">
        <f>'Moving Avg'!H1612</f>
        <v>39.291449999999998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44659</v>
      </c>
      <c r="B1613" s="2">
        <f>RSI!B1613</f>
        <v>36.5</v>
      </c>
      <c r="C1613" s="2">
        <f>RSI!I1613</f>
        <v>12.79266843604411</v>
      </c>
      <c r="D1613" s="2">
        <f>MACD!E1613</f>
        <v>0.34897178602429335</v>
      </c>
      <c r="E1613" s="2">
        <f>MACD!F1613</f>
        <v>4.0068008516266851E-2</v>
      </c>
      <c r="F1613" s="2">
        <f>'Moving Avg'!D1613</f>
        <v>36.827999999999996</v>
      </c>
      <c r="G1613" s="2">
        <f>'Moving Avg'!F1613</f>
        <v>37.811999999999998</v>
      </c>
      <c r="H1613" s="2">
        <f>'Moving Avg'!G1613</f>
        <v>38.363200000000035</v>
      </c>
      <c r="I1613" s="2">
        <f>'Moving Avg'!H1613</f>
        <v>39.262500000000003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44662</v>
      </c>
      <c r="B1614" s="2">
        <f>RSI!B1614</f>
        <v>36.5</v>
      </c>
      <c r="C1614" s="2">
        <f>RSI!I1614</f>
        <v>12.79266843604411</v>
      </c>
      <c r="D1614" s="2">
        <f>MACD!E1614</f>
        <v>0.44658813125149521</v>
      </c>
      <c r="E1614" s="2">
        <f>MACD!F1614</f>
        <v>0.12137203306331253</v>
      </c>
      <c r="F1614" s="2">
        <f>'Moving Avg'!D1614</f>
        <v>36.5</v>
      </c>
      <c r="G1614" s="2">
        <f>'Moving Avg'!F1614</f>
        <v>37.729999999999997</v>
      </c>
      <c r="H1614" s="2">
        <f>'Moving Avg'!G1614</f>
        <v>38.281000000000034</v>
      </c>
      <c r="I1614" s="2">
        <f>'Moving Avg'!H1614</f>
        <v>39.233550000000001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44663</v>
      </c>
      <c r="B1615" s="2">
        <f>RSI!B1615</f>
        <v>36.5</v>
      </c>
      <c r="C1615" s="2">
        <f>RSI!I1615</f>
        <v>12.79266843604411</v>
      </c>
      <c r="D1615" s="2">
        <f>MACD!E1615</f>
        <v>0.53666830906481522</v>
      </c>
      <c r="E1615" s="2">
        <f>MACD!F1615</f>
        <v>0.20443128826361306</v>
      </c>
      <c r="F1615" s="2">
        <f>'Moving Avg'!D1615</f>
        <v>36.5</v>
      </c>
      <c r="G1615" s="2">
        <f>'Moving Avg'!F1615</f>
        <v>37.647999999999996</v>
      </c>
      <c r="H1615" s="2">
        <f>'Moving Avg'!G1615</f>
        <v>38.198800000000034</v>
      </c>
      <c r="I1615" s="2">
        <f>'Moving Avg'!H1615</f>
        <v>39.204599999999999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</row>
    <row r="1616" spans="1:12" ht="13.5" x14ac:dyDescent="0.25">
      <c r="A1616" s="3">
        <f>RSI!A1616</f>
        <v>44664</v>
      </c>
      <c r="B1616" s="2">
        <f>RSI!B1616</f>
        <v>36.5</v>
      </c>
      <c r="C1616" s="2">
        <f>RSI!I1616</f>
        <v>12.79266843604411</v>
      </c>
      <c r="D1616" s="2">
        <f>MACD!E1616</f>
        <v>0.6198175274762221</v>
      </c>
      <c r="E1616" s="2">
        <f>MACD!F1616</f>
        <v>0.28750853610613492</v>
      </c>
      <c r="F1616" s="2">
        <f>'Moving Avg'!D1616</f>
        <v>36.5</v>
      </c>
      <c r="G1616" s="2">
        <f>'Moving Avg'!F1616</f>
        <v>37.565999999999995</v>
      </c>
      <c r="H1616" s="2">
        <f>'Moving Avg'!G1616</f>
        <v>38.116600000000034</v>
      </c>
      <c r="I1616" s="2">
        <f>'Moving Avg'!H1616</f>
        <v>39.175649999999997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</row>
    <row r="1617" spans="1:12" ht="13.5" x14ac:dyDescent="0.25">
      <c r="A1617" s="3">
        <f>RSI!A1617</f>
        <v>44665</v>
      </c>
      <c r="B1617" s="2">
        <f>RSI!B1617</f>
        <v>36.5</v>
      </c>
      <c r="C1617" s="2">
        <f>RSI!I1617</f>
        <v>12.79266843604411</v>
      </c>
      <c r="D1617" s="2">
        <f>MACD!E1617</f>
        <v>0.69658893759938678</v>
      </c>
      <c r="E1617" s="2">
        <f>MACD!F1617</f>
        <v>0.36932461640478531</v>
      </c>
      <c r="F1617" s="2">
        <f>'Moving Avg'!D1617</f>
        <v>36.5</v>
      </c>
      <c r="G1617" s="2">
        <f>'Moving Avg'!F1617</f>
        <v>37.483999999999995</v>
      </c>
      <c r="H1617" s="2">
        <f>'Moving Avg'!G1617</f>
        <v>38.034400000000026</v>
      </c>
      <c r="I1617" s="2">
        <f>'Moving Avg'!H1617</f>
        <v>39.146699999999996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44666</v>
      </c>
      <c r="B1618" s="2">
        <f>RSI!B1618</f>
        <v>36.5</v>
      </c>
      <c r="C1618" s="2">
        <f>RSI!I1618</f>
        <v>12.79266843604411</v>
      </c>
      <c r="D1618" s="2">
        <f>MACD!E1618</f>
        <v>0.76748860151241871</v>
      </c>
      <c r="E1618" s="2">
        <f>MACD!F1618</f>
        <v>0.44895741342631201</v>
      </c>
      <c r="F1618" s="2">
        <f>'Moving Avg'!D1618</f>
        <v>36.5</v>
      </c>
      <c r="G1618" s="2">
        <f>'Moving Avg'!F1618</f>
        <v>37.402000000000001</v>
      </c>
      <c r="H1618" s="2">
        <f>'Moving Avg'!G1618</f>
        <v>37.952200000000033</v>
      </c>
      <c r="I1618" s="2">
        <f>'Moving Avg'!H1618</f>
        <v>39.117749999999994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44669</v>
      </c>
      <c r="B1619" s="2">
        <f>RSI!B1619</f>
        <v>36.5</v>
      </c>
      <c r="C1619" s="2">
        <f>RSI!I1619</f>
        <v>12.79266843604411</v>
      </c>
      <c r="D1619" s="2">
        <f>MACD!E1619</f>
        <v>0.83297992108516183</v>
      </c>
      <c r="E1619" s="2">
        <f>MACD!F1619</f>
        <v>0.525761914958082</v>
      </c>
      <c r="F1619" s="2">
        <f>'Moving Avg'!D1619</f>
        <v>36.5</v>
      </c>
      <c r="G1619" s="2">
        <f>'Moving Avg'!F1619</f>
        <v>37.319999999999993</v>
      </c>
      <c r="H1619" s="2">
        <f>'Moving Avg'!G1619</f>
        <v>37.870000000000026</v>
      </c>
      <c r="I1619" s="2">
        <f>'Moving Avg'!H1619</f>
        <v>39.088799999999999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44670</v>
      </c>
      <c r="B1620" s="2">
        <f>RSI!B1620</f>
        <v>36</v>
      </c>
      <c r="C1620" s="2">
        <f>RSI!I1620</f>
        <v>8.8241843733466396</v>
      </c>
      <c r="D1620" s="2">
        <f>MACD!E1620</f>
        <v>0.678216938743752</v>
      </c>
      <c r="E1620" s="2">
        <f>MACD!F1620</f>
        <v>0.55625291971521595</v>
      </c>
      <c r="F1620" s="2">
        <f>'Moving Avg'!D1620</f>
        <v>36.4</v>
      </c>
      <c r="G1620" s="2">
        <f>'Moving Avg'!F1620</f>
        <v>37.213000000000001</v>
      </c>
      <c r="H1620" s="2">
        <f>'Moving Avg'!G1620</f>
        <v>37.77780000000002</v>
      </c>
      <c r="I1620" s="2">
        <f>'Moving Avg'!H1620</f>
        <v>39.057349999999992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</row>
    <row r="1621" spans="1:12" ht="13.5" x14ac:dyDescent="0.25">
      <c r="A1621" s="3">
        <f>RSI!A1621</f>
        <v>44671</v>
      </c>
      <c r="B1621" s="2">
        <f>RSI!B1621</f>
        <v>36</v>
      </c>
      <c r="C1621" s="2">
        <f>RSI!I1621</f>
        <v>8.8241843733466396</v>
      </c>
      <c r="D1621" s="2">
        <f>MACD!E1621</f>
        <v>0.55493292763587476</v>
      </c>
      <c r="E1621" s="2">
        <f>MACD!F1621</f>
        <v>0.55598892129934774</v>
      </c>
      <c r="F1621" s="2">
        <f>'Moving Avg'!D1621</f>
        <v>36.299999999999997</v>
      </c>
      <c r="G1621" s="2">
        <f>'Moving Avg'!F1621</f>
        <v>37.105999999999995</v>
      </c>
      <c r="H1621" s="2">
        <f>'Moving Avg'!G1621</f>
        <v>37.685600000000015</v>
      </c>
      <c r="I1621" s="2">
        <f>'Moving Avg'!H1621</f>
        <v>39.0259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44672</v>
      </c>
      <c r="B1622" s="2">
        <f>RSI!B1622</f>
        <v>36</v>
      </c>
      <c r="C1622" s="2">
        <f>RSI!I1622</f>
        <v>8.8241843733466396</v>
      </c>
      <c r="D1622" s="2">
        <f>MACD!E1622</f>
        <v>0.45771687417374096</v>
      </c>
      <c r="E1622" s="2">
        <f>MACD!F1622</f>
        <v>0.53633451187422643</v>
      </c>
      <c r="F1622" s="2">
        <f>'Moving Avg'!D1622</f>
        <v>36.200000000000003</v>
      </c>
      <c r="G1622" s="2">
        <f>'Moving Avg'!F1622</f>
        <v>36.999000000000002</v>
      </c>
      <c r="H1622" s="2">
        <f>'Moving Avg'!G1622</f>
        <v>37.593400000000017</v>
      </c>
      <c r="I1622" s="2">
        <f>'Moving Avg'!H1622</f>
        <v>38.994449999999993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44673</v>
      </c>
      <c r="B1623" s="2">
        <f>RSI!B1623</f>
        <v>36</v>
      </c>
      <c r="C1623" s="2">
        <f>RSI!I1623</f>
        <v>8.8241843733466396</v>
      </c>
      <c r="D1623" s="2">
        <f>MACD!E1623</f>
        <v>0.38203230950485079</v>
      </c>
      <c r="E1623" s="2">
        <f>MACD!F1623</f>
        <v>0.50547407140035139</v>
      </c>
      <c r="F1623" s="2">
        <f>'Moving Avg'!D1623</f>
        <v>36.1</v>
      </c>
      <c r="G1623" s="2">
        <f>'Moving Avg'!F1623</f>
        <v>36.891999999999996</v>
      </c>
      <c r="H1623" s="2">
        <f>'Moving Avg'!G1623</f>
        <v>37.501200000000011</v>
      </c>
      <c r="I1623" s="2">
        <f>'Moving Avg'!H1623</f>
        <v>38.962999999999994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44676</v>
      </c>
      <c r="B1624" s="2">
        <f>RSI!B1624</f>
        <v>36</v>
      </c>
      <c r="C1624" s="2">
        <f>RSI!I1624</f>
        <v>8.8241843733466396</v>
      </c>
      <c r="D1624" s="2">
        <f>MACD!E1624</f>
        <v>0.32407964704911052</v>
      </c>
      <c r="E1624" s="2">
        <f>MACD!F1624</f>
        <v>0.46919518653010323</v>
      </c>
      <c r="F1624" s="2">
        <f>'Moving Avg'!D1624</f>
        <v>36</v>
      </c>
      <c r="G1624" s="2">
        <f>'Moving Avg'!F1624</f>
        <v>36.785000000000004</v>
      </c>
      <c r="H1624" s="2">
        <f>'Moving Avg'!G1624</f>
        <v>37.409000000000013</v>
      </c>
      <c r="I1624" s="2">
        <f>'Moving Avg'!H1624</f>
        <v>38.931549999999994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</row>
    <row r="1625" spans="1:12" ht="13.5" x14ac:dyDescent="0.25">
      <c r="A1625" s="3">
        <f>RSI!A1625</f>
        <v>44677</v>
      </c>
      <c r="B1625" s="2">
        <f>RSI!B1625</f>
        <v>34.380000000000003</v>
      </c>
      <c r="C1625" s="2">
        <f>RSI!I1625</f>
        <v>3.5930533914127381</v>
      </c>
      <c r="D1625" s="2">
        <f>MACD!E1625</f>
        <v>0.40067992977410682</v>
      </c>
      <c r="E1625" s="2">
        <f>MACD!F1625</f>
        <v>0.45549213517890397</v>
      </c>
      <c r="F1625" s="2">
        <f>'Moving Avg'!D1625</f>
        <v>35.676000000000002</v>
      </c>
      <c r="G1625" s="2">
        <f>'Moving Avg'!F1625</f>
        <v>36.596999999999994</v>
      </c>
      <c r="H1625" s="2">
        <f>'Moving Avg'!G1625</f>
        <v>37.284400000000012</v>
      </c>
      <c r="I1625" s="2">
        <f>'Moving Avg'!H1625</f>
        <v>38.891999999999996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</row>
    <row r="1626" spans="1:12" ht="13.5" x14ac:dyDescent="0.25">
      <c r="A1626" s="3">
        <f>RSI!A1626</f>
        <v>44678</v>
      </c>
      <c r="B1626" s="2">
        <f>RSI!B1626</f>
        <v>34.380000000000003</v>
      </c>
      <c r="C1626" s="2">
        <f>RSI!I1626</f>
        <v>3.5930533914127381</v>
      </c>
      <c r="D1626" s="2">
        <f>MACD!E1626</f>
        <v>0.48028778741023359</v>
      </c>
      <c r="E1626" s="2">
        <f>MACD!F1626</f>
        <v>0.46045126562516991</v>
      </c>
      <c r="F1626" s="2">
        <f>'Moving Avg'!D1626</f>
        <v>35.351999999999997</v>
      </c>
      <c r="G1626" s="2">
        <f>'Moving Avg'!F1626</f>
        <v>36.409000000000006</v>
      </c>
      <c r="H1626" s="2">
        <f>'Moving Avg'!G1626</f>
        <v>37.196200000000012</v>
      </c>
      <c r="I1626" s="2">
        <f>'Moving Avg'!H1626</f>
        <v>38.852449999999997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</row>
    <row r="1627" spans="1:12" ht="13.5" x14ac:dyDescent="0.25">
      <c r="A1627" s="3">
        <f>RSI!A1627</f>
        <v>44679</v>
      </c>
      <c r="B1627" s="2">
        <f>RSI!B1627</f>
        <v>34.380000000000003</v>
      </c>
      <c r="C1627" s="2">
        <f>RSI!I1627</f>
        <v>3.5930533914127381</v>
      </c>
      <c r="D1627" s="2">
        <f>MACD!E1627</f>
        <v>0.56134479510337343</v>
      </c>
      <c r="E1627" s="2">
        <f>MACD!F1627</f>
        <v>0.48062997152081066</v>
      </c>
      <c r="F1627" s="2">
        <f>'Moving Avg'!D1627</f>
        <v>35.027999999999999</v>
      </c>
      <c r="G1627" s="2">
        <f>'Moving Avg'!F1627</f>
        <v>36.220999999999997</v>
      </c>
      <c r="H1627" s="2">
        <f>'Moving Avg'!G1627</f>
        <v>37.142800000000008</v>
      </c>
      <c r="I1627" s="2">
        <f>'Moving Avg'!H1627</f>
        <v>38.812899999999999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</row>
    <row r="1628" spans="1:12" ht="13.5" x14ac:dyDescent="0.25">
      <c r="A1628" s="3">
        <f>RSI!A1628</f>
        <v>44680</v>
      </c>
      <c r="B1628" s="2">
        <f>RSI!B1628</f>
        <v>34.380000000000003</v>
      </c>
      <c r="C1628" s="2">
        <f>RSI!I1628</f>
        <v>3.5930533914127381</v>
      </c>
      <c r="D1628" s="2">
        <f>MACD!E1628</f>
        <v>0.6426134501894154</v>
      </c>
      <c r="E1628" s="2">
        <f>MACD!F1628</f>
        <v>0.51302666725453161</v>
      </c>
      <c r="F1628" s="2">
        <f>'Moving Avg'!D1628</f>
        <v>34.703999999999994</v>
      </c>
      <c r="G1628" s="2">
        <f>'Moving Avg'!F1628</f>
        <v>36.033000000000001</v>
      </c>
      <c r="H1628" s="2">
        <f>'Moving Avg'!G1628</f>
        <v>37.100400000000008</v>
      </c>
      <c r="I1628" s="2">
        <f>'Moving Avg'!H1628</f>
        <v>38.773349999999994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</row>
    <row r="1629" spans="1:12" ht="13.5" x14ac:dyDescent="0.25">
      <c r="A1629" s="3">
        <f>RSI!A1629</f>
        <v>44685</v>
      </c>
      <c r="B1629" s="2">
        <f>RSI!B1629</f>
        <v>34.380000000000003</v>
      </c>
      <c r="C1629" s="2">
        <f>RSI!I1629</f>
        <v>3.5930533914127381</v>
      </c>
      <c r="D1629" s="2">
        <f>MACD!E1629</f>
        <v>0.72312178736292765</v>
      </c>
      <c r="E1629" s="2">
        <f>MACD!F1629</f>
        <v>0.55504569127621084</v>
      </c>
      <c r="F1629" s="2">
        <f>'Moving Avg'!D1629</f>
        <v>34.380000000000003</v>
      </c>
      <c r="G1629" s="2">
        <f>'Moving Avg'!F1629</f>
        <v>35.844999999999999</v>
      </c>
      <c r="H1629" s="2">
        <f>'Moving Avg'!G1629</f>
        <v>37.058000000000014</v>
      </c>
      <c r="I1629" s="2">
        <f>'Moving Avg'!H1629</f>
        <v>38.733800000000002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</row>
    <row r="1630" spans="1:12" ht="13.5" x14ac:dyDescent="0.25">
      <c r="A1630" s="3">
        <f>RSI!A1630</f>
        <v>44686</v>
      </c>
      <c r="B1630" s="2">
        <f>RSI!B1630</f>
        <v>34.380000000000003</v>
      </c>
      <c r="C1630" s="2">
        <f>RSI!I1630</f>
        <v>3.5930533914127381</v>
      </c>
      <c r="D1630" s="2">
        <f>MACD!E1630</f>
        <v>0.72519388301325449</v>
      </c>
      <c r="E1630" s="2">
        <f>MACD!F1630</f>
        <v>0.58907532962361953</v>
      </c>
      <c r="F1630" s="2">
        <f>'Moving Avg'!D1630</f>
        <v>34.380000000000003</v>
      </c>
      <c r="G1630" s="2">
        <f>'Moving Avg'!F1630</f>
        <v>35.738999999999997</v>
      </c>
      <c r="H1630" s="2">
        <f>'Moving Avg'!G1630</f>
        <v>37.015600000000006</v>
      </c>
      <c r="I1630" s="2">
        <f>'Moving Avg'!H1630</f>
        <v>38.694249999999997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44687</v>
      </c>
      <c r="B1631" s="2">
        <f>RSI!B1631</f>
        <v>35.5</v>
      </c>
      <c r="C1631" s="2">
        <f>RSI!I1631</f>
        <v>41.191622994287634</v>
      </c>
      <c r="D1631" s="2">
        <f>MACD!E1631</f>
        <v>0.65405157751976617</v>
      </c>
      <c r="E1631" s="2">
        <f>MACD!F1631</f>
        <v>0.6020705792028489</v>
      </c>
      <c r="F1631" s="2">
        <f>'Moving Avg'!D1631</f>
        <v>34.603999999999999</v>
      </c>
      <c r="G1631" s="2">
        <f>'Moving Avg'!F1631</f>
        <v>35.689</v>
      </c>
      <c r="H1631" s="2">
        <f>'Moving Avg'!G1631</f>
        <v>36.99560000000001</v>
      </c>
      <c r="I1631" s="2">
        <f>'Moving Avg'!H1631</f>
        <v>38.660299999999999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</row>
    <row r="1632" spans="1:12" ht="13.5" x14ac:dyDescent="0.25">
      <c r="A1632" s="3">
        <f>RSI!A1632</f>
        <v>44690</v>
      </c>
      <c r="B1632" s="2">
        <f>RSI!B1632</f>
        <v>35.5</v>
      </c>
      <c r="C1632" s="2">
        <f>RSI!I1632</f>
        <v>41.191622994287634</v>
      </c>
      <c r="D1632" s="2">
        <f>MACD!E1632</f>
        <v>0.59655773045199822</v>
      </c>
      <c r="E1632" s="2">
        <f>MACD!F1632</f>
        <v>0.60096800945267881</v>
      </c>
      <c r="F1632" s="2">
        <f>'Moving Avg'!D1632</f>
        <v>34.828000000000003</v>
      </c>
      <c r="G1632" s="2">
        <f>'Moving Avg'!F1632</f>
        <v>35.638999999999996</v>
      </c>
      <c r="H1632" s="2">
        <f>'Moving Avg'!G1632</f>
        <v>36.975600000000007</v>
      </c>
      <c r="I1632" s="2">
        <f>'Moving Avg'!H1632</f>
        <v>38.626349999999995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</row>
    <row r="1633" spans="1:12" ht="13.5" x14ac:dyDescent="0.25">
      <c r="A1633" s="3">
        <f>RSI!A1633</f>
        <v>44691</v>
      </c>
      <c r="B1633" s="2">
        <f>RSI!B1633</f>
        <v>35.5</v>
      </c>
      <c r="C1633" s="2">
        <f>RSI!I1633</f>
        <v>41.191622994287634</v>
      </c>
      <c r="D1633" s="2">
        <f>MACD!E1633</f>
        <v>0.55041232057894263</v>
      </c>
      <c r="E1633" s="2">
        <f>MACD!F1633</f>
        <v>0.59085687167793166</v>
      </c>
      <c r="F1633" s="2">
        <f>'Moving Avg'!D1633</f>
        <v>35.052</v>
      </c>
      <c r="G1633" s="2">
        <f>'Moving Avg'!F1633</f>
        <v>35.588999999999999</v>
      </c>
      <c r="H1633" s="2">
        <f>'Moving Avg'!G1633</f>
        <v>36.955600000000011</v>
      </c>
      <c r="I1633" s="2">
        <f>'Moving Avg'!H1633</f>
        <v>38.592400000000005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</row>
    <row r="1634" spans="1:12" ht="13.5" x14ac:dyDescent="0.25">
      <c r="A1634" s="3">
        <f>RSI!A1634</f>
        <v>44692</v>
      </c>
      <c r="B1634" s="2">
        <f>RSI!B1634</f>
        <v>35.5</v>
      </c>
      <c r="C1634" s="2">
        <f>RSI!I1634</f>
        <v>41.191622994287634</v>
      </c>
      <c r="D1634" s="2">
        <f>MACD!E1634</f>
        <v>0.51368401004501862</v>
      </c>
      <c r="E1634" s="2">
        <f>MACD!F1634</f>
        <v>0.57542229935134903</v>
      </c>
      <c r="F1634" s="2">
        <f>'Moving Avg'!D1634</f>
        <v>35.275999999999996</v>
      </c>
      <c r="G1634" s="2">
        <f>'Moving Avg'!F1634</f>
        <v>35.539000000000001</v>
      </c>
      <c r="H1634" s="2">
        <f>'Moving Avg'!G1634</f>
        <v>36.935600000000008</v>
      </c>
      <c r="I1634" s="2">
        <f>'Moving Avg'!H1634</f>
        <v>38.558450000000001</v>
      </c>
      <c r="J1634" s="6" t="str">
        <f>OBV!F1634</f>
        <v>BULLISH</v>
      </c>
      <c r="K1634" s="6" t="str">
        <f>OBV!G1634</f>
        <v>NEUTRAL</v>
      </c>
      <c r="L1634" s="6" t="str">
        <f>OBV!H1634</f>
        <v>CONFIRMED BULLISH</v>
      </c>
    </row>
    <row r="1635" spans="1:12" ht="13.5" x14ac:dyDescent="0.25">
      <c r="A1635" s="3">
        <f>RSI!A1635</f>
        <v>44693</v>
      </c>
      <c r="B1635" s="2">
        <f>RSI!B1635</f>
        <v>35.5</v>
      </c>
      <c r="C1635" s="2">
        <f>RSI!I1635</f>
        <v>41.191622994287634</v>
      </c>
      <c r="D1635" s="2">
        <f>MACD!E1635</f>
        <v>0.23552155580853196</v>
      </c>
      <c r="E1635" s="2">
        <f>MACD!F1635</f>
        <v>0.50744215064278564</v>
      </c>
      <c r="F1635" s="2">
        <f>'Moving Avg'!D1635</f>
        <v>35.5</v>
      </c>
      <c r="G1635" s="2">
        <f>'Moving Avg'!F1635</f>
        <v>35.488999999999997</v>
      </c>
      <c r="H1635" s="2">
        <f>'Moving Avg'!G1635</f>
        <v>36.882800000000003</v>
      </c>
      <c r="I1635" s="2">
        <f>'Moving Avg'!H1635</f>
        <v>38.524499999999996</v>
      </c>
      <c r="J1635" s="6" t="str">
        <f>OBV!F1635</f>
        <v>BULLISH</v>
      </c>
      <c r="K1635" s="6" t="str">
        <f>OBV!G1635</f>
        <v>NEUTRAL</v>
      </c>
      <c r="L1635" s="6" t="str">
        <f>OBV!H1635</f>
        <v>CONFIRMED BULLISH</v>
      </c>
    </row>
    <row r="1636" spans="1:12" ht="13.5" x14ac:dyDescent="0.25">
      <c r="A1636" s="3">
        <f>RSI!A1636</f>
        <v>44694</v>
      </c>
      <c r="B1636" s="2">
        <f>RSI!B1636</f>
        <v>35.5</v>
      </c>
      <c r="C1636" s="2">
        <f>RSI!I1636</f>
        <v>41.191622994287634</v>
      </c>
      <c r="D1636" s="2">
        <f>MACD!E1636</f>
        <v>2.1404699445142228E-3</v>
      </c>
      <c r="E1636" s="2">
        <f>MACD!F1636</f>
        <v>0.40638181450313138</v>
      </c>
      <c r="F1636" s="2">
        <f>'Moving Avg'!D1636</f>
        <v>35.5</v>
      </c>
      <c r="G1636" s="2">
        <f>'Moving Avg'!F1636</f>
        <v>35.439</v>
      </c>
      <c r="H1636" s="2">
        <f>'Moving Avg'!G1636</f>
        <v>36.830000000000013</v>
      </c>
      <c r="I1636" s="2">
        <f>'Moving Avg'!H1636</f>
        <v>38.490550000000006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44697</v>
      </c>
      <c r="B1637" s="2">
        <f>RSI!B1637</f>
        <v>35.5</v>
      </c>
      <c r="C1637" s="2">
        <f>RSI!I1637</f>
        <v>41.191622994287634</v>
      </c>
      <c r="D1637" s="2">
        <f>MACD!E1637</f>
        <v>-0.19349588473463797</v>
      </c>
      <c r="E1637" s="2">
        <f>MACD!F1637</f>
        <v>0.28640627465557755</v>
      </c>
      <c r="F1637" s="2">
        <f>'Moving Avg'!D1637</f>
        <v>35.5</v>
      </c>
      <c r="G1637" s="2">
        <f>'Moving Avg'!F1637</f>
        <v>35.388999999999996</v>
      </c>
      <c r="H1637" s="2">
        <f>'Moving Avg'!G1637</f>
        <v>36.777200000000015</v>
      </c>
      <c r="I1637" s="2">
        <f>'Moving Avg'!H1637</f>
        <v>38.456600000000002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44698</v>
      </c>
      <c r="B1638" s="2">
        <f>RSI!B1638</f>
        <v>35.5</v>
      </c>
      <c r="C1638" s="2">
        <f>RSI!I1638</f>
        <v>41.191622994287634</v>
      </c>
      <c r="D1638" s="2">
        <f>MACD!E1638</f>
        <v>-0.35733068244924482</v>
      </c>
      <c r="E1638" s="2">
        <f>MACD!F1638</f>
        <v>0.15765888323461308</v>
      </c>
      <c r="F1638" s="2">
        <f>'Moving Avg'!D1638</f>
        <v>35.5</v>
      </c>
      <c r="G1638" s="2">
        <f>'Moving Avg'!F1638</f>
        <v>35.338999999999999</v>
      </c>
      <c r="H1638" s="2">
        <f>'Moving Avg'!G1638</f>
        <v>36.72440000000001</v>
      </c>
      <c r="I1638" s="2">
        <f>'Moving Avg'!H1638</f>
        <v>38.422649999999997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44699</v>
      </c>
      <c r="B1639" s="2">
        <f>RSI!B1639</f>
        <v>35.5</v>
      </c>
      <c r="C1639" s="2">
        <f>RSI!I1639</f>
        <v>41.191622994287634</v>
      </c>
      <c r="D1639" s="2">
        <f>MACD!E1639</f>
        <v>-0.494382667183487</v>
      </c>
      <c r="E1639" s="2">
        <f>MACD!F1639</f>
        <v>2.7250573150993065E-2</v>
      </c>
      <c r="F1639" s="2">
        <f>'Moving Avg'!D1639</f>
        <v>35.5</v>
      </c>
      <c r="G1639" s="2">
        <f>'Moving Avg'!F1639</f>
        <v>35.289000000000001</v>
      </c>
      <c r="H1639" s="2">
        <f>'Moving Avg'!G1639</f>
        <v>36.671600000000005</v>
      </c>
      <c r="I1639" s="2">
        <f>'Moving Avg'!H1639</f>
        <v>38.3887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44700</v>
      </c>
      <c r="B1640" s="2">
        <f>RSI!B1640</f>
        <v>35.450000000000003</v>
      </c>
      <c r="C1640" s="2">
        <f>RSI!I1640</f>
        <v>39.840177930900417</v>
      </c>
      <c r="D1640" s="2">
        <f>MACD!E1640</f>
        <v>-0.60518541685068072</v>
      </c>
      <c r="E1640" s="2">
        <f>MACD!F1640</f>
        <v>-9.923662484934169E-2</v>
      </c>
      <c r="F1640" s="2">
        <f>'Moving Avg'!D1640</f>
        <v>35.489999999999995</v>
      </c>
      <c r="G1640" s="2">
        <f>'Moving Avg'!F1640</f>
        <v>35.261499999999998</v>
      </c>
      <c r="H1640" s="2">
        <f>'Moving Avg'!G1640</f>
        <v>36.61780000000001</v>
      </c>
      <c r="I1640" s="2">
        <f>'Moving Avg'!H1640</f>
        <v>38.360799999999998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</row>
    <row r="1641" spans="1:12" ht="13.5" x14ac:dyDescent="0.25">
      <c r="A1641" s="3">
        <f>RSI!A1641</f>
        <v>44701</v>
      </c>
      <c r="B1641" s="2">
        <f>RSI!B1641</f>
        <v>35.450000000000003</v>
      </c>
      <c r="C1641" s="2">
        <f>RSI!I1641</f>
        <v>39.840177930900417</v>
      </c>
      <c r="D1641" s="2">
        <f>MACD!E1641</f>
        <v>-0.52498602793637161</v>
      </c>
      <c r="E1641" s="2">
        <f>MACD!F1641</f>
        <v>-0.18438650546674767</v>
      </c>
      <c r="F1641" s="2">
        <f>'Moving Avg'!D1641</f>
        <v>35.479999999999997</v>
      </c>
      <c r="G1641" s="2">
        <f>'Moving Avg'!F1641</f>
        <v>35.234000000000002</v>
      </c>
      <c r="H1641" s="2">
        <f>'Moving Avg'!G1641</f>
        <v>36.564000000000014</v>
      </c>
      <c r="I1641" s="2">
        <f>'Moving Avg'!H1641</f>
        <v>38.332899999999995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</row>
    <row r="1642" spans="1:12" ht="13.5" x14ac:dyDescent="0.25">
      <c r="A1642" s="3">
        <f>RSI!A1642</f>
        <v>44704</v>
      </c>
      <c r="B1642" s="2">
        <f>RSI!B1642</f>
        <v>35.450000000000003</v>
      </c>
      <c r="C1642" s="2">
        <f>RSI!I1642</f>
        <v>39.84017793090041</v>
      </c>
      <c r="D1642" s="2">
        <f>MACD!E1642</f>
        <v>-0.4555992015455459</v>
      </c>
      <c r="E1642" s="2">
        <f>MACD!F1642</f>
        <v>-0.23862904468250734</v>
      </c>
      <c r="F1642" s="2">
        <f>'Moving Avg'!D1642</f>
        <v>35.470000000000006</v>
      </c>
      <c r="G1642" s="2">
        <f>'Moving Avg'!F1642</f>
        <v>35.206500000000005</v>
      </c>
      <c r="H1642" s="2">
        <f>'Moving Avg'!G1642</f>
        <v>36.510200000000012</v>
      </c>
      <c r="I1642" s="2">
        <f>'Moving Avg'!H1642</f>
        <v>38.304999999999993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44705</v>
      </c>
      <c r="B1643" s="2">
        <f>RSI!B1643</f>
        <v>35</v>
      </c>
      <c r="C1643" s="2">
        <f>RSI!I1643</f>
        <v>29.106003848307466</v>
      </c>
      <c r="D1643" s="2">
        <f>MACD!E1643</f>
        <v>-0.36214115578012951</v>
      </c>
      <c r="E1643" s="2">
        <f>MACD!F1643</f>
        <v>-0.2633314669020318</v>
      </c>
      <c r="F1643" s="2">
        <f>'Moving Avg'!D1643</f>
        <v>35.370000000000005</v>
      </c>
      <c r="G1643" s="2">
        <f>'Moving Avg'!F1643</f>
        <v>35.156500000000008</v>
      </c>
      <c r="H1643" s="2">
        <f>'Moving Avg'!G1643</f>
        <v>36.447400000000009</v>
      </c>
      <c r="I1643" s="2">
        <f>'Moving Avg'!H1643</f>
        <v>38.274849999999994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44706</v>
      </c>
      <c r="B1644" s="2">
        <f>RSI!B1644</f>
        <v>35</v>
      </c>
      <c r="C1644" s="2">
        <f>RSI!I1644</f>
        <v>29.106003848307481</v>
      </c>
      <c r="D1644" s="2">
        <f>MACD!E1644</f>
        <v>-0.27909406971571826</v>
      </c>
      <c r="E1644" s="2">
        <f>MACD!F1644</f>
        <v>-0.26648398746476909</v>
      </c>
      <c r="F1644" s="2">
        <f>'Moving Avg'!D1644</f>
        <v>35.270000000000003</v>
      </c>
      <c r="G1644" s="2">
        <f>'Moving Avg'!F1644</f>
        <v>35.106500000000004</v>
      </c>
      <c r="H1644" s="2">
        <f>'Moving Avg'!G1644</f>
        <v>36.384600000000013</v>
      </c>
      <c r="I1644" s="2">
        <f>'Moving Avg'!H1644</f>
        <v>38.244699999999995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</row>
    <row r="1645" spans="1:12" ht="13.5" x14ac:dyDescent="0.25">
      <c r="A1645" s="3">
        <f>RSI!A1645</f>
        <v>44707</v>
      </c>
      <c r="B1645" s="2">
        <f>RSI!B1645</f>
        <v>35</v>
      </c>
      <c r="C1645" s="2">
        <f>RSI!I1645</f>
        <v>29.106003848307481</v>
      </c>
      <c r="D1645" s="2">
        <f>MACD!E1645</f>
        <v>-0.20515012399897614</v>
      </c>
      <c r="E1645" s="2">
        <f>MACD!F1645</f>
        <v>-0.25421721477161052</v>
      </c>
      <c r="F1645" s="2">
        <f>'Moving Avg'!D1645</f>
        <v>35.18</v>
      </c>
      <c r="G1645" s="2">
        <f>'Moving Avg'!F1645</f>
        <v>35.137500000000003</v>
      </c>
      <c r="H1645" s="2">
        <f>'Moving Avg'!G1645</f>
        <v>36.321800000000017</v>
      </c>
      <c r="I1645" s="2">
        <f>'Moving Avg'!H1645</f>
        <v>38.214549999999996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</row>
    <row r="1646" spans="1:12" ht="13.5" x14ac:dyDescent="0.25">
      <c r="A1646" s="3">
        <f>RSI!A1646</f>
        <v>44708</v>
      </c>
      <c r="B1646" s="2">
        <f>RSI!B1646</f>
        <v>35</v>
      </c>
      <c r="C1646" s="2">
        <f>RSI!I1646</f>
        <v>29.106003848307481</v>
      </c>
      <c r="D1646" s="2">
        <f>MACD!E1646</f>
        <v>-0.139180934346264</v>
      </c>
      <c r="E1646" s="2">
        <f>MACD!F1646</f>
        <v>-0.23120995868654123</v>
      </c>
      <c r="F1646" s="2">
        <f>'Moving Avg'!D1646</f>
        <v>35.089999999999996</v>
      </c>
      <c r="G1646" s="2">
        <f>'Moving Avg'!F1646</f>
        <v>35.168500000000002</v>
      </c>
      <c r="H1646" s="2">
        <f>'Moving Avg'!G1646</f>
        <v>36.259000000000015</v>
      </c>
      <c r="I1646" s="2">
        <f>'Moving Avg'!H1646</f>
        <v>38.184399999999997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</row>
    <row r="1647" spans="1:12" ht="13.5" x14ac:dyDescent="0.25">
      <c r="A1647" s="3">
        <f>RSI!A1647</f>
        <v>44711</v>
      </c>
      <c r="B1647" s="2">
        <f>RSI!B1647</f>
        <v>35</v>
      </c>
      <c r="C1647" s="2">
        <f>RSI!I1647</f>
        <v>29.106003848307481</v>
      </c>
      <c r="D1647" s="2">
        <f>MACD!E1647</f>
        <v>-8.0211558585929765E-2</v>
      </c>
      <c r="E1647" s="2">
        <f>MACD!F1647</f>
        <v>-0.20101027866641896</v>
      </c>
      <c r="F1647" s="2">
        <f>'Moving Avg'!D1647</f>
        <v>35</v>
      </c>
      <c r="G1647" s="2">
        <f>'Moving Avg'!F1647</f>
        <v>35.1995</v>
      </c>
      <c r="H1647" s="2">
        <f>'Moving Avg'!G1647</f>
        <v>36.196200000000012</v>
      </c>
      <c r="I1647" s="2">
        <f>'Moving Avg'!H1647</f>
        <v>38.154249999999998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</row>
    <row r="1648" spans="1:12" ht="13.5" x14ac:dyDescent="0.25">
      <c r="A1648" s="3">
        <f>RSI!A1648</f>
        <v>44712</v>
      </c>
      <c r="B1648" s="2">
        <f>RSI!B1648</f>
        <v>35</v>
      </c>
      <c r="C1648" s="2">
        <f>RSI!I1648</f>
        <v>29.106003848307481</v>
      </c>
      <c r="D1648" s="2">
        <f>MACD!E1648</f>
        <v>-2.7398383177271057E-2</v>
      </c>
      <c r="E1648" s="2">
        <f>MACD!F1648</f>
        <v>-0.16628789956858939</v>
      </c>
      <c r="F1648" s="2">
        <f>'Moving Avg'!D1648</f>
        <v>35</v>
      </c>
      <c r="G1648" s="2">
        <f>'Moving Avg'!F1648</f>
        <v>35.230499999999992</v>
      </c>
      <c r="H1648" s="2">
        <f>'Moving Avg'!G1648</f>
        <v>36.133400000000009</v>
      </c>
      <c r="I1648" s="2">
        <f>'Moving Avg'!H1648</f>
        <v>38.124099999999991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</row>
    <row r="1649" spans="1:12" ht="13.5" x14ac:dyDescent="0.25">
      <c r="A1649" s="3">
        <f>RSI!A1649</f>
        <v>44713</v>
      </c>
      <c r="B1649" s="2">
        <f>RSI!B1649</f>
        <v>35</v>
      </c>
      <c r="C1649" s="2">
        <f>RSI!I1649</f>
        <v>29.106003848307481</v>
      </c>
      <c r="D1649" s="2">
        <f>MACD!E1649</f>
        <v>1.9989698788791088E-2</v>
      </c>
      <c r="E1649" s="2">
        <f>MACD!F1649</f>
        <v>-0.1290323798971133</v>
      </c>
      <c r="F1649" s="2">
        <f>'Moving Avg'!D1649</f>
        <v>35</v>
      </c>
      <c r="G1649" s="2">
        <f>'Moving Avg'!F1649</f>
        <v>35.261499999999998</v>
      </c>
      <c r="H1649" s="2">
        <f>'Moving Avg'!G1649</f>
        <v>36.070600000000006</v>
      </c>
      <c r="I1649" s="2">
        <f>'Moving Avg'!H1649</f>
        <v>38.093949999999992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</row>
    <row r="1650" spans="1:12" ht="13.5" x14ac:dyDescent="0.25">
      <c r="A1650" s="3">
        <f>RSI!A1650</f>
        <v>44714</v>
      </c>
      <c r="B1650" s="2">
        <f>RSI!B1650</f>
        <v>35</v>
      </c>
      <c r="C1650" s="2">
        <f>RSI!I1650</f>
        <v>29.106003848307481</v>
      </c>
      <c r="D1650" s="2">
        <f>MACD!E1650</f>
        <v>5.4895008605065243E-2</v>
      </c>
      <c r="E1650" s="2">
        <f>MACD!F1650</f>
        <v>-9.224690219667761E-2</v>
      </c>
      <c r="F1650" s="2">
        <f>'Moving Avg'!D1650</f>
        <v>35</v>
      </c>
      <c r="G1650" s="2">
        <f>'Moving Avg'!F1650</f>
        <v>35.292499999999997</v>
      </c>
      <c r="H1650" s="2">
        <f>'Moving Avg'!G1650</f>
        <v>36.007800000000003</v>
      </c>
      <c r="I1650" s="2">
        <f>'Moving Avg'!H1650</f>
        <v>38.063799999999993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44715</v>
      </c>
      <c r="B1651" s="2">
        <f>RSI!B1651</f>
        <v>35</v>
      </c>
      <c r="C1651" s="2">
        <f>RSI!I1651</f>
        <v>29.106003848307466</v>
      </c>
      <c r="D1651" s="2">
        <f>MACD!E1651</f>
        <v>8.6745094545392476E-2</v>
      </c>
      <c r="E1651" s="2">
        <f>MACD!F1651</f>
        <v>-5.6448502848263596E-2</v>
      </c>
      <c r="F1651" s="2">
        <f>'Moving Avg'!D1651</f>
        <v>35</v>
      </c>
      <c r="G1651" s="2">
        <f>'Moving Avg'!F1651</f>
        <v>35.267499999999998</v>
      </c>
      <c r="H1651" s="2">
        <f>'Moving Avg'!G1651</f>
        <v>35.945</v>
      </c>
      <c r="I1651" s="2">
        <f>'Moving Avg'!H1651</f>
        <v>38.033649999999994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44718</v>
      </c>
      <c r="B1652" s="2">
        <f>RSI!B1652</f>
        <v>35</v>
      </c>
      <c r="C1652" s="2">
        <f>RSI!I1652</f>
        <v>29.106003848307466</v>
      </c>
      <c r="D1652" s="2">
        <f>MACD!E1652</f>
        <v>0.11583852262347705</v>
      </c>
      <c r="E1652" s="2">
        <f>MACD!F1652</f>
        <v>-2.1991097753915473E-2</v>
      </c>
      <c r="F1652" s="2">
        <f>'Moving Avg'!D1652</f>
        <v>35</v>
      </c>
      <c r="G1652" s="2">
        <f>'Moving Avg'!F1652</f>
        <v>35.242499999999993</v>
      </c>
      <c r="H1652" s="2">
        <f>'Moving Avg'!G1652</f>
        <v>35.882200000000005</v>
      </c>
      <c r="I1652" s="2">
        <f>'Moving Avg'!H1652</f>
        <v>38.003500000000003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44719</v>
      </c>
      <c r="B1653" s="2">
        <f>RSI!B1653</f>
        <v>35</v>
      </c>
      <c r="C1653" s="2">
        <f>RSI!I1653</f>
        <v>29.106003848307466</v>
      </c>
      <c r="D1653" s="2">
        <f>MACD!E1653</f>
        <v>7.3209857754477525E-2</v>
      </c>
      <c r="E1653" s="2">
        <f>MACD!F1653</f>
        <v>-2.9509066522368718E-3</v>
      </c>
      <c r="F1653" s="2">
        <f>'Moving Avg'!D1653</f>
        <v>35</v>
      </c>
      <c r="G1653" s="2">
        <f>'Moving Avg'!F1653</f>
        <v>35.217499999999994</v>
      </c>
      <c r="H1653" s="2">
        <f>'Moving Avg'!G1653</f>
        <v>35.819400000000002</v>
      </c>
      <c r="I1653" s="2">
        <f>'Moving Avg'!H1653</f>
        <v>37.973350000000003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44720</v>
      </c>
      <c r="B1654" s="2">
        <f>RSI!B1654</f>
        <v>35.5</v>
      </c>
      <c r="C1654" s="2">
        <f>RSI!I1654</f>
        <v>57.71186022302809</v>
      </c>
      <c r="D1654" s="2">
        <f>MACD!E1654</f>
        <v>1.939993737401835E-3</v>
      </c>
      <c r="E1654" s="2">
        <f>MACD!F1654</f>
        <v>-1.9727265743091304E-3</v>
      </c>
      <c r="F1654" s="2">
        <f>'Moving Avg'!D1654</f>
        <v>35.1</v>
      </c>
      <c r="G1654" s="2">
        <f>'Moving Avg'!F1654</f>
        <v>35.217499999999994</v>
      </c>
      <c r="H1654" s="2">
        <f>'Moving Avg'!G1654</f>
        <v>35.766600000000004</v>
      </c>
      <c r="I1654" s="2">
        <f>'Moving Avg'!H1654</f>
        <v>37.945700000000009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</row>
    <row r="1655" spans="1:12" ht="13.5" x14ac:dyDescent="0.25">
      <c r="A1655" s="3">
        <f>RSI!A1655</f>
        <v>44721</v>
      </c>
      <c r="B1655" s="2">
        <f>RSI!B1655</f>
        <v>35.5</v>
      </c>
      <c r="C1655" s="2">
        <f>RSI!I1655</f>
        <v>57.71186022302809</v>
      </c>
      <c r="D1655" s="2">
        <f>MACD!E1655</f>
        <v>-5.9618332700324572E-2</v>
      </c>
      <c r="E1655" s="2">
        <f>MACD!F1655</f>
        <v>-1.3501847799512221E-2</v>
      </c>
      <c r="F1655" s="2">
        <f>'Moving Avg'!D1655</f>
        <v>35.200000000000003</v>
      </c>
      <c r="G1655" s="2">
        <f>'Moving Avg'!F1655</f>
        <v>35.217499999999994</v>
      </c>
      <c r="H1655" s="2">
        <f>'Moving Avg'!G1655</f>
        <v>35.713799999999999</v>
      </c>
      <c r="I1655" s="2">
        <f>'Moving Avg'!H1655</f>
        <v>37.918050000000015</v>
      </c>
      <c r="J1655" s="6" t="str">
        <f>OBV!F1655</f>
        <v>BULLISH</v>
      </c>
      <c r="K1655" s="6" t="str">
        <f>OBV!G1655</f>
        <v>NEUTRAL</v>
      </c>
      <c r="L1655" s="6" t="str">
        <f>OBV!H1655</f>
        <v>CONFIRMED BULLISH</v>
      </c>
    </row>
    <row r="1656" spans="1:12" ht="13.5" x14ac:dyDescent="0.25">
      <c r="A1656" s="3">
        <f>RSI!A1656</f>
        <v>44722</v>
      </c>
      <c r="B1656" s="2">
        <f>RSI!B1656</f>
        <v>35.5</v>
      </c>
      <c r="C1656" s="2">
        <f>RSI!I1656</f>
        <v>57.71186022302809</v>
      </c>
      <c r="D1656" s="2">
        <f>MACD!E1656</f>
        <v>-0.11286638523472448</v>
      </c>
      <c r="E1656" s="2">
        <f>MACD!F1656</f>
        <v>-3.3374755286554675E-2</v>
      </c>
      <c r="F1656" s="2">
        <f>'Moving Avg'!D1656</f>
        <v>35.299999999999997</v>
      </c>
      <c r="G1656" s="2">
        <f>'Moving Avg'!F1656</f>
        <v>35.217499999999994</v>
      </c>
      <c r="H1656" s="2">
        <f>'Moving Avg'!G1656</f>
        <v>35.661000000000001</v>
      </c>
      <c r="I1656" s="2">
        <f>'Moving Avg'!H1656</f>
        <v>37.890400000000014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</row>
    <row r="1657" spans="1:12" ht="13.5" x14ac:dyDescent="0.25">
      <c r="A1657" s="3">
        <f>RSI!A1657</f>
        <v>44725</v>
      </c>
      <c r="B1657" s="2">
        <f>RSI!B1657</f>
        <v>35.5</v>
      </c>
      <c r="C1657" s="2">
        <f>RSI!I1657</f>
        <v>57.71186022302809</v>
      </c>
      <c r="D1657" s="2">
        <f>MACD!E1657</f>
        <v>-0.15899672399831388</v>
      </c>
      <c r="E1657" s="2">
        <f>MACD!F1657</f>
        <v>-5.8499149028906523E-2</v>
      </c>
      <c r="F1657" s="2">
        <f>'Moving Avg'!D1657</f>
        <v>35.4</v>
      </c>
      <c r="G1657" s="2">
        <f>'Moving Avg'!F1657</f>
        <v>35.217500000000001</v>
      </c>
      <c r="H1657" s="2">
        <f>'Moving Avg'!G1657</f>
        <v>35.608200000000004</v>
      </c>
      <c r="I1657" s="2">
        <f>'Moving Avg'!H1657</f>
        <v>37.86275000000002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</row>
    <row r="1658" spans="1:12" ht="13.5" x14ac:dyDescent="0.25">
      <c r="A1658" s="3">
        <f>RSI!A1658</f>
        <v>44726</v>
      </c>
      <c r="B1658" s="2">
        <f>RSI!B1658</f>
        <v>33.909999999999997</v>
      </c>
      <c r="C1658" s="2">
        <f>RSI!I1658</f>
        <v>21.17180389275228</v>
      </c>
      <c r="D1658" s="2">
        <f>MACD!E1658</f>
        <v>-8.1247026744740936E-2</v>
      </c>
      <c r="E1658" s="2">
        <f>MACD!F1658</f>
        <v>-6.3048724572073403E-2</v>
      </c>
      <c r="F1658" s="2">
        <f>'Moving Avg'!D1658</f>
        <v>35.182000000000002</v>
      </c>
      <c r="G1658" s="2">
        <f>'Moving Avg'!F1658</f>
        <v>35.137999999999998</v>
      </c>
      <c r="H1658" s="2">
        <f>'Moving Avg'!G1658</f>
        <v>35.523600000000009</v>
      </c>
      <c r="I1658" s="2">
        <f>'Moving Avg'!H1658</f>
        <v>37.827150000000017</v>
      </c>
      <c r="J1658" s="6" t="str">
        <f>OBV!F1658</f>
        <v>BULLISH</v>
      </c>
      <c r="K1658" s="6" t="str">
        <f>OBV!G1658</f>
        <v>NEUTRAL</v>
      </c>
      <c r="L1658" s="6" t="str">
        <f>OBV!H1658</f>
        <v>BULLISH DIVERGENCE</v>
      </c>
    </row>
    <row r="1659" spans="1:12" ht="13.5" x14ac:dyDescent="0.25">
      <c r="A1659" s="3">
        <f>RSI!A1659</f>
        <v>44727</v>
      </c>
      <c r="B1659" s="2">
        <f>RSI!B1659</f>
        <v>33.909999999999997</v>
      </c>
      <c r="C1659" s="2">
        <f>RSI!I1659</f>
        <v>21.171803892752294</v>
      </c>
      <c r="D1659" s="2">
        <f>MACD!E1659</f>
        <v>-6.9844773096718882E-3</v>
      </c>
      <c r="E1659" s="2">
        <f>MACD!F1659</f>
        <v>-5.1835875119593103E-2</v>
      </c>
      <c r="F1659" s="2">
        <f>'Moving Avg'!D1659</f>
        <v>34.863999999999997</v>
      </c>
      <c r="G1659" s="2">
        <f>'Moving Avg'!F1659</f>
        <v>35.058499999999995</v>
      </c>
      <c r="H1659" s="2">
        <f>'Moving Avg'!G1659</f>
        <v>35.439000000000007</v>
      </c>
      <c r="I1659" s="2">
        <f>'Moving Avg'!H1659</f>
        <v>37.791550000000022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</row>
    <row r="1660" spans="1:12" ht="13.5" x14ac:dyDescent="0.25">
      <c r="A1660" s="3">
        <f>RSI!A1660</f>
        <v>44728</v>
      </c>
      <c r="B1660" s="2">
        <f>RSI!B1660</f>
        <v>33.909999999999997</v>
      </c>
      <c r="C1660" s="2">
        <f>RSI!I1660</f>
        <v>21.171803892752294</v>
      </c>
      <c r="D1660" s="2">
        <f>MACD!E1660</f>
        <v>6.3699679396549413E-2</v>
      </c>
      <c r="E1660" s="2">
        <f>MACD!F1660</f>
        <v>-2.8728764216364604E-2</v>
      </c>
      <c r="F1660" s="2">
        <f>'Moving Avg'!D1660</f>
        <v>34.545999999999999</v>
      </c>
      <c r="G1660" s="2">
        <f>'Moving Avg'!F1660</f>
        <v>34.981499999999997</v>
      </c>
      <c r="H1660" s="2">
        <f>'Moving Avg'!G1660</f>
        <v>35.387200000000007</v>
      </c>
      <c r="I1660" s="2">
        <f>'Moving Avg'!H1660</f>
        <v>37.755950000000027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</row>
    <row r="1661" spans="1:12" ht="13.5" x14ac:dyDescent="0.25">
      <c r="A1661" s="3">
        <f>RSI!A1661</f>
        <v>44729</v>
      </c>
      <c r="B1661" s="2">
        <f>RSI!B1661</f>
        <v>33.909999999999997</v>
      </c>
      <c r="C1661" s="2">
        <f>RSI!I1661</f>
        <v>21.171803892752294</v>
      </c>
      <c r="D1661" s="2">
        <f>MACD!E1661</f>
        <v>0.13077473460061384</v>
      </c>
      <c r="E1661" s="2">
        <f>MACD!F1661</f>
        <v>3.1719355470310844E-3</v>
      </c>
      <c r="F1661" s="2">
        <f>'Moving Avg'!D1661</f>
        <v>34.227999999999994</v>
      </c>
      <c r="G1661" s="2">
        <f>'Moving Avg'!F1661</f>
        <v>34.904499999999999</v>
      </c>
      <c r="H1661" s="2">
        <f>'Moving Avg'!G1661</f>
        <v>35.335400000000007</v>
      </c>
      <c r="I1661" s="2">
        <f>'Moving Avg'!H1661</f>
        <v>37.720350000000025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</row>
    <row r="1662" spans="1:12" ht="13.5" x14ac:dyDescent="0.25">
      <c r="A1662" s="3">
        <f>RSI!A1662</f>
        <v>44732</v>
      </c>
      <c r="B1662" s="2">
        <f>RSI!B1662</f>
        <v>33.909999999999997</v>
      </c>
      <c r="C1662" s="2">
        <f>RSI!I1662</f>
        <v>21.171803892752294</v>
      </c>
      <c r="D1662" s="2">
        <f>MACD!E1662</f>
        <v>0.19425775808412737</v>
      </c>
      <c r="E1662" s="2">
        <f>MACD!F1662</f>
        <v>4.1389100054450345E-2</v>
      </c>
      <c r="F1662" s="2">
        <f>'Moving Avg'!D1662</f>
        <v>33.909999999999997</v>
      </c>
      <c r="G1662" s="2">
        <f>'Moving Avg'!F1662</f>
        <v>34.827499999999993</v>
      </c>
      <c r="H1662" s="2">
        <f>'Moving Avg'!G1662</f>
        <v>35.283600000000007</v>
      </c>
      <c r="I1662" s="2">
        <f>'Moving Avg'!H1662</f>
        <v>37.68475000000003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</row>
    <row r="1663" spans="1:12" ht="13.5" x14ac:dyDescent="0.25">
      <c r="A1663" s="3">
        <f>RSI!A1663</f>
        <v>44733</v>
      </c>
      <c r="B1663" s="2">
        <f>RSI!B1663</f>
        <v>33.909999999999997</v>
      </c>
      <c r="C1663" s="2">
        <f>RSI!I1663</f>
        <v>21.171803892752294</v>
      </c>
      <c r="D1663" s="2">
        <f>MACD!E1663</f>
        <v>0.2542030584420516</v>
      </c>
      <c r="E1663" s="2">
        <f>MACD!F1663</f>
        <v>8.3951891731970596E-2</v>
      </c>
      <c r="F1663" s="2">
        <f>'Moving Avg'!D1663</f>
        <v>33.909999999999997</v>
      </c>
      <c r="G1663" s="2">
        <f>'Moving Avg'!F1663</f>
        <v>34.772999999999989</v>
      </c>
      <c r="H1663" s="2">
        <f>'Moving Avg'!G1663</f>
        <v>35.231800000000014</v>
      </c>
      <c r="I1663" s="2">
        <f>'Moving Avg'!H1663</f>
        <v>37.649150000000027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44734</v>
      </c>
      <c r="B1664" s="2">
        <f>RSI!B1664</f>
        <v>33.909999999999997</v>
      </c>
      <c r="C1664" s="2">
        <f>RSI!I1664</f>
        <v>21.171803892752294</v>
      </c>
      <c r="D1664" s="2">
        <f>MACD!E1664</f>
        <v>0.38761657799948779</v>
      </c>
      <c r="E1664" s="2">
        <f>MACD!F1664</f>
        <v>0.14468482898547402</v>
      </c>
      <c r="F1664" s="2">
        <f>'Moving Avg'!D1664</f>
        <v>33.909999999999997</v>
      </c>
      <c r="G1664" s="2">
        <f>'Moving Avg'!F1664</f>
        <v>34.718499999999992</v>
      </c>
      <c r="H1664" s="2">
        <f>'Moving Avg'!G1664</f>
        <v>35.180000000000014</v>
      </c>
      <c r="I1664" s="2">
        <f>'Moving Avg'!H1664</f>
        <v>37.613550000000032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44735</v>
      </c>
      <c r="B1665" s="2">
        <f>RSI!B1665</f>
        <v>33.909999999999997</v>
      </c>
      <c r="C1665" s="2">
        <f>RSI!I1665</f>
        <v>21.171803892752294</v>
      </c>
      <c r="D1665" s="2">
        <f>MACD!E1665</f>
        <v>0.50584521494050705</v>
      </c>
      <c r="E1665" s="2">
        <f>MACD!F1665</f>
        <v>0.21691690617648063</v>
      </c>
      <c r="F1665" s="2">
        <f>'Moving Avg'!D1665</f>
        <v>33.909999999999997</v>
      </c>
      <c r="G1665" s="2">
        <f>'Moving Avg'!F1665</f>
        <v>34.663999999999987</v>
      </c>
      <c r="H1665" s="2">
        <f>'Moving Avg'!G1665</f>
        <v>35.128200000000014</v>
      </c>
      <c r="I1665" s="2">
        <f>'Moving Avg'!H1665</f>
        <v>37.57795000000003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44736</v>
      </c>
      <c r="B1666" s="2">
        <f>RSI!B1666</f>
        <v>33.909999999999997</v>
      </c>
      <c r="C1666" s="2">
        <f>RSI!I1666</f>
        <v>21.17180389275228</v>
      </c>
      <c r="D1666" s="2">
        <f>MACD!E1666</f>
        <v>0.61082952918272326</v>
      </c>
      <c r="E1666" s="2">
        <f>MACD!F1666</f>
        <v>0.2956994307777292</v>
      </c>
      <c r="F1666" s="2">
        <f>'Moving Avg'!D1666</f>
        <v>33.909999999999997</v>
      </c>
      <c r="G1666" s="2">
        <f>'Moving Avg'!F1666</f>
        <v>34.609499999999983</v>
      </c>
      <c r="H1666" s="2">
        <f>'Moving Avg'!G1666</f>
        <v>35.076400000000014</v>
      </c>
      <c r="I1666" s="2">
        <f>'Moving Avg'!H1666</f>
        <v>37.542350000000035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44739</v>
      </c>
      <c r="B1667" s="2">
        <f>RSI!B1667</f>
        <v>33.909999999999997</v>
      </c>
      <c r="C1667" s="2">
        <f>RSI!I1667</f>
        <v>21.17180389275228</v>
      </c>
      <c r="D1667" s="2">
        <f>MACD!E1667</f>
        <v>0.70424083488038747</v>
      </c>
      <c r="E1667" s="2">
        <f>MACD!F1667</f>
        <v>0.37740771159826086</v>
      </c>
      <c r="F1667" s="2">
        <f>'Moving Avg'!D1667</f>
        <v>33.909999999999997</v>
      </c>
      <c r="G1667" s="2">
        <f>'Moving Avg'!F1667</f>
        <v>34.554999999999986</v>
      </c>
      <c r="H1667" s="2">
        <f>'Moving Avg'!G1667</f>
        <v>35.024600000000021</v>
      </c>
      <c r="I1667" s="2">
        <f>'Moving Avg'!H1667</f>
        <v>37.506750000000032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44740</v>
      </c>
      <c r="B1668" s="2">
        <f>RSI!B1668</f>
        <v>33.9</v>
      </c>
      <c r="C1668" s="2">
        <f>RSI!I1668</f>
        <v>20.996376182828882</v>
      </c>
      <c r="D1668" s="2">
        <f>MACD!E1668</f>
        <v>0.54364580846253574</v>
      </c>
      <c r="E1668" s="2">
        <f>MACD!F1668</f>
        <v>0.41065533097111584</v>
      </c>
      <c r="F1668" s="2">
        <f>'Moving Avg'!D1668</f>
        <v>33.908000000000001</v>
      </c>
      <c r="G1668" s="2">
        <f>'Moving Avg'!F1668</f>
        <v>34.499999999999986</v>
      </c>
      <c r="H1668" s="2">
        <f>'Moving Avg'!G1668</f>
        <v>34.972600000000021</v>
      </c>
      <c r="I1668" s="2">
        <f>'Moving Avg'!H1668</f>
        <v>37.471100000000035</v>
      </c>
      <c r="J1668" s="6" t="str">
        <f>OBV!F1668</f>
        <v>BEARISH</v>
      </c>
      <c r="K1668" s="6" t="str">
        <f>OBV!G1668</f>
        <v>NEUTRAL</v>
      </c>
      <c r="L1668" s="6" t="str">
        <f>OBV!H1668</f>
        <v>CONFIRMED BEARISH</v>
      </c>
    </row>
    <row r="1669" spans="1:12" ht="13.5" x14ac:dyDescent="0.25">
      <c r="A1669" s="3">
        <f>RSI!A1669</f>
        <v>44741</v>
      </c>
      <c r="B1669" s="2">
        <f>RSI!B1669</f>
        <v>33.9</v>
      </c>
      <c r="C1669" s="2">
        <f>RSI!I1669</f>
        <v>20.996376182828882</v>
      </c>
      <c r="D1669" s="2">
        <f>MACD!E1669</f>
        <v>0.41174206060281904</v>
      </c>
      <c r="E1669" s="2">
        <f>MACD!F1669</f>
        <v>0.41087267689745649</v>
      </c>
      <c r="F1669" s="2">
        <f>'Moving Avg'!D1669</f>
        <v>33.905999999999999</v>
      </c>
      <c r="G1669" s="2">
        <f>'Moving Avg'!F1669</f>
        <v>34.444999999999979</v>
      </c>
      <c r="H1669" s="2">
        <f>'Moving Avg'!G1669</f>
        <v>34.920600000000022</v>
      </c>
      <c r="I1669" s="2">
        <f>'Moving Avg'!H1669</f>
        <v>37.435600000000036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</row>
    <row r="1670" spans="1:12" ht="13.5" x14ac:dyDescent="0.25">
      <c r="A1670" s="3">
        <f>RSI!A1670</f>
        <v>44742</v>
      </c>
      <c r="B1670" s="2">
        <f>RSI!B1670</f>
        <v>33.9</v>
      </c>
      <c r="C1670" s="2">
        <f>RSI!I1670</f>
        <v>20.996376182828882</v>
      </c>
      <c r="D1670" s="2">
        <f>MACD!E1670</f>
        <v>0.30382041130415161</v>
      </c>
      <c r="E1670" s="2">
        <f>MACD!F1670</f>
        <v>0.38946222377879558</v>
      </c>
      <c r="F1670" s="2">
        <f>'Moving Avg'!D1670</f>
        <v>33.904000000000003</v>
      </c>
      <c r="G1670" s="2">
        <f>'Moving Avg'!F1670</f>
        <v>34.389999999999979</v>
      </c>
      <c r="H1670" s="2">
        <f>'Moving Avg'!G1670</f>
        <v>34.878600000000027</v>
      </c>
      <c r="I1670" s="2">
        <f>'Moving Avg'!H1670</f>
        <v>37.400100000000037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</row>
    <row r="1671" spans="1:12" ht="13.5" x14ac:dyDescent="0.25">
      <c r="A1671" s="3">
        <f>RSI!A1671</f>
        <v>44743</v>
      </c>
      <c r="B1671" s="2">
        <f>RSI!B1671</f>
        <v>33.9</v>
      </c>
      <c r="C1671" s="2">
        <f>RSI!I1671</f>
        <v>20.996376182828882</v>
      </c>
      <c r="D1671" s="2">
        <f>MACD!E1671</f>
        <v>0.21591803181027558</v>
      </c>
      <c r="E1671" s="2">
        <f>MACD!F1671</f>
        <v>0.3547533853850916</v>
      </c>
      <c r="F1671" s="2">
        <f>'Moving Avg'!D1671</f>
        <v>33.902000000000001</v>
      </c>
      <c r="G1671" s="2">
        <f>'Moving Avg'!F1671</f>
        <v>34.334999999999987</v>
      </c>
      <c r="H1671" s="2">
        <f>'Moving Avg'!G1671</f>
        <v>34.836600000000026</v>
      </c>
      <c r="I1671" s="2">
        <f>'Moving Avg'!H1671</f>
        <v>37.364600000000031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</row>
    <row r="1672" spans="1:12" ht="13.5" x14ac:dyDescent="0.25">
      <c r="A1672" s="3">
        <f>RSI!A1672</f>
        <v>44746</v>
      </c>
      <c r="B1672" s="2">
        <f>RSI!B1672</f>
        <v>33.9</v>
      </c>
      <c r="C1672" s="2">
        <f>RSI!I1672</f>
        <v>20.996376182828882</v>
      </c>
      <c r="D1672" s="2">
        <f>MACD!E1672</f>
        <v>0.14470200192977245</v>
      </c>
      <c r="E1672" s="2">
        <f>MACD!F1672</f>
        <v>0.31274310869402777</v>
      </c>
      <c r="F1672" s="2">
        <f>'Moving Avg'!D1672</f>
        <v>33.9</v>
      </c>
      <c r="G1672" s="2">
        <f>'Moving Avg'!F1672</f>
        <v>34.279999999999987</v>
      </c>
      <c r="H1672" s="2">
        <f>'Moving Avg'!G1672</f>
        <v>34.794600000000031</v>
      </c>
      <c r="I1672" s="2">
        <f>'Moving Avg'!H1672</f>
        <v>37.329100000000032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</row>
    <row r="1673" spans="1:12" ht="13.5" x14ac:dyDescent="0.25">
      <c r="A1673" s="3">
        <f>RSI!A1673</f>
        <v>44747</v>
      </c>
      <c r="B1673" s="2">
        <f>RSI!B1673</f>
        <v>32.380000000000003</v>
      </c>
      <c r="C1673" s="2">
        <f>RSI!I1673</f>
        <v>7.4340651619109934</v>
      </c>
      <c r="D1673" s="2">
        <f>MACD!E1673</f>
        <v>0.19996349416664572</v>
      </c>
      <c r="E1673" s="2">
        <f>MACD!F1673</f>
        <v>0.2901871857885514</v>
      </c>
      <c r="F1673" s="2">
        <f>'Moving Avg'!D1673</f>
        <v>33.595999999999997</v>
      </c>
      <c r="G1673" s="2">
        <f>'Moving Avg'!F1673</f>
        <v>34.148999999999987</v>
      </c>
      <c r="H1673" s="2">
        <f>'Moving Avg'!G1673</f>
        <v>34.722200000000029</v>
      </c>
      <c r="I1673" s="2">
        <f>'Moving Avg'!H1673</f>
        <v>37.28600000000003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44748</v>
      </c>
      <c r="B1674" s="2">
        <f>RSI!B1674</f>
        <v>32.380000000000003</v>
      </c>
      <c r="C1674" s="2">
        <f>RSI!I1674</f>
        <v>7.4340651619109934</v>
      </c>
      <c r="D1674" s="2">
        <f>MACD!E1674</f>
        <v>0.25841664627055394</v>
      </c>
      <c r="E1674" s="2">
        <f>MACD!F1674</f>
        <v>0.28383307788495193</v>
      </c>
      <c r="F1674" s="2">
        <f>'Moving Avg'!D1674</f>
        <v>33.291999999999994</v>
      </c>
      <c r="G1674" s="2">
        <f>'Moving Avg'!F1674</f>
        <v>33.992999999999981</v>
      </c>
      <c r="H1674" s="2">
        <f>'Moving Avg'!G1674</f>
        <v>34.649800000000035</v>
      </c>
      <c r="I1674" s="2">
        <f>'Moving Avg'!H1674</f>
        <v>37.250400000000027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44749</v>
      </c>
      <c r="B1675" s="2">
        <f>RSI!B1675</f>
        <v>32.380000000000003</v>
      </c>
      <c r="C1675" s="2">
        <f>RSI!I1675</f>
        <v>7.4340651619109934</v>
      </c>
      <c r="D1675" s="2">
        <f>MACD!E1675</f>
        <v>0.31870425380187584</v>
      </c>
      <c r="E1675" s="2">
        <f>MACD!F1675</f>
        <v>0.29080731306833674</v>
      </c>
      <c r="F1675" s="2">
        <f>'Moving Avg'!D1675</f>
        <v>32.988</v>
      </c>
      <c r="G1675" s="2">
        <f>'Moving Avg'!F1675</f>
        <v>33.836999999999989</v>
      </c>
      <c r="H1675" s="2">
        <f>'Moving Avg'!G1675</f>
        <v>34.609800000000035</v>
      </c>
      <c r="I1675" s="2">
        <f>'Moving Avg'!H1675</f>
        <v>37.214800000000025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44750</v>
      </c>
      <c r="B1676" s="2">
        <f>RSI!B1676</f>
        <v>32.380000000000003</v>
      </c>
      <c r="C1676" s="2">
        <f>RSI!I1676</f>
        <v>7.4340651619109934</v>
      </c>
      <c r="D1676" s="2">
        <f>MACD!E1676</f>
        <v>0.3797420744739739</v>
      </c>
      <c r="E1676" s="2">
        <f>MACD!F1676</f>
        <v>0.30859426534946421</v>
      </c>
      <c r="F1676" s="2">
        <f>'Moving Avg'!D1676</f>
        <v>32.683999999999997</v>
      </c>
      <c r="G1676" s="2">
        <f>'Moving Avg'!F1676</f>
        <v>33.68099999999999</v>
      </c>
      <c r="H1676" s="2">
        <f>'Moving Avg'!G1676</f>
        <v>34.569800000000029</v>
      </c>
      <c r="I1676" s="2">
        <f>'Moving Avg'!H1676</f>
        <v>37.18070000000003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</row>
    <row r="1677" spans="1:12" ht="13.5" x14ac:dyDescent="0.25">
      <c r="A1677" s="3">
        <f>RSI!A1677</f>
        <v>44753</v>
      </c>
      <c r="B1677" s="2">
        <f>RSI!B1677</f>
        <v>32.380000000000003</v>
      </c>
      <c r="C1677" s="2">
        <f>RSI!I1677</f>
        <v>7.4340651619109934</v>
      </c>
      <c r="D1677" s="2">
        <f>MACD!E1677</f>
        <v>0.44067208127434299</v>
      </c>
      <c r="E1677" s="2">
        <f>MACD!F1677</f>
        <v>0.33500982853444</v>
      </c>
      <c r="F1677" s="2">
        <f>'Moving Avg'!D1677</f>
        <v>32.380000000000003</v>
      </c>
      <c r="G1677" s="2">
        <f>'Moving Avg'!F1677</f>
        <v>33.524999999999991</v>
      </c>
      <c r="H1677" s="2">
        <f>'Moving Avg'!G1677</f>
        <v>34.529800000000037</v>
      </c>
      <c r="I1677" s="2">
        <f>'Moving Avg'!H1677</f>
        <v>37.147600000000033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</row>
    <row r="1678" spans="1:12" ht="13.5" x14ac:dyDescent="0.25">
      <c r="A1678" s="3">
        <f>RSI!A1678</f>
        <v>44754</v>
      </c>
      <c r="B1678" s="2">
        <f>RSI!B1678</f>
        <v>32.380000000000003</v>
      </c>
      <c r="C1678" s="2">
        <f>RSI!I1678</f>
        <v>7.4340651619109934</v>
      </c>
      <c r="D1678" s="2">
        <f>MACD!E1678</f>
        <v>0.49928479792677649</v>
      </c>
      <c r="E1678" s="2">
        <f>MACD!F1678</f>
        <v>0.3678648224129073</v>
      </c>
      <c r="F1678" s="2">
        <f>'Moving Avg'!D1678</f>
        <v>32.380000000000003</v>
      </c>
      <c r="G1678" s="2">
        <f>'Moving Avg'!F1678</f>
        <v>33.448499999999989</v>
      </c>
      <c r="H1678" s="2">
        <f>'Moving Avg'!G1678</f>
        <v>34.489800000000038</v>
      </c>
      <c r="I1678" s="2">
        <f>'Moving Avg'!H1678</f>
        <v>37.121500000000033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44755</v>
      </c>
      <c r="B1679" s="2">
        <f>RSI!B1679</f>
        <v>32.380000000000003</v>
      </c>
      <c r="C1679" s="2">
        <f>RSI!I1679</f>
        <v>7.4340651619109934</v>
      </c>
      <c r="D1679" s="2">
        <f>MACD!E1679</f>
        <v>0.55683852410259504</v>
      </c>
      <c r="E1679" s="2">
        <f>MACD!F1679</f>
        <v>0.40565956275084486</v>
      </c>
      <c r="F1679" s="2">
        <f>'Moving Avg'!D1679</f>
        <v>32.380000000000003</v>
      </c>
      <c r="G1679" s="2">
        <f>'Moving Avg'!F1679</f>
        <v>33.371999999999993</v>
      </c>
      <c r="H1679" s="2">
        <f>'Moving Avg'!G1679</f>
        <v>34.449800000000039</v>
      </c>
      <c r="I1679" s="2">
        <f>'Moving Avg'!H1679</f>
        <v>37.095400000000033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44756</v>
      </c>
      <c r="B1680" s="2">
        <f>RSI!B1680</f>
        <v>32.380000000000003</v>
      </c>
      <c r="C1680" s="2">
        <f>RSI!I1680</f>
        <v>7.4340651619109934</v>
      </c>
      <c r="D1680" s="2">
        <f>MACD!E1680</f>
        <v>0.612906673965675</v>
      </c>
      <c r="E1680" s="2">
        <f>MACD!F1680</f>
        <v>0.44710898499381091</v>
      </c>
      <c r="F1680" s="2">
        <f>'Moving Avg'!D1680</f>
        <v>32.380000000000003</v>
      </c>
      <c r="G1680" s="2">
        <f>'Moving Avg'!F1680</f>
        <v>33.29549999999999</v>
      </c>
      <c r="H1680" s="2">
        <f>'Moving Avg'!G1680</f>
        <v>34.40980000000004</v>
      </c>
      <c r="I1680" s="2">
        <f>'Moving Avg'!H1680</f>
        <v>37.069300000000027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44757</v>
      </c>
      <c r="B1681" s="2">
        <f>RSI!B1681</f>
        <v>32.380000000000003</v>
      </c>
      <c r="C1681" s="2">
        <f>RSI!I1681</f>
        <v>7.4340651619109934</v>
      </c>
      <c r="D1681" s="2">
        <f>MACD!E1681</f>
        <v>0.66717195748842073</v>
      </c>
      <c r="E1681" s="2">
        <f>MACD!F1681</f>
        <v>0.49112157949273288</v>
      </c>
      <c r="F1681" s="2">
        <f>'Moving Avg'!D1681</f>
        <v>32.380000000000003</v>
      </c>
      <c r="G1681" s="2">
        <f>'Moving Avg'!F1681</f>
        <v>33.218999999999994</v>
      </c>
      <c r="H1681" s="2">
        <f>'Moving Avg'!G1681</f>
        <v>34.347400000000036</v>
      </c>
      <c r="I1681" s="2">
        <f>'Moving Avg'!H1681</f>
        <v>37.043200000000027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44760</v>
      </c>
      <c r="B1682" s="2">
        <f>RSI!B1682</f>
        <v>32.380000000000003</v>
      </c>
      <c r="C1682" s="2">
        <f>RSI!I1682</f>
        <v>7.4340651619109934</v>
      </c>
      <c r="D1682" s="2">
        <f>MACD!E1682</f>
        <v>0.7194063311032366</v>
      </c>
      <c r="E1682" s="2">
        <f>MACD!F1682</f>
        <v>0.53677852981483365</v>
      </c>
      <c r="F1682" s="2">
        <f>'Moving Avg'!D1682</f>
        <v>32.380000000000003</v>
      </c>
      <c r="G1682" s="2">
        <f>'Moving Avg'!F1682</f>
        <v>33.142499999999998</v>
      </c>
      <c r="H1682" s="2">
        <f>'Moving Avg'!G1682</f>
        <v>34.285000000000039</v>
      </c>
      <c r="I1682" s="2">
        <f>'Moving Avg'!H1682</f>
        <v>37.017100000000028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44761</v>
      </c>
      <c r="B1683" s="2">
        <f>RSI!B1683</f>
        <v>32.380000000000003</v>
      </c>
      <c r="C1683" s="2">
        <f>RSI!I1683</f>
        <v>7.4340651619109934</v>
      </c>
      <c r="D1683" s="2">
        <f>MACD!E1683</f>
        <v>0.53560811862364233</v>
      </c>
      <c r="E1683" s="2">
        <f>MACD!F1683</f>
        <v>0.53654444757659536</v>
      </c>
      <c r="F1683" s="2">
        <f>'Moving Avg'!D1683</f>
        <v>32.380000000000003</v>
      </c>
      <c r="G1683" s="2">
        <f>'Moving Avg'!F1683</f>
        <v>33.065999999999995</v>
      </c>
      <c r="H1683" s="2">
        <f>'Moving Avg'!G1683</f>
        <v>34.222600000000035</v>
      </c>
      <c r="I1683" s="2">
        <f>'Moving Avg'!H1683</f>
        <v>36.991000000000021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44762</v>
      </c>
      <c r="B1684" s="2">
        <f>RSI!B1684</f>
        <v>32.380000000000003</v>
      </c>
      <c r="C1684" s="2">
        <f>RSI!I1684</f>
        <v>7.4340651619109934</v>
      </c>
      <c r="D1684" s="2">
        <f>MACD!E1684</f>
        <v>0.38550287387611348</v>
      </c>
      <c r="E1684" s="2">
        <f>MACD!F1684</f>
        <v>0.50633613283649903</v>
      </c>
      <c r="F1684" s="2">
        <f>'Moving Avg'!D1684</f>
        <v>32.380000000000003</v>
      </c>
      <c r="G1684" s="2">
        <f>'Moving Avg'!F1684</f>
        <v>32.9895</v>
      </c>
      <c r="H1684" s="2">
        <f>'Moving Avg'!G1684</f>
        <v>34.160200000000039</v>
      </c>
      <c r="I1684" s="2">
        <f>'Moving Avg'!H1684</f>
        <v>36.964900000000021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44763</v>
      </c>
      <c r="B1685" s="2">
        <f>RSI!B1685</f>
        <v>32.380000000000003</v>
      </c>
      <c r="C1685" s="2">
        <f>RSI!I1685</f>
        <v>7.4340651619109934</v>
      </c>
      <c r="D1685" s="2">
        <f>MACD!E1685</f>
        <v>0.26350585449982589</v>
      </c>
      <c r="E1685" s="2">
        <f>MACD!F1685</f>
        <v>0.4577700771691644</v>
      </c>
      <c r="F1685" s="2">
        <f>'Moving Avg'!D1685</f>
        <v>32.380000000000003</v>
      </c>
      <c r="G1685" s="2">
        <f>'Moving Avg'!F1685</f>
        <v>32.912999999999997</v>
      </c>
      <c r="H1685" s="2">
        <f>'Moving Avg'!G1685</f>
        <v>34.097800000000035</v>
      </c>
      <c r="I1685" s="2">
        <f>'Moving Avg'!H1685</f>
        <v>36.946800000000025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44764</v>
      </c>
      <c r="B1686" s="2">
        <f>RSI!B1686</f>
        <v>32.380000000000003</v>
      </c>
      <c r="C1686" s="2">
        <f>RSI!I1686</f>
        <v>7.4340651619109934</v>
      </c>
      <c r="D1686" s="2">
        <f>MACD!E1686</f>
        <v>0.16492122844147872</v>
      </c>
      <c r="E1686" s="2">
        <f>MACD!F1686</f>
        <v>0.39920030742362728</v>
      </c>
      <c r="F1686" s="2">
        <f>'Moving Avg'!D1686</f>
        <v>32.380000000000003</v>
      </c>
      <c r="G1686" s="2">
        <f>'Moving Avg'!F1686</f>
        <v>32.836500000000001</v>
      </c>
      <c r="H1686" s="2">
        <f>'Moving Avg'!G1686</f>
        <v>34.035400000000038</v>
      </c>
      <c r="I1686" s="2">
        <f>'Moving Avg'!H1686</f>
        <v>36.928950000000015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</row>
    <row r="1687" spans="1:12" ht="13.5" x14ac:dyDescent="0.25">
      <c r="A1687" s="3">
        <f>RSI!A1687</f>
        <v>44768</v>
      </c>
      <c r="B1687" s="2">
        <f>RSI!B1687</f>
        <v>32.380000000000003</v>
      </c>
      <c r="C1687" s="2">
        <f>RSI!I1687</f>
        <v>7.4340651619109934</v>
      </c>
      <c r="D1687" s="2">
        <f>MACD!E1687</f>
        <v>8.5803117102990711E-2</v>
      </c>
      <c r="E1687" s="2">
        <f>MACD!F1687</f>
        <v>0.33652086935949999</v>
      </c>
      <c r="F1687" s="2">
        <f>'Moving Avg'!D1687</f>
        <v>32.380000000000003</v>
      </c>
      <c r="G1687" s="2">
        <f>'Moving Avg'!F1687</f>
        <v>32.76</v>
      </c>
      <c r="H1687" s="2">
        <f>'Moving Avg'!G1687</f>
        <v>33.973000000000042</v>
      </c>
      <c r="I1687" s="2">
        <f>'Moving Avg'!H1687</f>
        <v>36.911100000000012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44769</v>
      </c>
      <c r="B1688" s="2">
        <f>RSI!B1688</f>
        <v>31</v>
      </c>
      <c r="C1688" s="2">
        <f>RSI!I1688</f>
        <v>2.6718572399446998</v>
      </c>
      <c r="D1688" s="2">
        <f>MACD!E1688</f>
        <v>0.12506040175684774</v>
      </c>
      <c r="E1688" s="2">
        <f>MACD!F1688</f>
        <v>0.29422877583896956</v>
      </c>
      <c r="F1688" s="2">
        <f>'Moving Avg'!D1688</f>
        <v>32.103999999999999</v>
      </c>
      <c r="G1688" s="2">
        <f>'Moving Avg'!F1688</f>
        <v>32.614999999999995</v>
      </c>
      <c r="H1688" s="2">
        <f>'Moving Avg'!G1688</f>
        <v>33.883000000000031</v>
      </c>
      <c r="I1688" s="2">
        <f>'Moving Avg'!H1688</f>
        <v>36.884600000000013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</row>
    <row r="1689" spans="1:12" ht="13.5" x14ac:dyDescent="0.25">
      <c r="A1689" s="3">
        <f>RSI!A1689</f>
        <v>44770</v>
      </c>
      <c r="B1689" s="2">
        <f>RSI!B1689</f>
        <v>31</v>
      </c>
      <c r="C1689" s="2">
        <f>RSI!I1689</f>
        <v>2.6718572399446998</v>
      </c>
      <c r="D1689" s="2">
        <f>MACD!E1689</f>
        <v>0.17011883957104601</v>
      </c>
      <c r="E1689" s="2">
        <f>MACD!F1689</f>
        <v>0.26940678858538486</v>
      </c>
      <c r="F1689" s="2">
        <f>'Moving Avg'!D1689</f>
        <v>31.828000000000003</v>
      </c>
      <c r="G1689" s="2">
        <f>'Moving Avg'!F1689</f>
        <v>32.47</v>
      </c>
      <c r="H1689" s="2">
        <f>'Moving Avg'!G1689</f>
        <v>33.793000000000035</v>
      </c>
      <c r="I1689" s="2">
        <f>'Moving Avg'!H1689</f>
        <v>36.858100000000015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</row>
    <row r="1690" spans="1:12" ht="13.5" x14ac:dyDescent="0.25">
      <c r="A1690" s="3">
        <f>RSI!A1690</f>
        <v>44771</v>
      </c>
      <c r="B1690" s="2">
        <f>RSI!B1690</f>
        <v>31</v>
      </c>
      <c r="C1690" s="2">
        <f>RSI!I1690</f>
        <v>2.6718572399446998</v>
      </c>
      <c r="D1690" s="2">
        <f>MACD!E1690</f>
        <v>0.21920885393178935</v>
      </c>
      <c r="E1690" s="2">
        <f>MACD!F1690</f>
        <v>0.25936720165466576</v>
      </c>
      <c r="F1690" s="2">
        <f>'Moving Avg'!D1690</f>
        <v>31.552</v>
      </c>
      <c r="G1690" s="2">
        <f>'Moving Avg'!F1690</f>
        <v>32.325000000000003</v>
      </c>
      <c r="H1690" s="2">
        <f>'Moving Avg'!G1690</f>
        <v>33.704000000000029</v>
      </c>
      <c r="I1690" s="2">
        <f>'Moving Avg'!H1690</f>
        <v>36.831600000000009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</row>
    <row r="1691" spans="1:12" ht="13.5" x14ac:dyDescent="0.25">
      <c r="A1691" s="3">
        <f>RSI!A1691</f>
        <v>44774</v>
      </c>
      <c r="B1691" s="2">
        <f>RSI!B1691</f>
        <v>31</v>
      </c>
      <c r="C1691" s="2">
        <f>RSI!I1691</f>
        <v>2.6718572399446998</v>
      </c>
      <c r="D1691" s="2">
        <f>MACD!E1691</f>
        <v>0.27089808052289044</v>
      </c>
      <c r="E1691" s="2">
        <f>MACD!F1691</f>
        <v>0.26167337742831071</v>
      </c>
      <c r="F1691" s="2">
        <f>'Moving Avg'!D1691</f>
        <v>31.276</v>
      </c>
      <c r="G1691" s="2">
        <f>'Moving Avg'!F1691</f>
        <v>32.18</v>
      </c>
      <c r="H1691" s="2">
        <f>'Moving Avg'!G1691</f>
        <v>33.61500000000003</v>
      </c>
      <c r="I1691" s="2">
        <f>'Moving Avg'!H1691</f>
        <v>36.80510000000001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</row>
    <row r="1692" spans="1:12" ht="13.5" x14ac:dyDescent="0.25">
      <c r="A1692" s="3">
        <f>RSI!A1692</f>
        <v>44775</v>
      </c>
      <c r="B1692" s="2">
        <f>RSI!B1692</f>
        <v>31</v>
      </c>
      <c r="C1692" s="2">
        <f>RSI!I1692</f>
        <v>2.6718572399446998</v>
      </c>
      <c r="D1692" s="2">
        <f>MACD!E1692</f>
        <v>0.3240346759373125</v>
      </c>
      <c r="E1692" s="2">
        <f>MACD!F1692</f>
        <v>0.27414563713011109</v>
      </c>
      <c r="F1692" s="2">
        <f>'Moving Avg'!D1692</f>
        <v>31</v>
      </c>
      <c r="G1692" s="2">
        <f>'Moving Avg'!F1692</f>
        <v>32.035000000000004</v>
      </c>
      <c r="H1692" s="2">
        <f>'Moving Avg'!G1692</f>
        <v>33.526000000000025</v>
      </c>
      <c r="I1692" s="2">
        <f>'Moving Avg'!H1692</f>
        <v>36.778600000000012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</row>
    <row r="1693" spans="1:12" ht="13.5" x14ac:dyDescent="0.25">
      <c r="A1693" s="3">
        <f>RSI!A1693</f>
        <v>44776</v>
      </c>
      <c r="B1693" s="2">
        <f>RSI!B1693</f>
        <v>31</v>
      </c>
      <c r="C1693" s="2">
        <f>RSI!I1693</f>
        <v>2.6718572399446998</v>
      </c>
      <c r="D1693" s="2">
        <f>MACD!E1693</f>
        <v>0.37769970452767154</v>
      </c>
      <c r="E1693" s="2">
        <f>MACD!F1693</f>
        <v>0.29485645060962318</v>
      </c>
      <c r="F1693" s="2">
        <f>'Moving Avg'!D1693</f>
        <v>31</v>
      </c>
      <c r="G1693" s="2">
        <f>'Moving Avg'!F1693</f>
        <v>31.965999999999998</v>
      </c>
      <c r="H1693" s="2">
        <f>'Moving Avg'!G1693</f>
        <v>33.446000000000019</v>
      </c>
      <c r="I1693" s="2">
        <f>'Moving Avg'!H1693</f>
        <v>36.753600000000006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44777</v>
      </c>
      <c r="B1694" s="2">
        <f>RSI!B1694</f>
        <v>32.39</v>
      </c>
      <c r="C1694" s="2">
        <f>RSI!I1694</f>
        <v>51.494248187087514</v>
      </c>
      <c r="D1694" s="2">
        <f>MACD!E1694</f>
        <v>0.32820421747421591</v>
      </c>
      <c r="E1694" s="2">
        <f>MACD!F1694</f>
        <v>0.30152600398254176</v>
      </c>
      <c r="F1694" s="2">
        <f>'Moving Avg'!D1694</f>
        <v>31.277999999999999</v>
      </c>
      <c r="G1694" s="2">
        <f>'Moving Avg'!F1694</f>
        <v>31.966500000000003</v>
      </c>
      <c r="H1694" s="2">
        <f>'Moving Avg'!G1694</f>
        <v>33.393800000000027</v>
      </c>
      <c r="I1694" s="2">
        <f>'Moving Avg'!H1694</f>
        <v>36.735550000000011</v>
      </c>
      <c r="J1694" s="6" t="str">
        <f>OBV!F1694</f>
        <v>BULLISH</v>
      </c>
      <c r="K1694" s="6" t="str">
        <f>OBV!G1694</f>
        <v>NEUTRAL</v>
      </c>
      <c r="L1694" s="6" t="str">
        <f>OBV!H1694</f>
        <v>CONFIRMED BULLISH</v>
      </c>
    </row>
    <row r="1695" spans="1:12" ht="13.5" x14ac:dyDescent="0.25">
      <c r="A1695" s="3">
        <f>RSI!A1695</f>
        <v>44778</v>
      </c>
      <c r="B1695" s="2">
        <f>RSI!B1695</f>
        <v>32.39</v>
      </c>
      <c r="C1695" s="2">
        <f>RSI!I1695</f>
        <v>51.494248187087514</v>
      </c>
      <c r="D1695" s="2">
        <f>MACD!E1695</f>
        <v>0.285571522859982</v>
      </c>
      <c r="E1695" s="2">
        <f>MACD!F1695</f>
        <v>0.29833510775802985</v>
      </c>
      <c r="F1695" s="2">
        <f>'Moving Avg'!D1695</f>
        <v>31.556000000000001</v>
      </c>
      <c r="G1695" s="2">
        <f>'Moving Avg'!F1695</f>
        <v>31.966999999999995</v>
      </c>
      <c r="H1695" s="2">
        <f>'Moving Avg'!G1695</f>
        <v>33.341600000000021</v>
      </c>
      <c r="I1695" s="2">
        <f>'Moving Avg'!H1695</f>
        <v>36.717500000000008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</row>
    <row r="1696" spans="1:12" ht="13.5" x14ac:dyDescent="0.25">
      <c r="A1696" s="3">
        <f>RSI!A1696</f>
        <v>44781</v>
      </c>
      <c r="B1696" s="2">
        <f>RSI!B1696</f>
        <v>32.39</v>
      </c>
      <c r="C1696" s="2">
        <f>RSI!I1696</f>
        <v>51.494248187087514</v>
      </c>
      <c r="D1696" s="2">
        <f>MACD!E1696</f>
        <v>0.24880150260256073</v>
      </c>
      <c r="E1696" s="2">
        <f>MACD!F1696</f>
        <v>0.28842838672693605</v>
      </c>
      <c r="F1696" s="2">
        <f>'Moving Avg'!D1696</f>
        <v>31.834000000000003</v>
      </c>
      <c r="G1696" s="2">
        <f>'Moving Avg'!F1696</f>
        <v>31.967500000000001</v>
      </c>
      <c r="H1696" s="2">
        <f>'Moving Avg'!G1696</f>
        <v>33.289400000000022</v>
      </c>
      <c r="I1696" s="2">
        <f>'Moving Avg'!H1696</f>
        <v>36.699450000000013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</row>
    <row r="1697" spans="1:12" ht="13.5" x14ac:dyDescent="0.25">
      <c r="A1697" s="3">
        <f>RSI!A1697</f>
        <v>44782</v>
      </c>
      <c r="B1697" s="2">
        <f>RSI!B1697</f>
        <v>32.39</v>
      </c>
      <c r="C1697" s="2">
        <f>RSI!I1697</f>
        <v>51.494248187087514</v>
      </c>
      <c r="D1697" s="2">
        <f>MACD!E1697</f>
        <v>0.2170437772999918</v>
      </c>
      <c r="E1697" s="2">
        <f>MACD!F1697</f>
        <v>0.27415146484154718</v>
      </c>
      <c r="F1697" s="2">
        <f>'Moving Avg'!D1697</f>
        <v>32.112000000000002</v>
      </c>
      <c r="G1697" s="2">
        <f>'Moving Avg'!F1697</f>
        <v>31.968</v>
      </c>
      <c r="H1697" s="2">
        <f>'Moving Avg'!G1697</f>
        <v>33.237200000000023</v>
      </c>
      <c r="I1697" s="2">
        <f>'Moving Avg'!H1697</f>
        <v>36.681400000000011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</row>
    <row r="1698" spans="1:12" ht="13.5" x14ac:dyDescent="0.25">
      <c r="A1698" s="3">
        <f>RSI!A1698</f>
        <v>44783</v>
      </c>
      <c r="B1698" s="2">
        <f>RSI!B1698</f>
        <v>32.39</v>
      </c>
      <c r="C1698" s="2">
        <f>RSI!I1698</f>
        <v>51.494248187087514</v>
      </c>
      <c r="D1698" s="2">
        <f>MACD!E1698</f>
        <v>-2.2732717194045904E-2</v>
      </c>
      <c r="E1698" s="2">
        <f>MACD!F1698</f>
        <v>0.21477462843442857</v>
      </c>
      <c r="F1698" s="2">
        <f>'Moving Avg'!D1698</f>
        <v>32.39</v>
      </c>
      <c r="G1698" s="2">
        <f>'Moving Avg'!F1698</f>
        <v>31.968499999999999</v>
      </c>
      <c r="H1698" s="2">
        <f>'Moving Avg'!G1698</f>
        <v>33.185000000000016</v>
      </c>
      <c r="I1698" s="2">
        <f>'Moving Avg'!H1698</f>
        <v>36.663350000000008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</row>
    <row r="1699" spans="1:12" ht="13.5" x14ac:dyDescent="0.25">
      <c r="A1699" s="3">
        <f>RSI!A1699</f>
        <v>44784</v>
      </c>
      <c r="B1699" s="2">
        <f>RSI!B1699</f>
        <v>32.39</v>
      </c>
      <c r="C1699" s="2">
        <f>RSI!I1699</f>
        <v>51.494248187087514</v>
      </c>
      <c r="D1699" s="2">
        <f>MACD!E1699</f>
        <v>-0.22617318761308525</v>
      </c>
      <c r="E1699" s="2">
        <f>MACD!F1699</f>
        <v>0.12658506522492582</v>
      </c>
      <c r="F1699" s="2">
        <f>'Moving Avg'!D1699</f>
        <v>32.39</v>
      </c>
      <c r="G1699" s="2">
        <f>'Moving Avg'!F1699</f>
        <v>31.969000000000001</v>
      </c>
      <c r="H1699" s="2">
        <f>'Moving Avg'!G1699</f>
        <v>33.132800000000017</v>
      </c>
      <c r="I1699" s="2">
        <f>'Moving Avg'!H1699</f>
        <v>36.645300000000013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</row>
    <row r="1700" spans="1:12" ht="13.5" x14ac:dyDescent="0.25">
      <c r="A1700" s="3">
        <f>RSI!A1700</f>
        <v>44785</v>
      </c>
      <c r="B1700" s="2">
        <f>RSI!B1700</f>
        <v>32.39</v>
      </c>
      <c r="C1700" s="2">
        <f>RSI!I1700</f>
        <v>51.494248187087514</v>
      </c>
      <c r="D1700" s="2">
        <f>MACD!E1700</f>
        <v>-0.39882685318226763</v>
      </c>
      <c r="E1700" s="2">
        <f>MACD!F1700</f>
        <v>2.150268154348714E-2</v>
      </c>
      <c r="F1700" s="2">
        <f>'Moving Avg'!D1700</f>
        <v>32.39</v>
      </c>
      <c r="G1700" s="2">
        <f>'Moving Avg'!F1700</f>
        <v>31.969499999999993</v>
      </c>
      <c r="H1700" s="2">
        <f>'Moving Avg'!G1700</f>
        <v>33.080600000000018</v>
      </c>
      <c r="I1700" s="2">
        <f>'Moving Avg'!H1700</f>
        <v>36.627250000000011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</row>
    <row r="1701" spans="1:12" ht="13.5" x14ac:dyDescent="0.25">
      <c r="A1701" s="3">
        <f>RSI!A1701</f>
        <v>44788</v>
      </c>
      <c r="B1701" s="2">
        <f>RSI!B1701</f>
        <v>32.39</v>
      </c>
      <c r="C1701" s="2">
        <f>RSI!I1701</f>
        <v>51.494248187087514</v>
      </c>
      <c r="D1701" s="2">
        <f>MACD!E1701</f>
        <v>-0.54539223956060567</v>
      </c>
      <c r="E1701" s="2">
        <f>MACD!F1701</f>
        <v>-9.187630267733142E-2</v>
      </c>
      <c r="F1701" s="2">
        <f>'Moving Avg'!D1701</f>
        <v>32.39</v>
      </c>
      <c r="G1701" s="2">
        <f>'Moving Avg'!F1701</f>
        <v>31.969999999999992</v>
      </c>
      <c r="H1701" s="2">
        <f>'Moving Avg'!G1701</f>
        <v>33.028400000000019</v>
      </c>
      <c r="I1701" s="2">
        <f>'Moving Avg'!H1701</f>
        <v>36.609200000000008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</row>
    <row r="1702" spans="1:12" ht="13.5" x14ac:dyDescent="0.25">
      <c r="A1702" s="3">
        <f>RSI!A1702</f>
        <v>44789</v>
      </c>
      <c r="B1702" s="2">
        <f>RSI!B1702</f>
        <v>33.5</v>
      </c>
      <c r="C1702" s="2">
        <f>RSI!I1702</f>
        <v>71.876049897441234</v>
      </c>
      <c r="D1702" s="2">
        <f>MACD!E1702</f>
        <v>-0.75207005236915236</v>
      </c>
      <c r="E1702" s="2">
        <f>MACD!F1702</f>
        <v>-0.22391505261569561</v>
      </c>
      <c r="F1702" s="2">
        <f>'Moving Avg'!D1702</f>
        <v>32.612000000000002</v>
      </c>
      <c r="G1702" s="2">
        <f>'Moving Avg'!F1702</f>
        <v>32.025999999999996</v>
      </c>
      <c r="H1702" s="2">
        <f>'Moving Avg'!G1702</f>
        <v>32.998400000000018</v>
      </c>
      <c r="I1702" s="2">
        <f>'Moving Avg'!H1702</f>
        <v>36.596700000000013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33.5</v>
      </c>
      <c r="C1703" s="2">
        <f>RSI!I1703</f>
        <v>71.876049897441234</v>
      </c>
      <c r="D1703" s="2">
        <f>MACD!E1703</f>
        <v>-0.93391654328902263</v>
      </c>
      <c r="E1703" s="2">
        <f>MACD!F1703</f>
        <v>-0.36591535075036108</v>
      </c>
      <c r="F1703" s="2">
        <f>'Moving Avg'!D1703</f>
        <v>32.834000000000003</v>
      </c>
      <c r="G1703" s="2">
        <f>'Moving Avg'!F1703</f>
        <v>32.081999999999994</v>
      </c>
      <c r="H1703" s="2">
        <f>'Moving Avg'!G1703</f>
        <v>32.968400000000017</v>
      </c>
      <c r="I1703" s="2">
        <f>'Moving Avg'!H1703</f>
        <v>36.579200000000007</v>
      </c>
      <c r="J1703" s="6" t="str">
        <f>OBV!F1703</f>
        <v>BULLISH</v>
      </c>
      <c r="K1703" s="6" t="str">
        <f>OBV!G1703</f>
        <v>NEUTRAL</v>
      </c>
      <c r="L1703" s="6" t="str">
        <f>OBV!H1703</f>
        <v>CONFIRMED BULLISH</v>
      </c>
    </row>
    <row r="1704" spans="1:12" ht="13.5" x14ac:dyDescent="0.25">
      <c r="A1704" s="3">
        <f>RSI!A1704</f>
        <v>44791</v>
      </c>
      <c r="B1704" s="2">
        <f>RSI!B1704</f>
        <v>33.5</v>
      </c>
      <c r="C1704" s="2">
        <f>RSI!I1704</f>
        <v>71.876049897441234</v>
      </c>
      <c r="D1704" s="2">
        <f>MACD!E1704</f>
        <v>-0.88038981630842272</v>
      </c>
      <c r="E1704" s="2">
        <f>MACD!F1704</f>
        <v>-0.46881024386197345</v>
      </c>
      <c r="F1704" s="2">
        <f>'Moving Avg'!D1704</f>
        <v>33.055999999999997</v>
      </c>
      <c r="G1704" s="2">
        <f>'Moving Avg'!F1704</f>
        <v>32.137999999999991</v>
      </c>
      <c r="H1704" s="2">
        <f>'Moving Avg'!G1704</f>
        <v>32.928400000000018</v>
      </c>
      <c r="I1704" s="2">
        <f>'Moving Avg'!H1704</f>
        <v>36.566699999999997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</row>
    <row r="1705" spans="1:12" ht="13.5" x14ac:dyDescent="0.25">
      <c r="A1705" s="3">
        <f>RSI!A1705</f>
        <v>44792</v>
      </c>
      <c r="B1705" s="2">
        <f>RSI!B1705</f>
        <v>33.5</v>
      </c>
      <c r="C1705" s="2">
        <f>RSI!I1705</f>
        <v>71.876049897441234</v>
      </c>
      <c r="D1705" s="2">
        <f>MACD!E1705</f>
        <v>-0.84106956222039031</v>
      </c>
      <c r="E1705" s="2">
        <f>MACD!F1705</f>
        <v>-0.54326210753365678</v>
      </c>
      <c r="F1705" s="2">
        <f>'Moving Avg'!D1705</f>
        <v>33.277999999999999</v>
      </c>
      <c r="G1705" s="2">
        <f>'Moving Avg'!F1705</f>
        <v>32.193999999999996</v>
      </c>
      <c r="H1705" s="2">
        <f>'Moving Avg'!G1705</f>
        <v>32.888400000000019</v>
      </c>
      <c r="I1705" s="2">
        <f>'Moving Avg'!H1705</f>
        <v>36.554200000000002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</row>
    <row r="1706" spans="1:12" ht="13.5" x14ac:dyDescent="0.25">
      <c r="A1706" s="3">
        <f>RSI!A1706</f>
        <v>44795</v>
      </c>
      <c r="B1706" s="2">
        <f>RSI!B1706</f>
        <v>33.5</v>
      </c>
      <c r="C1706" s="2">
        <f>RSI!I1706</f>
        <v>71.876049897441234</v>
      </c>
      <c r="D1706" s="2">
        <f>MACD!E1706</f>
        <v>-0.81332782967596984</v>
      </c>
      <c r="E1706" s="2">
        <f>MACD!F1706</f>
        <v>-0.59727525196211939</v>
      </c>
      <c r="F1706" s="2">
        <f>'Moving Avg'!D1706</f>
        <v>33.5</v>
      </c>
      <c r="G1706" s="2">
        <f>'Moving Avg'!F1706</f>
        <v>32.249999999999993</v>
      </c>
      <c r="H1706" s="2">
        <f>'Moving Avg'!G1706</f>
        <v>32.848400000000012</v>
      </c>
      <c r="I1706" s="2">
        <f>'Moving Avg'!H1706</f>
        <v>36.541699999999999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</row>
    <row r="1707" spans="1:12" ht="13.5" x14ac:dyDescent="0.25">
      <c r="A1707" s="3">
        <f>RSI!A1707</f>
        <v>44796</v>
      </c>
      <c r="B1707" s="2">
        <f>RSI!B1707</f>
        <v>33.5</v>
      </c>
      <c r="C1707" s="2">
        <f>RSI!I1707</f>
        <v>71.876049897441234</v>
      </c>
      <c r="D1707" s="2">
        <f>MACD!E1707</f>
        <v>-0.79497373346965361</v>
      </c>
      <c r="E1707" s="2">
        <f>MACD!F1707</f>
        <v>-0.63681494826362628</v>
      </c>
      <c r="F1707" s="2">
        <f>'Moving Avg'!D1707</f>
        <v>33.5</v>
      </c>
      <c r="G1707" s="2">
        <f>'Moving Avg'!F1707</f>
        <v>32.305999999999997</v>
      </c>
      <c r="H1707" s="2">
        <f>'Moving Avg'!G1707</f>
        <v>32.808400000000013</v>
      </c>
      <c r="I1707" s="2">
        <f>'Moving Avg'!H1707</f>
        <v>36.529200000000003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44797</v>
      </c>
      <c r="B1708" s="2">
        <f>RSI!B1708</f>
        <v>33.5</v>
      </c>
      <c r="C1708" s="2">
        <f>RSI!I1708</f>
        <v>71.876049897441234</v>
      </c>
      <c r="D1708" s="2">
        <f>MACD!E1708</f>
        <v>-0.78418378648783715</v>
      </c>
      <c r="E1708" s="2">
        <f>MACD!F1708</f>
        <v>-0.6662887159084685</v>
      </c>
      <c r="F1708" s="2">
        <f>'Moving Avg'!D1708</f>
        <v>33.5</v>
      </c>
      <c r="G1708" s="2">
        <f>'Moving Avg'!F1708</f>
        <v>32.430999999999997</v>
      </c>
      <c r="H1708" s="2">
        <f>'Moving Avg'!G1708</f>
        <v>32.800200000000011</v>
      </c>
      <c r="I1708" s="2">
        <f>'Moving Avg'!H1708</f>
        <v>36.5167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44798</v>
      </c>
      <c r="B1709" s="2">
        <f>RSI!B1709</f>
        <v>33.5</v>
      </c>
      <c r="C1709" s="2">
        <f>RSI!I1709</f>
        <v>71.87604989744122</v>
      </c>
      <c r="D1709" s="2">
        <f>MACD!E1709</f>
        <v>-0.77944312960479323</v>
      </c>
      <c r="E1709" s="2">
        <f>MACD!F1709</f>
        <v>-0.68891959864773344</v>
      </c>
      <c r="F1709" s="2">
        <f>'Moving Avg'!D1709</f>
        <v>33.5</v>
      </c>
      <c r="G1709" s="2">
        <f>'Moving Avg'!F1709</f>
        <v>32.555999999999997</v>
      </c>
      <c r="H1709" s="2">
        <f>'Moving Avg'!G1709</f>
        <v>32.792000000000009</v>
      </c>
      <c r="I1709" s="2">
        <f>'Moving Avg'!H1709</f>
        <v>36.504199999999997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44799</v>
      </c>
      <c r="B1710" s="2">
        <f>RSI!B1710</f>
        <v>33.880000000000003</v>
      </c>
      <c r="C1710" s="2">
        <f>RSI!I1710</f>
        <v>77.683797245506042</v>
      </c>
      <c r="D1710" s="2">
        <f>MACD!E1710</f>
        <v>-0.80764411774935496</v>
      </c>
      <c r="E1710" s="2">
        <f>MACD!F1710</f>
        <v>-0.71266450246805779</v>
      </c>
      <c r="F1710" s="2">
        <f>'Moving Avg'!D1710</f>
        <v>33.576000000000001</v>
      </c>
      <c r="G1710" s="2">
        <f>'Moving Avg'!F1710</f>
        <v>32.699999999999996</v>
      </c>
      <c r="H1710" s="2">
        <f>'Moving Avg'!G1710</f>
        <v>32.79140000000001</v>
      </c>
      <c r="I1710" s="2">
        <f>'Moving Avg'!H1710</f>
        <v>36.493599999999994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44802</v>
      </c>
      <c r="B1711" s="2">
        <f>RSI!B1711</f>
        <v>33.880000000000003</v>
      </c>
      <c r="C1711" s="2">
        <f>RSI!I1711</f>
        <v>77.683797245506042</v>
      </c>
      <c r="D1711" s="2">
        <f>MACD!E1711</f>
        <v>-0.83751504444097691</v>
      </c>
      <c r="E1711" s="2">
        <f>MACD!F1711</f>
        <v>-0.73763461086264159</v>
      </c>
      <c r="F1711" s="2">
        <f>'Moving Avg'!D1711</f>
        <v>33.652000000000001</v>
      </c>
      <c r="G1711" s="2">
        <f>'Moving Avg'!F1711</f>
        <v>32.843999999999994</v>
      </c>
      <c r="H1711" s="2">
        <f>'Moving Avg'!G1711</f>
        <v>32.790800000000019</v>
      </c>
      <c r="I1711" s="2">
        <f>'Moving Avg'!H1711</f>
        <v>36.482999999999997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</row>
    <row r="1712" spans="1:12" ht="13.5" x14ac:dyDescent="0.25">
      <c r="A1712" s="3">
        <f>RSI!A1712</f>
        <v>44803</v>
      </c>
      <c r="B1712" s="2">
        <f>RSI!B1712</f>
        <v>33.880000000000003</v>
      </c>
      <c r="C1712" s="2">
        <f>RSI!I1712</f>
        <v>77.683797245506042</v>
      </c>
      <c r="D1712" s="2">
        <f>MACD!E1712</f>
        <v>-0.69758468735388135</v>
      </c>
      <c r="E1712" s="2">
        <f>MACD!F1712</f>
        <v>-0.72962462616088963</v>
      </c>
      <c r="F1712" s="2">
        <f>'Moving Avg'!D1712</f>
        <v>33.727999999999994</v>
      </c>
      <c r="G1712" s="2">
        <f>'Moving Avg'!F1712</f>
        <v>32.987999999999992</v>
      </c>
      <c r="H1712" s="2">
        <f>'Moving Avg'!G1712</f>
        <v>32.79020000000002</v>
      </c>
      <c r="I1712" s="2">
        <f>'Moving Avg'!H1712</f>
        <v>36.4724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</row>
    <row r="1713" spans="1:12" ht="13.5" x14ac:dyDescent="0.25">
      <c r="A1713" s="3">
        <f>RSI!A1713</f>
        <v>44804</v>
      </c>
      <c r="B1713" s="2">
        <f>RSI!B1713</f>
        <v>33.880000000000003</v>
      </c>
      <c r="C1713" s="2">
        <f>RSI!I1713</f>
        <v>77.683797245506042</v>
      </c>
      <c r="D1713" s="2">
        <f>MACD!E1713</f>
        <v>-0.58433344248674501</v>
      </c>
      <c r="E1713" s="2">
        <f>MACD!F1713</f>
        <v>-0.70056638942606075</v>
      </c>
      <c r="F1713" s="2">
        <f>'Moving Avg'!D1713</f>
        <v>33.803999999999995</v>
      </c>
      <c r="G1713" s="2">
        <f>'Moving Avg'!F1713</f>
        <v>33.131999999999991</v>
      </c>
      <c r="H1713" s="2">
        <f>'Moving Avg'!G1713</f>
        <v>32.789600000000021</v>
      </c>
      <c r="I1713" s="2">
        <f>'Moving Avg'!H1713</f>
        <v>36.461799999999997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</row>
    <row r="1714" spans="1:12" ht="13.5" x14ac:dyDescent="0.25">
      <c r="A1714" s="3">
        <f>RSI!A1714</f>
        <v>44805</v>
      </c>
      <c r="B1714" s="2">
        <f>RSI!B1714</f>
        <v>33.880000000000003</v>
      </c>
      <c r="C1714" s="2">
        <f>RSI!I1714</f>
        <v>77.683797245506042</v>
      </c>
      <c r="D1714" s="2">
        <f>MACD!E1714</f>
        <v>-0.49327524844569126</v>
      </c>
      <c r="E1714" s="2">
        <f>MACD!F1714</f>
        <v>-0.65910816122998694</v>
      </c>
      <c r="F1714" s="2">
        <f>'Moving Avg'!D1714</f>
        <v>33.880000000000003</v>
      </c>
      <c r="G1714" s="2">
        <f>'Moving Avg'!F1714</f>
        <v>33.206499999999998</v>
      </c>
      <c r="H1714" s="2">
        <f>'Moving Avg'!G1714</f>
        <v>32.789000000000016</v>
      </c>
      <c r="I1714" s="2">
        <f>'Moving Avg'!H1714</f>
        <v>36.451199999999993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</row>
    <row r="1715" spans="1:12" ht="13.5" x14ac:dyDescent="0.25">
      <c r="A1715" s="3">
        <f>RSI!A1715</f>
        <v>44806</v>
      </c>
      <c r="B1715" s="2">
        <f>RSI!B1715</f>
        <v>33.880000000000003</v>
      </c>
      <c r="C1715" s="2">
        <f>RSI!I1715</f>
        <v>77.683797245506042</v>
      </c>
      <c r="D1715" s="2">
        <f>MACD!E1715</f>
        <v>-0.42064247250531395</v>
      </c>
      <c r="E1715" s="2">
        <f>MACD!F1715</f>
        <v>-0.61141502348505239</v>
      </c>
      <c r="F1715" s="2">
        <f>'Moving Avg'!D1715</f>
        <v>33.880000000000003</v>
      </c>
      <c r="G1715" s="2">
        <f>'Moving Avg'!F1715</f>
        <v>33.280999999999999</v>
      </c>
      <c r="H1715" s="2">
        <f>'Moving Avg'!G1715</f>
        <v>32.788400000000017</v>
      </c>
      <c r="I1715" s="2">
        <f>'Moving Avg'!H1715</f>
        <v>36.440599999999996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44809</v>
      </c>
      <c r="B1716" s="2">
        <f>RSI!B1716</f>
        <v>33.880000000000003</v>
      </c>
      <c r="C1716" s="2">
        <f>RSI!I1716</f>
        <v>77.683797245506042</v>
      </c>
      <c r="D1716" s="2">
        <f>MACD!E1716</f>
        <v>-0.36327328938957493</v>
      </c>
      <c r="E1716" s="2">
        <f>MACD!F1716</f>
        <v>-0.56178667666595694</v>
      </c>
      <c r="F1716" s="2">
        <f>'Moving Avg'!D1716</f>
        <v>33.880000000000003</v>
      </c>
      <c r="G1716" s="2">
        <f>'Moving Avg'!F1716</f>
        <v>33.355499999999999</v>
      </c>
      <c r="H1716" s="2">
        <f>'Moving Avg'!G1716</f>
        <v>32.787800000000018</v>
      </c>
      <c r="I1716" s="2">
        <f>'Moving Avg'!H1716</f>
        <v>36.429999999999993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</row>
    <row r="1717" spans="1:12" ht="13.5" x14ac:dyDescent="0.25">
      <c r="A1717" s="3">
        <f>RSI!A1717</f>
        <v>44810</v>
      </c>
      <c r="B1717" s="2">
        <f>RSI!B1717</f>
        <v>33.880000000000003</v>
      </c>
      <c r="C1717" s="2">
        <f>RSI!I1717</f>
        <v>77.683797245506042</v>
      </c>
      <c r="D1717" s="2">
        <f>MACD!E1717</f>
        <v>-0.31851654148533726</v>
      </c>
      <c r="E1717" s="2">
        <f>MACD!F1717</f>
        <v>-0.51313264962983307</v>
      </c>
      <c r="F1717" s="2">
        <f>'Moving Avg'!D1717</f>
        <v>33.880000000000003</v>
      </c>
      <c r="G1717" s="2">
        <f>'Moving Avg'!F1717</f>
        <v>33.43</v>
      </c>
      <c r="H1717" s="2">
        <f>'Moving Avg'!G1717</f>
        <v>32.78720000000002</v>
      </c>
      <c r="I1717" s="2">
        <f>'Moving Avg'!H1717</f>
        <v>36.419399999999996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</row>
    <row r="1718" spans="1:12" ht="13.5" x14ac:dyDescent="0.25">
      <c r="A1718" s="3">
        <f>RSI!A1718</f>
        <v>44811</v>
      </c>
      <c r="B1718" s="2">
        <f>RSI!B1718</f>
        <v>33.880000000000003</v>
      </c>
      <c r="C1718" s="2">
        <f>RSI!I1718</f>
        <v>77.683797245506042</v>
      </c>
      <c r="D1718" s="2">
        <f>MACD!E1718</f>
        <v>-0.28415137954913661</v>
      </c>
      <c r="E1718" s="2">
        <f>MACD!F1718</f>
        <v>-0.46733639561369378</v>
      </c>
      <c r="F1718" s="2">
        <f>'Moving Avg'!D1718</f>
        <v>33.880000000000003</v>
      </c>
      <c r="G1718" s="2">
        <f>'Moving Avg'!F1718</f>
        <v>33.5045</v>
      </c>
      <c r="H1718" s="2">
        <f>'Moving Avg'!G1718</f>
        <v>32.786800000000021</v>
      </c>
      <c r="I1718" s="2">
        <f>'Moving Avg'!H1718</f>
        <v>36.403799999999997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44812</v>
      </c>
      <c r="B1719" s="2">
        <f>RSI!B1719</f>
        <v>33.880000000000003</v>
      </c>
      <c r="C1719" s="2">
        <f>RSI!I1719</f>
        <v>77.683797245506042</v>
      </c>
      <c r="D1719" s="2">
        <f>MACD!E1719</f>
        <v>-0.25831939934784742</v>
      </c>
      <c r="E1719" s="2">
        <f>MACD!F1719</f>
        <v>-0.42553299636052455</v>
      </c>
      <c r="F1719" s="2">
        <f>'Moving Avg'!D1719</f>
        <v>33.880000000000003</v>
      </c>
      <c r="G1719" s="2">
        <f>'Moving Avg'!F1719</f>
        <v>33.578999999999994</v>
      </c>
      <c r="H1719" s="2">
        <f>'Moving Avg'!G1719</f>
        <v>32.786400000000022</v>
      </c>
      <c r="I1719" s="2">
        <f>'Moving Avg'!H1719</f>
        <v>36.388199999999991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44813</v>
      </c>
      <c r="B1720" s="2">
        <f>RSI!B1720</f>
        <v>33.880000000000003</v>
      </c>
      <c r="C1720" s="2">
        <f>RSI!I1720</f>
        <v>77.683797245506042</v>
      </c>
      <c r="D1720" s="2">
        <f>MACD!E1720</f>
        <v>-0.18100580347108064</v>
      </c>
      <c r="E1720" s="2">
        <f>MACD!F1720</f>
        <v>-0.37662755778263579</v>
      </c>
      <c r="F1720" s="2">
        <f>'Moving Avg'!D1720</f>
        <v>33.880000000000003</v>
      </c>
      <c r="G1720" s="2">
        <f>'Moving Avg'!F1720</f>
        <v>33.653499999999994</v>
      </c>
      <c r="H1720" s="2">
        <f>'Moving Avg'!G1720</f>
        <v>32.786000000000023</v>
      </c>
      <c r="I1720" s="2">
        <f>'Moving Avg'!H1720</f>
        <v>36.367599999999996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44816</v>
      </c>
      <c r="B1721" s="2">
        <f>RSI!B1721</f>
        <v>33.880000000000003</v>
      </c>
      <c r="C1721" s="2">
        <f>RSI!I1721</f>
        <v>77.683797245506042</v>
      </c>
      <c r="D1721" s="2">
        <f>MACD!E1721</f>
        <v>-0.11836972916910327</v>
      </c>
      <c r="E1721" s="2">
        <f>MACD!F1721</f>
        <v>-0.32497599205992933</v>
      </c>
      <c r="F1721" s="2">
        <f>'Moving Avg'!D1721</f>
        <v>33.880000000000003</v>
      </c>
      <c r="G1721" s="2">
        <f>'Moving Avg'!F1721</f>
        <v>33.727999999999994</v>
      </c>
      <c r="H1721" s="2">
        <f>'Moving Avg'!G1721</f>
        <v>32.785600000000024</v>
      </c>
      <c r="I1721" s="2">
        <f>'Moving Avg'!H1721</f>
        <v>36.346999999999987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44817</v>
      </c>
      <c r="B1722" s="2">
        <f>RSI!B1722</f>
        <v>33.880000000000003</v>
      </c>
      <c r="C1722" s="2">
        <f>RSI!I1722</f>
        <v>77.683797245506042</v>
      </c>
      <c r="D1722" s="2">
        <f>MACD!E1722</f>
        <v>-6.7946938998964868E-2</v>
      </c>
      <c r="E1722" s="2">
        <f>MACD!F1722</f>
        <v>-0.27357018144773643</v>
      </c>
      <c r="F1722" s="2">
        <f>'Moving Avg'!D1722</f>
        <v>33.880000000000003</v>
      </c>
      <c r="G1722" s="2">
        <f>'Moving Avg'!F1722</f>
        <v>33.747</v>
      </c>
      <c r="H1722" s="2">
        <f>'Moving Avg'!G1722</f>
        <v>32.785200000000025</v>
      </c>
      <c r="I1722" s="2">
        <f>'Moving Avg'!H1722</f>
        <v>36.326399999999992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</row>
    <row r="1723" spans="1:12" ht="13.5" x14ac:dyDescent="0.25">
      <c r="A1723" s="3">
        <f>RSI!A1723</f>
        <v>44818</v>
      </c>
      <c r="B1723" s="2">
        <f>RSI!B1723</f>
        <v>34.99</v>
      </c>
      <c r="C1723" s="2">
        <f>RSI!I1723</f>
        <v>91.352926045479066</v>
      </c>
      <c r="D1723" s="2">
        <f>MACD!E1723</f>
        <v>-0.10988980209643984</v>
      </c>
      <c r="E1723" s="2">
        <f>MACD!F1723</f>
        <v>-0.24083410557747714</v>
      </c>
      <c r="F1723" s="2">
        <f>'Moving Avg'!D1723</f>
        <v>34.102000000000004</v>
      </c>
      <c r="G1723" s="2">
        <f>'Moving Avg'!F1723</f>
        <v>33.8215</v>
      </c>
      <c r="H1723" s="2">
        <f>'Moving Avg'!G1723</f>
        <v>32.837400000000024</v>
      </c>
      <c r="I1723" s="2">
        <f>'Moving Avg'!H1723</f>
        <v>36.31134999999999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</row>
    <row r="1724" spans="1:12" ht="13.5" x14ac:dyDescent="0.25">
      <c r="A1724" s="3">
        <f>RSI!A1724</f>
        <v>44819</v>
      </c>
      <c r="B1724" s="2">
        <f>RSI!B1724</f>
        <v>34</v>
      </c>
      <c r="C1724" s="2">
        <f>RSI!I1724</f>
        <v>57.51525392507957</v>
      </c>
      <c r="D1724" s="2">
        <f>MACD!E1724</f>
        <v>-8.0814953502191145E-2</v>
      </c>
      <c r="E1724" s="2">
        <f>MACD!F1724</f>
        <v>-0.20883027516241995</v>
      </c>
      <c r="F1724" s="2">
        <f>'Moving Avg'!D1724</f>
        <v>34.126000000000005</v>
      </c>
      <c r="G1724" s="2">
        <f>'Moving Avg'!F1724</f>
        <v>33.846499999999999</v>
      </c>
      <c r="H1724" s="2">
        <f>'Moving Avg'!G1724</f>
        <v>32.869800000000026</v>
      </c>
      <c r="I1724" s="2">
        <f>'Moving Avg'!H1724</f>
        <v>36.291349999999987</v>
      </c>
      <c r="J1724" s="6" t="str">
        <f>OBV!F1724</f>
        <v>BEARISH</v>
      </c>
      <c r="K1724" s="6" t="str">
        <f>OBV!G1724</f>
        <v>NEUTRAL</v>
      </c>
      <c r="L1724" s="6" t="str">
        <f>OBV!H1724</f>
        <v>BEARISH DIVERGENCE</v>
      </c>
    </row>
    <row r="1725" spans="1:12" ht="13.5" x14ac:dyDescent="0.25">
      <c r="A1725" s="3">
        <f>RSI!A1725</f>
        <v>44820</v>
      </c>
      <c r="B1725" s="2">
        <f>RSI!B1725</f>
        <v>34</v>
      </c>
      <c r="C1725" s="2">
        <f>RSI!I1725</f>
        <v>57.51525392507957</v>
      </c>
      <c r="D1725" s="2">
        <f>MACD!E1725</f>
        <v>-5.8482066956813128E-2</v>
      </c>
      <c r="E1725" s="2">
        <f>MACD!F1725</f>
        <v>-0.17876063352129859</v>
      </c>
      <c r="F1725" s="2">
        <f>'Moving Avg'!D1725</f>
        <v>34.15</v>
      </c>
      <c r="G1725" s="2">
        <f>'Moving Avg'!F1725</f>
        <v>33.871499999999997</v>
      </c>
      <c r="H1725" s="2">
        <f>'Moving Avg'!G1725</f>
        <v>32.902200000000022</v>
      </c>
      <c r="I1725" s="2">
        <f>'Moving Avg'!H1725</f>
        <v>36.271349999999991</v>
      </c>
      <c r="J1725" s="6" t="str">
        <f>OBV!F1725</f>
        <v>BEARISH</v>
      </c>
      <c r="K1725" s="6" t="str">
        <f>OBV!G1725</f>
        <v>NEUTRAL</v>
      </c>
      <c r="L1725" s="6" t="str">
        <f>OBV!H1725</f>
        <v>BEARISH DIVERGENCE</v>
      </c>
    </row>
    <row r="1726" spans="1:12" ht="13.5" x14ac:dyDescent="0.25">
      <c r="A1726" s="3">
        <f>RSI!A1726</f>
        <v>44823</v>
      </c>
      <c r="B1726" s="2">
        <f>RSI!B1726</f>
        <v>33.5</v>
      </c>
      <c r="C1726" s="2">
        <f>RSI!I1726</f>
        <v>47.261368025628592</v>
      </c>
      <c r="D1726" s="2">
        <f>MACD!E1726</f>
        <v>-4.6488132023796425E-3</v>
      </c>
      <c r="E1726" s="2">
        <f>MACD!F1726</f>
        <v>-0.14393826945751481</v>
      </c>
      <c r="F1726" s="2">
        <f>'Moving Avg'!D1726</f>
        <v>34.073999999999998</v>
      </c>
      <c r="G1726" s="2">
        <f>'Moving Avg'!F1726</f>
        <v>33.871499999999997</v>
      </c>
      <c r="H1726" s="2">
        <f>'Moving Avg'!G1726</f>
        <v>32.924600000000027</v>
      </c>
      <c r="I1726" s="2">
        <f>'Moving Avg'!H1726</f>
        <v>36.24884999999999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</row>
    <row r="1727" spans="1:12" ht="13.5" x14ac:dyDescent="0.25">
      <c r="A1727" s="3">
        <f>RSI!A1727</f>
        <v>44824</v>
      </c>
      <c r="B1727" s="2">
        <f>RSI!B1727</f>
        <v>33.5</v>
      </c>
      <c r="C1727" s="2">
        <f>RSI!I1727</f>
        <v>47.261368025628592</v>
      </c>
      <c r="D1727" s="2">
        <f>MACD!E1727</f>
        <v>4.1911699718639284E-2</v>
      </c>
      <c r="E1727" s="2">
        <f>MACD!F1727</f>
        <v>-0.106768275622284</v>
      </c>
      <c r="F1727" s="2">
        <f>'Moving Avg'!D1727</f>
        <v>33.998000000000005</v>
      </c>
      <c r="G1727" s="2">
        <f>'Moving Avg'!F1727</f>
        <v>33.871499999999997</v>
      </c>
      <c r="H1727" s="2">
        <f>'Moving Avg'!G1727</f>
        <v>32.947000000000031</v>
      </c>
      <c r="I1727" s="2">
        <f>'Moving Avg'!H1727</f>
        <v>36.226349999999989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44825</v>
      </c>
      <c r="B1728" s="2">
        <f>RSI!B1728</f>
        <v>32</v>
      </c>
      <c r="C1728" s="2">
        <f>RSI!I1728</f>
        <v>29.16842952224566</v>
      </c>
      <c r="D1728" s="2">
        <f>MACD!E1728</f>
        <v>0.19335470329244231</v>
      </c>
      <c r="E1728" s="2">
        <f>MACD!F1728</f>
        <v>-4.6743679839338741E-2</v>
      </c>
      <c r="F1728" s="2">
        <f>'Moving Avg'!D1728</f>
        <v>33.4</v>
      </c>
      <c r="G1728" s="2">
        <f>'Moving Avg'!F1728</f>
        <v>33.796499999999995</v>
      </c>
      <c r="H1728" s="2">
        <f>'Moving Avg'!G1728</f>
        <v>32.939400000000028</v>
      </c>
      <c r="I1728" s="2">
        <f>'Moving Avg'!H1728</f>
        <v>36.196349999999988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44826</v>
      </c>
      <c r="B1729" s="2">
        <f>RSI!B1729</f>
        <v>30.7</v>
      </c>
      <c r="C1729" s="2">
        <f>RSI!I1729</f>
        <v>21.489952998893955</v>
      </c>
      <c r="D1729" s="2">
        <f>MACD!E1729</f>
        <v>0.42752395448795966</v>
      </c>
      <c r="E1729" s="2">
        <f>MACD!F1729</f>
        <v>4.810984702612095E-2</v>
      </c>
      <c r="F1729" s="2">
        <f>'Moving Avg'!D1729</f>
        <v>32.739999999999995</v>
      </c>
      <c r="G1729" s="2">
        <f>'Moving Avg'!F1729</f>
        <v>33.656500000000008</v>
      </c>
      <c r="H1729" s="2">
        <f>'Moving Avg'!G1729</f>
        <v>32.905800000000028</v>
      </c>
      <c r="I1729" s="2">
        <f>'Moving Avg'!H1729</f>
        <v>36.159849999999985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</row>
    <row r="1730" spans="1:12" ht="13.5" x14ac:dyDescent="0.25">
      <c r="A1730" s="3">
        <f>RSI!A1730</f>
        <v>44827</v>
      </c>
      <c r="B1730" s="2">
        <f>RSI!B1730</f>
        <v>29.5</v>
      </c>
      <c r="C1730" s="2">
        <f>RSI!I1730</f>
        <v>17.032693471141116</v>
      </c>
      <c r="D1730" s="2">
        <f>MACD!E1730</f>
        <v>0.73124602930509752</v>
      </c>
      <c r="E1730" s="2">
        <f>MACD!F1730</f>
        <v>0.18473708348191625</v>
      </c>
      <c r="F1730" s="2">
        <f>'Moving Avg'!D1730</f>
        <v>31.839999999999996</v>
      </c>
      <c r="G1730" s="2">
        <f>'Moving Avg'!F1730</f>
        <v>33.4375</v>
      </c>
      <c r="H1730" s="2">
        <f>'Moving Avg'!G1730</f>
        <v>32.84820000000002</v>
      </c>
      <c r="I1730" s="2">
        <f>'Moving Avg'!H1730</f>
        <v>36.117349999999988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44830</v>
      </c>
      <c r="B1731" s="2">
        <f>RSI!B1731</f>
        <v>29.5</v>
      </c>
      <c r="C1731" s="2">
        <f>RSI!I1731</f>
        <v>17.032693471141116</v>
      </c>
      <c r="D1731" s="2">
        <f>MACD!E1731</f>
        <v>1.0107861616626295</v>
      </c>
      <c r="E1731" s="2">
        <f>MACD!F1731</f>
        <v>0.34994689911805893</v>
      </c>
      <c r="F1731" s="2">
        <f>'Moving Avg'!D1731</f>
        <v>31.04</v>
      </c>
      <c r="G1731" s="2">
        <f>'Moving Avg'!F1731</f>
        <v>33.218500000000006</v>
      </c>
      <c r="H1731" s="2">
        <f>'Moving Avg'!G1731</f>
        <v>32.790600000000019</v>
      </c>
      <c r="I1731" s="2">
        <f>'Moving Avg'!H1731</f>
        <v>36.074849999999991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44831</v>
      </c>
      <c r="B1732" s="2">
        <f>RSI!B1732</f>
        <v>29.5</v>
      </c>
      <c r="C1732" s="2">
        <f>RSI!I1732</f>
        <v>17.032693471141116</v>
      </c>
      <c r="D1732" s="2">
        <f>MACD!E1732</f>
        <v>1.2681946851716646</v>
      </c>
      <c r="E1732" s="2">
        <f>MACD!F1732</f>
        <v>0.53359645632878006</v>
      </c>
      <c r="F1732" s="2">
        <f>'Moving Avg'!D1732</f>
        <v>30.24</v>
      </c>
      <c r="G1732" s="2">
        <f>'Moving Avg'!F1732</f>
        <v>32.999499999999998</v>
      </c>
      <c r="H1732" s="2">
        <f>'Moving Avg'!G1732</f>
        <v>32.733000000000018</v>
      </c>
      <c r="I1732" s="2">
        <f>'Moving Avg'!H1732</f>
        <v>36.032349999999987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44832</v>
      </c>
      <c r="B1733" s="2">
        <f>RSI!B1733</f>
        <v>29.5</v>
      </c>
      <c r="C1733" s="2">
        <f>RSI!I1733</f>
        <v>17.032693471141116</v>
      </c>
      <c r="D1733" s="2">
        <f>MACD!E1733</f>
        <v>1.6760994294004306</v>
      </c>
      <c r="E1733" s="2">
        <f>MACD!F1733</f>
        <v>0.7620970509431102</v>
      </c>
      <c r="F1733" s="2">
        <f>'Moving Avg'!D1733</f>
        <v>29.74</v>
      </c>
      <c r="G1733" s="2">
        <f>'Moving Avg'!F1733</f>
        <v>32.780500000000004</v>
      </c>
      <c r="H1733" s="2">
        <f>'Moving Avg'!G1733</f>
        <v>32.67540000000001</v>
      </c>
      <c r="I1733" s="2">
        <f>'Moving Avg'!H1733</f>
        <v>35.98984999999999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29.5</v>
      </c>
      <c r="C1734" s="2">
        <f>RSI!I1734</f>
        <v>17.032693471141116</v>
      </c>
      <c r="D1734" s="2">
        <f>MACD!E1734</f>
        <v>1.88683848052667</v>
      </c>
      <c r="E1734" s="2">
        <f>MACD!F1734</f>
        <v>0.98704533685982221</v>
      </c>
      <c r="F1734" s="2">
        <f>'Moving Avg'!D1734</f>
        <v>29.5</v>
      </c>
      <c r="G1734" s="2">
        <f>'Moving Avg'!F1734</f>
        <v>32.561500000000002</v>
      </c>
      <c r="H1734" s="2">
        <f>'Moving Avg'!G1734</f>
        <v>32.61780000000001</v>
      </c>
      <c r="I1734" s="2">
        <f>'Moving Avg'!H1734</f>
        <v>35.947349999999993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</row>
    <row r="1735" spans="1:12" ht="13.5" x14ac:dyDescent="0.25">
      <c r="A1735" s="3">
        <f>RSI!A1735</f>
        <v>44834</v>
      </c>
      <c r="B1735" s="2">
        <f>RSI!B1735</f>
        <v>29.5</v>
      </c>
      <c r="C1735" s="2">
        <f>RSI!I1735</f>
        <v>17.032693471141116</v>
      </c>
      <c r="D1735" s="2">
        <f>MACD!E1735</f>
        <v>2.0817270421722753</v>
      </c>
      <c r="E1735" s="2">
        <f>MACD!F1735</f>
        <v>1.2059816779223129</v>
      </c>
      <c r="F1735" s="2">
        <f>'Moving Avg'!D1735</f>
        <v>29.5</v>
      </c>
      <c r="G1735" s="2">
        <f>'Moving Avg'!F1735</f>
        <v>32.342499999999994</v>
      </c>
      <c r="H1735" s="2">
        <f>'Moving Avg'!G1735</f>
        <v>32.560200000000009</v>
      </c>
      <c r="I1735" s="2">
        <f>'Moving Avg'!H1735</f>
        <v>35.904849999999989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44837</v>
      </c>
      <c r="B1736" s="2">
        <f>RSI!B1736</f>
        <v>29.5</v>
      </c>
      <c r="C1736" s="2">
        <f>RSI!I1736</f>
        <v>17.032693471141116</v>
      </c>
      <c r="D1736" s="2">
        <f>MACD!E1736</f>
        <v>2.1850530999610314</v>
      </c>
      <c r="E1736" s="2">
        <f>MACD!F1736</f>
        <v>1.4017959623300567</v>
      </c>
      <c r="F1736" s="2">
        <f>'Moving Avg'!D1736</f>
        <v>29.5</v>
      </c>
      <c r="G1736" s="2">
        <f>'Moving Avg'!F1736</f>
        <v>32.1235</v>
      </c>
      <c r="H1736" s="2">
        <f>'Moving Avg'!G1736</f>
        <v>32.502600000000008</v>
      </c>
      <c r="I1736" s="2">
        <f>'Moving Avg'!H1736</f>
        <v>35.862349999999992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44838</v>
      </c>
      <c r="B1737" s="2">
        <f>RSI!B1737</f>
        <v>29.5</v>
      </c>
      <c r="C1737" s="2">
        <f>RSI!I1737</f>
        <v>17.032693471141116</v>
      </c>
      <c r="D1737" s="2">
        <f>MACD!E1737</f>
        <v>2.286689719596545</v>
      </c>
      <c r="E1737" s="2">
        <f>MACD!F1737</f>
        <v>1.5787747137833543</v>
      </c>
      <c r="F1737" s="2">
        <f>'Moving Avg'!D1737</f>
        <v>29.5</v>
      </c>
      <c r="G1737" s="2">
        <f>'Moving Avg'!F1737</f>
        <v>31.904499999999995</v>
      </c>
      <c r="H1737" s="2">
        <f>'Moving Avg'!G1737</f>
        <v>32.445000000000007</v>
      </c>
      <c r="I1737" s="2">
        <f>'Moving Avg'!H1737</f>
        <v>35.819849999999995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44839</v>
      </c>
      <c r="B1738" s="2">
        <f>RSI!B1738</f>
        <v>29.5</v>
      </c>
      <c r="C1738" s="2">
        <f>RSI!I1738</f>
        <v>17.032693471141116</v>
      </c>
      <c r="D1738" s="2">
        <f>MACD!E1738</f>
        <v>2.1550752225064613</v>
      </c>
      <c r="E1738" s="2">
        <f>MACD!F1738</f>
        <v>1.6940348155279759</v>
      </c>
      <c r="F1738" s="2">
        <f>'Moving Avg'!D1738</f>
        <v>29.5</v>
      </c>
      <c r="G1738" s="2">
        <f>'Moving Avg'!F1738</f>
        <v>31.685500000000001</v>
      </c>
      <c r="H1738" s="2">
        <f>'Moving Avg'!G1738</f>
        <v>32.415000000000006</v>
      </c>
      <c r="I1738" s="2">
        <f>'Moving Avg'!H1738</f>
        <v>35.777349999999991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44840</v>
      </c>
      <c r="B1739" s="2">
        <f>RSI!B1739</f>
        <v>29.5</v>
      </c>
      <c r="C1739" s="2">
        <f>RSI!I1739</f>
        <v>17.032693471141116</v>
      </c>
      <c r="D1739" s="2">
        <f>MACD!E1739</f>
        <v>1.8558892179771149</v>
      </c>
      <c r="E1739" s="2">
        <f>MACD!F1739</f>
        <v>1.7264056960178038</v>
      </c>
      <c r="F1739" s="2">
        <f>'Moving Avg'!D1739</f>
        <v>29.5</v>
      </c>
      <c r="G1739" s="2">
        <f>'Moving Avg'!F1739</f>
        <v>31.466499999999996</v>
      </c>
      <c r="H1739" s="2">
        <f>'Moving Avg'!G1739</f>
        <v>32.384999999999998</v>
      </c>
      <c r="I1739" s="2">
        <f>'Moving Avg'!H1739</f>
        <v>35.734849999999994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44841</v>
      </c>
      <c r="B1740" s="2">
        <f>RSI!B1740</f>
        <v>29.5</v>
      </c>
      <c r="C1740" s="2">
        <f>RSI!I1740</f>
        <v>17.032693471141116</v>
      </c>
      <c r="D1740" s="2">
        <f>MACD!E1740</f>
        <v>1.4293943230555186</v>
      </c>
      <c r="E1740" s="2">
        <f>MACD!F1740</f>
        <v>1.6670034214253469</v>
      </c>
      <c r="F1740" s="2">
        <f>'Moving Avg'!D1740</f>
        <v>29.5</v>
      </c>
      <c r="G1740" s="2">
        <f>'Moving Avg'!F1740</f>
        <v>31.247500000000002</v>
      </c>
      <c r="H1740" s="2">
        <f>'Moving Avg'!G1740</f>
        <v>32.354999999999997</v>
      </c>
      <c r="I1740" s="2">
        <f>'Moving Avg'!H1740</f>
        <v>35.692350000000005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44844</v>
      </c>
      <c r="B1741" s="2">
        <f>RSI!B1741</f>
        <v>29.5</v>
      </c>
      <c r="C1741" s="2">
        <f>RSI!I1741</f>
        <v>17.032693471141116</v>
      </c>
      <c r="D1741" s="2">
        <f>MACD!E1741</f>
        <v>1.0789565071134675</v>
      </c>
      <c r="E1741" s="2">
        <f>MACD!F1741</f>
        <v>1.5493940385629712</v>
      </c>
      <c r="F1741" s="2">
        <f>'Moving Avg'!D1741</f>
        <v>29.5</v>
      </c>
      <c r="G1741" s="2">
        <f>'Moving Avg'!F1741</f>
        <v>31.028499999999998</v>
      </c>
      <c r="H1741" s="2">
        <f>'Moving Avg'!G1741</f>
        <v>32.325000000000003</v>
      </c>
      <c r="I1741" s="2">
        <f>'Moving Avg'!H1741</f>
        <v>35.649850000000001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</row>
    <row r="1742" spans="1:12" ht="13.5" x14ac:dyDescent="0.25">
      <c r="A1742" s="3">
        <f>RSI!A1742</f>
        <v>44845</v>
      </c>
      <c r="B1742" s="2">
        <f>RSI!B1742</f>
        <v>29.5</v>
      </c>
      <c r="C1742" s="2">
        <f>RSI!I1742</f>
        <v>17.032693471141116</v>
      </c>
      <c r="D1742" s="2">
        <f>MACD!E1742</f>
        <v>0.79210116405786124</v>
      </c>
      <c r="E1742" s="2">
        <f>MACD!F1742</f>
        <v>1.3979354636619492</v>
      </c>
      <c r="F1742" s="2">
        <f>'Moving Avg'!D1742</f>
        <v>29.5</v>
      </c>
      <c r="G1742" s="2">
        <f>'Moving Avg'!F1742</f>
        <v>30.809500000000003</v>
      </c>
      <c r="H1742" s="2">
        <f>'Moving Avg'!G1742</f>
        <v>32.294999999999995</v>
      </c>
      <c r="I1742" s="2">
        <f>'Moving Avg'!H1742</f>
        <v>35.598800000000004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</row>
    <row r="1743" spans="1:12" ht="13.5" x14ac:dyDescent="0.25">
      <c r="A1743" s="3">
        <f>RSI!A1743</f>
        <v>44846</v>
      </c>
      <c r="B1743" s="2">
        <f>RSI!B1743</f>
        <v>29.5</v>
      </c>
      <c r="C1743" s="2">
        <f>RSI!I1743</f>
        <v>17.032693471141116</v>
      </c>
      <c r="D1743" s="2">
        <f>MACD!E1743</f>
        <v>0.55833015552075693</v>
      </c>
      <c r="E1743" s="2">
        <f>MACD!F1743</f>
        <v>1.2300144020337107</v>
      </c>
      <c r="F1743" s="2">
        <f>'Moving Avg'!D1743</f>
        <v>29.5</v>
      </c>
      <c r="G1743" s="2">
        <f>'Moving Avg'!F1743</f>
        <v>30.535000000000004</v>
      </c>
      <c r="H1743" s="2">
        <f>'Moving Avg'!G1743</f>
        <v>32.264999999999993</v>
      </c>
      <c r="I1743" s="2">
        <f>'Moving Avg'!H1743</f>
        <v>35.538850000000004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</row>
    <row r="1744" spans="1:12" ht="13.5" x14ac:dyDescent="0.25">
      <c r="A1744" s="3">
        <f>RSI!A1744</f>
        <v>44847</v>
      </c>
      <c r="B1744" s="2">
        <f>RSI!B1744</f>
        <v>29.5</v>
      </c>
      <c r="C1744" s="2">
        <f>RSI!I1744</f>
        <v>17.032693471141116</v>
      </c>
      <c r="D1744" s="2">
        <f>MACD!E1744</f>
        <v>0.36881349463817514</v>
      </c>
      <c r="E1744" s="2">
        <f>MACD!F1744</f>
        <v>1.0577742205546037</v>
      </c>
      <c r="F1744" s="2">
        <f>'Moving Avg'!D1744</f>
        <v>29.5</v>
      </c>
      <c r="G1744" s="2">
        <f>'Moving Avg'!F1744</f>
        <v>30.310000000000002</v>
      </c>
      <c r="H1744" s="2">
        <f>'Moving Avg'!G1744</f>
        <v>32.2072</v>
      </c>
      <c r="I1744" s="2">
        <f>'Moving Avg'!H1744</f>
        <v>35.47890000000001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</row>
    <row r="1745" spans="1:12" ht="13.5" x14ac:dyDescent="0.25">
      <c r="A1745" s="3">
        <f>RSI!A1745</f>
        <v>44848</v>
      </c>
      <c r="B1745" s="2">
        <f>RSI!B1745</f>
        <v>29.5</v>
      </c>
      <c r="C1745" s="2">
        <f>RSI!I1745</f>
        <v>17.032693471141116</v>
      </c>
      <c r="D1745" s="2">
        <f>MACD!E1745</f>
        <v>0.21612877748358272</v>
      </c>
      <c r="E1745" s="2">
        <f>MACD!F1745</f>
        <v>0.88944513194039954</v>
      </c>
      <c r="F1745" s="2">
        <f>'Moving Avg'!D1745</f>
        <v>29.5</v>
      </c>
      <c r="G1745" s="2">
        <f>'Moving Avg'!F1745</f>
        <v>30.085000000000001</v>
      </c>
      <c r="H1745" s="2">
        <f>'Moving Avg'!G1745</f>
        <v>32.1494</v>
      </c>
      <c r="I1745" s="2">
        <f>'Moving Avg'!H1745</f>
        <v>35.418950000000009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</row>
    <row r="1746" spans="1:12" ht="13.5" x14ac:dyDescent="0.25">
      <c r="A1746" s="3">
        <f>RSI!A1746</f>
        <v>44851</v>
      </c>
      <c r="B1746" s="2">
        <f>RSI!B1746</f>
        <v>29.51</v>
      </c>
      <c r="C1746" s="2">
        <f>RSI!I1746</f>
        <v>17.499420704238119</v>
      </c>
      <c r="D1746" s="2">
        <f>MACD!E1746</f>
        <v>9.3300252334156397E-2</v>
      </c>
      <c r="E1746" s="2">
        <f>MACD!F1746</f>
        <v>0.73021615601915091</v>
      </c>
      <c r="F1746" s="2">
        <f>'Moving Avg'!D1746</f>
        <v>29.501999999999999</v>
      </c>
      <c r="G1746" s="2">
        <f>'Moving Avg'!F1746</f>
        <v>29.8855</v>
      </c>
      <c r="H1746" s="2">
        <f>'Moving Avg'!G1746</f>
        <v>32.091800000000006</v>
      </c>
      <c r="I1746" s="2">
        <f>'Moving Avg'!H1746</f>
        <v>35.350450000000009</v>
      </c>
      <c r="J1746" s="6" t="str">
        <f>OBV!F1746</f>
        <v>BULLISH</v>
      </c>
      <c r="K1746" s="6" t="str">
        <f>OBV!G1746</f>
        <v>NEUTRAL</v>
      </c>
      <c r="L1746" s="6" t="str">
        <f>OBV!H1746</f>
        <v>CONFIRMED BULLISH</v>
      </c>
    </row>
    <row r="1747" spans="1:12" ht="13.5" x14ac:dyDescent="0.25">
      <c r="A1747" s="3">
        <f>RSI!A1747</f>
        <v>44852</v>
      </c>
      <c r="B1747" s="2">
        <f>RSI!B1747</f>
        <v>29.5</v>
      </c>
      <c r="C1747" s="2">
        <f>RSI!I1747</f>
        <v>17.394044774835407</v>
      </c>
      <c r="D1747" s="2">
        <f>MACD!E1747</f>
        <v>-3.3693927525391132E-3</v>
      </c>
      <c r="E1747" s="2">
        <f>MACD!F1747</f>
        <v>0.58349904626481297</v>
      </c>
      <c r="F1747" s="2">
        <f>'Moving Avg'!D1747</f>
        <v>29.501999999999999</v>
      </c>
      <c r="G1747" s="2">
        <f>'Moving Avg'!F1747</f>
        <v>29.685500000000001</v>
      </c>
      <c r="H1747" s="2">
        <f>'Moving Avg'!G1747</f>
        <v>32.033999999999999</v>
      </c>
      <c r="I1747" s="2">
        <f>'Moving Avg'!H1747</f>
        <v>35.281950000000009</v>
      </c>
      <c r="J1747" s="6" t="str">
        <f>OBV!F1747</f>
        <v>BEARISH</v>
      </c>
      <c r="K1747" s="6" t="str">
        <f>OBV!G1747</f>
        <v>NEUTRAL</v>
      </c>
      <c r="L1747" s="6" t="str">
        <f>OBV!H1747</f>
        <v>NEUTRAL</v>
      </c>
    </row>
    <row r="1748" spans="1:12" ht="13.5" x14ac:dyDescent="0.25">
      <c r="A1748" s="3">
        <f>RSI!A1748</f>
        <v>44853</v>
      </c>
      <c r="B1748" s="2">
        <f>RSI!B1748</f>
        <v>29.5</v>
      </c>
      <c r="C1748" s="2">
        <f>RSI!I1748</f>
        <v>17.394044774835407</v>
      </c>
      <c r="D1748" s="2">
        <f>MACD!E1748</f>
        <v>-7.9069321036953966E-2</v>
      </c>
      <c r="E1748" s="2">
        <f>MACD!F1748</f>
        <v>0.45098537280445961</v>
      </c>
      <c r="F1748" s="2">
        <f>'Moving Avg'!D1748</f>
        <v>29.501999999999999</v>
      </c>
      <c r="G1748" s="2">
        <f>'Moving Avg'!F1748</f>
        <v>29.560500000000001</v>
      </c>
      <c r="H1748" s="2">
        <f>'Moving Avg'!G1748</f>
        <v>31.976199999999999</v>
      </c>
      <c r="I1748" s="2">
        <f>'Moving Avg'!H1748</f>
        <v>35.213450000000009</v>
      </c>
      <c r="J1748" s="6" t="str">
        <f>OBV!F1748</f>
        <v>BEARISH</v>
      </c>
      <c r="K1748" s="6" t="str">
        <f>OBV!G1748</f>
        <v>NEUTRAL</v>
      </c>
      <c r="L1748" s="6" t="str">
        <f>OBV!H1748</f>
        <v>NEUTRAL</v>
      </c>
    </row>
    <row r="1749" spans="1:12" ht="13.5" x14ac:dyDescent="0.25">
      <c r="A1749" s="3">
        <f>RSI!A1749</f>
        <v>44854</v>
      </c>
      <c r="B1749" s="2">
        <f>RSI!B1749</f>
        <v>29.5</v>
      </c>
      <c r="C1749" s="2">
        <f>RSI!I1749</f>
        <v>17.394044774835407</v>
      </c>
      <c r="D1749" s="2">
        <f>MACD!E1749</f>
        <v>-0.13747730677503256</v>
      </c>
      <c r="E1749" s="2">
        <f>MACD!F1749</f>
        <v>0.33329283688856121</v>
      </c>
      <c r="F1749" s="2">
        <f>'Moving Avg'!D1749</f>
        <v>29.501999999999999</v>
      </c>
      <c r="G1749" s="2">
        <f>'Moving Avg'!F1749</f>
        <v>29.500499999999999</v>
      </c>
      <c r="H1749" s="2">
        <f>'Moving Avg'!G1749</f>
        <v>31.918399999999998</v>
      </c>
      <c r="I1749" s="2">
        <f>'Moving Avg'!H1749</f>
        <v>35.144950000000016</v>
      </c>
      <c r="J1749" s="6" t="str">
        <f>OBV!F1749</f>
        <v>BEARISH</v>
      </c>
      <c r="K1749" s="6" t="str">
        <f>OBV!G1749</f>
        <v>NEUTRAL</v>
      </c>
      <c r="L1749" s="6" t="str">
        <f>OBV!H1749</f>
        <v>NEUTRAL</v>
      </c>
    </row>
    <row r="1750" spans="1:12" ht="13.5" x14ac:dyDescent="0.25">
      <c r="A1750" s="3">
        <f>RSI!A1750</f>
        <v>44855</v>
      </c>
      <c r="B1750" s="2">
        <f>RSI!B1750</f>
        <v>29.5</v>
      </c>
      <c r="C1750" s="2">
        <f>RSI!I1750</f>
        <v>17.394044774835407</v>
      </c>
      <c r="D1750" s="2">
        <f>MACD!E1750</f>
        <v>-0.1816718562077142</v>
      </c>
      <c r="E1750" s="2">
        <f>MACD!F1750</f>
        <v>0.23029989826930611</v>
      </c>
      <c r="F1750" s="2">
        <f>'Moving Avg'!D1750</f>
        <v>29.501999999999999</v>
      </c>
      <c r="G1750" s="2">
        <f>'Moving Avg'!F1750</f>
        <v>29.500499999999999</v>
      </c>
      <c r="H1750" s="2">
        <f>'Moving Avg'!G1750</f>
        <v>31.860599999999998</v>
      </c>
      <c r="I1750" s="2">
        <f>'Moving Avg'!H1750</f>
        <v>35.076450000000015</v>
      </c>
      <c r="J1750" s="6" t="str">
        <f>OBV!F1750</f>
        <v>BEARISH</v>
      </c>
      <c r="K1750" s="6" t="str">
        <f>OBV!G1750</f>
        <v>NEUTRAL</v>
      </c>
      <c r="L1750" s="6" t="str">
        <f>OBV!H1750</f>
        <v>NEUTRAL</v>
      </c>
    </row>
    <row r="1751" spans="1:12" ht="13.5" x14ac:dyDescent="0.25">
      <c r="A1751" s="3">
        <f>RSI!A1751</f>
        <v>44858</v>
      </c>
      <c r="B1751" s="2">
        <f>RSI!B1751</f>
        <v>29.5</v>
      </c>
      <c r="C1751" s="2">
        <f>RSI!I1751</f>
        <v>17.394044774835407</v>
      </c>
      <c r="D1751" s="2">
        <f>MACD!E1751</f>
        <v>-0.21422688090616759</v>
      </c>
      <c r="E1751" s="2">
        <f>MACD!F1751</f>
        <v>0.14139454243421137</v>
      </c>
      <c r="F1751" s="2">
        <f>'Moving Avg'!D1751</f>
        <v>29.5</v>
      </c>
      <c r="G1751" s="2">
        <f>'Moving Avg'!F1751</f>
        <v>29.500499999999999</v>
      </c>
      <c r="H1751" s="2">
        <f>'Moving Avg'!G1751</f>
        <v>31.802800000000001</v>
      </c>
      <c r="I1751" s="2">
        <f>'Moving Avg'!H1751</f>
        <v>35.007950000000022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</row>
    <row r="1752" spans="1:12" ht="13.5" x14ac:dyDescent="0.25">
      <c r="A1752" s="3">
        <f>RSI!A1752</f>
        <v>44859</v>
      </c>
      <c r="B1752" s="2">
        <f>RSI!B1752</f>
        <v>29.5</v>
      </c>
      <c r="C1752" s="2">
        <f>RSI!I1752</f>
        <v>17.394044774835407</v>
      </c>
      <c r="D1752" s="2">
        <f>MACD!E1752</f>
        <v>-0.23729162241172475</v>
      </c>
      <c r="E1752" s="2">
        <f>MACD!F1752</f>
        <v>6.5657309465024155E-2</v>
      </c>
      <c r="F1752" s="2">
        <f>'Moving Avg'!D1752</f>
        <v>29.5</v>
      </c>
      <c r="G1752" s="2">
        <f>'Moving Avg'!F1752</f>
        <v>29.500499999999999</v>
      </c>
      <c r="H1752" s="2">
        <f>'Moving Avg'!G1752</f>
        <v>31.722800000000003</v>
      </c>
      <c r="I1752" s="2">
        <f>'Moving Avg'!H1752</f>
        <v>34.939450000000022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</row>
    <row r="1753" spans="1:12" ht="13.5" x14ac:dyDescent="0.25">
      <c r="A1753" s="3">
        <f>RSI!A1753</f>
        <v>44860</v>
      </c>
      <c r="B1753" s="2">
        <f>RSI!B1753</f>
        <v>29.5</v>
      </c>
      <c r="C1753" s="2">
        <f>RSI!I1753</f>
        <v>17.394044774835407</v>
      </c>
      <c r="D1753" s="2">
        <f>MACD!E1753</f>
        <v>-0.25265811080027589</v>
      </c>
      <c r="E1753" s="2">
        <f>MACD!F1753</f>
        <v>1.9942254119641456E-3</v>
      </c>
      <c r="F1753" s="2">
        <f>'Moving Avg'!D1753</f>
        <v>29.5</v>
      </c>
      <c r="G1753" s="2">
        <f>'Moving Avg'!F1753</f>
        <v>29.500499999999999</v>
      </c>
      <c r="H1753" s="2">
        <f>'Moving Avg'!G1753</f>
        <v>31.642800000000001</v>
      </c>
      <c r="I1753" s="2">
        <f>'Moving Avg'!H1753</f>
        <v>34.870950000000022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</row>
    <row r="1754" spans="1:12" ht="13.5" x14ac:dyDescent="0.25">
      <c r="A1754" s="3">
        <f>RSI!A1754</f>
        <v>44861</v>
      </c>
      <c r="B1754" s="2">
        <f>RSI!B1754</f>
        <v>29.5</v>
      </c>
      <c r="C1754" s="2">
        <f>RSI!I1754</f>
        <v>17.394044774835407</v>
      </c>
      <c r="D1754" s="2">
        <f>MACD!E1754</f>
        <v>-0.26181808761979397</v>
      </c>
      <c r="E1754" s="2">
        <f>MACD!F1754</f>
        <v>-5.0768237194387479E-2</v>
      </c>
      <c r="F1754" s="2">
        <f>'Moving Avg'!D1754</f>
        <v>29.5</v>
      </c>
      <c r="G1754" s="2">
        <f>'Moving Avg'!F1754</f>
        <v>29.500499999999999</v>
      </c>
      <c r="H1754" s="2">
        <f>'Moving Avg'!G1754</f>
        <v>31.562800000000003</v>
      </c>
      <c r="I1754" s="2">
        <f>'Moving Avg'!H1754</f>
        <v>34.802450000000022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</row>
    <row r="1755" spans="1:12" ht="13.5" x14ac:dyDescent="0.25">
      <c r="A1755" s="3">
        <f>RSI!A1755</f>
        <v>44862</v>
      </c>
      <c r="B1755" s="2">
        <f>RSI!B1755</f>
        <v>29.5</v>
      </c>
      <c r="C1755" s="2">
        <f>RSI!I1755</f>
        <v>17.394044774835407</v>
      </c>
      <c r="D1755" s="2">
        <f>MACD!E1755</f>
        <v>-0.266011025724886</v>
      </c>
      <c r="E1755" s="2">
        <f>MACD!F1755</f>
        <v>-9.3816794900487194E-2</v>
      </c>
      <c r="F1755" s="2">
        <f>'Moving Avg'!D1755</f>
        <v>29.5</v>
      </c>
      <c r="G1755" s="2">
        <f>'Moving Avg'!F1755</f>
        <v>29.500499999999999</v>
      </c>
      <c r="H1755" s="2">
        <f>'Moving Avg'!G1755</f>
        <v>31.482800000000001</v>
      </c>
      <c r="I1755" s="2">
        <f>'Moving Avg'!H1755</f>
        <v>34.743650000000024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</row>
    <row r="1756" spans="1:12" ht="13.5" x14ac:dyDescent="0.25">
      <c r="A1756" s="3">
        <f>RSI!A1756</f>
        <v>44865</v>
      </c>
      <c r="B1756" s="2">
        <f>RSI!B1756</f>
        <v>29.5</v>
      </c>
      <c r="C1756" s="2">
        <f>RSI!I1756</f>
        <v>17.394044774835407</v>
      </c>
      <c r="D1756" s="2">
        <f>MACD!E1756</f>
        <v>-0.2647261649727497</v>
      </c>
      <c r="E1756" s="2">
        <f>MACD!F1756</f>
        <v>-0.12799866891493972</v>
      </c>
      <c r="F1756" s="2">
        <f>'Moving Avg'!D1756</f>
        <v>29.5</v>
      </c>
      <c r="G1756" s="2">
        <f>'Moving Avg'!F1756</f>
        <v>29.500499999999999</v>
      </c>
      <c r="H1756" s="2">
        <f>'Moving Avg'!G1756</f>
        <v>31.402800000000003</v>
      </c>
      <c r="I1756" s="2">
        <f>'Moving Avg'!H1756</f>
        <v>34.688100000000027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</row>
    <row r="1757" spans="1:12" ht="13.5" x14ac:dyDescent="0.25">
      <c r="A1757" s="3">
        <f>RSI!A1757</f>
        <v>44866</v>
      </c>
      <c r="B1757" s="2">
        <f>RSI!B1757</f>
        <v>29.5</v>
      </c>
      <c r="C1757" s="2">
        <f>RSI!I1757</f>
        <v>17.394044774835407</v>
      </c>
      <c r="D1757" s="2">
        <f>MACD!E1757</f>
        <v>-0.26212718671996527</v>
      </c>
      <c r="E1757" s="2">
        <f>MACD!F1757</f>
        <v>-0.15482437247594483</v>
      </c>
      <c r="F1757" s="2">
        <f>'Moving Avg'!D1757</f>
        <v>29.5</v>
      </c>
      <c r="G1757" s="2">
        <f>'Moving Avg'!F1757</f>
        <v>29.500499999999999</v>
      </c>
      <c r="H1757" s="2">
        <f>'Moving Avg'!G1757</f>
        <v>31.322800000000001</v>
      </c>
      <c r="I1757" s="2">
        <f>'Moving Avg'!H1757</f>
        <v>34.63255000000003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44867</v>
      </c>
      <c r="B1758" s="2">
        <f>RSI!B1758</f>
        <v>29.5</v>
      </c>
      <c r="C1758" s="2">
        <f>RSI!I1758</f>
        <v>17.394044774835407</v>
      </c>
      <c r="D1758" s="2">
        <f>MACD!E1758</f>
        <v>-0.25710374579006157</v>
      </c>
      <c r="E1758" s="2">
        <f>MACD!F1758</f>
        <v>-0.17528024713876816</v>
      </c>
      <c r="F1758" s="2">
        <f>'Moving Avg'!D1758</f>
        <v>29.5</v>
      </c>
      <c r="G1758" s="2">
        <f>'Moving Avg'!F1758</f>
        <v>29.500499999999999</v>
      </c>
      <c r="H1758" s="2">
        <f>'Moving Avg'!G1758</f>
        <v>31.242800000000003</v>
      </c>
      <c r="I1758" s="2">
        <f>'Moving Avg'!H1758</f>
        <v>34.577000000000027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44868</v>
      </c>
      <c r="B1759" s="2">
        <f>RSI!B1759</f>
        <v>29.5</v>
      </c>
      <c r="C1759" s="2">
        <f>RSI!I1759</f>
        <v>17.394044774835407</v>
      </c>
      <c r="D1759" s="2">
        <f>MACD!E1759</f>
        <v>-0.25023804425478602</v>
      </c>
      <c r="E1759" s="2">
        <f>MACD!F1759</f>
        <v>-0.19027180656197176</v>
      </c>
      <c r="F1759" s="2">
        <f>'Moving Avg'!D1759</f>
        <v>29.5</v>
      </c>
      <c r="G1759" s="2">
        <f>'Moving Avg'!F1759</f>
        <v>29.500499999999999</v>
      </c>
      <c r="H1759" s="2">
        <f>'Moving Avg'!G1759</f>
        <v>31.162800000000001</v>
      </c>
      <c r="I1759" s="2">
        <f>'Moving Avg'!H1759</f>
        <v>34.52145000000003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44869</v>
      </c>
      <c r="B1760" s="2">
        <f>RSI!B1760</f>
        <v>29.5</v>
      </c>
      <c r="C1760" s="2">
        <f>RSI!I1760</f>
        <v>17.394044774835407</v>
      </c>
      <c r="D1760" s="2">
        <f>MACD!E1760</f>
        <v>-0.24200721776127665</v>
      </c>
      <c r="E1760" s="2">
        <f>MACD!F1760</f>
        <v>-0.20061888880183276</v>
      </c>
      <c r="F1760" s="2">
        <f>'Moving Avg'!D1760</f>
        <v>29.5</v>
      </c>
      <c r="G1760" s="2">
        <f>'Moving Avg'!F1760</f>
        <v>29.500499999999999</v>
      </c>
      <c r="H1760" s="2">
        <f>'Moving Avg'!G1760</f>
        <v>31.075199999999999</v>
      </c>
      <c r="I1760" s="2">
        <f>'Moving Avg'!H1760</f>
        <v>34.465900000000033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44872</v>
      </c>
      <c r="B1761" s="2">
        <f>RSI!B1761</f>
        <v>29.5</v>
      </c>
      <c r="C1761" s="2">
        <f>RSI!I1761</f>
        <v>17.394044774835407</v>
      </c>
      <c r="D1761" s="2">
        <f>MACD!E1761</f>
        <v>-0.23280064751409668</v>
      </c>
      <c r="E1761" s="2">
        <f>MACD!F1761</f>
        <v>-0.20705524054428556</v>
      </c>
      <c r="F1761" s="2">
        <f>'Moving Avg'!D1761</f>
        <v>29.5</v>
      </c>
      <c r="G1761" s="2">
        <f>'Moving Avg'!F1761</f>
        <v>29.500499999999999</v>
      </c>
      <c r="H1761" s="2">
        <f>'Moving Avg'!G1761</f>
        <v>30.9876</v>
      </c>
      <c r="I1761" s="2">
        <f>'Moving Avg'!H1761</f>
        <v>34.41035000000003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44873</v>
      </c>
      <c r="B1762" s="2">
        <f>RSI!B1762</f>
        <v>29.5</v>
      </c>
      <c r="C1762" s="2">
        <f>RSI!I1762</f>
        <v>17.394044774835407</v>
      </c>
      <c r="D1762" s="2">
        <f>MACD!E1762</f>
        <v>-0.22293452384449353</v>
      </c>
      <c r="E1762" s="2">
        <f>MACD!F1762</f>
        <v>-0.21023109720432717</v>
      </c>
      <c r="F1762" s="2">
        <f>'Moving Avg'!D1762</f>
        <v>29.5</v>
      </c>
      <c r="G1762" s="2">
        <f>'Moving Avg'!F1762</f>
        <v>29.500499999999999</v>
      </c>
      <c r="H1762" s="2">
        <f>'Moving Avg'!G1762</f>
        <v>30.9</v>
      </c>
      <c r="I1762" s="2">
        <f>'Moving Avg'!H1762</f>
        <v>34.354800000000033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44874</v>
      </c>
      <c r="B1763" s="2">
        <f>RSI!B1763</f>
        <v>29.5</v>
      </c>
      <c r="C1763" s="2">
        <f>RSI!I1763</f>
        <v>17.394044774835407</v>
      </c>
      <c r="D1763" s="2">
        <f>MACD!E1763</f>
        <v>-0.21266409049828638</v>
      </c>
      <c r="E1763" s="2">
        <f>MACD!F1763</f>
        <v>-0.21071769586311903</v>
      </c>
      <c r="F1763" s="2">
        <f>'Moving Avg'!D1763</f>
        <v>29.5</v>
      </c>
      <c r="G1763" s="2">
        <f>'Moving Avg'!F1763</f>
        <v>29.500499999999999</v>
      </c>
      <c r="H1763" s="2">
        <f>'Moving Avg'!G1763</f>
        <v>30.812400000000004</v>
      </c>
      <c r="I1763" s="2">
        <f>'Moving Avg'!H1763</f>
        <v>34.299250000000029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44875</v>
      </c>
      <c r="B1764" s="2">
        <f>RSI!B1764</f>
        <v>28.51</v>
      </c>
      <c r="C1764" s="2">
        <f>RSI!I1764</f>
        <v>5.6085908271213611</v>
      </c>
      <c r="D1764" s="2">
        <f>MACD!E1764</f>
        <v>-0.12886059895355828</v>
      </c>
      <c r="E1764" s="2">
        <f>MACD!F1764</f>
        <v>-0.19434627648120689</v>
      </c>
      <c r="F1764" s="2">
        <f>'Moving Avg'!D1764</f>
        <v>29.302</v>
      </c>
      <c r="G1764" s="2">
        <f>'Moving Avg'!F1764</f>
        <v>29.451000000000001</v>
      </c>
      <c r="H1764" s="2">
        <f>'Moving Avg'!G1764</f>
        <v>30.704999999999998</v>
      </c>
      <c r="I1764" s="2">
        <f>'Moving Avg'!H1764</f>
        <v>34.238750000000032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44876</v>
      </c>
      <c r="B1765" s="2">
        <f>RSI!B1765</f>
        <v>28.51</v>
      </c>
      <c r="C1765" s="2">
        <f>RSI!I1765</f>
        <v>5.6085908271213611</v>
      </c>
      <c r="D1765" s="2">
        <f>MACD!E1765</f>
        <v>-5.0452044621323466E-2</v>
      </c>
      <c r="E1765" s="2">
        <f>MACD!F1765</f>
        <v>-0.16556743010923022</v>
      </c>
      <c r="F1765" s="2">
        <f>'Moving Avg'!D1765</f>
        <v>29.104000000000003</v>
      </c>
      <c r="G1765" s="2">
        <f>'Moving Avg'!F1765</f>
        <v>29.401499999999999</v>
      </c>
      <c r="H1765" s="2">
        <f>'Moving Avg'!G1765</f>
        <v>30.597599999999996</v>
      </c>
      <c r="I1765" s="2">
        <f>'Moving Avg'!H1765</f>
        <v>34.178250000000027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</row>
    <row r="1766" spans="1:12" ht="13.5" x14ac:dyDescent="0.25">
      <c r="A1766" s="3">
        <f>RSI!A1766</f>
        <v>44879</v>
      </c>
      <c r="B1766" s="2">
        <f>RSI!B1766</f>
        <v>28.51</v>
      </c>
      <c r="C1766" s="2">
        <f>RSI!I1766</f>
        <v>5.6085908271213611</v>
      </c>
      <c r="D1766" s="2">
        <f>MACD!E1766</f>
        <v>2.2836162272831473E-2</v>
      </c>
      <c r="E1766" s="2">
        <f>MACD!F1766</f>
        <v>-0.12788671163281787</v>
      </c>
      <c r="F1766" s="2">
        <f>'Moving Avg'!D1766</f>
        <v>28.905999999999999</v>
      </c>
      <c r="G1766" s="2">
        <f>'Moving Avg'!F1766</f>
        <v>29.351499999999998</v>
      </c>
      <c r="H1766" s="2">
        <f>'Moving Avg'!G1766</f>
        <v>30.490200000000002</v>
      </c>
      <c r="I1766" s="2">
        <f>'Moving Avg'!H1766</f>
        <v>34.117750000000029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</row>
    <row r="1767" spans="1:12" ht="13.5" x14ac:dyDescent="0.25">
      <c r="A1767" s="3">
        <f>RSI!A1767</f>
        <v>44880</v>
      </c>
      <c r="B1767" s="2">
        <f>RSI!B1767</f>
        <v>28.51</v>
      </c>
      <c r="C1767" s="2">
        <f>RSI!I1767</f>
        <v>5.6085908271213611</v>
      </c>
      <c r="D1767" s="2">
        <f>MACD!E1767</f>
        <v>9.1277507705317618E-2</v>
      </c>
      <c r="E1767" s="2">
        <f>MACD!F1767</f>
        <v>-8.4053867765190776E-2</v>
      </c>
      <c r="F1767" s="2">
        <f>'Moving Avg'!D1767</f>
        <v>28.708000000000006</v>
      </c>
      <c r="G1767" s="2">
        <f>'Moving Avg'!F1767</f>
        <v>29.302</v>
      </c>
      <c r="H1767" s="2">
        <f>'Moving Avg'!G1767</f>
        <v>30.382799999999996</v>
      </c>
      <c r="I1767" s="2">
        <f>'Moving Avg'!H1767</f>
        <v>34.057250000000032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</row>
    <row r="1768" spans="1:12" ht="13.5" x14ac:dyDescent="0.25">
      <c r="A1768" s="3">
        <f>RSI!A1768</f>
        <v>44881</v>
      </c>
      <c r="B1768" s="2">
        <f>RSI!B1768</f>
        <v>28.51</v>
      </c>
      <c r="C1768" s="2">
        <f>RSI!I1768</f>
        <v>5.6085908271213611</v>
      </c>
      <c r="D1768" s="2">
        <f>MACD!E1768</f>
        <v>0.15514149620421236</v>
      </c>
      <c r="E1768" s="2">
        <f>MACD!F1768</f>
        <v>-3.6214794971310145E-2</v>
      </c>
      <c r="F1768" s="2">
        <f>'Moving Avg'!D1768</f>
        <v>28.51</v>
      </c>
      <c r="G1768" s="2">
        <f>'Moving Avg'!F1768</f>
        <v>29.252499999999998</v>
      </c>
      <c r="H1768" s="2">
        <f>'Moving Avg'!G1768</f>
        <v>30.275400000000001</v>
      </c>
      <c r="I1768" s="2">
        <f>'Moving Avg'!H1768</f>
        <v>33.996750000000034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</row>
    <row r="1769" spans="1:12" ht="13.5" x14ac:dyDescent="0.25">
      <c r="A1769" s="3">
        <f>RSI!A1769</f>
        <v>44882</v>
      </c>
      <c r="B1769" s="2">
        <f>RSI!B1769</f>
        <v>28.51</v>
      </c>
      <c r="C1769" s="2">
        <f>RSI!I1769</f>
        <v>5.6085908271213611</v>
      </c>
      <c r="D1769" s="2">
        <f>MACD!E1769</f>
        <v>0.21469144165258669</v>
      </c>
      <c r="E1769" s="2">
        <f>MACD!F1769</f>
        <v>1.3966452353469223E-2</v>
      </c>
      <c r="F1769" s="2">
        <f>'Moving Avg'!D1769</f>
        <v>28.51</v>
      </c>
      <c r="G1769" s="2">
        <f>'Moving Avg'!F1769</f>
        <v>29.202999999999996</v>
      </c>
      <c r="H1769" s="2">
        <f>'Moving Avg'!G1769</f>
        <v>30.167999999999996</v>
      </c>
      <c r="I1769" s="2">
        <f>'Moving Avg'!H1769</f>
        <v>33.93625000000003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44883</v>
      </c>
      <c r="B1770" s="2">
        <f>RSI!B1770</f>
        <v>28.51</v>
      </c>
      <c r="C1770" s="2">
        <f>RSI!I1770</f>
        <v>5.6085908271213611</v>
      </c>
      <c r="D1770" s="2">
        <f>MACD!E1770</f>
        <v>0.27018280698504071</v>
      </c>
      <c r="E1770" s="2">
        <f>MACD!F1770</f>
        <v>6.5209723279783527E-2</v>
      </c>
      <c r="F1770" s="2">
        <f>'Moving Avg'!D1770</f>
        <v>28.51</v>
      </c>
      <c r="G1770" s="2">
        <f>'Moving Avg'!F1770</f>
        <v>29.153499999999998</v>
      </c>
      <c r="H1770" s="2">
        <f>'Moving Avg'!G1770</f>
        <v>30.060600000000001</v>
      </c>
      <c r="I1770" s="2">
        <f>'Moving Avg'!H1770</f>
        <v>33.875750000000032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</row>
    <row r="1771" spans="1:12" ht="13.5" x14ac:dyDescent="0.25">
      <c r="A1771" s="3">
        <f>RSI!A1771</f>
        <v>44886</v>
      </c>
      <c r="B1771" s="2">
        <f>RSI!B1771</f>
        <v>28.51</v>
      </c>
      <c r="C1771" s="2">
        <f>RSI!I1771</f>
        <v>5.6085908271213611</v>
      </c>
      <c r="D1771" s="2">
        <f>MACD!E1771</f>
        <v>0.32186199284967643</v>
      </c>
      <c r="E1771" s="2">
        <f>MACD!F1771</f>
        <v>0.11654017719376211</v>
      </c>
      <c r="F1771" s="2">
        <f>'Moving Avg'!D1771</f>
        <v>28.51</v>
      </c>
      <c r="G1771" s="2">
        <f>'Moving Avg'!F1771</f>
        <v>29.103999999999996</v>
      </c>
      <c r="H1771" s="2">
        <f>'Moving Avg'!G1771</f>
        <v>29.953199999999995</v>
      </c>
      <c r="I1771" s="2">
        <f>'Moving Avg'!H1771</f>
        <v>33.815250000000034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</row>
    <row r="1772" spans="1:12" ht="13.5" x14ac:dyDescent="0.25">
      <c r="A1772" s="3">
        <f>RSI!A1772</f>
        <v>44887</v>
      </c>
      <c r="B1772" s="2">
        <f>RSI!B1772</f>
        <v>29.79</v>
      </c>
      <c r="C1772" s="2">
        <f>RSI!I1772</f>
        <v>63.483334823737025</v>
      </c>
      <c r="D1772" s="2">
        <f>MACD!E1772</f>
        <v>0.27515067701313356</v>
      </c>
      <c r="E1772" s="2">
        <f>MACD!F1772</f>
        <v>0.1482622771576364</v>
      </c>
      <c r="F1772" s="2">
        <f>'Moving Avg'!D1772</f>
        <v>28.766000000000002</v>
      </c>
      <c r="G1772" s="2">
        <f>'Moving Avg'!F1772</f>
        <v>29.118499999999994</v>
      </c>
      <c r="H1772" s="2">
        <f>'Moving Avg'!G1772</f>
        <v>29.871399999999998</v>
      </c>
      <c r="I1772" s="2">
        <f>'Moving Avg'!H1772</f>
        <v>33.761150000000036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</row>
    <row r="1773" spans="1:12" ht="13.5" x14ac:dyDescent="0.25">
      <c r="A1773" s="3">
        <f>RSI!A1773</f>
        <v>44888</v>
      </c>
      <c r="B1773" s="2">
        <f>RSI!B1773</f>
        <v>31.13</v>
      </c>
      <c r="C1773" s="2">
        <f>RSI!I1773</f>
        <v>78.408495809313848</v>
      </c>
      <c r="D1773" s="2">
        <f>MACD!E1773</f>
        <v>0.13285376942594951</v>
      </c>
      <c r="E1773" s="2">
        <f>MACD!F1773</f>
        <v>0.14518057561129902</v>
      </c>
      <c r="F1773" s="2">
        <f>'Moving Avg'!D1773</f>
        <v>29.29</v>
      </c>
      <c r="G1773" s="2">
        <f>'Moving Avg'!F1773</f>
        <v>29.199999999999996</v>
      </c>
      <c r="H1773" s="2">
        <f>'Moving Avg'!G1773</f>
        <v>29.7942</v>
      </c>
      <c r="I1773" s="2">
        <f>'Moving Avg'!H1773</f>
        <v>33.713750000000033</v>
      </c>
      <c r="J1773" s="6" t="str">
        <f>OBV!F1773</f>
        <v>BULLISH</v>
      </c>
      <c r="K1773" s="6" t="str">
        <f>OBV!G1773</f>
        <v>NEUTRAL</v>
      </c>
      <c r="L1773" s="6" t="str">
        <f>OBV!H1773</f>
        <v>CONFIRMED BULLISH</v>
      </c>
    </row>
    <row r="1774" spans="1:12" ht="13.5" x14ac:dyDescent="0.25">
      <c r="A1774" s="3">
        <f>RSI!A1774</f>
        <v>44889</v>
      </c>
      <c r="B1774" s="2">
        <f>RSI!B1774</f>
        <v>32.5</v>
      </c>
      <c r="C1774" s="2">
        <f>RSI!I1774</f>
        <v>85.10947614632083</v>
      </c>
      <c r="D1774" s="2">
        <f>MACD!E1774</f>
        <v>-0.25251108716715009</v>
      </c>
      <c r="E1774" s="2">
        <f>MACD!F1774</f>
        <v>6.5642243055609201E-2</v>
      </c>
      <c r="F1774" s="2">
        <f>'Moving Avg'!D1774</f>
        <v>30.088000000000001</v>
      </c>
      <c r="G1774" s="2">
        <f>'Moving Avg'!F1774</f>
        <v>29.349999999999994</v>
      </c>
      <c r="H1774" s="2">
        <f>'Moving Avg'!G1774</f>
        <v>29.764200000000002</v>
      </c>
      <c r="I1774" s="2">
        <f>'Moving Avg'!H1774</f>
        <v>33.673200000000037</v>
      </c>
      <c r="J1774" s="6" t="str">
        <f>OBV!F1774</f>
        <v>BULLISH</v>
      </c>
      <c r="K1774" s="6" t="str">
        <f>OBV!G1774</f>
        <v>NEUTRAL</v>
      </c>
      <c r="L1774" s="6" t="str">
        <f>OBV!H1774</f>
        <v>CONFIRMED BULLISH</v>
      </c>
    </row>
    <row r="1775" spans="1:12" ht="13.5" x14ac:dyDescent="0.25">
      <c r="A1775" s="3">
        <f>RSI!A1775</f>
        <v>44890</v>
      </c>
      <c r="B1775" s="2">
        <f>RSI!B1775</f>
        <v>33.5</v>
      </c>
      <c r="C1775" s="2">
        <f>RSI!I1775</f>
        <v>88.029745684389226</v>
      </c>
      <c r="D1775" s="2">
        <f>MACD!E1775</f>
        <v>-0.67110166042764519</v>
      </c>
      <c r="E1775" s="2">
        <f>MACD!F1775</f>
        <v>-8.1706537641041688E-2</v>
      </c>
      <c r="F1775" s="2">
        <f>'Moving Avg'!D1775</f>
        <v>31.086000000000002</v>
      </c>
      <c r="G1775" s="2">
        <f>'Moving Avg'!F1775</f>
        <v>29.55</v>
      </c>
      <c r="H1775" s="2">
        <f>'Moving Avg'!G1775</f>
        <v>29.754200000000001</v>
      </c>
      <c r="I1775" s="2">
        <f>'Moving Avg'!H1775</f>
        <v>33.637650000000029</v>
      </c>
      <c r="J1775" s="6" t="str">
        <f>OBV!F1775</f>
        <v>BULLISH</v>
      </c>
      <c r="K1775" s="6" t="str">
        <f>OBV!G1775</f>
        <v>NEUTRAL</v>
      </c>
      <c r="L1775" s="6" t="str">
        <f>OBV!H1775</f>
        <v>CONFIRMED BULLISH</v>
      </c>
    </row>
    <row r="1776" spans="1:12" ht="13.5" x14ac:dyDescent="0.25">
      <c r="A1776" s="3">
        <f>RSI!A1776</f>
        <v>44893</v>
      </c>
      <c r="B1776" s="2">
        <f>RSI!B1776</f>
        <v>33.5</v>
      </c>
      <c r="C1776" s="2">
        <f>RSI!I1776</f>
        <v>88.029745684389226</v>
      </c>
      <c r="D1776" s="2">
        <f>MACD!E1776</f>
        <v>-1.0482754524644733</v>
      </c>
      <c r="E1776" s="2">
        <f>MACD!F1776</f>
        <v>-0.27502032060572801</v>
      </c>
      <c r="F1776" s="2">
        <f>'Moving Avg'!D1776</f>
        <v>32.084000000000003</v>
      </c>
      <c r="G1776" s="2">
        <f>'Moving Avg'!F1776</f>
        <v>29.75</v>
      </c>
      <c r="H1776" s="2">
        <f>'Moving Avg'!G1776</f>
        <v>29.754200000000001</v>
      </c>
      <c r="I1776" s="2">
        <f>'Moving Avg'!H1776</f>
        <v>33.611200000000032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</row>
    <row r="1777" spans="1:12" ht="13.5" x14ac:dyDescent="0.25">
      <c r="A1777" s="3">
        <f>RSI!A1777</f>
        <v>44894</v>
      </c>
      <c r="B1777" s="2">
        <f>RSI!B1777</f>
        <v>33.5</v>
      </c>
      <c r="C1777" s="2">
        <f>RSI!I1777</f>
        <v>88.029745684389226</v>
      </c>
      <c r="D1777" s="2">
        <f>MACD!E1777</f>
        <v>-1.3887019225507089</v>
      </c>
      <c r="E1777" s="2">
        <f>MACD!F1777</f>
        <v>-0.49775664099472416</v>
      </c>
      <c r="F1777" s="2">
        <f>'Moving Avg'!D1777</f>
        <v>32.826000000000001</v>
      </c>
      <c r="G1777" s="2">
        <f>'Moving Avg'!F1777</f>
        <v>29.95</v>
      </c>
      <c r="H1777" s="2">
        <f>'Moving Avg'!G1777</f>
        <v>29.754200000000001</v>
      </c>
      <c r="I1777" s="2">
        <f>'Moving Avg'!H1777</f>
        <v>33.593450000000033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</row>
    <row r="1778" spans="1:12" ht="13.5" x14ac:dyDescent="0.25">
      <c r="A1778" s="3">
        <f>RSI!A1778</f>
        <v>44895</v>
      </c>
      <c r="B1778" s="2">
        <f>RSI!B1778</f>
        <v>33.5</v>
      </c>
      <c r="C1778" s="2">
        <f>RSI!I1778</f>
        <v>88.029745684389226</v>
      </c>
      <c r="D1778" s="2">
        <f>MACD!E1778</f>
        <v>-1.6964582518484654</v>
      </c>
      <c r="E1778" s="2">
        <f>MACD!F1778</f>
        <v>-0.73749696316547242</v>
      </c>
      <c r="F1778" s="2">
        <f>'Moving Avg'!D1778</f>
        <v>33.299999999999997</v>
      </c>
      <c r="G1778" s="2">
        <f>'Moving Avg'!F1778</f>
        <v>30.15</v>
      </c>
      <c r="H1778" s="2">
        <f>'Moving Avg'!G1778</f>
        <v>29.784200000000002</v>
      </c>
      <c r="I1778" s="2">
        <f>'Moving Avg'!H1778</f>
        <v>33.578450000000032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</row>
    <row r="1779" spans="1:12" ht="13.5" x14ac:dyDescent="0.25">
      <c r="A1779" s="3">
        <f>RSI!A1779</f>
        <v>44896</v>
      </c>
      <c r="B1779" s="2">
        <f>RSI!B1779</f>
        <v>33.5</v>
      </c>
      <c r="C1779" s="2">
        <f>RSI!I1779</f>
        <v>88.029745684389226</v>
      </c>
      <c r="D1779" s="2">
        <f>MACD!E1779</f>
        <v>-1.9751111223598308</v>
      </c>
      <c r="E1779" s="2">
        <f>MACD!F1779</f>
        <v>-0.98501979500434422</v>
      </c>
      <c r="F1779" s="2">
        <f>'Moving Avg'!D1779</f>
        <v>33.5</v>
      </c>
      <c r="G1779" s="2">
        <f>'Moving Avg'!F1779</f>
        <v>30.35</v>
      </c>
      <c r="H1779" s="2">
        <f>'Moving Avg'!G1779</f>
        <v>29.840199999999999</v>
      </c>
      <c r="I1779" s="2">
        <f>'Moving Avg'!H1779</f>
        <v>33.563450000000024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</row>
    <row r="1780" spans="1:12" ht="13.5" x14ac:dyDescent="0.25">
      <c r="A1780" s="3">
        <f>RSI!A1780</f>
        <v>44897</v>
      </c>
      <c r="B1780" s="2">
        <f>RSI!B1780</f>
        <v>33.5</v>
      </c>
      <c r="C1780" s="2">
        <f>RSI!I1780</f>
        <v>88.029745684389226</v>
      </c>
      <c r="D1780" s="2">
        <f>MACD!E1780</f>
        <v>-2.2277866064087917</v>
      </c>
      <c r="E1780" s="2">
        <f>MACD!F1780</f>
        <v>-1.2335731572852338</v>
      </c>
      <c r="F1780" s="2">
        <f>'Moving Avg'!D1780</f>
        <v>33.5</v>
      </c>
      <c r="G1780" s="2">
        <f>'Moving Avg'!F1780</f>
        <v>30.55</v>
      </c>
      <c r="H1780" s="2">
        <f>'Moving Avg'!G1780</f>
        <v>29.920200000000001</v>
      </c>
      <c r="I1780" s="2">
        <f>'Moving Avg'!H1780</f>
        <v>33.548450000000024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44900</v>
      </c>
      <c r="B1781" s="2">
        <f>RSI!B1781</f>
        <v>35</v>
      </c>
      <c r="C1781" s="2">
        <f>RSI!I1781</f>
        <v>91.794979743187298</v>
      </c>
      <c r="D1781" s="2">
        <f>MACD!E1781</f>
        <v>-2.5683410556618682</v>
      </c>
      <c r="E1781" s="2">
        <f>MACD!F1781</f>
        <v>-1.5005267369605608</v>
      </c>
      <c r="F1781" s="2">
        <f>'Moving Avg'!D1781</f>
        <v>33.799999999999997</v>
      </c>
      <c r="G1781" s="2">
        <f>'Moving Avg'!F1781</f>
        <v>30.824999999999999</v>
      </c>
      <c r="H1781" s="2">
        <f>'Moving Avg'!G1781</f>
        <v>30.030200000000001</v>
      </c>
      <c r="I1781" s="2">
        <f>'Moving Avg'!H1781</f>
        <v>33.540950000000024</v>
      </c>
      <c r="J1781" s="6" t="str">
        <f>OBV!F1781</f>
        <v>BULLISH</v>
      </c>
      <c r="K1781" s="6" t="str">
        <f>OBV!G1781</f>
        <v>NEUTRAL</v>
      </c>
      <c r="L1781" s="6" t="str">
        <f>OBV!H1781</f>
        <v>CONFIRMED BULLISH</v>
      </c>
    </row>
    <row r="1782" spans="1:12" ht="13.5" x14ac:dyDescent="0.25">
      <c r="A1782" s="3">
        <f>RSI!A1782</f>
        <v>44901</v>
      </c>
      <c r="B1782" s="2">
        <f>RSI!B1782</f>
        <v>35</v>
      </c>
      <c r="C1782" s="2">
        <f>RSI!I1782</f>
        <v>91.794979743187298</v>
      </c>
      <c r="D1782" s="2">
        <f>MACD!E1782</f>
        <v>-2.6829254127044564</v>
      </c>
      <c r="E1782" s="2">
        <f>MACD!F1782</f>
        <v>-1.7370064721093401</v>
      </c>
      <c r="F1782" s="2">
        <f>'Moving Avg'!D1782</f>
        <v>34.1</v>
      </c>
      <c r="G1782" s="2">
        <f>'Moving Avg'!F1782</f>
        <v>31.1</v>
      </c>
      <c r="H1782" s="2">
        <f>'Moving Avg'!G1782</f>
        <v>30.1402</v>
      </c>
      <c r="I1782" s="2">
        <f>'Moving Avg'!H1782</f>
        <v>33.533450000000023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</row>
    <row r="1783" spans="1:12" ht="13.5" x14ac:dyDescent="0.25">
      <c r="A1783" s="3">
        <f>RSI!A1783</f>
        <v>44902</v>
      </c>
      <c r="B1783" s="2">
        <f>RSI!B1783</f>
        <v>35.49</v>
      </c>
      <c r="C1783" s="2">
        <f>RSI!I1783</f>
        <v>92.668648546321492</v>
      </c>
      <c r="D1783" s="2">
        <f>MACD!E1783</f>
        <v>-2.631640502550308</v>
      </c>
      <c r="E1783" s="2">
        <f>MACD!F1783</f>
        <v>-1.9159332781975338</v>
      </c>
      <c r="F1783" s="2">
        <f>'Moving Avg'!D1783</f>
        <v>34.498000000000005</v>
      </c>
      <c r="G1783" s="2">
        <f>'Moving Avg'!F1783</f>
        <v>31.3995</v>
      </c>
      <c r="H1783" s="2">
        <f>'Moving Avg'!G1783</f>
        <v>30.26</v>
      </c>
      <c r="I1783" s="2">
        <f>'Moving Avg'!H1783</f>
        <v>33.528400000000012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</row>
    <row r="1784" spans="1:12" ht="13.5" x14ac:dyDescent="0.25">
      <c r="A1784" s="3">
        <f>RSI!A1784</f>
        <v>44903</v>
      </c>
      <c r="B1784" s="2">
        <f>RSI!B1784</f>
        <v>33.9</v>
      </c>
      <c r="C1784" s="2">
        <f>RSI!I1784</f>
        <v>67.538109755150714</v>
      </c>
      <c r="D1784" s="2">
        <f>MACD!E1784</f>
        <v>-2.282609413369137</v>
      </c>
      <c r="E1784" s="2">
        <f>MACD!F1784</f>
        <v>-1.9892685052318546</v>
      </c>
      <c r="F1784" s="2">
        <f>'Moving Avg'!D1784</f>
        <v>34.578000000000003</v>
      </c>
      <c r="G1784" s="2">
        <f>'Moving Avg'!F1784</f>
        <v>31.669</v>
      </c>
      <c r="H1784" s="2">
        <f>'Moving Avg'!G1784</f>
        <v>30.348000000000003</v>
      </c>
      <c r="I1784" s="2">
        <f>'Moving Avg'!H1784</f>
        <v>33.515400000000014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</row>
    <row r="1785" spans="1:12" ht="13.5" x14ac:dyDescent="0.25">
      <c r="A1785" s="3">
        <f>RSI!A1785</f>
        <v>44904</v>
      </c>
      <c r="B1785" s="2">
        <f>RSI!B1785</f>
        <v>33.5</v>
      </c>
      <c r="C1785" s="2">
        <f>RSI!I1785</f>
        <v>62.915629477181206</v>
      </c>
      <c r="D1785" s="2">
        <f>MACD!E1785</f>
        <v>-1.8156179969067452</v>
      </c>
      <c r="E1785" s="2">
        <f>MACD!F1785</f>
        <v>-1.9545384035668329</v>
      </c>
      <c r="F1785" s="2">
        <f>'Moving Avg'!D1785</f>
        <v>34.578000000000003</v>
      </c>
      <c r="G1785" s="2">
        <f>'Moving Avg'!F1785</f>
        <v>31.918500000000002</v>
      </c>
      <c r="H1785" s="2">
        <f>'Moving Avg'!G1785</f>
        <v>30.428000000000001</v>
      </c>
      <c r="I1785" s="2">
        <f>'Moving Avg'!H1785</f>
        <v>33.492200000000011</v>
      </c>
      <c r="J1785" s="6" t="str">
        <f>OBV!F1785</f>
        <v>BULLISH</v>
      </c>
      <c r="K1785" s="6" t="str">
        <f>OBV!G1785</f>
        <v>NEUTRAL</v>
      </c>
      <c r="L1785" s="6" t="str">
        <f>OBV!H1785</f>
        <v>NEUTRAL</v>
      </c>
    </row>
    <row r="1786" spans="1:12" ht="13.5" x14ac:dyDescent="0.25">
      <c r="A1786" s="3">
        <f>RSI!A1786</f>
        <v>44907</v>
      </c>
      <c r="B1786" s="2">
        <f>RSI!B1786</f>
        <v>35</v>
      </c>
      <c r="C1786" s="2">
        <f>RSI!I1786</f>
        <v>70.94618056974609</v>
      </c>
      <c r="D1786" s="2">
        <f>MACD!E1786</f>
        <v>-1.540161838744968</v>
      </c>
      <c r="E1786" s="2">
        <f>MACD!F1786</f>
        <v>-1.8716630906024601</v>
      </c>
      <c r="F1786" s="2">
        <f>'Moving Avg'!D1786</f>
        <v>34.578000000000003</v>
      </c>
      <c r="G1786" s="2">
        <f>'Moving Avg'!F1786</f>
        <v>32.243000000000002</v>
      </c>
      <c r="H1786" s="2">
        <f>'Moving Avg'!G1786</f>
        <v>30.538</v>
      </c>
      <c r="I1786" s="2">
        <f>'Moving Avg'!H1786</f>
        <v>33.476500000000016</v>
      </c>
      <c r="J1786" s="6" t="str">
        <f>OBV!F1786</f>
        <v>BULLISH</v>
      </c>
      <c r="K1786" s="6" t="str">
        <f>OBV!G1786</f>
        <v>NEUTRAL</v>
      </c>
      <c r="L1786" s="6" t="str">
        <f>OBV!H1786</f>
        <v>NEUTRAL</v>
      </c>
    </row>
    <row r="1787" spans="1:12" ht="13.5" x14ac:dyDescent="0.25">
      <c r="A1787" s="3">
        <f>RSI!A1787</f>
        <v>44908</v>
      </c>
      <c r="B1787" s="2">
        <f>RSI!B1787</f>
        <v>35.49</v>
      </c>
      <c r="C1787" s="2">
        <f>RSI!I1787</f>
        <v>73.002838422219057</v>
      </c>
      <c r="D1787" s="2">
        <f>MACD!E1787</f>
        <v>-1.3601872209402153</v>
      </c>
      <c r="E1787" s="2">
        <f>MACD!F1787</f>
        <v>-1.7693679166700111</v>
      </c>
      <c r="F1787" s="2">
        <f>'Moving Avg'!D1787</f>
        <v>34.676000000000002</v>
      </c>
      <c r="G1787" s="2">
        <f>'Moving Avg'!F1787</f>
        <v>32.591999999999999</v>
      </c>
      <c r="H1787" s="2">
        <f>'Moving Avg'!G1787</f>
        <v>30.657800000000002</v>
      </c>
      <c r="I1787" s="2">
        <f>'Moving Avg'!H1787</f>
        <v>33.463250000000016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</row>
    <row r="1788" spans="1:12" ht="13.5" x14ac:dyDescent="0.25">
      <c r="A1788" s="3">
        <f>RSI!A1788</f>
        <v>44909</v>
      </c>
      <c r="B1788" s="2">
        <f>RSI!B1788</f>
        <v>33.9</v>
      </c>
      <c r="C1788" s="2">
        <f>RSI!I1788</f>
        <v>58.525474644509742</v>
      </c>
      <c r="D1788" s="2">
        <f>MACD!E1788</f>
        <v>-1.1085810420796243</v>
      </c>
      <c r="E1788" s="2">
        <f>MACD!F1788</f>
        <v>-1.637210541751934</v>
      </c>
      <c r="F1788" s="2">
        <f>'Moving Avg'!D1788</f>
        <v>34.358000000000004</v>
      </c>
      <c r="G1788" s="2">
        <f>'Moving Avg'!F1788</f>
        <v>32.861499999999999</v>
      </c>
      <c r="H1788" s="2">
        <f>'Moving Avg'!G1788</f>
        <v>30.745800000000003</v>
      </c>
      <c r="I1788" s="2">
        <f>'Moving Avg'!H1788</f>
        <v>33.442050000000009</v>
      </c>
      <c r="J1788" s="6" t="str">
        <f>OBV!F1788</f>
        <v>BULLISH</v>
      </c>
      <c r="K1788" s="6" t="str">
        <f>OBV!G1788</f>
        <v>NEUTRAL</v>
      </c>
      <c r="L1788" s="6" t="str">
        <f>OBV!H1788</f>
        <v>BULLISH DIVERGENCE</v>
      </c>
    </row>
    <row r="1789" spans="1:12" ht="13.5" x14ac:dyDescent="0.25">
      <c r="A1789" s="3">
        <f>RSI!A1789</f>
        <v>44910</v>
      </c>
      <c r="B1789" s="2">
        <f>RSI!B1789</f>
        <v>35.42</v>
      </c>
      <c r="C1789" s="2">
        <f>RSI!I1789</f>
        <v>65.557434475732052</v>
      </c>
      <c r="D1789" s="2">
        <f>MACD!E1789</f>
        <v>-1.015971288931528</v>
      </c>
      <c r="E1789" s="2">
        <f>MACD!F1789</f>
        <v>-1.5129626911878531</v>
      </c>
      <c r="F1789" s="2">
        <f>'Moving Avg'!D1789</f>
        <v>34.661999999999999</v>
      </c>
      <c r="G1789" s="2">
        <f>'Moving Avg'!F1789</f>
        <v>33.206999999999994</v>
      </c>
      <c r="H1789" s="2">
        <f>'Moving Avg'!G1789</f>
        <v>30.8642</v>
      </c>
      <c r="I1789" s="2">
        <f>'Moving Avg'!H1789</f>
        <v>33.428450000000012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</row>
    <row r="1790" spans="1:12" ht="13.5" x14ac:dyDescent="0.25">
      <c r="A1790" s="3">
        <f>RSI!A1790</f>
        <v>44911</v>
      </c>
      <c r="B1790" s="2">
        <f>RSI!B1790</f>
        <v>33.83</v>
      </c>
      <c r="C1790" s="2">
        <f>RSI!I1790</f>
        <v>55.044029466696834</v>
      </c>
      <c r="D1790" s="2">
        <f>MACD!E1790</f>
        <v>-0.83593833374219884</v>
      </c>
      <c r="E1790" s="2">
        <f>MACD!F1790</f>
        <v>-1.3775578196987224</v>
      </c>
      <c r="F1790" s="2">
        <f>'Moving Avg'!D1790</f>
        <v>34.727999999999994</v>
      </c>
      <c r="G1790" s="2">
        <f>'Moving Avg'!F1790</f>
        <v>33.472999999999999</v>
      </c>
      <c r="H1790" s="2">
        <f>'Moving Avg'!G1790</f>
        <v>30.950800000000001</v>
      </c>
      <c r="I1790" s="2">
        <f>'Moving Avg'!H1790</f>
        <v>33.406900000000014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</row>
    <row r="1791" spans="1:12" ht="13.5" x14ac:dyDescent="0.25">
      <c r="A1791" s="3">
        <f>RSI!A1791</f>
        <v>44914</v>
      </c>
      <c r="B1791" s="2">
        <f>RSI!B1791</f>
        <v>33.83</v>
      </c>
      <c r="C1791" s="2">
        <f>RSI!I1791</f>
        <v>55.044029466696834</v>
      </c>
      <c r="D1791" s="2">
        <f>MACD!E1791</f>
        <v>-0.45835196333754169</v>
      </c>
      <c r="E1791" s="2">
        <f>MACD!F1791</f>
        <v>-1.1937166484264863</v>
      </c>
      <c r="F1791" s="2">
        <f>'Moving Avg'!D1791</f>
        <v>34.493999999999993</v>
      </c>
      <c r="G1791" s="2">
        <f>'Moving Avg'!F1791</f>
        <v>33.738999999999997</v>
      </c>
      <c r="H1791" s="2">
        <f>'Moving Avg'!G1791</f>
        <v>31.037399999999998</v>
      </c>
      <c r="I1791" s="2">
        <f>'Moving Avg'!H1791</f>
        <v>33.38535000000001</v>
      </c>
      <c r="J1791" s="6" t="str">
        <f>OBV!F1791</f>
        <v>BULLISH</v>
      </c>
      <c r="K1791" s="6" t="str">
        <f>OBV!G1791</f>
        <v>NEUTRAL</v>
      </c>
      <c r="L1791" s="6" t="str">
        <f>OBV!H1791</f>
        <v>BULLISH DIVERGENCE</v>
      </c>
    </row>
    <row r="1792" spans="1:12" ht="13.5" x14ac:dyDescent="0.25">
      <c r="A1792" s="3">
        <f>RSI!A1792</f>
        <v>44915</v>
      </c>
      <c r="B1792" s="2">
        <f>RSI!B1792</f>
        <v>33.83</v>
      </c>
      <c r="C1792" s="2">
        <f>RSI!I1792</f>
        <v>55.044029466696834</v>
      </c>
      <c r="D1792" s="2">
        <f>MACD!E1792</f>
        <v>-0.14396546842406366</v>
      </c>
      <c r="E1792" s="2">
        <f>MACD!F1792</f>
        <v>-0.98376641242600182</v>
      </c>
      <c r="F1792" s="2">
        <f>'Moving Avg'!D1792</f>
        <v>34.161999999999999</v>
      </c>
      <c r="G1792" s="2">
        <f>'Moving Avg'!F1792</f>
        <v>33.941000000000003</v>
      </c>
      <c r="H1792" s="2">
        <f>'Moving Avg'!G1792</f>
        <v>31.123999999999995</v>
      </c>
      <c r="I1792" s="2">
        <f>'Moving Avg'!H1792</f>
        <v>33.363800000000012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</row>
    <row r="1793" spans="1:12" ht="13.5" x14ac:dyDescent="0.25">
      <c r="A1793" s="3">
        <f>RSI!A1793</f>
        <v>44916</v>
      </c>
      <c r="B1793" s="2">
        <f>RSI!B1793</f>
        <v>35.35</v>
      </c>
      <c r="C1793" s="2">
        <f>RSI!I1793</f>
        <v>62.268779322136986</v>
      </c>
      <c r="D1793" s="2">
        <f>MACD!E1793</f>
        <v>8.0114725236619222E-2</v>
      </c>
      <c r="E1793" s="2">
        <f>MACD!F1793</f>
        <v>-0.7709901848934777</v>
      </c>
      <c r="F1793" s="2">
        <f>'Moving Avg'!D1793</f>
        <v>34.451999999999998</v>
      </c>
      <c r="G1793" s="2">
        <f>'Moving Avg'!F1793</f>
        <v>34.152000000000001</v>
      </c>
      <c r="H1793" s="2">
        <f>'Moving Avg'!G1793</f>
        <v>31.240999999999996</v>
      </c>
      <c r="I1793" s="2">
        <f>'Moving Avg'!H1793</f>
        <v>33.349850000000011</v>
      </c>
      <c r="J1793" s="6" t="str">
        <f>OBV!F1793</f>
        <v>BULLISH</v>
      </c>
      <c r="K1793" s="6" t="str">
        <f>OBV!G1793</f>
        <v>NEUTRAL</v>
      </c>
      <c r="L1793" s="6" t="str">
        <f>OBV!H1793</f>
        <v>CONFIRMED BULLISH</v>
      </c>
    </row>
    <row r="1794" spans="1:12" ht="13.5" x14ac:dyDescent="0.25">
      <c r="A1794" s="3">
        <f>RSI!A1794</f>
        <v>44917</v>
      </c>
      <c r="B1794" s="2">
        <f>RSI!B1794</f>
        <v>33.76</v>
      </c>
      <c r="C1794" s="2">
        <f>RSI!I1794</f>
        <v>52.723700088969196</v>
      </c>
      <c r="D1794" s="2">
        <f>MACD!E1794</f>
        <v>0.12952097696238241</v>
      </c>
      <c r="E1794" s="2">
        <f>MACD!F1794</f>
        <v>-0.59088795252230575</v>
      </c>
      <c r="F1794" s="2">
        <f>'Moving Avg'!D1794</f>
        <v>34.119999999999997</v>
      </c>
      <c r="G1794" s="2">
        <f>'Moving Avg'!F1794</f>
        <v>34.215000000000003</v>
      </c>
      <c r="H1794" s="2">
        <f>'Moving Avg'!G1794</f>
        <v>31.326199999999993</v>
      </c>
      <c r="I1794" s="2">
        <f>'Moving Avg'!H1794</f>
        <v>33.327950000000008</v>
      </c>
      <c r="J1794" s="6" t="str">
        <f>OBV!F1794</f>
        <v>BULLISH</v>
      </c>
      <c r="K1794" s="6" t="str">
        <f>OBV!G1794</f>
        <v>NEUTRAL</v>
      </c>
      <c r="L1794" s="6" t="str">
        <f>OBV!H1794</f>
        <v>BULLISH DIVERGENCE</v>
      </c>
    </row>
    <row r="1795" spans="1:12" ht="13.5" x14ac:dyDescent="0.25">
      <c r="A1795" s="3">
        <f>RSI!A1795</f>
        <v>44918</v>
      </c>
      <c r="B1795" s="2">
        <f>RSI!B1795</f>
        <v>35.270000000000003</v>
      </c>
      <c r="C1795" s="2">
        <f>RSI!I1795</f>
        <v>59.130906266367639</v>
      </c>
      <c r="D1795" s="2">
        <f>MACD!E1795</f>
        <v>-5.0413155825310696E-3</v>
      </c>
      <c r="E1795" s="2">
        <f>MACD!F1795</f>
        <v>-0.47371862513435081</v>
      </c>
      <c r="F1795" s="2">
        <f>'Moving Avg'!D1795</f>
        <v>34.408000000000001</v>
      </c>
      <c r="G1795" s="2">
        <f>'Moving Avg'!F1795</f>
        <v>34.3035</v>
      </c>
      <c r="H1795" s="2">
        <f>'Moving Avg'!G1795</f>
        <v>31.441599999999994</v>
      </c>
      <c r="I1795" s="2">
        <f>'Moving Avg'!H1795</f>
        <v>33.313600000000015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</row>
    <row r="1796" spans="1:12" ht="13.5" x14ac:dyDescent="0.25">
      <c r="A1796" s="3">
        <f>RSI!A1796</f>
        <v>44921</v>
      </c>
      <c r="B1796" s="2">
        <f>RSI!B1796</f>
        <v>35.4</v>
      </c>
      <c r="C1796" s="2">
        <f>RSI!I1796</f>
        <v>59.638070049821728</v>
      </c>
      <c r="D1796" s="2">
        <f>MACD!E1796</f>
        <v>9.0558498698037226E-2</v>
      </c>
      <c r="E1796" s="2">
        <f>MACD!F1796</f>
        <v>-0.36086320036787323</v>
      </c>
      <c r="F1796" s="2">
        <f>'Moving Avg'!D1796</f>
        <v>34.722000000000001</v>
      </c>
      <c r="G1796" s="2">
        <f>'Moving Avg'!F1796</f>
        <v>34.398499999999999</v>
      </c>
      <c r="H1796" s="2">
        <f>'Moving Avg'!G1796</f>
        <v>31.5594</v>
      </c>
      <c r="I1796" s="2">
        <f>'Moving Avg'!H1796</f>
        <v>33.299900000000008</v>
      </c>
      <c r="J1796" s="6" t="str">
        <f>OBV!F1796</f>
        <v>BULLISH</v>
      </c>
      <c r="K1796" s="6" t="str">
        <f>OBV!G1796</f>
        <v>NEUTRAL</v>
      </c>
      <c r="L1796" s="6" t="str">
        <f>OBV!H1796</f>
        <v>CONFIRMED BULLISH</v>
      </c>
    </row>
    <row r="1797" spans="1:12" ht="13.5" x14ac:dyDescent="0.25">
      <c r="A1797" s="3">
        <f>RSI!A1797</f>
        <v>44922</v>
      </c>
      <c r="B1797" s="2">
        <f>RSI!B1797</f>
        <v>35.4</v>
      </c>
      <c r="C1797" s="2">
        <f>RSI!I1797</f>
        <v>59.638070049821728</v>
      </c>
      <c r="D1797" s="2">
        <f>MACD!E1797</f>
        <v>0.23525284323468298</v>
      </c>
      <c r="E1797" s="2">
        <f>MACD!F1797</f>
        <v>-0.24163999164736197</v>
      </c>
      <c r="F1797" s="2">
        <f>'Moving Avg'!D1797</f>
        <v>35.036000000000001</v>
      </c>
      <c r="G1797" s="2">
        <f>'Moving Avg'!F1797</f>
        <v>34.493499999999997</v>
      </c>
      <c r="H1797" s="2">
        <f>'Moving Avg'!G1797</f>
        <v>31.677400000000002</v>
      </c>
      <c r="I1797" s="2">
        <f>'Moving Avg'!H1797</f>
        <v>33.286200000000008</v>
      </c>
      <c r="J1797" s="6" t="str">
        <f>OBV!F1797</f>
        <v>BULLISH</v>
      </c>
      <c r="K1797" s="6" t="str">
        <f>OBV!G1797</f>
        <v>NEUTRAL</v>
      </c>
      <c r="L1797" s="6" t="str">
        <f>OBV!H1797</f>
        <v>CONFIRMED BULLISH</v>
      </c>
    </row>
    <row r="1798" spans="1:12" ht="13.5" x14ac:dyDescent="0.25">
      <c r="A1798" s="3">
        <f>RSI!A1798</f>
        <v>44923</v>
      </c>
      <c r="B1798" s="2">
        <f>RSI!B1798</f>
        <v>35.4</v>
      </c>
      <c r="C1798" s="2">
        <f>RSI!I1798</f>
        <v>59.638070049821728</v>
      </c>
      <c r="D1798" s="2">
        <f>MACD!E1798</f>
        <v>0.1023466705128584</v>
      </c>
      <c r="E1798" s="2">
        <f>MACD!F1798</f>
        <v>-0.17284265921531791</v>
      </c>
      <c r="F1798" s="2">
        <f>'Moving Avg'!D1798</f>
        <v>35.046000000000006</v>
      </c>
      <c r="G1798" s="2">
        <f>'Moving Avg'!F1798</f>
        <v>34.588499999999996</v>
      </c>
      <c r="H1798" s="2">
        <f>'Moving Avg'!G1798</f>
        <v>31.795400000000004</v>
      </c>
      <c r="I1798" s="2">
        <f>'Moving Avg'!H1798</f>
        <v>33.272500000000008</v>
      </c>
      <c r="J1798" s="6" t="str">
        <f>OBV!F1798</f>
        <v>BULLISH</v>
      </c>
      <c r="K1798" s="6" t="str">
        <f>OBV!G1798</f>
        <v>NEUTRAL</v>
      </c>
      <c r="L1798" s="6" t="str">
        <f>OBV!H1798</f>
        <v>CONFIRMED BULLISH</v>
      </c>
    </row>
    <row r="1799" spans="1:12" ht="13.5" x14ac:dyDescent="0.25">
      <c r="A1799" s="3">
        <f>RSI!A1799</f>
        <v>44924</v>
      </c>
      <c r="B1799" s="2">
        <f>RSI!B1799</f>
        <v>34</v>
      </c>
      <c r="C1799" s="2">
        <f>RSI!I1799</f>
        <v>51.107524527981383</v>
      </c>
      <c r="D1799" s="2">
        <f>MACD!E1799</f>
        <v>0.31750739934318517</v>
      </c>
      <c r="E1799" s="2">
        <f>MACD!F1799</f>
        <v>-7.4772647503617298E-2</v>
      </c>
      <c r="F1799" s="2">
        <f>'Moving Avg'!D1799</f>
        <v>35.094000000000001</v>
      </c>
      <c r="G1799" s="2">
        <f>'Moving Avg'!F1799</f>
        <v>34.613499999999995</v>
      </c>
      <c r="H1799" s="2">
        <f>'Moving Avg'!G1799</f>
        <v>31.885400000000001</v>
      </c>
      <c r="I1799" s="2">
        <f>'Moving Avg'!H1799</f>
        <v>33.25180000000001</v>
      </c>
      <c r="J1799" s="6" t="str">
        <f>OBV!F1799</f>
        <v>BULLISH</v>
      </c>
      <c r="K1799" s="6" t="str">
        <f>OBV!G1799</f>
        <v>NEUTRAL</v>
      </c>
      <c r="L1799" s="6" t="str">
        <f>OBV!H1799</f>
        <v>CONFIRMED BULLISH</v>
      </c>
    </row>
    <row r="1800" spans="1:12" ht="13.5" x14ac:dyDescent="0.25">
      <c r="A1800" s="3">
        <f>RSI!A1800</f>
        <v>44925</v>
      </c>
      <c r="B1800" s="2">
        <f>RSI!B1800</f>
        <v>35.53</v>
      </c>
      <c r="C1800" s="2">
        <f>RSI!I1800</f>
        <v>58.152379696816702</v>
      </c>
      <c r="D1800" s="2">
        <f>MACD!E1800</f>
        <v>0.14069592022914179</v>
      </c>
      <c r="E1800" s="2">
        <f>MACD!F1800</f>
        <v>-3.1678933957065482E-2</v>
      </c>
      <c r="F1800" s="2">
        <f>'Moving Avg'!D1800</f>
        <v>35.146000000000001</v>
      </c>
      <c r="G1800" s="2">
        <f>'Moving Avg'!F1800</f>
        <v>34.714999999999996</v>
      </c>
      <c r="H1800" s="2">
        <f>'Moving Avg'!G1800</f>
        <v>32.006</v>
      </c>
      <c r="I1800" s="2">
        <f>'Moving Avg'!H1800</f>
        <v>33.238750000000003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</row>
    <row r="1801" spans="1:12" ht="13.5" x14ac:dyDescent="0.25">
      <c r="A1801" s="3">
        <f>RSI!A1801</f>
        <v>44928</v>
      </c>
      <c r="B1801" s="2">
        <f>RSI!B1801</f>
        <v>35</v>
      </c>
      <c r="C1801" s="2">
        <f>RSI!I1801</f>
        <v>55.185991305445832</v>
      </c>
      <c r="D1801" s="2">
        <f>MACD!E1801</f>
        <v>2.045107567848703E-2</v>
      </c>
      <c r="E1801" s="2">
        <f>MACD!F1801</f>
        <v>-2.1252932029954982E-2</v>
      </c>
      <c r="F1801" s="2">
        <f>'Moving Avg'!D1801</f>
        <v>35.065999999999995</v>
      </c>
      <c r="G1801" s="2">
        <f>'Moving Avg'!F1801</f>
        <v>34.714999999999996</v>
      </c>
      <c r="H1801" s="2">
        <f>'Moving Avg'!G1801</f>
        <v>32.116</v>
      </c>
      <c r="I1801" s="2">
        <f>'Moving Avg'!H1801</f>
        <v>33.223050000000008</v>
      </c>
      <c r="J1801" s="6" t="str">
        <f>OBV!F1801</f>
        <v>BULLISH</v>
      </c>
      <c r="K1801" s="6" t="str">
        <f>OBV!G1801</f>
        <v>NEUTRAL</v>
      </c>
      <c r="L1801" s="6" t="str">
        <f>OBV!H1801</f>
        <v>BULLISH DIVERGENCE</v>
      </c>
    </row>
    <row r="1802" spans="1:12" ht="13.5" x14ac:dyDescent="0.25">
      <c r="A1802" s="3">
        <f>RSI!A1802</f>
        <v>44929</v>
      </c>
      <c r="B1802" s="2">
        <f>RSI!B1802</f>
        <v>35</v>
      </c>
      <c r="C1802" s="2">
        <f>RSI!I1802</f>
        <v>55.185991305445832</v>
      </c>
      <c r="D1802" s="2">
        <f>MACD!E1802</f>
        <v>-8.7324242139587227E-2</v>
      </c>
      <c r="E1802" s="2">
        <f>MACD!F1802</f>
        <v>-3.4467194051881436E-2</v>
      </c>
      <c r="F1802" s="2">
        <f>'Moving Avg'!D1802</f>
        <v>34.986000000000004</v>
      </c>
      <c r="G1802" s="2">
        <f>'Moving Avg'!F1802</f>
        <v>34.714999999999989</v>
      </c>
      <c r="H1802" s="2">
        <f>'Moving Avg'!G1802</f>
        <v>32.225999999999999</v>
      </c>
      <c r="I1802" s="2">
        <f>'Moving Avg'!H1802</f>
        <v>33.207350000000005</v>
      </c>
      <c r="J1802" s="6" t="str">
        <f>OBV!F1802</f>
        <v>BULLISH</v>
      </c>
      <c r="K1802" s="6" t="str">
        <f>OBV!G1802</f>
        <v>NEUTRAL</v>
      </c>
      <c r="L1802" s="6" t="str">
        <f>OBV!H1802</f>
        <v>BULLISH DIVERGENCE</v>
      </c>
    </row>
    <row r="1803" spans="1:12" ht="13.5" x14ac:dyDescent="0.25">
      <c r="A1803" s="3">
        <f>RSI!A1803</f>
        <v>44930</v>
      </c>
      <c r="B1803" s="2">
        <f>RSI!B1803</f>
        <v>35</v>
      </c>
      <c r="C1803" s="2">
        <f>RSI!I1803</f>
        <v>55.185991305445839</v>
      </c>
      <c r="D1803" s="2">
        <f>MACD!E1803</f>
        <v>4.9744374864935992E-2</v>
      </c>
      <c r="E1803" s="2">
        <f>MACD!F1803</f>
        <v>-1.7624880268517953E-2</v>
      </c>
      <c r="F1803" s="2">
        <f>'Moving Avg'!D1803</f>
        <v>34.905999999999999</v>
      </c>
      <c r="G1803" s="2">
        <f>'Moving Avg'!F1803</f>
        <v>34.6905</v>
      </c>
      <c r="H1803" s="2">
        <f>'Moving Avg'!G1803</f>
        <v>32.335999999999999</v>
      </c>
      <c r="I1803" s="2">
        <f>'Moving Avg'!H1803</f>
        <v>33.19165000000001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</row>
    <row r="1804" spans="1:12" ht="13.5" x14ac:dyDescent="0.25">
      <c r="A1804" s="3">
        <f>RSI!A1804</f>
        <v>44931</v>
      </c>
      <c r="B1804" s="2">
        <f>RSI!B1804</f>
        <v>35</v>
      </c>
      <c r="C1804" s="2">
        <f>RSI!I1804</f>
        <v>55.185991305445839</v>
      </c>
      <c r="D1804" s="2">
        <f>MACD!E1804</f>
        <v>-8.405935112713081E-2</v>
      </c>
      <c r="E1804" s="2">
        <f>MACD!F1804</f>
        <v>-3.0911774440240528E-2</v>
      </c>
      <c r="F1804" s="2">
        <f>'Moving Avg'!D1804</f>
        <v>35.106000000000002</v>
      </c>
      <c r="G1804" s="2">
        <f>'Moving Avg'!F1804</f>
        <v>34.745499999999993</v>
      </c>
      <c r="H1804" s="2">
        <f>'Moving Avg'!G1804</f>
        <v>32.445999999999998</v>
      </c>
      <c r="I1804" s="2">
        <f>'Moving Avg'!H1804</f>
        <v>33.175950000000014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</row>
    <row r="1805" spans="1:12" ht="13.5" x14ac:dyDescent="0.25">
      <c r="A1805" s="3">
        <f>RSI!A1805</f>
        <v>44932</v>
      </c>
      <c r="B1805" s="2">
        <f>RSI!B1805</f>
        <v>35</v>
      </c>
      <c r="C1805" s="2">
        <f>RSI!I1805</f>
        <v>55.185991305445832</v>
      </c>
      <c r="D1805" s="2">
        <f>MACD!E1805</f>
        <v>3.0243249319276799E-2</v>
      </c>
      <c r="E1805" s="2">
        <f>MACD!F1805</f>
        <v>-1.8680769688337061E-2</v>
      </c>
      <c r="F1805" s="2">
        <f>'Moving Avg'!D1805</f>
        <v>35</v>
      </c>
      <c r="G1805" s="2">
        <f>'Moving Avg'!F1805</f>
        <v>34.820499999999996</v>
      </c>
      <c r="H1805" s="2">
        <f>'Moving Avg'!G1805</f>
        <v>32.555999999999997</v>
      </c>
      <c r="I1805" s="2">
        <f>'Moving Avg'!H1805</f>
        <v>33.160250000000012</v>
      </c>
      <c r="J1805" s="6" t="str">
        <f>OBV!F1805</f>
        <v>BEARISH</v>
      </c>
      <c r="K1805" s="6" t="str">
        <f>OBV!G1805</f>
        <v>NEUTRAL</v>
      </c>
      <c r="L1805" s="6" t="str">
        <f>OBV!H1805</f>
        <v>CONFIRMED BEARISH</v>
      </c>
    </row>
    <row r="1806" spans="1:12" ht="13.5" x14ac:dyDescent="0.25">
      <c r="A1806" s="3">
        <f>RSI!A1806</f>
        <v>44935</v>
      </c>
      <c r="B1806" s="2">
        <f>RSI!B1806</f>
        <v>35</v>
      </c>
      <c r="C1806" s="2">
        <f>RSI!I1806</f>
        <v>55.185991305445832</v>
      </c>
      <c r="D1806" s="2">
        <f>MACD!E1806</f>
        <v>0.14252883942037897</v>
      </c>
      <c r="E1806" s="2">
        <f>MACD!F1806</f>
        <v>1.3561152133406147E-2</v>
      </c>
      <c r="F1806" s="2">
        <f>'Moving Avg'!D1806</f>
        <v>35</v>
      </c>
      <c r="G1806" s="2">
        <f>'Moving Avg'!F1806</f>
        <v>34.820499999999996</v>
      </c>
      <c r="H1806" s="2">
        <f>'Moving Avg'!G1806</f>
        <v>32.665999999999997</v>
      </c>
      <c r="I1806" s="2">
        <f>'Moving Avg'!H1806</f>
        <v>33.14455000000001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44936</v>
      </c>
      <c r="B1807" s="2">
        <f>RSI!B1807</f>
        <v>34</v>
      </c>
      <c r="C1807" s="2">
        <f>RSI!I1807</f>
        <v>47.98203002133841</v>
      </c>
      <c r="D1807" s="2">
        <f>MACD!E1807</f>
        <v>0.30751009845205601</v>
      </c>
      <c r="E1807" s="2">
        <f>MACD!F1807</f>
        <v>7.2350941397136131E-2</v>
      </c>
      <c r="F1807" s="2">
        <f>'Moving Avg'!D1807</f>
        <v>34.799999999999997</v>
      </c>
      <c r="G1807" s="2">
        <f>'Moving Avg'!F1807</f>
        <v>34.745999999999995</v>
      </c>
      <c r="H1807" s="2">
        <f>'Moving Avg'!G1807</f>
        <v>32.756</v>
      </c>
      <c r="I1807" s="2">
        <f>'Moving Avg'!H1807</f>
        <v>33.123850000000012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</row>
    <row r="1808" spans="1:12" ht="13.5" x14ac:dyDescent="0.25">
      <c r="A1808" s="3">
        <f>RSI!A1808</f>
        <v>44937</v>
      </c>
      <c r="B1808" s="2">
        <f>RSI!B1808</f>
        <v>34</v>
      </c>
      <c r="C1808" s="2">
        <f>RSI!I1808</f>
        <v>47.98203002133841</v>
      </c>
      <c r="D1808" s="2">
        <f>MACD!E1808</f>
        <v>0.44921894699879772</v>
      </c>
      <c r="E1808" s="2">
        <f>MACD!F1808</f>
        <v>0.14772454251746847</v>
      </c>
      <c r="F1808" s="2">
        <f>'Moving Avg'!D1808</f>
        <v>34.6</v>
      </c>
      <c r="G1808" s="2">
        <f>'Moving Avg'!F1808</f>
        <v>34.750999999999998</v>
      </c>
      <c r="H1808" s="2">
        <f>'Moving Avg'!G1808</f>
        <v>32.845999999999997</v>
      </c>
      <c r="I1808" s="2">
        <f>'Moving Avg'!H1808</f>
        <v>33.103150000000021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</row>
    <row r="1809" spans="1:12" ht="13.5" x14ac:dyDescent="0.25">
      <c r="A1809" s="3">
        <f>RSI!A1809</f>
        <v>44938</v>
      </c>
      <c r="B1809" s="2">
        <f>RSI!B1809</f>
        <v>34</v>
      </c>
      <c r="C1809" s="2">
        <f>RSI!I1809</f>
        <v>47.98203002133841</v>
      </c>
      <c r="D1809" s="2">
        <f>MACD!E1809</f>
        <v>0.35569489446990588</v>
      </c>
      <c r="E1809" s="2">
        <f>MACD!F1809</f>
        <v>0.18931861290795596</v>
      </c>
      <c r="F1809" s="2">
        <f>'Moving Avg'!D1809</f>
        <v>34.4</v>
      </c>
      <c r="G1809" s="2">
        <f>'Moving Avg'!F1809</f>
        <v>34.68</v>
      </c>
      <c r="H1809" s="2">
        <f>'Moving Avg'!G1809</f>
        <v>32.936000000000007</v>
      </c>
      <c r="I1809" s="2">
        <f>'Moving Avg'!H1809</f>
        <v>33.082450000000016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</row>
    <row r="1810" spans="1:12" ht="13.5" x14ac:dyDescent="0.25">
      <c r="A1810" s="3">
        <f>RSI!A1810</f>
        <v>44939</v>
      </c>
      <c r="B1810" s="2">
        <f>RSI!B1810</f>
        <v>34</v>
      </c>
      <c r="C1810" s="2">
        <f>RSI!I1810</f>
        <v>47.98203002133841</v>
      </c>
      <c r="D1810" s="2">
        <f>MACD!E1810</f>
        <v>0.51375217645473015</v>
      </c>
      <c r="E1810" s="2">
        <f>MACD!F1810</f>
        <v>0.2542053256173108</v>
      </c>
      <c r="F1810" s="2">
        <f>'Moving Avg'!D1810</f>
        <v>34.200000000000003</v>
      </c>
      <c r="G1810" s="2">
        <f>'Moving Avg'!F1810</f>
        <v>34.688499999999998</v>
      </c>
      <c r="H1810" s="2">
        <f>'Moving Avg'!G1810</f>
        <v>33.026000000000003</v>
      </c>
      <c r="I1810" s="2">
        <f>'Moving Avg'!H1810</f>
        <v>33.06995000000002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</row>
    <row r="1811" spans="1:12" ht="13.5" x14ac:dyDescent="0.25">
      <c r="A1811" s="3">
        <f>RSI!A1811</f>
        <v>44942</v>
      </c>
      <c r="B1811" s="2">
        <f>RSI!B1811</f>
        <v>34</v>
      </c>
      <c r="C1811" s="2">
        <f>RSI!I1811</f>
        <v>47.982030021338403</v>
      </c>
      <c r="D1811" s="2">
        <f>MACD!E1811</f>
        <v>0.56762893953168003</v>
      </c>
      <c r="E1811" s="2">
        <f>MACD!F1811</f>
        <v>0.31689004840018464</v>
      </c>
      <c r="F1811" s="2">
        <f>'Moving Avg'!D1811</f>
        <v>34</v>
      </c>
      <c r="G1811" s="2">
        <f>'Moving Avg'!F1811</f>
        <v>34.697000000000003</v>
      </c>
      <c r="H1811" s="2">
        <f>'Moving Avg'!G1811</f>
        <v>33.116000000000007</v>
      </c>
      <c r="I1811" s="2">
        <f>'Moving Avg'!H1811</f>
        <v>33.057450000000017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</row>
    <row r="1812" spans="1:12" ht="13.5" x14ac:dyDescent="0.25">
      <c r="A1812" s="3">
        <f>RSI!A1812</f>
        <v>44943</v>
      </c>
      <c r="B1812" s="2">
        <f>RSI!B1812</f>
        <v>34</v>
      </c>
      <c r="C1812" s="2">
        <f>RSI!I1812</f>
        <v>47.982030021338396</v>
      </c>
      <c r="D1812" s="2">
        <f>MACD!E1812</f>
        <v>0.61476738422692989</v>
      </c>
      <c r="E1812" s="2">
        <f>MACD!F1812</f>
        <v>0.3764655155655337</v>
      </c>
      <c r="F1812" s="2">
        <f>'Moving Avg'!D1812</f>
        <v>34</v>
      </c>
      <c r="G1812" s="2">
        <f>'Moving Avg'!F1812</f>
        <v>34.705500000000001</v>
      </c>
      <c r="H1812" s="2">
        <f>'Moving Avg'!G1812</f>
        <v>33.20600000000001</v>
      </c>
      <c r="I1812" s="2">
        <f>'Moving Avg'!H1812</f>
        <v>33.044950000000014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44944</v>
      </c>
      <c r="B1813" s="2">
        <f>RSI!B1813</f>
        <v>34</v>
      </c>
      <c r="C1813" s="2">
        <f>RSI!I1813</f>
        <v>47.98203002133841</v>
      </c>
      <c r="D1813" s="2">
        <f>MACD!E1813</f>
        <v>0.65608932939583298</v>
      </c>
      <c r="E1813" s="2">
        <f>MACD!F1813</f>
        <v>0.4323902783315936</v>
      </c>
      <c r="F1813" s="2">
        <f>'Moving Avg'!D1813</f>
        <v>34</v>
      </c>
      <c r="G1813" s="2">
        <f>'Moving Avg'!F1813</f>
        <v>34.637999999999998</v>
      </c>
      <c r="H1813" s="2">
        <f>'Moving Avg'!G1813</f>
        <v>33.296000000000006</v>
      </c>
      <c r="I1813" s="2">
        <f>'Moving Avg'!H1813</f>
        <v>33.032450000000019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44945</v>
      </c>
      <c r="B1814" s="2">
        <f>RSI!B1814</f>
        <v>34</v>
      </c>
      <c r="C1814" s="2">
        <f>RSI!I1814</f>
        <v>47.98203002133841</v>
      </c>
      <c r="D1814" s="2">
        <f>MACD!E1814</f>
        <v>0.69238328268320259</v>
      </c>
      <c r="E1814" s="2">
        <f>MACD!F1814</f>
        <v>0.48438887920191542</v>
      </c>
      <c r="F1814" s="2">
        <f>'Moving Avg'!D1814</f>
        <v>34</v>
      </c>
      <c r="G1814" s="2">
        <f>'Moving Avg'!F1814</f>
        <v>34.65</v>
      </c>
      <c r="H1814" s="2">
        <f>'Moving Avg'!G1814</f>
        <v>33.405800000000006</v>
      </c>
      <c r="I1814" s="2">
        <f>'Moving Avg'!H1814</f>
        <v>33.019950000000016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44946</v>
      </c>
      <c r="B1815" s="2">
        <f>RSI!B1815</f>
        <v>34</v>
      </c>
      <c r="C1815" s="2">
        <f>RSI!I1815</f>
        <v>47.98203002133841</v>
      </c>
      <c r="D1815" s="2">
        <f>MACD!E1815</f>
        <v>0.72432431978660361</v>
      </c>
      <c r="E1815" s="2">
        <f>MACD!F1815</f>
        <v>0.53237596731885306</v>
      </c>
      <c r="F1815" s="2">
        <f>'Moving Avg'!D1815</f>
        <v>34</v>
      </c>
      <c r="G1815" s="2">
        <f>'Moving Avg'!F1815</f>
        <v>34.586500000000001</v>
      </c>
      <c r="H1815" s="2">
        <f>'Moving Avg'!G1815</f>
        <v>33.515600000000006</v>
      </c>
      <c r="I1815" s="2">
        <f>'Moving Avg'!H1815</f>
        <v>33.00745000000002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44949</v>
      </c>
      <c r="B1816" s="2">
        <f>RSI!B1816</f>
        <v>34</v>
      </c>
      <c r="C1816" s="2">
        <f>RSI!I1816</f>
        <v>47.98203002133841</v>
      </c>
      <c r="D1816" s="2">
        <f>MACD!E1816</f>
        <v>0.7524909520495342</v>
      </c>
      <c r="E1816" s="2">
        <f>MACD!F1816</f>
        <v>0.57639896426498938</v>
      </c>
      <c r="F1816" s="2">
        <f>'Moving Avg'!D1816</f>
        <v>34</v>
      </c>
      <c r="G1816" s="2">
        <f>'Moving Avg'!F1816</f>
        <v>34.516499999999994</v>
      </c>
      <c r="H1816" s="2">
        <f>'Moving Avg'!G1816</f>
        <v>33.625400000000006</v>
      </c>
      <c r="I1816" s="2">
        <f>'Moving Avg'!H1816</f>
        <v>32.994950000000017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44950</v>
      </c>
      <c r="B1817" s="2">
        <f>RSI!B1817</f>
        <v>34</v>
      </c>
      <c r="C1817" s="2">
        <f>RSI!I1817</f>
        <v>47.98203002133841</v>
      </c>
      <c r="D1817" s="2">
        <f>MACD!E1817</f>
        <v>0.62353328841452083</v>
      </c>
      <c r="E1817" s="2">
        <f>MACD!F1817</f>
        <v>0.58582582909489567</v>
      </c>
      <c r="F1817" s="2">
        <f>'Moving Avg'!D1817</f>
        <v>34</v>
      </c>
      <c r="G1817" s="2">
        <f>'Moving Avg'!F1817</f>
        <v>34.4465</v>
      </c>
      <c r="H1817" s="2">
        <f>'Moving Avg'!G1817</f>
        <v>33.735199999999999</v>
      </c>
      <c r="I1817" s="2">
        <f>'Moving Avg'!H1817</f>
        <v>32.982450000000014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44951</v>
      </c>
      <c r="B1818" s="2">
        <f>RSI!B1818</f>
        <v>34</v>
      </c>
      <c r="C1818" s="2">
        <f>RSI!I1818</f>
        <v>47.98203002133841</v>
      </c>
      <c r="D1818" s="2">
        <f>MACD!E1818</f>
        <v>0.51539228940229975</v>
      </c>
      <c r="E1818" s="2">
        <f>MACD!F1818</f>
        <v>0.57173912115637648</v>
      </c>
      <c r="F1818" s="2">
        <f>'Moving Avg'!D1818</f>
        <v>34</v>
      </c>
      <c r="G1818" s="2">
        <f>'Moving Avg'!F1818</f>
        <v>34.3765</v>
      </c>
      <c r="H1818" s="2">
        <f>'Moving Avg'!G1818</f>
        <v>33.844999999999999</v>
      </c>
      <c r="I1818" s="2">
        <f>'Moving Avg'!H1818</f>
        <v>32.969950000000019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44952</v>
      </c>
      <c r="B1819" s="2">
        <f>RSI!B1819</f>
        <v>34</v>
      </c>
      <c r="C1819" s="2">
        <f>RSI!I1819</f>
        <v>47.98203002133841</v>
      </c>
      <c r="D1819" s="2">
        <f>MACD!E1819</f>
        <v>0.42479301907190603</v>
      </c>
      <c r="E1819" s="2">
        <f>MACD!F1819</f>
        <v>0.54234990073948242</v>
      </c>
      <c r="F1819" s="2">
        <f>'Moving Avg'!D1819</f>
        <v>34</v>
      </c>
      <c r="G1819" s="2">
        <f>'Moving Avg'!F1819</f>
        <v>34.3765</v>
      </c>
      <c r="H1819" s="2">
        <f>'Moving Avg'!G1819</f>
        <v>33.954799999999999</v>
      </c>
      <c r="I1819" s="2">
        <f>'Moving Avg'!H1819</f>
        <v>32.957450000000016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44953</v>
      </c>
      <c r="B1820" s="2">
        <f>RSI!B1820</f>
        <v>34</v>
      </c>
      <c r="C1820" s="2">
        <f>RSI!I1820</f>
        <v>47.98203002133841</v>
      </c>
      <c r="D1820" s="2">
        <f>MACD!E1820</f>
        <v>0.34896973868117698</v>
      </c>
      <c r="E1820" s="2">
        <f>MACD!F1820</f>
        <v>0.50367386832782135</v>
      </c>
      <c r="F1820" s="2">
        <f>'Moving Avg'!D1820</f>
        <v>34</v>
      </c>
      <c r="G1820" s="2">
        <f>'Moving Avg'!F1820</f>
        <v>34.299999999999997</v>
      </c>
      <c r="H1820" s="2">
        <f>'Moving Avg'!G1820</f>
        <v>34.064599999999999</v>
      </c>
      <c r="I1820" s="2">
        <f>'Moving Avg'!H1820</f>
        <v>32.947450000000018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44956</v>
      </c>
      <c r="B1821" s="2">
        <f>RSI!B1821</f>
        <v>34</v>
      </c>
      <c r="C1821" s="2">
        <f>RSI!I1821</f>
        <v>47.98203002133841</v>
      </c>
      <c r="D1821" s="2">
        <f>MACD!E1821</f>
        <v>0.28558717155247137</v>
      </c>
      <c r="E1821" s="2">
        <f>MACD!F1821</f>
        <v>0.46005652897275134</v>
      </c>
      <c r="F1821" s="2">
        <f>'Moving Avg'!D1821</f>
        <v>34</v>
      </c>
      <c r="G1821" s="2">
        <f>'Moving Avg'!F1821</f>
        <v>34.25</v>
      </c>
      <c r="H1821" s="2">
        <f>'Moving Avg'!G1821</f>
        <v>34.174399999999999</v>
      </c>
      <c r="I1821" s="2">
        <f>'Moving Avg'!H1821</f>
        <v>32.93745000000002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44957</v>
      </c>
      <c r="B1822" s="2">
        <f>RSI!B1822</f>
        <v>34</v>
      </c>
      <c r="C1822" s="2">
        <f>RSI!I1822</f>
        <v>47.98203002133841</v>
      </c>
      <c r="D1822" s="2">
        <f>MACD!E1822</f>
        <v>0.23267391045103381</v>
      </c>
      <c r="E1822" s="2">
        <f>MACD!F1822</f>
        <v>0.41458000526840788</v>
      </c>
      <c r="F1822" s="2">
        <f>'Moving Avg'!D1822</f>
        <v>34</v>
      </c>
      <c r="G1822" s="2">
        <f>'Moving Avg'!F1822</f>
        <v>34.200000000000003</v>
      </c>
      <c r="H1822" s="2">
        <f>'Moving Avg'!G1822</f>
        <v>34.258599999999994</v>
      </c>
      <c r="I1822" s="2">
        <f>'Moving Avg'!H1822</f>
        <v>32.927450000000015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44958</v>
      </c>
      <c r="B1823" s="2">
        <f>RSI!B1823</f>
        <v>34</v>
      </c>
      <c r="C1823" s="2">
        <f>RSI!I1823</f>
        <v>47.98203002133841</v>
      </c>
      <c r="D1823" s="2">
        <f>MACD!E1823</f>
        <v>0.18856609721827056</v>
      </c>
      <c r="E1823" s="2">
        <f>MACD!F1823</f>
        <v>0.36937722365838044</v>
      </c>
      <c r="F1823" s="2">
        <f>'Moving Avg'!D1823</f>
        <v>34</v>
      </c>
      <c r="G1823" s="2">
        <f>'Moving Avg'!F1823</f>
        <v>34.15</v>
      </c>
      <c r="H1823" s="2">
        <f>'Moving Avg'!G1823</f>
        <v>34.316000000000003</v>
      </c>
      <c r="I1823" s="2">
        <f>'Moving Avg'!H1823</f>
        <v>32.917450000000017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44959</v>
      </c>
      <c r="B1824" s="2">
        <f>RSI!B1824</f>
        <v>34</v>
      </c>
      <c r="C1824" s="2">
        <f>RSI!I1824</f>
        <v>47.982030021338424</v>
      </c>
      <c r="D1824" s="2">
        <f>MACD!E1824</f>
        <v>0.15185979229553226</v>
      </c>
      <c r="E1824" s="2">
        <f>MACD!F1824</f>
        <v>0.32587373738581082</v>
      </c>
      <c r="F1824" s="2">
        <f>'Moving Avg'!D1824</f>
        <v>34</v>
      </c>
      <c r="G1824" s="2">
        <f>'Moving Avg'!F1824</f>
        <v>34.1</v>
      </c>
      <c r="H1824" s="2">
        <f>'Moving Avg'!G1824</f>
        <v>34.345999999999997</v>
      </c>
      <c r="I1824" s="2">
        <f>'Moving Avg'!H1824</f>
        <v>32.907450000000019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44960</v>
      </c>
      <c r="B1825" s="2">
        <f>RSI!B1825</f>
        <v>34</v>
      </c>
      <c r="C1825" s="2">
        <f>RSI!I1825</f>
        <v>47.982030021338424</v>
      </c>
      <c r="D1825" s="2">
        <f>MACD!E1825</f>
        <v>0.12137069536409228</v>
      </c>
      <c r="E1825" s="2">
        <f>MACD!F1825</f>
        <v>0.28497312898146709</v>
      </c>
      <c r="F1825" s="2">
        <f>'Moving Avg'!D1825</f>
        <v>34</v>
      </c>
      <c r="G1825" s="2">
        <f>'Moving Avg'!F1825</f>
        <v>34.049999999999997</v>
      </c>
      <c r="H1825" s="2">
        <f>'Moving Avg'!G1825</f>
        <v>34.356000000000002</v>
      </c>
      <c r="I1825" s="2">
        <f>'Moving Avg'!H1825</f>
        <v>32.905550000000019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44963</v>
      </c>
      <c r="B1826" s="2">
        <f>RSI!B1826</f>
        <v>35.5</v>
      </c>
      <c r="C1826" s="2">
        <f>RSI!I1826</f>
        <v>71.108603758960797</v>
      </c>
      <c r="D1826" s="2">
        <f>MACD!E1826</f>
        <v>-1.5011026680355144E-2</v>
      </c>
      <c r="E1826" s="2">
        <f>MACD!F1826</f>
        <v>0.22497629784910264</v>
      </c>
      <c r="F1826" s="2">
        <f>'Moving Avg'!D1826</f>
        <v>34.299999999999997</v>
      </c>
      <c r="G1826" s="2">
        <f>'Moving Avg'!F1826</f>
        <v>34.075000000000003</v>
      </c>
      <c r="H1826" s="2">
        <f>'Moving Avg'!G1826</f>
        <v>34.396000000000001</v>
      </c>
      <c r="I1826" s="2">
        <f>'Moving Avg'!H1826</f>
        <v>32.911150000000013</v>
      </c>
      <c r="J1826" s="6" t="str">
        <f>OBV!F1826</f>
        <v>BULLISH</v>
      </c>
      <c r="K1826" s="6" t="str">
        <f>OBV!G1826</f>
        <v>NEUTRAL</v>
      </c>
      <c r="L1826" s="6" t="str">
        <f>OBV!H1826</f>
        <v>CONFIRMED BULLISH</v>
      </c>
    </row>
    <row r="1827" spans="1:12" ht="13.5" x14ac:dyDescent="0.25">
      <c r="A1827" s="3">
        <f>RSI!A1827</f>
        <v>44964</v>
      </c>
      <c r="B1827" s="2">
        <f>RSI!B1827</f>
        <v>35.5</v>
      </c>
      <c r="C1827" s="2">
        <f>RSI!I1827</f>
        <v>71.108603758960797</v>
      </c>
      <c r="D1827" s="2">
        <f>MACD!E1827</f>
        <v>-0.13878575447380825</v>
      </c>
      <c r="E1827" s="2">
        <f>MACD!F1827</f>
        <v>0.15222388738452047</v>
      </c>
      <c r="F1827" s="2">
        <f>'Moving Avg'!D1827</f>
        <v>34.6</v>
      </c>
      <c r="G1827" s="2">
        <f>'Moving Avg'!F1827</f>
        <v>34.15</v>
      </c>
      <c r="H1827" s="2">
        <f>'Moving Avg'!G1827</f>
        <v>34.435999999999993</v>
      </c>
      <c r="I1827" s="2">
        <f>'Moving Avg'!H1827</f>
        <v>32.916750000000015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</row>
    <row r="1828" spans="1:12" ht="13.5" x14ac:dyDescent="0.25">
      <c r="A1828" s="3">
        <f>RSI!A1828</f>
        <v>44965</v>
      </c>
      <c r="B1828" s="2">
        <f>RSI!B1828</f>
        <v>35.5</v>
      </c>
      <c r="C1828" s="2">
        <f>RSI!I1828</f>
        <v>71.108603758960797</v>
      </c>
      <c r="D1828" s="2">
        <f>MACD!E1828</f>
        <v>-0.25127266936070924</v>
      </c>
      <c r="E1828" s="2">
        <f>MACD!F1828</f>
        <v>7.1524576035474532E-2</v>
      </c>
      <c r="F1828" s="2">
        <f>'Moving Avg'!D1828</f>
        <v>34.9</v>
      </c>
      <c r="G1828" s="2">
        <f>'Moving Avg'!F1828</f>
        <v>34.225000000000001</v>
      </c>
      <c r="H1828" s="2">
        <f>'Moving Avg'!G1828</f>
        <v>34.475999999999992</v>
      </c>
      <c r="I1828" s="2">
        <f>'Moving Avg'!H1828</f>
        <v>32.922350000000016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</row>
    <row r="1829" spans="1:12" ht="13.5" x14ac:dyDescent="0.25">
      <c r="A1829" s="3">
        <f>RSI!A1829</f>
        <v>44966</v>
      </c>
      <c r="B1829" s="2">
        <f>RSI!B1829</f>
        <v>35.5</v>
      </c>
      <c r="C1829" s="2">
        <f>RSI!I1829</f>
        <v>71.108603758960797</v>
      </c>
      <c r="D1829" s="2">
        <f>MACD!E1829</f>
        <v>-0.35363395402298181</v>
      </c>
      <c r="E1829" s="2">
        <f>MACD!F1829</f>
        <v>-1.3507129976216732E-2</v>
      </c>
      <c r="F1829" s="2">
        <f>'Moving Avg'!D1829</f>
        <v>35.200000000000003</v>
      </c>
      <c r="G1829" s="2">
        <f>'Moving Avg'!F1829</f>
        <v>34.299999999999997</v>
      </c>
      <c r="H1829" s="2">
        <f>'Moving Avg'!G1829</f>
        <v>34.515999999999991</v>
      </c>
      <c r="I1829" s="2">
        <f>'Moving Avg'!H1829</f>
        <v>32.927950000000017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</row>
    <row r="1830" spans="1:12" ht="13.5" x14ac:dyDescent="0.25">
      <c r="A1830" s="3">
        <f>RSI!A1830</f>
        <v>44967</v>
      </c>
      <c r="B1830" s="2">
        <f>RSI!B1830</f>
        <v>35.5</v>
      </c>
      <c r="C1830" s="2">
        <f>RSI!I1830</f>
        <v>71.108603758960797</v>
      </c>
      <c r="D1830" s="2">
        <f>MACD!E1830</f>
        <v>-0.4468955422452936</v>
      </c>
      <c r="E1830" s="2">
        <f>MACD!F1830</f>
        <v>-0.10018481243003211</v>
      </c>
      <c r="F1830" s="2">
        <f>'Moving Avg'!D1830</f>
        <v>35.5</v>
      </c>
      <c r="G1830" s="2">
        <f>'Moving Avg'!F1830</f>
        <v>34.375</v>
      </c>
      <c r="H1830" s="2">
        <f>'Moving Avg'!G1830</f>
        <v>34.555999999999997</v>
      </c>
      <c r="I1830" s="2">
        <f>'Moving Avg'!H1830</f>
        <v>32.933550000000011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</row>
    <row r="1831" spans="1:12" ht="13.5" x14ac:dyDescent="0.25">
      <c r="A1831" s="3">
        <f>RSI!A1831</f>
        <v>44970</v>
      </c>
      <c r="B1831" s="2">
        <f>RSI!B1831</f>
        <v>35.5</v>
      </c>
      <c r="C1831" s="2">
        <f>RSI!I1831</f>
        <v>71.108603758960797</v>
      </c>
      <c r="D1831" s="2">
        <f>MACD!E1831</f>
        <v>-0.5319649285477297</v>
      </c>
      <c r="E1831" s="2">
        <f>MACD!F1831</f>
        <v>-0.18654083565357163</v>
      </c>
      <c r="F1831" s="2">
        <f>'Moving Avg'!D1831</f>
        <v>35.5</v>
      </c>
      <c r="G1831" s="2">
        <f>'Moving Avg'!F1831</f>
        <v>34.450000000000003</v>
      </c>
      <c r="H1831" s="2">
        <f>'Moving Avg'!G1831</f>
        <v>34.566000000000003</v>
      </c>
      <c r="I1831" s="2">
        <f>'Moving Avg'!H1831</f>
        <v>32.933550000000011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</row>
    <row r="1832" spans="1:12" ht="13.5" x14ac:dyDescent="0.25">
      <c r="A1832" s="3">
        <f>RSI!A1832</f>
        <v>44971</v>
      </c>
      <c r="B1832" s="2">
        <f>RSI!B1832</f>
        <v>35.5</v>
      </c>
      <c r="C1832" s="2">
        <f>RSI!I1832</f>
        <v>71.108603758960797</v>
      </c>
      <c r="D1832" s="2">
        <f>MACD!E1832</f>
        <v>-0.6096464713368448</v>
      </c>
      <c r="E1832" s="2">
        <f>MACD!F1832</f>
        <v>-0.27116196279022625</v>
      </c>
      <c r="F1832" s="2">
        <f>'Moving Avg'!D1832</f>
        <v>35.5</v>
      </c>
      <c r="G1832" s="2">
        <f>'Moving Avg'!F1832</f>
        <v>34.524999999999999</v>
      </c>
      <c r="H1832" s="2">
        <f>'Moving Avg'!G1832</f>
        <v>34.575999999999993</v>
      </c>
      <c r="I1832" s="2">
        <f>'Moving Avg'!H1832</f>
        <v>32.933550000000011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</row>
    <row r="1833" spans="1:12" ht="13.5" x14ac:dyDescent="0.25">
      <c r="A1833" s="3">
        <f>RSI!A1833</f>
        <v>44972</v>
      </c>
      <c r="B1833" s="2">
        <f>RSI!B1833</f>
        <v>35.5</v>
      </c>
      <c r="C1833" s="2">
        <f>RSI!I1833</f>
        <v>71.108603758960783</v>
      </c>
      <c r="D1833" s="2">
        <f>MACD!E1833</f>
        <v>-0.68065455789427887</v>
      </c>
      <c r="E1833" s="2">
        <f>MACD!F1833</f>
        <v>-0.35306048181103677</v>
      </c>
      <c r="F1833" s="2">
        <f>'Moving Avg'!D1833</f>
        <v>35.5</v>
      </c>
      <c r="G1833" s="2">
        <f>'Moving Avg'!F1833</f>
        <v>34.6</v>
      </c>
      <c r="H1833" s="2">
        <f>'Moving Avg'!G1833</f>
        <v>34.5762</v>
      </c>
      <c r="I1833" s="2">
        <f>'Moving Avg'!H1833</f>
        <v>32.933550000000011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44973</v>
      </c>
      <c r="B1834" s="2">
        <f>RSI!B1834</f>
        <v>35.5</v>
      </c>
      <c r="C1834" s="2">
        <f>RSI!I1834</f>
        <v>71.108603758960783</v>
      </c>
      <c r="D1834" s="2">
        <f>MACD!E1834</f>
        <v>-0.74562494413848412</v>
      </c>
      <c r="E1834" s="2">
        <f>MACD!F1834</f>
        <v>-0.43157337427652631</v>
      </c>
      <c r="F1834" s="2">
        <f>'Moving Avg'!D1834</f>
        <v>35.5</v>
      </c>
      <c r="G1834" s="2">
        <f>'Moving Avg'!F1834</f>
        <v>34.674999999999997</v>
      </c>
      <c r="H1834" s="2">
        <f>'Moving Avg'!G1834</f>
        <v>34.608199999999997</v>
      </c>
      <c r="I1834" s="2">
        <f>'Moving Avg'!H1834</f>
        <v>32.933550000000011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44974</v>
      </c>
      <c r="B1835" s="2">
        <f>RSI!B1835</f>
        <v>35.5</v>
      </c>
      <c r="C1835" s="2">
        <f>RSI!I1835</f>
        <v>71.108603758960783</v>
      </c>
      <c r="D1835" s="2">
        <f>MACD!E1835</f>
        <v>-0.80512453513735238</v>
      </c>
      <c r="E1835" s="2">
        <f>MACD!F1835</f>
        <v>-0.50628360644869153</v>
      </c>
      <c r="F1835" s="2">
        <f>'Moving Avg'!D1835</f>
        <v>35.5</v>
      </c>
      <c r="G1835" s="2">
        <f>'Moving Avg'!F1835</f>
        <v>34.75</v>
      </c>
      <c r="H1835" s="2">
        <f>'Moving Avg'!G1835</f>
        <v>34.648199999999996</v>
      </c>
      <c r="I1835" s="2">
        <f>'Moving Avg'!H1835</f>
        <v>32.933550000000011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</row>
    <row r="1836" spans="1:12" ht="13.5" x14ac:dyDescent="0.25">
      <c r="A1836" s="3">
        <f>RSI!A1836</f>
        <v>44977</v>
      </c>
      <c r="B1836" s="2">
        <f>RSI!B1836</f>
        <v>35.5</v>
      </c>
      <c r="C1836" s="2">
        <f>RSI!I1836</f>
        <v>71.108603758960797</v>
      </c>
      <c r="D1836" s="2">
        <f>MACD!E1836</f>
        <v>-0.62889060175882605</v>
      </c>
      <c r="E1836" s="2">
        <f>MACD!F1836</f>
        <v>-0.53080500551071852</v>
      </c>
      <c r="F1836" s="2">
        <f>'Moving Avg'!D1836</f>
        <v>35.5</v>
      </c>
      <c r="G1836" s="2">
        <f>'Moving Avg'!F1836</f>
        <v>34.825000000000003</v>
      </c>
      <c r="H1836" s="2">
        <f>'Moving Avg'!G1836</f>
        <v>34.658199999999994</v>
      </c>
      <c r="I1836" s="2">
        <f>'Moving Avg'!H1836</f>
        <v>32.933550000000018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44978</v>
      </c>
      <c r="B1837" s="2">
        <f>RSI!B1837</f>
        <v>35.5</v>
      </c>
      <c r="C1837" s="2">
        <f>RSI!I1837</f>
        <v>71.108603758960797</v>
      </c>
      <c r="D1837" s="2">
        <f>MACD!E1837</f>
        <v>-0.48364873826557897</v>
      </c>
      <c r="E1837" s="2">
        <f>MACD!F1837</f>
        <v>-0.52137375206169068</v>
      </c>
      <c r="F1837" s="2">
        <f>'Moving Avg'!D1837</f>
        <v>35.5</v>
      </c>
      <c r="G1837" s="2">
        <f>'Moving Avg'!F1837</f>
        <v>34.9</v>
      </c>
      <c r="H1837" s="2">
        <f>'Moving Avg'!G1837</f>
        <v>34.6584</v>
      </c>
      <c r="I1837" s="2">
        <f>'Moving Avg'!H1837</f>
        <v>32.933550000000018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44979</v>
      </c>
      <c r="B1838" s="2">
        <f>RSI!B1838</f>
        <v>35.5</v>
      </c>
      <c r="C1838" s="2">
        <f>RSI!I1838</f>
        <v>71.108603758960797</v>
      </c>
      <c r="D1838" s="2">
        <f>MACD!E1838</f>
        <v>-0.36434358893878738</v>
      </c>
      <c r="E1838" s="2">
        <f>MACD!F1838</f>
        <v>-0.48996771943711004</v>
      </c>
      <c r="F1838" s="2">
        <f>'Moving Avg'!D1838</f>
        <v>35.5</v>
      </c>
      <c r="G1838" s="2">
        <f>'Moving Avg'!F1838</f>
        <v>34.975000000000001</v>
      </c>
      <c r="H1838" s="2">
        <f>'Moving Avg'!G1838</f>
        <v>34.690399999999997</v>
      </c>
      <c r="I1838" s="2">
        <f>'Moving Avg'!H1838</f>
        <v>32.933550000000018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44980</v>
      </c>
      <c r="B1839" s="2">
        <f>RSI!B1839</f>
        <v>35.5</v>
      </c>
      <c r="C1839" s="2">
        <f>RSI!I1839</f>
        <v>71.108603758960783</v>
      </c>
      <c r="D1839" s="2">
        <f>MACD!E1839</f>
        <v>-0.26671882990567042</v>
      </c>
      <c r="E1839" s="2">
        <f>MACD!F1839</f>
        <v>-0.44531794153082216</v>
      </c>
      <c r="F1839" s="2">
        <f>'Moving Avg'!D1839</f>
        <v>35.5</v>
      </c>
      <c r="G1839" s="2">
        <f>'Moving Avg'!F1839</f>
        <v>35.049999999999997</v>
      </c>
      <c r="H1839" s="2">
        <f>'Moving Avg'!G1839</f>
        <v>34.692</v>
      </c>
      <c r="I1839" s="2">
        <f>'Moving Avg'!H1839</f>
        <v>32.933550000000018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</row>
    <row r="1840" spans="1:12" ht="13.5" x14ac:dyDescent="0.25">
      <c r="A1840" s="3">
        <f>RSI!A1840</f>
        <v>44981</v>
      </c>
      <c r="B1840" s="2">
        <f>RSI!B1840</f>
        <v>35.5</v>
      </c>
      <c r="C1840" s="2">
        <f>RSI!I1840</f>
        <v>71.108603758960783</v>
      </c>
      <c r="D1840" s="2">
        <f>MACD!E1840</f>
        <v>-0.18719266451042671</v>
      </c>
      <c r="E1840" s="2">
        <f>MACD!F1840</f>
        <v>-0.39369288612674308</v>
      </c>
      <c r="F1840" s="2">
        <f>'Moving Avg'!D1840</f>
        <v>35.5</v>
      </c>
      <c r="G1840" s="2">
        <f>'Moving Avg'!F1840</f>
        <v>35.125</v>
      </c>
      <c r="H1840" s="2">
        <f>'Moving Avg'!G1840</f>
        <v>34.7254</v>
      </c>
      <c r="I1840" s="2">
        <f>'Moving Avg'!H1840</f>
        <v>32.933800000000019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44984</v>
      </c>
      <c r="B1841" s="2">
        <f>RSI!B1841</f>
        <v>35.5</v>
      </c>
      <c r="C1841" s="2">
        <f>RSI!I1841</f>
        <v>71.108603758960783</v>
      </c>
      <c r="D1841" s="2">
        <f>MACD!E1841</f>
        <v>-0.12275259003255456</v>
      </c>
      <c r="E1841" s="2">
        <f>MACD!F1841</f>
        <v>-0.3395048269079054</v>
      </c>
      <c r="F1841" s="2">
        <f>'Moving Avg'!D1841</f>
        <v>35.5</v>
      </c>
      <c r="G1841" s="2">
        <f>'Moving Avg'!F1841</f>
        <v>35.200000000000003</v>
      </c>
      <c r="H1841" s="2">
        <f>'Moving Avg'!G1841</f>
        <v>34.758800000000001</v>
      </c>
      <c r="I1841" s="2">
        <f>'Moving Avg'!H1841</f>
        <v>32.934050000000013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44985</v>
      </c>
      <c r="B1842" s="2">
        <f>RSI!B1842</f>
        <v>35.5</v>
      </c>
      <c r="C1842" s="2">
        <f>RSI!I1842</f>
        <v>71.108603758960783</v>
      </c>
      <c r="D1842" s="2">
        <f>MACD!E1842</f>
        <v>-7.0866462278864617E-2</v>
      </c>
      <c r="E1842" s="2">
        <f>MACD!F1842</f>
        <v>-0.28577715398209724</v>
      </c>
      <c r="F1842" s="2">
        <f>'Moving Avg'!D1842</f>
        <v>35.5</v>
      </c>
      <c r="G1842" s="2">
        <f>'Moving Avg'!F1842</f>
        <v>35.274999999999999</v>
      </c>
      <c r="H1842" s="2">
        <f>'Moving Avg'!G1842</f>
        <v>34.792200000000001</v>
      </c>
      <c r="I1842" s="2">
        <f>'Moving Avg'!H1842</f>
        <v>32.934300000000015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35.5</v>
      </c>
      <c r="C1843" s="2">
        <f>RSI!I1843</f>
        <v>71.108603758960797</v>
      </c>
      <c r="D1843" s="2">
        <f>MACD!E1843</f>
        <v>-2.9407342673792414E-2</v>
      </c>
      <c r="E1843" s="2">
        <f>MACD!F1843</f>
        <v>-0.23450319172043629</v>
      </c>
      <c r="F1843" s="2">
        <f>'Moving Avg'!D1843</f>
        <v>35.5</v>
      </c>
      <c r="G1843" s="2">
        <f>'Moving Avg'!F1843</f>
        <v>35.35</v>
      </c>
      <c r="H1843" s="2">
        <f>'Moving Avg'!G1843</f>
        <v>34.795200000000001</v>
      </c>
      <c r="I1843" s="2">
        <f>'Moving Avg'!H1843</f>
        <v>32.936800000000019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44987</v>
      </c>
      <c r="B1844" s="2">
        <f>RSI!B1844</f>
        <v>35.5</v>
      </c>
      <c r="C1844" s="2">
        <f>RSI!I1844</f>
        <v>71.108603758960797</v>
      </c>
      <c r="D1844" s="2">
        <f>MACD!E1844</f>
        <v>3.4099999532415382E-3</v>
      </c>
      <c r="E1844" s="2">
        <f>MACD!F1844</f>
        <v>-0.18692055338570074</v>
      </c>
      <c r="F1844" s="2">
        <f>'Moving Avg'!D1844</f>
        <v>35.5</v>
      </c>
      <c r="G1844" s="2">
        <f>'Moving Avg'!F1844</f>
        <v>35.424999999999997</v>
      </c>
      <c r="H1844" s="2">
        <f>'Moving Avg'!G1844</f>
        <v>34.83</v>
      </c>
      <c r="I1844" s="2">
        <f>'Moving Avg'!H1844</f>
        <v>32.939300000000017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</row>
    <row r="1845" spans="1:12" ht="13.5" x14ac:dyDescent="0.25">
      <c r="A1845" s="3">
        <f>RSI!A1845</f>
        <v>44988</v>
      </c>
      <c r="B1845" s="2">
        <f>RSI!B1845</f>
        <v>35.5</v>
      </c>
      <c r="C1845" s="2">
        <f>RSI!I1845</f>
        <v>71.108603758960797</v>
      </c>
      <c r="D1845" s="2">
        <f>MACD!E1845</f>
        <v>2.9082732781226639E-2</v>
      </c>
      <c r="E1845" s="2">
        <f>MACD!F1845</f>
        <v>-0.14371989615231526</v>
      </c>
      <c r="F1845" s="2">
        <f>'Moving Avg'!D1845</f>
        <v>35.5</v>
      </c>
      <c r="G1845" s="2">
        <f>'Moving Avg'!F1845</f>
        <v>35.5</v>
      </c>
      <c r="H1845" s="2">
        <f>'Moving Avg'!G1845</f>
        <v>34.834600000000002</v>
      </c>
      <c r="I1845" s="2">
        <f>'Moving Avg'!H1845</f>
        <v>32.941800000000015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35.5</v>
      </c>
      <c r="C1846" s="2">
        <f>RSI!I1846</f>
        <v>71.108603758960797</v>
      </c>
      <c r="D1846" s="2">
        <f>MACD!E1846</f>
        <v>4.8865270093394031E-2</v>
      </c>
      <c r="E1846" s="2">
        <f>MACD!F1846</f>
        <v>-0.10520286290317341</v>
      </c>
      <c r="F1846" s="2">
        <f>'Moving Avg'!D1846</f>
        <v>35.5</v>
      </c>
      <c r="G1846" s="2">
        <f>'Moving Avg'!F1846</f>
        <v>35.5</v>
      </c>
      <c r="H1846" s="2">
        <f>'Moving Avg'!G1846</f>
        <v>34.836599999999997</v>
      </c>
      <c r="I1846" s="2">
        <f>'Moving Avg'!H1846</f>
        <v>32.94430000000002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</row>
    <row r="1847" spans="1:12" ht="13.5" x14ac:dyDescent="0.25">
      <c r="A1847" s="3">
        <f>RSI!A1847</f>
        <v>44992</v>
      </c>
      <c r="B1847" s="2">
        <f>RSI!B1847</f>
        <v>35.5</v>
      </c>
      <c r="C1847" s="2">
        <f>RSI!I1847</f>
        <v>71.108603758960783</v>
      </c>
      <c r="D1847" s="2">
        <f>MACD!E1847</f>
        <v>6.3807539838329319E-2</v>
      </c>
      <c r="E1847" s="2">
        <f>MACD!F1847</f>
        <v>-7.1400782354872863E-2</v>
      </c>
      <c r="F1847" s="2">
        <f>'Moving Avg'!D1847</f>
        <v>35.5</v>
      </c>
      <c r="G1847" s="2">
        <f>'Moving Avg'!F1847</f>
        <v>35.5</v>
      </c>
      <c r="H1847" s="2">
        <f>'Moving Avg'!G1847</f>
        <v>34.8386</v>
      </c>
      <c r="I1847" s="2">
        <f>'Moving Avg'!H1847</f>
        <v>32.946800000000017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</row>
    <row r="1848" spans="1:12" ht="13.5" x14ac:dyDescent="0.25">
      <c r="A1848" s="3">
        <f>RSI!A1848</f>
        <v>44993</v>
      </c>
      <c r="B1848" s="2">
        <f>RSI!B1848</f>
        <v>35.5</v>
      </c>
      <c r="C1848" s="2">
        <f>RSI!I1848</f>
        <v>71.108603758960783</v>
      </c>
      <c r="D1848" s="2">
        <f>MACD!E1848</f>
        <v>7.478729488249769E-2</v>
      </c>
      <c r="E1848" s="2">
        <f>MACD!F1848</f>
        <v>-4.2163166907398755E-2</v>
      </c>
      <c r="F1848" s="2">
        <f>'Moving Avg'!D1848</f>
        <v>35.5</v>
      </c>
      <c r="G1848" s="2">
        <f>'Moving Avg'!F1848</f>
        <v>35.5</v>
      </c>
      <c r="H1848" s="2">
        <f>'Moving Avg'!G1848</f>
        <v>34.840600000000002</v>
      </c>
      <c r="I1848" s="2">
        <f>'Moving Avg'!H1848</f>
        <v>32.949300000000015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</row>
    <row r="1849" spans="1:12" ht="13.5" x14ac:dyDescent="0.25">
      <c r="A1849" s="3">
        <f>RSI!A1849</f>
        <v>44994</v>
      </c>
      <c r="B1849" s="2">
        <f>RSI!B1849</f>
        <v>35.5</v>
      </c>
      <c r="C1849" s="2">
        <f>RSI!I1849</f>
        <v>71.108603758960783</v>
      </c>
      <c r="D1849" s="2">
        <f>MACD!E1849</f>
        <v>8.2537390203341943E-2</v>
      </c>
      <c r="E1849" s="2">
        <f>MACD!F1849</f>
        <v>-1.7223055485250615E-2</v>
      </c>
      <c r="F1849" s="2">
        <f>'Moving Avg'!D1849</f>
        <v>35.5</v>
      </c>
      <c r="G1849" s="2">
        <f>'Moving Avg'!F1849</f>
        <v>35.5</v>
      </c>
      <c r="H1849" s="2">
        <f>'Moving Avg'!G1849</f>
        <v>34.870599999999996</v>
      </c>
      <c r="I1849" s="2">
        <f>'Moving Avg'!H1849</f>
        <v>32.951800000000013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</row>
    <row r="1850" spans="1:12" ht="13.5" x14ac:dyDescent="0.25">
      <c r="A1850" s="3">
        <f>RSI!A1850</f>
        <v>44995</v>
      </c>
      <c r="B1850" s="2">
        <f>RSI!B1850</f>
        <v>35.5</v>
      </c>
      <c r="C1850" s="2">
        <f>RSI!I1850</f>
        <v>71.108603758960783</v>
      </c>
      <c r="D1850" s="2">
        <f>MACD!E1850</f>
        <v>8.7668805167503194E-2</v>
      </c>
      <c r="E1850" s="2">
        <f>MACD!F1850</f>
        <v>3.7553166453001448E-3</v>
      </c>
      <c r="F1850" s="2">
        <f>'Moving Avg'!D1850</f>
        <v>35.5</v>
      </c>
      <c r="G1850" s="2">
        <f>'Moving Avg'!F1850</f>
        <v>35.5</v>
      </c>
      <c r="H1850" s="2">
        <f>'Moving Avg'!G1850</f>
        <v>34.869999999999997</v>
      </c>
      <c r="I1850" s="2">
        <f>'Moving Avg'!H1850</f>
        <v>32.954300000000011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</row>
    <row r="1851" spans="1:12" ht="13.5" x14ac:dyDescent="0.25">
      <c r="A1851" s="3">
        <f>RSI!A1851</f>
        <v>44998</v>
      </c>
      <c r="B1851" s="2">
        <f>RSI!B1851</f>
        <v>35.5</v>
      </c>
      <c r="C1851" s="2">
        <f>RSI!I1851</f>
        <v>71.108603758960783</v>
      </c>
      <c r="D1851" s="2">
        <f>MACD!E1851</f>
        <v>9.0690069824120201E-2</v>
      </c>
      <c r="E1851" s="2">
        <f>MACD!F1851</f>
        <v>2.1142267281064157E-2</v>
      </c>
      <c r="F1851" s="2">
        <f>'Moving Avg'!D1851</f>
        <v>35.5</v>
      </c>
      <c r="G1851" s="2">
        <f>'Moving Avg'!F1851</f>
        <v>35.5</v>
      </c>
      <c r="H1851" s="2">
        <f>'Moving Avg'!G1851</f>
        <v>34.880000000000003</v>
      </c>
      <c r="I1851" s="2">
        <f>'Moving Avg'!H1851</f>
        <v>32.956800000000015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</row>
    <row r="1852" spans="1:12" ht="13.5" x14ac:dyDescent="0.25">
      <c r="A1852" s="3">
        <f>RSI!A1852</f>
        <v>44999</v>
      </c>
      <c r="B1852" s="2">
        <f>RSI!B1852</f>
        <v>35.5</v>
      </c>
      <c r="C1852" s="2">
        <f>RSI!I1852</f>
        <v>71.108603758960783</v>
      </c>
      <c r="D1852" s="2">
        <f>MACD!E1852</f>
        <v>9.2023652448830262E-2</v>
      </c>
      <c r="E1852" s="2">
        <f>MACD!F1852</f>
        <v>3.5318544314617381E-2</v>
      </c>
      <c r="F1852" s="2">
        <f>'Moving Avg'!D1852</f>
        <v>35.5</v>
      </c>
      <c r="G1852" s="2">
        <f>'Moving Avg'!F1852</f>
        <v>35.5</v>
      </c>
      <c r="H1852" s="2">
        <f>'Moving Avg'!G1852</f>
        <v>34.89</v>
      </c>
      <c r="I1852" s="2">
        <f>'Moving Avg'!H1852</f>
        <v>32.959300000000013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</row>
    <row r="1853" spans="1:12" ht="13.5" x14ac:dyDescent="0.25">
      <c r="A1853" s="3">
        <f>RSI!A1853</f>
        <v>45000</v>
      </c>
      <c r="B1853" s="2">
        <f>RSI!B1853</f>
        <v>35.5</v>
      </c>
      <c r="C1853" s="2">
        <f>RSI!I1853</f>
        <v>71.108603758960783</v>
      </c>
      <c r="D1853" s="2">
        <f>MACD!E1853</f>
        <v>9.2019779548550673E-2</v>
      </c>
      <c r="E1853" s="2">
        <f>MACD!F1853</f>
        <v>4.6658791361404044E-2</v>
      </c>
      <c r="F1853" s="2">
        <f>'Moving Avg'!D1853</f>
        <v>35.5</v>
      </c>
      <c r="G1853" s="2">
        <f>'Moving Avg'!F1853</f>
        <v>35.5</v>
      </c>
      <c r="H1853" s="2">
        <f>'Moving Avg'!G1853</f>
        <v>34.9</v>
      </c>
      <c r="I1853" s="2">
        <f>'Moving Avg'!H1853</f>
        <v>32.961800000000011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</row>
    <row r="1854" spans="1:12" ht="13.5" x14ac:dyDescent="0.25">
      <c r="A1854" s="3">
        <f>RSI!A1854</f>
        <v>45001</v>
      </c>
      <c r="B1854" s="2">
        <f>RSI!B1854</f>
        <v>35.5</v>
      </c>
      <c r="C1854" s="2">
        <f>RSI!I1854</f>
        <v>71.108603758960783</v>
      </c>
      <c r="D1854" s="2">
        <f>MACD!E1854</f>
        <v>9.0968086768576484E-2</v>
      </c>
      <c r="E1854" s="2">
        <f>MACD!F1854</f>
        <v>5.5520650442838534E-2</v>
      </c>
      <c r="F1854" s="2">
        <f>'Moving Avg'!D1854</f>
        <v>35.5</v>
      </c>
      <c r="G1854" s="2">
        <f>'Moving Avg'!F1854</f>
        <v>35.5</v>
      </c>
      <c r="H1854" s="2">
        <f>'Moving Avg'!G1854</f>
        <v>34.909999999999997</v>
      </c>
      <c r="I1854" s="2">
        <f>'Moving Avg'!H1854</f>
        <v>32.961800000000011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</row>
    <row r="1855" spans="1:12" ht="13.5" x14ac:dyDescent="0.25">
      <c r="A1855" s="3">
        <f>RSI!A1855</f>
        <v>45002</v>
      </c>
      <c r="B1855" s="2">
        <f>RSI!B1855</f>
        <v>35.5</v>
      </c>
      <c r="C1855" s="2">
        <f>RSI!I1855</f>
        <v>71.108603758960783</v>
      </c>
      <c r="D1855" s="2">
        <f>MACD!E1855</f>
        <v>8.9107437590321581E-2</v>
      </c>
      <c r="E1855" s="2">
        <f>MACD!F1855</f>
        <v>6.2238007872335147E-2</v>
      </c>
      <c r="F1855" s="2">
        <f>'Moving Avg'!D1855</f>
        <v>35.5</v>
      </c>
      <c r="G1855" s="2">
        <f>'Moving Avg'!F1855</f>
        <v>35.5</v>
      </c>
      <c r="H1855" s="2">
        <f>'Moving Avg'!G1855</f>
        <v>34.92</v>
      </c>
      <c r="I1855" s="2">
        <f>'Moving Avg'!H1855</f>
        <v>32.961800000000011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45006</v>
      </c>
      <c r="B1856" s="2">
        <f>RSI!B1856</f>
        <v>35.5</v>
      </c>
      <c r="C1856" s="2">
        <f>RSI!I1856</f>
        <v>71.108603758960783</v>
      </c>
      <c r="D1856" s="2">
        <f>MACD!E1856</f>
        <v>8.6634194643366413E-2</v>
      </c>
      <c r="E1856" s="2">
        <f>MACD!F1856</f>
        <v>6.7117245226541403E-2</v>
      </c>
      <c r="F1856" s="2">
        <f>'Moving Avg'!D1856</f>
        <v>35.5</v>
      </c>
      <c r="G1856" s="2">
        <f>'Moving Avg'!F1856</f>
        <v>35.5</v>
      </c>
      <c r="H1856" s="2">
        <f>'Moving Avg'!G1856</f>
        <v>34.93</v>
      </c>
      <c r="I1856" s="2">
        <f>'Moving Avg'!H1856</f>
        <v>32.961800000000011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45007</v>
      </c>
      <c r="B1857" s="2">
        <f>RSI!B1857</f>
        <v>35.5</v>
      </c>
      <c r="C1857" s="2">
        <f>RSI!I1857</f>
        <v>71.108603758960783</v>
      </c>
      <c r="D1857" s="2">
        <f>MACD!E1857</f>
        <v>8.3709184418331972E-2</v>
      </c>
      <c r="E1857" s="2">
        <f>MACD!F1857</f>
        <v>7.0435633064899528E-2</v>
      </c>
      <c r="F1857" s="2">
        <f>'Moving Avg'!D1857</f>
        <v>35.5</v>
      </c>
      <c r="G1857" s="2">
        <f>'Moving Avg'!F1857</f>
        <v>35.5</v>
      </c>
      <c r="H1857" s="2">
        <f>'Moving Avg'!G1857</f>
        <v>34.96</v>
      </c>
      <c r="I1857" s="2">
        <f>'Moving Avg'!H1857</f>
        <v>32.961800000000011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45008</v>
      </c>
      <c r="B1858" s="2">
        <f>RSI!B1858</f>
        <v>35.5</v>
      </c>
      <c r="C1858" s="2">
        <f>RSI!I1858</f>
        <v>71.108603758960783</v>
      </c>
      <c r="D1858" s="2">
        <f>MACD!E1858</f>
        <v>8.0463558921017864E-2</v>
      </c>
      <c r="E1858" s="2">
        <f>MACD!F1858</f>
        <v>7.2441218236123206E-2</v>
      </c>
      <c r="F1858" s="2">
        <f>'Moving Avg'!D1858</f>
        <v>35.5</v>
      </c>
      <c r="G1858" s="2">
        <f>'Moving Avg'!F1858</f>
        <v>35.5</v>
      </c>
      <c r="H1858" s="2">
        <f>'Moving Avg'!G1858</f>
        <v>34.99</v>
      </c>
      <c r="I1858" s="2">
        <f>'Moving Avg'!H1858</f>
        <v>32.969750000000012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</row>
    <row r="1859" spans="1:12" ht="13.5" x14ac:dyDescent="0.25">
      <c r="A1859" s="3">
        <f>RSI!A1859</f>
        <v>45009</v>
      </c>
      <c r="B1859" s="2">
        <f>RSI!B1859</f>
        <v>35.5</v>
      </c>
      <c r="C1859" s="2">
        <f>RSI!I1859</f>
        <v>71.108603758960783</v>
      </c>
      <c r="D1859" s="2">
        <f>MACD!E1859</f>
        <v>7.7003726307211195E-2</v>
      </c>
      <c r="E1859" s="2">
        <f>MACD!F1859</f>
        <v>7.3353719850340809E-2</v>
      </c>
      <c r="F1859" s="2">
        <f>'Moving Avg'!D1859</f>
        <v>35.5</v>
      </c>
      <c r="G1859" s="2">
        <f>'Moving Avg'!F1859</f>
        <v>35.5</v>
      </c>
      <c r="H1859" s="2">
        <f>'Moving Avg'!G1859</f>
        <v>35.020000000000003</v>
      </c>
      <c r="I1859" s="2">
        <f>'Moving Avg'!H1859</f>
        <v>32.977700000000013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45012</v>
      </c>
      <c r="B1860" s="2">
        <f>RSI!B1860</f>
        <v>35.5</v>
      </c>
      <c r="C1860" s="2">
        <f>RSI!I1860</f>
        <v>71.108603758960783</v>
      </c>
      <c r="D1860" s="2">
        <f>MACD!E1860</f>
        <v>7.3415495896888672E-2</v>
      </c>
      <c r="E1860" s="2">
        <f>MACD!F1860</f>
        <v>7.3366075059650385E-2</v>
      </c>
      <c r="F1860" s="2">
        <f>'Moving Avg'!D1860</f>
        <v>35.5</v>
      </c>
      <c r="G1860" s="2">
        <f>'Moving Avg'!F1860</f>
        <v>35.5</v>
      </c>
      <c r="H1860" s="2">
        <f>'Moving Avg'!G1860</f>
        <v>35.049999999999997</v>
      </c>
      <c r="I1860" s="2">
        <f>'Moving Avg'!H1860</f>
        <v>32.985650000000014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</row>
    <row r="1861" spans="1:12" ht="13.5" x14ac:dyDescent="0.25">
      <c r="A1861" s="3">
        <f>RSI!A1861</f>
        <v>45013</v>
      </c>
      <c r="B1861" s="2">
        <f>RSI!B1861</f>
        <v>35.5</v>
      </c>
      <c r="C1861" s="2">
        <f>RSI!I1861</f>
        <v>71.108603758960783</v>
      </c>
      <c r="D1861" s="2">
        <f>MACD!E1861</f>
        <v>6.9767560436979181E-2</v>
      </c>
      <c r="E1861" s="2">
        <f>MACD!F1861</f>
        <v>7.2646372135116155E-2</v>
      </c>
      <c r="F1861" s="2">
        <f>'Moving Avg'!D1861</f>
        <v>35.5</v>
      </c>
      <c r="G1861" s="2">
        <f>'Moving Avg'!F1861</f>
        <v>35.5</v>
      </c>
      <c r="H1861" s="2">
        <f>'Moving Avg'!G1861</f>
        <v>35.08</v>
      </c>
      <c r="I1861" s="2">
        <f>'Moving Avg'!H1861</f>
        <v>32.993600000000015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</row>
    <row r="1862" spans="1:12" ht="13.5" x14ac:dyDescent="0.25">
      <c r="A1862" s="3">
        <f>RSI!A1862</f>
        <v>45014</v>
      </c>
      <c r="B1862" s="2">
        <f>RSI!B1862</f>
        <v>35.5</v>
      </c>
      <c r="C1862" s="2">
        <f>RSI!I1862</f>
        <v>71.108603758960783</v>
      </c>
      <c r="D1862" s="2">
        <f>MACD!E1862</f>
        <v>6.6114419430647331E-2</v>
      </c>
      <c r="E1862" s="2">
        <f>MACD!F1862</f>
        <v>7.133998159422239E-2</v>
      </c>
      <c r="F1862" s="2">
        <f>'Moving Avg'!D1862</f>
        <v>35.5</v>
      </c>
      <c r="G1862" s="2">
        <f>'Moving Avg'!F1862</f>
        <v>35.5</v>
      </c>
      <c r="H1862" s="2">
        <f>'Moving Avg'!G1862</f>
        <v>35.11</v>
      </c>
      <c r="I1862" s="2">
        <f>'Moving Avg'!H1862</f>
        <v>33.001550000000016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45015</v>
      </c>
      <c r="B1863" s="2">
        <f>RSI!B1863</f>
        <v>35.5</v>
      </c>
      <c r="C1863" s="2">
        <f>RSI!I1863</f>
        <v>71.108603758960783</v>
      </c>
      <c r="D1863" s="2">
        <f>MACD!E1863</f>
        <v>6.2498831241292407E-2</v>
      </c>
      <c r="E1863" s="2">
        <f>MACD!F1863</f>
        <v>6.9571751523636399E-2</v>
      </c>
      <c r="F1863" s="2">
        <f>'Moving Avg'!D1863</f>
        <v>35.5</v>
      </c>
      <c r="G1863" s="2">
        <f>'Moving Avg'!F1863</f>
        <v>35.5</v>
      </c>
      <c r="H1863" s="2">
        <f>'Moving Avg'!G1863</f>
        <v>35.14</v>
      </c>
      <c r="I1863" s="2">
        <f>'Moving Avg'!H1863</f>
        <v>33.009500000000017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</row>
    <row r="1864" spans="1:12" ht="13.5" x14ac:dyDescent="0.25">
      <c r="A1864" s="3">
        <f>RSI!A1864</f>
        <v>45016</v>
      </c>
      <c r="B1864" s="2">
        <f>RSI!B1864</f>
        <v>35.5</v>
      </c>
      <c r="C1864" s="2">
        <f>RSI!I1864</f>
        <v>71.108603758960783</v>
      </c>
      <c r="D1864" s="2">
        <f>MACD!E1864</f>
        <v>5.8953868058850389E-2</v>
      </c>
      <c r="E1864" s="2">
        <f>MACD!F1864</f>
        <v>6.7448174830679206E-2</v>
      </c>
      <c r="F1864" s="2">
        <f>'Moving Avg'!D1864</f>
        <v>35.5</v>
      </c>
      <c r="G1864" s="2">
        <f>'Moving Avg'!F1864</f>
        <v>35.5</v>
      </c>
      <c r="H1864" s="2">
        <f>'Moving Avg'!G1864</f>
        <v>35.17</v>
      </c>
      <c r="I1864" s="2">
        <f>'Moving Avg'!H1864</f>
        <v>33.017450000000011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45019</v>
      </c>
      <c r="B1865" s="2">
        <f>RSI!B1865</f>
        <v>35.5</v>
      </c>
      <c r="C1865" s="2">
        <f>RSI!I1865</f>
        <v>71.108603758960783</v>
      </c>
      <c r="D1865" s="2">
        <f>MACD!E1865</f>
        <v>5.5504636299858134E-2</v>
      </c>
      <c r="E1865" s="2">
        <f>MACD!F1865</f>
        <v>6.5059467124514991E-2</v>
      </c>
      <c r="F1865" s="2">
        <f>'Moving Avg'!D1865</f>
        <v>35.5</v>
      </c>
      <c r="G1865" s="2">
        <f>'Moving Avg'!F1865</f>
        <v>35.5</v>
      </c>
      <c r="H1865" s="2">
        <f>'Moving Avg'!G1865</f>
        <v>35.200000000000003</v>
      </c>
      <c r="I1865" s="2">
        <f>'Moving Avg'!H1865</f>
        <v>33.025400000000012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</row>
    <row r="1866" spans="1:12" ht="13.5" x14ac:dyDescent="0.25">
      <c r="A1866" s="3">
        <f>RSI!A1866</f>
        <v>45020</v>
      </c>
      <c r="B1866" s="2">
        <f>RSI!B1866</f>
        <v>35.5</v>
      </c>
      <c r="C1866" s="2">
        <f>RSI!I1866</f>
        <v>71.108603758960783</v>
      </c>
      <c r="D1866" s="2">
        <f>MACD!E1866</f>
        <v>5.216971527728731E-2</v>
      </c>
      <c r="E1866" s="2">
        <f>MACD!F1866</f>
        <v>6.2481516755069452E-2</v>
      </c>
      <c r="F1866" s="2">
        <f>'Moving Avg'!D1866</f>
        <v>35.5</v>
      </c>
      <c r="G1866" s="2">
        <f>'Moving Avg'!F1866</f>
        <v>35.5</v>
      </c>
      <c r="H1866" s="2">
        <f>'Moving Avg'!G1866</f>
        <v>35.229999999999997</v>
      </c>
      <c r="I1866" s="2">
        <f>'Moving Avg'!H1866</f>
        <v>33.033350000000013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</row>
    <row r="1867" spans="1:12" ht="13.5" x14ac:dyDescent="0.25">
      <c r="A1867" s="3">
        <f>RSI!A1867</f>
        <v>45021</v>
      </c>
      <c r="B1867" s="2">
        <f>RSI!B1867</f>
        <v>35.5</v>
      </c>
      <c r="C1867" s="2">
        <f>RSI!I1867</f>
        <v>71.108603758960783</v>
      </c>
      <c r="D1867" s="2">
        <f>MACD!E1867</f>
        <v>4.8962358746472034E-2</v>
      </c>
      <c r="E1867" s="2">
        <f>MACD!F1867</f>
        <v>5.9777685153349976E-2</v>
      </c>
      <c r="F1867" s="2">
        <f>'Moving Avg'!D1867</f>
        <v>35.5</v>
      </c>
      <c r="G1867" s="2">
        <f>'Moving Avg'!F1867</f>
        <v>35.5</v>
      </c>
      <c r="H1867" s="2">
        <f>'Moving Avg'!G1867</f>
        <v>35.26</v>
      </c>
      <c r="I1867" s="2">
        <f>'Moving Avg'!H1867</f>
        <v>33.041300000000007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</row>
    <row r="1868" spans="1:12" ht="13.5" x14ac:dyDescent="0.25">
      <c r="A1868" s="3">
        <f>RSI!A1868</f>
        <v>45022</v>
      </c>
      <c r="B1868" s="2">
        <f>RSI!B1868</f>
        <v>35.5</v>
      </c>
      <c r="C1868" s="2">
        <f>RSI!I1868</f>
        <v>71.108603758960783</v>
      </c>
      <c r="D1868" s="2">
        <f>MACD!E1868</f>
        <v>4.5891496977354507E-2</v>
      </c>
      <c r="E1868" s="2">
        <f>MACD!F1868</f>
        <v>5.7000447518150886E-2</v>
      </c>
      <c r="F1868" s="2">
        <f>'Moving Avg'!D1868</f>
        <v>35.5</v>
      </c>
      <c r="G1868" s="2">
        <f>'Moving Avg'!F1868</f>
        <v>35.5</v>
      </c>
      <c r="H1868" s="2">
        <f>'Moving Avg'!G1868</f>
        <v>35.29</v>
      </c>
      <c r="I1868" s="2">
        <f>'Moving Avg'!H1868</f>
        <v>33.049300000000009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</row>
    <row r="1869" spans="1:12" ht="13.5" x14ac:dyDescent="0.25">
      <c r="A1869" s="3">
        <f>RSI!A1869</f>
        <v>45023</v>
      </c>
      <c r="B1869" s="2">
        <f>RSI!B1869</f>
        <v>35.5</v>
      </c>
      <c r="C1869" s="2">
        <f>RSI!I1869</f>
        <v>71.108603758960783</v>
      </c>
      <c r="D1869" s="2">
        <f>MACD!E1869</f>
        <v>4.2962571124320448E-2</v>
      </c>
      <c r="E1869" s="2">
        <f>MACD!F1869</f>
        <v>5.41928722393848E-2</v>
      </c>
      <c r="F1869" s="2">
        <f>'Moving Avg'!D1869</f>
        <v>35.5</v>
      </c>
      <c r="G1869" s="2">
        <f>'Moving Avg'!F1869</f>
        <v>35.5</v>
      </c>
      <c r="H1869" s="2">
        <f>'Moving Avg'!G1869</f>
        <v>35.32</v>
      </c>
      <c r="I1869" s="2">
        <f>'Moving Avg'!H1869</f>
        <v>33.057300000000012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</row>
    <row r="1870" spans="1:12" ht="13.5" x14ac:dyDescent="0.25">
      <c r="A1870" s="3">
        <f>RSI!A1870</f>
        <v>45026</v>
      </c>
      <c r="B1870" s="2">
        <f>RSI!B1870</f>
        <v>35.5</v>
      </c>
      <c r="C1870" s="2">
        <f>RSI!I1870</f>
        <v>71.108603758960783</v>
      </c>
      <c r="D1870" s="2">
        <f>MACD!E1870</f>
        <v>4.0178226696731656E-2</v>
      </c>
      <c r="E1870" s="2">
        <f>MACD!F1870</f>
        <v>5.1389943130854175E-2</v>
      </c>
      <c r="F1870" s="2">
        <f>'Moving Avg'!D1870</f>
        <v>35.5</v>
      </c>
      <c r="G1870" s="2">
        <f>'Moving Avg'!F1870</f>
        <v>35.5</v>
      </c>
      <c r="H1870" s="2">
        <f>'Moving Avg'!G1870</f>
        <v>35.35</v>
      </c>
      <c r="I1870" s="2">
        <f>'Moving Avg'!H1870</f>
        <v>33.065300000000015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</row>
    <row r="1871" spans="1:12" ht="13.5" x14ac:dyDescent="0.25">
      <c r="A1871" s="3">
        <f>RSI!A1871</f>
        <v>45027</v>
      </c>
      <c r="B1871" s="2">
        <f>RSI!B1871</f>
        <v>35.5</v>
      </c>
      <c r="C1871" s="2">
        <f>RSI!I1871</f>
        <v>71.108603758960783</v>
      </c>
      <c r="D1871" s="2">
        <f>MACD!E1871</f>
        <v>3.753888873555411E-2</v>
      </c>
      <c r="E1871" s="2">
        <f>MACD!F1871</f>
        <v>4.8619732251794168E-2</v>
      </c>
      <c r="F1871" s="2">
        <f>'Moving Avg'!D1871</f>
        <v>35.5</v>
      </c>
      <c r="G1871" s="2">
        <f>'Moving Avg'!F1871</f>
        <v>35.5</v>
      </c>
      <c r="H1871" s="2">
        <f>'Moving Avg'!G1871</f>
        <v>35.380000000000003</v>
      </c>
      <c r="I1871" s="2">
        <f>'Moving Avg'!H1871</f>
        <v>33.073300000000017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45028</v>
      </c>
      <c r="B1872" s="2">
        <f>RSI!B1872</f>
        <v>35.5</v>
      </c>
      <c r="C1872" s="2">
        <f>RSI!I1872</f>
        <v>71.108603758960783</v>
      </c>
      <c r="D1872" s="2">
        <f>MACD!E1872</f>
        <v>3.5043237754742051E-2</v>
      </c>
      <c r="E1872" s="2">
        <f>MACD!F1872</f>
        <v>4.5904433352383749E-2</v>
      </c>
      <c r="F1872" s="2">
        <f>'Moving Avg'!D1872</f>
        <v>35.5</v>
      </c>
      <c r="G1872" s="2">
        <f>'Moving Avg'!F1872</f>
        <v>35.5</v>
      </c>
      <c r="H1872" s="2">
        <f>'Moving Avg'!G1872</f>
        <v>35.409999999999997</v>
      </c>
      <c r="I1872" s="2">
        <f>'Moving Avg'!H1872</f>
        <v>33.08130000000002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45029</v>
      </c>
      <c r="B1873" s="2">
        <f>RSI!B1873</f>
        <v>35.5</v>
      </c>
      <c r="C1873" s="2">
        <f>RSI!I1873</f>
        <v>71.108603758960783</v>
      </c>
      <c r="D1873" s="2">
        <f>MACD!E1873</f>
        <v>3.2688602510461351E-2</v>
      </c>
      <c r="E1873" s="2">
        <f>MACD!F1873</f>
        <v>4.3261267183999266E-2</v>
      </c>
      <c r="F1873" s="2">
        <f>'Moving Avg'!D1873</f>
        <v>35.5</v>
      </c>
      <c r="G1873" s="2">
        <f>'Moving Avg'!F1873</f>
        <v>35.5</v>
      </c>
      <c r="H1873" s="2">
        <f>'Moving Avg'!G1873</f>
        <v>35.44</v>
      </c>
      <c r="I1873" s="2">
        <f>'Moving Avg'!H1873</f>
        <v>33.096900000000019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</row>
    <row r="1874" spans="1:12" ht="13.5" x14ac:dyDescent="0.25">
      <c r="A1874" s="3">
        <f>RSI!A1874</f>
        <v>45030</v>
      </c>
      <c r="B1874" s="2">
        <f>RSI!B1874</f>
        <v>35.5</v>
      </c>
      <c r="C1874" s="2">
        <f>RSI!I1874</f>
        <v>71.108603758960783</v>
      </c>
      <c r="D1874" s="2">
        <f>MACD!E1874</f>
        <v>3.0471283130921734E-2</v>
      </c>
      <c r="E1874" s="2">
        <f>MACD!F1874</f>
        <v>4.0703270373383761E-2</v>
      </c>
      <c r="F1874" s="2">
        <f>'Moving Avg'!D1874</f>
        <v>35.5</v>
      </c>
      <c r="G1874" s="2">
        <f>'Moving Avg'!F1874</f>
        <v>35.5</v>
      </c>
      <c r="H1874" s="2">
        <f>'Moving Avg'!G1874</f>
        <v>35.47</v>
      </c>
      <c r="I1874" s="2">
        <f>'Moving Avg'!H1874</f>
        <v>33.112500000000018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</row>
    <row r="1875" spans="1:12" ht="13.5" x14ac:dyDescent="0.25">
      <c r="A1875" s="3">
        <f>RSI!A1875</f>
        <v>45033</v>
      </c>
      <c r="B1875" s="2">
        <f>RSI!B1875</f>
        <v>35.5</v>
      </c>
      <c r="C1875" s="2">
        <f>RSI!I1875</f>
        <v>71.108603758960783</v>
      </c>
      <c r="D1875" s="2">
        <f>MACD!E1875</f>
        <v>2.8386816003006743E-2</v>
      </c>
      <c r="E1875" s="2">
        <f>MACD!F1875</f>
        <v>3.8239979499308366E-2</v>
      </c>
      <c r="F1875" s="2">
        <f>'Moving Avg'!D1875</f>
        <v>35.5</v>
      </c>
      <c r="G1875" s="2">
        <f>'Moving Avg'!F1875</f>
        <v>35.5</v>
      </c>
      <c r="H1875" s="2">
        <f>'Moving Avg'!G1875</f>
        <v>35.5</v>
      </c>
      <c r="I1875" s="2">
        <f>'Moving Avg'!H1875</f>
        <v>33.128100000000018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45034</v>
      </c>
      <c r="B1876" s="2">
        <f>RSI!B1876</f>
        <v>35.5</v>
      </c>
      <c r="C1876" s="2">
        <f>RSI!I1876</f>
        <v>71.108603758960783</v>
      </c>
      <c r="D1876" s="2">
        <f>MACD!E1876</f>
        <v>2.6430190008170484E-2</v>
      </c>
      <c r="E1876" s="2">
        <f>MACD!F1876</f>
        <v>3.5878021601080792E-2</v>
      </c>
      <c r="F1876" s="2">
        <f>'Moving Avg'!D1876</f>
        <v>35.5</v>
      </c>
      <c r="G1876" s="2">
        <f>'Moving Avg'!F1876</f>
        <v>35.5</v>
      </c>
      <c r="H1876" s="2">
        <f>'Moving Avg'!G1876</f>
        <v>35.5</v>
      </c>
      <c r="I1876" s="2">
        <f>'Moving Avg'!H1876</f>
        <v>33.143700000000017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</row>
    <row r="1877" spans="1:12" ht="13.5" x14ac:dyDescent="0.25">
      <c r="A1877" s="3">
        <f>RSI!A1877</f>
        <v>45035</v>
      </c>
      <c r="B1877" s="2">
        <f>RSI!B1877</f>
        <v>35.5</v>
      </c>
      <c r="C1877" s="2">
        <f>RSI!I1877</f>
        <v>71.108603758960783</v>
      </c>
      <c r="D1877" s="2">
        <f>MACD!E1877</f>
        <v>2.4596022177362897E-2</v>
      </c>
      <c r="E1877" s="2">
        <f>MACD!F1877</f>
        <v>3.3621621716337216E-2</v>
      </c>
      <c r="F1877" s="2">
        <f>'Moving Avg'!D1877</f>
        <v>35.5</v>
      </c>
      <c r="G1877" s="2">
        <f>'Moving Avg'!F1877</f>
        <v>35.5</v>
      </c>
      <c r="H1877" s="2">
        <f>'Moving Avg'!G1877</f>
        <v>35.5</v>
      </c>
      <c r="I1877" s="2">
        <f>'Moving Avg'!H1877</f>
        <v>33.159300000000023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</row>
    <row r="1878" spans="1:12" ht="13.5" x14ac:dyDescent="0.25">
      <c r="A1878" s="3">
        <f>RSI!A1878</f>
        <v>45036</v>
      </c>
      <c r="B1878" s="2">
        <f>RSI!B1878</f>
        <v>35.5</v>
      </c>
      <c r="C1878" s="2">
        <f>RSI!I1878</f>
        <v>71.108603758960783</v>
      </c>
      <c r="D1878" s="2">
        <f>MACD!E1878</f>
        <v>2.287869955006272E-2</v>
      </c>
      <c r="E1878" s="2">
        <f>MACD!F1878</f>
        <v>3.1473037283082317E-2</v>
      </c>
      <c r="F1878" s="2">
        <f>'Moving Avg'!D1878</f>
        <v>35.5</v>
      </c>
      <c r="G1878" s="2">
        <f>'Moving Avg'!F1878</f>
        <v>35.5</v>
      </c>
      <c r="H1878" s="2">
        <f>'Moving Avg'!G1878</f>
        <v>35.5</v>
      </c>
      <c r="I1878" s="2">
        <f>'Moving Avg'!H1878</f>
        <v>33.174900000000015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</row>
    <row r="1879" spans="1:12" ht="13.5" x14ac:dyDescent="0.25">
      <c r="A1879" s="3">
        <f>RSI!A1879</f>
        <v>45040</v>
      </c>
      <c r="B1879" s="2">
        <f>RSI!B1879</f>
        <v>35.5</v>
      </c>
      <c r="C1879" s="2">
        <f>RSI!I1879</f>
        <v>71.108603758960783</v>
      </c>
      <c r="D1879" s="2">
        <f>MACD!E1879</f>
        <v>2.1272492938365417E-2</v>
      </c>
      <c r="E1879" s="2">
        <f>MACD!F1879</f>
        <v>2.9432928414138939E-2</v>
      </c>
      <c r="F1879" s="2">
        <f>'Moving Avg'!D1879</f>
        <v>35.5</v>
      </c>
      <c r="G1879" s="2">
        <f>'Moving Avg'!F1879</f>
        <v>35.5</v>
      </c>
      <c r="H1879" s="2">
        <f>'Moving Avg'!G1879</f>
        <v>35.5</v>
      </c>
      <c r="I1879" s="2">
        <f>'Moving Avg'!H1879</f>
        <v>33.190500000000021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</row>
    <row r="1880" spans="1:12" ht="13.5" x14ac:dyDescent="0.25">
      <c r="A1880" s="3">
        <f>RSI!A1880</f>
        <v>45041</v>
      </c>
      <c r="B1880" s="2">
        <f>RSI!B1880</f>
        <v>35.5</v>
      </c>
      <c r="C1880" s="2">
        <f>RSI!I1880</f>
        <v>71.108603758960783</v>
      </c>
      <c r="D1880" s="2">
        <f>MACD!E1880</f>
        <v>1.9771647382889057E-2</v>
      </c>
      <c r="E1880" s="2">
        <f>MACD!F1880</f>
        <v>2.7500672207888963E-2</v>
      </c>
      <c r="F1880" s="2">
        <f>'Moving Avg'!D1880</f>
        <v>35.5</v>
      </c>
      <c r="G1880" s="2">
        <f>'Moving Avg'!F1880</f>
        <v>35.5</v>
      </c>
      <c r="H1880" s="2">
        <f>'Moving Avg'!G1880</f>
        <v>35.5</v>
      </c>
      <c r="I1880" s="2">
        <f>'Moving Avg'!H1880</f>
        <v>33.206100000000013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</row>
    <row r="1881" spans="1:12" ht="13.5" x14ac:dyDescent="0.25">
      <c r="A1881" s="3">
        <f>RSI!A1881</f>
        <v>45042</v>
      </c>
      <c r="B1881" s="2">
        <f>RSI!B1881</f>
        <v>35.5</v>
      </c>
      <c r="C1881" s="2">
        <f>RSI!I1881</f>
        <v>71.108603758960783</v>
      </c>
      <c r="D1881" s="2">
        <f>MACD!E1881</f>
        <v>1.8370453316542523E-2</v>
      </c>
      <c r="E1881" s="2">
        <f>MACD!F1881</f>
        <v>2.5674628429619678E-2</v>
      </c>
      <c r="F1881" s="2">
        <f>'Moving Avg'!D1881</f>
        <v>35.5</v>
      </c>
      <c r="G1881" s="2">
        <f>'Moving Avg'!F1881</f>
        <v>35.5</v>
      </c>
      <c r="H1881" s="2">
        <f>'Moving Avg'!G1881</f>
        <v>35.5</v>
      </c>
      <c r="I1881" s="2">
        <f>'Moving Avg'!H1881</f>
        <v>33.221700000000013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</row>
    <row r="1882" spans="1:12" ht="13.5" x14ac:dyDescent="0.25">
      <c r="A1882" s="3">
        <f>RSI!A1882</f>
        <v>45043</v>
      </c>
      <c r="B1882" s="2">
        <f>RSI!B1882</f>
        <v>35.5</v>
      </c>
      <c r="C1882" s="2">
        <f>RSI!I1882</f>
        <v>71.108603758960783</v>
      </c>
      <c r="D1882" s="2">
        <f>MACD!E1882</f>
        <v>1.7063301802274111E-2</v>
      </c>
      <c r="E1882" s="2">
        <f>MACD!F1882</f>
        <v>2.3952363104150567E-2</v>
      </c>
      <c r="F1882" s="2">
        <f>'Moving Avg'!D1882</f>
        <v>35.5</v>
      </c>
      <c r="G1882" s="2">
        <f>'Moving Avg'!F1882</f>
        <v>35.5</v>
      </c>
      <c r="H1882" s="2">
        <f>'Moving Avg'!G1882</f>
        <v>35.5</v>
      </c>
      <c r="I1882" s="2">
        <f>'Moving Avg'!H1882</f>
        <v>33.237300000000012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</row>
    <row r="1883" spans="1:12" ht="13.5" x14ac:dyDescent="0.25">
      <c r="A1883" s="3">
        <f>RSI!A1883</f>
        <v>45044</v>
      </c>
      <c r="B1883" s="2">
        <f>RSI!B1883</f>
        <v>35.5</v>
      </c>
      <c r="C1883" s="2">
        <f>RSI!I1883</f>
        <v>71.108603758960783</v>
      </c>
      <c r="D1883" s="2">
        <f>MACD!E1883</f>
        <v>1.5844726663715392E-2</v>
      </c>
      <c r="E1883" s="2">
        <f>MACD!F1883</f>
        <v>2.2330835816063533E-2</v>
      </c>
      <c r="F1883" s="2">
        <f>'Moving Avg'!D1883</f>
        <v>35.5</v>
      </c>
      <c r="G1883" s="2">
        <f>'Moving Avg'!F1883</f>
        <v>35.5</v>
      </c>
      <c r="H1883" s="2">
        <f>'Moving Avg'!G1883</f>
        <v>35.5</v>
      </c>
      <c r="I1883" s="2">
        <f>'Moving Avg'!H1883</f>
        <v>33.252900000000011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</row>
    <row r="1884" spans="1:12" ht="13.5" x14ac:dyDescent="0.25">
      <c r="A1884" s="3">
        <f>RSI!A1884</f>
        <v>45048</v>
      </c>
      <c r="B1884" s="2">
        <f>RSI!B1884</f>
        <v>35.5</v>
      </c>
      <c r="C1884" s="2">
        <f>RSI!I1884</f>
        <v>71.108603758960783</v>
      </c>
      <c r="D1884" s="2">
        <f>MACD!E1884</f>
        <v>1.4709435866684828E-2</v>
      </c>
      <c r="E1884" s="2">
        <f>MACD!F1884</f>
        <v>2.0806555826187793E-2</v>
      </c>
      <c r="F1884" s="2">
        <f>'Moving Avg'!D1884</f>
        <v>35.5</v>
      </c>
      <c r="G1884" s="2">
        <f>'Moving Avg'!F1884</f>
        <v>35.5</v>
      </c>
      <c r="H1884" s="2">
        <f>'Moving Avg'!G1884</f>
        <v>35.5</v>
      </c>
      <c r="I1884" s="2">
        <f>'Moving Avg'!H1884</f>
        <v>33.26850000000001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</row>
    <row r="1885" spans="1:12" ht="13.5" x14ac:dyDescent="0.25">
      <c r="A1885" s="3">
        <f>RSI!A1885</f>
        <v>45049</v>
      </c>
      <c r="B1885" s="2">
        <f>RSI!B1885</f>
        <v>35.5</v>
      </c>
      <c r="C1885" s="2">
        <f>RSI!I1885</f>
        <v>71.108603758960783</v>
      </c>
      <c r="D1885" s="2">
        <f>MACD!E1885</f>
        <v>1.3652334121239562E-2</v>
      </c>
      <c r="E1885" s="2">
        <f>MACD!F1885</f>
        <v>1.9375711485198149E-2</v>
      </c>
      <c r="F1885" s="2">
        <f>'Moving Avg'!D1885</f>
        <v>35.5</v>
      </c>
      <c r="G1885" s="2">
        <f>'Moving Avg'!F1885</f>
        <v>35.5</v>
      </c>
      <c r="H1885" s="2">
        <f>'Moving Avg'!G1885</f>
        <v>35.5</v>
      </c>
      <c r="I1885" s="2">
        <f>'Moving Avg'!H1885</f>
        <v>33.284100000000009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</row>
    <row r="1886" spans="1:12" ht="13.5" x14ac:dyDescent="0.25">
      <c r="A1886" s="3">
        <f>RSI!A1886</f>
        <v>45050</v>
      </c>
      <c r="B1886" s="2">
        <f>RSI!B1886</f>
        <v>35.5</v>
      </c>
      <c r="C1886" s="2">
        <f>RSI!I1886</f>
        <v>71.108603758960783</v>
      </c>
      <c r="D1886" s="2">
        <f>MACD!E1886</f>
        <v>1.2668538347789138E-2</v>
      </c>
      <c r="E1886" s="2">
        <f>MACD!F1886</f>
        <v>1.8034276857716348E-2</v>
      </c>
      <c r="F1886" s="2">
        <f>'Moving Avg'!D1886</f>
        <v>35.5</v>
      </c>
      <c r="G1886" s="2">
        <f>'Moving Avg'!F1886</f>
        <v>35.5</v>
      </c>
      <c r="H1886" s="2">
        <f>'Moving Avg'!G1886</f>
        <v>35.5</v>
      </c>
      <c r="I1886" s="2">
        <f>'Moving Avg'!H1886</f>
        <v>33.299700000000009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45051</v>
      </c>
      <c r="B1887" s="2">
        <f>RSI!B1887</f>
        <v>35.5</v>
      </c>
      <c r="C1887" s="2">
        <f>RSI!I1887</f>
        <v>71.108603758960783</v>
      </c>
      <c r="D1887" s="2">
        <f>MACD!E1887</f>
        <v>1.1753387376018054E-2</v>
      </c>
      <c r="E1887" s="2">
        <f>MACD!F1887</f>
        <v>1.6778098961376688E-2</v>
      </c>
      <c r="F1887" s="2">
        <f>'Moving Avg'!D1887</f>
        <v>35.5</v>
      </c>
      <c r="G1887" s="2">
        <f>'Moving Avg'!F1887</f>
        <v>35.5</v>
      </c>
      <c r="H1887" s="2">
        <f>'Moving Avg'!G1887</f>
        <v>35.5</v>
      </c>
      <c r="I1887" s="2">
        <f>'Moving Avg'!H1887</f>
        <v>33.315300000000008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45054</v>
      </c>
      <c r="B1888" s="2">
        <f>RSI!B1888</f>
        <v>35.5</v>
      </c>
      <c r="C1888" s="2">
        <f>RSI!I1888</f>
        <v>71.108603758960783</v>
      </c>
      <c r="D1888" s="2">
        <f>MACD!E1888</f>
        <v>1.0902447014935035E-2</v>
      </c>
      <c r="E1888" s="2">
        <f>MACD!F1888</f>
        <v>1.5602968572088359E-2</v>
      </c>
      <c r="F1888" s="2">
        <f>'Moving Avg'!D1888</f>
        <v>35.5</v>
      </c>
      <c r="G1888" s="2">
        <f>'Moving Avg'!F1888</f>
        <v>35.5</v>
      </c>
      <c r="H1888" s="2">
        <f>'Moving Avg'!G1888</f>
        <v>35.5</v>
      </c>
      <c r="I1888" s="2">
        <f>'Moving Avg'!H1888</f>
        <v>33.337800000000009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</row>
    <row r="1889" spans="1:12" ht="13.5" x14ac:dyDescent="0.25">
      <c r="A1889" s="3">
        <f>RSI!A1889</f>
        <v>45055</v>
      </c>
      <c r="B1889" s="2">
        <f>RSI!B1889</f>
        <v>35.5</v>
      </c>
      <c r="C1889" s="2">
        <f>RSI!I1889</f>
        <v>71.108603758960783</v>
      </c>
      <c r="D1889" s="2">
        <f>MACD!E1889</f>
        <v>1.0111511438417153E-2</v>
      </c>
      <c r="E1889" s="2">
        <f>MACD!F1889</f>
        <v>1.450467714535412E-2</v>
      </c>
      <c r="F1889" s="2">
        <f>'Moving Avg'!D1889</f>
        <v>35.5</v>
      </c>
      <c r="G1889" s="2">
        <f>'Moving Avg'!F1889</f>
        <v>35.5</v>
      </c>
      <c r="H1889" s="2">
        <f>'Moving Avg'!G1889</f>
        <v>35.5</v>
      </c>
      <c r="I1889" s="2">
        <f>'Moving Avg'!H1889</f>
        <v>33.360300000000009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45056</v>
      </c>
      <c r="B1890" s="2">
        <f>RSI!B1890</f>
        <v>35.5</v>
      </c>
      <c r="C1890" s="2">
        <f>RSI!I1890</f>
        <v>71.108603758960783</v>
      </c>
      <c r="D1890" s="2">
        <f>MACD!E1890</f>
        <v>9.376601668350304E-3</v>
      </c>
      <c r="E1890" s="2">
        <f>MACD!F1890</f>
        <v>1.3479062049953357E-2</v>
      </c>
      <c r="F1890" s="2">
        <f>'Moving Avg'!D1890</f>
        <v>35.5</v>
      </c>
      <c r="G1890" s="2">
        <f>'Moving Avg'!F1890</f>
        <v>35.5</v>
      </c>
      <c r="H1890" s="2">
        <f>'Moving Avg'!G1890</f>
        <v>35.5</v>
      </c>
      <c r="I1890" s="2">
        <f>'Moving Avg'!H1890</f>
        <v>33.38280000000001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</row>
    <row r="1891" spans="1:12" ht="13.5" x14ac:dyDescent="0.25">
      <c r="A1891" s="3">
        <f>RSI!A1891</f>
        <v>45057</v>
      </c>
      <c r="B1891" s="2">
        <f>RSI!B1891</f>
        <v>35.5</v>
      </c>
      <c r="C1891" s="2">
        <f>RSI!I1891</f>
        <v>71.108603758960783</v>
      </c>
      <c r="D1891" s="2">
        <f>MACD!E1891</f>
        <v>8.6939618009935771E-3</v>
      </c>
      <c r="E1891" s="2">
        <f>MACD!F1891</f>
        <v>1.2522042000161403E-2</v>
      </c>
      <c r="F1891" s="2">
        <f>'Moving Avg'!D1891</f>
        <v>35.5</v>
      </c>
      <c r="G1891" s="2">
        <f>'Moving Avg'!F1891</f>
        <v>35.5</v>
      </c>
      <c r="H1891" s="2">
        <f>'Moving Avg'!G1891</f>
        <v>35.5</v>
      </c>
      <c r="I1891" s="2">
        <f>'Moving Avg'!H1891</f>
        <v>33.405300000000011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45058</v>
      </c>
      <c r="B1892" s="2">
        <f>RSI!B1892</f>
        <v>35.5</v>
      </c>
      <c r="C1892" s="2">
        <f>RSI!I1892</f>
        <v>71.108603758960783</v>
      </c>
      <c r="D1892" s="2">
        <f>MACD!E1892</f>
        <v>8.0600535083235059E-3</v>
      </c>
      <c r="E1892" s="2">
        <f>MACD!F1892</f>
        <v>1.1629644301793824E-2</v>
      </c>
      <c r="F1892" s="2">
        <f>'Moving Avg'!D1892</f>
        <v>35.5</v>
      </c>
      <c r="G1892" s="2">
        <f>'Moving Avg'!F1892</f>
        <v>35.5</v>
      </c>
      <c r="H1892" s="2">
        <f>'Moving Avg'!G1892</f>
        <v>35.5</v>
      </c>
      <c r="I1892" s="2">
        <f>'Moving Avg'!H1892</f>
        <v>33.427800000000005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45061</v>
      </c>
      <c r="B1893" s="2">
        <f>RSI!B1893</f>
        <v>35.5</v>
      </c>
      <c r="C1893" s="2">
        <f>RSI!I1893</f>
        <v>71.108603758960783</v>
      </c>
      <c r="D1893" s="2">
        <f>MACD!E1893</f>
        <v>7.4715492504395797E-3</v>
      </c>
      <c r="E1893" s="2">
        <f>MACD!F1893</f>
        <v>1.0798025291522975E-2</v>
      </c>
      <c r="F1893" s="2">
        <f>'Moving Avg'!D1893</f>
        <v>35.5</v>
      </c>
      <c r="G1893" s="2">
        <f>'Moving Avg'!F1893</f>
        <v>35.5</v>
      </c>
      <c r="H1893" s="2">
        <f>'Moving Avg'!G1893</f>
        <v>35.5</v>
      </c>
      <c r="I1893" s="2">
        <f>'Moving Avg'!H1893</f>
        <v>33.450300000000006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45062</v>
      </c>
      <c r="B1894" s="2">
        <f>RSI!B1894</f>
        <v>33.909999999999997</v>
      </c>
      <c r="C1894" s="2">
        <f>RSI!I1894</f>
        <v>0.96420803822717005</v>
      </c>
      <c r="D1894" s="2">
        <f>MACD!E1894</f>
        <v>0.12470310233328519</v>
      </c>
      <c r="E1894" s="2">
        <f>MACD!F1894</f>
        <v>3.3579040699875419E-2</v>
      </c>
      <c r="F1894" s="2">
        <f>'Moving Avg'!D1894</f>
        <v>35.182000000000002</v>
      </c>
      <c r="G1894" s="2">
        <f>'Moving Avg'!F1894</f>
        <v>35.420499999999997</v>
      </c>
      <c r="H1894" s="2">
        <f>'Moving Avg'!G1894</f>
        <v>35.468200000000003</v>
      </c>
      <c r="I1894" s="2">
        <f>'Moving Avg'!H1894</f>
        <v>33.457900000000009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45063</v>
      </c>
      <c r="B1895" s="2">
        <f>RSI!B1895</f>
        <v>32.39</v>
      </c>
      <c r="C1895" s="2">
        <f>RSI!I1895</f>
        <v>0.47838421075789483</v>
      </c>
      <c r="D1895" s="2">
        <f>MACD!E1895</f>
        <v>0.34584231796989684</v>
      </c>
      <c r="E1895" s="2">
        <f>MACD!F1895</f>
        <v>9.60316961538797E-2</v>
      </c>
      <c r="F1895" s="2">
        <f>'Moving Avg'!D1895</f>
        <v>34.56</v>
      </c>
      <c r="G1895" s="2">
        <f>'Moving Avg'!F1895</f>
        <v>35.265000000000001</v>
      </c>
      <c r="H1895" s="2">
        <f>'Moving Avg'!G1895</f>
        <v>35.406000000000006</v>
      </c>
      <c r="I1895" s="2">
        <f>'Moving Avg'!H1895</f>
        <v>33.457900000000016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45064</v>
      </c>
      <c r="B1896" s="2">
        <f>RSI!B1896</f>
        <v>30.94</v>
      </c>
      <c r="C1896" s="2">
        <f>RSI!I1896</f>
        <v>0.31521850938324292</v>
      </c>
      <c r="D1896" s="2">
        <f>MACD!E1896</f>
        <v>0.65800731805019552</v>
      </c>
      <c r="E1896" s="2">
        <f>MACD!F1896</f>
        <v>0.20842682053314288</v>
      </c>
      <c r="F1896" s="2">
        <f>'Moving Avg'!D1896</f>
        <v>33.648000000000003</v>
      </c>
      <c r="G1896" s="2">
        <f>'Moving Avg'!F1896</f>
        <v>35.036999999999999</v>
      </c>
      <c r="H1896" s="2">
        <f>'Moving Avg'!G1896</f>
        <v>35.314800000000005</v>
      </c>
      <c r="I1896" s="2">
        <f>'Moving Avg'!H1896</f>
        <v>33.45065000000001</v>
      </c>
      <c r="J1896" s="6" t="str">
        <f>OBV!F1896</f>
        <v>BEARISH</v>
      </c>
      <c r="K1896" s="6" t="str">
        <f>OBV!G1896</f>
        <v>NEUTRAL</v>
      </c>
      <c r="L1896" s="6" t="str">
        <f>OBV!H1896</f>
        <v>CONFIRMED BEARISH</v>
      </c>
    </row>
    <row r="1897" spans="1:12" ht="13.5" x14ac:dyDescent="0.25">
      <c r="A1897" s="3">
        <f>RSI!A1897</f>
        <v>45065</v>
      </c>
      <c r="B1897" s="2">
        <f>RSI!B1897</f>
        <v>32.33</v>
      </c>
      <c r="C1897" s="2">
        <f>RSI!I1897</f>
        <v>26.274879090146399</v>
      </c>
      <c r="D1897" s="2">
        <f>MACD!E1897</f>
        <v>0.84408522616951842</v>
      </c>
      <c r="E1897" s="2">
        <f>MACD!F1897</f>
        <v>0.33555850166041801</v>
      </c>
      <c r="F1897" s="2">
        <f>'Moving Avg'!D1897</f>
        <v>33.013999999999996</v>
      </c>
      <c r="G1897" s="2">
        <f>'Moving Avg'!F1897</f>
        <v>34.878500000000003</v>
      </c>
      <c r="H1897" s="2">
        <f>'Moving Avg'!G1897</f>
        <v>35.251400000000004</v>
      </c>
      <c r="I1897" s="2">
        <f>'Moving Avg'!H1897</f>
        <v>33.450350000000007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</row>
    <row r="1898" spans="1:12" ht="13.5" x14ac:dyDescent="0.25">
      <c r="A1898" s="3">
        <f>RSI!A1898</f>
        <v>45068</v>
      </c>
      <c r="B1898" s="2">
        <f>RSI!B1898</f>
        <v>33.78</v>
      </c>
      <c r="C1898" s="2">
        <f>RSI!I1898</f>
        <v>42.961729788740726</v>
      </c>
      <c r="D1898" s="2">
        <f>MACD!E1898</f>
        <v>0.90897150488215317</v>
      </c>
      <c r="E1898" s="2">
        <f>MACD!F1898</f>
        <v>0.45024110230476511</v>
      </c>
      <c r="F1898" s="2">
        <f>'Moving Avg'!D1898</f>
        <v>32.67</v>
      </c>
      <c r="G1898" s="2">
        <f>'Moving Avg'!F1898</f>
        <v>34.792500000000004</v>
      </c>
      <c r="H1898" s="2">
        <f>'Moving Avg'!G1898</f>
        <v>35.217000000000006</v>
      </c>
      <c r="I1898" s="2">
        <f>'Moving Avg'!H1898</f>
        <v>33.457300000000011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</row>
    <row r="1899" spans="1:12" ht="13.5" x14ac:dyDescent="0.25">
      <c r="A1899" s="3">
        <f>RSI!A1899</f>
        <v>45069</v>
      </c>
      <c r="B1899" s="2">
        <f>RSI!B1899</f>
        <v>35.299999999999997</v>
      </c>
      <c r="C1899" s="2">
        <f>RSI!I1899</f>
        <v>54.569880436376494</v>
      </c>
      <c r="D1899" s="2">
        <f>MACD!E1899</f>
        <v>0.85645823031362767</v>
      </c>
      <c r="E1899" s="2">
        <f>MACD!F1899</f>
        <v>0.53148452790653766</v>
      </c>
      <c r="F1899" s="2">
        <f>'Moving Avg'!D1899</f>
        <v>32.948</v>
      </c>
      <c r="G1899" s="2">
        <f>'Moving Avg'!F1899</f>
        <v>34.782499999999999</v>
      </c>
      <c r="H1899" s="2">
        <f>'Moving Avg'!G1899</f>
        <v>35.213000000000001</v>
      </c>
      <c r="I1899" s="2">
        <f>'Moving Avg'!H1899</f>
        <v>33.471850000000003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</row>
    <row r="1900" spans="1:12" ht="13.5" x14ac:dyDescent="0.25">
      <c r="A1900" s="3">
        <f>RSI!A1900</f>
        <v>45070</v>
      </c>
      <c r="B1900" s="2">
        <f>RSI!B1900</f>
        <v>35.299999999999997</v>
      </c>
      <c r="C1900" s="2">
        <f>RSI!I1900</f>
        <v>54.569880436376494</v>
      </c>
      <c r="D1900" s="2">
        <f>MACD!E1900</f>
        <v>0.80783434590451719</v>
      </c>
      <c r="E1900" s="2">
        <f>MACD!F1900</f>
        <v>0.58675449150613357</v>
      </c>
      <c r="F1900" s="2">
        <f>'Moving Avg'!D1900</f>
        <v>33.529999999999994</v>
      </c>
      <c r="G1900" s="2">
        <f>'Moving Avg'!F1900</f>
        <v>34.772499999999994</v>
      </c>
      <c r="H1900" s="2">
        <f>'Moving Avg'!G1900</f>
        <v>35.209000000000003</v>
      </c>
      <c r="I1900" s="2">
        <f>'Moving Avg'!H1900</f>
        <v>33.48640000000001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</row>
    <row r="1901" spans="1:12" ht="13.5" x14ac:dyDescent="0.25">
      <c r="A1901" s="3">
        <f>RSI!A1901</f>
        <v>45071</v>
      </c>
      <c r="B1901" s="2">
        <f>RSI!B1901</f>
        <v>35.299999999999997</v>
      </c>
      <c r="C1901" s="2">
        <f>RSI!I1901</f>
        <v>54.569880436376494</v>
      </c>
      <c r="D1901" s="2">
        <f>MACD!E1901</f>
        <v>0.76281182283863558</v>
      </c>
      <c r="E1901" s="2">
        <f>MACD!F1901</f>
        <v>0.62196595777263397</v>
      </c>
      <c r="F1901" s="2">
        <f>'Moving Avg'!D1901</f>
        <v>34.402000000000001</v>
      </c>
      <c r="G1901" s="2">
        <f>'Moving Avg'!F1901</f>
        <v>34.762499999999996</v>
      </c>
      <c r="H1901" s="2">
        <f>'Moving Avg'!G1901</f>
        <v>35.204999999999998</v>
      </c>
      <c r="I1901" s="2">
        <f>'Moving Avg'!H1901</f>
        <v>33.50095000000001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45072</v>
      </c>
      <c r="B1902" s="2">
        <f>RSI!B1902</f>
        <v>35.299999999999997</v>
      </c>
      <c r="C1902" s="2">
        <f>RSI!I1902</f>
        <v>54.569880436376494</v>
      </c>
      <c r="D1902" s="2">
        <f>MACD!E1902</f>
        <v>0.72112395635866022</v>
      </c>
      <c r="E1902" s="2">
        <f>MACD!F1902</f>
        <v>0.64179755748983924</v>
      </c>
      <c r="F1902" s="2">
        <f>'Moving Avg'!D1902</f>
        <v>34.996000000000002</v>
      </c>
      <c r="G1902" s="2">
        <f>'Moving Avg'!F1902</f>
        <v>34.752499999999984</v>
      </c>
      <c r="H1902" s="2">
        <f>'Moving Avg'!G1902</f>
        <v>35.201000000000001</v>
      </c>
      <c r="I1902" s="2">
        <f>'Moving Avg'!H1902</f>
        <v>33.509950000000003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45075</v>
      </c>
      <c r="B1903" s="2">
        <f>RSI!B1903</f>
        <v>35.299999999999997</v>
      </c>
      <c r="C1903" s="2">
        <f>RSI!I1903</f>
        <v>54.569880436376494</v>
      </c>
      <c r="D1903" s="2">
        <f>MACD!E1903</f>
        <v>0.68252378796142921</v>
      </c>
      <c r="E1903" s="2">
        <f>MACD!F1903</f>
        <v>0.64994280358415724</v>
      </c>
      <c r="F1903" s="2">
        <f>'Moving Avg'!D1903</f>
        <v>35.299999999999997</v>
      </c>
      <c r="G1903" s="2">
        <f>'Moving Avg'!F1903</f>
        <v>34.742499999999986</v>
      </c>
      <c r="H1903" s="2">
        <f>'Moving Avg'!G1903</f>
        <v>35.196999999999996</v>
      </c>
      <c r="I1903" s="2">
        <f>'Moving Avg'!H1903</f>
        <v>33.518950000000004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45076</v>
      </c>
      <c r="B1904" s="2">
        <f>RSI!B1904</f>
        <v>35.299999999999997</v>
      </c>
      <c r="C1904" s="2">
        <f>RSI!I1904</f>
        <v>54.569880436376494</v>
      </c>
      <c r="D1904" s="2">
        <f>MACD!E1904</f>
        <v>0.40216725958227073</v>
      </c>
      <c r="E1904" s="2">
        <f>MACD!F1904</f>
        <v>0.60038769478377996</v>
      </c>
      <c r="F1904" s="2">
        <f>'Moving Avg'!D1904</f>
        <v>35.299999999999997</v>
      </c>
      <c r="G1904" s="2">
        <f>'Moving Avg'!F1904</f>
        <v>34.73249999999998</v>
      </c>
      <c r="H1904" s="2">
        <f>'Moving Avg'!G1904</f>
        <v>35.192999999999998</v>
      </c>
      <c r="I1904" s="2">
        <f>'Moving Avg'!H1904</f>
        <v>33.527950000000004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45077</v>
      </c>
      <c r="B1905" s="2">
        <f>RSI!B1905</f>
        <v>35.299999999999997</v>
      </c>
      <c r="C1905" s="2">
        <f>RSI!I1905</f>
        <v>54.569880436376494</v>
      </c>
      <c r="D1905" s="2">
        <f>MACD!E1905</f>
        <v>-7.1755003502055104E-2</v>
      </c>
      <c r="E1905" s="2">
        <f>MACD!F1905</f>
        <v>0.46595915512661296</v>
      </c>
      <c r="F1905" s="2">
        <f>'Moving Avg'!D1905</f>
        <v>35.299999999999997</v>
      </c>
      <c r="G1905" s="2">
        <f>'Moving Avg'!F1905</f>
        <v>34.722499999999982</v>
      </c>
      <c r="H1905" s="2">
        <f>'Moving Avg'!G1905</f>
        <v>35.188999999999993</v>
      </c>
      <c r="I1905" s="2">
        <f>'Moving Avg'!H1905</f>
        <v>33.536950000000004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45078</v>
      </c>
      <c r="B1906" s="2">
        <f>RSI!B1906</f>
        <v>35.299999999999997</v>
      </c>
      <c r="C1906" s="2">
        <f>RSI!I1906</f>
        <v>54.569880436376494</v>
      </c>
      <c r="D1906" s="2">
        <f>MACD!E1906</f>
        <v>-0.69848321528034774</v>
      </c>
      <c r="E1906" s="2">
        <f>MACD!F1906</f>
        <v>0.23307068104522083</v>
      </c>
      <c r="F1906" s="2">
        <f>'Moving Avg'!D1906</f>
        <v>35.299999999999997</v>
      </c>
      <c r="G1906" s="2">
        <f>'Moving Avg'!F1906</f>
        <v>34.712499999999984</v>
      </c>
      <c r="H1906" s="2">
        <f>'Moving Avg'!G1906</f>
        <v>35.184999999999995</v>
      </c>
      <c r="I1906" s="2">
        <f>'Moving Avg'!H1906</f>
        <v>33.545950000000005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45079</v>
      </c>
      <c r="B1907" s="2">
        <f>RSI!B1907</f>
        <v>35.299999999999997</v>
      </c>
      <c r="C1907" s="2">
        <f>RSI!I1907</f>
        <v>54.569880436376494</v>
      </c>
      <c r="D1907" s="2">
        <f>MACD!E1907</f>
        <v>-1.0173901251889177</v>
      </c>
      <c r="E1907" s="2">
        <f>MACD!F1907</f>
        <v>-1.7021480201606876E-2</v>
      </c>
      <c r="F1907" s="2">
        <f>'Moving Avg'!D1907</f>
        <v>35.299999999999997</v>
      </c>
      <c r="G1907" s="2">
        <f>'Moving Avg'!F1907</f>
        <v>34.702499999999993</v>
      </c>
      <c r="H1907" s="2">
        <f>'Moving Avg'!G1907</f>
        <v>35.180999999999997</v>
      </c>
      <c r="I1907" s="2">
        <f>'Moving Avg'!H1907</f>
        <v>33.554950000000005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45082</v>
      </c>
      <c r="B1908" s="2">
        <f>RSI!B1908</f>
        <v>35.299999999999997</v>
      </c>
      <c r="C1908" s="2">
        <f>RSI!I1908</f>
        <v>54.569880436376494</v>
      </c>
      <c r="D1908" s="2">
        <f>MACD!E1908</f>
        <v>-1.0664210075937604</v>
      </c>
      <c r="E1908" s="2">
        <f>MACD!F1908</f>
        <v>-0.22690138568003757</v>
      </c>
      <c r="F1908" s="2">
        <f>'Moving Avg'!D1908</f>
        <v>35.299999999999997</v>
      </c>
      <c r="G1908" s="2">
        <f>'Moving Avg'!F1908</f>
        <v>34.692499999999988</v>
      </c>
      <c r="H1908" s="2">
        <f>'Moving Avg'!G1908</f>
        <v>35.176999999999992</v>
      </c>
      <c r="I1908" s="2">
        <f>'Moving Avg'!H1908</f>
        <v>33.563950000000006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45083</v>
      </c>
      <c r="B1909" s="2">
        <f>RSI!B1909</f>
        <v>35.299999999999997</v>
      </c>
      <c r="C1909" s="2">
        <f>RSI!I1909</f>
        <v>54.569880436376494</v>
      </c>
      <c r="D1909" s="2">
        <f>MACD!E1909</f>
        <v>-0.87615835412070453</v>
      </c>
      <c r="E1909" s="2">
        <f>MACD!F1909</f>
        <v>-0.35675277936817096</v>
      </c>
      <c r="F1909" s="2">
        <f>'Moving Avg'!D1909</f>
        <v>35.299999999999997</v>
      </c>
      <c r="G1909" s="2">
        <f>'Moving Avg'!F1909</f>
        <v>34.68249999999999</v>
      </c>
      <c r="H1909" s="2">
        <f>'Moving Avg'!G1909</f>
        <v>35.172999999999995</v>
      </c>
      <c r="I1909" s="2">
        <f>'Moving Avg'!H1909</f>
        <v>33.572950000000013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45084</v>
      </c>
      <c r="B1910" s="2">
        <f>RSI!B1910</f>
        <v>35.299999999999997</v>
      </c>
      <c r="C1910" s="2">
        <f>RSI!I1910</f>
        <v>54.569880436376494</v>
      </c>
      <c r="D1910" s="2">
        <f>MACD!E1910</f>
        <v>-0.71710746203645215</v>
      </c>
      <c r="E1910" s="2">
        <f>MACD!F1910</f>
        <v>-0.42882371590182722</v>
      </c>
      <c r="F1910" s="2">
        <f>'Moving Avg'!D1910</f>
        <v>35.299999999999997</v>
      </c>
      <c r="G1910" s="2">
        <f>'Moving Avg'!F1910</f>
        <v>34.672499999999992</v>
      </c>
      <c r="H1910" s="2">
        <f>'Moving Avg'!G1910</f>
        <v>35.16899999999999</v>
      </c>
      <c r="I1910" s="2">
        <f>'Moving Avg'!H1910</f>
        <v>33.580050000000007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45085</v>
      </c>
      <c r="B1911" s="2">
        <f>RSI!B1911</f>
        <v>35.299999999999997</v>
      </c>
      <c r="C1911" s="2">
        <f>RSI!I1911</f>
        <v>54.569880436376494</v>
      </c>
      <c r="D1911" s="2">
        <f>MACD!E1911</f>
        <v>-0.58432277493869123</v>
      </c>
      <c r="E1911" s="2">
        <f>MACD!F1911</f>
        <v>-0.45992352770920003</v>
      </c>
      <c r="F1911" s="2">
        <f>'Moving Avg'!D1911</f>
        <v>35.299999999999997</v>
      </c>
      <c r="G1911" s="2">
        <f>'Moving Avg'!F1911</f>
        <v>34.662499999999987</v>
      </c>
      <c r="H1911" s="2">
        <f>'Moving Avg'!G1911</f>
        <v>35.164999999999992</v>
      </c>
      <c r="I1911" s="2">
        <f>'Moving Avg'!H1911</f>
        <v>33.587150000000008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45086</v>
      </c>
      <c r="B1912" s="2">
        <f>RSI!B1912</f>
        <v>35.299999999999997</v>
      </c>
      <c r="C1912" s="2">
        <f>RSI!I1912</f>
        <v>54.569880436376494</v>
      </c>
      <c r="D1912" s="2">
        <f>MACD!E1912</f>
        <v>-0.47363023917903746</v>
      </c>
      <c r="E1912" s="2">
        <f>MACD!F1912</f>
        <v>-0.46266487000316758</v>
      </c>
      <c r="F1912" s="2">
        <f>'Moving Avg'!D1912</f>
        <v>35.299999999999997</v>
      </c>
      <c r="G1912" s="2">
        <f>'Moving Avg'!F1912</f>
        <v>34.652499999999989</v>
      </c>
      <c r="H1912" s="2">
        <f>'Moving Avg'!G1912</f>
        <v>35.160999999999987</v>
      </c>
      <c r="I1912" s="2">
        <f>'Moving Avg'!H1912</f>
        <v>33.594250000000009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45089</v>
      </c>
      <c r="B1913" s="2">
        <f>RSI!B1913</f>
        <v>35.299999999999997</v>
      </c>
      <c r="C1913" s="2">
        <f>RSI!I1913</f>
        <v>54.569880436376494</v>
      </c>
      <c r="D1913" s="2">
        <f>MACD!E1913</f>
        <v>-0.38150782239663528</v>
      </c>
      <c r="E1913" s="2">
        <f>MACD!F1913</f>
        <v>-0.44643346048186117</v>
      </c>
      <c r="F1913" s="2">
        <f>'Moving Avg'!D1913</f>
        <v>35.299999999999997</v>
      </c>
      <c r="G1913" s="2">
        <f>'Moving Avg'!F1913</f>
        <v>34.642499999999991</v>
      </c>
      <c r="H1913" s="2">
        <f>'Moving Avg'!G1913</f>
        <v>35.156999999999989</v>
      </c>
      <c r="I1913" s="2">
        <f>'Moving Avg'!H1913</f>
        <v>33.601350000000011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45090</v>
      </c>
      <c r="B1914" s="2">
        <f>RSI!B1914</f>
        <v>35.299999999999997</v>
      </c>
      <c r="C1914" s="2">
        <f>RSI!I1914</f>
        <v>54.569880436376494</v>
      </c>
      <c r="D1914" s="2">
        <f>MACD!E1914</f>
        <v>-0.30498447224066894</v>
      </c>
      <c r="E1914" s="2">
        <f>MACD!F1914</f>
        <v>-0.41814366283362275</v>
      </c>
      <c r="F1914" s="2">
        <f>'Moving Avg'!D1914</f>
        <v>35.299999999999997</v>
      </c>
      <c r="G1914" s="2">
        <f>'Moving Avg'!F1914</f>
        <v>34.711999999999996</v>
      </c>
      <c r="H1914" s="2">
        <f>'Moving Avg'!G1914</f>
        <v>35.152999999999992</v>
      </c>
      <c r="I1914" s="2">
        <f>'Moving Avg'!H1914</f>
        <v>33.608450000000012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45091</v>
      </c>
      <c r="B1915" s="2">
        <f>RSI!B1915</f>
        <v>35.299999999999997</v>
      </c>
      <c r="C1915" s="2">
        <f>RSI!I1915</f>
        <v>54.569880436376494</v>
      </c>
      <c r="D1915" s="2">
        <f>MACD!E1915</f>
        <v>-0.24155467400176178</v>
      </c>
      <c r="E1915" s="2">
        <f>MACD!F1915</f>
        <v>-0.38282586506725058</v>
      </c>
      <c r="F1915" s="2">
        <f>'Moving Avg'!D1915</f>
        <v>35.299999999999997</v>
      </c>
      <c r="G1915" s="2">
        <f>'Moving Avg'!F1915</f>
        <v>34.857499999999995</v>
      </c>
      <c r="H1915" s="2">
        <f>'Moving Avg'!G1915</f>
        <v>35.148999999999987</v>
      </c>
      <c r="I1915" s="2">
        <f>'Moving Avg'!H1915</f>
        <v>33.615550000000013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45092</v>
      </c>
      <c r="B1916" s="2">
        <f>RSI!B1916</f>
        <v>35.299999999999997</v>
      </c>
      <c r="C1916" s="2">
        <f>RSI!I1916</f>
        <v>54.569880436376494</v>
      </c>
      <c r="D1916" s="2">
        <f>MACD!E1916</f>
        <v>-0.18910620331313766</v>
      </c>
      <c r="E1916" s="2">
        <f>MACD!F1916</f>
        <v>-0.34408193271642801</v>
      </c>
      <c r="F1916" s="2">
        <f>'Moving Avg'!D1916</f>
        <v>35.299999999999997</v>
      </c>
      <c r="G1916" s="2">
        <f>'Moving Avg'!F1916</f>
        <v>35.075499999999991</v>
      </c>
      <c r="H1916" s="2">
        <f>'Moving Avg'!G1916</f>
        <v>35.144999999999982</v>
      </c>
      <c r="I1916" s="2">
        <f>'Moving Avg'!H1916</f>
        <v>33.622650000000014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45093</v>
      </c>
      <c r="B1917" s="2">
        <f>RSI!B1917</f>
        <v>35.299999999999997</v>
      </c>
      <c r="C1917" s="2">
        <f>RSI!I1917</f>
        <v>54.569880436376501</v>
      </c>
      <c r="D1917" s="2">
        <f>MACD!E1917</f>
        <v>-0.14585904020024998</v>
      </c>
      <c r="E1917" s="2">
        <f>MACD!F1917</f>
        <v>-0.3044373542131924</v>
      </c>
      <c r="F1917" s="2">
        <f>'Moving Avg'!D1917</f>
        <v>35.299999999999997</v>
      </c>
      <c r="G1917" s="2">
        <f>'Moving Avg'!F1917</f>
        <v>35.223999999999997</v>
      </c>
      <c r="H1917" s="2">
        <f>'Moving Avg'!G1917</f>
        <v>35.140999999999984</v>
      </c>
      <c r="I1917" s="2">
        <f>'Moving Avg'!H1917</f>
        <v>33.629750000000016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45096</v>
      </c>
      <c r="B1918" s="2">
        <f>RSI!B1918</f>
        <v>35.299999999999997</v>
      </c>
      <c r="C1918" s="2">
        <f>RSI!I1918</f>
        <v>54.569880436376494</v>
      </c>
      <c r="D1918" s="2">
        <f>MACD!E1918</f>
        <v>-0.11031372391294525</v>
      </c>
      <c r="E1918" s="2">
        <f>MACD!F1918</f>
        <v>-0.26561262815314302</v>
      </c>
      <c r="F1918" s="2">
        <f>'Moving Avg'!D1918</f>
        <v>35.299999999999997</v>
      </c>
      <c r="G1918" s="2">
        <f>'Moving Avg'!F1918</f>
        <v>35.299999999999997</v>
      </c>
      <c r="H1918" s="2">
        <f>'Moving Avg'!G1918</f>
        <v>35.136999999999986</v>
      </c>
      <c r="I1918" s="2">
        <f>'Moving Avg'!H1918</f>
        <v>33.636850000000017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45097</v>
      </c>
      <c r="B1919" s="2">
        <f>RSI!B1919</f>
        <v>35.299999999999997</v>
      </c>
      <c r="C1919" s="2">
        <f>RSI!I1919</f>
        <v>54.569880436376501</v>
      </c>
      <c r="D1919" s="2">
        <f>MACD!E1919</f>
        <v>-8.120769293100949E-2</v>
      </c>
      <c r="E1919" s="2">
        <f>MACD!F1919</f>
        <v>-0.22873164110871633</v>
      </c>
      <c r="F1919" s="2">
        <f>'Moving Avg'!D1919</f>
        <v>35.299999999999997</v>
      </c>
      <c r="G1919" s="2">
        <f>'Moving Avg'!F1919</f>
        <v>35.299999999999997</v>
      </c>
      <c r="H1919" s="2">
        <f>'Moving Avg'!G1919</f>
        <v>35.132999999999981</v>
      </c>
      <c r="I1919" s="2">
        <f>'Moving Avg'!H1919</f>
        <v>33.643950000000018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45098</v>
      </c>
      <c r="B1920" s="2">
        <f>RSI!B1920</f>
        <v>35.299999999999997</v>
      </c>
      <c r="C1920" s="2">
        <f>RSI!I1920</f>
        <v>54.569880436376501</v>
      </c>
      <c r="D1920" s="2">
        <f>MACD!E1920</f>
        <v>-5.7478378709475919E-2</v>
      </c>
      <c r="E1920" s="2">
        <f>MACD!F1920</f>
        <v>-0.19448098862886826</v>
      </c>
      <c r="F1920" s="2">
        <f>'Moving Avg'!D1920</f>
        <v>35.299999999999997</v>
      </c>
      <c r="G1920" s="2">
        <f>'Moving Avg'!F1920</f>
        <v>35.299999999999997</v>
      </c>
      <c r="H1920" s="2">
        <f>'Moving Avg'!G1920</f>
        <v>35.128999999999984</v>
      </c>
      <c r="I1920" s="2">
        <f>'Moving Avg'!H1920</f>
        <v>33.651050000000019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45099</v>
      </c>
      <c r="B1921" s="2">
        <f>RSI!B1921</f>
        <v>35.299999999999997</v>
      </c>
      <c r="C1921" s="2">
        <f>RSI!I1921</f>
        <v>54.569880436376501</v>
      </c>
      <c r="D1921" s="2">
        <f>MACD!E1921</f>
        <v>-3.8232011399621513E-2</v>
      </c>
      <c r="E1921" s="2">
        <f>MACD!F1921</f>
        <v>-0.16323119318301893</v>
      </c>
      <c r="F1921" s="2">
        <f>'Moving Avg'!D1921</f>
        <v>35.299999999999997</v>
      </c>
      <c r="G1921" s="2">
        <f>'Moving Avg'!F1921</f>
        <v>35.299999999999997</v>
      </c>
      <c r="H1921" s="2">
        <f>'Moving Avg'!G1921</f>
        <v>35.124999999999979</v>
      </c>
      <c r="I1921" s="2">
        <f>'Moving Avg'!H1921</f>
        <v>33.65815000000002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45100</v>
      </c>
      <c r="B1922" s="2">
        <f>RSI!B1922</f>
        <v>35.299999999999997</v>
      </c>
      <c r="C1922" s="2">
        <f>RSI!I1922</f>
        <v>54.569880436376501</v>
      </c>
      <c r="D1922" s="2">
        <f>MACD!E1922</f>
        <v>-2.2717256254864537E-2</v>
      </c>
      <c r="E1922" s="2">
        <f>MACD!F1922</f>
        <v>-0.13512840579738805</v>
      </c>
      <c r="F1922" s="2">
        <f>'Moving Avg'!D1922</f>
        <v>35.299999999999997</v>
      </c>
      <c r="G1922" s="2">
        <f>'Moving Avg'!F1922</f>
        <v>35.299999999999997</v>
      </c>
      <c r="H1922" s="2">
        <f>'Moving Avg'!G1922</f>
        <v>35.120999999999981</v>
      </c>
      <c r="I1922" s="2">
        <f>'Moving Avg'!H1922</f>
        <v>33.665250000000022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45103</v>
      </c>
      <c r="B1923" s="2">
        <f>RSI!B1923</f>
        <v>35.299999999999997</v>
      </c>
      <c r="C1923" s="2">
        <f>RSI!I1923</f>
        <v>54.569880436376501</v>
      </c>
      <c r="D1923" s="2">
        <f>MACD!E1923</f>
        <v>-1.0302935201224273E-2</v>
      </c>
      <c r="E1923" s="2">
        <f>MACD!F1923</f>
        <v>-0.1101633116781553</v>
      </c>
      <c r="F1923" s="2">
        <f>'Moving Avg'!D1923</f>
        <v>35.299999999999997</v>
      </c>
      <c r="G1923" s="2">
        <f>'Moving Avg'!F1923</f>
        <v>35.299999999999997</v>
      </c>
      <c r="H1923" s="2">
        <f>'Moving Avg'!G1923</f>
        <v>35.116999999999983</v>
      </c>
      <c r="I1923" s="2">
        <f>'Moving Avg'!H1923</f>
        <v>33.666800000000023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45104</v>
      </c>
      <c r="B1924" s="2">
        <f>RSI!B1924</f>
        <v>35.299999999999997</v>
      </c>
      <c r="C1924" s="2">
        <f>RSI!I1924</f>
        <v>54.569880436376494</v>
      </c>
      <c r="D1924" s="2">
        <f>MACD!E1924</f>
        <v>-4.5920292043888367E-4</v>
      </c>
      <c r="E1924" s="2">
        <f>MACD!F1924</f>
        <v>-8.8222489926612011E-2</v>
      </c>
      <c r="F1924" s="2">
        <f>'Moving Avg'!D1924</f>
        <v>35.299999999999997</v>
      </c>
      <c r="G1924" s="2">
        <f>'Moving Avg'!F1924</f>
        <v>35.299999999999997</v>
      </c>
      <c r="H1924" s="2">
        <f>'Moving Avg'!G1924</f>
        <v>35.112999999999978</v>
      </c>
      <c r="I1924" s="2">
        <f>'Moving Avg'!H1924</f>
        <v>33.673300000000019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</row>
    <row r="1925" spans="1:12" ht="13.5" x14ac:dyDescent="0.25">
      <c r="A1925" s="3">
        <f>RSI!A1925</f>
        <v>45107</v>
      </c>
      <c r="B1925" s="2">
        <f>RSI!B1925</f>
        <v>35.299999999999997</v>
      </c>
      <c r="C1925" s="2">
        <f>RSI!I1925</f>
        <v>54.569880436376494</v>
      </c>
      <c r="D1925" s="2">
        <f>MACD!E1925</f>
        <v>7.2583560222909682E-3</v>
      </c>
      <c r="E1925" s="2">
        <f>MACD!F1925</f>
        <v>-6.912632073683142E-2</v>
      </c>
      <c r="F1925" s="2">
        <f>'Moving Avg'!D1925</f>
        <v>35.299999999999997</v>
      </c>
      <c r="G1925" s="2">
        <f>'Moving Avg'!F1925</f>
        <v>35.299999999999997</v>
      </c>
      <c r="H1925" s="2">
        <f>'Moving Avg'!G1925</f>
        <v>35.10899999999998</v>
      </c>
      <c r="I1925" s="2">
        <f>'Moving Avg'!H1925</f>
        <v>33.679800000000021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</row>
    <row r="1926" spans="1:12" ht="13.5" x14ac:dyDescent="0.25">
      <c r="A1926" s="3">
        <f>RSI!A1926</f>
        <v>45110</v>
      </c>
      <c r="B1926" s="2">
        <f>RSI!B1926</f>
        <v>35.299999999999997</v>
      </c>
      <c r="C1926" s="2">
        <f>RSI!I1926</f>
        <v>54.569880436376494</v>
      </c>
      <c r="D1926" s="2">
        <f>MACD!E1926</f>
        <v>1.3222160253519633E-2</v>
      </c>
      <c r="E1926" s="2">
        <f>MACD!F1926</f>
        <v>-5.2656624538761208E-2</v>
      </c>
      <c r="F1926" s="2">
        <f>'Moving Avg'!D1926</f>
        <v>35.299999999999997</v>
      </c>
      <c r="G1926" s="2">
        <f>'Moving Avg'!F1926</f>
        <v>35.299999999999997</v>
      </c>
      <c r="H1926" s="2">
        <f>'Moving Avg'!G1926</f>
        <v>35.104999999999976</v>
      </c>
      <c r="I1926" s="2">
        <f>'Moving Avg'!H1926</f>
        <v>33.688800000000022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45111</v>
      </c>
      <c r="B1927" s="2">
        <f>RSI!B1927</f>
        <v>35.299999999999997</v>
      </c>
      <c r="C1927" s="2">
        <f>RSI!I1927</f>
        <v>54.569880436376494</v>
      </c>
      <c r="D1927" s="2">
        <f>MACD!E1927</f>
        <v>1.774397655714921E-2</v>
      </c>
      <c r="E1927" s="2">
        <f>MACD!F1927</f>
        <v>-3.8576504319579132E-2</v>
      </c>
      <c r="F1927" s="2">
        <f>'Moving Avg'!D1927</f>
        <v>35.299999999999997</v>
      </c>
      <c r="G1927" s="2">
        <f>'Moving Avg'!F1927</f>
        <v>35.299999999999997</v>
      </c>
      <c r="H1927" s="2">
        <f>'Moving Avg'!G1927</f>
        <v>35.100999999999978</v>
      </c>
      <c r="I1927" s="2">
        <f>'Moving Avg'!H1927</f>
        <v>33.697800000000022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45112</v>
      </c>
      <c r="B1928" s="2">
        <f>RSI!B1928</f>
        <v>35.299999999999997</v>
      </c>
      <c r="C1928" s="2">
        <f>RSI!I1928</f>
        <v>54.569880436376494</v>
      </c>
      <c r="D1928" s="2">
        <f>MACD!E1928</f>
        <v>2.1084499569312243E-2</v>
      </c>
      <c r="E1928" s="2">
        <f>MACD!F1928</f>
        <v>-2.6644303541800855E-2</v>
      </c>
      <c r="F1928" s="2">
        <f>'Moving Avg'!D1928</f>
        <v>35.299999999999997</v>
      </c>
      <c r="G1928" s="2">
        <f>'Moving Avg'!F1928</f>
        <v>35.299999999999997</v>
      </c>
      <c r="H1928" s="2">
        <f>'Moving Avg'!G1928</f>
        <v>35.096999999999973</v>
      </c>
      <c r="I1928" s="2">
        <f>'Moving Avg'!H1928</f>
        <v>33.714300000000023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</row>
    <row r="1929" spans="1:12" ht="13.5" x14ac:dyDescent="0.25">
      <c r="A1929" s="3">
        <f>RSI!A1929</f>
        <v>45113</v>
      </c>
      <c r="B1929" s="2">
        <f>RSI!B1929</f>
        <v>35.299999999999997</v>
      </c>
      <c r="C1929" s="2">
        <f>RSI!I1929</f>
        <v>54.569880436376494</v>
      </c>
      <c r="D1929" s="2">
        <f>MACD!E1929</f>
        <v>2.3461439256116989E-2</v>
      </c>
      <c r="E1929" s="2">
        <f>MACD!F1929</f>
        <v>-1.6623154982217288E-2</v>
      </c>
      <c r="F1929" s="2">
        <f>'Moving Avg'!D1929</f>
        <v>35.299999999999997</v>
      </c>
      <c r="G1929" s="2">
        <f>'Moving Avg'!F1929</f>
        <v>35.299999999999997</v>
      </c>
      <c r="H1929" s="2">
        <f>'Moving Avg'!G1929</f>
        <v>35.092999999999975</v>
      </c>
      <c r="I1929" s="2">
        <f>'Moving Avg'!H1929</f>
        <v>33.737300000000026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45114</v>
      </c>
      <c r="B1930" s="2">
        <f>RSI!B1930</f>
        <v>35.299999999999997</v>
      </c>
      <c r="C1930" s="2">
        <f>RSI!I1930</f>
        <v>54.569880436376494</v>
      </c>
      <c r="D1930" s="2">
        <f>MACD!E1930</f>
        <v>2.5056347110378852E-2</v>
      </c>
      <c r="E1930" s="2">
        <f>MACD!F1930</f>
        <v>-8.2872545636980596E-3</v>
      </c>
      <c r="F1930" s="2">
        <f>'Moving Avg'!D1930</f>
        <v>35.299999999999997</v>
      </c>
      <c r="G1930" s="2">
        <f>'Moving Avg'!F1930</f>
        <v>35.299999999999997</v>
      </c>
      <c r="H1930" s="2">
        <f>'Moving Avg'!G1930</f>
        <v>35.08899999999997</v>
      </c>
      <c r="I1930" s="2">
        <f>'Moving Avg'!H1930</f>
        <v>33.76630000000003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45117</v>
      </c>
      <c r="B1931" s="2">
        <f>RSI!B1931</f>
        <v>35.299999999999997</v>
      </c>
      <c r="C1931" s="2">
        <f>RSI!I1931</f>
        <v>54.569880436376494</v>
      </c>
      <c r="D1931" s="2">
        <f>MACD!E1931</f>
        <v>2.6020376373857346E-2</v>
      </c>
      <c r="E1931" s="2">
        <f>MACD!F1931</f>
        <v>-1.4257283761869785E-3</v>
      </c>
      <c r="F1931" s="2">
        <f>'Moving Avg'!D1931</f>
        <v>35.299999999999997</v>
      </c>
      <c r="G1931" s="2">
        <f>'Moving Avg'!F1931</f>
        <v>35.299999999999997</v>
      </c>
      <c r="H1931" s="2">
        <f>'Moving Avg'!G1931</f>
        <v>35.084999999999972</v>
      </c>
      <c r="I1931" s="2">
        <f>'Moving Avg'!H1931</f>
        <v>33.795300000000026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</row>
    <row r="1932" spans="1:12" ht="13.5" x14ac:dyDescent="0.25">
      <c r="A1932" s="3">
        <f>RSI!A1932</f>
        <v>45118</v>
      </c>
      <c r="B1932" s="2">
        <f>RSI!B1932</f>
        <v>35.299999999999997</v>
      </c>
      <c r="C1932" s="2">
        <f>RSI!I1932</f>
        <v>54.569880436376494</v>
      </c>
      <c r="D1932" s="2">
        <f>MACD!E1932</f>
        <v>2.6479141450664656E-2</v>
      </c>
      <c r="E1932" s="2">
        <f>MACD!F1932</f>
        <v>4.1552455891833481E-3</v>
      </c>
      <c r="F1932" s="2">
        <f>'Moving Avg'!D1932</f>
        <v>35.299999999999997</v>
      </c>
      <c r="G1932" s="2">
        <f>'Moving Avg'!F1932</f>
        <v>35.299999999999997</v>
      </c>
      <c r="H1932" s="2">
        <f>'Moving Avg'!G1932</f>
        <v>35.080999999999968</v>
      </c>
      <c r="I1932" s="2">
        <f>'Moving Avg'!H1932</f>
        <v>33.824300000000029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45119</v>
      </c>
      <c r="B1933" s="2">
        <f>RSI!B1933</f>
        <v>35.299999999999997</v>
      </c>
      <c r="C1933" s="2">
        <f>RSI!I1933</f>
        <v>54.569880436376494</v>
      </c>
      <c r="D1933" s="2">
        <f>MACD!E1933</f>
        <v>2.6536816180922074E-2</v>
      </c>
      <c r="E1933" s="2">
        <f>MACD!F1933</f>
        <v>8.6315597075310932E-3</v>
      </c>
      <c r="F1933" s="2">
        <f>'Moving Avg'!D1933</f>
        <v>35.299999999999997</v>
      </c>
      <c r="G1933" s="2">
        <f>'Moving Avg'!F1933</f>
        <v>35.299999999999997</v>
      </c>
      <c r="H1933" s="2">
        <f>'Moving Avg'!G1933</f>
        <v>35.07699999999997</v>
      </c>
      <c r="I1933" s="2">
        <f>'Moving Avg'!H1933</f>
        <v>33.853300000000033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45120</v>
      </c>
      <c r="B1934" s="2">
        <f>RSI!B1934</f>
        <v>35.299999999999997</v>
      </c>
      <c r="C1934" s="2">
        <f>RSI!I1934</f>
        <v>54.569880436376494</v>
      </c>
      <c r="D1934" s="2">
        <f>MACD!E1934</f>
        <v>2.6279589075791421E-2</v>
      </c>
      <c r="E1934" s="2">
        <f>MACD!F1934</f>
        <v>1.2161165581183159E-2</v>
      </c>
      <c r="F1934" s="2">
        <f>'Moving Avg'!D1934</f>
        <v>35.299999999999997</v>
      </c>
      <c r="G1934" s="2">
        <f>'Moving Avg'!F1934</f>
        <v>35.299999999999997</v>
      </c>
      <c r="H1934" s="2">
        <f>'Moving Avg'!G1934</f>
        <v>35.072999999999965</v>
      </c>
      <c r="I1934" s="2">
        <f>'Moving Avg'!H1934</f>
        <v>33.882300000000029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45121</v>
      </c>
      <c r="B1935" s="2">
        <f>RSI!B1935</f>
        <v>35.299999999999997</v>
      </c>
      <c r="C1935" s="2">
        <f>RSI!I1935</f>
        <v>54.569880436376494</v>
      </c>
      <c r="D1935" s="2">
        <f>MACD!E1935</f>
        <v>2.5778575371475654E-2</v>
      </c>
      <c r="E1935" s="2">
        <f>MACD!F1935</f>
        <v>1.4884647539241659E-2</v>
      </c>
      <c r="F1935" s="2">
        <f>'Moving Avg'!D1935</f>
        <v>35.299999999999997</v>
      </c>
      <c r="G1935" s="2">
        <f>'Moving Avg'!F1935</f>
        <v>35.299999999999997</v>
      </c>
      <c r="H1935" s="2">
        <f>'Moving Avg'!G1935</f>
        <v>35.068999999999967</v>
      </c>
      <c r="I1935" s="2">
        <f>'Moving Avg'!H1935</f>
        <v>33.911300000000033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</row>
    <row r="1936" spans="1:12" ht="13.5" x14ac:dyDescent="0.25">
      <c r="A1936" s="3">
        <f>RSI!A1936</f>
        <v>45124</v>
      </c>
      <c r="B1936" s="2">
        <f>RSI!B1936</f>
        <v>35.299999999999997</v>
      </c>
      <c r="C1936" s="2">
        <f>RSI!I1936</f>
        <v>54.569880436376494</v>
      </c>
      <c r="D1936" s="2">
        <f>MACD!E1936</f>
        <v>2.5092270328251232E-2</v>
      </c>
      <c r="E1936" s="2">
        <f>MACD!F1936</f>
        <v>1.6926172097043574E-2</v>
      </c>
      <c r="F1936" s="2">
        <f>'Moving Avg'!D1936</f>
        <v>35.299999999999997</v>
      </c>
      <c r="G1936" s="2">
        <f>'Moving Avg'!F1936</f>
        <v>35.299999999999997</v>
      </c>
      <c r="H1936" s="2">
        <f>'Moving Avg'!G1936</f>
        <v>35.064999999999969</v>
      </c>
      <c r="I1936" s="2">
        <f>'Moving Avg'!H1936</f>
        <v>33.940300000000036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45125</v>
      </c>
      <c r="B1937" s="2">
        <f>RSI!B1937</f>
        <v>35.299999999999997</v>
      </c>
      <c r="C1937" s="2">
        <f>RSI!I1937</f>
        <v>54.569880436376494</v>
      </c>
      <c r="D1937" s="2">
        <f>MACD!E1937</f>
        <v>2.4268615148194783E-2</v>
      </c>
      <c r="E1937" s="2">
        <f>MACD!F1937</f>
        <v>1.8394660707273816E-2</v>
      </c>
      <c r="F1937" s="2">
        <f>'Moving Avg'!D1937</f>
        <v>35.299999999999997</v>
      </c>
      <c r="G1937" s="2">
        <f>'Moving Avg'!F1937</f>
        <v>35.299999999999997</v>
      </c>
      <c r="H1937" s="2">
        <f>'Moving Avg'!G1937</f>
        <v>35.060999999999972</v>
      </c>
      <c r="I1937" s="2">
        <f>'Moving Avg'!H1937</f>
        <v>33.969300000000032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</row>
    <row r="1938" spans="1:12" ht="13.5" x14ac:dyDescent="0.25">
      <c r="A1938" s="3">
        <f>RSI!A1938</f>
        <v>45127</v>
      </c>
      <c r="B1938" s="2">
        <f>RSI!B1938</f>
        <v>35.299999999999997</v>
      </c>
      <c r="C1938" s="2">
        <f>RSI!I1938</f>
        <v>54.569880436376494</v>
      </c>
      <c r="D1938" s="2">
        <f>MACD!E1938</f>
        <v>2.3346735845890976E-2</v>
      </c>
      <c r="E1938" s="2">
        <f>MACD!F1938</f>
        <v>1.9385075734997249E-2</v>
      </c>
      <c r="F1938" s="2">
        <f>'Moving Avg'!D1938</f>
        <v>35.299999999999997</v>
      </c>
      <c r="G1938" s="2">
        <f>'Moving Avg'!F1938</f>
        <v>35.299999999999997</v>
      </c>
      <c r="H1938" s="2">
        <f>'Moving Avg'!G1938</f>
        <v>35.056999999999974</v>
      </c>
      <c r="I1938" s="2">
        <f>'Moving Avg'!H1938</f>
        <v>33.998300000000036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</row>
    <row r="1939" spans="1:12" ht="13.5" x14ac:dyDescent="0.25">
      <c r="A1939" s="3">
        <f>RSI!A1939</f>
        <v>45128</v>
      </c>
      <c r="B1939" s="2">
        <f>RSI!B1939</f>
        <v>35.299999999999997</v>
      </c>
      <c r="C1939" s="2">
        <f>RSI!I1939</f>
        <v>54.569880436376494</v>
      </c>
      <c r="D1939" s="2">
        <f>MACD!E1939</f>
        <v>2.2358406069493242E-2</v>
      </c>
      <c r="E1939" s="2">
        <f>MACD!F1939</f>
        <v>1.9979741801896447E-2</v>
      </c>
      <c r="F1939" s="2">
        <f>'Moving Avg'!D1939</f>
        <v>35.299999999999997</v>
      </c>
      <c r="G1939" s="2">
        <f>'Moving Avg'!F1939</f>
        <v>35.299999999999997</v>
      </c>
      <c r="H1939" s="2">
        <f>'Moving Avg'!G1939</f>
        <v>35.052999999999969</v>
      </c>
      <c r="I1939" s="2">
        <f>'Moving Avg'!H1939</f>
        <v>34.027300000000032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</row>
    <row r="1940" spans="1:12" ht="13.5" x14ac:dyDescent="0.25">
      <c r="A1940" s="3">
        <f>RSI!A1940</f>
        <v>45131</v>
      </c>
      <c r="B1940" s="2">
        <f>RSI!B1940</f>
        <v>35.299999999999997</v>
      </c>
      <c r="C1940" s="2">
        <f>RSI!I1940</f>
        <v>54.569880436376494</v>
      </c>
      <c r="D1940" s="2">
        <f>MACD!E1940</f>
        <v>2.1329276973226285E-2</v>
      </c>
      <c r="E1940" s="2">
        <f>MACD!F1940</f>
        <v>2.0249648836162416E-2</v>
      </c>
      <c r="F1940" s="2">
        <f>'Moving Avg'!D1940</f>
        <v>35.299999999999997</v>
      </c>
      <c r="G1940" s="2">
        <f>'Moving Avg'!F1940</f>
        <v>35.299999999999997</v>
      </c>
      <c r="H1940" s="2">
        <f>'Moving Avg'!G1940</f>
        <v>35.048999999999971</v>
      </c>
      <c r="I1940" s="2">
        <f>'Moving Avg'!H1940</f>
        <v>34.056300000000036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</row>
    <row r="1941" spans="1:12" ht="13.5" x14ac:dyDescent="0.25">
      <c r="A1941" s="3">
        <f>RSI!A1941</f>
        <v>45133</v>
      </c>
      <c r="B1941" s="2">
        <f>RSI!B1941</f>
        <v>33.72</v>
      </c>
      <c r="C1941" s="2">
        <f>RSI!I1941</f>
        <v>9.4818733428475497</v>
      </c>
      <c r="D1941" s="2">
        <f>MACD!E1941</f>
        <v>0.13731694760181057</v>
      </c>
      <c r="E1941" s="2">
        <f>MACD!F1941</f>
        <v>4.3663108589292052E-2</v>
      </c>
      <c r="F1941" s="2">
        <f>'Moving Avg'!D1941</f>
        <v>34.983999999999995</v>
      </c>
      <c r="G1941" s="2">
        <f>'Moving Avg'!F1941</f>
        <v>35.220999999999997</v>
      </c>
      <c r="H1941" s="2">
        <f>'Moving Avg'!G1941</f>
        <v>35.013399999999969</v>
      </c>
      <c r="I1941" s="2">
        <f>'Moving Avg'!H1941</f>
        <v>34.077400000000033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</row>
    <row r="1942" spans="1:12" ht="13.5" x14ac:dyDescent="0.25">
      <c r="A1942" s="3">
        <f>RSI!A1942</f>
        <v>45134</v>
      </c>
      <c r="B1942" s="2">
        <f>RSI!B1942</f>
        <v>33.72</v>
      </c>
      <c r="C1942" s="2">
        <f>RSI!I1942</f>
        <v>9.4818733428475497</v>
      </c>
      <c r="D1942" s="2">
        <f>MACD!E1942</f>
        <v>0.24463131122703174</v>
      </c>
      <c r="E1942" s="2">
        <f>MACD!F1942</f>
        <v>8.385674911683999E-2</v>
      </c>
      <c r="F1942" s="2">
        <f>'Moving Avg'!D1942</f>
        <v>34.667999999999999</v>
      </c>
      <c r="G1942" s="2">
        <f>'Moving Avg'!F1942</f>
        <v>35.142000000000003</v>
      </c>
      <c r="H1942" s="2">
        <f>'Moving Avg'!G1942</f>
        <v>34.977799999999974</v>
      </c>
      <c r="I1942" s="2">
        <f>'Moving Avg'!H1942</f>
        <v>34.098500000000037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</row>
    <row r="1943" spans="1:12" ht="13.5" x14ac:dyDescent="0.25">
      <c r="A1943" s="3">
        <f>RSI!A1943</f>
        <v>45135</v>
      </c>
      <c r="B1943" s="2">
        <f>RSI!B1943</f>
        <v>33.72</v>
      </c>
      <c r="C1943" s="2">
        <f>RSI!I1943</f>
        <v>9.4818733428475497</v>
      </c>
      <c r="D1943" s="2">
        <f>MACD!E1943</f>
        <v>0.34392739314164089</v>
      </c>
      <c r="E1943" s="2">
        <f>MACD!F1943</f>
        <v>0.13587087792180019</v>
      </c>
      <c r="F1943" s="2">
        <f>'Moving Avg'!D1943</f>
        <v>34.351999999999997</v>
      </c>
      <c r="G1943" s="2">
        <f>'Moving Avg'!F1943</f>
        <v>35.063000000000002</v>
      </c>
      <c r="H1943" s="2">
        <f>'Moving Avg'!G1943</f>
        <v>34.942199999999978</v>
      </c>
      <c r="I1943" s="2">
        <f>'Moving Avg'!H1943</f>
        <v>34.119600000000034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</row>
    <row r="1944" spans="1:12" ht="13.5" x14ac:dyDescent="0.25">
      <c r="A1944" s="3">
        <f>RSI!A1944</f>
        <v>45138</v>
      </c>
      <c r="B1944" s="2">
        <f>RSI!B1944</f>
        <v>33.72</v>
      </c>
      <c r="C1944" s="2">
        <f>RSI!I1944</f>
        <v>9.4818733428475497</v>
      </c>
      <c r="D1944" s="2">
        <f>MACD!E1944</f>
        <v>0.43580976622982348</v>
      </c>
      <c r="E1944" s="2">
        <f>MACD!F1944</f>
        <v>0.19585865558340487</v>
      </c>
      <c r="F1944" s="2">
        <f>'Moving Avg'!D1944</f>
        <v>34.035999999999994</v>
      </c>
      <c r="G1944" s="2">
        <f>'Moving Avg'!F1944</f>
        <v>34.984000000000009</v>
      </c>
      <c r="H1944" s="2">
        <f>'Moving Avg'!G1944</f>
        <v>34.93839999999998</v>
      </c>
      <c r="I1944" s="2">
        <f>'Moving Avg'!H1944</f>
        <v>34.140700000000038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33.72</v>
      </c>
      <c r="C1945" s="2">
        <f>RSI!I1945</f>
        <v>9.4818733428475497</v>
      </c>
      <c r="D1945" s="2">
        <f>MACD!E1945</f>
        <v>0.52083658541594957</v>
      </c>
      <c r="E1945" s="2">
        <f>MACD!F1945</f>
        <v>0.26085424154991382</v>
      </c>
      <c r="F1945" s="2">
        <f>'Moving Avg'!D1945</f>
        <v>33.72</v>
      </c>
      <c r="G1945" s="2">
        <f>'Moving Avg'!F1945</f>
        <v>34.905000000000015</v>
      </c>
      <c r="H1945" s="2">
        <f>'Moving Avg'!G1945</f>
        <v>34.964999999999975</v>
      </c>
      <c r="I1945" s="2">
        <f>'Moving Avg'!H1945</f>
        <v>34.161800000000042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33.72</v>
      </c>
      <c r="C1946" s="2">
        <f>RSI!I1946</f>
        <v>9.4818733428475497</v>
      </c>
      <c r="D1946" s="2">
        <f>MACD!E1946</f>
        <v>0.59952327753708801</v>
      </c>
      <c r="E1946" s="2">
        <f>MACD!F1946</f>
        <v>0.3285880487473487</v>
      </c>
      <c r="F1946" s="2">
        <f>'Moving Avg'!D1946</f>
        <v>33.72</v>
      </c>
      <c r="G1946" s="2">
        <f>'Moving Avg'!F1946</f>
        <v>34.826000000000008</v>
      </c>
      <c r="H1946" s="2">
        <f>'Moving Avg'!G1946</f>
        <v>35.02059999999998</v>
      </c>
      <c r="I1946" s="2">
        <f>'Moving Avg'!H1946</f>
        <v>34.182850000000045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</row>
    <row r="1947" spans="1:12" ht="13.5" x14ac:dyDescent="0.25">
      <c r="A1947" s="3">
        <f>RSI!A1947</f>
        <v>45141</v>
      </c>
      <c r="B1947" s="2">
        <f>RSI!B1947</f>
        <v>33.72</v>
      </c>
      <c r="C1947" s="2">
        <f>RSI!I1947</f>
        <v>9.4818733428475497</v>
      </c>
      <c r="D1947" s="2">
        <f>MACD!E1947</f>
        <v>0.67234591919853415</v>
      </c>
      <c r="E1947" s="2">
        <f>MACD!F1947</f>
        <v>0.39733962283758584</v>
      </c>
      <c r="F1947" s="2">
        <f>'Moving Avg'!D1947</f>
        <v>33.72</v>
      </c>
      <c r="G1947" s="2">
        <f>'Moving Avg'!F1947</f>
        <v>34.747000000000014</v>
      </c>
      <c r="H1947" s="2">
        <f>'Moving Avg'!G1947</f>
        <v>35.048399999999987</v>
      </c>
      <c r="I1947" s="2">
        <f>'Moving Avg'!H1947</f>
        <v>34.203950000000049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45142</v>
      </c>
      <c r="B1948" s="2">
        <f>RSI!B1948</f>
        <v>33.72</v>
      </c>
      <c r="C1948" s="2">
        <f>RSI!I1948</f>
        <v>9.4818733428475497</v>
      </c>
      <c r="D1948" s="2">
        <f>MACD!E1948</f>
        <v>0.73974433167745701</v>
      </c>
      <c r="E1948" s="2">
        <f>MACD!F1948</f>
        <v>0.46582056460556009</v>
      </c>
      <c r="F1948" s="2">
        <f>'Moving Avg'!D1948</f>
        <v>33.72</v>
      </c>
      <c r="G1948" s="2">
        <f>'Moving Avg'!F1948</f>
        <v>34.668000000000013</v>
      </c>
      <c r="H1948" s="2">
        <f>'Moving Avg'!G1948</f>
        <v>35.047199999999982</v>
      </c>
      <c r="I1948" s="2">
        <f>'Moving Avg'!H1948</f>
        <v>34.225050000000046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45145</v>
      </c>
      <c r="B1949" s="2">
        <f>RSI!B1949</f>
        <v>33.72</v>
      </c>
      <c r="C1949" s="2">
        <f>RSI!I1949</f>
        <v>9.4818733428475497</v>
      </c>
      <c r="D1949" s="2">
        <f>MACD!E1949</f>
        <v>0.8021249188711721</v>
      </c>
      <c r="E1949" s="2">
        <f>MACD!F1949</f>
        <v>0.53308143545868258</v>
      </c>
      <c r="F1949" s="2">
        <f>'Moving Avg'!D1949</f>
        <v>33.72</v>
      </c>
      <c r="G1949" s="2">
        <f>'Moving Avg'!F1949</f>
        <v>34.589000000000013</v>
      </c>
      <c r="H1949" s="2">
        <f>'Moving Avg'!G1949</f>
        <v>35.015599999999985</v>
      </c>
      <c r="I1949" s="2">
        <f>'Moving Avg'!H1949</f>
        <v>34.24615000000005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</row>
    <row r="1950" spans="1:12" ht="13.5" x14ac:dyDescent="0.25">
      <c r="A1950" s="3">
        <f>RSI!A1950</f>
        <v>45146</v>
      </c>
      <c r="B1950" s="2">
        <f>RSI!B1950</f>
        <v>33.72</v>
      </c>
      <c r="C1950" s="2">
        <f>RSI!I1950</f>
        <v>9.4818733428475497</v>
      </c>
      <c r="D1950" s="2">
        <f>MACD!E1950</f>
        <v>0.85986327158566667</v>
      </c>
      <c r="E1950" s="2">
        <f>MACD!F1950</f>
        <v>0.59843780268407942</v>
      </c>
      <c r="F1950" s="2">
        <f>'Moving Avg'!D1950</f>
        <v>33.72</v>
      </c>
      <c r="G1950" s="2">
        <f>'Moving Avg'!F1950</f>
        <v>34.510000000000012</v>
      </c>
      <c r="H1950" s="2">
        <f>'Moving Avg'!G1950</f>
        <v>34.983999999999988</v>
      </c>
      <c r="I1950" s="2">
        <f>'Moving Avg'!H1950</f>
        <v>34.267250000000047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</row>
    <row r="1951" spans="1:12" ht="13.5" x14ac:dyDescent="0.25">
      <c r="A1951" s="3">
        <f>RSI!A1951</f>
        <v>45147</v>
      </c>
      <c r="B1951" s="2">
        <f>RSI!B1951</f>
        <v>33.72</v>
      </c>
      <c r="C1951" s="2">
        <f>RSI!I1951</f>
        <v>9.4818733428475497</v>
      </c>
      <c r="D1951" s="2">
        <f>MACD!E1951</f>
        <v>0.67022963600203411</v>
      </c>
      <c r="E1951" s="2">
        <f>MACD!F1951</f>
        <v>0.61279616934767045</v>
      </c>
      <c r="F1951" s="2">
        <f>'Moving Avg'!D1951</f>
        <v>33.72</v>
      </c>
      <c r="G1951" s="2">
        <f>'Moving Avg'!F1951</f>
        <v>34.431000000000019</v>
      </c>
      <c r="H1951" s="2">
        <f>'Moving Avg'!G1951</f>
        <v>34.95239999999999</v>
      </c>
      <c r="I1951" s="2">
        <f>'Moving Avg'!H1951</f>
        <v>34.288350000000051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</row>
    <row r="1952" spans="1:12" ht="13.5" x14ac:dyDescent="0.25">
      <c r="A1952" s="3">
        <f>RSI!A1952</f>
        <v>45148</v>
      </c>
      <c r="B1952" s="2">
        <f>RSI!B1952</f>
        <v>33.72</v>
      </c>
      <c r="C1952" s="2">
        <f>RSI!I1952</f>
        <v>9.4818733428475497</v>
      </c>
      <c r="D1952" s="2">
        <f>MACD!E1952</f>
        <v>0.51401833021996168</v>
      </c>
      <c r="E1952" s="2">
        <f>MACD!F1952</f>
        <v>0.59304060152212879</v>
      </c>
      <c r="F1952" s="2">
        <f>'Moving Avg'!D1952</f>
        <v>33.72</v>
      </c>
      <c r="G1952" s="2">
        <f>'Moving Avg'!F1952</f>
        <v>34.352000000000018</v>
      </c>
      <c r="H1952" s="2">
        <f>'Moving Avg'!G1952</f>
        <v>34.920799999999993</v>
      </c>
      <c r="I1952" s="2">
        <f>'Moving Avg'!H1952</f>
        <v>34.309450000000055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</row>
    <row r="1953" spans="1:12" ht="13.5" x14ac:dyDescent="0.25">
      <c r="A1953" s="3">
        <f>RSI!A1953</f>
        <v>45149</v>
      </c>
      <c r="B1953" s="2">
        <f>RSI!B1953</f>
        <v>33.72</v>
      </c>
      <c r="C1953" s="2">
        <f>RSI!I1953</f>
        <v>9.4818733428475497</v>
      </c>
      <c r="D1953" s="2">
        <f>MACD!E1953</f>
        <v>0.38577279628563588</v>
      </c>
      <c r="E1953" s="2">
        <f>MACD!F1953</f>
        <v>0.5515870404748302</v>
      </c>
      <c r="F1953" s="2">
        <f>'Moving Avg'!D1953</f>
        <v>33.72</v>
      </c>
      <c r="G1953" s="2">
        <f>'Moving Avg'!F1953</f>
        <v>34.273000000000017</v>
      </c>
      <c r="H1953" s="2">
        <f>'Moving Avg'!G1953</f>
        <v>34.889199999999988</v>
      </c>
      <c r="I1953" s="2">
        <f>'Moving Avg'!H1953</f>
        <v>34.330550000000052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</row>
    <row r="1954" spans="1:12" ht="13.5" x14ac:dyDescent="0.25">
      <c r="A1954" s="3">
        <f>RSI!A1954</f>
        <v>45152</v>
      </c>
      <c r="B1954" s="2">
        <f>RSI!B1954</f>
        <v>33.72</v>
      </c>
      <c r="C1954" s="2">
        <f>RSI!I1954</f>
        <v>9.4818733428475497</v>
      </c>
      <c r="D1954" s="2">
        <f>MACD!E1954</f>
        <v>0.28089925492642465</v>
      </c>
      <c r="E1954" s="2">
        <f>MACD!F1954</f>
        <v>0.4974494833651491</v>
      </c>
      <c r="F1954" s="2">
        <f>'Moving Avg'!D1954</f>
        <v>33.72</v>
      </c>
      <c r="G1954" s="2">
        <f>'Moving Avg'!F1954</f>
        <v>34.194000000000017</v>
      </c>
      <c r="H1954" s="2">
        <f>'Moving Avg'!G1954</f>
        <v>34.857599999999991</v>
      </c>
      <c r="I1954" s="2">
        <f>'Moving Avg'!H1954</f>
        <v>34.351650000000056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</row>
    <row r="1955" spans="1:12" ht="13.5" x14ac:dyDescent="0.25">
      <c r="A1955" s="3">
        <f>RSI!A1955</f>
        <v>45153</v>
      </c>
      <c r="B1955" s="2">
        <f>RSI!B1955</f>
        <v>33.72</v>
      </c>
      <c r="C1955" s="2">
        <f>RSI!I1955</f>
        <v>9.4818733428475497</v>
      </c>
      <c r="D1955" s="2">
        <f>MACD!E1955</f>
        <v>0.19553224383386691</v>
      </c>
      <c r="E1955" s="2">
        <f>MACD!F1955</f>
        <v>0.43706603545889267</v>
      </c>
      <c r="F1955" s="2">
        <f>'Moving Avg'!D1955</f>
        <v>33.72</v>
      </c>
      <c r="G1955" s="2">
        <f>'Moving Avg'!F1955</f>
        <v>34.115000000000016</v>
      </c>
      <c r="H1955" s="2">
        <f>'Moving Avg'!G1955</f>
        <v>34.825999999999993</v>
      </c>
      <c r="I1955" s="2">
        <f>'Moving Avg'!H1955</f>
        <v>34.372750000000053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</row>
    <row r="1956" spans="1:12" ht="13.5" x14ac:dyDescent="0.25">
      <c r="A1956" s="3">
        <f>RSI!A1956</f>
        <v>45154</v>
      </c>
      <c r="B1956" s="2">
        <f>RSI!B1956</f>
        <v>33.72</v>
      </c>
      <c r="C1956" s="2">
        <f>RSI!I1956</f>
        <v>9.4818733428475497</v>
      </c>
      <c r="D1956" s="2">
        <f>MACD!E1956</f>
        <v>0.12642097025611321</v>
      </c>
      <c r="E1956" s="2">
        <f>MACD!F1956</f>
        <v>0.37493702241833676</v>
      </c>
      <c r="F1956" s="2">
        <f>'Moving Avg'!D1956</f>
        <v>33.72</v>
      </c>
      <c r="G1956" s="2">
        <f>'Moving Avg'!F1956</f>
        <v>34.036000000000016</v>
      </c>
      <c r="H1956" s="2">
        <f>'Moving Avg'!G1956</f>
        <v>34.794399999999996</v>
      </c>
      <c r="I1956" s="2">
        <f>'Moving Avg'!H1956</f>
        <v>34.393850000000057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</row>
    <row r="1957" spans="1:12" ht="13.5" x14ac:dyDescent="0.25">
      <c r="A1957" s="3">
        <f>RSI!A1957</f>
        <v>45155</v>
      </c>
      <c r="B1957" s="2">
        <f>RSI!B1957</f>
        <v>33.72</v>
      </c>
      <c r="C1957" s="2">
        <f>RSI!I1957</f>
        <v>9.4818733428475497</v>
      </c>
      <c r="D1957" s="2">
        <f>MACD!E1957</f>
        <v>7.083326622503705E-2</v>
      </c>
      <c r="E1957" s="2">
        <f>MACD!F1957</f>
        <v>0.31411627117967689</v>
      </c>
      <c r="F1957" s="2">
        <f>'Moving Avg'!D1957</f>
        <v>33.72</v>
      </c>
      <c r="G1957" s="2">
        <f>'Moving Avg'!F1957</f>
        <v>33.957000000000015</v>
      </c>
      <c r="H1957" s="2">
        <f>'Moving Avg'!G1957</f>
        <v>34.762799999999999</v>
      </c>
      <c r="I1957" s="2">
        <f>'Moving Avg'!H1957</f>
        <v>34.414950000000061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</row>
    <row r="1958" spans="1:12" ht="13.5" x14ac:dyDescent="0.25">
      <c r="A1958" s="3">
        <f>RSI!A1958</f>
        <v>45156</v>
      </c>
      <c r="B1958" s="2">
        <f>RSI!B1958</f>
        <v>33.72</v>
      </c>
      <c r="C1958" s="2">
        <f>RSI!I1958</f>
        <v>9.4818733428475497</v>
      </c>
      <c r="D1958" s="2">
        <f>MACD!E1958</f>
        <v>2.6474429548557055E-2</v>
      </c>
      <c r="E1958" s="2">
        <f>MACD!F1958</f>
        <v>0.2565879028534529</v>
      </c>
      <c r="F1958" s="2">
        <f>'Moving Avg'!D1958</f>
        <v>33.72</v>
      </c>
      <c r="G1958" s="2">
        <f>'Moving Avg'!F1958</f>
        <v>33.878000000000014</v>
      </c>
      <c r="H1958" s="2">
        <f>'Moving Avg'!G1958</f>
        <v>34.731200000000001</v>
      </c>
      <c r="I1958" s="2">
        <f>'Moving Avg'!H1958</f>
        <v>34.436050000000058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</row>
    <row r="1959" spans="1:12" ht="13.5" x14ac:dyDescent="0.25">
      <c r="A1959" s="3">
        <f>RSI!A1959</f>
        <v>45159</v>
      </c>
      <c r="B1959" s="2">
        <f>RSI!B1959</f>
        <v>33.72</v>
      </c>
      <c r="C1959" s="2">
        <f>RSI!I1959</f>
        <v>9.4818733428475497</v>
      </c>
      <c r="D1959" s="2">
        <f>MACD!E1959</f>
        <v>-8.5813476714662329E-3</v>
      </c>
      <c r="E1959" s="2">
        <f>MACD!F1959</f>
        <v>0.20355405274846908</v>
      </c>
      <c r="F1959" s="2">
        <f>'Moving Avg'!D1959</f>
        <v>33.72</v>
      </c>
      <c r="G1959" s="2">
        <f>'Moving Avg'!F1959</f>
        <v>33.799000000000014</v>
      </c>
      <c r="H1959" s="2">
        <f>'Moving Avg'!G1959</f>
        <v>34.699600000000004</v>
      </c>
      <c r="I1959" s="2">
        <f>'Moving Avg'!H1959</f>
        <v>34.457150000000063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</row>
    <row r="1960" spans="1:12" ht="13.5" x14ac:dyDescent="0.25">
      <c r="A1960" s="3">
        <f>RSI!A1960</f>
        <v>45160</v>
      </c>
      <c r="B1960" s="2">
        <f>RSI!B1960</f>
        <v>33.72</v>
      </c>
      <c r="C1960" s="2">
        <f>RSI!I1960</f>
        <v>9.4818733428475497</v>
      </c>
      <c r="D1960" s="2">
        <f>MACD!E1960</f>
        <v>-3.5948907058411805E-2</v>
      </c>
      <c r="E1960" s="2">
        <f>MACD!F1960</f>
        <v>0.15565346078709291</v>
      </c>
      <c r="F1960" s="2">
        <f>'Moving Avg'!D1960</f>
        <v>33.72</v>
      </c>
      <c r="G1960" s="2">
        <f>'Moving Avg'!F1960</f>
        <v>33.720000000000013</v>
      </c>
      <c r="H1960" s="2">
        <f>'Moving Avg'!G1960</f>
        <v>34.667999999999999</v>
      </c>
      <c r="I1960" s="2">
        <f>'Moving Avg'!H1960</f>
        <v>34.47825000000006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</row>
    <row r="1961" spans="1:12" ht="13.5" x14ac:dyDescent="0.25">
      <c r="A1961" s="3">
        <f>RSI!A1961</f>
        <v>45161</v>
      </c>
      <c r="B1961" s="2">
        <f>RSI!B1961</f>
        <v>33.72</v>
      </c>
      <c r="C1961" s="2">
        <f>RSI!I1961</f>
        <v>9.4818733428475497</v>
      </c>
      <c r="D1961" s="2">
        <f>MACD!E1961</f>
        <v>-5.698105293640765E-2</v>
      </c>
      <c r="E1961" s="2">
        <f>MACD!F1961</f>
        <v>0.1131265580423928</v>
      </c>
      <c r="F1961" s="2">
        <f>'Moving Avg'!D1961</f>
        <v>33.72</v>
      </c>
      <c r="G1961" s="2">
        <f>'Moving Avg'!F1961</f>
        <v>33.720000000000013</v>
      </c>
      <c r="H1961" s="2">
        <f>'Moving Avg'!G1961</f>
        <v>34.636400000000002</v>
      </c>
      <c r="I1961" s="2">
        <f>'Moving Avg'!H1961</f>
        <v>34.499350000000064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</row>
    <row r="1962" spans="1:12" ht="13.5" x14ac:dyDescent="0.25">
      <c r="A1962" s="3">
        <f>RSI!A1962</f>
        <v>45162</v>
      </c>
      <c r="B1962" s="2">
        <f>RSI!B1962</f>
        <v>33.72</v>
      </c>
      <c r="C1962" s="2">
        <f>RSI!I1962</f>
        <v>9.4818733428475497</v>
      </c>
      <c r="D1962" s="2">
        <f>MACD!E1962</f>
        <v>-7.2809873177732243E-2</v>
      </c>
      <c r="E1962" s="2">
        <f>MACD!F1962</f>
        <v>7.5939271798367791E-2</v>
      </c>
      <c r="F1962" s="2">
        <f>'Moving Avg'!D1962</f>
        <v>33.72</v>
      </c>
      <c r="G1962" s="2">
        <f>'Moving Avg'!F1962</f>
        <v>33.720000000000013</v>
      </c>
      <c r="H1962" s="2">
        <f>'Moving Avg'!G1962</f>
        <v>34.604799999999997</v>
      </c>
      <c r="I1962" s="2">
        <f>'Moving Avg'!H1962</f>
        <v>34.520450000000068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</row>
    <row r="1963" spans="1:12" ht="13.5" x14ac:dyDescent="0.25">
      <c r="A1963" s="3">
        <f>RSI!A1963</f>
        <v>45163</v>
      </c>
      <c r="B1963" s="2">
        <f>RSI!B1963</f>
        <v>33.72</v>
      </c>
      <c r="C1963" s="2">
        <f>RSI!I1963</f>
        <v>9.4818733428475497</v>
      </c>
      <c r="D1963" s="2">
        <f>MACD!E1963</f>
        <v>-8.438162837332186E-2</v>
      </c>
      <c r="E1963" s="2">
        <f>MACD!F1963</f>
        <v>4.3875091764029858E-2</v>
      </c>
      <c r="F1963" s="2">
        <f>'Moving Avg'!D1963</f>
        <v>33.72</v>
      </c>
      <c r="G1963" s="2">
        <f>'Moving Avg'!F1963</f>
        <v>33.720000000000013</v>
      </c>
      <c r="H1963" s="2">
        <f>'Moving Avg'!G1963</f>
        <v>34.5732</v>
      </c>
      <c r="I1963" s="2">
        <f>'Moving Avg'!H1963</f>
        <v>34.541550000000065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45166</v>
      </c>
      <c r="B1964" s="2">
        <f>RSI!B1964</f>
        <v>32.299999999999997</v>
      </c>
      <c r="C1964" s="2">
        <f>RSI!I1964</f>
        <v>1.8653825471163827</v>
      </c>
      <c r="D1964" s="2">
        <f>MACD!E1964</f>
        <v>1.269898084236587E-2</v>
      </c>
      <c r="E1964" s="2">
        <f>MACD!F1964</f>
        <v>3.7639869579697068E-2</v>
      </c>
      <c r="F1964" s="2">
        <f>'Moving Avg'!D1964</f>
        <v>33.436</v>
      </c>
      <c r="G1964" s="2">
        <f>'Moving Avg'!F1964</f>
        <v>33.649000000000015</v>
      </c>
      <c r="H1964" s="2">
        <f>'Moving Avg'!G1964</f>
        <v>34.513200000000005</v>
      </c>
      <c r="I1964" s="2">
        <f>'Moving Avg'!H1964</f>
        <v>34.560500000000069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45167</v>
      </c>
      <c r="B1965" s="2">
        <f>RSI!B1965</f>
        <v>32.299999999999997</v>
      </c>
      <c r="C1965" s="2">
        <f>RSI!I1965</f>
        <v>1.8653825471163827</v>
      </c>
      <c r="D1965" s="2">
        <f>MACD!E1965</f>
        <v>0.10479690565986743</v>
      </c>
      <c r="E1965" s="2">
        <f>MACD!F1965</f>
        <v>5.1071276795731146E-2</v>
      </c>
      <c r="F1965" s="2">
        <f>'Moving Avg'!D1965</f>
        <v>33.152000000000001</v>
      </c>
      <c r="G1965" s="2">
        <f>'Moving Avg'!F1965</f>
        <v>33.57800000000001</v>
      </c>
      <c r="H1965" s="2">
        <f>'Moving Avg'!G1965</f>
        <v>34.453200000000002</v>
      </c>
      <c r="I1965" s="2">
        <f>'Moving Avg'!H1965</f>
        <v>34.579450000000072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</row>
    <row r="1966" spans="1:12" ht="13.5" x14ac:dyDescent="0.25">
      <c r="A1966" s="3">
        <f>RSI!A1966</f>
        <v>45168</v>
      </c>
      <c r="B1966" s="2">
        <f>RSI!B1966</f>
        <v>32.299999999999997</v>
      </c>
      <c r="C1966" s="2">
        <f>RSI!I1966</f>
        <v>1.8653825471163827</v>
      </c>
      <c r="D1966" s="2">
        <f>MACD!E1966</f>
        <v>0.1919414689139316</v>
      </c>
      <c r="E1966" s="2">
        <f>MACD!F1966</f>
        <v>7.9245315219371254E-2</v>
      </c>
      <c r="F1966" s="2">
        <f>'Moving Avg'!D1966</f>
        <v>32.867999999999995</v>
      </c>
      <c r="G1966" s="2">
        <f>'Moving Avg'!F1966</f>
        <v>33.507000000000005</v>
      </c>
      <c r="H1966" s="2">
        <f>'Moving Avg'!G1966</f>
        <v>34.3932</v>
      </c>
      <c r="I1966" s="2">
        <f>'Moving Avg'!H1966</f>
        <v>34.598400000000069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45169</v>
      </c>
      <c r="B1967" s="2">
        <f>RSI!B1967</f>
        <v>32.299999999999997</v>
      </c>
      <c r="C1967" s="2">
        <f>RSI!I1967</f>
        <v>1.8653825471163827</v>
      </c>
      <c r="D1967" s="2">
        <f>MACD!E1967</f>
        <v>0.27421209290028514</v>
      </c>
      <c r="E1967" s="2">
        <f>MACD!F1967</f>
        <v>0.11823867075555404</v>
      </c>
      <c r="F1967" s="2">
        <f>'Moving Avg'!D1967</f>
        <v>32.584000000000003</v>
      </c>
      <c r="G1967" s="2">
        <f>'Moving Avg'!F1967</f>
        <v>33.436</v>
      </c>
      <c r="H1967" s="2">
        <f>'Moving Avg'!G1967</f>
        <v>34.333200000000005</v>
      </c>
      <c r="I1967" s="2">
        <f>'Moving Avg'!H1967</f>
        <v>34.617350000000073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45170</v>
      </c>
      <c r="B1968" s="2">
        <f>RSI!B1968</f>
        <v>32.299999999999997</v>
      </c>
      <c r="C1968" s="2">
        <f>RSI!I1968</f>
        <v>1.8653825471163827</v>
      </c>
      <c r="D1968" s="2">
        <f>MACD!E1968</f>
        <v>0.35172654653175073</v>
      </c>
      <c r="E1968" s="2">
        <f>MACD!F1968</f>
        <v>0.16493624591079337</v>
      </c>
      <c r="F1968" s="2">
        <f>'Moving Avg'!D1968</f>
        <v>32.299999999999997</v>
      </c>
      <c r="G1968" s="2">
        <f>'Moving Avg'!F1968</f>
        <v>33.364999999999995</v>
      </c>
      <c r="H1968" s="2">
        <f>'Moving Avg'!G1968</f>
        <v>34.273200000000003</v>
      </c>
      <c r="I1968" s="2">
        <f>'Moving Avg'!H1968</f>
        <v>34.63630000000007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45173</v>
      </c>
      <c r="B1969" s="2">
        <f>RSI!B1969</f>
        <v>32.299999999999997</v>
      </c>
      <c r="C1969" s="2">
        <f>RSI!I1969</f>
        <v>1.8653825471163827</v>
      </c>
      <c r="D1969" s="2">
        <f>MACD!E1969</f>
        <v>0.4246313002711446</v>
      </c>
      <c r="E1969" s="2">
        <f>MACD!F1969</f>
        <v>0.21687525678286362</v>
      </c>
      <c r="F1969" s="2">
        <f>'Moving Avg'!D1969</f>
        <v>32.299999999999997</v>
      </c>
      <c r="G1969" s="2">
        <f>'Moving Avg'!F1969</f>
        <v>33.293999999999997</v>
      </c>
      <c r="H1969" s="2">
        <f>'Moving Avg'!G1969</f>
        <v>34.213200000000001</v>
      </c>
      <c r="I1969" s="2">
        <f>'Moving Avg'!H1969</f>
        <v>34.655250000000066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</row>
    <row r="1970" spans="1:12" ht="13.5" x14ac:dyDescent="0.25">
      <c r="A1970" s="3">
        <f>RSI!A1970</f>
        <v>45174</v>
      </c>
      <c r="B1970" s="2">
        <f>RSI!B1970</f>
        <v>30.85</v>
      </c>
      <c r="C1970" s="2">
        <f>RSI!I1970</f>
        <v>0.81832098351625859</v>
      </c>
      <c r="D1970" s="2">
        <f>MACD!E1970</f>
        <v>0.60050104977897689</v>
      </c>
      <c r="E1970" s="2">
        <f>MACD!F1970</f>
        <v>0.29360041538208631</v>
      </c>
      <c r="F1970" s="2">
        <f>'Moving Avg'!D1970</f>
        <v>32.01</v>
      </c>
      <c r="G1970" s="2">
        <f>'Moving Avg'!F1970</f>
        <v>33.150500000000001</v>
      </c>
      <c r="H1970" s="2">
        <f>'Moving Avg'!G1970</f>
        <v>34.124200000000002</v>
      </c>
      <c r="I1970" s="2">
        <f>'Moving Avg'!H1970</f>
        <v>34.666950000000071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</row>
    <row r="1971" spans="1:12" ht="13.5" x14ac:dyDescent="0.25">
      <c r="A1971" s="3">
        <f>RSI!A1971</f>
        <v>45175</v>
      </c>
      <c r="B1971" s="2">
        <f>RSI!B1971</f>
        <v>30</v>
      </c>
      <c r="C1971" s="2">
        <f>RSI!I1971</f>
        <v>0.60421404869595108</v>
      </c>
      <c r="D1971" s="2">
        <f>MACD!E1971</f>
        <v>0.82711693842723122</v>
      </c>
      <c r="E1971" s="2">
        <f>MACD!F1971</f>
        <v>0.40030371999111536</v>
      </c>
      <c r="F1971" s="2">
        <f>'Moving Avg'!D1971</f>
        <v>31.55</v>
      </c>
      <c r="G1971" s="2">
        <f>'Moving Avg'!F1971</f>
        <v>32.964500000000001</v>
      </c>
      <c r="H1971" s="2">
        <f>'Moving Avg'!G1971</f>
        <v>34.0182</v>
      </c>
      <c r="I1971" s="2">
        <f>'Moving Avg'!H1971</f>
        <v>34.67440000000007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</row>
    <row r="1972" spans="1:12" ht="13.5" x14ac:dyDescent="0.25">
      <c r="A1972" s="3">
        <f>RSI!A1972</f>
        <v>45176</v>
      </c>
      <c r="B1972" s="2">
        <f>RSI!B1972</f>
        <v>30</v>
      </c>
      <c r="C1972" s="2">
        <f>RSI!I1972</f>
        <v>0.60421404869595108</v>
      </c>
      <c r="D1972" s="2">
        <f>MACD!E1972</f>
        <v>1.0376323276709982</v>
      </c>
      <c r="E1972" s="2">
        <f>MACD!F1972</f>
        <v>0.52776944152709193</v>
      </c>
      <c r="F1972" s="2">
        <f>'Moving Avg'!D1972</f>
        <v>31.089999999999996</v>
      </c>
      <c r="G1972" s="2">
        <f>'Moving Avg'!F1972</f>
        <v>32.778500000000001</v>
      </c>
      <c r="H1972" s="2">
        <f>'Moving Avg'!G1972</f>
        <v>33.912200000000006</v>
      </c>
      <c r="I1972" s="2">
        <f>'Moving Avg'!H1972</f>
        <v>34.675450000000076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</row>
    <row r="1973" spans="1:12" ht="13.5" x14ac:dyDescent="0.25">
      <c r="A1973" s="3">
        <f>RSI!A1973</f>
        <v>45177</v>
      </c>
      <c r="B1973" s="2">
        <f>RSI!B1973</f>
        <v>30</v>
      </c>
      <c r="C1973" s="2">
        <f>RSI!I1973</f>
        <v>0.60421404869595108</v>
      </c>
      <c r="D1973" s="2">
        <f>MACD!E1973</f>
        <v>1.2331343297546127</v>
      </c>
      <c r="E1973" s="2">
        <f>MACD!F1973</f>
        <v>0.66884241917259613</v>
      </c>
      <c r="F1973" s="2">
        <f>'Moving Avg'!D1973</f>
        <v>30.630000000000003</v>
      </c>
      <c r="G1973" s="2">
        <f>'Moving Avg'!F1973</f>
        <v>32.592500000000008</v>
      </c>
      <c r="H1973" s="2">
        <f>'Moving Avg'!G1973</f>
        <v>33.806200000000004</v>
      </c>
      <c r="I1973" s="2">
        <f>'Moving Avg'!H1973</f>
        <v>34.669800000000073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</row>
    <row r="1974" spans="1:12" ht="13.5" x14ac:dyDescent="0.25">
      <c r="A1974" s="3">
        <f>RSI!A1974</f>
        <v>45180</v>
      </c>
      <c r="B1974" s="2">
        <f>RSI!B1974</f>
        <v>30</v>
      </c>
      <c r="C1974" s="2">
        <f>RSI!I1974</f>
        <v>0.60421404869595108</v>
      </c>
      <c r="D1974" s="2">
        <f>MACD!E1974</f>
        <v>1.1961842250650889</v>
      </c>
      <c r="E1974" s="2">
        <f>MACD!F1974</f>
        <v>0.77431078035109469</v>
      </c>
      <c r="F1974" s="2">
        <f>'Moving Avg'!D1974</f>
        <v>30.169999999999998</v>
      </c>
      <c r="G1974" s="2">
        <f>'Moving Avg'!F1974</f>
        <v>32.406500000000008</v>
      </c>
      <c r="H1974" s="2">
        <f>'Moving Avg'!G1974</f>
        <v>33.700200000000002</v>
      </c>
      <c r="I1974" s="2">
        <f>'Moving Avg'!H1974</f>
        <v>34.65730000000007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</row>
    <row r="1975" spans="1:12" ht="13.5" x14ac:dyDescent="0.25">
      <c r="A1975" s="3">
        <f>RSI!A1975</f>
        <v>45181</v>
      </c>
      <c r="B1975" s="2">
        <f>RSI!B1975</f>
        <v>30</v>
      </c>
      <c r="C1975" s="2">
        <f>RSI!I1975</f>
        <v>0.60421404869595108</v>
      </c>
      <c r="D1975" s="2">
        <f>MACD!E1975</f>
        <v>1.1798138099942079</v>
      </c>
      <c r="E1975" s="2">
        <f>MACD!F1975</f>
        <v>0.85541138627971736</v>
      </c>
      <c r="F1975" s="2">
        <f>'Moving Avg'!D1975</f>
        <v>30</v>
      </c>
      <c r="G1975" s="2">
        <f>'Moving Avg'!F1975</f>
        <v>32.220500000000001</v>
      </c>
      <c r="H1975" s="2">
        <f>'Moving Avg'!G1975</f>
        <v>33.594200000000008</v>
      </c>
      <c r="I1975" s="2">
        <f>'Moving Avg'!H1975</f>
        <v>34.639800000000072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45182</v>
      </c>
      <c r="B1976" s="2">
        <f>RSI!B1976</f>
        <v>30</v>
      </c>
      <c r="C1976" s="2">
        <f>RSI!I1976</f>
        <v>0.60421404869595108</v>
      </c>
      <c r="D1976" s="2">
        <f>MACD!E1976</f>
        <v>1.1797536408076823</v>
      </c>
      <c r="E1976" s="2">
        <f>MACD!F1976</f>
        <v>0.92027983718531048</v>
      </c>
      <c r="F1976" s="2">
        <f>'Moving Avg'!D1976</f>
        <v>30</v>
      </c>
      <c r="G1976" s="2">
        <f>'Moving Avg'!F1976</f>
        <v>32.034500000000001</v>
      </c>
      <c r="H1976" s="2">
        <f>'Moving Avg'!G1976</f>
        <v>33.488200000000006</v>
      </c>
      <c r="I1976" s="2">
        <f>'Moving Avg'!H1976</f>
        <v>34.622300000000074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45183</v>
      </c>
      <c r="B1977" s="2">
        <f>RSI!B1977</f>
        <v>30</v>
      </c>
      <c r="C1977" s="2">
        <f>RSI!I1977</f>
        <v>0.60421404869595108</v>
      </c>
      <c r="D1977" s="2">
        <f>MACD!E1977</f>
        <v>1.1924728399828268</v>
      </c>
      <c r="E1977" s="2">
        <f>MACD!F1977</f>
        <v>0.9747184377448137</v>
      </c>
      <c r="F1977" s="2">
        <f>'Moving Avg'!D1977</f>
        <v>30</v>
      </c>
      <c r="G1977" s="2">
        <f>'Moving Avg'!F1977</f>
        <v>31.848500000000001</v>
      </c>
      <c r="H1977" s="2">
        <f>'Moving Avg'!G1977</f>
        <v>33.382200000000005</v>
      </c>
      <c r="I1977" s="2">
        <f>'Moving Avg'!H1977</f>
        <v>34.604800000000075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45184</v>
      </c>
      <c r="B1978" s="2">
        <f>RSI!B1978</f>
        <v>30</v>
      </c>
      <c r="C1978" s="2">
        <f>RSI!I1978</f>
        <v>0.60421404869595108</v>
      </c>
      <c r="D1978" s="2">
        <f>MACD!E1978</f>
        <v>1.2150594166587076</v>
      </c>
      <c r="E1978" s="2">
        <f>MACD!F1978</f>
        <v>1.0227866335275926</v>
      </c>
      <c r="F1978" s="2">
        <f>'Moving Avg'!D1978</f>
        <v>30</v>
      </c>
      <c r="G1978" s="2">
        <f>'Moving Avg'!F1978</f>
        <v>31.662500000000001</v>
      </c>
      <c r="H1978" s="2">
        <f>'Moving Avg'!G1978</f>
        <v>33.276200000000003</v>
      </c>
      <c r="I1978" s="2">
        <f>'Moving Avg'!H1978</f>
        <v>34.58730000000007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</row>
    <row r="1979" spans="1:12" ht="13.5" x14ac:dyDescent="0.25">
      <c r="A1979" s="3">
        <f>RSI!A1979</f>
        <v>45187</v>
      </c>
      <c r="B1979" s="2">
        <f>RSI!B1979</f>
        <v>30</v>
      </c>
      <c r="C1979" s="2">
        <f>RSI!I1979</f>
        <v>0.60421404869595108</v>
      </c>
      <c r="D1979" s="2">
        <f>MACD!E1979</f>
        <v>1.2451194477676353</v>
      </c>
      <c r="E1979" s="2">
        <f>MACD!F1979</f>
        <v>1.0672531963756011</v>
      </c>
      <c r="F1979" s="2">
        <f>'Moving Avg'!D1979</f>
        <v>30</v>
      </c>
      <c r="G1979" s="2">
        <f>'Moving Avg'!F1979</f>
        <v>31.476500000000005</v>
      </c>
      <c r="H1979" s="2">
        <f>'Moving Avg'!G1979</f>
        <v>33.170200000000001</v>
      </c>
      <c r="I1979" s="2">
        <f>'Moving Avg'!H1979</f>
        <v>34.569800000000072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</row>
    <row r="1980" spans="1:12" ht="13.5" x14ac:dyDescent="0.25">
      <c r="A1980" s="3">
        <f>RSI!A1980</f>
        <v>45188</v>
      </c>
      <c r="B1980" s="2">
        <f>RSI!B1980</f>
        <v>30</v>
      </c>
      <c r="C1980" s="2">
        <f>RSI!I1980</f>
        <v>0.60421404869595108</v>
      </c>
      <c r="D1980" s="2">
        <f>MACD!E1980</f>
        <v>1.0576152619097563</v>
      </c>
      <c r="E1980" s="2">
        <f>MACD!F1980</f>
        <v>1.0653256094824322</v>
      </c>
      <c r="F1980" s="2">
        <f>'Moving Avg'!D1980</f>
        <v>30</v>
      </c>
      <c r="G1980" s="2">
        <f>'Moving Avg'!F1980</f>
        <v>31.290500000000002</v>
      </c>
      <c r="H1980" s="2">
        <f>'Moving Avg'!G1980</f>
        <v>33.064200000000007</v>
      </c>
      <c r="I1980" s="2">
        <f>'Moving Avg'!H1980</f>
        <v>34.552300000000074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45189</v>
      </c>
      <c r="B1981" s="2">
        <f>RSI!B1981</f>
        <v>30</v>
      </c>
      <c r="C1981" s="2">
        <f>RSI!I1981</f>
        <v>0.60421404869595108</v>
      </c>
      <c r="D1981" s="2">
        <f>MACD!E1981</f>
        <v>0.77757505632982316</v>
      </c>
      <c r="E1981" s="2">
        <f>MACD!F1981</f>
        <v>1.0077754988519103</v>
      </c>
      <c r="F1981" s="2">
        <f>'Moving Avg'!D1981</f>
        <v>30</v>
      </c>
      <c r="G1981" s="2">
        <f>'Moving Avg'!F1981</f>
        <v>31.104500000000002</v>
      </c>
      <c r="H1981" s="2">
        <f>'Moving Avg'!G1981</f>
        <v>32.958200000000005</v>
      </c>
      <c r="I1981" s="2">
        <f>'Moving Avg'!H1981</f>
        <v>34.527300000000075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</row>
    <row r="1982" spans="1:12" ht="13.5" x14ac:dyDescent="0.25">
      <c r="A1982" s="3">
        <f>RSI!A1982</f>
        <v>45190</v>
      </c>
      <c r="B1982" s="2">
        <f>RSI!B1982</f>
        <v>30</v>
      </c>
      <c r="C1982" s="2">
        <f>RSI!I1982</f>
        <v>0.60421404869595108</v>
      </c>
      <c r="D1982" s="2">
        <f>MACD!E1982</f>
        <v>0.54930908265517786</v>
      </c>
      <c r="E1982" s="2">
        <f>MACD!F1982</f>
        <v>0.91608221561256387</v>
      </c>
      <c r="F1982" s="2">
        <f>'Moving Avg'!D1982</f>
        <v>30</v>
      </c>
      <c r="G1982" s="2">
        <f>'Moving Avg'!F1982</f>
        <v>30.918500000000005</v>
      </c>
      <c r="H1982" s="2">
        <f>'Moving Avg'!G1982</f>
        <v>32.852200000000003</v>
      </c>
      <c r="I1982" s="2">
        <f>'Moving Avg'!H1982</f>
        <v>34.502300000000076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</row>
    <row r="1983" spans="1:12" ht="13.5" x14ac:dyDescent="0.25">
      <c r="A1983" s="3">
        <f>RSI!A1983</f>
        <v>45191</v>
      </c>
      <c r="B1983" s="2">
        <f>RSI!B1983</f>
        <v>30</v>
      </c>
      <c r="C1983" s="2">
        <f>RSI!I1983</f>
        <v>0.60421404869595108</v>
      </c>
      <c r="D1983" s="2">
        <f>MACD!E1983</f>
        <v>0.36420828752370227</v>
      </c>
      <c r="E1983" s="2">
        <f>MACD!F1983</f>
        <v>0.80570742999479161</v>
      </c>
      <c r="F1983" s="2">
        <f>'Moving Avg'!D1983</f>
        <v>30</v>
      </c>
      <c r="G1983" s="2">
        <f>'Moving Avg'!F1983</f>
        <v>30.732499999999998</v>
      </c>
      <c r="H1983" s="2">
        <f>'Moving Avg'!G1983</f>
        <v>32.746200000000009</v>
      </c>
      <c r="I1983" s="2">
        <f>'Moving Avg'!H1983</f>
        <v>34.474850000000075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45194</v>
      </c>
      <c r="B1984" s="2">
        <f>RSI!B1984</f>
        <v>30</v>
      </c>
      <c r="C1984" s="2">
        <f>RSI!I1984</f>
        <v>0.60421404869595108</v>
      </c>
      <c r="D1984" s="2">
        <f>MACD!E1984</f>
        <v>0.21503577524093842</v>
      </c>
      <c r="E1984" s="2">
        <f>MACD!F1984</f>
        <v>0.68757309904402097</v>
      </c>
      <c r="F1984" s="2">
        <f>'Moving Avg'!D1984</f>
        <v>30</v>
      </c>
      <c r="G1984" s="2">
        <f>'Moving Avg'!F1984</f>
        <v>30.6175</v>
      </c>
      <c r="H1984" s="2">
        <f>'Moving Avg'!G1984</f>
        <v>32.640200000000007</v>
      </c>
      <c r="I1984" s="2">
        <f>'Moving Avg'!H1984</f>
        <v>34.455350000000074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45195</v>
      </c>
      <c r="B1985" s="2">
        <f>RSI!B1985</f>
        <v>30</v>
      </c>
      <c r="C1985" s="2">
        <f>RSI!I1985</f>
        <v>0.60421404869595108</v>
      </c>
      <c r="D1985" s="2">
        <f>MACD!E1985</f>
        <v>9.5712174161953101E-2</v>
      </c>
      <c r="E1985" s="2">
        <f>MACD!F1985</f>
        <v>0.56920091406760742</v>
      </c>
      <c r="F1985" s="2">
        <f>'Moving Avg'!D1985</f>
        <v>30</v>
      </c>
      <c r="G1985" s="2">
        <f>'Moving Avg'!F1985</f>
        <v>30.502499999999998</v>
      </c>
      <c r="H1985" s="2">
        <f>'Moving Avg'!G1985</f>
        <v>32.534200000000006</v>
      </c>
      <c r="I1985" s="2">
        <f>'Moving Avg'!H1985</f>
        <v>34.437850000000068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45197</v>
      </c>
      <c r="B1986" s="2">
        <f>RSI!B1986</f>
        <v>30</v>
      </c>
      <c r="C1986" s="2">
        <f>RSI!I1986</f>
        <v>0.60421404869595108</v>
      </c>
      <c r="D1986" s="2">
        <f>MACD!E1986</f>
        <v>1.1342852919540292E-3</v>
      </c>
      <c r="E1986" s="2">
        <f>MACD!F1986</f>
        <v>0.45558758831247675</v>
      </c>
      <c r="F1986" s="2">
        <f>'Moving Avg'!D1986</f>
        <v>30</v>
      </c>
      <c r="G1986" s="2">
        <f>'Moving Avg'!F1986</f>
        <v>30.387499999999999</v>
      </c>
      <c r="H1986" s="2">
        <f>'Moving Avg'!G1986</f>
        <v>32.428200000000004</v>
      </c>
      <c r="I1986" s="2">
        <f>'Moving Avg'!H1986</f>
        <v>34.41285000000007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45198</v>
      </c>
      <c r="B1987" s="2">
        <f>RSI!B1987</f>
        <v>30</v>
      </c>
      <c r="C1987" s="2">
        <f>RSI!I1987</f>
        <v>0.60421404869595108</v>
      </c>
      <c r="D1987" s="2">
        <f>MACD!E1987</f>
        <v>-7.2978126618064465E-2</v>
      </c>
      <c r="E1987" s="2">
        <f>MACD!F1987</f>
        <v>0.34987444532636852</v>
      </c>
      <c r="F1987" s="2">
        <f>'Moving Avg'!D1987</f>
        <v>30</v>
      </c>
      <c r="G1987" s="2">
        <f>'Moving Avg'!F1987</f>
        <v>30.272500000000001</v>
      </c>
      <c r="H1987" s="2">
        <f>'Moving Avg'!G1987</f>
        <v>32.322200000000002</v>
      </c>
      <c r="I1987" s="2">
        <f>'Moving Avg'!H1987</f>
        <v>34.385400000000075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45201</v>
      </c>
      <c r="B1988" s="2">
        <f>RSI!B1988</f>
        <v>30</v>
      </c>
      <c r="C1988" s="2">
        <f>RSI!I1988</f>
        <v>0.60421404869595108</v>
      </c>
      <c r="D1988" s="2">
        <f>MACD!E1988</f>
        <v>-0.13021174704195104</v>
      </c>
      <c r="E1988" s="2">
        <f>MACD!F1988</f>
        <v>0.25385720685270458</v>
      </c>
      <c r="F1988" s="2">
        <f>'Moving Avg'!D1988</f>
        <v>30</v>
      </c>
      <c r="G1988" s="2">
        <f>'Moving Avg'!F1988</f>
        <v>30.157499999999999</v>
      </c>
      <c r="H1988" s="2">
        <f>'Moving Avg'!G1988</f>
        <v>32.216200000000001</v>
      </c>
      <c r="I1988" s="2">
        <f>'Moving Avg'!H1988</f>
        <v>34.365900000000074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</row>
    <row r="1989" spans="1:12" ht="13.5" x14ac:dyDescent="0.25">
      <c r="A1989" s="3">
        <f>RSI!A1989</f>
        <v>45202</v>
      </c>
      <c r="B1989" s="2">
        <f>RSI!B1989</f>
        <v>30</v>
      </c>
      <c r="C1989" s="2">
        <f>RSI!I1989</f>
        <v>0.60421404869595108</v>
      </c>
      <c r="D1989" s="2">
        <f>MACD!E1989</f>
        <v>-0.17356900809152265</v>
      </c>
      <c r="E1989" s="2">
        <f>MACD!F1989</f>
        <v>0.16837196386385914</v>
      </c>
      <c r="F1989" s="2">
        <f>'Moving Avg'!D1989</f>
        <v>30</v>
      </c>
      <c r="G1989" s="2">
        <f>'Moving Avg'!F1989</f>
        <v>30.0425</v>
      </c>
      <c r="H1989" s="2">
        <f>'Moving Avg'!G1989</f>
        <v>32.110199999999999</v>
      </c>
      <c r="I1989" s="2">
        <f>'Moving Avg'!H1989</f>
        <v>34.338800000000077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</row>
    <row r="1990" spans="1:12" ht="13.5" x14ac:dyDescent="0.25">
      <c r="A1990" s="3">
        <f>RSI!A1990</f>
        <v>45203</v>
      </c>
      <c r="B1990" s="2">
        <f>RSI!B1990</f>
        <v>30</v>
      </c>
      <c r="C1990" s="2">
        <f>RSI!I1990</f>
        <v>0.60421404869595108</v>
      </c>
      <c r="D1990" s="2">
        <f>MACD!E1990</f>
        <v>-0.20556037776749747</v>
      </c>
      <c r="E1990" s="2">
        <f>MACD!F1990</f>
        <v>9.3585495537587826E-2</v>
      </c>
      <c r="F1990" s="2">
        <f>'Moving Avg'!D1990</f>
        <v>30</v>
      </c>
      <c r="G1990" s="2">
        <f>'Moving Avg'!F1990</f>
        <v>30</v>
      </c>
      <c r="H1990" s="2">
        <f>'Moving Avg'!G1990</f>
        <v>32.004199999999997</v>
      </c>
      <c r="I1990" s="2">
        <f>'Moving Avg'!H1990</f>
        <v>34.319650000000074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</row>
    <row r="1991" spans="1:12" ht="13.5" x14ac:dyDescent="0.25">
      <c r="A1991" s="3">
        <f>RSI!A1991</f>
        <v>45204</v>
      </c>
      <c r="B1991" s="2">
        <f>RSI!B1991</f>
        <v>29.9</v>
      </c>
      <c r="C1991" s="2">
        <f>RSI!I1991</f>
        <v>0.5321065554960569</v>
      </c>
      <c r="D1991" s="2">
        <f>MACD!E1991</f>
        <v>-0.22087486537382972</v>
      </c>
      <c r="E1991" s="2">
        <f>MACD!F1991</f>
        <v>3.0693423355304311E-2</v>
      </c>
      <c r="F1991" s="2">
        <f>'Moving Avg'!D1991</f>
        <v>29.98</v>
      </c>
      <c r="G1991" s="2">
        <f>'Moving Avg'!F1991</f>
        <v>29.994999999999997</v>
      </c>
      <c r="H1991" s="2">
        <f>'Moving Avg'!G1991</f>
        <v>31.927800000000005</v>
      </c>
      <c r="I1991" s="2">
        <f>'Moving Avg'!H1991</f>
        <v>34.300000000000075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</row>
    <row r="1992" spans="1:12" ht="13.5" x14ac:dyDescent="0.25">
      <c r="A1992" s="3">
        <f>RSI!A1992</f>
        <v>45205</v>
      </c>
      <c r="B1992" s="2">
        <f>RSI!B1992</f>
        <v>30</v>
      </c>
      <c r="C1992" s="2">
        <f>RSI!I1992</f>
        <v>11.859957313210671</v>
      </c>
      <c r="D1992" s="2">
        <f>MACD!E1992</f>
        <v>-0.23662410933464173</v>
      </c>
      <c r="E1992" s="2">
        <f>MACD!F1992</f>
        <v>-2.2770083182684902E-2</v>
      </c>
      <c r="F1992" s="2">
        <f>'Moving Avg'!D1992</f>
        <v>29.98</v>
      </c>
      <c r="G1992" s="2">
        <f>'Moving Avg'!F1992</f>
        <v>29.994999999999997</v>
      </c>
      <c r="H1992" s="2">
        <f>'Moving Avg'!G1992</f>
        <v>31.853400000000001</v>
      </c>
      <c r="I1992" s="2">
        <f>'Moving Avg'!H1992</f>
        <v>34.280850000000072</v>
      </c>
      <c r="J1992" s="6" t="str">
        <f>OBV!F1992</f>
        <v>BULLISH</v>
      </c>
      <c r="K1992" s="6" t="str">
        <f>OBV!G1992</f>
        <v>NEUTRAL</v>
      </c>
      <c r="L1992" s="6" t="str">
        <f>OBV!H1992</f>
        <v>NEUTRAL</v>
      </c>
    </row>
    <row r="1993" spans="1:12" ht="13.5" x14ac:dyDescent="0.25">
      <c r="A1993" s="3">
        <f>RSI!A1993</f>
        <v>45208</v>
      </c>
      <c r="B1993" s="2">
        <f>RSI!B1993</f>
        <v>30</v>
      </c>
      <c r="C1993" s="2">
        <f>RSI!I1993</f>
        <v>11.859957313210671</v>
      </c>
      <c r="D1993" s="2">
        <f>MACD!E1993</f>
        <v>-0.24626668953944275</v>
      </c>
      <c r="E1993" s="2">
        <f>MACD!F1993</f>
        <v>-6.7469404454036472E-2</v>
      </c>
      <c r="F1993" s="2">
        <f>'Moving Avg'!D1993</f>
        <v>29.98</v>
      </c>
      <c r="G1993" s="2">
        <f>'Moving Avg'!F1993</f>
        <v>29.994999999999997</v>
      </c>
      <c r="H1993" s="2">
        <f>'Moving Avg'!G1993</f>
        <v>31.779000000000007</v>
      </c>
      <c r="I1993" s="2">
        <f>'Moving Avg'!H1993</f>
        <v>34.254100000000072</v>
      </c>
      <c r="J1993" s="6" t="str">
        <f>OBV!F1993</f>
        <v>BULLISH</v>
      </c>
      <c r="K1993" s="6" t="str">
        <f>OBV!G1993</f>
        <v>NEUTRAL</v>
      </c>
      <c r="L1993" s="6" t="str">
        <f>OBV!H1993</f>
        <v>NEUTRAL</v>
      </c>
    </row>
    <row r="1994" spans="1:12" ht="13.5" x14ac:dyDescent="0.25">
      <c r="A1994" s="3">
        <f>RSI!A1994</f>
        <v>45209</v>
      </c>
      <c r="B1994" s="2">
        <f>RSI!B1994</f>
        <v>30</v>
      </c>
      <c r="C1994" s="2">
        <f>RSI!I1994</f>
        <v>11.859957313210671</v>
      </c>
      <c r="D1994" s="2">
        <f>MACD!E1994</f>
        <v>-0.25101495961967757</v>
      </c>
      <c r="E1994" s="2">
        <f>MACD!F1994</f>
        <v>-0.1041785154871647</v>
      </c>
      <c r="F1994" s="2">
        <f>'Moving Avg'!D1994</f>
        <v>29.98</v>
      </c>
      <c r="G1994" s="2">
        <f>'Moving Avg'!F1994</f>
        <v>29.994999999999997</v>
      </c>
      <c r="H1994" s="2">
        <f>'Moving Avg'!G1994</f>
        <v>31.704599999999999</v>
      </c>
      <c r="I1994" s="2">
        <f>'Moving Avg'!H1994</f>
        <v>34.235300000000073</v>
      </c>
      <c r="J1994" s="6" t="str">
        <f>OBV!F1994</f>
        <v>BULLISH</v>
      </c>
      <c r="K1994" s="6" t="str">
        <f>OBV!G1994</f>
        <v>NEUTRAL</v>
      </c>
      <c r="L1994" s="6" t="str">
        <f>OBV!H1994</f>
        <v>NEUTRAL</v>
      </c>
    </row>
    <row r="1995" spans="1:12" ht="13.5" x14ac:dyDescent="0.25">
      <c r="A1995" s="3">
        <f>RSI!A1995</f>
        <v>45210</v>
      </c>
      <c r="B1995" s="2">
        <f>RSI!B1995</f>
        <v>30</v>
      </c>
      <c r="C1995" s="2">
        <f>RSI!I1995</f>
        <v>11.859957313210671</v>
      </c>
      <c r="D1995" s="2">
        <f>MACD!E1995</f>
        <v>-0.25187454490054861</v>
      </c>
      <c r="E1995" s="2">
        <f>MACD!F1995</f>
        <v>-0.1337177213698415</v>
      </c>
      <c r="F1995" s="2">
        <f>'Moving Avg'!D1995</f>
        <v>29.98</v>
      </c>
      <c r="G1995" s="2">
        <f>'Moving Avg'!F1995</f>
        <v>29.994999999999997</v>
      </c>
      <c r="H1995" s="2">
        <f>'Moving Avg'!G1995</f>
        <v>31.630200000000006</v>
      </c>
      <c r="I1995" s="2">
        <f>'Moving Avg'!H1995</f>
        <v>34.208950000000073</v>
      </c>
      <c r="J1995" s="6" t="str">
        <f>OBV!F1995</f>
        <v>BULLISH</v>
      </c>
      <c r="K1995" s="6" t="str">
        <f>OBV!G1995</f>
        <v>NEUTRAL</v>
      </c>
      <c r="L1995" s="6" t="str">
        <f>OBV!H1995</f>
        <v>NEUTRAL</v>
      </c>
    </row>
    <row r="1996" spans="1:12" ht="13.5" x14ac:dyDescent="0.25">
      <c r="A1996" s="3">
        <f>RSI!A1996</f>
        <v>45211</v>
      </c>
      <c r="B1996" s="2">
        <f>RSI!B1996</f>
        <v>29.9</v>
      </c>
      <c r="C1996" s="2">
        <f>RSI!I1996</f>
        <v>10.284563311063692</v>
      </c>
      <c r="D1996" s="2">
        <f>MACD!E1996</f>
        <v>-0.2422702365604863</v>
      </c>
      <c r="E1996" s="2">
        <f>MACD!F1996</f>
        <v>-0.15542822440797047</v>
      </c>
      <c r="F1996" s="2">
        <f>'Moving Avg'!D1996</f>
        <v>29.98</v>
      </c>
      <c r="G1996" s="2">
        <f>'Moving Avg'!F1996</f>
        <v>29.99</v>
      </c>
      <c r="H1996" s="2">
        <f>'Moving Avg'!G1996</f>
        <v>31.553800000000003</v>
      </c>
      <c r="I1996" s="2">
        <f>'Moving Avg'!H1996</f>
        <v>34.181450000000069</v>
      </c>
      <c r="J1996" s="6" t="str">
        <f>OBV!F1996</f>
        <v>BULLISH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45212</v>
      </c>
      <c r="B1997" s="2">
        <f>RSI!B1997</f>
        <v>29.9</v>
      </c>
      <c r="C1997" s="2">
        <f>RSI!I1997</f>
        <v>10.284563311063721</v>
      </c>
      <c r="D1997" s="2">
        <f>MACD!E1997</f>
        <v>-0.23084497804265425</v>
      </c>
      <c r="E1997" s="2">
        <f>MACD!F1997</f>
        <v>-0.17051157513490722</v>
      </c>
      <c r="F1997" s="2">
        <f>'Moving Avg'!D1997</f>
        <v>29.96</v>
      </c>
      <c r="G1997" s="2">
        <f>'Moving Avg'!F1997</f>
        <v>29.984999999999996</v>
      </c>
      <c r="H1997" s="2">
        <f>'Moving Avg'!G1997</f>
        <v>31.477400000000006</v>
      </c>
      <c r="I1997" s="2">
        <f>'Moving Avg'!H1997</f>
        <v>34.153950000000066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45215</v>
      </c>
      <c r="B1998" s="2">
        <f>RSI!B1998</f>
        <v>29.9</v>
      </c>
      <c r="C1998" s="2">
        <f>RSI!I1998</f>
        <v>10.284563311063721</v>
      </c>
      <c r="D1998" s="2">
        <f>MACD!E1998</f>
        <v>-0.21812325153389622</v>
      </c>
      <c r="E1998" s="2">
        <f>MACD!F1998</f>
        <v>-0.18003391041470504</v>
      </c>
      <c r="F1998" s="2">
        <f>'Moving Avg'!D1998</f>
        <v>29.940000000000005</v>
      </c>
      <c r="G1998" s="2">
        <f>'Moving Avg'!F1998</f>
        <v>29.979999999999997</v>
      </c>
      <c r="H1998" s="2">
        <f>'Moving Avg'!G1998</f>
        <v>31.401000000000003</v>
      </c>
      <c r="I1998" s="2">
        <f>'Moving Avg'!H1998</f>
        <v>34.126450000000062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45216</v>
      </c>
      <c r="B1999" s="2">
        <f>RSI!B1999</f>
        <v>29.9</v>
      </c>
      <c r="C1999" s="2">
        <f>RSI!I1999</f>
        <v>10.284563311063721</v>
      </c>
      <c r="D1999" s="2">
        <f>MACD!E1999</f>
        <v>-0.20453075069046278</v>
      </c>
      <c r="E1999" s="2">
        <f>MACD!F1999</f>
        <v>-0.1849332784698566</v>
      </c>
      <c r="F1999" s="2">
        <f>'Moving Avg'!D1999</f>
        <v>29.919999999999998</v>
      </c>
      <c r="G1999" s="2">
        <f>'Moving Avg'!F1999</f>
        <v>29.974999999999994</v>
      </c>
      <c r="H1999" s="2">
        <f>'Moving Avg'!G1999</f>
        <v>31.324600000000011</v>
      </c>
      <c r="I1999" s="2">
        <f>'Moving Avg'!H1999</f>
        <v>34.105950000000064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</row>
    <row r="2000" spans="1:12" ht="13.5" x14ac:dyDescent="0.25">
      <c r="A2000" s="3">
        <f>RSI!A2000</f>
        <v>45217</v>
      </c>
      <c r="B2000" s="2">
        <f>RSI!B2000</f>
        <v>29</v>
      </c>
      <c r="C2000" s="2">
        <f>RSI!I2000</f>
        <v>3.9434604714670627</v>
      </c>
      <c r="D2000" s="2">
        <f>MACD!E2000</f>
        <v>-0.1237442528707895</v>
      </c>
      <c r="E2000" s="2">
        <f>MACD!F2000</f>
        <v>-0.1726954733500432</v>
      </c>
      <c r="F2000" s="2">
        <f>'Moving Avg'!D2000</f>
        <v>29.72</v>
      </c>
      <c r="G2000" s="2">
        <f>'Moving Avg'!F2000</f>
        <v>29.924999999999994</v>
      </c>
      <c r="H2000" s="2">
        <f>'Moving Avg'!G2000</f>
        <v>31.230200000000011</v>
      </c>
      <c r="I2000" s="2">
        <f>'Moving Avg'!H2000</f>
        <v>34.07330000000006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45218</v>
      </c>
      <c r="B2001" s="2">
        <f>RSI!B2001</f>
        <v>29</v>
      </c>
      <c r="C2001" s="2">
        <f>RSI!I2001</f>
        <v>3.9434604714670627</v>
      </c>
      <c r="D2001" s="2">
        <f>MACD!E2001</f>
        <v>-6.3028401269953349E-2</v>
      </c>
      <c r="E2001" s="2">
        <f>MACD!F2001</f>
        <v>-0.15076205893402525</v>
      </c>
      <c r="F2001" s="2">
        <f>'Moving Avg'!D2001</f>
        <v>29.54</v>
      </c>
      <c r="G2001" s="2">
        <f>'Moving Avg'!F2001</f>
        <v>29.874999999999993</v>
      </c>
      <c r="H2001" s="2">
        <f>'Moving Avg'!G2001</f>
        <v>31.135800000000007</v>
      </c>
      <c r="I2001" s="2">
        <f>'Moving Avg'!H2001</f>
        <v>34.043300000000066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45219</v>
      </c>
      <c r="B2002" s="2">
        <f>RSI!B2002</f>
        <v>30</v>
      </c>
      <c r="C2002" s="2">
        <f>RSI!I2002</f>
        <v>46.472346292816496</v>
      </c>
      <c r="D2002" s="2">
        <f>MACD!E2002</f>
        <v>-6.3173777921491592E-2</v>
      </c>
      <c r="E2002" s="2">
        <f>MACD!F2002</f>
        <v>-0.13324440273151852</v>
      </c>
      <c r="F2002" s="2">
        <f>'Moving Avg'!D2002</f>
        <v>29.560000000000002</v>
      </c>
      <c r="G2002" s="2">
        <f>'Moving Avg'!F2002</f>
        <v>29.874999999999993</v>
      </c>
      <c r="H2002" s="2">
        <f>'Moving Avg'!G2002</f>
        <v>31.061400000000013</v>
      </c>
      <c r="I2002" s="2">
        <f>'Moving Avg'!H2002</f>
        <v>34.01830000000006</v>
      </c>
      <c r="J2002" s="6" t="str">
        <f>OBV!F2002</f>
        <v>BEARISH</v>
      </c>
      <c r="K2002" s="6" t="str">
        <f>OBV!G2002</f>
        <v>NEUTRAL</v>
      </c>
      <c r="L2002" s="6" t="str">
        <f>OBV!H2002</f>
        <v>BEARISH DIVERGENCE</v>
      </c>
    </row>
    <row r="2003" spans="1:12" ht="13.5" x14ac:dyDescent="0.25">
      <c r="A2003" s="3">
        <f>RSI!A2003</f>
        <v>45222</v>
      </c>
      <c r="B2003" s="2">
        <f>RSI!B2003</f>
        <v>30</v>
      </c>
      <c r="C2003" s="2">
        <f>RSI!I2003</f>
        <v>46.472346292816496</v>
      </c>
      <c r="D2003" s="2">
        <f>MACD!E2003</f>
        <v>-6.2567747914332728E-2</v>
      </c>
      <c r="E2003" s="2">
        <f>MACD!F2003</f>
        <v>-0.11910907176808137</v>
      </c>
      <c r="F2003" s="2">
        <f>'Moving Avg'!D2003</f>
        <v>29.580000000000002</v>
      </c>
      <c r="G2003" s="2">
        <f>'Moving Avg'!F2003</f>
        <v>29.874999999999993</v>
      </c>
      <c r="H2003" s="2">
        <f>'Moving Avg'!G2003</f>
        <v>30.987000000000013</v>
      </c>
      <c r="I2003" s="2">
        <f>'Moving Avg'!H2003</f>
        <v>33.993300000000062</v>
      </c>
      <c r="J2003" s="6" t="str">
        <f>OBV!F2003</f>
        <v>BEARISH</v>
      </c>
      <c r="K2003" s="6" t="str">
        <f>OBV!G2003</f>
        <v>NEUTRAL</v>
      </c>
      <c r="L2003" s="6" t="str">
        <f>OBV!H2003</f>
        <v>BEARISH DIVERGENCE</v>
      </c>
    </row>
    <row r="2004" spans="1:12" ht="13.5" x14ac:dyDescent="0.25">
      <c r="A2004" s="3">
        <f>RSI!A2004</f>
        <v>45223</v>
      </c>
      <c r="B2004" s="2">
        <f>RSI!B2004</f>
        <v>30</v>
      </c>
      <c r="C2004" s="2">
        <f>RSI!I2004</f>
        <v>46.472346292816496</v>
      </c>
      <c r="D2004" s="2">
        <f>MACD!E2004</f>
        <v>-6.1379915311409405E-2</v>
      </c>
      <c r="E2004" s="2">
        <f>MACD!F2004</f>
        <v>-0.10756324047674698</v>
      </c>
      <c r="F2004" s="2">
        <f>'Moving Avg'!D2004</f>
        <v>29.6</v>
      </c>
      <c r="G2004" s="2">
        <f>'Moving Avg'!F2004</f>
        <v>29.874999999999993</v>
      </c>
      <c r="H2004" s="2">
        <f>'Moving Avg'!G2004</f>
        <v>30.912600000000012</v>
      </c>
      <c r="I2004" s="2">
        <f>'Moving Avg'!H2004</f>
        <v>33.968300000000063</v>
      </c>
      <c r="J2004" s="6" t="str">
        <f>OBV!F2004</f>
        <v>BEARISH</v>
      </c>
      <c r="K2004" s="6" t="str">
        <f>OBV!G2004</f>
        <v>NEUTRAL</v>
      </c>
      <c r="L2004" s="6" t="str">
        <f>OBV!H2004</f>
        <v>BEARISH DIVERGENCE</v>
      </c>
    </row>
    <row r="2005" spans="1:12" ht="13.5" x14ac:dyDescent="0.25">
      <c r="A2005" s="3">
        <f>RSI!A2005</f>
        <v>45224</v>
      </c>
      <c r="B2005" s="2">
        <f>RSI!B2005</f>
        <v>29</v>
      </c>
      <c r="C2005" s="2">
        <f>RSI!I2005</f>
        <v>29.924584825570037</v>
      </c>
      <c r="D2005" s="2">
        <f>MACD!E2005</f>
        <v>1.4324283056254217E-2</v>
      </c>
      <c r="E2005" s="2">
        <f>MACD!F2005</f>
        <v>-8.3185735770146749E-2</v>
      </c>
      <c r="F2005" s="2">
        <f>'Moving Avg'!D2005</f>
        <v>29.6</v>
      </c>
      <c r="G2005" s="2">
        <f>'Moving Avg'!F2005</f>
        <v>29.824999999999996</v>
      </c>
      <c r="H2005" s="2">
        <f>'Moving Avg'!G2005</f>
        <v>30.818200000000012</v>
      </c>
      <c r="I2005" s="2">
        <f>'Moving Avg'!H2005</f>
        <v>33.938300000000062</v>
      </c>
      <c r="J2005" s="6" t="str">
        <f>OBV!F2005</f>
        <v>BEARISH</v>
      </c>
      <c r="K2005" s="6" t="str">
        <f>OBV!G2005</f>
        <v>NEUTRAL</v>
      </c>
      <c r="L2005" s="6" t="str">
        <f>OBV!H2005</f>
        <v>NEUTRAL</v>
      </c>
    </row>
    <row r="2006" spans="1:12" ht="13.5" x14ac:dyDescent="0.25">
      <c r="A2006" s="3">
        <f>RSI!A2006</f>
        <v>45225</v>
      </c>
      <c r="B2006" s="2">
        <f>RSI!B2006</f>
        <v>27.7</v>
      </c>
      <c r="C2006" s="2">
        <f>RSI!I2006</f>
        <v>19.969577796974164</v>
      </c>
      <c r="D2006" s="2">
        <f>MACD!E2006</f>
        <v>0.16578114179950987</v>
      </c>
      <c r="E2006" s="2">
        <f>MACD!F2006</f>
        <v>-3.3392360256215427E-2</v>
      </c>
      <c r="F2006" s="2">
        <f>'Moving Avg'!D2006</f>
        <v>29.339999999999996</v>
      </c>
      <c r="G2006" s="2">
        <f>'Moving Avg'!F2006</f>
        <v>29.709999999999997</v>
      </c>
      <c r="H2006" s="2">
        <f>'Moving Avg'!G2006</f>
        <v>30.697800000000012</v>
      </c>
      <c r="I2006" s="2">
        <f>'Moving Avg'!H2006</f>
        <v>33.901800000000065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</row>
    <row r="2007" spans="1:12" ht="13.5" x14ac:dyDescent="0.25">
      <c r="A2007" s="3">
        <f>RSI!A2007</f>
        <v>45226</v>
      </c>
      <c r="B2007" s="2">
        <f>RSI!B2007</f>
        <v>26.46</v>
      </c>
      <c r="C2007" s="2">
        <f>RSI!I2007</f>
        <v>14.883512861983689</v>
      </c>
      <c r="D2007" s="2">
        <f>MACD!E2007</f>
        <v>0.39947775600804292</v>
      </c>
      <c r="E2007" s="2">
        <f>MACD!F2007</f>
        <v>5.3181662996636243E-2</v>
      </c>
      <c r="F2007" s="2">
        <f>'Moving Avg'!D2007</f>
        <v>28.631999999999998</v>
      </c>
      <c r="G2007" s="2">
        <f>'Moving Avg'!F2007</f>
        <v>29.533000000000005</v>
      </c>
      <c r="H2007" s="2">
        <f>'Moving Avg'!G2007</f>
        <v>30.552600000000012</v>
      </c>
      <c r="I2007" s="2">
        <f>'Moving Avg'!H2007</f>
        <v>33.864100000000064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</row>
    <row r="2008" spans="1:12" ht="13.5" x14ac:dyDescent="0.25">
      <c r="A2008" s="3">
        <f>RSI!A2008</f>
        <v>45229</v>
      </c>
      <c r="B2008" s="2">
        <f>RSI!B2008</f>
        <v>25.4</v>
      </c>
      <c r="C2008" s="2">
        <f>RSI!I2008</f>
        <v>12.056629992370986</v>
      </c>
      <c r="D2008" s="2">
        <f>MACD!E2008</f>
        <v>0.69574173858158872</v>
      </c>
      <c r="E2008" s="2">
        <f>MACD!F2008</f>
        <v>0.18169367811362674</v>
      </c>
      <c r="F2008" s="2">
        <f>'Moving Avg'!D2008</f>
        <v>27.712</v>
      </c>
      <c r="G2008" s="2">
        <f>'Moving Avg'!F2008</f>
        <v>29.302999999999997</v>
      </c>
      <c r="H2008" s="2">
        <f>'Moving Avg'!G2008</f>
        <v>30.386200000000013</v>
      </c>
      <c r="I2008" s="2">
        <f>'Moving Avg'!H2008</f>
        <v>33.821100000000058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45230</v>
      </c>
      <c r="B2009" s="2">
        <f>RSI!B2009</f>
        <v>26.54</v>
      </c>
      <c r="C2009" s="2">
        <f>RSI!I2009</f>
        <v>27.914173710641776</v>
      </c>
      <c r="D2009" s="2">
        <f>MACD!E2009</f>
        <v>0.88676632050010085</v>
      </c>
      <c r="E2009" s="2">
        <f>MACD!F2009</f>
        <v>0.32270820659092159</v>
      </c>
      <c r="F2009" s="2">
        <f>'Moving Avg'!D2009</f>
        <v>27.02</v>
      </c>
      <c r="G2009" s="2">
        <f>'Moving Avg'!F2009</f>
        <v>29.129999999999995</v>
      </c>
      <c r="H2009" s="2">
        <f>'Moving Avg'!G2009</f>
        <v>30.24260000000001</v>
      </c>
      <c r="I2009" s="2">
        <f>'Moving Avg'!H2009</f>
        <v>33.783800000000063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</row>
    <row r="2010" spans="1:12" ht="13.5" x14ac:dyDescent="0.25">
      <c r="A2010" s="3">
        <f>RSI!A2010</f>
        <v>45231</v>
      </c>
      <c r="B2010" s="2">
        <f>RSI!B2010</f>
        <v>27.73</v>
      </c>
      <c r="C2010" s="2">
        <f>RSI!I2010</f>
        <v>40.063471849625692</v>
      </c>
      <c r="D2010" s="2">
        <f>MACD!E2010</f>
        <v>0.83800476706873894</v>
      </c>
      <c r="E2010" s="2">
        <f>MACD!F2010</f>
        <v>0.4257675186864851</v>
      </c>
      <c r="F2010" s="2">
        <f>'Moving Avg'!D2010</f>
        <v>26.765999999999998</v>
      </c>
      <c r="G2010" s="2">
        <f>'Moving Avg'!F2010</f>
        <v>29.016499999999997</v>
      </c>
      <c r="H2010" s="2">
        <f>'Moving Avg'!G2010</f>
        <v>30.122800000000012</v>
      </c>
      <c r="I2010" s="2">
        <f>'Moving Avg'!H2010</f>
        <v>33.75245000000006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</row>
    <row r="2011" spans="1:12" ht="13.5" x14ac:dyDescent="0.25">
      <c r="A2011" s="3">
        <f>RSI!A2011</f>
        <v>45232</v>
      </c>
      <c r="B2011" s="2">
        <f>RSI!B2011</f>
        <v>28.97</v>
      </c>
      <c r="C2011" s="2">
        <f>RSI!I2011</f>
        <v>49.596325285056359</v>
      </c>
      <c r="D2011" s="2">
        <f>MACD!E2011</f>
        <v>0.71287244153625906</v>
      </c>
      <c r="E2011" s="2">
        <f>MACD!F2011</f>
        <v>0.48318850325643992</v>
      </c>
      <c r="F2011" s="2">
        <f>'Moving Avg'!D2011</f>
        <v>27.020000000000003</v>
      </c>
      <c r="G2011" s="2">
        <f>'Moving Avg'!F2011</f>
        <v>28.97</v>
      </c>
      <c r="H2011" s="2">
        <f>'Moving Avg'!G2011</f>
        <v>30.02780000000001</v>
      </c>
      <c r="I2011" s="2">
        <f>'Moving Avg'!H2011</f>
        <v>33.727300000000056</v>
      </c>
      <c r="J2011" s="6" t="str">
        <f>OBV!F2011</f>
        <v>BEARISH</v>
      </c>
      <c r="K2011" s="6" t="str">
        <f>OBV!G2011</f>
        <v>NEUTRAL</v>
      </c>
      <c r="L2011" s="6" t="str">
        <f>OBV!H2011</f>
        <v>BEARISH DIVERGENCE</v>
      </c>
    </row>
    <row r="2012" spans="1:12" ht="13.5" x14ac:dyDescent="0.25">
      <c r="A2012" s="3">
        <f>RSI!A2012</f>
        <v>45233</v>
      </c>
      <c r="B2012" s="2">
        <f>RSI!B2012</f>
        <v>28.97</v>
      </c>
      <c r="C2012" s="2">
        <f>RSI!I2012</f>
        <v>49.596325285056359</v>
      </c>
      <c r="D2012" s="2">
        <f>MACD!E2012</f>
        <v>0.76089842647193962</v>
      </c>
      <c r="E2012" s="2">
        <f>MACD!F2012</f>
        <v>0.53873048789953992</v>
      </c>
      <c r="F2012" s="2">
        <f>'Moving Avg'!D2012</f>
        <v>27.522000000000002</v>
      </c>
      <c r="G2012" s="2">
        <f>'Moving Avg'!F2012</f>
        <v>28.918500000000002</v>
      </c>
      <c r="H2012" s="2">
        <f>'Moving Avg'!G2012</f>
        <v>29.932800000000011</v>
      </c>
      <c r="I2012" s="2">
        <f>'Moving Avg'!H2012</f>
        <v>33.70215000000006</v>
      </c>
      <c r="J2012" s="6" t="str">
        <f>OBV!F2012</f>
        <v>BEARISH</v>
      </c>
      <c r="K2012" s="6" t="str">
        <f>OBV!G2012</f>
        <v>NEUTRAL</v>
      </c>
      <c r="L2012" s="6" t="str">
        <f>OBV!H2012</f>
        <v>BEARISH DIVERGENCE</v>
      </c>
    </row>
    <row r="2013" spans="1:12" ht="13.5" x14ac:dyDescent="0.25">
      <c r="A2013" s="3">
        <f>RSI!A2013</f>
        <v>45236</v>
      </c>
      <c r="B2013" s="2">
        <f>RSI!B2013</f>
        <v>28.97</v>
      </c>
      <c r="C2013" s="2">
        <f>RSI!I2013</f>
        <v>49.596325285056359</v>
      </c>
      <c r="D2013" s="2">
        <f>MACD!E2013</f>
        <v>0.80159230724522601</v>
      </c>
      <c r="E2013" s="2">
        <f>MACD!F2013</f>
        <v>0.59130285176867714</v>
      </c>
      <c r="F2013" s="2">
        <f>'Moving Avg'!D2013</f>
        <v>28.236000000000001</v>
      </c>
      <c r="G2013" s="2">
        <f>'Moving Avg'!F2013</f>
        <v>28.867000000000001</v>
      </c>
      <c r="H2013" s="2">
        <f>'Moving Avg'!G2013</f>
        <v>29.837800000000005</v>
      </c>
      <c r="I2013" s="2">
        <f>'Moving Avg'!H2013</f>
        <v>33.677000000000064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</row>
    <row r="2014" spans="1:12" ht="13.5" x14ac:dyDescent="0.25">
      <c r="A2014" s="3">
        <f>RSI!A2014</f>
        <v>45237</v>
      </c>
      <c r="B2014" s="2">
        <f>RSI!B2014</f>
        <v>30</v>
      </c>
      <c r="C2014" s="2">
        <f>RSI!I2014</f>
        <v>56.735282727091111</v>
      </c>
      <c r="D2014" s="2">
        <f>MACD!E2014</f>
        <v>0.75978161774002473</v>
      </c>
      <c r="E2014" s="2">
        <f>MACD!F2014</f>
        <v>0.62499860496294668</v>
      </c>
      <c r="F2014" s="2">
        <f>'Moving Avg'!D2014</f>
        <v>28.927999999999997</v>
      </c>
      <c r="G2014" s="2">
        <f>'Moving Avg'!F2014</f>
        <v>28.867000000000001</v>
      </c>
      <c r="H2014" s="2">
        <f>'Moving Avg'!G2014</f>
        <v>29.791800000000009</v>
      </c>
      <c r="I2014" s="2">
        <f>'Moving Avg'!H2014</f>
        <v>33.65700000000006</v>
      </c>
      <c r="J2014" s="6" t="str">
        <f>OBV!F2014</f>
        <v>BULLISH</v>
      </c>
      <c r="K2014" s="6" t="str">
        <f>OBV!G2014</f>
        <v>NEUTRAL</v>
      </c>
      <c r="L2014" s="6" t="str">
        <f>OBV!H2014</f>
        <v>CONFIRMED BULLISH</v>
      </c>
    </row>
    <row r="2015" spans="1:12" ht="13.5" x14ac:dyDescent="0.25">
      <c r="A2015" s="3">
        <f>RSI!A2015</f>
        <v>45238</v>
      </c>
      <c r="B2015" s="2">
        <f>RSI!B2015</f>
        <v>30</v>
      </c>
      <c r="C2015" s="2">
        <f>RSI!I2015</f>
        <v>56.735282727091118</v>
      </c>
      <c r="D2015" s="2">
        <f>MACD!E2015</f>
        <v>0.56451932120187465</v>
      </c>
      <c r="E2015" s="2">
        <f>MACD!F2015</f>
        <v>0.61290274821073232</v>
      </c>
      <c r="F2015" s="2">
        <f>'Moving Avg'!D2015</f>
        <v>29.381999999999998</v>
      </c>
      <c r="G2015" s="2">
        <f>'Moving Avg'!F2015</f>
        <v>28.867000000000001</v>
      </c>
      <c r="H2015" s="2">
        <f>'Moving Avg'!G2015</f>
        <v>29.745800000000003</v>
      </c>
      <c r="I2015" s="2">
        <f>'Moving Avg'!H2015</f>
        <v>33.637000000000064</v>
      </c>
      <c r="J2015" s="6" t="str">
        <f>OBV!F2015</f>
        <v>BULLISH</v>
      </c>
      <c r="K2015" s="6" t="str">
        <f>OBV!G2015</f>
        <v>NEUTRAL</v>
      </c>
      <c r="L2015" s="6" t="str">
        <f>OBV!H2015</f>
        <v>CONFIRMED BULLISH</v>
      </c>
    </row>
    <row r="2016" spans="1:12" ht="13.5" x14ac:dyDescent="0.25">
      <c r="A2016" s="3">
        <f>RSI!A2016</f>
        <v>45239</v>
      </c>
      <c r="B2016" s="2">
        <f>RSI!B2016</f>
        <v>30</v>
      </c>
      <c r="C2016" s="2">
        <f>RSI!I2016</f>
        <v>56.735282727091118</v>
      </c>
      <c r="D2016" s="2">
        <f>MACD!E2016</f>
        <v>0.19370676042466783</v>
      </c>
      <c r="E2016" s="2">
        <f>MACD!F2016</f>
        <v>0.52906355065351951</v>
      </c>
      <c r="F2016" s="2">
        <f>'Moving Avg'!D2016</f>
        <v>29.588000000000001</v>
      </c>
      <c r="G2016" s="2">
        <f>'Moving Avg'!F2016</f>
        <v>28.872000000000003</v>
      </c>
      <c r="H2016" s="2">
        <f>'Moving Avg'!G2016</f>
        <v>29.699800000000003</v>
      </c>
      <c r="I2016" s="2">
        <f>'Moving Avg'!H2016</f>
        <v>33.617000000000061</v>
      </c>
      <c r="J2016" s="6" t="str">
        <f>OBV!F2016</f>
        <v>BULLISH</v>
      </c>
      <c r="K2016" s="6" t="str">
        <f>OBV!G2016</f>
        <v>NEUTRAL</v>
      </c>
      <c r="L2016" s="6" t="str">
        <f>OBV!H2016</f>
        <v>CONFIRMED BULLISH</v>
      </c>
    </row>
    <row r="2017" spans="1:12" ht="13.5" x14ac:dyDescent="0.25">
      <c r="A2017" s="3">
        <f>RSI!A2017</f>
        <v>45240</v>
      </c>
      <c r="B2017" s="2">
        <f>RSI!B2017</f>
        <v>30</v>
      </c>
      <c r="C2017" s="2">
        <f>RSI!I2017</f>
        <v>56.735282727091118</v>
      </c>
      <c r="D2017" s="2">
        <f>MACD!E2017</f>
        <v>-0.31600344258225732</v>
      </c>
      <c r="E2017" s="2">
        <f>MACD!F2017</f>
        <v>0.36005015200636414</v>
      </c>
      <c r="F2017" s="2">
        <f>'Moving Avg'!D2017</f>
        <v>29.794</v>
      </c>
      <c r="G2017" s="2">
        <f>'Moving Avg'!F2017</f>
        <v>28.877000000000002</v>
      </c>
      <c r="H2017" s="2">
        <f>'Moving Avg'!G2017</f>
        <v>29.6538</v>
      </c>
      <c r="I2017" s="2">
        <f>'Moving Avg'!H2017</f>
        <v>33.597000000000065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</row>
    <row r="2018" spans="1:12" ht="13.5" x14ac:dyDescent="0.25">
      <c r="A2018" s="3">
        <f>RSI!A2018</f>
        <v>45243</v>
      </c>
      <c r="B2018" s="2">
        <f>RSI!B2018</f>
        <v>30</v>
      </c>
      <c r="C2018" s="2">
        <f>RSI!I2018</f>
        <v>56.735282727091118</v>
      </c>
      <c r="D2018" s="2">
        <f>MACD!E2018</f>
        <v>-0.91516666781466327</v>
      </c>
      <c r="E2018" s="2">
        <f>MACD!F2018</f>
        <v>0.10500678804215868</v>
      </c>
      <c r="F2018" s="2">
        <f>'Moving Avg'!D2018</f>
        <v>30</v>
      </c>
      <c r="G2018" s="2">
        <f>'Moving Avg'!F2018</f>
        <v>28.882000000000005</v>
      </c>
      <c r="H2018" s="2">
        <f>'Moving Avg'!G2018</f>
        <v>29.607800000000001</v>
      </c>
      <c r="I2018" s="2">
        <f>'Moving Avg'!H2018</f>
        <v>33.577000000000062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</row>
    <row r="2019" spans="1:12" ht="13.5" x14ac:dyDescent="0.25">
      <c r="A2019" s="3">
        <f>RSI!A2019</f>
        <v>45244</v>
      </c>
      <c r="B2019" s="2">
        <f>RSI!B2019</f>
        <v>30</v>
      </c>
      <c r="C2019" s="2">
        <f>RSI!I2019</f>
        <v>56.735282727091111</v>
      </c>
      <c r="D2019" s="2">
        <f>MACD!E2019</f>
        <v>-1.2512043323948703</v>
      </c>
      <c r="E2019" s="2">
        <f>MACD!F2019</f>
        <v>-0.16623543604524715</v>
      </c>
      <c r="F2019" s="2">
        <f>'Moving Avg'!D2019</f>
        <v>30</v>
      </c>
      <c r="G2019" s="2">
        <f>'Moving Avg'!F2019</f>
        <v>28.887000000000008</v>
      </c>
      <c r="H2019" s="2">
        <f>'Moving Avg'!G2019</f>
        <v>29.561800000000002</v>
      </c>
      <c r="I2019" s="2">
        <f>'Moving Avg'!H2019</f>
        <v>33.557000000000059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</row>
    <row r="2020" spans="1:12" ht="13.5" x14ac:dyDescent="0.25">
      <c r="A2020" s="3">
        <f>RSI!A2020</f>
        <v>45245</v>
      </c>
      <c r="B2020" s="2">
        <f>RSI!B2020</f>
        <v>30</v>
      </c>
      <c r="C2020" s="2">
        <f>RSI!I2020</f>
        <v>56.735282727091104</v>
      </c>
      <c r="D2020" s="2">
        <f>MACD!E2020</f>
        <v>-1.3565762424517871</v>
      </c>
      <c r="E2020" s="2">
        <f>MACD!F2020</f>
        <v>-0.40430359732655519</v>
      </c>
      <c r="F2020" s="2">
        <f>'Moving Avg'!D2020</f>
        <v>30</v>
      </c>
      <c r="G2020" s="2">
        <f>'Moving Avg'!F2020</f>
        <v>28.937000000000001</v>
      </c>
      <c r="H2020" s="2">
        <f>'Moving Avg'!G2020</f>
        <v>29.544800000000006</v>
      </c>
      <c r="I2020" s="2">
        <f>'Moving Avg'!H2020</f>
        <v>33.537000000000063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</row>
    <row r="2021" spans="1:12" ht="13.5" x14ac:dyDescent="0.25">
      <c r="A2021" s="3">
        <f>RSI!A2021</f>
        <v>45246</v>
      </c>
      <c r="B2021" s="2">
        <f>RSI!B2021</f>
        <v>30</v>
      </c>
      <c r="C2021" s="2">
        <f>RSI!I2021</f>
        <v>56.735282727091104</v>
      </c>
      <c r="D2021" s="2">
        <f>MACD!E2021</f>
        <v>-1.2587727390211434</v>
      </c>
      <c r="E2021" s="2">
        <f>MACD!F2021</f>
        <v>-0.57519742566547283</v>
      </c>
      <c r="F2021" s="2">
        <f>'Moving Avg'!D2021</f>
        <v>30</v>
      </c>
      <c r="G2021" s="2">
        <f>'Moving Avg'!F2021</f>
        <v>28.987000000000002</v>
      </c>
      <c r="H2021" s="2">
        <f>'Moving Avg'!G2021</f>
        <v>29.544799999999999</v>
      </c>
      <c r="I2021" s="2">
        <f>'Moving Avg'!H2021</f>
        <v>33.51700000000006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</row>
    <row r="2022" spans="1:12" ht="13.5" x14ac:dyDescent="0.25">
      <c r="A2022" s="3">
        <f>RSI!A2022</f>
        <v>45247</v>
      </c>
      <c r="B2022" s="2">
        <f>RSI!B2022</f>
        <v>30</v>
      </c>
      <c r="C2022" s="2">
        <f>RSI!I2022</f>
        <v>56.735282727091104</v>
      </c>
      <c r="D2022" s="2">
        <f>MACD!E2022</f>
        <v>-1.1795389658031645</v>
      </c>
      <c r="E2022" s="2">
        <f>MACD!F2022</f>
        <v>-0.69606573369301117</v>
      </c>
      <c r="F2022" s="2">
        <f>'Moving Avg'!D2022</f>
        <v>30</v>
      </c>
      <c r="G2022" s="2">
        <f>'Moving Avg'!F2022</f>
        <v>28.987000000000002</v>
      </c>
      <c r="H2022" s="2">
        <f>'Moving Avg'!G2022</f>
        <v>29.544799999999999</v>
      </c>
      <c r="I2022" s="2">
        <f>'Moving Avg'!H2022</f>
        <v>33.497000000000064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</row>
    <row r="2023" spans="1:12" ht="13.5" x14ac:dyDescent="0.25">
      <c r="A2023" s="3">
        <f>RSI!A2023</f>
        <v>45250</v>
      </c>
      <c r="B2023" s="2">
        <f>RSI!B2023</f>
        <v>30</v>
      </c>
      <c r="C2023" s="2">
        <f>RSI!I2023</f>
        <v>56.735282727091104</v>
      </c>
      <c r="D2023" s="2">
        <f>MACD!E2023</f>
        <v>-1.1157570754950257</v>
      </c>
      <c r="E2023" s="2">
        <f>MACD!F2023</f>
        <v>-0.78000400205341414</v>
      </c>
      <c r="F2023" s="2">
        <f>'Moving Avg'!D2023</f>
        <v>30</v>
      </c>
      <c r="G2023" s="2">
        <f>'Moving Avg'!F2023</f>
        <v>28.987000000000002</v>
      </c>
      <c r="H2023" s="2">
        <f>'Moving Avg'!G2023</f>
        <v>29.544799999999999</v>
      </c>
      <c r="I2023" s="2">
        <f>'Moving Avg'!H2023</f>
        <v>33.477000000000061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</row>
    <row r="2024" spans="1:12" ht="13.5" x14ac:dyDescent="0.25">
      <c r="A2024" s="3">
        <f>RSI!A2024</f>
        <v>45251</v>
      </c>
      <c r="B2024" s="2">
        <f>RSI!B2024</f>
        <v>30</v>
      </c>
      <c r="C2024" s="2">
        <f>RSI!I2024</f>
        <v>56.735282727091104</v>
      </c>
      <c r="D2024" s="2">
        <f>MACD!E2024</f>
        <v>-0.90634668194311985</v>
      </c>
      <c r="E2024" s="2">
        <f>MACD!F2024</f>
        <v>-0.80527253803135534</v>
      </c>
      <c r="F2024" s="2">
        <f>'Moving Avg'!D2024</f>
        <v>30</v>
      </c>
      <c r="G2024" s="2">
        <f>'Moving Avg'!F2024</f>
        <v>28.987000000000002</v>
      </c>
      <c r="H2024" s="2">
        <f>'Moving Avg'!G2024</f>
        <v>29.544799999999999</v>
      </c>
      <c r="I2024" s="2">
        <f>'Moving Avg'!H2024</f>
        <v>33.457000000000065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</row>
    <row r="2025" spans="1:12" ht="13.5" x14ac:dyDescent="0.25">
      <c r="A2025" s="3">
        <f>RSI!A2025</f>
        <v>45252</v>
      </c>
      <c r="B2025" s="2">
        <f>RSI!B2025</f>
        <v>30</v>
      </c>
      <c r="C2025" s="2">
        <f>RSI!I2025</f>
        <v>56.735282727091104</v>
      </c>
      <c r="D2025" s="2">
        <f>MACD!E2025</f>
        <v>-0.73194997267090756</v>
      </c>
      <c r="E2025" s="2">
        <f>MACD!F2025</f>
        <v>-0.79060802495926585</v>
      </c>
      <c r="F2025" s="2">
        <f>'Moving Avg'!D2025</f>
        <v>30</v>
      </c>
      <c r="G2025" s="2">
        <f>'Moving Avg'!F2025</f>
        <v>29.036999999999999</v>
      </c>
      <c r="H2025" s="2">
        <f>'Moving Avg'!G2025</f>
        <v>29.544799999999999</v>
      </c>
      <c r="I2025" s="2">
        <f>'Moving Avg'!H2025</f>
        <v>33.437000000000062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</row>
    <row r="2026" spans="1:12" ht="13.5" x14ac:dyDescent="0.25">
      <c r="A2026" s="3">
        <f>RSI!A2026</f>
        <v>45253</v>
      </c>
      <c r="B2026" s="2">
        <f>RSI!B2026</f>
        <v>30</v>
      </c>
      <c r="C2026" s="2">
        <f>RSI!I2026</f>
        <v>56.735282727091104</v>
      </c>
      <c r="D2026" s="2">
        <f>MACD!E2026</f>
        <v>-0.58697306400839366</v>
      </c>
      <c r="E2026" s="2">
        <f>MACD!F2026</f>
        <v>-0.74988103276909146</v>
      </c>
      <c r="F2026" s="2">
        <f>'Moving Avg'!D2026</f>
        <v>30</v>
      </c>
      <c r="G2026" s="2">
        <f>'Moving Avg'!F2026</f>
        <v>29.151999999999997</v>
      </c>
      <c r="H2026" s="2">
        <f>'Moving Avg'!G2026</f>
        <v>29.544799999999999</v>
      </c>
      <c r="I2026" s="2">
        <f>'Moving Avg'!H2026</f>
        <v>33.409500000000058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</row>
    <row r="2027" spans="1:12" ht="13.5" x14ac:dyDescent="0.25">
      <c r="A2027" s="3">
        <f>RSI!A2027</f>
        <v>45254</v>
      </c>
      <c r="B2027" s="2">
        <f>RSI!B2027</f>
        <v>30</v>
      </c>
      <c r="C2027" s="2">
        <f>RSI!I2027</f>
        <v>56.735282727091104</v>
      </c>
      <c r="D2027" s="2">
        <f>MACD!E2027</f>
        <v>-0.4666980151815423</v>
      </c>
      <c r="E2027" s="2">
        <f>MACD!F2027</f>
        <v>-0.6932444292515817</v>
      </c>
      <c r="F2027" s="2">
        <f>'Moving Avg'!D2027</f>
        <v>30</v>
      </c>
      <c r="G2027" s="2">
        <f>'Moving Avg'!F2027</f>
        <v>29.329000000000001</v>
      </c>
      <c r="H2027" s="2">
        <f>'Moving Avg'!G2027</f>
        <v>29.544799999999999</v>
      </c>
      <c r="I2027" s="2">
        <f>'Moving Avg'!H2027</f>
        <v>33.382000000000055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45257</v>
      </c>
      <c r="B2028" s="2">
        <f>RSI!B2028</f>
        <v>30</v>
      </c>
      <c r="C2028" s="2">
        <f>RSI!I2028</f>
        <v>56.735282727091104</v>
      </c>
      <c r="D2028" s="2">
        <f>MACD!E2028</f>
        <v>-0.36714693116983099</v>
      </c>
      <c r="E2028" s="2">
        <f>MACD!F2028</f>
        <v>-0.6280249296352316</v>
      </c>
      <c r="F2028" s="2">
        <f>'Moving Avg'!D2028</f>
        <v>30</v>
      </c>
      <c r="G2028" s="2">
        <f>'Moving Avg'!F2028</f>
        <v>29.559000000000005</v>
      </c>
      <c r="H2028" s="2">
        <f>'Moving Avg'!G2028</f>
        <v>29.544799999999999</v>
      </c>
      <c r="I2028" s="2">
        <f>'Moving Avg'!H2028</f>
        <v>33.354500000000051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45258</v>
      </c>
      <c r="B2029" s="2">
        <f>RSI!B2029</f>
        <v>30</v>
      </c>
      <c r="C2029" s="2">
        <f>RSI!I2029</f>
        <v>56.735282727091104</v>
      </c>
      <c r="D2029" s="2">
        <f>MACD!E2029</f>
        <v>-0.28496705701627079</v>
      </c>
      <c r="E2029" s="2">
        <f>MACD!F2029</f>
        <v>-0.55941335511143953</v>
      </c>
      <c r="F2029" s="2">
        <f>'Moving Avg'!D2029</f>
        <v>30</v>
      </c>
      <c r="G2029" s="2">
        <f>'Moving Avg'!F2029</f>
        <v>29.731999999999999</v>
      </c>
      <c r="H2029" s="2">
        <f>'Moving Avg'!G2029</f>
        <v>29.544799999999999</v>
      </c>
      <c r="I2029" s="2">
        <f>'Moving Avg'!H2029</f>
        <v>33.327000000000055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</row>
    <row r="2030" spans="1:12" ht="13.5" x14ac:dyDescent="0.25">
      <c r="A2030" s="3">
        <f>RSI!A2030</f>
        <v>45259</v>
      </c>
      <c r="B2030" s="2">
        <f>RSI!B2030</f>
        <v>30</v>
      </c>
      <c r="C2030" s="2">
        <f>RSI!I2030</f>
        <v>56.735282727091104</v>
      </c>
      <c r="D2030" s="2">
        <f>MACD!E2030</f>
        <v>-0.21733362789862198</v>
      </c>
      <c r="E2030" s="2">
        <f>MACD!F2030</f>
        <v>-0.49099740966887606</v>
      </c>
      <c r="F2030" s="2">
        <f>'Moving Avg'!D2030</f>
        <v>30</v>
      </c>
      <c r="G2030" s="2">
        <f>'Moving Avg'!F2030</f>
        <v>29.845499999999998</v>
      </c>
      <c r="H2030" s="2">
        <f>'Moving Avg'!G2030</f>
        <v>29.544799999999999</v>
      </c>
      <c r="I2030" s="2">
        <f>'Moving Avg'!H2030</f>
        <v>33.299500000000052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</row>
    <row r="2031" spans="1:12" ht="13.5" x14ac:dyDescent="0.25">
      <c r="A2031" s="3">
        <f>RSI!A2031</f>
        <v>45260</v>
      </c>
      <c r="B2031" s="2">
        <f>RSI!B2031</f>
        <v>30</v>
      </c>
      <c r="C2031" s="2">
        <f>RSI!I2031</f>
        <v>56.735282727091104</v>
      </c>
      <c r="D2031" s="2">
        <f>MACD!E2031</f>
        <v>-0.16186773753124939</v>
      </c>
      <c r="E2031" s="2">
        <f>MACD!F2031</f>
        <v>-0.42517147524135074</v>
      </c>
      <c r="F2031" s="2">
        <f>'Moving Avg'!D2031</f>
        <v>30</v>
      </c>
      <c r="G2031" s="2">
        <f>'Moving Avg'!F2031</f>
        <v>29.897000000000002</v>
      </c>
      <c r="H2031" s="2">
        <f>'Moving Avg'!G2031</f>
        <v>29.544799999999999</v>
      </c>
      <c r="I2031" s="2">
        <f>'Moving Avg'!H2031</f>
        <v>33.272000000000048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</row>
    <row r="2032" spans="1:12" ht="13.5" x14ac:dyDescent="0.25">
      <c r="A2032" s="3">
        <f>RSI!A2032</f>
        <v>45261</v>
      </c>
      <c r="B2032" s="2">
        <f>RSI!B2032</f>
        <v>30</v>
      </c>
      <c r="C2032" s="2">
        <f>RSI!I2032</f>
        <v>56.735282727091104</v>
      </c>
      <c r="D2032" s="2">
        <f>MACD!E2032</f>
        <v>-0.11656690903793532</v>
      </c>
      <c r="E2032" s="2">
        <f>MACD!F2032</f>
        <v>-0.36345056200066767</v>
      </c>
      <c r="F2032" s="2">
        <f>'Moving Avg'!D2032</f>
        <v>30</v>
      </c>
      <c r="G2032" s="2">
        <f>'Moving Avg'!F2032</f>
        <v>29.948500000000003</v>
      </c>
      <c r="H2032" s="2">
        <f>'Moving Avg'!G2032</f>
        <v>29.544799999999999</v>
      </c>
      <c r="I2032" s="2">
        <f>'Moving Avg'!H2032</f>
        <v>33.244500000000045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</row>
    <row r="2033" spans="1:12" ht="13.5" x14ac:dyDescent="0.25">
      <c r="A2033" s="3">
        <f>RSI!A2033</f>
        <v>45264</v>
      </c>
      <c r="B2033" s="2">
        <f>RSI!B2033</f>
        <v>30</v>
      </c>
      <c r="C2033" s="2">
        <f>RSI!I2033</f>
        <v>56.735282727091104</v>
      </c>
      <c r="D2033" s="2">
        <f>MACD!E2033</f>
        <v>-7.9746409118239825E-2</v>
      </c>
      <c r="E2033" s="2">
        <f>MACD!F2033</f>
        <v>-0.30670973142418212</v>
      </c>
      <c r="F2033" s="2">
        <f>'Moving Avg'!D2033</f>
        <v>30</v>
      </c>
      <c r="G2033" s="2">
        <f>'Moving Avg'!F2033</f>
        <v>30</v>
      </c>
      <c r="H2033" s="2">
        <f>'Moving Avg'!G2033</f>
        <v>29.544799999999999</v>
      </c>
      <c r="I2033" s="2">
        <f>'Moving Avg'!H2033</f>
        <v>33.217000000000041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</row>
    <row r="2034" spans="1:12" ht="13.5" x14ac:dyDescent="0.25">
      <c r="A2034" s="3">
        <f>RSI!A2034</f>
        <v>45265</v>
      </c>
      <c r="B2034" s="2">
        <f>RSI!B2034</f>
        <v>30</v>
      </c>
      <c r="C2034" s="2">
        <f>RSI!I2034</f>
        <v>56.735282727091104</v>
      </c>
      <c r="D2034" s="2">
        <f>MACD!E2034</f>
        <v>-4.9989648108585527E-2</v>
      </c>
      <c r="E2034" s="2">
        <f>MACD!F2034</f>
        <v>-0.25536571476106279</v>
      </c>
      <c r="F2034" s="2">
        <f>'Moving Avg'!D2034</f>
        <v>30</v>
      </c>
      <c r="G2034" s="2">
        <f>'Moving Avg'!F2034</f>
        <v>30</v>
      </c>
      <c r="H2034" s="2">
        <f>'Moving Avg'!G2034</f>
        <v>29.544799999999999</v>
      </c>
      <c r="I2034" s="2">
        <f>'Moving Avg'!H2034</f>
        <v>33.189500000000038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</row>
    <row r="2035" spans="1:12" ht="13.5" x14ac:dyDescent="0.25">
      <c r="A2035" s="3">
        <f>RSI!A2035</f>
        <v>45266</v>
      </c>
      <c r="B2035" s="2">
        <f>RSI!B2035</f>
        <v>28.65</v>
      </c>
      <c r="C2035" s="2">
        <f>RSI!I2035</f>
        <v>30.176233659077027</v>
      </c>
      <c r="D2035" s="2">
        <f>MACD!E2035</f>
        <v>7.3893736136682264E-2</v>
      </c>
      <c r="E2035" s="2">
        <f>MACD!F2035</f>
        <v>-0.18951382458151378</v>
      </c>
      <c r="F2035" s="2">
        <f>'Moving Avg'!D2035</f>
        <v>29.73</v>
      </c>
      <c r="G2035" s="2">
        <f>'Moving Avg'!F2035</f>
        <v>29.932499999999997</v>
      </c>
      <c r="H2035" s="2">
        <f>'Moving Avg'!G2035</f>
        <v>29.517800000000001</v>
      </c>
      <c r="I2035" s="2">
        <f>'Moving Avg'!H2035</f>
        <v>33.155250000000038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45267</v>
      </c>
      <c r="B2036" s="2">
        <f>RSI!B2036</f>
        <v>27.37</v>
      </c>
      <c r="C2036" s="2">
        <f>RSI!I2036</f>
        <v>20.417054809830859</v>
      </c>
      <c r="D2036" s="2">
        <f>MACD!E2036</f>
        <v>0.28031070400820113</v>
      </c>
      <c r="E2036" s="2">
        <f>MACD!F2036</f>
        <v>-9.5548918863570809E-2</v>
      </c>
      <c r="F2036" s="2">
        <f>'Moving Avg'!D2036</f>
        <v>29.204000000000001</v>
      </c>
      <c r="G2036" s="2">
        <f>'Moving Avg'!F2036</f>
        <v>29.800999999999998</v>
      </c>
      <c r="H2036" s="2">
        <f>'Moving Avg'!G2036</f>
        <v>29.465199999999999</v>
      </c>
      <c r="I2036" s="2">
        <f>'Moving Avg'!H2036</f>
        <v>33.114600000000031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45268</v>
      </c>
      <c r="B2037" s="2">
        <f>RSI!B2037</f>
        <v>26.14</v>
      </c>
      <c r="C2037" s="2">
        <f>RSI!I2037</f>
        <v>15.297355737414776</v>
      </c>
      <c r="D2037" s="2">
        <f>MACD!E2037</f>
        <v>0.55992159673935404</v>
      </c>
      <c r="E2037" s="2">
        <f>MACD!F2037</f>
        <v>3.5545184257014167E-2</v>
      </c>
      <c r="F2037" s="2">
        <f>'Moving Avg'!D2037</f>
        <v>28.432000000000006</v>
      </c>
      <c r="G2037" s="2">
        <f>'Moving Avg'!F2037</f>
        <v>29.607999999999997</v>
      </c>
      <c r="H2037" s="2">
        <f>'Moving Avg'!G2037</f>
        <v>29.388000000000005</v>
      </c>
      <c r="I2037" s="2">
        <f>'Moving Avg'!H2037</f>
        <v>33.067800000000034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45271</v>
      </c>
      <c r="B2038" s="2">
        <f>RSI!B2038</f>
        <v>27.31</v>
      </c>
      <c r="C2038" s="2">
        <f>RSI!I2038</f>
        <v>32.608376983619522</v>
      </c>
      <c r="D2038" s="2">
        <f>MACD!E2038</f>
        <v>0.72993102441487778</v>
      </c>
      <c r="E2038" s="2">
        <f>MACD!F2038</f>
        <v>0.17442235228858691</v>
      </c>
      <c r="F2038" s="2">
        <f>'Moving Avg'!D2038</f>
        <v>27.893999999999998</v>
      </c>
      <c r="G2038" s="2">
        <f>'Moving Avg'!F2038</f>
        <v>29.473499999999994</v>
      </c>
      <c r="H2038" s="2">
        <f>'Moving Avg'!G2038</f>
        <v>29.334199999999999</v>
      </c>
      <c r="I2038" s="2">
        <f>'Moving Avg'!H2038</f>
        <v>33.026850000000039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45272</v>
      </c>
      <c r="B2039" s="2">
        <f>RSI!B2039</f>
        <v>28.53</v>
      </c>
      <c r="C2039" s="2">
        <f>RSI!I2039</f>
        <v>45.18782085683177</v>
      </c>
      <c r="D2039" s="2">
        <f>MACD!E2039</f>
        <v>0.79509589197359531</v>
      </c>
      <c r="E2039" s="2">
        <f>MACD!F2039</f>
        <v>0.29855706022558859</v>
      </c>
      <c r="F2039" s="2">
        <f>'Moving Avg'!D2039</f>
        <v>27.6</v>
      </c>
      <c r="G2039" s="2">
        <f>'Moving Avg'!F2039</f>
        <v>29.399999999999995</v>
      </c>
      <c r="H2039" s="2">
        <f>'Moving Avg'!G2039</f>
        <v>29.3048</v>
      </c>
      <c r="I2039" s="2">
        <f>'Moving Avg'!H2039</f>
        <v>32.992000000000033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45273</v>
      </c>
      <c r="B2040" s="2">
        <f>RSI!B2040</f>
        <v>28.52</v>
      </c>
      <c r="C2040" s="2">
        <f>RSI!I2040</f>
        <v>45.113486981454734</v>
      </c>
      <c r="D2040" s="2">
        <f>MACD!E2040</f>
        <v>0.85458294328628526</v>
      </c>
      <c r="E2040" s="2">
        <f>MACD!F2040</f>
        <v>0.40976223683772794</v>
      </c>
      <c r="F2040" s="2">
        <f>'Moving Avg'!D2040</f>
        <v>27.574000000000002</v>
      </c>
      <c r="G2040" s="2">
        <f>'Moving Avg'!F2040</f>
        <v>29.325999999999993</v>
      </c>
      <c r="H2040" s="2">
        <f>'Moving Avg'!G2040</f>
        <v>29.275199999999998</v>
      </c>
      <c r="I2040" s="2">
        <f>'Moving Avg'!H2040</f>
        <v>32.957100000000025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</row>
    <row r="2041" spans="1:12" ht="13.5" x14ac:dyDescent="0.25">
      <c r="A2041" s="3">
        <f>RSI!A2041</f>
        <v>45274</v>
      </c>
      <c r="B2041" s="2">
        <f>RSI!B2041</f>
        <v>27.24</v>
      </c>
      <c r="C2041" s="2">
        <f>RSI!I2041</f>
        <v>36.774601570668622</v>
      </c>
      <c r="D2041" s="2">
        <f>MACD!E2041</f>
        <v>1.0031316821405412</v>
      </c>
      <c r="E2041" s="2">
        <f>MACD!F2041</f>
        <v>0.52843612589829059</v>
      </c>
      <c r="F2041" s="2">
        <f>'Moving Avg'!D2041</f>
        <v>27.548000000000002</v>
      </c>
      <c r="G2041" s="2">
        <f>'Moving Avg'!F2041</f>
        <v>29.187999999999999</v>
      </c>
      <c r="H2041" s="2">
        <f>'Moving Avg'!G2041</f>
        <v>29.222000000000001</v>
      </c>
      <c r="I2041" s="2">
        <f>'Moving Avg'!H2041</f>
        <v>32.915800000000026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</row>
    <row r="2042" spans="1:12" ht="13.5" x14ac:dyDescent="0.25">
      <c r="A2042" s="3">
        <f>RSI!A2042</f>
        <v>45275</v>
      </c>
      <c r="B2042" s="2">
        <f>RSI!B2042</f>
        <v>27.24</v>
      </c>
      <c r="C2042" s="2">
        <f>RSI!I2042</f>
        <v>36.774601570668636</v>
      </c>
      <c r="D2042" s="2">
        <f>MACD!E2042</f>
        <v>1.1395373130703348</v>
      </c>
      <c r="E2042" s="2">
        <f>MACD!F2042</f>
        <v>0.65065636333269938</v>
      </c>
      <c r="F2042" s="2">
        <f>'Moving Avg'!D2042</f>
        <v>27.768000000000001</v>
      </c>
      <c r="G2042" s="2">
        <f>'Moving Avg'!F2042</f>
        <v>29.05</v>
      </c>
      <c r="H2042" s="2">
        <f>'Moving Avg'!G2042</f>
        <v>29.166800000000002</v>
      </c>
      <c r="I2042" s="2">
        <f>'Moving Avg'!H2042</f>
        <v>32.874500000000019</v>
      </c>
      <c r="J2042" s="6" t="str">
        <f>OBV!F2042</f>
        <v>BEARISH</v>
      </c>
      <c r="K2042" s="6" t="str">
        <f>OBV!G2042</f>
        <v>NEUTRAL</v>
      </c>
      <c r="L2042" s="6" t="str">
        <f>OBV!H2042</f>
        <v>BEARISH DIVERGENCE</v>
      </c>
    </row>
    <row r="2043" spans="1:12" ht="13.5" x14ac:dyDescent="0.25">
      <c r="A2043" s="3">
        <f>RSI!A2043</f>
        <v>45278</v>
      </c>
      <c r="B2043" s="2">
        <f>RSI!B2043</f>
        <v>27.24</v>
      </c>
      <c r="C2043" s="2">
        <f>RSI!I2043</f>
        <v>36.774601570668636</v>
      </c>
      <c r="D2043" s="2">
        <f>MACD!E2043</f>
        <v>1.2648746328806268</v>
      </c>
      <c r="E2043" s="2">
        <f>MACD!F2043</f>
        <v>0.77350001724228479</v>
      </c>
      <c r="F2043" s="2">
        <f>'Moving Avg'!D2043</f>
        <v>27.753999999999998</v>
      </c>
      <c r="G2043" s="2">
        <f>'Moving Avg'!F2043</f>
        <v>28.911999999999999</v>
      </c>
      <c r="H2043" s="2">
        <f>'Moving Avg'!G2043</f>
        <v>29.111600000000003</v>
      </c>
      <c r="I2043" s="2">
        <f>'Moving Avg'!H2043</f>
        <v>32.833200000000012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45279</v>
      </c>
      <c r="B2044" s="2">
        <f>RSI!B2044</f>
        <v>27.24</v>
      </c>
      <c r="C2044" s="2">
        <f>RSI!I2044</f>
        <v>36.774601570668636</v>
      </c>
      <c r="D2044" s="2">
        <f>MACD!E2044</f>
        <v>1.3801118534399102</v>
      </c>
      <c r="E2044" s="2">
        <f>MACD!F2044</f>
        <v>0.89482238448180995</v>
      </c>
      <c r="F2044" s="2">
        <f>'Moving Avg'!D2044</f>
        <v>27.495999999999999</v>
      </c>
      <c r="G2044" s="2">
        <f>'Moving Avg'!F2044</f>
        <v>28.774000000000001</v>
      </c>
      <c r="H2044" s="2">
        <f>'Moving Avg'!G2044</f>
        <v>29.056400000000004</v>
      </c>
      <c r="I2044" s="2">
        <f>'Moving Avg'!H2044</f>
        <v>32.791900000000012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45280</v>
      </c>
      <c r="B2045" s="2">
        <f>RSI!B2045</f>
        <v>27.24</v>
      </c>
      <c r="C2045" s="2">
        <f>RSI!I2045</f>
        <v>36.774601570668622</v>
      </c>
      <c r="D2045" s="2">
        <f>MACD!E2045</f>
        <v>1.2784303384542781</v>
      </c>
      <c r="E2045" s="2">
        <f>MACD!F2045</f>
        <v>0.97154397527630354</v>
      </c>
      <c r="F2045" s="2">
        <f>'Moving Avg'!D2045</f>
        <v>27.24</v>
      </c>
      <c r="G2045" s="2">
        <f>'Moving Avg'!F2045</f>
        <v>28.636000000000003</v>
      </c>
      <c r="H2045" s="2">
        <f>'Moving Avg'!G2045</f>
        <v>29.001200000000004</v>
      </c>
      <c r="I2045" s="2">
        <f>'Moving Avg'!H2045</f>
        <v>32.750600000000006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45281</v>
      </c>
      <c r="B2046" s="2">
        <f>RSI!B2046</f>
        <v>26.1</v>
      </c>
      <c r="C2046" s="2">
        <f>RSI!I2046</f>
        <v>29.693757043473141</v>
      </c>
      <c r="D2046" s="2">
        <f>MACD!E2046</f>
        <v>1.0877860707196128</v>
      </c>
      <c r="E2046" s="2">
        <f>MACD!F2046</f>
        <v>0.99479239436496547</v>
      </c>
      <c r="F2046" s="2">
        <f>'Moving Avg'!D2046</f>
        <v>27.012</v>
      </c>
      <c r="G2046" s="2">
        <f>'Moving Avg'!F2046</f>
        <v>28.441000000000003</v>
      </c>
      <c r="H2046" s="2">
        <f>'Moving Avg'!G2046</f>
        <v>28.9252</v>
      </c>
      <c r="I2046" s="2">
        <f>'Moving Avg'!H2046</f>
        <v>32.703600000000002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45282</v>
      </c>
      <c r="B2047" s="2">
        <f>RSI!B2047</f>
        <v>27.27</v>
      </c>
      <c r="C2047" s="2">
        <f>RSI!I2047</f>
        <v>42.030542508077986</v>
      </c>
      <c r="D2047" s="2">
        <f>MACD!E2047</f>
        <v>0.66459997980818741</v>
      </c>
      <c r="E2047" s="2">
        <f>MACD!F2047</f>
        <v>0.92875391145360997</v>
      </c>
      <c r="F2047" s="2">
        <f>'Moving Avg'!D2047</f>
        <v>27.018000000000001</v>
      </c>
      <c r="G2047" s="2">
        <f>'Moving Avg'!F2047</f>
        <v>28.304500000000001</v>
      </c>
      <c r="H2047" s="2">
        <f>'Moving Avg'!G2047</f>
        <v>28.872599999999998</v>
      </c>
      <c r="I2047" s="2">
        <f>'Moving Avg'!H2047</f>
        <v>32.662450000000007</v>
      </c>
      <c r="J2047" s="6" t="str">
        <f>OBV!F2047</f>
        <v>BEARISH</v>
      </c>
      <c r="K2047" s="6" t="str">
        <f>OBV!G2047</f>
        <v>NEUTRAL</v>
      </c>
      <c r="L2047" s="6" t="str">
        <f>OBV!H2047</f>
        <v>BEARISH DIVERGENCE</v>
      </c>
    </row>
    <row r="2048" spans="1:12" ht="13.5" x14ac:dyDescent="0.25">
      <c r="A2048" s="3">
        <f>RSI!A2048</f>
        <v>45285</v>
      </c>
      <c r="B2048" s="2">
        <f>RSI!B2048</f>
        <v>27.27</v>
      </c>
      <c r="C2048" s="2">
        <f>RSI!I2048</f>
        <v>42.030542508077986</v>
      </c>
      <c r="D2048" s="2">
        <f>MACD!E2048</f>
        <v>0.49259264385412749</v>
      </c>
      <c r="E2048" s="2">
        <f>MACD!F2048</f>
        <v>0.84152165793371347</v>
      </c>
      <c r="F2048" s="2">
        <f>'Moving Avg'!D2048</f>
        <v>27.024000000000001</v>
      </c>
      <c r="G2048" s="2">
        <f>'Moving Avg'!F2048</f>
        <v>28.167999999999999</v>
      </c>
      <c r="H2048" s="2">
        <f>'Moving Avg'!G2048</f>
        <v>28.82</v>
      </c>
      <c r="I2048" s="2">
        <f>'Moving Avg'!H2048</f>
        <v>32.621300000000005</v>
      </c>
      <c r="J2048" s="6" t="str">
        <f>OBV!F2048</f>
        <v>BEARISH</v>
      </c>
      <c r="K2048" s="6" t="str">
        <f>OBV!G2048</f>
        <v>NEUTRAL</v>
      </c>
      <c r="L2048" s="6" t="str">
        <f>OBV!H2048</f>
        <v>BEARISH DIVERGENCE</v>
      </c>
    </row>
    <row r="2049" spans="1:12" ht="13.5" x14ac:dyDescent="0.25">
      <c r="A2049" s="3">
        <f>RSI!A2049</f>
        <v>45286</v>
      </c>
      <c r="B2049" s="2">
        <f>RSI!B2049</f>
        <v>27.27</v>
      </c>
      <c r="C2049" s="2">
        <f>RSI!I2049</f>
        <v>42.030542508077986</v>
      </c>
      <c r="D2049" s="2">
        <f>MACD!E2049</f>
        <v>0.54036361831913382</v>
      </c>
      <c r="E2049" s="2">
        <f>MACD!F2049</f>
        <v>0.78129005001079765</v>
      </c>
      <c r="F2049" s="2">
        <f>'Moving Avg'!D2049</f>
        <v>27.03</v>
      </c>
      <c r="G2049" s="2">
        <f>'Moving Avg'!F2049</f>
        <v>28.031500000000001</v>
      </c>
      <c r="H2049" s="2">
        <f>'Moving Avg'!G2049</f>
        <v>28.767400000000002</v>
      </c>
      <c r="I2049" s="2">
        <f>'Moving Avg'!H2049</f>
        <v>32.58015000000001</v>
      </c>
      <c r="J2049" s="6" t="str">
        <f>OBV!F2049</f>
        <v>BEARISH</v>
      </c>
      <c r="K2049" s="6" t="str">
        <f>OBV!G2049</f>
        <v>NEUTRAL</v>
      </c>
      <c r="L2049" s="6" t="str">
        <f>OBV!H2049</f>
        <v>BEARISH DIVERGENCE</v>
      </c>
    </row>
    <row r="2050" spans="1:12" ht="13.5" x14ac:dyDescent="0.25">
      <c r="A2050" s="3">
        <f>RSI!A2050</f>
        <v>45287</v>
      </c>
      <c r="B2050" s="2">
        <f>RSI!B2050</f>
        <v>27.27</v>
      </c>
      <c r="C2050" s="2">
        <f>RSI!I2050</f>
        <v>42.030542508077993</v>
      </c>
      <c r="D2050" s="2">
        <f>MACD!E2050</f>
        <v>0.58445354283366413</v>
      </c>
      <c r="E2050" s="2">
        <f>MACD!F2050</f>
        <v>0.74192274857537099</v>
      </c>
      <c r="F2050" s="2">
        <f>'Moving Avg'!D2050</f>
        <v>27.036000000000001</v>
      </c>
      <c r="G2050" s="2">
        <f>'Moving Avg'!F2050</f>
        <v>27.895</v>
      </c>
      <c r="H2050" s="2">
        <f>'Moving Avg'!G2050</f>
        <v>28.732799999999997</v>
      </c>
      <c r="I2050" s="2">
        <f>'Moving Avg'!H2050</f>
        <v>32.539000000000009</v>
      </c>
      <c r="J2050" s="6" t="str">
        <f>OBV!F2050</f>
        <v>BEARISH</v>
      </c>
      <c r="K2050" s="6" t="str">
        <f>OBV!G2050</f>
        <v>NEUTRAL</v>
      </c>
      <c r="L2050" s="6" t="str">
        <f>OBV!H2050</f>
        <v>BEARISH DIVERGENCE</v>
      </c>
    </row>
    <row r="2051" spans="1:12" ht="13.5" x14ac:dyDescent="0.25">
      <c r="A2051" s="3">
        <f>RSI!A2051</f>
        <v>45288</v>
      </c>
      <c r="B2051" s="2">
        <f>RSI!B2051</f>
        <v>28.49</v>
      </c>
      <c r="C2051" s="2">
        <f>RSI!I2051</f>
        <v>53.479484243533783</v>
      </c>
      <c r="D2051" s="2">
        <f>MACD!E2051</f>
        <v>0.33928805870306888</v>
      </c>
      <c r="E2051" s="2">
        <f>MACD!F2051</f>
        <v>0.66139581060091057</v>
      </c>
      <c r="F2051" s="2">
        <f>'Moving Avg'!D2051</f>
        <v>27.513999999999999</v>
      </c>
      <c r="G2051" s="2">
        <f>'Moving Avg'!F2051</f>
        <v>27.819500000000005</v>
      </c>
      <c r="H2051" s="2">
        <f>'Moving Avg'!G2051</f>
        <v>28.722599999999996</v>
      </c>
      <c r="I2051" s="2">
        <f>'Moving Avg'!H2051</f>
        <v>32.503950000000003</v>
      </c>
      <c r="J2051" s="6" t="str">
        <f>OBV!F2051</f>
        <v>BULLISH</v>
      </c>
      <c r="K2051" s="6" t="str">
        <f>OBV!G2051</f>
        <v>STRONG</v>
      </c>
      <c r="L2051" s="6" t="str">
        <f>OBV!H2051</f>
        <v>CONFIRMED BULLISH</v>
      </c>
    </row>
    <row r="2052" spans="1:12" ht="13.5" x14ac:dyDescent="0.25">
      <c r="A2052" s="3">
        <f>RSI!A2052</f>
        <v>45289</v>
      </c>
      <c r="B2052" s="2">
        <f>RSI!B2052</f>
        <v>29.77</v>
      </c>
      <c r="C2052" s="2">
        <f>RSI!I2052</f>
        <v>61.966695173747389</v>
      </c>
      <c r="D2052" s="2">
        <f>MACD!E2052</f>
        <v>3.4280479299287236E-2</v>
      </c>
      <c r="E2052" s="2">
        <f>MACD!F2052</f>
        <v>0.53597274434058595</v>
      </c>
      <c r="F2052" s="2">
        <f>'Moving Avg'!D2052</f>
        <v>28.013999999999999</v>
      </c>
      <c r="G2052" s="2">
        <f>'Moving Avg'!F2052</f>
        <v>27.808</v>
      </c>
      <c r="H2052" s="2">
        <f>'Moving Avg'!G2052</f>
        <v>28.717999999999996</v>
      </c>
      <c r="I2052" s="2">
        <f>'Moving Avg'!H2052</f>
        <v>32.475300000000004</v>
      </c>
      <c r="J2052" s="6" t="str">
        <f>OBV!F2052</f>
        <v>BULLISH</v>
      </c>
      <c r="K2052" s="6" t="str">
        <f>OBV!G2052</f>
        <v>STRONG</v>
      </c>
      <c r="L2052" s="6" t="str">
        <f>OBV!H2052</f>
        <v>CONFIRMED BULLISH</v>
      </c>
    </row>
    <row r="2053" spans="1:12" ht="13.5" x14ac:dyDescent="0.25">
      <c r="A2053" s="3">
        <f>RSI!A2053</f>
        <v>45293</v>
      </c>
      <c r="B2053" s="2">
        <f>RSI!B2053</f>
        <v>30</v>
      </c>
      <c r="C2053" s="2">
        <f>RSI!I2053</f>
        <v>63.26363320927738</v>
      </c>
      <c r="D2053" s="2">
        <f>MACD!E2053</f>
        <v>-0.25094517954183715</v>
      </c>
      <c r="E2053" s="2">
        <f>MACD!F2053</f>
        <v>0.37858915956410133</v>
      </c>
      <c r="F2053" s="2">
        <f>'Moving Avg'!D2053</f>
        <v>28.560000000000002</v>
      </c>
      <c r="G2053" s="2">
        <f>'Moving Avg'!F2053</f>
        <v>27.808</v>
      </c>
      <c r="H2053" s="2">
        <f>'Moving Avg'!G2053</f>
        <v>28.717999999999996</v>
      </c>
      <c r="I2053" s="2">
        <f>'Moving Avg'!H2053</f>
        <v>32.447800000000008</v>
      </c>
      <c r="J2053" s="6" t="str">
        <f>OBV!F2053</f>
        <v>BULLISH</v>
      </c>
      <c r="K2053" s="6" t="str">
        <f>OBV!G2053</f>
        <v>STRONG</v>
      </c>
      <c r="L2053" s="6" t="str">
        <f>OBV!H2053</f>
        <v>CONFIRMED BULLISH</v>
      </c>
    </row>
    <row r="2054" spans="1:12" ht="13.5" x14ac:dyDescent="0.25">
      <c r="A2054" s="3">
        <f>RSI!A2054</f>
        <v>45294</v>
      </c>
      <c r="B2054" s="2">
        <f>RSI!B2054</f>
        <v>29.99</v>
      </c>
      <c r="C2054" s="2">
        <f>RSI!I2054</f>
        <v>63.162783819902437</v>
      </c>
      <c r="D2054" s="2">
        <f>MACD!E2054</f>
        <v>-0.50226505265620602</v>
      </c>
      <c r="E2054" s="2">
        <f>MACD!F2054</f>
        <v>0.20241831712003988</v>
      </c>
      <c r="F2054" s="2">
        <f>'Moving Avg'!D2054</f>
        <v>29.104000000000003</v>
      </c>
      <c r="G2054" s="2">
        <f>'Moving Avg'!F2054</f>
        <v>27.807499999999997</v>
      </c>
      <c r="H2054" s="2">
        <f>'Moving Avg'!G2054</f>
        <v>28.717799999999997</v>
      </c>
      <c r="I2054" s="2">
        <f>'Moving Avg'!H2054</f>
        <v>32.420250000000003</v>
      </c>
      <c r="J2054" s="6" t="str">
        <f>OBV!F2054</f>
        <v>BULLISH</v>
      </c>
      <c r="K2054" s="6" t="str">
        <f>OBV!G2054</f>
        <v>STRONG</v>
      </c>
      <c r="L2054" s="6" t="str">
        <f>OBV!H2054</f>
        <v>CONFIRMED BULLISH</v>
      </c>
    </row>
    <row r="2055" spans="1:12" ht="13.5" x14ac:dyDescent="0.25">
      <c r="A2055" s="3">
        <f>RSI!A2055</f>
        <v>45295</v>
      </c>
      <c r="B2055" s="2">
        <f>RSI!B2055</f>
        <v>29.99</v>
      </c>
      <c r="C2055" s="2">
        <f>RSI!I2055</f>
        <v>63.162783819902437</v>
      </c>
      <c r="D2055" s="2">
        <f>MACD!E2055</f>
        <v>-0.72478330022266491</v>
      </c>
      <c r="E2055" s="2">
        <f>MACD!F2055</f>
        <v>1.6977993651498935E-2</v>
      </c>
      <c r="F2055" s="2">
        <f>'Moving Avg'!D2055</f>
        <v>29.647999999999996</v>
      </c>
      <c r="G2055" s="2">
        <f>'Moving Avg'!F2055</f>
        <v>27.874500000000001</v>
      </c>
      <c r="H2055" s="2">
        <f>'Moving Avg'!G2055</f>
        <v>28.737599999999993</v>
      </c>
      <c r="I2055" s="2">
        <f>'Moving Avg'!H2055</f>
        <v>32.392699999999998</v>
      </c>
      <c r="J2055" s="6" t="str">
        <f>OBV!F2055</f>
        <v>BULLISH</v>
      </c>
      <c r="K2055" s="6" t="str">
        <f>OBV!G2055</f>
        <v>STRONG</v>
      </c>
      <c r="L2055" s="6" t="str">
        <f>OBV!H2055</f>
        <v>CONFIRMED BULLISH</v>
      </c>
    </row>
    <row r="2056" spans="1:12" ht="13.5" x14ac:dyDescent="0.25">
      <c r="A2056" s="3">
        <f>RSI!A2056</f>
        <v>45296</v>
      </c>
      <c r="B2056" s="2">
        <f>RSI!B2056</f>
        <v>29.99</v>
      </c>
      <c r="C2056" s="2">
        <f>RSI!I2056</f>
        <v>63.162783819902437</v>
      </c>
      <c r="D2056" s="2">
        <f>MACD!E2056</f>
        <v>-1.0975849665471209</v>
      </c>
      <c r="E2056" s="2">
        <f>MACD!F2056</f>
        <v>-0.20593459838822506</v>
      </c>
      <c r="F2056" s="2">
        <f>'Moving Avg'!D2056</f>
        <v>29.947999999999997</v>
      </c>
      <c r="G2056" s="2">
        <f>'Moving Avg'!F2056</f>
        <v>28.005500000000001</v>
      </c>
      <c r="H2056" s="2">
        <f>'Moving Avg'!G2056</f>
        <v>28.783399999999993</v>
      </c>
      <c r="I2056" s="2">
        <f>'Moving Avg'!H2056</f>
        <v>32.365149999999993</v>
      </c>
      <c r="J2056" s="6" t="str">
        <f>OBV!F2056</f>
        <v>BEARISH</v>
      </c>
      <c r="K2056" s="6" t="str">
        <f>OBV!G2056</f>
        <v>NEUTRAL</v>
      </c>
      <c r="L2056" s="6" t="str">
        <f>OBV!H2056</f>
        <v>BEARISH DIVERGENCE</v>
      </c>
    </row>
    <row r="2057" spans="1:12" ht="13.5" x14ac:dyDescent="0.25">
      <c r="A2057" s="3">
        <f>RSI!A2057</f>
        <v>45299</v>
      </c>
      <c r="B2057" s="2">
        <f>RSI!B2057</f>
        <v>28.65</v>
      </c>
      <c r="C2057" s="2">
        <f>RSI!I2057</f>
        <v>49.86029662299714</v>
      </c>
      <c r="D2057" s="2">
        <f>MACD!E2057</f>
        <v>-1.1422291784361178</v>
      </c>
      <c r="E2057" s="2">
        <f>MACD!F2057</f>
        <v>-0.39319351439780359</v>
      </c>
      <c r="F2057" s="2">
        <f>'Moving Avg'!D2057</f>
        <v>29.723999999999997</v>
      </c>
      <c r="G2057" s="2">
        <f>'Moving Avg'!F2057</f>
        <v>28.130999999999993</v>
      </c>
      <c r="H2057" s="2">
        <f>'Moving Avg'!G2057</f>
        <v>28.827199999999998</v>
      </c>
      <c r="I2057" s="2">
        <f>'Moving Avg'!H2057</f>
        <v>32.330899999999993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</row>
    <row r="2058" spans="1:12" ht="13.5" x14ac:dyDescent="0.25">
      <c r="A2058" s="3">
        <f>RSI!A2058</f>
        <v>45300</v>
      </c>
      <c r="B2058" s="2">
        <f>RSI!B2058</f>
        <v>28.65</v>
      </c>
      <c r="C2058" s="2">
        <f>RSI!I2058</f>
        <v>49.86029662299714</v>
      </c>
      <c r="D2058" s="2">
        <f>MACD!E2058</f>
        <v>-1.1799164763156895</v>
      </c>
      <c r="E2058" s="2">
        <f>MACD!F2058</f>
        <v>-0.55053810678138082</v>
      </c>
      <c r="F2058" s="2">
        <f>'Moving Avg'!D2058</f>
        <v>29.454000000000001</v>
      </c>
      <c r="G2058" s="2">
        <f>'Moving Avg'!F2058</f>
        <v>28.197999999999997</v>
      </c>
      <c r="H2058" s="2">
        <f>'Moving Avg'!G2058</f>
        <v>28.892199999999999</v>
      </c>
      <c r="I2058" s="2">
        <f>'Moving Avg'!H2058</f>
        <v>32.296649999999993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28.65</v>
      </c>
      <c r="C2059" s="2">
        <f>RSI!I2059</f>
        <v>49.86029662299714</v>
      </c>
      <c r="D2059" s="2">
        <f>MACD!E2059</f>
        <v>-1.211723715665034</v>
      </c>
      <c r="E2059" s="2">
        <f>MACD!F2059</f>
        <v>-0.68277522855811146</v>
      </c>
      <c r="F2059" s="2">
        <f>'Moving Avg'!D2059</f>
        <v>29.186</v>
      </c>
      <c r="G2059" s="2">
        <f>'Moving Avg'!F2059</f>
        <v>28.203999999999997</v>
      </c>
      <c r="H2059" s="2">
        <f>'Moving Avg'!G2059</f>
        <v>28.9344</v>
      </c>
      <c r="I2059" s="2">
        <f>'Moving Avg'!H2059</f>
        <v>32.262399999999985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</row>
    <row r="2060" spans="1:12" ht="13.5" x14ac:dyDescent="0.25">
      <c r="A2060" s="3">
        <f>RSI!A2060</f>
        <v>45302</v>
      </c>
      <c r="B2060" s="2">
        <f>RSI!B2060</f>
        <v>28.65</v>
      </c>
      <c r="C2060" s="2">
        <f>RSI!I2060</f>
        <v>49.86029662299714</v>
      </c>
      <c r="D2060" s="2">
        <f>MACD!E2060</f>
        <v>-1.2385615958884166</v>
      </c>
      <c r="E2060" s="2">
        <f>MACD!F2060</f>
        <v>-0.79393250202417254</v>
      </c>
      <c r="F2060" s="2">
        <f>'Moving Avg'!D2060</f>
        <v>28.917999999999999</v>
      </c>
      <c r="G2060" s="2">
        <f>'Moving Avg'!F2060</f>
        <v>28.210499999999996</v>
      </c>
      <c r="H2060" s="2">
        <f>'Moving Avg'!G2060</f>
        <v>28.952800000000003</v>
      </c>
      <c r="I2060" s="2">
        <f>'Moving Avg'!H2060</f>
        <v>32.228149999999985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</row>
    <row r="2061" spans="1:12" ht="13.5" x14ac:dyDescent="0.25">
      <c r="A2061" s="3">
        <f>RSI!A2061</f>
        <v>45303</v>
      </c>
      <c r="B2061" s="2">
        <f>RSI!B2061</f>
        <v>28.65</v>
      </c>
      <c r="C2061" s="2">
        <f>RSI!I2061</f>
        <v>49.860296622997133</v>
      </c>
      <c r="D2061" s="2">
        <f>MACD!E2061</f>
        <v>-1.0735079510960475</v>
      </c>
      <c r="E2061" s="2">
        <f>MACD!F2061</f>
        <v>-0.84984759183854763</v>
      </c>
      <c r="F2061" s="2">
        <f>'Moving Avg'!D2061</f>
        <v>28.65</v>
      </c>
      <c r="G2061" s="2">
        <f>'Moving Avg'!F2061</f>
        <v>28.280999999999999</v>
      </c>
      <c r="H2061" s="2">
        <f>'Moving Avg'!G2061</f>
        <v>28.946400000000008</v>
      </c>
      <c r="I2061" s="2">
        <f>'Moving Avg'!H2061</f>
        <v>32.193899999999985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</row>
    <row r="2062" spans="1:12" ht="13.5" x14ac:dyDescent="0.25">
      <c r="A2062" s="3">
        <f>RSI!A2062</f>
        <v>45306</v>
      </c>
      <c r="B2062" s="2">
        <f>RSI!B2062</f>
        <v>28.65</v>
      </c>
      <c r="C2062" s="2">
        <f>RSI!I2062</f>
        <v>49.86029662299714</v>
      </c>
      <c r="D2062" s="2">
        <f>MACD!E2062</f>
        <v>-0.73685899348269857</v>
      </c>
      <c r="E2062" s="2">
        <f>MACD!F2062</f>
        <v>-0.82724987216737789</v>
      </c>
      <c r="F2062" s="2">
        <f>'Moving Avg'!D2062</f>
        <v>28.65</v>
      </c>
      <c r="G2062" s="2">
        <f>'Moving Avg'!F2062</f>
        <v>28.351499999999998</v>
      </c>
      <c r="H2062" s="2">
        <f>'Moving Avg'!G2062</f>
        <v>28.940000000000008</v>
      </c>
      <c r="I2062" s="2">
        <f>'Moving Avg'!H2062</f>
        <v>32.159649999999978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</row>
    <row r="2063" spans="1:12" ht="13.5" x14ac:dyDescent="0.25">
      <c r="A2063" s="3">
        <f>RSI!A2063</f>
        <v>45307</v>
      </c>
      <c r="B2063" s="2">
        <f>RSI!B2063</f>
        <v>28.65</v>
      </c>
      <c r="C2063" s="2">
        <f>RSI!I2063</f>
        <v>49.860296622997133</v>
      </c>
      <c r="D2063" s="2">
        <f>MACD!E2063</f>
        <v>-0.4165572860251423</v>
      </c>
      <c r="E2063" s="2">
        <f>MACD!F2063</f>
        <v>-0.74511135493893077</v>
      </c>
      <c r="F2063" s="2">
        <f>'Moving Avg'!D2063</f>
        <v>28.65</v>
      </c>
      <c r="G2063" s="2">
        <f>'Moving Avg'!F2063</f>
        <v>28.421999999999997</v>
      </c>
      <c r="H2063" s="2">
        <f>'Moving Avg'!G2063</f>
        <v>28.933600000000009</v>
      </c>
      <c r="I2063" s="2">
        <f>'Moving Avg'!H2063</f>
        <v>32.125399999999978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45308</v>
      </c>
      <c r="B2064" s="2">
        <f>RSI!B2064</f>
        <v>28.65</v>
      </c>
      <c r="C2064" s="2">
        <f>RSI!I2064</f>
        <v>49.860296622997133</v>
      </c>
      <c r="D2064" s="2">
        <f>MACD!E2064</f>
        <v>-0.14701540940141555</v>
      </c>
      <c r="E2064" s="2">
        <f>MACD!F2064</f>
        <v>-0.62549216583142775</v>
      </c>
      <c r="F2064" s="2">
        <f>'Moving Avg'!D2064</f>
        <v>28.65</v>
      </c>
      <c r="G2064" s="2">
        <f>'Moving Avg'!F2064</f>
        <v>28.492499999999996</v>
      </c>
      <c r="H2064" s="2">
        <f>'Moving Avg'!G2064</f>
        <v>28.906600000000012</v>
      </c>
      <c r="I2064" s="2">
        <f>'Moving Avg'!H2064</f>
        <v>32.091149999999971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45309</v>
      </c>
      <c r="B2065" s="2">
        <f>RSI!B2065</f>
        <v>28.65</v>
      </c>
      <c r="C2065" s="2">
        <f>RSI!I2065</f>
        <v>49.860296622997133</v>
      </c>
      <c r="D2065" s="2">
        <f>MACD!E2065</f>
        <v>8.1110168117476178E-2</v>
      </c>
      <c r="E2065" s="2">
        <f>MACD!F2065</f>
        <v>-0.48417169904164697</v>
      </c>
      <c r="F2065" s="2">
        <f>'Moving Avg'!D2065</f>
        <v>28.65</v>
      </c>
      <c r="G2065" s="2">
        <f>'Moving Avg'!F2065</f>
        <v>28.562999999999995</v>
      </c>
      <c r="H2065" s="2">
        <f>'Moving Avg'!G2065</f>
        <v>28.879600000000014</v>
      </c>
      <c r="I2065" s="2">
        <f>'Moving Avg'!H2065</f>
        <v>32.05689999999997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45310</v>
      </c>
      <c r="B2066" s="2">
        <f>RSI!B2066</f>
        <v>27.37</v>
      </c>
      <c r="C2066" s="2">
        <f>RSI!I2066</f>
        <v>35.820273895834404</v>
      </c>
      <c r="D2066" s="2">
        <f>MACD!E2066</f>
        <v>0.3690021713802274</v>
      </c>
      <c r="E2066" s="2">
        <f>MACD!F2066</f>
        <v>-0.31353692495727209</v>
      </c>
      <c r="F2066" s="2">
        <f>'Moving Avg'!D2066</f>
        <v>28.393999999999998</v>
      </c>
      <c r="G2066" s="2">
        <f>'Moving Avg'!F2066</f>
        <v>28.626499999999993</v>
      </c>
      <c r="H2066" s="2">
        <f>'Moving Avg'!G2066</f>
        <v>28.827000000000012</v>
      </c>
      <c r="I2066" s="2">
        <f>'Moving Avg'!H2066</f>
        <v>32.016249999999971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45313</v>
      </c>
      <c r="B2067" s="2">
        <f>RSI!B2067</f>
        <v>26.14</v>
      </c>
      <c r="C2067" s="2">
        <f>RSI!I2067</f>
        <v>27.737504854081891</v>
      </c>
      <c r="D2067" s="2">
        <f>MACD!E2067</f>
        <v>0.50516824605753996</v>
      </c>
      <c r="E2067" s="2">
        <f>MACD!F2067</f>
        <v>-0.14979589075430971</v>
      </c>
      <c r="F2067" s="2">
        <f>'Moving Avg'!D2067</f>
        <v>27.891999999999996</v>
      </c>
      <c r="G2067" s="2">
        <f>'Moving Avg'!F2067</f>
        <v>28.569999999999993</v>
      </c>
      <c r="H2067" s="2">
        <f>'Moving Avg'!G2067</f>
        <v>28.749800000000015</v>
      </c>
      <c r="I2067" s="2">
        <f>'Moving Avg'!H2067</f>
        <v>31.96944999999997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</row>
    <row r="2068" spans="1:12" ht="13.5" x14ac:dyDescent="0.25">
      <c r="A2068" s="3">
        <f>RSI!A2068</f>
        <v>45314</v>
      </c>
      <c r="B2068" s="2">
        <f>RSI!B2068</f>
        <v>24.97</v>
      </c>
      <c r="C2068" s="2">
        <f>RSI!I2068</f>
        <v>22.529725250976767</v>
      </c>
      <c r="D2068" s="2">
        <f>MACD!E2068</f>
        <v>0.72136482027984528</v>
      </c>
      <c r="E2068" s="2">
        <f>MACD!F2068</f>
        <v>2.443625145252129E-2</v>
      </c>
      <c r="F2068" s="2">
        <f>'Moving Avg'!D2068</f>
        <v>27.155999999999999</v>
      </c>
      <c r="G2068" s="2">
        <f>'Moving Avg'!F2068</f>
        <v>28.454999999999991</v>
      </c>
      <c r="H2068" s="2">
        <f>'Moving Avg'!G2068</f>
        <v>28.649200000000015</v>
      </c>
      <c r="I2068" s="2">
        <f>'Moving Avg'!H2068</f>
        <v>31.91679999999997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45315</v>
      </c>
      <c r="B2069" s="2">
        <f>RSI!B2069</f>
        <v>23.85</v>
      </c>
      <c r="C2069" s="2">
        <f>RSI!I2069</f>
        <v>18.876168238132564</v>
      </c>
      <c r="D2069" s="2">
        <f>MACD!E2069</f>
        <v>1.007429203841145</v>
      </c>
      <c r="E2069" s="2">
        <f>MACD!F2069</f>
        <v>0.22103484193024603</v>
      </c>
      <c r="F2069" s="2">
        <f>'Moving Avg'!D2069</f>
        <v>26.195999999999998</v>
      </c>
      <c r="G2069" s="2">
        <f>'Moving Avg'!F2069</f>
        <v>28.283999999999999</v>
      </c>
      <c r="H2069" s="2">
        <f>'Moving Avg'!G2069</f>
        <v>28.526200000000014</v>
      </c>
      <c r="I2069" s="2">
        <f>'Moving Avg'!H2069</f>
        <v>31.858549999999973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</row>
    <row r="2070" spans="1:12" ht="13.5" x14ac:dyDescent="0.25">
      <c r="A2070" s="3">
        <f>RSI!A2070</f>
        <v>45316</v>
      </c>
      <c r="B2070" s="2">
        <f>RSI!B2070</f>
        <v>22.78</v>
      </c>
      <c r="C2070" s="2">
        <f>RSI!I2070</f>
        <v>16.177114715285981</v>
      </c>
      <c r="D2070" s="2">
        <f>MACD!E2070</f>
        <v>1.3540331601488163</v>
      </c>
      <c r="E2070" s="2">
        <f>MACD!F2070</f>
        <v>0.44763450557396006</v>
      </c>
      <c r="F2070" s="2">
        <f>'Moving Avg'!D2070</f>
        <v>25.022000000000002</v>
      </c>
      <c r="G2070" s="2">
        <f>'Moving Avg'!F2070</f>
        <v>28.059499999999993</v>
      </c>
      <c r="H2070" s="2">
        <f>'Moving Avg'!G2070</f>
        <v>28.381800000000013</v>
      </c>
      <c r="I2070" s="2">
        <f>'Moving Avg'!H2070</f>
        <v>31.794949999999972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45317</v>
      </c>
      <c r="B2071" s="2">
        <f>RSI!B2071</f>
        <v>22.78</v>
      </c>
      <c r="C2071" s="2">
        <f>RSI!I2071</f>
        <v>16.177114715285953</v>
      </c>
      <c r="D2071" s="2">
        <f>MACD!E2071</f>
        <v>1.6770529759437274</v>
      </c>
      <c r="E2071" s="2">
        <f>MACD!F2071</f>
        <v>0.69351819964791361</v>
      </c>
      <c r="F2071" s="2">
        <f>'Moving Avg'!D2071</f>
        <v>24.104000000000003</v>
      </c>
      <c r="G2071" s="2">
        <f>'Moving Avg'!F2071</f>
        <v>27.77399999999999</v>
      </c>
      <c r="H2071" s="2">
        <f>'Moving Avg'!G2071</f>
        <v>28.237400000000012</v>
      </c>
      <c r="I2071" s="2">
        <f>'Moving Avg'!H2071</f>
        <v>31.731349999999971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</row>
    <row r="2072" spans="1:12" ht="13.5" x14ac:dyDescent="0.25">
      <c r="A2072" s="3">
        <f>RSI!A2072</f>
        <v>45320</v>
      </c>
      <c r="B2072" s="2">
        <f>RSI!B2072</f>
        <v>22.78</v>
      </c>
      <c r="C2072" s="2">
        <f>RSI!I2072</f>
        <v>16.177114715285953</v>
      </c>
      <c r="D2072" s="2">
        <f>MACD!E2072</f>
        <v>1.9779140512708686</v>
      </c>
      <c r="E2072" s="2">
        <f>MACD!F2072</f>
        <v>0.95039736997250468</v>
      </c>
      <c r="F2072" s="2">
        <f>'Moving Avg'!D2072</f>
        <v>23.431999999999999</v>
      </c>
      <c r="G2072" s="2">
        <f>'Moving Avg'!F2072</f>
        <v>27.424499999999988</v>
      </c>
      <c r="H2072" s="2">
        <f>'Moving Avg'!G2072</f>
        <v>28.093000000000011</v>
      </c>
      <c r="I2072" s="2">
        <f>'Moving Avg'!H2072</f>
        <v>31.667749999999966</v>
      </c>
      <c r="J2072" s="6" t="str">
        <f>OBV!F2072</f>
        <v>BEARISH</v>
      </c>
      <c r="K2072" s="6" t="str">
        <f>OBV!G2072</f>
        <v>NEUTRAL</v>
      </c>
      <c r="L2072" s="6" t="str">
        <f>OBV!H2072</f>
        <v>CONFIRMED BEARISH</v>
      </c>
    </row>
    <row r="2073" spans="1:12" ht="13.5" x14ac:dyDescent="0.25">
      <c r="A2073" s="3">
        <f>RSI!A2073</f>
        <v>45321</v>
      </c>
      <c r="B2073" s="2">
        <f>RSI!B2073</f>
        <v>22.78</v>
      </c>
      <c r="C2073" s="2">
        <f>RSI!I2073</f>
        <v>16.177114715285981</v>
      </c>
      <c r="D2073" s="2">
        <f>MACD!E2073</f>
        <v>2.2579856738061395</v>
      </c>
      <c r="E2073" s="2">
        <f>MACD!F2073</f>
        <v>1.2119150307392317</v>
      </c>
      <c r="F2073" s="2">
        <f>'Moving Avg'!D2073</f>
        <v>22.994</v>
      </c>
      <c r="G2073" s="2">
        <f>'Moving Avg'!F2073</f>
        <v>27.063499999999994</v>
      </c>
      <c r="H2073" s="2">
        <f>'Moving Avg'!G2073</f>
        <v>27.948600000000006</v>
      </c>
      <c r="I2073" s="2">
        <f>'Moving Avg'!H2073</f>
        <v>31.604149999999962</v>
      </c>
      <c r="J2073" s="6" t="str">
        <f>OBV!F2073</f>
        <v>BEARISH</v>
      </c>
      <c r="K2073" s="6" t="str">
        <f>OBV!G2073</f>
        <v>NEUTRAL</v>
      </c>
      <c r="L2073" s="6" t="str">
        <f>OBV!H2073</f>
        <v>CONFIRMED BEARISH</v>
      </c>
    </row>
    <row r="2074" spans="1:12" ht="13.5" x14ac:dyDescent="0.25">
      <c r="A2074" s="3">
        <f>RSI!A2074</f>
        <v>45322</v>
      </c>
      <c r="B2074" s="2">
        <f>RSI!B2074</f>
        <v>22.78</v>
      </c>
      <c r="C2074" s="2">
        <f>RSI!I2074</f>
        <v>16.177114715285953</v>
      </c>
      <c r="D2074" s="2">
        <f>MACD!E2074</f>
        <v>2.518577564125156</v>
      </c>
      <c r="E2074" s="2">
        <f>MACD!F2074</f>
        <v>1.4732475374164167</v>
      </c>
      <c r="F2074" s="2">
        <f>'Moving Avg'!D2074</f>
        <v>22.78</v>
      </c>
      <c r="G2074" s="2">
        <f>'Moving Avg'!F2074</f>
        <v>26.702999999999992</v>
      </c>
      <c r="H2074" s="2">
        <f>'Moving Avg'!G2074</f>
        <v>27.804200000000005</v>
      </c>
      <c r="I2074" s="2">
        <f>'Moving Avg'!H2074</f>
        <v>31.540549999999961</v>
      </c>
      <c r="J2074" s="6" t="str">
        <f>OBV!F2074</f>
        <v>BEARISH</v>
      </c>
      <c r="K2074" s="6" t="str">
        <f>OBV!G2074</f>
        <v>NEUTRAL</v>
      </c>
      <c r="L2074" s="6" t="str">
        <f>OBV!H2074</f>
        <v>CONFIRMED BEARISH</v>
      </c>
    </row>
    <row r="2075" spans="1:12" ht="13.5" x14ac:dyDescent="0.25">
      <c r="A2075" s="3">
        <f>RSI!A2075</f>
        <v>45323</v>
      </c>
      <c r="B2075" s="2">
        <f>RSI!B2075</f>
        <v>22.78</v>
      </c>
      <c r="C2075" s="2">
        <f>RSI!I2075</f>
        <v>16.177114715285953</v>
      </c>
      <c r="D2075" s="2">
        <f>MACD!E2075</f>
        <v>2.7609378478323592</v>
      </c>
      <c r="E2075" s="2">
        <f>MACD!F2075</f>
        <v>1.7307855994996051</v>
      </c>
      <c r="F2075" s="2">
        <f>'Moving Avg'!D2075</f>
        <v>22.78</v>
      </c>
      <c r="G2075" s="2">
        <f>'Moving Avg'!F2075</f>
        <v>26.34249999999999</v>
      </c>
      <c r="H2075" s="2">
        <f>'Moving Avg'!G2075</f>
        <v>27.659800000000001</v>
      </c>
      <c r="I2075" s="2">
        <f>'Moving Avg'!H2075</f>
        <v>31.476949999999967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45324</v>
      </c>
      <c r="B2076" s="2">
        <f>RSI!B2076</f>
        <v>22.78</v>
      </c>
      <c r="C2076" s="2">
        <f>RSI!I2076</f>
        <v>16.177114715285953</v>
      </c>
      <c r="D2076" s="2">
        <f>MACD!E2076</f>
        <v>2.7893290917872093</v>
      </c>
      <c r="E2076" s="2">
        <f>MACD!F2076</f>
        <v>1.942494297957126</v>
      </c>
      <c r="F2076" s="2">
        <f>'Moving Avg'!D2076</f>
        <v>22.78</v>
      </c>
      <c r="G2076" s="2">
        <f>'Moving Avg'!F2076</f>
        <v>25.981999999999992</v>
      </c>
      <c r="H2076" s="2">
        <f>'Moving Avg'!G2076</f>
        <v>27.5154</v>
      </c>
      <c r="I2076" s="2">
        <f>'Moving Avg'!H2076</f>
        <v>31.413349999999966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45327</v>
      </c>
      <c r="B2077" s="2">
        <f>RSI!B2077</f>
        <v>22.78</v>
      </c>
      <c r="C2077" s="2">
        <f>RSI!I2077</f>
        <v>16.177114715285981</v>
      </c>
      <c r="D2077" s="2">
        <f>MACD!E2077</f>
        <v>2.6428626408482785</v>
      </c>
      <c r="E2077" s="2">
        <f>MACD!F2077</f>
        <v>2.0825679665353567</v>
      </c>
      <c r="F2077" s="2">
        <f>'Moving Avg'!D2077</f>
        <v>22.78</v>
      </c>
      <c r="G2077" s="2">
        <f>'Moving Avg'!F2077</f>
        <v>25.688499999999987</v>
      </c>
      <c r="H2077" s="2">
        <f>'Moving Avg'!G2077</f>
        <v>27.370999999999995</v>
      </c>
      <c r="I2077" s="2">
        <f>'Moving Avg'!H2077</f>
        <v>31.349749999999961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45328</v>
      </c>
      <c r="B2078" s="2">
        <f>RSI!B2078</f>
        <v>22.78</v>
      </c>
      <c r="C2078" s="2">
        <f>RSI!I2078</f>
        <v>16.177114715285981</v>
      </c>
      <c r="D2078" s="2">
        <f>MACD!E2078</f>
        <v>2.35628222896338</v>
      </c>
      <c r="E2078" s="2">
        <f>MACD!F2078</f>
        <v>2.1373108190209615</v>
      </c>
      <c r="F2078" s="2">
        <f>'Moving Avg'!D2078</f>
        <v>22.78</v>
      </c>
      <c r="G2078" s="2">
        <f>'Moving Avg'!F2078</f>
        <v>25.394999999999989</v>
      </c>
      <c r="H2078" s="2">
        <f>'Moving Avg'!G2078</f>
        <v>27.226599999999994</v>
      </c>
      <c r="I2078" s="2">
        <f>'Moving Avg'!H2078</f>
        <v>31.28614999999996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</row>
    <row r="2079" spans="1:12" ht="13.5" x14ac:dyDescent="0.25">
      <c r="A2079" s="3">
        <f>RSI!A2079</f>
        <v>45329</v>
      </c>
      <c r="B2079" s="2">
        <f>RSI!B2079</f>
        <v>22.78</v>
      </c>
      <c r="C2079" s="2">
        <f>RSI!I2079</f>
        <v>16.177114715285981</v>
      </c>
      <c r="D2079" s="2">
        <f>MACD!E2079</f>
        <v>1.9575507697491297</v>
      </c>
      <c r="E2079" s="2">
        <f>MACD!F2079</f>
        <v>2.1013588091665953</v>
      </c>
      <c r="F2079" s="2">
        <f>'Moving Avg'!D2079</f>
        <v>22.78</v>
      </c>
      <c r="G2079" s="2">
        <f>'Moving Avg'!F2079</f>
        <v>25.101499999999987</v>
      </c>
      <c r="H2079" s="2">
        <f>'Moving Avg'!G2079</f>
        <v>27.08219999999999</v>
      </c>
      <c r="I2079" s="2">
        <f>'Moving Avg'!H2079</f>
        <v>31.222549999999959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</row>
    <row r="2080" spans="1:12" ht="13.5" x14ac:dyDescent="0.25">
      <c r="A2080" s="3">
        <f>RSI!A2080</f>
        <v>45330</v>
      </c>
      <c r="B2080" s="2">
        <f>RSI!B2080</f>
        <v>22.78</v>
      </c>
      <c r="C2080" s="2">
        <f>RSI!I2080</f>
        <v>16.177114715285981</v>
      </c>
      <c r="D2080" s="2">
        <f>MACD!E2080</f>
        <v>1.47042440404282</v>
      </c>
      <c r="E2080" s="2">
        <f>MACD!F2080</f>
        <v>1.9751719281418405</v>
      </c>
      <c r="F2080" s="2">
        <f>'Moving Avg'!D2080</f>
        <v>22.78</v>
      </c>
      <c r="G2080" s="2">
        <f>'Moving Avg'!F2080</f>
        <v>24.807999999999986</v>
      </c>
      <c r="H2080" s="2">
        <f>'Moving Avg'!G2080</f>
        <v>26.937799999999989</v>
      </c>
      <c r="I2080" s="2">
        <f>'Moving Avg'!H2080</f>
        <v>31.158949999999955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45331</v>
      </c>
      <c r="B2081" s="2">
        <f>RSI!B2081</f>
        <v>22.78</v>
      </c>
      <c r="C2081" s="2">
        <f>RSI!I2081</f>
        <v>16.177114715285953</v>
      </c>
      <c r="D2081" s="2">
        <f>MACD!E2081</f>
        <v>1.0720157197539137</v>
      </c>
      <c r="E2081" s="2">
        <f>MACD!F2081</f>
        <v>1.7945406864642552</v>
      </c>
      <c r="F2081" s="2">
        <f>'Moving Avg'!D2081</f>
        <v>22.78</v>
      </c>
      <c r="G2081" s="2">
        <f>'Moving Avg'!F2081</f>
        <v>24.514499999999988</v>
      </c>
      <c r="H2081" s="2">
        <f>'Moving Avg'!G2081</f>
        <v>26.793399999999988</v>
      </c>
      <c r="I2081" s="2">
        <f>'Moving Avg'!H2081</f>
        <v>31.095349999999954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</row>
    <row r="2082" spans="1:12" ht="13.5" x14ac:dyDescent="0.25">
      <c r="A2082" s="3">
        <f>RSI!A2082</f>
        <v>45334</v>
      </c>
      <c r="B2082" s="2">
        <f>RSI!B2082</f>
        <v>22.78</v>
      </c>
      <c r="C2082" s="2">
        <f>RSI!I2082</f>
        <v>16.177114715285981</v>
      </c>
      <c r="D2082" s="2">
        <f>MACD!E2082</f>
        <v>0.74765546032808672</v>
      </c>
      <c r="E2082" s="2">
        <f>MACD!F2082</f>
        <v>1.5851636412370218</v>
      </c>
      <c r="F2082" s="2">
        <f>'Moving Avg'!D2082</f>
        <v>22.78</v>
      </c>
      <c r="G2082" s="2">
        <f>'Moving Avg'!F2082</f>
        <v>24.220999999999986</v>
      </c>
      <c r="H2082" s="2">
        <f>'Moving Avg'!G2082</f>
        <v>26.648999999999987</v>
      </c>
      <c r="I2082" s="2">
        <f>'Moving Avg'!H2082</f>
        <v>31.031749999999953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45335</v>
      </c>
      <c r="B2083" s="2">
        <f>RSI!B2083</f>
        <v>22.78</v>
      </c>
      <c r="C2083" s="2">
        <f>RSI!I2083</f>
        <v>16.177114715285953</v>
      </c>
      <c r="D2083" s="2">
        <f>MACD!E2083</f>
        <v>0.48500676179984126</v>
      </c>
      <c r="E2083" s="2">
        <f>MACD!F2083</f>
        <v>1.3651322653495856</v>
      </c>
      <c r="F2083" s="2">
        <f>'Moving Avg'!D2083</f>
        <v>22.78</v>
      </c>
      <c r="G2083" s="2">
        <f>'Moving Avg'!F2083</f>
        <v>23.927499999999988</v>
      </c>
      <c r="H2083" s="2">
        <f>'Moving Avg'!G2083</f>
        <v>26.504599999999993</v>
      </c>
      <c r="I2083" s="2">
        <f>'Moving Avg'!H2083</f>
        <v>30.968149999999952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</row>
    <row r="2084" spans="1:12" ht="13.5" x14ac:dyDescent="0.25">
      <c r="A2084" s="3">
        <f>RSI!A2084</f>
        <v>45336</v>
      </c>
      <c r="B2084" s="2">
        <f>RSI!B2084</f>
        <v>23.71</v>
      </c>
      <c r="C2084" s="2">
        <f>RSI!I2084</f>
        <v>37.942882614853069</v>
      </c>
      <c r="D2084" s="2">
        <f>MACD!E2084</f>
        <v>0.20481183546802484</v>
      </c>
      <c r="E2084" s="2">
        <f>MACD!F2084</f>
        <v>1.1330681793732735</v>
      </c>
      <c r="F2084" s="2">
        <f>'Moving Avg'!D2084</f>
        <v>22.966000000000001</v>
      </c>
      <c r="G2084" s="2">
        <f>'Moving Avg'!F2084</f>
        <v>23.680499999999988</v>
      </c>
      <c r="H2084" s="2">
        <f>'Moving Avg'!G2084</f>
        <v>26.378799999999991</v>
      </c>
      <c r="I2084" s="2">
        <f>'Moving Avg'!H2084</f>
        <v>30.909199999999956</v>
      </c>
      <c r="J2084" s="6" t="str">
        <f>OBV!F2084</f>
        <v>BULLISH</v>
      </c>
      <c r="K2084" s="6" t="str">
        <f>OBV!G2084</f>
        <v>STRONG</v>
      </c>
      <c r="L2084" s="6" t="str">
        <f>OBV!H2084</f>
        <v>CONFIRMED BULLISH</v>
      </c>
    </row>
    <row r="2085" spans="1:12" ht="13.5" x14ac:dyDescent="0.25">
      <c r="A2085" s="3">
        <f>RSI!A2085</f>
        <v>45337</v>
      </c>
      <c r="B2085" s="2">
        <f>RSI!B2085</f>
        <v>23.71</v>
      </c>
      <c r="C2085" s="2">
        <f>RSI!I2085</f>
        <v>37.942882614853069</v>
      </c>
      <c r="D2085" s="2">
        <f>MACD!E2085</f>
        <v>-2.7646432575053836E-2</v>
      </c>
      <c r="E2085" s="2">
        <f>MACD!F2085</f>
        <v>0.90092525698360815</v>
      </c>
      <c r="F2085" s="2">
        <f>'Moving Avg'!D2085</f>
        <v>23.152000000000005</v>
      </c>
      <c r="G2085" s="2">
        <f>'Moving Avg'!F2085</f>
        <v>23.433499999999992</v>
      </c>
      <c r="H2085" s="2">
        <f>'Moving Avg'!G2085</f>
        <v>26.27999999999999</v>
      </c>
      <c r="I2085" s="2">
        <f>'Moving Avg'!H2085</f>
        <v>30.850249999999956</v>
      </c>
      <c r="J2085" s="6" t="str">
        <f>OBV!F2085</f>
        <v>BULLISH</v>
      </c>
      <c r="K2085" s="6" t="str">
        <f>OBV!G2085</f>
        <v>STRONG</v>
      </c>
      <c r="L2085" s="6" t="str">
        <f>OBV!H2085</f>
        <v>CONFIRMED BULLISH</v>
      </c>
    </row>
    <row r="2086" spans="1:12" ht="13.5" x14ac:dyDescent="0.25">
      <c r="A2086" s="3">
        <f>RSI!A2086</f>
        <v>45338</v>
      </c>
      <c r="B2086" s="2">
        <f>RSI!B2086</f>
        <v>23.71</v>
      </c>
      <c r="C2086" s="2">
        <f>RSI!I2086</f>
        <v>37.942882614853069</v>
      </c>
      <c r="D2086" s="2">
        <f>MACD!E2086</f>
        <v>-0.22005508779313487</v>
      </c>
      <c r="E2086" s="2">
        <f>MACD!F2086</f>
        <v>0.67672918802825954</v>
      </c>
      <c r="F2086" s="2">
        <f>'Moving Avg'!D2086</f>
        <v>23.338000000000005</v>
      </c>
      <c r="G2086" s="2">
        <f>'Moving Avg'!F2086</f>
        <v>23.250499999999992</v>
      </c>
      <c r="H2086" s="2">
        <f>'Moving Avg'!G2086</f>
        <v>26.206799999999994</v>
      </c>
      <c r="I2086" s="2">
        <f>'Moving Avg'!H2086</f>
        <v>30.791299999999961</v>
      </c>
      <c r="J2086" s="6" t="str">
        <f>OBV!F2086</f>
        <v>BULLISH</v>
      </c>
      <c r="K2086" s="6" t="str">
        <f>OBV!G2086</f>
        <v>STRONG</v>
      </c>
      <c r="L2086" s="6" t="str">
        <f>OBV!H2086</f>
        <v>CONFIRMED BULLISH</v>
      </c>
    </row>
    <row r="2087" spans="1:12" ht="13.5" x14ac:dyDescent="0.25">
      <c r="A2087" s="3">
        <f>RSI!A2087</f>
        <v>45341</v>
      </c>
      <c r="B2087" s="2">
        <f>RSI!B2087</f>
        <v>23.71</v>
      </c>
      <c r="C2087" s="2">
        <f>RSI!I2087</f>
        <v>37.942882614853069</v>
      </c>
      <c r="D2087" s="2">
        <f>MACD!E2087</f>
        <v>-0.37889314999769397</v>
      </c>
      <c r="E2087" s="2">
        <f>MACD!F2087</f>
        <v>0.46560472042306889</v>
      </c>
      <c r="F2087" s="2">
        <f>'Moving Avg'!D2087</f>
        <v>23.524000000000001</v>
      </c>
      <c r="G2087" s="2">
        <f>'Moving Avg'!F2087</f>
        <v>23.128999999999991</v>
      </c>
      <c r="H2087" s="2">
        <f>'Moving Avg'!G2087</f>
        <v>26.158199999999994</v>
      </c>
      <c r="I2087" s="2">
        <f>'Moving Avg'!H2087</f>
        <v>30.732349999999961</v>
      </c>
      <c r="J2087" s="6" t="str">
        <f>OBV!F2087</f>
        <v>BULLISH</v>
      </c>
      <c r="K2087" s="6" t="str">
        <f>OBV!G2087</f>
        <v>STRONG</v>
      </c>
      <c r="L2087" s="6" t="str">
        <f>OBV!H2087</f>
        <v>CONFIRMED BULLISH</v>
      </c>
    </row>
    <row r="2088" spans="1:12" ht="13.5" x14ac:dyDescent="0.25">
      <c r="A2088" s="3">
        <f>RSI!A2088</f>
        <v>45342</v>
      </c>
      <c r="B2088" s="2">
        <f>RSI!B2088</f>
        <v>23.71</v>
      </c>
      <c r="C2088" s="2">
        <f>RSI!I2088</f>
        <v>37.942882614853069</v>
      </c>
      <c r="D2088" s="2">
        <f>MACD!E2088</f>
        <v>-0.50961934517223284</v>
      </c>
      <c r="E2088" s="2">
        <f>MACD!F2088</f>
        <v>0.27055990730400858</v>
      </c>
      <c r="F2088" s="2">
        <f>'Moving Avg'!D2088</f>
        <v>23.71</v>
      </c>
      <c r="G2088" s="2">
        <f>'Moving Avg'!F2088</f>
        <v>23.065999999999995</v>
      </c>
      <c r="H2088" s="2">
        <f>'Moving Avg'!G2088</f>
        <v>26.086199999999995</v>
      </c>
      <c r="I2088" s="2">
        <f>'Moving Avg'!H2088</f>
        <v>30.673399999999955</v>
      </c>
      <c r="J2088" s="6" t="str">
        <f>OBV!F2088</f>
        <v>BULLISH</v>
      </c>
      <c r="K2088" s="6" t="str">
        <f>OBV!G2088</f>
        <v>STRONG</v>
      </c>
      <c r="L2088" s="6" t="str">
        <f>OBV!H2088</f>
        <v>CONFIRMED BULLISH</v>
      </c>
    </row>
    <row r="2089" spans="1:12" ht="13.5" x14ac:dyDescent="0.25">
      <c r="A2089" s="3">
        <f>RSI!A2089</f>
        <v>45343</v>
      </c>
      <c r="B2089" s="2">
        <f>RSI!B2089</f>
        <v>23.71</v>
      </c>
      <c r="C2089" s="2">
        <f>RSI!I2089</f>
        <v>37.942882614853069</v>
      </c>
      <c r="D2089" s="2">
        <f>MACD!E2089</f>
        <v>-0.6168308160904914</v>
      </c>
      <c r="E2089" s="2">
        <f>MACD!F2089</f>
        <v>9.3081762625108588E-2</v>
      </c>
      <c r="F2089" s="2">
        <f>'Moving Avg'!D2089</f>
        <v>23.71</v>
      </c>
      <c r="G2089" s="2">
        <f>'Moving Avg'!F2089</f>
        <v>23.05899999999999</v>
      </c>
      <c r="H2089" s="2">
        <f>'Moving Avg'!G2089</f>
        <v>25.989799999999995</v>
      </c>
      <c r="I2089" s="2">
        <f>'Moving Avg'!H2089</f>
        <v>30.614449999999955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45344</v>
      </c>
      <c r="B2090" s="2">
        <f>RSI!B2090</f>
        <v>23.71</v>
      </c>
      <c r="C2090" s="2">
        <f>RSI!I2090</f>
        <v>37.942882614853069</v>
      </c>
      <c r="D2090" s="2">
        <f>MACD!E2090</f>
        <v>-0.70439728685447633</v>
      </c>
      <c r="E2090" s="2">
        <f>MACD!F2090</f>
        <v>-6.6414047270808393E-2</v>
      </c>
      <c r="F2090" s="2">
        <f>'Moving Avg'!D2090</f>
        <v>23.71</v>
      </c>
      <c r="G2090" s="2">
        <f>'Moving Avg'!F2090</f>
        <v>23.105499999999992</v>
      </c>
      <c r="H2090" s="2">
        <f>'Moving Avg'!G2090</f>
        <v>25.893599999999996</v>
      </c>
      <c r="I2090" s="2">
        <f>'Moving Avg'!H2090</f>
        <v>30.555499999999956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45345</v>
      </c>
      <c r="B2091" s="2">
        <f>RSI!B2091</f>
        <v>23.71</v>
      </c>
      <c r="C2091" s="2">
        <f>RSI!I2091</f>
        <v>37.942882614853069</v>
      </c>
      <c r="D2091" s="2">
        <f>MACD!E2091</f>
        <v>-0.77557446723247736</v>
      </c>
      <c r="E2091" s="2">
        <f>MACD!F2091</f>
        <v>-0.2082461312631422</v>
      </c>
      <c r="F2091" s="2">
        <f>'Moving Avg'!D2091</f>
        <v>23.71</v>
      </c>
      <c r="G2091" s="2">
        <f>'Moving Avg'!F2091</f>
        <v>23.151999999999994</v>
      </c>
      <c r="H2091" s="2">
        <f>'Moving Avg'!G2091</f>
        <v>25.822999999999997</v>
      </c>
      <c r="I2091" s="2">
        <f>'Moving Avg'!H2091</f>
        <v>30.49654999999996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45348</v>
      </c>
      <c r="B2092" s="2">
        <f>RSI!B2092</f>
        <v>23.7</v>
      </c>
      <c r="C2092" s="2">
        <f>RSI!I2092</f>
        <v>37.752183803851317</v>
      </c>
      <c r="D2092" s="2">
        <f>MACD!E2092</f>
        <v>-0.8323591587852448</v>
      </c>
      <c r="E2092" s="2">
        <f>MACD!F2092</f>
        <v>-0.33306873676756277</v>
      </c>
      <c r="F2092" s="2">
        <f>'Moving Avg'!D2092</f>
        <v>23.708000000000002</v>
      </c>
      <c r="G2092" s="2">
        <f>'Moving Avg'!F2092</f>
        <v>23.197999999999993</v>
      </c>
      <c r="H2092" s="2">
        <f>'Moving Avg'!G2092</f>
        <v>25.752199999999998</v>
      </c>
      <c r="I2092" s="2">
        <f>'Moving Avg'!H2092</f>
        <v>30.437549999999966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</row>
    <row r="2093" spans="1:12" ht="13.5" x14ac:dyDescent="0.25">
      <c r="A2093" s="3">
        <f>RSI!A2093</f>
        <v>45349</v>
      </c>
      <c r="B2093" s="2">
        <f>RSI!B2093</f>
        <v>23.7</v>
      </c>
      <c r="C2093" s="2">
        <f>RSI!I2093</f>
        <v>37.752183803851317</v>
      </c>
      <c r="D2093" s="2">
        <f>MACD!E2093</f>
        <v>-0.87784734551421906</v>
      </c>
      <c r="E2093" s="2">
        <f>MACD!F2093</f>
        <v>-0.44202445851689404</v>
      </c>
      <c r="F2093" s="2">
        <f>'Moving Avg'!D2093</f>
        <v>23.706</v>
      </c>
      <c r="G2093" s="2">
        <f>'Moving Avg'!F2093</f>
        <v>23.243999999999993</v>
      </c>
      <c r="H2093" s="2">
        <f>'Moving Avg'!G2093</f>
        <v>25.6814</v>
      </c>
      <c r="I2093" s="2">
        <f>'Moving Avg'!H2093</f>
        <v>30.378549999999965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</row>
    <row r="2094" spans="1:12" ht="13.5" x14ac:dyDescent="0.25">
      <c r="A2094" s="3">
        <f>RSI!A2094</f>
        <v>45350</v>
      </c>
      <c r="B2094" s="2">
        <f>RSI!B2094</f>
        <v>23.7</v>
      </c>
      <c r="C2094" s="2">
        <f>RSI!I2094</f>
        <v>37.752183803851317</v>
      </c>
      <c r="D2094" s="2">
        <f>MACD!E2094</f>
        <v>-0.77088968730456386</v>
      </c>
      <c r="E2094" s="2">
        <f>MACD!F2094</f>
        <v>-0.50779750427442805</v>
      </c>
      <c r="F2094" s="2">
        <f>'Moving Avg'!D2094</f>
        <v>23.704000000000001</v>
      </c>
      <c r="G2094" s="2">
        <f>'Moving Avg'!F2094</f>
        <v>23.289999999999996</v>
      </c>
      <c r="H2094" s="2">
        <f>'Moving Avg'!G2094</f>
        <v>25.610599999999998</v>
      </c>
      <c r="I2094" s="2">
        <f>'Moving Avg'!H2094</f>
        <v>30.327499999999965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</row>
    <row r="2095" spans="1:12" ht="13.5" x14ac:dyDescent="0.25">
      <c r="A2095" s="3">
        <f>RSI!A2095</f>
        <v>45351</v>
      </c>
      <c r="B2095" s="2">
        <f>RSI!B2095</f>
        <v>23.7</v>
      </c>
      <c r="C2095" s="2">
        <f>RSI!I2095</f>
        <v>37.752183803851317</v>
      </c>
      <c r="D2095" s="2">
        <f>MACD!E2095</f>
        <v>-0.67819192446446408</v>
      </c>
      <c r="E2095" s="2">
        <f>MACD!F2095</f>
        <v>-0.54187638831243534</v>
      </c>
      <c r="F2095" s="2">
        <f>'Moving Avg'!D2095</f>
        <v>23.702000000000002</v>
      </c>
      <c r="G2095" s="2">
        <f>'Moving Avg'!F2095</f>
        <v>23.335999999999995</v>
      </c>
      <c r="H2095" s="2">
        <f>'Moving Avg'!G2095</f>
        <v>25.5398</v>
      </c>
      <c r="I2095" s="2">
        <f>'Moving Avg'!H2095</f>
        <v>30.284049999999965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</row>
    <row r="2096" spans="1:12" ht="13.5" x14ac:dyDescent="0.25">
      <c r="A2096" s="3">
        <f>RSI!A2096</f>
        <v>45352</v>
      </c>
      <c r="B2096" s="2">
        <f>RSI!B2096</f>
        <v>23.7</v>
      </c>
      <c r="C2096" s="2">
        <f>RSI!I2096</f>
        <v>37.752183803851324</v>
      </c>
      <c r="D2096" s="2">
        <f>MACD!E2096</f>
        <v>-0.59772282908303254</v>
      </c>
      <c r="E2096" s="2">
        <f>MACD!F2096</f>
        <v>-0.55304567646655478</v>
      </c>
      <c r="F2096" s="2">
        <f>'Moving Avg'!D2096</f>
        <v>23.7</v>
      </c>
      <c r="G2096" s="2">
        <f>'Moving Avg'!F2096</f>
        <v>23.381999999999998</v>
      </c>
      <c r="H2096" s="2">
        <f>'Moving Avg'!G2096</f>
        <v>25.491799999999998</v>
      </c>
      <c r="I2096" s="2">
        <f>'Moving Avg'!H2096</f>
        <v>30.247849999999961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</row>
    <row r="2097" spans="1:12" ht="13.5" x14ac:dyDescent="0.25">
      <c r="A2097" s="3">
        <f>RSI!A2097</f>
        <v>45355</v>
      </c>
      <c r="B2097" s="2">
        <f>RSI!B2097</f>
        <v>23.7</v>
      </c>
      <c r="C2097" s="2">
        <f>RSI!I2097</f>
        <v>37.752183803851317</v>
      </c>
      <c r="D2097" s="2">
        <f>MACD!E2097</f>
        <v>-0.52775162524762464</v>
      </c>
      <c r="E2097" s="2">
        <f>MACD!F2097</f>
        <v>-0.54798686622276871</v>
      </c>
      <c r="F2097" s="2">
        <f>'Moving Avg'!D2097</f>
        <v>23.7</v>
      </c>
      <c r="G2097" s="2">
        <f>'Moving Avg'!F2097</f>
        <v>23.427999999999997</v>
      </c>
      <c r="H2097" s="2">
        <f>'Moving Avg'!G2097</f>
        <v>25.420400000000001</v>
      </c>
      <c r="I2097" s="2">
        <f>'Moving Avg'!H2097</f>
        <v>30.20469999999996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</row>
    <row r="2098" spans="1:12" ht="13.5" x14ac:dyDescent="0.25">
      <c r="A2098" s="3">
        <f>RSI!A2098</f>
        <v>45356</v>
      </c>
      <c r="B2098" s="2">
        <f>RSI!B2098</f>
        <v>23.7</v>
      </c>
      <c r="C2098" s="2">
        <f>RSI!I2098</f>
        <v>37.752183803851317</v>
      </c>
      <c r="D2098" s="2">
        <f>MACD!E2098</f>
        <v>-0.46680265785239072</v>
      </c>
      <c r="E2098" s="2">
        <f>MACD!F2098</f>
        <v>-0.53175002454869313</v>
      </c>
      <c r="F2098" s="2">
        <f>'Moving Avg'!D2098</f>
        <v>23.7</v>
      </c>
      <c r="G2098" s="2">
        <f>'Moving Avg'!F2098</f>
        <v>23.473999999999997</v>
      </c>
      <c r="H2098" s="2">
        <f>'Moving Avg'!G2098</f>
        <v>25.349</v>
      </c>
      <c r="I2098" s="2">
        <f>'Moving Avg'!H2098</f>
        <v>30.154299999999967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</row>
    <row r="2099" spans="1:12" ht="13.5" x14ac:dyDescent="0.25">
      <c r="A2099" s="3">
        <f>RSI!A2099</f>
        <v>45357</v>
      </c>
      <c r="B2099" s="2">
        <f>RSI!B2099</f>
        <v>23.7</v>
      </c>
      <c r="C2099" s="2">
        <f>RSI!I2099</f>
        <v>37.752183803851317</v>
      </c>
      <c r="D2099" s="2">
        <f>MACD!E2099</f>
        <v>-0.41361696934783865</v>
      </c>
      <c r="E2099" s="2">
        <f>MACD!F2099</f>
        <v>-0.50812341350852219</v>
      </c>
      <c r="F2099" s="2">
        <f>'Moving Avg'!D2099</f>
        <v>23.7</v>
      </c>
      <c r="G2099" s="2">
        <f>'Moving Avg'!F2099</f>
        <v>23.519999999999996</v>
      </c>
      <c r="H2099" s="2">
        <f>'Moving Avg'!G2099</f>
        <v>25.277600000000003</v>
      </c>
      <c r="I2099" s="2">
        <f>'Moving Avg'!H2099</f>
        <v>30.096299999999964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45358</v>
      </c>
      <c r="B2100" s="2">
        <f>RSI!B2100</f>
        <v>23.2</v>
      </c>
      <c r="C2100" s="2">
        <f>RSI!I2100</f>
        <v>25.952986280095132</v>
      </c>
      <c r="D2100" s="2">
        <f>MACD!E2100</f>
        <v>-0.33008268952976039</v>
      </c>
      <c r="E2100" s="2">
        <f>MACD!F2100</f>
        <v>-0.47251526871276983</v>
      </c>
      <c r="F2100" s="2">
        <f>'Moving Avg'!D2100</f>
        <v>23.6</v>
      </c>
      <c r="G2100" s="2">
        <f>'Moving Avg'!F2100</f>
        <v>23.540999999999997</v>
      </c>
      <c r="H2100" s="2">
        <f>'Moving Avg'!G2100</f>
        <v>25.196200000000005</v>
      </c>
      <c r="I2100" s="2">
        <f>'Moving Avg'!H2100</f>
        <v>30.035799999999963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</row>
    <row r="2101" spans="1:12" ht="13.5" x14ac:dyDescent="0.25">
      <c r="A2101" s="3">
        <f>RSI!A2101</f>
        <v>45359</v>
      </c>
      <c r="B2101" s="2">
        <f>RSI!B2101</f>
        <v>23.2</v>
      </c>
      <c r="C2101" s="2">
        <f>RSI!I2101</f>
        <v>25.952986280095132</v>
      </c>
      <c r="D2101" s="2">
        <f>MACD!E2101</f>
        <v>-0.25506201229874037</v>
      </c>
      <c r="E2101" s="2">
        <f>MACD!F2101</f>
        <v>-0.42902461742996395</v>
      </c>
      <c r="F2101" s="2">
        <f>'Moving Avg'!D2101</f>
        <v>23.5</v>
      </c>
      <c r="G2101" s="2">
        <f>'Moving Avg'!F2101</f>
        <v>23.561999999999998</v>
      </c>
      <c r="H2101" s="2">
        <f>'Moving Avg'!G2101</f>
        <v>25.090400000000002</v>
      </c>
      <c r="I2101" s="2">
        <f>'Moving Avg'!H2101</f>
        <v>29.975299999999965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</row>
    <row r="2102" spans="1:12" ht="13.5" x14ac:dyDescent="0.25">
      <c r="A2102" s="3">
        <f>RSI!A2102</f>
        <v>45362</v>
      </c>
      <c r="B2102" s="2">
        <f>RSI!B2102</f>
        <v>23.2</v>
      </c>
      <c r="C2102" s="2">
        <f>RSI!I2102</f>
        <v>25.952986280095132</v>
      </c>
      <c r="D2102" s="2">
        <f>MACD!E2102</f>
        <v>-0.18910493455592814</v>
      </c>
      <c r="E2102" s="2">
        <f>MACD!F2102</f>
        <v>-0.3810406808551568</v>
      </c>
      <c r="F2102" s="2">
        <f>'Moving Avg'!D2102</f>
        <v>23.4</v>
      </c>
      <c r="G2102" s="2">
        <f>'Moving Avg'!F2102</f>
        <v>23.582999999999995</v>
      </c>
      <c r="H2102" s="2">
        <f>'Moving Avg'!G2102</f>
        <v>24.959000000000007</v>
      </c>
      <c r="I2102" s="2">
        <f>'Moving Avg'!H2102</f>
        <v>29.914799999999968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</row>
    <row r="2103" spans="1:12" ht="13.5" x14ac:dyDescent="0.25">
      <c r="A2103" s="3">
        <f>RSI!A2103</f>
        <v>45363</v>
      </c>
      <c r="B2103" s="2">
        <f>RSI!B2103</f>
        <v>23.2</v>
      </c>
      <c r="C2103" s="2">
        <f>RSI!I2103</f>
        <v>25.952986280095132</v>
      </c>
      <c r="D2103" s="2">
        <f>MACD!E2103</f>
        <v>-0.1295761137083602</v>
      </c>
      <c r="E2103" s="2">
        <f>MACD!F2103</f>
        <v>-0.33074776742579748</v>
      </c>
      <c r="F2103" s="2">
        <f>'Moving Avg'!D2103</f>
        <v>23.3</v>
      </c>
      <c r="G2103" s="2">
        <f>'Moving Avg'!F2103</f>
        <v>23.603999999999996</v>
      </c>
      <c r="H2103" s="2">
        <f>'Moving Avg'!G2103</f>
        <v>24.823000000000008</v>
      </c>
      <c r="I2103" s="2">
        <f>'Moving Avg'!H2103</f>
        <v>29.85429999999997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</row>
    <row r="2104" spans="1:12" ht="13.5" x14ac:dyDescent="0.25">
      <c r="A2104" s="3">
        <f>RSI!A2104</f>
        <v>45364</v>
      </c>
      <c r="B2104" s="2">
        <f>RSI!B2104</f>
        <v>23.2</v>
      </c>
      <c r="C2104" s="2">
        <f>RSI!I2104</f>
        <v>25.952986280095132</v>
      </c>
      <c r="D2104" s="2">
        <f>MACD!E2104</f>
        <v>-7.5762067588943438E-2</v>
      </c>
      <c r="E2104" s="2">
        <f>MACD!F2104</f>
        <v>-0.27975062745842666</v>
      </c>
      <c r="F2104" s="2">
        <f>'Moving Avg'!D2104</f>
        <v>23.2</v>
      </c>
      <c r="G2104" s="2">
        <f>'Moving Avg'!F2104</f>
        <v>23.578499999999995</v>
      </c>
      <c r="H2104" s="2">
        <f>'Moving Avg'!G2104</f>
        <v>24.687200000000008</v>
      </c>
      <c r="I2104" s="2">
        <f>'Moving Avg'!H2104</f>
        <v>29.793799999999965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</row>
    <row r="2105" spans="1:12" ht="13.5" x14ac:dyDescent="0.25">
      <c r="A2105" s="3">
        <f>RSI!A2105</f>
        <v>45365</v>
      </c>
      <c r="B2105" s="2">
        <f>RSI!B2105</f>
        <v>23.2</v>
      </c>
      <c r="C2105" s="2">
        <f>RSI!I2105</f>
        <v>25.952986280095132</v>
      </c>
      <c r="D2105" s="2">
        <f>MACD!E2105</f>
        <v>-2.7038674559896947E-2</v>
      </c>
      <c r="E2105" s="2">
        <f>MACD!F2105</f>
        <v>-0.22920823687872072</v>
      </c>
      <c r="F2105" s="2">
        <f>'Moving Avg'!D2105</f>
        <v>23.2</v>
      </c>
      <c r="G2105" s="2">
        <f>'Moving Avg'!F2105</f>
        <v>23.552999999999994</v>
      </c>
      <c r="H2105" s="2">
        <f>'Moving Avg'!G2105</f>
        <v>24.551400000000008</v>
      </c>
      <c r="I2105" s="2">
        <f>'Moving Avg'!H2105</f>
        <v>29.733299999999968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</row>
    <row r="2106" spans="1:12" ht="13.5" x14ac:dyDescent="0.25">
      <c r="A2106" s="3">
        <f>RSI!A2106</f>
        <v>45366</v>
      </c>
      <c r="B2106" s="2">
        <f>RSI!B2106</f>
        <v>23.2</v>
      </c>
      <c r="C2106" s="2">
        <f>RSI!I2106</f>
        <v>25.952986280095132</v>
      </c>
      <c r="D2106" s="2">
        <f>MACD!E2106</f>
        <v>1.7141062708557087E-2</v>
      </c>
      <c r="E2106" s="2">
        <f>MACD!F2106</f>
        <v>-0.17993837696126516</v>
      </c>
      <c r="F2106" s="2">
        <f>'Moving Avg'!D2106</f>
        <v>23.2</v>
      </c>
      <c r="G2106" s="2">
        <f>'Moving Avg'!F2106</f>
        <v>23.527499999999993</v>
      </c>
      <c r="H2106" s="2">
        <f>'Moving Avg'!G2106</f>
        <v>24.415600000000012</v>
      </c>
      <c r="I2106" s="2">
        <f>'Moving Avg'!H2106</f>
        <v>29.67279999999996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</row>
    <row r="2107" spans="1:12" ht="13.5" x14ac:dyDescent="0.25">
      <c r="A2107" s="3">
        <f>RSI!A2107</f>
        <v>45369</v>
      </c>
      <c r="B2107" s="2">
        <f>RSI!B2107</f>
        <v>23.2</v>
      </c>
      <c r="C2107" s="2">
        <f>RSI!I2107</f>
        <v>25.952986280095132</v>
      </c>
      <c r="D2107" s="2">
        <f>MACD!E2107</f>
        <v>5.7257482930754833E-2</v>
      </c>
      <c r="E2107" s="2">
        <f>MACD!F2107</f>
        <v>-0.13249920498286116</v>
      </c>
      <c r="F2107" s="2">
        <f>'Moving Avg'!D2107</f>
        <v>23.2</v>
      </c>
      <c r="G2107" s="2">
        <f>'Moving Avg'!F2107</f>
        <v>23.501999999999992</v>
      </c>
      <c r="H2107" s="2">
        <f>'Moving Avg'!G2107</f>
        <v>24.306600000000014</v>
      </c>
      <c r="I2107" s="2">
        <f>'Moving Avg'!H2107</f>
        <v>29.612299999999962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</row>
    <row r="2108" spans="1:12" ht="13.5" x14ac:dyDescent="0.25">
      <c r="A2108" s="3">
        <f>RSI!A2108</f>
        <v>45370</v>
      </c>
      <c r="B2108" s="2">
        <f>RSI!B2108</f>
        <v>23.2</v>
      </c>
      <c r="C2108" s="2">
        <f>RSI!I2108</f>
        <v>25.952986280095132</v>
      </c>
      <c r="D2108" s="2">
        <f>MACD!E2108</f>
        <v>9.3733225464600167E-2</v>
      </c>
      <c r="E2108" s="2">
        <f>MACD!F2108</f>
        <v>-8.72527188933689E-2</v>
      </c>
      <c r="F2108" s="2">
        <f>'Moving Avg'!D2108</f>
        <v>23.2</v>
      </c>
      <c r="G2108" s="2">
        <f>'Moving Avg'!F2108</f>
        <v>23.476499999999994</v>
      </c>
      <c r="H2108" s="2">
        <f>'Moving Avg'!G2108</f>
        <v>24.197600000000012</v>
      </c>
      <c r="I2108" s="2">
        <f>'Moving Avg'!H2108</f>
        <v>29.551799999999961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</row>
    <row r="2109" spans="1:12" ht="13.5" x14ac:dyDescent="0.25">
      <c r="A2109" s="3">
        <f>RSI!A2109</f>
        <v>45372</v>
      </c>
      <c r="B2109" s="2">
        <f>RSI!B2109</f>
        <v>23.2</v>
      </c>
      <c r="C2109" s="2">
        <f>RSI!I2109</f>
        <v>25.952986280095132</v>
      </c>
      <c r="D2109" s="2">
        <f>MACD!E2109</f>
        <v>0.12694090721659279</v>
      </c>
      <c r="E2109" s="2">
        <f>MACD!F2109</f>
        <v>-4.4413993671376564E-2</v>
      </c>
      <c r="F2109" s="2">
        <f>'Moving Avg'!D2109</f>
        <v>23.2</v>
      </c>
      <c r="G2109" s="2">
        <f>'Moving Avg'!F2109</f>
        <v>23.450999999999993</v>
      </c>
      <c r="H2109" s="2">
        <f>'Moving Avg'!G2109</f>
        <v>24.088600000000014</v>
      </c>
      <c r="I2109" s="2">
        <f>'Moving Avg'!H2109</f>
        <v>29.491299999999956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</row>
    <row r="2110" spans="1:12" ht="13.5" x14ac:dyDescent="0.25">
      <c r="A2110" s="3">
        <f>RSI!A2110</f>
        <v>45373</v>
      </c>
      <c r="B2110" s="2">
        <f>RSI!B2110</f>
        <v>23.2</v>
      </c>
      <c r="C2110" s="2">
        <f>RSI!I2110</f>
        <v>25.952986280095132</v>
      </c>
      <c r="D2110" s="2">
        <f>MACD!E2110</f>
        <v>8.028663044431994E-2</v>
      </c>
      <c r="E2110" s="2">
        <f>MACD!F2110</f>
        <v>-1.9473868848237263E-2</v>
      </c>
      <c r="F2110" s="2">
        <f>'Moving Avg'!D2110</f>
        <v>23.2</v>
      </c>
      <c r="G2110" s="2">
        <f>'Moving Avg'!F2110</f>
        <v>23.425499999999992</v>
      </c>
      <c r="H2110" s="2">
        <f>'Moving Avg'!G2110</f>
        <v>23.979600000000016</v>
      </c>
      <c r="I2110" s="2">
        <f>'Moving Avg'!H2110</f>
        <v>29.430799999999959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</row>
    <row r="2111" spans="1:12" ht="13.5" x14ac:dyDescent="0.25">
      <c r="A2111" s="3">
        <f>RSI!A2111</f>
        <v>45376</v>
      </c>
      <c r="B2111" s="2">
        <f>RSI!B2111</f>
        <v>23.2</v>
      </c>
      <c r="C2111" s="2">
        <f>RSI!I2111</f>
        <v>25.952986280095132</v>
      </c>
      <c r="D2111" s="2">
        <f>MACD!E2111</f>
        <v>4.281918704217702E-2</v>
      </c>
      <c r="E2111" s="2">
        <f>MACD!F2111</f>
        <v>-7.0152576701544064E-3</v>
      </c>
      <c r="F2111" s="2">
        <f>'Moving Avg'!D2111</f>
        <v>23.2</v>
      </c>
      <c r="G2111" s="2">
        <f>'Moving Avg'!F2111</f>
        <v>23.399999999999991</v>
      </c>
      <c r="H2111" s="2">
        <f>'Moving Avg'!G2111</f>
        <v>23.870600000000017</v>
      </c>
      <c r="I2111" s="2">
        <f>'Moving Avg'!H2111</f>
        <v>29.370299999999958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</row>
    <row r="2112" spans="1:12" ht="13.5" x14ac:dyDescent="0.25">
      <c r="A2112" s="3">
        <f>RSI!A2112</f>
        <v>45377</v>
      </c>
      <c r="B2112" s="2">
        <f>RSI!B2112</f>
        <v>23.2</v>
      </c>
      <c r="C2112" s="2">
        <f>RSI!I2112</f>
        <v>25.952986280095132</v>
      </c>
      <c r="D2112" s="2">
        <f>MACD!E2112</f>
        <v>1.2976384524350237E-2</v>
      </c>
      <c r="E2112" s="2">
        <f>MACD!F2112</f>
        <v>-3.016929231253478E-3</v>
      </c>
      <c r="F2112" s="2">
        <f>'Moving Avg'!D2112</f>
        <v>23.2</v>
      </c>
      <c r="G2112" s="2">
        <f>'Moving Avg'!F2112</f>
        <v>23.374999999999993</v>
      </c>
      <c r="H2112" s="2">
        <f>'Moving Avg'!G2112</f>
        <v>23.761600000000016</v>
      </c>
      <c r="I2112" s="2">
        <f>'Moving Avg'!H2112</f>
        <v>29.309799999999953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</row>
    <row r="2113" spans="1:12" ht="13.5" x14ac:dyDescent="0.25">
      <c r="A2113" s="3">
        <f>RSI!A2113</f>
        <v>45378</v>
      </c>
      <c r="B2113" s="2">
        <f>RSI!B2113</f>
        <v>23.2</v>
      </c>
      <c r="C2113" s="2">
        <f>RSI!I2113</f>
        <v>25.952986280095132</v>
      </c>
      <c r="D2113" s="2">
        <f>MACD!E2113</f>
        <v>-1.0552607585339047E-2</v>
      </c>
      <c r="E2113" s="2">
        <f>MACD!F2113</f>
        <v>-4.5240649020705914E-3</v>
      </c>
      <c r="F2113" s="2">
        <f>'Moving Avg'!D2113</f>
        <v>23.2</v>
      </c>
      <c r="G2113" s="2">
        <f>'Moving Avg'!F2113</f>
        <v>23.349999999999991</v>
      </c>
      <c r="H2113" s="2">
        <f>'Moving Avg'!G2113</f>
        <v>23.652600000000017</v>
      </c>
      <c r="I2113" s="2">
        <f>'Moving Avg'!H2113</f>
        <v>29.249299999999952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</row>
    <row r="2114" spans="1:12" ht="13.5" x14ac:dyDescent="0.25">
      <c r="A2114" s="3">
        <f>RSI!A2114</f>
        <v>45379</v>
      </c>
      <c r="B2114" s="2">
        <f>RSI!B2114</f>
        <v>23.2</v>
      </c>
      <c r="C2114" s="2">
        <f>RSI!I2114</f>
        <v>25.952986280095132</v>
      </c>
      <c r="D2114" s="2">
        <f>MACD!E2114</f>
        <v>-2.8866745476573641E-2</v>
      </c>
      <c r="E2114" s="2">
        <f>MACD!F2114</f>
        <v>-9.3926010169712026E-3</v>
      </c>
      <c r="F2114" s="2">
        <f>'Moving Avg'!D2114</f>
        <v>23.2</v>
      </c>
      <c r="G2114" s="2">
        <f>'Moving Avg'!F2114</f>
        <v>23.324999999999992</v>
      </c>
      <c r="H2114" s="2">
        <f>'Moving Avg'!G2114</f>
        <v>23.543600000000019</v>
      </c>
      <c r="I2114" s="2">
        <f>'Moving Avg'!H2114</f>
        <v>29.188799999999951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</row>
    <row r="2115" spans="1:12" ht="13.5" x14ac:dyDescent="0.25">
      <c r="A2115" s="3">
        <f>RSI!A2115</f>
        <v>45380</v>
      </c>
      <c r="B2115" s="2">
        <f>RSI!B2115</f>
        <v>23.2</v>
      </c>
      <c r="C2115" s="2">
        <f>RSI!I2115</f>
        <v>25.952986280095132</v>
      </c>
      <c r="D2115" s="2">
        <f>MACD!E2115</f>
        <v>-4.2886463249171669E-2</v>
      </c>
      <c r="E2115" s="2">
        <f>MACD!F2115</f>
        <v>-1.6091373463411295E-2</v>
      </c>
      <c r="F2115" s="2">
        <f>'Moving Avg'!D2115</f>
        <v>23.2</v>
      </c>
      <c r="G2115" s="2">
        <f>'Moving Avg'!F2115</f>
        <v>23.29999999999999</v>
      </c>
      <c r="H2115" s="2">
        <f>'Moving Avg'!G2115</f>
        <v>23.434600000000017</v>
      </c>
      <c r="I2115" s="2">
        <f>'Moving Avg'!H2115</f>
        <v>29.12829999999995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</row>
    <row r="2116" spans="1:12" ht="13.5" x14ac:dyDescent="0.25">
      <c r="A2116" s="3">
        <f>RSI!A2116</f>
        <v>45383</v>
      </c>
      <c r="B2116" s="2">
        <f>RSI!B2116</f>
        <v>23.2</v>
      </c>
      <c r="C2116" s="2">
        <f>RSI!I2116</f>
        <v>25.952986280095132</v>
      </c>
      <c r="D2116" s="2">
        <f>MACD!E2116</f>
        <v>-5.3381837991249625E-2</v>
      </c>
      <c r="E2116" s="2">
        <f>MACD!F2116</f>
        <v>-2.3549466368978964E-2</v>
      </c>
      <c r="F2116" s="2">
        <f>'Moving Avg'!D2116</f>
        <v>23.2</v>
      </c>
      <c r="G2116" s="2">
        <f>'Moving Avg'!F2116</f>
        <v>23.274999999999991</v>
      </c>
      <c r="H2116" s="2">
        <f>'Moving Avg'!G2116</f>
        <v>23.35120000000002</v>
      </c>
      <c r="I2116" s="2">
        <f>'Moving Avg'!H2116</f>
        <v>29.067799999999949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</row>
    <row r="2117" spans="1:12" ht="13.5" x14ac:dyDescent="0.25">
      <c r="A2117" s="3">
        <f>RSI!A2117</f>
        <v>45384</v>
      </c>
      <c r="B2117" s="2">
        <f>RSI!B2117</f>
        <v>23.2</v>
      </c>
      <c r="C2117" s="2">
        <f>RSI!I2117</f>
        <v>25.952986280095118</v>
      </c>
      <c r="D2117" s="2">
        <f>MACD!E2117</f>
        <v>-6.0996369906078485E-2</v>
      </c>
      <c r="E2117" s="2">
        <f>MACD!F2117</f>
        <v>-3.1038847076398868E-2</v>
      </c>
      <c r="F2117" s="2">
        <f>'Moving Avg'!D2117</f>
        <v>23.2</v>
      </c>
      <c r="G2117" s="2">
        <f>'Moving Avg'!F2117</f>
        <v>23.249999999999993</v>
      </c>
      <c r="H2117" s="2">
        <f>'Moving Avg'!G2117</f>
        <v>23.292400000000022</v>
      </c>
      <c r="I2117" s="2">
        <f>'Moving Avg'!H2117</f>
        <v>29.00729999999994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45385</v>
      </c>
      <c r="B2118" s="2">
        <f>RSI!B2118</f>
        <v>23.2</v>
      </c>
      <c r="C2118" s="2">
        <f>RSI!I2118</f>
        <v>25.952986280095132</v>
      </c>
      <c r="D2118" s="2">
        <f>MACD!E2118</f>
        <v>-6.626705593728488E-2</v>
      </c>
      <c r="E2118" s="2">
        <f>MACD!F2118</f>
        <v>-3.808448884857607E-2</v>
      </c>
      <c r="F2118" s="2">
        <f>'Moving Avg'!D2118</f>
        <v>23.2</v>
      </c>
      <c r="G2118" s="2">
        <f>'Moving Avg'!F2118</f>
        <v>23.224999999999991</v>
      </c>
      <c r="H2118" s="2">
        <f>'Moving Avg'!G2118</f>
        <v>23.257000000000019</v>
      </c>
      <c r="I2118" s="2">
        <f>'Moving Avg'!H2118</f>
        <v>28.946799999999939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45386</v>
      </c>
      <c r="B2119" s="2">
        <f>RSI!B2119</f>
        <v>23.2</v>
      </c>
      <c r="C2119" s="2">
        <f>RSI!I2119</f>
        <v>25.952986280095118</v>
      </c>
      <c r="D2119" s="2">
        <f>MACD!E2119</f>
        <v>-6.9641330680397573E-2</v>
      </c>
      <c r="E2119" s="2">
        <f>MACD!F2119</f>
        <v>-4.4395857214940375E-2</v>
      </c>
      <c r="F2119" s="2">
        <f>'Moving Avg'!D2119</f>
        <v>23.2</v>
      </c>
      <c r="G2119" s="2">
        <f>'Moving Avg'!F2119</f>
        <v>23.199999999999992</v>
      </c>
      <c r="H2119" s="2">
        <f>'Moving Avg'!G2119</f>
        <v>23.244000000000018</v>
      </c>
      <c r="I2119" s="2">
        <f>'Moving Avg'!H2119</f>
        <v>28.886299999999938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</row>
    <row r="2120" spans="1:12" ht="13.5" x14ac:dyDescent="0.25">
      <c r="A2120" s="3">
        <f>RSI!A2120</f>
        <v>45387</v>
      </c>
      <c r="B2120" s="2">
        <f>RSI!B2120</f>
        <v>23.2</v>
      </c>
      <c r="C2120" s="2">
        <f>RSI!I2120</f>
        <v>25.952986280095132</v>
      </c>
      <c r="D2120" s="2">
        <f>MACD!E2120</f>
        <v>-7.1491359830353929E-2</v>
      </c>
      <c r="E2120" s="2">
        <f>MACD!F2120</f>
        <v>-4.9814957738023087E-2</v>
      </c>
      <c r="F2120" s="2">
        <f>'Moving Avg'!D2120</f>
        <v>23.2</v>
      </c>
      <c r="G2120" s="2">
        <f>'Moving Avg'!F2120</f>
        <v>23.199999999999992</v>
      </c>
      <c r="H2120" s="2">
        <f>'Moving Avg'!G2120</f>
        <v>23.252400000000019</v>
      </c>
      <c r="I2120" s="2">
        <f>'Moving Avg'!H2120</f>
        <v>28.825799999999937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</row>
    <row r="2121" spans="1:12" ht="13.5" x14ac:dyDescent="0.25">
      <c r="A2121" s="3">
        <f>RSI!A2121</f>
        <v>45390</v>
      </c>
      <c r="B2121" s="2">
        <f>RSI!B2121</f>
        <v>23.19</v>
      </c>
      <c r="C2121" s="2">
        <f>RSI!I2121</f>
        <v>25.205983218249756</v>
      </c>
      <c r="D2121" s="2">
        <f>MACD!E2121</f>
        <v>-7.1385355775987591E-2</v>
      </c>
      <c r="E2121" s="2">
        <f>MACD!F2121</f>
        <v>-5.4129037345615992E-2</v>
      </c>
      <c r="F2121" s="2">
        <f>'Moving Avg'!D2121</f>
        <v>23.198</v>
      </c>
      <c r="G2121" s="2">
        <f>'Moving Avg'!F2121</f>
        <v>23.199499999999993</v>
      </c>
      <c r="H2121" s="2">
        <f>'Moving Avg'!G2121</f>
        <v>23.260600000000021</v>
      </c>
      <c r="I2121" s="2">
        <f>'Moving Avg'!H2121</f>
        <v>28.765249999999934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45394</v>
      </c>
      <c r="B2122" s="2">
        <f>RSI!B2122</f>
        <v>23.2</v>
      </c>
      <c r="C2122" s="2">
        <f>RSI!I2122</f>
        <v>27.454671113481993</v>
      </c>
      <c r="D2122" s="2">
        <f>MACD!E2122</f>
        <v>-7.1115576465288655E-2</v>
      </c>
      <c r="E2122" s="2">
        <f>MACD!F2122</f>
        <v>-5.7526345169550526E-2</v>
      </c>
      <c r="F2122" s="2">
        <f>'Moving Avg'!D2122</f>
        <v>23.198</v>
      </c>
      <c r="G2122" s="2">
        <f>'Moving Avg'!F2122</f>
        <v>23.199499999999993</v>
      </c>
      <c r="H2122" s="2">
        <f>'Moving Avg'!G2122</f>
        <v>23.26900000000002</v>
      </c>
      <c r="I2122" s="2">
        <f>'Moving Avg'!H2122</f>
        <v>28.70474999999993</v>
      </c>
      <c r="J2122" s="6" t="str">
        <f>OBV!F2122</f>
        <v>BULLISH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45397</v>
      </c>
      <c r="B2123" s="2">
        <f>RSI!B2123</f>
        <v>23.2</v>
      </c>
      <c r="C2123" s="2">
        <f>RSI!I2123</f>
        <v>27.454671113481993</v>
      </c>
      <c r="D2123" s="2">
        <f>MACD!E2123</f>
        <v>-7.0093776988642276E-2</v>
      </c>
      <c r="E2123" s="2">
        <f>MACD!F2123</f>
        <v>-6.0039831533368879E-2</v>
      </c>
      <c r="F2123" s="2">
        <f>'Moving Avg'!D2123</f>
        <v>23.198</v>
      </c>
      <c r="G2123" s="2">
        <f>'Moving Avg'!F2123</f>
        <v>23.199499999999993</v>
      </c>
      <c r="H2123" s="2">
        <f>'Moving Avg'!G2123</f>
        <v>23.277400000000021</v>
      </c>
      <c r="I2123" s="2">
        <f>'Moving Avg'!H2123</f>
        <v>28.644249999999932</v>
      </c>
      <c r="J2123" s="6" t="str">
        <f>OBV!F2123</f>
        <v>BULLISH</v>
      </c>
      <c r="K2123" s="6" t="str">
        <f>OBV!G2123</f>
        <v>NEUTRAL</v>
      </c>
      <c r="L2123" s="6" t="str">
        <f>OBV!H2123</f>
        <v>NEUTRAL</v>
      </c>
    </row>
    <row r="2124" spans="1:12" ht="13.5" x14ac:dyDescent="0.25">
      <c r="A2124" s="3">
        <f>RSI!A2124</f>
        <v>45398</v>
      </c>
      <c r="B2124" s="2">
        <f>RSI!B2124</f>
        <v>23.2</v>
      </c>
      <c r="C2124" s="2">
        <f>RSI!I2124</f>
        <v>27.454671113481993</v>
      </c>
      <c r="D2124" s="2">
        <f>MACD!E2124</f>
        <v>-6.8494432361770663E-2</v>
      </c>
      <c r="E2124" s="2">
        <f>MACD!F2124</f>
        <v>-6.1730751699049242E-2</v>
      </c>
      <c r="F2124" s="2">
        <f>'Moving Avg'!D2124</f>
        <v>23.198</v>
      </c>
      <c r="G2124" s="2">
        <f>'Moving Avg'!F2124</f>
        <v>23.199499999999993</v>
      </c>
      <c r="H2124" s="2">
        <f>'Moving Avg'!G2124</f>
        <v>23.285800000000023</v>
      </c>
      <c r="I2124" s="2">
        <f>'Moving Avg'!H2124</f>
        <v>28.583749999999931</v>
      </c>
      <c r="J2124" s="6" t="str">
        <f>OBV!F2124</f>
        <v>BULLISH</v>
      </c>
      <c r="K2124" s="6" t="str">
        <f>OBV!G2124</f>
        <v>NEUTRAL</v>
      </c>
      <c r="L2124" s="6" t="str">
        <f>OBV!H2124</f>
        <v>NEUTRAL</v>
      </c>
    </row>
    <row r="2125" spans="1:12" ht="13.5" x14ac:dyDescent="0.25">
      <c r="A2125" s="3">
        <f>RSI!A2125</f>
        <v>45399</v>
      </c>
      <c r="B2125" s="2">
        <f>RSI!B2125</f>
        <v>22.16</v>
      </c>
      <c r="C2125" s="2">
        <f>RSI!I2125</f>
        <v>5.5969883650825381</v>
      </c>
      <c r="D2125" s="2">
        <f>MACD!E2125</f>
        <v>1.0576215791612498E-2</v>
      </c>
      <c r="E2125" s="2">
        <f>MACD!F2125</f>
        <v>-4.7269358200916899E-2</v>
      </c>
      <c r="F2125" s="2">
        <f>'Moving Avg'!D2125</f>
        <v>22.990000000000002</v>
      </c>
      <c r="G2125" s="2">
        <f>'Moving Avg'!F2125</f>
        <v>23.147499999999994</v>
      </c>
      <c r="H2125" s="2">
        <f>'Moving Avg'!G2125</f>
        <v>23.273400000000024</v>
      </c>
      <c r="I2125" s="2">
        <f>'Moving Avg'!H2125</f>
        <v>28.518049999999931</v>
      </c>
      <c r="J2125" s="6" t="str">
        <f>OBV!F2125</f>
        <v>BULLISH</v>
      </c>
      <c r="K2125" s="6" t="str">
        <f>OBV!G2125</f>
        <v>NEUTRAL</v>
      </c>
      <c r="L2125" s="6" t="str">
        <f>OBV!H2125</f>
        <v>BULLISH DIVERGENCE</v>
      </c>
    </row>
    <row r="2126" spans="1:12" ht="13.5" x14ac:dyDescent="0.25">
      <c r="A2126" s="3">
        <f>RSI!A2126</f>
        <v>45400</v>
      </c>
      <c r="B2126" s="2">
        <f>RSI!B2126</f>
        <v>21.17</v>
      </c>
      <c r="C2126" s="2">
        <f>RSI!I2126</f>
        <v>3.0817733834432914</v>
      </c>
      <c r="D2126" s="2">
        <f>MACD!E2126</f>
        <v>0.15759081231302119</v>
      </c>
      <c r="E2126" s="2">
        <f>MACD!F2126</f>
        <v>-6.2973240981292825E-3</v>
      </c>
      <c r="F2126" s="2">
        <f>'Moving Avg'!D2126</f>
        <v>22.585999999999999</v>
      </c>
      <c r="G2126" s="2">
        <f>'Moving Avg'!F2126</f>
        <v>23.045999999999996</v>
      </c>
      <c r="H2126" s="2">
        <f>'Moving Avg'!G2126</f>
        <v>23.241200000000028</v>
      </c>
      <c r="I2126" s="2">
        <f>'Moving Avg'!H2126</f>
        <v>28.447399999999938</v>
      </c>
      <c r="J2126" s="6" t="str">
        <f>OBV!F2126</f>
        <v>BULLISH</v>
      </c>
      <c r="K2126" s="6" t="str">
        <f>OBV!G2126</f>
        <v>NEUTRAL</v>
      </c>
      <c r="L2126" s="6" t="str">
        <f>OBV!H2126</f>
        <v>BULLISH DIVERGENCE</v>
      </c>
    </row>
    <row r="2127" spans="1:12" ht="13.5" x14ac:dyDescent="0.25">
      <c r="A2127" s="3">
        <f>RSI!A2127</f>
        <v>45401</v>
      </c>
      <c r="B2127" s="2">
        <f>RSI!B2127</f>
        <v>21</v>
      </c>
      <c r="C2127" s="2">
        <f>RSI!I2127</f>
        <v>2.8453176368665538</v>
      </c>
      <c r="D2127" s="2">
        <f>MACD!E2127</f>
        <v>0.30670377753847688</v>
      </c>
      <c r="E2127" s="2">
        <f>MACD!F2127</f>
        <v>5.6302896229191955E-2</v>
      </c>
      <c r="F2127" s="2">
        <f>'Moving Avg'!D2127</f>
        <v>22.146000000000001</v>
      </c>
      <c r="G2127" s="2">
        <f>'Moving Avg'!F2127</f>
        <v>22.935999999999996</v>
      </c>
      <c r="H2127" s="2">
        <f>'Moving Avg'!G2127</f>
        <v>23.205600000000022</v>
      </c>
      <c r="I2127" s="2">
        <f>'Moving Avg'!H2127</f>
        <v>28.375899999999941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</row>
    <row r="2128" spans="1:12" ht="13.5" x14ac:dyDescent="0.25">
      <c r="A2128" s="3">
        <f>RSI!A2128</f>
        <v>45404</v>
      </c>
      <c r="B2128" s="2">
        <f>RSI!B2128</f>
        <v>21.02</v>
      </c>
      <c r="C2128" s="2">
        <f>RSI!I2128</f>
        <v>3.7806742905276991</v>
      </c>
      <c r="D2128" s="2">
        <f>MACD!E2128</f>
        <v>0.44362471864060282</v>
      </c>
      <c r="E2128" s="2">
        <f>MACD!F2128</f>
        <v>0.13376726071147413</v>
      </c>
      <c r="F2128" s="2">
        <f>'Moving Avg'!D2128</f>
        <v>21.71</v>
      </c>
      <c r="G2128" s="2">
        <f>'Moving Avg'!F2128</f>
        <v>22.826999999999995</v>
      </c>
      <c r="H2128" s="2">
        <f>'Moving Avg'!G2128</f>
        <v>23.170400000000022</v>
      </c>
      <c r="I2128" s="2">
        <f>'Moving Avg'!H2128</f>
        <v>28.304499999999944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</row>
    <row r="2129" spans="1:12" ht="13.5" x14ac:dyDescent="0.25">
      <c r="A2129" s="3">
        <f>RSI!A2129</f>
        <v>45405</v>
      </c>
      <c r="B2129" s="2">
        <f>RSI!B2129</f>
        <v>21.02</v>
      </c>
      <c r="C2129" s="2">
        <f>RSI!I2129</f>
        <v>3.7806742905276991</v>
      </c>
      <c r="D2129" s="2">
        <f>MACD!E2129</f>
        <v>0.57068671273895788</v>
      </c>
      <c r="E2129" s="2">
        <f>MACD!F2129</f>
        <v>0.22115115111697087</v>
      </c>
      <c r="F2129" s="2">
        <f>'Moving Avg'!D2129</f>
        <v>21.273999999999997</v>
      </c>
      <c r="G2129" s="2">
        <f>'Moving Avg'!F2129</f>
        <v>22.717999999999996</v>
      </c>
      <c r="H2129" s="2">
        <f>'Moving Avg'!G2129</f>
        <v>23.135200000000022</v>
      </c>
      <c r="I2129" s="2">
        <f>'Moving Avg'!H2129</f>
        <v>28.233099999999951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</row>
    <row r="2130" spans="1:12" ht="13.5" x14ac:dyDescent="0.25">
      <c r="A2130" s="3">
        <f>RSI!A2130</f>
        <v>45406</v>
      </c>
      <c r="B2130" s="2">
        <f>RSI!B2130</f>
        <v>21.02</v>
      </c>
      <c r="C2130" s="2">
        <f>RSI!I2130</f>
        <v>3.7806742905276991</v>
      </c>
      <c r="D2130" s="2">
        <f>MACD!E2130</f>
        <v>0.68857646067653988</v>
      </c>
      <c r="E2130" s="2">
        <f>MACD!F2130</f>
        <v>0.31463621302888467</v>
      </c>
      <c r="F2130" s="2">
        <f>'Moving Avg'!D2130</f>
        <v>21.045999999999999</v>
      </c>
      <c r="G2130" s="2">
        <f>'Moving Avg'!F2130</f>
        <v>22.608999999999995</v>
      </c>
      <c r="H2130" s="2">
        <f>'Moving Avg'!G2130</f>
        <v>23.100000000000019</v>
      </c>
      <c r="I2130" s="2">
        <f>'Moving Avg'!H2130</f>
        <v>28.161699999999954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</row>
    <row r="2131" spans="1:12" ht="13.5" x14ac:dyDescent="0.25">
      <c r="A2131" s="3">
        <f>RSI!A2131</f>
        <v>45407</v>
      </c>
      <c r="B2131" s="2">
        <f>RSI!B2131</f>
        <v>21.02</v>
      </c>
      <c r="C2131" s="2">
        <f>RSI!I2131</f>
        <v>3.7806742905276991</v>
      </c>
      <c r="D2131" s="2">
        <f>MACD!E2131</f>
        <v>0.79639804141764614</v>
      </c>
      <c r="E2131" s="2">
        <f>MACD!F2131</f>
        <v>0.41098857870663696</v>
      </c>
      <c r="F2131" s="2">
        <f>'Moving Avg'!D2131</f>
        <v>21.015999999999998</v>
      </c>
      <c r="G2131" s="2">
        <f>'Moving Avg'!F2131</f>
        <v>22.499999999999993</v>
      </c>
      <c r="H2131" s="2">
        <f>'Moving Avg'!G2131</f>
        <v>23.06480000000002</v>
      </c>
      <c r="I2131" s="2">
        <f>'Moving Avg'!H2131</f>
        <v>28.09029999999996</v>
      </c>
      <c r="J2131" s="6" t="str">
        <f>OBV!F2131</f>
        <v>BULLISH</v>
      </c>
      <c r="K2131" s="6" t="str">
        <f>OBV!G2131</f>
        <v>NEUTRAL</v>
      </c>
      <c r="L2131" s="6" t="str">
        <f>OBV!H2131</f>
        <v>BULLISH DIVERGENCE</v>
      </c>
    </row>
    <row r="2132" spans="1:12" ht="13.5" x14ac:dyDescent="0.25">
      <c r="A2132" s="3">
        <f>RSI!A2132</f>
        <v>45408</v>
      </c>
      <c r="B2132" s="2">
        <f>RSI!B2132</f>
        <v>21.02</v>
      </c>
      <c r="C2132" s="2">
        <f>RSI!I2132</f>
        <v>3.7806742905276991</v>
      </c>
      <c r="D2132" s="2">
        <f>MACD!E2132</f>
        <v>0.8980656839764336</v>
      </c>
      <c r="E2132" s="2">
        <f>MACD!F2132</f>
        <v>0.50840399976059625</v>
      </c>
      <c r="F2132" s="2">
        <f>'Moving Avg'!D2132</f>
        <v>21.02</v>
      </c>
      <c r="G2132" s="2">
        <f>'Moving Avg'!F2132</f>
        <v>22.390999999999995</v>
      </c>
      <c r="H2132" s="2">
        <f>'Moving Avg'!G2132</f>
        <v>23.029600000000013</v>
      </c>
      <c r="I2132" s="2">
        <f>'Moving Avg'!H2132</f>
        <v>28.01889999999996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</row>
    <row r="2133" spans="1:12" ht="13.5" x14ac:dyDescent="0.25">
      <c r="A2133" s="3">
        <f>RSI!A2133</f>
        <v>45411</v>
      </c>
      <c r="B2133" s="2">
        <f>RSI!B2133</f>
        <v>21.02</v>
      </c>
      <c r="C2133" s="2">
        <f>RSI!I2133</f>
        <v>3.7806742905276991</v>
      </c>
      <c r="D2133" s="2">
        <f>MACD!E2133</f>
        <v>0.99232875795865638</v>
      </c>
      <c r="E2133" s="2">
        <f>MACD!F2133</f>
        <v>0.60518895140020834</v>
      </c>
      <c r="F2133" s="2">
        <f>'Moving Avg'!D2133</f>
        <v>21.02</v>
      </c>
      <c r="G2133" s="2">
        <f>'Moving Avg'!F2133</f>
        <v>22.281999999999993</v>
      </c>
      <c r="H2133" s="2">
        <f>'Moving Avg'!G2133</f>
        <v>22.994400000000013</v>
      </c>
      <c r="I2133" s="2">
        <f>'Moving Avg'!H2133</f>
        <v>27.947499999999959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</row>
    <row r="2134" spans="1:12" ht="13.5" x14ac:dyDescent="0.25">
      <c r="A2134" s="3">
        <f>RSI!A2134</f>
        <v>45412</v>
      </c>
      <c r="B2134" s="2">
        <f>RSI!B2134</f>
        <v>21.02</v>
      </c>
      <c r="C2134" s="2">
        <f>RSI!I2134</f>
        <v>3.7806742905276991</v>
      </c>
      <c r="D2134" s="2">
        <f>MACD!E2134</f>
        <v>1.0797163087087362</v>
      </c>
      <c r="E2134" s="2">
        <f>MACD!F2134</f>
        <v>0.70009442286191392</v>
      </c>
      <c r="F2134" s="2">
        <f>'Moving Avg'!D2134</f>
        <v>21.02</v>
      </c>
      <c r="G2134" s="2">
        <f>'Moving Avg'!F2134</f>
        <v>22.172999999999991</v>
      </c>
      <c r="H2134" s="2">
        <f>'Moving Avg'!G2134</f>
        <v>22.940600000000014</v>
      </c>
      <c r="I2134" s="2">
        <f>'Moving Avg'!H2134</f>
        <v>27.876099999999962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</row>
    <row r="2135" spans="1:12" ht="13.5" x14ac:dyDescent="0.25">
      <c r="A2135" s="3">
        <f>RSI!A2135</f>
        <v>45414</v>
      </c>
      <c r="B2135" s="2">
        <f>RSI!B2135</f>
        <v>21.02</v>
      </c>
      <c r="C2135" s="2">
        <f>RSI!I2135</f>
        <v>3.7806742905276991</v>
      </c>
      <c r="D2135" s="2">
        <f>MACD!E2135</f>
        <v>1.0007211839834831</v>
      </c>
      <c r="E2135" s="2">
        <f>MACD!F2135</f>
        <v>0.76021977508622784</v>
      </c>
      <c r="F2135" s="2">
        <f>'Moving Avg'!D2135</f>
        <v>21.02</v>
      </c>
      <c r="G2135" s="2">
        <f>'Moving Avg'!F2135</f>
        <v>22.063999999999989</v>
      </c>
      <c r="H2135" s="2">
        <f>'Moving Avg'!G2135</f>
        <v>22.886800000000012</v>
      </c>
      <c r="I2135" s="2">
        <f>'Moving Avg'!H2135</f>
        <v>27.804699999999965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</row>
    <row r="2136" spans="1:12" ht="13.5" x14ac:dyDescent="0.25">
      <c r="A2136" s="3">
        <f>RSI!A2136</f>
        <v>45415</v>
      </c>
      <c r="B2136" s="2">
        <f>RSI!B2136</f>
        <v>21</v>
      </c>
      <c r="C2136" s="2">
        <f>RSI!I2136</f>
        <v>3.7159509471799481</v>
      </c>
      <c r="D2136" s="2">
        <f>MACD!E2136</f>
        <v>0.78959142889693368</v>
      </c>
      <c r="E2136" s="2">
        <f>MACD!F2136</f>
        <v>0.76609410584836901</v>
      </c>
      <c r="F2136" s="2">
        <f>'Moving Avg'!D2136</f>
        <v>21.015999999999998</v>
      </c>
      <c r="G2136" s="2">
        <f>'Moving Avg'!F2136</f>
        <v>21.95399999999999</v>
      </c>
      <c r="H2136" s="2">
        <f>'Moving Avg'!G2136</f>
        <v>22.832600000000006</v>
      </c>
      <c r="I2136" s="2">
        <f>'Moving Avg'!H2136</f>
        <v>27.733199999999968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</row>
    <row r="2137" spans="1:12" ht="13.5" x14ac:dyDescent="0.25">
      <c r="A2137" s="3">
        <f>RSI!A2137</f>
        <v>45418</v>
      </c>
      <c r="B2137" s="2">
        <f>RSI!B2137</f>
        <v>21</v>
      </c>
      <c r="C2137" s="2">
        <f>RSI!I2137</f>
        <v>3.7159509471799481</v>
      </c>
      <c r="D2137" s="2">
        <f>MACD!E2137</f>
        <v>0.59096166147702078</v>
      </c>
      <c r="E2137" s="2">
        <f>MACD!F2137</f>
        <v>0.73106761697409939</v>
      </c>
      <c r="F2137" s="2">
        <f>'Moving Avg'!D2137</f>
        <v>21.012</v>
      </c>
      <c r="G2137" s="2">
        <f>'Moving Avg'!F2137</f>
        <v>21.843999999999994</v>
      </c>
      <c r="H2137" s="2">
        <f>'Moving Avg'!G2137</f>
        <v>22.778400000000005</v>
      </c>
      <c r="I2137" s="2">
        <f>'Moving Avg'!H2137</f>
        <v>27.661699999999975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</row>
    <row r="2138" spans="1:12" ht="13.5" x14ac:dyDescent="0.25">
      <c r="A2138" s="3">
        <f>RSI!A2138</f>
        <v>45419</v>
      </c>
      <c r="B2138" s="2">
        <f>RSI!B2138</f>
        <v>21</v>
      </c>
      <c r="C2138" s="2">
        <f>RSI!I2138</f>
        <v>3.7159509471799481</v>
      </c>
      <c r="D2138" s="2">
        <f>MACD!E2138</f>
        <v>0.43168236607421662</v>
      </c>
      <c r="E2138" s="2">
        <f>MACD!F2138</f>
        <v>0.67119056679412292</v>
      </c>
      <c r="F2138" s="2">
        <f>'Moving Avg'!D2138</f>
        <v>21.007999999999999</v>
      </c>
      <c r="G2138" s="2">
        <f>'Moving Avg'!F2138</f>
        <v>21.733999999999995</v>
      </c>
      <c r="H2138" s="2">
        <f>'Moving Avg'!G2138</f>
        <v>22.724200000000007</v>
      </c>
      <c r="I2138" s="2">
        <f>'Moving Avg'!H2138</f>
        <v>27.590199999999971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</row>
    <row r="2139" spans="1:12" ht="13.5" x14ac:dyDescent="0.25">
      <c r="A2139" s="3">
        <f>RSI!A2139</f>
        <v>45420</v>
      </c>
      <c r="B2139" s="2">
        <f>RSI!B2139</f>
        <v>21</v>
      </c>
      <c r="C2139" s="2">
        <f>RSI!I2139</f>
        <v>3.7159509471799481</v>
      </c>
      <c r="D2139" s="2">
        <f>MACD!E2139</f>
        <v>0.30219935838172063</v>
      </c>
      <c r="E2139" s="2">
        <f>MACD!F2139</f>
        <v>0.59739232511164253</v>
      </c>
      <c r="F2139" s="2">
        <f>'Moving Avg'!D2139</f>
        <v>21.003999999999998</v>
      </c>
      <c r="G2139" s="2">
        <f>'Moving Avg'!F2139</f>
        <v>21.623999999999999</v>
      </c>
      <c r="H2139" s="2">
        <f>'Moving Avg'!G2139</f>
        <v>22.670000000000005</v>
      </c>
      <c r="I2139" s="2">
        <f>'Moving Avg'!H2139</f>
        <v>27.518699999999978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45421</v>
      </c>
      <c r="B2140" s="2">
        <f>RSI!B2140</f>
        <v>21</v>
      </c>
      <c r="C2140" s="2">
        <f>RSI!I2140</f>
        <v>3.7159509471799197</v>
      </c>
      <c r="D2140" s="2">
        <f>MACD!E2140</f>
        <v>0.1975366103789753</v>
      </c>
      <c r="E2140" s="2">
        <f>MACD!F2140</f>
        <v>0.51742118216510913</v>
      </c>
      <c r="F2140" s="2">
        <f>'Moving Avg'!D2140</f>
        <v>21</v>
      </c>
      <c r="G2140" s="2">
        <f>'Moving Avg'!F2140</f>
        <v>21.513999999999999</v>
      </c>
      <c r="H2140" s="2">
        <f>'Moving Avg'!G2140</f>
        <v>22.615800000000004</v>
      </c>
      <c r="I2140" s="2">
        <f>'Moving Avg'!H2140</f>
        <v>27.447199999999981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45422</v>
      </c>
      <c r="B2141" s="2">
        <f>RSI!B2141</f>
        <v>21</v>
      </c>
      <c r="C2141" s="2">
        <f>RSI!I2141</f>
        <v>3.7159509471799197</v>
      </c>
      <c r="D2141" s="2">
        <f>MACD!E2141</f>
        <v>0.11351267265170506</v>
      </c>
      <c r="E2141" s="2">
        <f>MACD!F2141</f>
        <v>0.43663948026242833</v>
      </c>
      <c r="F2141" s="2">
        <f>'Moving Avg'!D2141</f>
        <v>21</v>
      </c>
      <c r="G2141" s="2">
        <f>'Moving Avg'!F2141</f>
        <v>21.404500000000002</v>
      </c>
      <c r="H2141" s="2">
        <f>'Moving Avg'!G2141</f>
        <v>22.561600000000002</v>
      </c>
      <c r="I2141" s="2">
        <f>'Moving Avg'!H2141</f>
        <v>27.383599999999987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45425</v>
      </c>
      <c r="B2142" s="2">
        <f>RSI!B2142</f>
        <v>21</v>
      </c>
      <c r="C2142" s="2">
        <f>RSI!I2142</f>
        <v>3.7159509471799197</v>
      </c>
      <c r="D2142" s="2">
        <f>MACD!E2142</f>
        <v>4.6616280726905046E-2</v>
      </c>
      <c r="E2142" s="2">
        <f>MACD!F2142</f>
        <v>0.35863484035532367</v>
      </c>
      <c r="F2142" s="2">
        <f>'Moving Avg'!D2142</f>
        <v>21</v>
      </c>
      <c r="G2142" s="2">
        <f>'Moving Avg'!F2142</f>
        <v>21.294500000000003</v>
      </c>
      <c r="H2142" s="2">
        <f>'Moving Avg'!G2142</f>
        <v>22.507600000000004</v>
      </c>
      <c r="I2142" s="2">
        <f>'Moving Avg'!H2142</f>
        <v>27.319999999999986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45426</v>
      </c>
      <c r="B2143" s="2">
        <f>RSI!B2143</f>
        <v>21</v>
      </c>
      <c r="C2143" s="2">
        <f>RSI!I2143</f>
        <v>3.7159509471799197</v>
      </c>
      <c r="D2143" s="2">
        <f>MACD!E2143</f>
        <v>-6.0987417865661087E-3</v>
      </c>
      <c r="E2143" s="2">
        <f>MACD!F2143</f>
        <v>0.28568812392694576</v>
      </c>
      <c r="F2143" s="2">
        <f>'Moving Avg'!D2143</f>
        <v>21</v>
      </c>
      <c r="G2143" s="2">
        <f>'Moving Avg'!F2143</f>
        <v>21.184500000000003</v>
      </c>
      <c r="H2143" s="2">
        <f>'Moving Avg'!G2143</f>
        <v>22.453600000000002</v>
      </c>
      <c r="I2143" s="2">
        <f>'Moving Avg'!H2143</f>
        <v>27.256399999999996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45427</v>
      </c>
      <c r="B2144" s="2">
        <f>RSI!B2144</f>
        <v>20.2</v>
      </c>
      <c r="C2144" s="2">
        <f>RSI!I2144</f>
        <v>1.6597367621713772</v>
      </c>
      <c r="D2144" s="2">
        <f>MACD!E2144</f>
        <v>1.2156995466828135E-2</v>
      </c>
      <c r="E2144" s="2">
        <f>MACD!F2144</f>
        <v>0.23098189823492224</v>
      </c>
      <c r="F2144" s="2">
        <f>'Moving Avg'!D2144</f>
        <v>20.84</v>
      </c>
      <c r="G2144" s="2">
        <f>'Moving Avg'!F2144</f>
        <v>21.034500000000001</v>
      </c>
      <c r="H2144" s="2">
        <f>'Moving Avg'!G2144</f>
        <v>22.383600000000001</v>
      </c>
      <c r="I2144" s="2">
        <f>'Moving Avg'!H2144</f>
        <v>27.188799999999993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45428</v>
      </c>
      <c r="B2145" s="2">
        <f>RSI!B2145</f>
        <v>20.2</v>
      </c>
      <c r="C2145" s="2">
        <f>RSI!I2145</f>
        <v>1.6597367621713772</v>
      </c>
      <c r="D2145" s="2">
        <f>MACD!E2145</f>
        <v>3.5666111600207273E-2</v>
      </c>
      <c r="E2145" s="2">
        <f>MACD!F2145</f>
        <v>0.19191874090797925</v>
      </c>
      <c r="F2145" s="2">
        <f>'Moving Avg'!D2145</f>
        <v>20.68</v>
      </c>
      <c r="G2145" s="2">
        <f>'Moving Avg'!F2145</f>
        <v>20.936500000000002</v>
      </c>
      <c r="H2145" s="2">
        <f>'Moving Avg'!G2145</f>
        <v>22.313600000000001</v>
      </c>
      <c r="I2145" s="2">
        <f>'Moving Avg'!H2145</f>
        <v>27.121199999999991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</row>
    <row r="2146" spans="1:12" ht="13.5" x14ac:dyDescent="0.25">
      <c r="A2146" s="3">
        <f>RSI!A2146</f>
        <v>45429</v>
      </c>
      <c r="B2146" s="2">
        <f>RSI!B2146</f>
        <v>20.2</v>
      </c>
      <c r="C2146" s="2">
        <f>RSI!I2146</f>
        <v>1.6597367621713772</v>
      </c>
      <c r="D2146" s="2">
        <f>MACD!E2146</f>
        <v>5.9946289635185224E-2</v>
      </c>
      <c r="E2146" s="2">
        <f>MACD!F2146</f>
        <v>0.16552425065342044</v>
      </c>
      <c r="F2146" s="2">
        <f>'Moving Avg'!D2146</f>
        <v>20.520000000000003</v>
      </c>
      <c r="G2146" s="2">
        <f>'Moving Avg'!F2146</f>
        <v>20.887999999999998</v>
      </c>
      <c r="H2146" s="2">
        <f>'Moving Avg'!G2146</f>
        <v>22.243600000000001</v>
      </c>
      <c r="I2146" s="2">
        <f>'Moving Avg'!H2146</f>
        <v>27.053599999999992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</row>
    <row r="2147" spans="1:12" ht="13.5" x14ac:dyDescent="0.25">
      <c r="A2147" s="3">
        <f>RSI!A2147</f>
        <v>45432</v>
      </c>
      <c r="B2147" s="2">
        <f>RSI!B2147</f>
        <v>20.2</v>
      </c>
      <c r="C2147" s="2">
        <f>RSI!I2147</f>
        <v>1.6597367621713772</v>
      </c>
      <c r="D2147" s="2">
        <f>MACD!E2147</f>
        <v>8.7402881661049037E-2</v>
      </c>
      <c r="E2147" s="2">
        <f>MACD!F2147</f>
        <v>0.14989997685494616</v>
      </c>
      <c r="F2147" s="2">
        <f>'Moving Avg'!D2147</f>
        <v>20.360000000000003</v>
      </c>
      <c r="G2147" s="2">
        <f>'Moving Avg'!F2147</f>
        <v>20.847999999999995</v>
      </c>
      <c r="H2147" s="2">
        <f>'Moving Avg'!G2147</f>
        <v>22.173599999999997</v>
      </c>
      <c r="I2147" s="2">
        <f>'Moving Avg'!H2147</f>
        <v>26.98599999999999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45433</v>
      </c>
      <c r="B2148" s="2">
        <f>RSI!B2148</f>
        <v>20.2</v>
      </c>
      <c r="C2148" s="2">
        <f>RSI!I2148</f>
        <v>1.6597367621713772</v>
      </c>
      <c r="D2148" s="2">
        <f>MACD!E2148</f>
        <v>0.11703522149144163</v>
      </c>
      <c r="E2148" s="2">
        <f>MACD!F2148</f>
        <v>0.14332702578224527</v>
      </c>
      <c r="F2148" s="2">
        <f>'Moving Avg'!D2148</f>
        <v>20.2</v>
      </c>
      <c r="G2148" s="2">
        <f>'Moving Avg'!F2148</f>
        <v>20.806999999999995</v>
      </c>
      <c r="H2148" s="2">
        <f>'Moving Avg'!G2148</f>
        <v>22.103599999999997</v>
      </c>
      <c r="I2148" s="2">
        <f>'Moving Avg'!H2148</f>
        <v>26.918399999999988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45434</v>
      </c>
      <c r="B2149" s="2">
        <f>RSI!B2149</f>
        <v>20.2</v>
      </c>
      <c r="C2149" s="2">
        <f>RSI!I2149</f>
        <v>1.6597367621713772</v>
      </c>
      <c r="D2149" s="2">
        <f>MACD!E2149</f>
        <v>0.14803451655523858</v>
      </c>
      <c r="E2149" s="2">
        <f>MACD!F2149</f>
        <v>0.14426852393684392</v>
      </c>
      <c r="F2149" s="2">
        <f>'Moving Avg'!D2149</f>
        <v>20.2</v>
      </c>
      <c r="G2149" s="2">
        <f>'Moving Avg'!F2149</f>
        <v>20.765999999999998</v>
      </c>
      <c r="H2149" s="2">
        <f>'Moving Avg'!G2149</f>
        <v>22.033599999999996</v>
      </c>
      <c r="I2149" s="2">
        <f>'Moving Avg'!H2149</f>
        <v>26.850799999999989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</row>
    <row r="2150" spans="1:12" ht="13.5" x14ac:dyDescent="0.25">
      <c r="A2150" s="3">
        <f>RSI!A2150</f>
        <v>45435</v>
      </c>
      <c r="B2150" s="2">
        <f>RSI!B2150</f>
        <v>20.2</v>
      </c>
      <c r="C2150" s="2">
        <f>RSI!I2150</f>
        <v>1.6597367621713772</v>
      </c>
      <c r="D2150" s="2">
        <f>MACD!E2150</f>
        <v>0.17975151962168923</v>
      </c>
      <c r="E2150" s="2">
        <f>MACD!F2150</f>
        <v>0.151365123073813</v>
      </c>
      <c r="F2150" s="2">
        <f>'Moving Avg'!D2150</f>
        <v>20.2</v>
      </c>
      <c r="G2150" s="2">
        <f>'Moving Avg'!F2150</f>
        <v>20.724999999999998</v>
      </c>
      <c r="H2150" s="2">
        <f>'Moving Avg'!G2150</f>
        <v>21.973599999999998</v>
      </c>
      <c r="I2150" s="2">
        <f>'Moving Avg'!H2150</f>
        <v>26.783199999999994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45436</v>
      </c>
      <c r="B2151" s="2">
        <f>RSI!B2151</f>
        <v>19.45</v>
      </c>
      <c r="C2151" s="2">
        <f>RSI!I2151</f>
        <v>0.88685310004706253</v>
      </c>
      <c r="D2151" s="2">
        <f>MACD!E2151</f>
        <v>0.26722493775498535</v>
      </c>
      <c r="E2151" s="2">
        <f>MACD!F2151</f>
        <v>0.17453708601004747</v>
      </c>
      <c r="F2151" s="2">
        <f>'Moving Avg'!D2151</f>
        <v>20.05</v>
      </c>
      <c r="G2151" s="2">
        <f>'Moving Avg'!F2151</f>
        <v>20.646499999999996</v>
      </c>
      <c r="H2151" s="2">
        <f>'Moving Avg'!G2151</f>
        <v>21.898599999999998</v>
      </c>
      <c r="I2151" s="2">
        <f>'Moving Avg'!H2151</f>
        <v>26.711849999999991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45439</v>
      </c>
      <c r="B2152" s="2">
        <f>RSI!B2152</f>
        <v>19.399999999999999</v>
      </c>
      <c r="C2152" s="2">
        <f>RSI!I2152</f>
        <v>0.85816261255891391</v>
      </c>
      <c r="D2152" s="2">
        <f>MACD!E2152</f>
        <v>0.35408046549184036</v>
      </c>
      <c r="E2152" s="2">
        <f>MACD!F2152</f>
        <v>0.21044576190640607</v>
      </c>
      <c r="F2152" s="2">
        <f>'Moving Avg'!D2152</f>
        <v>19.889999999999997</v>
      </c>
      <c r="G2152" s="2">
        <f>'Moving Avg'!F2152</f>
        <v>20.565499999999993</v>
      </c>
      <c r="H2152" s="2">
        <f>'Moving Avg'!G2152</f>
        <v>21.822600000000001</v>
      </c>
      <c r="I2152" s="2">
        <f>'Moving Avg'!H2152</f>
        <v>26.640249999999988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</row>
    <row r="2153" spans="1:12" ht="13.5" x14ac:dyDescent="0.25">
      <c r="A2153" s="3">
        <f>RSI!A2153</f>
        <v>45440</v>
      </c>
      <c r="B2153" s="2">
        <f>RSI!B2153</f>
        <v>19.45</v>
      </c>
      <c r="C2153" s="2">
        <f>RSI!I2153</f>
        <v>4.1959211984499234</v>
      </c>
      <c r="D2153" s="2">
        <f>MACD!E2153</f>
        <v>0.43262447764474032</v>
      </c>
      <c r="E2153" s="2">
        <f>MACD!F2153</f>
        <v>0.25488150505407292</v>
      </c>
      <c r="F2153" s="2">
        <f>'Moving Avg'!D2153</f>
        <v>19.740000000000002</v>
      </c>
      <c r="G2153" s="2">
        <f>'Moving Avg'!F2153</f>
        <v>20.486999999999995</v>
      </c>
      <c r="H2153" s="2">
        <f>'Moving Avg'!G2153</f>
        <v>21.747600000000002</v>
      </c>
      <c r="I2153" s="2">
        <f>'Moving Avg'!H2153</f>
        <v>26.568899999999989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45441</v>
      </c>
      <c r="B2154" s="2">
        <f>RSI!B2154</f>
        <v>19.45</v>
      </c>
      <c r="C2154" s="2">
        <f>RSI!I2154</f>
        <v>4.1959211984499234</v>
      </c>
      <c r="D2154" s="2">
        <f>MACD!E2154</f>
        <v>0.38381851021302893</v>
      </c>
      <c r="E2154" s="2">
        <f>MACD!F2154</f>
        <v>0.28066890608586414</v>
      </c>
      <c r="F2154" s="2">
        <f>'Moving Avg'!D2154</f>
        <v>19.59</v>
      </c>
      <c r="G2154" s="2">
        <f>'Moving Avg'!F2154</f>
        <v>20.408499999999993</v>
      </c>
      <c r="H2154" s="2">
        <f>'Moving Avg'!G2154</f>
        <v>21.672600000000006</v>
      </c>
      <c r="I2154" s="2">
        <f>'Moving Avg'!H2154</f>
        <v>26.497549999999986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45442</v>
      </c>
      <c r="B2155" s="2">
        <f>RSI!B2155</f>
        <v>19.45</v>
      </c>
      <c r="C2155" s="2">
        <f>RSI!I2155</f>
        <v>4.1959211984499234</v>
      </c>
      <c r="D2155" s="2">
        <f>MACD!E2155</f>
        <v>0.34975322507179385</v>
      </c>
      <c r="E2155" s="2">
        <f>MACD!F2155</f>
        <v>0.29448576988305009</v>
      </c>
      <c r="F2155" s="2">
        <f>'Moving Avg'!D2155</f>
        <v>19.440000000000001</v>
      </c>
      <c r="G2155" s="2">
        <f>'Moving Avg'!F2155</f>
        <v>20.329999999999991</v>
      </c>
      <c r="H2155" s="2">
        <f>'Moving Avg'!G2155</f>
        <v>21.597600000000003</v>
      </c>
      <c r="I2155" s="2">
        <f>'Moving Avg'!H2155</f>
        <v>26.426199999999984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45443</v>
      </c>
      <c r="B2156" s="2">
        <f>RSI!B2156</f>
        <v>19.45</v>
      </c>
      <c r="C2156" s="2">
        <f>RSI!I2156</f>
        <v>4.1959211984499234</v>
      </c>
      <c r="D2156" s="2">
        <f>MACD!E2156</f>
        <v>0.32762511591473853</v>
      </c>
      <c r="E2156" s="2">
        <f>MACD!F2156</f>
        <v>0.30111363908938782</v>
      </c>
      <c r="F2156" s="2">
        <f>'Moving Avg'!D2156</f>
        <v>19.440000000000001</v>
      </c>
      <c r="G2156" s="2">
        <f>'Moving Avg'!F2156</f>
        <v>20.252499999999991</v>
      </c>
      <c r="H2156" s="2">
        <f>'Moving Avg'!G2156</f>
        <v>21.522600000000008</v>
      </c>
      <c r="I2156" s="2">
        <f>'Moving Avg'!H2156</f>
        <v>26.354849999999985</v>
      </c>
      <c r="J2156" s="6" t="str">
        <f>OBV!F2156</f>
        <v>BEARISH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45446</v>
      </c>
      <c r="B2157" s="2">
        <f>RSI!B2157</f>
        <v>18.579999999999998</v>
      </c>
      <c r="C2157" s="2">
        <f>RSI!I2157</f>
        <v>2.346807996086639</v>
      </c>
      <c r="D2157" s="2">
        <f>MACD!E2157</f>
        <v>0.37954611169294594</v>
      </c>
      <c r="E2157" s="2">
        <f>MACD!F2157</f>
        <v>0.31680013361009945</v>
      </c>
      <c r="F2157" s="2">
        <f>'Moving Avg'!D2157</f>
        <v>19.276</v>
      </c>
      <c r="G2157" s="2">
        <f>'Moving Avg'!F2157</f>
        <v>20.131499999999992</v>
      </c>
      <c r="H2157" s="2">
        <f>'Moving Avg'!G2157</f>
        <v>21.430200000000003</v>
      </c>
      <c r="I2157" s="2">
        <f>'Moving Avg'!H2157</f>
        <v>26.279149999999987</v>
      </c>
      <c r="J2157" s="6" t="str">
        <f>OBV!F2157</f>
        <v>BULLISH</v>
      </c>
      <c r="K2157" s="6" t="str">
        <f>OBV!G2157</f>
        <v>NEUTRAL</v>
      </c>
      <c r="L2157" s="6" t="str">
        <f>OBV!H2157</f>
        <v>BULLISH DIVERGENCE</v>
      </c>
    </row>
    <row r="2158" spans="1:12" ht="13.5" x14ac:dyDescent="0.25">
      <c r="A2158" s="3">
        <f>RSI!A2158</f>
        <v>45447</v>
      </c>
      <c r="B2158" s="2">
        <f>RSI!B2158</f>
        <v>18.5</v>
      </c>
      <c r="C2158" s="2">
        <f>RSI!I2158</f>
        <v>2.2486743013249395</v>
      </c>
      <c r="D2158" s="2">
        <f>MACD!E2158</f>
        <v>0.44028710711241814</v>
      </c>
      <c r="E2158" s="2">
        <f>MACD!F2158</f>
        <v>0.34149752831056318</v>
      </c>
      <c r="F2158" s="2">
        <f>'Moving Avg'!D2158</f>
        <v>19.085999999999999</v>
      </c>
      <c r="G2158" s="2">
        <f>'Moving Avg'!F2158</f>
        <v>20.006499999999996</v>
      </c>
      <c r="H2158" s="2">
        <f>'Moving Avg'!G2158</f>
        <v>21.336200000000005</v>
      </c>
      <c r="I2158" s="2">
        <f>'Moving Avg'!H2158</f>
        <v>26.203049999999983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45448</v>
      </c>
      <c r="B2159" s="2">
        <f>RSI!B2159</f>
        <v>18.5</v>
      </c>
      <c r="C2159" s="2">
        <f>RSI!I2159</f>
        <v>2.2486743013249395</v>
      </c>
      <c r="D2159" s="2">
        <f>MACD!E2159</f>
        <v>0.50223190857083821</v>
      </c>
      <c r="E2159" s="2">
        <f>MACD!F2159</f>
        <v>0.3736444043626182</v>
      </c>
      <c r="F2159" s="2">
        <f>'Moving Avg'!D2159</f>
        <v>18.895999999999997</v>
      </c>
      <c r="G2159" s="2">
        <f>'Moving Avg'!F2159</f>
        <v>19.881499999999996</v>
      </c>
      <c r="H2159" s="2">
        <f>'Moving Avg'!G2159</f>
        <v>21.242200000000008</v>
      </c>
      <c r="I2159" s="2">
        <f>'Moving Avg'!H2159</f>
        <v>26.126949999999983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45449</v>
      </c>
      <c r="B2160" s="2">
        <f>RSI!B2160</f>
        <v>18.5</v>
      </c>
      <c r="C2160" s="2">
        <f>RSI!I2160</f>
        <v>2.2486743013249395</v>
      </c>
      <c r="D2160" s="2">
        <f>MACD!E2160</f>
        <v>0.56441393924542993</v>
      </c>
      <c r="E2160" s="2">
        <f>MACD!F2160</f>
        <v>0.4117983113391806</v>
      </c>
      <c r="F2160" s="2">
        <f>'Moving Avg'!D2160</f>
        <v>18.706</v>
      </c>
      <c r="G2160" s="2">
        <f>'Moving Avg'!F2160</f>
        <v>19.756499999999996</v>
      </c>
      <c r="H2160" s="2">
        <f>'Moving Avg'!G2160</f>
        <v>21.148200000000006</v>
      </c>
      <c r="I2160" s="2">
        <f>'Moving Avg'!H2160</f>
        <v>26.050849999999983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45450</v>
      </c>
      <c r="B2161" s="2">
        <f>RSI!B2161</f>
        <v>18</v>
      </c>
      <c r="C2161" s="2">
        <f>RSI!I2161</f>
        <v>1.6952978539589623</v>
      </c>
      <c r="D2161" s="2">
        <f>MACD!E2161</f>
        <v>0.54772562778825673</v>
      </c>
      <c r="E2161" s="2">
        <f>MACD!F2161</f>
        <v>0.43898377462899585</v>
      </c>
      <c r="F2161" s="2">
        <f>'Moving Avg'!D2161</f>
        <v>18.416</v>
      </c>
      <c r="G2161" s="2">
        <f>'Moving Avg'!F2161</f>
        <v>19.606499999999997</v>
      </c>
      <c r="H2161" s="2">
        <f>'Moving Avg'!G2161</f>
        <v>21.044200000000011</v>
      </c>
      <c r="I2161" s="2">
        <f>'Moving Avg'!H2161</f>
        <v>25.972249999999985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45453</v>
      </c>
      <c r="B2162" s="2">
        <f>RSI!B2162</f>
        <v>18</v>
      </c>
      <c r="C2162" s="2">
        <f>RSI!I2162</f>
        <v>1.6952978539589623</v>
      </c>
      <c r="D2162" s="2">
        <f>MACD!E2162</f>
        <v>0.53724076123020481</v>
      </c>
      <c r="E2162" s="2">
        <f>MACD!F2162</f>
        <v>0.4586351719492377</v>
      </c>
      <c r="F2162" s="2">
        <f>'Moving Avg'!D2162</f>
        <v>18.3</v>
      </c>
      <c r="G2162" s="2">
        <f>'Moving Avg'!F2162</f>
        <v>19.456499999999998</v>
      </c>
      <c r="H2162" s="2">
        <f>'Moving Avg'!G2162</f>
        <v>20.940200000000008</v>
      </c>
      <c r="I2162" s="2">
        <f>'Moving Avg'!H2162</f>
        <v>25.893649999999983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45454</v>
      </c>
      <c r="B2163" s="2">
        <f>RSI!B2163</f>
        <v>18</v>
      </c>
      <c r="C2163" s="2">
        <f>RSI!I2163</f>
        <v>1.6952978539589623</v>
      </c>
      <c r="D2163" s="2">
        <f>MACD!E2163</f>
        <v>0.54655044399833841</v>
      </c>
      <c r="E2163" s="2">
        <f>MACD!F2163</f>
        <v>0.47621822635905786</v>
      </c>
      <c r="F2163" s="2">
        <f>'Moving Avg'!D2163</f>
        <v>18.2</v>
      </c>
      <c r="G2163" s="2">
        <f>'Moving Avg'!F2163</f>
        <v>19.306499999999996</v>
      </c>
      <c r="H2163" s="2">
        <f>'Moving Avg'!G2163</f>
        <v>20.836200000000009</v>
      </c>
      <c r="I2163" s="2">
        <f>'Moving Avg'!H2163</f>
        <v>25.815049999999982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45455</v>
      </c>
      <c r="B2164" s="2">
        <f>RSI!B2164</f>
        <v>18</v>
      </c>
      <c r="C2164" s="2">
        <f>RSI!I2164</f>
        <v>1.6952978539589623</v>
      </c>
      <c r="D2164" s="2">
        <f>MACD!E2164</f>
        <v>0.56414007643493136</v>
      </c>
      <c r="E2164" s="2">
        <f>MACD!F2164</f>
        <v>0.49380259637423257</v>
      </c>
      <c r="F2164" s="2">
        <f>'Moving Avg'!D2164</f>
        <v>18.100000000000001</v>
      </c>
      <c r="G2164" s="2">
        <f>'Moving Avg'!F2164</f>
        <v>19.196499999999997</v>
      </c>
      <c r="H2164" s="2">
        <f>'Moving Avg'!G2164</f>
        <v>20.732200000000006</v>
      </c>
      <c r="I2164" s="2">
        <f>'Moving Avg'!H2164</f>
        <v>25.743549999999981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45456</v>
      </c>
      <c r="B2165" s="2">
        <f>RSI!B2165</f>
        <v>18</v>
      </c>
      <c r="C2165" s="2">
        <f>RSI!I2165</f>
        <v>1.6952978539589623</v>
      </c>
      <c r="D2165" s="2">
        <f>MACD!E2165</f>
        <v>0.58801639727346</v>
      </c>
      <c r="E2165" s="2">
        <f>MACD!F2165</f>
        <v>0.51264535655407806</v>
      </c>
      <c r="F2165" s="2">
        <f>'Moving Avg'!D2165</f>
        <v>18</v>
      </c>
      <c r="G2165" s="2">
        <f>'Moving Avg'!F2165</f>
        <v>19.086499999999997</v>
      </c>
      <c r="H2165" s="2">
        <f>'Moving Avg'!G2165</f>
        <v>20.628200000000007</v>
      </c>
      <c r="I2165" s="2">
        <f>'Moving Avg'!H2165</f>
        <v>25.672049999999981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</row>
    <row r="2166" spans="1:12" ht="13.5" x14ac:dyDescent="0.25">
      <c r="A2166" s="3">
        <f>RSI!A2166</f>
        <v>45457</v>
      </c>
      <c r="B2166" s="2">
        <f>RSI!B2166</f>
        <v>18</v>
      </c>
      <c r="C2166" s="2">
        <f>RSI!I2166</f>
        <v>1.6952978539589623</v>
      </c>
      <c r="D2166" s="2">
        <f>MACD!E2166</f>
        <v>0.61654609140878591</v>
      </c>
      <c r="E2166" s="2">
        <f>MACD!F2166</f>
        <v>0.53342550352501972</v>
      </c>
      <c r="F2166" s="2">
        <f>'Moving Avg'!D2166</f>
        <v>18</v>
      </c>
      <c r="G2166" s="2">
        <f>'Moving Avg'!F2166</f>
        <v>18.976499999999998</v>
      </c>
      <c r="H2166" s="2">
        <f>'Moving Avg'!G2166</f>
        <v>20.524200000000011</v>
      </c>
      <c r="I2166" s="2">
        <f>'Moving Avg'!H2166</f>
        <v>25.600549999999981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45461</v>
      </c>
      <c r="B2167" s="2">
        <f>RSI!B2167</f>
        <v>18</v>
      </c>
      <c r="C2167" s="2">
        <f>RSI!I2167</f>
        <v>1.6952978539589623</v>
      </c>
      <c r="D2167" s="2">
        <f>MACD!E2167</f>
        <v>0.51455031226798909</v>
      </c>
      <c r="E2167" s="2">
        <f>MACD!F2167</f>
        <v>0.52965046527361359</v>
      </c>
      <c r="F2167" s="2">
        <f>'Moving Avg'!D2167</f>
        <v>18</v>
      </c>
      <c r="G2167" s="2">
        <f>'Moving Avg'!F2167</f>
        <v>18.866499999999998</v>
      </c>
      <c r="H2167" s="2">
        <f>'Moving Avg'!G2167</f>
        <v>20.420200000000008</v>
      </c>
      <c r="I2167" s="2">
        <f>'Moving Avg'!H2167</f>
        <v>25.52904999999998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45462</v>
      </c>
      <c r="B2168" s="2">
        <f>RSI!B2168</f>
        <v>18</v>
      </c>
      <c r="C2168" s="2">
        <f>RSI!I2168</f>
        <v>1.6952978539589623</v>
      </c>
      <c r="D2168" s="2">
        <f>MACD!E2168</f>
        <v>0.4230772623740009</v>
      </c>
      <c r="E2168" s="2">
        <f>MACD!F2168</f>
        <v>0.5083358246936911</v>
      </c>
      <c r="F2168" s="2">
        <f>'Moving Avg'!D2168</f>
        <v>18</v>
      </c>
      <c r="G2168" s="2">
        <f>'Moving Avg'!F2168</f>
        <v>18.756499999999999</v>
      </c>
      <c r="H2168" s="2">
        <f>'Moving Avg'!G2168</f>
        <v>20.316200000000009</v>
      </c>
      <c r="I2168" s="2">
        <f>'Moving Avg'!H2168</f>
        <v>25.457549999999983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</row>
    <row r="2169" spans="1:12" ht="13.5" x14ac:dyDescent="0.25">
      <c r="A2169" s="3">
        <f>RSI!A2169</f>
        <v>45463</v>
      </c>
      <c r="B2169" s="2">
        <f>RSI!B2169</f>
        <v>18</v>
      </c>
      <c r="C2169" s="2">
        <f>RSI!I2169</f>
        <v>1.6952978539589623</v>
      </c>
      <c r="D2169" s="2">
        <f>MACD!E2169</f>
        <v>0.35228695533598753</v>
      </c>
      <c r="E2169" s="2">
        <f>MACD!F2169</f>
        <v>0.47712605082215043</v>
      </c>
      <c r="F2169" s="2">
        <f>'Moving Avg'!D2169</f>
        <v>18</v>
      </c>
      <c r="G2169" s="2">
        <f>'Moving Avg'!F2169</f>
        <v>18.6465</v>
      </c>
      <c r="H2169" s="2">
        <f>'Moving Avg'!G2169</f>
        <v>20.21220000000001</v>
      </c>
      <c r="I2169" s="2">
        <f>'Moving Avg'!H2169</f>
        <v>25.386049999999983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45464</v>
      </c>
      <c r="B2170" s="2">
        <f>RSI!B2170</f>
        <v>18</v>
      </c>
      <c r="C2170" s="2">
        <f>RSI!I2170</f>
        <v>1.6952978539589623</v>
      </c>
      <c r="D2170" s="2">
        <f>MACD!E2170</f>
        <v>0.29850780360721885</v>
      </c>
      <c r="E2170" s="2">
        <f>MACD!F2170</f>
        <v>0.44140240137916414</v>
      </c>
      <c r="F2170" s="2">
        <f>'Moving Avg'!D2170</f>
        <v>18</v>
      </c>
      <c r="G2170" s="2">
        <f>'Moving Avg'!F2170</f>
        <v>18.5365</v>
      </c>
      <c r="H2170" s="2">
        <f>'Moving Avg'!G2170</f>
        <v>20.108200000000011</v>
      </c>
      <c r="I2170" s="2">
        <f>'Moving Avg'!H2170</f>
        <v>25.321799999999985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</row>
    <row r="2171" spans="1:12" ht="13.5" x14ac:dyDescent="0.25">
      <c r="A2171" s="3">
        <f>RSI!A2171</f>
        <v>45467</v>
      </c>
      <c r="B2171" s="2">
        <f>RSI!B2171</f>
        <v>18</v>
      </c>
      <c r="C2171" s="2">
        <f>RSI!I2171</f>
        <v>1.6952978539589623</v>
      </c>
      <c r="D2171" s="2">
        <f>MACD!E2171</f>
        <v>0.18174627101508278</v>
      </c>
      <c r="E2171" s="2">
        <f>MACD!F2171</f>
        <v>0.38947117530634789</v>
      </c>
      <c r="F2171" s="2">
        <f>'Moving Avg'!D2171</f>
        <v>18</v>
      </c>
      <c r="G2171" s="2">
        <f>'Moving Avg'!F2171</f>
        <v>18.463999999999999</v>
      </c>
      <c r="H2171" s="2">
        <f>'Moving Avg'!G2171</f>
        <v>20.004400000000011</v>
      </c>
      <c r="I2171" s="2">
        <f>'Moving Avg'!H2171</f>
        <v>25.261799999999983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</row>
    <row r="2172" spans="1:12" ht="13.5" x14ac:dyDescent="0.25">
      <c r="A2172" s="3">
        <f>RSI!A2172</f>
        <v>45468</v>
      </c>
      <c r="B2172" s="2">
        <f>RSI!B2172</f>
        <v>18</v>
      </c>
      <c r="C2172" s="2">
        <f>RSI!I2172</f>
        <v>1.6952978539589623</v>
      </c>
      <c r="D2172" s="2">
        <f>MACD!E2172</f>
        <v>8.8195255211953594E-2</v>
      </c>
      <c r="E2172" s="2">
        <f>MACD!F2172</f>
        <v>0.32921599128746903</v>
      </c>
      <c r="F2172" s="2">
        <f>'Moving Avg'!D2172</f>
        <v>18</v>
      </c>
      <c r="G2172" s="2">
        <f>'Moving Avg'!F2172</f>
        <v>18.393999999999998</v>
      </c>
      <c r="H2172" s="2">
        <f>'Moving Avg'!G2172</f>
        <v>19.900400000000008</v>
      </c>
      <c r="I2172" s="2">
        <f>'Moving Avg'!H2172</f>
        <v>25.201799999999984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45469</v>
      </c>
      <c r="B2173" s="2">
        <f>RSI!B2173</f>
        <v>18</v>
      </c>
      <c r="C2173" s="2">
        <f>RSI!I2173</f>
        <v>1.6952978539589623</v>
      </c>
      <c r="D2173" s="2">
        <f>MACD!E2173</f>
        <v>1.3895225677170941E-2</v>
      </c>
      <c r="E2173" s="2">
        <f>MACD!F2173</f>
        <v>0.26615183816540944</v>
      </c>
      <c r="F2173" s="2">
        <f>'Moving Avg'!D2173</f>
        <v>18</v>
      </c>
      <c r="G2173" s="2">
        <f>'Moving Avg'!F2173</f>
        <v>18.3215</v>
      </c>
      <c r="H2173" s="2">
        <f>'Moving Avg'!G2173</f>
        <v>19.796400000000009</v>
      </c>
      <c r="I2173" s="2">
        <f>'Moving Avg'!H2173</f>
        <v>25.141799999999986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45470</v>
      </c>
      <c r="B2174" s="2">
        <f>RSI!B2174</f>
        <v>18</v>
      </c>
      <c r="C2174" s="2">
        <f>RSI!I2174</f>
        <v>1.6952978539589623</v>
      </c>
      <c r="D2174" s="2">
        <f>MACD!E2174</f>
        <v>-4.4475398325033666E-2</v>
      </c>
      <c r="E2174" s="2">
        <f>MACD!F2174</f>
        <v>0.20402639086732083</v>
      </c>
      <c r="F2174" s="2">
        <f>'Moving Avg'!D2174</f>
        <v>18</v>
      </c>
      <c r="G2174" s="2">
        <f>'Moving Avg'!F2174</f>
        <v>18.249000000000002</v>
      </c>
      <c r="H2174" s="2">
        <f>'Moving Avg'!G2174</f>
        <v>19.692400000000006</v>
      </c>
      <c r="I2174" s="2">
        <f>'Moving Avg'!H2174</f>
        <v>25.081799999999983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45471</v>
      </c>
      <c r="B2175" s="2">
        <f>RSI!B2175</f>
        <v>18</v>
      </c>
      <c r="C2175" s="2">
        <f>RSI!I2175</f>
        <v>1.6952978539589623</v>
      </c>
      <c r="D2175" s="2">
        <f>MACD!E2175</f>
        <v>-8.9700526550974047E-2</v>
      </c>
      <c r="E2175" s="2">
        <f>MACD!F2175</f>
        <v>0.14528100738366187</v>
      </c>
      <c r="F2175" s="2">
        <f>'Moving Avg'!D2175</f>
        <v>18</v>
      </c>
      <c r="G2175" s="2">
        <f>'Moving Avg'!F2175</f>
        <v>18.176499999999997</v>
      </c>
      <c r="H2175" s="2">
        <f>'Moving Avg'!G2175</f>
        <v>19.609200000000005</v>
      </c>
      <c r="I2175" s="2">
        <f>'Moving Avg'!H2175</f>
        <v>25.021799999999985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</row>
    <row r="2176" spans="1:12" ht="13.5" x14ac:dyDescent="0.25">
      <c r="A2176" s="3">
        <f>RSI!A2176</f>
        <v>45474</v>
      </c>
      <c r="B2176" s="2">
        <f>RSI!B2176</f>
        <v>18</v>
      </c>
      <c r="C2176" s="2">
        <f>RSI!I2176</f>
        <v>1.6952978539589623</v>
      </c>
      <c r="D2176" s="2">
        <f>MACD!E2176</f>
        <v>-0.12411109109778451</v>
      </c>
      <c r="E2176" s="2">
        <f>MACD!F2176</f>
        <v>9.1402587687372597E-2</v>
      </c>
      <c r="F2176" s="2">
        <f>'Moving Avg'!D2176</f>
        <v>18</v>
      </c>
      <c r="G2176" s="2">
        <f>'Moving Avg'!F2176</f>
        <v>18.103999999999999</v>
      </c>
      <c r="H2176" s="2">
        <f>'Moving Avg'!G2176</f>
        <v>19.5458</v>
      </c>
      <c r="I2176" s="2">
        <f>'Moving Avg'!H2176</f>
        <v>24.961799999999979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45475</v>
      </c>
      <c r="B2177" s="2">
        <f>RSI!B2177</f>
        <v>18</v>
      </c>
      <c r="C2177" s="2">
        <f>RSI!I2177</f>
        <v>1.6952978539589623</v>
      </c>
      <c r="D2177" s="2">
        <f>MACD!E2177</f>
        <v>-0.14965656370742053</v>
      </c>
      <c r="E2177" s="2">
        <f>MACD!F2177</f>
        <v>4.3190757408413966E-2</v>
      </c>
      <c r="F2177" s="2">
        <f>'Moving Avg'!D2177</f>
        <v>18</v>
      </c>
      <c r="G2177" s="2">
        <f>'Moving Avg'!F2177</f>
        <v>18.074999999999999</v>
      </c>
      <c r="H2177" s="2">
        <f>'Moving Avg'!G2177</f>
        <v>19.485800000000001</v>
      </c>
      <c r="I2177" s="2">
        <f>'Moving Avg'!H2177</f>
        <v>24.901799999999977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</row>
    <row r="2178" spans="1:12" ht="13.5" x14ac:dyDescent="0.25">
      <c r="A2178" s="3">
        <f>RSI!A2178</f>
        <v>45476</v>
      </c>
      <c r="B2178" s="2">
        <f>RSI!B2178</f>
        <v>18</v>
      </c>
      <c r="C2178" s="2">
        <f>RSI!I2178</f>
        <v>1.6952978539589623</v>
      </c>
      <c r="D2178" s="2">
        <f>MACD!E2178</f>
        <v>-0.16796533496901489</v>
      </c>
      <c r="E2178" s="2">
        <f>MACD!F2178</f>
        <v>9.5953893292818893E-4</v>
      </c>
      <c r="F2178" s="2">
        <f>'Moving Avg'!D2178</f>
        <v>18</v>
      </c>
      <c r="G2178" s="2">
        <f>'Moving Avg'!F2178</f>
        <v>18.05</v>
      </c>
      <c r="H2178" s="2">
        <f>'Moving Avg'!G2178</f>
        <v>19.425400000000003</v>
      </c>
      <c r="I2178" s="2">
        <f>'Moving Avg'!H2178</f>
        <v>24.841799999999974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</row>
    <row r="2179" spans="1:12" ht="13.5" x14ac:dyDescent="0.25">
      <c r="A2179" s="3">
        <f>RSI!A2179</f>
        <v>45477</v>
      </c>
      <c r="B2179" s="2">
        <f>RSI!B2179</f>
        <v>18</v>
      </c>
      <c r="C2179" s="2">
        <f>RSI!I2179</f>
        <v>1.6952978539589623</v>
      </c>
      <c r="D2179" s="2">
        <f>MACD!E2179</f>
        <v>-0.18039567900622799</v>
      </c>
      <c r="E2179" s="2">
        <f>MACD!F2179</f>
        <v>-3.5311504654903049E-2</v>
      </c>
      <c r="F2179" s="2">
        <f>'Moving Avg'!D2179</f>
        <v>18</v>
      </c>
      <c r="G2179" s="2">
        <f>'Moving Avg'!F2179</f>
        <v>18.024999999999999</v>
      </c>
      <c r="H2179" s="2">
        <f>'Moving Avg'!G2179</f>
        <v>19.364999999999998</v>
      </c>
      <c r="I2179" s="2">
        <f>'Moving Avg'!H2179</f>
        <v>24.781799999999972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</row>
    <row r="2180" spans="1:12" ht="13.5" x14ac:dyDescent="0.25">
      <c r="A2180" s="3">
        <f>RSI!A2180</f>
        <v>45478</v>
      </c>
      <c r="B2180" s="2">
        <f>RSI!B2180</f>
        <v>18</v>
      </c>
      <c r="C2180" s="2">
        <f>RSI!I2180</f>
        <v>1.6952978539589623</v>
      </c>
      <c r="D2180" s="2">
        <f>MACD!E2180</f>
        <v>-0.18807876132591161</v>
      </c>
      <c r="E2180" s="2">
        <f>MACD!F2180</f>
        <v>-6.5864955989104759E-2</v>
      </c>
      <c r="F2180" s="2">
        <f>'Moving Avg'!D2180</f>
        <v>18</v>
      </c>
      <c r="G2180" s="2">
        <f>'Moving Avg'!F2180</f>
        <v>18</v>
      </c>
      <c r="H2180" s="2">
        <f>'Moving Avg'!G2180</f>
        <v>19.304599999999997</v>
      </c>
      <c r="I2180" s="2">
        <f>'Moving Avg'!H2180</f>
        <v>24.721799999999966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45481</v>
      </c>
      <c r="B2181" s="2">
        <f>RSI!B2181</f>
        <v>18</v>
      </c>
      <c r="C2181" s="2">
        <f>RSI!I2181</f>
        <v>1.6952978539589623</v>
      </c>
      <c r="D2181" s="2">
        <f>MACD!E2181</f>
        <v>-0.19195492255841629</v>
      </c>
      <c r="E2181" s="2">
        <f>MACD!F2181</f>
        <v>-9.1082949302967064E-2</v>
      </c>
      <c r="F2181" s="2">
        <f>'Moving Avg'!D2181</f>
        <v>18</v>
      </c>
      <c r="G2181" s="2">
        <f>'Moving Avg'!F2181</f>
        <v>18</v>
      </c>
      <c r="H2181" s="2">
        <f>'Moving Avg'!G2181</f>
        <v>19.244199999999996</v>
      </c>
      <c r="I2181" s="2">
        <f>'Moving Avg'!H2181</f>
        <v>24.661799999999971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45482</v>
      </c>
      <c r="B2182" s="2">
        <f>RSI!B2182</f>
        <v>18</v>
      </c>
      <c r="C2182" s="2">
        <f>RSI!I2182</f>
        <v>1.6952978539589623</v>
      </c>
      <c r="D2182" s="2">
        <f>MACD!E2182</f>
        <v>-0.19280428053193432</v>
      </c>
      <c r="E2182" s="2">
        <f>MACD!F2182</f>
        <v>-0.11142721554876053</v>
      </c>
      <c r="F2182" s="2">
        <f>'Moving Avg'!D2182</f>
        <v>18</v>
      </c>
      <c r="G2182" s="2">
        <f>'Moving Avg'!F2182</f>
        <v>18</v>
      </c>
      <c r="H2182" s="2">
        <f>'Moving Avg'!G2182</f>
        <v>19.183799999999998</v>
      </c>
      <c r="I2182" s="2">
        <f>'Moving Avg'!H2182</f>
        <v>24.601799999999965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45483</v>
      </c>
      <c r="B2183" s="2">
        <f>RSI!B2183</f>
        <v>18</v>
      </c>
      <c r="C2183" s="2">
        <f>RSI!I2183</f>
        <v>1.6952978539589623</v>
      </c>
      <c r="D2183" s="2">
        <f>MACD!E2183</f>
        <v>-0.19127253215754791</v>
      </c>
      <c r="E2183" s="2">
        <f>MACD!F2183</f>
        <v>-0.12739627887051802</v>
      </c>
      <c r="F2183" s="2">
        <f>'Moving Avg'!D2183</f>
        <v>18</v>
      </c>
      <c r="G2183" s="2">
        <f>'Moving Avg'!F2183</f>
        <v>18</v>
      </c>
      <c r="H2183" s="2">
        <f>'Moving Avg'!G2183</f>
        <v>19.123399999999997</v>
      </c>
      <c r="I2183" s="2">
        <f>'Moving Avg'!H2183</f>
        <v>24.54179999999997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45484</v>
      </c>
      <c r="B2184" s="2">
        <f>RSI!B2184</f>
        <v>18</v>
      </c>
      <c r="C2184" s="2">
        <f>RSI!I2184</f>
        <v>1.6952978539589623</v>
      </c>
      <c r="D2184" s="2">
        <f>MACD!E2184</f>
        <v>-0.18789270044362638</v>
      </c>
      <c r="E2184" s="2">
        <f>MACD!F2184</f>
        <v>-0.1394955631851397</v>
      </c>
      <c r="F2184" s="2">
        <f>'Moving Avg'!D2184</f>
        <v>18</v>
      </c>
      <c r="G2184" s="2">
        <f>'Moving Avg'!F2184</f>
        <v>18</v>
      </c>
      <c r="H2184" s="2">
        <f>'Moving Avg'!G2184</f>
        <v>19.062999999999999</v>
      </c>
      <c r="I2184" s="2">
        <f>'Moving Avg'!H2184</f>
        <v>24.481799999999971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</row>
    <row r="2185" spans="1:12" ht="13.5" x14ac:dyDescent="0.25">
      <c r="A2185" s="3">
        <f>RSI!A2185</f>
        <v>45485</v>
      </c>
      <c r="B2185" s="2">
        <f>RSI!B2185</f>
        <v>18</v>
      </c>
      <c r="C2185" s="2">
        <f>RSI!I2185</f>
        <v>1.6952978539589623</v>
      </c>
      <c r="D2185" s="2">
        <f>MACD!E2185</f>
        <v>-0.18310345678806073</v>
      </c>
      <c r="E2185" s="2">
        <f>MACD!F2185</f>
        <v>-0.14821714190572391</v>
      </c>
      <c r="F2185" s="2">
        <f>'Moving Avg'!D2185</f>
        <v>18</v>
      </c>
      <c r="G2185" s="2">
        <f>'Moving Avg'!F2185</f>
        <v>18</v>
      </c>
      <c r="H2185" s="2">
        <f>'Moving Avg'!G2185</f>
        <v>19.002599999999997</v>
      </c>
      <c r="I2185" s="2">
        <f>'Moving Avg'!H2185</f>
        <v>24.421799999999976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</row>
    <row r="2186" spans="1:12" ht="13.5" x14ac:dyDescent="0.25">
      <c r="A2186" s="3">
        <f>RSI!A2186</f>
        <v>45488</v>
      </c>
      <c r="B2186" s="2">
        <f>RSI!B2186</f>
        <v>18</v>
      </c>
      <c r="C2186" s="2">
        <f>RSI!I2186</f>
        <v>1.6952978539589623</v>
      </c>
      <c r="D2186" s="2">
        <f>MACD!E2186</f>
        <v>-0.17726455128255481</v>
      </c>
      <c r="E2186" s="2">
        <f>MACD!F2186</f>
        <v>-0.15402662378109008</v>
      </c>
      <c r="F2186" s="2">
        <f>'Moving Avg'!D2186</f>
        <v>18</v>
      </c>
      <c r="G2186" s="2">
        <f>'Moving Avg'!F2186</f>
        <v>18</v>
      </c>
      <c r="H2186" s="2">
        <f>'Moving Avg'!G2186</f>
        <v>18.942599999999999</v>
      </c>
      <c r="I2186" s="2">
        <f>'Moving Avg'!H2186</f>
        <v>24.361799999999974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</row>
    <row r="2187" spans="1:12" ht="13.5" x14ac:dyDescent="0.25">
      <c r="A2187" s="3">
        <f>RSI!A2187</f>
        <v>45489</v>
      </c>
      <c r="B2187" s="2">
        <f>RSI!B2187</f>
        <v>17.2</v>
      </c>
      <c r="C2187" s="2">
        <f>RSI!I2187</f>
        <v>0.45768674450951607</v>
      </c>
      <c r="D2187" s="2">
        <f>MACD!E2187</f>
        <v>-0.11141054211120505</v>
      </c>
      <c r="E2187" s="2">
        <f>MACD!F2187</f>
        <v>-0.14550340744711307</v>
      </c>
      <c r="F2187" s="2">
        <f>'Moving Avg'!D2187</f>
        <v>17.84</v>
      </c>
      <c r="G2187" s="2">
        <f>'Moving Avg'!F2187</f>
        <v>17.96</v>
      </c>
      <c r="H2187" s="2">
        <f>'Moving Avg'!G2187</f>
        <v>18.866599999999998</v>
      </c>
      <c r="I2187" s="2">
        <f>'Moving Avg'!H2187</f>
        <v>24.297799999999974</v>
      </c>
      <c r="J2187" s="6" t="str">
        <f>OBV!F2187</f>
        <v>BEARISH</v>
      </c>
      <c r="K2187" s="6" t="str">
        <f>OBV!G2187</f>
        <v>WEAK</v>
      </c>
      <c r="L2187" s="6" t="str">
        <f>OBV!H2187</f>
        <v>CONFIRMED BEARISH</v>
      </c>
    </row>
    <row r="2188" spans="1:12" ht="13.5" x14ac:dyDescent="0.25">
      <c r="A2188" s="3">
        <f>RSI!A2188</f>
        <v>45490</v>
      </c>
      <c r="B2188" s="2">
        <f>RSI!B2188</f>
        <v>17.2</v>
      </c>
      <c r="C2188" s="2">
        <f>RSI!I2188</f>
        <v>0.45768674450951607</v>
      </c>
      <c r="D2188" s="2">
        <f>MACD!E2188</f>
        <v>-4.9429075756318497E-2</v>
      </c>
      <c r="E2188" s="2">
        <f>MACD!F2188</f>
        <v>-0.12628854110895416</v>
      </c>
      <c r="F2188" s="2">
        <f>'Moving Avg'!D2188</f>
        <v>17.68</v>
      </c>
      <c r="G2188" s="2">
        <f>'Moving Avg'!F2188</f>
        <v>17.919999999999998</v>
      </c>
      <c r="H2188" s="2">
        <f>'Moving Avg'!G2188</f>
        <v>18.790599999999998</v>
      </c>
      <c r="I2188" s="2">
        <f>'Moving Avg'!H2188</f>
        <v>24.233799999999974</v>
      </c>
      <c r="J2188" s="6" t="str">
        <f>OBV!F2188</f>
        <v>BEARISH</v>
      </c>
      <c r="K2188" s="6" t="str">
        <f>OBV!G2188</f>
        <v>WEAK</v>
      </c>
      <c r="L2188" s="6" t="str">
        <f>OBV!H2188</f>
        <v>CONFIRMED BEARISH</v>
      </c>
    </row>
    <row r="2189" spans="1:12" ht="13.5" x14ac:dyDescent="0.25">
      <c r="A2189" s="3">
        <f>RSI!A2189</f>
        <v>45491</v>
      </c>
      <c r="B2189" s="2">
        <f>RSI!B2189</f>
        <v>17.2</v>
      </c>
      <c r="C2189" s="2">
        <f>RSI!I2189</f>
        <v>0.45768674450951607</v>
      </c>
      <c r="D2189" s="2">
        <f>MACD!E2189</f>
        <v>8.8120055844775891E-3</v>
      </c>
      <c r="E2189" s="2">
        <f>MACD!F2189</f>
        <v>-9.9268431770267812E-2</v>
      </c>
      <c r="F2189" s="2">
        <f>'Moving Avg'!D2189</f>
        <v>17.520000000000003</v>
      </c>
      <c r="G2189" s="2">
        <f>'Moving Avg'!F2189</f>
        <v>17.88</v>
      </c>
      <c r="H2189" s="2">
        <f>'Moving Avg'!G2189</f>
        <v>18.714600000000001</v>
      </c>
      <c r="I2189" s="2">
        <f>'Moving Avg'!H2189</f>
        <v>24.169799999999974</v>
      </c>
      <c r="J2189" s="6" t="str">
        <f>OBV!F2189</f>
        <v>BEARISH</v>
      </c>
      <c r="K2189" s="6" t="str">
        <f>OBV!G2189</f>
        <v>WEAK</v>
      </c>
      <c r="L2189" s="6" t="str">
        <f>OBV!H2189</f>
        <v>CONFIRMED BEARISH</v>
      </c>
    </row>
    <row r="2190" spans="1:12" ht="13.5" x14ac:dyDescent="0.25">
      <c r="A2190" s="3">
        <f>RSI!A2190</f>
        <v>45492</v>
      </c>
      <c r="B2190" s="2">
        <f>RSI!B2190</f>
        <v>17.2</v>
      </c>
      <c r="C2190" s="2">
        <f>RSI!I2190</f>
        <v>0.45768674450951607</v>
      </c>
      <c r="D2190" s="2">
        <f>MACD!E2190</f>
        <v>6.3458869819182695E-2</v>
      </c>
      <c r="E2190" s="2">
        <f>MACD!F2190</f>
        <v>-6.6722971452377711E-2</v>
      </c>
      <c r="F2190" s="2">
        <f>'Moving Avg'!D2190</f>
        <v>17.360000000000003</v>
      </c>
      <c r="G2190" s="2">
        <f>'Moving Avg'!F2190</f>
        <v>17.839999999999996</v>
      </c>
      <c r="H2190" s="2">
        <f>'Moving Avg'!G2190</f>
        <v>18.6386</v>
      </c>
      <c r="I2190" s="2">
        <f>'Moving Avg'!H2190</f>
        <v>24.105799999999974</v>
      </c>
      <c r="J2190" s="6" t="str">
        <f>OBV!F2190</f>
        <v>BEARISH</v>
      </c>
      <c r="K2190" s="6" t="str">
        <f>OBV!G2190</f>
        <v>WEAK</v>
      </c>
      <c r="L2190" s="6" t="str">
        <f>OBV!H2190</f>
        <v>CONFIRMED BEARISH</v>
      </c>
    </row>
    <row r="2191" spans="1:12" ht="13.5" x14ac:dyDescent="0.25">
      <c r="A2191" s="3">
        <f>RSI!A2191</f>
        <v>45495</v>
      </c>
      <c r="B2191" s="2">
        <f>RSI!B2191</f>
        <v>17.2</v>
      </c>
      <c r="C2191" s="2">
        <f>RSI!I2191</f>
        <v>0.45768674450951607</v>
      </c>
      <c r="D2191" s="2">
        <f>MACD!E2191</f>
        <v>0.1146669957031321</v>
      </c>
      <c r="E2191" s="2">
        <f>MACD!F2191</f>
        <v>-3.044497802127575E-2</v>
      </c>
      <c r="F2191" s="2">
        <f>'Moving Avg'!D2191</f>
        <v>17.2</v>
      </c>
      <c r="G2191" s="2">
        <f>'Moving Avg'!F2191</f>
        <v>17.799999999999997</v>
      </c>
      <c r="H2191" s="2">
        <f>'Moving Avg'!G2191</f>
        <v>18.562600000000003</v>
      </c>
      <c r="I2191" s="2">
        <f>'Moving Avg'!H2191</f>
        <v>24.042299999999969</v>
      </c>
      <c r="J2191" s="6" t="str">
        <f>OBV!F2191</f>
        <v>BEARISH</v>
      </c>
      <c r="K2191" s="6" t="str">
        <f>OBV!G2191</f>
        <v>WEAK</v>
      </c>
      <c r="L2191" s="6" t="str">
        <f>OBV!H2191</f>
        <v>CONFIRMED BEARISH</v>
      </c>
    </row>
    <row r="2192" spans="1:12" ht="13.5" x14ac:dyDescent="0.25">
      <c r="A2192" s="3">
        <f>RSI!A2192</f>
        <v>45496</v>
      </c>
      <c r="B2192" s="2">
        <f>RSI!B2192</f>
        <v>17.2</v>
      </c>
      <c r="C2192" s="2">
        <f>RSI!I2192</f>
        <v>0.45768674450951607</v>
      </c>
      <c r="D2192" s="2">
        <f>MACD!E2192</f>
        <v>0.16259738497741694</v>
      </c>
      <c r="E2192" s="2">
        <f>MACD!F2192</f>
        <v>8.1634945784627884E-3</v>
      </c>
      <c r="F2192" s="2">
        <f>'Moving Avg'!D2192</f>
        <v>17.2</v>
      </c>
      <c r="G2192" s="2">
        <f>'Moving Avg'!F2192</f>
        <v>17.759999999999998</v>
      </c>
      <c r="H2192" s="2">
        <f>'Moving Avg'!G2192</f>
        <v>18.486600000000003</v>
      </c>
      <c r="I2192" s="2">
        <f>'Moving Avg'!H2192</f>
        <v>23.978299999999972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</row>
    <row r="2193" spans="1:12" ht="13.5" x14ac:dyDescent="0.25">
      <c r="A2193" s="3">
        <f>RSI!A2193</f>
        <v>45497</v>
      </c>
      <c r="B2193" s="2">
        <f>RSI!B2193</f>
        <v>17.2</v>
      </c>
      <c r="C2193" s="2">
        <f>RSI!I2193</f>
        <v>0.45768674450951607</v>
      </c>
      <c r="D2193" s="2">
        <f>MACD!E2193</f>
        <v>0.2074135317310315</v>
      </c>
      <c r="E2193" s="2">
        <f>MACD!F2193</f>
        <v>4.8013502008976534E-2</v>
      </c>
      <c r="F2193" s="2">
        <f>'Moving Avg'!D2193</f>
        <v>17.2</v>
      </c>
      <c r="G2193" s="2">
        <f>'Moving Avg'!F2193</f>
        <v>17.719999999999995</v>
      </c>
      <c r="H2193" s="2">
        <f>'Moving Avg'!G2193</f>
        <v>18.410600000000002</v>
      </c>
      <c r="I2193" s="2">
        <f>'Moving Avg'!H2193</f>
        <v>23.914299999999972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45499</v>
      </c>
      <c r="B2194" s="2">
        <f>RSI!B2194</f>
        <v>17.2</v>
      </c>
      <c r="C2194" s="2">
        <f>RSI!I2194</f>
        <v>0.45768674450951607</v>
      </c>
      <c r="D2194" s="2">
        <f>MACD!E2194</f>
        <v>0.24927901956669984</v>
      </c>
      <c r="E2194" s="2">
        <f>MACD!F2194</f>
        <v>8.8266605520521207E-2</v>
      </c>
      <c r="F2194" s="2">
        <f>'Moving Avg'!D2194</f>
        <v>17.2</v>
      </c>
      <c r="G2194" s="2">
        <f>'Moving Avg'!F2194</f>
        <v>17.679999999999996</v>
      </c>
      <c r="H2194" s="2">
        <f>'Moving Avg'!G2194</f>
        <v>18.350600000000007</v>
      </c>
      <c r="I2194" s="2">
        <f>'Moving Avg'!H2194</f>
        <v>23.850299999999969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45502</v>
      </c>
      <c r="B2195" s="2">
        <f>RSI!B2195</f>
        <v>17.2</v>
      </c>
      <c r="C2195" s="2">
        <f>RSI!I2195</f>
        <v>0.45768674450951607</v>
      </c>
      <c r="D2195" s="2">
        <f>MACD!E2195</f>
        <v>0.28835563801838759</v>
      </c>
      <c r="E2195" s="2">
        <f>MACD!F2195</f>
        <v>0.1282844120200945</v>
      </c>
      <c r="F2195" s="2">
        <f>'Moving Avg'!D2195</f>
        <v>17.2</v>
      </c>
      <c r="G2195" s="2">
        <f>'Moving Avg'!F2195</f>
        <v>17.639999999999993</v>
      </c>
      <c r="H2195" s="2">
        <f>'Moving Avg'!G2195</f>
        <v>18.290600000000008</v>
      </c>
      <c r="I2195" s="2">
        <f>'Moving Avg'!H2195</f>
        <v>23.786299999999969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45503</v>
      </c>
      <c r="B2196" s="2">
        <f>RSI!B2196</f>
        <v>17.2</v>
      </c>
      <c r="C2196" s="2">
        <f>RSI!I2196</f>
        <v>0.45768674450951607</v>
      </c>
      <c r="D2196" s="2">
        <f>MACD!E2196</f>
        <v>0.32480192725525114</v>
      </c>
      <c r="E2196" s="2">
        <f>MACD!F2196</f>
        <v>0.16758791506712584</v>
      </c>
      <c r="F2196" s="2">
        <f>'Moving Avg'!D2196</f>
        <v>17.2</v>
      </c>
      <c r="G2196" s="2">
        <f>'Moving Avg'!F2196</f>
        <v>17.599999999999994</v>
      </c>
      <c r="H2196" s="2">
        <f>'Moving Avg'!G2196</f>
        <v>18.23060000000001</v>
      </c>
      <c r="I2196" s="2">
        <f>'Moving Avg'!H2196</f>
        <v>23.722799999999971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</row>
    <row r="2197" spans="1:12" ht="13.5" x14ac:dyDescent="0.25">
      <c r="A2197" s="3">
        <f>RSI!A2197</f>
        <v>45504</v>
      </c>
      <c r="B2197" s="2">
        <f>RSI!B2197</f>
        <v>17.2</v>
      </c>
      <c r="C2197" s="2">
        <f>RSI!I2197</f>
        <v>0.45768674450951607</v>
      </c>
      <c r="D2197" s="2">
        <f>MACD!E2197</f>
        <v>0.23569515184533074</v>
      </c>
      <c r="E2197" s="2">
        <f>MACD!F2197</f>
        <v>0.18120936242276681</v>
      </c>
      <c r="F2197" s="2">
        <f>'Moving Avg'!D2197</f>
        <v>17.2</v>
      </c>
      <c r="G2197" s="2">
        <f>'Moving Avg'!F2197</f>
        <v>17.559999999999995</v>
      </c>
      <c r="H2197" s="2">
        <f>'Moving Avg'!G2197</f>
        <v>18.170600000000007</v>
      </c>
      <c r="I2197" s="2">
        <f>'Moving Avg'!H2197</f>
        <v>23.65929999999997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45505</v>
      </c>
      <c r="B2198" s="2">
        <f>RSI!B2198</f>
        <v>17.2</v>
      </c>
      <c r="C2198" s="2">
        <f>RSI!I2198</f>
        <v>0.45768674450951607</v>
      </c>
      <c r="D2198" s="2">
        <f>MACD!E2198</f>
        <v>0.16319616653162683</v>
      </c>
      <c r="E2198" s="2">
        <f>MACD!F2198</f>
        <v>0.17760672324453883</v>
      </c>
      <c r="F2198" s="2">
        <f>'Moving Avg'!D2198</f>
        <v>17.2</v>
      </c>
      <c r="G2198" s="2">
        <f>'Moving Avg'!F2198</f>
        <v>17.519999999999992</v>
      </c>
      <c r="H2198" s="2">
        <f>'Moving Avg'!G2198</f>
        <v>18.110600000000012</v>
      </c>
      <c r="I2198" s="2">
        <f>'Moving Avg'!H2198</f>
        <v>23.595799999999969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45506</v>
      </c>
      <c r="B2199" s="2">
        <f>RSI!B2199</f>
        <v>17.2</v>
      </c>
      <c r="C2199" s="2">
        <f>RSI!I2199</f>
        <v>0.45768674450951607</v>
      </c>
      <c r="D2199" s="2">
        <f>MACD!E2199</f>
        <v>0.10453518183819455</v>
      </c>
      <c r="E2199" s="2">
        <f>MACD!F2199</f>
        <v>0.16299241496326997</v>
      </c>
      <c r="F2199" s="2">
        <f>'Moving Avg'!D2199</f>
        <v>17.2</v>
      </c>
      <c r="G2199" s="2">
        <f>'Moving Avg'!F2199</f>
        <v>17.479999999999993</v>
      </c>
      <c r="H2199" s="2">
        <f>'Moving Avg'!G2199</f>
        <v>18.050600000000014</v>
      </c>
      <c r="I2199" s="2">
        <f>'Moving Avg'!H2199</f>
        <v>23.532299999999964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45509</v>
      </c>
      <c r="B2200" s="2">
        <f>RSI!B2200</f>
        <v>17.2</v>
      </c>
      <c r="C2200" s="2">
        <f>RSI!I2200</f>
        <v>0.45768674450951607</v>
      </c>
      <c r="D2200" s="2">
        <f>MACD!E2200</f>
        <v>5.7384436772533576E-2</v>
      </c>
      <c r="E2200" s="2">
        <f>MACD!F2200</f>
        <v>0.14187081932512269</v>
      </c>
      <c r="F2200" s="2">
        <f>'Moving Avg'!D2200</f>
        <v>17.2</v>
      </c>
      <c r="G2200" s="2">
        <f>'Moving Avg'!F2200</f>
        <v>17.439999999999994</v>
      </c>
      <c r="H2200" s="2">
        <f>'Moving Avg'!G2200</f>
        <v>17.990600000000015</v>
      </c>
      <c r="I2200" s="2">
        <f>'Moving Avg'!H2200</f>
        <v>23.473299999999963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45510</v>
      </c>
      <c r="B2201" s="2">
        <f>RSI!B2201</f>
        <v>17.2</v>
      </c>
      <c r="C2201" s="2">
        <f>RSI!I2201</f>
        <v>0.45768674450951607</v>
      </c>
      <c r="D2201" s="2">
        <f>MACD!E2201</f>
        <v>1.9789016145335125E-2</v>
      </c>
      <c r="E2201" s="2">
        <f>MACD!F2201</f>
        <v>0.11745445868916518</v>
      </c>
      <c r="F2201" s="2">
        <f>'Moving Avg'!D2201</f>
        <v>17.2</v>
      </c>
      <c r="G2201" s="2">
        <f>'Moving Avg'!F2201</f>
        <v>17.399999999999995</v>
      </c>
      <c r="H2201" s="2">
        <f>'Moving Avg'!G2201</f>
        <v>17.945600000000013</v>
      </c>
      <c r="I2201" s="2">
        <f>'Moving Avg'!H2201</f>
        <v>23.414299999999962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45511</v>
      </c>
      <c r="B2202" s="2">
        <f>RSI!B2202</f>
        <v>17.2</v>
      </c>
      <c r="C2202" s="2">
        <f>RSI!I2202</f>
        <v>0.45768674450951607</v>
      </c>
      <c r="D2202" s="2">
        <f>MACD!E2202</f>
        <v>-9.8916013391701085E-3</v>
      </c>
      <c r="E2202" s="2">
        <f>MACD!F2202</f>
        <v>9.1985246683498126E-2</v>
      </c>
      <c r="F2202" s="2">
        <f>'Moving Avg'!D2202</f>
        <v>17.2</v>
      </c>
      <c r="G2202" s="2">
        <f>'Moving Avg'!F2202</f>
        <v>17.359999999999992</v>
      </c>
      <c r="H2202" s="2">
        <f>'Moving Avg'!G2202</f>
        <v>17.901600000000016</v>
      </c>
      <c r="I2202" s="2">
        <f>'Moving Avg'!H2202</f>
        <v>23.350299999999958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45512</v>
      </c>
      <c r="B2203" s="2">
        <f>RSI!B2203</f>
        <v>17.2</v>
      </c>
      <c r="C2203" s="2">
        <f>RSI!I2203</f>
        <v>0.45768674450951607</v>
      </c>
      <c r="D2203" s="2">
        <f>MACD!E2203</f>
        <v>-3.3032921575305352E-2</v>
      </c>
      <c r="E2203" s="2">
        <f>MACD!F2203</f>
        <v>6.6981613031737428E-2</v>
      </c>
      <c r="F2203" s="2">
        <f>'Moving Avg'!D2203</f>
        <v>17.2</v>
      </c>
      <c r="G2203" s="2">
        <f>'Moving Avg'!F2203</f>
        <v>17.319999999999993</v>
      </c>
      <c r="H2203" s="2">
        <f>'Moving Avg'!G2203</f>
        <v>17.856600000000018</v>
      </c>
      <c r="I2203" s="2">
        <f>'Moving Avg'!H2203</f>
        <v>23.286299999999951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45513</v>
      </c>
      <c r="B2204" s="2">
        <f>RSI!B2204</f>
        <v>17.2</v>
      </c>
      <c r="C2204" s="2">
        <f>RSI!I2204</f>
        <v>0.45768674450951607</v>
      </c>
      <c r="D2204" s="2">
        <f>MACD!E2204</f>
        <v>-5.0787142027257204E-2</v>
      </c>
      <c r="E2204" s="2">
        <f>MACD!F2204</f>
        <v>4.3427862019938507E-2</v>
      </c>
      <c r="F2204" s="2">
        <f>'Moving Avg'!D2204</f>
        <v>17.2</v>
      </c>
      <c r="G2204" s="2">
        <f>'Moving Avg'!F2204</f>
        <v>17.279999999999994</v>
      </c>
      <c r="H2204" s="2">
        <f>'Moving Avg'!G2204</f>
        <v>17.811600000000016</v>
      </c>
      <c r="I2204" s="2">
        <f>'Moving Avg'!H2204</f>
        <v>23.222299999999951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45516</v>
      </c>
      <c r="B2205" s="2">
        <f>RSI!B2205</f>
        <v>17.2</v>
      </c>
      <c r="C2205" s="2">
        <f>RSI!I2205</f>
        <v>0.45768674450951607</v>
      </c>
      <c r="D2205" s="2">
        <f>MACD!E2205</f>
        <v>-6.4118372956539105E-2</v>
      </c>
      <c r="E2205" s="2">
        <f>MACD!F2205</f>
        <v>2.1918615024642985E-2</v>
      </c>
      <c r="F2205" s="2">
        <f>'Moving Avg'!D2205</f>
        <v>17.2</v>
      </c>
      <c r="G2205" s="2">
        <f>'Moving Avg'!F2205</f>
        <v>17.239999999999995</v>
      </c>
      <c r="H2205" s="2">
        <f>'Moving Avg'!G2205</f>
        <v>17.766600000000018</v>
      </c>
      <c r="I2205" s="2">
        <f>'Moving Avg'!H2205</f>
        <v>23.16329999999995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45518</v>
      </c>
      <c r="B2206" s="2">
        <f>RSI!B2206</f>
        <v>17.2</v>
      </c>
      <c r="C2206" s="2">
        <f>RSI!I2206</f>
        <v>0.45768674450951607</v>
      </c>
      <c r="D2206" s="2">
        <f>MACD!E2206</f>
        <v>-7.3832375844645526E-2</v>
      </c>
      <c r="E2206" s="2">
        <f>MACD!F2206</f>
        <v>2.7684168507852835E-3</v>
      </c>
      <c r="F2206" s="2">
        <f>'Moving Avg'!D2206</f>
        <v>17.2</v>
      </c>
      <c r="G2206" s="2">
        <f>'Moving Avg'!F2206</f>
        <v>17.199999999999996</v>
      </c>
      <c r="H2206" s="2">
        <f>'Moving Avg'!G2206</f>
        <v>17.721600000000016</v>
      </c>
      <c r="I2206" s="2">
        <f>'Moving Avg'!H2206</f>
        <v>23.110799999999944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45519</v>
      </c>
      <c r="B2207" s="2">
        <f>RSI!B2207</f>
        <v>17.2</v>
      </c>
      <c r="C2207" s="2">
        <f>RSI!I2207</f>
        <v>0.45768674450951607</v>
      </c>
      <c r="D2207" s="2">
        <f>MACD!E2207</f>
        <v>-8.0601667271572808E-2</v>
      </c>
      <c r="E2207" s="2">
        <f>MACD!F2207</f>
        <v>-1.3905599973686336E-2</v>
      </c>
      <c r="F2207" s="2">
        <f>'Moving Avg'!D2207</f>
        <v>17.2</v>
      </c>
      <c r="G2207" s="2">
        <f>'Moving Avg'!F2207</f>
        <v>17.199999999999996</v>
      </c>
      <c r="H2207" s="2">
        <f>'Moving Avg'!G2207</f>
        <v>17.69400000000002</v>
      </c>
      <c r="I2207" s="2">
        <f>'Moving Avg'!H2207</f>
        <v>23.064499999999942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45520</v>
      </c>
      <c r="B2208" s="2">
        <f>RSI!B2208</f>
        <v>17</v>
      </c>
      <c r="C2208" s="2">
        <f>RSI!I2208</f>
        <v>0.24537163470721168</v>
      </c>
      <c r="D2208" s="2">
        <f>MACD!E2208</f>
        <v>-7.0171890842281925E-2</v>
      </c>
      <c r="E2208" s="2">
        <f>MACD!F2208</f>
        <v>-2.5158858147405455E-2</v>
      </c>
      <c r="F2208" s="2">
        <f>'Moving Avg'!D2208</f>
        <v>17.16</v>
      </c>
      <c r="G2208" s="2">
        <f>'Moving Avg'!F2208</f>
        <v>17.189999999999994</v>
      </c>
      <c r="H2208" s="2">
        <f>'Moving Avg'!G2208</f>
        <v>17.664000000000019</v>
      </c>
      <c r="I2208" s="2">
        <f>'Moving Avg'!H2208</f>
        <v>23.02249999999994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45523</v>
      </c>
      <c r="B2209" s="2">
        <f>RSI!B2209</f>
        <v>17</v>
      </c>
      <c r="C2209" s="2">
        <f>RSI!I2209</f>
        <v>0.24537163470721168</v>
      </c>
      <c r="D2209" s="2">
        <f>MACD!E2209</f>
        <v>-5.8921531635945712E-2</v>
      </c>
      <c r="E2209" s="2">
        <f>MACD!F2209</f>
        <v>-3.1911392845113511E-2</v>
      </c>
      <c r="F2209" s="2">
        <f>'Moving Avg'!D2209</f>
        <v>17.119999999999997</v>
      </c>
      <c r="G2209" s="2">
        <f>'Moving Avg'!F2209</f>
        <v>17.179999999999996</v>
      </c>
      <c r="H2209" s="2">
        <f>'Moving Avg'!G2209</f>
        <v>17.634000000000018</v>
      </c>
      <c r="I2209" s="2">
        <f>'Moving Avg'!H2209</f>
        <v>22.974799999999941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45524</v>
      </c>
      <c r="B2210" s="2">
        <f>RSI!B2210</f>
        <v>17</v>
      </c>
      <c r="C2210" s="2">
        <f>RSI!I2210</f>
        <v>0.24537163470721168</v>
      </c>
      <c r="D2210" s="2">
        <f>MACD!E2210</f>
        <v>-4.7156474917180446E-2</v>
      </c>
      <c r="E2210" s="2">
        <f>MACD!F2210</f>
        <v>-3.4960409259526898E-2</v>
      </c>
      <c r="F2210" s="2">
        <f>'Moving Avg'!D2210</f>
        <v>17.080000000000002</v>
      </c>
      <c r="G2210" s="2">
        <f>'Moving Avg'!F2210</f>
        <v>17.169999999999995</v>
      </c>
      <c r="H2210" s="2">
        <f>'Moving Avg'!G2210</f>
        <v>17.604000000000017</v>
      </c>
      <c r="I2210" s="2">
        <f>'Moving Avg'!H2210</f>
        <v>22.92114999999994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45525</v>
      </c>
      <c r="B2211" s="2">
        <f>RSI!B2211</f>
        <v>17</v>
      </c>
      <c r="C2211" s="2">
        <f>RSI!I2211</f>
        <v>0.24537163470721168</v>
      </c>
      <c r="D2211" s="2">
        <f>MACD!E2211</f>
        <v>-3.5122239882053208E-2</v>
      </c>
      <c r="E2211" s="2">
        <f>MACD!F2211</f>
        <v>-3.4992775384032164E-2</v>
      </c>
      <c r="F2211" s="2">
        <f>'Moving Avg'!D2211</f>
        <v>17.04</v>
      </c>
      <c r="G2211" s="2">
        <f>'Moving Avg'!F2211</f>
        <v>17.159999999999997</v>
      </c>
      <c r="H2211" s="2">
        <f>'Moving Avg'!G2211</f>
        <v>17.584000000000014</v>
      </c>
      <c r="I2211" s="2">
        <f>'Moving Avg'!H2211</f>
        <v>22.861299999999943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45526</v>
      </c>
      <c r="B2212" s="2">
        <f>RSI!B2212</f>
        <v>17</v>
      </c>
      <c r="C2212" s="2">
        <f>RSI!I2212</f>
        <v>0.24537163470721168</v>
      </c>
      <c r="D2212" s="2">
        <f>MACD!E2212</f>
        <v>-2.3014252434226279E-2</v>
      </c>
      <c r="E2212" s="2">
        <f>MACD!F2212</f>
        <v>-3.2597070794070988E-2</v>
      </c>
      <c r="F2212" s="2">
        <f>'Moving Avg'!D2212</f>
        <v>17</v>
      </c>
      <c r="G2212" s="2">
        <f>'Moving Avg'!F2212</f>
        <v>17.149999999999999</v>
      </c>
      <c r="H2212" s="2">
        <f>'Moving Avg'!G2212</f>
        <v>17.564000000000014</v>
      </c>
      <c r="I2212" s="2">
        <f>'Moving Avg'!H2212</f>
        <v>22.801449999999946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</row>
    <row r="2213" spans="1:12" ht="13.5" x14ac:dyDescent="0.25">
      <c r="A2213" s="3">
        <f>RSI!A2213</f>
        <v>45527</v>
      </c>
      <c r="B2213" s="2">
        <f>RSI!B2213</f>
        <v>17</v>
      </c>
      <c r="C2213" s="2">
        <f>RSI!I2213</f>
        <v>0.24537163470721168</v>
      </c>
      <c r="D2213" s="2">
        <f>MACD!E2213</f>
        <v>-1.0986464520009065E-2</v>
      </c>
      <c r="E2213" s="2">
        <f>MACD!F2213</f>
        <v>-2.8274949539258607E-2</v>
      </c>
      <c r="F2213" s="2">
        <f>'Moving Avg'!D2213</f>
        <v>17</v>
      </c>
      <c r="G2213" s="2">
        <f>'Moving Avg'!F2213</f>
        <v>17.139999999999997</v>
      </c>
      <c r="H2213" s="2">
        <f>'Moving Avg'!G2213</f>
        <v>17.544000000000011</v>
      </c>
      <c r="I2213" s="2">
        <f>'Moving Avg'!H2213</f>
        <v>22.741599999999945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</row>
    <row r="2214" spans="1:12" ht="13.5" x14ac:dyDescent="0.25">
      <c r="A2214" s="3">
        <f>RSI!A2214</f>
        <v>45530</v>
      </c>
      <c r="B2214" s="2">
        <f>RSI!B2214</f>
        <v>17</v>
      </c>
      <c r="C2214" s="2">
        <f>RSI!I2214</f>
        <v>0.24537163470721168</v>
      </c>
      <c r="D2214" s="2">
        <f>MACD!E2214</f>
        <v>8.4142019363753207E-4</v>
      </c>
      <c r="E2214" s="2">
        <f>MACD!F2214</f>
        <v>-2.2451675592679382E-2</v>
      </c>
      <c r="F2214" s="2">
        <f>'Moving Avg'!D2214</f>
        <v>17</v>
      </c>
      <c r="G2214" s="2">
        <f>'Moving Avg'!F2214</f>
        <v>17.129999999999995</v>
      </c>
      <c r="H2214" s="2">
        <f>'Moving Avg'!G2214</f>
        <v>17.524000000000012</v>
      </c>
      <c r="I2214" s="2">
        <f>'Moving Avg'!H2214</f>
        <v>22.676599999999944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</row>
    <row r="2215" spans="1:12" ht="13.5" x14ac:dyDescent="0.25">
      <c r="A2215" s="3">
        <f>RSI!A2215</f>
        <v>45531</v>
      </c>
      <c r="B2215" s="2">
        <f>RSI!B2215</f>
        <v>17.760000000000002</v>
      </c>
      <c r="C2215" s="2">
        <f>RSI!I2215</f>
        <v>74.817987753594906</v>
      </c>
      <c r="D2215" s="2">
        <f>MACD!E2215</f>
        <v>-4.3918401414689612E-2</v>
      </c>
      <c r="E2215" s="2">
        <f>MACD!F2215</f>
        <v>-2.6745020757081427E-2</v>
      </c>
      <c r="F2215" s="2">
        <f>'Moving Avg'!D2215</f>
        <v>17.152000000000001</v>
      </c>
      <c r="G2215" s="2">
        <f>'Moving Avg'!F2215</f>
        <v>17.157999999999998</v>
      </c>
      <c r="H2215" s="2">
        <f>'Moving Avg'!G2215</f>
        <v>17.519200000000009</v>
      </c>
      <c r="I2215" s="2">
        <f>'Moving Avg'!H2215</f>
        <v>22.615399999999944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</row>
    <row r="2216" spans="1:12" ht="13.5" x14ac:dyDescent="0.25">
      <c r="A2216" s="3">
        <f>RSI!A2216</f>
        <v>45532</v>
      </c>
      <c r="B2216" s="2">
        <f>RSI!B2216</f>
        <v>17.760000000000002</v>
      </c>
      <c r="C2216" s="2">
        <f>RSI!I2216</f>
        <v>74.81798775359492</v>
      </c>
      <c r="D2216" s="2">
        <f>MACD!E2216</f>
        <v>-8.4867909496256999E-2</v>
      </c>
      <c r="E2216" s="2">
        <f>MACD!F2216</f>
        <v>-3.8369598504916544E-2</v>
      </c>
      <c r="F2216" s="2">
        <f>'Moving Avg'!D2216</f>
        <v>17.304000000000002</v>
      </c>
      <c r="G2216" s="2">
        <f>'Moving Avg'!F2216</f>
        <v>17.185999999999996</v>
      </c>
      <c r="H2216" s="2">
        <f>'Moving Avg'!G2216</f>
        <v>17.514400000000009</v>
      </c>
      <c r="I2216" s="2">
        <f>'Moving Avg'!H2216</f>
        <v>22.554199999999945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</row>
    <row r="2217" spans="1:12" ht="13.5" x14ac:dyDescent="0.25">
      <c r="A2217" s="3">
        <f>RSI!A2217</f>
        <v>45533</v>
      </c>
      <c r="B2217" s="2">
        <f>RSI!B2217</f>
        <v>17.760000000000002</v>
      </c>
      <c r="C2217" s="2">
        <f>RSI!I2217</f>
        <v>74.81798775359492</v>
      </c>
      <c r="D2217" s="2">
        <f>MACD!E2217</f>
        <v>-0.12236546814140326</v>
      </c>
      <c r="E2217" s="2">
        <f>MACD!F2217</f>
        <v>-5.5168772432213888E-2</v>
      </c>
      <c r="F2217" s="2">
        <f>'Moving Avg'!D2217</f>
        <v>17.456000000000003</v>
      </c>
      <c r="G2217" s="2">
        <f>'Moving Avg'!F2217</f>
        <v>17.213999999999999</v>
      </c>
      <c r="H2217" s="2">
        <f>'Moving Avg'!G2217</f>
        <v>17.509600000000006</v>
      </c>
      <c r="I2217" s="2">
        <f>'Moving Avg'!H2217</f>
        <v>22.492999999999952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</row>
    <row r="2218" spans="1:12" ht="13.5" x14ac:dyDescent="0.25">
      <c r="A2218" s="3">
        <f>RSI!A2218</f>
        <v>45534</v>
      </c>
      <c r="B2218" s="2">
        <f>RSI!B2218</f>
        <v>17.760000000000002</v>
      </c>
      <c r="C2218" s="2">
        <f>RSI!I2218</f>
        <v>74.81798775359492</v>
      </c>
      <c r="D2218" s="2">
        <f>MACD!E2218</f>
        <v>-0.18750041616091551</v>
      </c>
      <c r="E2218" s="2">
        <f>MACD!F2218</f>
        <v>-8.1635101177954222E-2</v>
      </c>
      <c r="F2218" s="2">
        <f>'Moving Avg'!D2218</f>
        <v>17.608000000000004</v>
      </c>
      <c r="G2218" s="2">
        <f>'Moving Avg'!F2218</f>
        <v>17.241999999999997</v>
      </c>
      <c r="H2218" s="2">
        <f>'Moving Avg'!G2218</f>
        <v>17.504800000000007</v>
      </c>
      <c r="I2218" s="2">
        <f>'Moving Avg'!H2218</f>
        <v>22.431799999999953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</row>
    <row r="2219" spans="1:12" ht="13.5" x14ac:dyDescent="0.25">
      <c r="A2219" s="3">
        <f>RSI!A2219</f>
        <v>45537</v>
      </c>
      <c r="B2219" s="2">
        <f>RSI!B2219</f>
        <v>17.760000000000002</v>
      </c>
      <c r="C2219" s="2">
        <f>RSI!I2219</f>
        <v>74.81798775359492</v>
      </c>
      <c r="D2219" s="2">
        <f>MACD!E2219</f>
        <v>-0.2450562823738025</v>
      </c>
      <c r="E2219" s="2">
        <f>MACD!F2219</f>
        <v>-0.11431933741712388</v>
      </c>
      <c r="F2219" s="2">
        <f>'Moving Avg'!D2219</f>
        <v>17.760000000000002</v>
      </c>
      <c r="G2219" s="2">
        <f>'Moving Avg'!F2219</f>
        <v>17.27</v>
      </c>
      <c r="H2219" s="2">
        <f>'Moving Avg'!G2219</f>
        <v>17.500000000000004</v>
      </c>
      <c r="I2219" s="2">
        <f>'Moving Avg'!H2219</f>
        <v>22.370599999999953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</row>
    <row r="2220" spans="1:12" ht="13.5" x14ac:dyDescent="0.25">
      <c r="A2220" s="3">
        <f>RSI!A2220</f>
        <v>45538</v>
      </c>
      <c r="B2220" s="2">
        <f>RSI!B2220</f>
        <v>17.760000000000002</v>
      </c>
      <c r="C2220" s="2">
        <f>RSI!I2220</f>
        <v>74.81798775359492</v>
      </c>
      <c r="D2220" s="2">
        <f>MACD!E2220</f>
        <v>-0.2960182142229435</v>
      </c>
      <c r="E2220" s="2">
        <f>MACD!F2220</f>
        <v>-0.15065911277828781</v>
      </c>
      <c r="F2220" s="2">
        <f>'Moving Avg'!D2220</f>
        <v>17.760000000000002</v>
      </c>
      <c r="G2220" s="2">
        <f>'Moving Avg'!F2220</f>
        <v>17.297999999999998</v>
      </c>
      <c r="H2220" s="2">
        <f>'Moving Avg'!G2220</f>
        <v>17.495200000000001</v>
      </c>
      <c r="I2220" s="2">
        <f>'Moving Avg'!H2220</f>
        <v>22.309399999999961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</row>
    <row r="2221" spans="1:12" ht="13.5" x14ac:dyDescent="0.25">
      <c r="A2221" s="3">
        <f>RSI!A2221</f>
        <v>45539</v>
      </c>
      <c r="B2221" s="2">
        <f>RSI!B2221</f>
        <v>17.760000000000002</v>
      </c>
      <c r="C2221" s="2">
        <f>RSI!I2221</f>
        <v>74.81798775359492</v>
      </c>
      <c r="D2221" s="2">
        <f>MACD!E2221</f>
        <v>-0.34123319542414521</v>
      </c>
      <c r="E2221" s="2">
        <f>MACD!F2221</f>
        <v>-0.18877392930745929</v>
      </c>
      <c r="F2221" s="2">
        <f>'Moving Avg'!D2221</f>
        <v>17.760000000000002</v>
      </c>
      <c r="G2221" s="2">
        <f>'Moving Avg'!F2221</f>
        <v>17.325999999999997</v>
      </c>
      <c r="H2221" s="2">
        <f>'Moving Avg'!G2221</f>
        <v>17.490400000000001</v>
      </c>
      <c r="I2221" s="2">
        <f>'Moving Avg'!H2221</f>
        <v>22.248199999999962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</row>
    <row r="2222" spans="1:12" ht="13.5" x14ac:dyDescent="0.25">
      <c r="A2222" s="3">
        <f>RSI!A2222</f>
        <v>45540</v>
      </c>
      <c r="B2222" s="2">
        <f>RSI!B2222</f>
        <v>17.760000000000002</v>
      </c>
      <c r="C2222" s="2">
        <f>RSI!I2222</f>
        <v>74.81798775359492</v>
      </c>
      <c r="D2222" s="2">
        <f>MACD!E2222</f>
        <v>-0.3814303095228162</v>
      </c>
      <c r="E2222" s="2">
        <f>MACD!F2222</f>
        <v>-0.2273052053505307</v>
      </c>
      <c r="F2222" s="2">
        <f>'Moving Avg'!D2222</f>
        <v>17.760000000000002</v>
      </c>
      <c r="G2222" s="2">
        <f>'Moving Avg'!F2222</f>
        <v>17.353999999999996</v>
      </c>
      <c r="H2222" s="2">
        <f>'Moving Avg'!G2222</f>
        <v>17.485599999999998</v>
      </c>
      <c r="I2222" s="2">
        <f>'Moving Avg'!H2222</f>
        <v>22.186999999999962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</row>
    <row r="2223" spans="1:12" ht="13.5" x14ac:dyDescent="0.25">
      <c r="A2223" s="3">
        <f>RSI!A2223</f>
        <v>45541</v>
      </c>
      <c r="B2223" s="2">
        <f>RSI!B2223</f>
        <v>17.8</v>
      </c>
      <c r="C2223" s="2">
        <f>RSI!I2223</f>
        <v>76.491378466484633</v>
      </c>
      <c r="D2223" s="2">
        <f>MACD!E2223</f>
        <v>-0.42020092245456553</v>
      </c>
      <c r="E2223" s="2">
        <f>MACD!F2223</f>
        <v>-0.26588434877133771</v>
      </c>
      <c r="F2223" s="2">
        <f>'Moving Avg'!D2223</f>
        <v>17.768000000000001</v>
      </c>
      <c r="G2223" s="2">
        <f>'Moving Avg'!F2223</f>
        <v>17.383999999999997</v>
      </c>
      <c r="H2223" s="2">
        <f>'Moving Avg'!G2223</f>
        <v>17.4816</v>
      </c>
      <c r="I2223" s="2">
        <f>'Moving Avg'!H2223</f>
        <v>22.125999999999962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</row>
    <row r="2224" spans="1:12" ht="13.5" x14ac:dyDescent="0.25">
      <c r="A2224" s="3">
        <f>RSI!A2224</f>
        <v>45544</v>
      </c>
      <c r="B2224" s="2">
        <f>RSI!B2224</f>
        <v>17.8</v>
      </c>
      <c r="C2224" s="2">
        <f>RSI!I2224</f>
        <v>76.491378466484633</v>
      </c>
      <c r="D2224" s="2">
        <f>MACD!E2224</f>
        <v>-0.4549049534130063</v>
      </c>
      <c r="E2224" s="2">
        <f>MACD!F2224</f>
        <v>-0.30368846969967145</v>
      </c>
      <c r="F2224" s="2">
        <f>'Moving Avg'!D2224</f>
        <v>17.776</v>
      </c>
      <c r="G2224" s="2">
        <f>'Moving Avg'!F2224</f>
        <v>17.413999999999998</v>
      </c>
      <c r="H2224" s="2">
        <f>'Moving Avg'!G2224</f>
        <v>17.477599999999995</v>
      </c>
      <c r="I2224" s="2">
        <f>'Moving Avg'!H2224</f>
        <v>22.064999999999969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</row>
    <row r="2225" spans="1:12" ht="13.5" x14ac:dyDescent="0.25">
      <c r="A2225" s="3">
        <f>RSI!A2225</f>
        <v>45545</v>
      </c>
      <c r="B2225" s="2">
        <f>RSI!B2225</f>
        <v>17.8</v>
      </c>
      <c r="C2225" s="2">
        <f>RSI!I2225</f>
        <v>76.491378466484633</v>
      </c>
      <c r="D2225" s="2">
        <f>MACD!E2225</f>
        <v>-0.36910435141847486</v>
      </c>
      <c r="E2225" s="2">
        <f>MACD!F2225</f>
        <v>-0.31677164604343216</v>
      </c>
      <c r="F2225" s="2">
        <f>'Moving Avg'!D2225</f>
        <v>17.783999999999999</v>
      </c>
      <c r="G2225" s="2">
        <f>'Moving Avg'!F2225</f>
        <v>17.443999999999999</v>
      </c>
      <c r="H2225" s="2">
        <f>'Moving Avg'!G2225</f>
        <v>17.473599999999994</v>
      </c>
      <c r="I2225" s="2">
        <f>'Moving Avg'!H2225</f>
        <v>22.003999999999966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</row>
    <row r="2226" spans="1:12" ht="13.5" x14ac:dyDescent="0.25">
      <c r="A2226" s="3">
        <f>RSI!A2226</f>
        <v>45546</v>
      </c>
      <c r="B2226" s="2">
        <f>RSI!B2226</f>
        <v>17.84</v>
      </c>
      <c r="C2226" s="2">
        <f>RSI!I2226</f>
        <v>78.292989335712093</v>
      </c>
      <c r="D2226" s="2">
        <f>MACD!E2226</f>
        <v>-0.30109414357183795</v>
      </c>
      <c r="E2226" s="2">
        <f>MACD!F2226</f>
        <v>-0.31363614554911334</v>
      </c>
      <c r="F2226" s="2">
        <f>'Moving Avg'!D2226</f>
        <v>17.8</v>
      </c>
      <c r="G2226" s="2">
        <f>'Moving Avg'!F2226</f>
        <v>17.475999999999996</v>
      </c>
      <c r="H2226" s="2">
        <f>'Moving Avg'!G2226</f>
        <v>17.470399999999994</v>
      </c>
      <c r="I2226" s="2">
        <f>'Moving Avg'!H2226</f>
        <v>21.943199999999965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</row>
    <row r="2227" spans="1:12" ht="13.5" x14ac:dyDescent="0.25">
      <c r="A2227" s="3">
        <f>RSI!A2227</f>
        <v>45547</v>
      </c>
      <c r="B2227" s="2">
        <f>RSI!B2227</f>
        <v>17.84</v>
      </c>
      <c r="C2227" s="2">
        <f>RSI!I2227</f>
        <v>78.292989335712093</v>
      </c>
      <c r="D2227" s="2">
        <f>MACD!E2227</f>
        <v>-0.24529020131510748</v>
      </c>
      <c r="E2227" s="2">
        <f>MACD!F2227</f>
        <v>-0.29996695670231222</v>
      </c>
      <c r="F2227" s="2">
        <f>'Moving Avg'!D2227</f>
        <v>17.816000000000003</v>
      </c>
      <c r="G2227" s="2">
        <f>'Moving Avg'!F2227</f>
        <v>17.507999999999996</v>
      </c>
      <c r="H2227" s="2">
        <f>'Moving Avg'!G2227</f>
        <v>17.467199999999995</v>
      </c>
      <c r="I2227" s="2">
        <f>'Moving Avg'!H2227</f>
        <v>21.882399999999972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</row>
    <row r="2228" spans="1:12" ht="13.5" x14ac:dyDescent="0.25">
      <c r="A2228" s="3">
        <f>RSI!A2228</f>
        <v>45548</v>
      </c>
      <c r="B2228" s="2">
        <f>RSI!B2228</f>
        <v>17.84</v>
      </c>
      <c r="C2228" s="2">
        <f>RSI!I2228</f>
        <v>78.292989335712093</v>
      </c>
      <c r="D2228" s="2">
        <f>MACD!E2228</f>
        <v>-0.19968551491664144</v>
      </c>
      <c r="E2228" s="2">
        <f>MACD!F2228</f>
        <v>-0.27991066834517808</v>
      </c>
      <c r="F2228" s="2">
        <f>'Moving Avg'!D2228</f>
        <v>17.824000000000002</v>
      </c>
      <c r="G2228" s="2">
        <f>'Moving Avg'!F2228</f>
        <v>17.549999999999994</v>
      </c>
      <c r="H2228" s="2">
        <f>'Moving Avg'!G2228</f>
        <v>17.463999999999995</v>
      </c>
      <c r="I2228" s="2">
        <f>'Moving Avg'!H2228</f>
        <v>21.821599999999972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</row>
    <row r="2229" spans="1:12" ht="13.5" x14ac:dyDescent="0.25">
      <c r="A2229" s="3">
        <f>RSI!A2229</f>
        <v>45551</v>
      </c>
      <c r="B2229" s="2">
        <f>RSI!B2229</f>
        <v>17.84</v>
      </c>
      <c r="C2229" s="2">
        <f>RSI!I2229</f>
        <v>78.292989335712093</v>
      </c>
      <c r="D2229" s="2">
        <f>MACD!E2229</f>
        <v>-0.16259141001850352</v>
      </c>
      <c r="E2229" s="2">
        <f>MACD!F2229</f>
        <v>-0.2564468166798432</v>
      </c>
      <c r="F2229" s="2">
        <f>'Moving Avg'!D2229</f>
        <v>17.832000000000001</v>
      </c>
      <c r="G2229" s="2">
        <f>'Moving Avg'!F2229</f>
        <v>17.591999999999992</v>
      </c>
      <c r="H2229" s="2">
        <f>'Moving Avg'!G2229</f>
        <v>17.460799999999995</v>
      </c>
      <c r="I2229" s="2">
        <f>'Moving Avg'!H2229</f>
        <v>21.760799999999971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</row>
    <row r="2230" spans="1:12" ht="13.5" x14ac:dyDescent="0.25">
      <c r="A2230" s="3">
        <f>RSI!A2230</f>
        <v>45552</v>
      </c>
      <c r="B2230" s="2">
        <f>RSI!B2230</f>
        <v>17.84</v>
      </c>
      <c r="C2230" s="2">
        <f>RSI!I2230</f>
        <v>78.292989335712093</v>
      </c>
      <c r="D2230" s="2">
        <f>MACD!E2230</f>
        <v>-0.13258786447132209</v>
      </c>
      <c r="E2230" s="2">
        <f>MACD!F2230</f>
        <v>-0.23167502623813901</v>
      </c>
      <c r="F2230" s="2">
        <f>'Moving Avg'!D2230</f>
        <v>17.84</v>
      </c>
      <c r="G2230" s="2">
        <f>'Moving Avg'!F2230</f>
        <v>17.633999999999993</v>
      </c>
      <c r="H2230" s="2">
        <f>'Moving Avg'!G2230</f>
        <v>17.457599999999996</v>
      </c>
      <c r="I2230" s="2">
        <f>'Moving Avg'!H2230</f>
        <v>21.699999999999974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45553</v>
      </c>
      <c r="B2231" s="2">
        <f>RSI!B2231</f>
        <v>17.84</v>
      </c>
      <c r="C2231" s="2">
        <f>RSI!I2231</f>
        <v>78.292989335712093</v>
      </c>
      <c r="D2231" s="2">
        <f>MACD!E2231</f>
        <v>-0.10848152121388566</v>
      </c>
      <c r="E2231" s="2">
        <f>MACD!F2231</f>
        <v>-0.20703632523328835</v>
      </c>
      <c r="F2231" s="2">
        <f>'Moving Avg'!D2231</f>
        <v>17.84</v>
      </c>
      <c r="G2231" s="2">
        <f>'Moving Avg'!F2231</f>
        <v>17.675999999999995</v>
      </c>
      <c r="H2231" s="2">
        <f>'Moving Avg'!G2231</f>
        <v>17.454399999999996</v>
      </c>
      <c r="I2231" s="2">
        <f>'Moving Avg'!H2231</f>
        <v>21.639199999999978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</row>
    <row r="2232" spans="1:12" ht="13.5" x14ac:dyDescent="0.25">
      <c r="A2232" s="3">
        <f>RSI!A2232</f>
        <v>45554</v>
      </c>
      <c r="B2232" s="2">
        <f>RSI!B2232</f>
        <v>17.84</v>
      </c>
      <c r="C2232" s="2">
        <f>RSI!I2232</f>
        <v>78.292989335712093</v>
      </c>
      <c r="D2232" s="2">
        <f>MACD!E2232</f>
        <v>-8.9270209303197845E-2</v>
      </c>
      <c r="E2232" s="2">
        <f>MACD!F2232</f>
        <v>-0.18348310204727028</v>
      </c>
      <c r="F2232" s="2">
        <f>'Moving Avg'!D2232</f>
        <v>17.84</v>
      </c>
      <c r="G2232" s="2">
        <f>'Moving Avg'!F2232</f>
        <v>17.717999999999996</v>
      </c>
      <c r="H2232" s="2">
        <f>'Moving Avg'!G2232</f>
        <v>17.451199999999996</v>
      </c>
      <c r="I2232" s="2">
        <f>'Moving Avg'!H2232</f>
        <v>21.578399999999977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</row>
    <row r="2233" spans="1:12" ht="13.5" x14ac:dyDescent="0.25">
      <c r="A2233" s="3">
        <f>RSI!A2233</f>
        <v>45555</v>
      </c>
      <c r="B2233" s="2">
        <f>RSI!B2233</f>
        <v>17.84</v>
      </c>
      <c r="C2233" s="2">
        <f>RSI!I2233</f>
        <v>78.292989335712079</v>
      </c>
      <c r="D2233" s="2">
        <f>MACD!E2233</f>
        <v>-6.7959122087668078E-2</v>
      </c>
      <c r="E2233" s="2">
        <f>MACD!F2233</f>
        <v>-0.16037830605534986</v>
      </c>
      <c r="F2233" s="2">
        <f>'Moving Avg'!D2233</f>
        <v>17.84</v>
      </c>
      <c r="G2233" s="2">
        <f>'Moving Avg'!F2233</f>
        <v>17.759999999999998</v>
      </c>
      <c r="H2233" s="2">
        <f>'Moving Avg'!G2233</f>
        <v>17.447999999999997</v>
      </c>
      <c r="I2233" s="2">
        <f>'Moving Avg'!H2233</f>
        <v>21.51759999999998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45558</v>
      </c>
      <c r="B2234" s="2">
        <f>RSI!B2234</f>
        <v>17.84</v>
      </c>
      <c r="C2234" s="2">
        <f>RSI!I2234</f>
        <v>78.292989335712079</v>
      </c>
      <c r="D2234" s="2">
        <f>MACD!E2234</f>
        <v>-5.094377886082313E-2</v>
      </c>
      <c r="E2234" s="2">
        <f>MACD!F2234</f>
        <v>-0.13849140061644452</v>
      </c>
      <c r="F2234" s="2">
        <f>'Moving Avg'!D2234</f>
        <v>17.84</v>
      </c>
      <c r="G2234" s="2">
        <f>'Moving Avg'!F2234</f>
        <v>17.801999999999996</v>
      </c>
      <c r="H2234" s="2">
        <f>'Moving Avg'!G2234</f>
        <v>17.444799999999997</v>
      </c>
      <c r="I2234" s="2">
        <f>'Moving Avg'!H2234</f>
        <v>21.456799999999983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</row>
    <row r="2235" spans="1:12" ht="13.5" x14ac:dyDescent="0.25">
      <c r="A2235" s="3">
        <f>RSI!A2235</f>
        <v>45559</v>
      </c>
      <c r="B2235" s="2">
        <f>RSI!B2235</f>
        <v>17.84</v>
      </c>
      <c r="C2235" s="2">
        <f>RSI!I2235</f>
        <v>78.292989335712079</v>
      </c>
      <c r="D2235" s="2">
        <f>MACD!E2235</f>
        <v>-3.7487954066449447E-2</v>
      </c>
      <c r="E2235" s="2">
        <f>MACD!F2235</f>
        <v>-0.11829071130644551</v>
      </c>
      <c r="F2235" s="2">
        <f>'Moving Avg'!D2235</f>
        <v>17.84</v>
      </c>
      <c r="G2235" s="2">
        <f>'Moving Avg'!F2235</f>
        <v>17.805999999999997</v>
      </c>
      <c r="H2235" s="2">
        <f>'Moving Avg'!G2235</f>
        <v>17.441600000000001</v>
      </c>
      <c r="I2235" s="2">
        <f>'Moving Avg'!H2235</f>
        <v>21.402749999999987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</row>
    <row r="2236" spans="1:12" ht="13.5" x14ac:dyDescent="0.25">
      <c r="A2236" s="3">
        <f>RSI!A2236</f>
        <v>45560</v>
      </c>
      <c r="B2236" s="2">
        <f>RSI!B2236</f>
        <v>17.600000000000001</v>
      </c>
      <c r="C2236" s="2">
        <f>RSI!I2236</f>
        <v>39.848058703820804</v>
      </c>
      <c r="D2236" s="2">
        <f>MACD!E2236</f>
        <v>-3.0426445658271462E-3</v>
      </c>
      <c r="E2236" s="2">
        <f>MACD!F2236</f>
        <v>-9.5241097958321849E-2</v>
      </c>
      <c r="F2236" s="2">
        <f>'Moving Avg'!D2236</f>
        <v>17.792000000000002</v>
      </c>
      <c r="G2236" s="2">
        <f>'Moving Avg'!F2236</f>
        <v>17.797999999999998</v>
      </c>
      <c r="H2236" s="2">
        <f>'Moving Avg'!G2236</f>
        <v>17.433600000000002</v>
      </c>
      <c r="I2236" s="2">
        <f>'Moving Avg'!H2236</f>
        <v>21.353899999999989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45561</v>
      </c>
      <c r="B2237" s="2">
        <f>RSI!B2237</f>
        <v>17.600000000000001</v>
      </c>
      <c r="C2237" s="2">
        <f>RSI!I2237</f>
        <v>39.848058703820804</v>
      </c>
      <c r="D2237" s="2">
        <f>MACD!E2237</f>
        <v>2.671413802942979E-2</v>
      </c>
      <c r="E2237" s="2">
        <f>MACD!F2237</f>
        <v>-7.0850050760771527E-2</v>
      </c>
      <c r="F2237" s="2">
        <f>'Moving Avg'!D2237</f>
        <v>17.744</v>
      </c>
      <c r="G2237" s="2">
        <f>'Moving Avg'!F2237</f>
        <v>17.79</v>
      </c>
      <c r="H2237" s="2">
        <f>'Moving Avg'!G2237</f>
        <v>17.441600000000001</v>
      </c>
      <c r="I2237" s="2">
        <f>'Moving Avg'!H2237</f>
        <v>21.311199999999989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45562</v>
      </c>
      <c r="B2238" s="2">
        <f>RSI!B2238</f>
        <v>17.600000000000001</v>
      </c>
      <c r="C2238" s="2">
        <f>RSI!I2238</f>
        <v>39.848058703820804</v>
      </c>
      <c r="D2238" s="2">
        <f>MACD!E2238</f>
        <v>5.2458464700592344E-2</v>
      </c>
      <c r="E2238" s="2">
        <f>MACD!F2238</f>
        <v>-4.6188347668498761E-2</v>
      </c>
      <c r="F2238" s="2">
        <f>'Moving Avg'!D2238</f>
        <v>17.695999999999998</v>
      </c>
      <c r="G2238" s="2">
        <f>'Moving Avg'!F2238</f>
        <v>17.782000000000004</v>
      </c>
      <c r="H2238" s="2">
        <f>'Moving Avg'!G2238</f>
        <v>17.449600000000004</v>
      </c>
      <c r="I2238" s="2">
        <f>'Moving Avg'!H2238</f>
        <v>21.262649999999994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45565</v>
      </c>
      <c r="B2239" s="2">
        <f>RSI!B2239</f>
        <v>17.600000000000001</v>
      </c>
      <c r="C2239" s="2">
        <f>RSI!I2239</f>
        <v>39.848058703820797</v>
      </c>
      <c r="D2239" s="2">
        <f>MACD!E2239</f>
        <v>7.4765746682832201E-2</v>
      </c>
      <c r="E2239" s="2">
        <f>MACD!F2239</f>
        <v>-2.1997528798232573E-2</v>
      </c>
      <c r="F2239" s="2">
        <f>'Moving Avg'!D2239</f>
        <v>17.648000000000003</v>
      </c>
      <c r="G2239" s="2">
        <f>'Moving Avg'!F2239</f>
        <v>17.774000000000004</v>
      </c>
      <c r="H2239" s="2">
        <f>'Moving Avg'!G2239</f>
        <v>17.457600000000003</v>
      </c>
      <c r="I2239" s="2">
        <f>'Moving Avg'!H2239</f>
        <v>21.207999999999998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45566</v>
      </c>
      <c r="B2240" s="2">
        <f>RSI!B2240</f>
        <v>17.600000000000001</v>
      </c>
      <c r="C2240" s="2">
        <f>RSI!I2240</f>
        <v>39.848058703820804</v>
      </c>
      <c r="D2240" s="2">
        <f>MACD!E2240</f>
        <v>9.4125973344898028E-2</v>
      </c>
      <c r="E2240" s="2">
        <f>MACD!F2240</f>
        <v>1.227171630393549E-3</v>
      </c>
      <c r="F2240" s="2">
        <f>'Moving Avg'!D2240</f>
        <v>17.600000000000001</v>
      </c>
      <c r="G2240" s="2">
        <f>'Moving Avg'!F2240</f>
        <v>17.766000000000005</v>
      </c>
      <c r="H2240" s="2">
        <f>'Moving Avg'!G2240</f>
        <v>17.465600000000006</v>
      </c>
      <c r="I2240" s="2">
        <f>'Moving Avg'!H2240</f>
        <v>21.153400000000001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</row>
    <row r="2241" spans="1:12" ht="13.5" x14ac:dyDescent="0.25">
      <c r="A2241" s="3">
        <f>RSI!A2241</f>
        <v>45567</v>
      </c>
      <c r="B2241" s="2">
        <f>RSI!B2241</f>
        <v>17.600000000000001</v>
      </c>
      <c r="C2241" s="2">
        <f>RSI!I2241</f>
        <v>39.848058703820797</v>
      </c>
      <c r="D2241" s="2">
        <f>MACD!E2241</f>
        <v>0.11095662416737184</v>
      </c>
      <c r="E2241" s="2">
        <f>MACD!F2241</f>
        <v>2.3173062137789212E-2</v>
      </c>
      <c r="F2241" s="2">
        <f>'Moving Avg'!D2241</f>
        <v>17.600000000000001</v>
      </c>
      <c r="G2241" s="2">
        <f>'Moving Avg'!F2241</f>
        <v>17.758000000000006</v>
      </c>
      <c r="H2241" s="2">
        <f>'Moving Avg'!G2241</f>
        <v>17.473600000000005</v>
      </c>
      <c r="I2241" s="2">
        <f>'Moving Avg'!H2241</f>
        <v>21.105200000000004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45568</v>
      </c>
      <c r="B2242" s="2">
        <f>RSI!B2242</f>
        <v>16.809999999999999</v>
      </c>
      <c r="C2242" s="2">
        <f>RSI!I2242</f>
        <v>11.316000261839974</v>
      </c>
      <c r="D2242" s="2">
        <f>MACD!E2242</f>
        <v>0.18413212980700422</v>
      </c>
      <c r="E2242" s="2">
        <f>MACD!F2242</f>
        <v>5.5364875671632216E-2</v>
      </c>
      <c r="F2242" s="2">
        <f>'Moving Avg'!D2242</f>
        <v>17.442</v>
      </c>
      <c r="G2242" s="2">
        <f>'Moving Avg'!F2242</f>
        <v>17.710500000000007</v>
      </c>
      <c r="H2242" s="2">
        <f>'Moving Avg'!G2242</f>
        <v>17.465800000000005</v>
      </c>
      <c r="I2242" s="2">
        <f>'Moving Avg'!H2242</f>
        <v>21.053050000000006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45569</v>
      </c>
      <c r="B2243" s="2">
        <f>RSI!B2243</f>
        <v>16.809999999999999</v>
      </c>
      <c r="C2243" s="2">
        <f>RSI!I2243</f>
        <v>11.316000261839974</v>
      </c>
      <c r="D2243" s="2">
        <f>MACD!E2243</f>
        <v>0.25110288630749267</v>
      </c>
      <c r="E2243" s="2">
        <f>MACD!F2243</f>
        <v>9.4512477798804312E-2</v>
      </c>
      <c r="F2243" s="2">
        <f>'Moving Avg'!D2243</f>
        <v>17.283999999999999</v>
      </c>
      <c r="G2243" s="2">
        <f>'Moving Avg'!F2243</f>
        <v>17.661000000000005</v>
      </c>
      <c r="H2243" s="2">
        <f>'Moving Avg'!G2243</f>
        <v>17.458000000000002</v>
      </c>
      <c r="I2243" s="2">
        <f>'Moving Avg'!H2243</f>
        <v>21.000900000000005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45572</v>
      </c>
      <c r="B2244" s="2">
        <f>RSI!B2244</f>
        <v>16.809999999999999</v>
      </c>
      <c r="C2244" s="2">
        <f>RSI!I2244</f>
        <v>11.316000261839974</v>
      </c>
      <c r="D2244" s="2">
        <f>MACD!E2244</f>
        <v>0.31244917261063776</v>
      </c>
      <c r="E2244" s="2">
        <f>MACD!F2244</f>
        <v>0.138099816761171</v>
      </c>
      <c r="F2244" s="2">
        <f>'Moving Avg'!D2244</f>
        <v>17.126000000000001</v>
      </c>
      <c r="G2244" s="2">
        <f>'Moving Avg'!F2244</f>
        <v>17.611500000000003</v>
      </c>
      <c r="H2244" s="2">
        <f>'Moving Avg'!G2244</f>
        <v>17.450200000000002</v>
      </c>
      <c r="I2244" s="2">
        <f>'Moving Avg'!H2244</f>
        <v>20.948750000000004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</row>
    <row r="2245" spans="1:12" ht="13.5" x14ac:dyDescent="0.25">
      <c r="A2245" s="3">
        <f>RSI!A2245</f>
        <v>45573</v>
      </c>
      <c r="B2245" s="2">
        <f>RSI!B2245</f>
        <v>17.2</v>
      </c>
      <c r="C2245" s="2">
        <f>RSI!I2245</f>
        <v>38.4774015590286</v>
      </c>
      <c r="D2245" s="2">
        <f>MACD!E2245</f>
        <v>0.33980083085257817</v>
      </c>
      <c r="E2245" s="2">
        <f>MACD!F2245</f>
        <v>0.17844001957945244</v>
      </c>
      <c r="F2245" s="2">
        <f>'Moving Avg'!D2245</f>
        <v>17.045999999999999</v>
      </c>
      <c r="G2245" s="2">
        <f>'Moving Avg'!F2245</f>
        <v>17.581499999999998</v>
      </c>
      <c r="H2245" s="2">
        <f>'Moving Avg'!G2245</f>
        <v>17.450200000000006</v>
      </c>
      <c r="I2245" s="2">
        <f>'Moving Avg'!H2245</f>
        <v>20.89855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17.2</v>
      </c>
      <c r="C2246" s="2">
        <f>RSI!I2246</f>
        <v>38.4774015590286</v>
      </c>
      <c r="D2246" s="2">
        <f>MACD!E2246</f>
        <v>0.32772818895264777</v>
      </c>
      <c r="E2246" s="2">
        <f>MACD!F2246</f>
        <v>0.20829765345409151</v>
      </c>
      <c r="F2246" s="2">
        <f>'Moving Avg'!D2246</f>
        <v>16.966000000000001</v>
      </c>
      <c r="G2246" s="2">
        <f>'Moving Avg'!F2246</f>
        <v>17.549499999999998</v>
      </c>
      <c r="H2246" s="2">
        <f>'Moving Avg'!G2246</f>
        <v>17.450200000000006</v>
      </c>
      <c r="I2246" s="2">
        <f>'Moving Avg'!H2246</f>
        <v>20.854049999999997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</row>
    <row r="2247" spans="1:12" ht="13.5" x14ac:dyDescent="0.25">
      <c r="A2247" s="3">
        <f>RSI!A2247</f>
        <v>45575</v>
      </c>
      <c r="B2247" s="2">
        <f>RSI!B2247</f>
        <v>17.2</v>
      </c>
      <c r="C2247" s="2">
        <f>RSI!I2247</f>
        <v>38.4774015590286</v>
      </c>
      <c r="D2247" s="2">
        <f>MACD!E2247</f>
        <v>0.31909317676377924</v>
      </c>
      <c r="E2247" s="2">
        <f>MACD!F2247</f>
        <v>0.23045675811602906</v>
      </c>
      <c r="F2247" s="2">
        <f>'Moving Avg'!D2247</f>
        <v>17.044</v>
      </c>
      <c r="G2247" s="2">
        <f>'Moving Avg'!F2247</f>
        <v>17.517499999999995</v>
      </c>
      <c r="H2247" s="2">
        <f>'Moving Avg'!G2247</f>
        <v>17.450200000000006</v>
      </c>
      <c r="I2247" s="2">
        <f>'Moving Avg'!H2247</f>
        <v>20.803699999999989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</row>
    <row r="2248" spans="1:12" ht="13.5" x14ac:dyDescent="0.25">
      <c r="A2248" s="3">
        <f>RSI!A2248</f>
        <v>45576</v>
      </c>
      <c r="B2248" s="2">
        <f>RSI!B2248</f>
        <v>16.43</v>
      </c>
      <c r="C2248" s="2">
        <f>RSI!I2248</f>
        <v>21.921402249416701</v>
      </c>
      <c r="D2248" s="2">
        <f>MACD!E2248</f>
        <v>0.37028690594043567</v>
      </c>
      <c r="E2248" s="2">
        <f>MACD!F2248</f>
        <v>0.25842278768091043</v>
      </c>
      <c r="F2248" s="2">
        <f>'Moving Avg'!D2248</f>
        <v>16.968</v>
      </c>
      <c r="G2248" s="2">
        <f>'Moving Avg'!F2248</f>
        <v>17.446999999999996</v>
      </c>
      <c r="H2248" s="2">
        <f>'Moving Avg'!G2248</f>
        <v>17.434800000000003</v>
      </c>
      <c r="I2248" s="2">
        <f>'Moving Avg'!H2248</f>
        <v>20.749499999999994</v>
      </c>
      <c r="J2248" s="6" t="str">
        <f>OBV!F2248</f>
        <v>BULLISH</v>
      </c>
      <c r="K2248" s="6" t="str">
        <f>OBV!G2248</f>
        <v>NEUTRAL</v>
      </c>
      <c r="L2248" s="6" t="str">
        <f>OBV!H2248</f>
        <v>BULLISH DIVERGENCE</v>
      </c>
    </row>
    <row r="2249" spans="1:12" ht="13.5" x14ac:dyDescent="0.25">
      <c r="A2249" s="3">
        <f>RSI!A2249</f>
        <v>45579</v>
      </c>
      <c r="B2249" s="2">
        <f>RSI!B2249</f>
        <v>15.71</v>
      </c>
      <c r="C2249" s="2">
        <f>RSI!I2249</f>
        <v>15.294491080948916</v>
      </c>
      <c r="D2249" s="2">
        <f>MACD!E2249</f>
        <v>0.47284282588293891</v>
      </c>
      <c r="E2249" s="2">
        <f>MACD!F2249</f>
        <v>0.30130679532131616</v>
      </c>
      <c r="F2249" s="2">
        <f>'Moving Avg'!D2249</f>
        <v>16.748000000000001</v>
      </c>
      <c r="G2249" s="2">
        <f>'Moving Avg'!F2249</f>
        <v>17.340499999999999</v>
      </c>
      <c r="H2249" s="2">
        <f>'Moving Avg'!G2249</f>
        <v>17.405000000000005</v>
      </c>
      <c r="I2249" s="2">
        <f>'Moving Avg'!H2249</f>
        <v>20.69169999999999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</row>
    <row r="2250" spans="1:12" ht="13.5" x14ac:dyDescent="0.25">
      <c r="A2250" s="3">
        <f>RSI!A2250</f>
        <v>45581</v>
      </c>
      <c r="B2250" s="2">
        <f>RSI!B2250</f>
        <v>16.41</v>
      </c>
      <c r="C2250" s="2">
        <f>RSI!I2250</f>
        <v>35.659246101735874</v>
      </c>
      <c r="D2250" s="2">
        <f>MACD!E2250</f>
        <v>0.51749099306429613</v>
      </c>
      <c r="E2250" s="2">
        <f>MACD!F2250</f>
        <v>0.34454363486991219</v>
      </c>
      <c r="F2250" s="2">
        <f>'Moving Avg'!D2250</f>
        <v>16.589999999999996</v>
      </c>
      <c r="G2250" s="2">
        <f>'Moving Avg'!F2250</f>
        <v>17.268999999999998</v>
      </c>
      <c r="H2250" s="2">
        <f>'Moving Avg'!G2250</f>
        <v>17.389200000000002</v>
      </c>
      <c r="I2250" s="2">
        <f>'Moving Avg'!H2250</f>
        <v>20.637399999999989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</row>
    <row r="2251" spans="1:12" ht="13.5" x14ac:dyDescent="0.25">
      <c r="A2251" s="3">
        <f>RSI!A2251</f>
        <v>45582</v>
      </c>
      <c r="B2251" s="2">
        <f>RSI!B2251</f>
        <v>17.14</v>
      </c>
      <c r="C2251" s="2">
        <f>RSI!I2251</f>
        <v>49.338318242432408</v>
      </c>
      <c r="D2251" s="2">
        <f>MACD!E2251</f>
        <v>0.50606159706035569</v>
      </c>
      <c r="E2251" s="2">
        <f>MACD!F2251</f>
        <v>0.37684722730800091</v>
      </c>
      <c r="F2251" s="2">
        <f>'Moving Avg'!D2251</f>
        <v>16.577999999999999</v>
      </c>
      <c r="G2251" s="2">
        <f>'Moving Avg'!F2251</f>
        <v>17.233999999999998</v>
      </c>
      <c r="H2251" s="2">
        <f>'Moving Avg'!G2251</f>
        <v>17.387999999999998</v>
      </c>
      <c r="I2251" s="2">
        <f>'Moving Avg'!H2251</f>
        <v>20.580649999999991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</row>
    <row r="2252" spans="1:12" ht="13.5" x14ac:dyDescent="0.25">
      <c r="A2252" s="3">
        <f>RSI!A2252</f>
        <v>45583</v>
      </c>
      <c r="B2252" s="2">
        <f>RSI!B2252</f>
        <v>17.91</v>
      </c>
      <c r="C2252" s="2">
        <f>RSI!I2252</f>
        <v>59.193276120500009</v>
      </c>
      <c r="D2252" s="2">
        <f>MACD!E2252</f>
        <v>0.31800652501099691</v>
      </c>
      <c r="E2252" s="2">
        <f>MACD!F2252</f>
        <v>0.36507908684860013</v>
      </c>
      <c r="F2252" s="2">
        <f>'Moving Avg'!D2252</f>
        <v>16.72</v>
      </c>
      <c r="G2252" s="2">
        <f>'Moving Avg'!F2252</f>
        <v>17.237500000000001</v>
      </c>
      <c r="H2252" s="2">
        <f>'Moving Avg'!G2252</f>
        <v>17.402199999999997</v>
      </c>
      <c r="I2252" s="2">
        <f>'Moving Avg'!H2252</f>
        <v>20.521349999999988</v>
      </c>
      <c r="J2252" s="6" t="str">
        <f>OBV!F2252</f>
        <v>BEARISH</v>
      </c>
      <c r="K2252" s="6" t="str">
        <f>OBV!G2252</f>
        <v>NEUTRAL</v>
      </c>
      <c r="L2252" s="6" t="str">
        <f>OBV!H2252</f>
        <v>BEARISH DIVERGENCE</v>
      </c>
    </row>
    <row r="2253" spans="1:12" ht="13.5" x14ac:dyDescent="0.25">
      <c r="A2253" s="3">
        <f>RSI!A2253</f>
        <v>45586</v>
      </c>
      <c r="B2253" s="2">
        <f>RSI!B2253</f>
        <v>17.91</v>
      </c>
      <c r="C2253" s="2">
        <f>RSI!I2253</f>
        <v>59.193276120500002</v>
      </c>
      <c r="D2253" s="2">
        <f>MACD!E2253</f>
        <v>0.15451031158188755</v>
      </c>
      <c r="E2253" s="2">
        <f>MACD!F2253</f>
        <v>0.3229653317952576</v>
      </c>
      <c r="F2253" s="2">
        <f>'Moving Avg'!D2253</f>
        <v>17.015999999999998</v>
      </c>
      <c r="G2253" s="2">
        <f>'Moving Avg'!F2253</f>
        <v>17.241</v>
      </c>
      <c r="H2253" s="2">
        <f>'Moving Avg'!G2253</f>
        <v>17.416399999999996</v>
      </c>
      <c r="I2253" s="2">
        <f>'Moving Avg'!H2253</f>
        <v>20.460899999999985</v>
      </c>
      <c r="J2253" s="6" t="str">
        <f>OBV!F2253</f>
        <v>BEARISH</v>
      </c>
      <c r="K2253" s="6" t="str">
        <f>OBV!G2253</f>
        <v>NEUTRAL</v>
      </c>
      <c r="L2253" s="6" t="str">
        <f>OBV!H2253</f>
        <v>BEARISH DIVERGENCE</v>
      </c>
    </row>
    <row r="2254" spans="1:12" ht="13.5" x14ac:dyDescent="0.25">
      <c r="A2254" s="3">
        <f>RSI!A2254</f>
        <v>45587</v>
      </c>
      <c r="B2254" s="2">
        <f>RSI!B2254</f>
        <v>17.91</v>
      </c>
      <c r="C2254" s="2">
        <f>RSI!I2254</f>
        <v>59.193276120500009</v>
      </c>
      <c r="D2254" s="2">
        <f>MACD!E2254</f>
        <v>1.2118573862988313E-2</v>
      </c>
      <c r="E2254" s="2">
        <f>MACD!F2254</f>
        <v>0.26079598020880379</v>
      </c>
      <c r="F2254" s="2">
        <f>'Moving Avg'!D2254</f>
        <v>17.455999999999996</v>
      </c>
      <c r="G2254" s="2">
        <f>'Moving Avg'!F2254</f>
        <v>17.244500000000002</v>
      </c>
      <c r="H2254" s="2">
        <f>'Moving Avg'!G2254</f>
        <v>17.430599999999995</v>
      </c>
      <c r="I2254" s="2">
        <f>'Moving Avg'!H2254</f>
        <v>20.400499999999983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</row>
    <row r="2255" spans="1:12" ht="13.5" x14ac:dyDescent="0.25">
      <c r="A2255" s="3">
        <f>RSI!A2255</f>
        <v>45588</v>
      </c>
      <c r="B2255" s="2">
        <f>RSI!B2255</f>
        <v>18</v>
      </c>
      <c r="C2255" s="2">
        <f>RSI!I2255</f>
        <v>60.320088725808368</v>
      </c>
      <c r="D2255" s="2">
        <f>MACD!E2255</f>
        <v>-5.8782287014928158E-2</v>
      </c>
      <c r="E2255" s="2">
        <f>MACD!F2255</f>
        <v>0.1968803267640574</v>
      </c>
      <c r="F2255" s="2">
        <f>'Moving Avg'!D2255</f>
        <v>17.773999999999997</v>
      </c>
      <c r="G2255" s="2">
        <f>'Moving Avg'!F2255</f>
        <v>17.252500000000005</v>
      </c>
      <c r="H2255" s="2">
        <f>'Moving Avg'!G2255</f>
        <v>17.446599999999993</v>
      </c>
      <c r="I2255" s="2">
        <f>'Moving Avg'!H2255</f>
        <v>20.340549999999986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</row>
    <row r="2256" spans="1:12" ht="13.5" x14ac:dyDescent="0.25">
      <c r="A2256" s="3">
        <f>RSI!A2256</f>
        <v>45589</v>
      </c>
      <c r="B2256" s="2">
        <f>RSI!B2256</f>
        <v>18</v>
      </c>
      <c r="C2256" s="2">
        <f>RSI!I2256</f>
        <v>60.320088725808361</v>
      </c>
      <c r="D2256" s="2">
        <f>MACD!E2256</f>
        <v>-0.1227783200444641</v>
      </c>
      <c r="E2256" s="2">
        <f>MACD!F2256</f>
        <v>0.1329485974023531</v>
      </c>
      <c r="F2256" s="2">
        <f>'Moving Avg'!D2256</f>
        <v>17.946000000000002</v>
      </c>
      <c r="G2256" s="2">
        <f>'Moving Avg'!F2256</f>
        <v>17.272500000000001</v>
      </c>
      <c r="H2256" s="2">
        <f>'Moving Avg'!G2256</f>
        <v>17.462599999999995</v>
      </c>
      <c r="I2256" s="2">
        <f>'Moving Avg'!H2256</f>
        <v>20.280599999999986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</row>
    <row r="2257" spans="1:12" ht="13.5" x14ac:dyDescent="0.25">
      <c r="A2257" s="3">
        <f>RSI!A2257</f>
        <v>45590</v>
      </c>
      <c r="B2257" s="2">
        <f>RSI!B2257</f>
        <v>18</v>
      </c>
      <c r="C2257" s="2">
        <f>RSI!I2257</f>
        <v>60.320088725808361</v>
      </c>
      <c r="D2257" s="2">
        <f>MACD!E2257</f>
        <v>-0.18063528814402119</v>
      </c>
      <c r="E2257" s="2">
        <f>MACD!F2257</f>
        <v>7.0231820293078229E-2</v>
      </c>
      <c r="F2257" s="2">
        <f>'Moving Avg'!D2257</f>
        <v>17.963999999999999</v>
      </c>
      <c r="G2257" s="2">
        <f>'Moving Avg'!F2257</f>
        <v>17.292500000000004</v>
      </c>
      <c r="H2257" s="2">
        <f>'Moving Avg'!G2257</f>
        <v>17.478599999999993</v>
      </c>
      <c r="I2257" s="2">
        <f>'Moving Avg'!H2257</f>
        <v>20.227349999999987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45593</v>
      </c>
      <c r="B2258" s="2">
        <f>RSI!B2258</f>
        <v>18.5</v>
      </c>
      <c r="C2258" s="2">
        <f>RSI!I2258</f>
        <v>66.700383504246062</v>
      </c>
      <c r="D2258" s="2">
        <f>MACD!E2258</f>
        <v>-0.38852168436852708</v>
      </c>
      <c r="E2258" s="2">
        <f>MACD!F2258</f>
        <v>-2.1518880639242843E-2</v>
      </c>
      <c r="F2258" s="2">
        <f>'Moving Avg'!D2258</f>
        <v>18.082000000000001</v>
      </c>
      <c r="G2258" s="2">
        <f>'Moving Avg'!F2258</f>
        <v>17.337499999999999</v>
      </c>
      <c r="H2258" s="2">
        <f>'Moving Avg'!G2258</f>
        <v>17.508599999999991</v>
      </c>
      <c r="I2258" s="2">
        <f>'Moving Avg'!H2258</f>
        <v>20.17659999999999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45594</v>
      </c>
      <c r="B2259" s="2">
        <f>RSI!B2259</f>
        <v>18.5</v>
      </c>
      <c r="C2259" s="2">
        <f>RSI!I2259</f>
        <v>66.700383504246062</v>
      </c>
      <c r="D2259" s="2">
        <f>MACD!E2259</f>
        <v>-0.68132701834079512</v>
      </c>
      <c r="E2259" s="2">
        <f>MACD!F2259</f>
        <v>-0.1534805081795533</v>
      </c>
      <c r="F2259" s="2">
        <f>'Moving Avg'!D2259</f>
        <v>18.2</v>
      </c>
      <c r="G2259" s="2">
        <f>'Moving Avg'!F2259</f>
        <v>17.3825</v>
      </c>
      <c r="H2259" s="2">
        <f>'Moving Avg'!G2259</f>
        <v>17.538599999999992</v>
      </c>
      <c r="I2259" s="2">
        <f>'Moving Avg'!H2259</f>
        <v>20.125849999999993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45595</v>
      </c>
      <c r="B2260" s="2">
        <f>RSI!B2260</f>
        <v>18.5</v>
      </c>
      <c r="C2260" s="2">
        <f>RSI!I2260</f>
        <v>66.700383504246062</v>
      </c>
      <c r="D2260" s="2">
        <f>MACD!E2260</f>
        <v>-0.82707106041774736</v>
      </c>
      <c r="E2260" s="2">
        <f>MACD!F2260</f>
        <v>-0.28819861862719209</v>
      </c>
      <c r="F2260" s="2">
        <f>'Moving Avg'!D2260</f>
        <v>18.3</v>
      </c>
      <c r="G2260" s="2">
        <f>'Moving Avg'!F2260</f>
        <v>17.427499999999998</v>
      </c>
      <c r="H2260" s="2">
        <f>'Moving Avg'!G2260</f>
        <v>17.568599999999993</v>
      </c>
      <c r="I2260" s="2">
        <f>'Moving Avg'!H2260</f>
        <v>20.075099999999992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</row>
    <row r="2261" spans="1:12" ht="13.5" x14ac:dyDescent="0.25">
      <c r="A2261" s="3">
        <f>RSI!A2261</f>
        <v>45596</v>
      </c>
      <c r="B2261" s="2">
        <f>RSI!B2261</f>
        <v>18.600000000000001</v>
      </c>
      <c r="C2261" s="2">
        <f>RSI!I2261</f>
        <v>67.986235101992705</v>
      </c>
      <c r="D2261" s="2">
        <f>MACD!E2261</f>
        <v>-0.85075005565845885</v>
      </c>
      <c r="E2261" s="2">
        <f>MACD!F2261</f>
        <v>-0.40070890603344544</v>
      </c>
      <c r="F2261" s="2">
        <f>'Moving Avg'!D2261</f>
        <v>18.419999999999998</v>
      </c>
      <c r="G2261" s="2">
        <f>'Moving Avg'!F2261</f>
        <v>17.477500000000003</v>
      </c>
      <c r="H2261" s="2">
        <f>'Moving Avg'!G2261</f>
        <v>17.600599999999996</v>
      </c>
      <c r="I2261" s="2">
        <f>'Moving Avg'!H2261</f>
        <v>20.024849999999994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</row>
    <row r="2262" spans="1:12" ht="13.5" x14ac:dyDescent="0.25">
      <c r="A2262" s="3">
        <f>RSI!A2262</f>
        <v>45597</v>
      </c>
      <c r="B2262" s="2">
        <f>RSI!B2262</f>
        <v>18.600000000000001</v>
      </c>
      <c r="C2262" s="2">
        <f>RSI!I2262</f>
        <v>67.986235101992705</v>
      </c>
      <c r="D2262" s="2">
        <f>MACD!E2262</f>
        <v>-0.7577834558537937</v>
      </c>
      <c r="E2262" s="2">
        <f>MACD!F2262</f>
        <v>-0.47212381599751513</v>
      </c>
      <c r="F2262" s="2">
        <f>'Moving Avg'!D2262</f>
        <v>18.54</v>
      </c>
      <c r="G2262" s="2">
        <f>'Moving Avg'!F2262</f>
        <v>17.567</v>
      </c>
      <c r="H2262" s="2">
        <f>'Moving Avg'!G2262</f>
        <v>17.632599999999996</v>
      </c>
      <c r="I2262" s="2">
        <f>'Moving Avg'!H2262</f>
        <v>19.974599999999995</v>
      </c>
      <c r="J2262" s="6" t="str">
        <f>OBV!F2262</f>
        <v>BULLISH</v>
      </c>
      <c r="K2262" s="6" t="str">
        <f>OBV!G2262</f>
        <v>NEUTRAL</v>
      </c>
      <c r="L2262" s="6" t="str">
        <f>OBV!H2262</f>
        <v>CONFIRMED BULLISH</v>
      </c>
    </row>
    <row r="2263" spans="1:12" ht="13.5" x14ac:dyDescent="0.25">
      <c r="A2263" s="3">
        <f>RSI!A2263</f>
        <v>45600</v>
      </c>
      <c r="B2263" s="2">
        <f>RSI!B2263</f>
        <v>18</v>
      </c>
      <c r="C2263" s="2">
        <f>RSI!I2263</f>
        <v>53.587202381762168</v>
      </c>
      <c r="D2263" s="2">
        <f>MACD!E2263</f>
        <v>-0.63972947075493636</v>
      </c>
      <c r="E2263" s="2">
        <f>MACD!F2263</f>
        <v>-0.50564494694899942</v>
      </c>
      <c r="F2263" s="2">
        <f>'Moving Avg'!D2263</f>
        <v>18.440000000000001</v>
      </c>
      <c r="G2263" s="2">
        <f>'Moving Avg'!F2263</f>
        <v>17.626500000000004</v>
      </c>
      <c r="H2263" s="2">
        <f>'Moving Avg'!G2263</f>
        <v>17.652599999999996</v>
      </c>
      <c r="I2263" s="2">
        <f>'Moving Avg'!H2263</f>
        <v>19.921349999999997</v>
      </c>
      <c r="J2263" s="6" t="str">
        <f>OBV!F2263</f>
        <v>BULLISH</v>
      </c>
      <c r="K2263" s="6" t="str">
        <f>OBV!G2263</f>
        <v>NEUTRAL</v>
      </c>
      <c r="L2263" s="6" t="str">
        <f>OBV!H2263</f>
        <v>BULLISH DIVERGENCE</v>
      </c>
    </row>
    <row r="2264" spans="1:12" ht="13.5" x14ac:dyDescent="0.25">
      <c r="A2264" s="3">
        <f>RSI!A2264</f>
        <v>45601</v>
      </c>
      <c r="B2264" s="2">
        <f>RSI!B2264</f>
        <v>18</v>
      </c>
      <c r="C2264" s="2">
        <f>RSI!I2264</f>
        <v>53.587202381762168</v>
      </c>
      <c r="D2264" s="2">
        <f>MACD!E2264</f>
        <v>-0.54097230897372484</v>
      </c>
      <c r="E2264" s="2">
        <f>MACD!F2264</f>
        <v>-0.51271041935394457</v>
      </c>
      <c r="F2264" s="2">
        <f>'Moving Avg'!D2264</f>
        <v>18.34</v>
      </c>
      <c r="G2264" s="2">
        <f>'Moving Avg'!F2264</f>
        <v>17.686</v>
      </c>
      <c r="H2264" s="2">
        <f>'Moving Avg'!G2264</f>
        <v>17.672599999999999</v>
      </c>
      <c r="I2264" s="2">
        <f>'Moving Avg'!H2264</f>
        <v>19.868099999999998</v>
      </c>
      <c r="J2264" s="6" t="str">
        <f>OBV!F2264</f>
        <v>BULLISH</v>
      </c>
      <c r="K2264" s="6" t="str">
        <f>OBV!G2264</f>
        <v>NEUTRAL</v>
      </c>
      <c r="L2264" s="6" t="str">
        <f>OBV!H2264</f>
        <v>BULLISH DIVERGENCE</v>
      </c>
    </row>
    <row r="2265" spans="1:12" ht="13.5" x14ac:dyDescent="0.25">
      <c r="A2265" s="3">
        <f>RSI!A2265</f>
        <v>45602</v>
      </c>
      <c r="B2265" s="2">
        <f>RSI!B2265</f>
        <v>18</v>
      </c>
      <c r="C2265" s="2">
        <f>RSI!I2265</f>
        <v>53.587202381762168</v>
      </c>
      <c r="D2265" s="2">
        <f>MACD!E2265</f>
        <v>-0.44461302485484211</v>
      </c>
      <c r="E2265" s="2">
        <f>MACD!F2265</f>
        <v>-0.49909094045412411</v>
      </c>
      <c r="F2265" s="2">
        <f>'Moving Avg'!D2265</f>
        <v>18.240000000000002</v>
      </c>
      <c r="G2265" s="2">
        <f>'Moving Avg'!F2265</f>
        <v>17.726000000000003</v>
      </c>
      <c r="H2265" s="2">
        <f>'Moving Avg'!G2265</f>
        <v>17.677400000000002</v>
      </c>
      <c r="I2265" s="2">
        <f>'Moving Avg'!H2265</f>
        <v>19.81485</v>
      </c>
      <c r="J2265" s="6" t="str">
        <f>OBV!F2265</f>
        <v>BULLISH</v>
      </c>
      <c r="K2265" s="6" t="str">
        <f>OBV!G2265</f>
        <v>NEUTRAL</v>
      </c>
      <c r="L2265" s="6" t="str">
        <f>OBV!H2265</f>
        <v>BULLISH DIVERGENCE</v>
      </c>
    </row>
    <row r="2266" spans="1:12" ht="13.5" x14ac:dyDescent="0.25">
      <c r="A2266" s="3">
        <f>RSI!A2266</f>
        <v>45603</v>
      </c>
      <c r="B2266" s="2">
        <f>RSI!B2266</f>
        <v>18</v>
      </c>
      <c r="C2266" s="2">
        <f>RSI!I2266</f>
        <v>53.587202381762168</v>
      </c>
      <c r="D2266" s="2">
        <f>MACD!E2266</f>
        <v>-0.36405104413657341</v>
      </c>
      <c r="E2266" s="2">
        <f>MACD!F2266</f>
        <v>-0.47208296119061399</v>
      </c>
      <c r="F2266" s="2">
        <f>'Moving Avg'!D2266</f>
        <v>18.119999999999997</v>
      </c>
      <c r="G2266" s="2">
        <f>'Moving Avg'!F2266</f>
        <v>17.766000000000002</v>
      </c>
      <c r="H2266" s="2">
        <f>'Moving Avg'!G2266</f>
        <v>17.682200000000002</v>
      </c>
      <c r="I2266" s="2">
        <f>'Moving Avg'!H2266</f>
        <v>19.768000000000001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45604</v>
      </c>
      <c r="B2267" s="2">
        <f>RSI!B2267</f>
        <v>18</v>
      </c>
      <c r="C2267" s="2">
        <f>RSI!I2267</f>
        <v>53.587202381762182</v>
      </c>
      <c r="D2267" s="2">
        <f>MACD!E2267</f>
        <v>-0.29678395332725671</v>
      </c>
      <c r="E2267" s="2">
        <f>MACD!F2267</f>
        <v>-0.43702315961794258</v>
      </c>
      <c r="F2267" s="2">
        <f>'Moving Avg'!D2267</f>
        <v>18</v>
      </c>
      <c r="G2267" s="2">
        <f>'Moving Avg'!F2267</f>
        <v>17.806000000000001</v>
      </c>
      <c r="H2267" s="2">
        <f>'Moving Avg'!G2267</f>
        <v>17.687000000000001</v>
      </c>
      <c r="I2267" s="2">
        <f>'Moving Avg'!H2267</f>
        <v>19.7273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45607</v>
      </c>
      <c r="B2268" s="2">
        <f>RSI!B2268</f>
        <v>18</v>
      </c>
      <c r="C2268" s="2">
        <f>RSI!I2268</f>
        <v>53.587202381762182</v>
      </c>
      <c r="D2268" s="2">
        <f>MACD!E2268</f>
        <v>-0.16377658641594195</v>
      </c>
      <c r="E2268" s="2">
        <f>MACD!F2268</f>
        <v>-0.38237384497754245</v>
      </c>
      <c r="F2268" s="2">
        <f>'Moving Avg'!D2268</f>
        <v>18</v>
      </c>
      <c r="G2268" s="2">
        <f>'Moving Avg'!F2268</f>
        <v>17.884499999999999</v>
      </c>
      <c r="H2268" s="2">
        <f>'Moving Avg'!G2268</f>
        <v>17.691800000000001</v>
      </c>
      <c r="I2268" s="2">
        <f>'Moving Avg'!H2268</f>
        <v>19.692449999999997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</row>
    <row r="2269" spans="1:12" ht="13.5" x14ac:dyDescent="0.25">
      <c r="A2269" s="3">
        <f>RSI!A2269</f>
        <v>45608</v>
      </c>
      <c r="B2269" s="2">
        <f>RSI!B2269</f>
        <v>18</v>
      </c>
      <c r="C2269" s="2">
        <f>RSI!I2269</f>
        <v>53.587202381762182</v>
      </c>
      <c r="D2269" s="2">
        <f>MACD!E2269</f>
        <v>-5.2004129873846949E-2</v>
      </c>
      <c r="E2269" s="2">
        <f>MACD!F2269</f>
        <v>-0.31629990195680335</v>
      </c>
      <c r="F2269" s="2">
        <f>'Moving Avg'!D2269</f>
        <v>18</v>
      </c>
      <c r="G2269" s="2">
        <f>'Moving Avg'!F2269</f>
        <v>17.998999999999999</v>
      </c>
      <c r="H2269" s="2">
        <f>'Moving Avg'!G2269</f>
        <v>17.6966</v>
      </c>
      <c r="I2269" s="2">
        <f>'Moving Avg'!H2269</f>
        <v>19.663199999999996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45609</v>
      </c>
      <c r="B2270" s="2">
        <f>RSI!B2270</f>
        <v>18</v>
      </c>
      <c r="C2270" s="2">
        <f>RSI!I2270</f>
        <v>53.587202381762168</v>
      </c>
      <c r="D2270" s="2">
        <f>MACD!E2270</f>
        <v>4.1857528441170189E-2</v>
      </c>
      <c r="E2270" s="2">
        <f>MACD!F2270</f>
        <v>-0.24466841587720867</v>
      </c>
      <c r="F2270" s="2">
        <f>'Moving Avg'!D2270</f>
        <v>18</v>
      </c>
      <c r="G2270" s="2">
        <f>'Moving Avg'!F2270</f>
        <v>18.078499999999998</v>
      </c>
      <c r="H2270" s="2">
        <f>'Moving Avg'!G2270</f>
        <v>17.7014</v>
      </c>
      <c r="I2270" s="2">
        <f>'Moving Avg'!H2270</f>
        <v>19.639299999999995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45610</v>
      </c>
      <c r="B2271" s="2">
        <f>RSI!B2271</f>
        <v>18</v>
      </c>
      <c r="C2271" s="2">
        <f>RSI!I2271</f>
        <v>53.587202381762168</v>
      </c>
      <c r="D2271" s="2">
        <f>MACD!E2271</f>
        <v>0.13600147693936293</v>
      </c>
      <c r="E2271" s="2">
        <f>MACD!F2271</f>
        <v>-0.16853443731389436</v>
      </c>
      <c r="F2271" s="2">
        <f>'Moving Avg'!D2271</f>
        <v>18</v>
      </c>
      <c r="G2271" s="2">
        <f>'Moving Avg'!F2271</f>
        <v>18.121500000000001</v>
      </c>
      <c r="H2271" s="2">
        <f>'Moving Avg'!G2271</f>
        <v>17.706200000000003</v>
      </c>
      <c r="I2271" s="2">
        <f>'Moving Avg'!H2271</f>
        <v>19.615399999999998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45611</v>
      </c>
      <c r="B2272" s="2">
        <f>RSI!B2272</f>
        <v>18</v>
      </c>
      <c r="C2272" s="2">
        <f>RSI!I2272</f>
        <v>53.587202381762182</v>
      </c>
      <c r="D2272" s="2">
        <f>MACD!E2272</f>
        <v>0.21504871320502161</v>
      </c>
      <c r="E2272" s="2">
        <f>MACD!F2272</f>
        <v>-9.181780721011118E-2</v>
      </c>
      <c r="F2272" s="2">
        <f>'Moving Avg'!D2272</f>
        <v>18</v>
      </c>
      <c r="G2272" s="2">
        <f>'Moving Avg'!F2272</f>
        <v>18.125999999999998</v>
      </c>
      <c r="H2272" s="2">
        <f>'Moving Avg'!G2272</f>
        <v>17.711000000000002</v>
      </c>
      <c r="I2272" s="2">
        <f>'Moving Avg'!H2272</f>
        <v>19.591499999999996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45614</v>
      </c>
      <c r="B2273" s="2">
        <f>RSI!B2273</f>
        <v>17.600000000000001</v>
      </c>
      <c r="C2273" s="2">
        <f>RSI!I2273</f>
        <v>41.339967817928155</v>
      </c>
      <c r="D2273" s="2">
        <f>MACD!E2273</f>
        <v>0.21868915514301079</v>
      </c>
      <c r="E2273" s="2">
        <f>MACD!F2273</f>
        <v>-2.9716414739486781E-2</v>
      </c>
      <c r="F2273" s="2">
        <f>'Moving Avg'!D2273</f>
        <v>17.919999999999998</v>
      </c>
      <c r="G2273" s="2">
        <f>'Moving Avg'!F2273</f>
        <v>18.110500000000002</v>
      </c>
      <c r="H2273" s="2">
        <f>'Moving Avg'!G2273</f>
        <v>17.707000000000004</v>
      </c>
      <c r="I2273" s="2">
        <f>'Moving Avg'!H2273</f>
        <v>19.565599999999996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</row>
    <row r="2274" spans="1:12" ht="13.5" x14ac:dyDescent="0.25">
      <c r="A2274" s="3">
        <f>RSI!A2274</f>
        <v>45615</v>
      </c>
      <c r="B2274" s="2">
        <f>RSI!B2274</f>
        <v>17.600000000000001</v>
      </c>
      <c r="C2274" s="2">
        <f>RSI!I2274</f>
        <v>41.339967817928155</v>
      </c>
      <c r="D2274" s="2">
        <f>MACD!E2274</f>
        <v>0.22360757369678907</v>
      </c>
      <c r="E2274" s="2">
        <f>MACD!F2274</f>
        <v>2.094838294776839E-2</v>
      </c>
      <c r="F2274" s="2">
        <f>'Moving Avg'!D2274</f>
        <v>17.839999999999996</v>
      </c>
      <c r="G2274" s="2">
        <f>'Moving Avg'!F2274</f>
        <v>18.095000000000002</v>
      </c>
      <c r="H2274" s="2">
        <f>'Moving Avg'!G2274</f>
        <v>17.703000000000003</v>
      </c>
      <c r="I2274" s="2">
        <f>'Moving Avg'!H2274</f>
        <v>19.539699999999996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</row>
    <row r="2275" spans="1:12" ht="13.5" x14ac:dyDescent="0.25">
      <c r="A2275" s="3">
        <f>RSI!A2275</f>
        <v>45616</v>
      </c>
      <c r="B2275" s="2">
        <f>RSI!B2275</f>
        <v>17.600000000000001</v>
      </c>
      <c r="C2275" s="2">
        <f>RSI!I2275</f>
        <v>41.339967817928162</v>
      </c>
      <c r="D2275" s="2">
        <f>MACD!E2275</f>
        <v>0.22947120562699297</v>
      </c>
      <c r="E2275" s="2">
        <f>MACD!F2275</f>
        <v>6.2652947483613303E-2</v>
      </c>
      <c r="F2275" s="2">
        <f>'Moving Avg'!D2275</f>
        <v>17.760000000000002</v>
      </c>
      <c r="G2275" s="2">
        <f>'Moving Avg'!F2275</f>
        <v>18.075000000000003</v>
      </c>
      <c r="H2275" s="2">
        <f>'Moving Avg'!G2275</f>
        <v>17.699000000000002</v>
      </c>
      <c r="I2275" s="2">
        <f>'Moving Avg'!H2275</f>
        <v>19.513799999999996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</row>
    <row r="2276" spans="1:12" ht="13.5" x14ac:dyDescent="0.25">
      <c r="A2276" s="3">
        <f>RSI!A2276</f>
        <v>45617</v>
      </c>
      <c r="B2276" s="2">
        <f>RSI!B2276</f>
        <v>17.600000000000001</v>
      </c>
      <c r="C2276" s="2">
        <f>RSI!I2276</f>
        <v>41.339967817928162</v>
      </c>
      <c r="D2276" s="2">
        <f>MACD!E2276</f>
        <v>0.23600856733154529</v>
      </c>
      <c r="E2276" s="2">
        <f>MACD!F2276</f>
        <v>9.7324071453199712E-2</v>
      </c>
      <c r="F2276" s="2">
        <f>'Moving Avg'!D2276</f>
        <v>17.68</v>
      </c>
      <c r="G2276" s="2">
        <f>'Moving Avg'!F2276</f>
        <v>18.055000000000003</v>
      </c>
      <c r="H2276" s="2">
        <f>'Moving Avg'!G2276</f>
        <v>17.694200000000002</v>
      </c>
      <c r="I2276" s="2">
        <f>'Moving Avg'!H2276</f>
        <v>19.487899999999996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</row>
    <row r="2277" spans="1:12" ht="13.5" x14ac:dyDescent="0.25">
      <c r="A2277" s="3">
        <f>RSI!A2277</f>
        <v>45618</v>
      </c>
      <c r="B2277" s="2">
        <f>RSI!B2277</f>
        <v>17.600000000000001</v>
      </c>
      <c r="C2277" s="2">
        <f>RSI!I2277</f>
        <v>41.339967817928162</v>
      </c>
      <c r="D2277" s="2">
        <f>MACD!E2277</f>
        <v>0.24299928015042127</v>
      </c>
      <c r="E2277" s="2">
        <f>MACD!F2277</f>
        <v>0.12645911319264402</v>
      </c>
      <c r="F2277" s="2">
        <f>'Moving Avg'!D2277</f>
        <v>17.600000000000001</v>
      </c>
      <c r="G2277" s="2">
        <f>'Moving Avg'!F2277</f>
        <v>18.035000000000004</v>
      </c>
      <c r="H2277" s="2">
        <f>'Moving Avg'!G2277</f>
        <v>17.689400000000003</v>
      </c>
      <c r="I2277" s="2">
        <f>'Moving Avg'!H2277</f>
        <v>19.461999999999993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</row>
    <row r="2278" spans="1:12" ht="13.5" x14ac:dyDescent="0.25">
      <c r="A2278" s="3">
        <f>RSI!A2278</f>
        <v>45621</v>
      </c>
      <c r="B2278" s="2">
        <f>RSI!B2278</f>
        <v>17.600000000000001</v>
      </c>
      <c r="C2278" s="2">
        <f>RSI!I2278</f>
        <v>41.339967817928169</v>
      </c>
      <c r="D2278" s="2">
        <f>MACD!E2278</f>
        <v>0.25026551634583427</v>
      </c>
      <c r="E2278" s="2">
        <f>MACD!F2278</f>
        <v>0.15122039382328206</v>
      </c>
      <c r="F2278" s="2">
        <f>'Moving Avg'!D2278</f>
        <v>17.600000000000001</v>
      </c>
      <c r="G2278" s="2">
        <f>'Moving Avg'!F2278</f>
        <v>17.990000000000006</v>
      </c>
      <c r="H2278" s="2">
        <f>'Moving Avg'!G2278</f>
        <v>17.684600000000003</v>
      </c>
      <c r="I2278" s="2">
        <f>'Moving Avg'!H2278</f>
        <v>19.436099999999996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45622</v>
      </c>
      <c r="B2279" s="2">
        <f>RSI!B2279</f>
        <v>17.600000000000001</v>
      </c>
      <c r="C2279" s="2">
        <f>RSI!I2279</f>
        <v>41.339967817928162</v>
      </c>
      <c r="D2279" s="2">
        <f>MACD!E2279</f>
        <v>0.2576648123240517</v>
      </c>
      <c r="E2279" s="2">
        <f>MACD!F2279</f>
        <v>0.17250927752343601</v>
      </c>
      <c r="F2279" s="2">
        <f>'Moving Avg'!D2279</f>
        <v>17.600000000000001</v>
      </c>
      <c r="G2279" s="2">
        <f>'Moving Avg'!F2279</f>
        <v>17.945000000000004</v>
      </c>
      <c r="H2279" s="2">
        <f>'Moving Avg'!G2279</f>
        <v>17.679800000000004</v>
      </c>
      <c r="I2279" s="2">
        <f>'Moving Avg'!H2279</f>
        <v>19.410199999999993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45623</v>
      </c>
      <c r="B2280" s="2">
        <f>RSI!B2280</f>
        <v>17.600000000000001</v>
      </c>
      <c r="C2280" s="2">
        <f>RSI!I2280</f>
        <v>41.339967817928162</v>
      </c>
      <c r="D2280" s="2">
        <f>MACD!E2280</f>
        <v>0.26508403495856214</v>
      </c>
      <c r="E2280" s="2">
        <f>MACD!F2280</f>
        <v>0.19102422901046123</v>
      </c>
      <c r="F2280" s="2">
        <f>'Moving Avg'!D2280</f>
        <v>17.600000000000001</v>
      </c>
      <c r="G2280" s="2">
        <f>'Moving Avg'!F2280</f>
        <v>17.900000000000006</v>
      </c>
      <c r="H2280" s="2">
        <f>'Moving Avg'!G2280</f>
        <v>17.675000000000004</v>
      </c>
      <c r="I2280" s="2">
        <f>'Moving Avg'!H2280</f>
        <v>19.384299999999993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45624</v>
      </c>
      <c r="B2281" s="2">
        <f>RSI!B2281</f>
        <v>17.600000000000001</v>
      </c>
      <c r="C2281" s="2">
        <f>RSI!I2281</f>
        <v>41.339967817928162</v>
      </c>
      <c r="D2281" s="2">
        <f>MACD!E2281</f>
        <v>0.27243432010003588</v>
      </c>
      <c r="E2281" s="2">
        <f>MACD!F2281</f>
        <v>0.20730624722837618</v>
      </c>
      <c r="F2281" s="2">
        <f>'Moving Avg'!D2281</f>
        <v>17.600000000000001</v>
      </c>
      <c r="G2281" s="2">
        <f>'Moving Avg'!F2281</f>
        <v>17.850000000000005</v>
      </c>
      <c r="H2281" s="2">
        <f>'Moving Avg'!G2281</f>
        <v>17.670200000000005</v>
      </c>
      <c r="I2281" s="2">
        <f>'Moving Avg'!H2281</f>
        <v>19.358399999999993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45625</v>
      </c>
      <c r="B2282" s="2">
        <f>RSI!B2282</f>
        <v>17.600000000000001</v>
      </c>
      <c r="C2282" s="2">
        <f>RSI!I2282</f>
        <v>41.339967817928162</v>
      </c>
      <c r="D2282" s="2">
        <f>MACD!E2282</f>
        <v>0.27964683045190242</v>
      </c>
      <c r="E2282" s="2">
        <f>MACD!F2282</f>
        <v>0.22177436387308144</v>
      </c>
      <c r="F2282" s="2">
        <f>'Moving Avg'!D2282</f>
        <v>17.600000000000001</v>
      </c>
      <c r="G2282" s="2">
        <f>'Moving Avg'!F2282</f>
        <v>17.800000000000004</v>
      </c>
      <c r="H2282" s="2">
        <f>'Moving Avg'!G2282</f>
        <v>17.665400000000005</v>
      </c>
      <c r="I2282" s="2">
        <f>'Moving Avg'!H2282</f>
        <v>19.332499999999989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45628</v>
      </c>
      <c r="B2283" s="2">
        <f>RSI!B2283</f>
        <v>17.600000000000001</v>
      </c>
      <c r="C2283" s="2">
        <f>RSI!I2283</f>
        <v>41.339967817928155</v>
      </c>
      <c r="D2283" s="2">
        <f>MACD!E2283</f>
        <v>0.2251307422039126</v>
      </c>
      <c r="E2283" s="2">
        <f>MACD!F2283</f>
        <v>0.22244563953924767</v>
      </c>
      <c r="F2283" s="2">
        <f>'Moving Avg'!D2283</f>
        <v>17.600000000000001</v>
      </c>
      <c r="G2283" s="2">
        <f>'Moving Avg'!F2283</f>
        <v>17.780000000000005</v>
      </c>
      <c r="H2283" s="2">
        <f>'Moving Avg'!G2283</f>
        <v>17.660600000000006</v>
      </c>
      <c r="I2283" s="2">
        <f>'Moving Avg'!H2283</f>
        <v>19.306599999999989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</row>
    <row r="2284" spans="1:12" ht="13.5" x14ac:dyDescent="0.25">
      <c r="A2284" s="3">
        <f>RSI!A2284</f>
        <v>45629</v>
      </c>
      <c r="B2284" s="2">
        <f>RSI!B2284</f>
        <v>17.600000000000001</v>
      </c>
      <c r="C2284" s="2">
        <f>RSI!I2284</f>
        <v>41.339967817928155</v>
      </c>
      <c r="D2284" s="2">
        <f>MACD!E2284</f>
        <v>0.17985311474803467</v>
      </c>
      <c r="E2284" s="2">
        <f>MACD!F2284</f>
        <v>0.21392713458100507</v>
      </c>
      <c r="F2284" s="2">
        <f>'Moving Avg'!D2284</f>
        <v>17.600000000000001</v>
      </c>
      <c r="G2284" s="2">
        <f>'Moving Avg'!F2284</f>
        <v>17.760000000000005</v>
      </c>
      <c r="H2284" s="2">
        <f>'Moving Avg'!G2284</f>
        <v>17.65580000000001</v>
      </c>
      <c r="I2284" s="2">
        <f>'Moving Avg'!H2284</f>
        <v>19.276049999999987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</row>
    <row r="2285" spans="1:12" ht="13.5" x14ac:dyDescent="0.25">
      <c r="A2285" s="3">
        <f>RSI!A2285</f>
        <v>45630</v>
      </c>
      <c r="B2285" s="2">
        <f>RSI!B2285</f>
        <v>17.600000000000001</v>
      </c>
      <c r="C2285" s="2">
        <f>RSI!I2285</f>
        <v>41.339967817928155</v>
      </c>
      <c r="D2285" s="2">
        <f>MACD!E2285</f>
        <v>0.14232958195784207</v>
      </c>
      <c r="E2285" s="2">
        <f>MACD!F2285</f>
        <v>0.1996076240563725</v>
      </c>
      <c r="F2285" s="2">
        <f>'Moving Avg'!D2285</f>
        <v>17.600000000000001</v>
      </c>
      <c r="G2285" s="2">
        <f>'Moving Avg'!F2285</f>
        <v>17.740000000000002</v>
      </c>
      <c r="H2285" s="2">
        <f>'Moving Avg'!G2285</f>
        <v>17.651000000000007</v>
      </c>
      <c r="I2285" s="2">
        <f>'Moving Avg'!H2285</f>
        <v>19.245499999999989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</row>
    <row r="2286" spans="1:12" ht="13.5" x14ac:dyDescent="0.25">
      <c r="A2286" s="3">
        <f>RSI!A2286</f>
        <v>45631</v>
      </c>
      <c r="B2286" s="2">
        <f>RSI!B2286</f>
        <v>17.600000000000001</v>
      </c>
      <c r="C2286" s="2">
        <f>RSI!I2286</f>
        <v>41.339967817928162</v>
      </c>
      <c r="D2286" s="2">
        <f>MACD!E2286</f>
        <v>0.11130881316828223</v>
      </c>
      <c r="E2286" s="2">
        <f>MACD!F2286</f>
        <v>0.18194786187875447</v>
      </c>
      <c r="F2286" s="2">
        <f>'Moving Avg'!D2286</f>
        <v>17.600000000000001</v>
      </c>
      <c r="G2286" s="2">
        <f>'Moving Avg'!F2286</f>
        <v>17.720000000000006</v>
      </c>
      <c r="H2286" s="2">
        <f>'Moving Avg'!G2286</f>
        <v>17.651000000000007</v>
      </c>
      <c r="I2286" s="2">
        <f>'Moving Avg'!H2286</f>
        <v>19.214949999999988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45632</v>
      </c>
      <c r="B2287" s="2">
        <f>RSI!B2287</f>
        <v>17.600000000000001</v>
      </c>
      <c r="C2287" s="2">
        <f>RSI!I2287</f>
        <v>41.339967817928169</v>
      </c>
      <c r="D2287" s="2">
        <f>MACD!E2287</f>
        <v>8.5736315533520013E-2</v>
      </c>
      <c r="E2287" s="2">
        <f>MACD!F2287</f>
        <v>0.16270555260970759</v>
      </c>
      <c r="F2287" s="2">
        <f>'Moving Avg'!D2287</f>
        <v>17.600000000000001</v>
      </c>
      <c r="G2287" s="2">
        <f>'Moving Avg'!F2287</f>
        <v>17.700000000000003</v>
      </c>
      <c r="H2287" s="2">
        <f>'Moving Avg'!G2287</f>
        <v>17.65100000000001</v>
      </c>
      <c r="I2287" s="2">
        <f>'Moving Avg'!H2287</f>
        <v>19.184399999999986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</row>
    <row r="2288" spans="1:12" ht="13.5" x14ac:dyDescent="0.25">
      <c r="A2288" s="3">
        <f>RSI!A2288</f>
        <v>45635</v>
      </c>
      <c r="B2288" s="2">
        <f>RSI!B2288</f>
        <v>17.600000000000001</v>
      </c>
      <c r="C2288" s="2">
        <f>RSI!I2288</f>
        <v>41.339967817928162</v>
      </c>
      <c r="D2288" s="2">
        <f>MACD!E2288</f>
        <v>6.4723830884815925E-2</v>
      </c>
      <c r="E2288" s="2">
        <f>MACD!F2288</f>
        <v>0.14310920826472928</v>
      </c>
      <c r="F2288" s="2">
        <f>'Moving Avg'!D2288</f>
        <v>17.600000000000001</v>
      </c>
      <c r="G2288" s="2">
        <f>'Moving Avg'!F2288</f>
        <v>17.680000000000003</v>
      </c>
      <c r="H2288" s="2">
        <f>'Moving Avg'!G2288</f>
        <v>17.651000000000007</v>
      </c>
      <c r="I2288" s="2">
        <f>'Moving Avg'!H2288</f>
        <v>19.153849999999988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</row>
    <row r="2289" spans="1:12" ht="13.5" x14ac:dyDescent="0.25">
      <c r="A2289" s="3">
        <f>RSI!A2289</f>
        <v>45636</v>
      </c>
      <c r="B2289" s="2">
        <f>RSI!B2289</f>
        <v>17.600000000000001</v>
      </c>
      <c r="C2289" s="2">
        <f>RSI!I2289</f>
        <v>41.339967817928162</v>
      </c>
      <c r="D2289" s="2">
        <f>MACD!E2289</f>
        <v>4.7523464497547963E-2</v>
      </c>
      <c r="E2289" s="2">
        <f>MACD!F2289</f>
        <v>0.12399205951129302</v>
      </c>
      <c r="F2289" s="2">
        <f>'Moving Avg'!D2289</f>
        <v>17.600000000000001</v>
      </c>
      <c r="G2289" s="2">
        <f>'Moving Avg'!F2289</f>
        <v>17.660000000000004</v>
      </c>
      <c r="H2289" s="2">
        <f>'Moving Avg'!G2289</f>
        <v>17.65100000000001</v>
      </c>
      <c r="I2289" s="2">
        <f>'Moving Avg'!H2289</f>
        <v>19.123299999999986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</row>
    <row r="2290" spans="1:12" ht="13.5" x14ac:dyDescent="0.25">
      <c r="A2290" s="3">
        <f>RSI!A2290</f>
        <v>45637</v>
      </c>
      <c r="B2290" s="2">
        <f>RSI!B2290</f>
        <v>17.600000000000001</v>
      </c>
      <c r="C2290" s="2">
        <f>RSI!I2290</f>
        <v>41.339967817928169</v>
      </c>
      <c r="D2290" s="2">
        <f>MACD!E2290</f>
        <v>3.3505816023218671E-2</v>
      </c>
      <c r="E2290" s="2">
        <f>MACD!F2290</f>
        <v>0.10589481081367816</v>
      </c>
      <c r="F2290" s="2">
        <f>'Moving Avg'!D2290</f>
        <v>17.600000000000001</v>
      </c>
      <c r="G2290" s="2">
        <f>'Moving Avg'!F2290</f>
        <v>17.640000000000004</v>
      </c>
      <c r="H2290" s="2">
        <f>'Moving Avg'!G2290</f>
        <v>17.651000000000007</v>
      </c>
      <c r="I2290" s="2">
        <f>'Moving Avg'!H2290</f>
        <v>19.092749999999988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</row>
    <row r="2291" spans="1:12" ht="13.5" x14ac:dyDescent="0.25">
      <c r="A2291" s="3">
        <f>RSI!A2291</f>
        <v>45638</v>
      </c>
      <c r="B2291" s="2">
        <f>RSI!B2291</f>
        <v>17.600000000000001</v>
      </c>
      <c r="C2291" s="2">
        <f>RSI!I2291</f>
        <v>41.339967817928169</v>
      </c>
      <c r="D2291" s="2">
        <f>MACD!E2291</f>
        <v>2.2141495241072562E-2</v>
      </c>
      <c r="E2291" s="2">
        <f>MACD!F2291</f>
        <v>8.9144147699157045E-2</v>
      </c>
      <c r="F2291" s="2">
        <f>'Moving Avg'!D2291</f>
        <v>17.600000000000001</v>
      </c>
      <c r="G2291" s="2">
        <f>'Moving Avg'!F2291</f>
        <v>17.620000000000005</v>
      </c>
      <c r="H2291" s="2">
        <f>'Moving Avg'!G2291</f>
        <v>17.65100000000001</v>
      </c>
      <c r="I2291" s="2">
        <f>'Moving Avg'!H2291</f>
        <v>19.06219999999999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45639</v>
      </c>
      <c r="B2292" s="2">
        <f>RSI!B2292</f>
        <v>17.600000000000001</v>
      </c>
      <c r="C2292" s="2">
        <f>RSI!I2292</f>
        <v>41.339967817928162</v>
      </c>
      <c r="D2292" s="2">
        <f>MACD!E2292</f>
        <v>1.298550038051971E-2</v>
      </c>
      <c r="E2292" s="2">
        <f>MACD!F2292</f>
        <v>7.3912418235429586E-2</v>
      </c>
      <c r="F2292" s="2">
        <f>'Moving Avg'!D2292</f>
        <v>17.600000000000001</v>
      </c>
      <c r="G2292" s="2">
        <f>'Moving Avg'!F2292</f>
        <v>17.600000000000001</v>
      </c>
      <c r="H2292" s="2">
        <f>'Moving Avg'!G2292</f>
        <v>17.666800000000009</v>
      </c>
      <c r="I2292" s="2">
        <f>'Moving Avg'!H2292</f>
        <v>19.03169999999999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45642</v>
      </c>
      <c r="B2293" s="2">
        <f>RSI!B2293</f>
        <v>17.600000000000001</v>
      </c>
      <c r="C2293" s="2">
        <f>RSI!I2293</f>
        <v>41.339967817928162</v>
      </c>
      <c r="D2293" s="2">
        <f>MACD!E2293</f>
        <v>5.6640172233279884E-3</v>
      </c>
      <c r="E2293" s="2">
        <f>MACD!F2293</f>
        <v>6.0262738033009272E-2</v>
      </c>
      <c r="F2293" s="2">
        <f>'Moving Avg'!D2293</f>
        <v>17.600000000000001</v>
      </c>
      <c r="G2293" s="2">
        <f>'Moving Avg'!F2293</f>
        <v>17.600000000000001</v>
      </c>
      <c r="H2293" s="2">
        <f>'Moving Avg'!G2293</f>
        <v>17.682600000000011</v>
      </c>
      <c r="I2293" s="2">
        <f>'Moving Avg'!H2293</f>
        <v>19.00119999999999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45644</v>
      </c>
      <c r="B2294" s="2">
        <f>RSI!B2294</f>
        <v>17.600000000000001</v>
      </c>
      <c r="C2294" s="2">
        <f>RSI!I2294</f>
        <v>41.339967817928162</v>
      </c>
      <c r="D2294" s="2">
        <f>MACD!E2294</f>
        <v>-1.367347342835501E-4</v>
      </c>
      <c r="E2294" s="2">
        <f>MACD!F2294</f>
        <v>4.8182843479550715E-2</v>
      </c>
      <c r="F2294" s="2">
        <f>'Moving Avg'!D2294</f>
        <v>17.600000000000001</v>
      </c>
      <c r="G2294" s="2">
        <f>'Moving Avg'!F2294</f>
        <v>17.600000000000001</v>
      </c>
      <c r="H2294" s="2">
        <f>'Moving Avg'!G2294</f>
        <v>17.69840000000001</v>
      </c>
      <c r="I2294" s="2">
        <f>'Moving Avg'!H2294</f>
        <v>18.97069999999999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45645</v>
      </c>
      <c r="B2295" s="2">
        <f>RSI!B2295</f>
        <v>17.600000000000001</v>
      </c>
      <c r="C2295" s="2">
        <f>RSI!I2295</f>
        <v>41.339967817928162</v>
      </c>
      <c r="D2295" s="2">
        <f>MACD!E2295</f>
        <v>-4.6799251884337423E-3</v>
      </c>
      <c r="E2295" s="2">
        <f>MACD!F2295</f>
        <v>3.7610289745953825E-2</v>
      </c>
      <c r="F2295" s="2">
        <f>'Moving Avg'!D2295</f>
        <v>17.600000000000001</v>
      </c>
      <c r="G2295" s="2">
        <f>'Moving Avg'!F2295</f>
        <v>17.600000000000001</v>
      </c>
      <c r="H2295" s="2">
        <f>'Moving Avg'!G2295</f>
        <v>17.706400000000009</v>
      </c>
      <c r="I2295" s="2">
        <f>'Moving Avg'!H2295</f>
        <v>18.940199999999994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45646</v>
      </c>
      <c r="B2296" s="2">
        <f>RSI!B2296</f>
        <v>17.600000000000001</v>
      </c>
      <c r="C2296" s="2">
        <f>RSI!I2296</f>
        <v>41.339967817928162</v>
      </c>
      <c r="D2296" s="2">
        <f>MACD!E2296</f>
        <v>-8.1860724081970204E-3</v>
      </c>
      <c r="E2296" s="2">
        <f>MACD!F2296</f>
        <v>2.8451017315123658E-2</v>
      </c>
      <c r="F2296" s="2">
        <f>'Moving Avg'!D2296</f>
        <v>17.600000000000001</v>
      </c>
      <c r="G2296" s="2">
        <f>'Moving Avg'!F2296</f>
        <v>17.600000000000001</v>
      </c>
      <c r="H2296" s="2">
        <f>'Moving Avg'!G2296</f>
        <v>17.714400000000012</v>
      </c>
      <c r="I2296" s="2">
        <f>'Moving Avg'!H2296</f>
        <v>18.909699999999994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</row>
    <row r="2297" spans="1:12" ht="13.5" x14ac:dyDescent="0.25">
      <c r="A2297" s="3">
        <f>RSI!A2297</f>
        <v>45649</v>
      </c>
      <c r="B2297" s="2">
        <f>RSI!B2297</f>
        <v>17.600000000000001</v>
      </c>
      <c r="C2297" s="2">
        <f>RSI!I2297</f>
        <v>41.339967817928155</v>
      </c>
      <c r="D2297" s="2">
        <f>MACD!E2297</f>
        <v>-1.083976527372954E-2</v>
      </c>
      <c r="E2297" s="2">
        <f>MACD!F2297</f>
        <v>2.0592860797353018E-2</v>
      </c>
      <c r="F2297" s="2">
        <f>'Moving Avg'!D2297</f>
        <v>17.600000000000001</v>
      </c>
      <c r="G2297" s="2">
        <f>'Moving Avg'!F2297</f>
        <v>17.600000000000001</v>
      </c>
      <c r="H2297" s="2">
        <f>'Moving Avg'!G2297</f>
        <v>17.722400000000011</v>
      </c>
      <c r="I2297" s="2">
        <f>'Moving Avg'!H2297</f>
        <v>18.87919999999999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</row>
    <row r="2298" spans="1:12" ht="13.5" x14ac:dyDescent="0.25">
      <c r="A2298" s="3">
        <f>RSI!A2298</f>
        <v>45650</v>
      </c>
      <c r="B2298" s="2">
        <f>RSI!B2298</f>
        <v>17.600000000000001</v>
      </c>
      <c r="C2298" s="2">
        <f>RSI!I2298</f>
        <v>41.339967817928155</v>
      </c>
      <c r="D2298" s="2">
        <f>MACD!E2298</f>
        <v>-1.2795339282067886E-2</v>
      </c>
      <c r="E2298" s="2">
        <f>MACD!F2298</f>
        <v>1.3915220781468837E-2</v>
      </c>
      <c r="F2298" s="2">
        <f>'Moving Avg'!D2298</f>
        <v>17.600000000000001</v>
      </c>
      <c r="G2298" s="2">
        <f>'Moving Avg'!F2298</f>
        <v>17.600000000000001</v>
      </c>
      <c r="H2298" s="2">
        <f>'Moving Avg'!G2298</f>
        <v>17.74580000000001</v>
      </c>
      <c r="I2298" s="2">
        <f>'Moving Avg'!H2298</f>
        <v>18.848699999999994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45651</v>
      </c>
      <c r="B2299" s="2">
        <f>RSI!B2299</f>
        <v>17.600000000000001</v>
      </c>
      <c r="C2299" s="2">
        <f>RSI!I2299</f>
        <v>41.339967817928155</v>
      </c>
      <c r="D2299" s="2">
        <f>MACD!E2299</f>
        <v>-1.4181668328120622E-2</v>
      </c>
      <c r="E2299" s="2">
        <f>MACD!F2299</f>
        <v>8.2958429595509451E-3</v>
      </c>
      <c r="F2299" s="2">
        <f>'Moving Avg'!D2299</f>
        <v>17.600000000000001</v>
      </c>
      <c r="G2299" s="2">
        <f>'Moving Avg'!F2299</f>
        <v>17.600000000000001</v>
      </c>
      <c r="H2299" s="2">
        <f>'Moving Avg'!G2299</f>
        <v>17.783600000000011</v>
      </c>
      <c r="I2299" s="2">
        <f>'Moving Avg'!H2299</f>
        <v>18.818199999999994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45652</v>
      </c>
      <c r="B2300" s="2">
        <f>RSI!B2300</f>
        <v>17.600000000000001</v>
      </c>
      <c r="C2300" s="2">
        <f>RSI!I2300</f>
        <v>41.339967817928155</v>
      </c>
      <c r="D2300" s="2">
        <f>MACD!E2300</f>
        <v>-1.5106209109752911E-2</v>
      </c>
      <c r="E2300" s="2">
        <f>MACD!F2300</f>
        <v>3.6154325456901745E-3</v>
      </c>
      <c r="F2300" s="2">
        <f>'Moving Avg'!D2300</f>
        <v>17.600000000000001</v>
      </c>
      <c r="G2300" s="2">
        <f>'Moving Avg'!F2300</f>
        <v>17.600000000000001</v>
      </c>
      <c r="H2300" s="2">
        <f>'Moving Avg'!G2300</f>
        <v>17.807400000000012</v>
      </c>
      <c r="I2300" s="2">
        <f>'Moving Avg'!H2300</f>
        <v>18.790199999999995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45653</v>
      </c>
      <c r="B2301" s="2">
        <f>RSI!B2301</f>
        <v>17.600000000000001</v>
      </c>
      <c r="C2301" s="2">
        <f>RSI!I2301</f>
        <v>41.339967817928155</v>
      </c>
      <c r="D2301" s="2">
        <f>MACD!E2301</f>
        <v>-1.5658413891831202E-2</v>
      </c>
      <c r="E2301" s="2">
        <f>MACD!F2301</f>
        <v>-2.3933674181410075E-4</v>
      </c>
      <c r="F2301" s="2">
        <f>'Moving Avg'!D2301</f>
        <v>17.600000000000001</v>
      </c>
      <c r="G2301" s="2">
        <f>'Moving Avg'!F2301</f>
        <v>17.600000000000001</v>
      </c>
      <c r="H2301" s="2">
        <f>'Moving Avg'!G2301</f>
        <v>17.816600000000012</v>
      </c>
      <c r="I2301" s="2">
        <f>'Moving Avg'!H2301</f>
        <v>18.762199999999996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45656</v>
      </c>
      <c r="B2302" s="2">
        <f>RSI!B2302</f>
        <v>17.600000000000001</v>
      </c>
      <c r="C2302" s="2">
        <f>RSI!I2302</f>
        <v>41.339967817928155</v>
      </c>
      <c r="D2302" s="2">
        <f>MACD!E2302</f>
        <v>-1.5912609502954922E-2</v>
      </c>
      <c r="E2302" s="2">
        <f>MACD!F2302</f>
        <v>-3.3739912940422652E-3</v>
      </c>
      <c r="F2302" s="2">
        <f>'Moving Avg'!D2302</f>
        <v>17.600000000000001</v>
      </c>
      <c r="G2302" s="2">
        <f>'Moving Avg'!F2302</f>
        <v>17.600000000000001</v>
      </c>
      <c r="H2302" s="2">
        <f>'Moving Avg'!G2302</f>
        <v>17.810400000000012</v>
      </c>
      <c r="I2302" s="2">
        <f>'Moving Avg'!H2302</f>
        <v>18.734199999999998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45657</v>
      </c>
      <c r="B2303" s="2">
        <f>RSI!B2303</f>
        <v>17.600000000000001</v>
      </c>
      <c r="C2303" s="2">
        <f>RSI!I2303</f>
        <v>41.339967817928155</v>
      </c>
      <c r="D2303" s="2">
        <f>MACD!E2303</f>
        <v>-1.5930425329298004E-2</v>
      </c>
      <c r="E2303" s="2">
        <f>MACD!F2303</f>
        <v>-5.885278101093413E-3</v>
      </c>
      <c r="F2303" s="2">
        <f>'Moving Avg'!D2303</f>
        <v>17.600000000000001</v>
      </c>
      <c r="G2303" s="2">
        <f>'Moving Avg'!F2303</f>
        <v>17.600000000000001</v>
      </c>
      <c r="H2303" s="2">
        <f>'Moving Avg'!G2303</f>
        <v>17.804200000000016</v>
      </c>
      <c r="I2303" s="2">
        <f>'Moving Avg'!H2303</f>
        <v>18.706199999999999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45659</v>
      </c>
      <c r="B2304" s="2">
        <f>RSI!B2304</f>
        <v>17.600000000000001</v>
      </c>
      <c r="C2304" s="2">
        <f>RSI!I2304</f>
        <v>41.339967817928155</v>
      </c>
      <c r="D2304" s="2">
        <f>MACD!E2304</f>
        <v>-1.5762840289205826E-2</v>
      </c>
      <c r="E2304" s="2">
        <f>MACD!F2304</f>
        <v>-7.860790538715896E-3</v>
      </c>
      <c r="F2304" s="2">
        <f>'Moving Avg'!D2304</f>
        <v>17.600000000000001</v>
      </c>
      <c r="G2304" s="2">
        <f>'Moving Avg'!F2304</f>
        <v>17.600000000000001</v>
      </c>
      <c r="H2304" s="2">
        <f>'Moving Avg'!G2304</f>
        <v>17.798000000000012</v>
      </c>
      <c r="I2304" s="2">
        <f>'Moving Avg'!H2304</f>
        <v>18.6782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</row>
    <row r="2305" spans="1:12" ht="13.5" x14ac:dyDescent="0.25">
      <c r="A2305" s="3">
        <f>RSI!A2305</f>
        <v>45660</v>
      </c>
      <c r="B2305" s="2">
        <f>RSI!B2305</f>
        <v>17.600000000000001</v>
      </c>
      <c r="C2305" s="2">
        <f>RSI!I2305</f>
        <v>41.339967817928155</v>
      </c>
      <c r="D2305" s="2">
        <f>MACD!E2305</f>
        <v>-1.5451907961050892E-2</v>
      </c>
      <c r="E2305" s="2">
        <f>MACD!F2305</f>
        <v>-9.3790140231828963E-3</v>
      </c>
      <c r="F2305" s="2">
        <f>'Moving Avg'!D2305</f>
        <v>17.600000000000001</v>
      </c>
      <c r="G2305" s="2">
        <f>'Moving Avg'!F2305</f>
        <v>17.600000000000001</v>
      </c>
      <c r="H2305" s="2">
        <f>'Moving Avg'!G2305</f>
        <v>17.790000000000013</v>
      </c>
      <c r="I2305" s="2">
        <f>'Moving Avg'!H2305</f>
        <v>18.650199999999998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</row>
    <row r="2306" spans="1:12" ht="13.5" x14ac:dyDescent="0.25">
      <c r="A2306" s="3">
        <f>RSI!A2306</f>
        <v>45663</v>
      </c>
      <c r="B2306" s="2">
        <f>RSI!B2306</f>
        <v>17.600000000000001</v>
      </c>
      <c r="C2306" s="2">
        <f>RSI!I2306</f>
        <v>41.339967817928162</v>
      </c>
      <c r="D2306" s="2">
        <f>MACD!E2306</f>
        <v>-1.5032209892428483E-2</v>
      </c>
      <c r="E2306" s="2">
        <f>MACD!F2306</f>
        <v>-1.0509653197032015E-2</v>
      </c>
      <c r="F2306" s="2">
        <f>'Moving Avg'!D2306</f>
        <v>17.600000000000001</v>
      </c>
      <c r="G2306" s="2">
        <f>'Moving Avg'!F2306</f>
        <v>17.600000000000001</v>
      </c>
      <c r="H2306" s="2">
        <f>'Moving Avg'!G2306</f>
        <v>17.782000000000014</v>
      </c>
      <c r="I2306" s="2">
        <f>'Moving Avg'!H2306</f>
        <v>18.622199999999999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</row>
    <row r="2307" spans="1:12" ht="13.5" x14ac:dyDescent="0.25">
      <c r="A2307" s="3">
        <f>RSI!A2307</f>
        <v>45664</v>
      </c>
      <c r="B2307" s="2">
        <f>RSI!B2307</f>
        <v>18.3</v>
      </c>
      <c r="C2307" s="2">
        <f>RSI!I2307</f>
        <v>90.173028233912504</v>
      </c>
      <c r="D2307" s="2">
        <f>MACD!E2307</f>
        <v>-6.6383931235900917E-2</v>
      </c>
      <c r="E2307" s="2">
        <f>MACD!F2307</f>
        <v>-2.1684508804805797E-2</v>
      </c>
      <c r="F2307" s="2">
        <f>'Moving Avg'!D2307</f>
        <v>17.740000000000002</v>
      </c>
      <c r="G2307" s="2">
        <f>'Moving Avg'!F2307</f>
        <v>17.635000000000002</v>
      </c>
      <c r="H2307" s="2">
        <f>'Moving Avg'!G2307</f>
        <v>17.788000000000014</v>
      </c>
      <c r="I2307" s="2">
        <f>'Moving Avg'!H2307</f>
        <v>18.597699999999996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</row>
    <row r="2308" spans="1:12" ht="13.5" x14ac:dyDescent="0.25">
      <c r="A2308" s="3">
        <f>RSI!A2308</f>
        <v>45665</v>
      </c>
      <c r="B2308" s="2">
        <f>RSI!B2308</f>
        <v>18.3</v>
      </c>
      <c r="C2308" s="2">
        <f>RSI!I2308</f>
        <v>90.173028233912504</v>
      </c>
      <c r="D2308" s="2">
        <f>MACD!E2308</f>
        <v>-0.11383745728863914</v>
      </c>
      <c r="E2308" s="2">
        <f>MACD!F2308</f>
        <v>-4.0115098501572466E-2</v>
      </c>
      <c r="F2308" s="2">
        <f>'Moving Avg'!D2308</f>
        <v>17.880000000000003</v>
      </c>
      <c r="G2308" s="2">
        <f>'Moving Avg'!F2308</f>
        <v>17.670000000000002</v>
      </c>
      <c r="H2308" s="2">
        <f>'Moving Avg'!G2308</f>
        <v>17.784000000000013</v>
      </c>
      <c r="I2308" s="2">
        <f>'Moving Avg'!H2308</f>
        <v>18.5732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</row>
    <row r="2309" spans="1:12" ht="13.5" x14ac:dyDescent="0.25">
      <c r="A2309" s="3">
        <f>RSI!A2309</f>
        <v>45666</v>
      </c>
      <c r="B2309" s="2">
        <f>RSI!B2309</f>
        <v>18.3</v>
      </c>
      <c r="C2309" s="2">
        <f>RSI!I2309</f>
        <v>90.173028233912504</v>
      </c>
      <c r="D2309" s="2">
        <f>MACD!E2309</f>
        <v>-0.15769606080814924</v>
      </c>
      <c r="E2309" s="2">
        <f>MACD!F2309</f>
        <v>-6.3631290962887832E-2</v>
      </c>
      <c r="F2309" s="2">
        <f>'Moving Avg'!D2309</f>
        <v>18.02</v>
      </c>
      <c r="G2309" s="2">
        <f>'Moving Avg'!F2309</f>
        <v>17.705000000000002</v>
      </c>
      <c r="H2309" s="2">
        <f>'Moving Avg'!G2309</f>
        <v>17.780000000000012</v>
      </c>
      <c r="I2309" s="2">
        <f>'Moving Avg'!H2309</f>
        <v>18.5487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</row>
    <row r="2310" spans="1:12" ht="13.5" x14ac:dyDescent="0.25">
      <c r="A2310" s="3">
        <f>RSI!A2310</f>
        <v>45667</v>
      </c>
      <c r="B2310" s="2">
        <f>RSI!B2310</f>
        <v>18.3</v>
      </c>
      <c r="C2310" s="2">
        <f>RSI!I2310</f>
        <v>90.173028233912504</v>
      </c>
      <c r="D2310" s="2">
        <f>MACD!E2310</f>
        <v>-0.19823831643388345</v>
      </c>
      <c r="E2310" s="2">
        <f>MACD!F2310</f>
        <v>-9.0552696057086962E-2</v>
      </c>
      <c r="F2310" s="2">
        <f>'Moving Avg'!D2310</f>
        <v>18.16</v>
      </c>
      <c r="G2310" s="2">
        <f>'Moving Avg'!F2310</f>
        <v>17.740000000000002</v>
      </c>
      <c r="H2310" s="2">
        <f>'Moving Avg'!G2310</f>
        <v>17.77600000000001</v>
      </c>
      <c r="I2310" s="2">
        <f>'Moving Avg'!H2310</f>
        <v>18.524199999999997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</row>
    <row r="2311" spans="1:12" ht="13.5" x14ac:dyDescent="0.25">
      <c r="A2311" s="3">
        <f>RSI!A2311</f>
        <v>45670</v>
      </c>
      <c r="B2311" s="2">
        <f>RSI!B2311</f>
        <v>18.3</v>
      </c>
      <c r="C2311" s="2">
        <f>RSI!I2311</f>
        <v>90.173028233912504</v>
      </c>
      <c r="D2311" s="2">
        <f>MACD!E2311</f>
        <v>-0.23572027378813232</v>
      </c>
      <c r="E2311" s="2">
        <f>MACD!F2311</f>
        <v>-0.11958621160329604</v>
      </c>
      <c r="F2311" s="2">
        <f>'Moving Avg'!D2311</f>
        <v>18.3</v>
      </c>
      <c r="G2311" s="2">
        <f>'Moving Avg'!F2311</f>
        <v>17.774999999999999</v>
      </c>
      <c r="H2311" s="2">
        <f>'Moving Avg'!G2311</f>
        <v>17.77000000000001</v>
      </c>
      <c r="I2311" s="2">
        <f>'Moving Avg'!H2311</f>
        <v>18.499700000000001</v>
      </c>
      <c r="J2311" s="6" t="str">
        <f>OBV!F2311</f>
        <v>BULLISH</v>
      </c>
      <c r="K2311" s="6" t="str">
        <f>OBV!G2311</f>
        <v>NEUTRAL</v>
      </c>
      <c r="L2311" s="6" t="str">
        <f>OBV!H2311</f>
        <v>CONFIRMED BULLISH</v>
      </c>
    </row>
    <row r="2312" spans="1:12" ht="13.5" x14ac:dyDescent="0.25">
      <c r="A2312" s="3">
        <f>RSI!A2312</f>
        <v>45671</v>
      </c>
      <c r="B2312" s="2">
        <f>RSI!B2312</f>
        <v>17.5</v>
      </c>
      <c r="C2312" s="2">
        <f>RSI!I2312</f>
        <v>37.917780150601367</v>
      </c>
      <c r="D2312" s="2">
        <f>MACD!E2312</f>
        <v>-0.21111815748404794</v>
      </c>
      <c r="E2312" s="2">
        <f>MACD!F2312</f>
        <v>-0.13789260077944643</v>
      </c>
      <c r="F2312" s="2">
        <f>'Moving Avg'!D2312</f>
        <v>18.14</v>
      </c>
      <c r="G2312" s="2">
        <f>'Moving Avg'!F2312</f>
        <v>17.77</v>
      </c>
      <c r="H2312" s="2">
        <f>'Moving Avg'!G2312</f>
        <v>17.748000000000008</v>
      </c>
      <c r="I2312" s="2">
        <f>'Moving Avg'!H2312</f>
        <v>18.4712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</row>
    <row r="2313" spans="1:12" ht="13.5" x14ac:dyDescent="0.25">
      <c r="A2313" s="3">
        <f>RSI!A2313</f>
        <v>45672</v>
      </c>
      <c r="B2313" s="2">
        <f>RSI!B2313</f>
        <v>17.5</v>
      </c>
      <c r="C2313" s="2">
        <f>RSI!I2313</f>
        <v>37.917780150601367</v>
      </c>
      <c r="D2313" s="2">
        <f>MACD!E2313</f>
        <v>-0.18829748906934896</v>
      </c>
      <c r="E2313" s="2">
        <f>MACD!F2313</f>
        <v>-0.14797357843742692</v>
      </c>
      <c r="F2313" s="2">
        <f>'Moving Avg'!D2313</f>
        <v>17.98</v>
      </c>
      <c r="G2313" s="2">
        <f>'Moving Avg'!F2313</f>
        <v>17.765000000000001</v>
      </c>
      <c r="H2313" s="2">
        <f>'Moving Avg'!G2313</f>
        <v>17.738000000000007</v>
      </c>
      <c r="I2313" s="2">
        <f>'Moving Avg'!H2313</f>
        <v>18.442699999999995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</row>
    <row r="2314" spans="1:12" ht="13.5" x14ac:dyDescent="0.25">
      <c r="A2314" s="3">
        <f>RSI!A2314</f>
        <v>45673</v>
      </c>
      <c r="B2314" s="2">
        <f>RSI!B2314</f>
        <v>17.5</v>
      </c>
      <c r="C2314" s="2">
        <f>RSI!I2314</f>
        <v>37.917780150601374</v>
      </c>
      <c r="D2314" s="2">
        <f>MACD!E2314</f>
        <v>-0.16713260653282447</v>
      </c>
      <c r="E2314" s="2">
        <f>MACD!F2314</f>
        <v>-0.15180538405650643</v>
      </c>
      <c r="F2314" s="2">
        <f>'Moving Avg'!D2314</f>
        <v>17.82</v>
      </c>
      <c r="G2314" s="2">
        <f>'Moving Avg'!F2314</f>
        <v>17.759999999999998</v>
      </c>
      <c r="H2314" s="2">
        <f>'Moving Avg'!G2314</f>
        <v>17.728000000000005</v>
      </c>
      <c r="I2314" s="2">
        <f>'Moving Avg'!H2314</f>
        <v>18.414199999999994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</row>
    <row r="2315" spans="1:12" ht="13.5" x14ac:dyDescent="0.25">
      <c r="A2315" s="3">
        <f>RSI!A2315</f>
        <v>45674</v>
      </c>
      <c r="B2315" s="2">
        <f>RSI!B2315</f>
        <v>17.5</v>
      </c>
      <c r="C2315" s="2">
        <f>RSI!I2315</f>
        <v>37.917780150601374</v>
      </c>
      <c r="D2315" s="2">
        <f>MACD!E2315</f>
        <v>-0.14750618737705778</v>
      </c>
      <c r="E2315" s="2">
        <f>MACD!F2315</f>
        <v>-0.15094554472061672</v>
      </c>
      <c r="F2315" s="2">
        <f>'Moving Avg'!D2315</f>
        <v>17.66</v>
      </c>
      <c r="G2315" s="2">
        <f>'Moving Avg'!F2315</f>
        <v>17.755000000000003</v>
      </c>
      <c r="H2315" s="2">
        <f>'Moving Avg'!G2315</f>
        <v>17.718000000000007</v>
      </c>
      <c r="I2315" s="2">
        <f>'Moving Avg'!H2315</f>
        <v>18.385699999999993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</row>
    <row r="2316" spans="1:12" ht="13.5" x14ac:dyDescent="0.25">
      <c r="A2316" s="3">
        <f>RSI!A2316</f>
        <v>45677</v>
      </c>
      <c r="B2316" s="2">
        <f>RSI!B2316</f>
        <v>17.5</v>
      </c>
      <c r="C2316" s="2">
        <f>RSI!I2316</f>
        <v>37.917780150601374</v>
      </c>
      <c r="D2316" s="2">
        <f>MACD!E2316</f>
        <v>-0.12930877992023326</v>
      </c>
      <c r="E2316" s="2">
        <f>MACD!F2316</f>
        <v>-0.14661819176054003</v>
      </c>
      <c r="F2316" s="2">
        <f>'Moving Avg'!D2316</f>
        <v>17.5</v>
      </c>
      <c r="G2316" s="2">
        <f>'Moving Avg'!F2316</f>
        <v>17.75</v>
      </c>
      <c r="H2316" s="2">
        <f>'Moving Avg'!G2316</f>
        <v>17.708000000000006</v>
      </c>
      <c r="I2316" s="2">
        <f>'Moving Avg'!H2316</f>
        <v>18.357199999999992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45678</v>
      </c>
      <c r="B2317" s="2">
        <f>RSI!B2317</f>
        <v>17.5</v>
      </c>
      <c r="C2317" s="2">
        <f>RSI!I2317</f>
        <v>37.917780150601374</v>
      </c>
      <c r="D2317" s="2">
        <f>MACD!E2317</f>
        <v>-4.7460386942859145E-3</v>
      </c>
      <c r="E2317" s="2">
        <f>MACD!F2317</f>
        <v>-0.11824376114728921</v>
      </c>
      <c r="F2317" s="2">
        <f>'Moving Avg'!D2317</f>
        <v>17.5</v>
      </c>
      <c r="G2317" s="2">
        <f>'Moving Avg'!F2317</f>
        <v>17.745000000000001</v>
      </c>
      <c r="H2317" s="2">
        <f>'Moving Avg'!G2317</f>
        <v>17.698000000000004</v>
      </c>
      <c r="I2317" s="2">
        <f>'Moving Avg'!H2317</f>
        <v>18.328699999999991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</row>
    <row r="2318" spans="1:12" ht="13.5" x14ac:dyDescent="0.25">
      <c r="A2318" s="3">
        <f>RSI!A2318</f>
        <v>45679</v>
      </c>
      <c r="B2318" s="2">
        <f>RSI!B2318</f>
        <v>17.5</v>
      </c>
      <c r="C2318" s="2">
        <f>RSI!I2318</f>
        <v>37.917780150601374</v>
      </c>
      <c r="D2318" s="2">
        <f>MACD!E2318</f>
        <v>0.10201674760745405</v>
      </c>
      <c r="E2318" s="2">
        <f>MACD!F2318</f>
        <v>-7.4191659396340565E-2</v>
      </c>
      <c r="F2318" s="2">
        <f>'Moving Avg'!D2318</f>
        <v>17.5</v>
      </c>
      <c r="G2318" s="2">
        <f>'Moving Avg'!F2318</f>
        <v>17.740000000000002</v>
      </c>
      <c r="H2318" s="2">
        <f>'Moving Avg'!G2318</f>
        <v>17.688000000000002</v>
      </c>
      <c r="I2318" s="2">
        <f>'Moving Avg'!H2318</f>
        <v>18.30019999999999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</row>
    <row r="2319" spans="1:12" ht="13.5" x14ac:dyDescent="0.25">
      <c r="A2319" s="3">
        <f>RSI!A2319</f>
        <v>45680</v>
      </c>
      <c r="B2319" s="2">
        <f>RSI!B2319</f>
        <v>17.5</v>
      </c>
      <c r="C2319" s="2">
        <f>RSI!I2319</f>
        <v>37.917780150601374</v>
      </c>
      <c r="D2319" s="2">
        <f>MACD!E2319</f>
        <v>0.19361703034975974</v>
      </c>
      <c r="E2319" s="2">
        <f>MACD!F2319</f>
        <v>-2.0629921447120503E-2</v>
      </c>
      <c r="F2319" s="2">
        <f>'Moving Avg'!D2319</f>
        <v>17.5</v>
      </c>
      <c r="G2319" s="2">
        <f>'Moving Avg'!F2319</f>
        <v>17.735000000000003</v>
      </c>
      <c r="H2319" s="2">
        <f>'Moving Avg'!G2319</f>
        <v>17.678000000000004</v>
      </c>
      <c r="I2319" s="2">
        <f>'Moving Avg'!H2319</f>
        <v>18.271699999999989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</row>
    <row r="2320" spans="1:12" ht="13.5" x14ac:dyDescent="0.25">
      <c r="A2320" s="3">
        <f>RSI!A2320</f>
        <v>45681</v>
      </c>
      <c r="B2320" s="2">
        <f>RSI!B2320</f>
        <v>17.5</v>
      </c>
      <c r="C2320" s="2">
        <f>RSI!I2320</f>
        <v>37.917780150601374</v>
      </c>
      <c r="D2320" s="2">
        <f>MACD!E2320</f>
        <v>0.27229398087037282</v>
      </c>
      <c r="E2320" s="2">
        <f>MACD!F2320</f>
        <v>3.7954859016378156E-2</v>
      </c>
      <c r="F2320" s="2">
        <f>'Moving Avg'!D2320</f>
        <v>17.5</v>
      </c>
      <c r="G2320" s="2">
        <f>'Moving Avg'!F2320</f>
        <v>17.73</v>
      </c>
      <c r="H2320" s="2">
        <f>'Moving Avg'!G2320</f>
        <v>17.668000000000003</v>
      </c>
      <c r="I2320" s="2">
        <f>'Moving Avg'!H2320</f>
        <v>18.243199999999987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</row>
    <row r="2321" spans="1:12" ht="13.5" x14ac:dyDescent="0.25">
      <c r="A2321" s="3">
        <f>RSI!A2321</f>
        <v>45684</v>
      </c>
      <c r="B2321" s="2">
        <f>RSI!B2321</f>
        <v>17.5</v>
      </c>
      <c r="C2321" s="2">
        <f>RSI!I2321</f>
        <v>37.917780150601374</v>
      </c>
      <c r="D2321" s="2">
        <f>MACD!E2321</f>
        <v>0.33994921012874002</v>
      </c>
      <c r="E2321" s="2">
        <f>MACD!F2321</f>
        <v>9.8353729238850537E-2</v>
      </c>
      <c r="F2321" s="2">
        <f>'Moving Avg'!D2321</f>
        <v>17.5</v>
      </c>
      <c r="G2321" s="2">
        <f>'Moving Avg'!F2321</f>
        <v>17.725000000000001</v>
      </c>
      <c r="H2321" s="2">
        <f>'Moving Avg'!G2321</f>
        <v>17.658000000000005</v>
      </c>
      <c r="I2321" s="2">
        <f>'Moving Avg'!H2321</f>
        <v>18.214749999999984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45685</v>
      </c>
      <c r="B2322" s="2">
        <f>RSI!B2322</f>
        <v>17.5</v>
      </c>
      <c r="C2322" s="2">
        <f>RSI!I2322</f>
        <v>37.917780150601374</v>
      </c>
      <c r="D2322" s="2">
        <f>MACD!E2322</f>
        <v>0.27512126484536736</v>
      </c>
      <c r="E2322" s="2">
        <f>MACD!F2322</f>
        <v>0.13370723636015391</v>
      </c>
      <c r="F2322" s="2">
        <f>'Moving Avg'!D2322</f>
        <v>17.5</v>
      </c>
      <c r="G2322" s="2">
        <f>'Moving Avg'!F2322</f>
        <v>17.72</v>
      </c>
      <c r="H2322" s="2">
        <f>'Moving Avg'!G2322</f>
        <v>17.648000000000003</v>
      </c>
      <c r="I2322" s="2">
        <f>'Moving Avg'!H2322</f>
        <v>18.186249999999983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</row>
    <row r="2323" spans="1:12" ht="13.5" x14ac:dyDescent="0.25">
      <c r="A2323" s="3">
        <f>RSI!A2323</f>
        <v>45686</v>
      </c>
      <c r="B2323" s="2">
        <f>RSI!B2323</f>
        <v>17.5</v>
      </c>
      <c r="C2323" s="2">
        <f>RSI!I2323</f>
        <v>37.917780150601374</v>
      </c>
      <c r="D2323" s="2">
        <f>MACD!E2323</f>
        <v>0.22119485455388954</v>
      </c>
      <c r="E2323" s="2">
        <f>MACD!F2323</f>
        <v>0.15120475999890104</v>
      </c>
      <c r="F2323" s="2">
        <f>'Moving Avg'!D2323</f>
        <v>17.5</v>
      </c>
      <c r="G2323" s="2">
        <f>'Moving Avg'!F2323</f>
        <v>17.715</v>
      </c>
      <c r="H2323" s="2">
        <f>'Moving Avg'!G2323</f>
        <v>17.646000000000001</v>
      </c>
      <c r="I2323" s="2">
        <f>'Moving Avg'!H2323</f>
        <v>18.157749999999979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</row>
    <row r="2324" spans="1:12" ht="13.5" x14ac:dyDescent="0.25">
      <c r="A2324" s="3">
        <f>RSI!A2324</f>
        <v>45687</v>
      </c>
      <c r="B2324" s="2">
        <f>RSI!B2324</f>
        <v>17.5</v>
      </c>
      <c r="C2324" s="2">
        <f>RSI!I2324</f>
        <v>37.917780150601374</v>
      </c>
      <c r="D2324" s="2">
        <f>MACD!E2324</f>
        <v>0.17642407891749912</v>
      </c>
      <c r="E2324" s="2">
        <f>MACD!F2324</f>
        <v>0.15624862378262067</v>
      </c>
      <c r="F2324" s="2">
        <f>'Moving Avg'!D2324</f>
        <v>17.5</v>
      </c>
      <c r="G2324" s="2">
        <f>'Moving Avg'!F2324</f>
        <v>17.71</v>
      </c>
      <c r="H2324" s="2">
        <f>'Moving Avg'!G2324</f>
        <v>17.644000000000002</v>
      </c>
      <c r="I2324" s="2">
        <f>'Moving Avg'!H2324</f>
        <v>18.129249999999978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</row>
    <row r="2325" spans="1:12" ht="13.5" x14ac:dyDescent="0.25">
      <c r="A2325" s="3">
        <f>RSI!A2325</f>
        <v>45688</v>
      </c>
      <c r="B2325" s="2">
        <f>RSI!B2325</f>
        <v>17.5</v>
      </c>
      <c r="C2325" s="2">
        <f>RSI!I2325</f>
        <v>37.917780150601381</v>
      </c>
      <c r="D2325" s="2">
        <f>MACD!E2325</f>
        <v>0.13933672958508581</v>
      </c>
      <c r="E2325" s="2">
        <f>MACD!F2325</f>
        <v>0.15286624494311371</v>
      </c>
      <c r="F2325" s="2">
        <f>'Moving Avg'!D2325</f>
        <v>17.5</v>
      </c>
      <c r="G2325" s="2">
        <f>'Moving Avg'!F2325</f>
        <v>17.705000000000002</v>
      </c>
      <c r="H2325" s="2">
        <f>'Moving Avg'!G2325</f>
        <v>17.641999999999999</v>
      </c>
      <c r="I2325" s="2">
        <f>'Moving Avg'!H2325</f>
        <v>18.105949999999979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</row>
    <row r="2326" spans="1:12" ht="13.5" x14ac:dyDescent="0.25">
      <c r="A2326" s="3">
        <f>RSI!A2326</f>
        <v>45691</v>
      </c>
      <c r="B2326" s="2">
        <f>RSI!B2326</f>
        <v>17.5</v>
      </c>
      <c r="C2326" s="2">
        <f>RSI!I2326</f>
        <v>37.917780150601381</v>
      </c>
      <c r="D2326" s="2">
        <f>MACD!E2326</f>
        <v>0.10869180655159738</v>
      </c>
      <c r="E2326" s="2">
        <f>MACD!F2326</f>
        <v>0.14403135726481045</v>
      </c>
      <c r="F2326" s="2">
        <f>'Moving Avg'!D2326</f>
        <v>17.5</v>
      </c>
      <c r="G2326" s="2">
        <f>'Moving Avg'!F2326</f>
        <v>17.7</v>
      </c>
      <c r="H2326" s="2">
        <f>'Moving Avg'!G2326</f>
        <v>17.64</v>
      </c>
      <c r="I2326" s="2">
        <f>'Moving Avg'!H2326</f>
        <v>18.087599999999977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</row>
    <row r="2327" spans="1:12" ht="13.5" x14ac:dyDescent="0.25">
      <c r="A2327" s="3">
        <f>RSI!A2327</f>
        <v>45692</v>
      </c>
      <c r="B2327" s="2">
        <f>RSI!B2327</f>
        <v>17.5</v>
      </c>
      <c r="C2327" s="2">
        <f>RSI!I2327</f>
        <v>37.917780150601381</v>
      </c>
      <c r="D2327" s="2">
        <f>MACD!E2327</f>
        <v>8.3443598402265451E-2</v>
      </c>
      <c r="E2327" s="2">
        <f>MACD!F2327</f>
        <v>0.13191380549230147</v>
      </c>
      <c r="F2327" s="2">
        <f>'Moving Avg'!D2327</f>
        <v>17.5</v>
      </c>
      <c r="G2327" s="2">
        <f>'Moving Avg'!F2327</f>
        <v>17.66</v>
      </c>
      <c r="H2327" s="2">
        <f>'Moving Avg'!G2327</f>
        <v>17.638000000000002</v>
      </c>
      <c r="I2327" s="2">
        <f>'Moving Avg'!H2327</f>
        <v>18.070099999999979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</row>
    <row r="2328" spans="1:12" ht="13.5" x14ac:dyDescent="0.25">
      <c r="A2328" s="3">
        <f>RSI!A2328</f>
        <v>45693</v>
      </c>
      <c r="B2328" s="2">
        <f>RSI!B2328</f>
        <v>17.5</v>
      </c>
      <c r="C2328" s="2">
        <f>RSI!I2328</f>
        <v>37.917780150601381</v>
      </c>
      <c r="D2328" s="2">
        <f>MACD!E2328</f>
        <v>6.2711314542791996E-2</v>
      </c>
      <c r="E2328" s="2">
        <f>MACD!F2328</f>
        <v>0.11807330730239959</v>
      </c>
      <c r="F2328" s="2">
        <f>'Moving Avg'!D2328</f>
        <v>17.5</v>
      </c>
      <c r="G2328" s="2">
        <f>'Moving Avg'!F2328</f>
        <v>17.619999999999997</v>
      </c>
      <c r="H2328" s="2">
        <f>'Moving Avg'!G2328</f>
        <v>17.636000000000003</v>
      </c>
      <c r="I2328" s="2">
        <f>'Moving Avg'!H2328</f>
        <v>18.052499999999977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</row>
    <row r="2329" spans="1:12" ht="13.5" x14ac:dyDescent="0.25">
      <c r="A2329" s="3">
        <f>RSI!A2329</f>
        <v>45694</v>
      </c>
      <c r="B2329" s="2">
        <f>RSI!B2329</f>
        <v>17.5</v>
      </c>
      <c r="C2329" s="2">
        <f>RSI!I2329</f>
        <v>37.917780150601381</v>
      </c>
      <c r="D2329" s="2">
        <f>MACD!E2329</f>
        <v>4.5753413347558336E-2</v>
      </c>
      <c r="E2329" s="2">
        <f>MACD!F2329</f>
        <v>0.10360932851143134</v>
      </c>
      <c r="F2329" s="2">
        <f>'Moving Avg'!D2329</f>
        <v>17.5</v>
      </c>
      <c r="G2329" s="2">
        <f>'Moving Avg'!F2329</f>
        <v>17.580000000000002</v>
      </c>
      <c r="H2329" s="2">
        <f>'Moving Avg'!G2329</f>
        <v>17.634000000000004</v>
      </c>
      <c r="I2329" s="2">
        <f>'Moving Avg'!H2329</f>
        <v>18.034899999999979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</row>
    <row r="2330" spans="1:12" ht="13.5" x14ac:dyDescent="0.25">
      <c r="A2330" s="3">
        <f>RSI!A2330</f>
        <v>45695</v>
      </c>
      <c r="B2330" s="2">
        <f>RSI!B2330</f>
        <v>17.5</v>
      </c>
      <c r="C2330" s="2">
        <f>RSI!I2330</f>
        <v>37.917780150601388</v>
      </c>
      <c r="D2330" s="2">
        <f>MACD!E2330</f>
        <v>3.1945902002604498E-2</v>
      </c>
      <c r="E2330" s="2">
        <f>MACD!F2330</f>
        <v>8.9276643209665982E-2</v>
      </c>
      <c r="F2330" s="2">
        <f>'Moving Avg'!D2330</f>
        <v>17.5</v>
      </c>
      <c r="G2330" s="2">
        <f>'Moving Avg'!F2330</f>
        <v>17.54</v>
      </c>
      <c r="H2330" s="2">
        <f>'Moving Avg'!G2330</f>
        <v>17.632000000000001</v>
      </c>
      <c r="I2330" s="2">
        <f>'Moving Avg'!H2330</f>
        <v>18.017299999999977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</row>
    <row r="2331" spans="1:12" ht="13.5" x14ac:dyDescent="0.25">
      <c r="A2331" s="3">
        <f>RSI!A2331</f>
        <v>45698</v>
      </c>
      <c r="B2331" s="2">
        <f>RSI!B2331</f>
        <v>16.899999999999999</v>
      </c>
      <c r="C2331" s="2">
        <f>RSI!I2331</f>
        <v>13.655510055248456</v>
      </c>
      <c r="D2331" s="2">
        <f>MACD!E2331</f>
        <v>6.5208439814931296E-2</v>
      </c>
      <c r="E2331" s="2">
        <f>MACD!F2331</f>
        <v>8.4463002530719047E-2</v>
      </c>
      <c r="F2331" s="2">
        <f>'Moving Avg'!D2331</f>
        <v>17.380000000000003</v>
      </c>
      <c r="G2331" s="2">
        <f>'Moving Avg'!F2331</f>
        <v>17.47</v>
      </c>
      <c r="H2331" s="2">
        <f>'Moving Avg'!G2331</f>
        <v>17.618000000000002</v>
      </c>
      <c r="I2331" s="2">
        <f>'Moving Avg'!H2331</f>
        <v>17.996699999999979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</row>
    <row r="2332" spans="1:12" ht="13.5" x14ac:dyDescent="0.25">
      <c r="A2332" s="3">
        <f>RSI!A2332</f>
        <v>45699</v>
      </c>
      <c r="B2332" s="2">
        <f>RSI!B2332</f>
        <v>16.899999999999999</v>
      </c>
      <c r="C2332" s="2">
        <f>RSI!I2332</f>
        <v>13.655510055248456</v>
      </c>
      <c r="D2332" s="2">
        <f>MACD!E2332</f>
        <v>9.7363323402198887E-2</v>
      </c>
      <c r="E2332" s="2">
        <f>MACD!F2332</f>
        <v>8.7043066705015021E-2</v>
      </c>
      <c r="F2332" s="2">
        <f>'Moving Avg'!D2332</f>
        <v>17.260000000000002</v>
      </c>
      <c r="G2332" s="2">
        <f>'Moving Avg'!F2332</f>
        <v>17.439999999999998</v>
      </c>
      <c r="H2332" s="2">
        <f>'Moving Avg'!G2332</f>
        <v>17.604000000000003</v>
      </c>
      <c r="I2332" s="2">
        <f>'Moving Avg'!H2332</f>
        <v>17.976099999999978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</row>
    <row r="2333" spans="1:12" ht="13.5" x14ac:dyDescent="0.25">
      <c r="A2333" s="3">
        <f>RSI!A2333</f>
        <v>45700</v>
      </c>
      <c r="B2333" s="2">
        <f>RSI!B2333</f>
        <v>16.899999999999999</v>
      </c>
      <c r="C2333" s="2">
        <f>RSI!I2333</f>
        <v>13.655510055248456</v>
      </c>
      <c r="D2333" s="2">
        <f>MACD!E2333</f>
        <v>0.12828394930786757</v>
      </c>
      <c r="E2333" s="2">
        <f>MACD!F2333</f>
        <v>9.5291243225585534E-2</v>
      </c>
      <c r="F2333" s="2">
        <f>'Moving Avg'!D2333</f>
        <v>17.139999999999997</v>
      </c>
      <c r="G2333" s="2">
        <f>'Moving Avg'!F2333</f>
        <v>17.409999999999997</v>
      </c>
      <c r="H2333" s="2">
        <f>'Moving Avg'!G2333</f>
        <v>17.590000000000003</v>
      </c>
      <c r="I2333" s="2">
        <f>'Moving Avg'!H2333</f>
        <v>17.955499999999979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</row>
    <row r="2334" spans="1:12" ht="13.5" x14ac:dyDescent="0.25">
      <c r="A2334" s="3">
        <f>RSI!A2334</f>
        <v>45701</v>
      </c>
      <c r="B2334" s="2">
        <f>RSI!B2334</f>
        <v>16.899999999999999</v>
      </c>
      <c r="C2334" s="2">
        <f>RSI!I2334</f>
        <v>13.655510055248456</v>
      </c>
      <c r="D2334" s="2">
        <f>MACD!E2334</f>
        <v>0.15788519240424037</v>
      </c>
      <c r="E2334" s="2">
        <f>MACD!F2334</f>
        <v>0.10781003306131651</v>
      </c>
      <c r="F2334" s="2">
        <f>'Moving Avg'!D2334</f>
        <v>17.02</v>
      </c>
      <c r="G2334" s="2">
        <f>'Moving Avg'!F2334</f>
        <v>17.379999999999995</v>
      </c>
      <c r="H2334" s="2">
        <f>'Moving Avg'!G2334</f>
        <v>17.576000000000001</v>
      </c>
      <c r="I2334" s="2">
        <f>'Moving Avg'!H2334</f>
        <v>17.934899999999981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45702</v>
      </c>
      <c r="B2335" s="2">
        <f>RSI!B2335</f>
        <v>16.14</v>
      </c>
      <c r="C2335" s="2">
        <f>RSI!I2335</f>
        <v>6.5332417268407283</v>
      </c>
      <c r="D2335" s="2">
        <f>MACD!E2335</f>
        <v>0.2424116912130323</v>
      </c>
      <c r="E2335" s="2">
        <f>MACD!F2335</f>
        <v>0.13473036469165967</v>
      </c>
      <c r="F2335" s="2">
        <f>'Moving Avg'!D2335</f>
        <v>16.747999999999998</v>
      </c>
      <c r="G2335" s="2">
        <f>'Moving Avg'!F2335</f>
        <v>17.311999999999994</v>
      </c>
      <c r="H2335" s="2">
        <f>'Moving Avg'!G2335</f>
        <v>17.546800000000001</v>
      </c>
      <c r="I2335" s="2">
        <f>'Moving Avg'!H2335</f>
        <v>17.910499999999981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</row>
    <row r="2336" spans="1:12" ht="13.5" x14ac:dyDescent="0.25">
      <c r="A2336" s="3">
        <f>RSI!A2336</f>
        <v>45705</v>
      </c>
      <c r="B2336" s="2">
        <f>RSI!B2336</f>
        <v>15.51</v>
      </c>
      <c r="C2336" s="2">
        <f>RSI!I2336</f>
        <v>4.45769538850206</v>
      </c>
      <c r="D2336" s="2">
        <f>MACD!E2336</f>
        <v>0.36803887186136919</v>
      </c>
      <c r="E2336" s="2">
        <f>MACD!F2336</f>
        <v>0.18139206612560158</v>
      </c>
      <c r="F2336" s="2">
        <f>'Moving Avg'!D2336</f>
        <v>16.470000000000002</v>
      </c>
      <c r="G2336" s="2">
        <f>'Moving Avg'!F2336</f>
        <v>17.212499999999995</v>
      </c>
      <c r="H2336" s="2">
        <f>'Moving Avg'!G2336</f>
        <v>17.504999999999999</v>
      </c>
      <c r="I2336" s="2">
        <f>'Moving Avg'!H2336</f>
        <v>17.883049999999983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</row>
    <row r="2337" spans="1:12" ht="13.5" x14ac:dyDescent="0.25">
      <c r="A2337" s="3">
        <f>RSI!A2337</f>
        <v>45706</v>
      </c>
      <c r="B2337" s="2">
        <f>RSI!B2337</f>
        <v>16.2</v>
      </c>
      <c r="C2337" s="2">
        <f>RSI!I2337</f>
        <v>30.500101260811277</v>
      </c>
      <c r="D2337" s="2">
        <f>MACD!E2337</f>
        <v>0.43383750203472005</v>
      </c>
      <c r="E2337" s="2">
        <f>MACD!F2337</f>
        <v>0.23188115330742526</v>
      </c>
      <c r="F2337" s="2">
        <f>'Moving Avg'!D2337</f>
        <v>16.330000000000002</v>
      </c>
      <c r="G2337" s="2">
        <f>'Moving Avg'!F2337</f>
        <v>17.147499999999997</v>
      </c>
      <c r="H2337" s="2">
        <f>'Moving Avg'!G2337</f>
        <v>17.477</v>
      </c>
      <c r="I2337" s="2">
        <f>'Moving Avg'!H2337</f>
        <v>17.859049999999982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</row>
    <row r="2338" spans="1:12" ht="13.5" x14ac:dyDescent="0.25">
      <c r="A2338" s="3">
        <f>RSI!A2338</f>
        <v>45707</v>
      </c>
      <c r="B2338" s="2">
        <f>RSI!B2338</f>
        <v>16.920000000000002</v>
      </c>
      <c r="C2338" s="2">
        <f>RSI!I2338</f>
        <v>46.796558607715667</v>
      </c>
      <c r="D2338" s="2">
        <f>MACD!E2338</f>
        <v>0.44192659972569714</v>
      </c>
      <c r="E2338" s="2">
        <f>MACD!F2338</f>
        <v>0.27389024259107964</v>
      </c>
      <c r="F2338" s="2">
        <f>'Moving Avg'!D2338</f>
        <v>16.334</v>
      </c>
      <c r="G2338" s="2">
        <f>'Moving Avg'!F2338</f>
        <v>17.118499999999997</v>
      </c>
      <c r="H2338" s="2">
        <f>'Moving Avg'!G2338</f>
        <v>17.4634</v>
      </c>
      <c r="I2338" s="2">
        <f>'Moving Avg'!H2338</f>
        <v>17.838649999999987</v>
      </c>
      <c r="J2338" s="6" t="str">
        <f>OBV!F2338</f>
        <v>BEARISH</v>
      </c>
      <c r="K2338" s="6" t="str">
        <f>OBV!G2338</f>
        <v>NEUTRAL</v>
      </c>
      <c r="L2338" s="6" t="str">
        <f>OBV!H2338</f>
        <v>BEARISH DIVERGENCE</v>
      </c>
    </row>
    <row r="2339" spans="1:12" ht="13.5" x14ac:dyDescent="0.25">
      <c r="A2339" s="3">
        <f>RSI!A2339</f>
        <v>45708</v>
      </c>
      <c r="B2339" s="2">
        <f>RSI!B2339</f>
        <v>16.920000000000002</v>
      </c>
      <c r="C2339" s="2">
        <f>RSI!I2339</f>
        <v>46.796558607715674</v>
      </c>
      <c r="D2339" s="2">
        <f>MACD!E2339</f>
        <v>0.44983769791975803</v>
      </c>
      <c r="E2339" s="2">
        <f>MACD!F2339</f>
        <v>0.30907973365681535</v>
      </c>
      <c r="F2339" s="2">
        <f>'Moving Avg'!D2339</f>
        <v>16.338000000000001</v>
      </c>
      <c r="G2339" s="2">
        <f>'Moving Avg'!F2339</f>
        <v>17.089500000000001</v>
      </c>
      <c r="H2339" s="2">
        <f>'Moving Avg'!G2339</f>
        <v>17.449799999999996</v>
      </c>
      <c r="I2339" s="2">
        <f>'Moving Avg'!H2339</f>
        <v>17.818249999999988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</row>
    <row r="2340" spans="1:12" ht="13.5" x14ac:dyDescent="0.25">
      <c r="A2340" s="3">
        <f>RSI!A2340</f>
        <v>45709</v>
      </c>
      <c r="B2340" s="2">
        <f>RSI!B2340</f>
        <v>16.920000000000002</v>
      </c>
      <c r="C2340" s="2">
        <f>RSI!I2340</f>
        <v>46.796558607715674</v>
      </c>
      <c r="D2340" s="2">
        <f>MACD!E2340</f>
        <v>0.4575191828533427</v>
      </c>
      <c r="E2340" s="2">
        <f>MACD!F2340</f>
        <v>0.33876762349612083</v>
      </c>
      <c r="F2340" s="2">
        <f>'Moving Avg'!D2340</f>
        <v>16.494000000000003</v>
      </c>
      <c r="G2340" s="2">
        <f>'Moving Avg'!F2340</f>
        <v>17.060500000000001</v>
      </c>
      <c r="H2340" s="2">
        <f>'Moving Avg'!G2340</f>
        <v>17.436199999999996</v>
      </c>
      <c r="I2340" s="2">
        <f>'Moving Avg'!H2340</f>
        <v>17.79784999999999</v>
      </c>
      <c r="J2340" s="6" t="str">
        <f>OBV!F2340</f>
        <v>BEARISH</v>
      </c>
      <c r="K2340" s="6" t="str">
        <f>OBV!G2340</f>
        <v>NEUTRAL</v>
      </c>
      <c r="L2340" s="6" t="str">
        <f>OBV!H2340</f>
        <v>BEARISH DIVERGENCE</v>
      </c>
    </row>
    <row r="2341" spans="1:12" ht="13.5" x14ac:dyDescent="0.25">
      <c r="A2341" s="3">
        <f>RSI!A2341</f>
        <v>45712</v>
      </c>
      <c r="B2341" s="2">
        <f>RSI!B2341</f>
        <v>16.920000000000002</v>
      </c>
      <c r="C2341" s="2">
        <f>RSI!I2341</f>
        <v>46.796558607715667</v>
      </c>
      <c r="D2341" s="2">
        <f>MACD!E2341</f>
        <v>0.37262554076024657</v>
      </c>
      <c r="E2341" s="2">
        <f>MACD!F2341</f>
        <v>0.34553920694894602</v>
      </c>
      <c r="F2341" s="2">
        <f>'Moving Avg'!D2341</f>
        <v>16.776000000000003</v>
      </c>
      <c r="G2341" s="2">
        <f>'Moving Avg'!F2341</f>
        <v>17.031500000000001</v>
      </c>
      <c r="H2341" s="2">
        <f>'Moving Avg'!G2341</f>
        <v>17.422599999999996</v>
      </c>
      <c r="I2341" s="2">
        <f>'Moving Avg'!H2341</f>
        <v>17.777449999999991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45713</v>
      </c>
      <c r="B2342" s="2">
        <f>RSI!B2342</f>
        <v>16.920000000000002</v>
      </c>
      <c r="C2342" s="2">
        <f>RSI!I2342</f>
        <v>46.79655860771566</v>
      </c>
      <c r="D2342" s="2">
        <f>MACD!E2342</f>
        <v>0.30163906287237552</v>
      </c>
      <c r="E2342" s="2">
        <f>MACD!F2342</f>
        <v>0.33675917813363193</v>
      </c>
      <c r="F2342" s="2">
        <f>'Moving Avg'!D2342</f>
        <v>16.920000000000002</v>
      </c>
      <c r="G2342" s="2">
        <f>'Moving Avg'!F2342</f>
        <v>17.002500000000005</v>
      </c>
      <c r="H2342" s="2">
        <f>'Moving Avg'!G2342</f>
        <v>17.408999999999995</v>
      </c>
      <c r="I2342" s="2">
        <f>'Moving Avg'!H2342</f>
        <v>17.757049999999989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</row>
    <row r="2343" spans="1:12" ht="13.5" x14ac:dyDescent="0.25">
      <c r="A2343" s="3">
        <f>RSI!A2343</f>
        <v>45714</v>
      </c>
      <c r="B2343" s="2">
        <f>RSI!B2343</f>
        <v>16.920000000000002</v>
      </c>
      <c r="C2343" s="2">
        <f>RSI!I2343</f>
        <v>46.79655860771566</v>
      </c>
      <c r="D2343" s="2">
        <f>MACD!E2343</f>
        <v>0.24235747406709152</v>
      </c>
      <c r="E2343" s="2">
        <f>MACD!F2343</f>
        <v>0.31787883732032385</v>
      </c>
      <c r="F2343" s="2">
        <f>'Moving Avg'!D2343</f>
        <v>16.920000000000002</v>
      </c>
      <c r="G2343" s="2">
        <f>'Moving Avg'!F2343</f>
        <v>16.973500000000005</v>
      </c>
      <c r="H2343" s="2">
        <f>'Moving Avg'!G2343</f>
        <v>17.395399999999992</v>
      </c>
      <c r="I2343" s="2">
        <f>'Moving Avg'!H2343</f>
        <v>17.73664999999999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</row>
    <row r="2344" spans="1:12" ht="13.5" x14ac:dyDescent="0.25">
      <c r="A2344" s="3">
        <f>RSI!A2344</f>
        <v>45715</v>
      </c>
      <c r="B2344" s="2">
        <f>RSI!B2344</f>
        <v>16.920000000000002</v>
      </c>
      <c r="C2344" s="2">
        <f>RSI!I2344</f>
        <v>46.79655860771566</v>
      </c>
      <c r="D2344" s="2">
        <f>MACD!E2344</f>
        <v>0.19292195606788454</v>
      </c>
      <c r="E2344" s="2">
        <f>MACD!F2344</f>
        <v>0.29288746106983604</v>
      </c>
      <c r="F2344" s="2">
        <f>'Moving Avg'!D2344</f>
        <v>16.920000000000002</v>
      </c>
      <c r="G2344" s="2">
        <f>'Moving Avg'!F2344</f>
        <v>16.944500000000005</v>
      </c>
      <c r="H2344" s="2">
        <f>'Moving Avg'!G2344</f>
        <v>17.381799999999995</v>
      </c>
      <c r="I2344" s="2">
        <f>'Moving Avg'!H2344</f>
        <v>17.720249999999989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</row>
    <row r="2345" spans="1:12" ht="13.5" x14ac:dyDescent="0.25">
      <c r="A2345" s="3">
        <f>RSI!A2345</f>
        <v>45716</v>
      </c>
      <c r="B2345" s="2">
        <f>RSI!B2345</f>
        <v>16.920000000000002</v>
      </c>
      <c r="C2345" s="2">
        <f>RSI!I2345</f>
        <v>46.79655860771566</v>
      </c>
      <c r="D2345" s="2">
        <f>MACD!E2345</f>
        <v>3.4840886911037927E-2</v>
      </c>
      <c r="E2345" s="2">
        <f>MACD!F2345</f>
        <v>0.24127814623807645</v>
      </c>
      <c r="F2345" s="2">
        <f>'Moving Avg'!D2345</f>
        <v>16.920000000000002</v>
      </c>
      <c r="G2345" s="2">
        <f>'Moving Avg'!F2345</f>
        <v>16.915500000000005</v>
      </c>
      <c r="H2345" s="2">
        <f>'Moving Avg'!G2345</f>
        <v>17.368199999999991</v>
      </c>
      <c r="I2345" s="2">
        <f>'Moving Avg'!H2345</f>
        <v>17.703849999999992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</row>
    <row r="2346" spans="1:12" ht="13.5" x14ac:dyDescent="0.25">
      <c r="A2346" s="3">
        <f>RSI!A2346</f>
        <v>45719</v>
      </c>
      <c r="B2346" s="2">
        <f>RSI!B2346</f>
        <v>16.920000000000002</v>
      </c>
      <c r="C2346" s="2">
        <f>RSI!I2346</f>
        <v>46.79655860771566</v>
      </c>
      <c r="D2346" s="2">
        <f>MACD!E2346</f>
        <v>-0.1952208155555617</v>
      </c>
      <c r="E2346" s="2">
        <f>MACD!F2346</f>
        <v>0.15397835387934883</v>
      </c>
      <c r="F2346" s="2">
        <f>'Moving Avg'!D2346</f>
        <v>16.920000000000002</v>
      </c>
      <c r="G2346" s="2">
        <f>'Moving Avg'!F2346</f>
        <v>16.886500000000005</v>
      </c>
      <c r="H2346" s="2">
        <f>'Moving Avg'!G2346</f>
        <v>17.354599999999991</v>
      </c>
      <c r="I2346" s="2">
        <f>'Moving Avg'!H2346</f>
        <v>17.687449999999991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</row>
    <row r="2347" spans="1:12" ht="13.5" x14ac:dyDescent="0.25">
      <c r="A2347" s="3">
        <f>RSI!A2347</f>
        <v>45720</v>
      </c>
      <c r="B2347" s="2">
        <f>RSI!B2347</f>
        <v>16.16</v>
      </c>
      <c r="C2347" s="2">
        <f>RSI!I2347</f>
        <v>31.571771473773254</v>
      </c>
      <c r="D2347" s="2">
        <f>MACD!E2347</f>
        <v>-0.22686208312278211</v>
      </c>
      <c r="E2347" s="2">
        <f>MACD!F2347</f>
        <v>7.7810266478922641E-2</v>
      </c>
      <c r="F2347" s="2">
        <f>'Moving Avg'!D2347</f>
        <v>16.768000000000001</v>
      </c>
      <c r="G2347" s="2">
        <f>'Moving Avg'!F2347</f>
        <v>16.819500000000009</v>
      </c>
      <c r="H2347" s="2">
        <f>'Moving Avg'!G2347</f>
        <v>17.325799999999994</v>
      </c>
      <c r="I2347" s="2">
        <f>'Moving Avg'!H2347</f>
        <v>17.667249999999992</v>
      </c>
      <c r="J2347" s="6" t="str">
        <f>OBV!F2347</f>
        <v>BEARISH</v>
      </c>
      <c r="K2347" s="6" t="str">
        <f>OBV!G2347</f>
        <v>NEUTRAL</v>
      </c>
      <c r="L2347" s="6" t="str">
        <f>OBV!H2347</f>
        <v>CONFIRMED BEARISH</v>
      </c>
    </row>
    <row r="2348" spans="1:12" ht="13.5" x14ac:dyDescent="0.25">
      <c r="A2348" s="3">
        <f>RSI!A2348</f>
        <v>45721</v>
      </c>
      <c r="B2348" s="2">
        <f>RSI!B2348</f>
        <v>15.51</v>
      </c>
      <c r="C2348" s="2">
        <f>RSI!I2348</f>
        <v>24.29242190279308</v>
      </c>
      <c r="D2348" s="2">
        <f>MACD!E2348</f>
        <v>-8.9693707762364738E-2</v>
      </c>
      <c r="E2348" s="2">
        <f>MACD!F2348</f>
        <v>4.4309471630665162E-2</v>
      </c>
      <c r="F2348" s="2">
        <f>'Moving Avg'!D2348</f>
        <v>16.486000000000001</v>
      </c>
      <c r="G2348" s="2">
        <f>'Moving Avg'!F2348</f>
        <v>16.720000000000006</v>
      </c>
      <c r="H2348" s="2">
        <f>'Moving Avg'!G2348</f>
        <v>17.283999999999992</v>
      </c>
      <c r="I2348" s="2">
        <f>'Moving Avg'!H2348</f>
        <v>17.643799999999992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</row>
    <row r="2349" spans="1:12" ht="13.5" x14ac:dyDescent="0.25">
      <c r="A2349" s="3">
        <f>RSI!A2349</f>
        <v>45722</v>
      </c>
      <c r="B2349" s="2">
        <f>RSI!B2349</f>
        <v>15.44</v>
      </c>
      <c r="C2349" s="2">
        <f>RSI!I2349</f>
        <v>23.659757668069076</v>
      </c>
      <c r="D2349" s="2">
        <f>MACD!E2349</f>
        <v>4.0050104360613403E-2</v>
      </c>
      <c r="E2349" s="2">
        <f>MACD!F2349</f>
        <v>4.3457598176654809E-2</v>
      </c>
      <c r="F2349" s="2">
        <f>'Moving Avg'!D2349</f>
        <v>16.190000000000001</v>
      </c>
      <c r="G2349" s="2">
        <f>'Moving Avg'!F2349</f>
        <v>16.617000000000008</v>
      </c>
      <c r="H2349" s="2">
        <f>'Moving Avg'!G2349</f>
        <v>17.240799999999993</v>
      </c>
      <c r="I2349" s="2">
        <f>'Moving Avg'!H2349</f>
        <v>17.619999999999994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</row>
    <row r="2350" spans="1:12" ht="13.5" x14ac:dyDescent="0.25">
      <c r="A2350" s="3">
        <f>RSI!A2350</f>
        <v>45723</v>
      </c>
      <c r="B2350" s="2">
        <f>RSI!B2350</f>
        <v>15.44</v>
      </c>
      <c r="C2350" s="2">
        <f>RSI!I2350</f>
        <v>23.659757668069076</v>
      </c>
      <c r="D2350" s="2">
        <f>MACD!E2350</f>
        <v>0.15811092463518861</v>
      </c>
      <c r="E2350" s="2">
        <f>MACD!F2350</f>
        <v>6.6388263468361575E-2</v>
      </c>
      <c r="F2350" s="2">
        <f>'Moving Avg'!D2350</f>
        <v>15.894</v>
      </c>
      <c r="G2350" s="2">
        <f>'Moving Avg'!F2350</f>
        <v>16.514000000000006</v>
      </c>
      <c r="H2350" s="2">
        <f>'Moving Avg'!G2350</f>
        <v>17.197599999999994</v>
      </c>
      <c r="I2350" s="2">
        <f>'Moving Avg'!H2350</f>
        <v>17.596199999999993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</row>
    <row r="2351" spans="1:12" ht="13.5" x14ac:dyDescent="0.25">
      <c r="A2351" s="3">
        <f>RSI!A2351</f>
        <v>45726</v>
      </c>
      <c r="B2351" s="2">
        <f>RSI!B2351</f>
        <v>15.44</v>
      </c>
      <c r="C2351" s="2">
        <f>RSI!I2351</f>
        <v>23.659757668069076</v>
      </c>
      <c r="D2351" s="2">
        <f>MACD!E2351</f>
        <v>0.26567298126472849</v>
      </c>
      <c r="E2351" s="2">
        <f>MACD!F2351</f>
        <v>0.10624520702763496</v>
      </c>
      <c r="F2351" s="2">
        <f>'Moving Avg'!D2351</f>
        <v>15.597999999999999</v>
      </c>
      <c r="G2351" s="2">
        <f>'Moving Avg'!F2351</f>
        <v>16.441000000000006</v>
      </c>
      <c r="H2351" s="2">
        <f>'Moving Avg'!G2351</f>
        <v>17.154399999999995</v>
      </c>
      <c r="I2351" s="2">
        <f>'Moving Avg'!H2351</f>
        <v>17.576149999999995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</row>
    <row r="2352" spans="1:12" ht="13.5" x14ac:dyDescent="0.25">
      <c r="A2352" s="3">
        <f>RSI!A2352</f>
        <v>45727</v>
      </c>
      <c r="B2352" s="2">
        <f>RSI!B2352</f>
        <v>14.75</v>
      </c>
      <c r="C2352" s="2">
        <f>RSI!I2352</f>
        <v>17.915474057639457</v>
      </c>
      <c r="D2352" s="2">
        <f>MACD!E2352</f>
        <v>0.41489484350992356</v>
      </c>
      <c r="E2352" s="2">
        <f>MACD!F2352</f>
        <v>0.1679751343240927</v>
      </c>
      <c r="F2352" s="2">
        <f>'Moving Avg'!D2352</f>
        <v>15.315999999999999</v>
      </c>
      <c r="G2352" s="2">
        <f>'Moving Avg'!F2352</f>
        <v>16.333500000000008</v>
      </c>
      <c r="H2352" s="2">
        <f>'Moving Avg'!G2352</f>
        <v>17.097399999999993</v>
      </c>
      <c r="I2352" s="2">
        <f>'Moving Avg'!H2352</f>
        <v>17.552899999999994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</row>
    <row r="2353" spans="1:12" ht="13.5" x14ac:dyDescent="0.25">
      <c r="A2353" s="3">
        <f>RSI!A2353</f>
        <v>45728</v>
      </c>
      <c r="B2353" s="2">
        <f>RSI!B2353</f>
        <v>14.75</v>
      </c>
      <c r="C2353" s="2">
        <f>RSI!I2353</f>
        <v>17.915474057639457</v>
      </c>
      <c r="D2353" s="2">
        <f>MACD!E2353</f>
        <v>0.55180775730875453</v>
      </c>
      <c r="E2353" s="2">
        <f>MACD!F2353</f>
        <v>0.24474165892102509</v>
      </c>
      <c r="F2353" s="2">
        <f>'Moving Avg'!D2353</f>
        <v>15.163999999999998</v>
      </c>
      <c r="G2353" s="2">
        <f>'Moving Avg'!F2353</f>
        <v>16.226000000000006</v>
      </c>
      <c r="H2353" s="2">
        <f>'Moving Avg'!G2353</f>
        <v>17.040399999999995</v>
      </c>
      <c r="I2353" s="2">
        <f>'Moving Avg'!H2353</f>
        <v>17.529399999999995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</row>
    <row r="2354" spans="1:12" ht="13.5" x14ac:dyDescent="0.25">
      <c r="A2354" s="3">
        <f>RSI!A2354</f>
        <v>45729</v>
      </c>
      <c r="B2354" s="2">
        <f>RSI!B2354</f>
        <v>14.75</v>
      </c>
      <c r="C2354" s="2">
        <f>RSI!I2354</f>
        <v>17.915474057639457</v>
      </c>
      <c r="D2354" s="2">
        <f>MACD!E2354</f>
        <v>0.67751664695389024</v>
      </c>
      <c r="E2354" s="2">
        <f>MACD!F2354</f>
        <v>0.3312966565275981</v>
      </c>
      <c r="F2354" s="2">
        <f>'Moving Avg'!D2354</f>
        <v>15.026</v>
      </c>
      <c r="G2354" s="2">
        <f>'Moving Avg'!F2354</f>
        <v>16.118500000000004</v>
      </c>
      <c r="H2354" s="2">
        <f>'Moving Avg'!G2354</f>
        <v>16.983399999999996</v>
      </c>
      <c r="I2354" s="2">
        <f>'Moving Avg'!H2354</f>
        <v>17.505899999999993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</row>
    <row r="2355" spans="1:12" ht="13.5" x14ac:dyDescent="0.25">
      <c r="A2355" s="3">
        <f>RSI!A2355</f>
        <v>45730</v>
      </c>
      <c r="B2355" s="2">
        <f>RSI!B2355</f>
        <v>14.76</v>
      </c>
      <c r="C2355" s="2">
        <f>RSI!I2355</f>
        <v>18.274633606680837</v>
      </c>
      <c r="D2355" s="2">
        <f>MACD!E2355</f>
        <v>0.79227413431741311</v>
      </c>
      <c r="E2355" s="2">
        <f>MACD!F2355</f>
        <v>0.42349215208556112</v>
      </c>
      <c r="F2355" s="2">
        <f>'Moving Avg'!D2355</f>
        <v>14.89</v>
      </c>
      <c r="G2355" s="2">
        <f>'Moving Avg'!F2355</f>
        <v>16.049500000000002</v>
      </c>
      <c r="H2355" s="2">
        <f>'Moving Avg'!G2355</f>
        <v>16.926599999999993</v>
      </c>
      <c r="I2355" s="2">
        <f>'Moving Avg'!H2355</f>
        <v>17.482449999999993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</row>
    <row r="2356" spans="1:12" ht="13.5" x14ac:dyDescent="0.25">
      <c r="A2356" s="3">
        <f>RSI!A2356</f>
        <v>45733</v>
      </c>
      <c r="B2356" s="2">
        <f>RSI!B2356</f>
        <v>14.76</v>
      </c>
      <c r="C2356" s="2">
        <f>RSI!I2356</f>
        <v>18.274633606680837</v>
      </c>
      <c r="D2356" s="2">
        <f>MACD!E2356</f>
        <v>0.89777046619120249</v>
      </c>
      <c r="E2356" s="2">
        <f>MACD!F2356</f>
        <v>0.51834781490668935</v>
      </c>
      <c r="F2356" s="2">
        <f>'Moving Avg'!D2356</f>
        <v>14.754</v>
      </c>
      <c r="G2356" s="2">
        <f>'Moving Avg'!F2356</f>
        <v>16.012</v>
      </c>
      <c r="H2356" s="2">
        <f>'Moving Avg'!G2356</f>
        <v>16.869799999999994</v>
      </c>
      <c r="I2356" s="2">
        <f>'Moving Avg'!H2356</f>
        <v>17.458999999999996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</row>
    <row r="2357" spans="1:12" ht="13.5" x14ac:dyDescent="0.25">
      <c r="A2357" s="3">
        <f>RSI!A2357</f>
        <v>45734</v>
      </c>
      <c r="B2357" s="2">
        <f>RSI!B2357</f>
        <v>14.76</v>
      </c>
      <c r="C2357" s="2">
        <f>RSI!I2357</f>
        <v>18.274633606680851</v>
      </c>
      <c r="D2357" s="2">
        <f>MACD!E2357</f>
        <v>0.87788559268842725</v>
      </c>
      <c r="E2357" s="2">
        <f>MACD!F2357</f>
        <v>0.590255370463037</v>
      </c>
      <c r="F2357" s="2">
        <f>'Moving Avg'!D2357</f>
        <v>14.756</v>
      </c>
      <c r="G2357" s="2">
        <f>'Moving Avg'!F2357</f>
        <v>15.939999999999998</v>
      </c>
      <c r="H2357" s="2">
        <f>'Moving Avg'!G2357</f>
        <v>16.798999999999992</v>
      </c>
      <c r="I2357" s="2">
        <f>'Moving Avg'!H2357</f>
        <v>17.439899999999998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</row>
    <row r="2358" spans="1:12" ht="13.5" x14ac:dyDescent="0.25">
      <c r="A2358" s="3">
        <f>RSI!A2358</f>
        <v>45735</v>
      </c>
      <c r="B2358" s="2">
        <f>RSI!B2358</f>
        <v>14.76</v>
      </c>
      <c r="C2358" s="2">
        <f>RSI!I2358</f>
        <v>18.274633606680851</v>
      </c>
      <c r="D2358" s="2">
        <f>MACD!E2358</f>
        <v>0.76825629757726865</v>
      </c>
      <c r="E2358" s="2">
        <f>MACD!F2358</f>
        <v>0.62585555588588337</v>
      </c>
      <c r="F2358" s="2">
        <f>'Moving Avg'!D2358</f>
        <v>14.757999999999999</v>
      </c>
      <c r="G2358" s="2">
        <f>'Moving Avg'!F2358</f>
        <v>15.831999999999999</v>
      </c>
      <c r="H2358" s="2">
        <f>'Moving Avg'!G2358</f>
        <v>16.728199999999994</v>
      </c>
      <c r="I2358" s="2">
        <f>'Moving Avg'!H2358</f>
        <v>17.421199999999999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</row>
    <row r="2359" spans="1:12" ht="13.5" x14ac:dyDescent="0.25">
      <c r="A2359" s="3">
        <f>RSI!A2359</f>
        <v>45737</v>
      </c>
      <c r="B2359" s="2">
        <f>RSI!B2359</f>
        <v>14.76</v>
      </c>
      <c r="C2359" s="2">
        <f>RSI!I2359</f>
        <v>18.274633606680851</v>
      </c>
      <c r="D2359" s="2">
        <f>MACD!E2359</f>
        <v>0.67138711995368716</v>
      </c>
      <c r="E2359" s="2">
        <f>MACD!F2359</f>
        <v>0.63496186869944427</v>
      </c>
      <c r="F2359" s="2">
        <f>'Moving Avg'!D2359</f>
        <v>14.76</v>
      </c>
      <c r="G2359" s="2">
        <f>'Moving Avg'!F2359</f>
        <v>15.723999999999998</v>
      </c>
      <c r="H2359" s="2">
        <f>'Moving Avg'!G2359</f>
        <v>16.657399999999992</v>
      </c>
      <c r="I2359" s="2">
        <f>'Moving Avg'!H2359</f>
        <v>17.4025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</row>
    <row r="2360" spans="1:12" ht="13.5" x14ac:dyDescent="0.25">
      <c r="A2360" s="3">
        <f>RSI!A2360</f>
        <v>45740</v>
      </c>
      <c r="B2360" s="2">
        <f>RSI!B2360</f>
        <v>14.76</v>
      </c>
      <c r="C2360" s="2">
        <f>RSI!I2360</f>
        <v>18.274633606680851</v>
      </c>
      <c r="D2360" s="2">
        <f>MACD!E2360</f>
        <v>0.59559061759955689</v>
      </c>
      <c r="E2360" s="2">
        <f>MACD!F2360</f>
        <v>0.62708761847946681</v>
      </c>
      <c r="F2360" s="2">
        <f>'Moving Avg'!D2360</f>
        <v>14.76</v>
      </c>
      <c r="G2360" s="2">
        <f>'Moving Avg'!F2360</f>
        <v>15.615999999999996</v>
      </c>
      <c r="H2360" s="2">
        <f>'Moving Avg'!G2360</f>
        <v>16.586599999999994</v>
      </c>
      <c r="I2360" s="2">
        <f>'Moving Avg'!H2360</f>
        <v>17.383800000000001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</row>
    <row r="2361" spans="1:12" ht="13.5" x14ac:dyDescent="0.25">
      <c r="A2361" s="3">
        <f>RSI!A2361</f>
        <v>45741</v>
      </c>
      <c r="B2361" s="2">
        <f>RSI!B2361</f>
        <v>14.12</v>
      </c>
      <c r="C2361" s="2">
        <f>RSI!I2361</f>
        <v>12.718701124132963</v>
      </c>
      <c r="D2361" s="2">
        <f>MACD!E2361</f>
        <v>0.58457523122410393</v>
      </c>
      <c r="E2361" s="2">
        <f>MACD!F2361</f>
        <v>0.61858514102839424</v>
      </c>
      <c r="F2361" s="2">
        <f>'Moving Avg'!D2361</f>
        <v>14.632</v>
      </c>
      <c r="G2361" s="2">
        <f>'Moving Avg'!F2361</f>
        <v>15.475999999999999</v>
      </c>
      <c r="H2361" s="2">
        <f>'Moving Avg'!G2361</f>
        <v>16.502999999999997</v>
      </c>
      <c r="I2361" s="2">
        <f>'Moving Avg'!H2361</f>
        <v>17.3644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</row>
    <row r="2362" spans="1:12" ht="13.5" x14ac:dyDescent="0.25">
      <c r="A2362" s="3">
        <f>RSI!A2362</f>
        <v>45742</v>
      </c>
      <c r="B2362" s="2">
        <f>RSI!B2362</f>
        <v>14.12</v>
      </c>
      <c r="C2362" s="2">
        <f>RSI!I2362</f>
        <v>12.718701124132963</v>
      </c>
      <c r="D2362" s="2">
        <f>MACD!E2362</f>
        <v>0.47817200564533735</v>
      </c>
      <c r="E2362" s="2">
        <f>MACD!F2362</f>
        <v>0.59050251395178288</v>
      </c>
      <c r="F2362" s="2">
        <f>'Moving Avg'!D2362</f>
        <v>14.504</v>
      </c>
      <c r="G2362" s="2">
        <f>'Moving Avg'!F2362</f>
        <v>15.335999999999999</v>
      </c>
      <c r="H2362" s="2">
        <f>'Moving Avg'!G2362</f>
        <v>16.435399999999998</v>
      </c>
      <c r="I2362" s="2">
        <f>'Moving Avg'!H2362</f>
        <v>17.344999999999999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</row>
    <row r="2363" spans="1:12" ht="13.5" x14ac:dyDescent="0.25">
      <c r="A2363" s="3">
        <f>RSI!A2363</f>
        <v>45743</v>
      </c>
      <c r="B2363" s="2">
        <f>RSI!B2363</f>
        <v>14.12</v>
      </c>
      <c r="C2363" s="2">
        <f>RSI!I2363</f>
        <v>12.718701124132963</v>
      </c>
      <c r="D2363" s="2">
        <f>MACD!E2363</f>
        <v>0.39653788867456541</v>
      </c>
      <c r="E2363" s="2">
        <f>MACD!F2363</f>
        <v>0.55170958889633948</v>
      </c>
      <c r="F2363" s="2">
        <f>'Moving Avg'!D2363</f>
        <v>14.375999999999999</v>
      </c>
      <c r="G2363" s="2">
        <f>'Moving Avg'!F2363</f>
        <v>15.195999999999998</v>
      </c>
      <c r="H2363" s="2">
        <f>'Moving Avg'!G2363</f>
        <v>16.367799999999999</v>
      </c>
      <c r="I2363" s="2">
        <f>'Moving Avg'!H2363</f>
        <v>17.325599999999998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45744</v>
      </c>
      <c r="B2364" s="2">
        <f>RSI!B2364</f>
        <v>14.12</v>
      </c>
      <c r="C2364" s="2">
        <f>RSI!I2364</f>
        <v>12.718701124132963</v>
      </c>
      <c r="D2364" s="2">
        <f>MACD!E2364</f>
        <v>0.33524007180373516</v>
      </c>
      <c r="E2364" s="2">
        <f>MACD!F2364</f>
        <v>0.50841568547781857</v>
      </c>
      <c r="F2364" s="2">
        <f>'Moving Avg'!D2364</f>
        <v>14.247999999999999</v>
      </c>
      <c r="G2364" s="2">
        <f>'Moving Avg'!F2364</f>
        <v>15.055999999999997</v>
      </c>
      <c r="H2364" s="2">
        <f>'Moving Avg'!G2364</f>
        <v>16.3002</v>
      </c>
      <c r="I2364" s="2">
        <f>'Moving Avg'!H2364</f>
        <v>17.306199999999997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</row>
    <row r="2365" spans="1:12" ht="13.5" x14ac:dyDescent="0.25">
      <c r="A2365" s="3">
        <f>RSI!A2365</f>
        <v>45749</v>
      </c>
      <c r="B2365" s="2">
        <f>RSI!B2365</f>
        <v>14.12</v>
      </c>
      <c r="C2365" s="2">
        <f>RSI!I2365</f>
        <v>12.718701124132963</v>
      </c>
      <c r="D2365" s="2">
        <f>MACD!E2365</f>
        <v>0.29211226574478033</v>
      </c>
      <c r="E2365" s="2">
        <f>MACD!F2365</f>
        <v>0.46515500153121092</v>
      </c>
      <c r="F2365" s="2">
        <f>'Moving Avg'!D2365</f>
        <v>14.12</v>
      </c>
      <c r="G2365" s="2">
        <f>'Moving Avg'!F2365</f>
        <v>14.915999999999997</v>
      </c>
      <c r="H2365" s="2">
        <f>'Moving Avg'!G2365</f>
        <v>16.232600000000001</v>
      </c>
      <c r="I2365" s="2">
        <f>'Moving Avg'!H2365</f>
        <v>17.286799999999996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45750</v>
      </c>
      <c r="B2366" s="2">
        <f>RSI!B2366</f>
        <v>14.12</v>
      </c>
      <c r="C2366" s="2">
        <f>RSI!I2366</f>
        <v>12.718701124132963</v>
      </c>
      <c r="D2366" s="2">
        <f>MACD!E2366</f>
        <v>0.26228720668725636</v>
      </c>
      <c r="E2366" s="2">
        <f>MACD!F2366</f>
        <v>0.42458144256242003</v>
      </c>
      <c r="F2366" s="2">
        <f>'Moving Avg'!D2366</f>
        <v>14.12</v>
      </c>
      <c r="G2366" s="2">
        <f>'Moving Avg'!F2366</f>
        <v>14.776</v>
      </c>
      <c r="H2366" s="2">
        <f>'Moving Avg'!G2366</f>
        <v>16.165000000000003</v>
      </c>
      <c r="I2366" s="2">
        <f>'Moving Avg'!H2366</f>
        <v>17.267399999999995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</row>
    <row r="2367" spans="1:12" ht="13.5" x14ac:dyDescent="0.25">
      <c r="A2367" s="3">
        <f>RSI!A2367</f>
        <v>45751</v>
      </c>
      <c r="B2367" s="2">
        <f>RSI!B2367</f>
        <v>14.12</v>
      </c>
      <c r="C2367" s="2">
        <f>RSI!I2367</f>
        <v>12.718701124132963</v>
      </c>
      <c r="D2367" s="2">
        <f>MACD!E2367</f>
        <v>0.24322441447196219</v>
      </c>
      <c r="E2367" s="2">
        <f>MACD!F2367</f>
        <v>0.38831003694432847</v>
      </c>
      <c r="F2367" s="2">
        <f>'Moving Avg'!D2367</f>
        <v>14.12</v>
      </c>
      <c r="G2367" s="2">
        <f>'Moving Avg'!F2367</f>
        <v>14.673999999999998</v>
      </c>
      <c r="H2367" s="2">
        <f>'Moving Avg'!G2367</f>
        <v>16.097400000000004</v>
      </c>
      <c r="I2367" s="2">
        <f>'Moving Avg'!H2367</f>
        <v>17.247999999999994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</row>
    <row r="2368" spans="1:12" ht="13.5" x14ac:dyDescent="0.25">
      <c r="A2368" s="3">
        <f>RSI!A2368</f>
        <v>45754</v>
      </c>
      <c r="B2368" s="2">
        <f>RSI!B2368</f>
        <v>14.12</v>
      </c>
      <c r="C2368" s="2">
        <f>RSI!I2368</f>
        <v>12.718701124132977</v>
      </c>
      <c r="D2368" s="2">
        <f>MACD!E2368</f>
        <v>0.23281083750018539</v>
      </c>
      <c r="E2368" s="2">
        <f>MACD!F2368</f>
        <v>0.35721019705549983</v>
      </c>
      <c r="F2368" s="2">
        <f>'Moving Avg'!D2368</f>
        <v>14.12</v>
      </c>
      <c r="G2368" s="2">
        <f>'Moving Avg'!F2368</f>
        <v>14.604499999999998</v>
      </c>
      <c r="H2368" s="2">
        <f>'Moving Avg'!G2368</f>
        <v>16.029800000000005</v>
      </c>
      <c r="I2368" s="2">
        <f>'Moving Avg'!H2368</f>
        <v>17.228599999999993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</row>
    <row r="2369" spans="1:12" ht="13.5" x14ac:dyDescent="0.25">
      <c r="A2369" s="3">
        <f>RSI!A2369</f>
        <v>45755</v>
      </c>
      <c r="B2369" s="2">
        <f>RSI!B2369</f>
        <v>13.5</v>
      </c>
      <c r="C2369" s="2">
        <f>RSI!I2369</f>
        <v>8.2974704271925503</v>
      </c>
      <c r="D2369" s="2">
        <f>MACD!E2369</f>
        <v>0.27521831038554367</v>
      </c>
      <c r="E2369" s="2">
        <f>MACD!F2369</f>
        <v>0.34081181972150865</v>
      </c>
      <c r="F2369" s="2">
        <f>'Moving Avg'!D2369</f>
        <v>13.995999999999999</v>
      </c>
      <c r="G2369" s="2">
        <f>'Moving Avg'!F2369</f>
        <v>14.507500000000002</v>
      </c>
      <c r="H2369" s="2">
        <f>'Moving Avg'!G2369</f>
        <v>15.949800000000005</v>
      </c>
      <c r="I2369" s="2">
        <f>'Moving Avg'!H2369</f>
        <v>17.206099999999996</v>
      </c>
      <c r="J2369" s="6" t="str">
        <f>OBV!F2369</f>
        <v>BEARISH</v>
      </c>
      <c r="K2369" s="6" t="str">
        <f>OBV!G2369</f>
        <v>NEUTRAL</v>
      </c>
      <c r="L2369" s="6" t="str">
        <f>OBV!H2369</f>
        <v>CONFIRMED BEARISH</v>
      </c>
    </row>
    <row r="2370" spans="1:12" ht="13.5" x14ac:dyDescent="0.25">
      <c r="A2370" s="3">
        <f>RSI!A2370</f>
        <v>45757</v>
      </c>
      <c r="B2370" s="2">
        <f>RSI!B2370</f>
        <v>13.5</v>
      </c>
      <c r="C2370" s="2">
        <f>RSI!I2370</f>
        <v>8.2974704271925503</v>
      </c>
      <c r="D2370" s="2">
        <f>MACD!E2370</f>
        <v>0.31966612178705667</v>
      </c>
      <c r="E2370" s="2">
        <f>MACD!F2370</f>
        <v>0.33658268013461828</v>
      </c>
      <c r="F2370" s="2">
        <f>'Moving Avg'!D2370</f>
        <v>13.872</v>
      </c>
      <c r="G2370" s="2">
        <f>'Moving Avg'!F2370</f>
        <v>14.410500000000003</v>
      </c>
      <c r="H2370" s="2">
        <f>'Moving Avg'!G2370</f>
        <v>15.869800000000003</v>
      </c>
      <c r="I2370" s="2">
        <f>'Moving Avg'!H2370</f>
        <v>17.183599999999995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</row>
    <row r="2371" spans="1:12" ht="13.5" x14ac:dyDescent="0.25">
      <c r="A2371" s="3">
        <f>RSI!A2371</f>
        <v>45758</v>
      </c>
      <c r="B2371" s="2">
        <f>RSI!B2371</f>
        <v>13.5</v>
      </c>
      <c r="C2371" s="2">
        <f>RSI!I2371</f>
        <v>8.2974704271925503</v>
      </c>
      <c r="D2371" s="2">
        <f>MACD!E2371</f>
        <v>0.26674442277927213</v>
      </c>
      <c r="E2371" s="2">
        <f>MACD!F2371</f>
        <v>0.32261502866354907</v>
      </c>
      <c r="F2371" s="2">
        <f>'Moving Avg'!D2371</f>
        <v>13.747999999999999</v>
      </c>
      <c r="G2371" s="2">
        <f>'Moving Avg'!F2371</f>
        <v>14.313500000000001</v>
      </c>
      <c r="H2371" s="2">
        <f>'Moving Avg'!G2371</f>
        <v>15.789800000000003</v>
      </c>
      <c r="I2371" s="2">
        <f>'Moving Avg'!H2371</f>
        <v>17.161099999999994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</row>
    <row r="2372" spans="1:12" ht="13.5" x14ac:dyDescent="0.25">
      <c r="A2372" s="3">
        <f>RSI!A2372</f>
        <v>45761</v>
      </c>
      <c r="B2372" s="2">
        <f>RSI!B2372</f>
        <v>13.5</v>
      </c>
      <c r="C2372" s="2">
        <f>RSI!I2372</f>
        <v>8.2974704271925503</v>
      </c>
      <c r="D2372" s="2">
        <f>MACD!E2372</f>
        <v>0.22930725776999061</v>
      </c>
      <c r="E2372" s="2">
        <f>MACD!F2372</f>
        <v>0.30395347448483739</v>
      </c>
      <c r="F2372" s="2">
        <f>'Moving Avg'!D2372</f>
        <v>13.624000000000001</v>
      </c>
      <c r="G2372" s="2">
        <f>'Moving Avg'!F2372</f>
        <v>14.251000000000001</v>
      </c>
      <c r="H2372" s="2">
        <f>'Moving Avg'!G2372</f>
        <v>15.709800000000003</v>
      </c>
      <c r="I2372" s="2">
        <f>'Moving Avg'!H2372</f>
        <v>17.138599999999993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</row>
    <row r="2373" spans="1:12" ht="13.5" x14ac:dyDescent="0.25">
      <c r="A2373" s="3">
        <f>RSI!A2373</f>
        <v>45762</v>
      </c>
      <c r="B2373" s="2">
        <f>RSI!B2373</f>
        <v>13.5</v>
      </c>
      <c r="C2373" s="2">
        <f>RSI!I2373</f>
        <v>8.2974704271925503</v>
      </c>
      <c r="D2373" s="2">
        <f>MACD!E2373</f>
        <v>0.20442848452602291</v>
      </c>
      <c r="E2373" s="2">
        <f>MACD!F2373</f>
        <v>0.28404847649307452</v>
      </c>
      <c r="F2373" s="2">
        <f>'Moving Avg'!D2373</f>
        <v>13.5</v>
      </c>
      <c r="G2373" s="2">
        <f>'Moving Avg'!F2373</f>
        <v>14.188500000000001</v>
      </c>
      <c r="H2373" s="2">
        <f>'Moving Avg'!G2373</f>
        <v>15.629800000000003</v>
      </c>
      <c r="I2373" s="2">
        <f>'Moving Avg'!H2373</f>
        <v>17.116099999999996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</row>
    <row r="2374" spans="1:12" ht="13.5" x14ac:dyDescent="0.25">
      <c r="A2374" s="3">
        <f>RSI!A2374</f>
        <v>45763</v>
      </c>
      <c r="B2374" s="2">
        <f>RSI!B2374</f>
        <v>13.5</v>
      </c>
      <c r="C2374" s="2">
        <f>RSI!I2374</f>
        <v>8.2974704271925503</v>
      </c>
      <c r="D2374" s="2">
        <f>MACD!E2374</f>
        <v>0.18967242589299005</v>
      </c>
      <c r="E2374" s="2">
        <f>MACD!F2374</f>
        <v>0.2651732663730576</v>
      </c>
      <c r="F2374" s="2">
        <f>'Moving Avg'!D2374</f>
        <v>13.5</v>
      </c>
      <c r="G2374" s="2">
        <f>'Moving Avg'!F2374</f>
        <v>14.126000000000001</v>
      </c>
      <c r="H2374" s="2">
        <f>'Moving Avg'!G2374</f>
        <v>15.549800000000003</v>
      </c>
      <c r="I2374" s="2">
        <f>'Moving Avg'!H2374</f>
        <v>17.093599999999995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</row>
    <row r="2375" spans="1:12" ht="13.5" x14ac:dyDescent="0.25">
      <c r="A2375" s="3">
        <f>RSI!A2375</f>
        <v>45764</v>
      </c>
      <c r="B2375" s="2">
        <f>RSI!B2375</f>
        <v>13.5</v>
      </c>
      <c r="C2375" s="2">
        <f>RSI!I2375</f>
        <v>8.2974704271925503</v>
      </c>
      <c r="D2375" s="2">
        <f>MACD!E2375</f>
        <v>0.1830154292330004</v>
      </c>
      <c r="E2375" s="2">
        <f>MACD!F2375</f>
        <v>0.24874169894504616</v>
      </c>
      <c r="F2375" s="2">
        <f>'Moving Avg'!D2375</f>
        <v>13.5</v>
      </c>
      <c r="G2375" s="2">
        <f>'Moving Avg'!F2375</f>
        <v>14.062999999999999</v>
      </c>
      <c r="H2375" s="2">
        <f>'Moving Avg'!G2375</f>
        <v>15.469800000000003</v>
      </c>
      <c r="I2375" s="2">
        <f>'Moving Avg'!H2375</f>
        <v>17.071099999999998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</row>
    <row r="2376" spans="1:12" ht="13.5" x14ac:dyDescent="0.25">
      <c r="A2376" s="3">
        <f>RSI!A2376</f>
        <v>45765</v>
      </c>
      <c r="B2376" s="2">
        <f>RSI!B2376</f>
        <v>13.5</v>
      </c>
      <c r="C2376" s="2">
        <f>RSI!I2376</f>
        <v>8.2974704271925503</v>
      </c>
      <c r="D2376" s="2">
        <f>MACD!E2376</f>
        <v>0.18277971470756071</v>
      </c>
      <c r="E2376" s="2">
        <f>MACD!F2376</f>
        <v>0.2355493020975491</v>
      </c>
      <c r="F2376" s="2">
        <f>'Moving Avg'!D2376</f>
        <v>13.5</v>
      </c>
      <c r="G2376" s="2">
        <f>'Moving Avg'!F2376</f>
        <v>14</v>
      </c>
      <c r="H2376" s="2">
        <f>'Moving Avg'!G2376</f>
        <v>15.389800000000003</v>
      </c>
      <c r="I2376" s="2">
        <f>'Moving Avg'!H2376</f>
        <v>17.048599999999997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</row>
    <row r="2377" spans="1:12" ht="13.5" x14ac:dyDescent="0.25">
      <c r="A2377" s="3">
        <f>RSI!A2377</f>
        <v>45768</v>
      </c>
      <c r="B2377" s="2">
        <f>RSI!B2377</f>
        <v>13.5</v>
      </c>
      <c r="C2377" s="2">
        <f>RSI!I2377</f>
        <v>8.2974704271925503</v>
      </c>
      <c r="D2377" s="2">
        <f>MACD!E2377</f>
        <v>0.1875776054388254</v>
      </c>
      <c r="E2377" s="2">
        <f>MACD!F2377</f>
        <v>0.22595496276580435</v>
      </c>
      <c r="F2377" s="2">
        <f>'Moving Avg'!D2377</f>
        <v>13.5</v>
      </c>
      <c r="G2377" s="2">
        <f>'Moving Avg'!F2377</f>
        <v>13.937000000000001</v>
      </c>
      <c r="H2377" s="2">
        <f>'Moving Avg'!G2377</f>
        <v>15.309800000000003</v>
      </c>
      <c r="I2377" s="2">
        <f>'Moving Avg'!H2377</f>
        <v>17.026099999999996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45769</v>
      </c>
      <c r="B2378" s="2">
        <f>RSI!B2378</f>
        <v>13.5</v>
      </c>
      <c r="C2378" s="2">
        <f>RSI!I2378</f>
        <v>8.2974704271925503</v>
      </c>
      <c r="D2378" s="2">
        <f>MACD!E2378</f>
        <v>0.19626452717484533</v>
      </c>
      <c r="E2378" s="2">
        <f>MACD!F2378</f>
        <v>0.22001687564761255</v>
      </c>
      <c r="F2378" s="2">
        <f>'Moving Avg'!D2378</f>
        <v>13.5</v>
      </c>
      <c r="G2378" s="2">
        <f>'Moving Avg'!F2378</f>
        <v>13.874000000000001</v>
      </c>
      <c r="H2378" s="2">
        <f>'Moving Avg'!G2378</f>
        <v>15.229800000000003</v>
      </c>
      <c r="I2378" s="2">
        <f>'Moving Avg'!H2378</f>
        <v>17.003599999999995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</row>
    <row r="2379" spans="1:12" ht="13.5" x14ac:dyDescent="0.25">
      <c r="A2379" s="3">
        <f>RSI!A2379</f>
        <v>45770</v>
      </c>
      <c r="B2379" s="2">
        <f>RSI!B2379</f>
        <v>13.5</v>
      </c>
      <c r="C2379" s="2">
        <f>RSI!I2379</f>
        <v>8.2974704271925503</v>
      </c>
      <c r="D2379" s="2">
        <f>MACD!E2379</f>
        <v>0.11251479888056082</v>
      </c>
      <c r="E2379" s="2">
        <f>MACD!F2379</f>
        <v>0.19851646029420222</v>
      </c>
      <c r="F2379" s="2">
        <f>'Moving Avg'!D2379</f>
        <v>13.5</v>
      </c>
      <c r="G2379" s="2">
        <f>'Moving Avg'!F2379</f>
        <v>13.811000000000002</v>
      </c>
      <c r="H2379" s="2">
        <f>'Moving Avg'!G2379</f>
        <v>15.149800000000003</v>
      </c>
      <c r="I2379" s="2">
        <f>'Moving Avg'!H2379</f>
        <v>16.981099999999998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45771</v>
      </c>
      <c r="B2380" s="2">
        <f>RSI!B2380</f>
        <v>13.5</v>
      </c>
      <c r="C2380" s="2">
        <f>RSI!I2380</f>
        <v>8.2974704271925503</v>
      </c>
      <c r="D2380" s="2">
        <f>MACD!E2380</f>
        <v>4.5616694959049298E-2</v>
      </c>
      <c r="E2380" s="2">
        <f>MACD!F2380</f>
        <v>0.16793650722717166</v>
      </c>
      <c r="F2380" s="2">
        <f>'Moving Avg'!D2380</f>
        <v>13.5</v>
      </c>
      <c r="G2380" s="2">
        <f>'Moving Avg'!F2380</f>
        <v>13.748000000000001</v>
      </c>
      <c r="H2380" s="2">
        <f>'Moving Avg'!G2380</f>
        <v>15.069800000000003</v>
      </c>
      <c r="I2380" s="2">
        <f>'Moving Avg'!H2380</f>
        <v>16.958600000000001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</row>
    <row r="2381" spans="1:12" ht="13.5" x14ac:dyDescent="0.25">
      <c r="A2381" s="3">
        <f>RSI!A2381</f>
        <v>45772</v>
      </c>
      <c r="B2381" s="2">
        <f>RSI!B2381</f>
        <v>13.5</v>
      </c>
      <c r="C2381" s="2">
        <f>RSI!I2381</f>
        <v>8.2974704271925503</v>
      </c>
      <c r="D2381" s="2">
        <f>MACD!E2381</f>
        <v>-7.316197799502433E-3</v>
      </c>
      <c r="E2381" s="2">
        <f>MACD!F2381</f>
        <v>0.13288596622183685</v>
      </c>
      <c r="F2381" s="2">
        <f>'Moving Avg'!D2381</f>
        <v>13.5</v>
      </c>
      <c r="G2381" s="2">
        <f>'Moving Avg'!F2381</f>
        <v>13.717000000000002</v>
      </c>
      <c r="H2381" s="2">
        <f>'Moving Avg'!G2381</f>
        <v>15.001800000000001</v>
      </c>
      <c r="I2381" s="2">
        <f>'Moving Avg'!H2381</f>
        <v>16.9361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</row>
    <row r="2382" spans="1:12" ht="13.5" x14ac:dyDescent="0.25">
      <c r="A2382" s="3">
        <f>RSI!A2382</f>
        <v>45775</v>
      </c>
      <c r="B2382" s="2">
        <f>RSI!B2382</f>
        <v>13.5</v>
      </c>
      <c r="C2382" s="2">
        <f>RSI!I2382</f>
        <v>8.2974704271925503</v>
      </c>
      <c r="D2382" s="2">
        <f>MACD!E2382</f>
        <v>-4.8704461951651012E-2</v>
      </c>
      <c r="E2382" s="2">
        <f>MACD!F2382</f>
        <v>9.656788058713929E-2</v>
      </c>
      <c r="F2382" s="2">
        <f>'Moving Avg'!D2382</f>
        <v>13.5</v>
      </c>
      <c r="G2382" s="2">
        <f>'Moving Avg'!F2382</f>
        <v>13.686000000000002</v>
      </c>
      <c r="H2382" s="2">
        <f>'Moving Avg'!G2382</f>
        <v>14.933800000000002</v>
      </c>
      <c r="I2382" s="2">
        <f>'Moving Avg'!H2382</f>
        <v>16.913599999999999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</row>
    <row r="2383" spans="1:12" ht="13.5" x14ac:dyDescent="0.25">
      <c r="A2383" s="3">
        <f>RSI!A2383</f>
        <v>45776</v>
      </c>
      <c r="B2383" s="2">
        <f>RSI!B2383</f>
        <v>13.5</v>
      </c>
      <c r="C2383" s="2">
        <f>RSI!I2383</f>
        <v>8.2974704271925503</v>
      </c>
      <c r="D2383" s="2">
        <f>MACD!E2383</f>
        <v>-8.0576128031520255E-2</v>
      </c>
      <c r="E2383" s="2">
        <f>MACD!F2383</f>
        <v>6.113907886340738E-2</v>
      </c>
      <c r="F2383" s="2">
        <f>'Moving Avg'!D2383</f>
        <v>13.5</v>
      </c>
      <c r="G2383" s="2">
        <f>'Moving Avg'!F2383</f>
        <v>13.655000000000001</v>
      </c>
      <c r="H2383" s="2">
        <f>'Moving Avg'!G2383</f>
        <v>14.865800000000002</v>
      </c>
      <c r="I2383" s="2">
        <f>'Moving Avg'!H2383</f>
        <v>16.891099999999998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</row>
    <row r="2384" spans="1:12" ht="13.5" x14ac:dyDescent="0.25">
      <c r="A2384" s="3">
        <f>RSI!A2384</f>
        <v>45777</v>
      </c>
      <c r="B2384" s="2">
        <f>RSI!B2384</f>
        <v>13.5</v>
      </c>
      <c r="C2384" s="2">
        <f>RSI!I2384</f>
        <v>8.2974704271925503</v>
      </c>
      <c r="D2384" s="2">
        <f>MACD!E2384</f>
        <v>-0.10462856011083055</v>
      </c>
      <c r="E2384" s="2">
        <f>MACD!F2384</f>
        <v>2.7985551068559798E-2</v>
      </c>
      <c r="F2384" s="2">
        <f>'Moving Avg'!D2384</f>
        <v>13.5</v>
      </c>
      <c r="G2384" s="2">
        <f>'Moving Avg'!F2384</f>
        <v>13.624000000000001</v>
      </c>
      <c r="H2384" s="2">
        <f>'Moving Avg'!G2384</f>
        <v>14.797800000000001</v>
      </c>
      <c r="I2384" s="2">
        <f>'Moving Avg'!H2384</f>
        <v>16.868600000000001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</row>
    <row r="2385" spans="1:12" ht="13.5" x14ac:dyDescent="0.25">
      <c r="A2385" s="3">
        <f>RSI!A2385</f>
        <v>45779</v>
      </c>
      <c r="B2385" s="2">
        <f>RSI!B2385</f>
        <v>13.5</v>
      </c>
      <c r="C2385" s="2">
        <f>RSI!I2385</f>
        <v>8.2974704271925503</v>
      </c>
      <c r="D2385" s="2">
        <f>MACD!E2385</f>
        <v>-0.12228070991529627</v>
      </c>
      <c r="E2385" s="2">
        <f>MACD!F2385</f>
        <v>-2.0677011282114154E-3</v>
      </c>
      <c r="F2385" s="2">
        <f>'Moving Avg'!D2385</f>
        <v>13.5</v>
      </c>
      <c r="G2385" s="2">
        <f>'Moving Avg'!F2385</f>
        <v>13.593</v>
      </c>
      <c r="H2385" s="2">
        <f>'Moving Avg'!G2385</f>
        <v>14.744999999999999</v>
      </c>
      <c r="I2385" s="2">
        <f>'Moving Avg'!H2385</f>
        <v>16.8461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</row>
    <row r="2386" spans="1:12" ht="13.5" x14ac:dyDescent="0.25">
      <c r="A2386" s="3">
        <f>RSI!A2386</f>
        <v>45782</v>
      </c>
      <c r="B2386" s="2">
        <f>RSI!B2386</f>
        <v>13.5</v>
      </c>
      <c r="C2386" s="2">
        <f>RSI!I2386</f>
        <v>8.2974704271925503</v>
      </c>
      <c r="D2386" s="2">
        <f>MACD!E2386</f>
        <v>-0.13471722944967546</v>
      </c>
      <c r="E2386" s="2">
        <f>MACD!F2386</f>
        <v>-2.8597606792504227E-2</v>
      </c>
      <c r="F2386" s="2">
        <f>'Moving Avg'!D2386</f>
        <v>13.5</v>
      </c>
      <c r="G2386" s="2">
        <f>'Moving Avg'!F2386</f>
        <v>13.562000000000001</v>
      </c>
      <c r="H2386" s="2">
        <f>'Moving Avg'!G2386</f>
        <v>14.704800000000001</v>
      </c>
      <c r="I2386" s="2">
        <f>'Moving Avg'!H2386</f>
        <v>16.823599999999999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</row>
    <row r="2387" spans="1:12" ht="13.5" x14ac:dyDescent="0.25">
      <c r="A2387" s="3">
        <f>RSI!A2387</f>
        <v>45783</v>
      </c>
      <c r="B2387" s="2">
        <f>RSI!B2387</f>
        <v>13.5</v>
      </c>
      <c r="C2387" s="2">
        <f>RSI!I2387</f>
        <v>8.2974704271925503</v>
      </c>
      <c r="D2387" s="2">
        <f>MACD!E2387</f>
        <v>-0.14292570225353707</v>
      </c>
      <c r="E2387" s="2">
        <f>MACD!F2387</f>
        <v>-5.1463225884710792E-2</v>
      </c>
      <c r="F2387" s="2">
        <f>'Moving Avg'!D2387</f>
        <v>13.5</v>
      </c>
      <c r="G2387" s="2">
        <f>'Moving Avg'!F2387</f>
        <v>13.531000000000001</v>
      </c>
      <c r="H2387" s="2">
        <f>'Moving Avg'!G2387</f>
        <v>14.650799999999998</v>
      </c>
      <c r="I2387" s="2">
        <f>'Moving Avg'!H2387</f>
        <v>16.805099999999999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45784</v>
      </c>
      <c r="B2388" s="2">
        <f>RSI!B2388</f>
        <v>13.5</v>
      </c>
      <c r="C2388" s="2">
        <f>RSI!I2388</f>
        <v>8.2974704271925503</v>
      </c>
      <c r="D2388" s="2">
        <f>MACD!E2388</f>
        <v>-0.14772805898301833</v>
      </c>
      <c r="E2388" s="2">
        <f>MACD!F2388</f>
        <v>-7.0716192504372305E-2</v>
      </c>
      <c r="F2388" s="2">
        <f>'Moving Avg'!D2388</f>
        <v>13.5</v>
      </c>
      <c r="G2388" s="2">
        <f>'Moving Avg'!F2388</f>
        <v>13.5</v>
      </c>
      <c r="H2388" s="2">
        <f>'Moving Avg'!G2388</f>
        <v>14.5824</v>
      </c>
      <c r="I2388" s="2">
        <f>'Moving Avg'!H2388</f>
        <v>16.7866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45785</v>
      </c>
      <c r="B2389" s="2">
        <f>RSI!B2389</f>
        <v>13.5</v>
      </c>
      <c r="C2389" s="2">
        <f>RSI!I2389</f>
        <v>8.2974704271925503</v>
      </c>
      <c r="D2389" s="2">
        <f>MACD!E2389</f>
        <v>-0.14980707854049591</v>
      </c>
      <c r="E2389" s="2">
        <f>MACD!F2389</f>
        <v>-8.6534369711597031E-2</v>
      </c>
      <c r="F2389" s="2">
        <f>'Moving Avg'!D2389</f>
        <v>13.5</v>
      </c>
      <c r="G2389" s="2">
        <f>'Moving Avg'!F2389</f>
        <v>13.5</v>
      </c>
      <c r="H2389" s="2">
        <f>'Moving Avg'!G2389</f>
        <v>14.514000000000001</v>
      </c>
      <c r="I2389" s="2">
        <f>'Moving Avg'!H2389</f>
        <v>16.7681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</row>
    <row r="2390" spans="1:12" ht="13.5" x14ac:dyDescent="0.25">
      <c r="A2390" s="3">
        <f>RSI!A2390</f>
        <v>45786</v>
      </c>
      <c r="B2390" s="2">
        <f>RSI!B2390</f>
        <v>13.5</v>
      </c>
      <c r="C2390" s="2">
        <f>RSI!I2390</f>
        <v>8.2974704271925503</v>
      </c>
      <c r="D2390" s="2">
        <f>MACD!E2390</f>
        <v>-0.14972873684290278</v>
      </c>
      <c r="E2390" s="2">
        <f>MACD!F2390</f>
        <v>-9.9173243137858191E-2</v>
      </c>
      <c r="F2390" s="2">
        <f>'Moving Avg'!D2390</f>
        <v>13.5</v>
      </c>
      <c r="G2390" s="2">
        <f>'Moving Avg'!F2390</f>
        <v>13.5</v>
      </c>
      <c r="H2390" s="2">
        <f>'Moving Avg'!G2390</f>
        <v>14.445599999999999</v>
      </c>
      <c r="I2390" s="2">
        <f>'Moving Avg'!H2390</f>
        <v>16.749599999999997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</row>
    <row r="2391" spans="1:12" ht="13.5" x14ac:dyDescent="0.25">
      <c r="A2391" s="3">
        <f>RSI!A2391</f>
        <v>45789</v>
      </c>
      <c r="B2391" s="2">
        <f>RSI!B2391</f>
        <v>13.5</v>
      </c>
      <c r="C2391" s="2">
        <f>RSI!I2391</f>
        <v>8.2974704271925503</v>
      </c>
      <c r="D2391" s="2">
        <f>MACD!E2391</f>
        <v>-0.14796104762863038</v>
      </c>
      <c r="E2391" s="2">
        <f>MACD!F2391</f>
        <v>-0.10893080403601264</v>
      </c>
      <c r="F2391" s="2">
        <f>'Moving Avg'!D2391</f>
        <v>13.5</v>
      </c>
      <c r="G2391" s="2">
        <f>'Moving Avg'!F2391</f>
        <v>13.5</v>
      </c>
      <c r="H2391" s="2">
        <f>'Moving Avg'!G2391</f>
        <v>14.3772</v>
      </c>
      <c r="I2391" s="2">
        <f>'Moving Avg'!H2391</f>
        <v>16.731099999999998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</row>
    <row r="2392" spans="1:12" ht="13.5" x14ac:dyDescent="0.25">
      <c r="A2392" s="3">
        <f>RSI!A2392</f>
        <v>45790</v>
      </c>
      <c r="B2392" s="2">
        <f>RSI!B2392</f>
        <v>13.5</v>
      </c>
      <c r="C2392" s="2">
        <f>RSI!I2392</f>
        <v>8.2974704271925503</v>
      </c>
      <c r="D2392" s="2">
        <f>MACD!E2392</f>
        <v>-0.14488994015159484</v>
      </c>
      <c r="E2392" s="2">
        <f>MACD!F2392</f>
        <v>-0.11612263125912908</v>
      </c>
      <c r="F2392" s="2">
        <f>'Moving Avg'!D2392</f>
        <v>13.5</v>
      </c>
      <c r="G2392" s="2">
        <f>'Moving Avg'!F2392</f>
        <v>13.5</v>
      </c>
      <c r="H2392" s="2">
        <f>'Moving Avg'!G2392</f>
        <v>14.308800000000002</v>
      </c>
      <c r="I2392" s="2">
        <f>'Moving Avg'!H2392</f>
        <v>16.712599999999995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45791</v>
      </c>
      <c r="B2393" s="2">
        <f>RSI!B2393</f>
        <v>13.5</v>
      </c>
      <c r="C2393" s="2">
        <f>RSI!I2393</f>
        <v>8.2974704271925503</v>
      </c>
      <c r="D2393" s="2">
        <f>MACD!E2393</f>
        <v>-0.14083263440575067</v>
      </c>
      <c r="E2393" s="2">
        <f>MACD!F2393</f>
        <v>-0.12106463188845341</v>
      </c>
      <c r="F2393" s="2">
        <f>'Moving Avg'!D2393</f>
        <v>13.5</v>
      </c>
      <c r="G2393" s="2">
        <f>'Moving Avg'!F2393</f>
        <v>13.5</v>
      </c>
      <c r="H2393" s="2">
        <f>'Moving Avg'!G2393</f>
        <v>14.240399999999999</v>
      </c>
      <c r="I2393" s="2">
        <f>'Moving Avg'!H2393</f>
        <v>16.694099999999995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</row>
    <row r="2394" spans="1:12" ht="13.5" x14ac:dyDescent="0.25">
      <c r="A2394" s="3">
        <f>RSI!A2394</f>
        <v>45792</v>
      </c>
      <c r="B2394" s="2">
        <f>RSI!B2394</f>
        <v>13.51</v>
      </c>
      <c r="C2394" s="2">
        <f>RSI!I2394</f>
        <v>11.463029814211467</v>
      </c>
      <c r="D2394" s="2">
        <f>MACD!E2394</f>
        <v>-0.13678964404184768</v>
      </c>
      <c r="E2394" s="2">
        <f>MACD!F2394</f>
        <v>-0.12420963431913228</v>
      </c>
      <c r="F2394" s="2">
        <f>'Moving Avg'!D2394</f>
        <v>13.502000000000001</v>
      </c>
      <c r="G2394" s="2">
        <f>'Moving Avg'!F2394</f>
        <v>13.500499999999999</v>
      </c>
      <c r="H2394" s="2">
        <f>'Moving Avg'!G2394</f>
        <v>14.172199999999998</v>
      </c>
      <c r="I2394" s="2">
        <f>'Moving Avg'!H2394</f>
        <v>16.675649999999994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</row>
    <row r="2395" spans="1:12" ht="13.5" x14ac:dyDescent="0.25">
      <c r="A2395" s="3">
        <f>RSI!A2395</f>
        <v>45793</v>
      </c>
      <c r="B2395" s="2">
        <f>RSI!B2395</f>
        <v>13.51</v>
      </c>
      <c r="C2395" s="2">
        <f>RSI!I2395</f>
        <v>11.463029814211467</v>
      </c>
      <c r="D2395" s="2">
        <f>MACD!E2395</f>
        <v>-0.13217716277050684</v>
      </c>
      <c r="E2395" s="2">
        <f>MACD!F2395</f>
        <v>-0.12580314000940718</v>
      </c>
      <c r="F2395" s="2">
        <f>'Moving Avg'!D2395</f>
        <v>13.504</v>
      </c>
      <c r="G2395" s="2">
        <f>'Moving Avg'!F2395</f>
        <v>13.500999999999999</v>
      </c>
      <c r="H2395" s="2">
        <f>'Moving Avg'!G2395</f>
        <v>14.103999999999999</v>
      </c>
      <c r="I2395" s="2">
        <f>'Moving Avg'!H2395</f>
        <v>16.657199999999992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</row>
    <row r="2396" spans="1:12" ht="13.5" x14ac:dyDescent="0.25">
      <c r="A2396" s="3">
        <f>RSI!A2396</f>
        <v>45796</v>
      </c>
      <c r="B2396" s="2">
        <f>RSI!B2396</f>
        <v>13.51</v>
      </c>
      <c r="C2396" s="2">
        <f>RSI!I2396</f>
        <v>11.463029814211467</v>
      </c>
      <c r="D2396" s="2">
        <f>MACD!E2396</f>
        <v>-0.12717106305341019</v>
      </c>
      <c r="E2396" s="2">
        <f>MACD!F2396</f>
        <v>-0.12607672461820779</v>
      </c>
      <c r="F2396" s="2">
        <f>'Moving Avg'!D2396</f>
        <v>13.506</v>
      </c>
      <c r="G2396" s="2">
        <f>'Moving Avg'!F2396</f>
        <v>13.501499999999998</v>
      </c>
      <c r="H2396" s="2">
        <f>'Moving Avg'!G2396</f>
        <v>14.0358</v>
      </c>
      <c r="I2396" s="2">
        <f>'Moving Avg'!H2396</f>
        <v>16.638749999999995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45797</v>
      </c>
      <c r="B2397" s="2">
        <f>RSI!B2397</f>
        <v>13.51</v>
      </c>
      <c r="C2397" s="2">
        <f>RSI!I2397</f>
        <v>11.463029814211467</v>
      </c>
      <c r="D2397" s="2">
        <f>MACD!E2397</f>
        <v>-0.12191362238556103</v>
      </c>
      <c r="E2397" s="2">
        <f>MACD!F2397</f>
        <v>-0.12524410417167844</v>
      </c>
      <c r="F2397" s="2">
        <f>'Moving Avg'!D2397</f>
        <v>13.507999999999999</v>
      </c>
      <c r="G2397" s="2">
        <f>'Moving Avg'!F2397</f>
        <v>13.501999999999999</v>
      </c>
      <c r="H2397" s="2">
        <f>'Moving Avg'!G2397</f>
        <v>13.982799999999997</v>
      </c>
      <c r="I2397" s="2">
        <f>'Moving Avg'!H2397</f>
        <v>16.620299999999997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45798</v>
      </c>
      <c r="B2398" s="2">
        <f>RSI!B2398</f>
        <v>13.51</v>
      </c>
      <c r="C2398" s="2">
        <f>RSI!I2398</f>
        <v>11.463029814211467</v>
      </c>
      <c r="D2398" s="2">
        <f>MACD!E2398</f>
        <v>-0.11651917602316431</v>
      </c>
      <c r="E2398" s="2">
        <f>MACD!F2398</f>
        <v>-0.12349911854197562</v>
      </c>
      <c r="F2398" s="2">
        <f>'Moving Avg'!D2398</f>
        <v>13.51</v>
      </c>
      <c r="G2398" s="2">
        <f>'Moving Avg'!F2398</f>
        <v>13.502499999999998</v>
      </c>
      <c r="H2398" s="2">
        <f>'Moving Avg'!G2398</f>
        <v>13.942799999999998</v>
      </c>
      <c r="I2398" s="2">
        <f>'Moving Avg'!H2398</f>
        <v>16.601849999999995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</row>
    <row r="2399" spans="1:12" ht="13.5" x14ac:dyDescent="0.25">
      <c r="A2399" s="3">
        <f>RSI!A2399</f>
        <v>45799</v>
      </c>
      <c r="B2399" s="2">
        <f>RSI!B2399</f>
        <v>13.51</v>
      </c>
      <c r="C2399" s="2">
        <f>RSI!I2399</f>
        <v>11.463029814211467</v>
      </c>
      <c r="D2399" s="2">
        <f>MACD!E2399</f>
        <v>-0.11107886418911406</v>
      </c>
      <c r="E2399" s="2">
        <f>MACD!F2399</f>
        <v>-0.12101506767140333</v>
      </c>
      <c r="F2399" s="2">
        <f>'Moving Avg'!D2399</f>
        <v>13.51</v>
      </c>
      <c r="G2399" s="2">
        <f>'Moving Avg'!F2399</f>
        <v>13.502999999999997</v>
      </c>
      <c r="H2399" s="2">
        <f>'Moving Avg'!G2399</f>
        <v>13.904200000000001</v>
      </c>
      <c r="I2399" s="2">
        <f>'Moving Avg'!H2399</f>
        <v>16.583399999999997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45800</v>
      </c>
      <c r="B2400" s="2">
        <f>RSI!B2400</f>
        <v>13.51</v>
      </c>
      <c r="C2400" s="2">
        <f>RSI!I2400</f>
        <v>11.463029814211467</v>
      </c>
      <c r="D2400" s="2">
        <f>MACD!E2400</f>
        <v>-0.10566461572438435</v>
      </c>
      <c r="E2400" s="2">
        <f>MACD!F2400</f>
        <v>-0.11794497728199954</v>
      </c>
      <c r="F2400" s="2">
        <f>'Moving Avg'!D2400</f>
        <v>13.51</v>
      </c>
      <c r="G2400" s="2">
        <f>'Moving Avg'!F2400</f>
        <v>13.503499999999997</v>
      </c>
      <c r="H2400" s="2">
        <f>'Moving Avg'!G2400</f>
        <v>13.865599999999999</v>
      </c>
      <c r="I2400" s="2">
        <f>'Moving Avg'!H2400</f>
        <v>16.56495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45803</v>
      </c>
      <c r="B2401" s="2">
        <f>RSI!B2401</f>
        <v>13.5</v>
      </c>
      <c r="C2401" s="2">
        <f>RSI!I2401</f>
        <v>10.834712092960572</v>
      </c>
      <c r="D2401" s="2">
        <f>MACD!E2401</f>
        <v>-9.9591747374816464E-2</v>
      </c>
      <c r="E2401" s="2">
        <f>MACD!F2401</f>
        <v>-0.11427433130056293</v>
      </c>
      <c r="F2401" s="2">
        <f>'Moving Avg'!D2401</f>
        <v>13.507999999999999</v>
      </c>
      <c r="G2401" s="2">
        <f>'Moving Avg'!F2401</f>
        <v>13.503499999999997</v>
      </c>
      <c r="H2401" s="2">
        <f>'Moving Avg'!G2401</f>
        <v>13.826799999999999</v>
      </c>
      <c r="I2401" s="2">
        <f>'Moving Avg'!H2401</f>
        <v>16.546449999999997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</row>
    <row r="2402" spans="1:12" ht="13.5" x14ac:dyDescent="0.25">
      <c r="A2402" s="3">
        <f>RSI!A2402</f>
        <v>45804</v>
      </c>
      <c r="B2402" s="2">
        <f>RSI!B2402</f>
        <v>13.5</v>
      </c>
      <c r="C2402" s="2">
        <f>RSI!I2402</f>
        <v>10.834712092960572</v>
      </c>
      <c r="D2402" s="2">
        <f>MACD!E2402</f>
        <v>-9.3698853398661797E-2</v>
      </c>
      <c r="E2402" s="2">
        <f>MACD!F2402</f>
        <v>-0.1101592357201827</v>
      </c>
      <c r="F2402" s="2">
        <f>'Moving Avg'!D2402</f>
        <v>13.506</v>
      </c>
      <c r="G2402" s="2">
        <f>'Moving Avg'!F2402</f>
        <v>13.503499999999997</v>
      </c>
      <c r="H2402" s="2">
        <f>'Moving Avg'!G2402</f>
        <v>13.801799999999998</v>
      </c>
      <c r="I2402" s="2">
        <f>'Moving Avg'!H2402</f>
        <v>16.527949999999997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</row>
    <row r="2403" spans="1:12" ht="13.5" x14ac:dyDescent="0.25">
      <c r="A2403" s="3">
        <f>RSI!A2403</f>
        <v>45805</v>
      </c>
      <c r="B2403" s="2">
        <f>RSI!B2403</f>
        <v>13.5</v>
      </c>
      <c r="C2403" s="2">
        <f>RSI!I2403</f>
        <v>10.834712092960586</v>
      </c>
      <c r="D2403" s="2">
        <f>MACD!E2403</f>
        <v>-8.8014120472630353E-2</v>
      </c>
      <c r="E2403" s="2">
        <f>MACD!F2403</f>
        <v>-0.10573021267067223</v>
      </c>
      <c r="F2403" s="2">
        <f>'Moving Avg'!D2403</f>
        <v>13.504</v>
      </c>
      <c r="G2403" s="2">
        <f>'Moving Avg'!F2403</f>
        <v>13.503499999999997</v>
      </c>
      <c r="H2403" s="2">
        <f>'Moving Avg'!G2403</f>
        <v>13.776799999999998</v>
      </c>
      <c r="I2403" s="2">
        <f>'Moving Avg'!H2403</f>
        <v>16.509449999999998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</row>
    <row r="2404" spans="1:12" ht="13.5" x14ac:dyDescent="0.25">
      <c r="A2404" s="3">
        <f>RSI!A2404</f>
        <v>45806</v>
      </c>
      <c r="B2404" s="2">
        <f>RSI!B2404</f>
        <v>13.5</v>
      </c>
      <c r="C2404" s="2">
        <f>RSI!I2404</f>
        <v>10.834712092960572</v>
      </c>
      <c r="D2404" s="2">
        <f>MACD!E2404</f>
        <v>-8.1018798431179206E-2</v>
      </c>
      <c r="E2404" s="2">
        <f>MACD!F2404</f>
        <v>-0.10078792982277364</v>
      </c>
      <c r="F2404" s="2">
        <f>'Moving Avg'!D2404</f>
        <v>13.501999999999999</v>
      </c>
      <c r="G2404" s="2">
        <f>'Moving Avg'!F2404</f>
        <v>13.503499999999997</v>
      </c>
      <c r="H2404" s="2">
        <f>'Moving Avg'!G2404</f>
        <v>13.751799999999998</v>
      </c>
      <c r="I2404" s="2">
        <f>'Moving Avg'!H2404</f>
        <v>16.490949999999998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</row>
    <row r="2405" spans="1:12" ht="13.5" x14ac:dyDescent="0.25">
      <c r="A2405" s="3">
        <f>RSI!A2405</f>
        <v>45807</v>
      </c>
      <c r="B2405" s="2">
        <f>RSI!B2405</f>
        <v>13.5</v>
      </c>
      <c r="C2405" s="2">
        <f>RSI!I2405</f>
        <v>10.834712092960572</v>
      </c>
      <c r="D2405" s="2">
        <f>MACD!E2405</f>
        <v>-7.4500881749916203E-2</v>
      </c>
      <c r="E2405" s="2">
        <f>MACD!F2405</f>
        <v>-9.5530520208202158E-2</v>
      </c>
      <c r="F2405" s="2">
        <f>'Moving Avg'!D2405</f>
        <v>13.5</v>
      </c>
      <c r="G2405" s="2">
        <f>'Moving Avg'!F2405</f>
        <v>13.503499999999997</v>
      </c>
      <c r="H2405" s="2">
        <f>'Moving Avg'!G2405</f>
        <v>13.726599999999998</v>
      </c>
      <c r="I2405" s="2">
        <f>'Moving Avg'!H2405</f>
        <v>16.472449999999998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</row>
    <row r="2406" spans="1:12" ht="13.5" x14ac:dyDescent="0.25">
      <c r="A2406" s="3">
        <f>RSI!A2406</f>
        <v>45810</v>
      </c>
      <c r="B2406" s="2">
        <f>RSI!B2406</f>
        <v>13.5</v>
      </c>
      <c r="C2406" s="2">
        <f>RSI!I2406</f>
        <v>10.834712092960572</v>
      </c>
      <c r="D2406" s="2">
        <f>MACD!E2406</f>
        <v>-6.8431278860039413E-2</v>
      </c>
      <c r="E2406" s="2">
        <f>MACD!F2406</f>
        <v>-9.0110671938569614E-2</v>
      </c>
      <c r="F2406" s="2">
        <f>'Moving Avg'!D2406</f>
        <v>13.5</v>
      </c>
      <c r="G2406" s="2">
        <f>'Moving Avg'!F2406</f>
        <v>13.503499999999997</v>
      </c>
      <c r="H2406" s="2">
        <f>'Moving Avg'!G2406</f>
        <v>13.7014</v>
      </c>
      <c r="I2406" s="2">
        <f>'Moving Avg'!H2406</f>
        <v>16.453949999999999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</row>
    <row r="2407" spans="1:12" ht="13.5" x14ac:dyDescent="0.25">
      <c r="A2407" s="3">
        <f>RSI!A2407</f>
        <v>45811</v>
      </c>
      <c r="B2407" s="2">
        <f>RSI!B2407</f>
        <v>13.5</v>
      </c>
      <c r="C2407" s="2">
        <f>RSI!I2407</f>
        <v>10.834712092960572</v>
      </c>
      <c r="D2407" s="2">
        <f>MACD!E2407</f>
        <v>-6.2782088232813393E-2</v>
      </c>
      <c r="E2407" s="2">
        <f>MACD!F2407</f>
        <v>-8.4644955197418367E-2</v>
      </c>
      <c r="F2407" s="2">
        <f>'Moving Avg'!D2407</f>
        <v>13.5</v>
      </c>
      <c r="G2407" s="2">
        <f>'Moving Avg'!F2407</f>
        <v>13.503499999999999</v>
      </c>
      <c r="H2407" s="2">
        <f>'Moving Avg'!G2407</f>
        <v>13.6762</v>
      </c>
      <c r="I2407" s="2">
        <f>'Moving Avg'!H2407</f>
        <v>16.435449999999996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</row>
    <row r="2408" spans="1:12" ht="13.5" x14ac:dyDescent="0.25">
      <c r="A2408" s="3">
        <f>RSI!A2408</f>
        <v>45812</v>
      </c>
      <c r="B2408" s="2">
        <f>RSI!B2408</f>
        <v>13.5</v>
      </c>
      <c r="C2408" s="2">
        <f>RSI!I2408</f>
        <v>10.834712092960572</v>
      </c>
      <c r="D2408" s="2">
        <f>MACD!E2408</f>
        <v>-5.7526658673214826E-2</v>
      </c>
      <c r="E2408" s="2">
        <f>MACD!F2408</f>
        <v>-7.9221295892577662E-2</v>
      </c>
      <c r="F2408" s="2">
        <f>'Moving Avg'!D2408</f>
        <v>13.5</v>
      </c>
      <c r="G2408" s="2">
        <f>'Moving Avg'!F2408</f>
        <v>13.503499999999999</v>
      </c>
      <c r="H2408" s="2">
        <f>'Moving Avg'!G2408</f>
        <v>13.651</v>
      </c>
      <c r="I2408" s="2">
        <f>'Moving Avg'!H2408</f>
        <v>16.417949999999998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</row>
    <row r="2409" spans="1:12" ht="13.5" x14ac:dyDescent="0.25">
      <c r="A2409" s="3">
        <f>RSI!A2409</f>
        <v>45813</v>
      </c>
      <c r="B2409" s="2">
        <f>RSI!B2409</f>
        <v>13.5</v>
      </c>
      <c r="C2409" s="2">
        <f>RSI!I2409</f>
        <v>10.834712092960572</v>
      </c>
      <c r="D2409" s="2">
        <f>MACD!E2409</f>
        <v>-5.2639622309733625E-2</v>
      </c>
      <c r="E2409" s="2">
        <f>MACD!F2409</f>
        <v>-7.3904961176008852E-2</v>
      </c>
      <c r="F2409" s="2">
        <f>'Moving Avg'!D2409</f>
        <v>13.5</v>
      </c>
      <c r="G2409" s="2">
        <f>'Moving Avg'!F2409</f>
        <v>13.503500000000003</v>
      </c>
      <c r="H2409" s="2">
        <f>'Moving Avg'!G2409</f>
        <v>13.6258</v>
      </c>
      <c r="I2409" s="2">
        <f>'Moving Avg'!H2409</f>
        <v>16.400449999999996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</row>
    <row r="2410" spans="1:12" ht="13.5" x14ac:dyDescent="0.25">
      <c r="A2410" s="3">
        <f>RSI!A2410</f>
        <v>45817</v>
      </c>
      <c r="B2410" s="2">
        <f>RSI!B2410</f>
        <v>13.5</v>
      </c>
      <c r="C2410" s="2">
        <f>RSI!I2410</f>
        <v>10.834712092960572</v>
      </c>
      <c r="D2410" s="2">
        <f>MACD!E2410</f>
        <v>-4.8096905816295887E-2</v>
      </c>
      <c r="E2410" s="2">
        <f>MACD!F2410</f>
        <v>-6.8743350104066264E-2</v>
      </c>
      <c r="F2410" s="2">
        <f>'Moving Avg'!D2410</f>
        <v>13.5</v>
      </c>
      <c r="G2410" s="2">
        <f>'Moving Avg'!F2410</f>
        <v>13.503500000000003</v>
      </c>
      <c r="H2410" s="2">
        <f>'Moving Avg'!G2410</f>
        <v>13.6006</v>
      </c>
      <c r="I2410" s="2">
        <f>'Moving Avg'!H2410</f>
        <v>16.382949999999997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</row>
    <row r="2411" spans="1:12" ht="13.5" x14ac:dyDescent="0.25">
      <c r="A2411" s="3">
        <f>RSI!A2411</f>
        <v>45818</v>
      </c>
      <c r="B2411" s="2">
        <f>RSI!B2411</f>
        <v>13.5</v>
      </c>
      <c r="C2411" s="2">
        <f>RSI!I2411</f>
        <v>10.834712092960572</v>
      </c>
      <c r="D2411" s="2">
        <f>MACD!E2411</f>
        <v>-4.5414185990198419E-2</v>
      </c>
      <c r="E2411" s="2">
        <f>MACD!F2411</f>
        <v>-6.4077517281292698E-2</v>
      </c>
      <c r="F2411" s="2">
        <f>'Moving Avg'!D2411</f>
        <v>13.5</v>
      </c>
      <c r="G2411" s="2">
        <f>'Moving Avg'!F2411</f>
        <v>13.503500000000003</v>
      </c>
      <c r="H2411" s="2">
        <f>'Moving Avg'!G2411</f>
        <v>13.588199999999999</v>
      </c>
      <c r="I2411" s="2">
        <f>'Moving Avg'!H2411</f>
        <v>16.365449999999996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45819</v>
      </c>
      <c r="B2412" s="2">
        <f>RSI!B2412</f>
        <v>12.9</v>
      </c>
      <c r="C2412" s="2">
        <f>RSI!I2412</f>
        <v>1.2850638860236359</v>
      </c>
      <c r="D2412" s="2">
        <f>MACD!E2412</f>
        <v>1.6496450529288609E-3</v>
      </c>
      <c r="E2412" s="2">
        <f>MACD!F2412</f>
        <v>-5.0932084814448386E-2</v>
      </c>
      <c r="F2412" s="2">
        <f>'Moving Avg'!D2412</f>
        <v>13.38</v>
      </c>
      <c r="G2412" s="2">
        <f>'Moving Avg'!F2412</f>
        <v>13.473499999999998</v>
      </c>
      <c r="H2412" s="2">
        <f>'Moving Avg'!G2412</f>
        <v>13.563799999999999</v>
      </c>
      <c r="I2412" s="2">
        <f>'Moving Avg'!H2412</f>
        <v>16.344949999999997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</row>
    <row r="2413" spans="1:12" ht="13.5" x14ac:dyDescent="0.25">
      <c r="A2413" s="3">
        <f>RSI!A2413</f>
        <v>45820</v>
      </c>
      <c r="B2413" s="2">
        <f>RSI!B2413</f>
        <v>12.9</v>
      </c>
      <c r="C2413" s="2">
        <f>RSI!I2413</f>
        <v>1.2850638860236359</v>
      </c>
      <c r="D2413" s="2">
        <f>MACD!E2413</f>
        <v>4.5341824416599508E-2</v>
      </c>
      <c r="E2413" s="2">
        <f>MACD!F2413</f>
        <v>-3.1677302968238813E-2</v>
      </c>
      <c r="F2413" s="2">
        <f>'Moving Avg'!D2413</f>
        <v>13.26</v>
      </c>
      <c r="G2413" s="2">
        <f>'Moving Avg'!F2413</f>
        <v>13.4435</v>
      </c>
      <c r="H2413" s="2">
        <f>'Moving Avg'!G2413</f>
        <v>13.539399999999999</v>
      </c>
      <c r="I2413" s="2">
        <f>'Moving Avg'!H2413</f>
        <v>16.324449999999999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</row>
    <row r="2414" spans="1:12" ht="13.5" x14ac:dyDescent="0.25">
      <c r="A2414" s="3">
        <f>RSI!A2414</f>
        <v>45821</v>
      </c>
      <c r="B2414" s="2">
        <f>RSI!B2414</f>
        <v>12.9</v>
      </c>
      <c r="C2414" s="2">
        <f>RSI!I2414</f>
        <v>1.2850638860236359</v>
      </c>
      <c r="D2414" s="2">
        <f>MACD!E2414</f>
        <v>8.589447976515352E-2</v>
      </c>
      <c r="E2414" s="2">
        <f>MACD!F2414</f>
        <v>-8.1629464215603464E-3</v>
      </c>
      <c r="F2414" s="2">
        <f>'Moving Avg'!D2414</f>
        <v>13.14</v>
      </c>
      <c r="G2414" s="2">
        <f>'Moving Avg'!F2414</f>
        <v>13.413</v>
      </c>
      <c r="H2414" s="2">
        <f>'Moving Avg'!G2414</f>
        <v>13.514999999999997</v>
      </c>
      <c r="I2414" s="2">
        <f>'Moving Avg'!H2414</f>
        <v>16.30395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</row>
    <row r="2415" spans="1:12" ht="13.5" x14ac:dyDescent="0.25">
      <c r="A2415" s="3">
        <f>RSI!A2415</f>
        <v>45824</v>
      </c>
      <c r="B2415" s="2">
        <f>RSI!B2415</f>
        <v>12.9</v>
      </c>
      <c r="C2415" s="2">
        <f>RSI!I2415</f>
        <v>1.2850638860236359</v>
      </c>
      <c r="D2415" s="2">
        <f>MACD!E2415</f>
        <v>0.12352525555373539</v>
      </c>
      <c r="E2415" s="2">
        <f>MACD!F2415</f>
        <v>1.8174693973498801E-2</v>
      </c>
      <c r="F2415" s="2">
        <f>'Moving Avg'!D2415</f>
        <v>13.02</v>
      </c>
      <c r="G2415" s="2">
        <f>'Moving Avg'!F2415</f>
        <v>13.382500000000002</v>
      </c>
      <c r="H2415" s="2">
        <f>'Moving Avg'!G2415</f>
        <v>13.490599999999997</v>
      </c>
      <c r="I2415" s="2">
        <f>'Moving Avg'!H2415</f>
        <v>16.27965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</row>
    <row r="2416" spans="1:12" ht="13.5" x14ac:dyDescent="0.25">
      <c r="A2416" s="3">
        <f>RSI!A2416</f>
        <v>45825</v>
      </c>
      <c r="B2416" s="2">
        <f>RSI!B2416</f>
        <v>13.48</v>
      </c>
      <c r="C2416" s="2">
        <f>RSI!I2416</f>
        <v>54.000544213944579</v>
      </c>
      <c r="D2416" s="2">
        <f>MACD!E2416</f>
        <v>0.1154750057521543</v>
      </c>
      <c r="E2416" s="2">
        <f>MACD!F2416</f>
        <v>3.7634756329229906E-2</v>
      </c>
      <c r="F2416" s="2">
        <f>'Moving Avg'!D2416</f>
        <v>13.016</v>
      </c>
      <c r="G2416" s="2">
        <f>'Moving Avg'!F2416</f>
        <v>13.381</v>
      </c>
      <c r="H2416" s="2">
        <f>'Moving Avg'!G2416</f>
        <v>13.477799999999997</v>
      </c>
      <c r="I2416" s="2">
        <f>'Moving Avg'!H2416</f>
        <v>16.25825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45826</v>
      </c>
      <c r="B2417" s="2">
        <f>RSI!B2417</f>
        <v>13.5</v>
      </c>
      <c r="C2417" s="2">
        <f>RSI!I2417</f>
        <v>54.895015740416646</v>
      </c>
      <c r="D2417" s="2">
        <f>MACD!E2417</f>
        <v>0.10659831424661803</v>
      </c>
      <c r="E2417" s="2">
        <f>MACD!F2417</f>
        <v>5.1427467912707532E-2</v>
      </c>
      <c r="F2417" s="2">
        <f>'Moving Avg'!D2417</f>
        <v>13.136000000000001</v>
      </c>
      <c r="G2417" s="2">
        <f>'Moving Avg'!F2417</f>
        <v>13.380500000000001</v>
      </c>
      <c r="H2417" s="2">
        <f>'Moving Avg'!G2417</f>
        <v>13.465399999999997</v>
      </c>
      <c r="I2417" s="2">
        <f>'Moving Avg'!H2417</f>
        <v>16.23695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</row>
    <row r="2418" spans="1:12" ht="13.5" x14ac:dyDescent="0.25">
      <c r="A2418" s="3">
        <f>RSI!A2418</f>
        <v>45827</v>
      </c>
      <c r="B2418" s="2">
        <f>RSI!B2418</f>
        <v>13.5</v>
      </c>
      <c r="C2418" s="2">
        <f>RSI!I2418</f>
        <v>54.895015740416653</v>
      </c>
      <c r="D2418" s="2">
        <f>MACD!E2418</f>
        <v>9.8428845810694554E-2</v>
      </c>
      <c r="E2418" s="2">
        <f>MACD!F2418</f>
        <v>6.0827743492304943E-2</v>
      </c>
      <c r="F2418" s="2">
        <f>'Moving Avg'!D2418</f>
        <v>13.256</v>
      </c>
      <c r="G2418" s="2">
        <f>'Moving Avg'!F2418</f>
        <v>13.38</v>
      </c>
      <c r="H2418" s="2">
        <f>'Moving Avg'!G2418</f>
        <v>13.452999999999998</v>
      </c>
      <c r="I2418" s="2">
        <f>'Moving Avg'!H2418</f>
        <v>16.215650000000004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</row>
    <row r="2419" spans="1:12" ht="13.5" x14ac:dyDescent="0.25">
      <c r="A2419" s="3">
        <f>RSI!A2419</f>
        <v>45828</v>
      </c>
      <c r="B2419" s="2">
        <f>RSI!B2419</f>
        <v>13.5</v>
      </c>
      <c r="C2419" s="2">
        <f>RSI!I2419</f>
        <v>54.895015740416646</v>
      </c>
      <c r="D2419" s="2">
        <f>MACD!E2419</f>
        <v>9.0906568878724059E-2</v>
      </c>
      <c r="E2419" s="2">
        <f>MACD!F2419</f>
        <v>6.6843508569588761E-2</v>
      </c>
      <c r="F2419" s="2">
        <f>'Moving Avg'!D2419</f>
        <v>13.375999999999999</v>
      </c>
      <c r="G2419" s="2">
        <f>'Moving Avg'!F2419</f>
        <v>13.379500000000002</v>
      </c>
      <c r="H2419" s="2">
        <f>'Moving Avg'!G2419</f>
        <v>13.452999999999998</v>
      </c>
      <c r="I2419" s="2">
        <f>'Moving Avg'!H2419</f>
        <v>16.194350000000004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</row>
    <row r="2420" spans="1:12" ht="13.5" x14ac:dyDescent="0.25">
      <c r="A2420" s="3">
        <f>RSI!A2420</f>
        <v>45831</v>
      </c>
      <c r="B2420" s="2">
        <f>RSI!B2420</f>
        <v>13.5</v>
      </c>
      <c r="C2420" s="2">
        <f>RSI!I2420</f>
        <v>54.895015740416653</v>
      </c>
      <c r="D2420" s="2">
        <f>MACD!E2420</f>
        <v>8.3977074771013349E-2</v>
      </c>
      <c r="E2420" s="2">
        <f>MACD!F2420</f>
        <v>7.027022180987369E-2</v>
      </c>
      <c r="F2420" s="2">
        <f>'Moving Avg'!D2420</f>
        <v>13.496</v>
      </c>
      <c r="G2420" s="2">
        <f>'Moving Avg'!F2420</f>
        <v>13.379000000000001</v>
      </c>
      <c r="H2420" s="2">
        <f>'Moving Avg'!G2420</f>
        <v>13.452999999999998</v>
      </c>
      <c r="I2420" s="2">
        <f>'Moving Avg'!H2420</f>
        <v>16.173050000000003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</row>
    <row r="2421" spans="1:12" ht="13.5" x14ac:dyDescent="0.25">
      <c r="A2421" s="3">
        <f>RSI!A2421</f>
        <v>45832</v>
      </c>
      <c r="B2421" s="2">
        <f>RSI!B2421</f>
        <v>13.5</v>
      </c>
      <c r="C2421" s="2">
        <f>RSI!I2421</f>
        <v>54.895015740416646</v>
      </c>
      <c r="D2421" s="2">
        <f>MACD!E2421</f>
        <v>7.7590980244787389E-2</v>
      </c>
      <c r="E2421" s="2">
        <f>MACD!F2421</f>
        <v>7.1734373496856435E-2</v>
      </c>
      <c r="F2421" s="2">
        <f>'Moving Avg'!D2421</f>
        <v>13.5</v>
      </c>
      <c r="G2421" s="2">
        <f>'Moving Avg'!F2421</f>
        <v>13.379000000000001</v>
      </c>
      <c r="H2421" s="2">
        <f>'Moving Avg'!G2421</f>
        <v>13.452999999999998</v>
      </c>
      <c r="I2421" s="2">
        <f>'Moving Avg'!H2421</f>
        <v>16.151750000000007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</row>
    <row r="2422" spans="1:12" ht="13.5" x14ac:dyDescent="0.25">
      <c r="A2422" s="3">
        <f>RSI!A2422</f>
        <v>45833</v>
      </c>
      <c r="B2422" s="2">
        <f>RSI!B2422</f>
        <v>13.5</v>
      </c>
      <c r="C2422" s="2">
        <f>RSI!I2422</f>
        <v>54.895015740416646</v>
      </c>
      <c r="D2422" s="2">
        <f>MACD!E2422</f>
        <v>-2.0604290170286532E-2</v>
      </c>
      <c r="E2422" s="2">
        <f>MACD!F2422</f>
        <v>5.3266640763427846E-2</v>
      </c>
      <c r="F2422" s="2">
        <f>'Moving Avg'!D2422</f>
        <v>13.5</v>
      </c>
      <c r="G2422" s="2">
        <f>'Moving Avg'!F2422</f>
        <v>13.379000000000001</v>
      </c>
      <c r="H2422" s="2">
        <f>'Moving Avg'!G2422</f>
        <v>13.452999999999998</v>
      </c>
      <c r="I2422" s="2">
        <f>'Moving Avg'!H2422</f>
        <v>16.130450000000007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45835</v>
      </c>
      <c r="B2423" s="2">
        <f>RSI!B2423</f>
        <v>13.5</v>
      </c>
      <c r="C2423" s="2">
        <f>RSI!I2423</f>
        <v>54.895015740416646</v>
      </c>
      <c r="D2423" s="2">
        <f>MACD!E2423</f>
        <v>-0.1041407067043707</v>
      </c>
      <c r="E2423" s="2">
        <f>MACD!F2423</f>
        <v>2.1785171269868134E-2</v>
      </c>
      <c r="F2423" s="2">
        <f>'Moving Avg'!D2423</f>
        <v>13.5</v>
      </c>
      <c r="G2423" s="2">
        <f>'Moving Avg'!F2423</f>
        <v>13.379000000000001</v>
      </c>
      <c r="H2423" s="2">
        <f>'Moving Avg'!G2423</f>
        <v>13.452999999999998</v>
      </c>
      <c r="I2423" s="2">
        <f>'Moving Avg'!H2423</f>
        <v>16.108950000000007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45838</v>
      </c>
      <c r="B2424" s="2">
        <f>RSI!B2424</f>
        <v>13.29</v>
      </c>
      <c r="C2424" s="2">
        <f>RSI!I2424</f>
        <v>40.874875634255226</v>
      </c>
      <c r="D2424" s="2">
        <f>MACD!E2424</f>
        <v>-0.15968472869883321</v>
      </c>
      <c r="E2424" s="2">
        <f>MACD!F2424</f>
        <v>-1.4508808723872137E-2</v>
      </c>
      <c r="F2424" s="2">
        <f>'Moving Avg'!D2424</f>
        <v>13.457999999999998</v>
      </c>
      <c r="G2424" s="2">
        <f>'Moving Avg'!F2424</f>
        <v>13.368500000000001</v>
      </c>
      <c r="H2424" s="2">
        <f>'Moving Avg'!G2424</f>
        <v>13.448799999999997</v>
      </c>
      <c r="I2424" s="2">
        <f>'Moving Avg'!H2424</f>
        <v>16.086400000000008</v>
      </c>
      <c r="J2424" s="6" t="str">
        <f>OBV!F2424</f>
        <v>BEARISH</v>
      </c>
      <c r="K2424" s="6" t="str">
        <f>OBV!G2424</f>
        <v>NEUTRAL</v>
      </c>
      <c r="L2424" s="6" t="str">
        <f>OBV!H2424</f>
        <v>CONFIRMED BEARISH</v>
      </c>
    </row>
    <row r="2425" spans="1:12" ht="13.5" x14ac:dyDescent="0.25">
      <c r="A2425" s="3">
        <f>RSI!A2425</f>
        <v>45839</v>
      </c>
      <c r="B2425" s="2">
        <f>RSI!B2425</f>
        <v>13.29</v>
      </c>
      <c r="C2425" s="2">
        <f>RSI!I2425</f>
        <v>40.874875634255226</v>
      </c>
      <c r="D2425" s="2">
        <f>MACD!E2425</f>
        <v>-0.20582680030476297</v>
      </c>
      <c r="E2425" s="2">
        <f>MACD!F2425</f>
        <v>-5.2772407040050304E-2</v>
      </c>
      <c r="F2425" s="2">
        <f>'Moving Avg'!D2425</f>
        <v>13.416</v>
      </c>
      <c r="G2425" s="2">
        <f>'Moving Avg'!F2425</f>
        <v>13.358000000000001</v>
      </c>
      <c r="H2425" s="2">
        <f>'Moving Avg'!G2425</f>
        <v>13.444599999999996</v>
      </c>
      <c r="I2425" s="2">
        <f>'Moving Avg'!H2425</f>
        <v>16.063850000000006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</row>
    <row r="2426" spans="1:12" ht="13.5" x14ac:dyDescent="0.25">
      <c r="A2426" s="3">
        <f>RSI!A2426</f>
        <v>45840</v>
      </c>
      <c r="B2426" s="2">
        <f>RSI!B2426</f>
        <v>13.5</v>
      </c>
      <c r="C2426" s="2">
        <f>RSI!I2426</f>
        <v>54.385891349728539</v>
      </c>
      <c r="D2426" s="2">
        <f>MACD!E2426</f>
        <v>-0.17040162221476862</v>
      </c>
      <c r="E2426" s="2">
        <f>MACD!F2426</f>
        <v>-7.6298250074993967E-2</v>
      </c>
      <c r="F2426" s="2">
        <f>'Moving Avg'!D2426</f>
        <v>13.416</v>
      </c>
      <c r="G2426" s="2">
        <f>'Moving Avg'!F2426</f>
        <v>13.357999999999999</v>
      </c>
      <c r="H2426" s="2">
        <f>'Moving Avg'!G2426</f>
        <v>13.444599999999996</v>
      </c>
      <c r="I2426" s="2">
        <f>'Moving Avg'!H2426</f>
        <v>16.042150000000007</v>
      </c>
      <c r="J2426" s="6" t="str">
        <f>OBV!F2426</f>
        <v>BULLISH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45841</v>
      </c>
      <c r="B2427" s="2">
        <f>RSI!B2427</f>
        <v>13.5</v>
      </c>
      <c r="C2427" s="2">
        <f>RSI!I2427</f>
        <v>54.385891349728546</v>
      </c>
      <c r="D2427" s="2">
        <f>MACD!E2427</f>
        <v>-0.13785595137828111</v>
      </c>
      <c r="E2427" s="2">
        <f>MACD!F2427</f>
        <v>-8.8609790335651389E-2</v>
      </c>
      <c r="F2427" s="2">
        <f>'Moving Avg'!D2427</f>
        <v>13.416</v>
      </c>
      <c r="G2427" s="2">
        <f>'Moving Avg'!F2427</f>
        <v>13.358000000000001</v>
      </c>
      <c r="H2427" s="2">
        <f>'Moving Avg'!G2427</f>
        <v>13.444599999999996</v>
      </c>
      <c r="I2427" s="2">
        <f>'Moving Avg'!H2427</f>
        <v>16.020450000000007</v>
      </c>
      <c r="J2427" s="6" t="str">
        <f>OBV!F2427</f>
        <v>BULLISH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45842</v>
      </c>
      <c r="B2428" s="2">
        <f>RSI!B2428</f>
        <v>13.5</v>
      </c>
      <c r="C2428" s="2">
        <f>RSI!I2428</f>
        <v>54.385891349728546</v>
      </c>
      <c r="D2428" s="2">
        <f>MACD!E2428</f>
        <v>-0.11078619842800386</v>
      </c>
      <c r="E2428" s="2">
        <f>MACD!F2428</f>
        <v>-9.30450719541219E-2</v>
      </c>
      <c r="F2428" s="2">
        <f>'Moving Avg'!D2428</f>
        <v>13.416</v>
      </c>
      <c r="G2428" s="2">
        <f>'Moving Avg'!F2428</f>
        <v>13.357999999999999</v>
      </c>
      <c r="H2428" s="2">
        <f>'Moving Avg'!G2428</f>
        <v>13.444599999999996</v>
      </c>
      <c r="I2428" s="2">
        <f>'Moving Avg'!H2428</f>
        <v>15.998750000000008</v>
      </c>
      <c r="J2428" s="6" t="str">
        <f>OBV!F2428</f>
        <v>BULLISH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45845</v>
      </c>
      <c r="B2429" s="2">
        <f>RSI!B2429</f>
        <v>13.5</v>
      </c>
      <c r="C2429" s="2">
        <f>RSI!I2429</f>
        <v>54.385891349728539</v>
      </c>
      <c r="D2429" s="2">
        <f>MACD!E2429</f>
        <v>-8.8315181746983384E-2</v>
      </c>
      <c r="E2429" s="2">
        <f>MACD!F2429</f>
        <v>-9.2099093912694191E-2</v>
      </c>
      <c r="F2429" s="2">
        <f>'Moving Avg'!D2429</f>
        <v>13.457999999999998</v>
      </c>
      <c r="G2429" s="2">
        <f>'Moving Avg'!F2429</f>
        <v>13.357999999999999</v>
      </c>
      <c r="H2429" s="2">
        <f>'Moving Avg'!G2429</f>
        <v>13.444599999999996</v>
      </c>
      <c r="I2429" s="2">
        <f>'Moving Avg'!H2429</f>
        <v>15.977050000000011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</row>
    <row r="2430" spans="1:12" ht="13.5" x14ac:dyDescent="0.25">
      <c r="A2430" s="3">
        <f>RSI!A2430</f>
        <v>45846</v>
      </c>
      <c r="B2430" s="2">
        <f>RSI!B2430</f>
        <v>13.29</v>
      </c>
      <c r="C2430" s="2">
        <f>RSI!I2430</f>
        <v>41.599617475859553</v>
      </c>
      <c r="D2430" s="2">
        <f>MACD!E2430</f>
        <v>-5.4147687974136716E-2</v>
      </c>
      <c r="E2430" s="2">
        <f>MACD!F2430</f>
        <v>-8.4508812724982701E-2</v>
      </c>
      <c r="F2430" s="2">
        <f>'Moving Avg'!D2430</f>
        <v>13.457999999999998</v>
      </c>
      <c r="G2430" s="2">
        <f>'Moving Avg'!F2430</f>
        <v>13.3475</v>
      </c>
      <c r="H2430" s="2">
        <f>'Moving Avg'!G2430</f>
        <v>13.440399999999995</v>
      </c>
      <c r="I2430" s="2">
        <f>'Moving Avg'!H2430</f>
        <v>15.954300000000012</v>
      </c>
      <c r="J2430" s="6" t="str">
        <f>OBV!F2430</f>
        <v>BEARISH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45847</v>
      </c>
      <c r="B2431" s="2">
        <f>RSI!B2431</f>
        <v>13.29</v>
      </c>
      <c r="C2431" s="2">
        <f>RSI!I2431</f>
        <v>41.59961747585956</v>
      </c>
      <c r="D2431" s="2">
        <f>MACD!E2431</f>
        <v>-2.4368053958669478E-2</v>
      </c>
      <c r="E2431" s="2">
        <f>MACD!F2431</f>
        <v>-7.2480660971720068E-2</v>
      </c>
      <c r="F2431" s="2">
        <f>'Moving Avg'!D2431</f>
        <v>13.416</v>
      </c>
      <c r="G2431" s="2">
        <f>'Moving Avg'!F2431</f>
        <v>13.336999999999998</v>
      </c>
      <c r="H2431" s="2">
        <f>'Moving Avg'!G2431</f>
        <v>13.436199999999994</v>
      </c>
      <c r="I2431" s="2">
        <f>'Moving Avg'!H2431</f>
        <v>15.93155000000001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</row>
    <row r="2432" spans="1:12" ht="13.5" x14ac:dyDescent="0.25">
      <c r="A2432" s="3">
        <f>RSI!A2432</f>
        <v>45848</v>
      </c>
      <c r="B2432" s="2">
        <f>RSI!B2432</f>
        <v>13.29</v>
      </c>
      <c r="C2432" s="2">
        <f>RSI!I2432</f>
        <v>41.59961747585956</v>
      </c>
      <c r="D2432" s="2">
        <f>MACD!E2432</f>
        <v>1.6344291469945205E-3</v>
      </c>
      <c r="E2432" s="2">
        <f>MACD!F2432</f>
        <v>-5.7657642947977157E-2</v>
      </c>
      <c r="F2432" s="2">
        <f>'Moving Avg'!D2432</f>
        <v>13.374000000000001</v>
      </c>
      <c r="G2432" s="2">
        <f>'Moving Avg'!F2432</f>
        <v>13.3565</v>
      </c>
      <c r="H2432" s="2">
        <f>'Moving Avg'!G2432</f>
        <v>13.431999999999993</v>
      </c>
      <c r="I2432" s="2">
        <f>'Moving Avg'!H2432</f>
        <v>15.90880000000001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45849</v>
      </c>
      <c r="B2433" s="2">
        <f>RSI!B2433</f>
        <v>13.29</v>
      </c>
      <c r="C2433" s="2">
        <f>RSI!I2433</f>
        <v>41.599617475859567</v>
      </c>
      <c r="D2433" s="2">
        <f>MACD!E2433</f>
        <v>2.4381281390498444E-2</v>
      </c>
      <c r="E2433" s="2">
        <f>MACD!F2433</f>
        <v>-4.1249858080282038E-2</v>
      </c>
      <c r="F2433" s="2">
        <f>'Moving Avg'!D2433</f>
        <v>13.331999999999999</v>
      </c>
      <c r="G2433" s="2">
        <f>'Moving Avg'!F2433</f>
        <v>13.375999999999999</v>
      </c>
      <c r="H2433" s="2">
        <f>'Moving Avg'!G2433</f>
        <v>13.427799999999992</v>
      </c>
      <c r="I2433" s="2">
        <f>'Moving Avg'!H2433</f>
        <v>15.886050000000012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45852</v>
      </c>
      <c r="B2434" s="2">
        <f>RSI!B2434</f>
        <v>13.29</v>
      </c>
      <c r="C2434" s="2">
        <f>RSI!I2434</f>
        <v>41.599617475859567</v>
      </c>
      <c r="D2434" s="2">
        <f>MACD!E2434</f>
        <v>1.2010509998480856E-2</v>
      </c>
      <c r="E2434" s="2">
        <f>MACD!F2434</f>
        <v>-3.0597784464529459E-2</v>
      </c>
      <c r="F2434" s="2">
        <f>'Moving Avg'!D2434</f>
        <v>13.289999999999997</v>
      </c>
      <c r="G2434" s="2">
        <f>'Moving Avg'!F2434</f>
        <v>13.395499999999998</v>
      </c>
      <c r="H2434" s="2">
        <f>'Moving Avg'!G2434</f>
        <v>13.423599999999992</v>
      </c>
      <c r="I2434" s="2">
        <f>'Moving Avg'!H2434</f>
        <v>15.863300000000013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</row>
    <row r="2435" spans="1:12" ht="13.5" x14ac:dyDescent="0.25">
      <c r="A2435" s="3">
        <f>RSI!A2435</f>
        <v>45853</v>
      </c>
      <c r="B2435" s="2">
        <f>RSI!B2435</f>
        <v>13.29</v>
      </c>
      <c r="C2435" s="2">
        <f>RSI!I2435</f>
        <v>41.599617475859567</v>
      </c>
      <c r="D2435" s="2">
        <f>MACD!E2435</f>
        <v>2.1814382811058408E-3</v>
      </c>
      <c r="E2435" s="2">
        <f>MACD!F2435</f>
        <v>-2.4041939915402401E-2</v>
      </c>
      <c r="F2435" s="2">
        <f>'Moving Avg'!D2435</f>
        <v>13.289999999999997</v>
      </c>
      <c r="G2435" s="2">
        <f>'Moving Avg'!F2435</f>
        <v>13.414999999999997</v>
      </c>
      <c r="H2435" s="2">
        <f>'Moving Avg'!G2435</f>
        <v>13.419399999999991</v>
      </c>
      <c r="I2435" s="2">
        <f>'Moving Avg'!H2435</f>
        <v>15.840550000000015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45854</v>
      </c>
      <c r="B2436" s="2">
        <f>RSI!B2436</f>
        <v>13.29</v>
      </c>
      <c r="C2436" s="2">
        <f>RSI!I2436</f>
        <v>41.599617475859567</v>
      </c>
      <c r="D2436" s="2">
        <f>MACD!E2436</f>
        <v>2.6763431228674861E-2</v>
      </c>
      <c r="E2436" s="2">
        <f>MACD!F2436</f>
        <v>-1.388086568658695E-2</v>
      </c>
      <c r="F2436" s="2">
        <f>'Moving Avg'!D2436</f>
        <v>13.289999999999997</v>
      </c>
      <c r="G2436" s="2">
        <f>'Moving Avg'!F2436</f>
        <v>13.405499999999998</v>
      </c>
      <c r="H2436" s="2">
        <f>'Moving Avg'!G2436</f>
        <v>13.415199999999993</v>
      </c>
      <c r="I2436" s="2">
        <f>'Moving Avg'!H2436</f>
        <v>15.819000000000011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</row>
    <row r="2437" spans="1:12" ht="13.5" x14ac:dyDescent="0.25">
      <c r="A2437" s="3">
        <f>RSI!A2437</f>
        <v>45855</v>
      </c>
      <c r="B2437" s="2">
        <f>RSI!B2437</f>
        <v>13.29</v>
      </c>
      <c r="C2437" s="2">
        <f>RSI!I2437</f>
        <v>41.599617475859567</v>
      </c>
      <c r="D2437" s="2">
        <f>MACD!E2437</f>
        <v>4.8110993438552185E-2</v>
      </c>
      <c r="E2437" s="2">
        <f>MACD!F2437</f>
        <v>-1.4824938615591223E-3</v>
      </c>
      <c r="F2437" s="2">
        <f>'Moving Avg'!D2437</f>
        <v>13.289999999999997</v>
      </c>
      <c r="G2437" s="2">
        <f>'Moving Avg'!F2437</f>
        <v>13.394999999999996</v>
      </c>
      <c r="H2437" s="2">
        <f>'Moving Avg'!G2437</f>
        <v>13.410999999999994</v>
      </c>
      <c r="I2437" s="2">
        <f>'Moving Avg'!H2437</f>
        <v>15.797450000000012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45856</v>
      </c>
      <c r="B2438" s="2">
        <f>RSI!B2438</f>
        <v>13.29</v>
      </c>
      <c r="C2438" s="2">
        <f>RSI!I2438</f>
        <v>41.599617475859567</v>
      </c>
      <c r="D2438" s="2">
        <f>MACD!E2438</f>
        <v>6.668118042989768E-2</v>
      </c>
      <c r="E2438" s="2">
        <f>MACD!F2438</f>
        <v>1.215024099673224E-2</v>
      </c>
      <c r="F2438" s="2">
        <f>'Moving Avg'!D2438</f>
        <v>13.289999999999997</v>
      </c>
      <c r="G2438" s="2">
        <f>'Moving Avg'!F2438</f>
        <v>13.384499999999997</v>
      </c>
      <c r="H2438" s="2">
        <f>'Moving Avg'!G2438</f>
        <v>13.406799999999993</v>
      </c>
      <c r="I2438" s="2">
        <f>'Moving Avg'!H2438</f>
        <v>15.775900000000011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45859</v>
      </c>
      <c r="B2439" s="2">
        <f>RSI!B2439</f>
        <v>13.29</v>
      </c>
      <c r="C2439" s="2">
        <f>RSI!I2439</f>
        <v>41.599617475859567</v>
      </c>
      <c r="D2439" s="2">
        <f>MACD!E2439</f>
        <v>8.2863735133317462E-2</v>
      </c>
      <c r="E2439" s="2">
        <f>MACD!F2439</f>
        <v>2.6292939824049285E-2</v>
      </c>
      <c r="F2439" s="2">
        <f>'Moving Avg'!D2439</f>
        <v>13.289999999999997</v>
      </c>
      <c r="G2439" s="2">
        <f>'Moving Avg'!F2439</f>
        <v>13.373999999999995</v>
      </c>
      <c r="H2439" s="2">
        <f>'Moving Avg'!G2439</f>
        <v>13.402599999999993</v>
      </c>
      <c r="I2439" s="2">
        <f>'Moving Avg'!H2439</f>
        <v>15.754350000000011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45860</v>
      </c>
      <c r="B2440" s="2">
        <f>RSI!B2440</f>
        <v>13.29</v>
      </c>
      <c r="C2440" s="2">
        <f>RSI!I2440</f>
        <v>41.599617475859567</v>
      </c>
      <c r="D2440" s="2">
        <f>MACD!E2440</f>
        <v>6.4683528873795026E-2</v>
      </c>
      <c r="E2440" s="2">
        <f>MACD!F2440</f>
        <v>3.3971057633998436E-2</v>
      </c>
      <c r="F2440" s="2">
        <f>'Moving Avg'!D2440</f>
        <v>13.289999999999997</v>
      </c>
      <c r="G2440" s="2">
        <f>'Moving Avg'!F2440</f>
        <v>13.363499999999997</v>
      </c>
      <c r="H2440" s="2">
        <f>'Moving Avg'!G2440</f>
        <v>13.398399999999992</v>
      </c>
      <c r="I2440" s="2">
        <f>'Moving Avg'!H2440</f>
        <v>15.732800000000008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45861</v>
      </c>
      <c r="B2441" s="2">
        <f>RSI!B2441</f>
        <v>13.29</v>
      </c>
      <c r="C2441" s="2">
        <f>RSI!I2441</f>
        <v>41.599617475859567</v>
      </c>
      <c r="D2441" s="2">
        <f>MACD!E2441</f>
        <v>4.9702643298685345E-2</v>
      </c>
      <c r="E2441" s="2">
        <f>MACD!F2441</f>
        <v>3.7117374766935822E-2</v>
      </c>
      <c r="F2441" s="2">
        <f>'Moving Avg'!D2441</f>
        <v>13.289999999999997</v>
      </c>
      <c r="G2441" s="2">
        <f>'Moving Avg'!F2441</f>
        <v>13.352999999999998</v>
      </c>
      <c r="H2441" s="2">
        <f>'Moving Avg'!G2441</f>
        <v>13.394199999999991</v>
      </c>
      <c r="I2441" s="2">
        <f>'Moving Avg'!H2441</f>
        <v>15.711250000000009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</row>
    <row r="2442" spans="1:12" ht="13.5" x14ac:dyDescent="0.25">
      <c r="A2442" s="3">
        <f>RSI!A2442</f>
        <v>45862</v>
      </c>
      <c r="B2442" s="2">
        <f>RSI!B2442</f>
        <v>13.29</v>
      </c>
      <c r="C2442" s="2">
        <f>RSI!I2442</f>
        <v>41.599617475859574</v>
      </c>
      <c r="D2442" s="2">
        <f>MACD!E2442</f>
        <v>3.7399070346120666E-2</v>
      </c>
      <c r="E2442" s="2">
        <f>MACD!F2442</f>
        <v>3.7173713882772789E-2</v>
      </c>
      <c r="F2442" s="2">
        <f>'Moving Avg'!D2442</f>
        <v>13.289999999999997</v>
      </c>
      <c r="G2442" s="2">
        <f>'Moving Avg'!F2442</f>
        <v>13.342499999999996</v>
      </c>
      <c r="H2442" s="2">
        <f>'Moving Avg'!G2442</f>
        <v>13.389999999999992</v>
      </c>
      <c r="I2442" s="2">
        <f>'Moving Avg'!H2442</f>
        <v>15.693650000000009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45866</v>
      </c>
      <c r="B2443" s="2">
        <f>RSI!B2443</f>
        <v>13.29</v>
      </c>
      <c r="C2443" s="2">
        <f>RSI!I2443</f>
        <v>41.599617475859581</v>
      </c>
      <c r="D2443" s="2">
        <f>MACD!E2443</f>
        <v>2.7333318655694328E-2</v>
      </c>
      <c r="E2443" s="2">
        <f>MACD!F2443</f>
        <v>3.52056348373571E-2</v>
      </c>
      <c r="F2443" s="2">
        <f>'Moving Avg'!D2443</f>
        <v>13.289999999999997</v>
      </c>
      <c r="G2443" s="2">
        <f>'Moving Avg'!F2443</f>
        <v>13.331999999999997</v>
      </c>
      <c r="H2443" s="2">
        <f>'Moving Avg'!G2443</f>
        <v>13.385799999999993</v>
      </c>
      <c r="I2443" s="2">
        <f>'Moving Avg'!H2443</f>
        <v>15.676050000000009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45867</v>
      </c>
      <c r="B2444" s="2">
        <f>RSI!B2444</f>
        <v>13.29</v>
      </c>
      <c r="C2444" s="2">
        <f>RSI!I2444</f>
        <v>41.599617475859581</v>
      </c>
      <c r="D2444" s="2">
        <f>MACD!E2444</f>
        <v>1.9135555152873351E-2</v>
      </c>
      <c r="E2444" s="2">
        <f>MACD!F2444</f>
        <v>3.1991618900460352E-2</v>
      </c>
      <c r="F2444" s="2">
        <f>'Moving Avg'!D2444</f>
        <v>13.289999999999997</v>
      </c>
      <c r="G2444" s="2">
        <f>'Moving Avg'!F2444</f>
        <v>13.331999999999994</v>
      </c>
      <c r="H2444" s="2">
        <f>'Moving Avg'!G2444</f>
        <v>13.381399999999994</v>
      </c>
      <c r="I2444" s="2">
        <f>'Moving Avg'!H2444</f>
        <v>15.658450000000009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</row>
    <row r="2445" spans="1:12" ht="13.5" x14ac:dyDescent="0.25">
      <c r="A2445" s="3">
        <f>RSI!A2445</f>
        <v>45868</v>
      </c>
      <c r="B2445" s="2">
        <f>RSI!B2445</f>
        <v>13.29</v>
      </c>
      <c r="C2445" s="2">
        <f>RSI!I2445</f>
        <v>41.599617475859581</v>
      </c>
      <c r="D2445" s="2">
        <f>MACD!E2445</f>
        <v>1.2494736965161124E-2</v>
      </c>
      <c r="E2445" s="2">
        <f>MACD!F2445</f>
        <v>2.809224251340051E-2</v>
      </c>
      <c r="F2445" s="2">
        <f>'Moving Avg'!D2445</f>
        <v>13.289999999999997</v>
      </c>
      <c r="G2445" s="2">
        <f>'Moving Avg'!F2445</f>
        <v>13.331999999999994</v>
      </c>
      <c r="H2445" s="2">
        <f>'Moving Avg'!G2445</f>
        <v>13.376999999999995</v>
      </c>
      <c r="I2445" s="2">
        <f>'Moving Avg'!H2445</f>
        <v>15.63890000000001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45869</v>
      </c>
      <c r="B2446" s="2">
        <f>RSI!B2446</f>
        <v>13.29</v>
      </c>
      <c r="C2446" s="2">
        <f>RSI!I2446</f>
        <v>41.599617475859574</v>
      </c>
      <c r="D2446" s="2">
        <f>MACD!E2446</f>
        <v>7.1494265677767288E-3</v>
      </c>
      <c r="E2446" s="2">
        <f>MACD!F2446</f>
        <v>2.3903679324275756E-2</v>
      </c>
      <c r="F2446" s="2">
        <f>'Moving Avg'!D2446</f>
        <v>13.289999999999997</v>
      </c>
      <c r="G2446" s="2">
        <f>'Moving Avg'!F2446</f>
        <v>13.321499999999995</v>
      </c>
      <c r="H2446" s="2">
        <f>'Moving Avg'!G2446</f>
        <v>13.372599999999995</v>
      </c>
      <c r="I2446" s="2">
        <f>'Moving Avg'!H2446</f>
        <v>15.619350000000011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</row>
    <row r="2447" spans="1:12" ht="13.5" x14ac:dyDescent="0.25">
      <c r="A2447" s="3">
        <f>RSI!A2447</f>
        <v>45870</v>
      </c>
      <c r="B2447" s="2">
        <f>RSI!B2447</f>
        <v>13.29</v>
      </c>
      <c r="C2447" s="2">
        <f>RSI!I2447</f>
        <v>41.599617475859567</v>
      </c>
      <c r="D2447" s="2">
        <f>MACD!E2447</f>
        <v>2.8800303696243645E-3</v>
      </c>
      <c r="E2447" s="2">
        <f>MACD!F2447</f>
        <v>1.9698949533345479E-2</v>
      </c>
      <c r="F2447" s="2">
        <f>'Moving Avg'!D2447</f>
        <v>13.289999999999997</v>
      </c>
      <c r="G2447" s="2">
        <f>'Moving Avg'!F2447</f>
        <v>13.310999999999996</v>
      </c>
      <c r="H2447" s="2">
        <f>'Moving Avg'!G2447</f>
        <v>13.368199999999995</v>
      </c>
      <c r="I2447" s="2">
        <f>'Moving Avg'!H2447</f>
        <v>15.599800000000011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</row>
    <row r="2448" spans="1:12" ht="13.5" x14ac:dyDescent="0.25">
      <c r="A2448" s="3">
        <f>RSI!A2448</f>
        <v>45873</v>
      </c>
      <c r="B2448" s="2">
        <f>RSI!B2448</f>
        <v>13.29</v>
      </c>
      <c r="C2448" s="2">
        <f>RSI!I2448</f>
        <v>41.599617475859574</v>
      </c>
      <c r="D2448" s="2">
        <f>MACD!E2448</f>
        <v>-4.9775902060567034E-4</v>
      </c>
      <c r="E2448" s="2">
        <f>MACD!F2448</f>
        <v>1.5659607822555249E-2</v>
      </c>
      <c r="F2448" s="2">
        <f>'Moving Avg'!D2448</f>
        <v>13.289999999999997</v>
      </c>
      <c r="G2448" s="2">
        <f>'Moving Avg'!F2448</f>
        <v>13.300499999999994</v>
      </c>
      <c r="H2448" s="2">
        <f>'Moving Avg'!G2448</f>
        <v>13.363799999999996</v>
      </c>
      <c r="I2448" s="2">
        <f>'Moving Avg'!H2448</f>
        <v>15.58410000000001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</row>
    <row r="2449" spans="1:12" ht="13.5" x14ac:dyDescent="0.25">
      <c r="A2449" s="3">
        <f>RSI!A2449</f>
        <v>45874</v>
      </c>
      <c r="B2449" s="2">
        <f>RSI!B2449</f>
        <v>13.29</v>
      </c>
      <c r="C2449" s="2">
        <f>RSI!I2449</f>
        <v>41.599617475859581</v>
      </c>
      <c r="D2449" s="2">
        <f>MACD!E2449</f>
        <v>-3.1385027420594014E-3</v>
      </c>
      <c r="E2449" s="2">
        <f>MACD!F2449</f>
        <v>1.189998570963232E-2</v>
      </c>
      <c r="F2449" s="2">
        <f>'Moving Avg'!D2449</f>
        <v>13.289999999999997</v>
      </c>
      <c r="G2449" s="2">
        <f>'Moving Avg'!F2449</f>
        <v>13.289999999999996</v>
      </c>
      <c r="H2449" s="2">
        <f>'Moving Avg'!G2449</f>
        <v>13.359399999999996</v>
      </c>
      <c r="I2449" s="2">
        <f>'Moving Avg'!H2449</f>
        <v>15.57200000000001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45875</v>
      </c>
      <c r="B2450" s="2">
        <f>RSI!B2450</f>
        <v>13.29</v>
      </c>
      <c r="C2450" s="2">
        <f>RSI!I2450</f>
        <v>41.599617475859581</v>
      </c>
      <c r="D2450" s="2">
        <f>MACD!E2450</f>
        <v>-5.1716950851687926E-3</v>
      </c>
      <c r="E2450" s="2">
        <f>MACD!F2450</f>
        <v>8.4856495506720978E-3</v>
      </c>
      <c r="F2450" s="2">
        <f>'Moving Avg'!D2450</f>
        <v>13.289999999999997</v>
      </c>
      <c r="G2450" s="2">
        <f>'Moving Avg'!F2450</f>
        <v>13.289999999999996</v>
      </c>
      <c r="H2450" s="2">
        <f>'Moving Avg'!G2450</f>
        <v>13.354999999999997</v>
      </c>
      <c r="I2450" s="2">
        <f>'Moving Avg'!H2450</f>
        <v>15.556400000000011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45876</v>
      </c>
      <c r="B2451" s="2">
        <f>RSI!B2451</f>
        <v>13.29</v>
      </c>
      <c r="C2451" s="2">
        <f>RSI!I2451</f>
        <v>41.599617475859581</v>
      </c>
      <c r="D2451" s="2">
        <f>MACD!E2451</f>
        <v>-6.7057153530161173E-3</v>
      </c>
      <c r="E2451" s="2">
        <f>MACD!F2451</f>
        <v>5.447376569934455E-3</v>
      </c>
      <c r="F2451" s="2">
        <f>'Moving Avg'!D2451</f>
        <v>13.289999999999997</v>
      </c>
      <c r="G2451" s="2">
        <f>'Moving Avg'!F2451</f>
        <v>13.289999999999996</v>
      </c>
      <c r="H2451" s="2">
        <f>'Moving Avg'!G2451</f>
        <v>13.350799999999998</v>
      </c>
      <c r="I2451" s="2">
        <f>'Moving Avg'!H2451</f>
        <v>15.537150000000011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45877</v>
      </c>
      <c r="B2452" s="2">
        <f>RSI!B2452</f>
        <v>13.29</v>
      </c>
      <c r="C2452" s="2">
        <f>RSI!I2452</f>
        <v>41.599617475859581</v>
      </c>
      <c r="D2452" s="2">
        <f>MACD!E2452</f>
        <v>-7.8311646756556996E-3</v>
      </c>
      <c r="E2452" s="2">
        <f>MACD!F2452</f>
        <v>2.7916683208164244E-3</v>
      </c>
      <c r="F2452" s="2">
        <f>'Moving Avg'!D2452</f>
        <v>13.289999999999997</v>
      </c>
      <c r="G2452" s="2">
        <f>'Moving Avg'!F2452</f>
        <v>13.289999999999996</v>
      </c>
      <c r="H2452" s="2">
        <f>'Moving Avg'!G2452</f>
        <v>13.346599999999999</v>
      </c>
      <c r="I2452" s="2">
        <f>'Moving Avg'!H2452</f>
        <v>15.514050000000008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45880</v>
      </c>
      <c r="B2453" s="2">
        <f>RSI!B2453</f>
        <v>13.29</v>
      </c>
      <c r="C2453" s="2">
        <f>RSI!I2453</f>
        <v>41.599617475859581</v>
      </c>
      <c r="D2453" s="2">
        <f>MACD!E2453</f>
        <v>-8.623682923584397E-3</v>
      </c>
      <c r="E2453" s="2">
        <f>MACD!F2453</f>
        <v>5.0859807193625998E-4</v>
      </c>
      <c r="F2453" s="2">
        <f>'Moving Avg'!D2453</f>
        <v>13.289999999999997</v>
      </c>
      <c r="G2453" s="2">
        <f>'Moving Avg'!F2453</f>
        <v>13.289999999999996</v>
      </c>
      <c r="H2453" s="2">
        <f>'Moving Avg'!G2453</f>
        <v>13.342399999999998</v>
      </c>
      <c r="I2453" s="2">
        <f>'Moving Avg'!H2453</f>
        <v>15.490950000000009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</row>
    <row r="2454" spans="1:12" ht="13.5" x14ac:dyDescent="0.25">
      <c r="A2454" s="3">
        <f>RSI!A2454</f>
        <v>45881</v>
      </c>
      <c r="B2454" s="2">
        <f>RSI!B2454</f>
        <v>13.29</v>
      </c>
      <c r="C2454" s="2">
        <f>RSI!I2454</f>
        <v>41.599617475859581</v>
      </c>
      <c r="D2454" s="2">
        <f>MACD!E2454</f>
        <v>-9.1463261899260573E-3</v>
      </c>
      <c r="E2454" s="2">
        <f>MACD!F2454</f>
        <v>-1.4223867804362034E-3</v>
      </c>
      <c r="F2454" s="2">
        <f>'Moving Avg'!D2454</f>
        <v>13.289999999999997</v>
      </c>
      <c r="G2454" s="2">
        <f>'Moving Avg'!F2454</f>
        <v>13.289999999999996</v>
      </c>
      <c r="H2454" s="2">
        <f>'Moving Avg'!G2454</f>
        <v>13.338199999999997</v>
      </c>
      <c r="I2454" s="2">
        <f>'Moving Avg'!H2454</f>
        <v>15.467850000000009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45883</v>
      </c>
      <c r="B2455" s="2">
        <f>RSI!B2455</f>
        <v>13.29</v>
      </c>
      <c r="C2455" s="2">
        <f>RSI!I2455</f>
        <v>41.599617475859581</v>
      </c>
      <c r="D2455" s="2">
        <f>MACD!E2455</f>
        <v>-9.4515728950081979E-3</v>
      </c>
      <c r="E2455" s="2">
        <f>MACD!F2455</f>
        <v>-3.0282240033506023E-3</v>
      </c>
      <c r="F2455" s="2">
        <f>'Moving Avg'!D2455</f>
        <v>13.289999999999997</v>
      </c>
      <c r="G2455" s="2">
        <f>'Moving Avg'!F2455</f>
        <v>13.289999999999996</v>
      </c>
      <c r="H2455" s="2">
        <f>'Moving Avg'!G2455</f>
        <v>13.333999999999998</v>
      </c>
      <c r="I2455" s="2">
        <f>'Moving Avg'!H2455</f>
        <v>15.444300000000009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45884</v>
      </c>
      <c r="B2456" s="2">
        <f>RSI!B2456</f>
        <v>13.29</v>
      </c>
      <c r="C2456" s="2">
        <f>RSI!I2456</f>
        <v>41.599617475859581</v>
      </c>
      <c r="D2456" s="2">
        <f>MACD!E2456</f>
        <v>-9.5830160640044681E-3</v>
      </c>
      <c r="E2456" s="2">
        <f>MACD!F2456</f>
        <v>-4.3391824154813755E-3</v>
      </c>
      <c r="F2456" s="2">
        <f>'Moving Avg'!D2456</f>
        <v>13.289999999999997</v>
      </c>
      <c r="G2456" s="2">
        <f>'Moving Avg'!F2456</f>
        <v>13.289999999999996</v>
      </c>
      <c r="H2456" s="2">
        <f>'Moving Avg'!G2456</f>
        <v>13.329799999999999</v>
      </c>
      <c r="I2456" s="2">
        <f>'Moving Avg'!H2456</f>
        <v>15.420750000000009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45887</v>
      </c>
      <c r="B2457" s="2">
        <f>RSI!B2457</f>
        <v>13.29</v>
      </c>
      <c r="C2457" s="2">
        <f>RSI!I2457</f>
        <v>41.599617475859581</v>
      </c>
      <c r="D2457" s="2">
        <f>MACD!E2457</f>
        <v>-9.5767904435426487E-3</v>
      </c>
      <c r="E2457" s="2">
        <f>MACD!F2457</f>
        <v>-5.3867040210936303E-3</v>
      </c>
      <c r="F2457" s="2">
        <f>'Moving Avg'!D2457</f>
        <v>13.289999999999997</v>
      </c>
      <c r="G2457" s="2">
        <f>'Moving Avg'!F2457</f>
        <v>13.289999999999996</v>
      </c>
      <c r="H2457" s="2">
        <f>'Moving Avg'!G2457</f>
        <v>13.3256</v>
      </c>
      <c r="I2457" s="2">
        <f>'Moving Avg'!H2457</f>
        <v>15.397200000000009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45888</v>
      </c>
      <c r="B2458" s="2">
        <f>RSI!B2458</f>
        <v>13.29</v>
      </c>
      <c r="C2458" s="2">
        <f>RSI!I2458</f>
        <v>41.599617475859581</v>
      </c>
      <c r="D2458" s="2">
        <f>MACD!E2458</f>
        <v>-9.462775607641305E-3</v>
      </c>
      <c r="E2458" s="2">
        <f>MACD!F2458</f>
        <v>-6.2019183384031656E-3</v>
      </c>
      <c r="F2458" s="2">
        <f>'Moving Avg'!D2458</f>
        <v>13.289999999999997</v>
      </c>
      <c r="G2458" s="2">
        <f>'Moving Avg'!F2458</f>
        <v>13.289999999999996</v>
      </c>
      <c r="H2458" s="2">
        <f>'Moving Avg'!G2458</f>
        <v>13.321399999999999</v>
      </c>
      <c r="I2458" s="2">
        <f>'Moving Avg'!H2458</f>
        <v>15.371150000000009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45889</v>
      </c>
      <c r="B2459" s="2">
        <f>RSI!B2459</f>
        <v>13.29</v>
      </c>
      <c r="C2459" s="2">
        <f>RSI!I2459</f>
        <v>41.599617475859581</v>
      </c>
      <c r="D2459" s="2">
        <f>MACD!E2459</f>
        <v>-9.2656098460945913E-3</v>
      </c>
      <c r="E2459" s="2">
        <f>MACD!F2459</f>
        <v>-6.8146566399414511E-3</v>
      </c>
      <c r="F2459" s="2">
        <f>'Moving Avg'!D2459</f>
        <v>13.289999999999997</v>
      </c>
      <c r="G2459" s="2">
        <f>'Moving Avg'!F2459</f>
        <v>13.289999999999996</v>
      </c>
      <c r="H2459" s="2">
        <f>'Moving Avg'!G2459</f>
        <v>13.317199999999998</v>
      </c>
      <c r="I2459" s="2">
        <f>'Moving Avg'!H2459</f>
        <v>15.345100000000009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45890</v>
      </c>
      <c r="B2460" s="2">
        <f>RSI!B2460</f>
        <v>13.29</v>
      </c>
      <c r="C2460" s="2">
        <f>RSI!I2460</f>
        <v>41.599617475859581</v>
      </c>
      <c r="D2460" s="2">
        <f>MACD!E2460</f>
        <v>-9.0055442511935979E-3</v>
      </c>
      <c r="E2460" s="2">
        <f>MACD!F2460</f>
        <v>-7.2528341621918811E-3</v>
      </c>
      <c r="F2460" s="2">
        <f>'Moving Avg'!D2460</f>
        <v>13.289999999999997</v>
      </c>
      <c r="G2460" s="2">
        <f>'Moving Avg'!F2460</f>
        <v>13.289999999999996</v>
      </c>
      <c r="H2460" s="2">
        <f>'Moving Avg'!G2460</f>
        <v>13.312999999999999</v>
      </c>
      <c r="I2460" s="2">
        <f>'Moving Avg'!H2460</f>
        <v>15.31905000000001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45891</v>
      </c>
      <c r="B2461" s="2">
        <f>RSI!B2461</f>
        <v>13.29</v>
      </c>
      <c r="C2461" s="2">
        <f>RSI!I2461</f>
        <v>41.599617475859588</v>
      </c>
      <c r="D2461" s="2">
        <f>MACD!E2461</f>
        <v>-8.6991618705596352E-3</v>
      </c>
      <c r="E2461" s="2">
        <f>MACD!F2461</f>
        <v>-7.542099703865433E-3</v>
      </c>
      <c r="F2461" s="2">
        <f>'Moving Avg'!D2461</f>
        <v>13.289999999999997</v>
      </c>
      <c r="G2461" s="2">
        <f>'Moving Avg'!F2461</f>
        <v>13.289999999999996</v>
      </c>
      <c r="H2461" s="2">
        <f>'Moving Avg'!G2461</f>
        <v>13.308799999999998</v>
      </c>
      <c r="I2461" s="2">
        <f>'Moving Avg'!H2461</f>
        <v>15.292500000000008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45894</v>
      </c>
      <c r="B2462" s="2">
        <f>RSI!B2462</f>
        <v>13.29</v>
      </c>
      <c r="C2462" s="2">
        <f>RSI!I2462</f>
        <v>41.599617475859588</v>
      </c>
      <c r="D2462" s="2">
        <f>MACD!E2462</f>
        <v>-8.3599829470362153E-3</v>
      </c>
      <c r="E2462" s="2">
        <f>MACD!F2462</f>
        <v>-7.7056763524995893E-3</v>
      </c>
      <c r="F2462" s="2">
        <f>'Moving Avg'!D2462</f>
        <v>13.289999999999997</v>
      </c>
      <c r="G2462" s="2">
        <f>'Moving Avg'!F2462</f>
        <v>13.289999999999996</v>
      </c>
      <c r="H2462" s="2">
        <f>'Moving Avg'!G2462</f>
        <v>13.316599999999999</v>
      </c>
      <c r="I2462" s="2">
        <f>'Moving Avg'!H2462</f>
        <v>15.265950000000009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45895</v>
      </c>
      <c r="B2463" s="2">
        <f>RSI!B2463</f>
        <v>13.29</v>
      </c>
      <c r="C2463" s="2">
        <f>RSI!I2463</f>
        <v>41.599617475859588</v>
      </c>
      <c r="D2463" s="2">
        <f>MACD!E2463</f>
        <v>-7.9989740132564435E-3</v>
      </c>
      <c r="E2463" s="2">
        <f>MACD!F2463</f>
        <v>-7.7643358846509608E-3</v>
      </c>
      <c r="F2463" s="2">
        <f>'Moving Avg'!D2463</f>
        <v>13.289999999999997</v>
      </c>
      <c r="G2463" s="2">
        <f>'Moving Avg'!F2463</f>
        <v>13.289999999999996</v>
      </c>
      <c r="H2463" s="2">
        <f>'Moving Avg'!G2463</f>
        <v>13.324399999999999</v>
      </c>
      <c r="I2463" s="2">
        <f>'Moving Avg'!H2463</f>
        <v>15.242400000000007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45896</v>
      </c>
      <c r="B2464" s="2">
        <f>RSI!B2464</f>
        <v>13.29</v>
      </c>
      <c r="C2464" s="2">
        <f>RSI!I2464</f>
        <v>41.599617475859588</v>
      </c>
      <c r="D2464" s="2">
        <f>MACD!E2464</f>
        <v>-7.6249758570092752E-3</v>
      </c>
      <c r="E2464" s="2">
        <f>MACD!F2464</f>
        <v>-7.7364638791226235E-3</v>
      </c>
      <c r="F2464" s="2">
        <f>'Moving Avg'!D2464</f>
        <v>13.289999999999997</v>
      </c>
      <c r="G2464" s="2">
        <f>'Moving Avg'!F2464</f>
        <v>13.289999999999996</v>
      </c>
      <c r="H2464" s="2">
        <f>'Moving Avg'!G2464</f>
        <v>13.332199999999998</v>
      </c>
      <c r="I2464" s="2">
        <f>'Moving Avg'!H2464</f>
        <v>15.218850000000007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45897</v>
      </c>
      <c r="B2465" s="2">
        <f>RSI!B2465</f>
        <v>13.29</v>
      </c>
      <c r="C2465" s="2">
        <f>RSI!I2465</f>
        <v>41.599617475859588</v>
      </c>
      <c r="D2465" s="2">
        <f>MACD!E2465</f>
        <v>-7.2450630467653099E-3</v>
      </c>
      <c r="E2465" s="2">
        <f>MACD!F2465</f>
        <v>-7.6381837126511618E-3</v>
      </c>
      <c r="F2465" s="2">
        <f>'Moving Avg'!D2465</f>
        <v>13.289999999999997</v>
      </c>
      <c r="G2465" s="2">
        <f>'Moving Avg'!F2465</f>
        <v>13.289999999999996</v>
      </c>
      <c r="H2465" s="2">
        <f>'Moving Avg'!G2465</f>
        <v>13.339999999999998</v>
      </c>
      <c r="I2465" s="2">
        <f>'Moving Avg'!H2465</f>
        <v>15.195300000000007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45898</v>
      </c>
      <c r="B2466" s="2">
        <f>RSI!B2466</f>
        <v>13.29</v>
      </c>
      <c r="C2466" s="2">
        <f>RSI!I2466</f>
        <v>41.599617475859596</v>
      </c>
      <c r="D2466" s="2">
        <f>MACD!E2466</f>
        <v>-6.8648457390612094E-3</v>
      </c>
      <c r="E2466" s="2">
        <f>MACD!F2466</f>
        <v>-7.483516117933171E-3</v>
      </c>
      <c r="F2466" s="2">
        <f>'Moving Avg'!D2466</f>
        <v>13.289999999999997</v>
      </c>
      <c r="G2466" s="2">
        <f>'Moving Avg'!F2466</f>
        <v>13.289999999999996</v>
      </c>
      <c r="H2466" s="2">
        <f>'Moving Avg'!G2466</f>
        <v>13.336199999999998</v>
      </c>
      <c r="I2466" s="2">
        <f>'Moving Avg'!H2466</f>
        <v>15.171750000000007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</row>
    <row r="2467" spans="1:12" ht="13.5" x14ac:dyDescent="0.25">
      <c r="A2467" s="3">
        <f>RSI!A2467</f>
        <v>45901</v>
      </c>
      <c r="B2467" s="2">
        <f>RSI!B2467</f>
        <v>13.29</v>
      </c>
      <c r="C2467" s="2">
        <f>RSI!I2467</f>
        <v>41.599617475859596</v>
      </c>
      <c r="D2467" s="2">
        <f>MACD!E2467</f>
        <v>-6.488722825741533E-3</v>
      </c>
      <c r="E2467" s="2">
        <f>MACD!F2467</f>
        <v>-7.2845574594948437E-3</v>
      </c>
      <c r="F2467" s="2">
        <f>'Moving Avg'!D2467</f>
        <v>13.289999999999997</v>
      </c>
      <c r="G2467" s="2">
        <f>'Moving Avg'!F2467</f>
        <v>13.289999999999996</v>
      </c>
      <c r="H2467" s="2">
        <f>'Moving Avg'!G2467</f>
        <v>13.331999999999999</v>
      </c>
      <c r="I2467" s="2">
        <f>'Moving Avg'!H2467</f>
        <v>15.148200000000005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45902</v>
      </c>
      <c r="B2468" s="2">
        <f>RSI!B2468</f>
        <v>13.29</v>
      </c>
      <c r="C2468" s="2">
        <f>RSI!I2468</f>
        <v>41.599617475859596</v>
      </c>
      <c r="D2468" s="2">
        <f>MACD!E2468</f>
        <v>-6.1200940722763164E-3</v>
      </c>
      <c r="E2468" s="2">
        <f>MACD!F2468</f>
        <v>-7.0516647820511383E-3</v>
      </c>
      <c r="F2468" s="2">
        <f>'Moving Avg'!D2468</f>
        <v>13.289999999999997</v>
      </c>
      <c r="G2468" s="2">
        <f>'Moving Avg'!F2468</f>
        <v>13.289999999999996</v>
      </c>
      <c r="H2468" s="2">
        <f>'Moving Avg'!G2468</f>
        <v>13.327799999999998</v>
      </c>
      <c r="I2468" s="2">
        <f>'Moving Avg'!H2468</f>
        <v>15.124650000000004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45903</v>
      </c>
      <c r="B2469" s="2">
        <f>RSI!B2469</f>
        <v>13.29</v>
      </c>
      <c r="C2469" s="2">
        <f>RSI!I2469</f>
        <v>41.599617475859596</v>
      </c>
      <c r="D2469" s="2">
        <f>MACD!E2469</f>
        <v>-5.7615377090520781E-3</v>
      </c>
      <c r="E2469" s="2">
        <f>MACD!F2469</f>
        <v>-6.7936393674513269E-3</v>
      </c>
      <c r="F2469" s="2">
        <f>'Moving Avg'!D2469</f>
        <v>13.289999999999997</v>
      </c>
      <c r="G2469" s="2">
        <f>'Moving Avg'!F2469</f>
        <v>13.289999999999996</v>
      </c>
      <c r="H2469" s="2">
        <f>'Moving Avg'!G2469</f>
        <v>13.323599999999997</v>
      </c>
      <c r="I2469" s="2">
        <f>'Moving Avg'!H2469</f>
        <v>15.101100000000001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45905</v>
      </c>
      <c r="B2470" s="2">
        <f>RSI!B2470</f>
        <v>13.29</v>
      </c>
      <c r="C2470" s="2">
        <f>RSI!I2470</f>
        <v>41.599617475859596</v>
      </c>
      <c r="D2470" s="2">
        <f>MACD!E2470</f>
        <v>-5.4149589320644509E-3</v>
      </c>
      <c r="E2470" s="2">
        <f>MACD!F2470</f>
        <v>-6.5179032803739517E-3</v>
      </c>
      <c r="F2470" s="2">
        <f>'Moving Avg'!D2470</f>
        <v>13.289999999999997</v>
      </c>
      <c r="G2470" s="2">
        <f>'Moving Avg'!F2470</f>
        <v>13.289999999999996</v>
      </c>
      <c r="H2470" s="2">
        <f>'Moving Avg'!G2470</f>
        <v>13.319399999999998</v>
      </c>
      <c r="I2470" s="2">
        <f>'Moving Avg'!H2470</f>
        <v>15.077549999999999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45908</v>
      </c>
      <c r="B2471" s="2">
        <f>RSI!B2471</f>
        <v>13.29</v>
      </c>
      <c r="C2471" s="2">
        <f>RSI!I2471</f>
        <v>41.599617475859596</v>
      </c>
      <c r="D2471" s="2">
        <f>MACD!E2471</f>
        <v>-5.0817139195284966E-3</v>
      </c>
      <c r="E2471" s="2">
        <f>MACD!F2471</f>
        <v>-6.2306654082048604E-3</v>
      </c>
      <c r="F2471" s="2">
        <f>'Moving Avg'!D2471</f>
        <v>13.289999999999997</v>
      </c>
      <c r="G2471" s="2">
        <f>'Moving Avg'!F2471</f>
        <v>13.289999999999996</v>
      </c>
      <c r="H2471" s="2">
        <f>'Moving Avg'!G2471</f>
        <v>13.315199999999997</v>
      </c>
      <c r="I2471" s="2">
        <f>'Moving Avg'!H2471</f>
        <v>15.053999999999998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45909</v>
      </c>
      <c r="B2472" s="2">
        <f>RSI!B2472</f>
        <v>13.5</v>
      </c>
      <c r="C2472" s="2">
        <f>RSI!I2472</f>
        <v>90.707424700492666</v>
      </c>
      <c r="D2472" s="2">
        <f>MACD!E2472</f>
        <v>-2.0318268808059869E-2</v>
      </c>
      <c r="E2472" s="2">
        <f>MACD!F2472</f>
        <v>-9.0481860881758622E-3</v>
      </c>
      <c r="F2472" s="2">
        <f>'Moving Avg'!D2472</f>
        <v>13.331999999999999</v>
      </c>
      <c r="G2472" s="2">
        <f>'Moving Avg'!F2472</f>
        <v>13.300499999999994</v>
      </c>
      <c r="H2472" s="2">
        <f>'Moving Avg'!G2472</f>
        <v>13.315199999999997</v>
      </c>
      <c r="I2472" s="2">
        <f>'Moving Avg'!H2472</f>
        <v>15.031499999999996</v>
      </c>
      <c r="J2472" s="6" t="str">
        <f>OBV!F2472</f>
        <v>BULLISH</v>
      </c>
      <c r="K2472" s="6" t="str">
        <f>OBV!G2472</f>
        <v>NEUTRAL</v>
      </c>
      <c r="L2472" s="6" t="str">
        <f>OBV!H2472</f>
        <v>CONFIRMED BULLISH</v>
      </c>
    </row>
    <row r="2473" spans="1:12" ht="13.5" x14ac:dyDescent="0.25">
      <c r="A2473" s="3">
        <f>RSI!A2473</f>
        <v>45910</v>
      </c>
      <c r="B2473" s="2">
        <f>RSI!B2473</f>
        <v>13.5</v>
      </c>
      <c r="C2473" s="2">
        <f>RSI!I2473</f>
        <v>90.707424700492666</v>
      </c>
      <c r="D2473" s="2">
        <f>MACD!E2473</f>
        <v>-3.4417355757103252E-2</v>
      </c>
      <c r="E2473" s="2">
        <f>MACD!F2473</f>
        <v>-1.4122020021961341E-2</v>
      </c>
      <c r="F2473" s="2">
        <f>'Moving Avg'!D2473</f>
        <v>13.374000000000001</v>
      </c>
      <c r="G2473" s="2">
        <f>'Moving Avg'!F2473</f>
        <v>13.310999999999996</v>
      </c>
      <c r="H2473" s="2">
        <f>'Moving Avg'!G2473</f>
        <v>13.315199999999999</v>
      </c>
      <c r="I2473" s="2">
        <f>'Moving Avg'!H2473</f>
        <v>15.010999999999997</v>
      </c>
      <c r="J2473" s="6" t="str">
        <f>OBV!F2473</f>
        <v>BULLISH</v>
      </c>
      <c r="K2473" s="6" t="str">
        <f>OBV!G2473</f>
        <v>NEUTRAL</v>
      </c>
      <c r="L2473" s="6" t="str">
        <f>OBV!H2473</f>
        <v>CONFIRMED BULLISH</v>
      </c>
    </row>
    <row r="2474" spans="1:12" ht="13.5" x14ac:dyDescent="0.25">
      <c r="A2474" s="3">
        <f>RSI!A2474</f>
        <v>45911</v>
      </c>
      <c r="B2474" s="2">
        <f>RSI!B2474</f>
        <v>13.5</v>
      </c>
      <c r="C2474" s="2">
        <f>RSI!I2474</f>
        <v>90.707424700492666</v>
      </c>
      <c r="D2474" s="2">
        <f>MACD!E2474</f>
        <v>-4.7464590765532222E-2</v>
      </c>
      <c r="E2474" s="2">
        <f>MACD!F2474</f>
        <v>-2.0790534170675522E-2</v>
      </c>
      <c r="F2474" s="2">
        <f>'Moving Avg'!D2474</f>
        <v>13.416</v>
      </c>
      <c r="G2474" s="2">
        <f>'Moving Avg'!F2474</f>
        <v>13.321499999999995</v>
      </c>
      <c r="H2474" s="2">
        <f>'Moving Avg'!G2474</f>
        <v>13.319399999999998</v>
      </c>
      <c r="I2474" s="2">
        <f>'Moving Avg'!H2474</f>
        <v>14.990499999999995</v>
      </c>
      <c r="J2474" s="6" t="str">
        <f>OBV!F2474</f>
        <v>BULLISH</v>
      </c>
      <c r="K2474" s="6" t="str">
        <f>OBV!G2474</f>
        <v>NEUTRAL</v>
      </c>
      <c r="L2474" s="6" t="str">
        <f>OBV!H2474</f>
        <v>CONFIRMED BULLISH</v>
      </c>
    </row>
    <row r="2475" spans="1:12" ht="13.5" x14ac:dyDescent="0.25">
      <c r="A2475" s="3">
        <f>RSI!A2475</f>
        <v>45912</v>
      </c>
      <c r="B2475" s="2">
        <f>RSI!B2475</f>
        <v>13.5</v>
      </c>
      <c r="C2475" s="2">
        <f>RSI!I2475</f>
        <v>90.707424700492652</v>
      </c>
      <c r="D2475" s="2">
        <f>MACD!E2475</f>
        <v>-5.9539038811843525E-2</v>
      </c>
      <c r="E2475" s="2">
        <f>MACD!F2475</f>
        <v>-2.8540235098909125E-2</v>
      </c>
      <c r="F2475" s="2">
        <f>'Moving Avg'!D2475</f>
        <v>13.457999999999998</v>
      </c>
      <c r="G2475" s="2">
        <f>'Moving Avg'!F2475</f>
        <v>13.331999999999994</v>
      </c>
      <c r="H2475" s="2">
        <f>'Moving Avg'!G2475</f>
        <v>13.323599999999999</v>
      </c>
      <c r="I2475" s="2">
        <f>'Moving Avg'!H2475</f>
        <v>14.969999999999994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</row>
    <row r="2476" spans="1:12" ht="13.5" x14ac:dyDescent="0.25">
      <c r="A2476" s="3">
        <f>RSI!A2476</f>
        <v>45915</v>
      </c>
      <c r="B2476" s="2">
        <f>RSI!B2476</f>
        <v>13.5</v>
      </c>
      <c r="C2476" s="2">
        <f>RSI!I2476</f>
        <v>90.707424700492666</v>
      </c>
      <c r="D2476" s="2">
        <f>MACD!E2476</f>
        <v>-7.0713731283321479E-2</v>
      </c>
      <c r="E2476" s="2">
        <f>MACD!F2476</f>
        <v>-3.6974934335791597E-2</v>
      </c>
      <c r="F2476" s="2">
        <f>'Moving Avg'!D2476</f>
        <v>13.5</v>
      </c>
      <c r="G2476" s="2">
        <f>'Moving Avg'!F2476</f>
        <v>13.342499999999996</v>
      </c>
      <c r="H2476" s="2">
        <f>'Moving Avg'!G2476</f>
        <v>13.323600000000001</v>
      </c>
      <c r="I2476" s="2">
        <f>'Moving Avg'!H2476</f>
        <v>14.949499999999993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</row>
    <row r="2477" spans="1:12" ht="13.5" x14ac:dyDescent="0.25">
      <c r="A2477" s="3">
        <f>RSI!A2477</f>
        <v>45916</v>
      </c>
      <c r="B2477" s="2">
        <f>RSI!B2477</f>
        <v>13.5</v>
      </c>
      <c r="C2477" s="2">
        <f>RSI!I2477</f>
        <v>90.707424700492666</v>
      </c>
      <c r="D2477" s="2">
        <f>MACD!E2477</f>
        <v>-8.1056140128117349E-2</v>
      </c>
      <c r="E2477" s="2">
        <f>MACD!F2477</f>
        <v>-4.579117549425675E-2</v>
      </c>
      <c r="F2477" s="2">
        <f>'Moving Avg'!D2477</f>
        <v>13.5</v>
      </c>
      <c r="G2477" s="2">
        <f>'Moving Avg'!F2477</f>
        <v>13.352999999999998</v>
      </c>
      <c r="H2477" s="2">
        <f>'Moving Avg'!G2477</f>
        <v>13.323600000000001</v>
      </c>
      <c r="I2477" s="2">
        <f>'Moving Avg'!H2477</f>
        <v>14.928999999999995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45917</v>
      </c>
      <c r="B2478" s="2">
        <f>RSI!B2478</f>
        <v>13.5</v>
      </c>
      <c r="C2478" s="2">
        <f>RSI!I2478</f>
        <v>90.707424700492666</v>
      </c>
      <c r="D2478" s="2">
        <f>MACD!E2478</f>
        <v>-9.062861269736544E-2</v>
      </c>
      <c r="E2478" s="2">
        <f>MACD!F2478</f>
        <v>-5.4758662934878487E-2</v>
      </c>
      <c r="F2478" s="2">
        <f>'Moving Avg'!D2478</f>
        <v>13.5</v>
      </c>
      <c r="G2478" s="2">
        <f>'Moving Avg'!F2478</f>
        <v>13.363499999999997</v>
      </c>
      <c r="H2478" s="2">
        <f>'Moving Avg'!G2478</f>
        <v>13.323600000000001</v>
      </c>
      <c r="I2478" s="2">
        <f>'Moving Avg'!H2478</f>
        <v>14.908499999999993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45918</v>
      </c>
      <c r="B2479" s="2">
        <f>RSI!B2479</f>
        <v>13.5</v>
      </c>
      <c r="C2479" s="2">
        <f>RSI!I2479</f>
        <v>90.707424700492652</v>
      </c>
      <c r="D2479" s="2">
        <f>MACD!E2479</f>
        <v>-9.9488770833415785E-2</v>
      </c>
      <c r="E2479" s="2">
        <f>MACD!F2479</f>
        <v>-6.3704684514585941E-2</v>
      </c>
      <c r="F2479" s="2">
        <f>'Moving Avg'!D2479</f>
        <v>13.5</v>
      </c>
      <c r="G2479" s="2">
        <f>'Moving Avg'!F2479</f>
        <v>13.373999999999995</v>
      </c>
      <c r="H2479" s="2">
        <f>'Moving Avg'!G2479</f>
        <v>13.323600000000004</v>
      </c>
      <c r="I2479" s="2">
        <f>'Moving Avg'!H2479</f>
        <v>14.887999999999995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45919</v>
      </c>
      <c r="B2480" s="2">
        <f>RSI!B2480</f>
        <v>13.5</v>
      </c>
      <c r="C2480" s="2">
        <f>RSI!I2480</f>
        <v>90.707424700492666</v>
      </c>
      <c r="D2480" s="2">
        <f>MACD!E2480</f>
        <v>-0.10768987739774794</v>
      </c>
      <c r="E2480" s="2">
        <f>MACD!F2480</f>
        <v>-7.2501723091218342E-2</v>
      </c>
      <c r="F2480" s="2">
        <f>'Moving Avg'!D2480</f>
        <v>13.5</v>
      </c>
      <c r="G2480" s="2">
        <f>'Moving Avg'!F2480</f>
        <v>13.384499999999997</v>
      </c>
      <c r="H2480" s="2">
        <f>'Moving Avg'!G2480</f>
        <v>13.327800000000003</v>
      </c>
      <c r="I2480" s="2">
        <f>'Moving Avg'!H2480</f>
        <v>14.867499999999993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45922</v>
      </c>
      <c r="B2481" s="2">
        <f>RSI!B2481</f>
        <v>13.5</v>
      </c>
      <c r="C2481" s="2">
        <f>RSI!I2481</f>
        <v>90.707424700492666</v>
      </c>
      <c r="D2481" s="2">
        <f>MACD!E2481</f>
        <v>-0.1152811731117076</v>
      </c>
      <c r="E2481" s="2">
        <f>MACD!F2481</f>
        <v>-8.10576130953162E-2</v>
      </c>
      <c r="F2481" s="2">
        <f>'Moving Avg'!D2481</f>
        <v>13.5</v>
      </c>
      <c r="G2481" s="2">
        <f>'Moving Avg'!F2481</f>
        <v>13.395</v>
      </c>
      <c r="H2481" s="2">
        <f>'Moving Avg'!G2481</f>
        <v>13.332000000000004</v>
      </c>
      <c r="I2481" s="2">
        <f>'Moving Avg'!H2481</f>
        <v>14.846999999999991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45923</v>
      </c>
      <c r="B2482" s="2">
        <f>RSI!B2482</f>
        <v>13.5</v>
      </c>
      <c r="C2482" s="2">
        <f>RSI!I2482</f>
        <v>90.707424700492666</v>
      </c>
      <c r="D2482" s="2">
        <f>MACD!E2482</f>
        <v>-9.0000493991743369E-2</v>
      </c>
      <c r="E2482" s="2">
        <f>MACD!F2482</f>
        <v>-8.2846189274601634E-2</v>
      </c>
      <c r="F2482" s="2">
        <f>'Moving Avg'!D2482</f>
        <v>13.5</v>
      </c>
      <c r="G2482" s="2">
        <f>'Moving Avg'!F2482</f>
        <v>13.405499999999998</v>
      </c>
      <c r="H2482" s="2">
        <f>'Moving Avg'!G2482</f>
        <v>13.336200000000005</v>
      </c>
      <c r="I2482" s="2">
        <f>'Moving Avg'!H2482</f>
        <v>14.826499999999992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45924</v>
      </c>
      <c r="B2483" s="2">
        <f>RSI!B2483</f>
        <v>13.5</v>
      </c>
      <c r="C2483" s="2">
        <f>RSI!I2483</f>
        <v>90.707424700492666</v>
      </c>
      <c r="D2483" s="2">
        <f>MACD!E2483</f>
        <v>-6.916804745625349E-2</v>
      </c>
      <c r="E2483" s="2">
        <f>MACD!F2483</f>
        <v>-8.0110560910932008E-2</v>
      </c>
      <c r="F2483" s="2">
        <f>'Moving Avg'!D2483</f>
        <v>13.5</v>
      </c>
      <c r="G2483" s="2">
        <f>'Moving Avg'!F2483</f>
        <v>13.415999999999997</v>
      </c>
      <c r="H2483" s="2">
        <f>'Moving Avg'!G2483</f>
        <v>13.340400000000004</v>
      </c>
      <c r="I2483" s="2">
        <f>'Moving Avg'!H2483</f>
        <v>14.80599999999999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45925</v>
      </c>
      <c r="B2484" s="2">
        <f>RSI!B2484</f>
        <v>13.5</v>
      </c>
      <c r="C2484" s="2">
        <f>RSI!I2484</f>
        <v>90.707424700492666</v>
      </c>
      <c r="D2484" s="2">
        <f>MACD!E2484</f>
        <v>-5.2058090228092269E-2</v>
      </c>
      <c r="E2484" s="2">
        <f>MACD!F2484</f>
        <v>-7.4500066774364063E-2</v>
      </c>
      <c r="F2484" s="2">
        <f>'Moving Avg'!D2484</f>
        <v>13.5</v>
      </c>
      <c r="G2484" s="2">
        <f>'Moving Avg'!F2484</f>
        <v>13.426499999999999</v>
      </c>
      <c r="H2484" s="2">
        <f>'Moving Avg'!G2484</f>
        <v>13.344600000000005</v>
      </c>
      <c r="I2484" s="2">
        <f>'Moving Avg'!H2484</f>
        <v>14.78549999999999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</row>
    <row r="2485" spans="1:12" ht="13.5" x14ac:dyDescent="0.25">
      <c r="A2485" s="3">
        <f>RSI!A2485</f>
        <v>45926</v>
      </c>
      <c r="B2485" s="2">
        <f>RSI!B2485</f>
        <v>13.5</v>
      </c>
      <c r="C2485" s="2">
        <f>RSI!I2485</f>
        <v>90.707424700492666</v>
      </c>
      <c r="D2485" s="2">
        <f>MACD!E2485</f>
        <v>-3.8059598494026403E-2</v>
      </c>
      <c r="E2485" s="2">
        <f>MACD!F2485</f>
        <v>-6.7211973118296534E-2</v>
      </c>
      <c r="F2485" s="2">
        <f>'Moving Avg'!D2485</f>
        <v>13.5</v>
      </c>
      <c r="G2485" s="2">
        <f>'Moving Avg'!F2485</f>
        <v>13.437000000000001</v>
      </c>
      <c r="H2485" s="2">
        <f>'Moving Avg'!G2485</f>
        <v>13.348800000000006</v>
      </c>
      <c r="I2485" s="2">
        <f>'Moving Avg'!H2485</f>
        <v>14.764999999999992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</row>
    <row r="2486" spans="1:12" ht="13.5" x14ac:dyDescent="0.25">
      <c r="A2486" s="3">
        <f>RSI!A2486</f>
        <v>45929</v>
      </c>
      <c r="B2486" s="2">
        <f>RSI!B2486</f>
        <v>13.5</v>
      </c>
      <c r="C2486" s="2">
        <f>RSI!I2486</f>
        <v>90.707424700492666</v>
      </c>
      <c r="D2486" s="2">
        <f>MACD!E2486</f>
        <v>-2.6658391597033315E-2</v>
      </c>
      <c r="E2486" s="2">
        <f>MACD!F2486</f>
        <v>-5.9101256814043893E-2</v>
      </c>
      <c r="F2486" s="2">
        <f>'Moving Avg'!D2486</f>
        <v>13.5</v>
      </c>
      <c r="G2486" s="2">
        <f>'Moving Avg'!F2486</f>
        <v>13.4475</v>
      </c>
      <c r="H2486" s="2">
        <f>'Moving Avg'!G2486</f>
        <v>13.353000000000003</v>
      </c>
      <c r="I2486" s="2">
        <f>'Moving Avg'!H2486</f>
        <v>14.74449999999999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</row>
    <row r="2487" spans="1:12" ht="13.5" x14ac:dyDescent="0.25">
      <c r="A2487" s="3">
        <f>RSI!A2487</f>
        <v>45930</v>
      </c>
      <c r="B2487" s="2">
        <f>RSI!B2487</f>
        <v>13.5</v>
      </c>
      <c r="C2487" s="2">
        <f>RSI!I2487</f>
        <v>90.707424700492666</v>
      </c>
      <c r="D2487" s="2">
        <f>MACD!E2487</f>
        <v>-1.7422022756404587E-2</v>
      </c>
      <c r="E2487" s="2">
        <f>MACD!F2487</f>
        <v>-5.076541000251604E-2</v>
      </c>
      <c r="F2487" s="2">
        <f>'Moving Avg'!D2487</f>
        <v>13.5</v>
      </c>
      <c r="G2487" s="2">
        <f>'Moving Avg'!F2487</f>
        <v>13.457999999999998</v>
      </c>
      <c r="H2487" s="2">
        <f>'Moving Avg'!G2487</f>
        <v>13.357200000000002</v>
      </c>
      <c r="I2487" s="2">
        <f>'Moving Avg'!H2487</f>
        <v>14.723999999999988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</row>
    <row r="2488" spans="1:12" ht="13.5" x14ac:dyDescent="0.25">
      <c r="A2488" s="3">
        <f>RSI!A2488</f>
        <v>45931</v>
      </c>
      <c r="B2488" s="2">
        <f>RSI!B2488</f>
        <v>13.5</v>
      </c>
      <c r="C2488" s="2">
        <f>RSI!I2488</f>
        <v>90.707424700492666</v>
      </c>
      <c r="D2488" s="2">
        <f>MACD!E2488</f>
        <v>-9.9870098726473344E-3</v>
      </c>
      <c r="E2488" s="2">
        <f>MACD!F2488</f>
        <v>-4.2609729976542304E-2</v>
      </c>
      <c r="F2488" s="2">
        <f>'Moving Avg'!D2488</f>
        <v>13.5</v>
      </c>
      <c r="G2488" s="2">
        <f>'Moving Avg'!F2488</f>
        <v>13.468500000000001</v>
      </c>
      <c r="H2488" s="2">
        <f>'Moving Avg'!G2488</f>
        <v>13.361400000000003</v>
      </c>
      <c r="I2488" s="2">
        <f>'Moving Avg'!H2488</f>
        <v>14.703499999999988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</row>
    <row r="2489" spans="1:12" ht="13.5" x14ac:dyDescent="0.25">
      <c r="A2489" s="3">
        <f>RSI!A2489</f>
        <v>45932</v>
      </c>
      <c r="B2489" s="2">
        <f>RSI!B2489</f>
        <v>13.5</v>
      </c>
      <c r="C2489" s="2">
        <f>RSI!I2489</f>
        <v>90.707424700492666</v>
      </c>
      <c r="D2489" s="2">
        <f>MACD!E2489</f>
        <v>-4.0480452500730735E-3</v>
      </c>
      <c r="E2489" s="2">
        <f>MACD!F2489</f>
        <v>-3.4897393031248461E-2</v>
      </c>
      <c r="F2489" s="2">
        <f>'Moving Avg'!D2489</f>
        <v>13.5</v>
      </c>
      <c r="G2489" s="2">
        <f>'Moving Avg'!F2489</f>
        <v>13.478999999999999</v>
      </c>
      <c r="H2489" s="2">
        <f>'Moving Avg'!G2489</f>
        <v>13.365600000000004</v>
      </c>
      <c r="I2489" s="2">
        <f>'Moving Avg'!H2489</f>
        <v>14.682999999999987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</row>
    <row r="2490" spans="1:12" ht="13.5" x14ac:dyDescent="0.25">
      <c r="A2490" s="3">
        <f>RSI!A2490</f>
        <v>45933</v>
      </c>
      <c r="B2490" s="2">
        <f>RSI!B2490</f>
        <v>13.5</v>
      </c>
      <c r="C2490" s="2">
        <f>RSI!I2490</f>
        <v>90.707424700492666</v>
      </c>
      <c r="D2490" s="2">
        <f>MACD!E2490</f>
        <v>6.5112128043587347E-4</v>
      </c>
      <c r="E2490" s="2">
        <f>MACD!F2490</f>
        <v>-2.7787690168911597E-2</v>
      </c>
      <c r="F2490" s="2">
        <f>'Moving Avg'!D2490</f>
        <v>13.5</v>
      </c>
      <c r="G2490" s="2">
        <f>'Moving Avg'!F2490</f>
        <v>13.489499999999998</v>
      </c>
      <c r="H2490" s="2">
        <f>'Moving Avg'!G2490</f>
        <v>13.369800000000003</v>
      </c>
      <c r="I2490" s="2">
        <f>'Moving Avg'!H2490</f>
        <v>14.662499999999989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</row>
    <row r="2491" spans="1:12" ht="13.5" x14ac:dyDescent="0.25">
      <c r="A2491" s="3">
        <f>RSI!A2491</f>
        <v>45936</v>
      </c>
      <c r="B2491" s="2">
        <f>RSI!B2491</f>
        <v>13.5</v>
      </c>
      <c r="C2491" s="2">
        <f>RSI!I2491</f>
        <v>90.707424700492666</v>
      </c>
      <c r="D2491" s="2">
        <f>MACD!E2491</f>
        <v>4.3253842740753612E-3</v>
      </c>
      <c r="E2491" s="2">
        <f>MACD!F2491</f>
        <v>-2.1365075280314207E-2</v>
      </c>
      <c r="F2491" s="2">
        <f>'Moving Avg'!D2491</f>
        <v>13.5</v>
      </c>
      <c r="G2491" s="2">
        <f>'Moving Avg'!F2491</f>
        <v>13.5</v>
      </c>
      <c r="H2491" s="2">
        <f>'Moving Avg'!G2491</f>
        <v>13.374000000000001</v>
      </c>
      <c r="I2491" s="2">
        <f>'Moving Avg'!H2491</f>
        <v>14.641999999999987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</row>
    <row r="2492" spans="1:12" ht="13.5" x14ac:dyDescent="0.25">
      <c r="A2492" s="3">
        <f>RSI!A2492</f>
        <v>45937</v>
      </c>
      <c r="B2492" s="2">
        <f>RSI!B2492</f>
        <v>13.5</v>
      </c>
      <c r="C2492" s="2">
        <f>RSI!I2492</f>
        <v>90.707424700492666</v>
      </c>
      <c r="D2492" s="2">
        <f>MACD!E2492</f>
        <v>7.1547882232341209E-3</v>
      </c>
      <c r="E2492" s="2">
        <f>MACD!F2492</f>
        <v>-1.5661102579604541E-2</v>
      </c>
      <c r="F2492" s="2">
        <f>'Moving Avg'!D2492</f>
        <v>13.5</v>
      </c>
      <c r="G2492" s="2">
        <f>'Moving Avg'!F2492</f>
        <v>13.5</v>
      </c>
      <c r="H2492" s="2">
        <f>'Moving Avg'!G2492</f>
        <v>13.378200000000001</v>
      </c>
      <c r="I2492" s="2">
        <f>'Moving Avg'!H2492</f>
        <v>14.621499999999987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45938</v>
      </c>
      <c r="B2493" s="2">
        <f>RSI!B2493</f>
        <v>13.5</v>
      </c>
      <c r="C2493" s="2">
        <f>RSI!I2493</f>
        <v>90.707424700492666</v>
      </c>
      <c r="D2493" s="2">
        <f>MACD!E2493</f>
        <v>9.2900216509423927E-3</v>
      </c>
      <c r="E2493" s="2">
        <f>MACD!F2493</f>
        <v>-1.0670877733495154E-2</v>
      </c>
      <c r="F2493" s="2">
        <f>'Moving Avg'!D2493</f>
        <v>13.5</v>
      </c>
      <c r="G2493" s="2">
        <f>'Moving Avg'!F2493</f>
        <v>13.5</v>
      </c>
      <c r="H2493" s="2">
        <f>'Moving Avg'!G2493</f>
        <v>13.382400000000002</v>
      </c>
      <c r="I2493" s="2">
        <f>'Moving Avg'!H2493</f>
        <v>14.600999999999985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45939</v>
      </c>
      <c r="B2494" s="2">
        <f>RSI!B2494</f>
        <v>13.5</v>
      </c>
      <c r="C2494" s="2">
        <f>RSI!I2494</f>
        <v>90.707424700492666</v>
      </c>
      <c r="D2494" s="2">
        <f>MACD!E2494</f>
        <v>1.0857056141016841E-2</v>
      </c>
      <c r="E2494" s="2">
        <f>MACD!F2494</f>
        <v>-6.3652909585927555E-3</v>
      </c>
      <c r="F2494" s="2">
        <f>'Moving Avg'!D2494</f>
        <v>13.5</v>
      </c>
      <c r="G2494" s="2">
        <f>'Moving Avg'!F2494</f>
        <v>13.5</v>
      </c>
      <c r="H2494" s="2">
        <f>'Moving Avg'!G2494</f>
        <v>13.386600000000001</v>
      </c>
      <c r="I2494" s="2">
        <f>'Moving Avg'!H2494</f>
        <v>14.580499999999988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45940</v>
      </c>
      <c r="B2495" s="2">
        <f>RSI!B2495</f>
        <v>13.5</v>
      </c>
      <c r="C2495" s="2">
        <f>RSI!I2495</f>
        <v>90.707424700492666</v>
      </c>
      <c r="D2495" s="2">
        <f>MACD!E2495</f>
        <v>1.1961062580351012E-2</v>
      </c>
      <c r="E2495" s="2">
        <f>MACD!F2495</f>
        <v>-2.7000202508040026E-3</v>
      </c>
      <c r="F2495" s="2">
        <f>'Moving Avg'!D2495</f>
        <v>13.5</v>
      </c>
      <c r="G2495" s="2">
        <f>'Moving Avg'!F2495</f>
        <v>13.5</v>
      </c>
      <c r="H2495" s="2">
        <f>'Moving Avg'!G2495</f>
        <v>13.390799999999999</v>
      </c>
      <c r="I2495" s="2">
        <f>'Moving Avg'!H2495</f>
        <v>14.559999999999988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45943</v>
      </c>
      <c r="B2496" s="2">
        <f>RSI!B2496</f>
        <v>12.9</v>
      </c>
      <c r="C2496" s="2">
        <f>RSI!I2496</f>
        <v>5.9571932122267128</v>
      </c>
      <c r="D2496" s="2">
        <f>MACD!E2496</f>
        <v>5.7134160929342315E-2</v>
      </c>
      <c r="E2496" s="2">
        <f>MACD!F2496</f>
        <v>9.2668159852252619E-3</v>
      </c>
      <c r="F2496" s="2">
        <f>'Moving Avg'!D2496</f>
        <v>13.38</v>
      </c>
      <c r="G2496" s="2">
        <f>'Moving Avg'!F2496</f>
        <v>13.469999999999999</v>
      </c>
      <c r="H2496" s="2">
        <f>'Moving Avg'!G2496</f>
        <v>13.382999999999999</v>
      </c>
      <c r="I2496" s="2">
        <f>'Moving Avg'!H2496</f>
        <v>14.53649999999999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</row>
    <row r="2497" spans="1:12" ht="13.5" x14ac:dyDescent="0.25">
      <c r="A2497" s="3">
        <f>RSI!A2497</f>
        <v>45944</v>
      </c>
      <c r="B2497" s="2">
        <f>RSI!B2497</f>
        <v>12.9</v>
      </c>
      <c r="C2497" s="2">
        <f>RSI!I2497</f>
        <v>5.9571932122267128</v>
      </c>
      <c r="D2497" s="2">
        <f>MACD!E2497</f>
        <v>9.8712694838901882E-2</v>
      </c>
      <c r="E2497" s="2">
        <f>MACD!F2497</f>
        <v>2.7155991755960587E-2</v>
      </c>
      <c r="F2497" s="2">
        <f>'Moving Avg'!D2497</f>
        <v>13.26</v>
      </c>
      <c r="G2497" s="2">
        <f>'Moving Avg'!F2497</f>
        <v>13.440000000000001</v>
      </c>
      <c r="H2497" s="2">
        <f>'Moving Avg'!G2497</f>
        <v>13.3752</v>
      </c>
      <c r="I2497" s="2">
        <f>'Moving Avg'!H2497</f>
        <v>14.512999999999991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</row>
    <row r="2498" spans="1:12" ht="13.5" x14ac:dyDescent="0.25">
      <c r="A2498" s="3">
        <f>RSI!A2498</f>
        <v>45946</v>
      </c>
      <c r="B2498" s="2">
        <f>RSI!B2498</f>
        <v>12.9</v>
      </c>
      <c r="C2498" s="2">
        <f>RSI!I2498</f>
        <v>5.9571932122267128</v>
      </c>
      <c r="D2498" s="2">
        <f>MACD!E2498</f>
        <v>0.13700114511175876</v>
      </c>
      <c r="E2498" s="2">
        <f>MACD!F2498</f>
        <v>4.9125022427120225E-2</v>
      </c>
      <c r="F2498" s="2">
        <f>'Moving Avg'!D2498</f>
        <v>13.14</v>
      </c>
      <c r="G2498" s="2">
        <f>'Moving Avg'!F2498</f>
        <v>13.41</v>
      </c>
      <c r="H2498" s="2">
        <f>'Moving Avg'!G2498</f>
        <v>13.367399999999998</v>
      </c>
      <c r="I2498" s="2">
        <f>'Moving Avg'!H2498</f>
        <v>14.489499999999989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</row>
    <row r="2499" spans="1:12" ht="13.5" x14ac:dyDescent="0.25">
      <c r="A2499" s="3">
        <f>RSI!A2499</f>
        <v>45947</v>
      </c>
      <c r="B2499" s="2">
        <f>RSI!B2499</f>
        <v>12.9</v>
      </c>
      <c r="C2499" s="2">
        <f>RSI!I2499</f>
        <v>5.9571932122267128</v>
      </c>
      <c r="D2499" s="2">
        <f>MACD!E2499</f>
        <v>0.1722755589140057</v>
      </c>
      <c r="E2499" s="2">
        <f>MACD!F2499</f>
        <v>7.3755129724497326E-2</v>
      </c>
      <c r="F2499" s="2">
        <f>'Moving Avg'!D2499</f>
        <v>13.02</v>
      </c>
      <c r="G2499" s="2">
        <f>'Moving Avg'!F2499</f>
        <v>13.38</v>
      </c>
      <c r="H2499" s="2">
        <f>'Moving Avg'!G2499</f>
        <v>13.359599999999995</v>
      </c>
      <c r="I2499" s="2">
        <f>'Moving Avg'!H2499</f>
        <v>14.46599999999999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</row>
    <row r="2500" spans="1:12" ht="13.5" x14ac:dyDescent="0.25">
      <c r="A2500" s="3">
        <f>RSI!A2500</f>
        <v>45950</v>
      </c>
      <c r="B2500" s="2">
        <f>RSI!B2500</f>
        <v>13</v>
      </c>
      <c r="C2500" s="2">
        <f>RSI!I2500</f>
        <v>22.243488578039461</v>
      </c>
      <c r="D2500" s="2">
        <f>MACD!E2500</f>
        <v>0.19737915310192911</v>
      </c>
      <c r="E2500" s="2">
        <f>MACD!F2500</f>
        <v>9.8479934399983676E-2</v>
      </c>
      <c r="F2500" s="2">
        <f>'Moving Avg'!D2500</f>
        <v>12.919999999999998</v>
      </c>
      <c r="G2500" s="2">
        <f>'Moving Avg'!F2500</f>
        <v>13.355</v>
      </c>
      <c r="H2500" s="2">
        <f>'Moving Avg'!G2500</f>
        <v>13.353799999999996</v>
      </c>
      <c r="I2500" s="2">
        <f>'Moving Avg'!H2500</f>
        <v>14.442999999999991</v>
      </c>
      <c r="J2500" s="6" t="str">
        <f>OBV!F2500</f>
        <v>BULLISH</v>
      </c>
      <c r="K2500" s="6" t="str">
        <f>OBV!G2500</f>
        <v>NEUTRAL</v>
      </c>
      <c r="L2500" s="6" t="str">
        <f>OBV!H2500</f>
        <v>BULLISH DIVERGENCE</v>
      </c>
    </row>
    <row r="2501" spans="1:12" ht="13.5" x14ac:dyDescent="0.25">
      <c r="A2501" s="3">
        <f>RSI!A2501</f>
        <v>45951</v>
      </c>
      <c r="B2501" s="2">
        <f>RSI!B2501</f>
        <v>13</v>
      </c>
      <c r="C2501" s="2">
        <f>RSI!I2501</f>
        <v>22.243488578039461</v>
      </c>
      <c r="D2501" s="2">
        <f>MACD!E2501</f>
        <v>0.22049588184629165</v>
      </c>
      <c r="E2501" s="2">
        <f>MACD!F2501</f>
        <v>0.12288312388924529</v>
      </c>
      <c r="F2501" s="2">
        <f>'Moving Avg'!D2501</f>
        <v>12.940000000000001</v>
      </c>
      <c r="G2501" s="2">
        <f>'Moving Avg'!F2501</f>
        <v>13.330000000000002</v>
      </c>
      <c r="H2501" s="2">
        <f>'Moving Avg'!G2501</f>
        <v>13.347999999999997</v>
      </c>
      <c r="I2501" s="2">
        <f>'Moving Avg'!H2501</f>
        <v>14.419999999999991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</row>
    <row r="2502" spans="1:12" ht="13.5" x14ac:dyDescent="0.25">
      <c r="A2502" s="3">
        <f>RSI!A2502</f>
        <v>45952</v>
      </c>
      <c r="B2502" s="2">
        <f>RSI!B2502</f>
        <v>13</v>
      </c>
      <c r="C2502" s="2">
        <f>RSI!I2502</f>
        <v>22.243488578039461</v>
      </c>
      <c r="D2502" s="2">
        <f>MACD!E2502</f>
        <v>0.24179251112639122</v>
      </c>
      <c r="E2502" s="2">
        <f>MACD!F2502</f>
        <v>0.14666500133667448</v>
      </c>
      <c r="F2502" s="2">
        <f>'Moving Avg'!D2502</f>
        <v>12.959999999999999</v>
      </c>
      <c r="G2502" s="2">
        <f>'Moving Avg'!F2502</f>
        <v>13.305000000000001</v>
      </c>
      <c r="H2502" s="2">
        <f>'Moving Avg'!G2502</f>
        <v>13.342199999999997</v>
      </c>
      <c r="I2502" s="2">
        <f>'Moving Avg'!H2502</f>
        <v>14.396999999999991</v>
      </c>
      <c r="J2502" s="6" t="str">
        <f>OBV!F2502</f>
        <v>BULLISH</v>
      </c>
      <c r="K2502" s="6" t="str">
        <f>OBV!G2502</f>
        <v>NEUTRAL</v>
      </c>
      <c r="L2502" s="6" t="str">
        <f>OBV!H2502</f>
        <v>CONFIRMED BULLISH</v>
      </c>
    </row>
    <row r="2503" spans="1:12" ht="13.5" x14ac:dyDescent="0.25">
      <c r="A2503" s="3">
        <f>RSI!A2503</f>
        <v>45953</v>
      </c>
      <c r="B2503" s="2">
        <f>RSI!B2503</f>
        <v>13</v>
      </c>
      <c r="C2503" s="2">
        <f>RSI!I2503</f>
        <v>22.243488578039461</v>
      </c>
      <c r="D2503" s="2">
        <f>MACD!E2503</f>
        <v>0.26142043992274999</v>
      </c>
      <c r="E2503" s="2">
        <f>MACD!F2503</f>
        <v>0.16961608905388958</v>
      </c>
      <c r="F2503" s="2">
        <f>'Moving Avg'!D2503</f>
        <v>12.98</v>
      </c>
      <c r="G2503" s="2">
        <f>'Moving Avg'!F2503</f>
        <v>13.280000000000001</v>
      </c>
      <c r="H2503" s="2">
        <f>'Moving Avg'!G2503</f>
        <v>13.336399999999996</v>
      </c>
      <c r="I2503" s="2">
        <f>'Moving Avg'!H2503</f>
        <v>14.373999999999992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</row>
    <row r="2504" spans="1:12" ht="13.5" x14ac:dyDescent="0.25">
      <c r="A2504" s="3">
        <f>RSI!A2504</f>
        <v>45954</v>
      </c>
      <c r="B2504" s="2">
        <f>RSI!B2504</f>
        <v>12.9</v>
      </c>
      <c r="C2504" s="2">
        <f>RSI!I2504</f>
        <v>18.041082230393002</v>
      </c>
      <c r="D2504" s="2">
        <f>MACD!E2504</f>
        <v>0.28692470960738703</v>
      </c>
      <c r="E2504" s="2">
        <f>MACD!F2504</f>
        <v>0.19307781316458908</v>
      </c>
      <c r="F2504" s="2">
        <f>'Moving Avg'!D2504</f>
        <v>12.98</v>
      </c>
      <c r="G2504" s="2">
        <f>'Moving Avg'!F2504</f>
        <v>13.25</v>
      </c>
      <c r="H2504" s="2">
        <f>'Moving Avg'!G2504</f>
        <v>13.328599999999994</v>
      </c>
      <c r="I2504" s="2">
        <f>'Moving Avg'!H2504</f>
        <v>14.350499999999995</v>
      </c>
      <c r="J2504" s="6" t="str">
        <f>OBV!F2504</f>
        <v>BULLISH</v>
      </c>
      <c r="K2504" s="6" t="str">
        <f>OBV!G2504</f>
        <v>NEUTRAL</v>
      </c>
      <c r="L2504" s="6" t="str">
        <f>OBV!H2504</f>
        <v>NEUTRAL</v>
      </c>
    </row>
    <row r="2505" spans="1:12" ht="13.5" x14ac:dyDescent="0.25">
      <c r="A2505" s="3">
        <f>RSI!A2505</f>
        <v>45957</v>
      </c>
      <c r="B2505" s="2">
        <f>RSI!B2505</f>
        <v>12.9</v>
      </c>
      <c r="C2505" s="2">
        <f>RSI!I2505</f>
        <v>18.041082230393002</v>
      </c>
      <c r="D2505" s="2">
        <f>MACD!E2505</f>
        <v>0.31047449685766004</v>
      </c>
      <c r="E2505" s="2">
        <f>MACD!F2505</f>
        <v>0.21655714990320329</v>
      </c>
      <c r="F2505" s="2">
        <f>'Moving Avg'!D2505</f>
        <v>12.959999999999999</v>
      </c>
      <c r="G2505" s="2">
        <f>'Moving Avg'!F2505</f>
        <v>13.220000000000002</v>
      </c>
      <c r="H2505" s="2">
        <f>'Moving Avg'!G2505</f>
        <v>13.320799999999995</v>
      </c>
      <c r="I2505" s="2">
        <f>'Moving Avg'!H2505</f>
        <v>14.326999999999996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</row>
    <row r="2506" spans="1:12" ht="13.5" x14ac:dyDescent="0.25">
      <c r="A2506" s="3">
        <f>RSI!A2506</f>
        <v>45958</v>
      </c>
      <c r="B2506" s="2">
        <f>RSI!B2506</f>
        <v>12.9</v>
      </c>
      <c r="C2506" s="2">
        <f>RSI!I2506</f>
        <v>18.041082230393002</v>
      </c>
      <c r="D2506" s="2">
        <f>MACD!E2506</f>
        <v>0.23991692849980772</v>
      </c>
      <c r="E2506" s="2">
        <f>MACD!F2506</f>
        <v>0.22122910562252421</v>
      </c>
      <c r="F2506" s="2">
        <f>'Moving Avg'!D2506</f>
        <v>12.940000000000001</v>
      </c>
      <c r="G2506" s="2">
        <f>'Moving Avg'!F2506</f>
        <v>13.190000000000001</v>
      </c>
      <c r="H2506" s="2">
        <f>'Moving Avg'!G2506</f>
        <v>13.312999999999995</v>
      </c>
      <c r="I2506" s="2">
        <f>'Moving Avg'!H2506</f>
        <v>14.303499999999996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</row>
    <row r="2507" spans="1:12" ht="13.5" x14ac:dyDescent="0.25">
      <c r="A2507" s="3">
        <f>RSI!A2507</f>
        <v>45959</v>
      </c>
      <c r="B2507" s="2">
        <f>RSI!B2507</f>
        <v>12.9</v>
      </c>
      <c r="C2507" s="2">
        <f>RSI!I2507</f>
        <v>18.041082230393002</v>
      </c>
      <c r="D2507" s="2">
        <f>MACD!E2507</f>
        <v>0.18190268629921391</v>
      </c>
      <c r="E2507" s="2">
        <f>MACD!F2507</f>
        <v>0.21336382175786214</v>
      </c>
      <c r="F2507" s="2">
        <f>'Moving Avg'!D2507</f>
        <v>12.919999999999998</v>
      </c>
      <c r="G2507" s="2">
        <f>'Moving Avg'!F2507</f>
        <v>13.160000000000002</v>
      </c>
      <c r="H2507" s="2">
        <f>'Moving Avg'!G2507</f>
        <v>13.305199999999996</v>
      </c>
      <c r="I2507" s="2">
        <f>'Moving Avg'!H2507</f>
        <v>14.276499999999997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</row>
    <row r="2508" spans="1:12" ht="13.5" x14ac:dyDescent="0.25">
      <c r="A2508" s="3">
        <f>RSI!A2508</f>
        <v>45960</v>
      </c>
      <c r="B2508" s="2">
        <f>RSI!B2508</f>
        <v>12.9</v>
      </c>
      <c r="C2508" s="2">
        <f>RSI!I2508</f>
        <v>18.041082230393002</v>
      </c>
      <c r="D2508" s="2">
        <f>MACD!E2508</f>
        <v>0.13437696735231874</v>
      </c>
      <c r="E2508" s="2">
        <f>MACD!F2508</f>
        <v>0.19756645087675348</v>
      </c>
      <c r="F2508" s="2">
        <f>'Moving Avg'!D2508</f>
        <v>12.9</v>
      </c>
      <c r="G2508" s="2">
        <f>'Moving Avg'!F2508</f>
        <v>13.13</v>
      </c>
      <c r="H2508" s="2">
        <f>'Moving Avg'!G2508</f>
        <v>13.297399999999996</v>
      </c>
      <c r="I2508" s="2">
        <f>'Moving Avg'!H2508</f>
        <v>14.249499999999996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</row>
    <row r="2509" spans="1:12" ht="13.5" x14ac:dyDescent="0.25">
      <c r="A2509" s="3">
        <f>RSI!A2509</f>
        <v>0</v>
      </c>
      <c r="B2509" s="2">
        <f>RSI!B2509</f>
        <v>0</v>
      </c>
      <c r="C2509" s="2">
        <f>RSI!I2509</f>
        <v>0.49696215951246359</v>
      </c>
      <c r="D2509" s="2">
        <f>MACD!E2509</f>
        <v>1.0511659115693988</v>
      </c>
      <c r="E2509" s="2">
        <f>MACD!F2509</f>
        <v>0.36828634301528257</v>
      </c>
      <c r="F2509" s="2">
        <f>'Moving Avg'!D2509</f>
        <v>10.32</v>
      </c>
      <c r="G2509" s="2">
        <f>'Moving Avg'!F2509</f>
        <v>12.455000000000002</v>
      </c>
      <c r="H2509" s="2">
        <f>'Moving Avg'!G2509</f>
        <v>13.031599999999994</v>
      </c>
      <c r="I2509" s="2">
        <f>'Moving Avg'!H2509</f>
        <v>14.157999999999998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</row>
    <row r="2510" spans="1:12" ht="13.5" x14ac:dyDescent="0.25">
      <c r="A2510" s="3">
        <f>RSI!A2510</f>
        <v>0</v>
      </c>
      <c r="B2510" s="2">
        <f>RSI!B2510</f>
        <v>0</v>
      </c>
      <c r="C2510" s="2">
        <f>RSI!I2510</f>
        <v>0.49696215951246359</v>
      </c>
      <c r="D2510" s="2">
        <f>MACD!E2510</f>
        <v>1.9198619116076312</v>
      </c>
      <c r="E2510" s="2">
        <f>MACD!F2510</f>
        <v>0.67860145673375238</v>
      </c>
      <c r="F2510" s="2">
        <f>'Moving Avg'!D2510</f>
        <v>7.74</v>
      </c>
      <c r="G2510" s="2">
        <f>'Moving Avg'!F2510</f>
        <v>11.780000000000003</v>
      </c>
      <c r="H2510" s="2">
        <f>'Moving Avg'!G2510</f>
        <v>12.765799999999995</v>
      </c>
      <c r="I2510" s="2">
        <f>'Moving Avg'!H2510</f>
        <v>14.066499999999996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</row>
    <row r="2511" spans="1:12" ht="13.5" x14ac:dyDescent="0.25">
      <c r="A2511" s="3">
        <f>RSI!A2511</f>
        <v>0</v>
      </c>
      <c r="B2511" s="2">
        <f>RSI!B2511</f>
        <v>0</v>
      </c>
      <c r="C2511" s="2">
        <f>RSI!I2511</f>
        <v>0.49696215951246359</v>
      </c>
      <c r="D2511" s="2">
        <f>MACD!E2511</f>
        <v>2.7267335707645639</v>
      </c>
      <c r="E2511" s="2">
        <f>MACD!F2511</f>
        <v>1.0882278795399147</v>
      </c>
      <c r="F2511" s="2">
        <f>'Moving Avg'!D2511</f>
        <v>5.16</v>
      </c>
      <c r="G2511" s="2">
        <f>'Moving Avg'!F2511</f>
        <v>11.105000000000002</v>
      </c>
      <c r="H2511" s="2">
        <f>'Moving Avg'!G2511</f>
        <v>12.499999999999995</v>
      </c>
      <c r="I2511" s="2">
        <f>'Moving Avg'!H2511</f>
        <v>13.974999999999998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</row>
    <row r="2512" spans="1:12" ht="13.5" x14ac:dyDescent="0.25">
      <c r="A2512" s="3">
        <f>RSI!A2512</f>
        <v>0</v>
      </c>
      <c r="B2512" s="2">
        <f>RSI!B2512</f>
        <v>0</v>
      </c>
      <c r="C2512" s="2">
        <f>RSI!I2512</f>
        <v>0.49696215951246359</v>
      </c>
      <c r="D2512" s="2">
        <f>MACD!E2512</f>
        <v>3.4759722373887758</v>
      </c>
      <c r="E2512" s="2">
        <f>MACD!F2512</f>
        <v>1.5657767511096869</v>
      </c>
      <c r="F2512" s="2">
        <f>'Moving Avg'!D2512</f>
        <v>2.58</v>
      </c>
      <c r="G2512" s="2">
        <f>'Moving Avg'!F2512</f>
        <v>10.430000000000003</v>
      </c>
      <c r="H2512" s="2">
        <f>'Moving Avg'!G2512</f>
        <v>12.234199999999994</v>
      </c>
      <c r="I2512" s="2">
        <f>'Moving Avg'!H2512</f>
        <v>13.887499999999998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</row>
    <row r="2513" spans="1:12" ht="13.5" x14ac:dyDescent="0.25">
      <c r="A2513" s="3">
        <f>RSI!A2513</f>
        <v>0</v>
      </c>
      <c r="B2513" s="2">
        <f>RSI!B2513</f>
        <v>0</v>
      </c>
      <c r="C2513" s="2">
        <f>RSI!I2513</f>
        <v>0.49696215951246359</v>
      </c>
      <c r="D2513" s="2">
        <f>MACD!E2513</f>
        <v>4.171518517651176</v>
      </c>
      <c r="E2513" s="2">
        <f>MACD!F2513</f>
        <v>2.0869251044179848</v>
      </c>
      <c r="F2513" s="2">
        <f>'Moving Avg'!D2513</f>
        <v>0</v>
      </c>
      <c r="G2513" s="2">
        <f>'Moving Avg'!F2513</f>
        <v>9.7550000000000026</v>
      </c>
      <c r="H2513" s="2">
        <f>'Moving Avg'!G2513</f>
        <v>11.968399999999995</v>
      </c>
      <c r="I2513" s="2">
        <f>'Moving Avg'!H2513</f>
        <v>13.799999999999997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0</v>
      </c>
      <c r="B2514" s="2">
        <f>RSI!B2514</f>
        <v>0</v>
      </c>
      <c r="C2514" s="2">
        <f>RSI!I2514</f>
        <v>0.49696215951246359</v>
      </c>
      <c r="D2514" s="2">
        <f>MACD!E2514</f>
        <v>4.8016870447211346</v>
      </c>
      <c r="E2514" s="2">
        <f>MACD!F2514</f>
        <v>2.6298774924786148</v>
      </c>
      <c r="F2514" s="2">
        <f>'Moving Avg'!D2514</f>
        <v>0</v>
      </c>
      <c r="G2514" s="2">
        <f>'Moving Avg'!F2514</f>
        <v>9.0800000000000018</v>
      </c>
      <c r="H2514" s="2">
        <f>'Moving Avg'!G2514</f>
        <v>11.702599999999995</v>
      </c>
      <c r="I2514" s="2">
        <f>'Moving Avg'!H2514</f>
        <v>13.712499999999999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0</v>
      </c>
      <c r="B2515" s="2">
        <f>RSI!B2515</f>
        <v>0</v>
      </c>
      <c r="C2515" s="2">
        <f>RSI!I2515</f>
        <v>0.49696215951246359</v>
      </c>
      <c r="D2515" s="2">
        <f>MACD!E2515</f>
        <v>5.3876972919158757</v>
      </c>
      <c r="E2515" s="2">
        <f>MACD!F2515</f>
        <v>3.1814414523660672</v>
      </c>
      <c r="F2515" s="2">
        <f>'Moving Avg'!D2515</f>
        <v>0</v>
      </c>
      <c r="G2515" s="2">
        <f>'Moving Avg'!F2515</f>
        <v>8.4050000000000011</v>
      </c>
      <c r="H2515" s="2">
        <f>'Moving Avg'!G2515</f>
        <v>11.436799999999996</v>
      </c>
      <c r="I2515" s="2">
        <f>'Moving Avg'!H2515</f>
        <v>13.624999999999998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0</v>
      </c>
      <c r="B2516" s="2">
        <f>RSI!B2516</f>
        <v>0</v>
      </c>
      <c r="C2516" s="2">
        <f>RSI!I2516</f>
        <v>0.49696215951246359</v>
      </c>
      <c r="D2516" s="2">
        <f>MACD!E2516</f>
        <v>5.932432416733227</v>
      </c>
      <c r="E2516" s="2">
        <f>MACD!F2516</f>
        <v>3.7316396452394995</v>
      </c>
      <c r="F2516" s="2">
        <f>'Moving Avg'!D2516</f>
        <v>0</v>
      </c>
      <c r="G2516" s="2">
        <f>'Moving Avg'!F2516</f>
        <v>7.7600000000000007</v>
      </c>
      <c r="H2516" s="2">
        <f>'Moving Avg'!G2516</f>
        <v>11.170999999999998</v>
      </c>
      <c r="I2516" s="2">
        <f>'Moving Avg'!H2516</f>
        <v>13.5375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0</v>
      </c>
      <c r="B2517" s="2">
        <f>RSI!B2517</f>
        <v>0</v>
      </c>
      <c r="C2517" s="2">
        <f>RSI!I2517</f>
        <v>0.49696215951246359</v>
      </c>
      <c r="D2517" s="2">
        <f>MACD!E2517</f>
        <v>6.4386216750176679</v>
      </c>
      <c r="E2517" s="2">
        <f>MACD!F2517</f>
        <v>4.2730360511951329</v>
      </c>
      <c r="F2517" s="2">
        <f>'Moving Avg'!D2517</f>
        <v>0</v>
      </c>
      <c r="G2517" s="2">
        <f>'Moving Avg'!F2517</f>
        <v>7.1150000000000002</v>
      </c>
      <c r="H2517" s="2">
        <f>'Moving Avg'!G2517</f>
        <v>10.905199999999995</v>
      </c>
      <c r="I2517" s="2">
        <f>'Moving Avg'!H2517</f>
        <v>13.45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</row>
    <row r="2518" spans="1:12" ht="13.5" x14ac:dyDescent="0.25">
      <c r="A2518" s="3">
        <f>RSI!A2518</f>
        <v>0</v>
      </c>
      <c r="B2518" s="2">
        <f>RSI!B2518</f>
        <v>0</v>
      </c>
      <c r="C2518" s="2">
        <f>RSI!I2518</f>
        <v>0.49696215951246359</v>
      </c>
      <c r="D2518" s="2">
        <f>MACD!E2518</f>
        <v>6.9088426417645366</v>
      </c>
      <c r="E2518" s="2">
        <f>MACD!F2518</f>
        <v>4.8001973693090143</v>
      </c>
      <c r="F2518" s="2">
        <f>'Moving Avg'!D2518</f>
        <v>0</v>
      </c>
      <c r="G2518" s="2">
        <f>'Moving Avg'!F2518</f>
        <v>6.4700000000000015</v>
      </c>
      <c r="H2518" s="2">
        <f>'Moving Avg'!G2518</f>
        <v>10.639399999999997</v>
      </c>
      <c r="I2518" s="2">
        <f>'Moving Avg'!H2518</f>
        <v>13.362500000000001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</row>
    <row r="2519" spans="1:12" ht="13.5" x14ac:dyDescent="0.25">
      <c r="A2519" s="3">
        <f>RSI!A2519</f>
        <v>0</v>
      </c>
      <c r="B2519" s="2">
        <f>RSI!B2519</f>
        <v>0</v>
      </c>
      <c r="C2519" s="2">
        <f>RSI!I2519</f>
        <v>0.49696215951246359</v>
      </c>
      <c r="D2519" s="2">
        <f>MACD!E2519</f>
        <v>5.3609092950076436</v>
      </c>
      <c r="E2519" s="2">
        <f>MACD!F2519</f>
        <v>4.9123397544487402</v>
      </c>
      <c r="F2519" s="2">
        <f>'Moving Avg'!D2519</f>
        <v>0</v>
      </c>
      <c r="G2519" s="2">
        <f>'Moving Avg'!F2519</f>
        <v>5.8250000000000011</v>
      </c>
      <c r="H2519" s="2">
        <f>'Moving Avg'!G2519</f>
        <v>10.373599999999996</v>
      </c>
      <c r="I2519" s="2">
        <f>'Moving Avg'!H2519</f>
        <v>13.275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0</v>
      </c>
      <c r="B2520" s="2">
        <f>RSI!B2520</f>
        <v>0</v>
      </c>
      <c r="C2520" s="2">
        <f>RSI!I2520</f>
        <v>0.49696215951246359</v>
      </c>
      <c r="D2520" s="2">
        <f>MACD!E2520</f>
        <v>4.0870480199701049</v>
      </c>
      <c r="E2520" s="2">
        <f>MACD!F2520</f>
        <v>4.7472814075530128</v>
      </c>
      <c r="F2520" s="2">
        <f>'Moving Avg'!D2520</f>
        <v>0</v>
      </c>
      <c r="G2520" s="2">
        <f>'Moving Avg'!F2520</f>
        <v>5.1750000000000007</v>
      </c>
      <c r="H2520" s="2">
        <f>'Moving Avg'!G2520</f>
        <v>10.107799999999996</v>
      </c>
      <c r="I2520" s="2">
        <f>'Moving Avg'!H2520</f>
        <v>13.1875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0</v>
      </c>
      <c r="B2521" s="2">
        <f>RSI!B2521</f>
        <v>0</v>
      </c>
      <c r="C2521" s="2">
        <f>RSI!I2521</f>
        <v>0.49696215951246359</v>
      </c>
      <c r="D2521" s="2">
        <f>MACD!E2521</f>
        <v>3.0424325136589836</v>
      </c>
      <c r="E2521" s="2">
        <f>MACD!F2521</f>
        <v>4.4063116287742066</v>
      </c>
      <c r="F2521" s="2">
        <f>'Moving Avg'!D2521</f>
        <v>0</v>
      </c>
      <c r="G2521" s="2">
        <f>'Moving Avg'!F2521</f>
        <v>4.5250000000000004</v>
      </c>
      <c r="H2521" s="2">
        <f>'Moving Avg'!G2521</f>
        <v>9.8419999999999952</v>
      </c>
      <c r="I2521" s="2">
        <f>'Moving Avg'!H2521</f>
        <v>13.1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0</v>
      </c>
      <c r="B2522" s="2">
        <f>RSI!B2522</f>
        <v>0</v>
      </c>
      <c r="C2522" s="2">
        <f>RSI!I2522</f>
        <v>0.49696215951246359</v>
      </c>
      <c r="D2522" s="2">
        <f>MACD!E2522</f>
        <v>2.1893299658236716</v>
      </c>
      <c r="E2522" s="2">
        <f>MACD!F2522</f>
        <v>3.9629152961840997</v>
      </c>
      <c r="F2522" s="2">
        <f>'Moving Avg'!D2522</f>
        <v>0</v>
      </c>
      <c r="G2522" s="2">
        <f>'Moving Avg'!F2522</f>
        <v>3.875</v>
      </c>
      <c r="H2522" s="2">
        <f>'Moving Avg'!G2522</f>
        <v>9.5719999999999956</v>
      </c>
      <c r="I2522" s="2">
        <f>'Moving Avg'!H2522</f>
        <v>13.012499999999999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</row>
    <row r="2523" spans="1:12" ht="13.5" x14ac:dyDescent="0.25">
      <c r="A2523" s="3">
        <f>RSI!A2523</f>
        <v>0</v>
      </c>
      <c r="B2523" s="2">
        <f>RSI!B2523</f>
        <v>0</v>
      </c>
      <c r="C2523" s="2">
        <f>RSI!I2523</f>
        <v>0.49696215951246359</v>
      </c>
      <c r="D2523" s="2">
        <f>MACD!E2523</f>
        <v>1.4959951495330577</v>
      </c>
      <c r="E2523" s="2">
        <f>MACD!F2523</f>
        <v>3.4695312668538913</v>
      </c>
      <c r="F2523" s="2">
        <f>'Moving Avg'!D2523</f>
        <v>0</v>
      </c>
      <c r="G2523" s="2">
        <f>'Moving Avg'!F2523</f>
        <v>3.2250000000000001</v>
      </c>
      <c r="H2523" s="2">
        <f>'Moving Avg'!G2523</f>
        <v>9.301999999999996</v>
      </c>
      <c r="I2523" s="2">
        <f>'Moving Avg'!H2523</f>
        <v>12.925000000000001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0</v>
      </c>
      <c r="B2524" s="2">
        <f>RSI!B2524</f>
        <v>0</v>
      </c>
      <c r="C2524" s="2">
        <f>RSI!I2524</f>
        <v>0.49696215951246359</v>
      </c>
      <c r="D2524" s="2">
        <f>MACD!E2524</f>
        <v>0.93573573335627458</v>
      </c>
      <c r="E2524" s="2">
        <f>MACD!F2524</f>
        <v>2.9627721601543682</v>
      </c>
      <c r="F2524" s="2">
        <f>'Moving Avg'!D2524</f>
        <v>0</v>
      </c>
      <c r="G2524" s="2">
        <f>'Moving Avg'!F2524</f>
        <v>2.58</v>
      </c>
      <c r="H2524" s="2">
        <f>'Moving Avg'!G2524</f>
        <v>9.0319999999999965</v>
      </c>
      <c r="I2524" s="2">
        <f>'Moving Avg'!H2524</f>
        <v>12.8375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0</v>
      </c>
      <c r="B2525" s="2">
        <f>RSI!B2525</f>
        <v>0</v>
      </c>
      <c r="C2525" s="2">
        <f>RSI!I2525</f>
        <v>0.49696215951246359</v>
      </c>
      <c r="D2525" s="2">
        <f>MACD!E2525</f>
        <v>0.48612239323650108</v>
      </c>
      <c r="E2525" s="2">
        <f>MACD!F2525</f>
        <v>2.4674422067707948</v>
      </c>
      <c r="F2525" s="2">
        <f>'Moving Avg'!D2525</f>
        <v>0</v>
      </c>
      <c r="G2525" s="2">
        <f>'Moving Avg'!F2525</f>
        <v>1.9350000000000001</v>
      </c>
      <c r="H2525" s="2">
        <f>'Moving Avg'!G2525</f>
        <v>8.7619999999999951</v>
      </c>
      <c r="I2525" s="2">
        <f>'Moving Avg'!H2525</f>
        <v>12.75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</row>
    <row r="2526" spans="1:12" ht="13.5" x14ac:dyDescent="0.25">
      <c r="A2526" s="3">
        <f>RSI!A2526</f>
        <v>0</v>
      </c>
      <c r="B2526" s="2">
        <f>RSI!B2526</f>
        <v>0</v>
      </c>
      <c r="C2526" s="2">
        <f>RSI!I2526</f>
        <v>0.49696215951246359</v>
      </c>
      <c r="D2526" s="2">
        <f>MACD!E2526</f>
        <v>0.12832137299181801</v>
      </c>
      <c r="E2526" s="2">
        <f>MACD!F2526</f>
        <v>1.9996180400149994</v>
      </c>
      <c r="F2526" s="2">
        <f>'Moving Avg'!D2526</f>
        <v>0</v>
      </c>
      <c r="G2526" s="2">
        <f>'Moving Avg'!F2526</f>
        <v>1.29</v>
      </c>
      <c r="H2526" s="2">
        <f>'Moving Avg'!G2526</f>
        <v>8.4919999999999956</v>
      </c>
      <c r="I2526" s="2">
        <f>'Moving Avg'!H2526</f>
        <v>12.662499999999998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0</v>
      </c>
      <c r="B2527" s="2">
        <f>RSI!B2527</f>
        <v>0</v>
      </c>
      <c r="C2527" s="2">
        <f>RSI!I2527</f>
        <v>0.49696215951246359</v>
      </c>
      <c r="D2527" s="2">
        <f>MACD!E2527</f>
        <v>-0.15346941350178644</v>
      </c>
      <c r="E2527" s="2">
        <f>MACD!F2527</f>
        <v>1.5690005493116423</v>
      </c>
      <c r="F2527" s="2">
        <f>'Moving Avg'!D2527</f>
        <v>0</v>
      </c>
      <c r="G2527" s="2">
        <f>'Moving Avg'!F2527</f>
        <v>0.64500000000000002</v>
      </c>
      <c r="H2527" s="2">
        <f>'Moving Avg'!G2527</f>
        <v>8.2219999999999978</v>
      </c>
      <c r="I2527" s="2">
        <f>'Moving Avg'!H2527</f>
        <v>12.574999999999998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</row>
    <row r="2528" spans="1:12" ht="13.5" x14ac:dyDescent="0.25">
      <c r="A2528" s="3">
        <f>RSI!A2528</f>
        <v>0</v>
      </c>
      <c r="B2528" s="2">
        <f>RSI!B2528</f>
        <v>0</v>
      </c>
      <c r="C2528" s="2">
        <f>RSI!I2528</f>
        <v>0.49696215951246359</v>
      </c>
      <c r="D2528" s="2">
        <f>MACD!E2528</f>
        <v>-0.37249673154091489</v>
      </c>
      <c r="E2528" s="2">
        <f>MACD!F2528</f>
        <v>1.180701093141131</v>
      </c>
      <c r="F2528" s="2">
        <f>'Moving Avg'!D2528</f>
        <v>0</v>
      </c>
      <c r="G2528" s="2">
        <f>'Moving Avg'!F2528</f>
        <v>0</v>
      </c>
      <c r="H2528" s="2">
        <f>'Moving Avg'!G2528</f>
        <v>7.9519999999999973</v>
      </c>
      <c r="I2528" s="2">
        <f>'Moving Avg'!H2528</f>
        <v>12.487499999999997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</row>
    <row r="2529" spans="1:12" ht="13.5" x14ac:dyDescent="0.25">
      <c r="A2529" s="3">
        <f>RSI!A2529</f>
        <v>0</v>
      </c>
      <c r="B2529" s="2">
        <f>RSI!B2529</f>
        <v>0</v>
      </c>
      <c r="C2529" s="2">
        <f>RSI!I2529</f>
        <v>0.49696215951246359</v>
      </c>
      <c r="D2529" s="2">
        <f>MACD!E2529</f>
        <v>-0.53985435414660321</v>
      </c>
      <c r="E2529" s="2">
        <f>MACD!F2529</f>
        <v>0.83659000368358416</v>
      </c>
      <c r="F2529" s="2">
        <f>'Moving Avg'!D2529</f>
        <v>0</v>
      </c>
      <c r="G2529" s="2">
        <f>'Moving Avg'!F2529</f>
        <v>0</v>
      </c>
      <c r="H2529" s="2">
        <f>'Moving Avg'!G2529</f>
        <v>7.6819999999999986</v>
      </c>
      <c r="I2529" s="2">
        <f>'Moving Avg'!H2529</f>
        <v>12.399999999999999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</row>
    <row r="2530" spans="1:12" ht="13.5" x14ac:dyDescent="0.25">
      <c r="A2530" s="3">
        <f>RSI!A2530</f>
        <v>0</v>
      </c>
      <c r="B2530" s="2">
        <f>RSI!B2530</f>
        <v>0</v>
      </c>
      <c r="C2530" s="2">
        <f>RSI!I2530</f>
        <v>0.49696215951246359</v>
      </c>
      <c r="D2530" s="2">
        <f>MACD!E2530</f>
        <v>-0.66482281226619833</v>
      </c>
      <c r="E2530" s="2">
        <f>MACD!F2530</f>
        <v>0.53630744049362766</v>
      </c>
      <c r="F2530" s="2">
        <f>'Moving Avg'!D2530</f>
        <v>0</v>
      </c>
      <c r="G2530" s="2">
        <f>'Moving Avg'!F2530</f>
        <v>0</v>
      </c>
      <c r="H2530" s="2">
        <f>'Moving Avg'!G2530</f>
        <v>7.4119999999999981</v>
      </c>
      <c r="I2530" s="2">
        <f>'Moving Avg'!H2530</f>
        <v>12.312499999999998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</row>
    <row r="2531" spans="1:12" ht="13.5" x14ac:dyDescent="0.25">
      <c r="A2531" s="3">
        <f>RSI!A2531</f>
        <v>0</v>
      </c>
      <c r="B2531" s="2">
        <f>RSI!B2531</f>
        <v>0</v>
      </c>
      <c r="C2531" s="2">
        <f>RSI!I2531</f>
        <v>0.49696215951246359</v>
      </c>
      <c r="D2531" s="2">
        <f>MACD!E2531</f>
        <v>-0.75515624455629493</v>
      </c>
      <c r="E2531" s="2">
        <f>MACD!F2531</f>
        <v>0.27801470348364321</v>
      </c>
      <c r="F2531" s="2">
        <f>'Moving Avg'!D2531</f>
        <v>0</v>
      </c>
      <c r="G2531" s="2">
        <f>'Moving Avg'!F2531</f>
        <v>0</v>
      </c>
      <c r="H2531" s="2">
        <f>'Moving Avg'!G2531</f>
        <v>7.1419999999999986</v>
      </c>
      <c r="I2531" s="2">
        <f>'Moving Avg'!H2531</f>
        <v>12.227999999999998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0</v>
      </c>
      <c r="B2532" s="2">
        <f>RSI!B2532</f>
        <v>0</v>
      </c>
      <c r="C2532" s="2">
        <f>RSI!I2532</f>
        <v>0.49696215951246359</v>
      </c>
      <c r="D2532" s="2">
        <f>MACD!E2532</f>
        <v>-0.81732453202510236</v>
      </c>
      <c r="E2532" s="2">
        <f>MACD!F2532</f>
        <v>5.8946856381894092E-2</v>
      </c>
      <c r="F2532" s="2">
        <f>'Moving Avg'!D2532</f>
        <v>0</v>
      </c>
      <c r="G2532" s="2">
        <f>'Moving Avg'!F2532</f>
        <v>0</v>
      </c>
      <c r="H2532" s="2">
        <f>'Moving Avg'!G2532</f>
        <v>6.8719999999999981</v>
      </c>
      <c r="I2532" s="2">
        <f>'Moving Avg'!H2532</f>
        <v>12.143499999999996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0</v>
      </c>
      <c r="B2533" s="2">
        <f>RSI!B2533</f>
        <v>0</v>
      </c>
      <c r="C2533" s="2">
        <f>RSI!I2533</f>
        <v>0.49696215951246359</v>
      </c>
      <c r="D2533" s="2">
        <f>MACD!E2533</f>
        <v>-0.85671764007587603</v>
      </c>
      <c r="E2533" s="2">
        <f>MACD!F2533</f>
        <v>-0.12418604290965994</v>
      </c>
      <c r="F2533" s="2">
        <f>'Moving Avg'!D2533</f>
        <v>0</v>
      </c>
      <c r="G2533" s="2">
        <f>'Moving Avg'!F2533</f>
        <v>0</v>
      </c>
      <c r="H2533" s="2">
        <f>'Moving Avg'!G2533</f>
        <v>6.6019999999999985</v>
      </c>
      <c r="I2533" s="2">
        <f>'Moving Avg'!H2533</f>
        <v>12.058999999999999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0</v>
      </c>
      <c r="B2534" s="2">
        <f>RSI!B2534</f>
        <v>0</v>
      </c>
      <c r="C2534" s="2">
        <f>RSI!I2534</f>
        <v>0.49696215951246359</v>
      </c>
      <c r="D2534" s="2">
        <f>MACD!E2534</f>
        <v>-0.87781802228003347</v>
      </c>
      <c r="E2534" s="2">
        <f>MACD!F2534</f>
        <v>-0.27491243878373467</v>
      </c>
      <c r="F2534" s="2">
        <f>'Moving Avg'!D2534</f>
        <v>0</v>
      </c>
      <c r="G2534" s="2">
        <f>'Moving Avg'!F2534</f>
        <v>0</v>
      </c>
      <c r="H2534" s="2">
        <f>'Moving Avg'!G2534</f>
        <v>6.3319999999999981</v>
      </c>
      <c r="I2534" s="2">
        <f>'Moving Avg'!H2534</f>
        <v>11.974499999999999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0</v>
      </c>
      <c r="B2535" s="2">
        <f>RSI!B2535</f>
        <v>0</v>
      </c>
      <c r="C2535" s="2">
        <f>RSI!I2535</f>
        <v>0.49696215951246359</v>
      </c>
      <c r="D2535" s="2">
        <f>MACD!E2535</f>
        <v>-0.88434603657354682</v>
      </c>
      <c r="E2535" s="2">
        <f>MACD!F2535</f>
        <v>-0.3967991583416971</v>
      </c>
      <c r="F2535" s="2">
        <f>'Moving Avg'!D2535</f>
        <v>0</v>
      </c>
      <c r="G2535" s="2">
        <f>'Moving Avg'!F2535</f>
        <v>0</v>
      </c>
      <c r="H2535" s="2">
        <f>'Moving Avg'!G2535</f>
        <v>6.0619999999999994</v>
      </c>
      <c r="I2535" s="2">
        <f>'Moving Avg'!H2535</f>
        <v>11.893799999999999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0</v>
      </c>
      <c r="B2536" s="2">
        <f>RSI!B2536</f>
        <v>0</v>
      </c>
      <c r="C2536" s="2">
        <f>RSI!I2536</f>
        <v>0.49696215951246359</v>
      </c>
      <c r="D2536" s="2">
        <f>MACD!E2536</f>
        <v>-0.87938256017588878</v>
      </c>
      <c r="E2536" s="2">
        <f>MACD!F2536</f>
        <v>-0.49331583870853546</v>
      </c>
      <c r="F2536" s="2">
        <f>'Moving Avg'!D2536</f>
        <v>0</v>
      </c>
      <c r="G2536" s="2">
        <f>'Moving Avg'!F2536</f>
        <v>0</v>
      </c>
      <c r="H2536" s="2">
        <f>'Moving Avg'!G2536</f>
        <v>5.7919999999999989</v>
      </c>
      <c r="I2536" s="2">
        <f>'Moving Avg'!H2536</f>
        <v>11.816249999999998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0</v>
      </c>
      <c r="B2537" s="2">
        <f>RSI!B2537</f>
        <v>0</v>
      </c>
      <c r="C2537" s="2">
        <f>RSI!I2537</f>
        <v>0.49696215951246359</v>
      </c>
      <c r="D2537" s="2">
        <f>MACD!E2537</f>
        <v>-0.8654723429392519</v>
      </c>
      <c r="E2537" s="2">
        <f>MACD!F2537</f>
        <v>-0.5677471395546787</v>
      </c>
      <c r="F2537" s="2">
        <f>'Moving Avg'!D2537</f>
        <v>0</v>
      </c>
      <c r="G2537" s="2">
        <f>'Moving Avg'!F2537</f>
        <v>0</v>
      </c>
      <c r="H2537" s="2">
        <f>'Moving Avg'!G2537</f>
        <v>5.5220000000000002</v>
      </c>
      <c r="I2537" s="2">
        <f>'Moving Avg'!H2537</f>
        <v>11.735249999999999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0</v>
      </c>
      <c r="B2538" s="2">
        <f>RSI!B2538</f>
        <v>0</v>
      </c>
      <c r="C2538" s="2">
        <f>RSI!I2538</f>
        <v>0.49696215951246359</v>
      </c>
      <c r="D2538" s="2">
        <f>MACD!E2538</f>
        <v>-0.84471109190839111</v>
      </c>
      <c r="E2538" s="2">
        <f>MACD!F2538</f>
        <v>-0.62313993002542123</v>
      </c>
      <c r="F2538" s="2">
        <f>'Moving Avg'!D2538</f>
        <v>0</v>
      </c>
      <c r="G2538" s="2">
        <f>'Moving Avg'!F2538</f>
        <v>0</v>
      </c>
      <c r="H2538" s="2">
        <f>'Moving Avg'!G2538</f>
        <v>5.2520000000000007</v>
      </c>
      <c r="I2538" s="2">
        <f>'Moving Avg'!H2538</f>
        <v>11.650649999999999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</row>
    <row r="2539" spans="1:12" ht="13.5" x14ac:dyDescent="0.25">
      <c r="A2539" s="3">
        <f>RSI!A2539</f>
        <v>0</v>
      </c>
      <c r="B2539" s="2">
        <f>RSI!B2539</f>
        <v>0</v>
      </c>
      <c r="C2539" s="2">
        <f>RSI!I2539</f>
        <v>0.49696215951246359</v>
      </c>
      <c r="D2539" s="2">
        <f>MACD!E2539</f>
        <v>-0.81881881726132455</v>
      </c>
      <c r="E2539" s="2">
        <f>MACD!F2539</f>
        <v>-0.66227570747260189</v>
      </c>
      <c r="F2539" s="2">
        <f>'Moving Avg'!D2539</f>
        <v>0</v>
      </c>
      <c r="G2539" s="2">
        <f>'Moving Avg'!F2539</f>
        <v>0</v>
      </c>
      <c r="H2539" s="2">
        <f>'Moving Avg'!G2539</f>
        <v>4.9820000000000011</v>
      </c>
      <c r="I2539" s="2">
        <f>'Moving Avg'!H2539</f>
        <v>11.566049999999997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0</v>
      </c>
      <c r="B2540" s="2">
        <f>RSI!B2540</f>
        <v>0</v>
      </c>
      <c r="C2540" s="2">
        <f>RSI!I2540</f>
        <v>0.49696215951246359</v>
      </c>
      <c r="D2540" s="2">
        <f>MACD!E2540</f>
        <v>-0.7892015785234654</v>
      </c>
      <c r="E2540" s="2">
        <f>MACD!F2540</f>
        <v>-0.68766088168277473</v>
      </c>
      <c r="F2540" s="2">
        <f>'Moving Avg'!D2540</f>
        <v>0</v>
      </c>
      <c r="G2540" s="2">
        <f>'Moving Avg'!F2540</f>
        <v>0</v>
      </c>
      <c r="H2540" s="2">
        <f>'Moving Avg'!G2540</f>
        <v>4.7120000000000006</v>
      </c>
      <c r="I2540" s="2">
        <f>'Moving Avg'!H2540</f>
        <v>11.481449999999997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</row>
    <row r="2541" spans="1:12" ht="13.5" x14ac:dyDescent="0.25">
      <c r="A2541" s="3">
        <f>RSI!A2541</f>
        <v>0</v>
      </c>
      <c r="B2541" s="2">
        <f>RSI!B2541</f>
        <v>0</v>
      </c>
      <c r="C2541" s="2">
        <f>RSI!I2541</f>
        <v>0.49696215951246359</v>
      </c>
      <c r="D2541" s="2">
        <f>MACD!E2541</f>
        <v>-0.75700343901632827</v>
      </c>
      <c r="E2541" s="2">
        <f>MACD!F2541</f>
        <v>-0.70152939314948548</v>
      </c>
      <c r="F2541" s="2">
        <f>'Moving Avg'!D2541</f>
        <v>0</v>
      </c>
      <c r="G2541" s="2">
        <f>'Moving Avg'!F2541</f>
        <v>0</v>
      </c>
      <c r="H2541" s="2">
        <f>'Moving Avg'!G2541</f>
        <v>4.4420000000000011</v>
      </c>
      <c r="I2541" s="2">
        <f>'Moving Avg'!H2541</f>
        <v>11.396849999999997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0</v>
      </c>
      <c r="B2542" s="2">
        <f>RSI!B2542</f>
        <v>0</v>
      </c>
      <c r="C2542" s="2">
        <f>RSI!I2542</f>
        <v>0.49696215951246359</v>
      </c>
      <c r="D2542" s="2">
        <f>MACD!E2542</f>
        <v>-0.7231501566216616</v>
      </c>
      <c r="E2542" s="2">
        <f>MACD!F2542</f>
        <v>-0.70585354584392079</v>
      </c>
      <c r="F2542" s="2">
        <f>'Moving Avg'!D2542</f>
        <v>0</v>
      </c>
      <c r="G2542" s="2">
        <f>'Moving Avg'!F2542</f>
        <v>0</v>
      </c>
      <c r="H2542" s="2">
        <f>'Moving Avg'!G2542</f>
        <v>4.1720000000000006</v>
      </c>
      <c r="I2542" s="2">
        <f>'Moving Avg'!H2542</f>
        <v>11.312249999999997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0</v>
      </c>
      <c r="B2543" s="2">
        <f>RSI!B2543</f>
        <v>0</v>
      </c>
      <c r="C2543" s="2">
        <f>RSI!I2543</f>
        <v>0.49696215951246359</v>
      </c>
      <c r="D2543" s="2">
        <f>MACD!E2543</f>
        <v>-0.68838590224838525</v>
      </c>
      <c r="E2543" s="2">
        <f>MACD!F2543</f>
        <v>-0.70236001712481366</v>
      </c>
      <c r="F2543" s="2">
        <f>'Moving Avg'!D2543</f>
        <v>0</v>
      </c>
      <c r="G2543" s="2">
        <f>'Moving Avg'!F2543</f>
        <v>0</v>
      </c>
      <c r="H2543" s="2">
        <f>'Moving Avg'!G2543</f>
        <v>3.902000000000001</v>
      </c>
      <c r="I2543" s="2">
        <f>'Moving Avg'!H2543</f>
        <v>11.227649999999997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0</v>
      </c>
      <c r="B2544" s="2">
        <f>RSI!B2544</f>
        <v>0</v>
      </c>
      <c r="C2544" s="2">
        <f>RSI!I2544</f>
        <v>0.49696215951246359</v>
      </c>
      <c r="D2544" s="2">
        <f>MACD!E2544</f>
        <v>-0.65330409722945504</v>
      </c>
      <c r="E2544" s="2">
        <f>MACD!F2544</f>
        <v>-0.692548833145742</v>
      </c>
      <c r="F2544" s="2">
        <f>'Moving Avg'!D2544</f>
        <v>0</v>
      </c>
      <c r="G2544" s="2">
        <f>'Moving Avg'!F2544</f>
        <v>0</v>
      </c>
      <c r="H2544" s="2">
        <f>'Moving Avg'!G2544</f>
        <v>3.6320000000000006</v>
      </c>
      <c r="I2544" s="2">
        <f>'Moving Avg'!H2544</f>
        <v>11.143049999999995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</row>
    <row r="2545" spans="1:12" ht="13.5" x14ac:dyDescent="0.25">
      <c r="A2545" s="3">
        <f>RSI!A2545</f>
        <v>0</v>
      </c>
      <c r="B2545" s="2">
        <f>RSI!B2545</f>
        <v>0</v>
      </c>
      <c r="C2545" s="2">
        <f>RSI!I2545</f>
        <v>0.49696215951246359</v>
      </c>
      <c r="D2545" s="2">
        <f>MACD!E2545</f>
        <v>-0.61837329161941612</v>
      </c>
      <c r="E2545" s="2">
        <f>MACD!F2545</f>
        <v>-0.67771372484047687</v>
      </c>
      <c r="F2545" s="2">
        <f>'Moving Avg'!D2545</f>
        <v>0</v>
      </c>
      <c r="G2545" s="2">
        <f>'Moving Avg'!F2545</f>
        <v>0</v>
      </c>
      <c r="H2545" s="2">
        <f>'Moving Avg'!G2545</f>
        <v>3.3620000000000005</v>
      </c>
      <c r="I2545" s="2">
        <f>'Moving Avg'!H2545</f>
        <v>11.058449999999995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</row>
    <row r="2546" spans="1:12" ht="13.5" x14ac:dyDescent="0.25">
      <c r="A2546" s="3">
        <f>RSI!A2546</f>
        <v>0</v>
      </c>
      <c r="B2546" s="2">
        <f>RSI!B2546</f>
        <v>0</v>
      </c>
      <c r="C2546" s="2">
        <f>RSI!I2546</f>
        <v>0.49696215951246359</v>
      </c>
      <c r="D2546" s="2">
        <f>MACD!E2546</f>
        <v>-0.58395886224836668</v>
      </c>
      <c r="E2546" s="2">
        <f>MACD!F2546</f>
        <v>-0.65896275232205481</v>
      </c>
      <c r="F2546" s="2">
        <f>'Moving Avg'!D2546</f>
        <v>0</v>
      </c>
      <c r="G2546" s="2">
        <f>'Moving Avg'!F2546</f>
        <v>0</v>
      </c>
      <c r="H2546" s="2">
        <f>'Moving Avg'!G2546</f>
        <v>3.1040000000000005</v>
      </c>
      <c r="I2546" s="2">
        <f>'Moving Avg'!H2546</f>
        <v>10.973849999999995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0</v>
      </c>
      <c r="B2547" s="2">
        <f>RSI!B2547</f>
        <v>0</v>
      </c>
      <c r="C2547" s="2">
        <f>RSI!I2547</f>
        <v>0.49696215951246359</v>
      </c>
      <c r="D2547" s="2">
        <f>MACD!E2547</f>
        <v>-0.55034118838502744</v>
      </c>
      <c r="E2547" s="2">
        <f>MACD!F2547</f>
        <v>-0.63723843953464931</v>
      </c>
      <c r="F2547" s="2">
        <f>'Moving Avg'!D2547</f>
        <v>0</v>
      </c>
      <c r="G2547" s="2">
        <f>'Moving Avg'!F2547</f>
        <v>0</v>
      </c>
      <c r="H2547" s="2">
        <f>'Moving Avg'!G2547</f>
        <v>2.8460000000000001</v>
      </c>
      <c r="I2547" s="2">
        <f>'Moving Avg'!H2547</f>
        <v>10.893049999999993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0</v>
      </c>
      <c r="B2548" s="2">
        <f>RSI!B2548</f>
        <v>0</v>
      </c>
      <c r="C2548" s="2">
        <f>RSI!I2548</f>
        <v>0.49696215951246359</v>
      </c>
      <c r="D2548" s="2">
        <f>MACD!E2548</f>
        <v>-0.51773086056178419</v>
      </c>
      <c r="E2548" s="2">
        <f>MACD!F2548</f>
        <v>-0.61333692374007631</v>
      </c>
      <c r="F2548" s="2">
        <f>'Moving Avg'!D2548</f>
        <v>0</v>
      </c>
      <c r="G2548" s="2">
        <f>'Moving Avg'!F2548</f>
        <v>0</v>
      </c>
      <c r="H2548" s="2">
        <f>'Moving Avg'!G2548</f>
        <v>2.5880000000000005</v>
      </c>
      <c r="I2548" s="2">
        <f>'Moving Avg'!H2548</f>
        <v>10.815499999999995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0</v>
      </c>
      <c r="B2549" s="2">
        <f>RSI!B2549</f>
        <v>0</v>
      </c>
      <c r="C2549" s="2">
        <f>RSI!I2549</f>
        <v>0.49696215951246359</v>
      </c>
      <c r="D2549" s="2">
        <f>MACD!E2549</f>
        <v>-0.48628139163403766</v>
      </c>
      <c r="E2549" s="2">
        <f>MACD!F2549</f>
        <v>-0.58792581731886862</v>
      </c>
      <c r="F2549" s="2">
        <f>'Moving Avg'!D2549</f>
        <v>0</v>
      </c>
      <c r="G2549" s="2">
        <f>'Moving Avg'!F2549</f>
        <v>0</v>
      </c>
      <c r="H2549" s="2">
        <f>'Moving Avg'!G2549</f>
        <v>2.3300000000000005</v>
      </c>
      <c r="I2549" s="2">
        <f>'Moving Avg'!H2549</f>
        <v>10.738299999999997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0</v>
      </c>
      <c r="B2550" s="2">
        <f>RSI!B2550</f>
        <v>0</v>
      </c>
      <c r="C2550" s="2">
        <f>RSI!I2550</f>
        <v>0.49696215951246359</v>
      </c>
      <c r="D2550" s="2">
        <f>MACD!E2550</f>
        <v>-0.45609982604524441</v>
      </c>
      <c r="E2550" s="2">
        <f>MACD!F2550</f>
        <v>-0.56156061906414378</v>
      </c>
      <c r="F2550" s="2">
        <f>'Moving Avg'!D2550</f>
        <v>0</v>
      </c>
      <c r="G2550" s="2">
        <f>'Moving Avg'!F2550</f>
        <v>0</v>
      </c>
      <c r="H2550" s="2">
        <f>'Moving Avg'!G2550</f>
        <v>2.0700000000000003</v>
      </c>
      <c r="I2550" s="2">
        <f>'Moving Avg'!H2550</f>
        <v>10.661099999999994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</row>
    <row r="2551" spans="1:12" ht="13.5" x14ac:dyDescent="0.25">
      <c r="A2551" s="3">
        <f>RSI!A2551</f>
        <v>0</v>
      </c>
      <c r="B2551" s="2">
        <f>RSI!B2551</f>
        <v>0</v>
      </c>
      <c r="C2551" s="2">
        <f>RSI!I2551</f>
        <v>0.49696215951246359</v>
      </c>
      <c r="D2551" s="2">
        <f>MACD!E2551</f>
        <v>-0.4272555814837084</v>
      </c>
      <c r="E2551" s="2">
        <f>MACD!F2551</f>
        <v>-0.53469961154805667</v>
      </c>
      <c r="F2551" s="2">
        <f>'Moving Avg'!D2551</f>
        <v>0</v>
      </c>
      <c r="G2551" s="2">
        <f>'Moving Avg'!F2551</f>
        <v>0</v>
      </c>
      <c r="H2551" s="2">
        <f>'Moving Avg'!G2551</f>
        <v>1.8100000000000003</v>
      </c>
      <c r="I2551" s="2">
        <f>'Moving Avg'!H2551</f>
        <v>10.583899999999996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0</v>
      </c>
      <c r="B2552" s="2">
        <f>RSI!B2552</f>
        <v>0</v>
      </c>
      <c r="C2552" s="2">
        <f>RSI!I2552</f>
        <v>0.49696215951246359</v>
      </c>
      <c r="D2552" s="2">
        <f>MACD!E2552</f>
        <v>-0.39978780490149407</v>
      </c>
      <c r="E2552" s="2">
        <f>MACD!F2552</f>
        <v>-0.50771725021874414</v>
      </c>
      <c r="F2552" s="2">
        <f>'Moving Avg'!D2552</f>
        <v>0</v>
      </c>
      <c r="G2552" s="2">
        <f>'Moving Avg'!F2552</f>
        <v>0</v>
      </c>
      <c r="H2552" s="2">
        <f>'Moving Avg'!G2552</f>
        <v>1.55</v>
      </c>
      <c r="I2552" s="2">
        <f>'Moving Avg'!H2552</f>
        <v>10.510149999999994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0</v>
      </c>
      <c r="B2553" s="2">
        <f>RSI!B2553</f>
        <v>0</v>
      </c>
      <c r="C2553" s="2">
        <f>RSI!I2553</f>
        <v>0.49696215951246359</v>
      </c>
      <c r="D2553" s="2">
        <f>MACD!E2553</f>
        <v>-0.37371148074276211</v>
      </c>
      <c r="E2553" s="2">
        <f>MACD!F2553</f>
        <v>-0.48091609632354776</v>
      </c>
      <c r="F2553" s="2">
        <f>'Moving Avg'!D2553</f>
        <v>0</v>
      </c>
      <c r="G2553" s="2">
        <f>'Moving Avg'!F2553</f>
        <v>0</v>
      </c>
      <c r="H2553" s="2">
        <f>'Moving Avg'!G2553</f>
        <v>1.29</v>
      </c>
      <c r="I2553" s="2">
        <f>'Moving Avg'!H2553</f>
        <v>10.436399999999994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</row>
    <row r="2554" spans="1:12" ht="13.5" x14ac:dyDescent="0.25">
      <c r="A2554" s="3">
        <f>RSI!A2554</f>
        <v>0</v>
      </c>
      <c r="B2554" s="2">
        <f>RSI!B2554</f>
        <v>0</v>
      </c>
      <c r="C2554" s="2">
        <f>RSI!I2554</f>
        <v>0.49696215951246359</v>
      </c>
      <c r="D2554" s="2">
        <f>MACD!E2554</f>
        <v>-0.34902249194896623</v>
      </c>
      <c r="E2554" s="2">
        <f>MACD!F2554</f>
        <v>-0.45453737544863149</v>
      </c>
      <c r="F2554" s="2">
        <f>'Moving Avg'!D2554</f>
        <v>0</v>
      </c>
      <c r="G2554" s="2">
        <f>'Moving Avg'!F2554</f>
        <v>0</v>
      </c>
      <c r="H2554" s="2">
        <f>'Moving Avg'!G2554</f>
        <v>1.032</v>
      </c>
      <c r="I2554" s="2">
        <f>'Moving Avg'!H2554</f>
        <v>10.362649999999995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0</v>
      </c>
      <c r="B2555" s="2">
        <f>RSI!B2555</f>
        <v>0</v>
      </c>
      <c r="C2555" s="2">
        <f>RSI!I2555</f>
        <v>0.49696215951246359</v>
      </c>
      <c r="D2555" s="2">
        <f>MACD!E2555</f>
        <v>-0.32570180281480743</v>
      </c>
      <c r="E2555" s="2">
        <f>MACD!F2555</f>
        <v>-0.42877026092186665</v>
      </c>
      <c r="F2555" s="2">
        <f>'Moving Avg'!D2555</f>
        <v>0</v>
      </c>
      <c r="G2555" s="2">
        <f>'Moving Avg'!F2555</f>
        <v>0</v>
      </c>
      <c r="H2555" s="2">
        <f>'Moving Avg'!G2555</f>
        <v>0.77400000000000002</v>
      </c>
      <c r="I2555" s="2">
        <f>'Moving Avg'!H2555</f>
        <v>10.288849999999995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0</v>
      </c>
      <c r="B2556" s="2">
        <f>RSI!B2556</f>
        <v>0</v>
      </c>
      <c r="C2556" s="2">
        <f>RSI!I2556</f>
        <v>0.49696215951246359</v>
      </c>
      <c r="D2556" s="2">
        <f>MACD!E2556</f>
        <v>-0.30371890616764824</v>
      </c>
      <c r="E2556" s="2">
        <f>MACD!F2556</f>
        <v>-0.40375998997102297</v>
      </c>
      <c r="F2556" s="2">
        <f>'Moving Avg'!D2556</f>
        <v>0</v>
      </c>
      <c r="G2556" s="2">
        <f>'Moving Avg'!F2556</f>
        <v>0</v>
      </c>
      <c r="H2556" s="2">
        <f>'Moving Avg'!G2556</f>
        <v>0.51600000000000001</v>
      </c>
      <c r="I2556" s="2">
        <f>'Moving Avg'!H2556</f>
        <v>10.215049999999996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0</v>
      </c>
      <c r="B2557" s="2">
        <f>RSI!B2557</f>
        <v>0</v>
      </c>
      <c r="C2557" s="2">
        <f>RSI!I2557</f>
        <v>0.49696215951246359</v>
      </c>
      <c r="D2557" s="2">
        <f>MACD!E2557</f>
        <v>-0.28303465487807733</v>
      </c>
      <c r="E2557" s="2">
        <f>MACD!F2557</f>
        <v>-0.37961492295243388</v>
      </c>
      <c r="F2557" s="2">
        <f>'Moving Avg'!D2557</f>
        <v>0</v>
      </c>
      <c r="G2557" s="2">
        <f>'Moving Avg'!F2557</f>
        <v>0</v>
      </c>
      <c r="H2557" s="2">
        <f>'Moving Avg'!G2557</f>
        <v>0.25800000000000001</v>
      </c>
      <c r="I2557" s="2">
        <f>'Moving Avg'!H2557</f>
        <v>10.141249999999996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0</v>
      </c>
      <c r="B2558" s="2">
        <f>RSI!B2558</f>
        <v>0</v>
      </c>
      <c r="C2558" s="2">
        <f>RSI!I2558</f>
        <v>0.49696215951246359</v>
      </c>
      <c r="D2558" s="2">
        <f>MACD!E2558</f>
        <v>-0.26360357874091411</v>
      </c>
      <c r="E2558" s="2">
        <f>MACD!F2558</f>
        <v>-0.35641265411012996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10.067449999999996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0</v>
      </c>
      <c r="B2559" s="2">
        <f>RSI!B2559</f>
        <v>0</v>
      </c>
      <c r="C2559" s="2">
        <f>RSI!I2559</f>
        <v>0.49696215951246359</v>
      </c>
      <c r="D2559" s="2">
        <f>MACD!E2559</f>
        <v>-0.24537577175321165</v>
      </c>
      <c r="E2559" s="2">
        <f>MACD!F2559</f>
        <v>-0.3342052776387463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9.9936499999999953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0</v>
      </c>
      <c r="B2560" s="2">
        <f>RSI!B2560</f>
        <v>0</v>
      </c>
      <c r="C2560" s="2">
        <f>RSI!I2560</f>
        <v>0.49696215951246359</v>
      </c>
      <c r="D2560" s="2">
        <f>MACD!E2560</f>
        <v>-0.22829842130127145</v>
      </c>
      <c r="E2560" s="2">
        <f>MACD!F2560</f>
        <v>-0.31302390637125133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9.9198499999999949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0</v>
      </c>
      <c r="B2561" s="2">
        <f>RSI!B2561</f>
        <v>0</v>
      </c>
      <c r="C2561" s="2">
        <f>RSI!I2561</f>
        <v>0.49696215951246359</v>
      </c>
      <c r="D2561" s="2">
        <f>MACD!E2561</f>
        <v>-0.21231703936540638</v>
      </c>
      <c r="E2561" s="2">
        <f>MACD!F2561</f>
        <v>-0.29288253297008238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9.8492499999999961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0</v>
      </c>
      <c r="B2562" s="2">
        <f>RSI!B2562</f>
        <v>0</v>
      </c>
      <c r="C2562" s="2">
        <f>RSI!I2562</f>
        <v>0.49696215951246359</v>
      </c>
      <c r="D2562" s="2">
        <f>MACD!E2562</f>
        <v>-0.19737644623200318</v>
      </c>
      <c r="E2562" s="2">
        <f>MACD!F2562</f>
        <v>-0.27378131562246655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9.7786499999999954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0</v>
      </c>
      <c r="B2563" s="2">
        <f>RSI!B2563</f>
        <v>0</v>
      </c>
      <c r="C2563" s="2">
        <f>RSI!I2563</f>
        <v>0.49696215951246359</v>
      </c>
      <c r="D2563" s="2">
        <f>MACD!E2563</f>
        <v>-0.18342154909065306</v>
      </c>
      <c r="E2563" s="2">
        <f>MACD!F2563</f>
        <v>-0.25570936231610386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9.7080499999999965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</row>
    <row r="2564" spans="1:12" ht="13.5" x14ac:dyDescent="0.25">
      <c r="A2564" s="3">
        <f>RSI!A2564</f>
        <v>0</v>
      </c>
      <c r="B2564" s="2">
        <f>RSI!B2564</f>
        <v>0</v>
      </c>
      <c r="C2564" s="2">
        <f>RSI!I2564</f>
        <v>0.49696215951246359</v>
      </c>
      <c r="D2564" s="2">
        <f>MACD!E2564</f>
        <v>-0.17039795105579866</v>
      </c>
      <c r="E2564" s="2">
        <f>MACD!F2564</f>
        <v>-0.23864708006404284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9.6374499999999959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0</v>
      </c>
      <c r="B2565" s="2">
        <f>RSI!B2565</f>
        <v>0</v>
      </c>
      <c r="C2565" s="2">
        <f>RSI!I2565</f>
        <v>0.49696215951246359</v>
      </c>
      <c r="D2565" s="2">
        <f>MACD!E2565</f>
        <v>-0.15825242038967854</v>
      </c>
      <c r="E2565" s="2">
        <f>MACD!F2565</f>
        <v>-0.22256814812917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9.5668499999999952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</row>
    <row r="2566" spans="1:12" ht="13.5" x14ac:dyDescent="0.25">
      <c r="A2566" s="3">
        <f>RSI!A2566</f>
        <v>0</v>
      </c>
      <c r="B2566" s="2">
        <f>RSI!B2566</f>
        <v>0</v>
      </c>
      <c r="C2566" s="2">
        <f>RSI!I2566</f>
        <v>0.49696215951246359</v>
      </c>
      <c r="D2566" s="2">
        <f>MACD!E2566</f>
        <v>-0.14693324484910381</v>
      </c>
      <c r="E2566" s="2">
        <f>MACD!F2566</f>
        <v>-0.20744116747315677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9.4962499999999963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</row>
    <row r="2567" spans="1:12" ht="13.5" x14ac:dyDescent="0.25">
      <c r="A2567" s="3">
        <f>RSI!A2567</f>
        <v>0</v>
      </c>
      <c r="B2567" s="2">
        <f>RSI!B2567</f>
        <v>0</v>
      </c>
      <c r="C2567" s="2">
        <f>RSI!I2567</f>
        <v>0.49696215951246359</v>
      </c>
      <c r="D2567" s="2">
        <f>MACD!E2567</f>
        <v>-0.13639049199139874</v>
      </c>
      <c r="E2567" s="2">
        <f>MACD!F2567</f>
        <v>-0.19323103237680517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9.4256499999999956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0</v>
      </c>
      <c r="B2568" s="2">
        <f>RSI!B2568</f>
        <v>0</v>
      </c>
      <c r="C2568" s="2">
        <f>RSI!I2568</f>
        <v>0.49696215951246359</v>
      </c>
      <c r="D2568" s="2">
        <f>MACD!E2568</f>
        <v>-0.12657619283517516</v>
      </c>
      <c r="E2568" s="2">
        <f>MACD!F2568</f>
        <v>-0.17990006446847917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9.355049999999995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0</v>
      </c>
      <c r="B2569" s="2">
        <f>RSI!B2569</f>
        <v>0</v>
      </c>
      <c r="C2569" s="2">
        <f>RSI!I2569</f>
        <v>0.49696215951246359</v>
      </c>
      <c r="D2569" s="2">
        <f>MACD!E2569</f>
        <v>-0.11744446337847375</v>
      </c>
      <c r="E2569" s="2">
        <f>MACD!F2569</f>
        <v>-0.16740894425047811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9.287549999999996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0</v>
      </c>
      <c r="B2570" s="2">
        <f>RSI!B2570</f>
        <v>0</v>
      </c>
      <c r="C2570" s="2">
        <f>RSI!I2570</f>
        <v>0.49696215951246359</v>
      </c>
      <c r="D2570" s="2">
        <f>MACD!E2570</f>
        <v>-0.10895157604483618</v>
      </c>
      <c r="E2570" s="2">
        <f>MACD!F2570</f>
        <v>-0.15571747060934973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9.2200499999999952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0</v>
      </c>
      <c r="B2571" s="2">
        <f>RSI!B2571</f>
        <v>0</v>
      </c>
      <c r="C2571" s="2">
        <f>RSI!I2571</f>
        <v>0.49696215951246359</v>
      </c>
      <c r="D2571" s="2">
        <f>MACD!E2571</f>
        <v>-0.10105599108492259</v>
      </c>
      <c r="E2571" s="2">
        <f>MACD!F2571</f>
        <v>-0.14478517470446431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9.1525499999999962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</row>
    <row r="2572" spans="1:12" ht="13.5" x14ac:dyDescent="0.25">
      <c r="A2572" s="3">
        <f>RSI!A2572</f>
        <v>0</v>
      </c>
      <c r="B2572" s="2">
        <f>RSI!B2572</f>
        <v>0</v>
      </c>
      <c r="C2572" s="2">
        <f>RSI!I2572</f>
        <v>0.49696215951246359</v>
      </c>
      <c r="D2572" s="2">
        <f>MACD!E2572</f>
        <v>-9.3718356246415682E-2</v>
      </c>
      <c r="E2572" s="2">
        <f>MACD!F2572</f>
        <v>-0.13457181101285459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9.0850499999999954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</row>
    <row r="2573" spans="1:12" ht="13.5" x14ac:dyDescent="0.25">
      <c r="A2573" s="3">
        <f>RSI!A2573</f>
        <v>0</v>
      </c>
      <c r="B2573" s="2">
        <f>RSI!B2573</f>
        <v>0</v>
      </c>
      <c r="C2573" s="2">
        <f>RSI!I2573</f>
        <v>0.49696215951246359</v>
      </c>
      <c r="D2573" s="2">
        <f>MACD!E2573</f>
        <v>-8.690148158665767E-2</v>
      </c>
      <c r="E2573" s="2">
        <f>MACD!F2573</f>
        <v>-0.1250377451276152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9.0175499999999946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0</v>
      </c>
      <c r="B2574" s="2">
        <f>RSI!B2574</f>
        <v>0</v>
      </c>
      <c r="C2574" s="2">
        <f>RSI!I2574</f>
        <v>0.49696215951246359</v>
      </c>
      <c r="D2574" s="2">
        <f>MACD!E2574</f>
        <v>-8.0570295097255704E-2</v>
      </c>
      <c r="E2574" s="2">
        <f>MACD!F2574</f>
        <v>-0.1161442551215433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8.9500499999999956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</row>
    <row r="2575" spans="1:12" ht="13.5" x14ac:dyDescent="0.25">
      <c r="A2575" s="3">
        <f>RSI!A2575</f>
        <v>0</v>
      </c>
      <c r="B2575" s="2">
        <f>RSI!B2575</f>
        <v>0</v>
      </c>
      <c r="C2575" s="2">
        <f>RSI!I2575</f>
        <v>0.49696215951246359</v>
      </c>
      <c r="D2575" s="2">
        <f>MACD!E2575</f>
        <v>-7.4691783801031891E-2</v>
      </c>
      <c r="E2575" s="2">
        <f>MACD!F2575</f>
        <v>-0.10785376085744103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8.8825499999999948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0</v>
      </c>
      <c r="B2576" s="2">
        <f>RSI!B2576</f>
        <v>0</v>
      </c>
      <c r="C2576" s="2">
        <f>RSI!I2576</f>
        <v>0.49696215951246359</v>
      </c>
      <c r="D2576" s="2">
        <f>MACD!E2576</f>
        <v>-6.9234924138166717E-2</v>
      </c>
      <c r="E2576" s="2">
        <f>MACD!F2576</f>
        <v>-0.10012999351358617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8.8150499999999958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</row>
    <row r="2577" spans="1:12" ht="13.5" x14ac:dyDescent="0.25">
      <c r="A2577" s="3">
        <f>RSI!A2577</f>
        <v>0</v>
      </c>
      <c r="B2577" s="2">
        <f>RSI!B2577</f>
        <v>0</v>
      </c>
      <c r="C2577" s="2">
        <f>RSI!I2577</f>
        <v>0.49696215951246359</v>
      </c>
      <c r="D2577" s="2">
        <f>MACD!E2577</f>
        <v>-6.4170604754005475E-2</v>
      </c>
      <c r="E2577" s="2">
        <f>MACD!F2577</f>
        <v>-9.2938115761670034E-2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8.7475499999999951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0</v>
      </c>
      <c r="B2578" s="2">
        <f>RSI!B2578</f>
        <v>0</v>
      </c>
      <c r="C2578" s="2">
        <f>RSI!I2578</f>
        <v>0.49696215951246359</v>
      </c>
      <c r="D2578" s="2">
        <f>MACD!E2578</f>
        <v>-5.9471544213662575E-2</v>
      </c>
      <c r="E2578" s="2">
        <f>MACD!F2578</f>
        <v>-8.6244801452068545E-2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8.680049999999996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0</v>
      </c>
      <c r="B2579" s="2">
        <f>RSI!B2579</f>
        <v>0</v>
      </c>
      <c r="C2579" s="2">
        <f>RSI!I2579</f>
        <v>0.49696215951246359</v>
      </c>
      <c r="D2579" s="2">
        <f>MACD!E2579</f>
        <v>-5.5112205679619983E-2</v>
      </c>
      <c r="E2579" s="2">
        <f>MACD!F2579</f>
        <v>-8.0018282297578847E-2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8.6125499999999953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</row>
    <row r="2580" spans="1:12" ht="13.5" x14ac:dyDescent="0.25">
      <c r="A2580" s="3">
        <f>RSI!A2580</f>
        <v>0</v>
      </c>
      <c r="B2580" s="2">
        <f>RSI!B2580</f>
        <v>0</v>
      </c>
      <c r="C2580" s="2">
        <f>RSI!I2580</f>
        <v>0.49696215951246359</v>
      </c>
      <c r="D2580" s="2">
        <f>MACD!E2580</f>
        <v>-5.1068710182240511E-2</v>
      </c>
      <c r="E2580" s="2">
        <f>MACD!F2580</f>
        <v>-7.4228367874511189E-2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8.5450499999999963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0</v>
      </c>
      <c r="B2581" s="2">
        <f>RSI!B2581</f>
        <v>0</v>
      </c>
      <c r="C2581" s="2">
        <f>RSI!I2581</f>
        <v>0.49696215951246359</v>
      </c>
      <c r="D2581" s="2">
        <f>MACD!E2581</f>
        <v>-4.7318749776233918E-2</v>
      </c>
      <c r="E2581" s="2">
        <f>MACD!F2581</f>
        <v>-6.884644425485574E-2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8.4775499999999955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</row>
    <row r="2582" spans="1:12" ht="13.5" x14ac:dyDescent="0.25">
      <c r="A2582" s="3">
        <f>RSI!A2582</f>
        <v>0</v>
      </c>
      <c r="B2582" s="2">
        <f>RSI!B2582</f>
        <v>0</v>
      </c>
      <c r="C2582" s="2">
        <f>RSI!I2582</f>
        <v>0.49696215951246359</v>
      </c>
      <c r="D2582" s="2">
        <f>MACD!E2582</f>
        <v>-4.3841501597439755E-2</v>
      </c>
      <c r="E2582" s="2">
        <f>MACD!F2582</f>
        <v>-6.3845455723372552E-2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8.4100499999999947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0</v>
      </c>
      <c r="B2583" s="2">
        <f>RSI!B2583</f>
        <v>0</v>
      </c>
      <c r="C2583" s="2">
        <f>RSI!I2583</f>
        <v>0.49696215951246359</v>
      </c>
      <c r="D2583" s="2">
        <f>MACD!E2583</f>
        <v>-4.0617543604396587E-2</v>
      </c>
      <c r="E2583" s="2">
        <f>MACD!F2583</f>
        <v>-5.9199873299577363E-2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8.3425499999999957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</row>
    <row r="2584" spans="1:12" ht="13.5" x14ac:dyDescent="0.25">
      <c r="A2584" s="3">
        <f>RSI!A2584</f>
        <v>0</v>
      </c>
      <c r="B2584" s="2">
        <f>RSI!B2584</f>
        <v>0</v>
      </c>
      <c r="C2584" s="2">
        <f>RSI!I2584</f>
        <v>0.49696215951246359</v>
      </c>
      <c r="D2584" s="2">
        <f>MACD!E2584</f>
        <v>-3.7628772600110383E-2</v>
      </c>
      <c r="E2584" s="2">
        <f>MACD!F2584</f>
        <v>-5.4885653159683967E-2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8.2750499999999949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0</v>
      </c>
      <c r="B2585" s="2">
        <f>RSI!B2585</f>
        <v>0</v>
      </c>
      <c r="C2585" s="2">
        <f>RSI!I2585</f>
        <v>0.49696215951246359</v>
      </c>
      <c r="D2585" s="2">
        <f>MACD!E2585</f>
        <v>-3.4858324974528766E-2</v>
      </c>
      <c r="E2585" s="2">
        <f>MACD!F2585</f>
        <v>-5.0880187522652928E-2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8.2075499999999959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0</v>
      </c>
      <c r="B2586" s="2">
        <f>RSI!B2586</f>
        <v>0</v>
      </c>
      <c r="C2586" s="2">
        <f>RSI!I2586</f>
        <v>0.49696215951246359</v>
      </c>
      <c r="D2586" s="2">
        <f>MACD!E2586</f>
        <v>-3.2290500481841983E-2</v>
      </c>
      <c r="E2586" s="2">
        <f>MACD!F2586</f>
        <v>-4.7162250114490739E-2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8.1400499999999969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</row>
    <row r="2587" spans="1:12" ht="13.5" x14ac:dyDescent="0.25">
      <c r="A2587" s="3">
        <f>RSI!A2587</f>
        <v>0</v>
      </c>
      <c r="B2587" s="2">
        <f>RSI!B2587</f>
        <v>0</v>
      </c>
      <c r="C2587" s="2">
        <f>RSI!I2587</f>
        <v>0.49696215951246359</v>
      </c>
      <c r="D2587" s="2">
        <f>MACD!E2587</f>
        <v>-2.9910689264131918E-2</v>
      </c>
      <c r="E2587" s="2">
        <f>MACD!F2587</f>
        <v>-4.371193794441898E-2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8.0725499999999961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0</v>
      </c>
      <c r="B2588" s="2">
        <f>RSI!B2588</f>
        <v>0</v>
      </c>
      <c r="C2588" s="2">
        <f>RSI!I2588</f>
        <v>0.49696215951246359</v>
      </c>
      <c r="D2588" s="2">
        <f>MACD!E2588</f>
        <v>-2.7705302250095466E-2</v>
      </c>
      <c r="E2588" s="2">
        <f>MACD!F2588</f>
        <v>-4.0510610805554279E-2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8.0050499999999971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0</v>
      </c>
      <c r="B2589" s="2">
        <f>RSI!B2589</f>
        <v>0</v>
      </c>
      <c r="C2589" s="2">
        <f>RSI!I2589</f>
        <v>0.49696215951246359</v>
      </c>
      <c r="D2589" s="2">
        <f>MACD!E2589</f>
        <v>-2.5661704991233911E-2</v>
      </c>
      <c r="E2589" s="2">
        <f>MACD!F2589</f>
        <v>-3.7540829642690204E-2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7.9375499999999963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0</v>
      </c>
      <c r="B2590" s="2">
        <f>RSI!B2590</f>
        <v>0</v>
      </c>
      <c r="C2590" s="2">
        <f>RSI!I2590</f>
        <v>0.49696215951246359</v>
      </c>
      <c r="D2590" s="2">
        <f>MACD!E2590</f>
        <v>-2.3768154945217206E-2</v>
      </c>
      <c r="E2590" s="2">
        <f>MACD!F2590</f>
        <v>-3.4786294703195608E-2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7.8700499999999964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0</v>
      </c>
      <c r="B2591" s="2">
        <f>RSI!B2591</f>
        <v>0</v>
      </c>
      <c r="C2591" s="2">
        <f>RSI!I2591</f>
        <v>0.49696215951246359</v>
      </c>
      <c r="D2591" s="2">
        <f>MACD!E2591</f>
        <v>-2.2013742174745801E-2</v>
      </c>
      <c r="E2591" s="2">
        <f>MACD!F2591</f>
        <v>-3.223178419750565E-2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7.8025499999999965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</row>
    <row r="2592" spans="1:12" ht="13.5" x14ac:dyDescent="0.25">
      <c r="A2592" s="3">
        <f>RSI!A2592</f>
        <v>0</v>
      </c>
      <c r="B2592" s="2">
        <f>RSI!B2592</f>
        <v>0</v>
      </c>
      <c r="C2592" s="2">
        <f>RSI!I2592</f>
        <v>0.49696215951246359</v>
      </c>
      <c r="D2592" s="2">
        <f>MACD!E2592</f>
        <v>-2.0388333398168534E-2</v>
      </c>
      <c r="E2592" s="2">
        <f>MACD!F2592</f>
        <v>-2.9863094037638229E-2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7.7350499999999967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0</v>
      </c>
      <c r="B2593" s="2">
        <f>RSI!B2593</f>
        <v>0</v>
      </c>
      <c r="C2593" s="2">
        <f>RSI!I2593</f>
        <v>0.49696215951246359</v>
      </c>
      <c r="D2593" s="2">
        <f>MACD!E2593</f>
        <v>-1.8882519303720043E-2</v>
      </c>
      <c r="E2593" s="2">
        <f>MACD!F2593</f>
        <v>-2.7666979090854592E-2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7.6675499999999976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0</v>
      </c>
      <c r="B2594" s="2">
        <f>RSI!B2594</f>
        <v>0</v>
      </c>
      <c r="C2594" s="2">
        <f>RSI!I2594</f>
        <v>0.49696215951246359</v>
      </c>
      <c r="D2594" s="2">
        <f>MACD!E2594</f>
        <v>-1.748756502113253E-2</v>
      </c>
      <c r="E2594" s="2">
        <f>MACD!F2594</f>
        <v>-2.5631096276910181E-2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7.5999999999999979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0</v>
      </c>
      <c r="B2595" s="2">
        <f>RSI!B2595</f>
        <v>0</v>
      </c>
      <c r="C2595" s="2">
        <f>RSI!I2595</f>
        <v>0.49696215951246359</v>
      </c>
      <c r="D2595" s="2">
        <f>MACD!E2595</f>
        <v>-1.6195363631400065E-2</v>
      </c>
      <c r="E2595" s="2">
        <f>MACD!F2595</f>
        <v>-2.3743949747808159E-2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7.532449999999999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</row>
    <row r="2596" spans="1:12" ht="13.5" x14ac:dyDescent="0.25">
      <c r="A2596" s="3">
        <f>RSI!A2596</f>
        <v>0</v>
      </c>
      <c r="B2596" s="2">
        <f>RSI!B2596</f>
        <v>0</v>
      </c>
      <c r="C2596" s="2">
        <f>RSI!I2596</f>
        <v>0.49696215951246359</v>
      </c>
      <c r="D2596" s="2">
        <f>MACD!E2596</f>
        <v>-1.4998392586664943E-2</v>
      </c>
      <c r="E2596" s="2">
        <f>MACD!F2596</f>
        <v>-2.1994838315579517E-2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7.4648999999999974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0</v>
      </c>
      <c r="B2597" s="2">
        <f>RSI!B2597</f>
        <v>0</v>
      </c>
      <c r="C2597" s="2">
        <f>RSI!I2597</f>
        <v>0.49696215951246359</v>
      </c>
      <c r="D2597" s="2">
        <f>MACD!E2597</f>
        <v>-1.3889672906753777E-2</v>
      </c>
      <c r="E2597" s="2">
        <f>MACD!F2597</f>
        <v>-2.0373805233814369E-2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7.3973499999999994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</row>
    <row r="2598" spans="1:12" ht="13.5" x14ac:dyDescent="0.25">
      <c r="A2598" s="3">
        <f>RSI!A2598</f>
        <v>0</v>
      </c>
      <c r="B2598" s="2">
        <f>RSI!B2598</f>
        <v>0</v>
      </c>
      <c r="C2598" s="2">
        <f>RSI!I2598</f>
        <v>0.49696215951246359</v>
      </c>
      <c r="D2598" s="2">
        <f>MACD!E2598</f>
        <v>-1.2862731016148122E-2</v>
      </c>
      <c r="E2598" s="2">
        <f>MACD!F2598</f>
        <v>-1.8871590390281121E-2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7.3297999999999988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0</v>
      </c>
      <c r="B2599" s="2">
        <f>RSI!B2599</f>
        <v>0</v>
      </c>
      <c r="C2599" s="2">
        <f>RSI!I2599</f>
        <v>0.49696215951246359</v>
      </c>
      <c r="D2599" s="2">
        <f>MACD!E2599</f>
        <v>-1.1911563084577899E-2</v>
      </c>
      <c r="E2599" s="2">
        <f>MACD!F2599</f>
        <v>-1.7479584929140476E-2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7.262249999999999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</row>
    <row r="2600" spans="1:12" ht="13.5" x14ac:dyDescent="0.25">
      <c r="A2600" s="3">
        <f>RSI!A2600</f>
        <v>0</v>
      </c>
      <c r="B2600" s="2">
        <f>RSI!B2600</f>
        <v>0</v>
      </c>
      <c r="C2600" s="2">
        <f>RSI!I2600</f>
        <v>0.49696215951246359</v>
      </c>
      <c r="D2600" s="2">
        <f>MACD!E2600</f>
        <v>-1.1030601735517719E-2</v>
      </c>
      <c r="E2600" s="2">
        <f>MACD!F2600</f>
        <v>-1.6189788290415924E-2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7.1947000000000001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0</v>
      </c>
      <c r="B2601" s="2">
        <f>RSI!B2601</f>
        <v>0</v>
      </c>
      <c r="C2601" s="2">
        <f>RSI!I2601</f>
        <v>0.49696215951246359</v>
      </c>
      <c r="D2601" s="2">
        <f>MACD!E2601</f>
        <v>-1.0214684989268089E-2</v>
      </c>
      <c r="E2601" s="2">
        <f>MACD!F2601</f>
        <v>-1.4994767630186357E-2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7.1272000000000002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0</v>
      </c>
      <c r="B2602" s="2">
        <f>RSI!B2602</f>
        <v>0</v>
      </c>
      <c r="C2602" s="2">
        <f>RSI!I2602</f>
        <v>0.49696215951246359</v>
      </c>
      <c r="D2602" s="2">
        <f>MACD!E2602</f>
        <v>-9.4590273107047849E-3</v>
      </c>
      <c r="E2602" s="2">
        <f>MACD!F2602</f>
        <v>-1.3887619566290043E-2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7.0597000000000003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0</v>
      </c>
      <c r="B2603" s="2">
        <f>RSI!B2603</f>
        <v>0</v>
      </c>
      <c r="C2603" s="2">
        <f>RSI!I2603</f>
        <v>0.49696215951246359</v>
      </c>
      <c r="D2603" s="2">
        <f>MACD!E2603</f>
        <v>-8.7591926359249315E-3</v>
      </c>
      <c r="E2603" s="2">
        <f>MACD!F2603</f>
        <v>-1.2861934180217022E-2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6.9922000000000004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0</v>
      </c>
      <c r="B2604" s="2">
        <f>RSI!B2604</f>
        <v>0</v>
      </c>
      <c r="C2604" s="2">
        <f>RSI!I2604</f>
        <v>0.49696215951246359</v>
      </c>
      <c r="D2604" s="2">
        <f>MACD!E2604</f>
        <v>-8.1110692566994051E-3</v>
      </c>
      <c r="E2604" s="2">
        <f>MACD!F2604</f>
        <v>-1.1911761195513499E-2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6.9247000000000005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0</v>
      </c>
      <c r="B2605" s="2">
        <f>RSI!B2605</f>
        <v>0</v>
      </c>
      <c r="C2605" s="2">
        <f>RSI!I2605</f>
        <v>0.49696215951246359</v>
      </c>
      <c r="D2605" s="2">
        <f>MACD!E2605</f>
        <v>-7.5108464466885306E-3</v>
      </c>
      <c r="E2605" s="2">
        <f>MACD!F2605</f>
        <v>-1.1031578245748507E-2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6.8572000000000006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0</v>
      </c>
      <c r="B2606" s="2">
        <f>RSI!B2606</f>
        <v>0</v>
      </c>
      <c r="C2606" s="2">
        <f>RSI!I2606</f>
        <v>0.49696215951246359</v>
      </c>
      <c r="D2606" s="2">
        <f>MACD!E2606</f>
        <v>-6.9549927186550705E-3</v>
      </c>
      <c r="E2606" s="2">
        <f>MACD!F2606</f>
        <v>-1.021626114032982E-2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6.7896999999999998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0</v>
      </c>
      <c r="B2607" s="2">
        <f>RSI!B2607</f>
        <v>0</v>
      </c>
      <c r="C2607" s="2">
        <f>RSI!I2607</f>
        <v>0.49696215951246359</v>
      </c>
      <c r="D2607" s="2">
        <f>MACD!E2607</f>
        <v>-6.4402356073051496E-3</v>
      </c>
      <c r="E2607" s="2">
        <f>MACD!F2607</f>
        <v>-9.4610560337248864E-3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6.7222000000000017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0</v>
      </c>
      <c r="B2608" s="2">
        <f>RSI!B2608</f>
        <v>0</v>
      </c>
      <c r="C2608" s="2">
        <f>RSI!I2608</f>
        <v>0.49696215951246359</v>
      </c>
      <c r="D2608" s="2">
        <f>MACD!E2608</f>
        <v>-5.9635428778166922E-3</v>
      </c>
      <c r="E2608" s="2">
        <f>MACD!F2608</f>
        <v>-8.7615534025432488E-3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6.6547000000000018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0</v>
      </c>
      <c r="B2609" s="2">
        <f>RSI!B2609</f>
        <v>0</v>
      </c>
      <c r="C2609" s="2">
        <f>RSI!I2609</f>
        <v>0.49696215951246359</v>
      </c>
      <c r="D2609" s="2">
        <f>MACD!E2609</f>
        <v>-5.5221050655073116E-3</v>
      </c>
      <c r="E2609" s="2">
        <f>MACD!F2609</f>
        <v>-8.1136637351360615E-3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6.5872000000000011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0</v>
      </c>
      <c r="B2610" s="2">
        <f>RSI!B2610</f>
        <v>0</v>
      </c>
      <c r="C2610" s="2">
        <f>RSI!I2610</f>
        <v>0.49696215951246359</v>
      </c>
      <c r="D2610" s="2">
        <f>MACD!E2610</f>
        <v>-5.1133192573958909E-3</v>
      </c>
      <c r="E2610" s="2">
        <f>MACD!F2610</f>
        <v>-7.5135948395880277E-3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6.5197000000000029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0</v>
      </c>
      <c r="B2611" s="2">
        <f>RSI!B2611</f>
        <v>0</v>
      </c>
      <c r="C2611" s="2">
        <f>RSI!I2611</f>
        <v>0.49696215951246359</v>
      </c>
      <c r="D2611" s="2">
        <f>MACD!E2611</f>
        <v>-4.7347740315832852E-3</v>
      </c>
      <c r="E2611" s="2">
        <f>MACD!F2611</f>
        <v>-6.9578306779870796E-3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6.4522000000000022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</row>
    <row r="2612" spans="1:12" ht="13.5" x14ac:dyDescent="0.25">
      <c r="A2612" s="3">
        <f>RSI!A2612</f>
        <v>0</v>
      </c>
      <c r="B2612" s="2">
        <f>RSI!B2612</f>
        <v>0</v>
      </c>
      <c r="C2612" s="2">
        <f>RSI!I2612</f>
        <v>0.49696215951246359</v>
      </c>
      <c r="D2612" s="2">
        <f>MACD!E2612</f>
        <v>-4.3842354753872749E-3</v>
      </c>
      <c r="E2612" s="2">
        <f>MACD!F2612</f>
        <v>-6.4431116374671187E-3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6.3877000000000024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0</v>
      </c>
      <c r="B2613" s="2">
        <f>RSI!B2613</f>
        <v>0</v>
      </c>
      <c r="C2613" s="2">
        <f>RSI!I2613</f>
        <v>0.49696215951246359</v>
      </c>
      <c r="D2613" s="2">
        <f>MACD!E2613</f>
        <v>-4.0596342079928247E-3</v>
      </c>
      <c r="E2613" s="2">
        <f>MACD!F2613</f>
        <v>-5.9664161515722604E-3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6.3232000000000017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0</v>
      </c>
      <c r="B2614" s="2">
        <f>RSI!B2614</f>
        <v>0</v>
      </c>
      <c r="C2614" s="2">
        <f>RSI!I2614</f>
        <v>0.49696215951246359</v>
      </c>
      <c r="D2614" s="2">
        <f>MACD!E2614</f>
        <v>-3.7590533380058018E-3</v>
      </c>
      <c r="E2614" s="2">
        <f>MACD!F2614</f>
        <v>-5.5249435888589694E-3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6.2587000000000019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0</v>
      </c>
      <c r="B2615" s="2">
        <f>RSI!B2615</f>
        <v>0</v>
      </c>
      <c r="C2615" s="2">
        <f>RSI!I2615</f>
        <v>0.49696215951246359</v>
      </c>
      <c r="D2615" s="2">
        <f>MACD!E2615</f>
        <v>-3.4807172907167579E-3</v>
      </c>
      <c r="E2615" s="2">
        <f>MACD!F2615</f>
        <v>-5.1160983292305277E-3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6.194200000000003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0</v>
      </c>
      <c r="B2616" s="2">
        <f>RSI!B2616</f>
        <v>0</v>
      </c>
      <c r="C2616" s="2">
        <f>RSI!I2616</f>
        <v>0.49696215951246359</v>
      </c>
      <c r="D2616" s="2">
        <f>MACD!E2616</f>
        <v>-3.2229814440861192E-3</v>
      </c>
      <c r="E2616" s="2">
        <f>MACD!F2616</f>
        <v>-4.7374749522016459E-3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6.1268000000000029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0</v>
      </c>
      <c r="B2617" s="2">
        <f>RSI!B2617</f>
        <v>0</v>
      </c>
      <c r="C2617" s="2">
        <f>RSI!I2617</f>
        <v>0.49696215951246359</v>
      </c>
      <c r="D2617" s="2">
        <f>MACD!E2617</f>
        <v>-2.984322516451446E-3</v>
      </c>
      <c r="E2617" s="2">
        <f>MACD!F2617</f>
        <v>-4.3868444650516066E-3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6.059300000000003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0</v>
      </c>
      <c r="B2618" s="2">
        <f>RSI!B2618</f>
        <v>0</v>
      </c>
      <c r="C2618" s="2">
        <f>RSI!I2618</f>
        <v>0.49696215951246359</v>
      </c>
      <c r="D2618" s="2">
        <f>MACD!E2618</f>
        <v>-2.763329652732527E-3</v>
      </c>
      <c r="E2618" s="2">
        <f>MACD!F2618</f>
        <v>-4.0621415025877908E-3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5.9918000000000031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0</v>
      </c>
      <c r="B2619" s="2">
        <f>RSI!B2619</f>
        <v>0</v>
      </c>
      <c r="C2619" s="2">
        <f>RSI!I2619</f>
        <v>0.49696215951246359</v>
      </c>
      <c r="D2619" s="2">
        <f>MACD!E2619</f>
        <v>-2.5586961594743132E-3</v>
      </c>
      <c r="E2619" s="2">
        <f>MACD!F2619</f>
        <v>-3.7614524339650958E-3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5.9243000000000032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0</v>
      </c>
      <c r="B2620" s="2">
        <f>RSI!B2620</f>
        <v>0</v>
      </c>
      <c r="C2620" s="2">
        <f>RSI!I2620</f>
        <v>0.49696215951246359</v>
      </c>
      <c r="D2620" s="2">
        <f>MACD!E2620</f>
        <v>-2.3692118424261479E-3</v>
      </c>
      <c r="E2620" s="2">
        <f>MACD!F2620</f>
        <v>-3.4830043156573063E-3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5.8568000000000033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0</v>
      </c>
      <c r="B2621" s="2">
        <f>RSI!B2621</f>
        <v>0</v>
      </c>
      <c r="C2621" s="2">
        <f>RSI!I2621</f>
        <v>0.49696215951246359</v>
      </c>
      <c r="D2621" s="2">
        <f>MACD!E2621</f>
        <v>-2.1937559035146094E-3</v>
      </c>
      <c r="E2621" s="2">
        <f>MACD!F2621</f>
        <v>-3.2251546332287672E-3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5.7893000000000017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0</v>
      </c>
      <c r="B2622" s="2">
        <f>RSI!B2622</f>
        <v>0</v>
      </c>
      <c r="C2622" s="2">
        <f>RSI!I2622</f>
        <v>0.49696215951246359</v>
      </c>
      <c r="D2622" s="2">
        <f>MACD!E2622</f>
        <v>-2.0312903570338927E-3</v>
      </c>
      <c r="E2622" s="2">
        <f>MACD!F2622</f>
        <v>-2.9863817779897926E-3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5.7218000000000018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0</v>
      </c>
      <c r="B2623" s="2">
        <f>RSI!B2623</f>
        <v>0</v>
      </c>
      <c r="C2623" s="2">
        <f>RSI!I2623</f>
        <v>0.49696215951246359</v>
      </c>
      <c r="D2623" s="2">
        <f>MACD!E2623</f>
        <v>-1.8808539276597258E-3</v>
      </c>
      <c r="E2623" s="2">
        <f>MACD!F2623</f>
        <v>-2.7652762079237794E-3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5.6543000000000019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0</v>
      </c>
      <c r="B2624" s="2">
        <f>RSI!B2624</f>
        <v>0</v>
      </c>
      <c r="C2624" s="2">
        <f>RSI!I2624</f>
        <v>0.49696215951246359</v>
      </c>
      <c r="D2624" s="2">
        <f>MACD!E2624</f>
        <v>-1.7415563954986579E-3</v>
      </c>
      <c r="E2624" s="2">
        <f>MACD!F2624</f>
        <v>-2.5605322454387552E-3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5.5878500000000004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0</v>
      </c>
      <c r="B2625" s="2">
        <f>RSI!B2625</f>
        <v>0</v>
      </c>
      <c r="C2625" s="2">
        <f>RSI!I2625</f>
        <v>0.49696215951246359</v>
      </c>
      <c r="D2625" s="2">
        <f>MACD!E2625</f>
        <v>-1.6125733558226228E-3</v>
      </c>
      <c r="E2625" s="2">
        <f>MACD!F2625</f>
        <v>-2.3709404675155287E-3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5.5214000000000008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0</v>
      </c>
      <c r="B2626" s="2">
        <f>RSI!B2626</f>
        <v>0</v>
      </c>
      <c r="C2626" s="2">
        <f>RSI!I2626</f>
        <v>0.49696215951246359</v>
      </c>
      <c r="D2626" s="2">
        <f>MACD!E2626</f>
        <v>-1.4931413634174941E-3</v>
      </c>
      <c r="E2626" s="2">
        <f>MACD!F2626</f>
        <v>-2.1953806466959219E-3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5.4539000000000017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0</v>
      </c>
      <c r="B2627" s="2">
        <f>RSI!B2627</f>
        <v>0</v>
      </c>
      <c r="C2627" s="2">
        <f>RSI!I2627</f>
        <v>0.49696215951246359</v>
      </c>
      <c r="D2627" s="2">
        <f>MACD!E2627</f>
        <v>-1.3825534336024503E-3</v>
      </c>
      <c r="E2627" s="2">
        <f>MACD!F2627</f>
        <v>-2.0328152040772277E-3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5.3864000000000019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0</v>
      </c>
      <c r="B2628" s="2">
        <f>RSI!B2628</f>
        <v>0</v>
      </c>
      <c r="C2628" s="2">
        <f>RSI!I2628</f>
        <v>0.49696215951246359</v>
      </c>
      <c r="D2628" s="2">
        <f>MACD!E2628</f>
        <v>-1.2801548739627157E-3</v>
      </c>
      <c r="E2628" s="2">
        <f>MACD!F2628</f>
        <v>-1.8822831380543254E-3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5.3189000000000011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0</v>
      </c>
      <c r="B2629" s="2">
        <f>RSI!B2629</f>
        <v>0</v>
      </c>
      <c r="C2629" s="2">
        <f>RSI!I2629</f>
        <v>0.49696215951246359</v>
      </c>
      <c r="D2629" s="2">
        <f>MACD!E2629</f>
        <v>-1.1853394226898444E-3</v>
      </c>
      <c r="E2629" s="2">
        <f>MACD!F2629</f>
        <v>-1.7428943949814291E-3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5.2514000000000012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0</v>
      </c>
      <c r="B2630" s="2">
        <f>RSI!B2630</f>
        <v>0</v>
      </c>
      <c r="C2630" s="2">
        <f>RSI!I2630</f>
        <v>0.49696215951246359</v>
      </c>
      <c r="D2630" s="2">
        <f>MACD!E2630</f>
        <v>-1.0975456711491065E-3</v>
      </c>
      <c r="E2630" s="2">
        <f>MACD!F2630</f>
        <v>-1.6138246502149648E-3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5.1849500000000015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0</v>
      </c>
      <c r="B2631" s="2">
        <f>RSI!B2631</f>
        <v>0</v>
      </c>
      <c r="C2631" s="2">
        <f>RSI!I2631</f>
        <v>0.49696215951246359</v>
      </c>
      <c r="D2631" s="2">
        <f>MACD!E2631</f>
        <v>-1.0162537499003902E-3</v>
      </c>
      <c r="E2631" s="2">
        <f>MACD!F2631</f>
        <v>-1.4943104701520501E-3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5.1185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0</v>
      </c>
      <c r="B2632" s="2">
        <f>RSI!B2632</f>
        <v>0</v>
      </c>
      <c r="C2632" s="2">
        <f>RSI!I2632</f>
        <v>0.49696215951246359</v>
      </c>
      <c r="D2632" s="2">
        <f>MACD!E2632</f>
        <v>-9.4098225889469652E-4</v>
      </c>
      <c r="E2632" s="2">
        <f>MACD!F2632</f>
        <v>-1.3836448279005795E-3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5.0520500000000004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0</v>
      </c>
      <c r="B2633" s="2">
        <f>RSI!B2633</f>
        <v>0</v>
      </c>
      <c r="C2633" s="2">
        <f>RSI!I2633</f>
        <v>0.49696215951246359</v>
      </c>
      <c r="D2633" s="2">
        <f>MACD!E2633</f>
        <v>-8.7128542395981177E-4</v>
      </c>
      <c r="E2633" s="2">
        <f>MACD!F2633</f>
        <v>-1.2811729471124262E-3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4.9855999999999998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0</v>
      </c>
      <c r="B2634" s="2">
        <f>RSI!B2634</f>
        <v>0</v>
      </c>
      <c r="C2634" s="2">
        <f>RSI!I2634</f>
        <v>0.49696215951246359</v>
      </c>
      <c r="D2634" s="2">
        <f>MACD!E2634</f>
        <v>-8.0675046298279594E-4</v>
      </c>
      <c r="E2634" s="2">
        <f>MACD!F2634</f>
        <v>-1.1862884502865001E-3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4.9191500000000001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0</v>
      </c>
      <c r="B2635" s="2">
        <f>RSI!B2635</f>
        <v>0</v>
      </c>
      <c r="C2635" s="2">
        <f>RSI!I2635</f>
        <v>0.49696215951246359</v>
      </c>
      <c r="D2635" s="2">
        <f>MACD!E2635</f>
        <v>-7.4699514639985998E-4</v>
      </c>
      <c r="E2635" s="2">
        <f>MACD!F2635</f>
        <v>-1.0984297895091722E-3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4.8527000000000005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0</v>
      </c>
      <c r="B2636" s="2">
        <f>RSI!B2636</f>
        <v>0</v>
      </c>
      <c r="C2636" s="2">
        <f>RSI!I2636</f>
        <v>0.49696215951246359</v>
      </c>
      <c r="D2636" s="2">
        <f>MACD!E2636</f>
        <v>-6.9166553772206268E-4</v>
      </c>
      <c r="E2636" s="2">
        <f>MACD!F2636</f>
        <v>-1.0170769391517503E-3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4.7862499999999999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0</v>
      </c>
      <c r="B2637" s="2">
        <f>RSI!B2637</f>
        <v>0</v>
      </c>
      <c r="C2637" s="2">
        <f>RSI!I2637</f>
        <v>0.49696215951246359</v>
      </c>
      <c r="D2637" s="2">
        <f>MACD!E2637</f>
        <v>-6.40433900863708E-4</v>
      </c>
      <c r="E2637" s="2">
        <f>MACD!F2637</f>
        <v>-9.4174833149414188E-4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4.7197999999999993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0</v>
      </c>
      <c r="B2638" s="2">
        <f>RSI!B2638</f>
        <v>0</v>
      </c>
      <c r="C2638" s="2">
        <f>RSI!I2638</f>
        <v>0.49696215951246359</v>
      </c>
      <c r="D2638" s="2">
        <f>MACD!E2638</f>
        <v>-5.9299676200472683E-4</v>
      </c>
      <c r="E2638" s="2">
        <f>MACD!F2638</f>
        <v>-8.7199801759625889E-4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4.6533499999999997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0</v>
      </c>
      <c r="B2639" s="2">
        <f>RSI!B2639</f>
        <v>0</v>
      </c>
      <c r="C2639" s="2">
        <f>RSI!I2639</f>
        <v>0.49696215951246359</v>
      </c>
      <c r="D2639" s="2">
        <f>MACD!E2639</f>
        <v>-5.490731146137334E-4</v>
      </c>
      <c r="E2639" s="2">
        <f>MACD!F2639</f>
        <v>-8.0741303699975384E-4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4.5869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0</v>
      </c>
      <c r="B2640" s="2">
        <f>RSI!B2640</f>
        <v>0</v>
      </c>
      <c r="C2640" s="2">
        <f>RSI!I2640</f>
        <v>0.49696215951246359</v>
      </c>
      <c r="D2640" s="2">
        <f>MACD!E2640</f>
        <v>-5.084027570895791E-4</v>
      </c>
      <c r="E2640" s="2">
        <f>MACD!F2640</f>
        <v>-7.4761098101771889E-4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4.5204499999999994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0</v>
      </c>
      <c r="B2641" s="2">
        <f>RSI!B2641</f>
        <v>0</v>
      </c>
      <c r="C2641" s="2">
        <f>RSI!I2641</f>
        <v>0.49696215951246359</v>
      </c>
      <c r="D2641" s="2">
        <f>MACD!E2641</f>
        <v>-4.7074475325054575E-4</v>
      </c>
      <c r="E2641" s="2">
        <f>MACD!F2641</f>
        <v>-6.9223773546428426E-4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4.4539999999999988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0</v>
      </c>
      <c r="B2642" s="2">
        <f>RSI!B2642</f>
        <v>0</v>
      </c>
      <c r="C2642" s="2">
        <f>RSI!I2642</f>
        <v>0.49696215951246359</v>
      </c>
      <c r="D2642" s="2">
        <f>MACD!E2642</f>
        <v>-4.3587600661596914E-4</v>
      </c>
      <c r="E2642" s="2">
        <f>MACD!F2642</f>
        <v>-6.4096538969462126E-4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4.3875499999999992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0</v>
      </c>
      <c r="B2643" s="2">
        <f>RSI!B2643</f>
        <v>0</v>
      </c>
      <c r="C2643" s="2">
        <f>RSI!I2643</f>
        <v>0.49696215951246359</v>
      </c>
      <c r="D2643" s="2">
        <f>MACD!E2643</f>
        <v>-4.0358994008898218E-4</v>
      </c>
      <c r="E2643" s="2">
        <f>MACD!F2643</f>
        <v>-5.9349029977349347E-4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4.3210999999999995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0</v>
      </c>
      <c r="B2644" s="2">
        <f>RSI!B2644</f>
        <v>0</v>
      </c>
      <c r="C2644" s="2">
        <f>RSI!I2644</f>
        <v>0.49696215951246359</v>
      </c>
      <c r="D2644" s="2">
        <f>MACD!E2644</f>
        <v>-3.7369527326483015E-4</v>
      </c>
      <c r="E2644" s="2">
        <f>MACD!F2644</f>
        <v>-5.495312944717608E-4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4.2546499999999989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0</v>
      </c>
      <c r="B2645" s="2">
        <f>RSI!B2645</f>
        <v>0</v>
      </c>
      <c r="C2645" s="2">
        <f>RSI!I2645</f>
        <v>0.49696215951246359</v>
      </c>
      <c r="D2645" s="2">
        <f>MACD!E2645</f>
        <v>-3.4601489016026859E-4</v>
      </c>
      <c r="E2645" s="2">
        <f>MACD!F2645</f>
        <v>-5.0882801360946242E-4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4.1881999999999984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0</v>
      </c>
      <c r="B2646" s="2">
        <f>RSI!B2646</f>
        <v>0</v>
      </c>
      <c r="C2646" s="2">
        <f>RSI!I2646</f>
        <v>0.49696215951246359</v>
      </c>
      <c r="D2646" s="2">
        <f>MACD!E2646</f>
        <v>-3.2038479068905628E-4</v>
      </c>
      <c r="E2646" s="2">
        <f>MACD!F2646</f>
        <v>-4.7113936902538125E-4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4.1217499999999987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0</v>
      </c>
      <c r="B2647" s="2">
        <f>RSI!B2647</f>
        <v>0</v>
      </c>
      <c r="C2647" s="2">
        <f>RSI!I2647</f>
        <v>0.49696215951246359</v>
      </c>
      <c r="D2647" s="2">
        <f>MACD!E2647</f>
        <v>-2.9665311969948477E-4</v>
      </c>
      <c r="E2647" s="2">
        <f>MACD!F2647</f>
        <v>-4.3624211916020198E-4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4.055299999999999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0</v>
      </c>
      <c r="B2648" s="2">
        <f>RSI!B2648</f>
        <v>0</v>
      </c>
      <c r="C2648" s="2">
        <f>RSI!I2648</f>
        <v>0.49696215951246359</v>
      </c>
      <c r="D2648" s="2">
        <f>MACD!E2648</f>
        <v>-2.7467926784498301E-4</v>
      </c>
      <c r="E2648" s="2">
        <f>MACD!F2648</f>
        <v>-4.0392954889715822E-4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3.9888499999999989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0</v>
      </c>
      <c r="B2649" s="2">
        <f>RSI!B2649</f>
        <v>0</v>
      </c>
      <c r="C2649" s="2">
        <f>RSI!I2649</f>
        <v>0.49696215951246359</v>
      </c>
      <c r="D2649" s="2">
        <f>MACD!E2649</f>
        <v>-2.5433303898068698E-4</v>
      </c>
      <c r="E2649" s="2">
        <f>MACD!F2649</f>
        <v>-3.7401024691386401E-4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3.9223999999999983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</row>
    <row r="2650" spans="1:12" ht="13.5" x14ac:dyDescent="0.25">
      <c r="A2650" s="3">
        <f>RSI!A2650</f>
        <v>0</v>
      </c>
      <c r="B2650" s="2">
        <f>RSI!B2650</f>
        <v>0</v>
      </c>
      <c r="C2650" s="2">
        <f>RSI!I2650</f>
        <v>0.49696215951246359</v>
      </c>
      <c r="D2650" s="2">
        <f>MACD!E2650</f>
        <v>-2.3549387916984893E-4</v>
      </c>
      <c r="E2650" s="2">
        <f>MACD!F2650</f>
        <v>-3.4630697336506102E-4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3.8559499999999987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</row>
    <row r="2651" spans="1:12" ht="13.5" x14ac:dyDescent="0.25">
      <c r="A2651" s="3">
        <f>RSI!A2651</f>
        <v>0</v>
      </c>
      <c r="B2651" s="2">
        <f>RSI!B2651</f>
        <v>0</v>
      </c>
      <c r="C2651" s="2">
        <f>RSI!I2651</f>
        <v>0.49696215951246359</v>
      </c>
      <c r="D2651" s="2">
        <f>MACD!E2651</f>
        <v>-2.1805016274631657E-4</v>
      </c>
      <c r="E2651" s="2">
        <f>MACD!F2651</f>
        <v>-3.2065561124131216E-4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3.7894999999999985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</row>
    <row r="2652" spans="1:12" ht="13.5" x14ac:dyDescent="0.25">
      <c r="A2652" s="3">
        <f>RSI!A2652</f>
        <v>0</v>
      </c>
      <c r="B2652" s="2">
        <f>RSI!B2652</f>
        <v>0</v>
      </c>
      <c r="C2652" s="2">
        <f>RSI!I2652</f>
        <v>0.49696215951246359</v>
      </c>
      <c r="D2652" s="2">
        <f>MACD!E2652</f>
        <v>-2.0189853121510101E-4</v>
      </c>
      <c r="E2652" s="2">
        <f>MACD!F2652</f>
        <v>-2.9690419523606989E-4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3.7230499999999984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0</v>
      </c>
      <c r="B2653" s="2">
        <f>RSI!B2653</f>
        <v>0</v>
      </c>
      <c r="C2653" s="2">
        <f>RSI!I2653</f>
        <v>0.49696215951246359</v>
      </c>
      <c r="D2653" s="2">
        <f>MACD!E2653</f>
        <v>-1.8694328108420446E-4</v>
      </c>
      <c r="E2653" s="2">
        <f>MACD!F2653</f>
        <v>-2.7491201240569679E-4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3.6565999999999987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0</v>
      </c>
      <c r="B2654" s="2">
        <f>RSI!B2654</f>
        <v>0</v>
      </c>
      <c r="C2654" s="2">
        <f>RSI!I2654</f>
        <v>0.49696215951246359</v>
      </c>
      <c r="D2654" s="2">
        <f>MACD!E2654</f>
        <v>-1.7309579700918059E-4</v>
      </c>
      <c r="E2654" s="2">
        <f>MACD!F2654</f>
        <v>-2.5454876932639355E-4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3.5901499999999982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</row>
    <row r="2655" spans="1:12" ht="13.5" x14ac:dyDescent="0.25">
      <c r="A2655" s="3">
        <f>RSI!A2655</f>
        <v>0</v>
      </c>
      <c r="B2655" s="2">
        <f>RSI!B2655</f>
        <v>0</v>
      </c>
      <c r="C2655" s="2">
        <f>RSI!I2655</f>
        <v>0.49696215951246359</v>
      </c>
      <c r="D2655" s="2">
        <f>MACD!E2655</f>
        <v>-1.6027402689901458E-4</v>
      </c>
      <c r="E2655" s="2">
        <f>MACD!F2655</f>
        <v>-2.3569382084091776E-4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3.5236999999999985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0</v>
      </c>
      <c r="B2656" s="2">
        <f>RSI!B2656</f>
        <v>0</v>
      </c>
      <c r="C2656" s="2">
        <f>RSI!I2656</f>
        <v>0.49696215951246359</v>
      </c>
      <c r="D2656" s="2">
        <f>MACD!E2656</f>
        <v>-1.4840199587938004E-4</v>
      </c>
      <c r="E2656" s="2">
        <f>MACD!F2656</f>
        <v>-2.1823545584861022E-4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3.4572499999999984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0</v>
      </c>
      <c r="B2657" s="2">
        <f>RSI!B2657</f>
        <v>0</v>
      </c>
      <c r="C2657" s="2">
        <f>RSI!I2657</f>
        <v>0.49696215951246359</v>
      </c>
      <c r="D2657" s="2">
        <f>MACD!E2657</f>
        <v>-1.3740935623859083E-4</v>
      </c>
      <c r="E2657" s="2">
        <f>MACD!F2657</f>
        <v>-2.0207023592660634E-4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3.3907999999999987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0</v>
      </c>
      <c r="B2658" s="2">
        <f>RSI!B2658</f>
        <v>0</v>
      </c>
      <c r="C2658" s="2">
        <f>RSI!I2658</f>
        <v>0.49696215951246359</v>
      </c>
      <c r="D2658" s="2">
        <f>MACD!E2658</f>
        <v>-1.2723097069394296E-4</v>
      </c>
      <c r="E2658" s="2">
        <f>MACD!F2658</f>
        <v>-1.871023828800737E-4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3.324349999999999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0</v>
      </c>
      <c r="B2659" s="2">
        <f>RSI!B2659</f>
        <v>0</v>
      </c>
      <c r="C2659" s="2">
        <f>RSI!I2659</f>
        <v>0.49696215951246359</v>
      </c>
      <c r="D2659" s="2">
        <f>MACD!E2659</f>
        <v>-1.1780652651287764E-4</v>
      </c>
      <c r="E2659" s="2">
        <f>MACD!F2659</f>
        <v>-1.7324321160663449E-4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3.2578999999999985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0</v>
      </c>
      <c r="B2660" s="2">
        <f>RSI!B2660</f>
        <v>0</v>
      </c>
      <c r="C2660" s="2">
        <f>RSI!I2660</f>
        <v>0.49696215951246359</v>
      </c>
      <c r="D2660" s="2">
        <f>MACD!E2660</f>
        <v>-1.090801782056284E-4</v>
      </c>
      <c r="E2660" s="2">
        <f>MACD!F2660</f>
        <v>-1.6041060492643326E-4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3.1914499999999988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0</v>
      </c>
      <c r="B2661" s="2">
        <f>RSI!B2661</f>
        <v>0</v>
      </c>
      <c r="C2661" s="2">
        <f>RSI!I2661</f>
        <v>0.49696215951246359</v>
      </c>
      <c r="D2661" s="2">
        <f>MACD!E2661</f>
        <v>-1.0100021667481346E-4</v>
      </c>
      <c r="E2661" s="2">
        <f>MACD!F2661</f>
        <v>-1.4852852727610929E-4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3.1249999999999987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0</v>
      </c>
      <c r="B2662" s="2">
        <f>RSI!B2662</f>
        <v>0</v>
      </c>
      <c r="C2662" s="2">
        <f>RSI!I2662</f>
        <v>0.49696215951246359</v>
      </c>
      <c r="D2662" s="2">
        <f>MACD!E2662</f>
        <v>-9.3518762863778219E-5</v>
      </c>
      <c r="E2662" s="2">
        <f>MACD!F2662</f>
        <v>-1.3752657439364307E-4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3.0585499999999985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0</v>
      </c>
      <c r="B2663" s="2">
        <f>RSI!B2663</f>
        <v>0</v>
      </c>
      <c r="C2663" s="2">
        <f>RSI!I2663</f>
        <v>0.49696215951246359</v>
      </c>
      <c r="D2663" s="2">
        <f>MACD!E2663</f>
        <v>-8.6591484090302998E-5</v>
      </c>
      <c r="E2663" s="2">
        <f>MACD!F2663</f>
        <v>-1.2733955633297507E-4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2.9920999999999989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0</v>
      </c>
      <c r="B2664" s="2">
        <f>RSI!B2664</f>
        <v>0</v>
      </c>
      <c r="C2664" s="2">
        <f>RSI!I2664</f>
        <v>0.49696215951246359</v>
      </c>
      <c r="D2664" s="2">
        <f>MACD!E2664</f>
        <v>-8.0177331386408699E-5</v>
      </c>
      <c r="E2664" s="2">
        <f>MACD!F2664</f>
        <v>-1.179071113436618E-4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2.9256499999999988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0</v>
      </c>
      <c r="B2665" s="2">
        <f>RSI!B2665</f>
        <v>0</v>
      </c>
      <c r="C2665" s="2">
        <f>RSI!I2665</f>
        <v>0.49696215951246359</v>
      </c>
      <c r="D2665" s="2">
        <f>MACD!E2665</f>
        <v>-7.4238296289210509E-5</v>
      </c>
      <c r="E2665" s="2">
        <f>MACD!F2665</f>
        <v>-1.0917334833277154E-4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2.8591999999999991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0</v>
      </c>
      <c r="B2666" s="2">
        <f>RSI!B2666</f>
        <v>0</v>
      </c>
      <c r="C2666" s="2">
        <f>RSI!I2666</f>
        <v>0.49696215951246359</v>
      </c>
      <c r="D2666" s="2">
        <f>MACD!E2666</f>
        <v>-6.8739185642810661E-5</v>
      </c>
      <c r="E2666" s="2">
        <f>MACD!F2666</f>
        <v>-1.0108651579477938E-4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2.7927499999999994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0</v>
      </c>
      <c r="B2667" s="2">
        <f>RSI!B2667</f>
        <v>0</v>
      </c>
      <c r="C2667" s="2">
        <f>RSI!I2667</f>
        <v>0.49696215951246359</v>
      </c>
      <c r="D2667" s="2">
        <f>MACD!E2667</f>
        <v>-6.3647413077764508E-5</v>
      </c>
      <c r="E2667" s="2">
        <f>MACD!F2667</f>
        <v>-9.3598695251376416E-5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2.7262999999999988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0</v>
      </c>
      <c r="B2668" s="2">
        <f>RSI!B2668</f>
        <v>0</v>
      </c>
      <c r="C2668" s="2">
        <f>RSI!I2668</f>
        <v>0.49696215951246359</v>
      </c>
      <c r="D2668" s="2">
        <f>MACD!E2668</f>
        <v>-5.8932805933323636E-5</v>
      </c>
      <c r="E2668" s="2">
        <f>MACD!F2668</f>
        <v>-8.6665517387765861E-5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2.6598499999999992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0</v>
      </c>
      <c r="B2669" s="2">
        <f>RSI!B2669</f>
        <v>0</v>
      </c>
      <c r="C2669" s="2">
        <f>RSI!I2669</f>
        <v>0.49696215951246359</v>
      </c>
      <c r="D2669" s="2">
        <f>MACD!E2669</f>
        <v>-5.45674264790372E-5</v>
      </c>
      <c r="E2669" s="2">
        <f>MACD!F2669</f>
        <v>-8.0245899206020138E-5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2.593399999999999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0</v>
      </c>
      <c r="B2670" s="2">
        <f>RSI!B2670</f>
        <v>0</v>
      </c>
      <c r="C2670" s="2">
        <f>RSI!I2670</f>
        <v>0.49696215951246359</v>
      </c>
      <c r="D2670" s="2">
        <f>MACD!E2670</f>
        <v>-5.0525406376914936E-5</v>
      </c>
      <c r="E2670" s="2">
        <f>MACD!F2670</f>
        <v>-7.4301800640199096E-5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2.5269499999999989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0</v>
      </c>
      <c r="B2671" s="2">
        <f>RSI!B2671</f>
        <v>0</v>
      </c>
      <c r="C2671" s="2">
        <f>RSI!I2671</f>
        <v>0.49696215951246359</v>
      </c>
      <c r="D2671" s="2">
        <f>MACD!E2671</f>
        <v>-4.6782793403720388E-5</v>
      </c>
      <c r="E2671" s="2">
        <f>MACD!F2671</f>
        <v>-6.8797999192903356E-5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2.4604999999999988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0</v>
      </c>
      <c r="B2672" s="2">
        <f>RSI!B2672</f>
        <v>0</v>
      </c>
      <c r="C2672" s="2">
        <f>RSI!I2672</f>
        <v>0.49696215951246359</v>
      </c>
      <c r="D2672" s="2">
        <f>MACD!E2672</f>
        <v>-4.3317409525534115E-5</v>
      </c>
      <c r="E2672" s="2">
        <f>MACD!F2672</f>
        <v>-6.3701881259429504E-5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2.3929999999999989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</row>
    <row r="2673" spans="1:12" ht="13.5" x14ac:dyDescent="0.25">
      <c r="A2673" s="3">
        <f>RSI!A2673</f>
        <v>0</v>
      </c>
      <c r="B2673" s="2">
        <f>RSI!B2673</f>
        <v>0</v>
      </c>
      <c r="C2673" s="2">
        <f>RSI!I2673</f>
        <v>0.49696215951246359</v>
      </c>
      <c r="D2673" s="2">
        <f>MACD!E2673</f>
        <v>-4.0108719483929103E-5</v>
      </c>
      <c r="E2673" s="2">
        <f>MACD!F2673</f>
        <v>-5.8983248904329426E-5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2.325499999999999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0</v>
      </c>
      <c r="B2674" s="2">
        <f>RSI!B2674</f>
        <v>0</v>
      </c>
      <c r="C2674" s="2">
        <f>RSI!I2674</f>
        <v>0.49696215951246359</v>
      </c>
      <c r="D2674" s="2">
        <f>MACD!E2674</f>
        <v>-3.7137709115333388E-5</v>
      </c>
      <c r="E2674" s="2">
        <f>MACD!F2674</f>
        <v>-5.4614140946530227E-5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2.2579999999999991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</row>
    <row r="2675" spans="1:12" ht="13.5" x14ac:dyDescent="0.25">
      <c r="A2675" s="3">
        <f>RSI!A2675</f>
        <v>0</v>
      </c>
      <c r="B2675" s="2">
        <f>RSI!B2675</f>
        <v>0</v>
      </c>
      <c r="C2675" s="2">
        <f>RSI!I2675</f>
        <v>0.49696215951246359</v>
      </c>
      <c r="D2675" s="2">
        <f>MACD!E2675</f>
        <v>-3.4386772682783092E-5</v>
      </c>
      <c r="E2675" s="2">
        <f>MACD!F2675</f>
        <v>-5.05686672937808E-5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2.1904999999999988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0</v>
      </c>
      <c r="B2676" s="2">
        <f>RSI!B2676</f>
        <v>0</v>
      </c>
      <c r="C2676" s="2">
        <f>RSI!I2676</f>
        <v>0.49696215951246359</v>
      </c>
      <c r="D2676" s="2">
        <f>MACD!E2676</f>
        <v>-3.1839608552633624E-5</v>
      </c>
      <c r="E2676" s="2">
        <f>MACD!F2676</f>
        <v>-4.6822855545551369E-5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2.1229999999999989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0</v>
      </c>
      <c r="B2677" s="2">
        <f>RSI!B2677</f>
        <v>0</v>
      </c>
      <c r="C2677" s="2">
        <f>RSI!I2677</f>
        <v>0.49696215951246359</v>
      </c>
      <c r="D2677" s="2">
        <f>MACD!E2677</f>
        <v>-2.9481122598212995E-5</v>
      </c>
      <c r="E2677" s="2">
        <f>MACD!F2677</f>
        <v>-4.3354508956083691E-5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2.0554999999999994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</row>
    <row r="2678" spans="1:12" ht="13.5" x14ac:dyDescent="0.25">
      <c r="A2678" s="3">
        <f>RSI!A2678</f>
        <v>0</v>
      </c>
      <c r="B2678" s="2">
        <f>RSI!B2678</f>
        <v>0</v>
      </c>
      <c r="C2678" s="2">
        <f>RSI!I2678</f>
        <v>0.49696215951246359</v>
      </c>
      <c r="D2678" s="2">
        <f>MACD!E2678</f>
        <v>-2.7297338758160219E-5</v>
      </c>
      <c r="E2678" s="2">
        <f>MACD!F2678</f>
        <v>-4.0143074916499001E-5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1.9879999999999993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0</v>
      </c>
      <c r="B2679" s="2">
        <f>RSI!B2679</f>
        <v>0</v>
      </c>
      <c r="C2679" s="2">
        <f>RSI!I2679</f>
        <v>0.49696215951246359</v>
      </c>
      <c r="D2679" s="2">
        <f>MACD!E2679</f>
        <v>-2.5275316219564339E-5</v>
      </c>
      <c r="E2679" s="2">
        <f>MACD!F2679</f>
        <v>-3.7169523177112075E-5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1.9204999999999997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</row>
    <row r="2680" spans="1:12" ht="13.5" x14ac:dyDescent="0.25">
      <c r="A2680" s="3">
        <f>RSI!A2680</f>
        <v>0</v>
      </c>
      <c r="B2680" s="2">
        <f>RSI!B2680</f>
        <v>0</v>
      </c>
      <c r="C2680" s="2">
        <f>RSI!I2680</f>
        <v>0.49696215951246359</v>
      </c>
      <c r="D2680" s="2">
        <f>MACD!E2680</f>
        <v>-2.340307273525629E-5</v>
      </c>
      <c r="E2680" s="2">
        <f>MACD!F2680</f>
        <v>-3.4416233088740919E-5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1.8529999999999995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</row>
    <row r="2681" spans="1:12" ht="13.5" x14ac:dyDescent="0.25">
      <c r="A2681" s="3">
        <f>RSI!A2681</f>
        <v>0</v>
      </c>
      <c r="B2681" s="2">
        <f>RSI!B2681</f>
        <v>0</v>
      </c>
      <c r="C2681" s="2">
        <f>RSI!I2681</f>
        <v>0.49696215951246359</v>
      </c>
      <c r="D2681" s="2">
        <f>MACD!E2681</f>
        <v>-2.1669513620937951E-5</v>
      </c>
      <c r="E2681" s="2">
        <f>MACD!F2681</f>
        <v>-3.1866889195180326E-5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1.7854999999999996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0</v>
      </c>
      <c r="B2682" s="2">
        <f>RSI!B2682</f>
        <v>0</v>
      </c>
      <c r="C2682" s="2">
        <f>RSI!I2682</f>
        <v>0.49696215951246359</v>
      </c>
      <c r="D2682" s="2">
        <f>MACD!E2682</f>
        <v>-2.0064366011475566E-5</v>
      </c>
      <c r="E2682" s="2">
        <f>MACD!F2682</f>
        <v>-2.9506384558439375E-5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1.7179999999999995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0</v>
      </c>
      <c r="B2683" s="2">
        <f>RSI!B2683</f>
        <v>0</v>
      </c>
      <c r="C2683" s="2">
        <f>RSI!I2683</f>
        <v>0.49696215951246359</v>
      </c>
      <c r="D2683" s="2">
        <f>MACD!E2683</f>
        <v>-1.8578117986837227E-5</v>
      </c>
      <c r="E2683" s="2">
        <f>MACD!F2683</f>
        <v>-2.7320731244118947E-5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1.6504999999999996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</row>
    <row r="2684" spans="1:12" ht="13.5" x14ac:dyDescent="0.25">
      <c r="A2684" s="3">
        <f>RSI!A2684</f>
        <v>0</v>
      </c>
      <c r="B2684" s="2">
        <f>RSI!B2684</f>
        <v>0</v>
      </c>
      <c r="C2684" s="2">
        <f>RSI!I2684</f>
        <v>0.49696215951246359</v>
      </c>
      <c r="D2684" s="2">
        <f>MACD!E2684</f>
        <v>-1.7201962206999929E-5</v>
      </c>
      <c r="E2684" s="2">
        <f>MACD!F2684</f>
        <v>-2.5296977436695143E-5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1.5829999999999995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</row>
    <row r="2685" spans="1:12" ht="13.5" x14ac:dyDescent="0.25">
      <c r="A2685" s="3">
        <f>RSI!A2685</f>
        <v>0</v>
      </c>
      <c r="B2685" s="2">
        <f>RSI!B2685</f>
        <v>0</v>
      </c>
      <c r="C2685" s="2">
        <f>RSI!I2685</f>
        <v>0.49696215951246359</v>
      </c>
      <c r="D2685" s="2">
        <f>MACD!E2685</f>
        <v>-1.5927743721862444E-5</v>
      </c>
      <c r="E2685" s="2">
        <f>MACD!F2685</f>
        <v>-2.3423130693728605E-5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1.5154999999999998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</row>
    <row r="2686" spans="1:12" ht="13.5" x14ac:dyDescent="0.35">
      <c r="A2686" s="3">
        <f>RSI!A2686</f>
        <v>0</v>
      </c>
      <c r="B2686" s="4">
        <f>RSI!B2686</f>
        <v>0</v>
      </c>
      <c r="C2686" s="2">
        <f>RSI!I2686</f>
        <v>0.49696215951246359</v>
      </c>
      <c r="D2686" s="2">
        <f>MACD!E2686</f>
        <v>-1.4747911646932933E-5</v>
      </c>
      <c r="E2686" s="2">
        <f>MACD!F2686</f>
        <v>-2.1688086884369473E-5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1.4479999999999997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</row>
    <row r="2687" spans="1:12" ht="13.5" x14ac:dyDescent="0.35">
      <c r="A2687" s="3">
        <f>RSI!A2687</f>
        <v>0</v>
      </c>
      <c r="B2687" s="4">
        <f>RSI!B2687</f>
        <v>0</v>
      </c>
      <c r="C2687" s="2">
        <f>RSI!I2687</f>
        <v>0.49696215951246359</v>
      </c>
      <c r="D2687" s="2">
        <f>MACD!E2687</f>
        <v>-1.3655474418461859E-5</v>
      </c>
      <c r="E2687" s="2">
        <f>MACD!F2687</f>
        <v>-2.0081564391187953E-5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1.3805000000000001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</row>
    <row r="2688" spans="1:12" ht="13.5" x14ac:dyDescent="0.35">
      <c r="A2688" s="3">
        <f>RSI!A2688</f>
        <v>0</v>
      </c>
      <c r="B2688" s="4">
        <f>RSI!B2688</f>
        <v>0</v>
      </c>
      <c r="C2688" s="2">
        <f>RSI!I2688</f>
        <v>0.49696215951246359</v>
      </c>
      <c r="D2688" s="2">
        <f>MACD!E2688</f>
        <v>-1.2643958362896638E-5</v>
      </c>
      <c r="E2688" s="2">
        <f>MACD!F2688</f>
        <v>-1.8594043185529688E-5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1.3130000000000002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0</v>
      </c>
      <c r="B2689" s="4">
        <f>RSI!B2689</f>
        <v>0</v>
      </c>
      <c r="C2689" s="2">
        <f>RSI!I2689</f>
        <v>0.49696215951246359</v>
      </c>
      <c r="D2689" s="2">
        <f>MACD!E2689</f>
        <v>-1.1707369335170078E-5</v>
      </c>
      <c r="E2689" s="2">
        <f>MACD!F2689</f>
        <v>-1.7216708415457768E-5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1.2455000000000003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0</v>
      </c>
      <c r="B2690" s="4">
        <f>RSI!B2690</f>
        <v>0</v>
      </c>
      <c r="C2690" s="2">
        <f>RSI!I2690</f>
        <v>0.49696215951246359</v>
      </c>
      <c r="D2690" s="2">
        <f>MACD!E2690</f>
        <v>-1.0840157198516275E-5</v>
      </c>
      <c r="E2690" s="2">
        <f>MACD!F2690</f>
        <v>-1.5941398172069469E-5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1.1780000000000002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</row>
    <row r="2691" spans="1:12" ht="13.5" x14ac:dyDescent="0.35">
      <c r="A2691" s="3">
        <f>RSI!A2691</f>
        <v>0</v>
      </c>
      <c r="B2691" s="4">
        <f>RSI!B2691</f>
        <v>0</v>
      </c>
      <c r="C2691" s="2">
        <f>RSI!I2691</f>
        <v>0.49696215951246359</v>
      </c>
      <c r="D2691" s="2">
        <f>MACD!E2691</f>
        <v>-1.0037182935342885E-5</v>
      </c>
      <c r="E2691" s="2">
        <f>MACD!F2691</f>
        <v>-1.4760555124724152E-5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1.1105000000000003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</row>
    <row r="2692" spans="1:12" ht="13.5" x14ac:dyDescent="0.35">
      <c r="A2692" s="3">
        <f>RSI!A2692</f>
        <v>0</v>
      </c>
      <c r="B2692" s="4">
        <f>RSI!B2692</f>
        <v>0</v>
      </c>
      <c r="C2692" s="2">
        <f>RSI!I2692</f>
        <v>0.49696215951246359</v>
      </c>
      <c r="D2692" s="2">
        <f>MACD!E2692</f>
        <v>-9.293688194277204E-6</v>
      </c>
      <c r="E2692" s="2">
        <f>MACD!F2692</f>
        <v>-1.3667181738634765E-5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1.0430000000000001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</row>
    <row r="2693" spans="1:12" ht="13.5" x14ac:dyDescent="0.35">
      <c r="A2693" s="3">
        <f>RSI!A2693</f>
        <v>0</v>
      </c>
      <c r="B2693" s="4">
        <f>RSI!B2693</f>
        <v>0</v>
      </c>
      <c r="C2693" s="2">
        <f>RSI!I2693</f>
        <v>0.49696215951246359</v>
      </c>
      <c r="D2693" s="2">
        <f>MACD!E2693</f>
        <v>-8.6052670929376833E-6</v>
      </c>
      <c r="E2693" s="2">
        <f>MACD!F2693</f>
        <v>-1.265479880949535E-5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0.97550000000000026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</row>
    <row r="2694" spans="1:12" ht="13.5" x14ac:dyDescent="0.35">
      <c r="A2694" s="3">
        <f>RSI!A2694</f>
        <v>0</v>
      </c>
      <c r="B2694" s="4">
        <f>RSI!B2694</f>
        <v>0</v>
      </c>
      <c r="C2694" s="2">
        <f>RSI!I2694</f>
        <v>0.49696215951246359</v>
      </c>
      <c r="D2694" s="2">
        <f>MACD!E2694</f>
        <v>-7.9678401093476027E-6</v>
      </c>
      <c r="E2694" s="2">
        <f>MACD!F2694</f>
        <v>-1.17174070694658E-5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0.90800000000000014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</row>
    <row r="2695" spans="1:12" ht="13.5" x14ac:dyDescent="0.35">
      <c r="A2695" s="3">
        <f>RSI!A2695</f>
        <v>0</v>
      </c>
      <c r="B2695" s="4">
        <f>RSI!B2695</f>
        <v>0</v>
      </c>
      <c r="C2695" s="2">
        <f>RSI!I2695</f>
        <v>0.49696215951246359</v>
      </c>
      <c r="D2695" s="2">
        <f>MACD!E2695</f>
        <v>-7.3776299072830365E-6</v>
      </c>
      <c r="E2695" s="2">
        <f>MACD!F2695</f>
        <v>-1.0849451637029249E-5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0.84050000000000014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</row>
    <row r="2696" spans="1:12" ht="13.5" x14ac:dyDescent="0.35">
      <c r="A2696" s="3">
        <f>RSI!A2696</f>
        <v>0</v>
      </c>
      <c r="B2696" s="4">
        <f>RSI!B2696</f>
        <v>0</v>
      </c>
      <c r="C2696" s="2">
        <f>RSI!I2696</f>
        <v>0.49696215951246359</v>
      </c>
      <c r="D2696" s="2">
        <f>MACD!E2696</f>
        <v>-6.8311389523061477E-6</v>
      </c>
      <c r="E2696" s="2">
        <f>MACD!F2696</f>
        <v>-1.0045789100084628E-5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0.77600000000000013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</row>
    <row r="2697" spans="1:12" ht="13.5" x14ac:dyDescent="0.35">
      <c r="A2697" s="3">
        <f>RSI!A2697</f>
        <v>0</v>
      </c>
      <c r="B2697" s="4">
        <f>RSI!B2697</f>
        <v>0</v>
      </c>
      <c r="C2697" s="2">
        <f>RSI!I2697</f>
        <v>0.49696215951246359</v>
      </c>
      <c r="D2697" s="2">
        <f>MACD!E2697</f>
        <v>-6.3251287858449826E-6</v>
      </c>
      <c r="E2697" s="2">
        <f>MACD!F2697</f>
        <v>-9.3016570372367001E-6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0.71150000000000002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0</v>
      </c>
      <c r="B2698" s="4">
        <f>RSI!B2698</f>
        <v>0</v>
      </c>
      <c r="C2698" s="2">
        <f>RSI!I2698</f>
        <v>0.49696215951246359</v>
      </c>
      <c r="D2698" s="2">
        <f>MACD!E2698</f>
        <v>-5.8566008345053808E-6</v>
      </c>
      <c r="E2698" s="2">
        <f>MACD!F2698</f>
        <v>-8.6126457966904361E-6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0.64700000000000013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</row>
    <row r="2699" spans="1:12" ht="13.5" x14ac:dyDescent="0.35">
      <c r="A2699" s="3">
        <f>RSI!A2699</f>
        <v>0</v>
      </c>
      <c r="B2699" s="4">
        <f>RSI!B2699</f>
        <v>0</v>
      </c>
      <c r="C2699" s="2">
        <f>RSI!I2699</f>
        <v>0.49696215951246359</v>
      </c>
      <c r="D2699" s="2">
        <f>MACD!E2699</f>
        <v>-5.4227786408973692E-6</v>
      </c>
      <c r="E2699" s="2">
        <f>MACD!F2699</f>
        <v>-7.9746723655318237E-6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0.58250000000000013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</row>
    <row r="2700" spans="1:12" ht="13.5" x14ac:dyDescent="0.35">
      <c r="A2700" s="3">
        <f>RSI!A2700</f>
        <v>0</v>
      </c>
      <c r="B2700" s="4">
        <f>RSI!B2700</f>
        <v>0</v>
      </c>
      <c r="C2700" s="2">
        <f>RSI!I2700</f>
        <v>0.49696215951246359</v>
      </c>
      <c r="D2700" s="2">
        <f>MACD!E2700</f>
        <v>-5.0210914106814355E-6</v>
      </c>
      <c r="E2700" s="2">
        <f>MACD!F2700</f>
        <v>-7.3839561745617467E-6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0.51750000000000007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</row>
    <row r="2701" spans="1:12" ht="13.5" x14ac:dyDescent="0.35">
      <c r="A2701" s="3">
        <f>RSI!A2701</f>
        <v>0</v>
      </c>
      <c r="B2701" s="4">
        <f>RSI!B2701</f>
        <v>0</v>
      </c>
      <c r="C2701" s="2">
        <f>RSI!I2701</f>
        <v>0.49696215951246359</v>
      </c>
      <c r="D2701" s="2">
        <f>MACD!E2701</f>
        <v>-4.6491587783392499E-6</v>
      </c>
      <c r="E2701" s="2">
        <f>MACD!F2701</f>
        <v>-6.8369966953172481E-6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0.45250000000000007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0</v>
      </c>
      <c r="B2702" s="4">
        <f>RSI!B2702</f>
        <v>0</v>
      </c>
      <c r="C2702" s="2">
        <f>RSI!I2702</f>
        <v>0.49696215951246359</v>
      </c>
      <c r="D2702" s="2">
        <f>MACD!E2702</f>
        <v>-4.304776701394924E-6</v>
      </c>
      <c r="E2702" s="2">
        <f>MACD!F2702</f>
        <v>-6.3305526965327832E-6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0.38750000000000001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0</v>
      </c>
      <c r="B2703" s="4">
        <f>RSI!B2703</f>
        <v>0</v>
      </c>
      <c r="C2703" s="2">
        <f>RSI!I2703</f>
        <v>0.49696215951246359</v>
      </c>
      <c r="D2703" s="2">
        <f>MACD!E2703</f>
        <v>-3.9859043994995705E-6</v>
      </c>
      <c r="E2703" s="2">
        <f>MACD!F2703</f>
        <v>-5.8616230371261414E-6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0.32250000000000001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0</v>
      </c>
      <c r="B2704" s="4">
        <f>RSI!B2704</f>
        <v>0</v>
      </c>
      <c r="C2704" s="2">
        <f>RSI!I2704</f>
        <v>0.49696215951246359</v>
      </c>
      <c r="D2704" s="2">
        <f>MACD!E2704</f>
        <v>-3.690652260983272E-6</v>
      </c>
      <c r="E2704" s="2">
        <f>MACD!F2704</f>
        <v>-5.4274288818975677E-6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0.25800000000000001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0</v>
      </c>
      <c r="B2705" s="4">
        <f>RSI!B2705</f>
        <v>0</v>
      </c>
      <c r="C2705" s="2">
        <f>RSI!I2705</f>
        <v>0.49696215951246359</v>
      </c>
      <c r="D2705" s="2">
        <f>MACD!E2705</f>
        <v>-3.4172706452114343E-6</v>
      </c>
      <c r="E2705" s="2">
        <f>MACD!F2705</f>
        <v>-5.0253972345603412E-6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0.19350000000000001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</row>
    <row r="2706" spans="1:12" ht="13.5" x14ac:dyDescent="0.35">
      <c r="A2706" s="3">
        <f>RSI!A2706</f>
        <v>0</v>
      </c>
      <c r="B2706" s="4">
        <f>RSI!B2706</f>
        <v>0</v>
      </c>
      <c r="C2706" s="2">
        <f>RSI!I2706</f>
        <v>0.49696215951246359</v>
      </c>
      <c r="D2706" s="2">
        <f>MACD!E2706</f>
        <v>-3.1641395143906333E-6</v>
      </c>
      <c r="E2706" s="2">
        <f>MACD!F2706</f>
        <v>-4.6531456905263995E-6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0.129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42310</v>
      </c>
      <c r="B2" s="2">
        <f>RSI!B2</f>
        <v>45.5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45.5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45.5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45.5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45.5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100</v>
      </c>
      <c r="P5" s="8">
        <f t="shared" si="3"/>
        <v>33</v>
      </c>
      <c r="Q5" s="9">
        <f t="shared" si="4"/>
        <v>53.2</v>
      </c>
      <c r="R5" s="9">
        <f t="shared" si="5"/>
        <v>62.25</v>
      </c>
      <c r="S5" s="9">
        <f t="shared" si="6"/>
        <v>54.1</v>
      </c>
      <c r="T5" s="9">
        <f t="shared" si="7"/>
        <v>57</v>
      </c>
      <c r="U5" s="8">
        <f t="shared" si="8"/>
        <v>56.516666666666673</v>
      </c>
      <c r="V5" s="8">
        <f t="shared" si="9"/>
        <v>56.637500000000003</v>
      </c>
    </row>
    <row r="6" spans="1:22" ht="13.5" x14ac:dyDescent="0.25">
      <c r="A6" s="3">
        <f>RSI!A6</f>
        <v>42314</v>
      </c>
      <c r="B6" s="2">
        <f>RSI!B6</f>
        <v>45.75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45.55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100</v>
      </c>
      <c r="P6" s="8">
        <f t="shared" si="3"/>
        <v>33</v>
      </c>
      <c r="Q6" s="9">
        <f t="shared" si="4"/>
        <v>53.2</v>
      </c>
      <c r="R6" s="9">
        <f t="shared" si="5"/>
        <v>62.25</v>
      </c>
      <c r="S6" s="9">
        <f t="shared" si="6"/>
        <v>54.1</v>
      </c>
      <c r="T6" s="9">
        <f t="shared" si="7"/>
        <v>57</v>
      </c>
      <c r="U6" s="8">
        <f t="shared" si="8"/>
        <v>56.516666666666673</v>
      </c>
      <c r="V6" s="8">
        <f t="shared" si="9"/>
        <v>56.637500000000003</v>
      </c>
    </row>
    <row r="7" spans="1:22" ht="13.5" x14ac:dyDescent="0.25">
      <c r="A7" s="3">
        <f>RSI!A7</f>
        <v>42317</v>
      </c>
      <c r="B7" s="2">
        <f>RSI!B7</f>
        <v>45.75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45.6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str">
        <f>OBV!G7</f>
        <v>STRONG</v>
      </c>
      <c r="L7" s="6" t="str">
        <f>OBV!H7</f>
        <v>CONFIRMED BULLISH</v>
      </c>
      <c r="M7" s="8">
        <f t="shared" si="0"/>
        <v>50</v>
      </c>
      <c r="N7" s="8">
        <f t="shared" si="1"/>
        <v>45</v>
      </c>
      <c r="O7" s="8">
        <f t="shared" si="2"/>
        <v>100</v>
      </c>
      <c r="P7" s="8">
        <f t="shared" si="3"/>
        <v>100</v>
      </c>
      <c r="Q7" s="9">
        <f t="shared" si="4"/>
        <v>63.25</v>
      </c>
      <c r="R7" s="9">
        <f t="shared" si="5"/>
        <v>79</v>
      </c>
      <c r="S7" s="9">
        <f t="shared" si="6"/>
        <v>84.25</v>
      </c>
      <c r="T7" s="9">
        <f t="shared" si="7"/>
        <v>73.75</v>
      </c>
      <c r="U7" s="8">
        <f t="shared" si="8"/>
        <v>75.5</v>
      </c>
      <c r="V7" s="8">
        <f t="shared" si="9"/>
        <v>75.0625</v>
      </c>
    </row>
    <row r="8" spans="1:22" ht="13.5" x14ac:dyDescent="0.25">
      <c r="A8" s="3">
        <f>RSI!A8</f>
        <v>42318</v>
      </c>
      <c r="B8" s="2">
        <f>RSI!B8</f>
        <v>45.75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45.65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str">
        <f>OBV!G8</f>
        <v>STRONG</v>
      </c>
      <c r="L8" s="6" t="str">
        <f>OBV!H8</f>
        <v>CONFIRMED BULLISH</v>
      </c>
      <c r="M8" s="8">
        <f t="shared" si="0"/>
        <v>50</v>
      </c>
      <c r="N8" s="8">
        <f t="shared" si="1"/>
        <v>45</v>
      </c>
      <c r="O8" s="8">
        <f t="shared" si="2"/>
        <v>100</v>
      </c>
      <c r="P8" s="8">
        <f t="shared" si="3"/>
        <v>100</v>
      </c>
      <c r="Q8" s="9">
        <f t="shared" si="4"/>
        <v>63.25</v>
      </c>
      <c r="R8" s="9">
        <f t="shared" si="5"/>
        <v>79</v>
      </c>
      <c r="S8" s="9">
        <f t="shared" si="6"/>
        <v>84.25</v>
      </c>
      <c r="T8" s="9">
        <f t="shared" si="7"/>
        <v>73.75</v>
      </c>
      <c r="U8" s="8">
        <f t="shared" si="8"/>
        <v>75.5</v>
      </c>
      <c r="V8" s="8">
        <f t="shared" si="9"/>
        <v>75.0625</v>
      </c>
    </row>
    <row r="9" spans="1:22" ht="13.5" x14ac:dyDescent="0.25">
      <c r="A9" s="3">
        <f>RSI!A9</f>
        <v>42319</v>
      </c>
      <c r="B9" s="2">
        <f>RSI!B9</f>
        <v>45.75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45.7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str">
        <f>OBV!G9</f>
        <v>STRONG</v>
      </c>
      <c r="L9" s="6" t="str">
        <f>OBV!H9</f>
        <v>CONFIRMED BULLISH</v>
      </c>
      <c r="M9" s="8">
        <f t="shared" si="0"/>
        <v>50</v>
      </c>
      <c r="N9" s="8">
        <f t="shared" si="1"/>
        <v>45</v>
      </c>
      <c r="O9" s="8">
        <f t="shared" si="2"/>
        <v>100</v>
      </c>
      <c r="P9" s="8">
        <f t="shared" si="3"/>
        <v>100</v>
      </c>
      <c r="Q9" s="9">
        <f t="shared" si="4"/>
        <v>63.25</v>
      </c>
      <c r="R9" s="9">
        <f t="shared" si="5"/>
        <v>79</v>
      </c>
      <c r="S9" s="9">
        <f t="shared" si="6"/>
        <v>84.25</v>
      </c>
      <c r="T9" s="9">
        <f t="shared" si="7"/>
        <v>73.75</v>
      </c>
      <c r="U9" s="8">
        <f t="shared" si="8"/>
        <v>75.5</v>
      </c>
      <c r="V9" s="8">
        <f t="shared" si="9"/>
        <v>75.0625</v>
      </c>
    </row>
    <row r="10" spans="1:22" ht="13.5" x14ac:dyDescent="0.25">
      <c r="A10" s="3">
        <f>RSI!A10</f>
        <v>42320</v>
      </c>
      <c r="B10" s="2">
        <f>RSI!B10</f>
        <v>45.75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45.75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STRONG</v>
      </c>
      <c r="L10" s="6" t="str">
        <f>OBV!H10</f>
        <v>CONFIRMED BULLISH</v>
      </c>
      <c r="M10" s="8">
        <f t="shared" si="0"/>
        <v>50</v>
      </c>
      <c r="N10" s="8">
        <f t="shared" si="1"/>
        <v>45</v>
      </c>
      <c r="O10" s="8">
        <f t="shared" si="2"/>
        <v>100</v>
      </c>
      <c r="P10" s="8">
        <f t="shared" si="3"/>
        <v>100</v>
      </c>
      <c r="Q10" s="9">
        <f t="shared" si="4"/>
        <v>63.25</v>
      </c>
      <c r="R10" s="9">
        <f t="shared" si="5"/>
        <v>79</v>
      </c>
      <c r="S10" s="9">
        <f t="shared" si="6"/>
        <v>84.25</v>
      </c>
      <c r="T10" s="9">
        <f t="shared" si="7"/>
        <v>73.75</v>
      </c>
      <c r="U10" s="8">
        <f t="shared" si="8"/>
        <v>75.5</v>
      </c>
      <c r="V10" s="8">
        <f t="shared" si="9"/>
        <v>75.0625</v>
      </c>
    </row>
    <row r="11" spans="1:22" ht="13.5" x14ac:dyDescent="0.25">
      <c r="A11" s="3">
        <f>RSI!A11</f>
        <v>42321</v>
      </c>
      <c r="B11" s="2">
        <f>RSI!B11</f>
        <v>45.75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45.75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str">
        <f>OBV!G11</f>
        <v>NEUTRAL</v>
      </c>
      <c r="L11" s="6" t="str">
        <f>OBV!H11</f>
        <v>NEUTRAL</v>
      </c>
      <c r="M11" s="8">
        <f t="shared" si="0"/>
        <v>50</v>
      </c>
      <c r="N11" s="8">
        <f t="shared" si="1"/>
        <v>45</v>
      </c>
      <c r="O11" s="8">
        <f t="shared" si="2"/>
        <v>100</v>
      </c>
      <c r="P11" s="8">
        <f t="shared" si="3"/>
        <v>33</v>
      </c>
      <c r="Q11" s="9">
        <f t="shared" si="4"/>
        <v>53.2</v>
      </c>
      <c r="R11" s="9">
        <f t="shared" si="5"/>
        <v>62.25</v>
      </c>
      <c r="S11" s="9">
        <f t="shared" si="6"/>
        <v>54.1</v>
      </c>
      <c r="T11" s="9">
        <f t="shared" si="7"/>
        <v>57</v>
      </c>
      <c r="U11" s="8">
        <f t="shared" si="8"/>
        <v>56.516666666666673</v>
      </c>
      <c r="V11" s="8">
        <f t="shared" si="9"/>
        <v>56.637500000000003</v>
      </c>
    </row>
    <row r="12" spans="1:22" ht="13.5" x14ac:dyDescent="0.25">
      <c r="A12" s="3">
        <f>RSI!A12</f>
        <v>42324</v>
      </c>
      <c r="B12" s="2">
        <f>RSI!B12</f>
        <v>45.75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45.75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str">
        <f>OBV!G12</f>
        <v>NEUTRAL</v>
      </c>
      <c r="L12" s="6" t="str">
        <f>OBV!H12</f>
        <v>NEUTRAL</v>
      </c>
      <c r="M12" s="8">
        <f t="shared" si="0"/>
        <v>50</v>
      </c>
      <c r="N12" s="8">
        <f t="shared" si="1"/>
        <v>45</v>
      </c>
      <c r="O12" s="8">
        <f t="shared" si="2"/>
        <v>100</v>
      </c>
      <c r="P12" s="8">
        <f t="shared" si="3"/>
        <v>33</v>
      </c>
      <c r="Q12" s="9">
        <f t="shared" si="4"/>
        <v>53.2</v>
      </c>
      <c r="R12" s="9">
        <f t="shared" si="5"/>
        <v>62.25</v>
      </c>
      <c r="S12" s="9">
        <f t="shared" si="6"/>
        <v>54.1</v>
      </c>
      <c r="T12" s="9">
        <f t="shared" si="7"/>
        <v>57</v>
      </c>
      <c r="U12" s="8">
        <f t="shared" si="8"/>
        <v>56.516666666666673</v>
      </c>
      <c r="V12" s="8">
        <f t="shared" si="9"/>
        <v>56.637500000000003</v>
      </c>
    </row>
    <row r="13" spans="1:22" ht="13.5" x14ac:dyDescent="0.25">
      <c r="A13" s="3">
        <f>RSI!A13</f>
        <v>42325</v>
      </c>
      <c r="B13" s="2">
        <f>RSI!B13</f>
        <v>45.75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45.75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str">
        <f>OBV!G13</f>
        <v>NEUTRAL</v>
      </c>
      <c r="L13" s="6" t="str">
        <f>OBV!H13</f>
        <v>NEUTRAL</v>
      </c>
      <c r="M13" s="8">
        <f t="shared" si="0"/>
        <v>50</v>
      </c>
      <c r="N13" s="8">
        <f t="shared" si="1"/>
        <v>45</v>
      </c>
      <c r="O13" s="8">
        <f t="shared" si="2"/>
        <v>100</v>
      </c>
      <c r="P13" s="8">
        <f t="shared" si="3"/>
        <v>33</v>
      </c>
      <c r="Q13" s="9">
        <f t="shared" si="4"/>
        <v>53.2</v>
      </c>
      <c r="R13" s="9">
        <f t="shared" si="5"/>
        <v>62.25</v>
      </c>
      <c r="S13" s="9">
        <f t="shared" si="6"/>
        <v>54.1</v>
      </c>
      <c r="T13" s="9">
        <f t="shared" si="7"/>
        <v>57</v>
      </c>
      <c r="U13" s="8">
        <f t="shared" si="8"/>
        <v>56.516666666666673</v>
      </c>
      <c r="V13" s="8">
        <f t="shared" si="9"/>
        <v>56.637500000000003</v>
      </c>
    </row>
    <row r="14" spans="1:22" ht="13.5" x14ac:dyDescent="0.25">
      <c r="A14" s="3">
        <f>RSI!A14</f>
        <v>42326</v>
      </c>
      <c r="B14" s="2">
        <f>RSI!B14</f>
        <v>45.75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45.75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str">
        <f>OBV!G14</f>
        <v>NEUTRAL</v>
      </c>
      <c r="L14" s="6" t="str">
        <f>OBV!H14</f>
        <v>NEUTRAL</v>
      </c>
      <c r="M14" s="8">
        <f t="shared" si="0"/>
        <v>50</v>
      </c>
      <c r="N14" s="8">
        <f t="shared" si="1"/>
        <v>45</v>
      </c>
      <c r="O14" s="8">
        <f t="shared" si="2"/>
        <v>100</v>
      </c>
      <c r="P14" s="8">
        <f t="shared" si="3"/>
        <v>33</v>
      </c>
      <c r="Q14" s="9">
        <f t="shared" si="4"/>
        <v>53.2</v>
      </c>
      <c r="R14" s="9">
        <f t="shared" si="5"/>
        <v>62.25</v>
      </c>
      <c r="S14" s="9">
        <f t="shared" si="6"/>
        <v>54.1</v>
      </c>
      <c r="T14" s="9">
        <f t="shared" si="7"/>
        <v>57</v>
      </c>
      <c r="U14" s="8">
        <f t="shared" si="8"/>
        <v>56.516666666666673</v>
      </c>
      <c r="V14" s="8">
        <f t="shared" si="9"/>
        <v>56.637500000000003</v>
      </c>
    </row>
    <row r="15" spans="1:22" ht="13.5" x14ac:dyDescent="0.25">
      <c r="A15" s="3">
        <f>RSI!A15</f>
        <v>42327</v>
      </c>
      <c r="B15" s="2">
        <f>RSI!B15</f>
        <v>45.75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45.75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str">
        <f>OBV!G15</f>
        <v>NEUTRAL</v>
      </c>
      <c r="L15" s="6" t="str">
        <f>OBV!H15</f>
        <v>NEUTRAL</v>
      </c>
      <c r="M15" s="8">
        <f t="shared" si="0"/>
        <v>50</v>
      </c>
      <c r="N15" s="8">
        <f t="shared" si="1"/>
        <v>45</v>
      </c>
      <c r="O15" s="8">
        <f t="shared" si="2"/>
        <v>100</v>
      </c>
      <c r="P15" s="8">
        <f t="shared" si="3"/>
        <v>33</v>
      </c>
      <c r="Q15" s="9">
        <f t="shared" si="4"/>
        <v>53.2</v>
      </c>
      <c r="R15" s="9">
        <f t="shared" si="5"/>
        <v>62.25</v>
      </c>
      <c r="S15" s="9">
        <f t="shared" si="6"/>
        <v>54.1</v>
      </c>
      <c r="T15" s="9">
        <f t="shared" si="7"/>
        <v>57</v>
      </c>
      <c r="U15" s="8">
        <f t="shared" si="8"/>
        <v>56.516666666666673</v>
      </c>
      <c r="V15" s="8">
        <f t="shared" si="9"/>
        <v>56.637500000000003</v>
      </c>
    </row>
    <row r="16" spans="1:22" ht="13.5" x14ac:dyDescent="0.25">
      <c r="A16" s="3">
        <f>RSI!A16</f>
        <v>42328</v>
      </c>
      <c r="B16" s="2">
        <f>RSI!B16</f>
        <v>45.75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45.75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str">
        <f>OBV!G16</f>
        <v>NEUTRAL</v>
      </c>
      <c r="L16" s="6" t="str">
        <f>OBV!H16</f>
        <v>NEUTRAL</v>
      </c>
      <c r="M16" s="8">
        <f t="shared" si="0"/>
        <v>0</v>
      </c>
      <c r="N16" s="8">
        <f t="shared" si="1"/>
        <v>45</v>
      </c>
      <c r="O16" s="8">
        <f t="shared" si="2"/>
        <v>100</v>
      </c>
      <c r="P16" s="8">
        <f t="shared" si="3"/>
        <v>33</v>
      </c>
      <c r="Q16" s="9">
        <f t="shared" si="4"/>
        <v>35.700000000000003</v>
      </c>
      <c r="R16" s="9">
        <f t="shared" si="5"/>
        <v>52.25</v>
      </c>
      <c r="S16" s="9">
        <f t="shared" si="6"/>
        <v>46.6</v>
      </c>
      <c r="T16" s="9">
        <f t="shared" si="7"/>
        <v>44.5</v>
      </c>
      <c r="U16" s="8">
        <f t="shared" si="8"/>
        <v>44.85</v>
      </c>
      <c r="V16" s="8">
        <f t="shared" si="9"/>
        <v>44.762500000000003</v>
      </c>
    </row>
    <row r="17" spans="1:22" ht="13.5" x14ac:dyDescent="0.25">
      <c r="A17" s="3">
        <f>RSI!A17</f>
        <v>42331</v>
      </c>
      <c r="B17" s="2">
        <f>RSI!B17</f>
        <v>45.75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45.75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NEUTRAL</v>
      </c>
      <c r="K17" s="6" t="str">
        <f>OBV!G17</f>
        <v>NEUTRAL</v>
      </c>
      <c r="L17" s="6" t="str">
        <f>OBV!H17</f>
        <v>NEUTRAL</v>
      </c>
      <c r="M17" s="8">
        <f t="shared" si="0"/>
        <v>0</v>
      </c>
      <c r="N17" s="8">
        <f t="shared" si="1"/>
        <v>45</v>
      </c>
      <c r="O17" s="8">
        <f t="shared" si="2"/>
        <v>100</v>
      </c>
      <c r="P17" s="8">
        <f t="shared" si="3"/>
        <v>33</v>
      </c>
      <c r="Q17" s="9">
        <f t="shared" si="4"/>
        <v>35.700000000000003</v>
      </c>
      <c r="R17" s="9">
        <f t="shared" si="5"/>
        <v>52.25</v>
      </c>
      <c r="S17" s="9">
        <f t="shared" si="6"/>
        <v>46.6</v>
      </c>
      <c r="T17" s="9">
        <f t="shared" si="7"/>
        <v>44.5</v>
      </c>
      <c r="U17" s="8">
        <f t="shared" si="8"/>
        <v>44.85</v>
      </c>
      <c r="V17" s="8">
        <f t="shared" si="9"/>
        <v>44.762500000000003</v>
      </c>
    </row>
    <row r="18" spans="1:22" ht="13.5" x14ac:dyDescent="0.25">
      <c r="A18" s="3">
        <f>RSI!A18</f>
        <v>42332</v>
      </c>
      <c r="B18" s="2">
        <f>RSI!B18</f>
        <v>45.75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45.75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NEUTRAL</v>
      </c>
      <c r="K18" s="6" t="str">
        <f>OBV!G18</f>
        <v>NEUTRAL</v>
      </c>
      <c r="L18" s="6" t="str">
        <f>OBV!H18</f>
        <v>NEUTRAL</v>
      </c>
      <c r="M18" s="8">
        <f t="shared" si="0"/>
        <v>0</v>
      </c>
      <c r="N18" s="8">
        <f t="shared" si="1"/>
        <v>45</v>
      </c>
      <c r="O18" s="8">
        <f t="shared" si="2"/>
        <v>100</v>
      </c>
      <c r="P18" s="8">
        <f t="shared" si="3"/>
        <v>33</v>
      </c>
      <c r="Q18" s="9">
        <f t="shared" si="4"/>
        <v>35.700000000000003</v>
      </c>
      <c r="R18" s="9">
        <f t="shared" si="5"/>
        <v>52.25</v>
      </c>
      <c r="S18" s="9">
        <f t="shared" si="6"/>
        <v>46.6</v>
      </c>
      <c r="T18" s="9">
        <f t="shared" si="7"/>
        <v>44.5</v>
      </c>
      <c r="U18" s="8">
        <f t="shared" si="8"/>
        <v>44.85</v>
      </c>
      <c r="V18" s="8">
        <f t="shared" si="9"/>
        <v>44.762500000000003</v>
      </c>
    </row>
    <row r="19" spans="1:22" ht="13.5" x14ac:dyDescent="0.25">
      <c r="A19" s="3">
        <f>RSI!A19</f>
        <v>42333</v>
      </c>
      <c r="B19" s="2">
        <f>RSI!B19</f>
        <v>45.6</v>
      </c>
      <c r="C19" s="2">
        <f>RSI!I19</f>
        <v>57.162928656918581</v>
      </c>
      <c r="D19" s="2">
        <f>MACD!E19</f>
        <v>0</v>
      </c>
      <c r="E19" s="2">
        <f>MACD!F19</f>
        <v>0</v>
      </c>
      <c r="F19" s="2">
        <f>'Moving Avg'!D19</f>
        <v>45.72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WEAK</v>
      </c>
      <c r="L19" s="6" t="str">
        <f>OBV!H19</f>
        <v>CONFIRMED BEARISH</v>
      </c>
      <c r="M19" s="8">
        <f t="shared" si="0"/>
        <v>25</v>
      </c>
      <c r="N19" s="8">
        <f t="shared" si="1"/>
        <v>45</v>
      </c>
      <c r="O19" s="8">
        <f t="shared" si="2"/>
        <v>100</v>
      </c>
      <c r="P19" s="8">
        <f t="shared" si="3"/>
        <v>0</v>
      </c>
      <c r="Q19" s="9">
        <f t="shared" si="4"/>
        <v>39.5</v>
      </c>
      <c r="R19" s="9">
        <f t="shared" si="5"/>
        <v>49</v>
      </c>
      <c r="S19" s="9">
        <f t="shared" si="6"/>
        <v>35.5</v>
      </c>
      <c r="T19" s="9">
        <f t="shared" si="7"/>
        <v>42.5</v>
      </c>
      <c r="U19" s="8">
        <f t="shared" si="8"/>
        <v>41.333333333333336</v>
      </c>
      <c r="V19" s="8">
        <f t="shared" si="9"/>
        <v>41.625</v>
      </c>
    </row>
    <row r="20" spans="1:22" ht="13.5" x14ac:dyDescent="0.25">
      <c r="A20" s="3">
        <f>RSI!A20</f>
        <v>42334</v>
      </c>
      <c r="B20" s="2">
        <f>RSI!B20</f>
        <v>43.65</v>
      </c>
      <c r="C20" s="2">
        <f>RSI!I20</f>
        <v>8.1694121146766605</v>
      </c>
      <c r="D20" s="2">
        <f>MACD!E20</f>
        <v>0</v>
      </c>
      <c r="E20" s="2">
        <f>MACD!F20</f>
        <v>0</v>
      </c>
      <c r="F20" s="2">
        <f>'Moving Avg'!D20</f>
        <v>45.3</v>
      </c>
      <c r="G20" s="2">
        <f>'Moving Avg'!F20</f>
        <v>45.578947368421055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CONFIRMED BEARISH</v>
      </c>
      <c r="M20" s="8">
        <f t="shared" si="0"/>
        <v>50</v>
      </c>
      <c r="N20" s="8">
        <f t="shared" si="1"/>
        <v>45</v>
      </c>
      <c r="O20" s="8">
        <f t="shared" si="2"/>
        <v>100</v>
      </c>
      <c r="P20" s="8">
        <f t="shared" si="3"/>
        <v>0</v>
      </c>
      <c r="Q20" s="9">
        <f t="shared" si="4"/>
        <v>48.25</v>
      </c>
      <c r="R20" s="9">
        <f t="shared" si="5"/>
        <v>54</v>
      </c>
      <c r="S20" s="9">
        <f t="shared" si="6"/>
        <v>39.25</v>
      </c>
      <c r="T20" s="9">
        <f t="shared" si="7"/>
        <v>48.75</v>
      </c>
      <c r="U20" s="8">
        <f t="shared" si="8"/>
        <v>47.166666666666664</v>
      </c>
      <c r="V20" s="8">
        <f t="shared" si="9"/>
        <v>47.5625</v>
      </c>
    </row>
    <row r="21" spans="1:22" ht="13.5" x14ac:dyDescent="0.25">
      <c r="A21" s="3">
        <f>RSI!A21</f>
        <v>42335</v>
      </c>
      <c r="B21" s="2">
        <f>RSI!B21</f>
        <v>43.65</v>
      </c>
      <c r="C21" s="2">
        <f>RSI!I21</f>
        <v>8.1694121146766605</v>
      </c>
      <c r="D21" s="2">
        <f>MACD!E21</f>
        <v>0</v>
      </c>
      <c r="E21" s="2">
        <f>MACD!F21</f>
        <v>0</v>
      </c>
      <c r="F21" s="2">
        <f>'Moving Avg'!D21</f>
        <v>44.88</v>
      </c>
      <c r="G21" s="2">
        <f>'Moving Avg'!F21</f>
        <v>45.482500000000002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WEAK</v>
      </c>
      <c r="L21" s="6" t="str">
        <f>OBV!H21</f>
        <v>CONFIRMED BEARISH</v>
      </c>
      <c r="M21" s="8">
        <f t="shared" si="0"/>
        <v>50</v>
      </c>
      <c r="N21" s="8">
        <f t="shared" si="1"/>
        <v>45</v>
      </c>
      <c r="O21" s="8">
        <f t="shared" si="2"/>
        <v>100</v>
      </c>
      <c r="P21" s="8">
        <f t="shared" si="3"/>
        <v>0</v>
      </c>
      <c r="Q21" s="9">
        <f t="shared" si="4"/>
        <v>48.25</v>
      </c>
      <c r="R21" s="9">
        <f t="shared" si="5"/>
        <v>54</v>
      </c>
      <c r="S21" s="9">
        <f t="shared" si="6"/>
        <v>39.25</v>
      </c>
      <c r="T21" s="9">
        <f t="shared" si="7"/>
        <v>48.75</v>
      </c>
      <c r="U21" s="8">
        <f t="shared" si="8"/>
        <v>47.166666666666664</v>
      </c>
      <c r="V21" s="8">
        <f t="shared" si="9"/>
        <v>47.5625</v>
      </c>
    </row>
    <row r="22" spans="1:22" ht="13.5" x14ac:dyDescent="0.25">
      <c r="A22" s="3">
        <f>RSI!A22</f>
        <v>42338</v>
      </c>
      <c r="B22" s="2">
        <f>RSI!B22</f>
        <v>45.6</v>
      </c>
      <c r="C22" s="2">
        <f>RSI!I22</f>
        <v>53.946922257277272</v>
      </c>
      <c r="D22" s="2">
        <f>MACD!E22</f>
        <v>0</v>
      </c>
      <c r="E22" s="2">
        <f>MACD!F22</f>
        <v>0</v>
      </c>
      <c r="F22" s="2">
        <f>'Moving Avg'!D22</f>
        <v>44.85</v>
      </c>
      <c r="G22" s="2">
        <f>'Moving Avg'!F22</f>
        <v>45.487499999999997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BULLISH DIVERGENCE</v>
      </c>
      <c r="M22" s="8">
        <f t="shared" si="0"/>
        <v>25</v>
      </c>
      <c r="N22" s="8">
        <f t="shared" si="1"/>
        <v>45</v>
      </c>
      <c r="O22" s="8">
        <f t="shared" si="2"/>
        <v>100</v>
      </c>
      <c r="P22" s="8">
        <f t="shared" si="3"/>
        <v>83</v>
      </c>
      <c r="Q22" s="9">
        <f t="shared" si="4"/>
        <v>51.95</v>
      </c>
      <c r="R22" s="9">
        <f t="shared" si="5"/>
        <v>69.75</v>
      </c>
      <c r="S22" s="9">
        <f t="shared" si="6"/>
        <v>72.849999999999994</v>
      </c>
      <c r="T22" s="9">
        <f t="shared" si="7"/>
        <v>63.25</v>
      </c>
      <c r="U22" s="8">
        <f t="shared" si="8"/>
        <v>64.850000000000009</v>
      </c>
      <c r="V22" s="8">
        <f t="shared" si="9"/>
        <v>64.45</v>
      </c>
    </row>
    <row r="23" spans="1:22" ht="13.5" x14ac:dyDescent="0.25">
      <c r="A23" s="3">
        <f>RSI!A23</f>
        <v>42339</v>
      </c>
      <c r="B23" s="2">
        <f>RSI!B23</f>
        <v>45.74</v>
      </c>
      <c r="C23" s="2">
        <f>RSI!I23</f>
        <v>55.656060469107786</v>
      </c>
      <c r="D23" s="2">
        <f>MACD!E23</f>
        <v>0</v>
      </c>
      <c r="E23" s="2">
        <f>MACD!F23</f>
        <v>0</v>
      </c>
      <c r="F23" s="2">
        <f>'Moving Avg'!D23</f>
        <v>44.847999999999999</v>
      </c>
      <c r="G23" s="2">
        <f>'Moving Avg'!F23</f>
        <v>45.499499999999998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BULLISH DIVERGENCE</v>
      </c>
      <c r="M23" s="8">
        <f t="shared" si="0"/>
        <v>25</v>
      </c>
      <c r="N23" s="8">
        <f t="shared" si="1"/>
        <v>45</v>
      </c>
      <c r="O23" s="8">
        <f t="shared" si="2"/>
        <v>100</v>
      </c>
      <c r="P23" s="8">
        <f t="shared" si="3"/>
        <v>83</v>
      </c>
      <c r="Q23" s="9">
        <f t="shared" si="4"/>
        <v>51.95</v>
      </c>
      <c r="R23" s="9">
        <f t="shared" si="5"/>
        <v>69.75</v>
      </c>
      <c r="S23" s="9">
        <f t="shared" si="6"/>
        <v>72.849999999999994</v>
      </c>
      <c r="T23" s="9">
        <f t="shared" si="7"/>
        <v>63.25</v>
      </c>
      <c r="U23" s="8">
        <f t="shared" si="8"/>
        <v>64.850000000000009</v>
      </c>
      <c r="V23" s="8">
        <f t="shared" si="9"/>
        <v>64.45</v>
      </c>
    </row>
    <row r="24" spans="1:22" ht="13.5" x14ac:dyDescent="0.25">
      <c r="A24" s="3">
        <f>RSI!A24</f>
        <v>42340</v>
      </c>
      <c r="B24" s="2">
        <f>RSI!B24</f>
        <v>46</v>
      </c>
      <c r="C24" s="2">
        <f>RSI!I24</f>
        <v>58.720052663881745</v>
      </c>
      <c r="D24" s="2">
        <f>MACD!E24</f>
        <v>0</v>
      </c>
      <c r="E24" s="2">
        <f>MACD!F24</f>
        <v>0</v>
      </c>
      <c r="F24" s="2">
        <f>'Moving Avg'!D24</f>
        <v>44.928000000000004</v>
      </c>
      <c r="G24" s="2">
        <f>'Moving Avg'!F24</f>
        <v>45.524500000000003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  <c r="M24" s="8">
        <f t="shared" si="0"/>
        <v>25</v>
      </c>
      <c r="N24" s="8">
        <f t="shared" si="1"/>
        <v>45</v>
      </c>
      <c r="O24" s="8">
        <f t="shared" si="2"/>
        <v>100</v>
      </c>
      <c r="P24" s="8">
        <f t="shared" si="3"/>
        <v>100</v>
      </c>
      <c r="Q24" s="9">
        <f t="shared" si="4"/>
        <v>54.5</v>
      </c>
      <c r="R24" s="9">
        <f t="shared" si="5"/>
        <v>74</v>
      </c>
      <c r="S24" s="9">
        <f t="shared" si="6"/>
        <v>80.5</v>
      </c>
      <c r="T24" s="9">
        <f t="shared" si="7"/>
        <v>67.5</v>
      </c>
      <c r="U24" s="8">
        <f t="shared" si="8"/>
        <v>69.666666666666671</v>
      </c>
      <c r="V24" s="8">
        <f t="shared" si="9"/>
        <v>69.125</v>
      </c>
    </row>
    <row r="25" spans="1:22" ht="13.5" x14ac:dyDescent="0.25">
      <c r="A25" s="3">
        <f>RSI!A25</f>
        <v>42341</v>
      </c>
      <c r="B25" s="2">
        <f>RSI!B25</f>
        <v>46.5</v>
      </c>
      <c r="C25" s="2">
        <f>RSI!I25</f>
        <v>63.887668801822194</v>
      </c>
      <c r="D25" s="2">
        <f>MACD!E25</f>
        <v>0</v>
      </c>
      <c r="E25" s="2">
        <f>MACD!F25</f>
        <v>0</v>
      </c>
      <c r="F25" s="2">
        <f>'Moving Avg'!D25</f>
        <v>45.498000000000005</v>
      </c>
      <c r="G25" s="2">
        <f>'Moving Avg'!F25</f>
        <v>45.5745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CONFIRMED BULLISH</v>
      </c>
      <c r="M25" s="8">
        <f t="shared" si="0"/>
        <v>25</v>
      </c>
      <c r="N25" s="8">
        <f t="shared" si="1"/>
        <v>45</v>
      </c>
      <c r="O25" s="8">
        <f t="shared" si="2"/>
        <v>100</v>
      </c>
      <c r="P25" s="8">
        <f t="shared" si="3"/>
        <v>100</v>
      </c>
      <c r="Q25" s="9">
        <f t="shared" si="4"/>
        <v>54.5</v>
      </c>
      <c r="R25" s="9">
        <f t="shared" si="5"/>
        <v>74</v>
      </c>
      <c r="S25" s="9">
        <f t="shared" si="6"/>
        <v>80.5</v>
      </c>
      <c r="T25" s="9">
        <f t="shared" si="7"/>
        <v>67.5</v>
      </c>
      <c r="U25" s="8">
        <f t="shared" si="8"/>
        <v>69.666666666666671</v>
      </c>
      <c r="V25" s="8">
        <f t="shared" si="9"/>
        <v>69.125</v>
      </c>
    </row>
    <row r="26" spans="1:22" ht="13.5" x14ac:dyDescent="0.25">
      <c r="A26" s="3">
        <f>RSI!A26</f>
        <v>42342</v>
      </c>
      <c r="B26" s="2">
        <f>RSI!B26</f>
        <v>47</v>
      </c>
      <c r="C26" s="2">
        <f>RSI!I26</f>
        <v>68.177760147965301</v>
      </c>
      <c r="D26" s="2">
        <f>MACD!E26</f>
        <v>0</v>
      </c>
      <c r="E26" s="2">
        <f>MACD!F26</f>
        <v>0</v>
      </c>
      <c r="F26" s="2">
        <f>'Moving Avg'!D26</f>
        <v>46.167999999999999</v>
      </c>
      <c r="G26" s="2">
        <f>'Moving Avg'!F26</f>
        <v>45.637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STRONG</v>
      </c>
      <c r="L26" s="6" t="str">
        <f>OBV!H26</f>
        <v>CONFIRMED BULLISH</v>
      </c>
      <c r="M26" s="8">
        <f t="shared" si="0"/>
        <v>25</v>
      </c>
      <c r="N26" s="8">
        <f t="shared" si="1"/>
        <v>45</v>
      </c>
      <c r="O26" s="8">
        <f t="shared" si="2"/>
        <v>100</v>
      </c>
      <c r="P26" s="8">
        <f t="shared" si="3"/>
        <v>100</v>
      </c>
      <c r="Q26" s="9">
        <f t="shared" si="4"/>
        <v>54.5</v>
      </c>
      <c r="R26" s="9">
        <f t="shared" si="5"/>
        <v>74</v>
      </c>
      <c r="S26" s="9">
        <f t="shared" si="6"/>
        <v>80.5</v>
      </c>
      <c r="T26" s="9">
        <f t="shared" si="7"/>
        <v>67.5</v>
      </c>
      <c r="U26" s="8">
        <f t="shared" si="8"/>
        <v>69.666666666666671</v>
      </c>
      <c r="V26" s="8">
        <f t="shared" si="9"/>
        <v>69.125</v>
      </c>
    </row>
    <row r="27" spans="1:22" ht="13.5" x14ac:dyDescent="0.25">
      <c r="A27" s="3">
        <f>RSI!A27</f>
        <v>42345</v>
      </c>
      <c r="B27" s="2">
        <f>RSI!B27</f>
        <v>47</v>
      </c>
      <c r="C27" s="2">
        <f>RSI!I27</f>
        <v>68.177760147965301</v>
      </c>
      <c r="D27" s="2">
        <f>MACD!E27</f>
        <v>5.9705372083080022E-2</v>
      </c>
      <c r="E27" s="2">
        <f>MACD!F27</f>
        <v>0</v>
      </c>
      <c r="F27" s="2">
        <f>'Moving Avg'!D27</f>
        <v>46.448</v>
      </c>
      <c r="G27" s="2">
        <f>'Moving Avg'!F27</f>
        <v>45.6995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CONFIRMED BULLISH</v>
      </c>
      <c r="M27" s="8">
        <f t="shared" si="0"/>
        <v>25</v>
      </c>
      <c r="N27" s="8">
        <f t="shared" si="1"/>
        <v>0</v>
      </c>
      <c r="O27" s="8">
        <f t="shared" si="2"/>
        <v>100</v>
      </c>
      <c r="P27" s="8">
        <f t="shared" si="3"/>
        <v>100</v>
      </c>
      <c r="Q27" s="9">
        <f t="shared" si="4"/>
        <v>38.75</v>
      </c>
      <c r="R27" s="9">
        <f t="shared" si="5"/>
        <v>65</v>
      </c>
      <c r="S27" s="9">
        <f t="shared" si="6"/>
        <v>73.75</v>
      </c>
      <c r="T27" s="9">
        <f t="shared" si="7"/>
        <v>56.25</v>
      </c>
      <c r="U27" s="8">
        <f t="shared" si="8"/>
        <v>59.166666666666664</v>
      </c>
      <c r="V27" s="8">
        <f t="shared" si="9"/>
        <v>58.4375</v>
      </c>
    </row>
    <row r="28" spans="1:22" ht="13.5" x14ac:dyDescent="0.25">
      <c r="A28" s="3">
        <f>RSI!A28</f>
        <v>42346</v>
      </c>
      <c r="B28" s="2">
        <f>RSI!B28</f>
        <v>47</v>
      </c>
      <c r="C28" s="2">
        <f>RSI!I28</f>
        <v>68.177760147965301</v>
      </c>
      <c r="D28" s="2">
        <f>MACD!E28</f>
        <v>-3.5905666970684535E-2</v>
      </c>
      <c r="E28" s="2">
        <f>MACD!F28</f>
        <v>0</v>
      </c>
      <c r="F28" s="2">
        <f>'Moving Avg'!D28</f>
        <v>46.7</v>
      </c>
      <c r="G28" s="2">
        <f>'Moving Avg'!F28</f>
        <v>45.762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CONFIRMED BULLISH</v>
      </c>
      <c r="M28" s="8">
        <f t="shared" si="0"/>
        <v>25</v>
      </c>
      <c r="N28" s="8">
        <f t="shared" si="1"/>
        <v>100</v>
      </c>
      <c r="O28" s="8">
        <f t="shared" si="2"/>
        <v>100</v>
      </c>
      <c r="P28" s="8">
        <f t="shared" si="3"/>
        <v>100</v>
      </c>
      <c r="Q28" s="9">
        <f t="shared" si="4"/>
        <v>73.75</v>
      </c>
      <c r="R28" s="9">
        <f t="shared" si="5"/>
        <v>85</v>
      </c>
      <c r="S28" s="9">
        <f t="shared" si="6"/>
        <v>88.75</v>
      </c>
      <c r="T28" s="9">
        <f t="shared" si="7"/>
        <v>81.25</v>
      </c>
      <c r="U28" s="8">
        <f t="shared" si="8"/>
        <v>82.5</v>
      </c>
      <c r="V28" s="8">
        <f t="shared" si="9"/>
        <v>82.1875</v>
      </c>
    </row>
    <row r="29" spans="1:22" ht="13.5" x14ac:dyDescent="0.25">
      <c r="A29" s="3">
        <f>RSI!A29</f>
        <v>42347</v>
      </c>
      <c r="B29" s="2">
        <f>RSI!B29</f>
        <v>47</v>
      </c>
      <c r="C29" s="2">
        <f>RSI!I29</f>
        <v>68.177760147965301</v>
      </c>
      <c r="D29" s="2">
        <f>MACD!E29</f>
        <v>-0.14772735663422054</v>
      </c>
      <c r="E29" s="2">
        <f>MACD!F29</f>
        <v>0</v>
      </c>
      <c r="F29" s="2">
        <f>'Moving Avg'!D29</f>
        <v>46.9</v>
      </c>
      <c r="G29" s="2">
        <f>'Moving Avg'!F29</f>
        <v>45.8245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STRONG</v>
      </c>
      <c r="L29" s="6" t="str">
        <f>OBV!H29</f>
        <v>CONFIRMED BULLISH</v>
      </c>
      <c r="M29" s="8">
        <f t="shared" si="0"/>
        <v>25</v>
      </c>
      <c r="N29" s="8">
        <f t="shared" si="1"/>
        <v>100</v>
      </c>
      <c r="O29" s="8">
        <f t="shared" si="2"/>
        <v>100</v>
      </c>
      <c r="P29" s="8">
        <f t="shared" si="3"/>
        <v>100</v>
      </c>
      <c r="Q29" s="9">
        <f t="shared" si="4"/>
        <v>73.75</v>
      </c>
      <c r="R29" s="9">
        <f t="shared" si="5"/>
        <v>85</v>
      </c>
      <c r="S29" s="9">
        <f t="shared" si="6"/>
        <v>88.75</v>
      </c>
      <c r="T29" s="9">
        <f t="shared" si="7"/>
        <v>81.25</v>
      </c>
      <c r="U29" s="8">
        <f t="shared" si="8"/>
        <v>82.5</v>
      </c>
      <c r="V29" s="8">
        <f t="shared" si="9"/>
        <v>82.1875</v>
      </c>
    </row>
    <row r="30" spans="1:22" ht="13.5" x14ac:dyDescent="0.25">
      <c r="A30" s="3">
        <f>RSI!A30</f>
        <v>42348</v>
      </c>
      <c r="B30" s="2">
        <f>RSI!B30</f>
        <v>47</v>
      </c>
      <c r="C30" s="2">
        <f>RSI!I30</f>
        <v>68.177760147965301</v>
      </c>
      <c r="D30" s="2">
        <f>MACD!E30</f>
        <v>-0.54960785586766292</v>
      </c>
      <c r="E30" s="2">
        <f>MACD!F30</f>
        <v>0</v>
      </c>
      <c r="F30" s="2">
        <f>'Moving Avg'!D30</f>
        <v>47</v>
      </c>
      <c r="G30" s="2">
        <f>'Moving Avg'!F30</f>
        <v>45.887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STRONG</v>
      </c>
      <c r="L30" s="6" t="str">
        <f>OBV!H30</f>
        <v>CONFIRMED BULLISH</v>
      </c>
      <c r="M30" s="8">
        <f t="shared" si="0"/>
        <v>25</v>
      </c>
      <c r="N30" s="8">
        <f t="shared" si="1"/>
        <v>100</v>
      </c>
      <c r="O30" s="8">
        <f t="shared" si="2"/>
        <v>100</v>
      </c>
      <c r="P30" s="8">
        <f t="shared" si="3"/>
        <v>100</v>
      </c>
      <c r="Q30" s="9">
        <f t="shared" si="4"/>
        <v>73.75</v>
      </c>
      <c r="R30" s="9">
        <f t="shared" si="5"/>
        <v>85</v>
      </c>
      <c r="S30" s="9">
        <f t="shared" si="6"/>
        <v>88.75</v>
      </c>
      <c r="T30" s="9">
        <f t="shared" si="7"/>
        <v>81.25</v>
      </c>
      <c r="U30" s="8">
        <f t="shared" si="8"/>
        <v>82.5</v>
      </c>
      <c r="V30" s="8">
        <f t="shared" si="9"/>
        <v>82.1875</v>
      </c>
    </row>
    <row r="31" spans="1:22" ht="13.5" x14ac:dyDescent="0.25">
      <c r="A31" s="3">
        <f>RSI!A31</f>
        <v>42349</v>
      </c>
      <c r="B31" s="2">
        <f>RSI!B31</f>
        <v>47</v>
      </c>
      <c r="C31" s="2">
        <f>RSI!I31</f>
        <v>68.177760147965301</v>
      </c>
      <c r="D31" s="2">
        <f>MACD!E31</f>
        <v>-0.89638479565605422</v>
      </c>
      <c r="E31" s="2">
        <f>MACD!F31</f>
        <v>0</v>
      </c>
      <c r="F31" s="2">
        <f>'Moving Avg'!D31</f>
        <v>47</v>
      </c>
      <c r="G31" s="2">
        <f>'Moving Avg'!F31</f>
        <v>45.9495</v>
      </c>
      <c r="H31" s="2">
        <f>'Moving Avg'!G31</f>
        <v>0</v>
      </c>
      <c r="I31" s="2">
        <f>'Moving Avg'!H31</f>
        <v>0</v>
      </c>
      <c r="J31" s="6" t="str">
        <f>OBV!F31</f>
        <v>NEUTRAL</v>
      </c>
      <c r="K31" s="6" t="str">
        <f>OBV!G31</f>
        <v>NEUTRAL</v>
      </c>
      <c r="L31" s="6" t="str">
        <f>OBV!H31</f>
        <v>NEUTRAL</v>
      </c>
      <c r="M31" s="8">
        <f t="shared" si="0"/>
        <v>25</v>
      </c>
      <c r="N31" s="8">
        <f t="shared" si="1"/>
        <v>100</v>
      </c>
      <c r="O31" s="8">
        <f t="shared" si="2"/>
        <v>100</v>
      </c>
      <c r="P31" s="8">
        <f t="shared" si="3"/>
        <v>33</v>
      </c>
      <c r="Q31" s="9">
        <f t="shared" si="4"/>
        <v>63.7</v>
      </c>
      <c r="R31" s="9">
        <f t="shared" si="5"/>
        <v>68.25</v>
      </c>
      <c r="S31" s="9">
        <f t="shared" si="6"/>
        <v>58.6</v>
      </c>
      <c r="T31" s="9">
        <f t="shared" si="7"/>
        <v>64.5</v>
      </c>
      <c r="U31" s="8">
        <f t="shared" si="8"/>
        <v>63.516666666666659</v>
      </c>
      <c r="V31" s="8">
        <f t="shared" si="9"/>
        <v>63.762499999999996</v>
      </c>
    </row>
    <row r="32" spans="1:22" ht="13.5" x14ac:dyDescent="0.25">
      <c r="A32" s="3">
        <f>RSI!A32</f>
        <v>42352</v>
      </c>
      <c r="B32" s="2">
        <f>RSI!B32</f>
        <v>47</v>
      </c>
      <c r="C32" s="2">
        <f>RSI!I32</f>
        <v>68.177760147965301</v>
      </c>
      <c r="D32" s="2">
        <f>MACD!E32</f>
        <v>-0.89603755707823041</v>
      </c>
      <c r="E32" s="2">
        <f>MACD!F32</f>
        <v>0</v>
      </c>
      <c r="F32" s="2">
        <f>'Moving Avg'!D32</f>
        <v>47</v>
      </c>
      <c r="G32" s="2">
        <f>'Moving Avg'!F32</f>
        <v>46.012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str">
        <f>OBV!G32</f>
        <v>NEUTRAL</v>
      </c>
      <c r="L32" s="6" t="str">
        <f>OBV!H32</f>
        <v>NEUTRAL</v>
      </c>
      <c r="M32" s="8">
        <f t="shared" si="0"/>
        <v>25</v>
      </c>
      <c r="N32" s="8">
        <f t="shared" si="1"/>
        <v>100</v>
      </c>
      <c r="O32" s="8">
        <f t="shared" si="2"/>
        <v>100</v>
      </c>
      <c r="P32" s="8">
        <f t="shared" si="3"/>
        <v>33</v>
      </c>
      <c r="Q32" s="9">
        <f t="shared" si="4"/>
        <v>63.7</v>
      </c>
      <c r="R32" s="9">
        <f t="shared" si="5"/>
        <v>68.25</v>
      </c>
      <c r="S32" s="9">
        <f t="shared" si="6"/>
        <v>58.6</v>
      </c>
      <c r="T32" s="9">
        <f t="shared" si="7"/>
        <v>64.5</v>
      </c>
      <c r="U32" s="8">
        <f t="shared" si="8"/>
        <v>63.516666666666659</v>
      </c>
      <c r="V32" s="8">
        <f t="shared" si="9"/>
        <v>63.762499999999996</v>
      </c>
    </row>
    <row r="33" spans="1:22" ht="13.5" x14ac:dyDescent="0.25">
      <c r="A33" s="3">
        <f>RSI!A33</f>
        <v>42353</v>
      </c>
      <c r="B33" s="2">
        <f>RSI!B33</f>
        <v>47</v>
      </c>
      <c r="C33" s="2">
        <f>RSI!I33</f>
        <v>68.177760147965301</v>
      </c>
      <c r="D33" s="2">
        <f>MACD!E33</f>
        <v>-0.87997020426564632</v>
      </c>
      <c r="E33" s="2">
        <f>MACD!F33</f>
        <v>0</v>
      </c>
      <c r="F33" s="2">
        <f>'Moving Avg'!D33</f>
        <v>47</v>
      </c>
      <c r="G33" s="2">
        <f>'Moving Avg'!F33</f>
        <v>46.0745</v>
      </c>
      <c r="H33" s="2">
        <f>'Moving Avg'!G33</f>
        <v>0</v>
      </c>
      <c r="I33" s="2">
        <f>'Moving Avg'!H33</f>
        <v>0</v>
      </c>
      <c r="J33" s="6" t="str">
        <f>OBV!F33</f>
        <v>NEUTRAL</v>
      </c>
      <c r="K33" s="6" t="str">
        <f>OBV!G33</f>
        <v>NEUTRAL</v>
      </c>
      <c r="L33" s="6" t="str">
        <f>OBV!H33</f>
        <v>NEUTRAL</v>
      </c>
      <c r="M33" s="8">
        <f t="shared" si="0"/>
        <v>25</v>
      </c>
      <c r="N33" s="8">
        <f t="shared" si="1"/>
        <v>100</v>
      </c>
      <c r="O33" s="8">
        <f t="shared" si="2"/>
        <v>100</v>
      </c>
      <c r="P33" s="8">
        <f t="shared" si="3"/>
        <v>33</v>
      </c>
      <c r="Q33" s="9">
        <f t="shared" si="4"/>
        <v>63.7</v>
      </c>
      <c r="R33" s="9">
        <f t="shared" si="5"/>
        <v>68.25</v>
      </c>
      <c r="S33" s="9">
        <f t="shared" si="6"/>
        <v>58.6</v>
      </c>
      <c r="T33" s="9">
        <f t="shared" si="7"/>
        <v>64.5</v>
      </c>
      <c r="U33" s="8">
        <f t="shared" si="8"/>
        <v>63.516666666666659</v>
      </c>
      <c r="V33" s="8">
        <f t="shared" si="9"/>
        <v>63.762499999999996</v>
      </c>
    </row>
    <row r="34" spans="1:22" ht="13.5" x14ac:dyDescent="0.25">
      <c r="A34" s="3">
        <f>RSI!A34</f>
        <v>42354</v>
      </c>
      <c r="B34" s="2">
        <f>RSI!B34</f>
        <v>47</v>
      </c>
      <c r="C34" s="2">
        <f>RSI!I34</f>
        <v>68.177760147965301</v>
      </c>
      <c r="D34" s="2">
        <f>MACD!E34</f>
        <v>-0.83171264631543806</v>
      </c>
      <c r="E34" s="2">
        <f>MACD!F34</f>
        <v>0</v>
      </c>
      <c r="F34" s="2">
        <f>'Moving Avg'!D34</f>
        <v>47</v>
      </c>
      <c r="G34" s="2">
        <f>'Moving Avg'!F34</f>
        <v>46.137</v>
      </c>
      <c r="H34" s="2">
        <f>'Moving Avg'!G34</f>
        <v>0</v>
      </c>
      <c r="I34" s="2">
        <f>'Moving Avg'!H34</f>
        <v>0</v>
      </c>
      <c r="J34" s="6" t="str">
        <f>OBV!F34</f>
        <v>NEUTRAL</v>
      </c>
      <c r="K34" s="6" t="str">
        <f>OBV!G34</f>
        <v>NEUTRAL</v>
      </c>
      <c r="L34" s="6" t="str">
        <f>OBV!H34</f>
        <v>NEUTRAL</v>
      </c>
      <c r="M34" s="8">
        <f t="shared" si="0"/>
        <v>25</v>
      </c>
      <c r="N34" s="8">
        <f t="shared" si="1"/>
        <v>100</v>
      </c>
      <c r="O34" s="8">
        <f t="shared" si="2"/>
        <v>100</v>
      </c>
      <c r="P34" s="8">
        <f t="shared" si="3"/>
        <v>33</v>
      </c>
      <c r="Q34" s="9">
        <f t="shared" si="4"/>
        <v>63.7</v>
      </c>
      <c r="R34" s="9">
        <f t="shared" si="5"/>
        <v>68.25</v>
      </c>
      <c r="S34" s="9">
        <f t="shared" si="6"/>
        <v>58.6</v>
      </c>
      <c r="T34" s="9">
        <f t="shared" si="7"/>
        <v>64.5</v>
      </c>
      <c r="U34" s="8">
        <f t="shared" si="8"/>
        <v>63.516666666666659</v>
      </c>
      <c r="V34" s="8">
        <f t="shared" si="9"/>
        <v>63.762499999999996</v>
      </c>
    </row>
    <row r="35" spans="1:22" ht="13.5" x14ac:dyDescent="0.25">
      <c r="A35" s="3">
        <f>RSI!A35</f>
        <v>42355</v>
      </c>
      <c r="B35" s="2">
        <f>RSI!B35</f>
        <v>47</v>
      </c>
      <c r="C35" s="2">
        <f>RSI!I35</f>
        <v>68.177760147965301</v>
      </c>
      <c r="D35" s="2">
        <f>MACD!E35</f>
        <v>-0.71889874596908498</v>
      </c>
      <c r="E35" s="2">
        <f>MACD!F35</f>
        <v>-0.54405993963043797</v>
      </c>
      <c r="F35" s="2">
        <f>'Moving Avg'!D35</f>
        <v>47</v>
      </c>
      <c r="G35" s="2">
        <f>'Moving Avg'!F35</f>
        <v>46.1995</v>
      </c>
      <c r="H35" s="2">
        <f>'Moving Avg'!G35</f>
        <v>0</v>
      </c>
      <c r="I35" s="2">
        <f>'Moving Avg'!H35</f>
        <v>0</v>
      </c>
      <c r="J35" s="6" t="str">
        <f>OBV!F35</f>
        <v>NEUTRAL</v>
      </c>
      <c r="K35" s="6" t="str">
        <f>OBV!G35</f>
        <v>NEUTRAL</v>
      </c>
      <c r="L35" s="6" t="str">
        <f>OBV!H35</f>
        <v>NEUTRAL</v>
      </c>
      <c r="M35" s="8">
        <f t="shared" si="0"/>
        <v>25</v>
      </c>
      <c r="N35" s="8">
        <f t="shared" si="1"/>
        <v>100</v>
      </c>
      <c r="O35" s="8">
        <f t="shared" si="2"/>
        <v>100</v>
      </c>
      <c r="P35" s="8">
        <f t="shared" si="3"/>
        <v>33</v>
      </c>
      <c r="Q35" s="9">
        <f t="shared" si="4"/>
        <v>63.7</v>
      </c>
      <c r="R35" s="9">
        <f t="shared" si="5"/>
        <v>68.25</v>
      </c>
      <c r="S35" s="9">
        <f t="shared" si="6"/>
        <v>58.6</v>
      </c>
      <c r="T35" s="9">
        <f t="shared" si="7"/>
        <v>64.5</v>
      </c>
      <c r="U35" s="8">
        <f t="shared" si="8"/>
        <v>63.516666666666659</v>
      </c>
      <c r="V35" s="8">
        <f t="shared" si="9"/>
        <v>63.762499999999996</v>
      </c>
    </row>
    <row r="36" spans="1:22" ht="13.5" x14ac:dyDescent="0.25">
      <c r="A36" s="3">
        <f>RSI!A36</f>
        <v>42356</v>
      </c>
      <c r="B36" s="2">
        <f>RSI!B36</f>
        <v>47</v>
      </c>
      <c r="C36" s="2">
        <f>RSI!I36</f>
        <v>68.177760147965301</v>
      </c>
      <c r="D36" s="2">
        <f>MACD!E36</f>
        <v>-0.55109413748155589</v>
      </c>
      <c r="E36" s="2">
        <f>MACD!F36</f>
        <v>-0.54546677920066156</v>
      </c>
      <c r="F36" s="2">
        <f>'Moving Avg'!D36</f>
        <v>47</v>
      </c>
      <c r="G36" s="2">
        <f>'Moving Avg'!F36</f>
        <v>46.262</v>
      </c>
      <c r="H36" s="2">
        <f>'Moving Avg'!G36</f>
        <v>0</v>
      </c>
      <c r="I36" s="2">
        <f>'Moving Avg'!H36</f>
        <v>0</v>
      </c>
      <c r="J36" s="6" t="str">
        <f>OBV!F36</f>
        <v>NEUTRAL</v>
      </c>
      <c r="K36" s="6" t="str">
        <f>OBV!G36</f>
        <v>NEUTRAL</v>
      </c>
      <c r="L36" s="6" t="str">
        <f>OBV!H36</f>
        <v>NEUTRAL</v>
      </c>
      <c r="M36" s="8">
        <f t="shared" si="0"/>
        <v>25</v>
      </c>
      <c r="N36" s="8">
        <f t="shared" si="1"/>
        <v>45</v>
      </c>
      <c r="O36" s="8">
        <f t="shared" si="2"/>
        <v>100</v>
      </c>
      <c r="P36" s="8">
        <f t="shared" si="3"/>
        <v>33</v>
      </c>
      <c r="Q36" s="9">
        <f t="shared" si="4"/>
        <v>44.45</v>
      </c>
      <c r="R36" s="9">
        <f t="shared" si="5"/>
        <v>57.25</v>
      </c>
      <c r="S36" s="9">
        <f t="shared" si="6"/>
        <v>50.35</v>
      </c>
      <c r="T36" s="9">
        <f t="shared" si="7"/>
        <v>50.75</v>
      </c>
      <c r="U36" s="8">
        <f t="shared" si="8"/>
        <v>50.683333333333337</v>
      </c>
      <c r="V36" s="8">
        <f t="shared" si="9"/>
        <v>50.7</v>
      </c>
    </row>
    <row r="37" spans="1:22" ht="13.5" x14ac:dyDescent="0.25">
      <c r="A37" s="3">
        <f>RSI!A37</f>
        <v>42359</v>
      </c>
      <c r="B37" s="2">
        <f>RSI!B37</f>
        <v>47</v>
      </c>
      <c r="C37" s="2">
        <f>RSI!I37</f>
        <v>68.177760147965301</v>
      </c>
      <c r="D37" s="2">
        <f>MACD!E37</f>
        <v>-0.41334301530492468</v>
      </c>
      <c r="E37" s="2">
        <f>MACD!F37</f>
        <v>-0.5190420264215142</v>
      </c>
      <c r="F37" s="2">
        <f>'Moving Avg'!D37</f>
        <v>47</v>
      </c>
      <c r="G37" s="2">
        <f>'Moving Avg'!F37</f>
        <v>46.3245</v>
      </c>
      <c r="H37" s="2">
        <f>'Moving Avg'!G37</f>
        <v>0</v>
      </c>
      <c r="I37" s="2">
        <f>'Moving Avg'!H37</f>
        <v>0</v>
      </c>
      <c r="J37" s="6" t="str">
        <f>OBV!F37</f>
        <v>NEUTRAL</v>
      </c>
      <c r="K37" s="6" t="str">
        <f>OBV!G37</f>
        <v>NEUTRAL</v>
      </c>
      <c r="L37" s="6" t="str">
        <f>OBV!H37</f>
        <v>NEUTRAL</v>
      </c>
      <c r="M37" s="8">
        <f t="shared" si="0"/>
        <v>25</v>
      </c>
      <c r="N37" s="8">
        <f t="shared" si="1"/>
        <v>0</v>
      </c>
      <c r="O37" s="8">
        <f t="shared" si="2"/>
        <v>100</v>
      </c>
      <c r="P37" s="8">
        <f t="shared" si="3"/>
        <v>33</v>
      </c>
      <c r="Q37" s="9">
        <f t="shared" si="4"/>
        <v>28.7</v>
      </c>
      <c r="R37" s="9">
        <f t="shared" si="5"/>
        <v>48.25</v>
      </c>
      <c r="S37" s="9">
        <f t="shared" si="6"/>
        <v>43.6</v>
      </c>
      <c r="T37" s="9">
        <f t="shared" si="7"/>
        <v>39.5</v>
      </c>
      <c r="U37" s="8">
        <f t="shared" si="8"/>
        <v>40.183333333333337</v>
      </c>
      <c r="V37" s="8">
        <f t="shared" si="9"/>
        <v>40.012500000000003</v>
      </c>
    </row>
    <row r="38" spans="1:22" ht="13.5" x14ac:dyDescent="0.25">
      <c r="A38" s="3">
        <f>RSI!A38</f>
        <v>42360</v>
      </c>
      <c r="B38" s="2">
        <f>RSI!B38</f>
        <v>47</v>
      </c>
      <c r="C38" s="2">
        <f>RSI!I38</f>
        <v>68.177760147965301</v>
      </c>
      <c r="D38" s="2">
        <f>MACD!E38</f>
        <v>-0.30070788522004932</v>
      </c>
      <c r="E38" s="2">
        <f>MACD!F38</f>
        <v>-0.47537519818122126</v>
      </c>
      <c r="F38" s="2">
        <f>'Moving Avg'!D38</f>
        <v>47</v>
      </c>
      <c r="G38" s="2">
        <f>'Moving Avg'!F38</f>
        <v>46.387</v>
      </c>
      <c r="H38" s="2">
        <f>'Moving Avg'!G38</f>
        <v>0</v>
      </c>
      <c r="I38" s="2">
        <f>'Moving Avg'!H38</f>
        <v>0</v>
      </c>
      <c r="J38" s="6" t="str">
        <f>OBV!F38</f>
        <v>NEUTRAL</v>
      </c>
      <c r="K38" s="6" t="str">
        <f>OBV!G38</f>
        <v>NEUTRAL</v>
      </c>
      <c r="L38" s="6" t="str">
        <f>OBV!H38</f>
        <v>NEUTRAL</v>
      </c>
      <c r="M38" s="8">
        <f t="shared" si="0"/>
        <v>25</v>
      </c>
      <c r="N38" s="8">
        <f t="shared" si="1"/>
        <v>0</v>
      </c>
      <c r="O38" s="8">
        <f t="shared" si="2"/>
        <v>100</v>
      </c>
      <c r="P38" s="8">
        <f t="shared" si="3"/>
        <v>33</v>
      </c>
      <c r="Q38" s="9">
        <f t="shared" si="4"/>
        <v>28.7</v>
      </c>
      <c r="R38" s="9">
        <f t="shared" si="5"/>
        <v>48.25</v>
      </c>
      <c r="S38" s="9">
        <f t="shared" si="6"/>
        <v>43.6</v>
      </c>
      <c r="T38" s="9">
        <f t="shared" si="7"/>
        <v>39.5</v>
      </c>
      <c r="U38" s="8">
        <f t="shared" si="8"/>
        <v>40.183333333333337</v>
      </c>
      <c r="V38" s="8">
        <f t="shared" si="9"/>
        <v>40.012500000000003</v>
      </c>
    </row>
    <row r="39" spans="1:22" ht="13.5" x14ac:dyDescent="0.25">
      <c r="A39" s="3">
        <f>RSI!A39</f>
        <v>42361</v>
      </c>
      <c r="B39" s="2">
        <f>RSI!B39</f>
        <v>47</v>
      </c>
      <c r="C39" s="2">
        <f>RSI!I39</f>
        <v>68.177760147965287</v>
      </c>
      <c r="D39" s="2">
        <f>MACD!E39</f>
        <v>-0.20903411794306237</v>
      </c>
      <c r="E39" s="2">
        <f>MACD!F39</f>
        <v>-0.42210698213358949</v>
      </c>
      <c r="F39" s="2">
        <f>'Moving Avg'!D39</f>
        <v>47</v>
      </c>
      <c r="G39" s="2">
        <f>'Moving Avg'!F39</f>
        <v>46.457000000000001</v>
      </c>
      <c r="H39" s="2">
        <f>'Moving Avg'!G39</f>
        <v>0</v>
      </c>
      <c r="I39" s="2">
        <f>'Moving Avg'!H39</f>
        <v>0</v>
      </c>
      <c r="J39" s="6" t="str">
        <f>OBV!F39</f>
        <v>NEUTRAL</v>
      </c>
      <c r="K39" s="6" t="str">
        <f>OBV!G39</f>
        <v>NEUTRAL</v>
      </c>
      <c r="L39" s="6" t="str">
        <f>OBV!H39</f>
        <v>NEUTRAL</v>
      </c>
      <c r="M39" s="8">
        <f t="shared" si="0"/>
        <v>25</v>
      </c>
      <c r="N39" s="8">
        <f t="shared" si="1"/>
        <v>0</v>
      </c>
      <c r="O39" s="8">
        <f t="shared" si="2"/>
        <v>100</v>
      </c>
      <c r="P39" s="8">
        <f t="shared" si="3"/>
        <v>33</v>
      </c>
      <c r="Q39" s="9">
        <f t="shared" si="4"/>
        <v>28.7</v>
      </c>
      <c r="R39" s="9">
        <f t="shared" si="5"/>
        <v>48.25</v>
      </c>
      <c r="S39" s="9">
        <f t="shared" si="6"/>
        <v>43.6</v>
      </c>
      <c r="T39" s="9">
        <f t="shared" si="7"/>
        <v>39.5</v>
      </c>
      <c r="U39" s="8">
        <f t="shared" si="8"/>
        <v>40.183333333333337</v>
      </c>
      <c r="V39" s="8">
        <f t="shared" si="9"/>
        <v>40.012500000000003</v>
      </c>
    </row>
    <row r="40" spans="1:22" ht="13.5" x14ac:dyDescent="0.25">
      <c r="A40" s="3">
        <f>RSI!A40</f>
        <v>42363</v>
      </c>
      <c r="B40" s="2">
        <f>RSI!B40</f>
        <v>47</v>
      </c>
      <c r="C40" s="2">
        <f>RSI!I40</f>
        <v>68.177760147965301</v>
      </c>
      <c r="D40" s="2">
        <f>MACD!E40</f>
        <v>-0.13482778611131607</v>
      </c>
      <c r="E40" s="2">
        <f>MACD!F40</f>
        <v>-0.36465114292913486</v>
      </c>
      <c r="F40" s="2">
        <f>'Moving Avg'!D40</f>
        <v>47</v>
      </c>
      <c r="G40" s="2">
        <f>'Moving Avg'!F40</f>
        <v>46.624499999999998</v>
      </c>
      <c r="H40" s="2">
        <f>'Moving Avg'!G40</f>
        <v>0</v>
      </c>
      <c r="I40" s="2">
        <f>'Moving Avg'!H40</f>
        <v>0</v>
      </c>
      <c r="J40" s="6" t="str">
        <f>OBV!F40</f>
        <v>NEUTRAL</v>
      </c>
      <c r="K40" s="6" t="str">
        <f>OBV!G40</f>
        <v>NEUTRAL</v>
      </c>
      <c r="L40" s="6" t="str">
        <f>OBV!H40</f>
        <v>NEUTRAL</v>
      </c>
      <c r="M40" s="8">
        <f t="shared" si="0"/>
        <v>25</v>
      </c>
      <c r="N40" s="8">
        <f t="shared" si="1"/>
        <v>0</v>
      </c>
      <c r="O40" s="8">
        <f t="shared" si="2"/>
        <v>100</v>
      </c>
      <c r="P40" s="8">
        <f t="shared" si="3"/>
        <v>33</v>
      </c>
      <c r="Q40" s="9">
        <f t="shared" si="4"/>
        <v>28.7</v>
      </c>
      <c r="R40" s="9">
        <f t="shared" si="5"/>
        <v>48.25</v>
      </c>
      <c r="S40" s="9">
        <f t="shared" si="6"/>
        <v>43.6</v>
      </c>
      <c r="T40" s="9">
        <f t="shared" si="7"/>
        <v>39.5</v>
      </c>
      <c r="U40" s="8">
        <f t="shared" si="8"/>
        <v>40.183333333333337</v>
      </c>
      <c r="V40" s="8">
        <f t="shared" si="9"/>
        <v>40.012500000000003</v>
      </c>
    </row>
    <row r="41" spans="1:22" ht="13.5" x14ac:dyDescent="0.25">
      <c r="A41" s="3">
        <f>RSI!A41</f>
        <v>42366</v>
      </c>
      <c r="B41" s="2">
        <f>RSI!B41</f>
        <v>44.89</v>
      </c>
      <c r="C41" s="2">
        <f>RSI!I41</f>
        <v>27.015217842821158</v>
      </c>
      <c r="D41" s="2">
        <f>MACD!E41</f>
        <v>8.1143873142742962E-2</v>
      </c>
      <c r="E41" s="2">
        <f>MACD!F41</f>
        <v>-0.27549213971475928</v>
      </c>
      <c r="F41" s="2">
        <f>'Moving Avg'!D41</f>
        <v>46.577999999999996</v>
      </c>
      <c r="G41" s="2">
        <f>'Moving Avg'!F41</f>
        <v>46.686500000000002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NEUTRAL</v>
      </c>
      <c r="L41" s="6" t="str">
        <f>OBV!H41</f>
        <v>CONFIRMED BEARISH</v>
      </c>
      <c r="M41" s="8">
        <f t="shared" si="0"/>
        <v>50</v>
      </c>
      <c r="N41" s="8">
        <f t="shared" si="1"/>
        <v>0</v>
      </c>
      <c r="O41" s="8">
        <f t="shared" si="2"/>
        <v>100</v>
      </c>
      <c r="P41" s="8">
        <f t="shared" si="3"/>
        <v>16.5</v>
      </c>
      <c r="Q41" s="9">
        <f t="shared" si="4"/>
        <v>34.975000000000001</v>
      </c>
      <c r="R41" s="9">
        <f t="shared" si="5"/>
        <v>49.125</v>
      </c>
      <c r="S41" s="9">
        <f t="shared" si="6"/>
        <v>39.924999999999997</v>
      </c>
      <c r="T41" s="9">
        <f t="shared" si="7"/>
        <v>41.625</v>
      </c>
      <c r="U41" s="8">
        <f t="shared" si="8"/>
        <v>41.341666666666661</v>
      </c>
      <c r="V41" s="8">
        <f t="shared" si="9"/>
        <v>41.412499999999994</v>
      </c>
    </row>
    <row r="42" spans="1:22" ht="13.5" x14ac:dyDescent="0.25">
      <c r="A42" s="3">
        <f>RSI!A42</f>
        <v>42367</v>
      </c>
      <c r="B42" s="2">
        <f>RSI!B42</f>
        <v>46.23</v>
      </c>
      <c r="C42" s="2">
        <f>RSI!I42</f>
        <v>48.3447369776597</v>
      </c>
      <c r="D42" s="2">
        <f>MACD!E42</f>
        <v>0.174214046368661</v>
      </c>
      <c r="E42" s="2">
        <f>MACD!F42</f>
        <v>-0.18555090249807524</v>
      </c>
      <c r="F42" s="2">
        <f>'Moving Avg'!D42</f>
        <v>46.423999999999992</v>
      </c>
      <c r="G42" s="2">
        <f>'Moving Avg'!F42</f>
        <v>46.718000000000004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BULLISH DIVERGENCE</v>
      </c>
      <c r="M42" s="8">
        <f t="shared" si="0"/>
        <v>25</v>
      </c>
      <c r="N42" s="8">
        <f t="shared" si="1"/>
        <v>0</v>
      </c>
      <c r="O42" s="8">
        <f t="shared" si="2"/>
        <v>100</v>
      </c>
      <c r="P42" s="8">
        <f t="shared" si="3"/>
        <v>83</v>
      </c>
      <c r="Q42" s="9">
        <f t="shared" si="4"/>
        <v>36.200000000000003</v>
      </c>
      <c r="R42" s="9">
        <f t="shared" si="5"/>
        <v>60.75</v>
      </c>
      <c r="S42" s="9">
        <f t="shared" si="6"/>
        <v>66.099999999999994</v>
      </c>
      <c r="T42" s="9">
        <f t="shared" si="7"/>
        <v>52</v>
      </c>
      <c r="U42" s="8">
        <f t="shared" si="8"/>
        <v>54.35</v>
      </c>
      <c r="V42" s="8">
        <f t="shared" si="9"/>
        <v>53.762500000000003</v>
      </c>
    </row>
    <row r="43" spans="1:22" ht="13.5" x14ac:dyDescent="0.25">
      <c r="A43" s="3">
        <f>RSI!A43</f>
        <v>42368</v>
      </c>
      <c r="B43" s="2">
        <f>RSI!B43</f>
        <v>46.23</v>
      </c>
      <c r="C43" s="2">
        <f>RSI!I43</f>
        <v>48.3447369776597</v>
      </c>
      <c r="D43" s="2">
        <f>MACD!E43</f>
        <v>0.25392185677222301</v>
      </c>
      <c r="E43" s="2">
        <f>MACD!F43</f>
        <v>-9.7656350644015594E-2</v>
      </c>
      <c r="F43" s="2">
        <f>'Moving Avg'!D43</f>
        <v>46.269999999999996</v>
      </c>
      <c r="G43" s="2">
        <f>'Moving Avg'!F43</f>
        <v>46.7425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BULLISH DIVERGENCE</v>
      </c>
      <c r="M43" s="8">
        <f t="shared" si="0"/>
        <v>25</v>
      </c>
      <c r="N43" s="8">
        <f t="shared" si="1"/>
        <v>0</v>
      </c>
      <c r="O43" s="8">
        <f t="shared" si="2"/>
        <v>100</v>
      </c>
      <c r="P43" s="8">
        <f t="shared" si="3"/>
        <v>83</v>
      </c>
      <c r="Q43" s="9">
        <f t="shared" si="4"/>
        <v>36.200000000000003</v>
      </c>
      <c r="R43" s="9">
        <f t="shared" si="5"/>
        <v>60.75</v>
      </c>
      <c r="S43" s="9">
        <f t="shared" si="6"/>
        <v>66.099999999999994</v>
      </c>
      <c r="T43" s="9">
        <f t="shared" si="7"/>
        <v>52</v>
      </c>
      <c r="U43" s="8">
        <f t="shared" si="8"/>
        <v>54.35</v>
      </c>
      <c r="V43" s="8">
        <f t="shared" si="9"/>
        <v>53.762500000000003</v>
      </c>
    </row>
    <row r="44" spans="1:22" ht="13.5" x14ac:dyDescent="0.25">
      <c r="A44" s="3">
        <f>RSI!A44</f>
        <v>42369</v>
      </c>
      <c r="B44" s="2">
        <f>RSI!B44</f>
        <v>46.23</v>
      </c>
      <c r="C44" s="2">
        <f>RSI!I44</f>
        <v>48.3447369776597</v>
      </c>
      <c r="D44" s="2">
        <f>MACD!E44</f>
        <v>0.32225222837875123</v>
      </c>
      <c r="E44" s="2">
        <f>MACD!F44</f>
        <v>-1.3674634839462241E-2</v>
      </c>
      <c r="F44" s="2">
        <f>'Moving Avg'!D44</f>
        <v>46.116</v>
      </c>
      <c r="G44" s="2">
        <f>'Moving Avg'!F44</f>
        <v>46.754000000000005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BULLISH DIVERGENCE</v>
      </c>
      <c r="M44" s="8">
        <f t="shared" si="0"/>
        <v>25</v>
      </c>
      <c r="N44" s="8">
        <f t="shared" si="1"/>
        <v>0</v>
      </c>
      <c r="O44" s="8">
        <f t="shared" si="2"/>
        <v>100</v>
      </c>
      <c r="P44" s="8">
        <f t="shared" si="3"/>
        <v>83</v>
      </c>
      <c r="Q44" s="9">
        <f t="shared" si="4"/>
        <v>36.200000000000003</v>
      </c>
      <c r="R44" s="9">
        <f t="shared" si="5"/>
        <v>60.75</v>
      </c>
      <c r="S44" s="9">
        <f t="shared" si="6"/>
        <v>66.099999999999994</v>
      </c>
      <c r="T44" s="9">
        <f t="shared" si="7"/>
        <v>52</v>
      </c>
      <c r="U44" s="8">
        <f t="shared" si="8"/>
        <v>54.35</v>
      </c>
      <c r="V44" s="8">
        <f t="shared" si="9"/>
        <v>53.762500000000003</v>
      </c>
    </row>
    <row r="45" spans="1:22" ht="13.5" x14ac:dyDescent="0.25">
      <c r="A45" s="3">
        <f>RSI!A45</f>
        <v>42373</v>
      </c>
      <c r="B45" s="2">
        <f>RSI!B45</f>
        <v>46.23</v>
      </c>
      <c r="C45" s="2">
        <f>RSI!I45</f>
        <v>48.3447369776597</v>
      </c>
      <c r="D45" s="2">
        <f>MACD!E45</f>
        <v>0.38088995851630614</v>
      </c>
      <c r="E45" s="2">
        <f>MACD!F45</f>
        <v>6.5238283831691432E-2</v>
      </c>
      <c r="F45" s="2">
        <f>'Moving Avg'!D45</f>
        <v>45.961999999999996</v>
      </c>
      <c r="G45" s="2">
        <f>'Moving Avg'!F45</f>
        <v>46.740500000000004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BULLISH DIVERGENCE</v>
      </c>
      <c r="M45" s="8">
        <f t="shared" si="0"/>
        <v>25</v>
      </c>
      <c r="N45" s="8">
        <f t="shared" si="1"/>
        <v>0</v>
      </c>
      <c r="O45" s="8">
        <f t="shared" si="2"/>
        <v>100</v>
      </c>
      <c r="P45" s="8">
        <f t="shared" si="3"/>
        <v>83</v>
      </c>
      <c r="Q45" s="9">
        <f t="shared" si="4"/>
        <v>36.200000000000003</v>
      </c>
      <c r="R45" s="9">
        <f t="shared" si="5"/>
        <v>60.75</v>
      </c>
      <c r="S45" s="9">
        <f t="shared" si="6"/>
        <v>66.099999999999994</v>
      </c>
      <c r="T45" s="9">
        <f t="shared" si="7"/>
        <v>52</v>
      </c>
      <c r="U45" s="8">
        <f t="shared" si="8"/>
        <v>54.35</v>
      </c>
      <c r="V45" s="8">
        <f t="shared" si="9"/>
        <v>53.762500000000003</v>
      </c>
    </row>
    <row r="46" spans="1:22" ht="13.5" x14ac:dyDescent="0.25">
      <c r="A46" s="3">
        <f>RSI!A46</f>
        <v>42374</v>
      </c>
      <c r="B46" s="2">
        <f>RSI!B46</f>
        <v>46.23</v>
      </c>
      <c r="C46" s="2">
        <f>RSI!I46</f>
        <v>48.3447369776597</v>
      </c>
      <c r="D46" s="2">
        <f>MACD!E46</f>
        <v>0.43126550254411455</v>
      </c>
      <c r="E46" s="2">
        <f>MACD!F46</f>
        <v>0.13844372757417606</v>
      </c>
      <c r="F46" s="2">
        <f>'Moving Avg'!D46</f>
        <v>46.23</v>
      </c>
      <c r="G46" s="2">
        <f>'Moving Avg'!F46</f>
        <v>46.702000000000005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CONFIRMED BULLISH</v>
      </c>
      <c r="M46" s="8">
        <f t="shared" si="0"/>
        <v>25</v>
      </c>
      <c r="N46" s="8">
        <f t="shared" si="1"/>
        <v>0</v>
      </c>
      <c r="O46" s="8">
        <f t="shared" si="2"/>
        <v>100</v>
      </c>
      <c r="P46" s="8">
        <f t="shared" si="3"/>
        <v>100</v>
      </c>
      <c r="Q46" s="9">
        <f t="shared" si="4"/>
        <v>38.75</v>
      </c>
      <c r="R46" s="9">
        <f t="shared" si="5"/>
        <v>65</v>
      </c>
      <c r="S46" s="9">
        <f t="shared" si="6"/>
        <v>73.75</v>
      </c>
      <c r="T46" s="9">
        <f t="shared" si="7"/>
        <v>56.25</v>
      </c>
      <c r="U46" s="8">
        <f t="shared" si="8"/>
        <v>59.166666666666664</v>
      </c>
      <c r="V46" s="8">
        <f t="shared" si="9"/>
        <v>58.4375</v>
      </c>
    </row>
    <row r="47" spans="1:22" ht="13.5" x14ac:dyDescent="0.25">
      <c r="A47" s="3">
        <f>RSI!A47</f>
        <v>42375</v>
      </c>
      <c r="B47" s="2">
        <f>RSI!B47</f>
        <v>45.5</v>
      </c>
      <c r="C47" s="2">
        <f>RSI!I47</f>
        <v>39.284976349995262</v>
      </c>
      <c r="D47" s="2">
        <f>MACD!E47</f>
        <v>0.52866781763662374</v>
      </c>
      <c r="E47" s="2">
        <f>MACD!F47</f>
        <v>0.21648854558666561</v>
      </c>
      <c r="F47" s="2">
        <f>'Moving Avg'!D47</f>
        <v>46.083999999999996</v>
      </c>
      <c r="G47" s="2">
        <f>'Moving Avg'!F47</f>
        <v>46.627000000000002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  <c r="M47" s="8">
        <f t="shared" si="0"/>
        <v>25</v>
      </c>
      <c r="N47" s="8">
        <f t="shared" si="1"/>
        <v>0</v>
      </c>
      <c r="O47" s="8">
        <f t="shared" si="2"/>
        <v>100</v>
      </c>
      <c r="P47" s="8">
        <f t="shared" si="3"/>
        <v>0</v>
      </c>
      <c r="Q47" s="9">
        <f t="shared" si="4"/>
        <v>23.75</v>
      </c>
      <c r="R47" s="9">
        <f t="shared" si="5"/>
        <v>40</v>
      </c>
      <c r="S47" s="9">
        <f t="shared" si="6"/>
        <v>28.75</v>
      </c>
      <c r="T47" s="9">
        <f t="shared" si="7"/>
        <v>31.25</v>
      </c>
      <c r="U47" s="8">
        <f t="shared" si="8"/>
        <v>30.833333333333332</v>
      </c>
      <c r="V47" s="8">
        <f t="shared" si="9"/>
        <v>30.9375</v>
      </c>
    </row>
    <row r="48" spans="1:22" ht="13.5" x14ac:dyDescent="0.25">
      <c r="A48" s="3">
        <f>RSI!A48</f>
        <v>42376</v>
      </c>
      <c r="B48" s="2">
        <f>RSI!B48</f>
        <v>45.98</v>
      </c>
      <c r="C48" s="2">
        <f>RSI!I48</f>
        <v>46.397961302101649</v>
      </c>
      <c r="D48" s="2">
        <f>MACD!E48</f>
        <v>0.58049392983004822</v>
      </c>
      <c r="E48" s="2">
        <f>MACD!F48</f>
        <v>0.28928962243534218</v>
      </c>
      <c r="F48" s="2">
        <f>'Moving Avg'!D48</f>
        <v>46.033999999999999</v>
      </c>
      <c r="G48" s="2">
        <f>'Moving Avg'!F48</f>
        <v>46.576000000000008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BULLISH DIVERGENCE</v>
      </c>
      <c r="M48" s="8">
        <f t="shared" si="0"/>
        <v>25</v>
      </c>
      <c r="N48" s="8">
        <f t="shared" si="1"/>
        <v>0</v>
      </c>
      <c r="O48" s="8">
        <f t="shared" si="2"/>
        <v>100</v>
      </c>
      <c r="P48" s="8">
        <f t="shared" si="3"/>
        <v>83</v>
      </c>
      <c r="Q48" s="9">
        <f t="shared" si="4"/>
        <v>36.200000000000003</v>
      </c>
      <c r="R48" s="9">
        <f t="shared" si="5"/>
        <v>60.75</v>
      </c>
      <c r="S48" s="9">
        <f t="shared" si="6"/>
        <v>66.099999999999994</v>
      </c>
      <c r="T48" s="9">
        <f t="shared" si="7"/>
        <v>52</v>
      </c>
      <c r="U48" s="8">
        <f t="shared" si="8"/>
        <v>54.35</v>
      </c>
      <c r="V48" s="8">
        <f t="shared" si="9"/>
        <v>53.762500000000003</v>
      </c>
    </row>
    <row r="49" spans="1:22" ht="13.5" x14ac:dyDescent="0.25">
      <c r="A49" s="3">
        <f>RSI!A49</f>
        <v>42377</v>
      </c>
      <c r="B49" s="2">
        <f>RSI!B49</f>
        <v>45.98</v>
      </c>
      <c r="C49" s="2">
        <f>RSI!I49</f>
        <v>46.397961302101656</v>
      </c>
      <c r="D49" s="2">
        <f>MACD!E49</f>
        <v>0.62610704986956733</v>
      </c>
      <c r="E49" s="2">
        <f>MACD!F49</f>
        <v>0.35665310792218724</v>
      </c>
      <c r="F49" s="2">
        <f>'Moving Avg'!D49</f>
        <v>45.983999999999995</v>
      </c>
      <c r="G49" s="2">
        <f>'Moving Avg'!F49</f>
        <v>46.525000000000006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STRONG</v>
      </c>
      <c r="L49" s="6" t="str">
        <f>OBV!H49</f>
        <v>BULLISH DIVERGENCE</v>
      </c>
      <c r="M49" s="8">
        <f t="shared" si="0"/>
        <v>25</v>
      </c>
      <c r="N49" s="8">
        <f t="shared" si="1"/>
        <v>0</v>
      </c>
      <c r="O49" s="8">
        <f t="shared" si="2"/>
        <v>100</v>
      </c>
      <c r="P49" s="8">
        <f t="shared" si="3"/>
        <v>83</v>
      </c>
      <c r="Q49" s="9">
        <f t="shared" si="4"/>
        <v>36.200000000000003</v>
      </c>
      <c r="R49" s="9">
        <f t="shared" si="5"/>
        <v>60.75</v>
      </c>
      <c r="S49" s="9">
        <f t="shared" si="6"/>
        <v>66.099999999999994</v>
      </c>
      <c r="T49" s="9">
        <f t="shared" si="7"/>
        <v>52</v>
      </c>
      <c r="U49" s="8">
        <f t="shared" si="8"/>
        <v>54.35</v>
      </c>
      <c r="V49" s="8">
        <f t="shared" si="9"/>
        <v>53.762500000000003</v>
      </c>
    </row>
    <row r="50" spans="1:22" ht="13.5" x14ac:dyDescent="0.25">
      <c r="A50" s="3">
        <f>RSI!A50</f>
        <v>42380</v>
      </c>
      <c r="B50" s="2">
        <f>RSI!B50</f>
        <v>45.98</v>
      </c>
      <c r="C50" s="2">
        <f>RSI!I50</f>
        <v>46.397961302101656</v>
      </c>
      <c r="D50" s="2">
        <f>MACD!E50</f>
        <v>0.66633263337780591</v>
      </c>
      <c r="E50" s="2">
        <f>MACD!F50</f>
        <v>0.41858901301331097</v>
      </c>
      <c r="F50" s="2">
        <f>'Moving Avg'!D50</f>
        <v>45.93399999999999</v>
      </c>
      <c r="G50" s="2">
        <f>'Moving Avg'!F50</f>
        <v>46.474000000000004</v>
      </c>
      <c r="H50" s="2">
        <f>'Moving Avg'!G50</f>
        <v>46.081020408163269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BULLISH DIVERGENCE</v>
      </c>
      <c r="M50" s="8">
        <f t="shared" si="0"/>
        <v>25</v>
      </c>
      <c r="N50" s="8">
        <f t="shared" si="1"/>
        <v>0</v>
      </c>
      <c r="O50" s="8">
        <f t="shared" si="2"/>
        <v>100</v>
      </c>
      <c r="P50" s="8">
        <f t="shared" si="3"/>
        <v>83</v>
      </c>
      <c r="Q50" s="9">
        <f t="shared" si="4"/>
        <v>36.200000000000003</v>
      </c>
      <c r="R50" s="9">
        <f t="shared" si="5"/>
        <v>60.75</v>
      </c>
      <c r="S50" s="9">
        <f t="shared" si="6"/>
        <v>66.099999999999994</v>
      </c>
      <c r="T50" s="9">
        <f t="shared" si="7"/>
        <v>52</v>
      </c>
      <c r="U50" s="8">
        <f t="shared" si="8"/>
        <v>54.35</v>
      </c>
      <c r="V50" s="8">
        <f t="shared" si="9"/>
        <v>53.762500000000003</v>
      </c>
    </row>
    <row r="51" spans="1:22" ht="13.5" x14ac:dyDescent="0.25">
      <c r="A51" s="3">
        <f>RSI!A51</f>
        <v>42381</v>
      </c>
      <c r="B51" s="2">
        <f>RSI!B51</f>
        <v>45.98</v>
      </c>
      <c r="C51" s="2">
        <f>RSI!I51</f>
        <v>46.397961302101656</v>
      </c>
      <c r="D51" s="2">
        <f>MACD!E51</f>
        <v>0.37726341665772622</v>
      </c>
      <c r="E51" s="2">
        <f>MACD!F51</f>
        <v>0.41032389374219408</v>
      </c>
      <c r="F51" s="2">
        <f>'Moving Avg'!D51</f>
        <v>45.883999999999993</v>
      </c>
      <c r="G51" s="2">
        <f>'Moving Avg'!F51</f>
        <v>46.423000000000009</v>
      </c>
      <c r="H51" s="2">
        <f>'Moving Avg'!G51</f>
        <v>46.079000000000008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BULLISH DIVERGENCE</v>
      </c>
      <c r="M51" s="8">
        <f t="shared" si="0"/>
        <v>25</v>
      </c>
      <c r="N51" s="8">
        <f t="shared" si="1"/>
        <v>100</v>
      </c>
      <c r="O51" s="8">
        <f t="shared" si="2"/>
        <v>100</v>
      </c>
      <c r="P51" s="8">
        <f t="shared" si="3"/>
        <v>83</v>
      </c>
      <c r="Q51" s="9">
        <f t="shared" si="4"/>
        <v>71.2</v>
      </c>
      <c r="R51" s="9">
        <f t="shared" si="5"/>
        <v>80.75</v>
      </c>
      <c r="S51" s="9">
        <f t="shared" si="6"/>
        <v>81.099999999999994</v>
      </c>
      <c r="T51" s="9">
        <f t="shared" si="7"/>
        <v>77</v>
      </c>
      <c r="U51" s="8">
        <f t="shared" si="8"/>
        <v>77.683333333333323</v>
      </c>
      <c r="V51" s="8">
        <f t="shared" si="9"/>
        <v>77.512499999999989</v>
      </c>
    </row>
    <row r="52" spans="1:22" ht="13.5" x14ac:dyDescent="0.25">
      <c r="A52" s="3">
        <f>RSI!A52</f>
        <v>42382</v>
      </c>
      <c r="B52" s="2">
        <f>RSI!B52</f>
        <v>45.5</v>
      </c>
      <c r="C52" s="2">
        <f>RSI!I52</f>
        <v>40.081944995315979</v>
      </c>
      <c r="D52" s="2">
        <f>MACD!E52</f>
        <v>0.37577313670145429</v>
      </c>
      <c r="E52" s="2">
        <f>MACD!F52</f>
        <v>0.40341374233404614</v>
      </c>
      <c r="F52" s="2">
        <f>'Moving Avg'!D52</f>
        <v>45.884</v>
      </c>
      <c r="G52" s="2">
        <f>'Moving Avg'!F52</f>
        <v>46.348000000000006</v>
      </c>
      <c r="H52" s="2">
        <f>'Moving Avg'!G52</f>
        <v>46.079000000000008</v>
      </c>
      <c r="I52" s="2">
        <f>'Moving Avg'!H52</f>
        <v>0</v>
      </c>
      <c r="J52" s="6" t="str">
        <f>OBV!F52</f>
        <v>BULLISH</v>
      </c>
      <c r="K52" s="6" t="str">
        <f>OBV!G52</f>
        <v>NEUTRAL</v>
      </c>
      <c r="L52" s="6" t="str">
        <f>OBV!H52</f>
        <v>NEUTRAL</v>
      </c>
      <c r="M52" s="8">
        <f t="shared" si="0"/>
        <v>25</v>
      </c>
      <c r="N52" s="8">
        <f t="shared" si="1"/>
        <v>100</v>
      </c>
      <c r="O52" s="8">
        <f t="shared" si="2"/>
        <v>100</v>
      </c>
      <c r="P52" s="8">
        <f t="shared" si="3"/>
        <v>49.5</v>
      </c>
      <c r="Q52" s="9">
        <f t="shared" si="4"/>
        <v>66.174999999999997</v>
      </c>
      <c r="R52" s="9">
        <f t="shared" si="5"/>
        <v>72.375</v>
      </c>
      <c r="S52" s="9">
        <f t="shared" si="6"/>
        <v>66.025000000000006</v>
      </c>
      <c r="T52" s="9">
        <f t="shared" si="7"/>
        <v>68.625</v>
      </c>
      <c r="U52" s="8">
        <f t="shared" si="8"/>
        <v>68.191666666666677</v>
      </c>
      <c r="V52" s="8">
        <f t="shared" si="9"/>
        <v>68.300000000000011</v>
      </c>
    </row>
    <row r="53" spans="1:22" ht="13.5" x14ac:dyDescent="0.25">
      <c r="A53" s="3">
        <f>RSI!A53</f>
        <v>42384</v>
      </c>
      <c r="B53" s="2">
        <f>RSI!B53</f>
        <v>45.5</v>
      </c>
      <c r="C53" s="2">
        <f>RSI!I53</f>
        <v>40.081944995315979</v>
      </c>
      <c r="D53" s="2">
        <f>MACD!E53</f>
        <v>0.37864231181604424</v>
      </c>
      <c r="E53" s="2">
        <f>MACD!F53</f>
        <v>0.39845945623044576</v>
      </c>
      <c r="F53" s="2">
        <f>'Moving Avg'!D53</f>
        <v>45.787999999999997</v>
      </c>
      <c r="G53" s="2">
        <f>'Moving Avg'!F53</f>
        <v>46.27300000000001</v>
      </c>
      <c r="H53" s="2">
        <f>'Moving Avg'!G53</f>
        <v>46.079000000000008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CONFIRMED BEARISH</v>
      </c>
      <c r="M53" s="8">
        <f t="shared" si="0"/>
        <v>25</v>
      </c>
      <c r="N53" s="8">
        <f t="shared" si="1"/>
        <v>45</v>
      </c>
      <c r="O53" s="8">
        <f t="shared" si="2"/>
        <v>100</v>
      </c>
      <c r="P53" s="8">
        <f t="shared" si="3"/>
        <v>0</v>
      </c>
      <c r="Q53" s="9">
        <f t="shared" si="4"/>
        <v>39.5</v>
      </c>
      <c r="R53" s="9">
        <f t="shared" si="5"/>
        <v>49</v>
      </c>
      <c r="S53" s="9">
        <f t="shared" si="6"/>
        <v>35.5</v>
      </c>
      <c r="T53" s="9">
        <f t="shared" si="7"/>
        <v>42.5</v>
      </c>
      <c r="U53" s="8">
        <f t="shared" si="8"/>
        <v>41.333333333333336</v>
      </c>
      <c r="V53" s="8">
        <f t="shared" si="9"/>
        <v>41.625</v>
      </c>
    </row>
    <row r="54" spans="1:22" ht="13.5" x14ac:dyDescent="0.25">
      <c r="A54" s="3">
        <f>RSI!A54</f>
        <v>42387</v>
      </c>
      <c r="B54" s="2">
        <f>RSI!B54</f>
        <v>45.5</v>
      </c>
      <c r="C54" s="2">
        <f>RSI!I54</f>
        <v>40.081944995315979</v>
      </c>
      <c r="D54" s="2">
        <f>MACD!E54</f>
        <v>0.38489431725549395</v>
      </c>
      <c r="E54" s="2">
        <f>MACD!F54</f>
        <v>0.39574642843545543</v>
      </c>
      <c r="F54" s="2">
        <f>'Moving Avg'!D54</f>
        <v>45.691999999999993</v>
      </c>
      <c r="G54" s="2">
        <f>'Moving Avg'!F54</f>
        <v>46.198000000000008</v>
      </c>
      <c r="H54" s="2">
        <f>'Moving Avg'!G54</f>
        <v>46.079000000000008</v>
      </c>
      <c r="I54" s="2">
        <f>'Moving Avg'!H54</f>
        <v>0</v>
      </c>
      <c r="J54" s="6" t="str">
        <f>OBV!F54</f>
        <v>BEARISH</v>
      </c>
      <c r="K54" s="6" t="str">
        <f>OBV!G54</f>
        <v>WEAK</v>
      </c>
      <c r="L54" s="6" t="str">
        <f>OBV!H54</f>
        <v>CONFIRMED BEARISH</v>
      </c>
      <c r="M54" s="8">
        <f t="shared" si="0"/>
        <v>25</v>
      </c>
      <c r="N54" s="8">
        <f t="shared" si="1"/>
        <v>45</v>
      </c>
      <c r="O54" s="8">
        <f t="shared" si="2"/>
        <v>100</v>
      </c>
      <c r="P54" s="8">
        <f t="shared" si="3"/>
        <v>0</v>
      </c>
      <c r="Q54" s="9">
        <f t="shared" si="4"/>
        <v>39.5</v>
      </c>
      <c r="R54" s="9">
        <f t="shared" si="5"/>
        <v>49</v>
      </c>
      <c r="S54" s="9">
        <f t="shared" si="6"/>
        <v>35.5</v>
      </c>
      <c r="T54" s="9">
        <f t="shared" si="7"/>
        <v>42.5</v>
      </c>
      <c r="U54" s="8">
        <f t="shared" si="8"/>
        <v>41.333333333333336</v>
      </c>
      <c r="V54" s="8">
        <f t="shared" si="9"/>
        <v>41.625</v>
      </c>
    </row>
    <row r="55" spans="1:22" ht="13.5" x14ac:dyDescent="0.25">
      <c r="A55" s="3">
        <f>RSI!A55</f>
        <v>42388</v>
      </c>
      <c r="B55" s="2">
        <f>RSI!B55</f>
        <v>45.5</v>
      </c>
      <c r="C55" s="2">
        <f>RSI!I55</f>
        <v>40.081944995315979</v>
      </c>
      <c r="D55" s="2">
        <f>MACD!E55</f>
        <v>0.3937254404088435</v>
      </c>
      <c r="E55" s="2">
        <f>MACD!F55</f>
        <v>0.39534223083013309</v>
      </c>
      <c r="F55" s="2">
        <f>'Moving Avg'!D55</f>
        <v>45.595999999999997</v>
      </c>
      <c r="G55" s="2">
        <f>'Moving Avg'!F55</f>
        <v>46.123000000000005</v>
      </c>
      <c r="H55" s="2">
        <f>'Moving Avg'!G55</f>
        <v>46.079000000000008</v>
      </c>
      <c r="I55" s="2">
        <f>'Moving Avg'!H55</f>
        <v>0</v>
      </c>
      <c r="J55" s="6" t="str">
        <f>OBV!F55</f>
        <v>BEARISH</v>
      </c>
      <c r="K55" s="6" t="str">
        <f>OBV!G55</f>
        <v>WEAK</v>
      </c>
      <c r="L55" s="6" t="str">
        <f>OBV!H55</f>
        <v>CONFIRMED BEARISH</v>
      </c>
      <c r="M55" s="8">
        <f t="shared" si="0"/>
        <v>25</v>
      </c>
      <c r="N55" s="8">
        <f t="shared" si="1"/>
        <v>45</v>
      </c>
      <c r="O55" s="8">
        <f t="shared" si="2"/>
        <v>100</v>
      </c>
      <c r="P55" s="8">
        <f t="shared" si="3"/>
        <v>0</v>
      </c>
      <c r="Q55" s="9">
        <f t="shared" si="4"/>
        <v>39.5</v>
      </c>
      <c r="R55" s="9">
        <f t="shared" si="5"/>
        <v>49</v>
      </c>
      <c r="S55" s="9">
        <f t="shared" si="6"/>
        <v>35.5</v>
      </c>
      <c r="T55" s="9">
        <f t="shared" si="7"/>
        <v>42.5</v>
      </c>
      <c r="U55" s="8">
        <f t="shared" si="8"/>
        <v>41.333333333333336</v>
      </c>
      <c r="V55" s="8">
        <f t="shared" si="9"/>
        <v>41.625</v>
      </c>
    </row>
    <row r="56" spans="1:22" ht="13.5" x14ac:dyDescent="0.25">
      <c r="A56" s="3">
        <f>RSI!A56</f>
        <v>42389</v>
      </c>
      <c r="B56" s="2">
        <f>RSI!B56</f>
        <v>45.5</v>
      </c>
      <c r="C56" s="2">
        <f>RSI!I56</f>
        <v>40.081944995315979</v>
      </c>
      <c r="D56" s="2">
        <f>MACD!E56</f>
        <v>0.40447660025368037</v>
      </c>
      <c r="E56" s="2">
        <f>MACD!F56</f>
        <v>0.39716910471484257</v>
      </c>
      <c r="F56" s="2">
        <f>'Moving Avg'!D56</f>
        <v>45.5</v>
      </c>
      <c r="G56" s="2">
        <f>'Moving Avg'!F56</f>
        <v>46.048000000000009</v>
      </c>
      <c r="H56" s="2">
        <f>'Moving Avg'!G56</f>
        <v>46.074000000000005</v>
      </c>
      <c r="I56" s="2">
        <f>'Moving Avg'!H56</f>
        <v>0</v>
      </c>
      <c r="J56" s="6" t="str">
        <f>OBV!F56</f>
        <v>BEARISH</v>
      </c>
      <c r="K56" s="6" t="str">
        <f>OBV!G56</f>
        <v>WEAK</v>
      </c>
      <c r="L56" s="6" t="str">
        <f>OBV!H56</f>
        <v>CONFIRMED BEARISH</v>
      </c>
      <c r="M56" s="8">
        <f t="shared" si="0"/>
        <v>25</v>
      </c>
      <c r="N56" s="8">
        <f t="shared" si="1"/>
        <v>0</v>
      </c>
      <c r="O56" s="8">
        <f t="shared" si="2"/>
        <v>100</v>
      </c>
      <c r="P56" s="8">
        <f t="shared" si="3"/>
        <v>0</v>
      </c>
      <c r="Q56" s="9">
        <f t="shared" si="4"/>
        <v>23.75</v>
      </c>
      <c r="R56" s="9">
        <f t="shared" si="5"/>
        <v>40</v>
      </c>
      <c r="S56" s="9">
        <f t="shared" si="6"/>
        <v>28.75</v>
      </c>
      <c r="T56" s="9">
        <f t="shared" si="7"/>
        <v>31.25</v>
      </c>
      <c r="U56" s="8">
        <f t="shared" si="8"/>
        <v>30.833333333333332</v>
      </c>
      <c r="V56" s="8">
        <f t="shared" si="9"/>
        <v>30.9375</v>
      </c>
    </row>
    <row r="57" spans="1:22" ht="13.5" x14ac:dyDescent="0.25">
      <c r="A57" s="3">
        <f>RSI!A57</f>
        <v>42390</v>
      </c>
      <c r="B57" s="2">
        <f>RSI!B57</f>
        <v>45.5</v>
      </c>
      <c r="C57" s="2">
        <f>RSI!I57</f>
        <v>40.081944995315979</v>
      </c>
      <c r="D57" s="2">
        <f>MACD!E57</f>
        <v>0.30430184970186502</v>
      </c>
      <c r="E57" s="2">
        <f>MACD!F57</f>
        <v>0.37859565371224713</v>
      </c>
      <c r="F57" s="2">
        <f>'Moving Avg'!D57</f>
        <v>45.5</v>
      </c>
      <c r="G57" s="2">
        <f>'Moving Avg'!F57</f>
        <v>45.972999999999999</v>
      </c>
      <c r="H57" s="2">
        <f>'Moving Avg'!G57</f>
        <v>46.069000000000003</v>
      </c>
      <c r="I57" s="2">
        <f>'Moving Avg'!H57</f>
        <v>0</v>
      </c>
      <c r="J57" s="6" t="str">
        <f>OBV!F57</f>
        <v>NEUTRAL</v>
      </c>
      <c r="K57" s="6" t="str">
        <f>OBV!G57</f>
        <v>NEUTRAL</v>
      </c>
      <c r="L57" s="6" t="str">
        <f>OBV!H57</f>
        <v>NEUTRAL</v>
      </c>
      <c r="M57" s="8">
        <f t="shared" si="0"/>
        <v>25</v>
      </c>
      <c r="N57" s="8">
        <f t="shared" si="1"/>
        <v>100</v>
      </c>
      <c r="O57" s="8">
        <f t="shared" si="2"/>
        <v>100</v>
      </c>
      <c r="P57" s="8">
        <f t="shared" si="3"/>
        <v>33</v>
      </c>
      <c r="Q57" s="9">
        <f t="shared" si="4"/>
        <v>63.7</v>
      </c>
      <c r="R57" s="9">
        <f t="shared" si="5"/>
        <v>68.25</v>
      </c>
      <c r="S57" s="9">
        <f t="shared" si="6"/>
        <v>58.6</v>
      </c>
      <c r="T57" s="9">
        <f t="shared" si="7"/>
        <v>64.5</v>
      </c>
      <c r="U57" s="8">
        <f t="shared" si="8"/>
        <v>63.516666666666659</v>
      </c>
      <c r="V57" s="8">
        <f t="shared" si="9"/>
        <v>63.762499999999996</v>
      </c>
    </row>
    <row r="58" spans="1:22" ht="13.5" x14ac:dyDescent="0.25">
      <c r="A58" s="3">
        <f>RSI!A58</f>
        <v>42391</v>
      </c>
      <c r="B58" s="2">
        <f>RSI!B58</f>
        <v>45.4</v>
      </c>
      <c r="C58" s="2">
        <f>RSI!I58</f>
        <v>38.383858392758171</v>
      </c>
      <c r="D58" s="2">
        <f>MACD!E58</f>
        <v>0.30360309243533123</v>
      </c>
      <c r="E58" s="2">
        <f>MACD!F58</f>
        <v>0.36359714145686395</v>
      </c>
      <c r="F58" s="2">
        <f>'Moving Avg'!D58</f>
        <v>45.480000000000004</v>
      </c>
      <c r="G58" s="2">
        <f>'Moving Avg'!F58</f>
        <v>45.893000000000001</v>
      </c>
      <c r="H58" s="2">
        <f>'Moving Avg'!G58</f>
        <v>46.062000000000005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CONFIRMED BEARISH</v>
      </c>
      <c r="M58" s="8">
        <f t="shared" si="0"/>
        <v>25</v>
      </c>
      <c r="N58" s="8">
        <f t="shared" si="1"/>
        <v>100</v>
      </c>
      <c r="O58" s="8">
        <f t="shared" si="2"/>
        <v>100</v>
      </c>
      <c r="P58" s="8">
        <f t="shared" si="3"/>
        <v>16.5</v>
      </c>
      <c r="Q58" s="9">
        <f t="shared" si="4"/>
        <v>61.225000000000001</v>
      </c>
      <c r="R58" s="9">
        <f t="shared" si="5"/>
        <v>64.125</v>
      </c>
      <c r="S58" s="9">
        <f t="shared" si="6"/>
        <v>51.174999999999997</v>
      </c>
      <c r="T58" s="9">
        <f t="shared" si="7"/>
        <v>60.375</v>
      </c>
      <c r="U58" s="8">
        <f t="shared" si="8"/>
        <v>58.841666666666661</v>
      </c>
      <c r="V58" s="8">
        <f t="shared" si="9"/>
        <v>59.224999999999994</v>
      </c>
    </row>
    <row r="59" spans="1:22" ht="13.5" x14ac:dyDescent="0.25">
      <c r="A59" s="3">
        <f>RSI!A59</f>
        <v>42394</v>
      </c>
      <c r="B59" s="2">
        <f>RSI!B59</f>
        <v>45.4</v>
      </c>
      <c r="C59" s="2">
        <f>RSI!I59</f>
        <v>38.383858392758171</v>
      </c>
      <c r="D59" s="2">
        <f>MACD!E59</f>
        <v>0.30620545534689825</v>
      </c>
      <c r="E59" s="2">
        <f>MACD!F59</f>
        <v>0.3521188042348708</v>
      </c>
      <c r="F59" s="2">
        <f>'Moving Avg'!D59</f>
        <v>45.46</v>
      </c>
      <c r="G59" s="2">
        <f>'Moving Avg'!F59</f>
        <v>45.813000000000002</v>
      </c>
      <c r="H59" s="2">
        <f>'Moving Avg'!G59</f>
        <v>46.055000000000007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CONFIRMED BEARISH</v>
      </c>
      <c r="M59" s="8">
        <f t="shared" si="0"/>
        <v>25</v>
      </c>
      <c r="N59" s="8">
        <f t="shared" si="1"/>
        <v>100</v>
      </c>
      <c r="O59" s="8">
        <f t="shared" si="2"/>
        <v>100</v>
      </c>
      <c r="P59" s="8">
        <f t="shared" si="3"/>
        <v>16.5</v>
      </c>
      <c r="Q59" s="9">
        <f t="shared" si="4"/>
        <v>61.225000000000001</v>
      </c>
      <c r="R59" s="9">
        <f t="shared" si="5"/>
        <v>64.125</v>
      </c>
      <c r="S59" s="9">
        <f t="shared" si="6"/>
        <v>51.174999999999997</v>
      </c>
      <c r="T59" s="9">
        <f t="shared" si="7"/>
        <v>60.375</v>
      </c>
      <c r="U59" s="8">
        <f t="shared" si="8"/>
        <v>58.841666666666661</v>
      </c>
      <c r="V59" s="8">
        <f t="shared" si="9"/>
        <v>59.224999999999994</v>
      </c>
    </row>
    <row r="60" spans="1:22" ht="13.5" x14ac:dyDescent="0.25">
      <c r="A60" s="3">
        <f>RSI!A60</f>
        <v>42395</v>
      </c>
      <c r="B60" s="2">
        <f>RSI!B60</f>
        <v>45.4</v>
      </c>
      <c r="C60" s="2">
        <f>RSI!I60</f>
        <v>38.383858392758171</v>
      </c>
      <c r="D60" s="2">
        <f>MACD!E60</f>
        <v>0.31136450941896499</v>
      </c>
      <c r="E60" s="2">
        <f>MACD!F60</f>
        <v>0.34396794527168961</v>
      </c>
      <c r="F60" s="2">
        <f>'Moving Avg'!D60</f>
        <v>45.440000000000005</v>
      </c>
      <c r="G60" s="2">
        <f>'Moving Avg'!F60</f>
        <v>45.732999999999997</v>
      </c>
      <c r="H60" s="2">
        <f>'Moving Avg'!G60</f>
        <v>46.048000000000009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CONFIRMED BEARISH</v>
      </c>
      <c r="M60" s="8">
        <f t="shared" si="0"/>
        <v>25</v>
      </c>
      <c r="N60" s="8">
        <f t="shared" si="1"/>
        <v>100</v>
      </c>
      <c r="O60" s="8">
        <f t="shared" si="2"/>
        <v>100</v>
      </c>
      <c r="P60" s="8">
        <f t="shared" si="3"/>
        <v>16.5</v>
      </c>
      <c r="Q60" s="9">
        <f t="shared" si="4"/>
        <v>61.225000000000001</v>
      </c>
      <c r="R60" s="9">
        <f t="shared" si="5"/>
        <v>64.125</v>
      </c>
      <c r="S60" s="9">
        <f t="shared" si="6"/>
        <v>51.174999999999997</v>
      </c>
      <c r="T60" s="9">
        <f t="shared" si="7"/>
        <v>60.375</v>
      </c>
      <c r="U60" s="8">
        <f t="shared" si="8"/>
        <v>58.841666666666661</v>
      </c>
      <c r="V60" s="8">
        <f t="shared" si="9"/>
        <v>59.224999999999994</v>
      </c>
    </row>
    <row r="61" spans="1:22" ht="13.5" x14ac:dyDescent="0.25">
      <c r="A61" s="3">
        <f>RSI!A61</f>
        <v>42396</v>
      </c>
      <c r="B61" s="2">
        <f>RSI!B61</f>
        <v>45.4</v>
      </c>
      <c r="C61" s="2">
        <f>RSI!I61</f>
        <v>38.383858392758171</v>
      </c>
      <c r="D61" s="2">
        <f>MACD!E61</f>
        <v>0.31846787646210117</v>
      </c>
      <c r="E61" s="2">
        <f>MACD!F61</f>
        <v>0.33886793150977196</v>
      </c>
      <c r="F61" s="2">
        <f>'Moving Avg'!D61</f>
        <v>45.42</v>
      </c>
      <c r="G61" s="2">
        <f>'Moving Avg'!F61</f>
        <v>45.758499999999998</v>
      </c>
      <c r="H61" s="2">
        <f>'Moving Avg'!G61</f>
        <v>46.041000000000011</v>
      </c>
      <c r="I61" s="2">
        <f>'Moving Avg'!H61</f>
        <v>0</v>
      </c>
      <c r="J61" s="6" t="str">
        <f>OBV!F61</f>
        <v>BEARISH</v>
      </c>
      <c r="K61" s="6" t="str">
        <f>OBV!G61</f>
        <v>NEUTRAL</v>
      </c>
      <c r="L61" s="6" t="str">
        <f>OBV!H61</f>
        <v>CONFIRMED BEARISH</v>
      </c>
      <c r="M61" s="8">
        <f t="shared" si="0"/>
        <v>25</v>
      </c>
      <c r="N61" s="8">
        <f t="shared" si="1"/>
        <v>100</v>
      </c>
      <c r="O61" s="8">
        <f t="shared" si="2"/>
        <v>100</v>
      </c>
      <c r="P61" s="8">
        <f t="shared" si="3"/>
        <v>16.5</v>
      </c>
      <c r="Q61" s="9">
        <f t="shared" si="4"/>
        <v>61.225000000000001</v>
      </c>
      <c r="R61" s="9">
        <f t="shared" si="5"/>
        <v>64.125</v>
      </c>
      <c r="S61" s="9">
        <f t="shared" si="6"/>
        <v>51.174999999999997</v>
      </c>
      <c r="T61" s="9">
        <f t="shared" si="7"/>
        <v>60.375</v>
      </c>
      <c r="U61" s="8">
        <f t="shared" si="8"/>
        <v>58.841666666666661</v>
      </c>
      <c r="V61" s="8">
        <f t="shared" si="9"/>
        <v>59.224999999999994</v>
      </c>
    </row>
    <row r="62" spans="1:22" ht="13.5" x14ac:dyDescent="0.25">
      <c r="A62" s="3">
        <f>RSI!A62</f>
        <v>42397</v>
      </c>
      <c r="B62" s="2">
        <f>RSI!B62</f>
        <v>45.4</v>
      </c>
      <c r="C62" s="2">
        <f>RSI!I62</f>
        <v>38.383858392758164</v>
      </c>
      <c r="D62" s="2">
        <f>MACD!E62</f>
        <v>0.25316746173565008</v>
      </c>
      <c r="E62" s="2">
        <f>MACD!F62</f>
        <v>0.3217278375549476</v>
      </c>
      <c r="F62" s="2">
        <f>'Moving Avg'!D62</f>
        <v>45.4</v>
      </c>
      <c r="G62" s="2">
        <f>'Moving Avg'!F62</f>
        <v>45.716999999999999</v>
      </c>
      <c r="H62" s="2">
        <f>'Moving Avg'!G62</f>
        <v>46.034000000000013</v>
      </c>
      <c r="I62" s="2">
        <f>'Moving Avg'!H62</f>
        <v>0</v>
      </c>
      <c r="J62" s="6" t="str">
        <f>OBV!F62</f>
        <v>BEARISH</v>
      </c>
      <c r="K62" s="6" t="str">
        <f>OBV!G62</f>
        <v>NEUTRAL</v>
      </c>
      <c r="L62" s="6" t="str">
        <f>OBV!H62</f>
        <v>CONFIRMED BEARISH</v>
      </c>
      <c r="M62" s="8">
        <f t="shared" si="0"/>
        <v>25</v>
      </c>
      <c r="N62" s="8">
        <f t="shared" si="1"/>
        <v>100</v>
      </c>
      <c r="O62" s="8">
        <f t="shared" si="2"/>
        <v>100</v>
      </c>
      <c r="P62" s="8">
        <f t="shared" si="3"/>
        <v>16.5</v>
      </c>
      <c r="Q62" s="9">
        <f t="shared" si="4"/>
        <v>61.225000000000001</v>
      </c>
      <c r="R62" s="9">
        <f t="shared" si="5"/>
        <v>64.125</v>
      </c>
      <c r="S62" s="9">
        <f t="shared" si="6"/>
        <v>51.174999999999997</v>
      </c>
      <c r="T62" s="9">
        <f t="shared" si="7"/>
        <v>60.375</v>
      </c>
      <c r="U62" s="8">
        <f t="shared" si="8"/>
        <v>58.841666666666661</v>
      </c>
      <c r="V62" s="8">
        <f t="shared" si="9"/>
        <v>59.224999999999994</v>
      </c>
    </row>
    <row r="63" spans="1:22" ht="13.5" x14ac:dyDescent="0.25">
      <c r="A63" s="3">
        <f>RSI!A63</f>
        <v>42398</v>
      </c>
      <c r="B63" s="2">
        <f>RSI!B63</f>
        <v>45.4</v>
      </c>
      <c r="C63" s="2">
        <f>RSI!I63</f>
        <v>38.383858392758171</v>
      </c>
      <c r="D63" s="2">
        <f>MACD!E63</f>
        <v>0.20026067000711123</v>
      </c>
      <c r="E63" s="2">
        <f>MACD!F63</f>
        <v>0.29743440404538035</v>
      </c>
      <c r="F63" s="2">
        <f>'Moving Avg'!D63</f>
        <v>45.4</v>
      </c>
      <c r="G63" s="2">
        <f>'Moving Avg'!F63</f>
        <v>45.675499999999992</v>
      </c>
      <c r="H63" s="2">
        <f>'Moving Avg'!G63</f>
        <v>46.027000000000015</v>
      </c>
      <c r="I63" s="2">
        <f>'Moving Avg'!H63</f>
        <v>0</v>
      </c>
      <c r="J63" s="6" t="str">
        <f>OBV!F63</f>
        <v>NEUTRAL</v>
      </c>
      <c r="K63" s="6" t="str">
        <f>OBV!G63</f>
        <v>NEUTRAL</v>
      </c>
      <c r="L63" s="6" t="str">
        <f>OBV!H63</f>
        <v>NEUTRAL</v>
      </c>
      <c r="M63" s="8">
        <f t="shared" si="0"/>
        <v>25</v>
      </c>
      <c r="N63" s="8">
        <f t="shared" si="1"/>
        <v>100</v>
      </c>
      <c r="O63" s="8">
        <f t="shared" si="2"/>
        <v>100</v>
      </c>
      <c r="P63" s="8">
        <f t="shared" si="3"/>
        <v>33</v>
      </c>
      <c r="Q63" s="9">
        <f t="shared" si="4"/>
        <v>63.7</v>
      </c>
      <c r="R63" s="9">
        <f t="shared" si="5"/>
        <v>68.25</v>
      </c>
      <c r="S63" s="9">
        <f t="shared" si="6"/>
        <v>58.6</v>
      </c>
      <c r="T63" s="9">
        <f t="shared" si="7"/>
        <v>64.5</v>
      </c>
      <c r="U63" s="8">
        <f t="shared" si="8"/>
        <v>63.516666666666659</v>
      </c>
      <c r="V63" s="8">
        <f t="shared" si="9"/>
        <v>63.762499999999996</v>
      </c>
    </row>
    <row r="64" spans="1:22" ht="13.5" x14ac:dyDescent="0.25">
      <c r="A64" s="3">
        <f>RSI!A64</f>
        <v>42401</v>
      </c>
      <c r="B64" s="2">
        <f>RSI!B64</f>
        <v>45.4</v>
      </c>
      <c r="C64" s="2">
        <f>RSI!I64</f>
        <v>38.383858392758164</v>
      </c>
      <c r="D64" s="2">
        <f>MACD!E64</f>
        <v>0.1576669081684301</v>
      </c>
      <c r="E64" s="2">
        <f>MACD!F64</f>
        <v>0.26948090486999032</v>
      </c>
      <c r="F64" s="2">
        <f>'Moving Avg'!D64</f>
        <v>45.4</v>
      </c>
      <c r="G64" s="2">
        <f>'Moving Avg'!F64</f>
        <v>45.633999999999993</v>
      </c>
      <c r="H64" s="2">
        <f>'Moving Avg'!G64</f>
        <v>46.020000000000017</v>
      </c>
      <c r="I64" s="2">
        <f>'Moving Avg'!H64</f>
        <v>0</v>
      </c>
      <c r="J64" s="6" t="str">
        <f>OBV!F64</f>
        <v>NEUTRAL</v>
      </c>
      <c r="K64" s="6" t="str">
        <f>OBV!G64</f>
        <v>NEUTRAL</v>
      </c>
      <c r="L64" s="6" t="str">
        <f>OBV!H64</f>
        <v>NEUTRAL</v>
      </c>
      <c r="M64" s="8">
        <f t="shared" si="0"/>
        <v>25</v>
      </c>
      <c r="N64" s="8">
        <f t="shared" si="1"/>
        <v>100</v>
      </c>
      <c r="O64" s="8">
        <f t="shared" si="2"/>
        <v>100</v>
      </c>
      <c r="P64" s="8">
        <f t="shared" si="3"/>
        <v>33</v>
      </c>
      <c r="Q64" s="9">
        <f t="shared" si="4"/>
        <v>63.7</v>
      </c>
      <c r="R64" s="9">
        <f t="shared" si="5"/>
        <v>68.25</v>
      </c>
      <c r="S64" s="9">
        <f t="shared" si="6"/>
        <v>58.6</v>
      </c>
      <c r="T64" s="9">
        <f t="shared" si="7"/>
        <v>64.5</v>
      </c>
      <c r="U64" s="8">
        <f t="shared" si="8"/>
        <v>63.516666666666659</v>
      </c>
      <c r="V64" s="8">
        <f t="shared" si="9"/>
        <v>63.762499999999996</v>
      </c>
    </row>
    <row r="65" spans="1:22" ht="13.5" x14ac:dyDescent="0.25">
      <c r="A65" s="3">
        <f>RSI!A65</f>
        <v>42402</v>
      </c>
      <c r="B65" s="2">
        <f>RSI!B65</f>
        <v>44.12</v>
      </c>
      <c r="C65" s="2">
        <f>RSI!I65</f>
        <v>20.085845729722948</v>
      </c>
      <c r="D65" s="2">
        <f>MACD!E65</f>
        <v>0.2184533693128401</v>
      </c>
      <c r="E65" s="2">
        <f>MACD!F65</f>
        <v>0.25927539775856029</v>
      </c>
      <c r="F65" s="2">
        <f>'Moving Avg'!D65</f>
        <v>45.143999999999998</v>
      </c>
      <c r="G65" s="2">
        <f>'Moving Avg'!F65</f>
        <v>45.528499999999994</v>
      </c>
      <c r="H65" s="2">
        <f>'Moving Avg'!G65</f>
        <v>45.987400000000015</v>
      </c>
      <c r="I65" s="2">
        <f>'Moving Avg'!H65</f>
        <v>0</v>
      </c>
      <c r="J65" s="6" t="str">
        <f>OBV!F65</f>
        <v>BEARISH</v>
      </c>
      <c r="K65" s="6" t="str">
        <f>OBV!G65</f>
        <v>WEAK</v>
      </c>
      <c r="L65" s="6" t="str">
        <f>OBV!H65</f>
        <v>CONFIRMED BEARISH</v>
      </c>
      <c r="M65" s="8">
        <f t="shared" si="0"/>
        <v>50</v>
      </c>
      <c r="N65" s="8">
        <f t="shared" si="1"/>
        <v>100</v>
      </c>
      <c r="O65" s="8">
        <f t="shared" si="2"/>
        <v>100</v>
      </c>
      <c r="P65" s="8">
        <f t="shared" si="3"/>
        <v>0</v>
      </c>
      <c r="Q65" s="9">
        <f t="shared" si="4"/>
        <v>67.5</v>
      </c>
      <c r="R65" s="9">
        <f t="shared" si="5"/>
        <v>65</v>
      </c>
      <c r="S65" s="9">
        <f t="shared" si="6"/>
        <v>47.5</v>
      </c>
      <c r="T65" s="9">
        <f t="shared" si="7"/>
        <v>62.5</v>
      </c>
      <c r="U65" s="8">
        <f t="shared" si="8"/>
        <v>60</v>
      </c>
      <c r="V65" s="8">
        <f t="shared" si="9"/>
        <v>60.625</v>
      </c>
    </row>
    <row r="66" spans="1:22" ht="13.5" x14ac:dyDescent="0.25">
      <c r="A66" s="3">
        <f>RSI!A66</f>
        <v>42403</v>
      </c>
      <c r="B66" s="2">
        <f>RSI!B66</f>
        <v>44.1</v>
      </c>
      <c r="C66" s="2">
        <f>RSI!I66</f>
        <v>19.926007633878044</v>
      </c>
      <c r="D66" s="2">
        <f>MACD!E66</f>
        <v>0.28079656970447076</v>
      </c>
      <c r="E66" s="2">
        <f>MACD!F66</f>
        <v>0.26357963214774238</v>
      </c>
      <c r="F66" s="2">
        <f>'Moving Avg'!D66</f>
        <v>44.884</v>
      </c>
      <c r="G66" s="2">
        <f>'Moving Avg'!F66</f>
        <v>45.42199999999999</v>
      </c>
      <c r="H66" s="2">
        <f>'Moving Avg'!G66</f>
        <v>45.954400000000014</v>
      </c>
      <c r="I66" s="2">
        <f>'Moving Avg'!H66</f>
        <v>0</v>
      </c>
      <c r="J66" s="6" t="str">
        <f>OBV!F66</f>
        <v>BEARISH</v>
      </c>
      <c r="K66" s="6" t="str">
        <f>OBV!G66</f>
        <v>WEAK</v>
      </c>
      <c r="L66" s="6" t="str">
        <f>OBV!H66</f>
        <v>CONFIRMED BEARISH</v>
      </c>
      <c r="M66" s="8">
        <f t="shared" ref="M66:M129" si="10">IF(C66&lt;30,50, IF(C66&gt;70, 0, 25))</f>
        <v>50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100</v>
      </c>
      <c r="P66" s="8">
        <f t="shared" ref="P66:P129" si="13">IF(L66="confirmed bullish", 34, IF(L66="bullish divergence",17, 0))+IF(J66="bullish",33,IF(J66="bearish",0,16.5))+IF(K66="strong",33,IF(K66="weak",0,16.5))</f>
        <v>0</v>
      </c>
      <c r="Q66" s="9">
        <f t="shared" si="4"/>
        <v>32.5</v>
      </c>
      <c r="R66" s="9">
        <f t="shared" si="5"/>
        <v>45</v>
      </c>
      <c r="S66" s="9">
        <f t="shared" si="6"/>
        <v>32.5</v>
      </c>
      <c r="T66" s="9">
        <f t="shared" si="7"/>
        <v>37.5</v>
      </c>
      <c r="U66" s="8">
        <f t="shared" si="8"/>
        <v>36.666666666666664</v>
      </c>
      <c r="V66" s="8">
        <f t="shared" si="9"/>
        <v>36.875</v>
      </c>
    </row>
    <row r="67" spans="1:22" ht="13.5" x14ac:dyDescent="0.25">
      <c r="A67" s="3">
        <f>RSI!A67</f>
        <v>42404</v>
      </c>
      <c r="B67" s="2">
        <f>RSI!B67</f>
        <v>44.1</v>
      </c>
      <c r="C67" s="2">
        <f>RSI!I67</f>
        <v>19.926007633878044</v>
      </c>
      <c r="D67" s="2">
        <f>MACD!E67</f>
        <v>0.34239541252178896</v>
      </c>
      <c r="E67" s="2">
        <f>MACD!F67</f>
        <v>0.27934278822255171</v>
      </c>
      <c r="F67" s="2">
        <f>'Moving Avg'!D67</f>
        <v>44.623999999999995</v>
      </c>
      <c r="G67" s="2">
        <f>'Moving Avg'!F67</f>
        <v>45.35199999999999</v>
      </c>
      <c r="H67" s="2">
        <f>'Moving Avg'!G67</f>
        <v>45.921400000000013</v>
      </c>
      <c r="I67" s="2">
        <f>'Moving Avg'!H67</f>
        <v>0</v>
      </c>
      <c r="J67" s="6" t="str">
        <f>OBV!F67</f>
        <v>BEARISH</v>
      </c>
      <c r="K67" s="6" t="str">
        <f>OBV!G67</f>
        <v>WEAK</v>
      </c>
      <c r="L67" s="6" t="str">
        <f>OBV!H67</f>
        <v>CONFIRMED BEARISH</v>
      </c>
      <c r="M67" s="8">
        <f t="shared" si="10"/>
        <v>50</v>
      </c>
      <c r="N67" s="8">
        <f t="shared" si="11"/>
        <v>0</v>
      </c>
      <c r="O67" s="8">
        <f t="shared" si="12"/>
        <v>100</v>
      </c>
      <c r="P67" s="8">
        <f t="shared" si="13"/>
        <v>0</v>
      </c>
      <c r="Q67" s="9">
        <f t="shared" ref="Q67:Q130" si="14">0.35*M67+N67*0.35+O67*0.15+P67*0.15</f>
        <v>32.5</v>
      </c>
      <c r="R67" s="9">
        <f t="shared" ref="R67:R130" si="15">M67*0.2+N67*0.2+O67*0.35+P67*0.25</f>
        <v>45</v>
      </c>
      <c r="S67" s="9">
        <f t="shared" ref="S67:S130" si="16">M67*0.15+N67*0.15+O67*0.25+P67*0.45</f>
        <v>32.5</v>
      </c>
      <c r="T67" s="9">
        <f t="shared" ref="T67:T130" si="17">0.25*SUM(M67:P67)</f>
        <v>37.5</v>
      </c>
      <c r="U67" s="8">
        <f t="shared" ref="U67:U130" si="18">SUM(Q67:S67)/3</f>
        <v>36.666666666666664</v>
      </c>
      <c r="V67" s="8">
        <f t="shared" ref="V67:V130" si="19">SUM(Q67:T67)/4</f>
        <v>36.875</v>
      </c>
    </row>
    <row r="68" spans="1:22" ht="13.5" x14ac:dyDescent="0.25">
      <c r="A68" s="3">
        <f>RSI!A68</f>
        <v>42405</v>
      </c>
      <c r="B68" s="2">
        <f>RSI!B68</f>
        <v>44.1</v>
      </c>
      <c r="C68" s="2">
        <f>RSI!I68</f>
        <v>19.926007633878044</v>
      </c>
      <c r="D68" s="2">
        <f>MACD!E68</f>
        <v>0.38732447270604808</v>
      </c>
      <c r="E68" s="2">
        <f>MACD!F68</f>
        <v>0.30093912511925103</v>
      </c>
      <c r="F68" s="2">
        <f>'Moving Avg'!D68</f>
        <v>44.363999999999997</v>
      </c>
      <c r="G68" s="2">
        <f>'Moving Avg'!F68</f>
        <v>45.257999999999996</v>
      </c>
      <c r="H68" s="2">
        <f>'Moving Avg'!G68</f>
        <v>45.888400000000011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  <c r="M68" s="8">
        <f t="shared" si="10"/>
        <v>50</v>
      </c>
      <c r="N68" s="8">
        <f t="shared" si="11"/>
        <v>0</v>
      </c>
      <c r="O68" s="8">
        <f t="shared" si="12"/>
        <v>100</v>
      </c>
      <c r="P68" s="8">
        <f t="shared" si="13"/>
        <v>0</v>
      </c>
      <c r="Q68" s="9">
        <f t="shared" si="14"/>
        <v>32.5</v>
      </c>
      <c r="R68" s="9">
        <f t="shared" si="15"/>
        <v>45</v>
      </c>
      <c r="S68" s="9">
        <f t="shared" si="16"/>
        <v>32.5</v>
      </c>
      <c r="T68" s="9">
        <f t="shared" si="17"/>
        <v>37.5</v>
      </c>
      <c r="U68" s="8">
        <f t="shared" si="18"/>
        <v>36.666666666666664</v>
      </c>
      <c r="V68" s="8">
        <f t="shared" si="19"/>
        <v>36.875</v>
      </c>
    </row>
    <row r="69" spans="1:22" ht="13.5" x14ac:dyDescent="0.25">
      <c r="A69" s="3">
        <f>RSI!A69</f>
        <v>42408</v>
      </c>
      <c r="B69" s="2">
        <f>RSI!B69</f>
        <v>44.1</v>
      </c>
      <c r="C69" s="2">
        <f>RSI!I69</f>
        <v>19.926007633878044</v>
      </c>
      <c r="D69" s="2">
        <f>MACD!E69</f>
        <v>0.43292616404464468</v>
      </c>
      <c r="E69" s="2">
        <f>MACD!F69</f>
        <v>0.32733653290432974</v>
      </c>
      <c r="F69" s="2">
        <f>'Moving Avg'!D69</f>
        <v>44.103999999999999</v>
      </c>
      <c r="G69" s="2">
        <f>'Moving Avg'!F69</f>
        <v>45.164000000000001</v>
      </c>
      <c r="H69" s="2">
        <f>'Moving Avg'!G69</f>
        <v>45.858400000000003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CONFIRMED BEARISH</v>
      </c>
      <c r="M69" s="8">
        <f t="shared" si="10"/>
        <v>50</v>
      </c>
      <c r="N69" s="8">
        <f t="shared" si="11"/>
        <v>0</v>
      </c>
      <c r="O69" s="8">
        <f t="shared" si="12"/>
        <v>100</v>
      </c>
      <c r="P69" s="8">
        <f t="shared" si="13"/>
        <v>0</v>
      </c>
      <c r="Q69" s="9">
        <f t="shared" si="14"/>
        <v>32.5</v>
      </c>
      <c r="R69" s="9">
        <f t="shared" si="15"/>
        <v>45</v>
      </c>
      <c r="S69" s="9">
        <f t="shared" si="16"/>
        <v>32.5</v>
      </c>
      <c r="T69" s="9">
        <f t="shared" si="17"/>
        <v>37.5</v>
      </c>
      <c r="U69" s="8">
        <f t="shared" si="18"/>
        <v>36.666666666666664</v>
      </c>
      <c r="V69" s="8">
        <f t="shared" si="19"/>
        <v>36.875</v>
      </c>
    </row>
    <row r="70" spans="1:22" ht="13.5" x14ac:dyDescent="0.25">
      <c r="A70" s="3">
        <f>RSI!A70</f>
        <v>42409</v>
      </c>
      <c r="B70" s="2">
        <f>RSI!B70</f>
        <v>44.1</v>
      </c>
      <c r="C70" s="2">
        <f>RSI!I70</f>
        <v>19.926007633878044</v>
      </c>
      <c r="D70" s="2">
        <f>MACD!E70</f>
        <v>0.47853516820971009</v>
      </c>
      <c r="E70" s="2">
        <f>MACD!F70</f>
        <v>0.35757625996540587</v>
      </c>
      <c r="F70" s="2">
        <f>'Moving Avg'!D70</f>
        <v>44.1</v>
      </c>
      <c r="G70" s="2">
        <f>'Moving Avg'!F70</f>
        <v>45.07</v>
      </c>
      <c r="H70" s="2">
        <f>'Moving Avg'!G70</f>
        <v>45.867400000000004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CONFIRMED BEARISH</v>
      </c>
      <c r="M70" s="8">
        <f t="shared" si="10"/>
        <v>50</v>
      </c>
      <c r="N70" s="8">
        <f t="shared" si="11"/>
        <v>0</v>
      </c>
      <c r="O70" s="8">
        <f t="shared" si="12"/>
        <v>100</v>
      </c>
      <c r="P70" s="8">
        <f t="shared" si="13"/>
        <v>0</v>
      </c>
      <c r="Q70" s="9">
        <f t="shared" si="14"/>
        <v>32.5</v>
      </c>
      <c r="R70" s="9">
        <f t="shared" si="15"/>
        <v>45</v>
      </c>
      <c r="S70" s="9">
        <f t="shared" si="16"/>
        <v>32.5</v>
      </c>
      <c r="T70" s="9">
        <f t="shared" si="17"/>
        <v>37.5</v>
      </c>
      <c r="U70" s="8">
        <f t="shared" si="18"/>
        <v>36.666666666666664</v>
      </c>
      <c r="V70" s="8">
        <f t="shared" si="19"/>
        <v>36.875</v>
      </c>
    </row>
    <row r="71" spans="1:22" ht="13.5" x14ac:dyDescent="0.25">
      <c r="A71" s="3">
        <f>RSI!A71</f>
        <v>42410</v>
      </c>
      <c r="B71" s="2">
        <f>RSI!B71</f>
        <v>44.1</v>
      </c>
      <c r="C71" s="2">
        <f>RSI!I71</f>
        <v>19.926007633878044</v>
      </c>
      <c r="D71" s="2">
        <f>MACD!E71</f>
        <v>0.52363014106597916</v>
      </c>
      <c r="E71" s="2">
        <f>MACD!F71</f>
        <v>0.39078703618552052</v>
      </c>
      <c r="F71" s="2">
        <f>'Moving Avg'!D71</f>
        <v>44.1</v>
      </c>
      <c r="G71" s="2">
        <f>'Moving Avg'!F71</f>
        <v>44.975999999999999</v>
      </c>
      <c r="H71" s="2">
        <f>'Moving Avg'!G71</f>
        <v>45.876400000000004</v>
      </c>
      <c r="I71" s="2">
        <f>'Moving Avg'!H71</f>
        <v>0</v>
      </c>
      <c r="J71" s="6" t="str">
        <f>OBV!F71</f>
        <v>NEUTRAL</v>
      </c>
      <c r="K71" s="6" t="str">
        <f>OBV!G71</f>
        <v>NEUTRAL</v>
      </c>
      <c r="L71" s="6" t="str">
        <f>OBV!H71</f>
        <v>NEUTRAL</v>
      </c>
      <c r="M71" s="8">
        <f t="shared" si="10"/>
        <v>50</v>
      </c>
      <c r="N71" s="8">
        <f t="shared" si="11"/>
        <v>0</v>
      </c>
      <c r="O71" s="8">
        <f t="shared" si="12"/>
        <v>100</v>
      </c>
      <c r="P71" s="8">
        <f t="shared" si="13"/>
        <v>33</v>
      </c>
      <c r="Q71" s="9">
        <f t="shared" si="14"/>
        <v>37.450000000000003</v>
      </c>
      <c r="R71" s="9">
        <f t="shared" si="15"/>
        <v>53.25</v>
      </c>
      <c r="S71" s="9">
        <f t="shared" si="16"/>
        <v>47.35</v>
      </c>
      <c r="T71" s="9">
        <f t="shared" si="17"/>
        <v>45.75</v>
      </c>
      <c r="U71" s="8">
        <f t="shared" si="18"/>
        <v>46.016666666666673</v>
      </c>
      <c r="V71" s="8">
        <f t="shared" si="19"/>
        <v>45.95</v>
      </c>
    </row>
    <row r="72" spans="1:22" ht="13.5" x14ac:dyDescent="0.25">
      <c r="A72" s="3">
        <f>RSI!A72</f>
        <v>42411</v>
      </c>
      <c r="B72" s="2">
        <f>RSI!B72</f>
        <v>44.1</v>
      </c>
      <c r="C72" s="2">
        <f>RSI!I72</f>
        <v>19.926007633878044</v>
      </c>
      <c r="D72" s="2">
        <f>MACD!E72</f>
        <v>0.5678084800153087</v>
      </c>
      <c r="E72" s="2">
        <f>MACD!F72</f>
        <v>0.42619132495147821</v>
      </c>
      <c r="F72" s="2">
        <f>'Moving Avg'!D72</f>
        <v>44.1</v>
      </c>
      <c r="G72" s="2">
        <f>'Moving Avg'!F72</f>
        <v>44.905999999999999</v>
      </c>
      <c r="H72" s="2">
        <f>'Moving Avg'!G72</f>
        <v>45.846400000000003</v>
      </c>
      <c r="I72" s="2">
        <f>'Moving Avg'!H72</f>
        <v>0</v>
      </c>
      <c r="J72" s="6" t="str">
        <f>OBV!F72</f>
        <v>NEUTRAL</v>
      </c>
      <c r="K72" s="6" t="str">
        <f>OBV!G72</f>
        <v>NEUTRAL</v>
      </c>
      <c r="L72" s="6" t="str">
        <f>OBV!H72</f>
        <v>NEUTRAL</v>
      </c>
      <c r="M72" s="8">
        <f t="shared" si="10"/>
        <v>50</v>
      </c>
      <c r="N72" s="8">
        <f t="shared" si="11"/>
        <v>0</v>
      </c>
      <c r="O72" s="8">
        <f t="shared" si="12"/>
        <v>100</v>
      </c>
      <c r="P72" s="8">
        <f t="shared" si="13"/>
        <v>33</v>
      </c>
      <c r="Q72" s="9">
        <f t="shared" si="14"/>
        <v>37.450000000000003</v>
      </c>
      <c r="R72" s="9">
        <f t="shared" si="15"/>
        <v>53.25</v>
      </c>
      <c r="S72" s="9">
        <f t="shared" si="16"/>
        <v>47.35</v>
      </c>
      <c r="T72" s="9">
        <f t="shared" si="17"/>
        <v>45.75</v>
      </c>
      <c r="U72" s="8">
        <f t="shared" si="18"/>
        <v>46.016666666666673</v>
      </c>
      <c r="V72" s="8">
        <f t="shared" si="19"/>
        <v>45.95</v>
      </c>
    </row>
    <row r="73" spans="1:22" ht="13.5" x14ac:dyDescent="0.25">
      <c r="A73" s="3">
        <f>RSI!A73</f>
        <v>42412</v>
      </c>
      <c r="B73" s="2">
        <f>RSI!B73</f>
        <v>44.1</v>
      </c>
      <c r="C73" s="2">
        <f>RSI!I73</f>
        <v>19.926007633878044</v>
      </c>
      <c r="D73" s="2">
        <f>MACD!E73</f>
        <v>0.61076520164209569</v>
      </c>
      <c r="E73" s="2">
        <f>MACD!F73</f>
        <v>0.46310610028960175</v>
      </c>
      <c r="F73" s="2">
        <f>'Moving Avg'!D73</f>
        <v>44.1</v>
      </c>
      <c r="G73" s="2">
        <f>'Moving Avg'!F73</f>
        <v>44.835999999999999</v>
      </c>
      <c r="H73" s="2">
        <f>'Moving Avg'!G73</f>
        <v>45.813599999999994</v>
      </c>
      <c r="I73" s="2">
        <f>'Moving Avg'!H73</f>
        <v>0</v>
      </c>
      <c r="J73" s="6" t="str">
        <f>OBV!F73</f>
        <v>NEUTRAL</v>
      </c>
      <c r="K73" s="6" t="str">
        <f>OBV!G73</f>
        <v>NEUTRAL</v>
      </c>
      <c r="L73" s="6" t="str">
        <f>OBV!H73</f>
        <v>NEUTRAL</v>
      </c>
      <c r="M73" s="8">
        <f t="shared" si="10"/>
        <v>50</v>
      </c>
      <c r="N73" s="8">
        <f t="shared" si="11"/>
        <v>0</v>
      </c>
      <c r="O73" s="8">
        <f t="shared" si="12"/>
        <v>100</v>
      </c>
      <c r="P73" s="8">
        <f t="shared" si="13"/>
        <v>33</v>
      </c>
      <c r="Q73" s="9">
        <f t="shared" si="14"/>
        <v>37.450000000000003</v>
      </c>
      <c r="R73" s="9">
        <f t="shared" si="15"/>
        <v>53.25</v>
      </c>
      <c r="S73" s="9">
        <f t="shared" si="16"/>
        <v>47.35</v>
      </c>
      <c r="T73" s="9">
        <f t="shared" si="17"/>
        <v>45.75</v>
      </c>
      <c r="U73" s="8">
        <f t="shared" si="18"/>
        <v>46.016666666666673</v>
      </c>
      <c r="V73" s="8">
        <f t="shared" si="19"/>
        <v>45.95</v>
      </c>
    </row>
    <row r="74" spans="1:22" ht="13.5" x14ac:dyDescent="0.25">
      <c r="A74" s="3">
        <f>RSI!A74</f>
        <v>42415</v>
      </c>
      <c r="B74" s="2">
        <f>RSI!B74</f>
        <v>44.1</v>
      </c>
      <c r="C74" s="2">
        <f>RSI!I74</f>
        <v>19.926007633878044</v>
      </c>
      <c r="D74" s="2">
        <f>MACD!E74</f>
        <v>0.6522752803908034</v>
      </c>
      <c r="E74" s="2">
        <f>MACD!F74</f>
        <v>0.50093993630984213</v>
      </c>
      <c r="F74" s="2">
        <f>'Moving Avg'!D74</f>
        <v>44.1</v>
      </c>
      <c r="G74" s="2">
        <f>'Moving Avg'!F74</f>
        <v>44.766000000000005</v>
      </c>
      <c r="H74" s="2">
        <f>'Moving Avg'!G74</f>
        <v>45.775599999999997</v>
      </c>
      <c r="I74" s="2">
        <f>'Moving Avg'!H74</f>
        <v>0</v>
      </c>
      <c r="J74" s="6" t="str">
        <f>OBV!F74</f>
        <v>NEUTRAL</v>
      </c>
      <c r="K74" s="6" t="str">
        <f>OBV!G74</f>
        <v>NEUTRAL</v>
      </c>
      <c r="L74" s="6" t="str">
        <f>OBV!H74</f>
        <v>NEUTRAL</v>
      </c>
      <c r="M74" s="8">
        <f t="shared" si="10"/>
        <v>50</v>
      </c>
      <c r="N74" s="8">
        <f t="shared" si="11"/>
        <v>0</v>
      </c>
      <c r="O74" s="8">
        <f t="shared" si="12"/>
        <v>100</v>
      </c>
      <c r="P74" s="8">
        <f t="shared" si="13"/>
        <v>33</v>
      </c>
      <c r="Q74" s="9">
        <f t="shared" si="14"/>
        <v>37.450000000000003</v>
      </c>
      <c r="R74" s="9">
        <f t="shared" si="15"/>
        <v>53.25</v>
      </c>
      <c r="S74" s="9">
        <f t="shared" si="16"/>
        <v>47.35</v>
      </c>
      <c r="T74" s="9">
        <f t="shared" si="17"/>
        <v>45.75</v>
      </c>
      <c r="U74" s="8">
        <f t="shared" si="18"/>
        <v>46.016666666666673</v>
      </c>
      <c r="V74" s="8">
        <f t="shared" si="19"/>
        <v>45.95</v>
      </c>
    </row>
    <row r="75" spans="1:22" ht="13.5" x14ac:dyDescent="0.25">
      <c r="A75" s="3">
        <f>RSI!A75</f>
        <v>42416</v>
      </c>
      <c r="B75" s="2">
        <f>RSI!B75</f>
        <v>44.1</v>
      </c>
      <c r="C75" s="2">
        <f>RSI!I75</f>
        <v>19.926007633878044</v>
      </c>
      <c r="D75" s="2">
        <f>MACD!E75</f>
        <v>0.49525582322365835</v>
      </c>
      <c r="E75" s="2">
        <f>MACD!F75</f>
        <v>0.49980311369260538</v>
      </c>
      <c r="F75" s="2">
        <f>'Moving Avg'!D75</f>
        <v>44.1</v>
      </c>
      <c r="G75" s="2">
        <f>'Moving Avg'!F75</f>
        <v>44.696000000000012</v>
      </c>
      <c r="H75" s="2">
        <f>'Moving Avg'!G75</f>
        <v>45.727599999999995</v>
      </c>
      <c r="I75" s="2">
        <f>'Moving Avg'!H75</f>
        <v>0</v>
      </c>
      <c r="J75" s="6" t="str">
        <f>OBV!F75</f>
        <v>NEUTRAL</v>
      </c>
      <c r="K75" s="6" t="str">
        <f>OBV!G75</f>
        <v>NEUTRAL</v>
      </c>
      <c r="L75" s="6" t="str">
        <f>OBV!H75</f>
        <v>NEUTRAL</v>
      </c>
      <c r="M75" s="8">
        <f t="shared" si="10"/>
        <v>50</v>
      </c>
      <c r="N75" s="8">
        <f t="shared" si="11"/>
        <v>45</v>
      </c>
      <c r="O75" s="8">
        <f t="shared" si="12"/>
        <v>100</v>
      </c>
      <c r="P75" s="8">
        <f t="shared" si="13"/>
        <v>33</v>
      </c>
      <c r="Q75" s="9">
        <f t="shared" si="14"/>
        <v>53.2</v>
      </c>
      <c r="R75" s="9">
        <f t="shared" si="15"/>
        <v>62.25</v>
      </c>
      <c r="S75" s="9">
        <f t="shared" si="16"/>
        <v>54.1</v>
      </c>
      <c r="T75" s="9">
        <f t="shared" si="17"/>
        <v>57</v>
      </c>
      <c r="U75" s="8">
        <f t="shared" si="18"/>
        <v>56.516666666666673</v>
      </c>
      <c r="V75" s="8">
        <f t="shared" si="19"/>
        <v>56.637500000000003</v>
      </c>
    </row>
    <row r="76" spans="1:22" ht="13.5" x14ac:dyDescent="0.25">
      <c r="A76" s="3">
        <f>RSI!A76</f>
        <v>42417</v>
      </c>
      <c r="B76" s="2">
        <f>RSI!B76</f>
        <v>44.3</v>
      </c>
      <c r="C76" s="2">
        <f>RSI!I76</f>
        <v>31.38295729178769</v>
      </c>
      <c r="D76" s="2">
        <f>MACD!E76</f>
        <v>0.34892712232947787</v>
      </c>
      <c r="E76" s="2">
        <f>MACD!F76</f>
        <v>0.46962791541997989</v>
      </c>
      <c r="F76" s="2">
        <f>'Moving Avg'!D76</f>
        <v>44.14</v>
      </c>
      <c r="G76" s="2">
        <f>'Moving Avg'!F76</f>
        <v>44.63600000000001</v>
      </c>
      <c r="H76" s="2">
        <f>'Moving Avg'!G76</f>
        <v>45.673599999999993</v>
      </c>
      <c r="I76" s="2">
        <f>'Moving Avg'!H76</f>
        <v>0</v>
      </c>
      <c r="J76" s="6" t="str">
        <f>OBV!F76</f>
        <v>BULLISH</v>
      </c>
      <c r="K76" s="6" t="str">
        <f>OBV!G76</f>
        <v>NEUTRAL</v>
      </c>
      <c r="L76" s="6" t="str">
        <f>OBV!H76</f>
        <v>CONFIRMED BULLISH</v>
      </c>
      <c r="M76" s="8">
        <f t="shared" si="10"/>
        <v>25</v>
      </c>
      <c r="N76" s="8">
        <f t="shared" si="11"/>
        <v>100</v>
      </c>
      <c r="O76" s="8">
        <f t="shared" si="12"/>
        <v>100</v>
      </c>
      <c r="P76" s="8">
        <f t="shared" si="13"/>
        <v>83.5</v>
      </c>
      <c r="Q76" s="9">
        <f t="shared" si="14"/>
        <v>71.275000000000006</v>
      </c>
      <c r="R76" s="9">
        <f t="shared" si="15"/>
        <v>80.875</v>
      </c>
      <c r="S76" s="9">
        <f t="shared" si="16"/>
        <v>81.325000000000003</v>
      </c>
      <c r="T76" s="9">
        <f t="shared" si="17"/>
        <v>77.125</v>
      </c>
      <c r="U76" s="8">
        <f t="shared" si="18"/>
        <v>77.825000000000003</v>
      </c>
      <c r="V76" s="8">
        <f t="shared" si="19"/>
        <v>77.650000000000006</v>
      </c>
    </row>
    <row r="77" spans="1:22" ht="13.5" x14ac:dyDescent="0.25">
      <c r="A77" s="3">
        <f>RSI!A77</f>
        <v>42418</v>
      </c>
      <c r="B77" s="2">
        <f>RSI!B77</f>
        <v>44.3</v>
      </c>
      <c r="C77" s="2">
        <f>RSI!I77</f>
        <v>31.38295729178769</v>
      </c>
      <c r="D77" s="2">
        <f>MACD!E77</f>
        <v>0.22802654900976904</v>
      </c>
      <c r="E77" s="2">
        <f>MACD!F77</f>
        <v>0.42130764213793775</v>
      </c>
      <c r="F77" s="2">
        <f>'Moving Avg'!D77</f>
        <v>44.180000000000007</v>
      </c>
      <c r="G77" s="2">
        <f>'Moving Avg'!F77</f>
        <v>44.576000000000008</v>
      </c>
      <c r="H77" s="2">
        <f>'Moving Avg'!G77</f>
        <v>45.619599999999998</v>
      </c>
      <c r="I77" s="2">
        <f>'Moving Avg'!H77</f>
        <v>0</v>
      </c>
      <c r="J77" s="6" t="str">
        <f>OBV!F77</f>
        <v>BULLISH</v>
      </c>
      <c r="K77" s="6" t="str">
        <f>OBV!G77</f>
        <v>NEUTRAL</v>
      </c>
      <c r="L77" s="6" t="str">
        <f>OBV!H77</f>
        <v>CONFIRMED BULLISH</v>
      </c>
      <c r="M77" s="8">
        <f t="shared" si="10"/>
        <v>25</v>
      </c>
      <c r="N77" s="8">
        <f t="shared" si="11"/>
        <v>100</v>
      </c>
      <c r="O77" s="8">
        <f t="shared" si="12"/>
        <v>100</v>
      </c>
      <c r="P77" s="8">
        <f t="shared" si="13"/>
        <v>83.5</v>
      </c>
      <c r="Q77" s="9">
        <f t="shared" si="14"/>
        <v>71.275000000000006</v>
      </c>
      <c r="R77" s="9">
        <f t="shared" si="15"/>
        <v>80.875</v>
      </c>
      <c r="S77" s="9">
        <f t="shared" si="16"/>
        <v>81.325000000000003</v>
      </c>
      <c r="T77" s="9">
        <f t="shared" si="17"/>
        <v>77.125</v>
      </c>
      <c r="U77" s="8">
        <f t="shared" si="18"/>
        <v>77.825000000000003</v>
      </c>
      <c r="V77" s="8">
        <f t="shared" si="19"/>
        <v>77.650000000000006</v>
      </c>
    </row>
    <row r="78" spans="1:22" ht="13.5" x14ac:dyDescent="0.25">
      <c r="A78" s="3">
        <f>RSI!A78</f>
        <v>42419</v>
      </c>
      <c r="B78" s="2">
        <f>RSI!B78</f>
        <v>44.3</v>
      </c>
      <c r="C78" s="2">
        <f>RSI!I78</f>
        <v>31.38295729178769</v>
      </c>
      <c r="D78" s="2">
        <f>MACD!E78</f>
        <v>0.12842608217513174</v>
      </c>
      <c r="E78" s="2">
        <f>MACD!F78</f>
        <v>0.36273133014537656</v>
      </c>
      <c r="F78" s="2">
        <f>'Moving Avg'!D78</f>
        <v>44.220000000000006</v>
      </c>
      <c r="G78" s="2">
        <f>'Moving Avg'!F78</f>
        <v>44.521000000000001</v>
      </c>
      <c r="H78" s="2">
        <f>'Moving Avg'!G78</f>
        <v>45.565600000000003</v>
      </c>
      <c r="I78" s="2">
        <f>'Moving Avg'!H78</f>
        <v>0</v>
      </c>
      <c r="J78" s="6" t="str">
        <f>OBV!F78</f>
        <v>BULLISH</v>
      </c>
      <c r="K78" s="6" t="str">
        <f>OBV!G78</f>
        <v>NEUTRAL</v>
      </c>
      <c r="L78" s="6" t="str">
        <f>OBV!H78</f>
        <v>CONFIRMED BULLISH</v>
      </c>
      <c r="M78" s="8">
        <f t="shared" si="10"/>
        <v>25</v>
      </c>
      <c r="N78" s="8">
        <f t="shared" si="11"/>
        <v>100</v>
      </c>
      <c r="O78" s="8">
        <f t="shared" si="12"/>
        <v>100</v>
      </c>
      <c r="P78" s="8">
        <f t="shared" si="13"/>
        <v>83.5</v>
      </c>
      <c r="Q78" s="9">
        <f t="shared" si="14"/>
        <v>71.275000000000006</v>
      </c>
      <c r="R78" s="9">
        <f t="shared" si="15"/>
        <v>80.875</v>
      </c>
      <c r="S78" s="9">
        <f t="shared" si="16"/>
        <v>81.325000000000003</v>
      </c>
      <c r="T78" s="9">
        <f t="shared" si="17"/>
        <v>77.125</v>
      </c>
      <c r="U78" s="8">
        <f t="shared" si="18"/>
        <v>77.825000000000003</v>
      </c>
      <c r="V78" s="8">
        <f t="shared" si="19"/>
        <v>77.650000000000006</v>
      </c>
    </row>
    <row r="79" spans="1:22" ht="13.5" x14ac:dyDescent="0.25">
      <c r="A79" s="3">
        <f>RSI!A79</f>
        <v>42422</v>
      </c>
      <c r="B79" s="2">
        <f>RSI!B79</f>
        <v>43</v>
      </c>
      <c r="C79" s="2">
        <f>RSI!I79</f>
        <v>14.518602249323692</v>
      </c>
      <c r="D79" s="2">
        <f>MACD!E79</f>
        <v>0.14294507730839001</v>
      </c>
      <c r="E79" s="2">
        <f>MACD!F79</f>
        <v>0.31877407957797926</v>
      </c>
      <c r="F79" s="2">
        <f>'Moving Avg'!D79</f>
        <v>44</v>
      </c>
      <c r="G79" s="2">
        <f>'Moving Avg'!F79</f>
        <v>44.401000000000003</v>
      </c>
      <c r="H79" s="2">
        <f>'Moving Avg'!G79</f>
        <v>45.485600000000005</v>
      </c>
      <c r="I79" s="2">
        <f>'Moving Avg'!H79</f>
        <v>0</v>
      </c>
      <c r="J79" s="6" t="str">
        <f>OBV!F79</f>
        <v>BEARISH</v>
      </c>
      <c r="K79" s="6" t="str">
        <f>OBV!G79</f>
        <v>NEUTRAL</v>
      </c>
      <c r="L79" s="6" t="str">
        <f>OBV!H79</f>
        <v>CONFIRMED BEARISH</v>
      </c>
      <c r="M79" s="8">
        <f t="shared" si="10"/>
        <v>50</v>
      </c>
      <c r="N79" s="8">
        <f t="shared" si="11"/>
        <v>100</v>
      </c>
      <c r="O79" s="8">
        <f t="shared" si="12"/>
        <v>100</v>
      </c>
      <c r="P79" s="8">
        <f t="shared" si="13"/>
        <v>16.5</v>
      </c>
      <c r="Q79" s="9">
        <f t="shared" si="14"/>
        <v>69.974999999999994</v>
      </c>
      <c r="R79" s="9">
        <f t="shared" si="15"/>
        <v>69.125</v>
      </c>
      <c r="S79" s="9">
        <f t="shared" si="16"/>
        <v>54.924999999999997</v>
      </c>
      <c r="T79" s="9">
        <f t="shared" si="17"/>
        <v>66.625</v>
      </c>
      <c r="U79" s="8">
        <f t="shared" si="18"/>
        <v>64.674999999999997</v>
      </c>
      <c r="V79" s="8">
        <f t="shared" si="19"/>
        <v>65.162499999999994</v>
      </c>
    </row>
    <row r="80" spans="1:22" ht="13.5" x14ac:dyDescent="0.25">
      <c r="A80" s="3">
        <f>RSI!A80</f>
        <v>42423</v>
      </c>
      <c r="B80" s="2">
        <f>RSI!B80</f>
        <v>43</v>
      </c>
      <c r="C80" s="2">
        <f>RSI!I80</f>
        <v>14.518602249323692</v>
      </c>
      <c r="D80" s="2">
        <f>MACD!E80</f>
        <v>0.16522696720129915</v>
      </c>
      <c r="E80" s="2">
        <f>MACD!F80</f>
        <v>0.28806465710264323</v>
      </c>
      <c r="F80" s="2">
        <f>'Moving Avg'!D80</f>
        <v>43.779999999999994</v>
      </c>
      <c r="G80" s="2">
        <f>'Moving Avg'!F80</f>
        <v>44.280999999999999</v>
      </c>
      <c r="H80" s="2">
        <f>'Moving Avg'!G80</f>
        <v>45.405600000000007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CONFIRMED BEARISH</v>
      </c>
      <c r="M80" s="8">
        <f t="shared" si="10"/>
        <v>50</v>
      </c>
      <c r="N80" s="8">
        <f t="shared" si="11"/>
        <v>100</v>
      </c>
      <c r="O80" s="8">
        <f t="shared" si="12"/>
        <v>100</v>
      </c>
      <c r="P80" s="8">
        <f t="shared" si="13"/>
        <v>16.5</v>
      </c>
      <c r="Q80" s="9">
        <f t="shared" si="14"/>
        <v>69.974999999999994</v>
      </c>
      <c r="R80" s="9">
        <f t="shared" si="15"/>
        <v>69.125</v>
      </c>
      <c r="S80" s="9">
        <f t="shared" si="16"/>
        <v>54.924999999999997</v>
      </c>
      <c r="T80" s="9">
        <f t="shared" si="17"/>
        <v>66.625</v>
      </c>
      <c r="U80" s="8">
        <f t="shared" si="18"/>
        <v>64.674999999999997</v>
      </c>
      <c r="V80" s="8">
        <f t="shared" si="19"/>
        <v>65.162499999999994</v>
      </c>
    </row>
    <row r="81" spans="1:22" ht="13.5" x14ac:dyDescent="0.25">
      <c r="A81" s="3">
        <f>RSI!A81</f>
        <v>42424</v>
      </c>
      <c r="B81" s="2">
        <f>RSI!B81</f>
        <v>43</v>
      </c>
      <c r="C81" s="2">
        <f>RSI!I81</f>
        <v>14.518602249323692</v>
      </c>
      <c r="D81" s="2">
        <f>MACD!E81</f>
        <v>0.19333697247692783</v>
      </c>
      <c r="E81" s="2">
        <f>MACD!F81</f>
        <v>0.26911912017750017</v>
      </c>
      <c r="F81" s="2">
        <f>'Moving Avg'!D81</f>
        <v>43.519999999999996</v>
      </c>
      <c r="G81" s="2">
        <f>'Moving Avg'!F81</f>
        <v>44.161000000000001</v>
      </c>
      <c r="H81" s="2">
        <f>'Moving Avg'!G81</f>
        <v>45.325600000000001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  <c r="M81" s="8">
        <f t="shared" si="10"/>
        <v>50</v>
      </c>
      <c r="N81" s="8">
        <f t="shared" si="11"/>
        <v>100</v>
      </c>
      <c r="O81" s="8">
        <f t="shared" si="12"/>
        <v>100</v>
      </c>
      <c r="P81" s="8">
        <f t="shared" si="13"/>
        <v>16.5</v>
      </c>
      <c r="Q81" s="9">
        <f t="shared" si="14"/>
        <v>69.974999999999994</v>
      </c>
      <c r="R81" s="9">
        <f t="shared" si="15"/>
        <v>69.125</v>
      </c>
      <c r="S81" s="9">
        <f t="shared" si="16"/>
        <v>54.924999999999997</v>
      </c>
      <c r="T81" s="9">
        <f t="shared" si="17"/>
        <v>66.625</v>
      </c>
      <c r="U81" s="8">
        <f t="shared" si="18"/>
        <v>64.674999999999997</v>
      </c>
      <c r="V81" s="8">
        <f t="shared" si="19"/>
        <v>65.162499999999994</v>
      </c>
    </row>
    <row r="82" spans="1:22" ht="13.5" x14ac:dyDescent="0.25">
      <c r="A82" s="3">
        <f>RSI!A82</f>
        <v>42425</v>
      </c>
      <c r="B82" s="2">
        <f>RSI!B82</f>
        <v>43</v>
      </c>
      <c r="C82" s="2">
        <f>RSI!I82</f>
        <v>14.518602249323692</v>
      </c>
      <c r="D82" s="2">
        <f>MACD!E82</f>
        <v>0.22569282307775751</v>
      </c>
      <c r="E82" s="2">
        <f>MACD!F82</f>
        <v>0.26043386075755165</v>
      </c>
      <c r="F82" s="2">
        <f>'Moving Avg'!D82</f>
        <v>43.260000000000005</v>
      </c>
      <c r="G82" s="2">
        <f>'Moving Avg'!F82</f>
        <v>44.040999999999997</v>
      </c>
      <c r="H82" s="2">
        <f>'Moving Avg'!G82</f>
        <v>45.245599999999996</v>
      </c>
      <c r="I82" s="2">
        <f>'Moving Avg'!H82</f>
        <v>0</v>
      </c>
      <c r="J82" s="6" t="str">
        <f>OBV!F82</f>
        <v>BEARISH</v>
      </c>
      <c r="K82" s="6" t="str">
        <f>OBV!G82</f>
        <v>NEUTRAL</v>
      </c>
      <c r="L82" s="6" t="str">
        <f>OBV!H82</f>
        <v>CONFIRMED BEARISH</v>
      </c>
      <c r="M82" s="8">
        <f t="shared" si="10"/>
        <v>50</v>
      </c>
      <c r="N82" s="8">
        <f t="shared" si="11"/>
        <v>100</v>
      </c>
      <c r="O82" s="8">
        <f t="shared" si="12"/>
        <v>100</v>
      </c>
      <c r="P82" s="8">
        <f t="shared" si="13"/>
        <v>16.5</v>
      </c>
      <c r="Q82" s="9">
        <f t="shared" si="14"/>
        <v>69.974999999999994</v>
      </c>
      <c r="R82" s="9">
        <f t="shared" si="15"/>
        <v>69.125</v>
      </c>
      <c r="S82" s="9">
        <f t="shared" si="16"/>
        <v>54.924999999999997</v>
      </c>
      <c r="T82" s="9">
        <f t="shared" si="17"/>
        <v>66.625</v>
      </c>
      <c r="U82" s="8">
        <f t="shared" si="18"/>
        <v>64.674999999999997</v>
      </c>
      <c r="V82" s="8">
        <f t="shared" si="19"/>
        <v>65.162499999999994</v>
      </c>
    </row>
    <row r="83" spans="1:22" ht="13.5" x14ac:dyDescent="0.25">
      <c r="A83" s="3">
        <f>RSI!A83</f>
        <v>42426</v>
      </c>
      <c r="B83" s="2">
        <f>RSI!B83</f>
        <v>43</v>
      </c>
      <c r="C83" s="2">
        <f>RSI!I83</f>
        <v>14.518602249323692</v>
      </c>
      <c r="D83" s="2">
        <f>MACD!E83</f>
        <v>0.2610064630290907</v>
      </c>
      <c r="E83" s="2">
        <f>MACD!F83</f>
        <v>0.26054838121185947</v>
      </c>
      <c r="F83" s="2">
        <f>'Moving Avg'!D83</f>
        <v>43</v>
      </c>
      <c r="G83" s="2">
        <f>'Moving Avg'!F83</f>
        <v>43.920999999999999</v>
      </c>
      <c r="H83" s="2">
        <f>'Moving Avg'!G83</f>
        <v>45.165599999999998</v>
      </c>
      <c r="I83" s="2">
        <f>'Moving Avg'!H83</f>
        <v>0</v>
      </c>
      <c r="J83" s="6" t="str">
        <f>OBV!F83</f>
        <v>BEARISH</v>
      </c>
      <c r="K83" s="6" t="str">
        <f>OBV!G83</f>
        <v>NEUTRAL</v>
      </c>
      <c r="L83" s="6" t="str">
        <f>OBV!H83</f>
        <v>CONFIRMED BEARISH</v>
      </c>
      <c r="M83" s="8">
        <f t="shared" si="10"/>
        <v>50</v>
      </c>
      <c r="N83" s="8">
        <f t="shared" si="11"/>
        <v>0</v>
      </c>
      <c r="O83" s="8">
        <f t="shared" si="12"/>
        <v>100</v>
      </c>
      <c r="P83" s="8">
        <f t="shared" si="13"/>
        <v>16.5</v>
      </c>
      <c r="Q83" s="9">
        <f t="shared" si="14"/>
        <v>34.975000000000001</v>
      </c>
      <c r="R83" s="9">
        <f t="shared" si="15"/>
        <v>49.125</v>
      </c>
      <c r="S83" s="9">
        <f t="shared" si="16"/>
        <v>39.924999999999997</v>
      </c>
      <c r="T83" s="9">
        <f t="shared" si="17"/>
        <v>41.625</v>
      </c>
      <c r="U83" s="8">
        <f t="shared" si="18"/>
        <v>41.341666666666661</v>
      </c>
      <c r="V83" s="8">
        <f t="shared" si="19"/>
        <v>41.412499999999994</v>
      </c>
    </row>
    <row r="84" spans="1:22" ht="13.5" x14ac:dyDescent="0.25">
      <c r="A84" s="3">
        <f>RSI!A84</f>
        <v>42429</v>
      </c>
      <c r="B84" s="2">
        <f>RSI!B84</f>
        <v>43</v>
      </c>
      <c r="C84" s="2">
        <f>RSI!I84</f>
        <v>14.518602249323692</v>
      </c>
      <c r="D84" s="2">
        <f>MACD!E84</f>
        <v>0.29823502466583562</v>
      </c>
      <c r="E84" s="2">
        <f>MACD!F84</f>
        <v>0.26808570990265468</v>
      </c>
      <c r="F84" s="2">
        <f>'Moving Avg'!D84</f>
        <v>43</v>
      </c>
      <c r="G84" s="2">
        <f>'Moving Avg'!F84</f>
        <v>43.801000000000002</v>
      </c>
      <c r="H84" s="2">
        <f>'Moving Avg'!G84</f>
        <v>45.085599999999992</v>
      </c>
      <c r="I84" s="2">
        <f>'Moving Avg'!H84</f>
        <v>0</v>
      </c>
      <c r="J84" s="6" t="str">
        <f>OBV!F84</f>
        <v>NEUTRAL</v>
      </c>
      <c r="K84" s="6" t="str">
        <f>OBV!G84</f>
        <v>NEUTRAL</v>
      </c>
      <c r="L84" s="6" t="str">
        <f>OBV!H84</f>
        <v>NEUTRAL</v>
      </c>
      <c r="M84" s="8">
        <f t="shared" si="10"/>
        <v>50</v>
      </c>
      <c r="N84" s="8">
        <f t="shared" si="11"/>
        <v>0</v>
      </c>
      <c r="O84" s="8">
        <f t="shared" si="12"/>
        <v>100</v>
      </c>
      <c r="P84" s="8">
        <f t="shared" si="13"/>
        <v>33</v>
      </c>
      <c r="Q84" s="9">
        <f t="shared" si="14"/>
        <v>37.450000000000003</v>
      </c>
      <c r="R84" s="9">
        <f t="shared" si="15"/>
        <v>53.25</v>
      </c>
      <c r="S84" s="9">
        <f t="shared" si="16"/>
        <v>47.35</v>
      </c>
      <c r="T84" s="9">
        <f t="shared" si="17"/>
        <v>45.75</v>
      </c>
      <c r="U84" s="8">
        <f t="shared" si="18"/>
        <v>46.016666666666673</v>
      </c>
      <c r="V84" s="8">
        <f t="shared" si="19"/>
        <v>45.95</v>
      </c>
    </row>
    <row r="85" spans="1:22" ht="13.5" x14ac:dyDescent="0.25">
      <c r="A85" s="3">
        <f>RSI!A85</f>
        <v>42430</v>
      </c>
      <c r="B85" s="2">
        <f>RSI!B85</f>
        <v>43</v>
      </c>
      <c r="C85" s="2">
        <f>RSI!I85</f>
        <v>14.518602249323692</v>
      </c>
      <c r="D85" s="2">
        <f>MACD!E85</f>
        <v>0.3365396239576981</v>
      </c>
      <c r="E85" s="2">
        <f>MACD!F85</f>
        <v>0.2817764927136634</v>
      </c>
      <c r="F85" s="2">
        <f>'Moving Avg'!D85</f>
        <v>43</v>
      </c>
      <c r="G85" s="2">
        <f>'Moving Avg'!F85</f>
        <v>43.745000000000005</v>
      </c>
      <c r="H85" s="2">
        <f>'Moving Avg'!G85</f>
        <v>45.005599999999994</v>
      </c>
      <c r="I85" s="2">
        <f>'Moving Avg'!H85</f>
        <v>0</v>
      </c>
      <c r="J85" s="6" t="str">
        <f>OBV!F85</f>
        <v>NEUTRAL</v>
      </c>
      <c r="K85" s="6" t="str">
        <f>OBV!G85</f>
        <v>NEUTRAL</v>
      </c>
      <c r="L85" s="6" t="str">
        <f>OBV!H85</f>
        <v>NEUTRAL</v>
      </c>
      <c r="M85" s="8">
        <f t="shared" si="10"/>
        <v>50</v>
      </c>
      <c r="N85" s="8">
        <f t="shared" si="11"/>
        <v>0</v>
      </c>
      <c r="O85" s="8">
        <f t="shared" si="12"/>
        <v>100</v>
      </c>
      <c r="P85" s="8">
        <f t="shared" si="13"/>
        <v>33</v>
      </c>
      <c r="Q85" s="9">
        <f t="shared" si="14"/>
        <v>37.450000000000003</v>
      </c>
      <c r="R85" s="9">
        <f t="shared" si="15"/>
        <v>53.25</v>
      </c>
      <c r="S85" s="9">
        <f t="shared" si="16"/>
        <v>47.35</v>
      </c>
      <c r="T85" s="9">
        <f t="shared" si="17"/>
        <v>45.75</v>
      </c>
      <c r="U85" s="8">
        <f t="shared" si="18"/>
        <v>46.016666666666673</v>
      </c>
      <c r="V85" s="8">
        <f t="shared" si="19"/>
        <v>45.95</v>
      </c>
    </row>
    <row r="86" spans="1:22" ht="13.5" x14ac:dyDescent="0.25">
      <c r="A86" s="3">
        <f>RSI!A86</f>
        <v>42431</v>
      </c>
      <c r="B86" s="2">
        <f>RSI!B86</f>
        <v>43</v>
      </c>
      <c r="C86" s="2">
        <f>RSI!I86</f>
        <v>14.518602249323692</v>
      </c>
      <c r="D86" s="2">
        <f>MACD!E86</f>
        <v>0.40601998381362137</v>
      </c>
      <c r="E86" s="2">
        <f>MACD!F86</f>
        <v>0.30662519093365503</v>
      </c>
      <c r="F86" s="2">
        <f>'Moving Avg'!D86</f>
        <v>43</v>
      </c>
      <c r="G86" s="2">
        <f>'Moving Avg'!F86</f>
        <v>43.690000000000005</v>
      </c>
      <c r="H86" s="2">
        <f>'Moving Avg'!G86</f>
        <v>44.925599999999996</v>
      </c>
      <c r="I86" s="2">
        <f>'Moving Avg'!H86</f>
        <v>0</v>
      </c>
      <c r="J86" s="6" t="str">
        <f>OBV!F86</f>
        <v>NEUTRAL</v>
      </c>
      <c r="K86" s="6" t="str">
        <f>OBV!G86</f>
        <v>NEUTRAL</v>
      </c>
      <c r="L86" s="6" t="str">
        <f>OBV!H86</f>
        <v>NEUTRAL</v>
      </c>
      <c r="M86" s="8">
        <f t="shared" si="10"/>
        <v>50</v>
      </c>
      <c r="N86" s="8">
        <f t="shared" si="11"/>
        <v>0</v>
      </c>
      <c r="O86" s="8">
        <f t="shared" si="12"/>
        <v>100</v>
      </c>
      <c r="P86" s="8">
        <f t="shared" si="13"/>
        <v>33</v>
      </c>
      <c r="Q86" s="9">
        <f t="shared" si="14"/>
        <v>37.450000000000003</v>
      </c>
      <c r="R86" s="9">
        <f t="shared" si="15"/>
        <v>53.25</v>
      </c>
      <c r="S86" s="9">
        <f t="shared" si="16"/>
        <v>47.35</v>
      </c>
      <c r="T86" s="9">
        <f t="shared" si="17"/>
        <v>45.75</v>
      </c>
      <c r="U86" s="8">
        <f t="shared" si="18"/>
        <v>46.016666666666673</v>
      </c>
      <c r="V86" s="8">
        <f t="shared" si="19"/>
        <v>45.95</v>
      </c>
    </row>
    <row r="87" spans="1:22" ht="13.5" x14ac:dyDescent="0.25">
      <c r="A87" s="3">
        <f>RSI!A87</f>
        <v>42432</v>
      </c>
      <c r="B87" s="2">
        <f>RSI!B87</f>
        <v>43</v>
      </c>
      <c r="C87" s="2">
        <f>RSI!I87</f>
        <v>14.518602249323692</v>
      </c>
      <c r="D87" s="2">
        <f>MACD!E87</f>
        <v>0.47064396964019295</v>
      </c>
      <c r="E87" s="2">
        <f>MACD!F87</f>
        <v>0.33942894667496265</v>
      </c>
      <c r="F87" s="2">
        <f>'Moving Avg'!D87</f>
        <v>43</v>
      </c>
      <c r="G87" s="2">
        <f>'Moving Avg'!F87</f>
        <v>43.635000000000005</v>
      </c>
      <c r="H87" s="2">
        <f>'Moving Avg'!G87</f>
        <v>44.845599999999983</v>
      </c>
      <c r="I87" s="2">
        <f>'Moving Avg'!H87</f>
        <v>0</v>
      </c>
      <c r="J87" s="6" t="str">
        <f>OBV!F87</f>
        <v>NEUTRAL</v>
      </c>
      <c r="K87" s="6" t="str">
        <f>OBV!G87</f>
        <v>NEUTRAL</v>
      </c>
      <c r="L87" s="6" t="str">
        <f>OBV!H87</f>
        <v>NEUTRAL</v>
      </c>
      <c r="M87" s="8">
        <f t="shared" si="10"/>
        <v>50</v>
      </c>
      <c r="N87" s="8">
        <f t="shared" si="11"/>
        <v>0</v>
      </c>
      <c r="O87" s="8">
        <f t="shared" si="12"/>
        <v>100</v>
      </c>
      <c r="P87" s="8">
        <f t="shared" si="13"/>
        <v>33</v>
      </c>
      <c r="Q87" s="9">
        <f t="shared" si="14"/>
        <v>37.450000000000003</v>
      </c>
      <c r="R87" s="9">
        <f t="shared" si="15"/>
        <v>53.25</v>
      </c>
      <c r="S87" s="9">
        <f t="shared" si="16"/>
        <v>47.35</v>
      </c>
      <c r="T87" s="9">
        <f t="shared" si="17"/>
        <v>45.75</v>
      </c>
      <c r="U87" s="8">
        <f t="shared" si="18"/>
        <v>46.016666666666673</v>
      </c>
      <c r="V87" s="8">
        <f t="shared" si="19"/>
        <v>45.95</v>
      </c>
    </row>
    <row r="88" spans="1:22" ht="13.5" x14ac:dyDescent="0.25">
      <c r="A88" s="3">
        <f>RSI!A88</f>
        <v>42433</v>
      </c>
      <c r="B88" s="2">
        <f>RSI!B88</f>
        <v>43</v>
      </c>
      <c r="C88" s="2">
        <f>RSI!I88</f>
        <v>14.518602249323692</v>
      </c>
      <c r="D88" s="2">
        <f>MACD!E88</f>
        <v>0.53072664834031968</v>
      </c>
      <c r="E88" s="2">
        <f>MACD!F88</f>
        <v>0.37768848700803409</v>
      </c>
      <c r="F88" s="2">
        <f>'Moving Avg'!D88</f>
        <v>43</v>
      </c>
      <c r="G88" s="2">
        <f>'Moving Avg'!F88</f>
        <v>43.580000000000005</v>
      </c>
      <c r="H88" s="2">
        <f>'Moving Avg'!G88</f>
        <v>44.765599999999978</v>
      </c>
      <c r="I88" s="2">
        <f>'Moving Avg'!H88</f>
        <v>0</v>
      </c>
      <c r="J88" s="6" t="str">
        <f>OBV!F88</f>
        <v>NEUTRAL</v>
      </c>
      <c r="K88" s="6" t="str">
        <f>OBV!G88</f>
        <v>NEUTRAL</v>
      </c>
      <c r="L88" s="6" t="str">
        <f>OBV!H88</f>
        <v>NEUTRAL</v>
      </c>
      <c r="M88" s="8">
        <f t="shared" si="10"/>
        <v>50</v>
      </c>
      <c r="N88" s="8">
        <f t="shared" si="11"/>
        <v>0</v>
      </c>
      <c r="O88" s="8">
        <f t="shared" si="12"/>
        <v>100</v>
      </c>
      <c r="P88" s="8">
        <f t="shared" si="13"/>
        <v>33</v>
      </c>
      <c r="Q88" s="9">
        <f t="shared" si="14"/>
        <v>37.450000000000003</v>
      </c>
      <c r="R88" s="9">
        <f t="shared" si="15"/>
        <v>53.25</v>
      </c>
      <c r="S88" s="9">
        <f t="shared" si="16"/>
        <v>47.35</v>
      </c>
      <c r="T88" s="9">
        <f t="shared" si="17"/>
        <v>45.75</v>
      </c>
      <c r="U88" s="8">
        <f t="shared" si="18"/>
        <v>46.016666666666673</v>
      </c>
      <c r="V88" s="8">
        <f t="shared" si="19"/>
        <v>45.95</v>
      </c>
    </row>
    <row r="89" spans="1:22" ht="13.5" x14ac:dyDescent="0.25">
      <c r="A89" s="3">
        <f>RSI!A89</f>
        <v>42436</v>
      </c>
      <c r="B89" s="2">
        <f>RSI!B89</f>
        <v>43</v>
      </c>
      <c r="C89" s="2">
        <f>RSI!I89</f>
        <v>14.518602249323678</v>
      </c>
      <c r="D89" s="2">
        <f>MACD!E89</f>
        <v>0.38656661999038278</v>
      </c>
      <c r="E89" s="2">
        <f>MACD!F89</f>
        <v>0.37946411360450383</v>
      </c>
      <c r="F89" s="2">
        <f>'Moving Avg'!D89</f>
        <v>43</v>
      </c>
      <c r="G89" s="2">
        <f>'Moving Avg'!F89</f>
        <v>43.524999999999999</v>
      </c>
      <c r="H89" s="2">
        <f>'Moving Avg'!G89</f>
        <v>44.68559999999998</v>
      </c>
      <c r="I89" s="2">
        <f>'Moving Avg'!H89</f>
        <v>0</v>
      </c>
      <c r="J89" s="6" t="str">
        <f>OBV!F89</f>
        <v>NEUTRAL</v>
      </c>
      <c r="K89" s="6" t="str">
        <f>OBV!G89</f>
        <v>NEUTRAL</v>
      </c>
      <c r="L89" s="6" t="str">
        <f>OBV!H89</f>
        <v>NEUTRAL</v>
      </c>
      <c r="M89" s="8">
        <f t="shared" si="10"/>
        <v>50</v>
      </c>
      <c r="N89" s="8">
        <f t="shared" si="11"/>
        <v>0</v>
      </c>
      <c r="O89" s="8">
        <f t="shared" si="12"/>
        <v>100</v>
      </c>
      <c r="P89" s="8">
        <f t="shared" si="13"/>
        <v>33</v>
      </c>
      <c r="Q89" s="9">
        <f t="shared" si="14"/>
        <v>37.450000000000003</v>
      </c>
      <c r="R89" s="9">
        <f t="shared" si="15"/>
        <v>53.25</v>
      </c>
      <c r="S89" s="9">
        <f t="shared" si="16"/>
        <v>47.35</v>
      </c>
      <c r="T89" s="9">
        <f t="shared" si="17"/>
        <v>45.75</v>
      </c>
      <c r="U89" s="8">
        <f t="shared" si="18"/>
        <v>46.016666666666673</v>
      </c>
      <c r="V89" s="8">
        <f t="shared" si="19"/>
        <v>45.95</v>
      </c>
    </row>
    <row r="90" spans="1:22" ht="13.5" x14ac:dyDescent="0.25">
      <c r="A90" s="3">
        <f>RSI!A90</f>
        <v>42437</v>
      </c>
      <c r="B90" s="2">
        <f>RSI!B90</f>
        <v>43</v>
      </c>
      <c r="C90" s="2">
        <f>RSI!I90</f>
        <v>14.518602249323692</v>
      </c>
      <c r="D90" s="2">
        <f>MACD!E90</f>
        <v>0.26921541122629833</v>
      </c>
      <c r="E90" s="2">
        <f>MACD!F90</f>
        <v>0.35741437312886276</v>
      </c>
      <c r="F90" s="2">
        <f>'Moving Avg'!D90</f>
        <v>43</v>
      </c>
      <c r="G90" s="2">
        <f>'Moving Avg'!F90</f>
        <v>43.470000000000006</v>
      </c>
      <c r="H90" s="2">
        <f>'Moving Avg'!G90</f>
        <v>44.605599999999974</v>
      </c>
      <c r="I90" s="2">
        <f>'Moving Avg'!H90</f>
        <v>0</v>
      </c>
      <c r="J90" s="6" t="str">
        <f>OBV!F90</f>
        <v>NEUTRAL</v>
      </c>
      <c r="K90" s="6" t="str">
        <f>OBV!G90</f>
        <v>NEUTRAL</v>
      </c>
      <c r="L90" s="6" t="str">
        <f>OBV!H90</f>
        <v>NEUTRAL</v>
      </c>
      <c r="M90" s="8">
        <f t="shared" si="10"/>
        <v>50</v>
      </c>
      <c r="N90" s="8">
        <f t="shared" si="11"/>
        <v>100</v>
      </c>
      <c r="O90" s="8">
        <f t="shared" si="12"/>
        <v>100</v>
      </c>
      <c r="P90" s="8">
        <f t="shared" si="13"/>
        <v>33</v>
      </c>
      <c r="Q90" s="9">
        <f t="shared" si="14"/>
        <v>72.45</v>
      </c>
      <c r="R90" s="9">
        <f t="shared" si="15"/>
        <v>73.25</v>
      </c>
      <c r="S90" s="9">
        <f t="shared" si="16"/>
        <v>62.35</v>
      </c>
      <c r="T90" s="9">
        <f t="shared" si="17"/>
        <v>70.75</v>
      </c>
      <c r="U90" s="8">
        <f t="shared" si="18"/>
        <v>69.349999999999994</v>
      </c>
      <c r="V90" s="8">
        <f t="shared" si="19"/>
        <v>69.699999999999989</v>
      </c>
    </row>
    <row r="91" spans="1:22" ht="13.5" x14ac:dyDescent="0.25">
      <c r="A91" s="3">
        <f>RSI!A91</f>
        <v>42438</v>
      </c>
      <c r="B91" s="2">
        <f>RSI!B91</f>
        <v>43</v>
      </c>
      <c r="C91" s="2">
        <f>RSI!I91</f>
        <v>14.518602249323678</v>
      </c>
      <c r="D91" s="2">
        <f>MACD!E91</f>
        <v>0.1742055991037077</v>
      </c>
      <c r="E91" s="2">
        <f>MACD!F91</f>
        <v>0.3207726183238318</v>
      </c>
      <c r="F91" s="2">
        <f>'Moving Avg'!D91</f>
        <v>43</v>
      </c>
      <c r="G91" s="2">
        <f>'Moving Avg'!F91</f>
        <v>43.414999999999999</v>
      </c>
      <c r="H91" s="2">
        <f>'Moving Avg'!G91</f>
        <v>44.56779999999997</v>
      </c>
      <c r="I91" s="2">
        <f>'Moving Avg'!H91</f>
        <v>0</v>
      </c>
      <c r="J91" s="6" t="str">
        <f>OBV!F91</f>
        <v>NEUTRAL</v>
      </c>
      <c r="K91" s="6" t="str">
        <f>OBV!G91</f>
        <v>NEUTRAL</v>
      </c>
      <c r="L91" s="6" t="str">
        <f>OBV!H91</f>
        <v>NEUTRAL</v>
      </c>
      <c r="M91" s="8">
        <f t="shared" si="10"/>
        <v>50</v>
      </c>
      <c r="N91" s="8">
        <f t="shared" si="11"/>
        <v>100</v>
      </c>
      <c r="O91" s="8">
        <f t="shared" si="12"/>
        <v>100</v>
      </c>
      <c r="P91" s="8">
        <f t="shared" si="13"/>
        <v>33</v>
      </c>
      <c r="Q91" s="9">
        <f t="shared" si="14"/>
        <v>72.45</v>
      </c>
      <c r="R91" s="9">
        <f t="shared" si="15"/>
        <v>73.25</v>
      </c>
      <c r="S91" s="9">
        <f t="shared" si="16"/>
        <v>62.35</v>
      </c>
      <c r="T91" s="9">
        <f t="shared" si="17"/>
        <v>70.75</v>
      </c>
      <c r="U91" s="8">
        <f t="shared" si="18"/>
        <v>69.349999999999994</v>
      </c>
      <c r="V91" s="8">
        <f t="shared" si="19"/>
        <v>69.699999999999989</v>
      </c>
    </row>
    <row r="92" spans="1:22" ht="13.5" x14ac:dyDescent="0.25">
      <c r="A92" s="3">
        <f>RSI!A92</f>
        <v>42439</v>
      </c>
      <c r="B92" s="2">
        <f>RSI!B92</f>
        <v>43</v>
      </c>
      <c r="C92" s="2">
        <f>RSI!I92</f>
        <v>14.518602249323678</v>
      </c>
      <c r="D92" s="2">
        <f>MACD!E92</f>
        <v>9.7782463120445584E-2</v>
      </c>
      <c r="E92" s="2">
        <f>MACD!F92</f>
        <v>0.27617458728315453</v>
      </c>
      <c r="F92" s="2">
        <f>'Moving Avg'!D92</f>
        <v>43</v>
      </c>
      <c r="G92" s="2">
        <f>'Moving Avg'!F92</f>
        <v>43.36</v>
      </c>
      <c r="H92" s="2">
        <f>'Moving Avg'!G92</f>
        <v>44.503199999999978</v>
      </c>
      <c r="I92" s="2">
        <f>'Moving Avg'!H92</f>
        <v>0</v>
      </c>
      <c r="J92" s="6" t="str">
        <f>OBV!F92</f>
        <v>NEUTRAL</v>
      </c>
      <c r="K92" s="6" t="str">
        <f>OBV!G92</f>
        <v>NEUTRAL</v>
      </c>
      <c r="L92" s="6" t="str">
        <f>OBV!H92</f>
        <v>NEUTRAL</v>
      </c>
      <c r="M92" s="8">
        <f t="shared" si="10"/>
        <v>50</v>
      </c>
      <c r="N92" s="8">
        <f t="shared" si="11"/>
        <v>100</v>
      </c>
      <c r="O92" s="8">
        <f t="shared" si="12"/>
        <v>100</v>
      </c>
      <c r="P92" s="8">
        <f t="shared" si="13"/>
        <v>33</v>
      </c>
      <c r="Q92" s="9">
        <f t="shared" si="14"/>
        <v>72.45</v>
      </c>
      <c r="R92" s="9">
        <f t="shared" si="15"/>
        <v>73.25</v>
      </c>
      <c r="S92" s="9">
        <f t="shared" si="16"/>
        <v>62.35</v>
      </c>
      <c r="T92" s="9">
        <f t="shared" si="17"/>
        <v>70.75</v>
      </c>
      <c r="U92" s="8">
        <f t="shared" si="18"/>
        <v>69.349999999999994</v>
      </c>
      <c r="V92" s="8">
        <f t="shared" si="19"/>
        <v>69.699999999999989</v>
      </c>
    </row>
    <row r="93" spans="1:22" ht="13.5" x14ac:dyDescent="0.25">
      <c r="A93" s="3">
        <f>RSI!A93</f>
        <v>42440</v>
      </c>
      <c r="B93" s="2">
        <f>RSI!B93</f>
        <v>43</v>
      </c>
      <c r="C93" s="2">
        <f>RSI!I93</f>
        <v>14.518602249323678</v>
      </c>
      <c r="D93" s="2">
        <f>MACD!E93</f>
        <v>3.6792456716234767E-2</v>
      </c>
      <c r="E93" s="2">
        <f>MACD!F93</f>
        <v>0.22829816116977059</v>
      </c>
      <c r="F93" s="2">
        <f>'Moving Avg'!D93</f>
        <v>43</v>
      </c>
      <c r="G93" s="2">
        <f>'Moving Avg'!F93</f>
        <v>43.305</v>
      </c>
      <c r="H93" s="2">
        <f>'Moving Avg'!G93</f>
        <v>44.43859999999998</v>
      </c>
      <c r="I93" s="2">
        <f>'Moving Avg'!H93</f>
        <v>0</v>
      </c>
      <c r="J93" s="6" t="str">
        <f>OBV!F93</f>
        <v>NEUTRAL</v>
      </c>
      <c r="K93" s="6" t="str">
        <f>OBV!G93</f>
        <v>NEUTRAL</v>
      </c>
      <c r="L93" s="6" t="str">
        <f>OBV!H93</f>
        <v>NEUTRAL</v>
      </c>
      <c r="M93" s="8">
        <f t="shared" si="10"/>
        <v>50</v>
      </c>
      <c r="N93" s="8">
        <f t="shared" si="11"/>
        <v>100</v>
      </c>
      <c r="O93" s="8">
        <f t="shared" si="12"/>
        <v>100</v>
      </c>
      <c r="P93" s="8">
        <f t="shared" si="13"/>
        <v>33</v>
      </c>
      <c r="Q93" s="9">
        <f t="shared" si="14"/>
        <v>72.45</v>
      </c>
      <c r="R93" s="9">
        <f t="shared" si="15"/>
        <v>73.25</v>
      </c>
      <c r="S93" s="9">
        <f t="shared" si="16"/>
        <v>62.35</v>
      </c>
      <c r="T93" s="9">
        <f t="shared" si="17"/>
        <v>70.75</v>
      </c>
      <c r="U93" s="8">
        <f t="shared" si="18"/>
        <v>69.349999999999994</v>
      </c>
      <c r="V93" s="8">
        <f t="shared" si="19"/>
        <v>69.699999999999989</v>
      </c>
    </row>
    <row r="94" spans="1:22" ht="13.5" x14ac:dyDescent="0.25">
      <c r="A94" s="3">
        <f>RSI!A94</f>
        <v>42443</v>
      </c>
      <c r="B94" s="2">
        <f>RSI!B94</f>
        <v>43</v>
      </c>
      <c r="C94" s="2">
        <f>RSI!I94</f>
        <v>14.518602249323678</v>
      </c>
      <c r="D94" s="2">
        <f>MACD!E94</f>
        <v>-1.1411023591520575E-2</v>
      </c>
      <c r="E94" s="2">
        <f>MACD!F94</f>
        <v>0.18035632421751235</v>
      </c>
      <c r="F94" s="2">
        <f>'Moving Avg'!D94</f>
        <v>43</v>
      </c>
      <c r="G94" s="2">
        <f>'Moving Avg'!F94</f>
        <v>43.25</v>
      </c>
      <c r="H94" s="2">
        <f>'Moving Avg'!G94</f>
        <v>44.373999999999981</v>
      </c>
      <c r="I94" s="2">
        <f>'Moving Avg'!H94</f>
        <v>0</v>
      </c>
      <c r="J94" s="6" t="str">
        <f>OBV!F94</f>
        <v>NEUTRAL</v>
      </c>
      <c r="K94" s="6" t="str">
        <f>OBV!G94</f>
        <v>NEUTRAL</v>
      </c>
      <c r="L94" s="6" t="str">
        <f>OBV!H94</f>
        <v>NEUTRAL</v>
      </c>
      <c r="M94" s="8">
        <f t="shared" si="10"/>
        <v>50</v>
      </c>
      <c r="N94" s="8">
        <f t="shared" si="11"/>
        <v>100</v>
      </c>
      <c r="O94" s="8">
        <f t="shared" si="12"/>
        <v>100</v>
      </c>
      <c r="P94" s="8">
        <f t="shared" si="13"/>
        <v>33</v>
      </c>
      <c r="Q94" s="9">
        <f t="shared" si="14"/>
        <v>72.45</v>
      </c>
      <c r="R94" s="9">
        <f t="shared" si="15"/>
        <v>73.25</v>
      </c>
      <c r="S94" s="9">
        <f t="shared" si="16"/>
        <v>62.35</v>
      </c>
      <c r="T94" s="9">
        <f t="shared" si="17"/>
        <v>70.75</v>
      </c>
      <c r="U94" s="8">
        <f t="shared" si="18"/>
        <v>69.349999999999994</v>
      </c>
      <c r="V94" s="8">
        <f t="shared" si="19"/>
        <v>69.699999999999989</v>
      </c>
    </row>
    <row r="95" spans="1:22" ht="13.5" x14ac:dyDescent="0.25">
      <c r="A95" s="3">
        <f>RSI!A95</f>
        <v>42444</v>
      </c>
      <c r="B95" s="2">
        <f>RSI!B95</f>
        <v>43</v>
      </c>
      <c r="C95" s="2">
        <f>RSI!I95</f>
        <v>14.518602249323692</v>
      </c>
      <c r="D95" s="2">
        <f>MACD!E95</f>
        <v>-4.9047242937014346E-2</v>
      </c>
      <c r="E95" s="2">
        <f>MACD!F95</f>
        <v>0.13447561078660702</v>
      </c>
      <c r="F95" s="2">
        <f>'Moving Avg'!D95</f>
        <v>43</v>
      </c>
      <c r="G95" s="2">
        <f>'Moving Avg'!F95</f>
        <v>43.195</v>
      </c>
      <c r="H95" s="2">
        <f>'Moving Avg'!G95</f>
        <v>44.309399999999989</v>
      </c>
      <c r="I95" s="2">
        <f>'Moving Avg'!H95</f>
        <v>0</v>
      </c>
      <c r="J95" s="6" t="str">
        <f>OBV!F95</f>
        <v>NEUTRAL</v>
      </c>
      <c r="K95" s="6" t="str">
        <f>OBV!G95</f>
        <v>NEUTRAL</v>
      </c>
      <c r="L95" s="6" t="str">
        <f>OBV!H95</f>
        <v>NEUTRAL</v>
      </c>
      <c r="M95" s="8">
        <f t="shared" si="10"/>
        <v>50</v>
      </c>
      <c r="N95" s="8">
        <f t="shared" si="11"/>
        <v>100</v>
      </c>
      <c r="O95" s="8">
        <f t="shared" si="12"/>
        <v>100</v>
      </c>
      <c r="P95" s="8">
        <f t="shared" si="13"/>
        <v>33</v>
      </c>
      <c r="Q95" s="9">
        <f t="shared" si="14"/>
        <v>72.45</v>
      </c>
      <c r="R95" s="9">
        <f t="shared" si="15"/>
        <v>73.25</v>
      </c>
      <c r="S95" s="9">
        <f t="shared" si="16"/>
        <v>62.35</v>
      </c>
      <c r="T95" s="9">
        <f t="shared" si="17"/>
        <v>70.75</v>
      </c>
      <c r="U95" s="8">
        <f t="shared" si="18"/>
        <v>69.349999999999994</v>
      </c>
      <c r="V95" s="8">
        <f t="shared" si="19"/>
        <v>69.699999999999989</v>
      </c>
    </row>
    <row r="96" spans="1:22" ht="13.5" x14ac:dyDescent="0.25">
      <c r="A96" s="3">
        <f>RSI!A96</f>
        <v>42445</v>
      </c>
      <c r="B96" s="2">
        <f>RSI!B96</f>
        <v>44.29</v>
      </c>
      <c r="C96" s="2">
        <f>RSI!I96</f>
        <v>70.31467600042032</v>
      </c>
      <c r="D96" s="2">
        <f>MACD!E96</f>
        <v>-0.17353092199189035</v>
      </c>
      <c r="E96" s="2">
        <f>MACD!F96</f>
        <v>7.2874304230907544E-2</v>
      </c>
      <c r="F96" s="2">
        <f>'Moving Avg'!D96</f>
        <v>43.257999999999996</v>
      </c>
      <c r="G96" s="2">
        <f>'Moving Avg'!F96</f>
        <v>43.194499999999998</v>
      </c>
      <c r="H96" s="2">
        <f>'Moving Avg'!G96</f>
        <v>44.270599999999973</v>
      </c>
      <c r="I96" s="2">
        <f>'Moving Avg'!H96</f>
        <v>0</v>
      </c>
      <c r="J96" s="6" t="str">
        <f>OBV!F96</f>
        <v>NEUTRAL</v>
      </c>
      <c r="K96" s="6" t="str">
        <f>OBV!G96</f>
        <v>NEUTRAL</v>
      </c>
      <c r="L96" s="6" t="str">
        <f>OBV!H96</f>
        <v>NEUTRAL</v>
      </c>
      <c r="M96" s="8">
        <f t="shared" si="10"/>
        <v>0</v>
      </c>
      <c r="N96" s="8">
        <f t="shared" si="11"/>
        <v>100</v>
      </c>
      <c r="O96" s="8">
        <f t="shared" si="12"/>
        <v>100</v>
      </c>
      <c r="P96" s="8">
        <f t="shared" si="13"/>
        <v>33</v>
      </c>
      <c r="Q96" s="9">
        <f t="shared" si="14"/>
        <v>54.95</v>
      </c>
      <c r="R96" s="9">
        <f t="shared" si="15"/>
        <v>63.25</v>
      </c>
      <c r="S96" s="9">
        <f t="shared" si="16"/>
        <v>54.85</v>
      </c>
      <c r="T96" s="9">
        <f t="shared" si="17"/>
        <v>58.25</v>
      </c>
      <c r="U96" s="8">
        <f t="shared" si="18"/>
        <v>57.683333333333337</v>
      </c>
      <c r="V96" s="8">
        <f t="shared" si="19"/>
        <v>57.825000000000003</v>
      </c>
    </row>
    <row r="97" spans="1:22" ht="13.5" x14ac:dyDescent="0.25">
      <c r="A97" s="3">
        <f>RSI!A97</f>
        <v>42446</v>
      </c>
      <c r="B97" s="2">
        <f>RSI!B97</f>
        <v>46.28</v>
      </c>
      <c r="C97" s="2">
        <f>RSI!I97</f>
        <v>85.758175253834608</v>
      </c>
      <c r="D97" s="2">
        <f>MACD!E97</f>
        <v>-0.43119157171304323</v>
      </c>
      <c r="E97" s="2">
        <f>MACD!F97</f>
        <v>-2.7938870957882611E-2</v>
      </c>
      <c r="F97" s="2">
        <f>'Moving Avg'!D97</f>
        <v>43.914000000000001</v>
      </c>
      <c r="G97" s="2">
        <f>'Moving Avg'!F97</f>
        <v>43.293499999999995</v>
      </c>
      <c r="H97" s="2">
        <f>'Moving Avg'!G97</f>
        <v>44.286199999999987</v>
      </c>
      <c r="I97" s="2">
        <f>'Moving Avg'!H97</f>
        <v>0</v>
      </c>
      <c r="J97" s="6" t="str">
        <f>OBV!F97</f>
        <v>BULLISH</v>
      </c>
      <c r="K97" s="6" t="str">
        <f>OBV!G97</f>
        <v>NEUTRAL</v>
      </c>
      <c r="L97" s="6" t="str">
        <f>OBV!H97</f>
        <v>CONFIRMED BULLISH</v>
      </c>
      <c r="M97" s="8">
        <f t="shared" si="10"/>
        <v>0</v>
      </c>
      <c r="N97" s="8">
        <f t="shared" si="11"/>
        <v>100</v>
      </c>
      <c r="O97" s="8">
        <f t="shared" si="12"/>
        <v>100</v>
      </c>
      <c r="P97" s="8">
        <f t="shared" si="13"/>
        <v>83.5</v>
      </c>
      <c r="Q97" s="9">
        <f t="shared" si="14"/>
        <v>62.524999999999999</v>
      </c>
      <c r="R97" s="9">
        <f t="shared" si="15"/>
        <v>75.875</v>
      </c>
      <c r="S97" s="9">
        <f t="shared" si="16"/>
        <v>77.575000000000003</v>
      </c>
      <c r="T97" s="9">
        <f t="shared" si="17"/>
        <v>70.875</v>
      </c>
      <c r="U97" s="8">
        <f t="shared" si="18"/>
        <v>71.991666666666674</v>
      </c>
      <c r="V97" s="8">
        <f t="shared" si="19"/>
        <v>71.712500000000006</v>
      </c>
    </row>
    <row r="98" spans="1:22" ht="13.5" x14ac:dyDescent="0.25">
      <c r="A98" s="3">
        <f>RSI!A98</f>
        <v>42447</v>
      </c>
      <c r="B98" s="2">
        <f>RSI!B98</f>
        <v>47</v>
      </c>
      <c r="C98" s="2">
        <f>RSI!I98</f>
        <v>88.15852177438579</v>
      </c>
      <c r="D98" s="2">
        <f>MACD!E98</f>
        <v>-0.71886083777135212</v>
      </c>
      <c r="E98" s="2">
        <f>MACD!F98</f>
        <v>-0.16612326432057653</v>
      </c>
      <c r="F98" s="2">
        <f>'Moving Avg'!D98</f>
        <v>44.713999999999999</v>
      </c>
      <c r="G98" s="2">
        <f>'Moving Avg'!F98</f>
        <v>43.4285</v>
      </c>
      <c r="H98" s="2">
        <f>'Moving Avg'!G98</f>
        <v>44.306599999999989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CONFIRMED BULLISH</v>
      </c>
      <c r="M98" s="8">
        <f t="shared" si="10"/>
        <v>0</v>
      </c>
      <c r="N98" s="8">
        <f t="shared" si="11"/>
        <v>100</v>
      </c>
      <c r="O98" s="8">
        <f t="shared" si="12"/>
        <v>100</v>
      </c>
      <c r="P98" s="8">
        <f t="shared" si="13"/>
        <v>83.5</v>
      </c>
      <c r="Q98" s="9">
        <f t="shared" si="14"/>
        <v>62.524999999999999</v>
      </c>
      <c r="R98" s="9">
        <f t="shared" si="15"/>
        <v>75.875</v>
      </c>
      <c r="S98" s="9">
        <f t="shared" si="16"/>
        <v>77.575000000000003</v>
      </c>
      <c r="T98" s="9">
        <f t="shared" si="17"/>
        <v>70.875</v>
      </c>
      <c r="U98" s="8">
        <f t="shared" si="18"/>
        <v>71.991666666666674</v>
      </c>
      <c r="V98" s="8">
        <f t="shared" si="19"/>
        <v>71.712500000000006</v>
      </c>
    </row>
    <row r="99" spans="1:22" ht="13.5" x14ac:dyDescent="0.25">
      <c r="A99" s="3">
        <f>RSI!A99</f>
        <v>42450</v>
      </c>
      <c r="B99" s="2">
        <f>RSI!B99</f>
        <v>46.7</v>
      </c>
      <c r="C99" s="2">
        <f>RSI!I99</f>
        <v>81.960058845715253</v>
      </c>
      <c r="D99" s="2">
        <f>MACD!E99</f>
        <v>-0.95941241844072778</v>
      </c>
      <c r="E99" s="2">
        <f>MACD!F99</f>
        <v>-0.32478109514460679</v>
      </c>
      <c r="F99" s="2">
        <f>'Moving Avg'!D99</f>
        <v>45.453999999999994</v>
      </c>
      <c r="G99" s="2">
        <f>'Moving Avg'!F99</f>
        <v>43.613500000000002</v>
      </c>
      <c r="H99" s="2">
        <f>'Moving Avg'!G99</f>
        <v>44.320999999999998</v>
      </c>
      <c r="I99" s="2">
        <f>'Moving Avg'!H99</f>
        <v>0</v>
      </c>
      <c r="J99" s="6" t="str">
        <f>OBV!F99</f>
        <v>BEARISH</v>
      </c>
      <c r="K99" s="6" t="str">
        <f>OBV!G99</f>
        <v>WEAK</v>
      </c>
      <c r="L99" s="6" t="str">
        <f>OBV!H99</f>
        <v>BEARISH DIVERGENCE</v>
      </c>
      <c r="M99" s="8">
        <f t="shared" si="10"/>
        <v>0</v>
      </c>
      <c r="N99" s="8">
        <f t="shared" si="11"/>
        <v>100</v>
      </c>
      <c r="O99" s="8">
        <f t="shared" si="12"/>
        <v>100</v>
      </c>
      <c r="P99" s="8">
        <f t="shared" si="13"/>
        <v>0</v>
      </c>
      <c r="Q99" s="9">
        <f t="shared" si="14"/>
        <v>50</v>
      </c>
      <c r="R99" s="9">
        <f t="shared" si="15"/>
        <v>55</v>
      </c>
      <c r="S99" s="9">
        <f t="shared" si="16"/>
        <v>40</v>
      </c>
      <c r="T99" s="9">
        <f t="shared" si="17"/>
        <v>50</v>
      </c>
      <c r="U99" s="8">
        <f t="shared" si="18"/>
        <v>48.333333333333336</v>
      </c>
      <c r="V99" s="8">
        <f t="shared" si="19"/>
        <v>48.75</v>
      </c>
    </row>
    <row r="100" spans="1:22" ht="13.5" x14ac:dyDescent="0.25">
      <c r="A100" s="3">
        <f>RSI!A100</f>
        <v>42451</v>
      </c>
      <c r="B100" s="2">
        <f>RSI!B100</f>
        <v>46.7</v>
      </c>
      <c r="C100" s="2">
        <f>RSI!I100</f>
        <v>81.960058845715253</v>
      </c>
      <c r="D100" s="2">
        <f>MACD!E100</f>
        <v>-1.1791105238832174</v>
      </c>
      <c r="E100" s="2">
        <f>MACD!F100</f>
        <v>-0.49564698089232895</v>
      </c>
      <c r="F100" s="2">
        <f>'Moving Avg'!D100</f>
        <v>46.193999999999996</v>
      </c>
      <c r="G100" s="2">
        <f>'Moving Avg'!F100</f>
        <v>43.798500000000004</v>
      </c>
      <c r="H100" s="2">
        <f>'Moving Avg'!G100</f>
        <v>44.335399999999993</v>
      </c>
      <c r="I100" s="2">
        <f>'Moving Avg'!H100</f>
        <v>0</v>
      </c>
      <c r="J100" s="6" t="str">
        <f>OBV!F100</f>
        <v>BEARISH</v>
      </c>
      <c r="K100" s="6" t="str">
        <f>OBV!G100</f>
        <v>WEAK</v>
      </c>
      <c r="L100" s="6" t="str">
        <f>OBV!H100</f>
        <v>BEARISH DIVERGENCE</v>
      </c>
      <c r="M100" s="8">
        <f t="shared" si="10"/>
        <v>0</v>
      </c>
      <c r="N100" s="8">
        <f t="shared" si="11"/>
        <v>100</v>
      </c>
      <c r="O100" s="8">
        <f t="shared" si="12"/>
        <v>100</v>
      </c>
      <c r="P100" s="8">
        <f t="shared" si="13"/>
        <v>0</v>
      </c>
      <c r="Q100" s="9">
        <f t="shared" si="14"/>
        <v>50</v>
      </c>
      <c r="R100" s="9">
        <f t="shared" si="15"/>
        <v>55</v>
      </c>
      <c r="S100" s="9">
        <f t="shared" si="16"/>
        <v>40</v>
      </c>
      <c r="T100" s="9">
        <f t="shared" si="17"/>
        <v>50</v>
      </c>
      <c r="U100" s="8">
        <f t="shared" si="18"/>
        <v>48.333333333333336</v>
      </c>
      <c r="V100" s="8">
        <f t="shared" si="19"/>
        <v>48.75</v>
      </c>
    </row>
    <row r="101" spans="1:22" ht="13.5" x14ac:dyDescent="0.25">
      <c r="A101" s="3">
        <f>RSI!A101</f>
        <v>42452</v>
      </c>
      <c r="B101" s="2">
        <f>RSI!B101</f>
        <v>46.7</v>
      </c>
      <c r="C101" s="2">
        <f>RSI!I101</f>
        <v>81.960058845715253</v>
      </c>
      <c r="D101" s="2">
        <f>MACD!E101</f>
        <v>-1.3799667543708338</v>
      </c>
      <c r="E101" s="2">
        <f>MACD!F101</f>
        <v>-0.67251093558802988</v>
      </c>
      <c r="F101" s="2">
        <f>'Moving Avg'!D101</f>
        <v>46.676000000000002</v>
      </c>
      <c r="G101" s="2">
        <f>'Moving Avg'!F101</f>
        <v>43.983500000000006</v>
      </c>
      <c r="H101" s="2">
        <f>'Moving Avg'!G101</f>
        <v>44.349799999999981</v>
      </c>
      <c r="I101" s="2">
        <f>'Moving Avg'!H101</f>
        <v>0</v>
      </c>
      <c r="J101" s="6" t="str">
        <f>OBV!F101</f>
        <v>BEARISH</v>
      </c>
      <c r="K101" s="6" t="str">
        <f>OBV!G101</f>
        <v>WEAK</v>
      </c>
      <c r="L101" s="6" t="str">
        <f>OBV!H101</f>
        <v>BEARISH DIVERGENCE</v>
      </c>
      <c r="M101" s="8">
        <f t="shared" si="10"/>
        <v>0</v>
      </c>
      <c r="N101" s="8">
        <f t="shared" si="11"/>
        <v>100</v>
      </c>
      <c r="O101" s="8">
        <f t="shared" si="12"/>
        <v>100</v>
      </c>
      <c r="P101" s="8">
        <f t="shared" si="13"/>
        <v>0</v>
      </c>
      <c r="Q101" s="9">
        <f t="shared" si="14"/>
        <v>50</v>
      </c>
      <c r="R101" s="9">
        <f t="shared" si="15"/>
        <v>55</v>
      </c>
      <c r="S101" s="9">
        <f t="shared" si="16"/>
        <v>40</v>
      </c>
      <c r="T101" s="9">
        <f t="shared" si="17"/>
        <v>50</v>
      </c>
      <c r="U101" s="8">
        <f t="shared" si="18"/>
        <v>48.333333333333336</v>
      </c>
      <c r="V101" s="8">
        <f t="shared" si="19"/>
        <v>48.75</v>
      </c>
    </row>
    <row r="102" spans="1:22" ht="13.5" x14ac:dyDescent="0.25">
      <c r="A102" s="3">
        <f>RSI!A102</f>
        <v>42453</v>
      </c>
      <c r="B102" s="2">
        <f>RSI!B102</f>
        <v>46.7</v>
      </c>
      <c r="C102" s="2">
        <f>RSI!I102</f>
        <v>81.960058845715253</v>
      </c>
      <c r="D102" s="2">
        <f>MACD!E102</f>
        <v>-1.5637718722244216</v>
      </c>
      <c r="E102" s="2">
        <f>MACD!F102</f>
        <v>-0.85076312291530831</v>
      </c>
      <c r="F102" s="2">
        <f>'Moving Avg'!D102</f>
        <v>46.760000000000005</v>
      </c>
      <c r="G102" s="2">
        <f>'Moving Avg'!F102</f>
        <v>44.168500000000009</v>
      </c>
      <c r="H102" s="2">
        <f>'Moving Avg'!G102</f>
        <v>44.373799999999981</v>
      </c>
      <c r="I102" s="2">
        <f>'Moving Avg'!H102</f>
        <v>0</v>
      </c>
      <c r="J102" s="6" t="str">
        <f>OBV!F102</f>
        <v>BEARISH</v>
      </c>
      <c r="K102" s="6" t="str">
        <f>OBV!G102</f>
        <v>WEAK</v>
      </c>
      <c r="L102" s="6" t="str">
        <f>OBV!H102</f>
        <v>BEARISH DIVERGENCE</v>
      </c>
      <c r="M102" s="8">
        <f t="shared" si="10"/>
        <v>0</v>
      </c>
      <c r="N102" s="8">
        <f t="shared" si="11"/>
        <v>100</v>
      </c>
      <c r="O102" s="8">
        <f t="shared" si="12"/>
        <v>100</v>
      </c>
      <c r="P102" s="8">
        <f t="shared" si="13"/>
        <v>0</v>
      </c>
      <c r="Q102" s="9">
        <f t="shared" si="14"/>
        <v>50</v>
      </c>
      <c r="R102" s="9">
        <f t="shared" si="15"/>
        <v>55</v>
      </c>
      <c r="S102" s="9">
        <f t="shared" si="16"/>
        <v>40</v>
      </c>
      <c r="T102" s="9">
        <f t="shared" si="17"/>
        <v>50</v>
      </c>
      <c r="U102" s="8">
        <f t="shared" si="18"/>
        <v>48.333333333333336</v>
      </c>
      <c r="V102" s="8">
        <f t="shared" si="19"/>
        <v>48.75</v>
      </c>
    </row>
    <row r="103" spans="1:22" ht="13.5" x14ac:dyDescent="0.25">
      <c r="A103" s="3">
        <f>RSI!A103</f>
        <v>42454</v>
      </c>
      <c r="B103" s="2">
        <f>RSI!B103</f>
        <v>46.7</v>
      </c>
      <c r="C103" s="2">
        <f>RSI!I103</f>
        <v>81.960058845715253</v>
      </c>
      <c r="D103" s="2">
        <f>MACD!E103</f>
        <v>-1.7321232110302347</v>
      </c>
      <c r="E103" s="2">
        <f>MACD!F103</f>
        <v>-1.0270351405382936</v>
      </c>
      <c r="F103" s="2">
        <f>'Moving Avg'!D103</f>
        <v>46.7</v>
      </c>
      <c r="G103" s="2">
        <f>'Moving Avg'!F103</f>
        <v>44.353500000000011</v>
      </c>
      <c r="H103" s="2">
        <f>'Moving Avg'!G103</f>
        <v>44.397799999999989</v>
      </c>
      <c r="I103" s="2">
        <f>'Moving Avg'!H103</f>
        <v>0</v>
      </c>
      <c r="J103" s="6" t="str">
        <f>OBV!F103</f>
        <v>BEARISH</v>
      </c>
      <c r="K103" s="6" t="str">
        <f>OBV!G103</f>
        <v>WEAK</v>
      </c>
      <c r="L103" s="6" t="str">
        <f>OBV!H103</f>
        <v>CONFIRMED BEARISH</v>
      </c>
      <c r="M103" s="8">
        <f t="shared" si="10"/>
        <v>0</v>
      </c>
      <c r="N103" s="8">
        <f t="shared" si="11"/>
        <v>100</v>
      </c>
      <c r="O103" s="8">
        <f t="shared" si="12"/>
        <v>100</v>
      </c>
      <c r="P103" s="8">
        <f t="shared" si="13"/>
        <v>0</v>
      </c>
      <c r="Q103" s="9">
        <f t="shared" si="14"/>
        <v>50</v>
      </c>
      <c r="R103" s="9">
        <f t="shared" si="15"/>
        <v>55</v>
      </c>
      <c r="S103" s="9">
        <f t="shared" si="16"/>
        <v>40</v>
      </c>
      <c r="T103" s="9">
        <f t="shared" si="17"/>
        <v>50</v>
      </c>
      <c r="U103" s="8">
        <f t="shared" si="18"/>
        <v>48.333333333333336</v>
      </c>
      <c r="V103" s="8">
        <f t="shared" si="19"/>
        <v>48.75</v>
      </c>
    </row>
    <row r="104" spans="1:22" ht="13.5" x14ac:dyDescent="0.25">
      <c r="A104" s="3">
        <f>RSI!A104</f>
        <v>42457</v>
      </c>
      <c r="B104" s="2">
        <f>RSI!B104</f>
        <v>46.7</v>
      </c>
      <c r="C104" s="2">
        <f>RSI!I104</f>
        <v>81.960058845715253</v>
      </c>
      <c r="D104" s="2">
        <f>MACD!E104</f>
        <v>-1.8864483544133606</v>
      </c>
      <c r="E104" s="2">
        <f>MACD!F104</f>
        <v>-1.1989177833133071</v>
      </c>
      <c r="F104" s="2">
        <f>'Moving Avg'!D104</f>
        <v>46.7</v>
      </c>
      <c r="G104" s="2">
        <f>'Moving Avg'!F104</f>
        <v>44.538500000000013</v>
      </c>
      <c r="H104" s="2">
        <f>'Moving Avg'!G104</f>
        <v>44.421799999999983</v>
      </c>
      <c r="I104" s="2">
        <f>'Moving Avg'!H104</f>
        <v>0</v>
      </c>
      <c r="J104" s="6" t="str">
        <f>OBV!F104</f>
        <v>NEUTRAL</v>
      </c>
      <c r="K104" s="6" t="str">
        <f>OBV!G104</f>
        <v>NEUTRAL</v>
      </c>
      <c r="L104" s="6" t="str">
        <f>OBV!H104</f>
        <v>NEUTRAL</v>
      </c>
      <c r="M104" s="8">
        <f t="shared" si="10"/>
        <v>0</v>
      </c>
      <c r="N104" s="8">
        <f t="shared" si="11"/>
        <v>100</v>
      </c>
      <c r="O104" s="8">
        <f t="shared" si="12"/>
        <v>100</v>
      </c>
      <c r="P104" s="8">
        <f t="shared" si="13"/>
        <v>33</v>
      </c>
      <c r="Q104" s="9">
        <f t="shared" si="14"/>
        <v>54.95</v>
      </c>
      <c r="R104" s="9">
        <f t="shared" si="15"/>
        <v>63.25</v>
      </c>
      <c r="S104" s="9">
        <f t="shared" si="16"/>
        <v>54.85</v>
      </c>
      <c r="T104" s="9">
        <f t="shared" si="17"/>
        <v>58.25</v>
      </c>
      <c r="U104" s="8">
        <f t="shared" si="18"/>
        <v>57.683333333333337</v>
      </c>
      <c r="V104" s="8">
        <f t="shared" si="19"/>
        <v>57.825000000000003</v>
      </c>
    </row>
    <row r="105" spans="1:22" ht="13.5" x14ac:dyDescent="0.25">
      <c r="A105" s="3">
        <f>RSI!A105</f>
        <v>42458</v>
      </c>
      <c r="B105" s="2">
        <f>RSI!B105</f>
        <v>46.7</v>
      </c>
      <c r="C105" s="2">
        <f>RSI!I105</f>
        <v>81.960058845715253</v>
      </c>
      <c r="D105" s="2">
        <f>MACD!E105</f>
        <v>-2.0280256222558322</v>
      </c>
      <c r="E105" s="2">
        <f>MACD!F105</f>
        <v>-1.3647393511018122</v>
      </c>
      <c r="F105" s="2">
        <f>'Moving Avg'!D105</f>
        <v>46.7</v>
      </c>
      <c r="G105" s="2">
        <f>'Moving Avg'!F105</f>
        <v>44.723500000000016</v>
      </c>
      <c r="H105" s="2">
        <f>'Moving Avg'!G105</f>
        <v>44.445799999999991</v>
      </c>
      <c r="I105" s="2">
        <f>'Moving Avg'!H105</f>
        <v>0</v>
      </c>
      <c r="J105" s="6" t="str">
        <f>OBV!F105</f>
        <v>NEUTRAL</v>
      </c>
      <c r="K105" s="6" t="str">
        <f>OBV!G105</f>
        <v>NEUTRAL</v>
      </c>
      <c r="L105" s="6" t="str">
        <f>OBV!H105</f>
        <v>NEUTRAL</v>
      </c>
      <c r="M105" s="8">
        <f t="shared" si="10"/>
        <v>0</v>
      </c>
      <c r="N105" s="8">
        <f t="shared" si="11"/>
        <v>100</v>
      </c>
      <c r="O105" s="8">
        <f t="shared" si="12"/>
        <v>100</v>
      </c>
      <c r="P105" s="8">
        <f t="shared" si="13"/>
        <v>33</v>
      </c>
      <c r="Q105" s="9">
        <f t="shared" si="14"/>
        <v>54.95</v>
      </c>
      <c r="R105" s="9">
        <f t="shared" si="15"/>
        <v>63.25</v>
      </c>
      <c r="S105" s="9">
        <f t="shared" si="16"/>
        <v>54.85</v>
      </c>
      <c r="T105" s="9">
        <f t="shared" si="17"/>
        <v>58.25</v>
      </c>
      <c r="U105" s="8">
        <f t="shared" si="18"/>
        <v>57.683333333333337</v>
      </c>
      <c r="V105" s="8">
        <f t="shared" si="19"/>
        <v>57.825000000000003</v>
      </c>
    </row>
    <row r="106" spans="1:22" ht="13.5" x14ac:dyDescent="0.25">
      <c r="A106" s="3">
        <f>RSI!A106</f>
        <v>42459</v>
      </c>
      <c r="B106" s="2">
        <f>RSI!B106</f>
        <v>44.6</v>
      </c>
      <c r="C106" s="2">
        <f>RSI!I106</f>
        <v>44.864899937918594</v>
      </c>
      <c r="D106" s="2">
        <f>MACD!E106</f>
        <v>-1.8039847281465882</v>
      </c>
      <c r="E106" s="2">
        <f>MACD!F106</f>
        <v>-1.4525884265107674</v>
      </c>
      <c r="F106" s="2">
        <f>'Moving Avg'!D106</f>
        <v>46.28</v>
      </c>
      <c r="G106" s="2">
        <f>'Moving Avg'!F106</f>
        <v>44.803500000000021</v>
      </c>
      <c r="H106" s="2">
        <f>'Moving Avg'!G106</f>
        <v>44.427799999999998</v>
      </c>
      <c r="I106" s="2">
        <f>'Moving Avg'!H106</f>
        <v>0</v>
      </c>
      <c r="J106" s="6" t="str">
        <f>OBV!F106</f>
        <v>NEUTRAL</v>
      </c>
      <c r="K106" s="6" t="str">
        <f>OBV!G106</f>
        <v>NEUTRAL</v>
      </c>
      <c r="L106" s="6" t="str">
        <f>OBV!H106</f>
        <v>NEUTRAL</v>
      </c>
      <c r="M106" s="8">
        <f t="shared" si="10"/>
        <v>25</v>
      </c>
      <c r="N106" s="8">
        <f t="shared" si="11"/>
        <v>100</v>
      </c>
      <c r="O106" s="8">
        <f t="shared" si="12"/>
        <v>100</v>
      </c>
      <c r="P106" s="8">
        <f t="shared" si="13"/>
        <v>33</v>
      </c>
      <c r="Q106" s="9">
        <f t="shared" si="14"/>
        <v>63.7</v>
      </c>
      <c r="R106" s="9">
        <f t="shared" si="15"/>
        <v>68.25</v>
      </c>
      <c r="S106" s="9">
        <f t="shared" si="16"/>
        <v>58.6</v>
      </c>
      <c r="T106" s="9">
        <f t="shared" si="17"/>
        <v>64.5</v>
      </c>
      <c r="U106" s="8">
        <f t="shared" si="18"/>
        <v>63.516666666666659</v>
      </c>
      <c r="V106" s="8">
        <f t="shared" si="19"/>
        <v>63.762499999999996</v>
      </c>
    </row>
    <row r="107" spans="1:22" ht="13.5" x14ac:dyDescent="0.25">
      <c r="A107" s="3">
        <f>RSI!A107</f>
        <v>42460</v>
      </c>
      <c r="B107" s="2">
        <f>RSI!B107</f>
        <v>42.6</v>
      </c>
      <c r="C107" s="2">
        <f>RSI!I107</f>
        <v>30.641120676796845</v>
      </c>
      <c r="D107" s="2">
        <f>MACD!E107</f>
        <v>-1.1571266518143162</v>
      </c>
      <c r="E107" s="2">
        <f>MACD!F107</f>
        <v>-1.3934960715714773</v>
      </c>
      <c r="F107" s="2">
        <f>'Moving Avg'!D107</f>
        <v>45.46</v>
      </c>
      <c r="G107" s="2">
        <f>'Moving Avg'!F107</f>
        <v>44.783500000000018</v>
      </c>
      <c r="H107" s="2">
        <f>'Moving Avg'!G107</f>
        <v>44.369799999999998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  <c r="M107" s="8">
        <f t="shared" si="10"/>
        <v>25</v>
      </c>
      <c r="N107" s="8">
        <f t="shared" si="11"/>
        <v>0</v>
      </c>
      <c r="O107" s="8">
        <f t="shared" si="12"/>
        <v>100</v>
      </c>
      <c r="P107" s="8">
        <f t="shared" si="13"/>
        <v>16.5</v>
      </c>
      <c r="Q107" s="9">
        <f t="shared" si="14"/>
        <v>26.225000000000001</v>
      </c>
      <c r="R107" s="9">
        <f t="shared" si="15"/>
        <v>44.125</v>
      </c>
      <c r="S107" s="9">
        <f t="shared" si="16"/>
        <v>36.174999999999997</v>
      </c>
      <c r="T107" s="9">
        <f t="shared" si="17"/>
        <v>35.375</v>
      </c>
      <c r="U107" s="8">
        <f t="shared" si="18"/>
        <v>35.508333333333333</v>
      </c>
      <c r="V107" s="8">
        <f t="shared" si="19"/>
        <v>35.474999999999994</v>
      </c>
    </row>
    <row r="108" spans="1:22" ht="13.5" x14ac:dyDescent="0.25">
      <c r="A108" s="3">
        <f>RSI!A108</f>
        <v>42461</v>
      </c>
      <c r="B108" s="2">
        <f>RSI!B108</f>
        <v>42.6</v>
      </c>
      <c r="C108" s="2">
        <f>RSI!I108</f>
        <v>30.641120676796845</v>
      </c>
      <c r="D108" s="2">
        <f>MACD!E108</f>
        <v>-0.48443583244498711</v>
      </c>
      <c r="E108" s="2">
        <f>MACD!F108</f>
        <v>-1.2116840237461792</v>
      </c>
      <c r="F108" s="2">
        <f>'Moving Avg'!D108</f>
        <v>44.64</v>
      </c>
      <c r="G108" s="2">
        <f>'Moving Avg'!F108</f>
        <v>44.763500000000015</v>
      </c>
      <c r="H108" s="2">
        <f>'Moving Avg'!G108</f>
        <v>44.313800000000001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  <c r="M108" s="8">
        <f t="shared" si="10"/>
        <v>25</v>
      </c>
      <c r="N108" s="8">
        <f t="shared" si="11"/>
        <v>0</v>
      </c>
      <c r="O108" s="8">
        <f t="shared" si="12"/>
        <v>100</v>
      </c>
      <c r="P108" s="8">
        <f t="shared" si="13"/>
        <v>16.5</v>
      </c>
      <c r="Q108" s="9">
        <f t="shared" si="14"/>
        <v>26.225000000000001</v>
      </c>
      <c r="R108" s="9">
        <f t="shared" si="15"/>
        <v>44.125</v>
      </c>
      <c r="S108" s="9">
        <f t="shared" si="16"/>
        <v>36.174999999999997</v>
      </c>
      <c r="T108" s="9">
        <f t="shared" si="17"/>
        <v>35.375</v>
      </c>
      <c r="U108" s="8">
        <f t="shared" si="18"/>
        <v>35.508333333333333</v>
      </c>
      <c r="V108" s="8">
        <f t="shared" si="19"/>
        <v>35.474999999999994</v>
      </c>
    </row>
    <row r="109" spans="1:22" ht="13.5" x14ac:dyDescent="0.25">
      <c r="A109" s="3">
        <f>RSI!A109</f>
        <v>42464</v>
      </c>
      <c r="B109" s="2">
        <f>RSI!B109</f>
        <v>42.6</v>
      </c>
      <c r="C109" s="2">
        <f>RSI!I109</f>
        <v>30.641120676796845</v>
      </c>
      <c r="D109" s="2">
        <f>MACD!E109</f>
        <v>5.2110374553137717E-2</v>
      </c>
      <c r="E109" s="2">
        <f>MACD!F109</f>
        <v>-0.95892514408631591</v>
      </c>
      <c r="F109" s="2">
        <f>'Moving Avg'!D109</f>
        <v>43.82</v>
      </c>
      <c r="G109" s="2">
        <f>'Moving Avg'!F109</f>
        <v>44.743500000000019</v>
      </c>
      <c r="H109" s="2">
        <f>'Moving Avg'!G109</f>
        <v>44.257799999999996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CONFIRMED BEARISH</v>
      </c>
      <c r="M109" s="8">
        <f t="shared" si="10"/>
        <v>25</v>
      </c>
      <c r="N109" s="8">
        <f t="shared" si="11"/>
        <v>0</v>
      </c>
      <c r="O109" s="8">
        <f t="shared" si="12"/>
        <v>100</v>
      </c>
      <c r="P109" s="8">
        <f t="shared" si="13"/>
        <v>16.5</v>
      </c>
      <c r="Q109" s="9">
        <f t="shared" si="14"/>
        <v>26.225000000000001</v>
      </c>
      <c r="R109" s="9">
        <f t="shared" si="15"/>
        <v>44.125</v>
      </c>
      <c r="S109" s="9">
        <f t="shared" si="16"/>
        <v>36.174999999999997</v>
      </c>
      <c r="T109" s="9">
        <f t="shared" si="17"/>
        <v>35.375</v>
      </c>
      <c r="U109" s="8">
        <f t="shared" si="18"/>
        <v>35.508333333333333</v>
      </c>
      <c r="V109" s="8">
        <f t="shared" si="19"/>
        <v>35.474999999999994</v>
      </c>
    </row>
    <row r="110" spans="1:22" ht="13.5" x14ac:dyDescent="0.25">
      <c r="A110" s="3">
        <f>RSI!A110</f>
        <v>42465</v>
      </c>
      <c r="B110" s="2">
        <f>RSI!B110</f>
        <v>42.6</v>
      </c>
      <c r="C110" s="2">
        <f>RSI!I110</f>
        <v>30.641120676796845</v>
      </c>
      <c r="D110" s="2">
        <f>MACD!E110</f>
        <v>0.51861113075334231</v>
      </c>
      <c r="E110" s="2">
        <f>MACD!F110</f>
        <v>-0.66341788911838429</v>
      </c>
      <c r="F110" s="2">
        <f>'Moving Avg'!D110</f>
        <v>43</v>
      </c>
      <c r="G110" s="2">
        <f>'Moving Avg'!F110</f>
        <v>44.723500000000016</v>
      </c>
      <c r="H110" s="2">
        <f>'Moving Avg'!G110</f>
        <v>44.201799999999992</v>
      </c>
      <c r="I110" s="2">
        <f>'Moving Avg'!H110</f>
        <v>0</v>
      </c>
      <c r="J110" s="6" t="str">
        <f>OBV!F110</f>
        <v>BEARISH</v>
      </c>
      <c r="K110" s="6" t="str">
        <f>OBV!G110</f>
        <v>NEUTRAL</v>
      </c>
      <c r="L110" s="6" t="str">
        <f>OBV!H110</f>
        <v>CONFIRMED BEARISH</v>
      </c>
      <c r="M110" s="8">
        <f t="shared" si="10"/>
        <v>25</v>
      </c>
      <c r="N110" s="8">
        <f t="shared" si="11"/>
        <v>0</v>
      </c>
      <c r="O110" s="8">
        <f t="shared" si="12"/>
        <v>100</v>
      </c>
      <c r="P110" s="8">
        <f t="shared" si="13"/>
        <v>16.5</v>
      </c>
      <c r="Q110" s="9">
        <f t="shared" si="14"/>
        <v>26.225000000000001</v>
      </c>
      <c r="R110" s="9">
        <f t="shared" si="15"/>
        <v>44.125</v>
      </c>
      <c r="S110" s="9">
        <f t="shared" si="16"/>
        <v>36.174999999999997</v>
      </c>
      <c r="T110" s="9">
        <f t="shared" si="17"/>
        <v>35.375</v>
      </c>
      <c r="U110" s="8">
        <f t="shared" si="18"/>
        <v>35.508333333333333</v>
      </c>
      <c r="V110" s="8">
        <f t="shared" si="19"/>
        <v>35.474999999999994</v>
      </c>
    </row>
    <row r="111" spans="1:22" ht="13.5" x14ac:dyDescent="0.25">
      <c r="A111" s="3">
        <f>RSI!A111</f>
        <v>42466</v>
      </c>
      <c r="B111" s="2">
        <f>RSI!B111</f>
        <v>42.6</v>
      </c>
      <c r="C111" s="2">
        <f>RSI!I111</f>
        <v>30.641120676796859</v>
      </c>
      <c r="D111" s="2">
        <f>MACD!E111</f>
        <v>0.92491672457683194</v>
      </c>
      <c r="E111" s="2">
        <f>MACD!F111</f>
        <v>-0.34575096637934111</v>
      </c>
      <c r="F111" s="2">
        <f>'Moving Avg'!D111</f>
        <v>42.6</v>
      </c>
      <c r="G111" s="2">
        <f>'Moving Avg'!F111</f>
        <v>44.703500000000005</v>
      </c>
      <c r="H111" s="2">
        <f>'Moving Avg'!G111</f>
        <v>44.145800000000001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CONFIRMED BEARISH</v>
      </c>
      <c r="M111" s="8">
        <f t="shared" si="10"/>
        <v>25</v>
      </c>
      <c r="N111" s="8">
        <f t="shared" si="11"/>
        <v>0</v>
      </c>
      <c r="O111" s="8">
        <f t="shared" si="12"/>
        <v>100</v>
      </c>
      <c r="P111" s="8">
        <f t="shared" si="13"/>
        <v>16.5</v>
      </c>
      <c r="Q111" s="9">
        <f t="shared" si="14"/>
        <v>26.225000000000001</v>
      </c>
      <c r="R111" s="9">
        <f t="shared" si="15"/>
        <v>44.125</v>
      </c>
      <c r="S111" s="9">
        <f t="shared" si="16"/>
        <v>36.174999999999997</v>
      </c>
      <c r="T111" s="9">
        <f t="shared" si="17"/>
        <v>35.375</v>
      </c>
      <c r="U111" s="8">
        <f t="shared" si="18"/>
        <v>35.508333333333333</v>
      </c>
      <c r="V111" s="8">
        <f t="shared" si="19"/>
        <v>35.474999999999994</v>
      </c>
    </row>
    <row r="112" spans="1:22" ht="13.5" x14ac:dyDescent="0.25">
      <c r="A112" s="3">
        <f>RSI!A112</f>
        <v>42467</v>
      </c>
      <c r="B112" s="2">
        <f>RSI!B112</f>
        <v>42.6</v>
      </c>
      <c r="C112" s="2">
        <f>RSI!I112</f>
        <v>30.641120676796859</v>
      </c>
      <c r="D112" s="2">
        <f>MACD!E112</f>
        <v>1.2794306032182874</v>
      </c>
      <c r="E112" s="2">
        <f>MACD!F112</f>
        <v>-2.0714652459815408E-2</v>
      </c>
      <c r="F112" s="2">
        <f>'Moving Avg'!D112</f>
        <v>42.6</v>
      </c>
      <c r="G112" s="2">
        <f>'Moving Avg'!F112</f>
        <v>44.683500000000009</v>
      </c>
      <c r="H112" s="2">
        <f>'Moving Avg'!G112</f>
        <v>44.089799999999997</v>
      </c>
      <c r="I112" s="2">
        <f>'Moving Avg'!H112</f>
        <v>0</v>
      </c>
      <c r="J112" s="6" t="str">
        <f>OBV!F112</f>
        <v>NEUTRAL</v>
      </c>
      <c r="K112" s="6" t="str">
        <f>OBV!G112</f>
        <v>NEUTRAL</v>
      </c>
      <c r="L112" s="6" t="str">
        <f>OBV!H112</f>
        <v>NEUTRAL</v>
      </c>
      <c r="M112" s="8">
        <f t="shared" si="10"/>
        <v>25</v>
      </c>
      <c r="N112" s="8">
        <f t="shared" si="11"/>
        <v>0</v>
      </c>
      <c r="O112" s="8">
        <f t="shared" si="12"/>
        <v>100</v>
      </c>
      <c r="P112" s="8">
        <f t="shared" si="13"/>
        <v>33</v>
      </c>
      <c r="Q112" s="9">
        <f t="shared" si="14"/>
        <v>28.7</v>
      </c>
      <c r="R112" s="9">
        <f t="shared" si="15"/>
        <v>48.25</v>
      </c>
      <c r="S112" s="9">
        <f t="shared" si="16"/>
        <v>43.6</v>
      </c>
      <c r="T112" s="9">
        <f t="shared" si="17"/>
        <v>39.5</v>
      </c>
      <c r="U112" s="8">
        <f t="shared" si="18"/>
        <v>40.183333333333337</v>
      </c>
      <c r="V112" s="8">
        <f t="shared" si="19"/>
        <v>40.012500000000003</v>
      </c>
    </row>
    <row r="113" spans="1:22" ht="13.5" x14ac:dyDescent="0.25">
      <c r="A113" s="3">
        <f>RSI!A113</f>
        <v>42468</v>
      </c>
      <c r="B113" s="2">
        <f>RSI!B113</f>
        <v>42.6</v>
      </c>
      <c r="C113" s="2">
        <f>RSI!I113</f>
        <v>30.641120676796859</v>
      </c>
      <c r="D113" s="2">
        <f>MACD!E113</f>
        <v>1.5893268830289031</v>
      </c>
      <c r="E113" s="2">
        <f>MACD!F113</f>
        <v>0.30129365463792829</v>
      </c>
      <c r="F113" s="2">
        <f>'Moving Avg'!D113</f>
        <v>42.6</v>
      </c>
      <c r="G113" s="2">
        <f>'Moving Avg'!F113</f>
        <v>44.663500000000006</v>
      </c>
      <c r="H113" s="2">
        <f>'Moving Avg'!G113</f>
        <v>44.033799999999992</v>
      </c>
      <c r="I113" s="2">
        <f>'Moving Avg'!H113</f>
        <v>0</v>
      </c>
      <c r="J113" s="6" t="str">
        <f>OBV!F113</f>
        <v>NEUTRAL</v>
      </c>
      <c r="K113" s="6" t="str">
        <f>OBV!G113</f>
        <v>NEUTRAL</v>
      </c>
      <c r="L113" s="6" t="str">
        <f>OBV!H113</f>
        <v>NEUTRAL</v>
      </c>
      <c r="M113" s="8">
        <f t="shared" si="10"/>
        <v>25</v>
      </c>
      <c r="N113" s="8">
        <f t="shared" si="11"/>
        <v>0</v>
      </c>
      <c r="O113" s="8">
        <f t="shared" si="12"/>
        <v>100</v>
      </c>
      <c r="P113" s="8">
        <f t="shared" si="13"/>
        <v>33</v>
      </c>
      <c r="Q113" s="9">
        <f t="shared" si="14"/>
        <v>28.7</v>
      </c>
      <c r="R113" s="9">
        <f t="shared" si="15"/>
        <v>48.25</v>
      </c>
      <c r="S113" s="9">
        <f t="shared" si="16"/>
        <v>43.6</v>
      </c>
      <c r="T113" s="9">
        <f t="shared" si="17"/>
        <v>39.5</v>
      </c>
      <c r="U113" s="8">
        <f t="shared" si="18"/>
        <v>40.183333333333337</v>
      </c>
      <c r="V113" s="8">
        <f t="shared" si="19"/>
        <v>40.012500000000003</v>
      </c>
    </row>
    <row r="114" spans="1:22" ht="13.5" x14ac:dyDescent="0.25">
      <c r="A114" s="3">
        <f>RSI!A114</f>
        <v>42471</v>
      </c>
      <c r="B114" s="2">
        <f>RSI!B114</f>
        <v>42.6</v>
      </c>
      <c r="C114" s="2">
        <f>RSI!I114</f>
        <v>30.641120676796845</v>
      </c>
      <c r="D114" s="2">
        <f>MACD!E114</f>
        <v>1.860734773102422</v>
      </c>
      <c r="E114" s="2">
        <f>MACD!F114</f>
        <v>0.61318187833082705</v>
      </c>
      <c r="F114" s="2">
        <f>'Moving Avg'!D114</f>
        <v>42.6</v>
      </c>
      <c r="G114" s="2">
        <f>'Moving Avg'!F114</f>
        <v>44.643500000000003</v>
      </c>
      <c r="H114" s="2">
        <f>'Moving Avg'!G114</f>
        <v>43.977799999999988</v>
      </c>
      <c r="I114" s="2">
        <f>'Moving Avg'!H114</f>
        <v>0</v>
      </c>
      <c r="J114" s="6" t="str">
        <f>OBV!F114</f>
        <v>NEUTRAL</v>
      </c>
      <c r="K114" s="6" t="str">
        <f>OBV!G114</f>
        <v>NEUTRAL</v>
      </c>
      <c r="L114" s="6" t="str">
        <f>OBV!H114</f>
        <v>NEUTRAL</v>
      </c>
      <c r="M114" s="8">
        <f t="shared" si="10"/>
        <v>25</v>
      </c>
      <c r="N114" s="8">
        <f t="shared" si="11"/>
        <v>0</v>
      </c>
      <c r="O114" s="8">
        <f t="shared" si="12"/>
        <v>100</v>
      </c>
      <c r="P114" s="8">
        <f t="shared" si="13"/>
        <v>33</v>
      </c>
      <c r="Q114" s="9">
        <f t="shared" si="14"/>
        <v>28.7</v>
      </c>
      <c r="R114" s="9">
        <f t="shared" si="15"/>
        <v>48.25</v>
      </c>
      <c r="S114" s="9">
        <f t="shared" si="16"/>
        <v>43.6</v>
      </c>
      <c r="T114" s="9">
        <f t="shared" si="17"/>
        <v>39.5</v>
      </c>
      <c r="U114" s="8">
        <f t="shared" si="18"/>
        <v>40.183333333333337</v>
      </c>
      <c r="V114" s="8">
        <f t="shared" si="19"/>
        <v>40.012500000000003</v>
      </c>
    </row>
    <row r="115" spans="1:22" ht="13.5" x14ac:dyDescent="0.25">
      <c r="A115" s="3">
        <f>RSI!A115</f>
        <v>42472</v>
      </c>
      <c r="B115" s="2">
        <f>RSI!B115</f>
        <v>42.6</v>
      </c>
      <c r="C115" s="2">
        <f>RSI!I115</f>
        <v>30.641120676796845</v>
      </c>
      <c r="D115" s="2">
        <f>MACD!E115</f>
        <v>2.0988949744636969</v>
      </c>
      <c r="E115" s="2">
        <f>MACD!F115</f>
        <v>0.91032449755740108</v>
      </c>
      <c r="F115" s="2">
        <f>'Moving Avg'!D115</f>
        <v>42.6</v>
      </c>
      <c r="G115" s="2">
        <f>'Moving Avg'!F115</f>
        <v>44.623500000000007</v>
      </c>
      <c r="H115" s="2">
        <f>'Moving Avg'!G115</f>
        <v>43.947399999999988</v>
      </c>
      <c r="I115" s="2">
        <f>'Moving Avg'!H115</f>
        <v>0</v>
      </c>
      <c r="J115" s="6" t="str">
        <f>OBV!F115</f>
        <v>NEUTRAL</v>
      </c>
      <c r="K115" s="6" t="str">
        <f>OBV!G115</f>
        <v>NEUTRAL</v>
      </c>
      <c r="L115" s="6" t="str">
        <f>OBV!H115</f>
        <v>NEUTRAL</v>
      </c>
      <c r="M115" s="8">
        <f t="shared" si="10"/>
        <v>25</v>
      </c>
      <c r="N115" s="8">
        <f t="shared" si="11"/>
        <v>0</v>
      </c>
      <c r="O115" s="8">
        <f t="shared" si="12"/>
        <v>100</v>
      </c>
      <c r="P115" s="8">
        <f t="shared" si="13"/>
        <v>33</v>
      </c>
      <c r="Q115" s="9">
        <f t="shared" si="14"/>
        <v>28.7</v>
      </c>
      <c r="R115" s="9">
        <f t="shared" si="15"/>
        <v>48.25</v>
      </c>
      <c r="S115" s="9">
        <f t="shared" si="16"/>
        <v>43.6</v>
      </c>
      <c r="T115" s="9">
        <f t="shared" si="17"/>
        <v>39.5</v>
      </c>
      <c r="U115" s="8">
        <f t="shared" si="18"/>
        <v>40.183333333333337</v>
      </c>
      <c r="V115" s="8">
        <f t="shared" si="19"/>
        <v>40.012500000000003</v>
      </c>
    </row>
    <row r="116" spans="1:22" ht="13.5" x14ac:dyDescent="0.25">
      <c r="A116" s="3">
        <f>RSI!A116</f>
        <v>42473</v>
      </c>
      <c r="B116" s="2">
        <f>RSI!B116</f>
        <v>42.6</v>
      </c>
      <c r="C116" s="2">
        <f>RSI!I116</f>
        <v>30.641120676796845</v>
      </c>
      <c r="D116" s="2">
        <f>MACD!E116</f>
        <v>1.9852154174166756</v>
      </c>
      <c r="E116" s="2">
        <f>MACD!F116</f>
        <v>1.1253026815292562</v>
      </c>
      <c r="F116" s="2">
        <f>'Moving Avg'!D116</f>
        <v>42.6</v>
      </c>
      <c r="G116" s="2">
        <f>'Moving Avg'!F116</f>
        <v>44.539000000000009</v>
      </c>
      <c r="H116" s="2">
        <f>'Moving Avg'!G116</f>
        <v>43.917399999999986</v>
      </c>
      <c r="I116" s="2">
        <f>'Moving Avg'!H116</f>
        <v>0</v>
      </c>
      <c r="J116" s="6" t="str">
        <f>OBV!F116</f>
        <v>NEUTRAL</v>
      </c>
      <c r="K116" s="6" t="str">
        <f>OBV!G116</f>
        <v>NEUTRAL</v>
      </c>
      <c r="L116" s="6" t="str">
        <f>OBV!H116</f>
        <v>NEUTRAL</v>
      </c>
      <c r="M116" s="8">
        <f t="shared" si="10"/>
        <v>25</v>
      </c>
      <c r="N116" s="8">
        <f t="shared" si="11"/>
        <v>0</v>
      </c>
      <c r="O116" s="8">
        <f t="shared" si="12"/>
        <v>100</v>
      </c>
      <c r="P116" s="8">
        <f t="shared" si="13"/>
        <v>33</v>
      </c>
      <c r="Q116" s="9">
        <f t="shared" si="14"/>
        <v>28.7</v>
      </c>
      <c r="R116" s="9">
        <f t="shared" si="15"/>
        <v>48.25</v>
      </c>
      <c r="S116" s="9">
        <f t="shared" si="16"/>
        <v>43.6</v>
      </c>
      <c r="T116" s="9">
        <f t="shared" si="17"/>
        <v>39.5</v>
      </c>
      <c r="U116" s="8">
        <f t="shared" si="18"/>
        <v>40.183333333333337</v>
      </c>
      <c r="V116" s="8">
        <f t="shared" si="19"/>
        <v>40.012500000000003</v>
      </c>
    </row>
    <row r="117" spans="1:22" ht="13.5" x14ac:dyDescent="0.25">
      <c r="A117" s="3">
        <f>RSI!A117</f>
        <v>42474</v>
      </c>
      <c r="B117" s="2">
        <f>RSI!B117</f>
        <v>41</v>
      </c>
      <c r="C117" s="2">
        <f>RSI!I117</f>
        <v>19.998596602043349</v>
      </c>
      <c r="D117" s="2">
        <f>MACD!E117</f>
        <v>1.7071449334918967</v>
      </c>
      <c r="E117" s="2">
        <f>MACD!F117</f>
        <v>1.2416711319217844</v>
      </c>
      <c r="F117" s="2">
        <f>'Moving Avg'!D117</f>
        <v>42.28</v>
      </c>
      <c r="G117" s="2">
        <f>'Moving Avg'!F117</f>
        <v>44.275000000000013</v>
      </c>
      <c r="H117" s="2">
        <f>'Moving Avg'!G117</f>
        <v>43.855399999999989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CONFIRMED BEARISH</v>
      </c>
      <c r="M117" s="8">
        <f t="shared" si="10"/>
        <v>50</v>
      </c>
      <c r="N117" s="8">
        <f t="shared" si="11"/>
        <v>0</v>
      </c>
      <c r="O117" s="8">
        <f t="shared" si="12"/>
        <v>100</v>
      </c>
      <c r="P117" s="8">
        <f t="shared" si="13"/>
        <v>16.5</v>
      </c>
      <c r="Q117" s="9">
        <f t="shared" si="14"/>
        <v>34.975000000000001</v>
      </c>
      <c r="R117" s="9">
        <f t="shared" si="15"/>
        <v>49.125</v>
      </c>
      <c r="S117" s="9">
        <f t="shared" si="16"/>
        <v>39.924999999999997</v>
      </c>
      <c r="T117" s="9">
        <f t="shared" si="17"/>
        <v>41.625</v>
      </c>
      <c r="U117" s="8">
        <f t="shared" si="18"/>
        <v>41.341666666666661</v>
      </c>
      <c r="V117" s="8">
        <f t="shared" si="19"/>
        <v>41.412499999999994</v>
      </c>
    </row>
    <row r="118" spans="1:22" ht="13.5" x14ac:dyDescent="0.25">
      <c r="A118" s="3">
        <f>RSI!A118</f>
        <v>42475</v>
      </c>
      <c r="B118" s="2">
        <f>RSI!B118</f>
        <v>41</v>
      </c>
      <c r="C118" s="2">
        <f>RSI!I118</f>
        <v>19.998596602043349</v>
      </c>
      <c r="D118" s="2">
        <f>MACD!E118</f>
        <v>1.4880624183543389</v>
      </c>
      <c r="E118" s="2">
        <f>MACD!F118</f>
        <v>1.2909493892082953</v>
      </c>
      <c r="F118" s="2">
        <f>'Moving Avg'!D118</f>
        <v>41.96</v>
      </c>
      <c r="G118" s="2">
        <f>'Moving Avg'!F118</f>
        <v>43.975000000000009</v>
      </c>
      <c r="H118" s="2">
        <f>'Moving Avg'!G118</f>
        <v>43.793399999999991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CONFIRMED BEARISH</v>
      </c>
      <c r="M118" s="8">
        <f t="shared" si="10"/>
        <v>50</v>
      </c>
      <c r="N118" s="8">
        <f t="shared" si="11"/>
        <v>0</v>
      </c>
      <c r="O118" s="8">
        <f t="shared" si="12"/>
        <v>100</v>
      </c>
      <c r="P118" s="8">
        <f t="shared" si="13"/>
        <v>16.5</v>
      </c>
      <c r="Q118" s="9">
        <f t="shared" si="14"/>
        <v>34.975000000000001</v>
      </c>
      <c r="R118" s="9">
        <f t="shared" si="15"/>
        <v>49.125</v>
      </c>
      <c r="S118" s="9">
        <f t="shared" si="16"/>
        <v>39.924999999999997</v>
      </c>
      <c r="T118" s="9">
        <f t="shared" si="17"/>
        <v>41.625</v>
      </c>
      <c r="U118" s="8">
        <f t="shared" si="18"/>
        <v>41.341666666666661</v>
      </c>
      <c r="V118" s="8">
        <f t="shared" si="19"/>
        <v>41.412499999999994</v>
      </c>
    </row>
    <row r="119" spans="1:22" ht="13.5" x14ac:dyDescent="0.25">
      <c r="A119" s="3">
        <f>RSI!A119</f>
        <v>42478</v>
      </c>
      <c r="B119" s="2">
        <f>RSI!B119</f>
        <v>39.770000000000003</v>
      </c>
      <c r="C119" s="2">
        <f>RSI!I119</f>
        <v>15.269989501626796</v>
      </c>
      <c r="D119" s="2">
        <f>MACD!E119</f>
        <v>1.4088033262282806</v>
      </c>
      <c r="E119" s="2">
        <f>MACD!F119</f>
        <v>1.3145201766122925</v>
      </c>
      <c r="F119" s="2">
        <f>'Moving Avg'!D119</f>
        <v>41.393999999999998</v>
      </c>
      <c r="G119" s="2">
        <f>'Moving Avg'!F119</f>
        <v>43.62850000000001</v>
      </c>
      <c r="H119" s="2">
        <f>'Moving Avg'!G119</f>
        <v>43.706799999999987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CONFIRMED BEARISH</v>
      </c>
      <c r="M119" s="8">
        <f t="shared" si="10"/>
        <v>50</v>
      </c>
      <c r="N119" s="8">
        <f t="shared" si="11"/>
        <v>0</v>
      </c>
      <c r="O119" s="8">
        <f t="shared" si="12"/>
        <v>100</v>
      </c>
      <c r="P119" s="8">
        <f t="shared" si="13"/>
        <v>16.5</v>
      </c>
      <c r="Q119" s="9">
        <f t="shared" si="14"/>
        <v>34.975000000000001</v>
      </c>
      <c r="R119" s="9">
        <f t="shared" si="15"/>
        <v>49.125</v>
      </c>
      <c r="S119" s="9">
        <f t="shared" si="16"/>
        <v>39.924999999999997</v>
      </c>
      <c r="T119" s="9">
        <f t="shared" si="17"/>
        <v>41.625</v>
      </c>
      <c r="U119" s="8">
        <f t="shared" si="18"/>
        <v>41.341666666666661</v>
      </c>
      <c r="V119" s="8">
        <f t="shared" si="19"/>
        <v>41.412499999999994</v>
      </c>
    </row>
    <row r="120" spans="1:22" ht="13.5" x14ac:dyDescent="0.25">
      <c r="A120" s="3">
        <f>RSI!A120</f>
        <v>42479</v>
      </c>
      <c r="B120" s="2">
        <f>RSI!B120</f>
        <v>39.770000000000003</v>
      </c>
      <c r="C120" s="2">
        <f>RSI!I120</f>
        <v>15.269989501626796</v>
      </c>
      <c r="D120" s="2">
        <f>MACD!E120</f>
        <v>1.3629017204175113</v>
      </c>
      <c r="E120" s="2">
        <f>MACD!F120</f>
        <v>1.3241964853733363</v>
      </c>
      <c r="F120" s="2">
        <f>'Moving Avg'!D120</f>
        <v>40.828000000000003</v>
      </c>
      <c r="G120" s="2">
        <f>'Moving Avg'!F120</f>
        <v>43.282000000000011</v>
      </c>
      <c r="H120" s="2">
        <f>'Moving Avg'!G120</f>
        <v>43.620199999999983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CONFIRMED BEARISH</v>
      </c>
      <c r="M120" s="8">
        <f t="shared" si="10"/>
        <v>50</v>
      </c>
      <c r="N120" s="8">
        <f t="shared" si="11"/>
        <v>0</v>
      </c>
      <c r="O120" s="8">
        <f t="shared" si="12"/>
        <v>100</v>
      </c>
      <c r="P120" s="8">
        <f t="shared" si="13"/>
        <v>16.5</v>
      </c>
      <c r="Q120" s="9">
        <f t="shared" si="14"/>
        <v>34.975000000000001</v>
      </c>
      <c r="R120" s="9">
        <f t="shared" si="15"/>
        <v>49.125</v>
      </c>
      <c r="S120" s="9">
        <f t="shared" si="16"/>
        <v>39.924999999999997</v>
      </c>
      <c r="T120" s="9">
        <f t="shared" si="17"/>
        <v>41.625</v>
      </c>
      <c r="U120" s="8">
        <f t="shared" si="18"/>
        <v>41.341666666666661</v>
      </c>
      <c r="V120" s="8">
        <f t="shared" si="19"/>
        <v>41.412499999999994</v>
      </c>
    </row>
    <row r="121" spans="1:22" ht="13.5" x14ac:dyDescent="0.25">
      <c r="A121" s="3">
        <f>RSI!A121</f>
        <v>42480</v>
      </c>
      <c r="B121" s="2">
        <f>RSI!B121</f>
        <v>39.770000000000003</v>
      </c>
      <c r="C121" s="2">
        <f>RSI!I121</f>
        <v>15.269989501626796</v>
      </c>
      <c r="D121" s="2">
        <f>MACD!E121</f>
        <v>1.3436579925553218</v>
      </c>
      <c r="E121" s="2">
        <f>MACD!F121</f>
        <v>1.3280887868097335</v>
      </c>
      <c r="F121" s="2">
        <f>'Moving Avg'!D121</f>
        <v>40.262000000000008</v>
      </c>
      <c r="G121" s="2">
        <f>'Moving Avg'!F121</f>
        <v>42.935500000000005</v>
      </c>
      <c r="H121" s="2">
        <f>'Moving Avg'!G121</f>
        <v>43.533599999999979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CONFIRMED BEARISH</v>
      </c>
      <c r="M121" s="8">
        <f t="shared" si="10"/>
        <v>50</v>
      </c>
      <c r="N121" s="8">
        <f t="shared" si="11"/>
        <v>0</v>
      </c>
      <c r="O121" s="8">
        <f t="shared" si="12"/>
        <v>100</v>
      </c>
      <c r="P121" s="8">
        <f t="shared" si="13"/>
        <v>16.5</v>
      </c>
      <c r="Q121" s="9">
        <f t="shared" si="14"/>
        <v>34.975000000000001</v>
      </c>
      <c r="R121" s="9">
        <f t="shared" si="15"/>
        <v>49.125</v>
      </c>
      <c r="S121" s="9">
        <f t="shared" si="16"/>
        <v>39.924999999999997</v>
      </c>
      <c r="T121" s="9">
        <f t="shared" si="17"/>
        <v>41.625</v>
      </c>
      <c r="U121" s="8">
        <f t="shared" si="18"/>
        <v>41.341666666666661</v>
      </c>
      <c r="V121" s="8">
        <f t="shared" si="19"/>
        <v>41.412499999999994</v>
      </c>
    </row>
    <row r="122" spans="1:22" ht="13.5" x14ac:dyDescent="0.25">
      <c r="A122" s="3">
        <f>RSI!A122</f>
        <v>42481</v>
      </c>
      <c r="B122" s="2">
        <f>RSI!B122</f>
        <v>39.770000000000003</v>
      </c>
      <c r="C122" s="2">
        <f>RSI!I122</f>
        <v>15.269989501626796</v>
      </c>
      <c r="D122" s="2">
        <f>MACD!E122</f>
        <v>1.3455193682467055</v>
      </c>
      <c r="E122" s="2">
        <f>MACD!F122</f>
        <v>1.331574903097128</v>
      </c>
      <c r="F122" s="2">
        <f>'Moving Avg'!D122</f>
        <v>40.016000000000005</v>
      </c>
      <c r="G122" s="2">
        <f>'Moving Avg'!F122</f>
        <v>42.589000000000006</v>
      </c>
      <c r="H122" s="2">
        <f>'Moving Avg'!G122</f>
        <v>43.446999999999989</v>
      </c>
      <c r="I122" s="2">
        <f>'Moving Avg'!H122</f>
        <v>0</v>
      </c>
      <c r="J122" s="6" t="str">
        <f>OBV!F122</f>
        <v>NEUTRAL</v>
      </c>
      <c r="K122" s="6" t="str">
        <f>OBV!G122</f>
        <v>NEUTRAL</v>
      </c>
      <c r="L122" s="6" t="str">
        <f>OBV!H122</f>
        <v>NEUTRAL</v>
      </c>
      <c r="M122" s="8">
        <f t="shared" si="10"/>
        <v>50</v>
      </c>
      <c r="N122" s="8">
        <f t="shared" si="11"/>
        <v>0</v>
      </c>
      <c r="O122" s="8">
        <f t="shared" si="12"/>
        <v>100</v>
      </c>
      <c r="P122" s="8">
        <f t="shared" si="13"/>
        <v>33</v>
      </c>
      <c r="Q122" s="9">
        <f t="shared" si="14"/>
        <v>37.450000000000003</v>
      </c>
      <c r="R122" s="9">
        <f t="shared" si="15"/>
        <v>53.25</v>
      </c>
      <c r="S122" s="9">
        <f t="shared" si="16"/>
        <v>47.35</v>
      </c>
      <c r="T122" s="9">
        <f t="shared" si="17"/>
        <v>45.75</v>
      </c>
      <c r="U122" s="8">
        <f t="shared" si="18"/>
        <v>46.016666666666673</v>
      </c>
      <c r="V122" s="8">
        <f t="shared" si="19"/>
        <v>45.95</v>
      </c>
    </row>
    <row r="123" spans="1:22" ht="13.5" x14ac:dyDescent="0.25">
      <c r="A123" s="3">
        <f>RSI!A123</f>
        <v>42482</v>
      </c>
      <c r="B123" s="2">
        <f>RSI!B123</f>
        <v>39.770000000000003</v>
      </c>
      <c r="C123" s="2">
        <f>RSI!I123</f>
        <v>15.269989501626796</v>
      </c>
      <c r="D123" s="2">
        <f>MACD!E123</f>
        <v>1.3638948692214683</v>
      </c>
      <c r="E123" s="2">
        <f>MACD!F123</f>
        <v>1.338038896321996</v>
      </c>
      <c r="F123" s="2">
        <f>'Moving Avg'!D123</f>
        <v>39.770000000000003</v>
      </c>
      <c r="G123" s="2">
        <f>'Moving Avg'!F123</f>
        <v>42.2425</v>
      </c>
      <c r="H123" s="2">
        <f>'Moving Avg'!G123</f>
        <v>43.360399999999991</v>
      </c>
      <c r="I123" s="2">
        <f>'Moving Avg'!H123</f>
        <v>0</v>
      </c>
      <c r="J123" s="6" t="str">
        <f>OBV!F123</f>
        <v>NEUTRAL</v>
      </c>
      <c r="K123" s="6" t="str">
        <f>OBV!G123</f>
        <v>NEUTRAL</v>
      </c>
      <c r="L123" s="6" t="str">
        <f>OBV!H123</f>
        <v>NEUTRAL</v>
      </c>
      <c r="M123" s="8">
        <f t="shared" si="10"/>
        <v>50</v>
      </c>
      <c r="N123" s="8">
        <f t="shared" si="11"/>
        <v>0</v>
      </c>
      <c r="O123" s="8">
        <f t="shared" si="12"/>
        <v>100</v>
      </c>
      <c r="P123" s="8">
        <f t="shared" si="13"/>
        <v>33</v>
      </c>
      <c r="Q123" s="9">
        <f t="shared" si="14"/>
        <v>37.450000000000003</v>
      </c>
      <c r="R123" s="9">
        <f t="shared" si="15"/>
        <v>53.25</v>
      </c>
      <c r="S123" s="9">
        <f t="shared" si="16"/>
        <v>47.35</v>
      </c>
      <c r="T123" s="9">
        <f t="shared" si="17"/>
        <v>45.75</v>
      </c>
      <c r="U123" s="8">
        <f t="shared" si="18"/>
        <v>46.016666666666673</v>
      </c>
      <c r="V123" s="8">
        <f t="shared" si="19"/>
        <v>45.95</v>
      </c>
    </row>
    <row r="124" spans="1:22" ht="13.5" x14ac:dyDescent="0.25">
      <c r="A124" s="3">
        <f>RSI!A124</f>
        <v>42485</v>
      </c>
      <c r="B124" s="2">
        <f>RSI!B124</f>
        <v>39.770000000000003</v>
      </c>
      <c r="C124" s="2">
        <f>RSI!I124</f>
        <v>15.269989501626796</v>
      </c>
      <c r="D124" s="2">
        <f>MACD!E124</f>
        <v>1.39499938002254</v>
      </c>
      <c r="E124" s="2">
        <f>MACD!F124</f>
        <v>1.3494309930621049</v>
      </c>
      <c r="F124" s="2">
        <f>'Moving Avg'!D124</f>
        <v>39.770000000000003</v>
      </c>
      <c r="G124" s="2">
        <f>'Moving Avg'!F124</f>
        <v>41.896000000000001</v>
      </c>
      <c r="H124" s="2">
        <f>'Moving Avg'!G124</f>
        <v>43.27379999999998</v>
      </c>
      <c r="I124" s="2">
        <f>'Moving Avg'!H124</f>
        <v>0</v>
      </c>
      <c r="J124" s="6" t="str">
        <f>OBV!F124</f>
        <v>NEUTRAL</v>
      </c>
      <c r="K124" s="6" t="str">
        <f>OBV!G124</f>
        <v>NEUTRAL</v>
      </c>
      <c r="L124" s="6" t="str">
        <f>OBV!H124</f>
        <v>NEUTRAL</v>
      </c>
      <c r="M124" s="8">
        <f t="shared" si="10"/>
        <v>50</v>
      </c>
      <c r="N124" s="8">
        <f t="shared" si="11"/>
        <v>0</v>
      </c>
      <c r="O124" s="8">
        <f t="shared" si="12"/>
        <v>100</v>
      </c>
      <c r="P124" s="8">
        <f t="shared" si="13"/>
        <v>33</v>
      </c>
      <c r="Q124" s="9">
        <f t="shared" si="14"/>
        <v>37.450000000000003</v>
      </c>
      <c r="R124" s="9">
        <f t="shared" si="15"/>
        <v>53.25</v>
      </c>
      <c r="S124" s="9">
        <f t="shared" si="16"/>
        <v>47.35</v>
      </c>
      <c r="T124" s="9">
        <f t="shared" si="17"/>
        <v>45.75</v>
      </c>
      <c r="U124" s="8">
        <f t="shared" si="18"/>
        <v>46.016666666666673</v>
      </c>
      <c r="V124" s="8">
        <f t="shared" si="19"/>
        <v>45.95</v>
      </c>
    </row>
    <row r="125" spans="1:22" ht="13.5" x14ac:dyDescent="0.25">
      <c r="A125" s="3">
        <f>RSI!A125</f>
        <v>42486</v>
      </c>
      <c r="B125" s="2">
        <f>RSI!B125</f>
        <v>39.770000000000003</v>
      </c>
      <c r="C125" s="2">
        <f>RSI!I125</f>
        <v>15.269989501626796</v>
      </c>
      <c r="D125" s="2">
        <f>MACD!E125</f>
        <v>1.4357222944105885</v>
      </c>
      <c r="E125" s="2">
        <f>MACD!F125</f>
        <v>1.3666892533318016</v>
      </c>
      <c r="F125" s="2">
        <f>'Moving Avg'!D125</f>
        <v>39.770000000000003</v>
      </c>
      <c r="G125" s="2">
        <f>'Moving Avg'!F125</f>
        <v>41.549500000000002</v>
      </c>
      <c r="H125" s="2">
        <f>'Moving Avg'!G125</f>
        <v>43.187199999999983</v>
      </c>
      <c r="I125" s="2">
        <f>'Moving Avg'!H125</f>
        <v>0</v>
      </c>
      <c r="J125" s="6" t="str">
        <f>OBV!F125</f>
        <v>NEUTRAL</v>
      </c>
      <c r="K125" s="6" t="str">
        <f>OBV!G125</f>
        <v>NEUTRAL</v>
      </c>
      <c r="L125" s="6" t="str">
        <f>OBV!H125</f>
        <v>NEUTRAL</v>
      </c>
      <c r="M125" s="8">
        <f t="shared" si="10"/>
        <v>50</v>
      </c>
      <c r="N125" s="8">
        <f t="shared" si="11"/>
        <v>0</v>
      </c>
      <c r="O125" s="8">
        <f t="shared" si="12"/>
        <v>100</v>
      </c>
      <c r="P125" s="8">
        <f t="shared" si="13"/>
        <v>33</v>
      </c>
      <c r="Q125" s="9">
        <f t="shared" si="14"/>
        <v>37.450000000000003</v>
      </c>
      <c r="R125" s="9">
        <f t="shared" si="15"/>
        <v>53.25</v>
      </c>
      <c r="S125" s="9">
        <f t="shared" si="16"/>
        <v>47.35</v>
      </c>
      <c r="T125" s="9">
        <f t="shared" si="17"/>
        <v>45.75</v>
      </c>
      <c r="U125" s="8">
        <f t="shared" si="18"/>
        <v>46.016666666666673</v>
      </c>
      <c r="V125" s="8">
        <f t="shared" si="19"/>
        <v>45.95</v>
      </c>
    </row>
    <row r="126" spans="1:22" ht="13.5" x14ac:dyDescent="0.25">
      <c r="A126" s="3">
        <f>RSI!A126</f>
        <v>42487</v>
      </c>
      <c r="B126" s="2">
        <f>RSI!B126</f>
        <v>39.770000000000003</v>
      </c>
      <c r="C126" s="2">
        <f>RSI!I126</f>
        <v>15.269989501626796</v>
      </c>
      <c r="D126" s="2">
        <f>MACD!E126</f>
        <v>1.4835169162882806</v>
      </c>
      <c r="E126" s="2">
        <f>MACD!F126</f>
        <v>1.3900547859230976</v>
      </c>
      <c r="F126" s="2">
        <f>'Moving Avg'!D126</f>
        <v>39.770000000000003</v>
      </c>
      <c r="G126" s="2">
        <f>'Moving Avg'!F126</f>
        <v>41.308</v>
      </c>
      <c r="H126" s="2">
        <f>'Moving Avg'!G126</f>
        <v>43.096599999999981</v>
      </c>
      <c r="I126" s="2">
        <f>'Moving Avg'!H126</f>
        <v>0</v>
      </c>
      <c r="J126" s="6" t="str">
        <f>OBV!F126</f>
        <v>NEUTRAL</v>
      </c>
      <c r="K126" s="6" t="str">
        <f>OBV!G126</f>
        <v>NEUTRAL</v>
      </c>
      <c r="L126" s="6" t="str">
        <f>OBV!H126</f>
        <v>NEUTRAL</v>
      </c>
      <c r="M126" s="8">
        <f t="shared" si="10"/>
        <v>50</v>
      </c>
      <c r="N126" s="8">
        <f t="shared" si="11"/>
        <v>0</v>
      </c>
      <c r="O126" s="8">
        <f t="shared" si="12"/>
        <v>100</v>
      </c>
      <c r="P126" s="8">
        <f t="shared" si="13"/>
        <v>33</v>
      </c>
      <c r="Q126" s="9">
        <f t="shared" si="14"/>
        <v>37.450000000000003</v>
      </c>
      <c r="R126" s="9">
        <f t="shared" si="15"/>
        <v>53.25</v>
      </c>
      <c r="S126" s="9">
        <f t="shared" si="16"/>
        <v>47.35</v>
      </c>
      <c r="T126" s="9">
        <f t="shared" si="17"/>
        <v>45.75</v>
      </c>
      <c r="U126" s="8">
        <f t="shared" si="18"/>
        <v>46.016666666666673</v>
      </c>
      <c r="V126" s="8">
        <f t="shared" si="19"/>
        <v>45.95</v>
      </c>
    </row>
    <row r="127" spans="1:22" ht="13.5" x14ac:dyDescent="0.25">
      <c r="A127" s="3">
        <f>RSI!A127</f>
        <v>42488</v>
      </c>
      <c r="B127" s="2">
        <f>RSI!B127</f>
        <v>39.770000000000003</v>
      </c>
      <c r="C127" s="2">
        <f>RSI!I127</f>
        <v>15.269989501626796</v>
      </c>
      <c r="D127" s="2">
        <f>MACD!E127</f>
        <v>1.2901535355224993</v>
      </c>
      <c r="E127" s="2">
        <f>MACD!F127</f>
        <v>1.370074535842978</v>
      </c>
      <c r="F127" s="2">
        <f>'Moving Avg'!D127</f>
        <v>39.770000000000003</v>
      </c>
      <c r="G127" s="2">
        <f>'Moving Avg'!F127</f>
        <v>41.166499999999999</v>
      </c>
      <c r="H127" s="2">
        <f>'Moving Avg'!G127</f>
        <v>43.005999999999986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  <c r="M127" s="8">
        <f t="shared" si="10"/>
        <v>50</v>
      </c>
      <c r="N127" s="8">
        <f t="shared" si="11"/>
        <v>100</v>
      </c>
      <c r="O127" s="8">
        <f t="shared" si="12"/>
        <v>100</v>
      </c>
      <c r="P127" s="8">
        <f t="shared" si="13"/>
        <v>33</v>
      </c>
      <c r="Q127" s="9">
        <f t="shared" si="14"/>
        <v>72.45</v>
      </c>
      <c r="R127" s="9">
        <f t="shared" si="15"/>
        <v>73.25</v>
      </c>
      <c r="S127" s="9">
        <f t="shared" si="16"/>
        <v>62.35</v>
      </c>
      <c r="T127" s="9">
        <f t="shared" si="17"/>
        <v>70.75</v>
      </c>
      <c r="U127" s="8">
        <f t="shared" si="18"/>
        <v>69.349999999999994</v>
      </c>
      <c r="V127" s="8">
        <f t="shared" si="19"/>
        <v>69.699999999999989</v>
      </c>
    </row>
    <row r="128" spans="1:22" ht="13.5" x14ac:dyDescent="0.25">
      <c r="A128" s="3">
        <f>RSI!A128</f>
        <v>42489</v>
      </c>
      <c r="B128" s="2">
        <f>RSI!B128</f>
        <v>39.770000000000003</v>
      </c>
      <c r="C128" s="2">
        <f>RSI!I128</f>
        <v>15.269989501626796</v>
      </c>
      <c r="D128" s="2">
        <f>MACD!E128</f>
        <v>1.137972498905178</v>
      </c>
      <c r="E128" s="2">
        <f>MACD!F128</f>
        <v>1.3236541284554182</v>
      </c>
      <c r="F128" s="2">
        <f>'Moving Avg'!D128</f>
        <v>39.770000000000003</v>
      </c>
      <c r="G128" s="2">
        <f>'Moving Avg'!F128</f>
        <v>41.024999999999991</v>
      </c>
      <c r="H128" s="2">
        <f>'Moving Avg'!G128</f>
        <v>42.915399999999984</v>
      </c>
      <c r="I128" s="2">
        <f>'Moving Avg'!H128</f>
        <v>0</v>
      </c>
      <c r="J128" s="6" t="str">
        <f>OBV!F128</f>
        <v>NEUTRAL</v>
      </c>
      <c r="K128" s="6" t="str">
        <f>OBV!G128</f>
        <v>NEUTRAL</v>
      </c>
      <c r="L128" s="6" t="str">
        <f>OBV!H128</f>
        <v>NEUTRAL</v>
      </c>
      <c r="M128" s="8">
        <f t="shared" si="10"/>
        <v>50</v>
      </c>
      <c r="N128" s="8">
        <f t="shared" si="11"/>
        <v>100</v>
      </c>
      <c r="O128" s="8">
        <f t="shared" si="12"/>
        <v>100</v>
      </c>
      <c r="P128" s="8">
        <f t="shared" si="13"/>
        <v>33</v>
      </c>
      <c r="Q128" s="9">
        <f t="shared" si="14"/>
        <v>72.45</v>
      </c>
      <c r="R128" s="9">
        <f t="shared" si="15"/>
        <v>73.25</v>
      </c>
      <c r="S128" s="9">
        <f t="shared" si="16"/>
        <v>62.35</v>
      </c>
      <c r="T128" s="9">
        <f t="shared" si="17"/>
        <v>70.75</v>
      </c>
      <c r="U128" s="8">
        <f t="shared" si="18"/>
        <v>69.349999999999994</v>
      </c>
      <c r="V128" s="8">
        <f t="shared" si="19"/>
        <v>69.699999999999989</v>
      </c>
    </row>
    <row r="129" spans="1:22" ht="13.5" x14ac:dyDescent="0.25">
      <c r="A129" s="3">
        <f>RSI!A129</f>
        <v>42492</v>
      </c>
      <c r="B129" s="2">
        <f>RSI!B129</f>
        <v>39.770000000000003</v>
      </c>
      <c r="C129" s="2">
        <f>RSI!I129</f>
        <v>15.269989501626796</v>
      </c>
      <c r="D129" s="2">
        <f>MACD!E129</f>
        <v>0.83056031923172213</v>
      </c>
      <c r="E129" s="2">
        <f>MACD!F129</f>
        <v>1.225035366610679</v>
      </c>
      <c r="F129" s="2">
        <f>'Moving Avg'!D129</f>
        <v>39.770000000000003</v>
      </c>
      <c r="G129" s="2">
        <f>'Moving Avg'!F129</f>
        <v>40.883499999999991</v>
      </c>
      <c r="H129" s="2">
        <f>'Moving Avg'!G129</f>
        <v>42.850799999999978</v>
      </c>
      <c r="I129" s="2">
        <f>'Moving Avg'!H129</f>
        <v>0</v>
      </c>
      <c r="J129" s="6" t="str">
        <f>OBV!F129</f>
        <v>NEUTRAL</v>
      </c>
      <c r="K129" s="6" t="str">
        <f>OBV!G129</f>
        <v>NEUTRAL</v>
      </c>
      <c r="L129" s="6" t="str">
        <f>OBV!H129</f>
        <v>NEUTRAL</v>
      </c>
      <c r="M129" s="8">
        <f t="shared" si="10"/>
        <v>50</v>
      </c>
      <c r="N129" s="8">
        <f t="shared" si="11"/>
        <v>100</v>
      </c>
      <c r="O129" s="8">
        <f t="shared" si="12"/>
        <v>100</v>
      </c>
      <c r="P129" s="8">
        <f t="shared" si="13"/>
        <v>33</v>
      </c>
      <c r="Q129" s="9">
        <f t="shared" si="14"/>
        <v>72.45</v>
      </c>
      <c r="R129" s="9">
        <f t="shared" si="15"/>
        <v>73.25</v>
      </c>
      <c r="S129" s="9">
        <f t="shared" si="16"/>
        <v>62.35</v>
      </c>
      <c r="T129" s="9">
        <f t="shared" si="17"/>
        <v>70.75</v>
      </c>
      <c r="U129" s="8">
        <f t="shared" si="18"/>
        <v>69.349999999999994</v>
      </c>
      <c r="V129" s="8">
        <f t="shared" si="19"/>
        <v>69.699999999999989</v>
      </c>
    </row>
    <row r="130" spans="1:22" ht="13.5" x14ac:dyDescent="0.25">
      <c r="A130" s="3">
        <f>RSI!A130</f>
        <v>42493</v>
      </c>
      <c r="B130" s="2">
        <f>RSI!B130</f>
        <v>39.770000000000003</v>
      </c>
      <c r="C130" s="2">
        <f>RSI!I130</f>
        <v>15.269989501626796</v>
      </c>
      <c r="D130" s="2">
        <f>MACD!E130</f>
        <v>0.58024524604901728</v>
      </c>
      <c r="E130" s="2">
        <f>MACD!F130</f>
        <v>1.0960773424983468</v>
      </c>
      <c r="F130" s="2">
        <f>'Moving Avg'!D130</f>
        <v>39.770000000000003</v>
      </c>
      <c r="G130" s="2">
        <f>'Moving Avg'!F130</f>
        <v>40.74199999999999</v>
      </c>
      <c r="H130" s="2">
        <f>'Moving Avg'!G130</f>
        <v>42.78619999999998</v>
      </c>
      <c r="I130" s="2">
        <f>'Moving Avg'!H130</f>
        <v>0</v>
      </c>
      <c r="J130" s="6" t="str">
        <f>OBV!F130</f>
        <v>NEUTRAL</v>
      </c>
      <c r="K130" s="6" t="str">
        <f>OBV!G130</f>
        <v>NEUTRAL</v>
      </c>
      <c r="L130" s="6" t="str">
        <f>OBV!H130</f>
        <v>NEUTRAL</v>
      </c>
      <c r="M130" s="8">
        <f t="shared" ref="M130:M193" si="20">IF(C130&lt;30,50, IF(C130&gt;70, 0, 25))</f>
        <v>50</v>
      </c>
      <c r="N130" s="8">
        <f t="shared" ref="N130:N193" si="21">IF(E130-D130&gt;0.02, 100, IF(E130-D130&lt;0,0,45))</f>
        <v>100</v>
      </c>
      <c r="O130" s="8">
        <f t="shared" ref="O130:O193" si="22">IF(F130-I130&gt;10,100,IF(F130-I130&gt;5,75, IF(F130-I130&gt;0,50,0)))</f>
        <v>100</v>
      </c>
      <c r="P130" s="8">
        <f t="shared" ref="P130:P193" si="23">IF(L130="confirmed bullish", 34, IF(L130="bullish divergence",17, 0))+IF(J130="bullish",33,IF(J130="bearish",0,16.5))+IF(K130="strong",33,IF(K130="weak",0,16.5))</f>
        <v>33</v>
      </c>
      <c r="Q130" s="9">
        <f t="shared" si="14"/>
        <v>72.45</v>
      </c>
      <c r="R130" s="9">
        <f t="shared" si="15"/>
        <v>73.25</v>
      </c>
      <c r="S130" s="9">
        <f t="shared" si="16"/>
        <v>62.35</v>
      </c>
      <c r="T130" s="9">
        <f t="shared" si="17"/>
        <v>70.75</v>
      </c>
      <c r="U130" s="8">
        <f t="shared" si="18"/>
        <v>69.349999999999994</v>
      </c>
      <c r="V130" s="8">
        <f t="shared" si="19"/>
        <v>69.699999999999989</v>
      </c>
    </row>
    <row r="131" spans="1:22" ht="13.5" x14ac:dyDescent="0.25">
      <c r="A131" s="3">
        <f>RSI!A131</f>
        <v>42494</v>
      </c>
      <c r="B131" s="2">
        <f>RSI!B131</f>
        <v>39.770000000000003</v>
      </c>
      <c r="C131" s="2">
        <f>RSI!I131</f>
        <v>15.269989501626796</v>
      </c>
      <c r="D131" s="2">
        <f>MACD!E131</f>
        <v>0.37751696653494804</v>
      </c>
      <c r="E131" s="2">
        <f>MACD!F131</f>
        <v>0.95236526730566706</v>
      </c>
      <c r="F131" s="2">
        <f>'Moving Avg'!D131</f>
        <v>39.770000000000003</v>
      </c>
      <c r="G131" s="2">
        <f>'Moving Avg'!F131</f>
        <v>40.60049999999999</v>
      </c>
      <c r="H131" s="2">
        <f>'Moving Avg'!G131</f>
        <v>42.721599999999981</v>
      </c>
      <c r="I131" s="2">
        <f>'Moving Avg'!H131</f>
        <v>0</v>
      </c>
      <c r="J131" s="6" t="str">
        <f>OBV!F131</f>
        <v>NEUTRAL</v>
      </c>
      <c r="K131" s="6" t="str">
        <f>OBV!G131</f>
        <v>NEUTRAL</v>
      </c>
      <c r="L131" s="6" t="str">
        <f>OBV!H131</f>
        <v>NEUTRAL</v>
      </c>
      <c r="M131" s="8">
        <f t="shared" si="20"/>
        <v>50</v>
      </c>
      <c r="N131" s="8">
        <f t="shared" si="21"/>
        <v>100</v>
      </c>
      <c r="O131" s="8">
        <f t="shared" si="22"/>
        <v>100</v>
      </c>
      <c r="P131" s="8">
        <f t="shared" si="23"/>
        <v>33</v>
      </c>
      <c r="Q131" s="9">
        <f t="shared" ref="Q131:Q194" si="24">0.35*M131+N131*0.35+O131*0.15+P131*0.15</f>
        <v>72.45</v>
      </c>
      <c r="R131" s="9">
        <f t="shared" ref="R131:R194" si="25">M131*0.2+N131*0.2+O131*0.35+P131*0.25</f>
        <v>73.25</v>
      </c>
      <c r="S131" s="9">
        <f t="shared" ref="S131:S194" si="26">M131*0.15+N131*0.15+O131*0.25+P131*0.45</f>
        <v>62.35</v>
      </c>
      <c r="T131" s="9">
        <f t="shared" ref="T131:T194" si="27">0.25*SUM(M131:P131)</f>
        <v>70.75</v>
      </c>
      <c r="U131" s="8">
        <f t="shared" ref="U131:U194" si="28">SUM(Q131:S131)/3</f>
        <v>69.349999999999994</v>
      </c>
      <c r="V131" s="8">
        <f t="shared" ref="V131:V194" si="29">SUM(Q131:T131)/4</f>
        <v>69.699999999999989</v>
      </c>
    </row>
    <row r="132" spans="1:22" ht="13.5" x14ac:dyDescent="0.25">
      <c r="A132" s="3">
        <f>RSI!A132</f>
        <v>42495</v>
      </c>
      <c r="B132" s="2">
        <f>RSI!B132</f>
        <v>39.770000000000003</v>
      </c>
      <c r="C132" s="2">
        <f>RSI!I132</f>
        <v>15.269989501626796</v>
      </c>
      <c r="D132" s="2">
        <f>MACD!E132</f>
        <v>0.21438208125714908</v>
      </c>
      <c r="E132" s="2">
        <f>MACD!F132</f>
        <v>0.80476863009596344</v>
      </c>
      <c r="F132" s="2">
        <f>'Moving Avg'!D132</f>
        <v>39.770000000000003</v>
      </c>
      <c r="G132" s="2">
        <f>'Moving Avg'!F132</f>
        <v>40.458999999999989</v>
      </c>
      <c r="H132" s="2">
        <f>'Moving Avg'!G132</f>
        <v>42.656999999999982</v>
      </c>
      <c r="I132" s="2">
        <f>'Moving Avg'!H132</f>
        <v>0</v>
      </c>
      <c r="J132" s="6" t="str">
        <f>OBV!F132</f>
        <v>NEUTRAL</v>
      </c>
      <c r="K132" s="6" t="str">
        <f>OBV!G132</f>
        <v>NEUTRAL</v>
      </c>
      <c r="L132" s="6" t="str">
        <f>OBV!H132</f>
        <v>NEUTRAL</v>
      </c>
      <c r="M132" s="8">
        <f t="shared" si="20"/>
        <v>50</v>
      </c>
      <c r="N132" s="8">
        <f t="shared" si="21"/>
        <v>100</v>
      </c>
      <c r="O132" s="8">
        <f t="shared" si="22"/>
        <v>100</v>
      </c>
      <c r="P132" s="8">
        <f t="shared" si="23"/>
        <v>33</v>
      </c>
      <c r="Q132" s="9">
        <f t="shared" si="24"/>
        <v>72.45</v>
      </c>
      <c r="R132" s="9">
        <f t="shared" si="25"/>
        <v>73.25</v>
      </c>
      <c r="S132" s="9">
        <f t="shared" si="26"/>
        <v>62.35</v>
      </c>
      <c r="T132" s="9">
        <f t="shared" si="27"/>
        <v>70.75</v>
      </c>
      <c r="U132" s="8">
        <f t="shared" si="28"/>
        <v>69.349999999999994</v>
      </c>
      <c r="V132" s="8">
        <f t="shared" si="29"/>
        <v>69.699999999999989</v>
      </c>
    </row>
    <row r="133" spans="1:22" ht="13.5" x14ac:dyDescent="0.25">
      <c r="A133" s="3">
        <f>RSI!A133</f>
        <v>42496</v>
      </c>
      <c r="B133" s="2">
        <f>RSI!B133</f>
        <v>39.770000000000003</v>
      </c>
      <c r="C133" s="2">
        <f>RSI!I133</f>
        <v>15.269989501626796</v>
      </c>
      <c r="D133" s="2">
        <f>MACD!E133</f>
        <v>8.4126748560784392E-2</v>
      </c>
      <c r="E133" s="2">
        <f>MACD!F133</f>
        <v>0.66064025378892766</v>
      </c>
      <c r="F133" s="2">
        <f>'Moving Avg'!D133</f>
        <v>39.770000000000003</v>
      </c>
      <c r="G133" s="2">
        <f>'Moving Avg'!F133</f>
        <v>40.317499999999988</v>
      </c>
      <c r="H133" s="2">
        <f>'Moving Avg'!G133</f>
        <v>42.592399999999977</v>
      </c>
      <c r="I133" s="2">
        <f>'Moving Avg'!H133</f>
        <v>0</v>
      </c>
      <c r="J133" s="6" t="str">
        <f>OBV!F133</f>
        <v>NEUTRAL</v>
      </c>
      <c r="K133" s="6" t="str">
        <f>OBV!G133</f>
        <v>NEUTRAL</v>
      </c>
      <c r="L133" s="6" t="str">
        <f>OBV!H133</f>
        <v>NEUTRAL</v>
      </c>
      <c r="M133" s="8">
        <f t="shared" si="20"/>
        <v>50</v>
      </c>
      <c r="N133" s="8">
        <f t="shared" si="21"/>
        <v>100</v>
      </c>
      <c r="O133" s="8">
        <f t="shared" si="22"/>
        <v>100</v>
      </c>
      <c r="P133" s="8">
        <f t="shared" si="23"/>
        <v>33</v>
      </c>
      <c r="Q133" s="9">
        <f t="shared" si="24"/>
        <v>72.45</v>
      </c>
      <c r="R133" s="9">
        <f t="shared" si="25"/>
        <v>73.25</v>
      </c>
      <c r="S133" s="9">
        <f t="shared" si="26"/>
        <v>62.35</v>
      </c>
      <c r="T133" s="9">
        <f t="shared" si="27"/>
        <v>70.75</v>
      </c>
      <c r="U133" s="8">
        <f t="shared" si="28"/>
        <v>69.349999999999994</v>
      </c>
      <c r="V133" s="8">
        <f t="shared" si="29"/>
        <v>69.699999999999989</v>
      </c>
    </row>
    <row r="134" spans="1:22" ht="13.5" x14ac:dyDescent="0.25">
      <c r="A134" s="3">
        <f>RSI!A134</f>
        <v>42499</v>
      </c>
      <c r="B134" s="2">
        <f>RSI!B134</f>
        <v>39.770000000000003</v>
      </c>
      <c r="C134" s="2">
        <f>RSI!I134</f>
        <v>15.269989501626796</v>
      </c>
      <c r="D134" s="2">
        <f>MACD!E134</f>
        <v>-1.8883859660704161E-2</v>
      </c>
      <c r="E134" s="2">
        <f>MACD!F134</f>
        <v>0.52473543109900123</v>
      </c>
      <c r="F134" s="2">
        <f>'Moving Avg'!D134</f>
        <v>39.770000000000003</v>
      </c>
      <c r="G134" s="2">
        <f>'Moving Avg'!F134</f>
        <v>40.175999999999988</v>
      </c>
      <c r="H134" s="2">
        <f>'Moving Avg'!G134</f>
        <v>42.527799999999985</v>
      </c>
      <c r="I134" s="2">
        <f>'Moving Avg'!H134</f>
        <v>0</v>
      </c>
      <c r="J134" s="6" t="str">
        <f>OBV!F134</f>
        <v>NEUTRAL</v>
      </c>
      <c r="K134" s="6" t="str">
        <f>OBV!G134</f>
        <v>NEUTRAL</v>
      </c>
      <c r="L134" s="6" t="str">
        <f>OBV!H134</f>
        <v>NEUTRAL</v>
      </c>
      <c r="M134" s="8">
        <f t="shared" si="20"/>
        <v>50</v>
      </c>
      <c r="N134" s="8">
        <f t="shared" si="21"/>
        <v>100</v>
      </c>
      <c r="O134" s="8">
        <f t="shared" si="22"/>
        <v>100</v>
      </c>
      <c r="P134" s="8">
        <f t="shared" si="23"/>
        <v>33</v>
      </c>
      <c r="Q134" s="9">
        <f t="shared" si="24"/>
        <v>72.45</v>
      </c>
      <c r="R134" s="9">
        <f t="shared" si="25"/>
        <v>73.25</v>
      </c>
      <c r="S134" s="9">
        <f t="shared" si="26"/>
        <v>62.35</v>
      </c>
      <c r="T134" s="9">
        <f t="shared" si="27"/>
        <v>70.75</v>
      </c>
      <c r="U134" s="8">
        <f t="shared" si="28"/>
        <v>69.349999999999994</v>
      </c>
      <c r="V134" s="8">
        <f t="shared" si="29"/>
        <v>69.699999999999989</v>
      </c>
    </row>
    <row r="135" spans="1:22" ht="13.5" x14ac:dyDescent="0.25">
      <c r="A135" s="3">
        <f>RSI!A135</f>
        <v>42500</v>
      </c>
      <c r="B135" s="2">
        <f>RSI!B135</f>
        <v>39.770000000000003</v>
      </c>
      <c r="C135" s="2">
        <f>RSI!I135</f>
        <v>15.269989501626796</v>
      </c>
      <c r="D135" s="2">
        <f>MACD!E135</f>
        <v>-9.9374975963463896E-2</v>
      </c>
      <c r="E135" s="2">
        <f>MACD!F135</f>
        <v>0.39991334968650827</v>
      </c>
      <c r="F135" s="2">
        <f>'Moving Avg'!D135</f>
        <v>39.770000000000003</v>
      </c>
      <c r="G135" s="2">
        <f>'Moving Avg'!F135</f>
        <v>40.034499999999994</v>
      </c>
      <c r="H135" s="2">
        <f>'Moving Avg'!G135</f>
        <v>42.463199999999986</v>
      </c>
      <c r="I135" s="2">
        <f>'Moving Avg'!H135</f>
        <v>0</v>
      </c>
      <c r="J135" s="6" t="str">
        <f>OBV!F135</f>
        <v>NEUTRAL</v>
      </c>
      <c r="K135" s="6" t="str">
        <f>OBV!G135</f>
        <v>NEUTRAL</v>
      </c>
      <c r="L135" s="6" t="str">
        <f>OBV!H135</f>
        <v>NEUTRAL</v>
      </c>
      <c r="M135" s="8">
        <f t="shared" si="20"/>
        <v>50</v>
      </c>
      <c r="N135" s="8">
        <f t="shared" si="21"/>
        <v>100</v>
      </c>
      <c r="O135" s="8">
        <f t="shared" si="22"/>
        <v>100</v>
      </c>
      <c r="P135" s="8">
        <f t="shared" si="23"/>
        <v>33</v>
      </c>
      <c r="Q135" s="9">
        <f t="shared" si="24"/>
        <v>72.45</v>
      </c>
      <c r="R135" s="9">
        <f t="shared" si="25"/>
        <v>73.25</v>
      </c>
      <c r="S135" s="9">
        <f t="shared" si="26"/>
        <v>62.35</v>
      </c>
      <c r="T135" s="9">
        <f t="shared" si="27"/>
        <v>70.75</v>
      </c>
      <c r="U135" s="8">
        <f t="shared" si="28"/>
        <v>69.349999999999994</v>
      </c>
      <c r="V135" s="8">
        <f t="shared" si="29"/>
        <v>69.699999999999989</v>
      </c>
    </row>
    <row r="136" spans="1:22" ht="13.5" x14ac:dyDescent="0.25">
      <c r="A136" s="3">
        <f>RSI!A136</f>
        <v>42501</v>
      </c>
      <c r="B136" s="2">
        <f>RSI!B136</f>
        <v>39.6</v>
      </c>
      <c r="C136" s="2">
        <f>RSI!I136</f>
        <v>13.692716877792236</v>
      </c>
      <c r="D136" s="2">
        <f>MACD!E136</f>
        <v>-0.14871274542045398</v>
      </c>
      <c r="E136" s="2">
        <f>MACD!F136</f>
        <v>0.29018813066511584</v>
      </c>
      <c r="F136" s="2">
        <f>'Moving Avg'!D136</f>
        <v>39.736000000000004</v>
      </c>
      <c r="G136" s="2">
        <f>'Moving Avg'!F136</f>
        <v>39.884499999999989</v>
      </c>
      <c r="H136" s="2">
        <f>'Moving Avg'!G136</f>
        <v>42.395199999999996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  <c r="M136" s="8">
        <f t="shared" si="20"/>
        <v>50</v>
      </c>
      <c r="N136" s="8">
        <f t="shared" si="21"/>
        <v>100</v>
      </c>
      <c r="O136" s="8">
        <f t="shared" si="22"/>
        <v>100</v>
      </c>
      <c r="P136" s="8">
        <f t="shared" si="23"/>
        <v>0</v>
      </c>
      <c r="Q136" s="9">
        <f t="shared" si="24"/>
        <v>67.5</v>
      </c>
      <c r="R136" s="9">
        <f t="shared" si="25"/>
        <v>65</v>
      </c>
      <c r="S136" s="9">
        <f t="shared" si="26"/>
        <v>47.5</v>
      </c>
      <c r="T136" s="9">
        <f t="shared" si="27"/>
        <v>62.5</v>
      </c>
      <c r="U136" s="8">
        <f t="shared" si="28"/>
        <v>60</v>
      </c>
      <c r="V136" s="8">
        <f t="shared" si="29"/>
        <v>60.625</v>
      </c>
    </row>
    <row r="137" spans="1:22" ht="13.5" x14ac:dyDescent="0.25">
      <c r="A137" s="3">
        <f>RSI!A137</f>
        <v>42502</v>
      </c>
      <c r="B137" s="2">
        <f>RSI!B137</f>
        <v>39.6</v>
      </c>
      <c r="C137" s="2">
        <f>RSI!I137</f>
        <v>13.692716877792236</v>
      </c>
      <c r="D137" s="2">
        <f>MACD!E137</f>
        <v>-0.18373563892185274</v>
      </c>
      <c r="E137" s="2">
        <f>MACD!F137</f>
        <v>0.19540337674772212</v>
      </c>
      <c r="F137" s="2">
        <f>'Moving Avg'!D137</f>
        <v>39.701999999999998</v>
      </c>
      <c r="G137" s="2">
        <f>'Moving Avg'!F137</f>
        <v>39.814499999999995</v>
      </c>
      <c r="H137" s="2">
        <f>'Moving Avg'!G137</f>
        <v>42.327199999999991</v>
      </c>
      <c r="I137" s="2">
        <f>'Moving Avg'!H137</f>
        <v>0</v>
      </c>
      <c r="J137" s="6" t="str">
        <f>OBV!F137</f>
        <v>BEARISH</v>
      </c>
      <c r="K137" s="6" t="str">
        <f>OBV!G137</f>
        <v>WEAK</v>
      </c>
      <c r="L137" s="6" t="str">
        <f>OBV!H137</f>
        <v>CONFIRMED BEARISH</v>
      </c>
      <c r="M137" s="8">
        <f t="shared" si="20"/>
        <v>50</v>
      </c>
      <c r="N137" s="8">
        <f t="shared" si="21"/>
        <v>100</v>
      </c>
      <c r="O137" s="8">
        <f t="shared" si="22"/>
        <v>100</v>
      </c>
      <c r="P137" s="8">
        <f t="shared" si="23"/>
        <v>0</v>
      </c>
      <c r="Q137" s="9">
        <f t="shared" si="24"/>
        <v>67.5</v>
      </c>
      <c r="R137" s="9">
        <f t="shared" si="25"/>
        <v>65</v>
      </c>
      <c r="S137" s="9">
        <f t="shared" si="26"/>
        <v>47.5</v>
      </c>
      <c r="T137" s="9">
        <f t="shared" si="27"/>
        <v>62.5</v>
      </c>
      <c r="U137" s="8">
        <f t="shared" si="28"/>
        <v>60</v>
      </c>
      <c r="V137" s="8">
        <f t="shared" si="29"/>
        <v>60.625</v>
      </c>
    </row>
    <row r="138" spans="1:22" ht="13.5" x14ac:dyDescent="0.25">
      <c r="A138" s="3">
        <f>RSI!A138</f>
        <v>42503</v>
      </c>
      <c r="B138" s="2">
        <f>RSI!B138</f>
        <v>39.49</v>
      </c>
      <c r="C138" s="2">
        <f>RSI!I138</f>
        <v>12.707690655950003</v>
      </c>
      <c r="D138" s="2">
        <f>MACD!E138</f>
        <v>-0.19899590432697067</v>
      </c>
      <c r="E138" s="2">
        <f>MACD!F138</f>
        <v>0.11652352053278359</v>
      </c>
      <c r="F138" s="2">
        <f>'Moving Avg'!D138</f>
        <v>39.646000000000001</v>
      </c>
      <c r="G138" s="2">
        <f>'Moving Avg'!F138</f>
        <v>39.738999999999997</v>
      </c>
      <c r="H138" s="2">
        <f>'Moving Avg'!G138</f>
        <v>42.256999999999991</v>
      </c>
      <c r="I138" s="2">
        <f>'Moving Avg'!H138</f>
        <v>0</v>
      </c>
      <c r="J138" s="6" t="str">
        <f>OBV!F138</f>
        <v>BEARISH</v>
      </c>
      <c r="K138" s="6" t="str">
        <f>OBV!G138</f>
        <v>WEAK</v>
      </c>
      <c r="L138" s="6" t="str">
        <f>OBV!H138</f>
        <v>CONFIRMED BEARISH</v>
      </c>
      <c r="M138" s="8">
        <f t="shared" si="20"/>
        <v>50</v>
      </c>
      <c r="N138" s="8">
        <f t="shared" si="21"/>
        <v>100</v>
      </c>
      <c r="O138" s="8">
        <f t="shared" si="22"/>
        <v>100</v>
      </c>
      <c r="P138" s="8">
        <f t="shared" si="23"/>
        <v>0</v>
      </c>
      <c r="Q138" s="9">
        <f t="shared" si="24"/>
        <v>67.5</v>
      </c>
      <c r="R138" s="9">
        <f t="shared" si="25"/>
        <v>65</v>
      </c>
      <c r="S138" s="9">
        <f t="shared" si="26"/>
        <v>47.5</v>
      </c>
      <c r="T138" s="9">
        <f t="shared" si="27"/>
        <v>62.5</v>
      </c>
      <c r="U138" s="8">
        <f t="shared" si="28"/>
        <v>60</v>
      </c>
      <c r="V138" s="8">
        <f t="shared" si="29"/>
        <v>60.625</v>
      </c>
    </row>
    <row r="139" spans="1:22" ht="13.5" x14ac:dyDescent="0.25">
      <c r="A139" s="3">
        <f>RSI!A139</f>
        <v>42506</v>
      </c>
      <c r="B139" s="2">
        <f>RSI!B139</f>
        <v>37.72</v>
      </c>
      <c r="C139" s="2">
        <f>RSI!I139</f>
        <v>5.6564366787722378</v>
      </c>
      <c r="D139" s="2">
        <f>MACD!E139</f>
        <v>-7.438219882583752E-2</v>
      </c>
      <c r="E139" s="2">
        <f>MACD!F139</f>
        <v>7.8342376661059365E-2</v>
      </c>
      <c r="F139" s="2">
        <f>'Moving Avg'!D139</f>
        <v>39.236000000000004</v>
      </c>
      <c r="G139" s="2">
        <f>'Moving Avg'!F139</f>
        <v>39.636499999999998</v>
      </c>
      <c r="H139" s="2">
        <f>'Moving Avg'!G139</f>
        <v>42.151399999999988</v>
      </c>
      <c r="I139" s="2">
        <f>'Moving Avg'!H139</f>
        <v>0</v>
      </c>
      <c r="J139" s="6" t="str">
        <f>OBV!F139</f>
        <v>BEARISH</v>
      </c>
      <c r="K139" s="6" t="str">
        <f>OBV!G139</f>
        <v>WEAK</v>
      </c>
      <c r="L139" s="6" t="str">
        <f>OBV!H139</f>
        <v>CONFIRMED BEARISH</v>
      </c>
      <c r="M139" s="8">
        <f t="shared" si="20"/>
        <v>50</v>
      </c>
      <c r="N139" s="8">
        <f t="shared" si="21"/>
        <v>100</v>
      </c>
      <c r="O139" s="8">
        <f t="shared" si="22"/>
        <v>100</v>
      </c>
      <c r="P139" s="8">
        <f t="shared" si="23"/>
        <v>0</v>
      </c>
      <c r="Q139" s="9">
        <f t="shared" si="24"/>
        <v>67.5</v>
      </c>
      <c r="R139" s="9">
        <f t="shared" si="25"/>
        <v>65</v>
      </c>
      <c r="S139" s="9">
        <f t="shared" si="26"/>
        <v>47.5</v>
      </c>
      <c r="T139" s="9">
        <f t="shared" si="27"/>
        <v>62.5</v>
      </c>
      <c r="U139" s="8">
        <f t="shared" si="28"/>
        <v>60</v>
      </c>
      <c r="V139" s="8">
        <f t="shared" si="29"/>
        <v>60.625</v>
      </c>
    </row>
    <row r="140" spans="1:22" ht="13.5" x14ac:dyDescent="0.25">
      <c r="A140" s="3">
        <f>RSI!A140</f>
        <v>42507</v>
      </c>
      <c r="B140" s="2">
        <f>RSI!B140</f>
        <v>36.03</v>
      </c>
      <c r="C140" s="2">
        <f>RSI!I140</f>
        <v>3.601551757096928</v>
      </c>
      <c r="D140" s="2">
        <f>MACD!E140</f>
        <v>0.17264429065597398</v>
      </c>
      <c r="E140" s="2">
        <f>MACD!F140</f>
        <v>9.7202759460042282E-2</v>
      </c>
      <c r="F140" s="2">
        <f>'Moving Avg'!D140</f>
        <v>38.488</v>
      </c>
      <c r="G140" s="2">
        <f>'Moving Avg'!F140</f>
        <v>39.4495</v>
      </c>
      <c r="H140" s="2">
        <f>'Moving Avg'!G140</f>
        <v>42.012</v>
      </c>
      <c r="I140" s="2">
        <f>'Moving Avg'!H140</f>
        <v>0</v>
      </c>
      <c r="J140" s="6" t="str">
        <f>OBV!F140</f>
        <v>BEARISH</v>
      </c>
      <c r="K140" s="6" t="str">
        <f>OBV!G140</f>
        <v>WEAK</v>
      </c>
      <c r="L140" s="6" t="str">
        <f>OBV!H140</f>
        <v>CONFIRMED BEARISH</v>
      </c>
      <c r="M140" s="8">
        <f t="shared" si="20"/>
        <v>50</v>
      </c>
      <c r="N140" s="8">
        <f t="shared" si="21"/>
        <v>0</v>
      </c>
      <c r="O140" s="8">
        <f t="shared" si="22"/>
        <v>100</v>
      </c>
      <c r="P140" s="8">
        <f t="shared" si="23"/>
        <v>0</v>
      </c>
      <c r="Q140" s="9">
        <f t="shared" si="24"/>
        <v>32.5</v>
      </c>
      <c r="R140" s="9">
        <f t="shared" si="25"/>
        <v>45</v>
      </c>
      <c r="S140" s="9">
        <f t="shared" si="26"/>
        <v>32.5</v>
      </c>
      <c r="T140" s="9">
        <f t="shared" si="27"/>
        <v>37.5</v>
      </c>
      <c r="U140" s="8">
        <f t="shared" si="28"/>
        <v>36.666666666666664</v>
      </c>
      <c r="V140" s="8">
        <f t="shared" si="29"/>
        <v>36.875</v>
      </c>
    </row>
    <row r="141" spans="1:22" ht="13.5" x14ac:dyDescent="0.25">
      <c r="A141" s="3">
        <f>RSI!A141</f>
        <v>42508</v>
      </c>
      <c r="B141" s="2">
        <f>RSI!B141</f>
        <v>37.11</v>
      </c>
      <c r="C141" s="2">
        <f>RSI!I141</f>
        <v>22.882175496879967</v>
      </c>
      <c r="D141" s="2">
        <f>MACD!E141</f>
        <v>0.32683718935932404</v>
      </c>
      <c r="E141" s="2">
        <f>MACD!F141</f>
        <v>0.14312964543989865</v>
      </c>
      <c r="F141" s="2">
        <f>'Moving Avg'!D141</f>
        <v>37.989999999999995</v>
      </c>
      <c r="G141" s="2">
        <f>'Moving Avg'!F141</f>
        <v>39.316500000000005</v>
      </c>
      <c r="H141" s="2">
        <f>'Moving Avg'!G141</f>
        <v>41.894199999999998</v>
      </c>
      <c r="I141" s="2">
        <f>'Moving Avg'!H141</f>
        <v>0</v>
      </c>
      <c r="J141" s="6" t="str">
        <f>OBV!F141</f>
        <v>BEARISH</v>
      </c>
      <c r="K141" s="6" t="str">
        <f>OBV!G141</f>
        <v>WEAK</v>
      </c>
      <c r="L141" s="6" t="str">
        <f>OBV!H141</f>
        <v>CONFIRMED BEARISH</v>
      </c>
      <c r="M141" s="8">
        <f t="shared" si="20"/>
        <v>50</v>
      </c>
      <c r="N141" s="8">
        <f t="shared" si="21"/>
        <v>0</v>
      </c>
      <c r="O141" s="8">
        <f t="shared" si="22"/>
        <v>100</v>
      </c>
      <c r="P141" s="8">
        <f t="shared" si="23"/>
        <v>0</v>
      </c>
      <c r="Q141" s="9">
        <f t="shared" si="24"/>
        <v>32.5</v>
      </c>
      <c r="R141" s="9">
        <f t="shared" si="25"/>
        <v>45</v>
      </c>
      <c r="S141" s="9">
        <f t="shared" si="26"/>
        <v>32.5</v>
      </c>
      <c r="T141" s="9">
        <f t="shared" si="27"/>
        <v>37.5</v>
      </c>
      <c r="U141" s="8">
        <f t="shared" si="28"/>
        <v>36.666666666666664</v>
      </c>
      <c r="V141" s="8">
        <f t="shared" si="29"/>
        <v>36.875</v>
      </c>
    </row>
    <row r="142" spans="1:22" ht="13.5" x14ac:dyDescent="0.25">
      <c r="A142" s="3">
        <f>RSI!A142</f>
        <v>42509</v>
      </c>
      <c r="B142" s="2">
        <f>RSI!B142</f>
        <v>37.6</v>
      </c>
      <c r="C142" s="2">
        <f>RSI!I142</f>
        <v>29.747626125197613</v>
      </c>
      <c r="D142" s="2">
        <f>MACD!E142</f>
        <v>0.43793604515985152</v>
      </c>
      <c r="E142" s="2">
        <f>MACD!F142</f>
        <v>0.20209092538388923</v>
      </c>
      <c r="F142" s="2">
        <f>'Moving Avg'!D142</f>
        <v>37.590000000000003</v>
      </c>
      <c r="G142" s="2">
        <f>'Moving Avg'!F142</f>
        <v>39.208000000000006</v>
      </c>
      <c r="H142" s="2">
        <f>'Moving Avg'!G142</f>
        <v>41.786199999999987</v>
      </c>
      <c r="I142" s="2">
        <f>'Moving Avg'!H142</f>
        <v>0</v>
      </c>
      <c r="J142" s="6" t="str">
        <f>OBV!F142</f>
        <v>BEARISH</v>
      </c>
      <c r="K142" s="6" t="str">
        <f>OBV!G142</f>
        <v>WEAK</v>
      </c>
      <c r="L142" s="6" t="str">
        <f>OBV!H142</f>
        <v>CONFIRMED BEARISH</v>
      </c>
      <c r="M142" s="8">
        <f t="shared" si="20"/>
        <v>50</v>
      </c>
      <c r="N142" s="8">
        <f t="shared" si="21"/>
        <v>0</v>
      </c>
      <c r="O142" s="8">
        <f t="shared" si="22"/>
        <v>100</v>
      </c>
      <c r="P142" s="8">
        <f t="shared" si="23"/>
        <v>0</v>
      </c>
      <c r="Q142" s="9">
        <f t="shared" si="24"/>
        <v>32.5</v>
      </c>
      <c r="R142" s="9">
        <f t="shared" si="25"/>
        <v>45</v>
      </c>
      <c r="S142" s="9">
        <f t="shared" si="26"/>
        <v>32.5</v>
      </c>
      <c r="T142" s="9">
        <f t="shared" si="27"/>
        <v>37.5</v>
      </c>
      <c r="U142" s="8">
        <f t="shared" si="28"/>
        <v>36.666666666666664</v>
      </c>
      <c r="V142" s="8">
        <f t="shared" si="29"/>
        <v>36.875</v>
      </c>
    </row>
    <row r="143" spans="1:22" ht="13.5" x14ac:dyDescent="0.25">
      <c r="A143" s="3">
        <f>RSI!A143</f>
        <v>42510</v>
      </c>
      <c r="B143" s="2">
        <f>RSI!B143</f>
        <v>35.909999999999997</v>
      </c>
      <c r="C143" s="2">
        <f>RSI!I143</f>
        <v>22.355441081165011</v>
      </c>
      <c r="D143" s="2">
        <f>MACD!E143</f>
        <v>0.66990311400459746</v>
      </c>
      <c r="E143" s="2">
        <f>MACD!F143</f>
        <v>0.29565336310803092</v>
      </c>
      <c r="F143" s="2">
        <f>'Moving Avg'!D143</f>
        <v>36.874000000000002</v>
      </c>
      <c r="G143" s="2">
        <f>'Moving Avg'!F143</f>
        <v>39.015000000000001</v>
      </c>
      <c r="H143" s="2">
        <f>'Moving Avg'!G143</f>
        <v>41.64439999999999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  <c r="M143" s="8">
        <f t="shared" si="20"/>
        <v>50</v>
      </c>
      <c r="N143" s="8">
        <f t="shared" si="21"/>
        <v>0</v>
      </c>
      <c r="O143" s="8">
        <f t="shared" si="22"/>
        <v>100</v>
      </c>
      <c r="P143" s="8">
        <f t="shared" si="23"/>
        <v>16.5</v>
      </c>
      <c r="Q143" s="9">
        <f t="shared" si="24"/>
        <v>34.975000000000001</v>
      </c>
      <c r="R143" s="9">
        <f t="shared" si="25"/>
        <v>49.125</v>
      </c>
      <c r="S143" s="9">
        <f t="shared" si="26"/>
        <v>39.924999999999997</v>
      </c>
      <c r="T143" s="9">
        <f t="shared" si="27"/>
        <v>41.625</v>
      </c>
      <c r="U143" s="8">
        <f t="shared" si="28"/>
        <v>41.341666666666661</v>
      </c>
      <c r="V143" s="8">
        <f t="shared" si="29"/>
        <v>41.412499999999994</v>
      </c>
    </row>
    <row r="144" spans="1:22" ht="13.5" x14ac:dyDescent="0.25">
      <c r="A144" s="3">
        <f>RSI!A144</f>
        <v>42513</v>
      </c>
      <c r="B144" s="2">
        <f>RSI!B144</f>
        <v>35.909999999999997</v>
      </c>
      <c r="C144" s="2">
        <f>RSI!I144</f>
        <v>22.355441081165011</v>
      </c>
      <c r="D144" s="2">
        <f>MACD!E144</f>
        <v>0.88799807547550103</v>
      </c>
      <c r="E144" s="2">
        <f>MACD!F144</f>
        <v>0.41412230558152496</v>
      </c>
      <c r="F144" s="2">
        <f>'Moving Avg'!D144</f>
        <v>36.512</v>
      </c>
      <c r="G144" s="2">
        <f>'Moving Avg'!F144</f>
        <v>38.821999999999996</v>
      </c>
      <c r="H144" s="2">
        <f>'Moving Avg'!G144</f>
        <v>41.502599999999994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  <c r="M144" s="8">
        <f t="shared" si="20"/>
        <v>50</v>
      </c>
      <c r="N144" s="8">
        <f t="shared" si="21"/>
        <v>0</v>
      </c>
      <c r="O144" s="8">
        <f t="shared" si="22"/>
        <v>100</v>
      </c>
      <c r="P144" s="8">
        <f t="shared" si="23"/>
        <v>16.5</v>
      </c>
      <c r="Q144" s="9">
        <f t="shared" si="24"/>
        <v>34.975000000000001</v>
      </c>
      <c r="R144" s="9">
        <f t="shared" si="25"/>
        <v>49.125</v>
      </c>
      <c r="S144" s="9">
        <f t="shared" si="26"/>
        <v>39.924999999999997</v>
      </c>
      <c r="T144" s="9">
        <f t="shared" si="27"/>
        <v>41.625</v>
      </c>
      <c r="U144" s="8">
        <f t="shared" si="28"/>
        <v>41.341666666666661</v>
      </c>
      <c r="V144" s="8">
        <f t="shared" si="29"/>
        <v>41.412499999999994</v>
      </c>
    </row>
    <row r="145" spans="1:22" ht="13.5" x14ac:dyDescent="0.25">
      <c r="A145" s="3">
        <f>RSI!A145</f>
        <v>42514</v>
      </c>
      <c r="B145" s="2">
        <f>RSI!B145</f>
        <v>34.950000000000003</v>
      </c>
      <c r="C145" s="2">
        <f>RSI!I145</f>
        <v>19.210496481599904</v>
      </c>
      <c r="D145" s="2">
        <f>MACD!E145</f>
        <v>1.1638502751979942</v>
      </c>
      <c r="E145" s="2">
        <f>MACD!F145</f>
        <v>0.56406789950481884</v>
      </c>
      <c r="F145" s="2">
        <f>'Moving Avg'!D145</f>
        <v>36.296000000000006</v>
      </c>
      <c r="G145" s="2">
        <f>'Moving Avg'!F145</f>
        <v>38.581000000000003</v>
      </c>
      <c r="H145" s="2">
        <f>'Moving Avg'!G145</f>
        <v>41.341599999999993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CONFIRMED BEARISH</v>
      </c>
      <c r="M145" s="8">
        <f t="shared" si="20"/>
        <v>50</v>
      </c>
      <c r="N145" s="8">
        <f t="shared" si="21"/>
        <v>0</v>
      </c>
      <c r="O145" s="8">
        <f t="shared" si="22"/>
        <v>100</v>
      </c>
      <c r="P145" s="8">
        <f t="shared" si="23"/>
        <v>0</v>
      </c>
      <c r="Q145" s="9">
        <f t="shared" si="24"/>
        <v>32.5</v>
      </c>
      <c r="R145" s="9">
        <f t="shared" si="25"/>
        <v>45</v>
      </c>
      <c r="S145" s="9">
        <f t="shared" si="26"/>
        <v>32.5</v>
      </c>
      <c r="T145" s="9">
        <f t="shared" si="27"/>
        <v>37.5</v>
      </c>
      <c r="U145" s="8">
        <f t="shared" si="28"/>
        <v>36.666666666666664</v>
      </c>
      <c r="V145" s="8">
        <f t="shared" si="29"/>
        <v>36.875</v>
      </c>
    </row>
    <row r="146" spans="1:22" ht="13.5" x14ac:dyDescent="0.25">
      <c r="A146" s="3">
        <f>RSI!A146</f>
        <v>42515</v>
      </c>
      <c r="B146" s="2">
        <f>RSI!B146</f>
        <v>33.4</v>
      </c>
      <c r="C146" s="2">
        <f>RSI!I146</f>
        <v>15.434947831199338</v>
      </c>
      <c r="D146" s="2">
        <f>MACD!E146</f>
        <v>1.510300286089425</v>
      </c>
      <c r="E146" s="2">
        <f>MACD!F146</f>
        <v>0.75331437682174007</v>
      </c>
      <c r="F146" s="2">
        <f>'Moving Avg'!D146</f>
        <v>35.554000000000002</v>
      </c>
      <c r="G146" s="2">
        <f>'Moving Avg'!F146</f>
        <v>38.262500000000003</v>
      </c>
      <c r="H146" s="2">
        <f>'Moving Avg'!G146</f>
        <v>41.123799999999989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CONFIRMED BEARISH</v>
      </c>
      <c r="M146" s="8">
        <f t="shared" si="20"/>
        <v>50</v>
      </c>
      <c r="N146" s="8">
        <f t="shared" si="21"/>
        <v>0</v>
      </c>
      <c r="O146" s="8">
        <f t="shared" si="22"/>
        <v>100</v>
      </c>
      <c r="P146" s="8">
        <f t="shared" si="23"/>
        <v>0</v>
      </c>
      <c r="Q146" s="9">
        <f t="shared" si="24"/>
        <v>32.5</v>
      </c>
      <c r="R146" s="9">
        <f t="shared" si="25"/>
        <v>45</v>
      </c>
      <c r="S146" s="9">
        <f t="shared" si="26"/>
        <v>32.5</v>
      </c>
      <c r="T146" s="9">
        <f t="shared" si="27"/>
        <v>37.5</v>
      </c>
      <c r="U146" s="8">
        <f t="shared" si="28"/>
        <v>36.666666666666664</v>
      </c>
      <c r="V146" s="8">
        <f t="shared" si="29"/>
        <v>36.875</v>
      </c>
    </row>
    <row r="147" spans="1:22" ht="13.5" x14ac:dyDescent="0.25">
      <c r="A147" s="3">
        <f>RSI!A147</f>
        <v>42516</v>
      </c>
      <c r="B147" s="2">
        <f>RSI!B147</f>
        <v>32.01</v>
      </c>
      <c r="C147" s="2">
        <f>RSI!I147</f>
        <v>12.972662457532394</v>
      </c>
      <c r="D147" s="2">
        <f>MACD!E147</f>
        <v>1.9381423141543408</v>
      </c>
      <c r="E147" s="2">
        <f>MACD!F147</f>
        <v>0.99027996428826026</v>
      </c>
      <c r="F147" s="2">
        <f>'Moving Avg'!D147</f>
        <v>34.435999999999993</v>
      </c>
      <c r="G147" s="2">
        <f>'Moving Avg'!F147</f>
        <v>37.874499999999998</v>
      </c>
      <c r="H147" s="2">
        <f>'Moving Avg'!G147</f>
        <v>40.8384</v>
      </c>
      <c r="I147" s="2">
        <f>'Moving Avg'!H147</f>
        <v>0</v>
      </c>
      <c r="J147" s="6" t="str">
        <f>OBV!F147</f>
        <v>BEARISH</v>
      </c>
      <c r="K147" s="6" t="str">
        <f>OBV!G147</f>
        <v>WEAK</v>
      </c>
      <c r="L147" s="6" t="str">
        <f>OBV!H147</f>
        <v>CONFIRMED BEARISH</v>
      </c>
      <c r="M147" s="8">
        <f t="shared" si="20"/>
        <v>50</v>
      </c>
      <c r="N147" s="8">
        <f t="shared" si="21"/>
        <v>0</v>
      </c>
      <c r="O147" s="8">
        <f t="shared" si="22"/>
        <v>100</v>
      </c>
      <c r="P147" s="8">
        <f t="shared" si="23"/>
        <v>0</v>
      </c>
      <c r="Q147" s="9">
        <f t="shared" si="24"/>
        <v>32.5</v>
      </c>
      <c r="R147" s="9">
        <f t="shared" si="25"/>
        <v>45</v>
      </c>
      <c r="S147" s="9">
        <f t="shared" si="26"/>
        <v>32.5</v>
      </c>
      <c r="T147" s="9">
        <f t="shared" si="27"/>
        <v>37.5</v>
      </c>
      <c r="U147" s="8">
        <f t="shared" si="28"/>
        <v>36.666666666666664</v>
      </c>
      <c r="V147" s="8">
        <f t="shared" si="29"/>
        <v>36.875</v>
      </c>
    </row>
    <row r="148" spans="1:22" ht="13.5" x14ac:dyDescent="0.25">
      <c r="A148" s="3">
        <f>RSI!A148</f>
        <v>42517</v>
      </c>
      <c r="B148" s="2">
        <f>RSI!B148</f>
        <v>32</v>
      </c>
      <c r="C148" s="2">
        <f>RSI!I148</f>
        <v>12.956648606542274</v>
      </c>
      <c r="D148" s="2">
        <f>MACD!E148</f>
        <v>2.3215724807105644</v>
      </c>
      <c r="E148" s="2">
        <f>MACD!F148</f>
        <v>1.2565384675727211</v>
      </c>
      <c r="F148" s="2">
        <f>'Moving Avg'!D148</f>
        <v>33.653999999999996</v>
      </c>
      <c r="G148" s="2">
        <f>'Moving Avg'!F148</f>
        <v>37.486000000000004</v>
      </c>
      <c r="H148" s="2">
        <f>'Moving Avg'!G148</f>
        <v>40.538399999999996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CONFIRMED BEARISH</v>
      </c>
      <c r="M148" s="8">
        <f t="shared" si="20"/>
        <v>50</v>
      </c>
      <c r="N148" s="8">
        <f t="shared" si="21"/>
        <v>0</v>
      </c>
      <c r="O148" s="8">
        <f t="shared" si="22"/>
        <v>100</v>
      </c>
      <c r="P148" s="8">
        <f t="shared" si="23"/>
        <v>0</v>
      </c>
      <c r="Q148" s="9">
        <f t="shared" si="24"/>
        <v>32.5</v>
      </c>
      <c r="R148" s="9">
        <f t="shared" si="25"/>
        <v>45</v>
      </c>
      <c r="S148" s="9">
        <f t="shared" si="26"/>
        <v>32.5</v>
      </c>
      <c r="T148" s="9">
        <f t="shared" si="27"/>
        <v>37.5</v>
      </c>
      <c r="U148" s="8">
        <f t="shared" si="28"/>
        <v>36.666666666666664</v>
      </c>
      <c r="V148" s="8">
        <f t="shared" si="29"/>
        <v>36.875</v>
      </c>
    </row>
    <row r="149" spans="1:22" ht="13.5" x14ac:dyDescent="0.25">
      <c r="A149" s="3">
        <f>RSI!A149</f>
        <v>42520</v>
      </c>
      <c r="B149" s="2">
        <f>RSI!B149</f>
        <v>32</v>
      </c>
      <c r="C149" s="2">
        <f>RSI!I149</f>
        <v>12.956648606542274</v>
      </c>
      <c r="D149" s="2">
        <f>MACD!E149</f>
        <v>2.408572497463048</v>
      </c>
      <c r="E149" s="2">
        <f>MACD!F149</f>
        <v>1.4869452735507867</v>
      </c>
      <c r="F149" s="2">
        <f>'Moving Avg'!D149</f>
        <v>32.872</v>
      </c>
      <c r="G149" s="2">
        <f>'Moving Avg'!F149</f>
        <v>37.097500000000004</v>
      </c>
      <c r="H149" s="2">
        <f>'Moving Avg'!G149</f>
        <v>40.244399999999999</v>
      </c>
      <c r="I149" s="2">
        <f>'Moving Avg'!H149</f>
        <v>0</v>
      </c>
      <c r="J149" s="6" t="str">
        <f>OBV!F149</f>
        <v>BEARISH</v>
      </c>
      <c r="K149" s="6" t="str">
        <f>OBV!G149</f>
        <v>WEAK</v>
      </c>
      <c r="L149" s="6" t="str">
        <f>OBV!H149</f>
        <v>CONFIRMED BEARISH</v>
      </c>
      <c r="M149" s="8">
        <f t="shared" si="20"/>
        <v>50</v>
      </c>
      <c r="N149" s="8">
        <f t="shared" si="21"/>
        <v>0</v>
      </c>
      <c r="O149" s="8">
        <f t="shared" si="22"/>
        <v>100</v>
      </c>
      <c r="P149" s="8">
        <f t="shared" si="23"/>
        <v>0</v>
      </c>
      <c r="Q149" s="9">
        <f t="shared" si="24"/>
        <v>32.5</v>
      </c>
      <c r="R149" s="9">
        <f t="shared" si="25"/>
        <v>45</v>
      </c>
      <c r="S149" s="9">
        <f t="shared" si="26"/>
        <v>32.5</v>
      </c>
      <c r="T149" s="9">
        <f t="shared" si="27"/>
        <v>37.5</v>
      </c>
      <c r="U149" s="8">
        <f t="shared" si="28"/>
        <v>36.666666666666664</v>
      </c>
      <c r="V149" s="8">
        <f t="shared" si="29"/>
        <v>36.875</v>
      </c>
    </row>
    <row r="150" spans="1:22" ht="13.5" x14ac:dyDescent="0.25">
      <c r="A150" s="3">
        <f>RSI!A150</f>
        <v>42521</v>
      </c>
      <c r="B150" s="2">
        <f>RSI!B150</f>
        <v>32</v>
      </c>
      <c r="C150" s="2">
        <f>RSI!I150</f>
        <v>12.956648606542274</v>
      </c>
      <c r="D150" s="2">
        <f>MACD!E150</f>
        <v>2.2544719693065858</v>
      </c>
      <c r="E150" s="2">
        <f>MACD!F150</f>
        <v>1.6404506127019467</v>
      </c>
      <c r="F150" s="2">
        <f>'Moving Avg'!D150</f>
        <v>32.281999999999996</v>
      </c>
      <c r="G150" s="2">
        <f>'Moving Avg'!F150</f>
        <v>36.708999999999996</v>
      </c>
      <c r="H150" s="2">
        <f>'Moving Avg'!G150</f>
        <v>39.950400000000002</v>
      </c>
      <c r="I150" s="2">
        <f>'Moving Avg'!H150</f>
        <v>0</v>
      </c>
      <c r="J150" s="6" t="str">
        <f>OBV!F150</f>
        <v>BEARISH</v>
      </c>
      <c r="K150" s="6" t="str">
        <f>OBV!G150</f>
        <v>WEAK</v>
      </c>
      <c r="L150" s="6" t="str">
        <f>OBV!H150</f>
        <v>CONFIRMED BEARISH</v>
      </c>
      <c r="M150" s="8">
        <f t="shared" si="20"/>
        <v>50</v>
      </c>
      <c r="N150" s="8">
        <f t="shared" si="21"/>
        <v>0</v>
      </c>
      <c r="O150" s="8">
        <f t="shared" si="22"/>
        <v>100</v>
      </c>
      <c r="P150" s="8">
        <f t="shared" si="23"/>
        <v>0</v>
      </c>
      <c r="Q150" s="9">
        <f t="shared" si="24"/>
        <v>32.5</v>
      </c>
      <c r="R150" s="9">
        <f t="shared" si="25"/>
        <v>45</v>
      </c>
      <c r="S150" s="9">
        <f t="shared" si="26"/>
        <v>32.5</v>
      </c>
      <c r="T150" s="9">
        <f t="shared" si="27"/>
        <v>37.5</v>
      </c>
      <c r="U150" s="8">
        <f t="shared" si="28"/>
        <v>36.666666666666664</v>
      </c>
      <c r="V150" s="8">
        <f t="shared" si="29"/>
        <v>36.875</v>
      </c>
    </row>
    <row r="151" spans="1:22" ht="13.5" x14ac:dyDescent="0.25">
      <c r="A151" s="3">
        <f>RSI!A151</f>
        <v>42522</v>
      </c>
      <c r="B151" s="2">
        <f>RSI!B151</f>
        <v>32</v>
      </c>
      <c r="C151" s="2">
        <f>RSI!I151</f>
        <v>12.956648606542274</v>
      </c>
      <c r="D151" s="2">
        <f>MACD!E151</f>
        <v>2.3201257211007302</v>
      </c>
      <c r="E151" s="2">
        <f>MACD!F151</f>
        <v>1.7763856343817035</v>
      </c>
      <c r="F151" s="2">
        <f>'Moving Avg'!D151</f>
        <v>32.001999999999995</v>
      </c>
      <c r="G151" s="2">
        <f>'Moving Avg'!F151</f>
        <v>36.320499999999996</v>
      </c>
      <c r="H151" s="2">
        <f>'Moving Avg'!G151</f>
        <v>39.656399999999998</v>
      </c>
      <c r="I151" s="2">
        <f>'Moving Avg'!H151</f>
        <v>0</v>
      </c>
      <c r="J151" s="6" t="str">
        <f>OBV!F151</f>
        <v>BEARISH</v>
      </c>
      <c r="K151" s="6" t="str">
        <f>OBV!G151</f>
        <v>WEAK</v>
      </c>
      <c r="L151" s="6" t="str">
        <f>OBV!H151</f>
        <v>CONFIRMED BEARISH</v>
      </c>
      <c r="M151" s="8">
        <f t="shared" si="20"/>
        <v>50</v>
      </c>
      <c r="N151" s="8">
        <f t="shared" si="21"/>
        <v>0</v>
      </c>
      <c r="O151" s="8">
        <f t="shared" si="22"/>
        <v>100</v>
      </c>
      <c r="P151" s="8">
        <f t="shared" si="23"/>
        <v>0</v>
      </c>
      <c r="Q151" s="9">
        <f t="shared" si="24"/>
        <v>32.5</v>
      </c>
      <c r="R151" s="9">
        <f t="shared" si="25"/>
        <v>45</v>
      </c>
      <c r="S151" s="9">
        <f t="shared" si="26"/>
        <v>32.5</v>
      </c>
      <c r="T151" s="9">
        <f t="shared" si="27"/>
        <v>37.5</v>
      </c>
      <c r="U151" s="8">
        <f t="shared" si="28"/>
        <v>36.666666666666664</v>
      </c>
      <c r="V151" s="8">
        <f t="shared" si="29"/>
        <v>36.875</v>
      </c>
    </row>
    <row r="152" spans="1:22" ht="13.5" x14ac:dyDescent="0.25">
      <c r="A152" s="3">
        <f>RSI!A152</f>
        <v>42523</v>
      </c>
      <c r="B152" s="2">
        <f>RSI!B152</f>
        <v>32</v>
      </c>
      <c r="C152" s="2">
        <f>RSI!I152</f>
        <v>12.956648606542274</v>
      </c>
      <c r="D152" s="2">
        <f>MACD!E152</f>
        <v>2.478741900186165</v>
      </c>
      <c r="E152" s="2">
        <f>MACD!F152</f>
        <v>1.916856887542596</v>
      </c>
      <c r="F152" s="2">
        <f>'Moving Avg'!D152</f>
        <v>32</v>
      </c>
      <c r="G152" s="2">
        <f>'Moving Avg'!F152</f>
        <v>35.932000000000002</v>
      </c>
      <c r="H152" s="2">
        <f>'Moving Avg'!G152</f>
        <v>39.362400000000001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CONFIRMED BEARISH</v>
      </c>
      <c r="M152" s="8">
        <f t="shared" si="20"/>
        <v>50</v>
      </c>
      <c r="N152" s="8">
        <f t="shared" si="21"/>
        <v>0</v>
      </c>
      <c r="O152" s="8">
        <f t="shared" si="22"/>
        <v>100</v>
      </c>
      <c r="P152" s="8">
        <f t="shared" si="23"/>
        <v>16.5</v>
      </c>
      <c r="Q152" s="9">
        <f t="shared" si="24"/>
        <v>34.975000000000001</v>
      </c>
      <c r="R152" s="9">
        <f t="shared" si="25"/>
        <v>49.125</v>
      </c>
      <c r="S152" s="9">
        <f t="shared" si="26"/>
        <v>39.924999999999997</v>
      </c>
      <c r="T152" s="9">
        <f t="shared" si="27"/>
        <v>41.625</v>
      </c>
      <c r="U152" s="8">
        <f t="shared" si="28"/>
        <v>41.341666666666661</v>
      </c>
      <c r="V152" s="8">
        <f t="shared" si="29"/>
        <v>41.412499999999994</v>
      </c>
    </row>
    <row r="153" spans="1:22" ht="13.5" x14ac:dyDescent="0.25">
      <c r="A153" s="3">
        <f>RSI!A153</f>
        <v>42524</v>
      </c>
      <c r="B153" s="2">
        <f>RSI!B153</f>
        <v>32</v>
      </c>
      <c r="C153" s="2">
        <f>RSI!I153</f>
        <v>12.956648606542274</v>
      </c>
      <c r="D153" s="2">
        <f>MACD!E153</f>
        <v>2.3785837282424396</v>
      </c>
      <c r="E153" s="2">
        <f>MACD!F153</f>
        <v>2.0092022556825651</v>
      </c>
      <c r="F153" s="2">
        <f>'Moving Avg'!D153</f>
        <v>32</v>
      </c>
      <c r="G153" s="2">
        <f>'Moving Avg'!F153</f>
        <v>35.543500000000002</v>
      </c>
      <c r="H153" s="2">
        <f>'Moving Avg'!G153</f>
        <v>39.068399999999997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  <c r="M153" s="8">
        <f t="shared" si="20"/>
        <v>50</v>
      </c>
      <c r="N153" s="8">
        <f t="shared" si="21"/>
        <v>0</v>
      </c>
      <c r="O153" s="8">
        <f t="shared" si="22"/>
        <v>100</v>
      </c>
      <c r="P153" s="8">
        <f t="shared" si="23"/>
        <v>33</v>
      </c>
      <c r="Q153" s="9">
        <f t="shared" si="24"/>
        <v>37.450000000000003</v>
      </c>
      <c r="R153" s="9">
        <f t="shared" si="25"/>
        <v>53.25</v>
      </c>
      <c r="S153" s="9">
        <f t="shared" si="26"/>
        <v>47.35</v>
      </c>
      <c r="T153" s="9">
        <f t="shared" si="27"/>
        <v>45.75</v>
      </c>
      <c r="U153" s="8">
        <f t="shared" si="28"/>
        <v>46.016666666666673</v>
      </c>
      <c r="V153" s="8">
        <f t="shared" si="29"/>
        <v>45.95</v>
      </c>
    </row>
    <row r="154" spans="1:22" ht="13.5" x14ac:dyDescent="0.25">
      <c r="A154" s="3">
        <f>RSI!A154</f>
        <v>42527</v>
      </c>
      <c r="B154" s="2">
        <f>RSI!B154</f>
        <v>32</v>
      </c>
      <c r="C154" s="2">
        <f>RSI!I154</f>
        <v>12.956648606542274</v>
      </c>
      <c r="D154" s="2">
        <f>MACD!E154</f>
        <v>2.3175642632923115</v>
      </c>
      <c r="E154" s="2">
        <f>MACD!F154</f>
        <v>2.0708746572045142</v>
      </c>
      <c r="F154" s="2">
        <f>'Moving Avg'!D154</f>
        <v>32</v>
      </c>
      <c r="G154" s="2">
        <f>'Moving Avg'!F154</f>
        <v>35.154999999999994</v>
      </c>
      <c r="H154" s="2">
        <f>'Moving Avg'!G154</f>
        <v>38.774399999999993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  <c r="M154" s="8">
        <f t="shared" si="20"/>
        <v>50</v>
      </c>
      <c r="N154" s="8">
        <f t="shared" si="21"/>
        <v>0</v>
      </c>
      <c r="O154" s="8">
        <f t="shared" si="22"/>
        <v>100</v>
      </c>
      <c r="P154" s="8">
        <f t="shared" si="23"/>
        <v>33</v>
      </c>
      <c r="Q154" s="9">
        <f t="shared" si="24"/>
        <v>37.450000000000003</v>
      </c>
      <c r="R154" s="9">
        <f t="shared" si="25"/>
        <v>53.25</v>
      </c>
      <c r="S154" s="9">
        <f t="shared" si="26"/>
        <v>47.35</v>
      </c>
      <c r="T154" s="9">
        <f t="shared" si="27"/>
        <v>45.75</v>
      </c>
      <c r="U154" s="8">
        <f t="shared" si="28"/>
        <v>46.016666666666673</v>
      </c>
      <c r="V154" s="8">
        <f t="shared" si="29"/>
        <v>45.95</v>
      </c>
    </row>
    <row r="155" spans="1:22" ht="13.5" x14ac:dyDescent="0.25">
      <c r="A155" s="3">
        <f>RSI!A155</f>
        <v>42528</v>
      </c>
      <c r="B155" s="2">
        <f>RSI!B155</f>
        <v>32</v>
      </c>
      <c r="C155" s="2">
        <f>RSI!I155</f>
        <v>12.956648606542274</v>
      </c>
      <c r="D155" s="2">
        <f>MACD!E155</f>
        <v>2.1402120982938584</v>
      </c>
      <c r="E155" s="2">
        <f>MACD!F155</f>
        <v>2.0847421454223833</v>
      </c>
      <c r="F155" s="2">
        <f>'Moving Avg'!D155</f>
        <v>32</v>
      </c>
      <c r="G155" s="2">
        <f>'Moving Avg'!F155</f>
        <v>34.766499999999994</v>
      </c>
      <c r="H155" s="2">
        <f>'Moving Avg'!G155</f>
        <v>38.480399999999996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  <c r="M155" s="8">
        <f t="shared" si="20"/>
        <v>50</v>
      </c>
      <c r="N155" s="8">
        <f t="shared" si="21"/>
        <v>0</v>
      </c>
      <c r="O155" s="8">
        <f t="shared" si="22"/>
        <v>100</v>
      </c>
      <c r="P155" s="8">
        <f t="shared" si="23"/>
        <v>33</v>
      </c>
      <c r="Q155" s="9">
        <f t="shared" si="24"/>
        <v>37.450000000000003</v>
      </c>
      <c r="R155" s="9">
        <f t="shared" si="25"/>
        <v>53.25</v>
      </c>
      <c r="S155" s="9">
        <f t="shared" si="26"/>
        <v>47.35</v>
      </c>
      <c r="T155" s="9">
        <f t="shared" si="27"/>
        <v>45.75</v>
      </c>
      <c r="U155" s="8">
        <f t="shared" si="28"/>
        <v>46.016666666666673</v>
      </c>
      <c r="V155" s="8">
        <f t="shared" si="29"/>
        <v>45.95</v>
      </c>
    </row>
    <row r="156" spans="1:22" ht="13.5" x14ac:dyDescent="0.25">
      <c r="A156" s="3">
        <f>RSI!A156</f>
        <v>42529</v>
      </c>
      <c r="B156" s="2">
        <f>RSI!B156</f>
        <v>31.6</v>
      </c>
      <c r="C156" s="2">
        <f>RSI!I156</f>
        <v>11.894129415753497</v>
      </c>
      <c r="D156" s="2">
        <f>MACD!E156</f>
        <v>1.8016574151948532</v>
      </c>
      <c r="E156" s="2">
        <f>MACD!F156</f>
        <v>2.0281251993768774</v>
      </c>
      <c r="F156" s="2">
        <f>'Moving Avg'!D156</f>
        <v>31.919999999999998</v>
      </c>
      <c r="G156" s="2">
        <f>'Moving Avg'!F156</f>
        <v>34.366500000000002</v>
      </c>
      <c r="H156" s="2">
        <f>'Moving Avg'!G156</f>
        <v>38.220399999999998</v>
      </c>
      <c r="I156" s="2">
        <f>'Moving Avg'!H156</f>
        <v>0</v>
      </c>
      <c r="J156" s="6" t="str">
        <f>OBV!F156</f>
        <v>BEARISH</v>
      </c>
      <c r="K156" s="6" t="str">
        <f>OBV!G156</f>
        <v>WEAK</v>
      </c>
      <c r="L156" s="6" t="str">
        <f>OBV!H156</f>
        <v>CONFIRMED BEARISH</v>
      </c>
      <c r="M156" s="8">
        <f t="shared" si="20"/>
        <v>50</v>
      </c>
      <c r="N156" s="8">
        <f t="shared" si="21"/>
        <v>100</v>
      </c>
      <c r="O156" s="8">
        <f t="shared" si="22"/>
        <v>100</v>
      </c>
      <c r="P156" s="8">
        <f t="shared" si="23"/>
        <v>0</v>
      </c>
      <c r="Q156" s="9">
        <f t="shared" si="24"/>
        <v>67.5</v>
      </c>
      <c r="R156" s="9">
        <f t="shared" si="25"/>
        <v>65</v>
      </c>
      <c r="S156" s="9">
        <f t="shared" si="26"/>
        <v>47.5</v>
      </c>
      <c r="T156" s="9">
        <f t="shared" si="27"/>
        <v>62.5</v>
      </c>
      <c r="U156" s="8">
        <f t="shared" si="28"/>
        <v>60</v>
      </c>
      <c r="V156" s="8">
        <f t="shared" si="29"/>
        <v>60.625</v>
      </c>
    </row>
    <row r="157" spans="1:22" ht="13.5" x14ac:dyDescent="0.25">
      <c r="A157" s="3">
        <f>RSI!A157</f>
        <v>42530</v>
      </c>
      <c r="B157" s="2">
        <f>RSI!B157</f>
        <v>31.6</v>
      </c>
      <c r="C157" s="2">
        <f>RSI!I157</f>
        <v>11.894129415753497</v>
      </c>
      <c r="D157" s="2">
        <f>MACD!E157</f>
        <v>1.3225429778358659</v>
      </c>
      <c r="E157" s="2">
        <f>MACD!F157</f>
        <v>1.8870087550686754</v>
      </c>
      <c r="F157" s="2">
        <f>'Moving Avg'!D157</f>
        <v>31.839999999999996</v>
      </c>
      <c r="G157" s="2">
        <f>'Moving Avg'!F157</f>
        <v>33.966499999999996</v>
      </c>
      <c r="H157" s="2">
        <f>'Moving Avg'!G157</f>
        <v>38.000399999999992</v>
      </c>
      <c r="I157" s="2">
        <f>'Moving Avg'!H157</f>
        <v>0</v>
      </c>
      <c r="J157" s="6" t="str">
        <f>OBV!F157</f>
        <v>BEARISH</v>
      </c>
      <c r="K157" s="6" t="str">
        <f>OBV!G157</f>
        <v>WEAK</v>
      </c>
      <c r="L157" s="6" t="str">
        <f>OBV!H157</f>
        <v>CONFIRMED BEARISH</v>
      </c>
      <c r="M157" s="8">
        <f t="shared" si="20"/>
        <v>50</v>
      </c>
      <c r="N157" s="8">
        <f t="shared" si="21"/>
        <v>100</v>
      </c>
      <c r="O157" s="8">
        <f t="shared" si="22"/>
        <v>100</v>
      </c>
      <c r="P157" s="8">
        <f t="shared" si="23"/>
        <v>0</v>
      </c>
      <c r="Q157" s="9">
        <f t="shared" si="24"/>
        <v>67.5</v>
      </c>
      <c r="R157" s="9">
        <f t="shared" si="25"/>
        <v>65</v>
      </c>
      <c r="S157" s="9">
        <f t="shared" si="26"/>
        <v>47.5</v>
      </c>
      <c r="T157" s="9">
        <f t="shared" si="27"/>
        <v>62.5</v>
      </c>
      <c r="U157" s="8">
        <f t="shared" si="28"/>
        <v>60</v>
      </c>
      <c r="V157" s="8">
        <f t="shared" si="29"/>
        <v>60.625</v>
      </c>
    </row>
    <row r="158" spans="1:22" ht="13.5" x14ac:dyDescent="0.25">
      <c r="A158" s="3">
        <f>RSI!A158</f>
        <v>42531</v>
      </c>
      <c r="B158" s="2">
        <f>RSI!B158</f>
        <v>31.6</v>
      </c>
      <c r="C158" s="2">
        <f>RSI!I158</f>
        <v>11.894129415753497</v>
      </c>
      <c r="D158" s="2">
        <f>MACD!E158</f>
        <v>0.93523060693824078</v>
      </c>
      <c r="E158" s="2">
        <f>MACD!F158</f>
        <v>1.6966531254425885</v>
      </c>
      <c r="F158" s="2">
        <f>'Moving Avg'!D158</f>
        <v>31.759999999999998</v>
      </c>
      <c r="G158" s="2">
        <f>'Moving Avg'!F158</f>
        <v>33.572000000000003</v>
      </c>
      <c r="H158" s="2">
        <f>'Moving Avg'!G158</f>
        <v>37.780399999999993</v>
      </c>
      <c r="I158" s="2">
        <f>'Moving Avg'!H158</f>
        <v>0</v>
      </c>
      <c r="J158" s="6" t="str">
        <f>OBV!F158</f>
        <v>BEARISH</v>
      </c>
      <c r="K158" s="6" t="str">
        <f>OBV!G158</f>
        <v>WEAK</v>
      </c>
      <c r="L158" s="6" t="str">
        <f>OBV!H158</f>
        <v>CONFIRMED BEARISH</v>
      </c>
      <c r="M158" s="8">
        <f t="shared" si="20"/>
        <v>50</v>
      </c>
      <c r="N158" s="8">
        <f t="shared" si="21"/>
        <v>100</v>
      </c>
      <c r="O158" s="8">
        <f t="shared" si="22"/>
        <v>100</v>
      </c>
      <c r="P158" s="8">
        <f t="shared" si="23"/>
        <v>0</v>
      </c>
      <c r="Q158" s="9">
        <f t="shared" si="24"/>
        <v>67.5</v>
      </c>
      <c r="R158" s="9">
        <f t="shared" si="25"/>
        <v>65</v>
      </c>
      <c r="S158" s="9">
        <f t="shared" si="26"/>
        <v>47.5</v>
      </c>
      <c r="T158" s="9">
        <f t="shared" si="27"/>
        <v>62.5</v>
      </c>
      <c r="U158" s="8">
        <f t="shared" si="28"/>
        <v>60</v>
      </c>
      <c r="V158" s="8">
        <f t="shared" si="29"/>
        <v>60.625</v>
      </c>
    </row>
    <row r="159" spans="1:22" ht="13.5" x14ac:dyDescent="0.25">
      <c r="A159" s="3">
        <f>RSI!A159</f>
        <v>42534</v>
      </c>
      <c r="B159" s="2">
        <f>RSI!B159</f>
        <v>31.6</v>
      </c>
      <c r="C159" s="2">
        <f>RSI!I159</f>
        <v>11.894129415753497</v>
      </c>
      <c r="D159" s="2">
        <f>MACD!E159</f>
        <v>0.62568124960320404</v>
      </c>
      <c r="E159" s="2">
        <f>MACD!F159</f>
        <v>1.4824587502747117</v>
      </c>
      <c r="F159" s="2">
        <f>'Moving Avg'!D159</f>
        <v>31.68</v>
      </c>
      <c r="G159" s="2">
        <f>'Moving Avg'!F159</f>
        <v>33.266000000000005</v>
      </c>
      <c r="H159" s="2">
        <f>'Moving Avg'!G159</f>
        <v>37.560399999999987</v>
      </c>
      <c r="I159" s="2">
        <f>'Moving Avg'!H159</f>
        <v>0</v>
      </c>
      <c r="J159" s="6" t="str">
        <f>OBV!F159</f>
        <v>BEARISH</v>
      </c>
      <c r="K159" s="6" t="str">
        <f>OBV!G159</f>
        <v>WEAK</v>
      </c>
      <c r="L159" s="6" t="str">
        <f>OBV!H159</f>
        <v>CONFIRMED BEARISH</v>
      </c>
      <c r="M159" s="8">
        <f t="shared" si="20"/>
        <v>50</v>
      </c>
      <c r="N159" s="8">
        <f t="shared" si="21"/>
        <v>100</v>
      </c>
      <c r="O159" s="8">
        <f t="shared" si="22"/>
        <v>100</v>
      </c>
      <c r="P159" s="8">
        <f t="shared" si="23"/>
        <v>0</v>
      </c>
      <c r="Q159" s="9">
        <f t="shared" si="24"/>
        <v>67.5</v>
      </c>
      <c r="R159" s="9">
        <f t="shared" si="25"/>
        <v>65</v>
      </c>
      <c r="S159" s="9">
        <f t="shared" si="26"/>
        <v>47.5</v>
      </c>
      <c r="T159" s="9">
        <f t="shared" si="27"/>
        <v>62.5</v>
      </c>
      <c r="U159" s="8">
        <f t="shared" si="28"/>
        <v>60</v>
      </c>
      <c r="V159" s="8">
        <f t="shared" si="29"/>
        <v>60.625</v>
      </c>
    </row>
    <row r="160" spans="1:22" ht="13.5" x14ac:dyDescent="0.25">
      <c r="A160" s="3">
        <f>RSI!A160</f>
        <v>42535</v>
      </c>
      <c r="B160" s="2">
        <f>RSI!B160</f>
        <v>31.6</v>
      </c>
      <c r="C160" s="2">
        <f>RSI!I160</f>
        <v>11.894129415753497</v>
      </c>
      <c r="D160" s="2">
        <f>MACD!E160</f>
        <v>0.38058495824836314</v>
      </c>
      <c r="E160" s="2">
        <f>MACD!F160</f>
        <v>1.2620839918694422</v>
      </c>
      <c r="F160" s="2">
        <f>'Moving Avg'!D160</f>
        <v>31.6</v>
      </c>
      <c r="G160" s="2">
        <f>'Moving Avg'!F160</f>
        <v>33.044500000000006</v>
      </c>
      <c r="H160" s="2">
        <f>'Moving Avg'!G160</f>
        <v>37.340399999999988</v>
      </c>
      <c r="I160" s="2">
        <f>'Moving Avg'!H160</f>
        <v>0</v>
      </c>
      <c r="J160" s="6" t="str">
        <f>OBV!F160</f>
        <v>BEARISH</v>
      </c>
      <c r="K160" s="6" t="str">
        <f>OBV!G160</f>
        <v>WEAK</v>
      </c>
      <c r="L160" s="6" t="str">
        <f>OBV!H160</f>
        <v>CONFIRMED BEARISH</v>
      </c>
      <c r="M160" s="8">
        <f t="shared" si="20"/>
        <v>50</v>
      </c>
      <c r="N160" s="8">
        <f t="shared" si="21"/>
        <v>100</v>
      </c>
      <c r="O160" s="8">
        <f t="shared" si="22"/>
        <v>100</v>
      </c>
      <c r="P160" s="8">
        <f t="shared" si="23"/>
        <v>0</v>
      </c>
      <c r="Q160" s="9">
        <f t="shared" si="24"/>
        <v>67.5</v>
      </c>
      <c r="R160" s="9">
        <f t="shared" si="25"/>
        <v>65</v>
      </c>
      <c r="S160" s="9">
        <f t="shared" si="26"/>
        <v>47.5</v>
      </c>
      <c r="T160" s="9">
        <f t="shared" si="27"/>
        <v>62.5</v>
      </c>
      <c r="U160" s="8">
        <f t="shared" si="28"/>
        <v>60</v>
      </c>
      <c r="V160" s="8">
        <f t="shared" si="29"/>
        <v>60.625</v>
      </c>
    </row>
    <row r="161" spans="1:22" ht="13.5" x14ac:dyDescent="0.25">
      <c r="A161" s="3">
        <f>RSI!A161</f>
        <v>42536</v>
      </c>
      <c r="B161" s="2">
        <f>RSI!B161</f>
        <v>31.6</v>
      </c>
      <c r="C161" s="2">
        <f>RSI!I161</f>
        <v>11.894129415753497</v>
      </c>
      <c r="D161" s="2">
        <f>MACD!E161</f>
        <v>0.1887792033891742</v>
      </c>
      <c r="E161" s="2">
        <f>MACD!F161</f>
        <v>1.0474230341733888</v>
      </c>
      <c r="F161" s="2">
        <f>'Moving Avg'!D161</f>
        <v>31.6</v>
      </c>
      <c r="G161" s="2">
        <f>'Moving Avg'!F161</f>
        <v>32.769000000000005</v>
      </c>
      <c r="H161" s="2">
        <f>'Moving Avg'!G161</f>
        <v>37.120399999999989</v>
      </c>
      <c r="I161" s="2">
        <f>'Moving Avg'!H161</f>
        <v>0</v>
      </c>
      <c r="J161" s="6" t="str">
        <f>OBV!F161</f>
        <v>NEUTRAL</v>
      </c>
      <c r="K161" s="6" t="str">
        <f>OBV!G161</f>
        <v>NEUTRAL</v>
      </c>
      <c r="L161" s="6" t="str">
        <f>OBV!H161</f>
        <v>NEUTRAL</v>
      </c>
      <c r="M161" s="8">
        <f t="shared" si="20"/>
        <v>50</v>
      </c>
      <c r="N161" s="8">
        <f t="shared" si="21"/>
        <v>100</v>
      </c>
      <c r="O161" s="8">
        <f t="shared" si="22"/>
        <v>100</v>
      </c>
      <c r="P161" s="8">
        <f t="shared" si="23"/>
        <v>33</v>
      </c>
      <c r="Q161" s="9">
        <f t="shared" si="24"/>
        <v>72.45</v>
      </c>
      <c r="R161" s="9">
        <f t="shared" si="25"/>
        <v>73.25</v>
      </c>
      <c r="S161" s="9">
        <f t="shared" si="26"/>
        <v>62.35</v>
      </c>
      <c r="T161" s="9">
        <f t="shared" si="27"/>
        <v>70.75</v>
      </c>
      <c r="U161" s="8">
        <f t="shared" si="28"/>
        <v>69.349999999999994</v>
      </c>
      <c r="V161" s="8">
        <f t="shared" si="29"/>
        <v>69.699999999999989</v>
      </c>
    </row>
    <row r="162" spans="1:22" ht="13.5" x14ac:dyDescent="0.25">
      <c r="A162" s="3">
        <f>RSI!A162</f>
        <v>42537</v>
      </c>
      <c r="B162" s="2">
        <f>RSI!B162</f>
        <v>31.6</v>
      </c>
      <c r="C162" s="2">
        <f>RSI!I162</f>
        <v>11.894129415753497</v>
      </c>
      <c r="D162" s="2">
        <f>MACD!E162</f>
        <v>4.0911113930960141E-2</v>
      </c>
      <c r="E162" s="2">
        <f>MACD!F162</f>
        <v>0.84612065012490312</v>
      </c>
      <c r="F162" s="2">
        <f>'Moving Avg'!D162</f>
        <v>31.6</v>
      </c>
      <c r="G162" s="2">
        <f>'Moving Avg'!F162</f>
        <v>32.469000000000008</v>
      </c>
      <c r="H162" s="2">
        <f>'Moving Avg'!G162</f>
        <v>36.900399999999983</v>
      </c>
      <c r="I162" s="2">
        <f>'Moving Avg'!H162</f>
        <v>0</v>
      </c>
      <c r="J162" s="6" t="str">
        <f>OBV!F162</f>
        <v>NEUTRAL</v>
      </c>
      <c r="K162" s="6" t="str">
        <f>OBV!G162</f>
        <v>NEUTRAL</v>
      </c>
      <c r="L162" s="6" t="str">
        <f>OBV!H162</f>
        <v>NEUTRAL</v>
      </c>
      <c r="M162" s="8">
        <f t="shared" si="20"/>
        <v>50</v>
      </c>
      <c r="N162" s="8">
        <f t="shared" si="21"/>
        <v>100</v>
      </c>
      <c r="O162" s="8">
        <f t="shared" si="22"/>
        <v>100</v>
      </c>
      <c r="P162" s="8">
        <f t="shared" si="23"/>
        <v>33</v>
      </c>
      <c r="Q162" s="9">
        <f t="shared" si="24"/>
        <v>72.45</v>
      </c>
      <c r="R162" s="9">
        <f t="shared" si="25"/>
        <v>73.25</v>
      </c>
      <c r="S162" s="9">
        <f t="shared" si="26"/>
        <v>62.35</v>
      </c>
      <c r="T162" s="9">
        <f t="shared" si="27"/>
        <v>70.75</v>
      </c>
      <c r="U162" s="8">
        <f t="shared" si="28"/>
        <v>69.349999999999994</v>
      </c>
      <c r="V162" s="8">
        <f t="shared" si="29"/>
        <v>69.699999999999989</v>
      </c>
    </row>
    <row r="163" spans="1:22" ht="13.5" x14ac:dyDescent="0.25">
      <c r="A163" s="3">
        <f>RSI!A163</f>
        <v>42538</v>
      </c>
      <c r="B163" s="2">
        <f>RSI!B163</f>
        <v>31.61</v>
      </c>
      <c r="C163" s="2">
        <f>RSI!I163</f>
        <v>12.196534127603456</v>
      </c>
      <c r="D163" s="2">
        <f>MACD!E163</f>
        <v>-7.1588513011292321E-2</v>
      </c>
      <c r="E163" s="2">
        <f>MACD!F163</f>
        <v>0.66257881749766401</v>
      </c>
      <c r="F163" s="2">
        <f>'Moving Avg'!D163</f>
        <v>31.601999999999997</v>
      </c>
      <c r="G163" s="2">
        <f>'Moving Avg'!F163</f>
        <v>32.254000000000005</v>
      </c>
      <c r="H163" s="2">
        <f>'Moving Avg'!G163</f>
        <v>36.680599999999984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  <c r="M163" s="8">
        <f t="shared" si="20"/>
        <v>50</v>
      </c>
      <c r="N163" s="8">
        <f t="shared" si="21"/>
        <v>100</v>
      </c>
      <c r="O163" s="8">
        <f t="shared" si="22"/>
        <v>100</v>
      </c>
      <c r="P163" s="8">
        <f t="shared" si="23"/>
        <v>100</v>
      </c>
      <c r="Q163" s="9">
        <f t="shared" si="24"/>
        <v>82.5</v>
      </c>
      <c r="R163" s="9">
        <f t="shared" si="25"/>
        <v>90</v>
      </c>
      <c r="S163" s="9">
        <f t="shared" si="26"/>
        <v>92.5</v>
      </c>
      <c r="T163" s="9">
        <f t="shared" si="27"/>
        <v>87.5</v>
      </c>
      <c r="U163" s="8">
        <f t="shared" si="28"/>
        <v>88.333333333333329</v>
      </c>
      <c r="V163" s="8">
        <f t="shared" si="29"/>
        <v>88.125</v>
      </c>
    </row>
    <row r="164" spans="1:22" ht="13.5" x14ac:dyDescent="0.25">
      <c r="A164" s="3">
        <f>RSI!A164</f>
        <v>42541</v>
      </c>
      <c r="B164" s="2">
        <f>RSI!B164</f>
        <v>31.61</v>
      </c>
      <c r="C164" s="2">
        <f>RSI!I164</f>
        <v>12.196534127603456</v>
      </c>
      <c r="D164" s="2">
        <f>MACD!E164</f>
        <v>-0.15446897841606955</v>
      </c>
      <c r="E164" s="2">
        <f>MACD!F164</f>
        <v>0.49916925831491732</v>
      </c>
      <c r="F164" s="2">
        <f>'Moving Avg'!D164</f>
        <v>31.604000000000003</v>
      </c>
      <c r="G164" s="2">
        <f>'Moving Avg'!F164</f>
        <v>32.039000000000009</v>
      </c>
      <c r="H164" s="2">
        <f>'Moving Avg'!G164</f>
        <v>36.460799999999978</v>
      </c>
      <c r="I164" s="2">
        <f>'Moving Avg'!H164</f>
        <v>0</v>
      </c>
      <c r="J164" s="6" t="str">
        <f>OBV!F164</f>
        <v>BULLISH</v>
      </c>
      <c r="K164" s="6" t="str">
        <f>OBV!G164</f>
        <v>STRONG</v>
      </c>
      <c r="L164" s="6" t="str">
        <f>OBV!H164</f>
        <v>CONFIRMED BULLISH</v>
      </c>
      <c r="M164" s="8">
        <f t="shared" si="20"/>
        <v>50</v>
      </c>
      <c r="N164" s="8">
        <f t="shared" si="21"/>
        <v>100</v>
      </c>
      <c r="O164" s="8">
        <f t="shared" si="22"/>
        <v>100</v>
      </c>
      <c r="P164" s="8">
        <f t="shared" si="23"/>
        <v>100</v>
      </c>
      <c r="Q164" s="9">
        <f t="shared" si="24"/>
        <v>82.5</v>
      </c>
      <c r="R164" s="9">
        <f t="shared" si="25"/>
        <v>90</v>
      </c>
      <c r="S164" s="9">
        <f t="shared" si="26"/>
        <v>92.5</v>
      </c>
      <c r="T164" s="9">
        <f t="shared" si="27"/>
        <v>87.5</v>
      </c>
      <c r="U164" s="8">
        <f t="shared" si="28"/>
        <v>88.333333333333329</v>
      </c>
      <c r="V164" s="8">
        <f t="shared" si="29"/>
        <v>88.125</v>
      </c>
    </row>
    <row r="165" spans="1:22" ht="13.5" x14ac:dyDescent="0.25">
      <c r="A165" s="3">
        <f>RSI!A165</f>
        <v>42542</v>
      </c>
      <c r="B165" s="2">
        <f>RSI!B165</f>
        <v>31.61</v>
      </c>
      <c r="C165" s="2">
        <f>RSI!I165</f>
        <v>12.196534127603456</v>
      </c>
      <c r="D165" s="2">
        <f>MACD!E165</f>
        <v>-0.21319904130110956</v>
      </c>
      <c r="E165" s="2">
        <f>MACD!F165</f>
        <v>0.356695598391712</v>
      </c>
      <c r="F165" s="2">
        <f>'Moving Avg'!D165</f>
        <v>31.606000000000002</v>
      </c>
      <c r="G165" s="2">
        <f>'Moving Avg'!F165</f>
        <v>31.872000000000007</v>
      </c>
      <c r="H165" s="2">
        <f>'Moving Avg'!G165</f>
        <v>36.240999999999978</v>
      </c>
      <c r="I165" s="2">
        <f>'Moving Avg'!H165</f>
        <v>0</v>
      </c>
      <c r="J165" s="6" t="str">
        <f>OBV!F165</f>
        <v>BULLISH</v>
      </c>
      <c r="K165" s="6" t="str">
        <f>OBV!G165</f>
        <v>STRONG</v>
      </c>
      <c r="L165" s="6" t="str">
        <f>OBV!H165</f>
        <v>CONFIRMED BULLISH</v>
      </c>
      <c r="M165" s="8">
        <f t="shared" si="20"/>
        <v>50</v>
      </c>
      <c r="N165" s="8">
        <f t="shared" si="21"/>
        <v>100</v>
      </c>
      <c r="O165" s="8">
        <f t="shared" si="22"/>
        <v>100</v>
      </c>
      <c r="P165" s="8">
        <f t="shared" si="23"/>
        <v>100</v>
      </c>
      <c r="Q165" s="9">
        <f t="shared" si="24"/>
        <v>82.5</v>
      </c>
      <c r="R165" s="9">
        <f t="shared" si="25"/>
        <v>90</v>
      </c>
      <c r="S165" s="9">
        <f t="shared" si="26"/>
        <v>92.5</v>
      </c>
      <c r="T165" s="9">
        <f t="shared" si="27"/>
        <v>87.5</v>
      </c>
      <c r="U165" s="8">
        <f t="shared" si="28"/>
        <v>88.333333333333329</v>
      </c>
      <c r="V165" s="8">
        <f t="shared" si="29"/>
        <v>88.125</v>
      </c>
    </row>
    <row r="166" spans="1:22" ht="13.5" x14ac:dyDescent="0.25">
      <c r="A166" s="3">
        <f>RSI!A166</f>
        <v>42543</v>
      </c>
      <c r="B166" s="2">
        <f>RSI!B166</f>
        <v>31.61</v>
      </c>
      <c r="C166" s="2">
        <f>RSI!I166</f>
        <v>12.196534127603456</v>
      </c>
      <c r="D166" s="2">
        <f>MACD!E166</f>
        <v>-0.31387702172327892</v>
      </c>
      <c r="E166" s="2">
        <f>MACD!F166</f>
        <v>0.22258107436871383</v>
      </c>
      <c r="F166" s="2">
        <f>'Moving Avg'!D166</f>
        <v>31.607999999999997</v>
      </c>
      <c r="G166" s="2">
        <f>'Moving Avg'!F166</f>
        <v>31.78250000000001</v>
      </c>
      <c r="H166" s="2">
        <f>'Moving Avg'!G166</f>
        <v>36.021199999999979</v>
      </c>
      <c r="I166" s="2">
        <f>'Moving Avg'!H166</f>
        <v>0</v>
      </c>
      <c r="J166" s="6" t="str">
        <f>OBV!F166</f>
        <v>BULLISH</v>
      </c>
      <c r="K166" s="6" t="str">
        <f>OBV!G166</f>
        <v>STRONG</v>
      </c>
      <c r="L166" s="6" t="str">
        <f>OBV!H166</f>
        <v>CONFIRMED BULLISH</v>
      </c>
      <c r="M166" s="8">
        <f t="shared" si="20"/>
        <v>50</v>
      </c>
      <c r="N166" s="8">
        <f t="shared" si="21"/>
        <v>100</v>
      </c>
      <c r="O166" s="8">
        <f t="shared" si="22"/>
        <v>100</v>
      </c>
      <c r="P166" s="8">
        <f t="shared" si="23"/>
        <v>100</v>
      </c>
      <c r="Q166" s="9">
        <f t="shared" si="24"/>
        <v>82.5</v>
      </c>
      <c r="R166" s="9">
        <f t="shared" si="25"/>
        <v>90</v>
      </c>
      <c r="S166" s="9">
        <f t="shared" si="26"/>
        <v>92.5</v>
      </c>
      <c r="T166" s="9">
        <f t="shared" si="27"/>
        <v>87.5</v>
      </c>
      <c r="U166" s="8">
        <f t="shared" si="28"/>
        <v>88.333333333333329</v>
      </c>
      <c r="V166" s="8">
        <f t="shared" si="29"/>
        <v>88.125</v>
      </c>
    </row>
    <row r="167" spans="1:22" ht="13.5" x14ac:dyDescent="0.25">
      <c r="A167" s="3">
        <f>RSI!A167</f>
        <v>42544</v>
      </c>
      <c r="B167" s="2">
        <f>RSI!B167</f>
        <v>31.61</v>
      </c>
      <c r="C167" s="2">
        <f>RSI!I167</f>
        <v>12.196534127603456</v>
      </c>
      <c r="D167" s="2">
        <f>MACD!E167</f>
        <v>-0.38929279531075167</v>
      </c>
      <c r="E167" s="2">
        <f>MACD!F167</f>
        <v>0.10020630043282075</v>
      </c>
      <c r="F167" s="2">
        <f>'Moving Avg'!D167</f>
        <v>31.610000000000003</v>
      </c>
      <c r="G167" s="2">
        <f>'Moving Avg'!F167</f>
        <v>31.76250000000001</v>
      </c>
      <c r="H167" s="2">
        <f>'Moving Avg'!G167</f>
        <v>35.833399999999976</v>
      </c>
      <c r="I167" s="2">
        <f>'Moving Avg'!H167</f>
        <v>0</v>
      </c>
      <c r="J167" s="6" t="str">
        <f>OBV!F167</f>
        <v>BULLISH</v>
      </c>
      <c r="K167" s="6" t="str">
        <f>OBV!G167</f>
        <v>STRONG</v>
      </c>
      <c r="L167" s="6" t="str">
        <f>OBV!H167</f>
        <v>CONFIRMED BULLISH</v>
      </c>
      <c r="M167" s="8">
        <f t="shared" si="20"/>
        <v>50</v>
      </c>
      <c r="N167" s="8">
        <f t="shared" si="21"/>
        <v>100</v>
      </c>
      <c r="O167" s="8">
        <f t="shared" si="22"/>
        <v>100</v>
      </c>
      <c r="P167" s="8">
        <f t="shared" si="23"/>
        <v>100</v>
      </c>
      <c r="Q167" s="9">
        <f t="shared" si="24"/>
        <v>82.5</v>
      </c>
      <c r="R167" s="9">
        <f t="shared" si="25"/>
        <v>90</v>
      </c>
      <c r="S167" s="9">
        <f t="shared" si="26"/>
        <v>92.5</v>
      </c>
      <c r="T167" s="9">
        <f t="shared" si="27"/>
        <v>87.5</v>
      </c>
      <c r="U167" s="8">
        <f t="shared" si="28"/>
        <v>88.333333333333329</v>
      </c>
      <c r="V167" s="8">
        <f t="shared" si="29"/>
        <v>88.125</v>
      </c>
    </row>
    <row r="168" spans="1:22" ht="13.5" x14ac:dyDescent="0.25">
      <c r="A168" s="3">
        <f>RSI!A168</f>
        <v>42545</v>
      </c>
      <c r="B168" s="2">
        <f>RSI!B168</f>
        <v>31.61</v>
      </c>
      <c r="C168" s="2">
        <f>RSI!I168</f>
        <v>12.196534127603456</v>
      </c>
      <c r="D168" s="2">
        <f>MACD!E168</f>
        <v>-0.44405680259084335</v>
      </c>
      <c r="E168" s="2">
        <f>MACD!F168</f>
        <v>-8.6463201719120808E-3</v>
      </c>
      <c r="F168" s="2">
        <f>'Moving Avg'!D168</f>
        <v>31.610000000000003</v>
      </c>
      <c r="G168" s="2">
        <f>'Moving Avg'!F168</f>
        <v>31.743000000000006</v>
      </c>
      <c r="H168" s="2">
        <f>'Moving Avg'!G168</f>
        <v>35.645599999999973</v>
      </c>
      <c r="I168" s="2">
        <f>'Moving Avg'!H168</f>
        <v>0</v>
      </c>
      <c r="J168" s="6" t="str">
        <f>OBV!F168</f>
        <v>NEUTRAL</v>
      </c>
      <c r="K168" s="6" t="str">
        <f>OBV!G168</f>
        <v>NEUTRAL</v>
      </c>
      <c r="L168" s="6" t="str">
        <f>OBV!H168</f>
        <v>NEUTRAL</v>
      </c>
      <c r="M168" s="8">
        <f t="shared" si="20"/>
        <v>50</v>
      </c>
      <c r="N168" s="8">
        <f t="shared" si="21"/>
        <v>100</v>
      </c>
      <c r="O168" s="8">
        <f t="shared" si="22"/>
        <v>100</v>
      </c>
      <c r="P168" s="8">
        <f t="shared" si="23"/>
        <v>33</v>
      </c>
      <c r="Q168" s="9">
        <f t="shared" si="24"/>
        <v>72.45</v>
      </c>
      <c r="R168" s="9">
        <f t="shared" si="25"/>
        <v>73.25</v>
      </c>
      <c r="S168" s="9">
        <f t="shared" si="26"/>
        <v>62.35</v>
      </c>
      <c r="T168" s="9">
        <f t="shared" si="27"/>
        <v>70.75</v>
      </c>
      <c r="U168" s="8">
        <f t="shared" si="28"/>
        <v>69.349999999999994</v>
      </c>
      <c r="V168" s="8">
        <f t="shared" si="29"/>
        <v>69.699999999999989</v>
      </c>
    </row>
    <row r="169" spans="1:22" ht="13.5" x14ac:dyDescent="0.25">
      <c r="A169" s="3">
        <f>RSI!A169</f>
        <v>42548</v>
      </c>
      <c r="B169" s="2">
        <f>RSI!B169</f>
        <v>31.61</v>
      </c>
      <c r="C169" s="2">
        <f>RSI!I169</f>
        <v>12.196534127603456</v>
      </c>
      <c r="D169" s="2">
        <f>MACD!E169</f>
        <v>-0.48201655983204716</v>
      </c>
      <c r="E169" s="2">
        <f>MACD!F169</f>
        <v>-0.1033203681039391</v>
      </c>
      <c r="F169" s="2">
        <f>'Moving Avg'!D169</f>
        <v>31.610000000000003</v>
      </c>
      <c r="G169" s="2">
        <f>'Moving Avg'!F169</f>
        <v>31.723500000000008</v>
      </c>
      <c r="H169" s="2">
        <f>'Moving Avg'!G169</f>
        <v>35.482399999999977</v>
      </c>
      <c r="I169" s="2">
        <f>'Moving Avg'!H169</f>
        <v>0</v>
      </c>
      <c r="J169" s="6" t="str">
        <f>OBV!F169</f>
        <v>NEUTRAL</v>
      </c>
      <c r="K169" s="6" t="str">
        <f>OBV!G169</f>
        <v>NEUTRAL</v>
      </c>
      <c r="L169" s="6" t="str">
        <f>OBV!H169</f>
        <v>NEUTRAL</v>
      </c>
      <c r="M169" s="8">
        <f t="shared" si="20"/>
        <v>50</v>
      </c>
      <c r="N169" s="8">
        <f t="shared" si="21"/>
        <v>100</v>
      </c>
      <c r="O169" s="8">
        <f t="shared" si="22"/>
        <v>100</v>
      </c>
      <c r="P169" s="8">
        <f t="shared" si="23"/>
        <v>33</v>
      </c>
      <c r="Q169" s="9">
        <f t="shared" si="24"/>
        <v>72.45</v>
      </c>
      <c r="R169" s="9">
        <f t="shared" si="25"/>
        <v>73.25</v>
      </c>
      <c r="S169" s="9">
        <f t="shared" si="26"/>
        <v>62.35</v>
      </c>
      <c r="T169" s="9">
        <f t="shared" si="27"/>
        <v>70.75</v>
      </c>
      <c r="U169" s="8">
        <f t="shared" si="28"/>
        <v>69.349999999999994</v>
      </c>
      <c r="V169" s="8">
        <f t="shared" si="29"/>
        <v>69.699999999999989</v>
      </c>
    </row>
    <row r="170" spans="1:22" ht="13.5" x14ac:dyDescent="0.25">
      <c r="A170" s="3">
        <f>RSI!A170</f>
        <v>42549</v>
      </c>
      <c r="B170" s="2">
        <f>RSI!B170</f>
        <v>31.61</v>
      </c>
      <c r="C170" s="2">
        <f>RSI!I170</f>
        <v>12.196534127603456</v>
      </c>
      <c r="D170" s="2">
        <f>MACD!E170</f>
        <v>-0.50637800428220459</v>
      </c>
      <c r="E170" s="2">
        <f>MACD!F170</f>
        <v>-0.1839318953395922</v>
      </c>
      <c r="F170" s="2">
        <f>'Moving Avg'!D170</f>
        <v>31.610000000000003</v>
      </c>
      <c r="G170" s="2">
        <f>'Moving Avg'!F170</f>
        <v>31.704000000000008</v>
      </c>
      <c r="H170" s="2">
        <f>'Moving Avg'!G170</f>
        <v>35.319199999999974</v>
      </c>
      <c r="I170" s="2">
        <f>'Moving Avg'!H170</f>
        <v>0</v>
      </c>
      <c r="J170" s="6" t="str">
        <f>OBV!F170</f>
        <v>NEUTRAL</v>
      </c>
      <c r="K170" s="6" t="str">
        <f>OBV!G170</f>
        <v>NEUTRAL</v>
      </c>
      <c r="L170" s="6" t="str">
        <f>OBV!H170</f>
        <v>NEUTRAL</v>
      </c>
      <c r="M170" s="8">
        <f t="shared" si="20"/>
        <v>50</v>
      </c>
      <c r="N170" s="8">
        <f t="shared" si="21"/>
        <v>100</v>
      </c>
      <c r="O170" s="8">
        <f t="shared" si="22"/>
        <v>100</v>
      </c>
      <c r="P170" s="8">
        <f t="shared" si="23"/>
        <v>33</v>
      </c>
      <c r="Q170" s="9">
        <f t="shared" si="24"/>
        <v>72.45</v>
      </c>
      <c r="R170" s="9">
        <f t="shared" si="25"/>
        <v>73.25</v>
      </c>
      <c r="S170" s="9">
        <f t="shared" si="26"/>
        <v>62.35</v>
      </c>
      <c r="T170" s="9">
        <f t="shared" si="27"/>
        <v>70.75</v>
      </c>
      <c r="U170" s="8">
        <f t="shared" si="28"/>
        <v>69.349999999999994</v>
      </c>
      <c r="V170" s="8">
        <f t="shared" si="29"/>
        <v>69.699999999999989</v>
      </c>
    </row>
    <row r="171" spans="1:22" ht="13.5" x14ac:dyDescent="0.25">
      <c r="A171" s="3">
        <f>RSI!A171</f>
        <v>42550</v>
      </c>
      <c r="B171" s="2">
        <f>RSI!B171</f>
        <v>31.61</v>
      </c>
      <c r="C171" s="2">
        <f>RSI!I171</f>
        <v>12.196534127603456</v>
      </c>
      <c r="D171" s="2">
        <f>MACD!E171</f>
        <v>-0.51980787666585826</v>
      </c>
      <c r="E171" s="2">
        <f>MACD!F171</f>
        <v>-0.25110709160484546</v>
      </c>
      <c r="F171" s="2">
        <f>'Moving Avg'!D171</f>
        <v>31.610000000000003</v>
      </c>
      <c r="G171" s="2">
        <f>'Moving Avg'!F171</f>
        <v>31.684500000000007</v>
      </c>
      <c r="H171" s="2">
        <f>'Moving Avg'!G171</f>
        <v>35.15599999999997</v>
      </c>
      <c r="I171" s="2">
        <f>'Moving Avg'!H171</f>
        <v>0</v>
      </c>
      <c r="J171" s="6" t="str">
        <f>OBV!F171</f>
        <v>NEUTRAL</v>
      </c>
      <c r="K171" s="6" t="str">
        <f>OBV!G171</f>
        <v>NEUTRAL</v>
      </c>
      <c r="L171" s="6" t="str">
        <f>OBV!H171</f>
        <v>NEUTRAL</v>
      </c>
      <c r="M171" s="8">
        <f t="shared" si="20"/>
        <v>50</v>
      </c>
      <c r="N171" s="8">
        <f t="shared" si="21"/>
        <v>100</v>
      </c>
      <c r="O171" s="8">
        <f t="shared" si="22"/>
        <v>100</v>
      </c>
      <c r="P171" s="8">
        <f t="shared" si="23"/>
        <v>33</v>
      </c>
      <c r="Q171" s="9">
        <f t="shared" si="24"/>
        <v>72.45</v>
      </c>
      <c r="R171" s="9">
        <f t="shared" si="25"/>
        <v>73.25</v>
      </c>
      <c r="S171" s="9">
        <f t="shared" si="26"/>
        <v>62.35</v>
      </c>
      <c r="T171" s="9">
        <f t="shared" si="27"/>
        <v>70.75</v>
      </c>
      <c r="U171" s="8">
        <f t="shared" si="28"/>
        <v>69.349999999999994</v>
      </c>
      <c r="V171" s="8">
        <f t="shared" si="29"/>
        <v>69.699999999999989</v>
      </c>
    </row>
    <row r="172" spans="1:22" ht="13.5" x14ac:dyDescent="0.25">
      <c r="A172" s="3">
        <f>RSI!A172</f>
        <v>42551</v>
      </c>
      <c r="B172" s="2">
        <f>RSI!B172</f>
        <v>31.61</v>
      </c>
      <c r="C172" s="2">
        <f>RSI!I172</f>
        <v>12.196534127603456</v>
      </c>
      <c r="D172" s="2">
        <f>MACD!E172</f>
        <v>-0.5245200800813592</v>
      </c>
      <c r="E172" s="2">
        <f>MACD!F172</f>
        <v>-0.30578968930014822</v>
      </c>
      <c r="F172" s="2">
        <f>'Moving Avg'!D172</f>
        <v>31.610000000000003</v>
      </c>
      <c r="G172" s="2">
        <f>'Moving Avg'!F172</f>
        <v>31.665000000000003</v>
      </c>
      <c r="H172" s="2">
        <f>'Moving Avg'!G172</f>
        <v>34.992799999999967</v>
      </c>
      <c r="I172" s="2">
        <f>'Moving Avg'!H172</f>
        <v>0</v>
      </c>
      <c r="J172" s="6" t="str">
        <f>OBV!F172</f>
        <v>NEUTRAL</v>
      </c>
      <c r="K172" s="6" t="str">
        <f>OBV!G172</f>
        <v>NEUTRAL</v>
      </c>
      <c r="L172" s="6" t="str">
        <f>OBV!H172</f>
        <v>NEUTRAL</v>
      </c>
      <c r="M172" s="8">
        <f t="shared" si="20"/>
        <v>50</v>
      </c>
      <c r="N172" s="8">
        <f t="shared" si="21"/>
        <v>100</v>
      </c>
      <c r="O172" s="8">
        <f t="shared" si="22"/>
        <v>100</v>
      </c>
      <c r="P172" s="8">
        <f t="shared" si="23"/>
        <v>33</v>
      </c>
      <c r="Q172" s="9">
        <f t="shared" si="24"/>
        <v>72.45</v>
      </c>
      <c r="R172" s="9">
        <f t="shared" si="25"/>
        <v>73.25</v>
      </c>
      <c r="S172" s="9">
        <f t="shared" si="26"/>
        <v>62.35</v>
      </c>
      <c r="T172" s="9">
        <f t="shared" si="27"/>
        <v>70.75</v>
      </c>
      <c r="U172" s="8">
        <f t="shared" si="28"/>
        <v>69.349999999999994</v>
      </c>
      <c r="V172" s="8">
        <f t="shared" si="29"/>
        <v>69.699999999999989</v>
      </c>
    </row>
    <row r="173" spans="1:22" ht="13.5" x14ac:dyDescent="0.25">
      <c r="A173" s="3">
        <f>RSI!A173</f>
        <v>42552</v>
      </c>
      <c r="B173" s="2">
        <f>RSI!B173</f>
        <v>31.61</v>
      </c>
      <c r="C173" s="2">
        <f>RSI!I173</f>
        <v>12.196534127603456</v>
      </c>
      <c r="D173" s="2">
        <f>MACD!E173</f>
        <v>-0.52081003910966928</v>
      </c>
      <c r="E173" s="2">
        <f>MACD!F173</f>
        <v>-0.34879375926205247</v>
      </c>
      <c r="F173" s="2">
        <f>'Moving Avg'!D173</f>
        <v>31.610000000000003</v>
      </c>
      <c r="G173" s="2">
        <f>'Moving Avg'!F173</f>
        <v>31.645500000000006</v>
      </c>
      <c r="H173" s="2">
        <f>'Moving Avg'!G173</f>
        <v>34.829599999999964</v>
      </c>
      <c r="I173" s="2">
        <f>'Moving Avg'!H173</f>
        <v>0</v>
      </c>
      <c r="J173" s="6" t="str">
        <f>OBV!F173</f>
        <v>NEUTRAL</v>
      </c>
      <c r="K173" s="6" t="str">
        <f>OBV!G173</f>
        <v>NEUTRAL</v>
      </c>
      <c r="L173" s="6" t="str">
        <f>OBV!H173</f>
        <v>NEUTRAL</v>
      </c>
      <c r="M173" s="8">
        <f t="shared" si="20"/>
        <v>50</v>
      </c>
      <c r="N173" s="8">
        <f t="shared" si="21"/>
        <v>100</v>
      </c>
      <c r="O173" s="8">
        <f t="shared" si="22"/>
        <v>100</v>
      </c>
      <c r="P173" s="8">
        <f t="shared" si="23"/>
        <v>33</v>
      </c>
      <c r="Q173" s="9">
        <f t="shared" si="24"/>
        <v>72.45</v>
      </c>
      <c r="R173" s="9">
        <f t="shared" si="25"/>
        <v>73.25</v>
      </c>
      <c r="S173" s="9">
        <f t="shared" si="26"/>
        <v>62.35</v>
      </c>
      <c r="T173" s="9">
        <f t="shared" si="27"/>
        <v>70.75</v>
      </c>
      <c r="U173" s="8">
        <f t="shared" si="28"/>
        <v>69.349999999999994</v>
      </c>
      <c r="V173" s="8">
        <f t="shared" si="29"/>
        <v>69.699999999999989</v>
      </c>
    </row>
    <row r="174" spans="1:22" ht="13.5" x14ac:dyDescent="0.25">
      <c r="A174" s="3">
        <f>RSI!A174</f>
        <v>42555</v>
      </c>
      <c r="B174" s="2">
        <f>RSI!B174</f>
        <v>31.61</v>
      </c>
      <c r="C174" s="2">
        <f>RSI!I174</f>
        <v>12.196534127603485</v>
      </c>
      <c r="D174" s="2">
        <f>MACD!E174</f>
        <v>-0.51196815471180201</v>
      </c>
      <c r="E174" s="2">
        <f>MACD!F174</f>
        <v>-0.38142863835200241</v>
      </c>
      <c r="F174" s="2">
        <f>'Moving Avg'!D174</f>
        <v>31.610000000000003</v>
      </c>
      <c r="G174" s="2">
        <f>'Moving Avg'!F174</f>
        <v>31.626000000000005</v>
      </c>
      <c r="H174" s="2">
        <f>'Moving Avg'!G174</f>
        <v>34.66639999999996</v>
      </c>
      <c r="I174" s="2">
        <f>'Moving Avg'!H174</f>
        <v>0</v>
      </c>
      <c r="J174" s="6" t="str">
        <f>OBV!F174</f>
        <v>NEUTRAL</v>
      </c>
      <c r="K174" s="6" t="str">
        <f>OBV!G174</f>
        <v>NEUTRAL</v>
      </c>
      <c r="L174" s="6" t="str">
        <f>OBV!H174</f>
        <v>NEUTRAL</v>
      </c>
      <c r="M174" s="8">
        <f t="shared" si="20"/>
        <v>50</v>
      </c>
      <c r="N174" s="8">
        <f t="shared" si="21"/>
        <v>100</v>
      </c>
      <c r="O174" s="8">
        <f t="shared" si="22"/>
        <v>100</v>
      </c>
      <c r="P174" s="8">
        <f t="shared" si="23"/>
        <v>33</v>
      </c>
      <c r="Q174" s="9">
        <f t="shared" si="24"/>
        <v>72.45</v>
      </c>
      <c r="R174" s="9">
        <f t="shared" si="25"/>
        <v>73.25</v>
      </c>
      <c r="S174" s="9">
        <f t="shared" si="26"/>
        <v>62.35</v>
      </c>
      <c r="T174" s="9">
        <f t="shared" si="27"/>
        <v>70.75</v>
      </c>
      <c r="U174" s="8">
        <f t="shared" si="28"/>
        <v>69.349999999999994</v>
      </c>
      <c r="V174" s="8">
        <f t="shared" si="29"/>
        <v>69.699999999999989</v>
      </c>
    </row>
    <row r="175" spans="1:22" ht="13.5" x14ac:dyDescent="0.25">
      <c r="A175" s="3">
        <f>RSI!A175</f>
        <v>42559</v>
      </c>
      <c r="B175" s="2">
        <f>RSI!B175</f>
        <v>31.61</v>
      </c>
      <c r="C175" s="2">
        <f>RSI!I175</f>
        <v>12.196534127603456</v>
      </c>
      <c r="D175" s="2">
        <f>MACD!E175</f>
        <v>-0.49920635748028985</v>
      </c>
      <c r="E175" s="2">
        <f>MACD!F175</f>
        <v>-0.40498418217765991</v>
      </c>
      <c r="F175" s="2">
        <f>'Moving Avg'!D175</f>
        <v>31.610000000000003</v>
      </c>
      <c r="G175" s="2">
        <f>'Moving Avg'!F175</f>
        <v>31.606500000000004</v>
      </c>
      <c r="H175" s="2">
        <f>'Moving Avg'!G175</f>
        <v>34.503199999999964</v>
      </c>
      <c r="I175" s="2">
        <f>'Moving Avg'!H175</f>
        <v>0</v>
      </c>
      <c r="J175" s="6" t="str">
        <f>OBV!F175</f>
        <v>NEUTRAL</v>
      </c>
      <c r="K175" s="6" t="str">
        <f>OBV!G175</f>
        <v>NEUTRAL</v>
      </c>
      <c r="L175" s="6" t="str">
        <f>OBV!H175</f>
        <v>NEUTRAL</v>
      </c>
      <c r="M175" s="8">
        <f t="shared" si="20"/>
        <v>50</v>
      </c>
      <c r="N175" s="8">
        <f t="shared" si="21"/>
        <v>100</v>
      </c>
      <c r="O175" s="8">
        <f t="shared" si="22"/>
        <v>100</v>
      </c>
      <c r="P175" s="8">
        <f t="shared" si="23"/>
        <v>33</v>
      </c>
      <c r="Q175" s="9">
        <f t="shared" si="24"/>
        <v>72.45</v>
      </c>
      <c r="R175" s="9">
        <f t="shared" si="25"/>
        <v>73.25</v>
      </c>
      <c r="S175" s="9">
        <f t="shared" si="26"/>
        <v>62.35</v>
      </c>
      <c r="T175" s="9">
        <f t="shared" si="27"/>
        <v>70.75</v>
      </c>
      <c r="U175" s="8">
        <f t="shared" si="28"/>
        <v>69.349999999999994</v>
      </c>
      <c r="V175" s="8">
        <f t="shared" si="29"/>
        <v>69.699999999999989</v>
      </c>
    </row>
    <row r="176" spans="1:22" ht="13.5" x14ac:dyDescent="0.25">
      <c r="A176" s="3">
        <f>RSI!A176</f>
        <v>42562</v>
      </c>
      <c r="B176" s="2">
        <f>RSI!B176</f>
        <v>31.61</v>
      </c>
      <c r="C176" s="2">
        <f>RSI!I176</f>
        <v>12.196534127603456</v>
      </c>
      <c r="D176" s="2">
        <f>MACD!E176</f>
        <v>-0.48351883705696252</v>
      </c>
      <c r="E176" s="2">
        <f>MACD!F176</f>
        <v>-0.42069111315352048</v>
      </c>
      <c r="F176" s="2">
        <f>'Moving Avg'!D176</f>
        <v>31.610000000000003</v>
      </c>
      <c r="G176" s="2">
        <f>'Moving Avg'!F176</f>
        <v>31.607000000000006</v>
      </c>
      <c r="H176" s="2">
        <f>'Moving Avg'!G176</f>
        <v>34.339999999999961</v>
      </c>
      <c r="I176" s="2">
        <f>'Moving Avg'!H176</f>
        <v>0</v>
      </c>
      <c r="J176" s="6" t="str">
        <f>OBV!F176</f>
        <v>NEUTRAL</v>
      </c>
      <c r="K176" s="6" t="str">
        <f>OBV!G176</f>
        <v>NEUTRAL</v>
      </c>
      <c r="L176" s="6" t="str">
        <f>OBV!H176</f>
        <v>NEUTRAL</v>
      </c>
      <c r="M176" s="8">
        <f t="shared" si="20"/>
        <v>50</v>
      </c>
      <c r="N176" s="8">
        <f t="shared" si="21"/>
        <v>100</v>
      </c>
      <c r="O176" s="8">
        <f t="shared" si="22"/>
        <v>100</v>
      </c>
      <c r="P176" s="8">
        <f t="shared" si="23"/>
        <v>33</v>
      </c>
      <c r="Q176" s="9">
        <f t="shared" si="24"/>
        <v>72.45</v>
      </c>
      <c r="R176" s="9">
        <f t="shared" si="25"/>
        <v>73.25</v>
      </c>
      <c r="S176" s="9">
        <f t="shared" si="26"/>
        <v>62.35</v>
      </c>
      <c r="T176" s="9">
        <f t="shared" si="27"/>
        <v>70.75</v>
      </c>
      <c r="U176" s="8">
        <f t="shared" si="28"/>
        <v>69.349999999999994</v>
      </c>
      <c r="V176" s="8">
        <f t="shared" si="29"/>
        <v>69.699999999999989</v>
      </c>
    </row>
    <row r="177" spans="1:22" ht="13.5" x14ac:dyDescent="0.25">
      <c r="A177" s="3">
        <f>RSI!A177</f>
        <v>42563</v>
      </c>
      <c r="B177" s="2">
        <f>RSI!B177</f>
        <v>31.59</v>
      </c>
      <c r="C177" s="2">
        <f>RSI!I177</f>
        <v>11.964739944377683</v>
      </c>
      <c r="D177" s="2">
        <f>MACD!E177</f>
        <v>-0.46423637704373988</v>
      </c>
      <c r="E177" s="2">
        <f>MACD!F177</f>
        <v>-0.42940016593156438</v>
      </c>
      <c r="F177" s="2">
        <f>'Moving Avg'!D177</f>
        <v>31.606000000000002</v>
      </c>
      <c r="G177" s="2">
        <f>'Moving Avg'!F177</f>
        <v>31.606500000000011</v>
      </c>
      <c r="H177" s="2">
        <f>'Moving Avg'!G177</f>
        <v>34.176399999999958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  <c r="M177" s="8">
        <f t="shared" si="20"/>
        <v>50</v>
      </c>
      <c r="N177" s="8">
        <f t="shared" si="21"/>
        <v>100</v>
      </c>
      <c r="O177" s="8">
        <f t="shared" si="22"/>
        <v>100</v>
      </c>
      <c r="P177" s="8">
        <f t="shared" si="23"/>
        <v>0</v>
      </c>
      <c r="Q177" s="9">
        <f t="shared" si="24"/>
        <v>67.5</v>
      </c>
      <c r="R177" s="9">
        <f t="shared" si="25"/>
        <v>65</v>
      </c>
      <c r="S177" s="9">
        <f t="shared" si="26"/>
        <v>47.5</v>
      </c>
      <c r="T177" s="9">
        <f t="shared" si="27"/>
        <v>62.5</v>
      </c>
      <c r="U177" s="8">
        <f t="shared" si="28"/>
        <v>60</v>
      </c>
      <c r="V177" s="8">
        <f t="shared" si="29"/>
        <v>60.625</v>
      </c>
    </row>
    <row r="178" spans="1:22" ht="13.5" x14ac:dyDescent="0.25">
      <c r="A178" s="3">
        <f>RSI!A178</f>
        <v>42564</v>
      </c>
      <c r="B178" s="2">
        <f>RSI!B178</f>
        <v>32.4</v>
      </c>
      <c r="C178" s="2">
        <f>RSI!I178</f>
        <v>51.864550632267679</v>
      </c>
      <c r="D178" s="2">
        <f>MACD!E178</f>
        <v>-0.50361067330638321</v>
      </c>
      <c r="E178" s="2">
        <f>MACD!F178</f>
        <v>-0.44424226740652817</v>
      </c>
      <c r="F178" s="2">
        <f>'Moving Avg'!D178</f>
        <v>31.763999999999999</v>
      </c>
      <c r="G178" s="2">
        <f>'Moving Avg'!F178</f>
        <v>31.64650000000001</v>
      </c>
      <c r="H178" s="2">
        <f>'Moving Avg'!G178</f>
        <v>34.028999999999968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BEARISH DIVERGENCE</v>
      </c>
      <c r="M178" s="8">
        <f t="shared" si="20"/>
        <v>25</v>
      </c>
      <c r="N178" s="8">
        <f t="shared" si="21"/>
        <v>100</v>
      </c>
      <c r="O178" s="8">
        <f t="shared" si="22"/>
        <v>100</v>
      </c>
      <c r="P178" s="8">
        <f t="shared" si="23"/>
        <v>0</v>
      </c>
      <c r="Q178" s="9">
        <f t="shared" si="24"/>
        <v>58.75</v>
      </c>
      <c r="R178" s="9">
        <f t="shared" si="25"/>
        <v>60</v>
      </c>
      <c r="S178" s="9">
        <f t="shared" si="26"/>
        <v>43.75</v>
      </c>
      <c r="T178" s="9">
        <f t="shared" si="27"/>
        <v>56.25</v>
      </c>
      <c r="U178" s="8">
        <f t="shared" si="28"/>
        <v>54.166666666666664</v>
      </c>
      <c r="V178" s="8">
        <f t="shared" si="29"/>
        <v>54.6875</v>
      </c>
    </row>
    <row r="179" spans="1:22" ht="13.5" x14ac:dyDescent="0.25">
      <c r="A179" s="3">
        <f>RSI!A179</f>
        <v>42565</v>
      </c>
      <c r="B179" s="2">
        <f>RSI!B179</f>
        <v>32.4</v>
      </c>
      <c r="C179" s="2">
        <f>RSI!I179</f>
        <v>51.864550632267679</v>
      </c>
      <c r="D179" s="2">
        <f>MACD!E179</f>
        <v>-0.53772317695026572</v>
      </c>
      <c r="E179" s="2">
        <f>MACD!F179</f>
        <v>-0.46293844931527572</v>
      </c>
      <c r="F179" s="2">
        <f>'Moving Avg'!D179</f>
        <v>31.922000000000004</v>
      </c>
      <c r="G179" s="2">
        <f>'Moving Avg'!F179</f>
        <v>31.686500000000006</v>
      </c>
      <c r="H179" s="2">
        <f>'Moving Avg'!G179</f>
        <v>33.881599999999963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BEARISH DIVERGENCE</v>
      </c>
      <c r="M179" s="8">
        <f t="shared" si="20"/>
        <v>25</v>
      </c>
      <c r="N179" s="8">
        <f t="shared" si="21"/>
        <v>100</v>
      </c>
      <c r="O179" s="8">
        <f t="shared" si="22"/>
        <v>100</v>
      </c>
      <c r="P179" s="8">
        <f t="shared" si="23"/>
        <v>0</v>
      </c>
      <c r="Q179" s="9">
        <f t="shared" si="24"/>
        <v>58.75</v>
      </c>
      <c r="R179" s="9">
        <f t="shared" si="25"/>
        <v>60</v>
      </c>
      <c r="S179" s="9">
        <f t="shared" si="26"/>
        <v>43.75</v>
      </c>
      <c r="T179" s="9">
        <f t="shared" si="27"/>
        <v>56.25</v>
      </c>
      <c r="U179" s="8">
        <f t="shared" si="28"/>
        <v>54.166666666666664</v>
      </c>
      <c r="V179" s="8">
        <f t="shared" si="29"/>
        <v>54.6875</v>
      </c>
    </row>
    <row r="180" spans="1:22" ht="13.5" x14ac:dyDescent="0.25">
      <c r="A180" s="3">
        <f>RSI!A180</f>
        <v>42566</v>
      </c>
      <c r="B180" s="2">
        <f>RSI!B180</f>
        <v>31.44</v>
      </c>
      <c r="C180" s="2">
        <f>RSI!I180</f>
        <v>31.956493347290419</v>
      </c>
      <c r="D180" s="2">
        <f>MACD!E180</f>
        <v>-0.49621333590828698</v>
      </c>
      <c r="E180" s="2">
        <f>MACD!F180</f>
        <v>-0.46959342663387804</v>
      </c>
      <c r="F180" s="2">
        <f>'Moving Avg'!D180</f>
        <v>31.887999999999998</v>
      </c>
      <c r="G180" s="2">
        <f>'Moving Avg'!F180</f>
        <v>31.678500000000007</v>
      </c>
      <c r="H180" s="2">
        <f>'Moving Avg'!G180</f>
        <v>33.714999999999975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CONFIRMED BEARISH</v>
      </c>
      <c r="M180" s="8">
        <f t="shared" si="20"/>
        <v>25</v>
      </c>
      <c r="N180" s="8">
        <f t="shared" si="21"/>
        <v>100</v>
      </c>
      <c r="O180" s="8">
        <f t="shared" si="22"/>
        <v>100</v>
      </c>
      <c r="P180" s="8">
        <f t="shared" si="23"/>
        <v>0</v>
      </c>
      <c r="Q180" s="9">
        <f t="shared" si="24"/>
        <v>58.75</v>
      </c>
      <c r="R180" s="9">
        <f t="shared" si="25"/>
        <v>60</v>
      </c>
      <c r="S180" s="9">
        <f t="shared" si="26"/>
        <v>43.75</v>
      </c>
      <c r="T180" s="9">
        <f t="shared" si="27"/>
        <v>56.25</v>
      </c>
      <c r="U180" s="8">
        <f t="shared" si="28"/>
        <v>54.166666666666664</v>
      </c>
      <c r="V180" s="8">
        <f t="shared" si="29"/>
        <v>54.6875</v>
      </c>
    </row>
    <row r="181" spans="1:22" ht="13.5" x14ac:dyDescent="0.25">
      <c r="A181" s="3">
        <f>RSI!A181</f>
        <v>42569</v>
      </c>
      <c r="B181" s="2">
        <f>RSI!B181</f>
        <v>31.44</v>
      </c>
      <c r="C181" s="2">
        <f>RSI!I181</f>
        <v>31.956493347290419</v>
      </c>
      <c r="D181" s="2">
        <f>MACD!E181</f>
        <v>-0.4560992059077833</v>
      </c>
      <c r="E181" s="2">
        <f>MACD!F181</f>
        <v>-0.46689458248865912</v>
      </c>
      <c r="F181" s="2">
        <f>'Moving Avg'!D181</f>
        <v>31.853999999999996</v>
      </c>
      <c r="G181" s="2">
        <f>'Moving Avg'!F181</f>
        <v>31.670500000000011</v>
      </c>
      <c r="H181" s="2">
        <f>'Moving Avg'!G181</f>
        <v>33.548399999999972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  <c r="M181" s="8">
        <f t="shared" si="20"/>
        <v>25</v>
      </c>
      <c r="N181" s="8">
        <f t="shared" si="21"/>
        <v>0</v>
      </c>
      <c r="O181" s="8">
        <f t="shared" si="22"/>
        <v>100</v>
      </c>
      <c r="P181" s="8">
        <f t="shared" si="23"/>
        <v>0</v>
      </c>
      <c r="Q181" s="9">
        <f t="shared" si="24"/>
        <v>23.75</v>
      </c>
      <c r="R181" s="9">
        <f t="shared" si="25"/>
        <v>40</v>
      </c>
      <c r="S181" s="9">
        <f t="shared" si="26"/>
        <v>28.75</v>
      </c>
      <c r="T181" s="9">
        <f t="shared" si="27"/>
        <v>31.25</v>
      </c>
      <c r="U181" s="8">
        <f t="shared" si="28"/>
        <v>30.833333333333332</v>
      </c>
      <c r="V181" s="8">
        <f t="shared" si="29"/>
        <v>30.9375</v>
      </c>
    </row>
    <row r="182" spans="1:22" ht="13.5" x14ac:dyDescent="0.25">
      <c r="A182" s="3">
        <f>RSI!A182</f>
        <v>42570</v>
      </c>
      <c r="B182" s="2">
        <f>RSI!B182</f>
        <v>31.44</v>
      </c>
      <c r="C182" s="2">
        <f>RSI!I182</f>
        <v>31.956493347290419</v>
      </c>
      <c r="D182" s="2">
        <f>MACD!E182</f>
        <v>-0.41753572279162654</v>
      </c>
      <c r="E182" s="2">
        <f>MACD!F182</f>
        <v>-0.45702281054925264</v>
      </c>
      <c r="F182" s="2">
        <f>'Moving Avg'!D182</f>
        <v>31.824000000000002</v>
      </c>
      <c r="G182" s="2">
        <f>'Moving Avg'!F182</f>
        <v>31.662500000000012</v>
      </c>
      <c r="H182" s="2">
        <f>'Moving Avg'!G182</f>
        <v>33.381799999999977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BULLISH DIVERGENCE</v>
      </c>
      <c r="M182" s="8">
        <f t="shared" si="20"/>
        <v>25</v>
      </c>
      <c r="N182" s="8">
        <f t="shared" si="21"/>
        <v>0</v>
      </c>
      <c r="O182" s="8">
        <f t="shared" si="22"/>
        <v>100</v>
      </c>
      <c r="P182" s="8">
        <f t="shared" si="23"/>
        <v>66.5</v>
      </c>
      <c r="Q182" s="9">
        <f t="shared" si="24"/>
        <v>33.725000000000001</v>
      </c>
      <c r="R182" s="9">
        <f t="shared" si="25"/>
        <v>56.625</v>
      </c>
      <c r="S182" s="9">
        <f t="shared" si="26"/>
        <v>58.674999999999997</v>
      </c>
      <c r="T182" s="9">
        <f t="shared" si="27"/>
        <v>47.875</v>
      </c>
      <c r="U182" s="8">
        <f t="shared" si="28"/>
        <v>49.67499999999999</v>
      </c>
      <c r="V182" s="8">
        <f t="shared" si="29"/>
        <v>49.224999999999994</v>
      </c>
    </row>
    <row r="183" spans="1:22" ht="13.5" x14ac:dyDescent="0.25">
      <c r="A183" s="3">
        <f>RSI!A183</f>
        <v>42571</v>
      </c>
      <c r="B183" s="2">
        <f>RSI!B183</f>
        <v>31.44</v>
      </c>
      <c r="C183" s="2">
        <f>RSI!I183</f>
        <v>31.956493347290419</v>
      </c>
      <c r="D183" s="2">
        <f>MACD!E183</f>
        <v>-0.3806266038511481</v>
      </c>
      <c r="E183" s="2">
        <f>MACD!F183</f>
        <v>-0.44174356920963176</v>
      </c>
      <c r="F183" s="2">
        <f>'Moving Avg'!D183</f>
        <v>31.631999999999998</v>
      </c>
      <c r="G183" s="2">
        <f>'Moving Avg'!F183</f>
        <v>31.654000000000014</v>
      </c>
      <c r="H183" s="2">
        <f>'Moving Avg'!G183</f>
        <v>33.215199999999982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  <c r="M183" s="8">
        <f t="shared" si="20"/>
        <v>25</v>
      </c>
      <c r="N183" s="8">
        <f t="shared" si="21"/>
        <v>0</v>
      </c>
      <c r="O183" s="8">
        <f t="shared" si="22"/>
        <v>100</v>
      </c>
      <c r="P183" s="8">
        <f t="shared" si="23"/>
        <v>0</v>
      </c>
      <c r="Q183" s="9">
        <f t="shared" si="24"/>
        <v>23.75</v>
      </c>
      <c r="R183" s="9">
        <f t="shared" si="25"/>
        <v>40</v>
      </c>
      <c r="S183" s="9">
        <f t="shared" si="26"/>
        <v>28.75</v>
      </c>
      <c r="T183" s="9">
        <f t="shared" si="27"/>
        <v>31.25</v>
      </c>
      <c r="U183" s="8">
        <f t="shared" si="28"/>
        <v>30.833333333333332</v>
      </c>
      <c r="V183" s="8">
        <f t="shared" si="29"/>
        <v>30.9375</v>
      </c>
    </row>
    <row r="184" spans="1:22" ht="13.5" x14ac:dyDescent="0.25">
      <c r="A184" s="3">
        <f>RSI!A184</f>
        <v>42572</v>
      </c>
      <c r="B184" s="2">
        <f>RSI!B184</f>
        <v>32.380000000000003</v>
      </c>
      <c r="C184" s="2">
        <f>RSI!I184</f>
        <v>54.804517304557358</v>
      </c>
      <c r="D184" s="2">
        <f>MACD!E184</f>
        <v>-0.41506388554905271</v>
      </c>
      <c r="E184" s="2">
        <f>MACD!F184</f>
        <v>-0.43640763247751596</v>
      </c>
      <c r="F184" s="2">
        <f>'Moving Avg'!D184</f>
        <v>31.628000000000004</v>
      </c>
      <c r="G184" s="2">
        <f>'Moving Avg'!F184</f>
        <v>31.692500000000006</v>
      </c>
      <c r="H184" s="2">
        <f>'Moving Avg'!G184</f>
        <v>33.067399999999992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CONFIRMED BEARISH</v>
      </c>
      <c r="M184" s="8">
        <f t="shared" si="20"/>
        <v>25</v>
      </c>
      <c r="N184" s="8">
        <f t="shared" si="21"/>
        <v>0</v>
      </c>
      <c r="O184" s="8">
        <f t="shared" si="22"/>
        <v>100</v>
      </c>
      <c r="P184" s="8">
        <f t="shared" si="23"/>
        <v>0</v>
      </c>
      <c r="Q184" s="9">
        <f t="shared" si="24"/>
        <v>23.75</v>
      </c>
      <c r="R184" s="9">
        <f t="shared" si="25"/>
        <v>40</v>
      </c>
      <c r="S184" s="9">
        <f t="shared" si="26"/>
        <v>28.75</v>
      </c>
      <c r="T184" s="9">
        <f t="shared" si="27"/>
        <v>31.25</v>
      </c>
      <c r="U184" s="8">
        <f t="shared" si="28"/>
        <v>30.833333333333332</v>
      </c>
      <c r="V184" s="8">
        <f t="shared" si="29"/>
        <v>30.9375</v>
      </c>
    </row>
    <row r="185" spans="1:22" ht="13.5" x14ac:dyDescent="0.25">
      <c r="A185" s="3">
        <f>RSI!A185</f>
        <v>42573</v>
      </c>
      <c r="B185" s="2">
        <f>RSI!B185</f>
        <v>33.32</v>
      </c>
      <c r="C185" s="2">
        <f>RSI!I185</f>
        <v>66.807447747623229</v>
      </c>
      <c r="D185" s="2">
        <f>MACD!E185</f>
        <v>-0.51571914744285863</v>
      </c>
      <c r="E185" s="2">
        <f>MACD!F185</f>
        <v>-0.45226993547058447</v>
      </c>
      <c r="F185" s="2">
        <f>'Moving Avg'!D185</f>
        <v>32.004000000000005</v>
      </c>
      <c r="G185" s="2">
        <f>'Moving Avg'!F185</f>
        <v>31.778000000000009</v>
      </c>
      <c r="H185" s="2">
        <f>'Moving Avg'!G185</f>
        <v>32.938399999999987</v>
      </c>
      <c r="I185" s="2">
        <f>'Moving Avg'!H185</f>
        <v>0</v>
      </c>
      <c r="J185" s="6" t="str">
        <f>OBV!F185</f>
        <v>BULLISH</v>
      </c>
      <c r="K185" s="6" t="str">
        <f>OBV!G185</f>
        <v>STRONG</v>
      </c>
      <c r="L185" s="6" t="str">
        <f>OBV!H185</f>
        <v>CONFIRMED BULLISH</v>
      </c>
      <c r="M185" s="8">
        <f t="shared" si="20"/>
        <v>25</v>
      </c>
      <c r="N185" s="8">
        <f t="shared" si="21"/>
        <v>100</v>
      </c>
      <c r="O185" s="8">
        <f t="shared" si="22"/>
        <v>100</v>
      </c>
      <c r="P185" s="8">
        <f t="shared" si="23"/>
        <v>100</v>
      </c>
      <c r="Q185" s="9">
        <f t="shared" si="24"/>
        <v>73.75</v>
      </c>
      <c r="R185" s="9">
        <f t="shared" si="25"/>
        <v>85</v>
      </c>
      <c r="S185" s="9">
        <f t="shared" si="26"/>
        <v>88.75</v>
      </c>
      <c r="T185" s="9">
        <f t="shared" si="27"/>
        <v>81.25</v>
      </c>
      <c r="U185" s="8">
        <f t="shared" si="28"/>
        <v>82.5</v>
      </c>
      <c r="V185" s="8">
        <f t="shared" si="29"/>
        <v>82.1875</v>
      </c>
    </row>
    <row r="186" spans="1:22" ht="13.5" x14ac:dyDescent="0.25">
      <c r="A186" s="3">
        <f>RSI!A186</f>
        <v>42577</v>
      </c>
      <c r="B186" s="2">
        <f>RSI!B186</f>
        <v>33.32</v>
      </c>
      <c r="C186" s="2">
        <f>RSI!I186</f>
        <v>66.807447747623229</v>
      </c>
      <c r="D186" s="2">
        <f>MACD!E186</f>
        <v>-0.60819014582184394</v>
      </c>
      <c r="E186" s="2">
        <f>MACD!F186</f>
        <v>-0.48345397754083635</v>
      </c>
      <c r="F186" s="2">
        <f>'Moving Avg'!D186</f>
        <v>32.380000000000003</v>
      </c>
      <c r="G186" s="2">
        <f>'Moving Avg'!F186</f>
        <v>31.863500000000005</v>
      </c>
      <c r="H186" s="2">
        <f>'Moving Avg'!G186</f>
        <v>32.812799999999996</v>
      </c>
      <c r="I186" s="2">
        <f>'Moving Avg'!H186</f>
        <v>0</v>
      </c>
      <c r="J186" s="6" t="str">
        <f>OBV!F186</f>
        <v>BULLISH</v>
      </c>
      <c r="K186" s="6" t="str">
        <f>OBV!G186</f>
        <v>STRONG</v>
      </c>
      <c r="L186" s="6" t="str">
        <f>OBV!H186</f>
        <v>CONFIRMED BULLISH</v>
      </c>
      <c r="M186" s="8">
        <f t="shared" si="20"/>
        <v>25</v>
      </c>
      <c r="N186" s="8">
        <f t="shared" si="21"/>
        <v>100</v>
      </c>
      <c r="O186" s="8">
        <f t="shared" si="22"/>
        <v>100</v>
      </c>
      <c r="P186" s="8">
        <f t="shared" si="23"/>
        <v>100</v>
      </c>
      <c r="Q186" s="9">
        <f t="shared" si="24"/>
        <v>73.75</v>
      </c>
      <c r="R186" s="9">
        <f t="shared" si="25"/>
        <v>85</v>
      </c>
      <c r="S186" s="9">
        <f t="shared" si="26"/>
        <v>88.75</v>
      </c>
      <c r="T186" s="9">
        <f t="shared" si="27"/>
        <v>81.25</v>
      </c>
      <c r="U186" s="8">
        <f t="shared" si="28"/>
        <v>82.5</v>
      </c>
      <c r="V186" s="8">
        <f t="shared" si="29"/>
        <v>82.1875</v>
      </c>
    </row>
    <row r="187" spans="1:22" ht="13.5" x14ac:dyDescent="0.25">
      <c r="A187" s="3">
        <f>RSI!A187</f>
        <v>42578</v>
      </c>
      <c r="B187" s="2">
        <f>RSI!B187</f>
        <v>33.32</v>
      </c>
      <c r="C187" s="2">
        <f>RSI!I187</f>
        <v>66.807447747623229</v>
      </c>
      <c r="D187" s="2">
        <f>MACD!E187</f>
        <v>-0.69627209445698668</v>
      </c>
      <c r="E187" s="2">
        <f>MACD!F187</f>
        <v>-0.52601760092406646</v>
      </c>
      <c r="F187" s="2">
        <f>'Moving Avg'!D187</f>
        <v>32.756</v>
      </c>
      <c r="G187" s="2">
        <f>'Moving Avg'!F187</f>
        <v>31.949000000000005</v>
      </c>
      <c r="H187" s="2">
        <f>'Moving Avg'!G187</f>
        <v>32.68719999999999</v>
      </c>
      <c r="I187" s="2">
        <f>'Moving Avg'!H187</f>
        <v>0</v>
      </c>
      <c r="J187" s="6" t="str">
        <f>OBV!F187</f>
        <v>BULLISH</v>
      </c>
      <c r="K187" s="6" t="str">
        <f>OBV!G187</f>
        <v>STRONG</v>
      </c>
      <c r="L187" s="6" t="str">
        <f>OBV!H187</f>
        <v>CONFIRMED BULLISH</v>
      </c>
      <c r="M187" s="8">
        <f t="shared" si="20"/>
        <v>25</v>
      </c>
      <c r="N187" s="8">
        <f t="shared" si="21"/>
        <v>100</v>
      </c>
      <c r="O187" s="8">
        <f t="shared" si="22"/>
        <v>100</v>
      </c>
      <c r="P187" s="8">
        <f t="shared" si="23"/>
        <v>100</v>
      </c>
      <c r="Q187" s="9">
        <f t="shared" si="24"/>
        <v>73.75</v>
      </c>
      <c r="R187" s="9">
        <f t="shared" si="25"/>
        <v>85</v>
      </c>
      <c r="S187" s="9">
        <f t="shared" si="26"/>
        <v>88.75</v>
      </c>
      <c r="T187" s="9">
        <f t="shared" si="27"/>
        <v>81.25</v>
      </c>
      <c r="U187" s="8">
        <f t="shared" si="28"/>
        <v>82.5</v>
      </c>
      <c r="V187" s="8">
        <f t="shared" si="29"/>
        <v>82.1875</v>
      </c>
    </row>
    <row r="188" spans="1:22" ht="13.5" x14ac:dyDescent="0.25">
      <c r="A188" s="3">
        <f>RSI!A188</f>
        <v>42579</v>
      </c>
      <c r="B188" s="2">
        <f>RSI!B188</f>
        <v>33.32</v>
      </c>
      <c r="C188" s="2">
        <f>RSI!I188</f>
        <v>66.807447747623229</v>
      </c>
      <c r="D188" s="2">
        <f>MACD!E188</f>
        <v>-0.65244715855054025</v>
      </c>
      <c r="E188" s="2">
        <f>MACD!F188</f>
        <v>-0.55130351244936127</v>
      </c>
      <c r="F188" s="2">
        <f>'Moving Avg'!D188</f>
        <v>33.131999999999998</v>
      </c>
      <c r="G188" s="2">
        <f>'Moving Avg'!F188</f>
        <v>32.034500000000008</v>
      </c>
      <c r="H188" s="2">
        <f>'Moving Avg'!G188</f>
        <v>32.563799999999993</v>
      </c>
      <c r="I188" s="2">
        <f>'Moving Avg'!H188</f>
        <v>0</v>
      </c>
      <c r="J188" s="6" t="str">
        <f>OBV!F188</f>
        <v>BULLISH</v>
      </c>
      <c r="K188" s="6" t="str">
        <f>OBV!G188</f>
        <v>STRONG</v>
      </c>
      <c r="L188" s="6" t="str">
        <f>OBV!H188</f>
        <v>CONFIRMED BULLISH</v>
      </c>
      <c r="M188" s="8">
        <f t="shared" si="20"/>
        <v>25</v>
      </c>
      <c r="N188" s="8">
        <f t="shared" si="21"/>
        <v>100</v>
      </c>
      <c r="O188" s="8">
        <f t="shared" si="22"/>
        <v>100</v>
      </c>
      <c r="P188" s="8">
        <f t="shared" si="23"/>
        <v>100</v>
      </c>
      <c r="Q188" s="9">
        <f t="shared" si="24"/>
        <v>73.75</v>
      </c>
      <c r="R188" s="9">
        <f t="shared" si="25"/>
        <v>85</v>
      </c>
      <c r="S188" s="9">
        <f t="shared" si="26"/>
        <v>88.75</v>
      </c>
      <c r="T188" s="9">
        <f t="shared" si="27"/>
        <v>81.25</v>
      </c>
      <c r="U188" s="8">
        <f t="shared" si="28"/>
        <v>82.5</v>
      </c>
      <c r="V188" s="8">
        <f t="shared" si="29"/>
        <v>82.1875</v>
      </c>
    </row>
    <row r="189" spans="1:22" ht="13.5" x14ac:dyDescent="0.25">
      <c r="A189" s="3">
        <f>RSI!A189</f>
        <v>42580</v>
      </c>
      <c r="B189" s="2">
        <f>RSI!B189</f>
        <v>33.32</v>
      </c>
      <c r="C189" s="2">
        <f>RSI!I189</f>
        <v>66.807447747623229</v>
      </c>
      <c r="D189" s="2">
        <f>MACD!E189</f>
        <v>-0.6211604177856529</v>
      </c>
      <c r="E189" s="2">
        <f>MACD!F189</f>
        <v>-0.56527489351661964</v>
      </c>
      <c r="F189" s="2">
        <f>'Moving Avg'!D189</f>
        <v>33.32</v>
      </c>
      <c r="G189" s="2">
        <f>'Moving Avg'!F189</f>
        <v>32.120000000000012</v>
      </c>
      <c r="H189" s="2">
        <f>'Moving Avg'!G189</f>
        <v>32.4758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CONFIRMED BULLISH</v>
      </c>
      <c r="M189" s="8">
        <f t="shared" si="20"/>
        <v>25</v>
      </c>
      <c r="N189" s="8">
        <f t="shared" si="21"/>
        <v>100</v>
      </c>
      <c r="O189" s="8">
        <f t="shared" si="22"/>
        <v>100</v>
      </c>
      <c r="P189" s="8">
        <f t="shared" si="23"/>
        <v>100</v>
      </c>
      <c r="Q189" s="9">
        <f t="shared" si="24"/>
        <v>73.75</v>
      </c>
      <c r="R189" s="9">
        <f t="shared" si="25"/>
        <v>85</v>
      </c>
      <c r="S189" s="9">
        <f t="shared" si="26"/>
        <v>88.75</v>
      </c>
      <c r="T189" s="9">
        <f t="shared" si="27"/>
        <v>81.25</v>
      </c>
      <c r="U189" s="8">
        <f t="shared" si="28"/>
        <v>82.5</v>
      </c>
      <c r="V189" s="8">
        <f t="shared" si="29"/>
        <v>82.1875</v>
      </c>
    </row>
    <row r="190" spans="1:22" ht="13.5" x14ac:dyDescent="0.25">
      <c r="A190" s="3">
        <f>RSI!A190</f>
        <v>42583</v>
      </c>
      <c r="B190" s="2">
        <f>RSI!B190</f>
        <v>31.83</v>
      </c>
      <c r="C190" s="2">
        <f>RSI!I190</f>
        <v>41.50094694483353</v>
      </c>
      <c r="D190" s="2">
        <f>MACD!E190</f>
        <v>-0.63737553065890395</v>
      </c>
      <c r="E190" s="2">
        <f>MACD!F190</f>
        <v>-0.57969502094507652</v>
      </c>
      <c r="F190" s="2">
        <f>'Moving Avg'!D190</f>
        <v>33.022000000000006</v>
      </c>
      <c r="G190" s="2">
        <f>'Moving Avg'!F190</f>
        <v>32.131000000000007</v>
      </c>
      <c r="H190" s="2">
        <f>'Moving Avg'!G190</f>
        <v>32.391799999999996</v>
      </c>
      <c r="I190" s="2">
        <f>'Moving Avg'!H190</f>
        <v>0</v>
      </c>
      <c r="J190" s="6" t="str">
        <f>OBV!F190</f>
        <v>NEUTRAL</v>
      </c>
      <c r="K190" s="6" t="str">
        <f>OBV!G190</f>
        <v>NEUTRAL</v>
      </c>
      <c r="L190" s="6" t="str">
        <f>OBV!H190</f>
        <v>NEUTRAL</v>
      </c>
      <c r="M190" s="8">
        <f t="shared" si="20"/>
        <v>25</v>
      </c>
      <c r="N190" s="8">
        <f t="shared" si="21"/>
        <v>100</v>
      </c>
      <c r="O190" s="8">
        <f t="shared" si="22"/>
        <v>100</v>
      </c>
      <c r="P190" s="8">
        <f t="shared" si="23"/>
        <v>33</v>
      </c>
      <c r="Q190" s="9">
        <f t="shared" si="24"/>
        <v>63.7</v>
      </c>
      <c r="R190" s="9">
        <f t="shared" si="25"/>
        <v>68.25</v>
      </c>
      <c r="S190" s="9">
        <f t="shared" si="26"/>
        <v>58.6</v>
      </c>
      <c r="T190" s="9">
        <f t="shared" si="27"/>
        <v>64.5</v>
      </c>
      <c r="U190" s="8">
        <f t="shared" si="28"/>
        <v>63.516666666666659</v>
      </c>
      <c r="V190" s="8">
        <f t="shared" si="29"/>
        <v>63.762499999999996</v>
      </c>
    </row>
    <row r="191" spans="1:22" ht="13.5" x14ac:dyDescent="0.25">
      <c r="A191" s="3">
        <f>RSI!A191</f>
        <v>42584</v>
      </c>
      <c r="B191" s="2">
        <f>RSI!B191</f>
        <v>31.43</v>
      </c>
      <c r="C191" s="2">
        <f>RSI!I191</f>
        <v>37.404651805164924</v>
      </c>
      <c r="D191" s="2">
        <f>MACD!E191</f>
        <v>-0.61763095492531406</v>
      </c>
      <c r="E191" s="2">
        <f>MACD!F191</f>
        <v>-0.58728220774112405</v>
      </c>
      <c r="F191" s="2">
        <f>'Moving Avg'!D191</f>
        <v>32.644000000000005</v>
      </c>
      <c r="G191" s="2">
        <f>'Moving Avg'!F191</f>
        <v>32.122000000000007</v>
      </c>
      <c r="H191" s="2">
        <f>'Moving Avg'!G191</f>
        <v>32.278199999999998</v>
      </c>
      <c r="I191" s="2">
        <f>'Moving Avg'!H191</f>
        <v>0</v>
      </c>
      <c r="J191" s="6" t="str">
        <f>OBV!F191</f>
        <v>BEARISH</v>
      </c>
      <c r="K191" s="6" t="str">
        <f>OBV!G191</f>
        <v>WEAK</v>
      </c>
      <c r="L191" s="6" t="str">
        <f>OBV!H191</f>
        <v>CONFIRMED BEARISH</v>
      </c>
      <c r="M191" s="8">
        <f t="shared" si="20"/>
        <v>25</v>
      </c>
      <c r="N191" s="8">
        <f t="shared" si="21"/>
        <v>100</v>
      </c>
      <c r="O191" s="8">
        <f t="shared" si="22"/>
        <v>100</v>
      </c>
      <c r="P191" s="8">
        <f t="shared" si="23"/>
        <v>0</v>
      </c>
      <c r="Q191" s="9">
        <f t="shared" si="24"/>
        <v>58.75</v>
      </c>
      <c r="R191" s="9">
        <f t="shared" si="25"/>
        <v>60</v>
      </c>
      <c r="S191" s="9">
        <f t="shared" si="26"/>
        <v>43.75</v>
      </c>
      <c r="T191" s="9">
        <f t="shared" si="27"/>
        <v>56.25</v>
      </c>
      <c r="U191" s="8">
        <f t="shared" si="28"/>
        <v>54.166666666666664</v>
      </c>
      <c r="V191" s="8">
        <f t="shared" si="29"/>
        <v>54.6875</v>
      </c>
    </row>
    <row r="192" spans="1:22" ht="13.5" x14ac:dyDescent="0.25">
      <c r="A192" s="3">
        <f>RSI!A192</f>
        <v>42585</v>
      </c>
      <c r="B192" s="2">
        <f>RSI!B192</f>
        <v>31.43</v>
      </c>
      <c r="C192" s="2">
        <f>RSI!I192</f>
        <v>37.404651805164924</v>
      </c>
      <c r="D192" s="2">
        <f>MACD!E192</f>
        <v>-0.59500906846822232</v>
      </c>
      <c r="E192" s="2">
        <f>MACD!F192</f>
        <v>-0.58882757988654377</v>
      </c>
      <c r="F192" s="2">
        <f>'Moving Avg'!D192</f>
        <v>32.266000000000005</v>
      </c>
      <c r="G192" s="2">
        <f>'Moving Avg'!F192</f>
        <v>32.113</v>
      </c>
      <c r="H192" s="2">
        <f>'Moving Avg'!G192</f>
        <v>32.154800000000002</v>
      </c>
      <c r="I192" s="2">
        <f>'Moving Avg'!H192</f>
        <v>0</v>
      </c>
      <c r="J192" s="6" t="str">
        <f>OBV!F192</f>
        <v>BEARISH</v>
      </c>
      <c r="K192" s="6" t="str">
        <f>OBV!G192</f>
        <v>WEAK</v>
      </c>
      <c r="L192" s="6" t="str">
        <f>OBV!H192</f>
        <v>CONFIRMED BEARISH</v>
      </c>
      <c r="M192" s="8">
        <f t="shared" si="20"/>
        <v>25</v>
      </c>
      <c r="N192" s="8">
        <f t="shared" si="21"/>
        <v>45</v>
      </c>
      <c r="O192" s="8">
        <f t="shared" si="22"/>
        <v>100</v>
      </c>
      <c r="P192" s="8">
        <f t="shared" si="23"/>
        <v>0</v>
      </c>
      <c r="Q192" s="9">
        <f t="shared" si="24"/>
        <v>39.5</v>
      </c>
      <c r="R192" s="9">
        <f t="shared" si="25"/>
        <v>49</v>
      </c>
      <c r="S192" s="9">
        <f t="shared" si="26"/>
        <v>35.5</v>
      </c>
      <c r="T192" s="9">
        <f t="shared" si="27"/>
        <v>42.5</v>
      </c>
      <c r="U192" s="8">
        <f t="shared" si="28"/>
        <v>41.333333333333336</v>
      </c>
      <c r="V192" s="8">
        <f t="shared" si="29"/>
        <v>41.625</v>
      </c>
    </row>
    <row r="193" spans="1:22" ht="13.5" x14ac:dyDescent="0.25">
      <c r="A193" s="3">
        <f>RSI!A193</f>
        <v>42586</v>
      </c>
      <c r="B193" s="2">
        <f>RSI!B193</f>
        <v>31.43</v>
      </c>
      <c r="C193" s="2">
        <f>RSI!I193</f>
        <v>37.404651805164917</v>
      </c>
      <c r="D193" s="2">
        <f>MACD!E193</f>
        <v>-0.57039067801359877</v>
      </c>
      <c r="E193" s="2">
        <f>MACD!F193</f>
        <v>-0.58514019951195484</v>
      </c>
      <c r="F193" s="2">
        <f>'Moving Avg'!D193</f>
        <v>31.888000000000005</v>
      </c>
      <c r="G193" s="2">
        <f>'Moving Avg'!F193</f>
        <v>32.103999999999999</v>
      </c>
      <c r="H193" s="2">
        <f>'Moving Avg'!G193</f>
        <v>32.065200000000011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  <c r="M193" s="8">
        <f t="shared" si="20"/>
        <v>25</v>
      </c>
      <c r="N193" s="8">
        <f t="shared" si="21"/>
        <v>0</v>
      </c>
      <c r="O193" s="8">
        <f t="shared" si="22"/>
        <v>100</v>
      </c>
      <c r="P193" s="8">
        <f t="shared" si="23"/>
        <v>0</v>
      </c>
      <c r="Q193" s="9">
        <f t="shared" si="24"/>
        <v>23.75</v>
      </c>
      <c r="R193" s="9">
        <f t="shared" si="25"/>
        <v>40</v>
      </c>
      <c r="S193" s="9">
        <f t="shared" si="26"/>
        <v>28.75</v>
      </c>
      <c r="T193" s="9">
        <f t="shared" si="27"/>
        <v>31.25</v>
      </c>
      <c r="U193" s="8">
        <f t="shared" si="28"/>
        <v>30.833333333333332</v>
      </c>
      <c r="V193" s="8">
        <f t="shared" si="29"/>
        <v>30.9375</v>
      </c>
    </row>
    <row r="194" spans="1:22" ht="13.5" x14ac:dyDescent="0.25">
      <c r="A194" s="3">
        <f>RSI!A194</f>
        <v>42587</v>
      </c>
      <c r="B194" s="2">
        <f>RSI!B194</f>
        <v>32</v>
      </c>
      <c r="C194" s="2">
        <f>RSI!I194</f>
        <v>46.757805958819745</v>
      </c>
      <c r="D194" s="2">
        <f>MACD!E194</f>
        <v>-0.44209546409030764</v>
      </c>
      <c r="E194" s="2">
        <f>MACD!F194</f>
        <v>-0.55653125242762536</v>
      </c>
      <c r="F194" s="2">
        <f>'Moving Avg'!D194</f>
        <v>31.624000000000002</v>
      </c>
      <c r="G194" s="2">
        <f>'Moving Avg'!F194</f>
        <v>32.123499999999993</v>
      </c>
      <c r="H194" s="2">
        <f>'Moving Avg'!G194</f>
        <v>31.987000000000013</v>
      </c>
      <c r="I194" s="2">
        <f>'Moving Avg'!H194</f>
        <v>0</v>
      </c>
      <c r="J194" s="6" t="str">
        <f>OBV!F194</f>
        <v>NEUTRAL</v>
      </c>
      <c r="K194" s="6" t="str">
        <f>OBV!G194</f>
        <v>NEUTRAL</v>
      </c>
      <c r="L194" s="6" t="str">
        <f>OBV!H194</f>
        <v>NEUTRAL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0</v>
      </c>
      <c r="O194" s="8">
        <f t="shared" ref="O194:O257" si="32">IF(F194-I194&gt;10,100,IF(F194-I194&gt;5,75, IF(F194-I194&gt;0,50,0)))</f>
        <v>100</v>
      </c>
      <c r="P194" s="8">
        <f t="shared" ref="P194:P257" si="33">IF(L194="confirmed bullish", 34, IF(L194="bullish divergence",17, 0))+IF(J194="bullish",33,IF(J194="bearish",0,16.5))+IF(K194="strong",33,IF(K194="weak",0,16.5))</f>
        <v>33</v>
      </c>
      <c r="Q194" s="9">
        <f t="shared" si="24"/>
        <v>28.7</v>
      </c>
      <c r="R194" s="9">
        <f t="shared" si="25"/>
        <v>48.25</v>
      </c>
      <c r="S194" s="9">
        <f t="shared" si="26"/>
        <v>43.6</v>
      </c>
      <c r="T194" s="9">
        <f t="shared" si="27"/>
        <v>39.5</v>
      </c>
      <c r="U194" s="8">
        <f t="shared" si="28"/>
        <v>40.183333333333337</v>
      </c>
      <c r="V194" s="8">
        <f t="shared" si="29"/>
        <v>40.012500000000003</v>
      </c>
    </row>
    <row r="195" spans="1:22" ht="13.5" x14ac:dyDescent="0.25">
      <c r="A195" s="3">
        <f>RSI!A195</f>
        <v>42590</v>
      </c>
      <c r="B195" s="2">
        <f>RSI!B195</f>
        <v>32</v>
      </c>
      <c r="C195" s="2">
        <f>RSI!I195</f>
        <v>46.757805958819745</v>
      </c>
      <c r="D195" s="2">
        <f>MACD!E195</f>
        <v>-0.18759527695279843</v>
      </c>
      <c r="E195" s="2">
        <f>MACD!F195</f>
        <v>-0.48274405733266001</v>
      </c>
      <c r="F195" s="2">
        <f>'Moving Avg'!D195</f>
        <v>31.657999999999998</v>
      </c>
      <c r="G195" s="2">
        <f>'Moving Avg'!F195</f>
        <v>32.142999999999986</v>
      </c>
      <c r="H195" s="2">
        <f>'Moving Avg'!G195</f>
        <v>31.928000000000011</v>
      </c>
      <c r="I195" s="2">
        <f>'Moving Avg'!H195</f>
        <v>0</v>
      </c>
      <c r="J195" s="6" t="str">
        <f>OBV!F195</f>
        <v>NEUTRAL</v>
      </c>
      <c r="K195" s="6" t="str">
        <f>OBV!G195</f>
        <v>NEUTRAL</v>
      </c>
      <c r="L195" s="6" t="str">
        <f>OBV!H195</f>
        <v>NEUTRAL</v>
      </c>
      <c r="M195" s="8">
        <f t="shared" si="30"/>
        <v>25</v>
      </c>
      <c r="N195" s="8">
        <f t="shared" si="31"/>
        <v>0</v>
      </c>
      <c r="O195" s="8">
        <f t="shared" si="32"/>
        <v>100</v>
      </c>
      <c r="P195" s="8">
        <f t="shared" si="33"/>
        <v>33</v>
      </c>
      <c r="Q195" s="9">
        <f t="shared" ref="Q195:Q258" si="34">0.35*M195+N195*0.35+O195*0.15+P195*0.15</f>
        <v>28.7</v>
      </c>
      <c r="R195" s="9">
        <f t="shared" ref="R195:R258" si="35">M195*0.2+N195*0.2+O195*0.35+P195*0.25</f>
        <v>48.25</v>
      </c>
      <c r="S195" s="9">
        <f t="shared" ref="S195:S258" si="36">M195*0.15+N195*0.15+O195*0.25+P195*0.45</f>
        <v>43.6</v>
      </c>
      <c r="T195" s="9">
        <f t="shared" ref="T195:T258" si="37">0.25*SUM(M195:P195)</f>
        <v>39.5</v>
      </c>
      <c r="U195" s="8">
        <f t="shared" ref="U195:U258" si="38">SUM(Q195:S195)/3</f>
        <v>40.183333333333337</v>
      </c>
      <c r="V195" s="8">
        <f t="shared" ref="V195:V258" si="39">SUM(Q195:T195)/4</f>
        <v>40.012500000000003</v>
      </c>
    </row>
    <row r="196" spans="1:22" ht="13.5" x14ac:dyDescent="0.25">
      <c r="A196" s="3">
        <f>RSI!A196</f>
        <v>42591</v>
      </c>
      <c r="B196" s="2">
        <f>RSI!B196</f>
        <v>32</v>
      </c>
      <c r="C196" s="2">
        <f>RSI!I196</f>
        <v>46.757805958819745</v>
      </c>
      <c r="D196" s="2">
        <f>MACD!E196</f>
        <v>2.8980029516219474E-2</v>
      </c>
      <c r="E196" s="2">
        <f>MACD!F196</f>
        <v>-0.38039923996288411</v>
      </c>
      <c r="F196" s="2">
        <f>'Moving Avg'!D196</f>
        <v>31.772000000000002</v>
      </c>
      <c r="G196" s="2">
        <f>'Moving Avg'!F196</f>
        <v>32.162499999999994</v>
      </c>
      <c r="H196" s="2">
        <f>'Moving Avg'!G196</f>
        <v>31.900000000000009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CONFIRMED BULLISH</v>
      </c>
      <c r="M196" s="8">
        <f t="shared" si="30"/>
        <v>25</v>
      </c>
      <c r="N196" s="8">
        <f t="shared" si="31"/>
        <v>0</v>
      </c>
      <c r="O196" s="8">
        <f t="shared" si="32"/>
        <v>100</v>
      </c>
      <c r="P196" s="8">
        <f t="shared" si="33"/>
        <v>100</v>
      </c>
      <c r="Q196" s="9">
        <f t="shared" si="34"/>
        <v>38.75</v>
      </c>
      <c r="R196" s="9">
        <f t="shared" si="35"/>
        <v>65</v>
      </c>
      <c r="S196" s="9">
        <f t="shared" si="36"/>
        <v>73.75</v>
      </c>
      <c r="T196" s="9">
        <f t="shared" si="37"/>
        <v>56.25</v>
      </c>
      <c r="U196" s="8">
        <f t="shared" si="38"/>
        <v>59.166666666666664</v>
      </c>
      <c r="V196" s="8">
        <f t="shared" si="39"/>
        <v>58.4375</v>
      </c>
    </row>
    <row r="197" spans="1:22" ht="13.5" x14ac:dyDescent="0.25">
      <c r="A197" s="3">
        <f>RSI!A197</f>
        <v>42592</v>
      </c>
      <c r="B197" s="2">
        <f>RSI!B197</f>
        <v>32</v>
      </c>
      <c r="C197" s="2">
        <f>RSI!I197</f>
        <v>46.757805958819745</v>
      </c>
      <c r="D197" s="2">
        <f>MACD!E197</f>
        <v>0.21337401572965575</v>
      </c>
      <c r="E197" s="2">
        <f>MACD!F197</f>
        <v>-0.26164458882437619</v>
      </c>
      <c r="F197" s="2">
        <f>'Moving Avg'!D197</f>
        <v>31.886000000000003</v>
      </c>
      <c r="G197" s="2">
        <f>'Moving Avg'!F197</f>
        <v>32.183</v>
      </c>
      <c r="H197" s="2">
        <f>'Moving Avg'!G197</f>
        <v>31.89980000000001</v>
      </c>
      <c r="I197" s="2">
        <f>'Moving Avg'!H197</f>
        <v>0</v>
      </c>
      <c r="J197" s="6" t="str">
        <f>OBV!F197</f>
        <v>BULLISH</v>
      </c>
      <c r="K197" s="6" t="str">
        <f>OBV!G197</f>
        <v>STRONG</v>
      </c>
      <c r="L197" s="6" t="str">
        <f>OBV!H197</f>
        <v>CONFIRMED BULLISH</v>
      </c>
      <c r="M197" s="8">
        <f t="shared" si="30"/>
        <v>25</v>
      </c>
      <c r="N197" s="8">
        <f t="shared" si="31"/>
        <v>0</v>
      </c>
      <c r="O197" s="8">
        <f t="shared" si="32"/>
        <v>100</v>
      </c>
      <c r="P197" s="8">
        <f t="shared" si="33"/>
        <v>100</v>
      </c>
      <c r="Q197" s="9">
        <f t="shared" si="34"/>
        <v>38.75</v>
      </c>
      <c r="R197" s="9">
        <f t="shared" si="35"/>
        <v>65</v>
      </c>
      <c r="S197" s="9">
        <f t="shared" si="36"/>
        <v>73.75</v>
      </c>
      <c r="T197" s="9">
        <f t="shared" si="37"/>
        <v>56.25</v>
      </c>
      <c r="U197" s="8">
        <f t="shared" si="38"/>
        <v>59.166666666666664</v>
      </c>
      <c r="V197" s="8">
        <f t="shared" si="39"/>
        <v>58.4375</v>
      </c>
    </row>
    <row r="198" spans="1:22" ht="13.5" x14ac:dyDescent="0.25">
      <c r="A198" s="3">
        <f>RSI!A198</f>
        <v>42593</v>
      </c>
      <c r="B198" s="2">
        <f>RSI!B198</f>
        <v>32</v>
      </c>
      <c r="C198" s="2">
        <f>RSI!I198</f>
        <v>46.757805958819745</v>
      </c>
      <c r="D198" s="2">
        <f>MACD!E198</f>
        <v>0.3704533608743148</v>
      </c>
      <c r="E198" s="2">
        <f>MACD!F198</f>
        <v>-0.13522499888463801</v>
      </c>
      <c r="F198" s="2">
        <f>'Moving Avg'!D198</f>
        <v>32</v>
      </c>
      <c r="G198" s="2">
        <f>'Moving Avg'!F198</f>
        <v>32.162999999999997</v>
      </c>
      <c r="H198" s="2">
        <f>'Moving Avg'!G198</f>
        <v>31.899800000000006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CONFIRMED BULLISH</v>
      </c>
      <c r="M198" s="8">
        <f t="shared" si="30"/>
        <v>25</v>
      </c>
      <c r="N198" s="8">
        <f t="shared" si="31"/>
        <v>0</v>
      </c>
      <c r="O198" s="8">
        <f t="shared" si="32"/>
        <v>100</v>
      </c>
      <c r="P198" s="8">
        <f t="shared" si="33"/>
        <v>100</v>
      </c>
      <c r="Q198" s="9">
        <f t="shared" si="34"/>
        <v>38.75</v>
      </c>
      <c r="R198" s="9">
        <f t="shared" si="35"/>
        <v>65</v>
      </c>
      <c r="S198" s="9">
        <f t="shared" si="36"/>
        <v>73.75</v>
      </c>
      <c r="T198" s="9">
        <f t="shared" si="37"/>
        <v>56.25</v>
      </c>
      <c r="U198" s="8">
        <f t="shared" si="38"/>
        <v>59.166666666666664</v>
      </c>
      <c r="V198" s="8">
        <f t="shared" si="39"/>
        <v>58.4375</v>
      </c>
    </row>
    <row r="199" spans="1:22" ht="13.5" x14ac:dyDescent="0.25">
      <c r="A199" s="3">
        <f>RSI!A199</f>
        <v>42594</v>
      </c>
      <c r="B199" s="2">
        <f>RSI!B199</f>
        <v>32</v>
      </c>
      <c r="C199" s="2">
        <f>RSI!I199</f>
        <v>46.757805958819738</v>
      </c>
      <c r="D199" s="2">
        <f>MACD!E199</f>
        <v>0.50434226819990613</v>
      </c>
      <c r="E199" s="2">
        <f>MACD!F199</f>
        <v>-7.3115454677291913E-3</v>
      </c>
      <c r="F199" s="2">
        <f>'Moving Avg'!D199</f>
        <v>32</v>
      </c>
      <c r="G199" s="2">
        <f>'Moving Avg'!F199</f>
        <v>32.143000000000001</v>
      </c>
      <c r="H199" s="2">
        <f>'Moving Avg'!G199</f>
        <v>31.899800000000006</v>
      </c>
      <c r="I199" s="2">
        <f>'Moving Avg'!H199</f>
        <v>0</v>
      </c>
      <c r="J199" s="6" t="str">
        <f>OBV!F199</f>
        <v>NEUTRAL</v>
      </c>
      <c r="K199" s="6" t="str">
        <f>OBV!G199</f>
        <v>NEUTRAL</v>
      </c>
      <c r="L199" s="6" t="str">
        <f>OBV!H199</f>
        <v>NEUTRAL</v>
      </c>
      <c r="M199" s="8">
        <f t="shared" si="30"/>
        <v>25</v>
      </c>
      <c r="N199" s="8">
        <f t="shared" si="31"/>
        <v>0</v>
      </c>
      <c r="O199" s="8">
        <f t="shared" si="32"/>
        <v>100</v>
      </c>
      <c r="P199" s="8">
        <f t="shared" si="33"/>
        <v>33</v>
      </c>
      <c r="Q199" s="9">
        <f t="shared" si="34"/>
        <v>28.7</v>
      </c>
      <c r="R199" s="9">
        <f t="shared" si="35"/>
        <v>48.25</v>
      </c>
      <c r="S199" s="9">
        <f t="shared" si="36"/>
        <v>43.6</v>
      </c>
      <c r="T199" s="9">
        <f t="shared" si="37"/>
        <v>39.5</v>
      </c>
      <c r="U199" s="8">
        <f t="shared" si="38"/>
        <v>40.183333333333337</v>
      </c>
      <c r="V199" s="8">
        <f t="shared" si="39"/>
        <v>40.012500000000003</v>
      </c>
    </row>
    <row r="200" spans="1:22" ht="13.5" x14ac:dyDescent="0.25">
      <c r="A200" s="3">
        <f>RSI!A200</f>
        <v>42597</v>
      </c>
      <c r="B200" s="2">
        <f>RSI!B200</f>
        <v>32</v>
      </c>
      <c r="C200" s="2">
        <f>RSI!I200</f>
        <v>46.757805958819731</v>
      </c>
      <c r="D200" s="2">
        <f>MACD!E200</f>
        <v>0.3893054603416175</v>
      </c>
      <c r="E200" s="2">
        <f>MACD!F200</f>
        <v>7.2011855694140148E-2</v>
      </c>
      <c r="F200" s="2">
        <f>'Moving Avg'!D200</f>
        <v>32</v>
      </c>
      <c r="G200" s="2">
        <f>'Moving Avg'!F200</f>
        <v>32.171000000000006</v>
      </c>
      <c r="H200" s="2">
        <f>'Moving Avg'!G200</f>
        <v>31.899800000000006</v>
      </c>
      <c r="I200" s="2">
        <f>'Moving Avg'!H200</f>
        <v>0</v>
      </c>
      <c r="J200" s="6" t="str">
        <f>OBV!F200</f>
        <v>NEUTRAL</v>
      </c>
      <c r="K200" s="6" t="str">
        <f>OBV!G200</f>
        <v>NEUTRAL</v>
      </c>
      <c r="L200" s="6" t="str">
        <f>OBV!H200</f>
        <v>NEUTRAL</v>
      </c>
      <c r="M200" s="8">
        <f t="shared" si="30"/>
        <v>25</v>
      </c>
      <c r="N200" s="8">
        <f t="shared" si="31"/>
        <v>0</v>
      </c>
      <c r="O200" s="8">
        <f t="shared" si="32"/>
        <v>100</v>
      </c>
      <c r="P200" s="8">
        <f t="shared" si="33"/>
        <v>33</v>
      </c>
      <c r="Q200" s="9">
        <f t="shared" si="34"/>
        <v>28.7</v>
      </c>
      <c r="R200" s="9">
        <f t="shared" si="35"/>
        <v>48.25</v>
      </c>
      <c r="S200" s="9">
        <f t="shared" si="36"/>
        <v>43.6</v>
      </c>
      <c r="T200" s="9">
        <f t="shared" si="37"/>
        <v>39.5</v>
      </c>
      <c r="U200" s="8">
        <f t="shared" si="38"/>
        <v>40.183333333333337</v>
      </c>
      <c r="V200" s="8">
        <f t="shared" si="39"/>
        <v>40.012500000000003</v>
      </c>
    </row>
    <row r="201" spans="1:22" ht="13.5" x14ac:dyDescent="0.25">
      <c r="A201" s="3">
        <f>RSI!A201</f>
        <v>42598</v>
      </c>
      <c r="B201" s="2">
        <f>RSI!B201</f>
        <v>32</v>
      </c>
      <c r="C201" s="2">
        <f>RSI!I201</f>
        <v>46.757805958819738</v>
      </c>
      <c r="D201" s="2">
        <f>MACD!E201</f>
        <v>0.23126459423792767</v>
      </c>
      <c r="E201" s="2">
        <f>MACD!F201</f>
        <v>0.10386240340289765</v>
      </c>
      <c r="F201" s="2">
        <f>'Moving Avg'!D201</f>
        <v>32</v>
      </c>
      <c r="G201" s="2">
        <f>'Moving Avg'!F201</f>
        <v>32.198999999999998</v>
      </c>
      <c r="H201" s="2">
        <f>'Moving Avg'!G201</f>
        <v>31.899800000000006</v>
      </c>
      <c r="I201" s="2">
        <f>'Moving Avg'!H201</f>
        <v>40.496250000000025</v>
      </c>
      <c r="J201" s="6" t="str">
        <f>OBV!F201</f>
        <v>NEUTRAL</v>
      </c>
      <c r="K201" s="6" t="str">
        <f>OBV!G201</f>
        <v>NEUTRAL</v>
      </c>
      <c r="L201" s="6" t="str">
        <f>OBV!H201</f>
        <v>NEUTRAL</v>
      </c>
      <c r="M201" s="8">
        <f t="shared" si="30"/>
        <v>25</v>
      </c>
      <c r="N201" s="8">
        <f t="shared" si="31"/>
        <v>0</v>
      </c>
      <c r="O201" s="8">
        <f t="shared" si="32"/>
        <v>0</v>
      </c>
      <c r="P201" s="8">
        <f t="shared" si="33"/>
        <v>33</v>
      </c>
      <c r="Q201" s="9">
        <f t="shared" si="34"/>
        <v>13.7</v>
      </c>
      <c r="R201" s="9">
        <f t="shared" si="35"/>
        <v>13.25</v>
      </c>
      <c r="S201" s="9">
        <f t="shared" si="36"/>
        <v>18.600000000000001</v>
      </c>
      <c r="T201" s="9">
        <f t="shared" si="37"/>
        <v>14.5</v>
      </c>
      <c r="U201" s="8">
        <f t="shared" si="38"/>
        <v>15.183333333333332</v>
      </c>
      <c r="V201" s="8">
        <f t="shared" si="39"/>
        <v>15.012499999999999</v>
      </c>
    </row>
    <row r="202" spans="1:22" ht="13.5" x14ac:dyDescent="0.25">
      <c r="A202" s="3">
        <f>RSI!A202</f>
        <v>42599</v>
      </c>
      <c r="B202" s="2">
        <f>RSI!B202</f>
        <v>30.56</v>
      </c>
      <c r="C202" s="2">
        <f>RSI!I202</f>
        <v>27.78344310897684</v>
      </c>
      <c r="D202" s="2">
        <f>MACD!E202</f>
        <v>0.20497884906565389</v>
      </c>
      <c r="E202" s="2">
        <f>MACD!F202</f>
        <v>0.1240856925354489</v>
      </c>
      <c r="F202" s="2">
        <f>'Moving Avg'!D202</f>
        <v>31.712</v>
      </c>
      <c r="G202" s="2">
        <f>'Moving Avg'!F202</f>
        <v>32.154999999999994</v>
      </c>
      <c r="H202" s="2">
        <f>'Moving Avg'!G202</f>
        <v>31.871000000000002</v>
      </c>
      <c r="I202" s="2">
        <f>'Moving Avg'!H202</f>
        <v>40.421550000000032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  <c r="M202" s="8">
        <f t="shared" si="30"/>
        <v>50</v>
      </c>
      <c r="N202" s="8">
        <f t="shared" si="31"/>
        <v>0</v>
      </c>
      <c r="O202" s="8">
        <f t="shared" si="32"/>
        <v>0</v>
      </c>
      <c r="P202" s="8">
        <f t="shared" si="33"/>
        <v>33</v>
      </c>
      <c r="Q202" s="9">
        <f t="shared" si="34"/>
        <v>22.45</v>
      </c>
      <c r="R202" s="9">
        <f t="shared" si="35"/>
        <v>18.25</v>
      </c>
      <c r="S202" s="9">
        <f t="shared" si="36"/>
        <v>22.35</v>
      </c>
      <c r="T202" s="9">
        <f t="shared" si="37"/>
        <v>20.75</v>
      </c>
      <c r="U202" s="8">
        <f t="shared" si="38"/>
        <v>21.016666666666669</v>
      </c>
      <c r="V202" s="8">
        <f t="shared" si="39"/>
        <v>20.950000000000003</v>
      </c>
    </row>
    <row r="203" spans="1:22" ht="13.5" x14ac:dyDescent="0.25">
      <c r="A203" s="3">
        <f>RSI!A203</f>
        <v>42600</v>
      </c>
      <c r="B203" s="2">
        <f>RSI!B203</f>
        <v>31.93</v>
      </c>
      <c r="C203" s="2">
        <f>RSI!I203</f>
        <v>48.991414053961648</v>
      </c>
      <c r="D203" s="2">
        <f>MACD!E203</f>
        <v>9.0481711405715259E-2</v>
      </c>
      <c r="E203" s="2">
        <f>MACD!F203</f>
        <v>0.11736489630950218</v>
      </c>
      <c r="F203" s="2">
        <f>'Moving Avg'!D203</f>
        <v>31.698</v>
      </c>
      <c r="G203" s="2">
        <f>'Moving Avg'!F203</f>
        <v>32.179499999999997</v>
      </c>
      <c r="H203" s="2">
        <f>'Moving Avg'!G203</f>
        <v>31.869600000000005</v>
      </c>
      <c r="I203" s="2">
        <f>'Moving Avg'!H203</f>
        <v>40.353700000000032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  <c r="M203" s="8">
        <f t="shared" si="30"/>
        <v>25</v>
      </c>
      <c r="N203" s="8">
        <f t="shared" si="31"/>
        <v>100</v>
      </c>
      <c r="O203" s="8">
        <f t="shared" si="32"/>
        <v>0</v>
      </c>
      <c r="P203" s="8">
        <f t="shared" si="33"/>
        <v>33</v>
      </c>
      <c r="Q203" s="9">
        <f t="shared" si="34"/>
        <v>48.7</v>
      </c>
      <c r="R203" s="9">
        <f t="shared" si="35"/>
        <v>33.25</v>
      </c>
      <c r="S203" s="9">
        <f t="shared" si="36"/>
        <v>33.6</v>
      </c>
      <c r="T203" s="9">
        <f t="shared" si="37"/>
        <v>39.5</v>
      </c>
      <c r="U203" s="8">
        <f t="shared" si="38"/>
        <v>38.516666666666673</v>
      </c>
      <c r="V203" s="8">
        <f t="shared" si="39"/>
        <v>38.762500000000003</v>
      </c>
    </row>
    <row r="204" spans="1:22" ht="13.5" x14ac:dyDescent="0.25">
      <c r="A204" s="3">
        <f>RSI!A204</f>
        <v>42601</v>
      </c>
      <c r="B204" s="2">
        <f>RSI!B204</f>
        <v>31.04</v>
      </c>
      <c r="C204" s="2">
        <f>RSI!I204</f>
        <v>40.641433213253308</v>
      </c>
      <c r="D204" s="2">
        <f>MACD!E204</f>
        <v>0.14766507407778207</v>
      </c>
      <c r="E204" s="2">
        <f>MACD!F204</f>
        <v>0.12342493186315816</v>
      </c>
      <c r="F204" s="2">
        <f>'Moving Avg'!D204</f>
        <v>31.506</v>
      </c>
      <c r="G204" s="2">
        <f>'Moving Avg'!F204</f>
        <v>32.112499999999997</v>
      </c>
      <c r="H204" s="2">
        <f>'Moving Avg'!G204</f>
        <v>31.850400000000008</v>
      </c>
      <c r="I204" s="2">
        <f>'Moving Avg'!H204</f>
        <v>40.281400000000033</v>
      </c>
      <c r="J204" s="6" t="str">
        <f>OBV!F204</f>
        <v>BEARISH</v>
      </c>
      <c r="K204" s="6" t="str">
        <f>OBV!G204</f>
        <v>WEAK</v>
      </c>
      <c r="L204" s="6" t="str">
        <f>OBV!H204</f>
        <v>CONFIRMED BEARISH</v>
      </c>
      <c r="M204" s="8">
        <f t="shared" si="30"/>
        <v>25</v>
      </c>
      <c r="N204" s="8">
        <f t="shared" si="31"/>
        <v>0</v>
      </c>
      <c r="O204" s="8">
        <f t="shared" si="32"/>
        <v>0</v>
      </c>
      <c r="P204" s="8">
        <f t="shared" si="33"/>
        <v>0</v>
      </c>
      <c r="Q204" s="9">
        <f t="shared" si="34"/>
        <v>8.75</v>
      </c>
      <c r="R204" s="9">
        <f t="shared" si="35"/>
        <v>5</v>
      </c>
      <c r="S204" s="9">
        <f t="shared" si="36"/>
        <v>3.75</v>
      </c>
      <c r="T204" s="9">
        <f t="shared" si="37"/>
        <v>6.25</v>
      </c>
      <c r="U204" s="8">
        <f t="shared" si="38"/>
        <v>5.833333333333333</v>
      </c>
      <c r="V204" s="8">
        <f t="shared" si="39"/>
        <v>5.9375</v>
      </c>
    </row>
    <row r="205" spans="1:22" ht="13.5" x14ac:dyDescent="0.25">
      <c r="A205" s="3">
        <f>RSI!A205</f>
        <v>42604</v>
      </c>
      <c r="B205" s="2">
        <f>RSI!B205</f>
        <v>31.5</v>
      </c>
      <c r="C205" s="2">
        <f>RSI!I205</f>
        <v>45.784708930653032</v>
      </c>
      <c r="D205" s="2">
        <f>MACD!E205</f>
        <v>0.16765015794817373</v>
      </c>
      <c r="E205" s="2">
        <f>MACD!F205</f>
        <v>0.13226997708016128</v>
      </c>
      <c r="F205" s="2">
        <f>'Moving Avg'!D205</f>
        <v>31.405999999999999</v>
      </c>
      <c r="G205" s="2">
        <f>'Moving Avg'!F205</f>
        <v>32.021499999999996</v>
      </c>
      <c r="H205" s="2">
        <f>'Moving Avg'!G205</f>
        <v>31.84040000000001</v>
      </c>
      <c r="I205" s="2">
        <f>'Moving Avg'!H205</f>
        <v>40.211400000000033</v>
      </c>
      <c r="J205" s="6" t="str">
        <f>OBV!F205</f>
        <v>BULLISH</v>
      </c>
      <c r="K205" s="6" t="str">
        <f>OBV!G205</f>
        <v>STRONG</v>
      </c>
      <c r="L205" s="6" t="str">
        <f>OBV!H205</f>
        <v>BULLISH DIVERGENCE</v>
      </c>
      <c r="M205" s="8">
        <f t="shared" si="30"/>
        <v>25</v>
      </c>
      <c r="N205" s="8">
        <f t="shared" si="31"/>
        <v>0</v>
      </c>
      <c r="O205" s="8">
        <f t="shared" si="32"/>
        <v>0</v>
      </c>
      <c r="P205" s="8">
        <f t="shared" si="33"/>
        <v>83</v>
      </c>
      <c r="Q205" s="9">
        <f t="shared" si="34"/>
        <v>21.2</v>
      </c>
      <c r="R205" s="9">
        <f t="shared" si="35"/>
        <v>25.75</v>
      </c>
      <c r="S205" s="9">
        <f t="shared" si="36"/>
        <v>41.1</v>
      </c>
      <c r="T205" s="9">
        <f t="shared" si="37"/>
        <v>27</v>
      </c>
      <c r="U205" s="8">
        <f t="shared" si="38"/>
        <v>29.350000000000005</v>
      </c>
      <c r="V205" s="8">
        <f t="shared" si="39"/>
        <v>28.762500000000003</v>
      </c>
    </row>
    <row r="206" spans="1:22" ht="13.5" x14ac:dyDescent="0.25">
      <c r="A206" s="3">
        <f>RSI!A206</f>
        <v>42605</v>
      </c>
      <c r="B206" s="2">
        <f>RSI!B206</f>
        <v>31.5</v>
      </c>
      <c r="C206" s="2">
        <f>RSI!I206</f>
        <v>45.784708930653032</v>
      </c>
      <c r="D206" s="2">
        <f>MACD!E206</f>
        <v>0.18709544977884462</v>
      </c>
      <c r="E206" s="2">
        <f>MACD!F206</f>
        <v>0.14323507161989796</v>
      </c>
      <c r="F206" s="2">
        <f>'Moving Avg'!D206</f>
        <v>31.306000000000001</v>
      </c>
      <c r="G206" s="2">
        <f>'Moving Avg'!F206</f>
        <v>31.930499999999995</v>
      </c>
      <c r="H206" s="2">
        <f>'Moving Avg'!G206</f>
        <v>31.838400000000011</v>
      </c>
      <c r="I206" s="2">
        <f>'Moving Avg'!H206</f>
        <v>40.140150000000034</v>
      </c>
      <c r="J206" s="6" t="str">
        <f>OBV!F206</f>
        <v>BULLISH</v>
      </c>
      <c r="K206" s="6" t="str">
        <f>OBV!G206</f>
        <v>STRONG</v>
      </c>
      <c r="L206" s="6" t="str">
        <f>OBV!H206</f>
        <v>BULLISH DIVERGENCE</v>
      </c>
      <c r="M206" s="8">
        <f t="shared" si="30"/>
        <v>25</v>
      </c>
      <c r="N206" s="8">
        <f t="shared" si="31"/>
        <v>0</v>
      </c>
      <c r="O206" s="8">
        <f t="shared" si="32"/>
        <v>0</v>
      </c>
      <c r="P206" s="8">
        <f t="shared" si="33"/>
        <v>83</v>
      </c>
      <c r="Q206" s="9">
        <f t="shared" si="34"/>
        <v>21.2</v>
      </c>
      <c r="R206" s="9">
        <f t="shared" si="35"/>
        <v>25.75</v>
      </c>
      <c r="S206" s="9">
        <f t="shared" si="36"/>
        <v>41.1</v>
      </c>
      <c r="T206" s="9">
        <f t="shared" si="37"/>
        <v>27</v>
      </c>
      <c r="U206" s="8">
        <f t="shared" si="38"/>
        <v>29.350000000000005</v>
      </c>
      <c r="V206" s="8">
        <f t="shared" si="39"/>
        <v>28.762500000000003</v>
      </c>
    </row>
    <row r="207" spans="1:22" ht="13.5" x14ac:dyDescent="0.25">
      <c r="A207" s="3">
        <f>RSI!A207</f>
        <v>42606</v>
      </c>
      <c r="B207" s="2">
        <f>RSI!B207</f>
        <v>31.5</v>
      </c>
      <c r="C207" s="2">
        <f>RSI!I207</f>
        <v>45.784708930653039</v>
      </c>
      <c r="D207" s="2">
        <f>MACD!E207</f>
        <v>0.20589622885097825</v>
      </c>
      <c r="E207" s="2">
        <f>MACD!F207</f>
        <v>0.15576730306611403</v>
      </c>
      <c r="F207" s="2">
        <f>'Moving Avg'!D207</f>
        <v>31.494</v>
      </c>
      <c r="G207" s="2">
        <f>'Moving Avg'!F207</f>
        <v>31.839499999999997</v>
      </c>
      <c r="H207" s="2">
        <f>'Moving Avg'!G207</f>
        <v>31.836400000000015</v>
      </c>
      <c r="I207" s="2">
        <f>'Moving Avg'!H207</f>
        <v>40.068900000000028</v>
      </c>
      <c r="J207" s="6" t="str">
        <f>OBV!F207</f>
        <v>BULLISH</v>
      </c>
      <c r="K207" s="6" t="str">
        <f>OBV!G207</f>
        <v>STRONG</v>
      </c>
      <c r="L207" s="6" t="str">
        <f>OBV!H207</f>
        <v>CONFIRMED BULLISH</v>
      </c>
      <c r="M207" s="8">
        <f t="shared" si="30"/>
        <v>25</v>
      </c>
      <c r="N207" s="8">
        <f t="shared" si="31"/>
        <v>0</v>
      </c>
      <c r="O207" s="8">
        <f t="shared" si="32"/>
        <v>0</v>
      </c>
      <c r="P207" s="8">
        <f t="shared" si="33"/>
        <v>100</v>
      </c>
      <c r="Q207" s="9">
        <f t="shared" si="34"/>
        <v>23.75</v>
      </c>
      <c r="R207" s="9">
        <f t="shared" si="35"/>
        <v>30</v>
      </c>
      <c r="S207" s="9">
        <f t="shared" si="36"/>
        <v>48.75</v>
      </c>
      <c r="T207" s="9">
        <f t="shared" si="37"/>
        <v>31.25</v>
      </c>
      <c r="U207" s="8">
        <f t="shared" si="38"/>
        <v>34.166666666666664</v>
      </c>
      <c r="V207" s="8">
        <f t="shared" si="39"/>
        <v>33.4375</v>
      </c>
    </row>
    <row r="208" spans="1:22" ht="13.5" x14ac:dyDescent="0.25">
      <c r="A208" s="3">
        <f>RSI!A208</f>
        <v>42607</v>
      </c>
      <c r="B208" s="2">
        <f>RSI!B208</f>
        <v>31.5</v>
      </c>
      <c r="C208" s="2">
        <f>RSI!I208</f>
        <v>45.784708930653039</v>
      </c>
      <c r="D208" s="2">
        <f>MACD!E208</f>
        <v>0.2239777938921037</v>
      </c>
      <c r="E208" s="2">
        <f>MACD!F208</f>
        <v>0.16940940123131198</v>
      </c>
      <c r="F208" s="2">
        <f>'Moving Avg'!D208</f>
        <v>31.407999999999998</v>
      </c>
      <c r="G208" s="2">
        <f>'Moving Avg'!F208</f>
        <v>31.7485</v>
      </c>
      <c r="H208" s="2">
        <f>'Moving Avg'!G208</f>
        <v>31.834400000000013</v>
      </c>
      <c r="I208" s="2">
        <f>'Moving Avg'!H208</f>
        <v>39.997650000000036</v>
      </c>
      <c r="J208" s="6" t="str">
        <f>OBV!F208</f>
        <v>BULLISH</v>
      </c>
      <c r="K208" s="6" t="str">
        <f>OBV!G208</f>
        <v>STRONG</v>
      </c>
      <c r="L208" s="6" t="str">
        <f>OBV!H208</f>
        <v>BULLISH DIVERGENCE</v>
      </c>
      <c r="M208" s="8">
        <f t="shared" si="30"/>
        <v>25</v>
      </c>
      <c r="N208" s="8">
        <f t="shared" si="31"/>
        <v>0</v>
      </c>
      <c r="O208" s="8">
        <f t="shared" si="32"/>
        <v>0</v>
      </c>
      <c r="P208" s="8">
        <f t="shared" si="33"/>
        <v>83</v>
      </c>
      <c r="Q208" s="9">
        <f t="shared" si="34"/>
        <v>21.2</v>
      </c>
      <c r="R208" s="9">
        <f t="shared" si="35"/>
        <v>25.75</v>
      </c>
      <c r="S208" s="9">
        <f t="shared" si="36"/>
        <v>41.1</v>
      </c>
      <c r="T208" s="9">
        <f t="shared" si="37"/>
        <v>27</v>
      </c>
      <c r="U208" s="8">
        <f t="shared" si="38"/>
        <v>29.350000000000005</v>
      </c>
      <c r="V208" s="8">
        <f t="shared" si="39"/>
        <v>28.762500000000003</v>
      </c>
    </row>
    <row r="209" spans="1:22" ht="13.5" x14ac:dyDescent="0.25">
      <c r="A209" s="3">
        <f>RSI!A209</f>
        <v>42608</v>
      </c>
      <c r="B209" s="2">
        <f>RSI!B209</f>
        <v>31.5</v>
      </c>
      <c r="C209" s="2">
        <f>RSI!I209</f>
        <v>45.784708930653039</v>
      </c>
      <c r="D209" s="2">
        <f>MACD!E209</f>
        <v>0.24128981443552178</v>
      </c>
      <c r="E209" s="2">
        <f>MACD!F209</f>
        <v>0.18378548387215393</v>
      </c>
      <c r="F209" s="2">
        <f>'Moving Avg'!D209</f>
        <v>31.5</v>
      </c>
      <c r="G209" s="2">
        <f>'Moving Avg'!F209</f>
        <v>31.657500000000006</v>
      </c>
      <c r="H209" s="2">
        <f>'Moving Avg'!G209</f>
        <v>31.83240000000001</v>
      </c>
      <c r="I209" s="2">
        <f>'Moving Avg'!H209</f>
        <v>39.926400000000037</v>
      </c>
      <c r="J209" s="6" t="str">
        <f>OBV!F209</f>
        <v>BULLISH</v>
      </c>
      <c r="K209" s="6" t="str">
        <f>OBV!G209</f>
        <v>STRONG</v>
      </c>
      <c r="L209" s="6" t="str">
        <f>OBV!H209</f>
        <v>CONFIRMED BULLISH</v>
      </c>
      <c r="M209" s="8">
        <f t="shared" si="30"/>
        <v>25</v>
      </c>
      <c r="N209" s="8">
        <f t="shared" si="31"/>
        <v>0</v>
      </c>
      <c r="O209" s="8">
        <f t="shared" si="32"/>
        <v>0</v>
      </c>
      <c r="P209" s="8">
        <f t="shared" si="33"/>
        <v>100</v>
      </c>
      <c r="Q209" s="9">
        <f t="shared" si="34"/>
        <v>23.75</v>
      </c>
      <c r="R209" s="9">
        <f t="shared" si="35"/>
        <v>30</v>
      </c>
      <c r="S209" s="9">
        <f t="shared" si="36"/>
        <v>48.75</v>
      </c>
      <c r="T209" s="9">
        <f t="shared" si="37"/>
        <v>31.25</v>
      </c>
      <c r="U209" s="8">
        <f t="shared" si="38"/>
        <v>34.166666666666664</v>
      </c>
      <c r="V209" s="8">
        <f t="shared" si="39"/>
        <v>33.4375</v>
      </c>
    </row>
    <row r="210" spans="1:22" ht="13.5" x14ac:dyDescent="0.25">
      <c r="A210" s="3">
        <f>RSI!A210</f>
        <v>42611</v>
      </c>
      <c r="B210" s="2">
        <f>RSI!B210</f>
        <v>31.5</v>
      </c>
      <c r="C210" s="2">
        <f>RSI!I210</f>
        <v>45.784708930653032</v>
      </c>
      <c r="D210" s="2">
        <f>MACD!E210</f>
        <v>0.25780162751728142</v>
      </c>
      <c r="E210" s="2">
        <f>MACD!F210</f>
        <v>0.19858871260117944</v>
      </c>
      <c r="F210" s="2">
        <f>'Moving Avg'!D210</f>
        <v>31.5</v>
      </c>
      <c r="G210" s="2">
        <f>'Moving Avg'!F210</f>
        <v>31.640999999999998</v>
      </c>
      <c r="H210" s="2">
        <f>'Moving Avg'!G210</f>
        <v>31.830400000000008</v>
      </c>
      <c r="I210" s="2">
        <f>'Moving Avg'!H210</f>
        <v>39.855150000000037</v>
      </c>
      <c r="J210" s="6" t="str">
        <f>OBV!F210</f>
        <v>NEUTRAL</v>
      </c>
      <c r="K210" s="6" t="str">
        <f>OBV!G210</f>
        <v>NEUTRAL</v>
      </c>
      <c r="L210" s="6" t="str">
        <f>OBV!H210</f>
        <v>NEUTRAL</v>
      </c>
      <c r="M210" s="8">
        <f t="shared" si="30"/>
        <v>25</v>
      </c>
      <c r="N210" s="8">
        <f t="shared" si="31"/>
        <v>0</v>
      </c>
      <c r="O210" s="8">
        <f t="shared" si="32"/>
        <v>0</v>
      </c>
      <c r="P210" s="8">
        <f t="shared" si="33"/>
        <v>33</v>
      </c>
      <c r="Q210" s="9">
        <f t="shared" si="34"/>
        <v>13.7</v>
      </c>
      <c r="R210" s="9">
        <f t="shared" si="35"/>
        <v>13.25</v>
      </c>
      <c r="S210" s="9">
        <f t="shared" si="36"/>
        <v>18.600000000000001</v>
      </c>
      <c r="T210" s="9">
        <f t="shared" si="37"/>
        <v>14.5</v>
      </c>
      <c r="U210" s="8">
        <f t="shared" si="38"/>
        <v>15.183333333333332</v>
      </c>
      <c r="V210" s="8">
        <f t="shared" si="39"/>
        <v>15.012499999999999</v>
      </c>
    </row>
    <row r="211" spans="1:22" ht="13.5" x14ac:dyDescent="0.25">
      <c r="A211" s="3">
        <f>RSI!A211</f>
        <v>42612</v>
      </c>
      <c r="B211" s="2">
        <f>RSI!B211</f>
        <v>30.5</v>
      </c>
      <c r="C211" s="2">
        <f>RSI!I211</f>
        <v>35.386763903700015</v>
      </c>
      <c r="D211" s="2">
        <f>MACD!E211</f>
        <v>0.34757240269509992</v>
      </c>
      <c r="E211" s="2">
        <f>MACD!F211</f>
        <v>0.22838545061996354</v>
      </c>
      <c r="F211" s="2">
        <f>'Moving Avg'!D211</f>
        <v>31.3</v>
      </c>
      <c r="G211" s="2">
        <f>'Moving Avg'!F211</f>
        <v>31.594500000000004</v>
      </c>
      <c r="H211" s="2">
        <f>'Moving Avg'!G211</f>
        <v>31.808400000000006</v>
      </c>
      <c r="I211" s="2">
        <f>'Moving Avg'!H211</f>
        <v>39.778900000000036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  <c r="M211" s="8">
        <f t="shared" si="30"/>
        <v>25</v>
      </c>
      <c r="N211" s="8">
        <f t="shared" si="31"/>
        <v>0</v>
      </c>
      <c r="O211" s="8">
        <f t="shared" si="32"/>
        <v>0</v>
      </c>
      <c r="P211" s="8">
        <f t="shared" si="33"/>
        <v>16.5</v>
      </c>
      <c r="Q211" s="9">
        <f t="shared" si="34"/>
        <v>11.225</v>
      </c>
      <c r="R211" s="9">
        <f t="shared" si="35"/>
        <v>9.125</v>
      </c>
      <c r="S211" s="9">
        <f t="shared" si="36"/>
        <v>11.175000000000001</v>
      </c>
      <c r="T211" s="9">
        <f t="shared" si="37"/>
        <v>10.375</v>
      </c>
      <c r="U211" s="8">
        <f t="shared" si="38"/>
        <v>10.508333333333335</v>
      </c>
      <c r="V211" s="8">
        <f t="shared" si="39"/>
        <v>10.475000000000001</v>
      </c>
    </row>
    <row r="212" spans="1:22" ht="13.5" x14ac:dyDescent="0.25">
      <c r="A212" s="3">
        <f>RSI!A212</f>
        <v>42613</v>
      </c>
      <c r="B212" s="2">
        <f>RSI!B212</f>
        <v>30.5</v>
      </c>
      <c r="C212" s="2">
        <f>RSI!I212</f>
        <v>35.386763903700015</v>
      </c>
      <c r="D212" s="2">
        <f>MACD!E212</f>
        <v>0.20950024760427155</v>
      </c>
      <c r="E212" s="2">
        <f>MACD!F212</f>
        <v>0.22460841001682513</v>
      </c>
      <c r="F212" s="2">
        <f>'Moving Avg'!D212</f>
        <v>31.1</v>
      </c>
      <c r="G212" s="2">
        <f>'Moving Avg'!F212</f>
        <v>31.548000000000002</v>
      </c>
      <c r="H212" s="2">
        <f>'Moving Avg'!G212</f>
        <v>31.786400000000008</v>
      </c>
      <c r="I212" s="2">
        <f>'Moving Avg'!H212</f>
        <v>39.702650000000034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  <c r="M212" s="8">
        <f t="shared" si="30"/>
        <v>25</v>
      </c>
      <c r="N212" s="8">
        <f t="shared" si="31"/>
        <v>45</v>
      </c>
      <c r="O212" s="8">
        <f t="shared" si="32"/>
        <v>0</v>
      </c>
      <c r="P212" s="8">
        <f t="shared" si="33"/>
        <v>16.5</v>
      </c>
      <c r="Q212" s="9">
        <f t="shared" si="34"/>
        <v>26.975000000000001</v>
      </c>
      <c r="R212" s="9">
        <f t="shared" si="35"/>
        <v>18.125</v>
      </c>
      <c r="S212" s="9">
        <f t="shared" si="36"/>
        <v>17.925000000000001</v>
      </c>
      <c r="T212" s="9">
        <f t="shared" si="37"/>
        <v>21.625</v>
      </c>
      <c r="U212" s="8">
        <f t="shared" si="38"/>
        <v>21.008333333333336</v>
      </c>
      <c r="V212" s="8">
        <f t="shared" si="39"/>
        <v>21.162500000000001</v>
      </c>
    </row>
    <row r="213" spans="1:22" ht="13.5" x14ac:dyDescent="0.25">
      <c r="A213" s="3">
        <f>RSI!A213</f>
        <v>42614</v>
      </c>
      <c r="B213" s="2">
        <f>RSI!B213</f>
        <v>30.5</v>
      </c>
      <c r="C213" s="2">
        <f>RSI!I213</f>
        <v>35.386763903700015</v>
      </c>
      <c r="D213" s="2">
        <f>MACD!E213</f>
        <v>0.31038958196212008</v>
      </c>
      <c r="E213" s="2">
        <f>MACD!F213</f>
        <v>0.24176464440588413</v>
      </c>
      <c r="F213" s="2">
        <f>'Moving Avg'!D213</f>
        <v>30.9</v>
      </c>
      <c r="G213" s="2">
        <f>'Moving Avg'!F213</f>
        <v>31.5015</v>
      </c>
      <c r="H213" s="2">
        <f>'Moving Avg'!G213</f>
        <v>31.764200000000006</v>
      </c>
      <c r="I213" s="2">
        <f>'Moving Avg'!H213</f>
        <v>39.626400000000032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  <c r="M213" s="8">
        <f t="shared" si="30"/>
        <v>25</v>
      </c>
      <c r="N213" s="8">
        <f t="shared" si="31"/>
        <v>0</v>
      </c>
      <c r="O213" s="8">
        <f t="shared" si="32"/>
        <v>0</v>
      </c>
      <c r="P213" s="8">
        <f t="shared" si="33"/>
        <v>16.5</v>
      </c>
      <c r="Q213" s="9">
        <f t="shared" si="34"/>
        <v>11.225</v>
      </c>
      <c r="R213" s="9">
        <f t="shared" si="35"/>
        <v>9.125</v>
      </c>
      <c r="S213" s="9">
        <f t="shared" si="36"/>
        <v>11.175000000000001</v>
      </c>
      <c r="T213" s="9">
        <f t="shared" si="37"/>
        <v>10.375</v>
      </c>
      <c r="U213" s="8">
        <f t="shared" si="38"/>
        <v>10.508333333333335</v>
      </c>
      <c r="V213" s="8">
        <f t="shared" si="39"/>
        <v>10.475000000000001</v>
      </c>
    </row>
    <row r="214" spans="1:22" ht="13.5" x14ac:dyDescent="0.25">
      <c r="A214" s="3">
        <f>RSI!A214</f>
        <v>42615</v>
      </c>
      <c r="B214" s="2">
        <f>RSI!B214</f>
        <v>30.2</v>
      </c>
      <c r="C214" s="2">
        <f>RSI!I214</f>
        <v>32.611683426813997</v>
      </c>
      <c r="D214" s="2">
        <f>MACD!E214</f>
        <v>0.28749217062468446</v>
      </c>
      <c r="E214" s="2">
        <f>MACD!F214</f>
        <v>0.2509101496496442</v>
      </c>
      <c r="F214" s="2">
        <f>'Moving Avg'!D214</f>
        <v>30.639999999999997</v>
      </c>
      <c r="G214" s="2">
        <f>'Moving Avg'!F214</f>
        <v>31.4115</v>
      </c>
      <c r="H214" s="2">
        <f>'Moving Avg'!G214</f>
        <v>31.736000000000004</v>
      </c>
      <c r="I214" s="2">
        <f>'Moving Avg'!H214</f>
        <v>39.548650000000038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  <c r="M214" s="8">
        <f t="shared" si="30"/>
        <v>25</v>
      </c>
      <c r="N214" s="8">
        <f t="shared" si="31"/>
        <v>0</v>
      </c>
      <c r="O214" s="8">
        <f t="shared" si="32"/>
        <v>0</v>
      </c>
      <c r="P214" s="8">
        <f t="shared" si="33"/>
        <v>0</v>
      </c>
      <c r="Q214" s="9">
        <f t="shared" si="34"/>
        <v>8.75</v>
      </c>
      <c r="R214" s="9">
        <f t="shared" si="35"/>
        <v>5</v>
      </c>
      <c r="S214" s="9">
        <f t="shared" si="36"/>
        <v>3.75</v>
      </c>
      <c r="T214" s="9">
        <f t="shared" si="37"/>
        <v>6.25</v>
      </c>
      <c r="U214" s="8">
        <f t="shared" si="38"/>
        <v>5.833333333333333</v>
      </c>
      <c r="V214" s="8">
        <f t="shared" si="39"/>
        <v>5.9375</v>
      </c>
    </row>
    <row r="215" spans="1:22" ht="13.5" x14ac:dyDescent="0.25">
      <c r="A215" s="3">
        <f>RSI!A215</f>
        <v>42618</v>
      </c>
      <c r="B215" s="2">
        <f>RSI!B215</f>
        <v>30.2</v>
      </c>
      <c r="C215" s="2">
        <f>RSI!I215</f>
        <v>32.611683426813997</v>
      </c>
      <c r="D215" s="2">
        <f>MACD!E215</f>
        <v>0.34661821962669492</v>
      </c>
      <c r="E215" s="2">
        <f>MACD!F215</f>
        <v>0.27005176364505434</v>
      </c>
      <c r="F215" s="2">
        <f>'Moving Avg'!D215</f>
        <v>30.380000000000003</v>
      </c>
      <c r="G215" s="2">
        <f>'Moving Avg'!F215</f>
        <v>31.321500000000004</v>
      </c>
      <c r="H215" s="2">
        <f>'Moving Avg'!G215</f>
        <v>31.707800000000006</v>
      </c>
      <c r="I215" s="2">
        <f>'Moving Avg'!H215</f>
        <v>39.470900000000029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  <c r="M215" s="8">
        <f t="shared" si="30"/>
        <v>25</v>
      </c>
      <c r="N215" s="8">
        <f t="shared" si="31"/>
        <v>0</v>
      </c>
      <c r="O215" s="8">
        <f t="shared" si="32"/>
        <v>0</v>
      </c>
      <c r="P215" s="8">
        <f t="shared" si="33"/>
        <v>0</v>
      </c>
      <c r="Q215" s="9">
        <f t="shared" si="34"/>
        <v>8.75</v>
      </c>
      <c r="R215" s="9">
        <f t="shared" si="35"/>
        <v>5</v>
      </c>
      <c r="S215" s="9">
        <f t="shared" si="36"/>
        <v>3.75</v>
      </c>
      <c r="T215" s="9">
        <f t="shared" si="37"/>
        <v>6.25</v>
      </c>
      <c r="U215" s="8">
        <f t="shared" si="38"/>
        <v>5.833333333333333</v>
      </c>
      <c r="V215" s="8">
        <f t="shared" si="39"/>
        <v>5.9375</v>
      </c>
    </row>
    <row r="216" spans="1:22" ht="13.5" x14ac:dyDescent="0.25">
      <c r="A216" s="3">
        <f>RSI!A216</f>
        <v>42619</v>
      </c>
      <c r="B216" s="2">
        <f>RSI!B216</f>
        <v>30.2</v>
      </c>
      <c r="C216" s="2">
        <f>RSI!I216</f>
        <v>32.611683426814011</v>
      </c>
      <c r="D216" s="2">
        <f>MACD!E216</f>
        <v>0.40380679682625953</v>
      </c>
      <c r="E216" s="2">
        <f>MACD!F216</f>
        <v>0.29680277028129542</v>
      </c>
      <c r="F216" s="2">
        <f>'Moving Avg'!D216</f>
        <v>30.32</v>
      </c>
      <c r="G216" s="2">
        <f>'Moving Avg'!F216</f>
        <v>31.231500000000004</v>
      </c>
      <c r="H216" s="2">
        <f>'Moving Avg'!G216</f>
        <v>31.679600000000004</v>
      </c>
      <c r="I216" s="2">
        <f>'Moving Avg'!H216</f>
        <v>39.393150000000027</v>
      </c>
      <c r="J216" s="6" t="str">
        <f>OBV!F216</f>
        <v>BEARISH</v>
      </c>
      <c r="K216" s="6" t="str">
        <f>OBV!G216</f>
        <v>WEAK</v>
      </c>
      <c r="L216" s="6" t="str">
        <f>OBV!H216</f>
        <v>CONFIRMED BEARISH</v>
      </c>
      <c r="M216" s="8">
        <f t="shared" si="30"/>
        <v>25</v>
      </c>
      <c r="N216" s="8">
        <f t="shared" si="31"/>
        <v>0</v>
      </c>
      <c r="O216" s="8">
        <f t="shared" si="32"/>
        <v>0</v>
      </c>
      <c r="P216" s="8">
        <f t="shared" si="33"/>
        <v>0</v>
      </c>
      <c r="Q216" s="9">
        <f t="shared" si="34"/>
        <v>8.75</v>
      </c>
      <c r="R216" s="9">
        <f t="shared" si="35"/>
        <v>5</v>
      </c>
      <c r="S216" s="9">
        <f t="shared" si="36"/>
        <v>3.75</v>
      </c>
      <c r="T216" s="9">
        <f t="shared" si="37"/>
        <v>6.25</v>
      </c>
      <c r="U216" s="8">
        <f t="shared" si="38"/>
        <v>5.833333333333333</v>
      </c>
      <c r="V216" s="8">
        <f t="shared" si="39"/>
        <v>5.9375</v>
      </c>
    </row>
    <row r="217" spans="1:22" ht="13.5" x14ac:dyDescent="0.25">
      <c r="A217" s="3">
        <f>RSI!A217</f>
        <v>42620</v>
      </c>
      <c r="B217" s="2">
        <f>RSI!B217</f>
        <v>30.2</v>
      </c>
      <c r="C217" s="2">
        <f>RSI!I217</f>
        <v>32.611683426814011</v>
      </c>
      <c r="D217" s="2">
        <f>MACD!E217</f>
        <v>0.45882569010995056</v>
      </c>
      <c r="E217" s="2">
        <f>MACD!F217</f>
        <v>0.32920735424702646</v>
      </c>
      <c r="F217" s="2">
        <f>'Moving Avg'!D217</f>
        <v>30.26</v>
      </c>
      <c r="G217" s="2">
        <f>'Moving Avg'!F217</f>
        <v>31.141500000000008</v>
      </c>
      <c r="H217" s="2">
        <f>'Moving Avg'!G217</f>
        <v>31.65140000000001</v>
      </c>
      <c r="I217" s="2">
        <f>'Moving Avg'!H217</f>
        <v>39.315400000000025</v>
      </c>
      <c r="J217" s="6" t="str">
        <f>OBV!F217</f>
        <v>BEARISH</v>
      </c>
      <c r="K217" s="6" t="str">
        <f>OBV!G217</f>
        <v>WEAK</v>
      </c>
      <c r="L217" s="6" t="str">
        <f>OBV!H217</f>
        <v>CONFIRMED BEARISH</v>
      </c>
      <c r="M217" s="8">
        <f t="shared" si="30"/>
        <v>25</v>
      </c>
      <c r="N217" s="8">
        <f t="shared" si="31"/>
        <v>0</v>
      </c>
      <c r="O217" s="8">
        <f t="shared" si="32"/>
        <v>0</v>
      </c>
      <c r="P217" s="8">
        <f t="shared" si="33"/>
        <v>0</v>
      </c>
      <c r="Q217" s="9">
        <f t="shared" si="34"/>
        <v>8.75</v>
      </c>
      <c r="R217" s="9">
        <f t="shared" si="35"/>
        <v>5</v>
      </c>
      <c r="S217" s="9">
        <f t="shared" si="36"/>
        <v>3.75</v>
      </c>
      <c r="T217" s="9">
        <f t="shared" si="37"/>
        <v>6.25</v>
      </c>
      <c r="U217" s="8">
        <f t="shared" si="38"/>
        <v>5.833333333333333</v>
      </c>
      <c r="V217" s="8">
        <f t="shared" si="39"/>
        <v>5.9375</v>
      </c>
    </row>
    <row r="218" spans="1:22" ht="13.5" x14ac:dyDescent="0.25">
      <c r="A218" s="3">
        <f>RSI!A218</f>
        <v>42621</v>
      </c>
      <c r="B218" s="2">
        <f>RSI!B218</f>
        <v>30.2</v>
      </c>
      <c r="C218" s="2">
        <f>RSI!I218</f>
        <v>32.611683426814011</v>
      </c>
      <c r="D218" s="2">
        <f>MACD!E218</f>
        <v>0.51151769265289815</v>
      </c>
      <c r="E218" s="2">
        <f>MACD!F218</f>
        <v>0.36566942192820084</v>
      </c>
      <c r="F218" s="2">
        <f>'Moving Avg'!D218</f>
        <v>30.2</v>
      </c>
      <c r="G218" s="2">
        <f>'Moving Avg'!F218</f>
        <v>31.051500000000004</v>
      </c>
      <c r="H218" s="2">
        <f>'Moving Avg'!G218</f>
        <v>31.623200000000008</v>
      </c>
      <c r="I218" s="2">
        <f>'Moving Avg'!H218</f>
        <v>39.237650000000023</v>
      </c>
      <c r="J218" s="6" t="str">
        <f>OBV!F218</f>
        <v>BEARISH</v>
      </c>
      <c r="K218" s="6" t="str">
        <f>OBV!G218</f>
        <v>WEAK</v>
      </c>
      <c r="L218" s="6" t="str">
        <f>OBV!H218</f>
        <v>CONFIRMED BEARISH</v>
      </c>
      <c r="M218" s="8">
        <f t="shared" si="30"/>
        <v>25</v>
      </c>
      <c r="N218" s="8">
        <f t="shared" si="31"/>
        <v>0</v>
      </c>
      <c r="O218" s="8">
        <f t="shared" si="32"/>
        <v>0</v>
      </c>
      <c r="P218" s="8">
        <f t="shared" si="33"/>
        <v>0</v>
      </c>
      <c r="Q218" s="9">
        <f t="shared" si="34"/>
        <v>8.75</v>
      </c>
      <c r="R218" s="9">
        <f t="shared" si="35"/>
        <v>5</v>
      </c>
      <c r="S218" s="9">
        <f t="shared" si="36"/>
        <v>3.75</v>
      </c>
      <c r="T218" s="9">
        <f t="shared" si="37"/>
        <v>6.25</v>
      </c>
      <c r="U218" s="8">
        <f t="shared" si="38"/>
        <v>5.833333333333333</v>
      </c>
      <c r="V218" s="8">
        <f t="shared" si="39"/>
        <v>5.9375</v>
      </c>
    </row>
    <row r="219" spans="1:22" ht="13.5" x14ac:dyDescent="0.25">
      <c r="A219" s="3">
        <f>RSI!A219</f>
        <v>42622</v>
      </c>
      <c r="B219" s="2">
        <f>RSI!B219</f>
        <v>30.2</v>
      </c>
      <c r="C219" s="2">
        <f>RSI!I219</f>
        <v>32.611683426814011</v>
      </c>
      <c r="D219" s="2">
        <f>MACD!E219</f>
        <v>0.56178615398822274</v>
      </c>
      <c r="E219" s="2">
        <f>MACD!F219</f>
        <v>0.40489276834020521</v>
      </c>
      <c r="F219" s="2">
        <f>'Moving Avg'!D219</f>
        <v>30.2</v>
      </c>
      <c r="G219" s="2">
        <f>'Moving Avg'!F219</f>
        <v>30.961500000000008</v>
      </c>
      <c r="H219" s="2">
        <f>'Moving Avg'!G219</f>
        <v>31.595000000000006</v>
      </c>
      <c r="I219" s="2">
        <f>'Moving Avg'!H219</f>
        <v>39.160650000000011</v>
      </c>
      <c r="J219" s="6" t="str">
        <f>OBV!F219</f>
        <v>NEUTRAL</v>
      </c>
      <c r="K219" s="6" t="str">
        <f>OBV!G219</f>
        <v>NEUTRAL</v>
      </c>
      <c r="L219" s="6" t="str">
        <f>OBV!H219</f>
        <v>NEUTRAL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33</v>
      </c>
      <c r="Q219" s="9">
        <f t="shared" si="34"/>
        <v>13.7</v>
      </c>
      <c r="R219" s="9">
        <f t="shared" si="35"/>
        <v>13.25</v>
      </c>
      <c r="S219" s="9">
        <f t="shared" si="36"/>
        <v>18.600000000000001</v>
      </c>
      <c r="T219" s="9">
        <f t="shared" si="37"/>
        <v>14.5</v>
      </c>
      <c r="U219" s="8">
        <f t="shared" si="38"/>
        <v>15.183333333333332</v>
      </c>
      <c r="V219" s="8">
        <f t="shared" si="39"/>
        <v>15.012499999999999</v>
      </c>
    </row>
    <row r="220" spans="1:22" ht="13.5" x14ac:dyDescent="0.25">
      <c r="A220" s="3">
        <f>RSI!A220</f>
        <v>42627</v>
      </c>
      <c r="B220" s="2">
        <f>RSI!B220</f>
        <v>30.2</v>
      </c>
      <c r="C220" s="2">
        <f>RSI!I220</f>
        <v>32.611683426814011</v>
      </c>
      <c r="D220" s="2">
        <f>MACD!E220</f>
        <v>0.60958296951888258</v>
      </c>
      <c r="E220" s="2">
        <f>MACD!F220</f>
        <v>0.44583080857594071</v>
      </c>
      <c r="F220" s="2">
        <f>'Moving Avg'!D220</f>
        <v>30.2</v>
      </c>
      <c r="G220" s="2">
        <f>'Moving Avg'!F220</f>
        <v>30.871500000000005</v>
      </c>
      <c r="H220" s="2">
        <f>'Moving Avg'!G220</f>
        <v>31.566800000000004</v>
      </c>
      <c r="I220" s="2">
        <f>'Moving Avg'!H220</f>
        <v>39.093400000000017</v>
      </c>
      <c r="J220" s="6" t="str">
        <f>OBV!F220</f>
        <v>NEUTRAL</v>
      </c>
      <c r="K220" s="6" t="str">
        <f>OBV!G220</f>
        <v>NEUTRAL</v>
      </c>
      <c r="L220" s="6" t="str">
        <f>OBV!H220</f>
        <v>NEUTRAL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33</v>
      </c>
      <c r="Q220" s="9">
        <f t="shared" si="34"/>
        <v>13.7</v>
      </c>
      <c r="R220" s="9">
        <f t="shared" si="35"/>
        <v>13.25</v>
      </c>
      <c r="S220" s="9">
        <f t="shared" si="36"/>
        <v>18.600000000000001</v>
      </c>
      <c r="T220" s="9">
        <f t="shared" si="37"/>
        <v>14.5</v>
      </c>
      <c r="U220" s="8">
        <f t="shared" si="38"/>
        <v>15.183333333333332</v>
      </c>
      <c r="V220" s="8">
        <f t="shared" si="39"/>
        <v>15.012499999999999</v>
      </c>
    </row>
    <row r="221" spans="1:22" ht="13.5" x14ac:dyDescent="0.25">
      <c r="A221" s="3">
        <f>RSI!A221</f>
        <v>42628</v>
      </c>
      <c r="B221" s="2">
        <f>RSI!B221</f>
        <v>30.2</v>
      </c>
      <c r="C221" s="2">
        <f>RSI!I221</f>
        <v>32.611683426814011</v>
      </c>
      <c r="D221" s="2">
        <f>MACD!E221</f>
        <v>0.50105246351562371</v>
      </c>
      <c r="E221" s="2">
        <f>MACD!F221</f>
        <v>0.45687513956387737</v>
      </c>
      <c r="F221" s="2">
        <f>'Moving Avg'!D221</f>
        <v>30.2</v>
      </c>
      <c r="G221" s="2">
        <f>'Moving Avg'!F221</f>
        <v>30.781500000000005</v>
      </c>
      <c r="H221" s="2">
        <f>'Moving Avg'!G221</f>
        <v>31.538600000000006</v>
      </c>
      <c r="I221" s="2">
        <f>'Moving Avg'!H221</f>
        <v>39.026150000000008</v>
      </c>
      <c r="J221" s="6" t="str">
        <f>OBV!F221</f>
        <v>NEUTRAL</v>
      </c>
      <c r="K221" s="6" t="str">
        <f>OBV!G221</f>
        <v>NEUTRAL</v>
      </c>
      <c r="L221" s="6" t="str">
        <f>OBV!H221</f>
        <v>NEUTRAL</v>
      </c>
      <c r="M221" s="8">
        <f t="shared" si="30"/>
        <v>25</v>
      </c>
      <c r="N221" s="8">
        <f t="shared" si="31"/>
        <v>0</v>
      </c>
      <c r="O221" s="8">
        <f t="shared" si="32"/>
        <v>0</v>
      </c>
      <c r="P221" s="8">
        <f t="shared" si="33"/>
        <v>33</v>
      </c>
      <c r="Q221" s="9">
        <f t="shared" si="34"/>
        <v>13.7</v>
      </c>
      <c r="R221" s="9">
        <f t="shared" si="35"/>
        <v>13.25</v>
      </c>
      <c r="S221" s="9">
        <f t="shared" si="36"/>
        <v>18.600000000000001</v>
      </c>
      <c r="T221" s="9">
        <f t="shared" si="37"/>
        <v>14.5</v>
      </c>
      <c r="U221" s="8">
        <f t="shared" si="38"/>
        <v>15.183333333333332</v>
      </c>
      <c r="V221" s="8">
        <f t="shared" si="39"/>
        <v>15.012499999999999</v>
      </c>
    </row>
    <row r="222" spans="1:22" ht="13.5" x14ac:dyDescent="0.25">
      <c r="A222" s="3">
        <f>RSI!A222</f>
        <v>42629</v>
      </c>
      <c r="B222" s="2">
        <f>RSI!B222</f>
        <v>30.2</v>
      </c>
      <c r="C222" s="2">
        <f>RSI!I222</f>
        <v>32.611683426814011</v>
      </c>
      <c r="D222" s="2">
        <f>MACD!E222</f>
        <v>0.41373024412827775</v>
      </c>
      <c r="E222" s="2">
        <f>MACD!F222</f>
        <v>0.44824616047675747</v>
      </c>
      <c r="F222" s="2">
        <f>'Moving Avg'!D222</f>
        <v>30.2</v>
      </c>
      <c r="G222" s="2">
        <f>'Moving Avg'!F222</f>
        <v>30.763500000000004</v>
      </c>
      <c r="H222" s="2">
        <f>'Moving Avg'!G222</f>
        <v>31.510400000000004</v>
      </c>
      <c r="I222" s="2">
        <f>'Moving Avg'!H222</f>
        <v>38.949150000000003</v>
      </c>
      <c r="J222" s="6" t="str">
        <f>OBV!F222</f>
        <v>NEUTRAL</v>
      </c>
      <c r="K222" s="6" t="str">
        <f>OBV!G222</f>
        <v>NEUTRAL</v>
      </c>
      <c r="L222" s="6" t="str">
        <f>OBV!H222</f>
        <v>NEUTRAL</v>
      </c>
      <c r="M222" s="8">
        <f t="shared" si="30"/>
        <v>25</v>
      </c>
      <c r="N222" s="8">
        <f t="shared" si="31"/>
        <v>100</v>
      </c>
      <c r="O222" s="8">
        <f t="shared" si="32"/>
        <v>0</v>
      </c>
      <c r="P222" s="8">
        <f t="shared" si="33"/>
        <v>33</v>
      </c>
      <c r="Q222" s="9">
        <f t="shared" si="34"/>
        <v>48.7</v>
      </c>
      <c r="R222" s="9">
        <f t="shared" si="35"/>
        <v>33.25</v>
      </c>
      <c r="S222" s="9">
        <f t="shared" si="36"/>
        <v>33.6</v>
      </c>
      <c r="T222" s="9">
        <f t="shared" si="37"/>
        <v>39.5</v>
      </c>
      <c r="U222" s="8">
        <f t="shared" si="38"/>
        <v>38.516666666666673</v>
      </c>
      <c r="V222" s="8">
        <f t="shared" si="39"/>
        <v>38.762500000000003</v>
      </c>
    </row>
    <row r="223" spans="1:22" ht="13.5" x14ac:dyDescent="0.25">
      <c r="A223" s="3">
        <f>RSI!A223</f>
        <v>42632</v>
      </c>
      <c r="B223" s="2">
        <f>RSI!B223</f>
        <v>30.2</v>
      </c>
      <c r="C223" s="2">
        <f>RSI!I223</f>
        <v>32.611683426814011</v>
      </c>
      <c r="D223" s="2">
        <f>MACD!E223</f>
        <v>0.34401932872077268</v>
      </c>
      <c r="E223" s="2">
        <f>MACD!F223</f>
        <v>0.42740079412556053</v>
      </c>
      <c r="F223" s="2">
        <f>'Moving Avg'!D223</f>
        <v>30.2</v>
      </c>
      <c r="G223" s="2">
        <f>'Moving Avg'!F223</f>
        <v>30.677000000000003</v>
      </c>
      <c r="H223" s="2">
        <f>'Moving Avg'!G223</f>
        <v>31.482200000000002</v>
      </c>
      <c r="I223" s="2">
        <f>'Moving Avg'!H223</f>
        <v>38.871450000000003</v>
      </c>
      <c r="J223" s="6" t="str">
        <f>OBV!F223</f>
        <v>NEUTRAL</v>
      </c>
      <c r="K223" s="6" t="str">
        <f>OBV!G223</f>
        <v>NEUTRAL</v>
      </c>
      <c r="L223" s="6" t="str">
        <f>OBV!H223</f>
        <v>NEUTRAL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33</v>
      </c>
      <c r="Q223" s="9">
        <f t="shared" si="34"/>
        <v>48.7</v>
      </c>
      <c r="R223" s="9">
        <f t="shared" si="35"/>
        <v>33.25</v>
      </c>
      <c r="S223" s="9">
        <f t="shared" si="36"/>
        <v>33.6</v>
      </c>
      <c r="T223" s="9">
        <f t="shared" si="37"/>
        <v>39.5</v>
      </c>
      <c r="U223" s="8">
        <f t="shared" si="38"/>
        <v>38.516666666666673</v>
      </c>
      <c r="V223" s="8">
        <f t="shared" si="39"/>
        <v>38.762500000000003</v>
      </c>
    </row>
    <row r="224" spans="1:22" ht="13.5" x14ac:dyDescent="0.25">
      <c r="A224" s="3">
        <f>RSI!A224</f>
        <v>42633</v>
      </c>
      <c r="B224" s="2">
        <f>RSI!B224</f>
        <v>30.2</v>
      </c>
      <c r="C224" s="2">
        <f>RSI!I224</f>
        <v>32.611683426814011</v>
      </c>
      <c r="D224" s="2">
        <f>MACD!E224</f>
        <v>0.24274702372947132</v>
      </c>
      <c r="E224" s="2">
        <f>MACD!F224</f>
        <v>0.39047004004634273</v>
      </c>
      <c r="F224" s="2">
        <f>'Moving Avg'!D224</f>
        <v>30.2</v>
      </c>
      <c r="G224" s="2">
        <f>'Moving Avg'!F224</f>
        <v>30.635000000000002</v>
      </c>
      <c r="H224" s="2">
        <f>'Moving Avg'!G224</f>
        <v>31.454000000000001</v>
      </c>
      <c r="I224" s="2">
        <f>'Moving Avg'!H224</f>
        <v>38.792450000000002</v>
      </c>
      <c r="J224" s="6" t="str">
        <f>OBV!F224</f>
        <v>NEUTRAL</v>
      </c>
      <c r="K224" s="6" t="str">
        <f>OBV!G224</f>
        <v>NEUTRAL</v>
      </c>
      <c r="L224" s="6" t="str">
        <f>OBV!H224</f>
        <v>NEUTRAL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33</v>
      </c>
      <c r="Q224" s="9">
        <f t="shared" si="34"/>
        <v>48.7</v>
      </c>
      <c r="R224" s="9">
        <f t="shared" si="35"/>
        <v>33.25</v>
      </c>
      <c r="S224" s="9">
        <f t="shared" si="36"/>
        <v>33.6</v>
      </c>
      <c r="T224" s="9">
        <f t="shared" si="37"/>
        <v>39.5</v>
      </c>
      <c r="U224" s="8">
        <f t="shared" si="38"/>
        <v>38.516666666666673</v>
      </c>
      <c r="V224" s="8">
        <f t="shared" si="39"/>
        <v>38.762500000000003</v>
      </c>
    </row>
    <row r="225" spans="1:22" ht="13.5" x14ac:dyDescent="0.25">
      <c r="A225" s="3">
        <f>RSI!A225</f>
        <v>42634</v>
      </c>
      <c r="B225" s="2">
        <f>RSI!B225</f>
        <v>30.2</v>
      </c>
      <c r="C225" s="2">
        <f>RSI!I225</f>
        <v>32.611683426814011</v>
      </c>
      <c r="D225" s="2">
        <f>MACD!E225</f>
        <v>0.16063627738324371</v>
      </c>
      <c r="E225" s="2">
        <f>MACD!F225</f>
        <v>0.34450328751372294</v>
      </c>
      <c r="F225" s="2">
        <f>'Moving Avg'!D225</f>
        <v>30.2</v>
      </c>
      <c r="G225" s="2">
        <f>'Moving Avg'!F225</f>
        <v>30.570000000000004</v>
      </c>
      <c r="H225" s="2">
        <f>'Moving Avg'!G225</f>
        <v>31.425800000000002</v>
      </c>
      <c r="I225" s="2">
        <f>'Moving Avg'!H225</f>
        <v>38.710949999999997</v>
      </c>
      <c r="J225" s="6" t="str">
        <f>OBV!F225</f>
        <v>NEUTRAL</v>
      </c>
      <c r="K225" s="6" t="str">
        <f>OBV!G225</f>
        <v>NEUTRAL</v>
      </c>
      <c r="L225" s="6" t="str">
        <f>OBV!H225</f>
        <v>NEUTRAL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33</v>
      </c>
      <c r="Q225" s="9">
        <f t="shared" si="34"/>
        <v>48.7</v>
      </c>
      <c r="R225" s="9">
        <f t="shared" si="35"/>
        <v>33.25</v>
      </c>
      <c r="S225" s="9">
        <f t="shared" si="36"/>
        <v>33.6</v>
      </c>
      <c r="T225" s="9">
        <f t="shared" si="37"/>
        <v>39.5</v>
      </c>
      <c r="U225" s="8">
        <f t="shared" si="38"/>
        <v>38.516666666666673</v>
      </c>
      <c r="V225" s="8">
        <f t="shared" si="39"/>
        <v>38.762500000000003</v>
      </c>
    </row>
    <row r="226" spans="1:22" ht="13.5" x14ac:dyDescent="0.25">
      <c r="A226" s="3">
        <f>RSI!A226</f>
        <v>42635</v>
      </c>
      <c r="B226" s="2">
        <f>RSI!B226</f>
        <v>30.2</v>
      </c>
      <c r="C226" s="2">
        <f>RSI!I226</f>
        <v>32.611683426813997</v>
      </c>
      <c r="D226" s="2">
        <f>MACD!E226</f>
        <v>9.4473883210177689E-2</v>
      </c>
      <c r="E226" s="2">
        <f>MACD!F226</f>
        <v>0.29449740665301388</v>
      </c>
      <c r="F226" s="2">
        <f>'Moving Avg'!D226</f>
        <v>30.2</v>
      </c>
      <c r="G226" s="2">
        <f>'Moving Avg'!F226</f>
        <v>30.505000000000003</v>
      </c>
      <c r="H226" s="2">
        <f>'Moving Avg'!G226</f>
        <v>31.397600000000008</v>
      </c>
      <c r="I226" s="2">
        <f>'Moving Avg'!H226</f>
        <v>38.626949999999994</v>
      </c>
      <c r="J226" s="6" t="str">
        <f>OBV!F226</f>
        <v>NEUTRAL</v>
      </c>
      <c r="K226" s="6" t="str">
        <f>OBV!G226</f>
        <v>NEUTRAL</v>
      </c>
      <c r="L226" s="6" t="str">
        <f>OBV!H226</f>
        <v>NEUTRAL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33</v>
      </c>
      <c r="Q226" s="9">
        <f t="shared" si="34"/>
        <v>48.7</v>
      </c>
      <c r="R226" s="9">
        <f t="shared" si="35"/>
        <v>33.25</v>
      </c>
      <c r="S226" s="9">
        <f t="shared" si="36"/>
        <v>33.6</v>
      </c>
      <c r="T226" s="9">
        <f t="shared" si="37"/>
        <v>39.5</v>
      </c>
      <c r="U226" s="8">
        <f t="shared" si="38"/>
        <v>38.516666666666673</v>
      </c>
      <c r="V226" s="8">
        <f t="shared" si="39"/>
        <v>38.762500000000003</v>
      </c>
    </row>
    <row r="227" spans="1:22" ht="13.5" x14ac:dyDescent="0.25">
      <c r="A227" s="3">
        <f>RSI!A227</f>
        <v>42636</v>
      </c>
      <c r="B227" s="2">
        <f>RSI!B227</f>
        <v>30.2</v>
      </c>
      <c r="C227" s="2">
        <f>RSI!I227</f>
        <v>32.611683426813997</v>
      </c>
      <c r="D227" s="2">
        <f>MACD!E227</f>
        <v>4.1560624149116876E-2</v>
      </c>
      <c r="E227" s="2">
        <f>MACD!F227</f>
        <v>0.24391005015223449</v>
      </c>
      <c r="F227" s="2">
        <f>'Moving Avg'!D227</f>
        <v>30.2</v>
      </c>
      <c r="G227" s="2">
        <f>'Moving Avg'!F227</f>
        <v>30.440000000000005</v>
      </c>
      <c r="H227" s="2">
        <f>'Moving Avg'!G227</f>
        <v>31.369800000000009</v>
      </c>
      <c r="I227" s="2">
        <f>'Moving Avg'!H227</f>
        <v>38.54294999999999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33</v>
      </c>
      <c r="Q227" s="9">
        <f t="shared" si="34"/>
        <v>48.7</v>
      </c>
      <c r="R227" s="9">
        <f t="shared" si="35"/>
        <v>33.25</v>
      </c>
      <c r="S227" s="9">
        <f t="shared" si="36"/>
        <v>33.6</v>
      </c>
      <c r="T227" s="9">
        <f t="shared" si="37"/>
        <v>39.5</v>
      </c>
      <c r="U227" s="8">
        <f t="shared" si="38"/>
        <v>38.516666666666673</v>
      </c>
      <c r="V227" s="8">
        <f t="shared" si="39"/>
        <v>38.762500000000003</v>
      </c>
    </row>
    <row r="228" spans="1:22" ht="13.5" x14ac:dyDescent="0.25">
      <c r="A228" s="3">
        <f>RSI!A228</f>
        <v>42639</v>
      </c>
      <c r="B228" s="2">
        <f>RSI!B228</f>
        <v>29.3</v>
      </c>
      <c r="C228" s="2">
        <f>RSI!I228</f>
        <v>19.598845065821777</v>
      </c>
      <c r="D228" s="2">
        <f>MACD!E228</f>
        <v>6.6297408370232347E-2</v>
      </c>
      <c r="E228" s="2">
        <f>MACD!F228</f>
        <v>0.20838752179583409</v>
      </c>
      <c r="F228" s="2">
        <f>'Moving Avg'!D228</f>
        <v>30.02</v>
      </c>
      <c r="G228" s="2">
        <f>'Moving Avg'!F228</f>
        <v>30.329999999999995</v>
      </c>
      <c r="H228" s="2">
        <f>'Moving Avg'!G228</f>
        <v>31.307800000000011</v>
      </c>
      <c r="I228" s="2">
        <f>'Moving Avg'!H228</f>
        <v>38.454449999999994</v>
      </c>
      <c r="J228" s="6" t="str">
        <f>OBV!F228</f>
        <v>BEARISH</v>
      </c>
      <c r="K228" s="6" t="str">
        <f>OBV!G228</f>
        <v>WEAK</v>
      </c>
      <c r="L228" s="6" t="str">
        <f>OBV!H228</f>
        <v>CONFIRMED BEARISH</v>
      </c>
      <c r="M228" s="8">
        <f t="shared" si="30"/>
        <v>50</v>
      </c>
      <c r="N228" s="8">
        <f t="shared" si="31"/>
        <v>100</v>
      </c>
      <c r="O228" s="8">
        <f t="shared" si="32"/>
        <v>0</v>
      </c>
      <c r="P228" s="8">
        <f t="shared" si="33"/>
        <v>0</v>
      </c>
      <c r="Q228" s="9">
        <f t="shared" si="34"/>
        <v>52.5</v>
      </c>
      <c r="R228" s="9">
        <f t="shared" si="35"/>
        <v>30</v>
      </c>
      <c r="S228" s="9">
        <f t="shared" si="36"/>
        <v>22.5</v>
      </c>
      <c r="T228" s="9">
        <f t="shared" si="37"/>
        <v>37.5</v>
      </c>
      <c r="U228" s="8">
        <f t="shared" si="38"/>
        <v>35</v>
      </c>
      <c r="V228" s="8">
        <f t="shared" si="39"/>
        <v>35.625</v>
      </c>
    </row>
    <row r="229" spans="1:22" ht="13.5" x14ac:dyDescent="0.25">
      <c r="A229" s="3">
        <f>RSI!A229</f>
        <v>42640</v>
      </c>
      <c r="B229" s="2">
        <f>RSI!B229</f>
        <v>27.99</v>
      </c>
      <c r="C229" s="2">
        <f>RSI!I229</f>
        <v>12.057278385891465</v>
      </c>
      <c r="D229" s="2">
        <f>MACD!E229</f>
        <v>0.19221600104067704</v>
      </c>
      <c r="E229" s="2">
        <f>MACD!F229</f>
        <v>0.20515321764480268</v>
      </c>
      <c r="F229" s="2">
        <f>'Moving Avg'!D229</f>
        <v>29.577999999999996</v>
      </c>
      <c r="G229" s="2">
        <f>'Moving Avg'!F229</f>
        <v>30.154499999999995</v>
      </c>
      <c r="H229" s="2">
        <f>'Moving Avg'!G229</f>
        <v>31.21960000000001</v>
      </c>
      <c r="I229" s="2">
        <f>'Moving Avg'!H229</f>
        <v>38.359399999999987</v>
      </c>
      <c r="J229" s="6" t="str">
        <f>OBV!F229</f>
        <v>BEARISH</v>
      </c>
      <c r="K229" s="6" t="str">
        <f>OBV!G229</f>
        <v>WEAK</v>
      </c>
      <c r="L229" s="6" t="str">
        <f>OBV!H229</f>
        <v>CONFIRMED BEARISH</v>
      </c>
      <c r="M229" s="8">
        <f t="shared" si="30"/>
        <v>50</v>
      </c>
      <c r="N229" s="8">
        <f t="shared" si="31"/>
        <v>45</v>
      </c>
      <c r="O229" s="8">
        <f t="shared" si="32"/>
        <v>0</v>
      </c>
      <c r="P229" s="8">
        <f t="shared" si="33"/>
        <v>0</v>
      </c>
      <c r="Q229" s="9">
        <f t="shared" si="34"/>
        <v>33.25</v>
      </c>
      <c r="R229" s="9">
        <f t="shared" si="35"/>
        <v>19</v>
      </c>
      <c r="S229" s="9">
        <f t="shared" si="36"/>
        <v>14.25</v>
      </c>
      <c r="T229" s="9">
        <f t="shared" si="37"/>
        <v>23.75</v>
      </c>
      <c r="U229" s="8">
        <f t="shared" si="38"/>
        <v>22.166666666666668</v>
      </c>
      <c r="V229" s="8">
        <f t="shared" si="39"/>
        <v>22.5625</v>
      </c>
    </row>
    <row r="230" spans="1:22" ht="13.5" x14ac:dyDescent="0.25">
      <c r="A230" s="3">
        <f>RSI!A230</f>
        <v>42641</v>
      </c>
      <c r="B230" s="2">
        <f>RSI!B230</f>
        <v>28</v>
      </c>
      <c r="C230" s="2">
        <f>RSI!I230</f>
        <v>12.334592987140766</v>
      </c>
      <c r="D230" s="2">
        <f>MACD!E230</f>
        <v>0.31312411779341076</v>
      </c>
      <c r="E230" s="2">
        <f>MACD!F230</f>
        <v>0.22674739767452431</v>
      </c>
      <c r="F230" s="2">
        <f>'Moving Avg'!D230</f>
        <v>29.137999999999998</v>
      </c>
      <c r="G230" s="2">
        <f>'Moving Avg'!F230</f>
        <v>29.979499999999994</v>
      </c>
      <c r="H230" s="2">
        <f>'Moving Avg'!G230</f>
        <v>31.150800000000007</v>
      </c>
      <c r="I230" s="2">
        <f>'Moving Avg'!H230</f>
        <v>38.264399999999981</v>
      </c>
      <c r="J230" s="6" t="str">
        <f>OBV!F230</f>
        <v>BULLISH</v>
      </c>
      <c r="K230" s="6" t="str">
        <f>OBV!G230</f>
        <v>STRONG</v>
      </c>
      <c r="L230" s="6" t="str">
        <f>OBV!H230</f>
        <v>BULLISH DIVERGENCE</v>
      </c>
      <c r="M230" s="8">
        <f t="shared" si="30"/>
        <v>50</v>
      </c>
      <c r="N230" s="8">
        <f t="shared" si="31"/>
        <v>0</v>
      </c>
      <c r="O230" s="8">
        <f t="shared" si="32"/>
        <v>0</v>
      </c>
      <c r="P230" s="8">
        <f t="shared" si="33"/>
        <v>83</v>
      </c>
      <c r="Q230" s="9">
        <f t="shared" si="34"/>
        <v>29.95</v>
      </c>
      <c r="R230" s="9">
        <f t="shared" si="35"/>
        <v>30.75</v>
      </c>
      <c r="S230" s="9">
        <f t="shared" si="36"/>
        <v>44.85</v>
      </c>
      <c r="T230" s="9">
        <f t="shared" si="37"/>
        <v>33.25</v>
      </c>
      <c r="U230" s="8">
        <f t="shared" si="38"/>
        <v>35.183333333333337</v>
      </c>
      <c r="V230" s="8">
        <f t="shared" si="39"/>
        <v>34.700000000000003</v>
      </c>
    </row>
    <row r="231" spans="1:22" ht="13.5" x14ac:dyDescent="0.25">
      <c r="A231" s="3">
        <f>RSI!A231</f>
        <v>42642</v>
      </c>
      <c r="B231" s="2">
        <f>RSI!B231</f>
        <v>27.99</v>
      </c>
      <c r="C231" s="2">
        <f>RSI!I231</f>
        <v>12.292847454118771</v>
      </c>
      <c r="D231" s="2">
        <f>MACD!E231</f>
        <v>0.43009629909206382</v>
      </c>
      <c r="E231" s="2">
        <f>MACD!F231</f>
        <v>0.26741717795803222</v>
      </c>
      <c r="F231" s="2">
        <f>'Moving Avg'!D231</f>
        <v>28.695999999999998</v>
      </c>
      <c r="G231" s="2">
        <f>'Moving Avg'!F231</f>
        <v>29.853999999999996</v>
      </c>
      <c r="H231" s="2">
        <f>'Moving Avg'!G231</f>
        <v>31.081800000000008</v>
      </c>
      <c r="I231" s="2">
        <f>'Moving Avg'!H231</f>
        <v>38.16934999999998</v>
      </c>
      <c r="J231" s="6" t="str">
        <f>OBV!F231</f>
        <v>BEARISH</v>
      </c>
      <c r="K231" s="6" t="str">
        <f>OBV!G231</f>
        <v>WEAK</v>
      </c>
      <c r="L231" s="6" t="str">
        <f>OBV!H231</f>
        <v>CONFIRMED BEARISH</v>
      </c>
      <c r="M231" s="8">
        <f t="shared" si="30"/>
        <v>50</v>
      </c>
      <c r="N231" s="8">
        <f t="shared" si="31"/>
        <v>0</v>
      </c>
      <c r="O231" s="8">
        <f t="shared" si="32"/>
        <v>0</v>
      </c>
      <c r="P231" s="8">
        <f t="shared" si="33"/>
        <v>0</v>
      </c>
      <c r="Q231" s="9">
        <f t="shared" si="34"/>
        <v>17.5</v>
      </c>
      <c r="R231" s="9">
        <f t="shared" si="35"/>
        <v>10</v>
      </c>
      <c r="S231" s="9">
        <f t="shared" si="36"/>
        <v>7.5</v>
      </c>
      <c r="T231" s="9">
        <f t="shared" si="37"/>
        <v>12.5</v>
      </c>
      <c r="U231" s="8">
        <f t="shared" si="38"/>
        <v>11.666666666666666</v>
      </c>
      <c r="V231" s="8">
        <f t="shared" si="39"/>
        <v>11.875</v>
      </c>
    </row>
    <row r="232" spans="1:22" ht="13.5" x14ac:dyDescent="0.25">
      <c r="A232" s="3">
        <f>RSI!A232</f>
        <v>42643</v>
      </c>
      <c r="B232" s="2">
        <f>RSI!B232</f>
        <v>27.99</v>
      </c>
      <c r="C232" s="2">
        <f>RSI!I232</f>
        <v>12.292847454118771</v>
      </c>
      <c r="D232" s="2">
        <f>MACD!E232</f>
        <v>0.54202497333924526</v>
      </c>
      <c r="E232" s="2">
        <f>MACD!F232</f>
        <v>0.32233873703427485</v>
      </c>
      <c r="F232" s="2">
        <f>'Moving Avg'!D232</f>
        <v>28.253999999999998</v>
      </c>
      <c r="G232" s="2">
        <f>'Moving Avg'!F232</f>
        <v>29.728499999999997</v>
      </c>
      <c r="H232" s="2">
        <f>'Moving Avg'!G232</f>
        <v>31.012800000000006</v>
      </c>
      <c r="I232" s="2">
        <f>'Moving Avg'!H232</f>
        <v>38.074299999999972</v>
      </c>
      <c r="J232" s="6" t="str">
        <f>OBV!F232</f>
        <v>BEARISH</v>
      </c>
      <c r="K232" s="6" t="str">
        <f>OBV!G232</f>
        <v>WEAK</v>
      </c>
      <c r="L232" s="6" t="str">
        <f>OBV!H232</f>
        <v>CONFIRMED BEARISH</v>
      </c>
      <c r="M232" s="8">
        <f t="shared" si="30"/>
        <v>50</v>
      </c>
      <c r="N232" s="8">
        <f t="shared" si="31"/>
        <v>0</v>
      </c>
      <c r="O232" s="8">
        <f t="shared" si="32"/>
        <v>0</v>
      </c>
      <c r="P232" s="8">
        <f t="shared" si="33"/>
        <v>0</v>
      </c>
      <c r="Q232" s="9">
        <f t="shared" si="34"/>
        <v>17.5</v>
      </c>
      <c r="R232" s="9">
        <f t="shared" si="35"/>
        <v>10</v>
      </c>
      <c r="S232" s="9">
        <f t="shared" si="36"/>
        <v>7.5</v>
      </c>
      <c r="T232" s="9">
        <f t="shared" si="37"/>
        <v>12.5</v>
      </c>
      <c r="U232" s="8">
        <f t="shared" si="38"/>
        <v>11.666666666666666</v>
      </c>
      <c r="V232" s="8">
        <f t="shared" si="39"/>
        <v>11.875</v>
      </c>
    </row>
    <row r="233" spans="1:22" ht="13.5" x14ac:dyDescent="0.25">
      <c r="A233" s="3">
        <f>RSI!A233</f>
        <v>42647</v>
      </c>
      <c r="B233" s="2">
        <f>RSI!B233</f>
        <v>28.82</v>
      </c>
      <c r="C233" s="2">
        <f>RSI!I233</f>
        <v>33.84517472457118</v>
      </c>
      <c r="D233" s="2">
        <f>MACD!E233</f>
        <v>0.5872451600190729</v>
      </c>
      <c r="E233" s="2">
        <f>MACD!F233</f>
        <v>0.37532002163123446</v>
      </c>
      <c r="F233" s="2">
        <f>'Moving Avg'!D233</f>
        <v>28.157999999999998</v>
      </c>
      <c r="G233" s="2">
        <f>'Moving Avg'!F233</f>
        <v>29.644500000000001</v>
      </c>
      <c r="H233" s="2">
        <f>'Moving Avg'!G233</f>
        <v>30.960400000000007</v>
      </c>
      <c r="I233" s="2">
        <f>'Moving Avg'!H233</f>
        <v>37.983399999999968</v>
      </c>
      <c r="J233" s="6" t="str">
        <f>OBV!F233</f>
        <v>BULLISH</v>
      </c>
      <c r="K233" s="6" t="str">
        <f>OBV!G233</f>
        <v>STRONG</v>
      </c>
      <c r="L233" s="6" t="str">
        <f>OBV!H233</f>
        <v>BULLISH DIVERGENCE</v>
      </c>
      <c r="M233" s="8">
        <f t="shared" si="30"/>
        <v>25</v>
      </c>
      <c r="N233" s="8">
        <f t="shared" si="31"/>
        <v>0</v>
      </c>
      <c r="O233" s="8">
        <f t="shared" si="32"/>
        <v>0</v>
      </c>
      <c r="P233" s="8">
        <f t="shared" si="33"/>
        <v>83</v>
      </c>
      <c r="Q233" s="9">
        <f t="shared" si="34"/>
        <v>21.2</v>
      </c>
      <c r="R233" s="9">
        <f t="shared" si="35"/>
        <v>25.75</v>
      </c>
      <c r="S233" s="9">
        <f t="shared" si="36"/>
        <v>41.1</v>
      </c>
      <c r="T233" s="9">
        <f t="shared" si="37"/>
        <v>27</v>
      </c>
      <c r="U233" s="8">
        <f t="shared" si="38"/>
        <v>29.350000000000005</v>
      </c>
      <c r="V233" s="8">
        <f t="shared" si="39"/>
        <v>28.762500000000003</v>
      </c>
    </row>
    <row r="234" spans="1:22" ht="13.5" x14ac:dyDescent="0.25">
      <c r="A234" s="3">
        <f>RSI!A234</f>
        <v>42648</v>
      </c>
      <c r="B234" s="2">
        <f>RSI!B234</f>
        <v>30.12</v>
      </c>
      <c r="C234" s="2">
        <f>RSI!I234</f>
        <v>53.230460212624862</v>
      </c>
      <c r="D234" s="2">
        <f>MACD!E234</f>
        <v>0.53541202810134081</v>
      </c>
      <c r="E234" s="2">
        <f>MACD!F234</f>
        <v>0.40733842292525574</v>
      </c>
      <c r="F234" s="2">
        <f>'Moving Avg'!D234</f>
        <v>28.583999999999996</v>
      </c>
      <c r="G234" s="2">
        <f>'Moving Avg'!F234</f>
        <v>29.640499999999996</v>
      </c>
      <c r="H234" s="2">
        <f>'Moving Avg'!G234</f>
        <v>30.915200000000006</v>
      </c>
      <c r="I234" s="2">
        <f>'Moving Avg'!H234</f>
        <v>37.898999999999972</v>
      </c>
      <c r="J234" s="6" t="str">
        <f>OBV!F234</f>
        <v>BULLISH</v>
      </c>
      <c r="K234" s="6" t="str">
        <f>OBV!G234</f>
        <v>STRONG</v>
      </c>
      <c r="L234" s="6" t="str">
        <f>OBV!H234</f>
        <v>CONFIRMED BULLISH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100</v>
      </c>
      <c r="Q234" s="9">
        <f t="shared" si="34"/>
        <v>23.75</v>
      </c>
      <c r="R234" s="9">
        <f t="shared" si="35"/>
        <v>30</v>
      </c>
      <c r="S234" s="9">
        <f t="shared" si="36"/>
        <v>48.75</v>
      </c>
      <c r="T234" s="9">
        <f t="shared" si="37"/>
        <v>31.25</v>
      </c>
      <c r="U234" s="8">
        <f t="shared" si="38"/>
        <v>34.166666666666664</v>
      </c>
      <c r="V234" s="8">
        <f t="shared" si="39"/>
        <v>33.4375</v>
      </c>
    </row>
    <row r="235" spans="1:22" ht="13.5" x14ac:dyDescent="0.25">
      <c r="A235" s="3">
        <f>RSI!A235</f>
        <v>42649</v>
      </c>
      <c r="B235" s="2">
        <f>RSI!B235</f>
        <v>30.12</v>
      </c>
      <c r="C235" s="2">
        <f>RSI!I235</f>
        <v>53.230460212624862</v>
      </c>
      <c r="D235" s="2">
        <f>MACD!E235</f>
        <v>0.48961214379996676</v>
      </c>
      <c r="E235" s="2">
        <f>MACD!F235</f>
        <v>0.42379316710019799</v>
      </c>
      <c r="F235" s="2">
        <f>'Moving Avg'!D235</f>
        <v>29.007999999999999</v>
      </c>
      <c r="G235" s="2">
        <f>'Moving Avg'!F235</f>
        <v>29.636500000000002</v>
      </c>
      <c r="H235" s="2">
        <f>'Moving Avg'!G235</f>
        <v>30.851200000000002</v>
      </c>
      <c r="I235" s="2">
        <f>'Moving Avg'!H235</f>
        <v>37.814599999999963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100</v>
      </c>
      <c r="Q235" s="9">
        <f t="shared" si="34"/>
        <v>23.75</v>
      </c>
      <c r="R235" s="9">
        <f t="shared" si="35"/>
        <v>30</v>
      </c>
      <c r="S235" s="9">
        <f t="shared" si="36"/>
        <v>48.75</v>
      </c>
      <c r="T235" s="9">
        <f t="shared" si="37"/>
        <v>31.25</v>
      </c>
      <c r="U235" s="8">
        <f t="shared" si="38"/>
        <v>34.166666666666664</v>
      </c>
      <c r="V235" s="8">
        <f t="shared" si="39"/>
        <v>33.4375</v>
      </c>
    </row>
    <row r="236" spans="1:22" ht="13.5" x14ac:dyDescent="0.25">
      <c r="A236" s="3">
        <f>RSI!A236</f>
        <v>42650</v>
      </c>
      <c r="B236" s="2">
        <f>RSI!B236</f>
        <v>31.5</v>
      </c>
      <c r="C236" s="2">
        <f>RSI!I236</f>
        <v>65.62978475158863</v>
      </c>
      <c r="D236" s="2">
        <f>MACD!E236</f>
        <v>0.34683887668293778</v>
      </c>
      <c r="E236" s="2">
        <f>MACD!F236</f>
        <v>0.40840230901674596</v>
      </c>
      <c r="F236" s="2">
        <f>'Moving Avg'!D236</f>
        <v>29.71</v>
      </c>
      <c r="G236" s="2">
        <f>'Moving Avg'!F236</f>
        <v>29.701499999999999</v>
      </c>
      <c r="H236" s="2">
        <f>'Moving Avg'!G236</f>
        <v>30.814800000000005</v>
      </c>
      <c r="I236" s="2">
        <f>'Moving Avg'!H236</f>
        <v>37.737099999999963</v>
      </c>
      <c r="J236" s="6" t="str">
        <f>OBV!F236</f>
        <v>BULLISH</v>
      </c>
      <c r="K236" s="6" t="str">
        <f>OBV!G236</f>
        <v>STRONG</v>
      </c>
      <c r="L236" s="6" t="str">
        <f>OBV!H236</f>
        <v>CONFIRMED BULLISH</v>
      </c>
      <c r="M236" s="8">
        <f t="shared" si="30"/>
        <v>25</v>
      </c>
      <c r="N236" s="8">
        <f t="shared" si="31"/>
        <v>100</v>
      </c>
      <c r="O236" s="8">
        <f t="shared" si="32"/>
        <v>0</v>
      </c>
      <c r="P236" s="8">
        <f t="shared" si="33"/>
        <v>100</v>
      </c>
      <c r="Q236" s="9">
        <f t="shared" si="34"/>
        <v>58.75</v>
      </c>
      <c r="R236" s="9">
        <f t="shared" si="35"/>
        <v>50</v>
      </c>
      <c r="S236" s="9">
        <f t="shared" si="36"/>
        <v>63.75</v>
      </c>
      <c r="T236" s="9">
        <f t="shared" si="37"/>
        <v>56.25</v>
      </c>
      <c r="U236" s="8">
        <f t="shared" si="38"/>
        <v>57.5</v>
      </c>
      <c r="V236" s="8">
        <f t="shared" si="39"/>
        <v>57.1875</v>
      </c>
    </row>
    <row r="237" spans="1:22" ht="13.5" x14ac:dyDescent="0.25">
      <c r="A237" s="3">
        <f>RSI!A237</f>
        <v>42653</v>
      </c>
      <c r="B237" s="2">
        <f>RSI!B237</f>
        <v>32.44</v>
      </c>
      <c r="C237" s="2">
        <f>RSI!I237</f>
        <v>71.22572179353574</v>
      </c>
      <c r="D237" s="2">
        <f>MACD!E237</f>
        <v>0.14658245513332346</v>
      </c>
      <c r="E237" s="2">
        <f>MACD!F237</f>
        <v>0.35603833824006148</v>
      </c>
      <c r="F237" s="2">
        <f>'Moving Avg'!D237</f>
        <v>30.6</v>
      </c>
      <c r="G237" s="2">
        <f>'Moving Avg'!F237</f>
        <v>29.813499999999998</v>
      </c>
      <c r="H237" s="2">
        <f>'Moving Avg'!G237</f>
        <v>30.797200000000007</v>
      </c>
      <c r="I237" s="2">
        <f>'Moving Avg'!H237</f>
        <v>37.664299999999955</v>
      </c>
      <c r="J237" s="6" t="str">
        <f>OBV!F237</f>
        <v>BULLISH</v>
      </c>
      <c r="K237" s="6" t="str">
        <f>OBV!G237</f>
        <v>STRONG</v>
      </c>
      <c r="L237" s="6" t="str">
        <f>OBV!H237</f>
        <v>CONFIRMED BULLISH</v>
      </c>
      <c r="M237" s="8">
        <f t="shared" si="30"/>
        <v>0</v>
      </c>
      <c r="N237" s="8">
        <f t="shared" si="31"/>
        <v>100</v>
      </c>
      <c r="O237" s="8">
        <f t="shared" si="32"/>
        <v>0</v>
      </c>
      <c r="P237" s="8">
        <f t="shared" si="33"/>
        <v>100</v>
      </c>
      <c r="Q237" s="9">
        <f t="shared" si="34"/>
        <v>50</v>
      </c>
      <c r="R237" s="9">
        <f t="shared" si="35"/>
        <v>45</v>
      </c>
      <c r="S237" s="9">
        <f t="shared" si="36"/>
        <v>60</v>
      </c>
      <c r="T237" s="9">
        <f t="shared" si="37"/>
        <v>50</v>
      </c>
      <c r="U237" s="8">
        <f t="shared" si="38"/>
        <v>51.666666666666664</v>
      </c>
      <c r="V237" s="8">
        <f t="shared" si="39"/>
        <v>51.25</v>
      </c>
    </row>
    <row r="238" spans="1:22" ht="13.5" x14ac:dyDescent="0.25">
      <c r="A238" s="3">
        <f>RSI!A238</f>
        <v>42654</v>
      </c>
      <c r="B238" s="2">
        <f>RSI!B238</f>
        <v>33.409999999999997</v>
      </c>
      <c r="C238" s="2">
        <f>RSI!I238</f>
        <v>75.634295487995828</v>
      </c>
      <c r="D238" s="2">
        <f>MACD!E238</f>
        <v>-0.2478245128059271</v>
      </c>
      <c r="E238" s="2">
        <f>MACD!F238</f>
        <v>0.23526576803086377</v>
      </c>
      <c r="F238" s="2">
        <f>'Moving Avg'!D238</f>
        <v>31.518000000000001</v>
      </c>
      <c r="G238" s="2">
        <f>'Moving Avg'!F238</f>
        <v>29.973999999999997</v>
      </c>
      <c r="H238" s="2">
        <f>'Moving Avg'!G238</f>
        <v>30.79900000000001</v>
      </c>
      <c r="I238" s="2">
        <f>'Moving Avg'!H238</f>
        <v>37.596349999999944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  <c r="M238" s="8">
        <f t="shared" si="30"/>
        <v>0</v>
      </c>
      <c r="N238" s="8">
        <f t="shared" si="31"/>
        <v>100</v>
      </c>
      <c r="O238" s="8">
        <f t="shared" si="32"/>
        <v>0</v>
      </c>
      <c r="P238" s="8">
        <f t="shared" si="33"/>
        <v>100</v>
      </c>
      <c r="Q238" s="9">
        <f t="shared" si="34"/>
        <v>50</v>
      </c>
      <c r="R238" s="9">
        <f t="shared" si="35"/>
        <v>45</v>
      </c>
      <c r="S238" s="9">
        <f t="shared" si="36"/>
        <v>60</v>
      </c>
      <c r="T238" s="9">
        <f t="shared" si="37"/>
        <v>50</v>
      </c>
      <c r="U238" s="8">
        <f t="shared" si="38"/>
        <v>51.666666666666664</v>
      </c>
      <c r="V238" s="8">
        <f t="shared" si="39"/>
        <v>51.25</v>
      </c>
    </row>
    <row r="239" spans="1:22" ht="13.5" x14ac:dyDescent="0.25">
      <c r="A239" s="3">
        <f>RSI!A239</f>
        <v>42655</v>
      </c>
      <c r="B239" s="2">
        <f>RSI!B239</f>
        <v>34.9</v>
      </c>
      <c r="C239" s="2">
        <f>RSI!I239</f>
        <v>80.561093115104853</v>
      </c>
      <c r="D239" s="2">
        <f>MACD!E239</f>
        <v>-0.91275504879473601</v>
      </c>
      <c r="E239" s="2">
        <f>MACD!F239</f>
        <v>5.6616046657438079E-3</v>
      </c>
      <c r="F239" s="2">
        <f>'Moving Avg'!D239</f>
        <v>32.474000000000004</v>
      </c>
      <c r="G239" s="2">
        <f>'Moving Avg'!F239</f>
        <v>30.208999999999996</v>
      </c>
      <c r="H239" s="2">
        <f>'Moving Avg'!G239</f>
        <v>30.830600000000015</v>
      </c>
      <c r="I239" s="2">
        <f>'Moving Avg'!H239</f>
        <v>37.535849999999947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  <c r="M239" s="8">
        <f t="shared" si="30"/>
        <v>0</v>
      </c>
      <c r="N239" s="8">
        <f t="shared" si="31"/>
        <v>100</v>
      </c>
      <c r="O239" s="8">
        <f t="shared" si="32"/>
        <v>0</v>
      </c>
      <c r="P239" s="8">
        <f t="shared" si="33"/>
        <v>100</v>
      </c>
      <c r="Q239" s="9">
        <f t="shared" si="34"/>
        <v>50</v>
      </c>
      <c r="R239" s="9">
        <f t="shared" si="35"/>
        <v>45</v>
      </c>
      <c r="S239" s="9">
        <f t="shared" si="36"/>
        <v>60</v>
      </c>
      <c r="T239" s="9">
        <f t="shared" si="37"/>
        <v>50</v>
      </c>
      <c r="U239" s="8">
        <f t="shared" si="38"/>
        <v>51.666666666666664</v>
      </c>
      <c r="V239" s="8">
        <f t="shared" si="39"/>
        <v>51.25</v>
      </c>
    </row>
    <row r="240" spans="1:22" ht="13.5" x14ac:dyDescent="0.25">
      <c r="A240" s="3">
        <f>RSI!A240</f>
        <v>42656</v>
      </c>
      <c r="B240" s="2">
        <f>RSI!B240</f>
        <v>34.9</v>
      </c>
      <c r="C240" s="2">
        <f>RSI!I240</f>
        <v>80.561093115104853</v>
      </c>
      <c r="D240" s="2">
        <f>MACD!E240</f>
        <v>-1.5005182317056871</v>
      </c>
      <c r="E240" s="2">
        <f>MACD!F240</f>
        <v>-0.29557436260854242</v>
      </c>
      <c r="F240" s="2">
        <f>'Moving Avg'!D240</f>
        <v>33.43</v>
      </c>
      <c r="G240" s="2">
        <f>'Moving Avg'!F240</f>
        <v>30.443999999999999</v>
      </c>
      <c r="H240" s="2">
        <f>'Moving Avg'!G240</f>
        <v>30.89200000000001</v>
      </c>
      <c r="I240" s="2">
        <f>'Moving Avg'!H240</f>
        <v>37.475349999999942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  <c r="M240" s="8">
        <f t="shared" si="30"/>
        <v>0</v>
      </c>
      <c r="N240" s="8">
        <f t="shared" si="31"/>
        <v>100</v>
      </c>
      <c r="O240" s="8">
        <f t="shared" si="32"/>
        <v>0</v>
      </c>
      <c r="P240" s="8">
        <f t="shared" si="33"/>
        <v>100</v>
      </c>
      <c r="Q240" s="9">
        <f t="shared" si="34"/>
        <v>50</v>
      </c>
      <c r="R240" s="9">
        <f t="shared" si="35"/>
        <v>45</v>
      </c>
      <c r="S240" s="9">
        <f t="shared" si="36"/>
        <v>60</v>
      </c>
      <c r="T240" s="9">
        <f t="shared" si="37"/>
        <v>50</v>
      </c>
      <c r="U240" s="8">
        <f t="shared" si="38"/>
        <v>51.666666666666664</v>
      </c>
      <c r="V240" s="8">
        <f t="shared" si="39"/>
        <v>51.25</v>
      </c>
    </row>
    <row r="241" spans="1:22" ht="13.5" x14ac:dyDescent="0.25">
      <c r="A241" s="3">
        <f>RSI!A241</f>
        <v>42657</v>
      </c>
      <c r="B241" s="2">
        <f>RSI!B241</f>
        <v>34.9</v>
      </c>
      <c r="C241" s="2">
        <f>RSI!I241</f>
        <v>80.561093115104853</v>
      </c>
      <c r="D241" s="2">
        <f>MACD!E241</f>
        <v>-2.0240874692375641</v>
      </c>
      <c r="E241" s="2">
        <f>MACD!F241</f>
        <v>-0.64127698393434684</v>
      </c>
      <c r="F241" s="2">
        <f>'Moving Avg'!D241</f>
        <v>34.11</v>
      </c>
      <c r="G241" s="2">
        <f>'Moving Avg'!F241</f>
        <v>30.678999999999995</v>
      </c>
      <c r="H241" s="2">
        <f>'Moving Avg'!G241</f>
        <v>30.961400000000015</v>
      </c>
      <c r="I241" s="2">
        <f>'Moving Avg'!H241</f>
        <v>37.425399999999932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  <c r="M241" s="8">
        <f t="shared" si="30"/>
        <v>0</v>
      </c>
      <c r="N241" s="8">
        <f t="shared" si="31"/>
        <v>100</v>
      </c>
      <c r="O241" s="8">
        <f t="shared" si="32"/>
        <v>0</v>
      </c>
      <c r="P241" s="8">
        <f t="shared" si="33"/>
        <v>100</v>
      </c>
      <c r="Q241" s="9">
        <f t="shared" si="34"/>
        <v>50</v>
      </c>
      <c r="R241" s="9">
        <f t="shared" si="35"/>
        <v>45</v>
      </c>
      <c r="S241" s="9">
        <f t="shared" si="36"/>
        <v>60</v>
      </c>
      <c r="T241" s="9">
        <f t="shared" si="37"/>
        <v>50</v>
      </c>
      <c r="U241" s="8">
        <f t="shared" si="38"/>
        <v>51.666666666666664</v>
      </c>
      <c r="V241" s="8">
        <f t="shared" si="39"/>
        <v>51.25</v>
      </c>
    </row>
    <row r="242" spans="1:22" ht="13.5" x14ac:dyDescent="0.25">
      <c r="A242" s="3">
        <f>RSI!A242</f>
        <v>42660</v>
      </c>
      <c r="B242" s="2">
        <f>RSI!B242</f>
        <v>33.86</v>
      </c>
      <c r="C242" s="2">
        <f>RSI!I242</f>
        <v>68.488406360706648</v>
      </c>
      <c r="D242" s="2">
        <f>MACD!E242</f>
        <v>-2.4129341656601184</v>
      </c>
      <c r="E242" s="2">
        <f>MACD!F242</f>
        <v>-0.99560842027950125</v>
      </c>
      <c r="F242" s="2">
        <f>'Moving Avg'!D242</f>
        <v>34.394000000000005</v>
      </c>
      <c r="G242" s="2">
        <f>'Moving Avg'!F242</f>
        <v>30.862000000000002</v>
      </c>
      <c r="H242" s="2">
        <f>'Moving Avg'!G242</f>
        <v>31.010000000000012</v>
      </c>
      <c r="I242" s="2">
        <f>'Moving Avg'!H242</f>
        <v>37.363549999999933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  <c r="M242" s="8">
        <f t="shared" si="30"/>
        <v>25</v>
      </c>
      <c r="N242" s="8">
        <f t="shared" si="31"/>
        <v>100</v>
      </c>
      <c r="O242" s="8">
        <f t="shared" si="32"/>
        <v>0</v>
      </c>
      <c r="P242" s="8">
        <f t="shared" si="33"/>
        <v>100</v>
      </c>
      <c r="Q242" s="9">
        <f t="shared" si="34"/>
        <v>58.75</v>
      </c>
      <c r="R242" s="9">
        <f t="shared" si="35"/>
        <v>50</v>
      </c>
      <c r="S242" s="9">
        <f t="shared" si="36"/>
        <v>63.75</v>
      </c>
      <c r="T242" s="9">
        <f t="shared" si="37"/>
        <v>56.25</v>
      </c>
      <c r="U242" s="8">
        <f t="shared" si="38"/>
        <v>57.5</v>
      </c>
      <c r="V242" s="8">
        <f t="shared" si="39"/>
        <v>57.1875</v>
      </c>
    </row>
    <row r="243" spans="1:22" ht="13.5" x14ac:dyDescent="0.25">
      <c r="A243" s="3">
        <f>RSI!A243</f>
        <v>42661</v>
      </c>
      <c r="B243" s="2">
        <f>RSI!B243</f>
        <v>34.840000000000003</v>
      </c>
      <c r="C243" s="2">
        <f>RSI!I243</f>
        <v>72.647951648736694</v>
      </c>
      <c r="D243" s="2">
        <f>MACD!E243</f>
        <v>-2.7018831823369283</v>
      </c>
      <c r="E243" s="2">
        <f>MACD!F243</f>
        <v>-1.3368633726909867</v>
      </c>
      <c r="F243" s="2">
        <f>'Moving Avg'!D243</f>
        <v>34.68</v>
      </c>
      <c r="G243" s="2">
        <f>'Moving Avg'!F243</f>
        <v>31.094000000000001</v>
      </c>
      <c r="H243" s="2">
        <f>'Moving Avg'!G243</f>
        <v>31.07820000000001</v>
      </c>
      <c r="I243" s="2">
        <f>'Moving Avg'!H243</f>
        <v>37.306599999999932</v>
      </c>
      <c r="J243" s="6" t="str">
        <f>OBV!F243</f>
        <v>BULLISH</v>
      </c>
      <c r="K243" s="6" t="str">
        <f>OBV!G243</f>
        <v>STRONG</v>
      </c>
      <c r="L243" s="6" t="str">
        <f>OBV!H243</f>
        <v>CONFIRMED BULLISH</v>
      </c>
      <c r="M243" s="8">
        <f t="shared" si="30"/>
        <v>0</v>
      </c>
      <c r="N243" s="8">
        <f t="shared" si="31"/>
        <v>100</v>
      </c>
      <c r="O243" s="8">
        <f t="shared" si="32"/>
        <v>0</v>
      </c>
      <c r="P243" s="8">
        <f t="shared" si="33"/>
        <v>100</v>
      </c>
      <c r="Q243" s="9">
        <f t="shared" si="34"/>
        <v>50</v>
      </c>
      <c r="R243" s="9">
        <f t="shared" si="35"/>
        <v>45</v>
      </c>
      <c r="S243" s="9">
        <f t="shared" si="36"/>
        <v>60</v>
      </c>
      <c r="T243" s="9">
        <f t="shared" si="37"/>
        <v>50</v>
      </c>
      <c r="U243" s="8">
        <f t="shared" si="38"/>
        <v>51.666666666666664</v>
      </c>
      <c r="V243" s="8">
        <f t="shared" si="39"/>
        <v>51.25</v>
      </c>
    </row>
    <row r="244" spans="1:22" ht="13.5" x14ac:dyDescent="0.25">
      <c r="A244" s="3">
        <f>RSI!A244</f>
        <v>42662</v>
      </c>
      <c r="B244" s="2">
        <f>RSI!B244</f>
        <v>36.94</v>
      </c>
      <c r="C244" s="2">
        <f>RSI!I244</f>
        <v>79.034414468603558</v>
      </c>
      <c r="D244" s="2">
        <f>MACD!E244</f>
        <v>-2.921636592185294</v>
      </c>
      <c r="E244" s="2">
        <f>MACD!F244</f>
        <v>-1.6538180165898484</v>
      </c>
      <c r="F244" s="2">
        <f>'Moving Avg'!D244</f>
        <v>35.088000000000001</v>
      </c>
      <c r="G244" s="2">
        <f>'Moving Avg'!F244</f>
        <v>31.430999999999994</v>
      </c>
      <c r="H244" s="2">
        <f>'Moving Avg'!G244</f>
        <v>31.17700000000001</v>
      </c>
      <c r="I244" s="2">
        <f>'Moving Avg'!H244</f>
        <v>37.260149999999925</v>
      </c>
      <c r="J244" s="6" t="str">
        <f>OBV!F244</f>
        <v>BULLISH</v>
      </c>
      <c r="K244" s="6" t="str">
        <f>OBV!G244</f>
        <v>STRONG</v>
      </c>
      <c r="L244" s="6" t="str">
        <f>OBV!H244</f>
        <v>CONFIRMED BULLISH</v>
      </c>
      <c r="M244" s="8">
        <f t="shared" si="30"/>
        <v>0</v>
      </c>
      <c r="N244" s="8">
        <f t="shared" si="31"/>
        <v>100</v>
      </c>
      <c r="O244" s="8">
        <f t="shared" si="32"/>
        <v>0</v>
      </c>
      <c r="P244" s="8">
        <f t="shared" si="33"/>
        <v>100</v>
      </c>
      <c r="Q244" s="9">
        <f t="shared" si="34"/>
        <v>50</v>
      </c>
      <c r="R244" s="9">
        <f t="shared" si="35"/>
        <v>45</v>
      </c>
      <c r="S244" s="9">
        <f t="shared" si="36"/>
        <v>60</v>
      </c>
      <c r="T244" s="9">
        <f t="shared" si="37"/>
        <v>50</v>
      </c>
      <c r="U244" s="8">
        <f t="shared" si="38"/>
        <v>51.666666666666664</v>
      </c>
      <c r="V244" s="8">
        <f t="shared" si="39"/>
        <v>51.25</v>
      </c>
    </row>
    <row r="245" spans="1:22" ht="13.5" x14ac:dyDescent="0.25">
      <c r="A245" s="3">
        <f>RSI!A245</f>
        <v>42663</v>
      </c>
      <c r="B245" s="2">
        <f>RSI!B245</f>
        <v>39.15</v>
      </c>
      <c r="C245" s="2">
        <f>RSI!I245</f>
        <v>83.421478648896979</v>
      </c>
      <c r="D245" s="2">
        <f>MACD!E245</f>
        <v>-3.3019375646626656</v>
      </c>
      <c r="E245" s="2">
        <f>MACD!F245</f>
        <v>-1.9834419262044121</v>
      </c>
      <c r="F245" s="2">
        <f>'Moving Avg'!D245</f>
        <v>35.938000000000002</v>
      </c>
      <c r="G245" s="2">
        <f>'Moving Avg'!F245</f>
        <v>31.878500000000003</v>
      </c>
      <c r="H245" s="2">
        <f>'Moving Avg'!G245</f>
        <v>31.320000000000014</v>
      </c>
      <c r="I245" s="2">
        <f>'Moving Avg'!H245</f>
        <v>37.224749999999929</v>
      </c>
      <c r="J245" s="6" t="str">
        <f>OBV!F245</f>
        <v>BULLISH</v>
      </c>
      <c r="K245" s="6" t="str">
        <f>OBV!G245</f>
        <v>STRONG</v>
      </c>
      <c r="L245" s="6" t="str">
        <f>OBV!H245</f>
        <v>CONFIRMED BULLISH</v>
      </c>
      <c r="M245" s="8">
        <f t="shared" si="30"/>
        <v>0</v>
      </c>
      <c r="N245" s="8">
        <f t="shared" si="31"/>
        <v>100</v>
      </c>
      <c r="O245" s="8">
        <f t="shared" si="32"/>
        <v>0</v>
      </c>
      <c r="P245" s="8">
        <f t="shared" si="33"/>
        <v>100</v>
      </c>
      <c r="Q245" s="9">
        <f t="shared" si="34"/>
        <v>50</v>
      </c>
      <c r="R245" s="9">
        <f t="shared" si="35"/>
        <v>45</v>
      </c>
      <c r="S245" s="9">
        <f t="shared" si="36"/>
        <v>60</v>
      </c>
      <c r="T245" s="9">
        <f t="shared" si="37"/>
        <v>50</v>
      </c>
      <c r="U245" s="8">
        <f t="shared" si="38"/>
        <v>51.666666666666664</v>
      </c>
      <c r="V245" s="8">
        <f t="shared" si="39"/>
        <v>51.25</v>
      </c>
    </row>
    <row r="246" spans="1:22" ht="13.5" x14ac:dyDescent="0.25">
      <c r="A246" s="3">
        <f>RSI!A246</f>
        <v>42664</v>
      </c>
      <c r="B246" s="2">
        <f>RSI!B246</f>
        <v>40.25</v>
      </c>
      <c r="C246" s="2">
        <f>RSI!I246</f>
        <v>85.093451371951289</v>
      </c>
      <c r="D246" s="2">
        <f>MACD!E246</f>
        <v>-3.5343450209949374</v>
      </c>
      <c r="E246" s="2">
        <f>MACD!F246</f>
        <v>-2.2936225451625174</v>
      </c>
      <c r="F246" s="2">
        <f>'Moving Avg'!D246</f>
        <v>37.007999999999996</v>
      </c>
      <c r="G246" s="2">
        <f>'Moving Avg'!F246</f>
        <v>32.381</v>
      </c>
      <c r="H246" s="2">
        <f>'Moving Avg'!G246</f>
        <v>31.485000000000014</v>
      </c>
      <c r="I246" s="2">
        <f>'Moving Avg'!H246</f>
        <v>37.194849999999931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  <c r="M246" s="8">
        <f t="shared" si="30"/>
        <v>0</v>
      </c>
      <c r="N246" s="8">
        <f t="shared" si="31"/>
        <v>100</v>
      </c>
      <c r="O246" s="8">
        <f t="shared" si="32"/>
        <v>0</v>
      </c>
      <c r="P246" s="8">
        <f t="shared" si="33"/>
        <v>100</v>
      </c>
      <c r="Q246" s="9">
        <f t="shared" si="34"/>
        <v>50</v>
      </c>
      <c r="R246" s="9">
        <f t="shared" si="35"/>
        <v>45</v>
      </c>
      <c r="S246" s="9">
        <f t="shared" si="36"/>
        <v>60</v>
      </c>
      <c r="T246" s="9">
        <f t="shared" si="37"/>
        <v>50</v>
      </c>
      <c r="U246" s="8">
        <f t="shared" si="38"/>
        <v>51.666666666666664</v>
      </c>
      <c r="V246" s="8">
        <f t="shared" si="39"/>
        <v>51.25</v>
      </c>
    </row>
    <row r="247" spans="1:22" ht="13.5" x14ac:dyDescent="0.25">
      <c r="A247" s="3">
        <f>RSI!A247</f>
        <v>42667</v>
      </c>
      <c r="B247" s="2">
        <f>RSI!B247</f>
        <v>40.299999999999997</v>
      </c>
      <c r="C247" s="2">
        <f>RSI!I247</f>
        <v>85.166680480852705</v>
      </c>
      <c r="D247" s="2">
        <f>MACD!E247</f>
        <v>-3.6349566175971972</v>
      </c>
      <c r="E247" s="2">
        <f>MACD!F247</f>
        <v>-2.5618893596494536</v>
      </c>
      <c r="F247" s="2">
        <f>'Moving Avg'!D247</f>
        <v>38.296000000000006</v>
      </c>
      <c r="G247" s="2">
        <f>'Moving Avg'!F247</f>
        <v>32.885999999999996</v>
      </c>
      <c r="H247" s="2">
        <f>'Moving Avg'!G247</f>
        <v>31.651000000000014</v>
      </c>
      <c r="I247" s="2">
        <f>'Moving Avg'!H247</f>
        <v>37.168849999999928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  <c r="M247" s="8">
        <f t="shared" si="30"/>
        <v>0</v>
      </c>
      <c r="N247" s="8">
        <f t="shared" si="31"/>
        <v>100</v>
      </c>
      <c r="O247" s="8">
        <f t="shared" si="32"/>
        <v>50</v>
      </c>
      <c r="P247" s="8">
        <f t="shared" si="33"/>
        <v>100</v>
      </c>
      <c r="Q247" s="9">
        <f t="shared" si="34"/>
        <v>57.5</v>
      </c>
      <c r="R247" s="9">
        <f t="shared" si="35"/>
        <v>62.5</v>
      </c>
      <c r="S247" s="9">
        <f t="shared" si="36"/>
        <v>72.5</v>
      </c>
      <c r="T247" s="9">
        <f t="shared" si="37"/>
        <v>62.5</v>
      </c>
      <c r="U247" s="8">
        <f t="shared" si="38"/>
        <v>64.166666666666671</v>
      </c>
      <c r="V247" s="8">
        <f t="shared" si="39"/>
        <v>63.75</v>
      </c>
    </row>
    <row r="248" spans="1:22" ht="13.5" x14ac:dyDescent="0.25">
      <c r="A248" s="3">
        <f>RSI!A248</f>
        <v>42668</v>
      </c>
      <c r="B248" s="2">
        <f>RSI!B248</f>
        <v>40.32</v>
      </c>
      <c r="C248" s="2">
        <f>RSI!I248</f>
        <v>85.198004076076117</v>
      </c>
      <c r="D248" s="2">
        <f>MACD!E248</f>
        <v>-3.614182721857123</v>
      </c>
      <c r="E248" s="2">
        <f>MACD!F248</f>
        <v>-2.7723480320909877</v>
      </c>
      <c r="F248" s="2">
        <f>'Moving Avg'!D248</f>
        <v>39.391999999999996</v>
      </c>
      <c r="G248" s="2">
        <f>'Moving Avg'!F248</f>
        <v>33.436999999999998</v>
      </c>
      <c r="H248" s="2">
        <f>'Moving Avg'!G248</f>
        <v>31.817400000000006</v>
      </c>
      <c r="I248" s="2">
        <f>'Moving Avg'!H248</f>
        <v>37.140549999999934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  <c r="M248" s="8">
        <f t="shared" si="30"/>
        <v>0</v>
      </c>
      <c r="N248" s="8">
        <f t="shared" si="31"/>
        <v>100</v>
      </c>
      <c r="O248" s="8">
        <f t="shared" si="32"/>
        <v>50</v>
      </c>
      <c r="P248" s="8">
        <f t="shared" si="33"/>
        <v>100</v>
      </c>
      <c r="Q248" s="9">
        <f t="shared" si="34"/>
        <v>57.5</v>
      </c>
      <c r="R248" s="9">
        <f t="shared" si="35"/>
        <v>62.5</v>
      </c>
      <c r="S248" s="9">
        <f t="shared" si="36"/>
        <v>72.5</v>
      </c>
      <c r="T248" s="9">
        <f t="shared" si="37"/>
        <v>62.5</v>
      </c>
      <c r="U248" s="8">
        <f t="shared" si="38"/>
        <v>64.166666666666671</v>
      </c>
      <c r="V248" s="8">
        <f t="shared" si="39"/>
        <v>63.75</v>
      </c>
    </row>
    <row r="249" spans="1:22" ht="13.5" x14ac:dyDescent="0.25">
      <c r="A249" s="3">
        <f>RSI!A249</f>
        <v>42669</v>
      </c>
      <c r="B249" s="2">
        <f>RSI!B249</f>
        <v>41.5</v>
      </c>
      <c r="C249" s="2">
        <f>RSI!I249</f>
        <v>86.949101675420451</v>
      </c>
      <c r="D249" s="2">
        <f>MACD!E249</f>
        <v>-3.4936426870538497</v>
      </c>
      <c r="E249" s="2">
        <f>MACD!F249</f>
        <v>-2.9166069630835603</v>
      </c>
      <c r="F249" s="2">
        <f>'Moving Avg'!D249</f>
        <v>40.304000000000002</v>
      </c>
      <c r="G249" s="2">
        <f>'Moving Avg'!F249</f>
        <v>34.112499999999997</v>
      </c>
      <c r="H249" s="2">
        <f>'Moving Avg'!G249</f>
        <v>32.007400000000011</v>
      </c>
      <c r="I249" s="2">
        <f>'Moving Avg'!H249</f>
        <v>37.118149999999929</v>
      </c>
      <c r="J249" s="6" t="str">
        <f>OBV!F249</f>
        <v>BULLISH</v>
      </c>
      <c r="K249" s="6" t="str">
        <f>OBV!G249</f>
        <v>STRONG</v>
      </c>
      <c r="L249" s="6" t="str">
        <f>OBV!H249</f>
        <v>CONFIRMED BULLISH</v>
      </c>
      <c r="M249" s="8">
        <f t="shared" si="30"/>
        <v>0</v>
      </c>
      <c r="N249" s="8">
        <f t="shared" si="31"/>
        <v>100</v>
      </c>
      <c r="O249" s="8">
        <f t="shared" si="32"/>
        <v>50</v>
      </c>
      <c r="P249" s="8">
        <f t="shared" si="33"/>
        <v>100</v>
      </c>
      <c r="Q249" s="9">
        <f t="shared" si="34"/>
        <v>57.5</v>
      </c>
      <c r="R249" s="9">
        <f t="shared" si="35"/>
        <v>62.5</v>
      </c>
      <c r="S249" s="9">
        <f t="shared" si="36"/>
        <v>72.5</v>
      </c>
      <c r="T249" s="9">
        <f t="shared" si="37"/>
        <v>62.5</v>
      </c>
      <c r="U249" s="8">
        <f t="shared" si="38"/>
        <v>64.166666666666671</v>
      </c>
      <c r="V249" s="8">
        <f t="shared" si="39"/>
        <v>63.75</v>
      </c>
    </row>
    <row r="250" spans="1:22" ht="13.5" x14ac:dyDescent="0.25">
      <c r="A250" s="3">
        <f>RSI!A250</f>
        <v>42670</v>
      </c>
      <c r="B250" s="2">
        <f>RSI!B250</f>
        <v>43.36</v>
      </c>
      <c r="C250" s="2">
        <f>RSI!I250</f>
        <v>89.131672767313916</v>
      </c>
      <c r="D250" s="2">
        <f>MACD!E250</f>
        <v>-3.5723803499623514</v>
      </c>
      <c r="E250" s="2">
        <f>MACD!F250</f>
        <v>-3.0477616404593189</v>
      </c>
      <c r="F250" s="2">
        <f>'Moving Avg'!D250</f>
        <v>41.146000000000001</v>
      </c>
      <c r="G250" s="2">
        <f>'Moving Avg'!F250</f>
        <v>34.880499999999998</v>
      </c>
      <c r="H250" s="2">
        <f>'Moving Avg'!G250</f>
        <v>32.234600000000007</v>
      </c>
      <c r="I250" s="2">
        <f>'Moving Avg'!H250</f>
        <v>37.105049999999927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  <c r="M250" s="8">
        <f t="shared" si="30"/>
        <v>0</v>
      </c>
      <c r="N250" s="8">
        <f t="shared" si="31"/>
        <v>100</v>
      </c>
      <c r="O250" s="8">
        <f t="shared" si="32"/>
        <v>50</v>
      </c>
      <c r="P250" s="8">
        <f t="shared" si="33"/>
        <v>100</v>
      </c>
      <c r="Q250" s="9">
        <f t="shared" si="34"/>
        <v>57.5</v>
      </c>
      <c r="R250" s="9">
        <f t="shared" si="35"/>
        <v>62.5</v>
      </c>
      <c r="S250" s="9">
        <f t="shared" si="36"/>
        <v>72.5</v>
      </c>
      <c r="T250" s="9">
        <f t="shared" si="37"/>
        <v>62.5</v>
      </c>
      <c r="U250" s="8">
        <f t="shared" si="38"/>
        <v>64.166666666666671</v>
      </c>
      <c r="V250" s="8">
        <f t="shared" si="39"/>
        <v>63.75</v>
      </c>
    </row>
    <row r="251" spans="1:22" ht="13.5" x14ac:dyDescent="0.25">
      <c r="A251" s="3">
        <f>RSI!A251</f>
        <v>42671</v>
      </c>
      <c r="B251" s="2">
        <f>RSI!B251</f>
        <v>44.66</v>
      </c>
      <c r="C251" s="2">
        <f>RSI!I251</f>
        <v>90.346781694827101</v>
      </c>
      <c r="D251" s="2">
        <f>MACD!E251</f>
        <v>-3.7860650676261329</v>
      </c>
      <c r="E251" s="2">
        <f>MACD!F251</f>
        <v>-3.1954223258926815</v>
      </c>
      <c r="F251" s="2">
        <f>'Moving Avg'!D251</f>
        <v>42.028000000000006</v>
      </c>
      <c r="G251" s="2">
        <f>'Moving Avg'!F251</f>
        <v>35.713999999999999</v>
      </c>
      <c r="H251" s="2">
        <f>'Moving Avg'!G251</f>
        <v>32.487800000000014</v>
      </c>
      <c r="I251" s="2">
        <f>'Moving Avg'!H251</f>
        <v>37.098449999999929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  <c r="M251" s="8">
        <f t="shared" si="30"/>
        <v>0</v>
      </c>
      <c r="N251" s="8">
        <f t="shared" si="31"/>
        <v>100</v>
      </c>
      <c r="O251" s="8">
        <f t="shared" si="32"/>
        <v>50</v>
      </c>
      <c r="P251" s="8">
        <f t="shared" si="33"/>
        <v>100</v>
      </c>
      <c r="Q251" s="9">
        <f t="shared" si="34"/>
        <v>57.5</v>
      </c>
      <c r="R251" s="9">
        <f t="shared" si="35"/>
        <v>62.5</v>
      </c>
      <c r="S251" s="9">
        <f t="shared" si="36"/>
        <v>72.5</v>
      </c>
      <c r="T251" s="9">
        <f t="shared" si="37"/>
        <v>62.5</v>
      </c>
      <c r="U251" s="8">
        <f t="shared" si="38"/>
        <v>64.166666666666671</v>
      </c>
      <c r="V251" s="8">
        <f t="shared" si="39"/>
        <v>63.75</v>
      </c>
    </row>
    <row r="252" spans="1:22" ht="13.5" x14ac:dyDescent="0.25">
      <c r="A252" s="3">
        <f>RSI!A252</f>
        <v>42674</v>
      </c>
      <c r="B252" s="2">
        <f>RSI!B252</f>
        <v>44.6</v>
      </c>
      <c r="C252" s="2">
        <f>RSI!I252</f>
        <v>89.847493779710277</v>
      </c>
      <c r="D252" s="2">
        <f>MACD!E252</f>
        <v>-4.177116455338485</v>
      </c>
      <c r="E252" s="2">
        <f>MACD!F252</f>
        <v>-3.3917611517818425</v>
      </c>
      <c r="F252" s="2">
        <f>'Moving Avg'!D252</f>
        <v>42.887999999999991</v>
      </c>
      <c r="G252" s="2">
        <f>'Moving Avg'!F252</f>
        <v>36.544499999999999</v>
      </c>
      <c r="H252" s="2">
        <f>'Moving Avg'!G252</f>
        <v>32.768600000000013</v>
      </c>
      <c r="I252" s="2">
        <f>'Moving Avg'!H252</f>
        <v>37.093949999999928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  <c r="M252" s="8">
        <f t="shared" si="30"/>
        <v>0</v>
      </c>
      <c r="N252" s="8">
        <f t="shared" si="31"/>
        <v>100</v>
      </c>
      <c r="O252" s="8">
        <f t="shared" si="32"/>
        <v>75</v>
      </c>
      <c r="P252" s="8">
        <f t="shared" si="33"/>
        <v>100</v>
      </c>
      <c r="Q252" s="9">
        <f t="shared" si="34"/>
        <v>61.25</v>
      </c>
      <c r="R252" s="9">
        <f t="shared" si="35"/>
        <v>71.25</v>
      </c>
      <c r="S252" s="9">
        <f t="shared" si="36"/>
        <v>78.75</v>
      </c>
      <c r="T252" s="9">
        <f t="shared" si="37"/>
        <v>68.75</v>
      </c>
      <c r="U252" s="8">
        <f t="shared" si="38"/>
        <v>70.416666666666671</v>
      </c>
      <c r="V252" s="8">
        <f t="shared" si="39"/>
        <v>70</v>
      </c>
    </row>
    <row r="253" spans="1:22" ht="13.5" x14ac:dyDescent="0.25">
      <c r="A253" s="3">
        <f>RSI!A253</f>
        <v>42675</v>
      </c>
      <c r="B253" s="2">
        <f>RSI!B253</f>
        <v>44.6</v>
      </c>
      <c r="C253" s="2">
        <f>RSI!I253</f>
        <v>89.847493779710277</v>
      </c>
      <c r="D253" s="2">
        <f>MACD!E253</f>
        <v>-4.4075172126021442</v>
      </c>
      <c r="E253" s="2">
        <f>MACD!F253</f>
        <v>-3.5949123639459026</v>
      </c>
      <c r="F253" s="2">
        <f>'Moving Avg'!D253</f>
        <v>43.743999999999993</v>
      </c>
      <c r="G253" s="2">
        <f>'Moving Avg'!F253</f>
        <v>37.333500000000001</v>
      </c>
      <c r="H253" s="2">
        <f>'Moving Avg'!G253</f>
        <v>33.022000000000006</v>
      </c>
      <c r="I253" s="2">
        <f>'Moving Avg'!H253</f>
        <v>37.089449999999935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  <c r="M253" s="8">
        <f t="shared" si="30"/>
        <v>0</v>
      </c>
      <c r="N253" s="8">
        <f t="shared" si="31"/>
        <v>100</v>
      </c>
      <c r="O253" s="8">
        <f t="shared" si="32"/>
        <v>75</v>
      </c>
      <c r="P253" s="8">
        <f t="shared" si="33"/>
        <v>100</v>
      </c>
      <c r="Q253" s="9">
        <f t="shared" si="34"/>
        <v>61.25</v>
      </c>
      <c r="R253" s="9">
        <f t="shared" si="35"/>
        <v>71.25</v>
      </c>
      <c r="S253" s="9">
        <f t="shared" si="36"/>
        <v>78.75</v>
      </c>
      <c r="T253" s="9">
        <f t="shared" si="37"/>
        <v>68.75</v>
      </c>
      <c r="U253" s="8">
        <f t="shared" si="38"/>
        <v>70.416666666666671</v>
      </c>
      <c r="V253" s="8">
        <f t="shared" si="39"/>
        <v>70</v>
      </c>
    </row>
    <row r="254" spans="1:22" ht="13.5" x14ac:dyDescent="0.25">
      <c r="A254" s="3">
        <f>RSI!A254</f>
        <v>42676</v>
      </c>
      <c r="B254" s="2">
        <f>RSI!B254</f>
        <v>43</v>
      </c>
      <c r="C254" s="2">
        <f>RSI!I254</f>
        <v>76.732816555932189</v>
      </c>
      <c r="D254" s="2">
        <f>MACD!E254</f>
        <v>-4.207432139659403</v>
      </c>
      <c r="E254" s="2">
        <f>MACD!F254</f>
        <v>-3.7174163190886031</v>
      </c>
      <c r="F254" s="2">
        <f>'Moving Avg'!D254</f>
        <v>44.043999999999997</v>
      </c>
      <c r="G254" s="2">
        <f>'Moving Avg'!F254</f>
        <v>37.977499999999999</v>
      </c>
      <c r="H254" s="2">
        <f>'Moving Avg'!G254</f>
        <v>33.261200000000002</v>
      </c>
      <c r="I254" s="2">
        <f>'Moving Avg'!H254</f>
        <v>37.07694999999994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  <c r="M254" s="8">
        <f t="shared" si="30"/>
        <v>0</v>
      </c>
      <c r="N254" s="8">
        <f t="shared" si="31"/>
        <v>100</v>
      </c>
      <c r="O254" s="8">
        <f t="shared" si="32"/>
        <v>75</v>
      </c>
      <c r="P254" s="8">
        <f t="shared" si="33"/>
        <v>83.5</v>
      </c>
      <c r="Q254" s="9">
        <f t="shared" si="34"/>
        <v>58.774999999999999</v>
      </c>
      <c r="R254" s="9">
        <f t="shared" si="35"/>
        <v>67.125</v>
      </c>
      <c r="S254" s="9">
        <f t="shared" si="36"/>
        <v>71.325000000000003</v>
      </c>
      <c r="T254" s="9">
        <f t="shared" si="37"/>
        <v>64.625</v>
      </c>
      <c r="U254" s="8">
        <f t="shared" si="38"/>
        <v>65.741666666666674</v>
      </c>
      <c r="V254" s="8">
        <f t="shared" si="39"/>
        <v>65.462500000000006</v>
      </c>
    </row>
    <row r="255" spans="1:22" ht="13.5" x14ac:dyDescent="0.25">
      <c r="A255" s="3">
        <f>RSI!A255</f>
        <v>42677</v>
      </c>
      <c r="B255" s="2">
        <f>RSI!B255</f>
        <v>44.29</v>
      </c>
      <c r="C255" s="2">
        <f>RSI!I255</f>
        <v>79.349956900535261</v>
      </c>
      <c r="D255" s="2">
        <f>MACD!E255</f>
        <v>-3.8273377703776603</v>
      </c>
      <c r="E255" s="2">
        <f>MACD!F255</f>
        <v>-3.7394006093464149</v>
      </c>
      <c r="F255" s="2">
        <f>'Moving Avg'!D255</f>
        <v>44.23</v>
      </c>
      <c r="G255" s="2">
        <f>'Moving Avg'!F255</f>
        <v>38.685999999999993</v>
      </c>
      <c r="H255" s="2">
        <f>'Moving Avg'!G255</f>
        <v>33.516999999999996</v>
      </c>
      <c r="I255" s="2">
        <f>'Moving Avg'!H255</f>
        <v>37.070899999999938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  <c r="M255" s="8">
        <f t="shared" si="30"/>
        <v>0</v>
      </c>
      <c r="N255" s="8">
        <f t="shared" si="31"/>
        <v>100</v>
      </c>
      <c r="O255" s="8">
        <f t="shared" si="32"/>
        <v>75</v>
      </c>
      <c r="P255" s="8">
        <f t="shared" si="33"/>
        <v>100</v>
      </c>
      <c r="Q255" s="9">
        <f t="shared" si="34"/>
        <v>61.25</v>
      </c>
      <c r="R255" s="9">
        <f t="shared" si="35"/>
        <v>71.25</v>
      </c>
      <c r="S255" s="9">
        <f t="shared" si="36"/>
        <v>78.75</v>
      </c>
      <c r="T255" s="9">
        <f t="shared" si="37"/>
        <v>68.75</v>
      </c>
      <c r="U255" s="8">
        <f t="shared" si="38"/>
        <v>70.416666666666671</v>
      </c>
      <c r="V255" s="8">
        <f t="shared" si="39"/>
        <v>70</v>
      </c>
    </row>
    <row r="256" spans="1:22" ht="13.5" x14ac:dyDescent="0.25">
      <c r="A256" s="3">
        <f>RSI!A256</f>
        <v>42678</v>
      </c>
      <c r="B256" s="2">
        <f>RSI!B256</f>
        <v>42.97</v>
      </c>
      <c r="C256" s="2">
        <f>RSI!I256</f>
        <v>70.599087713236969</v>
      </c>
      <c r="D256" s="2">
        <f>MACD!E256</f>
        <v>-3.2774936033292548</v>
      </c>
      <c r="E256" s="2">
        <f>MACD!F256</f>
        <v>-3.6470192081429831</v>
      </c>
      <c r="F256" s="2">
        <f>'Moving Avg'!D256</f>
        <v>43.891999999999996</v>
      </c>
      <c r="G256" s="2">
        <f>'Moving Avg'!F256</f>
        <v>39.259500000000003</v>
      </c>
      <c r="H256" s="2">
        <f>'Moving Avg'!G256</f>
        <v>33.746400000000001</v>
      </c>
      <c r="I256" s="2">
        <f>'Moving Avg'!H256</f>
        <v>37.058249999999937</v>
      </c>
      <c r="J256" s="6" t="str">
        <f>OBV!F256</f>
        <v>BULLISH</v>
      </c>
      <c r="K256" s="6" t="str">
        <f>OBV!G256</f>
        <v>NEUTRAL</v>
      </c>
      <c r="L256" s="6" t="str">
        <f>OBV!H256</f>
        <v>BULLISH DIVERGENCE</v>
      </c>
      <c r="M256" s="8">
        <f t="shared" si="30"/>
        <v>0</v>
      </c>
      <c r="N256" s="8">
        <f t="shared" si="31"/>
        <v>0</v>
      </c>
      <c r="O256" s="8">
        <f t="shared" si="32"/>
        <v>75</v>
      </c>
      <c r="P256" s="8">
        <f t="shared" si="33"/>
        <v>66.5</v>
      </c>
      <c r="Q256" s="9">
        <f t="shared" si="34"/>
        <v>21.225000000000001</v>
      </c>
      <c r="R256" s="9">
        <f t="shared" si="35"/>
        <v>42.875</v>
      </c>
      <c r="S256" s="9">
        <f t="shared" si="36"/>
        <v>48.674999999999997</v>
      </c>
      <c r="T256" s="9">
        <f t="shared" si="37"/>
        <v>35.375</v>
      </c>
      <c r="U256" s="8">
        <f t="shared" si="38"/>
        <v>37.591666666666661</v>
      </c>
      <c r="V256" s="8">
        <f t="shared" si="39"/>
        <v>37.037499999999994</v>
      </c>
    </row>
    <row r="257" spans="1:22" ht="13.5" x14ac:dyDescent="0.25">
      <c r="A257" s="3">
        <f>RSI!A257</f>
        <v>42681</v>
      </c>
      <c r="B257" s="2">
        <f>RSI!B257</f>
        <v>42.97</v>
      </c>
      <c r="C257" s="2">
        <f>RSI!I257</f>
        <v>70.599087713236969</v>
      </c>
      <c r="D257" s="2">
        <f>MACD!E257</f>
        <v>-2.832658502612361</v>
      </c>
      <c r="E257" s="2">
        <f>MACD!F257</f>
        <v>-3.4841470670368588</v>
      </c>
      <c r="F257" s="2">
        <f>'Moving Avg'!D257</f>
        <v>43.565999999999995</v>
      </c>
      <c r="G257" s="2">
        <f>'Moving Avg'!F257</f>
        <v>39.786000000000008</v>
      </c>
      <c r="H257" s="2">
        <f>'Moving Avg'!G257</f>
        <v>33.975799999999992</v>
      </c>
      <c r="I257" s="2">
        <f>'Moving Avg'!H257</f>
        <v>37.045599999999943</v>
      </c>
      <c r="J257" s="6" t="str">
        <f>OBV!F257</f>
        <v>BULLISH</v>
      </c>
      <c r="K257" s="6" t="str">
        <f>OBV!G257</f>
        <v>STRONG</v>
      </c>
      <c r="L257" s="6" t="str">
        <f>OBV!H257</f>
        <v>BULLISH DIVERGENCE</v>
      </c>
      <c r="M257" s="8">
        <f t="shared" si="30"/>
        <v>0</v>
      </c>
      <c r="N257" s="8">
        <f t="shared" si="31"/>
        <v>0</v>
      </c>
      <c r="O257" s="8">
        <f t="shared" si="32"/>
        <v>75</v>
      </c>
      <c r="P257" s="8">
        <f t="shared" si="33"/>
        <v>83</v>
      </c>
      <c r="Q257" s="9">
        <f t="shared" si="34"/>
        <v>23.7</v>
      </c>
      <c r="R257" s="9">
        <f t="shared" si="35"/>
        <v>47</v>
      </c>
      <c r="S257" s="9">
        <f t="shared" si="36"/>
        <v>56.1</v>
      </c>
      <c r="T257" s="9">
        <f t="shared" si="37"/>
        <v>39.5</v>
      </c>
      <c r="U257" s="8">
        <f t="shared" si="38"/>
        <v>42.266666666666673</v>
      </c>
      <c r="V257" s="8">
        <f t="shared" si="39"/>
        <v>41.575000000000003</v>
      </c>
    </row>
    <row r="258" spans="1:22" ht="13.5" x14ac:dyDescent="0.25">
      <c r="A258" s="3">
        <f>RSI!A258</f>
        <v>42682</v>
      </c>
      <c r="B258" s="2">
        <f>RSI!B258</f>
        <v>43.37</v>
      </c>
      <c r="C258" s="2">
        <f>RSI!I258</f>
        <v>71.696087143272834</v>
      </c>
      <c r="D258" s="2">
        <f>MACD!E258</f>
        <v>-2.5088400219639482</v>
      </c>
      <c r="E258" s="2">
        <f>MACD!F258</f>
        <v>-3.2890856580222767</v>
      </c>
      <c r="F258" s="2">
        <f>'Moving Avg'!D258</f>
        <v>43.32</v>
      </c>
      <c r="G258" s="2">
        <f>'Moving Avg'!F258</f>
        <v>40.284000000000006</v>
      </c>
      <c r="H258" s="2">
        <f>'Moving Avg'!G258</f>
        <v>34.213199999999986</v>
      </c>
      <c r="I258" s="2">
        <f>'Moving Avg'!H258</f>
        <v>37.03544999999994</v>
      </c>
      <c r="J258" s="6" t="str">
        <f>OBV!F258</f>
        <v>BULLISH</v>
      </c>
      <c r="K258" s="6" t="str">
        <f>OBV!G258</f>
        <v>STRONG</v>
      </c>
      <c r="L258" s="6" t="str">
        <f>OBV!H258</f>
        <v>BULLISH DIVERGENCE</v>
      </c>
      <c r="M258" s="8">
        <f t="shared" ref="M258:M321" si="40">IF(C258&lt;30,50, IF(C258&gt;70, 0, 25))</f>
        <v>0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75</v>
      </c>
      <c r="P258" s="8">
        <f t="shared" ref="P258:P321" si="43">IF(L258="confirmed bullish", 34, IF(L258="bullish divergence",17, 0))+IF(J258="bullish",33,IF(J258="bearish",0,16.5))+IF(K258="strong",33,IF(K258="weak",0,16.5))</f>
        <v>83</v>
      </c>
      <c r="Q258" s="9">
        <f t="shared" si="34"/>
        <v>23.7</v>
      </c>
      <c r="R258" s="9">
        <f t="shared" si="35"/>
        <v>47</v>
      </c>
      <c r="S258" s="9">
        <f t="shared" si="36"/>
        <v>56.1</v>
      </c>
      <c r="T258" s="9">
        <f t="shared" si="37"/>
        <v>39.5</v>
      </c>
      <c r="U258" s="8">
        <f t="shared" si="38"/>
        <v>42.266666666666673</v>
      </c>
      <c r="V258" s="8">
        <f t="shared" si="39"/>
        <v>41.575000000000003</v>
      </c>
    </row>
    <row r="259" spans="1:22" ht="13.5" x14ac:dyDescent="0.25">
      <c r="A259" s="3">
        <f>RSI!A259</f>
        <v>42683</v>
      </c>
      <c r="B259" s="2">
        <f>RSI!B259</f>
        <v>44.5</v>
      </c>
      <c r="C259" s="2">
        <f>RSI!I259</f>
        <v>74.581444432180078</v>
      </c>
      <c r="D259" s="2">
        <f>MACD!E259</f>
        <v>-2.1634683915760036</v>
      </c>
      <c r="E259" s="2">
        <f>MACD!F259</f>
        <v>-3.0639622047330226</v>
      </c>
      <c r="F259" s="2">
        <f>'Moving Avg'!D259</f>
        <v>43.62</v>
      </c>
      <c r="G259" s="2">
        <f>'Moving Avg'!F259</f>
        <v>40.764000000000003</v>
      </c>
      <c r="H259" s="2">
        <f>'Moving Avg'!G259</f>
        <v>34.473199999999991</v>
      </c>
      <c r="I259" s="2">
        <f>'Moving Avg'!H259</f>
        <v>37.030949999999933</v>
      </c>
      <c r="J259" s="6" t="str">
        <f>OBV!F259</f>
        <v>BULLISH</v>
      </c>
      <c r="K259" s="6" t="str">
        <f>OBV!G259</f>
        <v>STRONG</v>
      </c>
      <c r="L259" s="6" t="str">
        <f>OBV!H259</f>
        <v>CONFIRMED BULLISH</v>
      </c>
      <c r="M259" s="8">
        <f t="shared" si="40"/>
        <v>0</v>
      </c>
      <c r="N259" s="8">
        <f t="shared" si="41"/>
        <v>0</v>
      </c>
      <c r="O259" s="8">
        <f t="shared" si="42"/>
        <v>75</v>
      </c>
      <c r="P259" s="8">
        <f t="shared" si="43"/>
        <v>100</v>
      </c>
      <c r="Q259" s="9">
        <f t="shared" ref="Q259:Q322" si="44">0.35*M259+N259*0.35+O259*0.15+P259*0.15</f>
        <v>26.25</v>
      </c>
      <c r="R259" s="9">
        <f t="shared" ref="R259:R322" si="45">M259*0.2+N259*0.2+O259*0.35+P259*0.25</f>
        <v>51.25</v>
      </c>
      <c r="S259" s="9">
        <f t="shared" ref="S259:S322" si="46">M259*0.15+N259*0.15+O259*0.25+P259*0.45</f>
        <v>63.75</v>
      </c>
      <c r="T259" s="9">
        <f t="shared" ref="T259:T322" si="47">0.25*SUM(M259:P259)</f>
        <v>43.75</v>
      </c>
      <c r="U259" s="8">
        <f t="shared" ref="U259:U322" si="48">SUM(Q259:S259)/3</f>
        <v>47.083333333333336</v>
      </c>
      <c r="V259" s="8">
        <f t="shared" ref="V259:V322" si="49">SUM(Q259:T259)/4</f>
        <v>46.25</v>
      </c>
    </row>
    <row r="260" spans="1:22" ht="13.5" x14ac:dyDescent="0.25">
      <c r="A260" s="3">
        <f>RSI!A260</f>
        <v>42684</v>
      </c>
      <c r="B260" s="2">
        <f>RSI!B260</f>
        <v>44.6</v>
      </c>
      <c r="C260" s="2">
        <f>RSI!I260</f>
        <v>74.826018980771792</v>
      </c>
      <c r="D260" s="2">
        <f>MACD!E260</f>
        <v>-1.6236647678637866</v>
      </c>
      <c r="E260" s="2">
        <f>MACD!F260</f>
        <v>-2.7759027173591755</v>
      </c>
      <c r="F260" s="2">
        <f>'Moving Avg'!D260</f>
        <v>43.682000000000002</v>
      </c>
      <c r="G260" s="2">
        <f>'Moving Avg'!F260</f>
        <v>41.249000000000009</v>
      </c>
      <c r="H260" s="2">
        <f>'Moving Avg'!G260</f>
        <v>34.735199999999992</v>
      </c>
      <c r="I260" s="2">
        <f>'Moving Avg'!H260</f>
        <v>37.026949999999935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  <c r="M260" s="8">
        <f t="shared" si="40"/>
        <v>0</v>
      </c>
      <c r="N260" s="8">
        <f t="shared" si="41"/>
        <v>0</v>
      </c>
      <c r="O260" s="8">
        <f t="shared" si="42"/>
        <v>75</v>
      </c>
      <c r="P260" s="8">
        <f t="shared" si="43"/>
        <v>100</v>
      </c>
      <c r="Q260" s="9">
        <f t="shared" si="44"/>
        <v>26.25</v>
      </c>
      <c r="R260" s="9">
        <f t="shared" si="45"/>
        <v>51.25</v>
      </c>
      <c r="S260" s="9">
        <f t="shared" si="46"/>
        <v>63.75</v>
      </c>
      <c r="T260" s="9">
        <f t="shared" si="47"/>
        <v>43.75</v>
      </c>
      <c r="U260" s="8">
        <f t="shared" si="48"/>
        <v>47.083333333333336</v>
      </c>
      <c r="V260" s="8">
        <f t="shared" si="49"/>
        <v>46.25</v>
      </c>
    </row>
    <row r="261" spans="1:22" ht="13.5" x14ac:dyDescent="0.25">
      <c r="A261" s="3">
        <f>RSI!A261</f>
        <v>42685</v>
      </c>
      <c r="B261" s="2">
        <f>RSI!B261</f>
        <v>44.5</v>
      </c>
      <c r="C261" s="2">
        <f>RSI!I261</f>
        <v>74.058620920967684</v>
      </c>
      <c r="D261" s="2">
        <f>MACD!E261</f>
        <v>-0.9889620453785497</v>
      </c>
      <c r="E261" s="2">
        <f>MACD!F261</f>
        <v>-2.4185145829630503</v>
      </c>
      <c r="F261" s="2">
        <f>'Moving Avg'!D261</f>
        <v>43.988</v>
      </c>
      <c r="G261" s="2">
        <f>'Moving Avg'!F261</f>
        <v>41.728999999999999</v>
      </c>
      <c r="H261" s="2">
        <f>'Moving Avg'!G261</f>
        <v>35.015199999999993</v>
      </c>
      <c r="I261" s="2">
        <f>'Moving Avg'!H261</f>
        <v>37.022449999999928</v>
      </c>
      <c r="J261" s="6" t="str">
        <f>OBV!F261</f>
        <v>BULLISH</v>
      </c>
      <c r="K261" s="6" t="str">
        <f>OBV!G261</f>
        <v>STRONG</v>
      </c>
      <c r="L261" s="6" t="str">
        <f>OBV!H261</f>
        <v>CONFIRMED BULLISH</v>
      </c>
      <c r="M261" s="8">
        <f t="shared" si="40"/>
        <v>0</v>
      </c>
      <c r="N261" s="8">
        <f t="shared" si="41"/>
        <v>0</v>
      </c>
      <c r="O261" s="8">
        <f t="shared" si="42"/>
        <v>75</v>
      </c>
      <c r="P261" s="8">
        <f t="shared" si="43"/>
        <v>100</v>
      </c>
      <c r="Q261" s="9">
        <f t="shared" si="44"/>
        <v>26.25</v>
      </c>
      <c r="R261" s="9">
        <f t="shared" si="45"/>
        <v>51.25</v>
      </c>
      <c r="S261" s="9">
        <f t="shared" si="46"/>
        <v>63.75</v>
      </c>
      <c r="T261" s="9">
        <f t="shared" si="47"/>
        <v>43.75</v>
      </c>
      <c r="U261" s="8">
        <f t="shared" si="48"/>
        <v>47.083333333333336</v>
      </c>
      <c r="V261" s="8">
        <f t="shared" si="49"/>
        <v>46.25</v>
      </c>
    </row>
    <row r="262" spans="1:22" ht="13.5" x14ac:dyDescent="0.25">
      <c r="A262" s="3">
        <f>RSI!A262</f>
        <v>42688</v>
      </c>
      <c r="B262" s="2">
        <f>RSI!B262</f>
        <v>42.5</v>
      </c>
      <c r="C262" s="2">
        <f>RSI!I262</f>
        <v>60.659367180456563</v>
      </c>
      <c r="D262" s="2">
        <f>MACD!E262</f>
        <v>-0.33967686912511397</v>
      </c>
      <c r="E262" s="2">
        <f>MACD!F262</f>
        <v>-2.0027470401954632</v>
      </c>
      <c r="F262" s="2">
        <f>'Moving Avg'!D262</f>
        <v>43.893999999999998</v>
      </c>
      <c r="G262" s="2">
        <f>'Moving Avg'!F262</f>
        <v>42.161000000000008</v>
      </c>
      <c r="H262" s="2">
        <f>'Moving Avg'!G262</f>
        <v>35.255199999999988</v>
      </c>
      <c r="I262" s="2">
        <f>'Moving Avg'!H262</f>
        <v>37.00794999999993</v>
      </c>
      <c r="J262" s="6" t="str">
        <f>OBV!F262</f>
        <v>BULLISH</v>
      </c>
      <c r="K262" s="6" t="str">
        <f>OBV!G262</f>
        <v>STRONG</v>
      </c>
      <c r="L262" s="6" t="str">
        <f>OBV!H262</f>
        <v>BULLISH DIVERGENCE</v>
      </c>
      <c r="M262" s="8">
        <f t="shared" si="40"/>
        <v>25</v>
      </c>
      <c r="N262" s="8">
        <f t="shared" si="41"/>
        <v>0</v>
      </c>
      <c r="O262" s="8">
        <f t="shared" si="42"/>
        <v>75</v>
      </c>
      <c r="P262" s="8">
        <f t="shared" si="43"/>
        <v>83</v>
      </c>
      <c r="Q262" s="9">
        <f t="shared" si="44"/>
        <v>32.450000000000003</v>
      </c>
      <c r="R262" s="9">
        <f t="shared" si="45"/>
        <v>52</v>
      </c>
      <c r="S262" s="9">
        <f t="shared" si="46"/>
        <v>59.85</v>
      </c>
      <c r="T262" s="9">
        <f t="shared" si="47"/>
        <v>45.75</v>
      </c>
      <c r="U262" s="8">
        <f t="shared" si="48"/>
        <v>48.1</v>
      </c>
      <c r="V262" s="8">
        <f t="shared" si="49"/>
        <v>47.512500000000003</v>
      </c>
    </row>
    <row r="263" spans="1:22" ht="13.5" x14ac:dyDescent="0.25">
      <c r="A263" s="3">
        <f>RSI!A263</f>
        <v>42689</v>
      </c>
      <c r="B263" s="2">
        <f>RSI!B263</f>
        <v>44.41</v>
      </c>
      <c r="C263" s="2">
        <f>RSI!I263</f>
        <v>66.831303664762444</v>
      </c>
      <c r="D263" s="2">
        <f>MACD!E263</f>
        <v>5.534344696090443E-2</v>
      </c>
      <c r="E263" s="2">
        <f>MACD!F263</f>
        <v>-1.5911289427641897</v>
      </c>
      <c r="F263" s="2">
        <f>'Moving Avg'!D263</f>
        <v>44.101999999999997</v>
      </c>
      <c r="G263" s="2">
        <f>'Moving Avg'!F263</f>
        <v>42.639500000000005</v>
      </c>
      <c r="H263" s="2">
        <f>'Moving Avg'!G263</f>
        <v>35.533399999999986</v>
      </c>
      <c r="I263" s="2">
        <f>'Moving Avg'!H263</f>
        <v>37.002999999999936</v>
      </c>
      <c r="J263" s="6" t="str">
        <f>OBV!F263</f>
        <v>BULLISH</v>
      </c>
      <c r="K263" s="6" t="str">
        <f>OBV!G263</f>
        <v>STRONG</v>
      </c>
      <c r="L263" s="6" t="str">
        <f>OBV!H263</f>
        <v>CONFIRMED BULLISH</v>
      </c>
      <c r="M263" s="8">
        <f t="shared" si="40"/>
        <v>25</v>
      </c>
      <c r="N263" s="8">
        <f t="shared" si="41"/>
        <v>0</v>
      </c>
      <c r="O263" s="8">
        <f t="shared" si="42"/>
        <v>75</v>
      </c>
      <c r="P263" s="8">
        <f t="shared" si="43"/>
        <v>100</v>
      </c>
      <c r="Q263" s="9">
        <f t="shared" si="44"/>
        <v>35</v>
      </c>
      <c r="R263" s="9">
        <f t="shared" si="45"/>
        <v>56.25</v>
      </c>
      <c r="S263" s="9">
        <f t="shared" si="46"/>
        <v>67.5</v>
      </c>
      <c r="T263" s="9">
        <f t="shared" si="47"/>
        <v>50</v>
      </c>
      <c r="U263" s="8">
        <f t="shared" si="48"/>
        <v>52.916666666666664</v>
      </c>
      <c r="V263" s="8">
        <f t="shared" si="49"/>
        <v>52.1875</v>
      </c>
    </row>
    <row r="264" spans="1:22" ht="13.5" x14ac:dyDescent="0.25">
      <c r="A264" s="3">
        <f>RSI!A264</f>
        <v>42690</v>
      </c>
      <c r="B264" s="2">
        <f>RSI!B264</f>
        <v>44.5</v>
      </c>
      <c r="C264" s="2">
        <f>RSI!I264</f>
        <v>67.093277884693208</v>
      </c>
      <c r="D264" s="2">
        <f>MACD!E264</f>
        <v>0.11354633338770981</v>
      </c>
      <c r="E264" s="2">
        <f>MACD!F264</f>
        <v>-1.2501938875338099</v>
      </c>
      <c r="F264" s="2">
        <f>'Moving Avg'!D264</f>
        <v>44.101999999999997</v>
      </c>
      <c r="G264" s="2">
        <f>'Moving Avg'!F264</f>
        <v>43.017499999999998</v>
      </c>
      <c r="H264" s="2">
        <f>'Moving Avg'!G264</f>
        <v>35.819399999999995</v>
      </c>
      <c r="I264" s="2">
        <f>'Moving Avg'!H264</f>
        <v>36.998499999999943</v>
      </c>
      <c r="J264" s="6" t="str">
        <f>OBV!F264</f>
        <v>BULLISH</v>
      </c>
      <c r="K264" s="6" t="str">
        <f>OBV!G264</f>
        <v>STRONG</v>
      </c>
      <c r="L264" s="6" t="str">
        <f>OBV!H264</f>
        <v>NEUTRAL</v>
      </c>
      <c r="M264" s="8">
        <f t="shared" si="40"/>
        <v>25</v>
      </c>
      <c r="N264" s="8">
        <f t="shared" si="41"/>
        <v>0</v>
      </c>
      <c r="O264" s="8">
        <f t="shared" si="42"/>
        <v>75</v>
      </c>
      <c r="P264" s="8">
        <f t="shared" si="43"/>
        <v>66</v>
      </c>
      <c r="Q264" s="9">
        <f t="shared" si="44"/>
        <v>29.9</v>
      </c>
      <c r="R264" s="9">
        <f t="shared" si="45"/>
        <v>47.75</v>
      </c>
      <c r="S264" s="9">
        <f t="shared" si="46"/>
        <v>52.2</v>
      </c>
      <c r="T264" s="9">
        <f t="shared" si="47"/>
        <v>41.5</v>
      </c>
      <c r="U264" s="8">
        <f t="shared" si="48"/>
        <v>43.283333333333339</v>
      </c>
      <c r="V264" s="8">
        <f t="shared" si="49"/>
        <v>42.837500000000006</v>
      </c>
    </row>
    <row r="265" spans="1:22" ht="13.5" x14ac:dyDescent="0.25">
      <c r="A265" s="3">
        <f>RSI!A265</f>
        <v>42691</v>
      </c>
      <c r="B265" s="2">
        <f>RSI!B265</f>
        <v>45.83</v>
      </c>
      <c r="C265" s="2">
        <f>RSI!I265</f>
        <v>70.767684285362975</v>
      </c>
      <c r="D265" s="2">
        <f>MACD!E265</f>
        <v>0.24070191297125376</v>
      </c>
      <c r="E265" s="2">
        <f>MACD!F265</f>
        <v>-0.95201472743279725</v>
      </c>
      <c r="F265" s="2">
        <f>'Moving Avg'!D265</f>
        <v>44.347999999999999</v>
      </c>
      <c r="G265" s="2">
        <f>'Moving Avg'!F265</f>
        <v>43.351500000000001</v>
      </c>
      <c r="H265" s="2">
        <f>'Moving Avg'!G265</f>
        <v>36.131999999999991</v>
      </c>
      <c r="I265" s="2">
        <f>'Moving Avg'!H265</f>
        <v>37.007049999999943</v>
      </c>
      <c r="J265" s="6" t="str">
        <f>OBV!F265</f>
        <v>BULLISH</v>
      </c>
      <c r="K265" s="6" t="str">
        <f>OBV!G265</f>
        <v>STRONG</v>
      </c>
      <c r="L265" s="6" t="str">
        <f>OBV!H265</f>
        <v>CONFIRMED BULLISH</v>
      </c>
      <c r="M265" s="8">
        <f t="shared" si="40"/>
        <v>0</v>
      </c>
      <c r="N265" s="8">
        <f t="shared" si="41"/>
        <v>0</v>
      </c>
      <c r="O265" s="8">
        <f t="shared" si="42"/>
        <v>75</v>
      </c>
      <c r="P265" s="8">
        <f t="shared" si="43"/>
        <v>100</v>
      </c>
      <c r="Q265" s="9">
        <f t="shared" si="44"/>
        <v>26.25</v>
      </c>
      <c r="R265" s="9">
        <f t="shared" si="45"/>
        <v>51.25</v>
      </c>
      <c r="S265" s="9">
        <f t="shared" si="46"/>
        <v>63.75</v>
      </c>
      <c r="T265" s="9">
        <f t="shared" si="47"/>
        <v>43.75</v>
      </c>
      <c r="U265" s="8">
        <f t="shared" si="48"/>
        <v>47.083333333333336</v>
      </c>
      <c r="V265" s="8">
        <f t="shared" si="49"/>
        <v>46.25</v>
      </c>
    </row>
    <row r="266" spans="1:22" ht="13.5" x14ac:dyDescent="0.25">
      <c r="A266" s="3">
        <f>RSI!A266</f>
        <v>42692</v>
      </c>
      <c r="B266" s="2">
        <f>RSI!B266</f>
        <v>46.04</v>
      </c>
      <c r="C266" s="2">
        <f>RSI!I266</f>
        <v>71.312374416134531</v>
      </c>
      <c r="D266" s="2">
        <f>MACD!E266</f>
        <v>0.10139985238318161</v>
      </c>
      <c r="E266" s="2">
        <f>MACD!F266</f>
        <v>-0.74133181146960148</v>
      </c>
      <c r="F266" s="2">
        <f>'Moving Avg'!D266</f>
        <v>44.655999999999999</v>
      </c>
      <c r="G266" s="2">
        <f>'Moving Avg'!F266</f>
        <v>43.641000000000005</v>
      </c>
      <c r="H266" s="2">
        <f>'Moving Avg'!G266</f>
        <v>36.448799999999991</v>
      </c>
      <c r="I266" s="2">
        <f>'Moving Avg'!H266</f>
        <v>37.016749999999945</v>
      </c>
      <c r="J266" s="6" t="str">
        <f>OBV!F266</f>
        <v>BULLISH</v>
      </c>
      <c r="K266" s="6" t="str">
        <f>OBV!G266</f>
        <v>STRONG</v>
      </c>
      <c r="L266" s="6" t="str">
        <f>OBV!H266</f>
        <v>CONFIRMED BULLISH</v>
      </c>
      <c r="M266" s="8">
        <f t="shared" si="40"/>
        <v>0</v>
      </c>
      <c r="N266" s="8">
        <f t="shared" si="41"/>
        <v>0</v>
      </c>
      <c r="O266" s="8">
        <f t="shared" si="42"/>
        <v>75</v>
      </c>
      <c r="P266" s="8">
        <f t="shared" si="43"/>
        <v>100</v>
      </c>
      <c r="Q266" s="9">
        <f t="shared" si="44"/>
        <v>26.25</v>
      </c>
      <c r="R266" s="9">
        <f t="shared" si="45"/>
        <v>51.25</v>
      </c>
      <c r="S266" s="9">
        <f t="shared" si="46"/>
        <v>63.75</v>
      </c>
      <c r="T266" s="9">
        <f t="shared" si="47"/>
        <v>43.75</v>
      </c>
      <c r="U266" s="8">
        <f t="shared" si="48"/>
        <v>47.083333333333336</v>
      </c>
      <c r="V266" s="8">
        <f t="shared" si="49"/>
        <v>46.25</v>
      </c>
    </row>
    <row r="267" spans="1:22" ht="13.5" x14ac:dyDescent="0.25">
      <c r="A267" s="3">
        <f>RSI!A267</f>
        <v>42695</v>
      </c>
      <c r="B267" s="2">
        <f>RSI!B267</f>
        <v>45.99</v>
      </c>
      <c r="C267" s="2">
        <f>RSI!I267</f>
        <v>70.97328317283575</v>
      </c>
      <c r="D267" s="2">
        <f>MACD!E267</f>
        <v>-4.0177543831205753E-2</v>
      </c>
      <c r="E267" s="2">
        <f>MACD!F267</f>
        <v>-0.60110095794192231</v>
      </c>
      <c r="F267" s="2">
        <f>'Moving Avg'!D267</f>
        <v>45.353999999999999</v>
      </c>
      <c r="G267" s="2">
        <f>'Moving Avg'!F267</f>
        <v>43.9255</v>
      </c>
      <c r="H267" s="2">
        <f>'Moving Avg'!G267</f>
        <v>36.764599999999994</v>
      </c>
      <c r="I267" s="2">
        <f>'Moving Avg'!H267</f>
        <v>37.026199999999946</v>
      </c>
      <c r="J267" s="6" t="str">
        <f>OBV!F267</f>
        <v>BULLISH</v>
      </c>
      <c r="K267" s="6" t="str">
        <f>OBV!G267</f>
        <v>STRONG</v>
      </c>
      <c r="L267" s="6" t="str">
        <f>OBV!H267</f>
        <v>CONFIRMED BULLISH</v>
      </c>
      <c r="M267" s="8">
        <f t="shared" si="40"/>
        <v>0</v>
      </c>
      <c r="N267" s="8">
        <f t="shared" si="41"/>
        <v>0</v>
      </c>
      <c r="O267" s="8">
        <f t="shared" si="42"/>
        <v>75</v>
      </c>
      <c r="P267" s="8">
        <f t="shared" si="43"/>
        <v>100</v>
      </c>
      <c r="Q267" s="9">
        <f t="shared" si="44"/>
        <v>26.25</v>
      </c>
      <c r="R267" s="9">
        <f t="shared" si="45"/>
        <v>51.25</v>
      </c>
      <c r="S267" s="9">
        <f t="shared" si="46"/>
        <v>63.75</v>
      </c>
      <c r="T267" s="9">
        <f t="shared" si="47"/>
        <v>43.75</v>
      </c>
      <c r="U267" s="8">
        <f t="shared" si="48"/>
        <v>47.083333333333336</v>
      </c>
      <c r="V267" s="8">
        <f t="shared" si="49"/>
        <v>46.25</v>
      </c>
    </row>
    <row r="268" spans="1:22" ht="13.5" x14ac:dyDescent="0.25">
      <c r="A268" s="3">
        <f>RSI!A268</f>
        <v>42696</v>
      </c>
      <c r="B268" s="2">
        <f>RSI!B268</f>
        <v>45.99</v>
      </c>
      <c r="C268" s="2">
        <f>RSI!I268</f>
        <v>70.97328317283575</v>
      </c>
      <c r="D268" s="2">
        <f>MACD!E268</f>
        <v>-0.12351963438287328</v>
      </c>
      <c r="E268" s="2">
        <f>MACD!F268</f>
        <v>-0.50558469323011257</v>
      </c>
      <c r="F268" s="2">
        <f>'Moving Avg'!D268</f>
        <v>45.67</v>
      </c>
      <c r="G268" s="2">
        <f>'Moving Avg'!F268</f>
        <v>44.209000000000003</v>
      </c>
      <c r="H268" s="2">
        <f>'Moving Avg'!G268</f>
        <v>37.08039999999999</v>
      </c>
      <c r="I268" s="2">
        <f>'Moving Avg'!H268</f>
        <v>37.035649999999947</v>
      </c>
      <c r="J268" s="6" t="str">
        <f>OBV!F268</f>
        <v>BULLISH</v>
      </c>
      <c r="K268" s="6" t="str">
        <f>OBV!G268</f>
        <v>STRONG</v>
      </c>
      <c r="L268" s="6" t="str">
        <f>OBV!H268</f>
        <v>CONFIRMED BULLISH</v>
      </c>
      <c r="M268" s="8">
        <f t="shared" si="40"/>
        <v>0</v>
      </c>
      <c r="N268" s="8">
        <f t="shared" si="41"/>
        <v>0</v>
      </c>
      <c r="O268" s="8">
        <f t="shared" si="42"/>
        <v>75</v>
      </c>
      <c r="P268" s="8">
        <f t="shared" si="43"/>
        <v>100</v>
      </c>
      <c r="Q268" s="9">
        <f t="shared" si="44"/>
        <v>26.25</v>
      </c>
      <c r="R268" s="9">
        <f t="shared" si="45"/>
        <v>51.25</v>
      </c>
      <c r="S268" s="9">
        <f t="shared" si="46"/>
        <v>63.75</v>
      </c>
      <c r="T268" s="9">
        <f t="shared" si="47"/>
        <v>43.75</v>
      </c>
      <c r="U268" s="8">
        <f t="shared" si="48"/>
        <v>47.083333333333336</v>
      </c>
      <c r="V268" s="8">
        <f t="shared" si="49"/>
        <v>46.25</v>
      </c>
    </row>
    <row r="269" spans="1:22" ht="13.5" x14ac:dyDescent="0.25">
      <c r="A269" s="3">
        <f>RSI!A269</f>
        <v>42697</v>
      </c>
      <c r="B269" s="2">
        <f>RSI!B269</f>
        <v>45.99</v>
      </c>
      <c r="C269" s="2">
        <f>RSI!I269</f>
        <v>70.97328317283575</v>
      </c>
      <c r="D269" s="2">
        <f>MACD!E269</f>
        <v>-4.341990892468317E-2</v>
      </c>
      <c r="E269" s="2">
        <f>MACD!F269</f>
        <v>-0.41315173636902669</v>
      </c>
      <c r="F269" s="2">
        <f>'Moving Avg'!D269</f>
        <v>45.968000000000004</v>
      </c>
      <c r="G269" s="2">
        <f>'Moving Avg'!F269</f>
        <v>44.433500000000002</v>
      </c>
      <c r="H269" s="2">
        <f>'Moving Avg'!G269</f>
        <v>37.396199999999993</v>
      </c>
      <c r="I269" s="2">
        <f>'Moving Avg'!H269</f>
        <v>37.045099999999955</v>
      </c>
      <c r="J269" s="6" t="str">
        <f>OBV!F269</f>
        <v>BULLISH</v>
      </c>
      <c r="K269" s="6" t="str">
        <f>OBV!G269</f>
        <v>STRONG</v>
      </c>
      <c r="L269" s="6" t="str">
        <f>OBV!H269</f>
        <v>CONFIRMED BULLISH</v>
      </c>
      <c r="M269" s="8">
        <f t="shared" si="40"/>
        <v>0</v>
      </c>
      <c r="N269" s="8">
        <f t="shared" si="41"/>
        <v>0</v>
      </c>
      <c r="O269" s="8">
        <f t="shared" si="42"/>
        <v>75</v>
      </c>
      <c r="P269" s="8">
        <f t="shared" si="43"/>
        <v>100</v>
      </c>
      <c r="Q269" s="9">
        <f t="shared" si="44"/>
        <v>26.25</v>
      </c>
      <c r="R269" s="9">
        <f t="shared" si="45"/>
        <v>51.25</v>
      </c>
      <c r="S269" s="9">
        <f t="shared" si="46"/>
        <v>63.75</v>
      </c>
      <c r="T269" s="9">
        <f t="shared" si="47"/>
        <v>43.75</v>
      </c>
      <c r="U269" s="8">
        <f t="shared" si="48"/>
        <v>47.083333333333336</v>
      </c>
      <c r="V269" s="8">
        <f t="shared" si="49"/>
        <v>46.25</v>
      </c>
    </row>
    <row r="270" spans="1:22" ht="13.5" x14ac:dyDescent="0.25">
      <c r="A270" s="3">
        <f>RSI!A270</f>
        <v>42698</v>
      </c>
      <c r="B270" s="2">
        <f>RSI!B270</f>
        <v>45.89</v>
      </c>
      <c r="C270" s="2">
        <f>RSI!I270</f>
        <v>70.140172774941519</v>
      </c>
      <c r="D270" s="2">
        <f>MACD!E270</f>
        <v>2.5643065823757638E-2</v>
      </c>
      <c r="E270" s="2">
        <f>MACD!F270</f>
        <v>-0.32539277593046984</v>
      </c>
      <c r="F270" s="2">
        <f>'Moving Avg'!D270</f>
        <v>45.980000000000004</v>
      </c>
      <c r="G270" s="2">
        <f>'Moving Avg'!F270</f>
        <v>44.56</v>
      </c>
      <c r="H270" s="2">
        <f>'Moving Avg'!G270</f>
        <v>37.709999999999994</v>
      </c>
      <c r="I270" s="2">
        <f>'Moving Avg'!H270</f>
        <v>37.054049999999954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  <c r="M270" s="8">
        <f t="shared" si="40"/>
        <v>0</v>
      </c>
      <c r="N270" s="8">
        <f t="shared" si="41"/>
        <v>0</v>
      </c>
      <c r="O270" s="8">
        <f t="shared" si="42"/>
        <v>75</v>
      </c>
      <c r="P270" s="8">
        <f t="shared" si="43"/>
        <v>100</v>
      </c>
      <c r="Q270" s="9">
        <f t="shared" si="44"/>
        <v>26.25</v>
      </c>
      <c r="R270" s="9">
        <f t="shared" si="45"/>
        <v>51.25</v>
      </c>
      <c r="S270" s="9">
        <f t="shared" si="46"/>
        <v>63.75</v>
      </c>
      <c r="T270" s="9">
        <f t="shared" si="47"/>
        <v>43.75</v>
      </c>
      <c r="U270" s="8">
        <f t="shared" si="48"/>
        <v>47.083333333333336</v>
      </c>
      <c r="V270" s="8">
        <f t="shared" si="49"/>
        <v>46.25</v>
      </c>
    </row>
    <row r="271" spans="1:22" ht="13.5" x14ac:dyDescent="0.25">
      <c r="A271" s="3">
        <f>RSI!A271</f>
        <v>42699</v>
      </c>
      <c r="B271" s="2">
        <f>RSI!B271</f>
        <v>45.89</v>
      </c>
      <c r="C271" s="2">
        <f>RSI!I271</f>
        <v>70.140172774941533</v>
      </c>
      <c r="D271" s="2">
        <f>MACD!E271</f>
        <v>4.9374535318129631E-2</v>
      </c>
      <c r="E271" s="2">
        <f>MACD!F271</f>
        <v>-0.25043931368074995</v>
      </c>
      <c r="F271" s="2">
        <f>'Moving Avg'!D271</f>
        <v>45.95</v>
      </c>
      <c r="G271" s="2">
        <f>'Moving Avg'!F271</f>
        <v>44.621499999999997</v>
      </c>
      <c r="H271" s="2">
        <f>'Moving Avg'!G271</f>
        <v>38.023799999999994</v>
      </c>
      <c r="I271" s="2">
        <f>'Moving Avg'!H271</f>
        <v>37.06299999999996</v>
      </c>
      <c r="J271" s="6" t="str">
        <f>OBV!F271</f>
        <v>BEARISH</v>
      </c>
      <c r="K271" s="6" t="str">
        <f>OBV!G271</f>
        <v>WEAK</v>
      </c>
      <c r="L271" s="6" t="str">
        <f>OBV!H271</f>
        <v>CONFIRMED BEARISH</v>
      </c>
      <c r="M271" s="8">
        <f t="shared" si="40"/>
        <v>0</v>
      </c>
      <c r="N271" s="8">
        <f t="shared" si="41"/>
        <v>0</v>
      </c>
      <c r="O271" s="8">
        <f t="shared" si="42"/>
        <v>75</v>
      </c>
      <c r="P271" s="8">
        <f t="shared" si="43"/>
        <v>0</v>
      </c>
      <c r="Q271" s="9">
        <f t="shared" si="44"/>
        <v>11.25</v>
      </c>
      <c r="R271" s="9">
        <f t="shared" si="45"/>
        <v>26.25</v>
      </c>
      <c r="S271" s="9">
        <f t="shared" si="46"/>
        <v>18.75</v>
      </c>
      <c r="T271" s="9">
        <f t="shared" si="47"/>
        <v>18.75</v>
      </c>
      <c r="U271" s="8">
        <f t="shared" si="48"/>
        <v>18.75</v>
      </c>
      <c r="V271" s="8">
        <f t="shared" si="49"/>
        <v>18.75</v>
      </c>
    </row>
    <row r="272" spans="1:22" ht="13.5" x14ac:dyDescent="0.25">
      <c r="A272" s="3">
        <f>RSI!A272</f>
        <v>42702</v>
      </c>
      <c r="B272" s="2">
        <f>RSI!B272</f>
        <v>45.9</v>
      </c>
      <c r="C272" s="2">
        <f>RSI!I272</f>
        <v>70.180767862426933</v>
      </c>
      <c r="D272" s="2">
        <f>MACD!E272</f>
        <v>-0.25686861006739292</v>
      </c>
      <c r="E272" s="2">
        <f>MACD!F272</f>
        <v>-0.25172517295807856</v>
      </c>
      <c r="F272" s="2">
        <f>'Moving Avg'!D272</f>
        <v>45.932000000000002</v>
      </c>
      <c r="G272" s="2">
        <f>'Moving Avg'!F272</f>
        <v>44.686500000000002</v>
      </c>
      <c r="H272" s="2">
        <f>'Moving Avg'!G272</f>
        <v>38.337800000000001</v>
      </c>
      <c r="I272" s="2">
        <f>'Moving Avg'!H272</f>
        <v>37.07199999999996</v>
      </c>
      <c r="J272" s="6" t="str">
        <f>OBV!F272</f>
        <v>NEUTRAL</v>
      </c>
      <c r="K272" s="6" t="str">
        <f>OBV!G272</f>
        <v>NEUTRAL</v>
      </c>
      <c r="L272" s="6" t="str">
        <f>OBV!H272</f>
        <v>NEUTRAL</v>
      </c>
      <c r="M272" s="8">
        <f t="shared" si="40"/>
        <v>0</v>
      </c>
      <c r="N272" s="8">
        <f t="shared" si="41"/>
        <v>45</v>
      </c>
      <c r="O272" s="8">
        <f t="shared" si="42"/>
        <v>75</v>
      </c>
      <c r="P272" s="8">
        <f t="shared" si="43"/>
        <v>33</v>
      </c>
      <c r="Q272" s="9">
        <f t="shared" si="44"/>
        <v>31.95</v>
      </c>
      <c r="R272" s="9">
        <f t="shared" si="45"/>
        <v>43.5</v>
      </c>
      <c r="S272" s="9">
        <f t="shared" si="46"/>
        <v>40.35</v>
      </c>
      <c r="T272" s="9">
        <f t="shared" si="47"/>
        <v>38.25</v>
      </c>
      <c r="U272" s="8">
        <f t="shared" si="48"/>
        <v>38.6</v>
      </c>
      <c r="V272" s="8">
        <f t="shared" si="49"/>
        <v>38.512500000000003</v>
      </c>
    </row>
    <row r="273" spans="1:22" ht="13.5" x14ac:dyDescent="0.25">
      <c r="A273" s="3">
        <f>RSI!A273</f>
        <v>42703</v>
      </c>
      <c r="B273" s="2">
        <f>RSI!B273</f>
        <v>45.9</v>
      </c>
      <c r="C273" s="2">
        <f>RSI!I273</f>
        <v>70.180767862426933</v>
      </c>
      <c r="D273" s="2">
        <f>MACD!E273</f>
        <v>-0.23877570562508765</v>
      </c>
      <c r="E273" s="2">
        <f>MACD!F273</f>
        <v>-0.24913527949148037</v>
      </c>
      <c r="F273" s="2">
        <f>'Moving Avg'!D273</f>
        <v>45.914000000000001</v>
      </c>
      <c r="G273" s="2">
        <f>'Moving Avg'!F273</f>
        <v>44.7515</v>
      </c>
      <c r="H273" s="2">
        <f>'Moving Avg'!G273</f>
        <v>38.651800000000001</v>
      </c>
      <c r="I273" s="2">
        <f>'Moving Avg'!H273</f>
        <v>37.08099999999996</v>
      </c>
      <c r="J273" s="6" t="str">
        <f>OBV!F273</f>
        <v>NEUTRAL</v>
      </c>
      <c r="K273" s="6" t="str">
        <f>OBV!G273</f>
        <v>NEUTRAL</v>
      </c>
      <c r="L273" s="6" t="str">
        <f>OBV!H273</f>
        <v>NEUTRAL</v>
      </c>
      <c r="M273" s="8">
        <f t="shared" si="40"/>
        <v>0</v>
      </c>
      <c r="N273" s="8">
        <f t="shared" si="41"/>
        <v>0</v>
      </c>
      <c r="O273" s="8">
        <f t="shared" si="42"/>
        <v>75</v>
      </c>
      <c r="P273" s="8">
        <f t="shared" si="43"/>
        <v>33</v>
      </c>
      <c r="Q273" s="9">
        <f t="shared" si="44"/>
        <v>16.2</v>
      </c>
      <c r="R273" s="9">
        <f t="shared" si="45"/>
        <v>34.5</v>
      </c>
      <c r="S273" s="9">
        <f t="shared" si="46"/>
        <v>33.6</v>
      </c>
      <c r="T273" s="9">
        <f t="shared" si="47"/>
        <v>27</v>
      </c>
      <c r="U273" s="8">
        <f t="shared" si="48"/>
        <v>28.100000000000005</v>
      </c>
      <c r="V273" s="8">
        <f t="shared" si="49"/>
        <v>27.825000000000003</v>
      </c>
    </row>
    <row r="274" spans="1:22" ht="13.5" x14ac:dyDescent="0.25">
      <c r="A274" s="3">
        <f>RSI!A274</f>
        <v>42704</v>
      </c>
      <c r="B274" s="2">
        <f>RSI!B274</f>
        <v>47.38</v>
      </c>
      <c r="C274" s="2">
        <f>RSI!I274</f>
        <v>75.822670662011916</v>
      </c>
      <c r="D274" s="2">
        <f>MACD!E274</f>
        <v>-0.33464279524294227</v>
      </c>
      <c r="E274" s="2">
        <f>MACD!F274</f>
        <v>-0.26623678264177275</v>
      </c>
      <c r="F274" s="2">
        <f>'Moving Avg'!D274</f>
        <v>46.192</v>
      </c>
      <c r="G274" s="2">
        <f>'Moving Avg'!F274</f>
        <v>44.970500000000001</v>
      </c>
      <c r="H274" s="2">
        <f>'Moving Avg'!G274</f>
        <v>38.995400000000004</v>
      </c>
      <c r="I274" s="2">
        <f>'Moving Avg'!H274</f>
        <v>37.097399999999965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  <c r="M274" s="8">
        <f t="shared" si="40"/>
        <v>0</v>
      </c>
      <c r="N274" s="8">
        <f t="shared" si="41"/>
        <v>100</v>
      </c>
      <c r="O274" s="8">
        <f t="shared" si="42"/>
        <v>75</v>
      </c>
      <c r="P274" s="8">
        <f t="shared" si="43"/>
        <v>100</v>
      </c>
      <c r="Q274" s="9">
        <f t="shared" si="44"/>
        <v>61.25</v>
      </c>
      <c r="R274" s="9">
        <f t="shared" si="45"/>
        <v>71.25</v>
      </c>
      <c r="S274" s="9">
        <f t="shared" si="46"/>
        <v>78.75</v>
      </c>
      <c r="T274" s="9">
        <f t="shared" si="47"/>
        <v>68.75</v>
      </c>
      <c r="U274" s="8">
        <f t="shared" si="48"/>
        <v>70.416666666666671</v>
      </c>
      <c r="V274" s="8">
        <f t="shared" si="49"/>
        <v>70</v>
      </c>
    </row>
    <row r="275" spans="1:22" ht="13.5" x14ac:dyDescent="0.25">
      <c r="A275" s="3">
        <f>RSI!A275</f>
        <v>42705</v>
      </c>
      <c r="B275" s="2">
        <f>RSI!B275</f>
        <v>48.8</v>
      </c>
      <c r="C275" s="2">
        <f>RSI!I275</f>
        <v>79.776338986041992</v>
      </c>
      <c r="D275" s="2">
        <f>MACD!E275</f>
        <v>-0.33932905867295915</v>
      </c>
      <c r="E275" s="2">
        <f>MACD!F275</f>
        <v>-0.28085523784801003</v>
      </c>
      <c r="F275" s="2">
        <f>'Moving Avg'!D275</f>
        <v>46.774000000000001</v>
      </c>
      <c r="G275" s="2">
        <f>'Moving Avg'!F275</f>
        <v>45.195999999999991</v>
      </c>
      <c r="H275" s="2">
        <f>'Moving Avg'!G275</f>
        <v>39.367400000000004</v>
      </c>
      <c r="I275" s="2">
        <f>'Moving Avg'!H275</f>
        <v>37.12089999999997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  <c r="M275" s="8">
        <f t="shared" si="40"/>
        <v>0</v>
      </c>
      <c r="N275" s="8">
        <f t="shared" si="41"/>
        <v>100</v>
      </c>
      <c r="O275" s="8">
        <f t="shared" si="42"/>
        <v>75</v>
      </c>
      <c r="P275" s="8">
        <f t="shared" si="43"/>
        <v>100</v>
      </c>
      <c r="Q275" s="9">
        <f t="shared" si="44"/>
        <v>61.25</v>
      </c>
      <c r="R275" s="9">
        <f t="shared" si="45"/>
        <v>71.25</v>
      </c>
      <c r="S275" s="9">
        <f t="shared" si="46"/>
        <v>78.75</v>
      </c>
      <c r="T275" s="9">
        <f t="shared" si="47"/>
        <v>68.75</v>
      </c>
      <c r="U275" s="8">
        <f t="shared" si="48"/>
        <v>70.416666666666671</v>
      </c>
      <c r="V275" s="8">
        <f t="shared" si="49"/>
        <v>70</v>
      </c>
    </row>
    <row r="276" spans="1:22" ht="13.5" x14ac:dyDescent="0.25">
      <c r="A276" s="3">
        <f>RSI!A276</f>
        <v>42706</v>
      </c>
      <c r="B276" s="2">
        <f>RSI!B276</f>
        <v>48.8</v>
      </c>
      <c r="C276" s="2">
        <f>RSI!I276</f>
        <v>79.776338986041992</v>
      </c>
      <c r="D276" s="2">
        <f>MACD!E276</f>
        <v>-0.34067209630419626</v>
      </c>
      <c r="E276" s="2">
        <f>MACD!F276</f>
        <v>-0.29281860953924727</v>
      </c>
      <c r="F276" s="2">
        <f>'Moving Avg'!D276</f>
        <v>47.356000000000009</v>
      </c>
      <c r="G276" s="2">
        <f>'Moving Avg'!F276</f>
        <v>45.487499999999997</v>
      </c>
      <c r="H276" s="2">
        <f>'Moving Avg'!G276</f>
        <v>39.739400000000003</v>
      </c>
      <c r="I276" s="2">
        <f>'Moving Avg'!H276</f>
        <v>37.143399999999971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  <c r="M276" s="8">
        <f t="shared" si="40"/>
        <v>0</v>
      </c>
      <c r="N276" s="8">
        <f t="shared" si="41"/>
        <v>100</v>
      </c>
      <c r="O276" s="8">
        <f t="shared" si="42"/>
        <v>100</v>
      </c>
      <c r="P276" s="8">
        <f t="shared" si="43"/>
        <v>100</v>
      </c>
      <c r="Q276" s="9">
        <f t="shared" si="44"/>
        <v>65</v>
      </c>
      <c r="R276" s="9">
        <f t="shared" si="45"/>
        <v>80</v>
      </c>
      <c r="S276" s="9">
        <f t="shared" si="46"/>
        <v>85</v>
      </c>
      <c r="T276" s="9">
        <f t="shared" si="47"/>
        <v>75</v>
      </c>
      <c r="U276" s="8">
        <f t="shared" si="48"/>
        <v>76.666666666666671</v>
      </c>
      <c r="V276" s="8">
        <f t="shared" si="49"/>
        <v>76.25</v>
      </c>
    </row>
    <row r="277" spans="1:22" ht="13.5" x14ac:dyDescent="0.25">
      <c r="A277" s="3">
        <f>RSI!A277</f>
        <v>42709</v>
      </c>
      <c r="B277" s="2">
        <f>RSI!B277</f>
        <v>48.8</v>
      </c>
      <c r="C277" s="2">
        <f>RSI!I277</f>
        <v>79.776338986041992</v>
      </c>
      <c r="D277" s="2">
        <f>MACD!E277</f>
        <v>-0.37698732981807836</v>
      </c>
      <c r="E277" s="2">
        <f>MACD!F277</f>
        <v>-0.30965235359501353</v>
      </c>
      <c r="F277" s="2">
        <f>'Moving Avg'!D277</f>
        <v>47.936</v>
      </c>
      <c r="G277" s="2">
        <f>'Moving Avg'!F277</f>
        <v>45.778999999999989</v>
      </c>
      <c r="H277" s="2">
        <f>'Moving Avg'!G277</f>
        <v>40.111400000000003</v>
      </c>
      <c r="I277" s="2">
        <f>'Moving Avg'!H277</f>
        <v>37.165899999999972</v>
      </c>
      <c r="J277" s="6" t="str">
        <f>OBV!F277</f>
        <v>BULLISH</v>
      </c>
      <c r="K277" s="6" t="str">
        <f>OBV!G277</f>
        <v>STRONG</v>
      </c>
      <c r="L277" s="6" t="str">
        <f>OBV!H277</f>
        <v>CONFIRMED BULLISH</v>
      </c>
      <c r="M277" s="8">
        <f t="shared" si="40"/>
        <v>0</v>
      </c>
      <c r="N277" s="8">
        <f t="shared" si="41"/>
        <v>100</v>
      </c>
      <c r="O277" s="8">
        <f t="shared" si="42"/>
        <v>100</v>
      </c>
      <c r="P277" s="8">
        <f t="shared" si="43"/>
        <v>100</v>
      </c>
      <c r="Q277" s="9">
        <f t="shared" si="44"/>
        <v>65</v>
      </c>
      <c r="R277" s="9">
        <f t="shared" si="45"/>
        <v>80</v>
      </c>
      <c r="S277" s="9">
        <f t="shared" si="46"/>
        <v>85</v>
      </c>
      <c r="T277" s="9">
        <f t="shared" si="47"/>
        <v>75</v>
      </c>
      <c r="U277" s="8">
        <f t="shared" si="48"/>
        <v>76.666666666666671</v>
      </c>
      <c r="V277" s="8">
        <f t="shared" si="49"/>
        <v>76.25</v>
      </c>
    </row>
    <row r="278" spans="1:22" ht="13.5" x14ac:dyDescent="0.25">
      <c r="A278" s="3">
        <f>RSI!A278</f>
        <v>42710</v>
      </c>
      <c r="B278" s="2">
        <f>RSI!B278</f>
        <v>48.7</v>
      </c>
      <c r="C278" s="2">
        <f>RSI!I278</f>
        <v>78.64516440544574</v>
      </c>
      <c r="D278" s="2">
        <f>MACD!E278</f>
        <v>-0.42575866855609945</v>
      </c>
      <c r="E278" s="2">
        <f>MACD!F278</f>
        <v>-0.33287361658723069</v>
      </c>
      <c r="F278" s="2">
        <f>'Moving Avg'!D278</f>
        <v>48.496000000000002</v>
      </c>
      <c r="G278" s="2">
        <f>'Moving Avg'!F278</f>
        <v>46.04549999999999</v>
      </c>
      <c r="H278" s="2">
        <f>'Moving Avg'!G278</f>
        <v>40.499400000000009</v>
      </c>
      <c r="I278" s="2">
        <f>'Moving Avg'!H278</f>
        <v>37.187899999999978</v>
      </c>
      <c r="J278" s="6" t="str">
        <f>OBV!F278</f>
        <v>BULLISH</v>
      </c>
      <c r="K278" s="6" t="str">
        <f>OBV!G278</f>
        <v>STRONG</v>
      </c>
      <c r="L278" s="6" t="str">
        <f>OBV!H278</f>
        <v>CONFIRMED BULLISH</v>
      </c>
      <c r="M278" s="8">
        <f t="shared" si="40"/>
        <v>0</v>
      </c>
      <c r="N278" s="8">
        <f t="shared" si="41"/>
        <v>100</v>
      </c>
      <c r="O278" s="8">
        <f t="shared" si="42"/>
        <v>100</v>
      </c>
      <c r="P278" s="8">
        <f t="shared" si="43"/>
        <v>100</v>
      </c>
      <c r="Q278" s="9">
        <f t="shared" si="44"/>
        <v>65</v>
      </c>
      <c r="R278" s="9">
        <f t="shared" si="45"/>
        <v>80</v>
      </c>
      <c r="S278" s="9">
        <f t="shared" si="46"/>
        <v>85</v>
      </c>
      <c r="T278" s="9">
        <f t="shared" si="47"/>
        <v>75</v>
      </c>
      <c r="U278" s="8">
        <f t="shared" si="48"/>
        <v>76.666666666666671</v>
      </c>
      <c r="V278" s="8">
        <f t="shared" si="49"/>
        <v>76.25</v>
      </c>
    </row>
    <row r="279" spans="1:22" ht="13.5" x14ac:dyDescent="0.25">
      <c r="A279" s="3">
        <f>RSI!A279</f>
        <v>42711</v>
      </c>
      <c r="B279" s="2">
        <f>RSI!B279</f>
        <v>48.7</v>
      </c>
      <c r="C279" s="2">
        <f>RSI!I279</f>
        <v>78.64516440544574</v>
      </c>
      <c r="D279" s="2">
        <f>MACD!E279</f>
        <v>-0.49000107162940765</v>
      </c>
      <c r="E279" s="2">
        <f>MACD!F279</f>
        <v>-0.36429910759566608</v>
      </c>
      <c r="F279" s="2">
        <f>'Moving Avg'!D279</f>
        <v>48.759999999999991</v>
      </c>
      <c r="G279" s="2">
        <f>'Moving Avg'!F279</f>
        <v>46.255499999999998</v>
      </c>
      <c r="H279" s="2">
        <f>'Moving Avg'!G279</f>
        <v>40.913600000000002</v>
      </c>
      <c r="I279" s="2">
        <f>'Moving Avg'!H279</f>
        <v>37.216399999999979</v>
      </c>
      <c r="J279" s="6" t="str">
        <f>OBV!F279</f>
        <v>BULLISH</v>
      </c>
      <c r="K279" s="6" t="str">
        <f>OBV!G279</f>
        <v>STRONG</v>
      </c>
      <c r="L279" s="6" t="str">
        <f>OBV!H279</f>
        <v>CONFIRMED BULLISH</v>
      </c>
      <c r="M279" s="8">
        <f t="shared" si="40"/>
        <v>0</v>
      </c>
      <c r="N279" s="8">
        <f t="shared" si="41"/>
        <v>100</v>
      </c>
      <c r="O279" s="8">
        <f t="shared" si="42"/>
        <v>100</v>
      </c>
      <c r="P279" s="8">
        <f t="shared" si="43"/>
        <v>100</v>
      </c>
      <c r="Q279" s="9">
        <f t="shared" si="44"/>
        <v>65</v>
      </c>
      <c r="R279" s="9">
        <f t="shared" si="45"/>
        <v>80</v>
      </c>
      <c r="S279" s="9">
        <f t="shared" si="46"/>
        <v>85</v>
      </c>
      <c r="T279" s="9">
        <f t="shared" si="47"/>
        <v>75</v>
      </c>
      <c r="U279" s="8">
        <f t="shared" si="48"/>
        <v>76.666666666666671</v>
      </c>
      <c r="V279" s="8">
        <f t="shared" si="49"/>
        <v>76.25</v>
      </c>
    </row>
    <row r="280" spans="1:22" ht="13.5" x14ac:dyDescent="0.25">
      <c r="A280" s="3">
        <f>RSI!A280</f>
        <v>42712</v>
      </c>
      <c r="B280" s="2">
        <f>RSI!B280</f>
        <v>48.69</v>
      </c>
      <c r="C280" s="2">
        <f>RSI!I280</f>
        <v>78.516047434081159</v>
      </c>
      <c r="D280" s="2">
        <f>MACD!E280</f>
        <v>-0.58027644644035803</v>
      </c>
      <c r="E280" s="2">
        <f>MACD!F280</f>
        <v>-0.40749457536460448</v>
      </c>
      <c r="F280" s="2">
        <f>'Moving Avg'!D280</f>
        <v>48.738</v>
      </c>
      <c r="G280" s="2">
        <f>'Moving Avg'!F280</f>
        <v>46.46</v>
      </c>
      <c r="H280" s="2">
        <f>'Moving Avg'!G280</f>
        <v>41.327400000000004</v>
      </c>
      <c r="I280" s="2">
        <f>'Moving Avg'!H280</f>
        <v>37.244849999999978</v>
      </c>
      <c r="J280" s="6" t="str">
        <f>OBV!F280</f>
        <v>BEARISH</v>
      </c>
      <c r="K280" s="6" t="str">
        <f>OBV!G280</f>
        <v>WEAK</v>
      </c>
      <c r="L280" s="6" t="str">
        <f>OBV!H280</f>
        <v>CONFIRMED BEARISH</v>
      </c>
      <c r="M280" s="8">
        <f t="shared" si="40"/>
        <v>0</v>
      </c>
      <c r="N280" s="8">
        <f t="shared" si="41"/>
        <v>100</v>
      </c>
      <c r="O280" s="8">
        <f t="shared" si="42"/>
        <v>100</v>
      </c>
      <c r="P280" s="8">
        <f t="shared" si="43"/>
        <v>0</v>
      </c>
      <c r="Q280" s="9">
        <f t="shared" si="44"/>
        <v>50</v>
      </c>
      <c r="R280" s="9">
        <f t="shared" si="45"/>
        <v>55</v>
      </c>
      <c r="S280" s="9">
        <f t="shared" si="46"/>
        <v>40</v>
      </c>
      <c r="T280" s="9">
        <f t="shared" si="47"/>
        <v>50</v>
      </c>
      <c r="U280" s="8">
        <f t="shared" si="48"/>
        <v>48.333333333333336</v>
      </c>
      <c r="V280" s="8">
        <f t="shared" si="49"/>
        <v>48.75</v>
      </c>
    </row>
    <row r="281" spans="1:22" ht="13.5" x14ac:dyDescent="0.25">
      <c r="A281" s="3">
        <f>RSI!A281</f>
        <v>42713</v>
      </c>
      <c r="B281" s="2">
        <f>RSI!B281</f>
        <v>48.6</v>
      </c>
      <c r="C281" s="2">
        <f>RSI!I281</f>
        <v>77.286230066073472</v>
      </c>
      <c r="D281" s="2">
        <f>MACD!E281</f>
        <v>-0.66963434469462157</v>
      </c>
      <c r="E281" s="2">
        <f>MACD!F281</f>
        <v>-0.45992252923060795</v>
      </c>
      <c r="F281" s="2">
        <f>'Moving Avg'!D281</f>
        <v>48.697999999999993</v>
      </c>
      <c r="G281" s="2">
        <f>'Moving Avg'!F281</f>
        <v>46.664999999999992</v>
      </c>
      <c r="H281" s="2">
        <f>'Moving Avg'!G281</f>
        <v>41.73960000000001</v>
      </c>
      <c r="I281" s="2">
        <f>'Moving Avg'!H281</f>
        <v>37.272849999999984</v>
      </c>
      <c r="J281" s="6" t="str">
        <f>OBV!F281</f>
        <v>BEARISH</v>
      </c>
      <c r="K281" s="6" t="str">
        <f>OBV!G281</f>
        <v>WEAK</v>
      </c>
      <c r="L281" s="6" t="str">
        <f>OBV!H281</f>
        <v>CONFIRMED BEARISH</v>
      </c>
      <c r="M281" s="8">
        <f t="shared" si="40"/>
        <v>0</v>
      </c>
      <c r="N281" s="8">
        <f t="shared" si="41"/>
        <v>100</v>
      </c>
      <c r="O281" s="8">
        <f t="shared" si="42"/>
        <v>100</v>
      </c>
      <c r="P281" s="8">
        <f t="shared" si="43"/>
        <v>0</v>
      </c>
      <c r="Q281" s="9">
        <f t="shared" si="44"/>
        <v>50</v>
      </c>
      <c r="R281" s="9">
        <f t="shared" si="45"/>
        <v>55</v>
      </c>
      <c r="S281" s="9">
        <f t="shared" si="46"/>
        <v>40</v>
      </c>
      <c r="T281" s="9">
        <f t="shared" si="47"/>
        <v>50</v>
      </c>
      <c r="U281" s="8">
        <f t="shared" si="48"/>
        <v>48.333333333333336</v>
      </c>
      <c r="V281" s="8">
        <f t="shared" si="49"/>
        <v>48.75</v>
      </c>
    </row>
    <row r="282" spans="1:22" ht="13.5" x14ac:dyDescent="0.25">
      <c r="A282" s="3">
        <f>RSI!A282</f>
        <v>42717</v>
      </c>
      <c r="B282" s="2">
        <f>RSI!B282</f>
        <v>48.7</v>
      </c>
      <c r="C282" s="2">
        <f>RSI!I282</f>
        <v>77.70410779265822</v>
      </c>
      <c r="D282" s="2">
        <f>MACD!E282</f>
        <v>-0.76876507016797291</v>
      </c>
      <c r="E282" s="2">
        <f>MACD!F282</f>
        <v>-0.52169103741808098</v>
      </c>
      <c r="F282" s="2">
        <f>'Moving Avg'!D282</f>
        <v>48.677999999999997</v>
      </c>
      <c r="G282" s="2">
        <f>'Moving Avg'!F282</f>
        <v>46.974999999999994</v>
      </c>
      <c r="H282" s="2">
        <f>'Moving Avg'!G282</f>
        <v>42.153800000000011</v>
      </c>
      <c r="I282" s="2">
        <f>'Moving Avg'!H282</f>
        <v>37.301349999999978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0</v>
      </c>
      <c r="N282" s="8">
        <f t="shared" si="41"/>
        <v>100</v>
      </c>
      <c r="O282" s="8">
        <f t="shared" si="42"/>
        <v>100</v>
      </c>
      <c r="P282" s="8">
        <f t="shared" si="43"/>
        <v>16.5</v>
      </c>
      <c r="Q282" s="9">
        <f t="shared" si="44"/>
        <v>52.475000000000001</v>
      </c>
      <c r="R282" s="9">
        <f t="shared" si="45"/>
        <v>59.125</v>
      </c>
      <c r="S282" s="9">
        <f t="shared" si="46"/>
        <v>47.424999999999997</v>
      </c>
      <c r="T282" s="9">
        <f t="shared" si="47"/>
        <v>54.125</v>
      </c>
      <c r="U282" s="8">
        <f t="shared" si="48"/>
        <v>53.008333333333326</v>
      </c>
      <c r="V282" s="8">
        <f t="shared" si="49"/>
        <v>53.287499999999994</v>
      </c>
    </row>
    <row r="283" spans="1:22" ht="13.5" x14ac:dyDescent="0.25">
      <c r="A283" s="3">
        <f>RSI!A283</f>
        <v>42718</v>
      </c>
      <c r="B283" s="2">
        <f>RSI!B283</f>
        <v>48.7</v>
      </c>
      <c r="C283" s="2">
        <f>RSI!I283</f>
        <v>77.70410779265822</v>
      </c>
      <c r="D283" s="2">
        <f>MACD!E283</f>
        <v>-0.86957956938307035</v>
      </c>
      <c r="E283" s="2">
        <f>MACD!F283</f>
        <v>-0.59126874381107886</v>
      </c>
      <c r="F283" s="2">
        <f>'Moving Avg'!D283</f>
        <v>48.677999999999997</v>
      </c>
      <c r="G283" s="2">
        <f>'Moving Avg'!F283</f>
        <v>47.189500000000002</v>
      </c>
      <c r="H283" s="2">
        <f>'Moving Avg'!G283</f>
        <v>42.551400000000001</v>
      </c>
      <c r="I283" s="2">
        <f>'Moving Avg'!H283</f>
        <v>37.329849999999972</v>
      </c>
      <c r="J283" s="6" t="str">
        <f>OBV!F283</f>
        <v>BEARISH</v>
      </c>
      <c r="K283" s="6" t="str">
        <f>OBV!G283</f>
        <v>NEUTRAL</v>
      </c>
      <c r="L283" s="6" t="str">
        <f>OBV!H283</f>
        <v>NEUTRAL</v>
      </c>
      <c r="M283" s="8">
        <f t="shared" si="40"/>
        <v>0</v>
      </c>
      <c r="N283" s="8">
        <f t="shared" si="41"/>
        <v>100</v>
      </c>
      <c r="O283" s="8">
        <f t="shared" si="42"/>
        <v>100</v>
      </c>
      <c r="P283" s="8">
        <f t="shared" si="43"/>
        <v>16.5</v>
      </c>
      <c r="Q283" s="9">
        <f t="shared" si="44"/>
        <v>52.475000000000001</v>
      </c>
      <c r="R283" s="9">
        <f t="shared" si="45"/>
        <v>59.125</v>
      </c>
      <c r="S283" s="9">
        <f t="shared" si="46"/>
        <v>47.424999999999997</v>
      </c>
      <c r="T283" s="9">
        <f t="shared" si="47"/>
        <v>54.125</v>
      </c>
      <c r="U283" s="8">
        <f t="shared" si="48"/>
        <v>53.008333333333326</v>
      </c>
      <c r="V283" s="8">
        <f t="shared" si="49"/>
        <v>53.287499999999994</v>
      </c>
    </row>
    <row r="284" spans="1:22" ht="13.5" x14ac:dyDescent="0.25">
      <c r="A284" s="3">
        <f>RSI!A284</f>
        <v>42719</v>
      </c>
      <c r="B284" s="2">
        <f>RSI!B284</f>
        <v>48.6</v>
      </c>
      <c r="C284" s="2">
        <f>RSI!I284</f>
        <v>76.080786954299512</v>
      </c>
      <c r="D284" s="2">
        <f>MACD!E284</f>
        <v>-0.73546466626802953</v>
      </c>
      <c r="E284" s="2">
        <f>MACD!F284</f>
        <v>-0.62010792830246908</v>
      </c>
      <c r="F284" s="2">
        <f>'Moving Avg'!D284</f>
        <v>48.658000000000001</v>
      </c>
      <c r="G284" s="2">
        <f>'Moving Avg'!F284</f>
        <v>47.394500000000008</v>
      </c>
      <c r="H284" s="2">
        <f>'Moving Avg'!G284</f>
        <v>42.921000000000006</v>
      </c>
      <c r="I284" s="2">
        <f>'Moving Avg'!H284</f>
        <v>37.357849999999978</v>
      </c>
      <c r="J284" s="6" t="str">
        <f>OBV!F284</f>
        <v>BEARISH</v>
      </c>
      <c r="K284" s="6" t="str">
        <f>OBV!G284</f>
        <v>WEAK</v>
      </c>
      <c r="L284" s="6" t="str">
        <f>OBV!H284</f>
        <v>CONFIRMED BEARISH</v>
      </c>
      <c r="M284" s="8">
        <f t="shared" si="40"/>
        <v>0</v>
      </c>
      <c r="N284" s="8">
        <f t="shared" si="41"/>
        <v>100</v>
      </c>
      <c r="O284" s="8">
        <f t="shared" si="42"/>
        <v>100</v>
      </c>
      <c r="P284" s="8">
        <f t="shared" si="43"/>
        <v>0</v>
      </c>
      <c r="Q284" s="9">
        <f t="shared" si="44"/>
        <v>50</v>
      </c>
      <c r="R284" s="9">
        <f t="shared" si="45"/>
        <v>55</v>
      </c>
      <c r="S284" s="9">
        <f t="shared" si="46"/>
        <v>40</v>
      </c>
      <c r="T284" s="9">
        <f t="shared" si="47"/>
        <v>50</v>
      </c>
      <c r="U284" s="8">
        <f t="shared" si="48"/>
        <v>48.333333333333336</v>
      </c>
      <c r="V284" s="8">
        <f t="shared" si="49"/>
        <v>48.75</v>
      </c>
    </row>
    <row r="285" spans="1:22" ht="13.5" x14ac:dyDescent="0.25">
      <c r="A285" s="3">
        <f>RSI!A285</f>
        <v>42720</v>
      </c>
      <c r="B285" s="2">
        <f>RSI!B285</f>
        <v>48.6</v>
      </c>
      <c r="C285" s="2">
        <f>RSI!I285</f>
        <v>76.080786954299512</v>
      </c>
      <c r="D285" s="2">
        <f>MACD!E285</f>
        <v>-0.41744911919763439</v>
      </c>
      <c r="E285" s="2">
        <f>MACD!F285</f>
        <v>-0.57957616648150212</v>
      </c>
      <c r="F285" s="2">
        <f>'Moving Avg'!D285</f>
        <v>48.64</v>
      </c>
      <c r="G285" s="2">
        <f>'Moving Avg'!F285</f>
        <v>47.533000000000008</v>
      </c>
      <c r="H285" s="2">
        <f>'Moving Avg'!G285</f>
        <v>43.290600000000005</v>
      </c>
      <c r="I285" s="2">
        <f>'Moving Avg'!H285</f>
        <v>37.385849999999984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  <c r="M285" s="8">
        <f t="shared" si="40"/>
        <v>0</v>
      </c>
      <c r="N285" s="8">
        <f t="shared" si="41"/>
        <v>0</v>
      </c>
      <c r="O285" s="8">
        <f t="shared" si="42"/>
        <v>100</v>
      </c>
      <c r="P285" s="8">
        <f t="shared" si="43"/>
        <v>16.5</v>
      </c>
      <c r="Q285" s="9">
        <f t="shared" si="44"/>
        <v>17.475000000000001</v>
      </c>
      <c r="R285" s="9">
        <f t="shared" si="45"/>
        <v>39.125</v>
      </c>
      <c r="S285" s="9">
        <f t="shared" si="46"/>
        <v>32.424999999999997</v>
      </c>
      <c r="T285" s="9">
        <f t="shared" si="47"/>
        <v>29.125</v>
      </c>
      <c r="U285" s="8">
        <f t="shared" si="48"/>
        <v>29.675000000000001</v>
      </c>
      <c r="V285" s="8">
        <f t="shared" si="49"/>
        <v>29.537500000000001</v>
      </c>
    </row>
    <row r="286" spans="1:22" ht="13.5" x14ac:dyDescent="0.25">
      <c r="A286" s="3">
        <f>RSI!A286</f>
        <v>42723</v>
      </c>
      <c r="B286" s="2">
        <f>RSI!B286</f>
        <v>48.6</v>
      </c>
      <c r="C286" s="2">
        <f>RSI!I286</f>
        <v>76.080786954299512</v>
      </c>
      <c r="D286" s="2">
        <f>MACD!E286</f>
        <v>-0.16125518210034073</v>
      </c>
      <c r="E286" s="2">
        <f>MACD!F286</f>
        <v>-0.4959119696052699</v>
      </c>
      <c r="F286" s="2">
        <f>'Moving Avg'!D286</f>
        <v>48.64</v>
      </c>
      <c r="G286" s="2">
        <f>'Moving Avg'!F286</f>
        <v>47.661000000000016</v>
      </c>
      <c r="H286" s="2">
        <f>'Moving Avg'!G286</f>
        <v>43.632600000000011</v>
      </c>
      <c r="I286" s="2">
        <f>'Moving Avg'!H286</f>
        <v>37.413849999999982</v>
      </c>
      <c r="J286" s="6" t="str">
        <f>OBV!F286</f>
        <v>BEARISH</v>
      </c>
      <c r="K286" s="6" t="str">
        <f>OBV!G286</f>
        <v>NEUTRAL</v>
      </c>
      <c r="L286" s="6" t="str">
        <f>OBV!H286</f>
        <v>NEUTRAL</v>
      </c>
      <c r="M286" s="8">
        <f t="shared" si="40"/>
        <v>0</v>
      </c>
      <c r="N286" s="8">
        <f t="shared" si="41"/>
        <v>0</v>
      </c>
      <c r="O286" s="8">
        <f t="shared" si="42"/>
        <v>100</v>
      </c>
      <c r="P286" s="8">
        <f t="shared" si="43"/>
        <v>16.5</v>
      </c>
      <c r="Q286" s="9">
        <f t="shared" si="44"/>
        <v>17.475000000000001</v>
      </c>
      <c r="R286" s="9">
        <f t="shared" si="45"/>
        <v>39.125</v>
      </c>
      <c r="S286" s="9">
        <f t="shared" si="46"/>
        <v>32.424999999999997</v>
      </c>
      <c r="T286" s="9">
        <f t="shared" si="47"/>
        <v>29.125</v>
      </c>
      <c r="U286" s="8">
        <f t="shared" si="48"/>
        <v>29.675000000000001</v>
      </c>
      <c r="V286" s="8">
        <f t="shared" si="49"/>
        <v>29.537500000000001</v>
      </c>
    </row>
    <row r="287" spans="1:22" ht="13.5" x14ac:dyDescent="0.25">
      <c r="A287" s="3">
        <f>RSI!A287</f>
        <v>42724</v>
      </c>
      <c r="B287" s="2">
        <f>RSI!B287</f>
        <v>48.5</v>
      </c>
      <c r="C287" s="2">
        <f>RSI!I287</f>
        <v>74.146134536449352</v>
      </c>
      <c r="D287" s="2">
        <f>MACD!E287</f>
        <v>5.0990839068191463E-2</v>
      </c>
      <c r="E287" s="2">
        <f>MACD!F287</f>
        <v>-0.38653140787057766</v>
      </c>
      <c r="F287" s="2">
        <f>'Moving Avg'!D287</f>
        <v>48.6</v>
      </c>
      <c r="G287" s="2">
        <f>'Moving Avg'!F287</f>
        <v>47.786500000000011</v>
      </c>
      <c r="H287" s="2">
        <f>'Moving Avg'!G287</f>
        <v>43.953800000000008</v>
      </c>
      <c r="I287" s="2">
        <f>'Moving Avg'!H287</f>
        <v>37.441349999999986</v>
      </c>
      <c r="J287" s="6" t="str">
        <f>OBV!F287</f>
        <v>BEARISH</v>
      </c>
      <c r="K287" s="6" t="str">
        <f>OBV!G287</f>
        <v>WEAK</v>
      </c>
      <c r="L287" s="6" t="str">
        <f>OBV!H287</f>
        <v>CONFIRMED BEARISH</v>
      </c>
      <c r="M287" s="8">
        <f t="shared" si="40"/>
        <v>0</v>
      </c>
      <c r="N287" s="8">
        <f t="shared" si="41"/>
        <v>0</v>
      </c>
      <c r="O287" s="8">
        <f t="shared" si="42"/>
        <v>100</v>
      </c>
      <c r="P287" s="8">
        <f t="shared" si="43"/>
        <v>0</v>
      </c>
      <c r="Q287" s="9">
        <f t="shared" si="44"/>
        <v>15</v>
      </c>
      <c r="R287" s="9">
        <f t="shared" si="45"/>
        <v>35</v>
      </c>
      <c r="S287" s="9">
        <f t="shared" si="46"/>
        <v>25</v>
      </c>
      <c r="T287" s="9">
        <f t="shared" si="47"/>
        <v>25</v>
      </c>
      <c r="U287" s="8">
        <f t="shared" si="48"/>
        <v>25</v>
      </c>
      <c r="V287" s="8">
        <f t="shared" si="49"/>
        <v>25</v>
      </c>
    </row>
    <row r="288" spans="1:22" ht="13.5" x14ac:dyDescent="0.25">
      <c r="A288" s="3">
        <f>RSI!A288</f>
        <v>42725</v>
      </c>
      <c r="B288" s="2">
        <f>RSI!B288</f>
        <v>48.5</v>
      </c>
      <c r="C288" s="2">
        <f>RSI!I288</f>
        <v>74.146134536449352</v>
      </c>
      <c r="D288" s="2">
        <f>MACD!E288</f>
        <v>0.20473355264390136</v>
      </c>
      <c r="E288" s="2">
        <f>MACD!F288</f>
        <v>-0.26827841576768185</v>
      </c>
      <c r="F288" s="2">
        <f>'Moving Avg'!D288</f>
        <v>48.56</v>
      </c>
      <c r="G288" s="2">
        <f>'Moving Avg'!F288</f>
        <v>47.912000000000013</v>
      </c>
      <c r="H288" s="2">
        <f>'Moving Avg'!G288</f>
        <v>44.255600000000001</v>
      </c>
      <c r="I288" s="2">
        <f>'Moving Avg'!H288</f>
        <v>37.468849999999982</v>
      </c>
      <c r="J288" s="6" t="str">
        <f>OBV!F288</f>
        <v>BEARISH</v>
      </c>
      <c r="K288" s="6" t="str">
        <f>OBV!G288</f>
        <v>WEAK</v>
      </c>
      <c r="L288" s="6" t="str">
        <f>OBV!H288</f>
        <v>CONFIRMED BEARISH</v>
      </c>
      <c r="M288" s="8">
        <f t="shared" si="40"/>
        <v>0</v>
      </c>
      <c r="N288" s="8">
        <f t="shared" si="41"/>
        <v>0</v>
      </c>
      <c r="O288" s="8">
        <f t="shared" si="42"/>
        <v>100</v>
      </c>
      <c r="P288" s="8">
        <f t="shared" si="43"/>
        <v>0</v>
      </c>
      <c r="Q288" s="9">
        <f t="shared" si="44"/>
        <v>15</v>
      </c>
      <c r="R288" s="9">
        <f t="shared" si="45"/>
        <v>35</v>
      </c>
      <c r="S288" s="9">
        <f t="shared" si="46"/>
        <v>25</v>
      </c>
      <c r="T288" s="9">
        <f t="shared" si="47"/>
        <v>25</v>
      </c>
      <c r="U288" s="8">
        <f t="shared" si="48"/>
        <v>25</v>
      </c>
      <c r="V288" s="8">
        <f t="shared" si="49"/>
        <v>25</v>
      </c>
    </row>
    <row r="289" spans="1:22" ht="13.5" x14ac:dyDescent="0.25">
      <c r="A289" s="3">
        <f>RSI!A289</f>
        <v>42726</v>
      </c>
      <c r="B289" s="2">
        <f>RSI!B289</f>
        <v>48.5</v>
      </c>
      <c r="C289" s="2">
        <f>RSI!I289</f>
        <v>74.146134536449352</v>
      </c>
      <c r="D289" s="2">
        <f>MACD!E289</f>
        <v>0.32513330199644486</v>
      </c>
      <c r="E289" s="2">
        <f>MACD!F289</f>
        <v>-0.14959607221485652</v>
      </c>
      <c r="F289" s="2">
        <f>'Moving Avg'!D289</f>
        <v>48.54</v>
      </c>
      <c r="G289" s="2">
        <f>'Moving Avg'!F289</f>
        <v>48.037500000000009</v>
      </c>
      <c r="H289" s="2">
        <f>'Moving Avg'!G289</f>
        <v>44.5276</v>
      </c>
      <c r="I289" s="2">
        <f>'Moving Avg'!H289</f>
        <v>37.496349999999985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  <c r="M289" s="8">
        <f t="shared" si="40"/>
        <v>0</v>
      </c>
      <c r="N289" s="8">
        <f t="shared" si="41"/>
        <v>0</v>
      </c>
      <c r="O289" s="8">
        <f t="shared" si="42"/>
        <v>100</v>
      </c>
      <c r="P289" s="8">
        <f t="shared" si="43"/>
        <v>16.5</v>
      </c>
      <c r="Q289" s="9">
        <f t="shared" si="44"/>
        <v>17.475000000000001</v>
      </c>
      <c r="R289" s="9">
        <f t="shared" si="45"/>
        <v>39.125</v>
      </c>
      <c r="S289" s="9">
        <f t="shared" si="46"/>
        <v>32.424999999999997</v>
      </c>
      <c r="T289" s="9">
        <f t="shared" si="47"/>
        <v>29.125</v>
      </c>
      <c r="U289" s="8">
        <f t="shared" si="48"/>
        <v>29.675000000000001</v>
      </c>
      <c r="V289" s="8">
        <f t="shared" si="49"/>
        <v>29.537500000000001</v>
      </c>
    </row>
    <row r="290" spans="1:22" ht="13.5" x14ac:dyDescent="0.25">
      <c r="A290" s="3">
        <f>RSI!A290</f>
        <v>42727</v>
      </c>
      <c r="B290" s="2">
        <f>RSI!B290</f>
        <v>48.5</v>
      </c>
      <c r="C290" s="2">
        <f>RSI!I290</f>
        <v>74.146134536449352</v>
      </c>
      <c r="D290" s="2">
        <f>MACD!E290</f>
        <v>0.41649910787668887</v>
      </c>
      <c r="E290" s="2">
        <f>MACD!F290</f>
        <v>-3.6377036196547446E-2</v>
      </c>
      <c r="F290" s="2">
        <f>'Moving Avg'!D290</f>
        <v>48.519999999999996</v>
      </c>
      <c r="G290" s="2">
        <f>'Moving Avg'!F290</f>
        <v>48.168000000000006</v>
      </c>
      <c r="H290" s="2">
        <f>'Moving Avg'!G290</f>
        <v>44.799600000000012</v>
      </c>
      <c r="I290" s="2">
        <f>'Moving Avg'!H290</f>
        <v>37.523849999999982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  <c r="M290" s="8">
        <f t="shared" si="40"/>
        <v>0</v>
      </c>
      <c r="N290" s="8">
        <f t="shared" si="41"/>
        <v>0</v>
      </c>
      <c r="O290" s="8">
        <f t="shared" si="42"/>
        <v>100</v>
      </c>
      <c r="P290" s="8">
        <f t="shared" si="43"/>
        <v>16.5</v>
      </c>
      <c r="Q290" s="9">
        <f t="shared" si="44"/>
        <v>17.475000000000001</v>
      </c>
      <c r="R290" s="9">
        <f t="shared" si="45"/>
        <v>39.125</v>
      </c>
      <c r="S290" s="9">
        <f t="shared" si="46"/>
        <v>32.424999999999997</v>
      </c>
      <c r="T290" s="9">
        <f t="shared" si="47"/>
        <v>29.125</v>
      </c>
      <c r="U290" s="8">
        <f t="shared" si="48"/>
        <v>29.675000000000001</v>
      </c>
      <c r="V290" s="8">
        <f t="shared" si="49"/>
        <v>29.537500000000001</v>
      </c>
    </row>
    <row r="291" spans="1:22" ht="13.5" x14ac:dyDescent="0.25">
      <c r="A291" s="3">
        <f>RSI!A291</f>
        <v>42730</v>
      </c>
      <c r="B291" s="2">
        <f>RSI!B291</f>
        <v>48.5</v>
      </c>
      <c r="C291" s="2">
        <f>RSI!I291</f>
        <v>74.146134536449352</v>
      </c>
      <c r="D291" s="2">
        <f>MACD!E291</f>
        <v>0.47165466396091205</v>
      </c>
      <c r="E291" s="2">
        <f>MACD!F291</f>
        <v>6.5229303834944449E-2</v>
      </c>
      <c r="F291" s="2">
        <f>'Moving Avg'!D291</f>
        <v>48.5</v>
      </c>
      <c r="G291" s="2">
        <f>'Moving Avg'!F291</f>
        <v>48.298500000000004</v>
      </c>
      <c r="H291" s="2">
        <f>'Moving Avg'!G291</f>
        <v>45.071600000000011</v>
      </c>
      <c r="I291" s="2">
        <f>'Moving Avg'!H291</f>
        <v>37.551349999999985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  <c r="M291" s="8">
        <f t="shared" si="40"/>
        <v>0</v>
      </c>
      <c r="N291" s="8">
        <f t="shared" si="41"/>
        <v>0</v>
      </c>
      <c r="O291" s="8">
        <f t="shared" si="42"/>
        <v>100</v>
      </c>
      <c r="P291" s="8">
        <f t="shared" si="43"/>
        <v>16.5</v>
      </c>
      <c r="Q291" s="9">
        <f t="shared" si="44"/>
        <v>17.475000000000001</v>
      </c>
      <c r="R291" s="9">
        <f t="shared" si="45"/>
        <v>39.125</v>
      </c>
      <c r="S291" s="9">
        <f t="shared" si="46"/>
        <v>32.424999999999997</v>
      </c>
      <c r="T291" s="9">
        <f t="shared" si="47"/>
        <v>29.125</v>
      </c>
      <c r="U291" s="8">
        <f t="shared" si="48"/>
        <v>29.675000000000001</v>
      </c>
      <c r="V291" s="8">
        <f t="shared" si="49"/>
        <v>29.537500000000001</v>
      </c>
    </row>
    <row r="292" spans="1:22" ht="13.5" x14ac:dyDescent="0.25">
      <c r="A292" s="3">
        <f>RSI!A292</f>
        <v>42731</v>
      </c>
      <c r="B292" s="2">
        <f>RSI!B292</f>
        <v>48.5</v>
      </c>
      <c r="C292" s="2">
        <f>RSI!I292</f>
        <v>74.146134536449352</v>
      </c>
      <c r="D292" s="2">
        <f>MACD!E292</f>
        <v>0.52601694107576691</v>
      </c>
      <c r="E292" s="2">
        <f>MACD!F292</f>
        <v>0.15738683128310896</v>
      </c>
      <c r="F292" s="2">
        <f>'Moving Avg'!D292</f>
        <v>48.5</v>
      </c>
      <c r="G292" s="2">
        <f>'Moving Avg'!F292</f>
        <v>48.4285</v>
      </c>
      <c r="H292" s="2">
        <f>'Moving Avg'!G292</f>
        <v>45.364400000000003</v>
      </c>
      <c r="I292" s="2">
        <f>'Moving Avg'!H292</f>
        <v>37.578849999999981</v>
      </c>
      <c r="J292" s="6" t="str">
        <f>OBV!F292</f>
        <v>NEUTRAL</v>
      </c>
      <c r="K292" s="6" t="str">
        <f>OBV!G292</f>
        <v>NEUTRAL</v>
      </c>
      <c r="L292" s="6" t="str">
        <f>OBV!H292</f>
        <v>NEUTRAL</v>
      </c>
      <c r="M292" s="8">
        <f t="shared" si="40"/>
        <v>0</v>
      </c>
      <c r="N292" s="8">
        <f t="shared" si="41"/>
        <v>0</v>
      </c>
      <c r="O292" s="8">
        <f t="shared" si="42"/>
        <v>100</v>
      </c>
      <c r="P292" s="8">
        <f t="shared" si="43"/>
        <v>33</v>
      </c>
      <c r="Q292" s="9">
        <f t="shared" si="44"/>
        <v>19.95</v>
      </c>
      <c r="R292" s="9">
        <f t="shared" si="45"/>
        <v>43.25</v>
      </c>
      <c r="S292" s="9">
        <f t="shared" si="46"/>
        <v>39.85</v>
      </c>
      <c r="T292" s="9">
        <f t="shared" si="47"/>
        <v>33.25</v>
      </c>
      <c r="U292" s="8">
        <f t="shared" si="48"/>
        <v>34.35</v>
      </c>
      <c r="V292" s="8">
        <f t="shared" si="49"/>
        <v>34.075000000000003</v>
      </c>
    </row>
    <row r="293" spans="1:22" ht="13.5" x14ac:dyDescent="0.25">
      <c r="A293" s="3">
        <f>RSI!A293</f>
        <v>42732</v>
      </c>
      <c r="B293" s="2">
        <f>RSI!B293</f>
        <v>48.48</v>
      </c>
      <c r="C293" s="2">
        <f>RSI!I293</f>
        <v>73.562524602525542</v>
      </c>
      <c r="D293" s="2">
        <f>MACD!E293</f>
        <v>0.56637465743554571</v>
      </c>
      <c r="E293" s="2">
        <f>MACD!F293</f>
        <v>0.23918439651359633</v>
      </c>
      <c r="F293" s="2">
        <f>'Moving Avg'!D293</f>
        <v>48.495999999999995</v>
      </c>
      <c r="G293" s="2">
        <f>'Moving Avg'!F293</f>
        <v>48.557500000000005</v>
      </c>
      <c r="H293" s="2">
        <f>'Moving Avg'!G293</f>
        <v>45.6372</v>
      </c>
      <c r="I293" s="2">
        <f>'Moving Avg'!H293</f>
        <v>37.606249999999974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0"/>
        <v>0</v>
      </c>
      <c r="N293" s="8">
        <f t="shared" si="41"/>
        <v>0</v>
      </c>
      <c r="O293" s="8">
        <f t="shared" si="42"/>
        <v>100</v>
      </c>
      <c r="P293" s="8">
        <f t="shared" si="43"/>
        <v>16.5</v>
      </c>
      <c r="Q293" s="9">
        <f t="shared" si="44"/>
        <v>17.475000000000001</v>
      </c>
      <c r="R293" s="9">
        <f t="shared" si="45"/>
        <v>39.125</v>
      </c>
      <c r="S293" s="9">
        <f t="shared" si="46"/>
        <v>32.424999999999997</v>
      </c>
      <c r="T293" s="9">
        <f t="shared" si="47"/>
        <v>29.125</v>
      </c>
      <c r="U293" s="8">
        <f t="shared" si="48"/>
        <v>29.675000000000001</v>
      </c>
      <c r="V293" s="8">
        <f t="shared" si="49"/>
        <v>29.537500000000001</v>
      </c>
    </row>
    <row r="294" spans="1:22" ht="13.5" x14ac:dyDescent="0.25">
      <c r="A294" s="3">
        <f>RSI!A294</f>
        <v>42733</v>
      </c>
      <c r="B294" s="2">
        <f>RSI!B294</f>
        <v>48.48</v>
      </c>
      <c r="C294" s="2">
        <f>RSI!I294</f>
        <v>73.562524602525556</v>
      </c>
      <c r="D294" s="2">
        <f>MACD!E294</f>
        <v>0.57866204595178061</v>
      </c>
      <c r="E294" s="2">
        <f>MACD!F294</f>
        <v>0.30707992640123316</v>
      </c>
      <c r="F294" s="2">
        <f>'Moving Avg'!D294</f>
        <v>48.491999999999997</v>
      </c>
      <c r="G294" s="2">
        <f>'Moving Avg'!F294</f>
        <v>48.612499999999997</v>
      </c>
      <c r="H294" s="2">
        <f>'Moving Avg'!G294</f>
        <v>45.868000000000009</v>
      </c>
      <c r="I294" s="2">
        <f>'Moving Avg'!H294</f>
        <v>37.633649999999982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  <c r="M294" s="8">
        <f t="shared" si="40"/>
        <v>0</v>
      </c>
      <c r="N294" s="8">
        <f t="shared" si="41"/>
        <v>0</v>
      </c>
      <c r="O294" s="8">
        <f t="shared" si="42"/>
        <v>100</v>
      </c>
      <c r="P294" s="8">
        <f t="shared" si="43"/>
        <v>16.5</v>
      </c>
      <c r="Q294" s="9">
        <f t="shared" si="44"/>
        <v>17.475000000000001</v>
      </c>
      <c r="R294" s="9">
        <f t="shared" si="45"/>
        <v>39.125</v>
      </c>
      <c r="S294" s="9">
        <f t="shared" si="46"/>
        <v>32.424999999999997</v>
      </c>
      <c r="T294" s="9">
        <f t="shared" si="47"/>
        <v>29.125</v>
      </c>
      <c r="U294" s="8">
        <f t="shared" si="48"/>
        <v>29.675000000000001</v>
      </c>
      <c r="V294" s="8">
        <f t="shared" si="49"/>
        <v>29.537500000000001</v>
      </c>
    </row>
    <row r="295" spans="1:22" ht="13.5" x14ac:dyDescent="0.25">
      <c r="A295" s="3">
        <f>RSI!A295</f>
        <v>42734</v>
      </c>
      <c r="B295" s="2">
        <f>RSI!B295</f>
        <v>46.3</v>
      </c>
      <c r="C295" s="2">
        <f>RSI!I295</f>
        <v>36.873151837300369</v>
      </c>
      <c r="D295" s="2">
        <f>MACD!E295</f>
        <v>0.74454348087530775</v>
      </c>
      <c r="E295" s="2">
        <f>MACD!F295</f>
        <v>0.39457263729604808</v>
      </c>
      <c r="F295" s="2">
        <f>'Moving Avg'!D295</f>
        <v>48.052</v>
      </c>
      <c r="G295" s="2">
        <f>'Moving Avg'!F295</f>
        <v>48.487499999999997</v>
      </c>
      <c r="H295" s="2">
        <f>'Moving Avg'!G295</f>
        <v>46.011000000000003</v>
      </c>
      <c r="I295" s="2">
        <f>'Moving Avg'!H295</f>
        <v>37.650149999999982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  <c r="M295" s="8">
        <f t="shared" si="40"/>
        <v>25</v>
      </c>
      <c r="N295" s="8">
        <f t="shared" si="41"/>
        <v>0</v>
      </c>
      <c r="O295" s="8">
        <f t="shared" si="42"/>
        <v>100</v>
      </c>
      <c r="P295" s="8">
        <f t="shared" si="43"/>
        <v>16.5</v>
      </c>
      <c r="Q295" s="9">
        <f t="shared" si="44"/>
        <v>26.225000000000001</v>
      </c>
      <c r="R295" s="9">
        <f t="shared" si="45"/>
        <v>44.125</v>
      </c>
      <c r="S295" s="9">
        <f t="shared" si="46"/>
        <v>36.174999999999997</v>
      </c>
      <c r="T295" s="9">
        <f t="shared" si="47"/>
        <v>35.375</v>
      </c>
      <c r="U295" s="8">
        <f t="shared" si="48"/>
        <v>35.508333333333333</v>
      </c>
      <c r="V295" s="8">
        <f t="shared" si="49"/>
        <v>35.474999999999994</v>
      </c>
    </row>
    <row r="296" spans="1:22" ht="13.5" x14ac:dyDescent="0.25">
      <c r="A296" s="3">
        <f>RSI!A296</f>
        <v>42737</v>
      </c>
      <c r="B296" s="2">
        <f>RSI!B296</f>
        <v>47.68</v>
      </c>
      <c r="C296" s="2">
        <f>RSI!I296</f>
        <v>52.890742674693016</v>
      </c>
      <c r="D296" s="2">
        <f>MACD!E296</f>
        <v>0.79001134606182433</v>
      </c>
      <c r="E296" s="2">
        <f>MACD!F296</f>
        <v>0.47366037904920338</v>
      </c>
      <c r="F296" s="2">
        <f>'Moving Avg'!D296</f>
        <v>47.887999999999998</v>
      </c>
      <c r="G296" s="2">
        <f>'Moving Avg'!F296</f>
        <v>48.4315</v>
      </c>
      <c r="H296" s="2">
        <f>'Moving Avg'!G296</f>
        <v>46.159599999999998</v>
      </c>
      <c r="I296" s="2">
        <f>'Moving Avg'!H296</f>
        <v>37.667099999999976</v>
      </c>
      <c r="J296" s="6" t="str">
        <f>OBV!F296</f>
        <v>BULLISH</v>
      </c>
      <c r="K296" s="6" t="str">
        <f>OBV!G296</f>
        <v>NEUTRAL</v>
      </c>
      <c r="L296" s="6" t="str">
        <f>OBV!H296</f>
        <v>BULLISH DIVERGENCE</v>
      </c>
      <c r="M296" s="8">
        <f t="shared" si="40"/>
        <v>25</v>
      </c>
      <c r="N296" s="8">
        <f t="shared" si="41"/>
        <v>0</v>
      </c>
      <c r="O296" s="8">
        <f t="shared" si="42"/>
        <v>100</v>
      </c>
      <c r="P296" s="8">
        <f t="shared" si="43"/>
        <v>66.5</v>
      </c>
      <c r="Q296" s="9">
        <f t="shared" si="44"/>
        <v>33.725000000000001</v>
      </c>
      <c r="R296" s="9">
        <f t="shared" si="45"/>
        <v>56.625</v>
      </c>
      <c r="S296" s="9">
        <f t="shared" si="46"/>
        <v>58.674999999999997</v>
      </c>
      <c r="T296" s="9">
        <f t="shared" si="47"/>
        <v>47.875</v>
      </c>
      <c r="U296" s="8">
        <f t="shared" si="48"/>
        <v>49.67499999999999</v>
      </c>
      <c r="V296" s="8">
        <f t="shared" si="49"/>
        <v>49.224999999999994</v>
      </c>
    </row>
    <row r="297" spans="1:22" ht="13.5" x14ac:dyDescent="0.25">
      <c r="A297" s="3">
        <f>RSI!A297</f>
        <v>42738</v>
      </c>
      <c r="B297" s="2">
        <f>RSI!B297</f>
        <v>47.68</v>
      </c>
      <c r="C297" s="2">
        <f>RSI!I297</f>
        <v>52.890742674693016</v>
      </c>
      <c r="D297" s="2">
        <f>MACD!E297</f>
        <v>0.81173105415881253</v>
      </c>
      <c r="E297" s="2">
        <f>MACD!F297</f>
        <v>0.54127451407112526</v>
      </c>
      <c r="F297" s="2">
        <f>'Moving Avg'!D297</f>
        <v>47.724000000000004</v>
      </c>
      <c r="G297" s="2">
        <f>'Moving Avg'!F297</f>
        <v>48.375500000000002</v>
      </c>
      <c r="H297" s="2">
        <f>'Moving Avg'!G297</f>
        <v>46.307199999999995</v>
      </c>
      <c r="I297" s="2">
        <f>'Moving Avg'!H297</f>
        <v>37.674099999999981</v>
      </c>
      <c r="J297" s="6" t="str">
        <f>OBV!F297</f>
        <v>BULLISH</v>
      </c>
      <c r="K297" s="6" t="str">
        <f>OBV!G297</f>
        <v>NEUTRAL</v>
      </c>
      <c r="L297" s="6" t="str">
        <f>OBV!H297</f>
        <v>BULLISH DIVERGENCE</v>
      </c>
      <c r="M297" s="8">
        <f t="shared" si="40"/>
        <v>25</v>
      </c>
      <c r="N297" s="8">
        <f t="shared" si="41"/>
        <v>0</v>
      </c>
      <c r="O297" s="8">
        <f t="shared" si="42"/>
        <v>100</v>
      </c>
      <c r="P297" s="8">
        <f t="shared" si="43"/>
        <v>66.5</v>
      </c>
      <c r="Q297" s="9">
        <f t="shared" si="44"/>
        <v>33.725000000000001</v>
      </c>
      <c r="R297" s="9">
        <f t="shared" si="45"/>
        <v>56.625</v>
      </c>
      <c r="S297" s="9">
        <f t="shared" si="46"/>
        <v>58.674999999999997</v>
      </c>
      <c r="T297" s="9">
        <f t="shared" si="47"/>
        <v>47.875</v>
      </c>
      <c r="U297" s="8">
        <f t="shared" si="48"/>
        <v>49.67499999999999</v>
      </c>
      <c r="V297" s="8">
        <f t="shared" si="49"/>
        <v>49.224999999999994</v>
      </c>
    </row>
    <row r="298" spans="1:22" ht="13.5" x14ac:dyDescent="0.25">
      <c r="A298" s="3">
        <f>RSI!A298</f>
        <v>42739</v>
      </c>
      <c r="B298" s="2">
        <f>RSI!B298</f>
        <v>47.68</v>
      </c>
      <c r="C298" s="2">
        <f>RSI!I298</f>
        <v>52.890742674693016</v>
      </c>
      <c r="D298" s="2">
        <f>MACD!E298</f>
        <v>0.82884215247801052</v>
      </c>
      <c r="E298" s="2">
        <f>MACD!F298</f>
        <v>0.59878804175250233</v>
      </c>
      <c r="F298" s="2">
        <f>'Moving Avg'!D298</f>
        <v>47.564000000000007</v>
      </c>
      <c r="G298" s="2">
        <f>'Moving Avg'!F298</f>
        <v>48.324499999999993</v>
      </c>
      <c r="H298" s="2">
        <f>'Moving Avg'!G298</f>
        <v>46.454399999999993</v>
      </c>
      <c r="I298" s="2">
        <f>'Moving Avg'!H298</f>
        <v>37.677499999999988</v>
      </c>
      <c r="J298" s="6" t="str">
        <f>OBV!F298</f>
        <v>BULLISH</v>
      </c>
      <c r="K298" s="6" t="str">
        <f>OBV!G298</f>
        <v>NEUTRAL</v>
      </c>
      <c r="L298" s="6" t="str">
        <f>OBV!H298</f>
        <v>BULLISH DIVERGENCE</v>
      </c>
      <c r="M298" s="8">
        <f t="shared" si="40"/>
        <v>25</v>
      </c>
      <c r="N298" s="8">
        <f t="shared" si="41"/>
        <v>0</v>
      </c>
      <c r="O298" s="8">
        <f t="shared" si="42"/>
        <v>75</v>
      </c>
      <c r="P298" s="8">
        <f t="shared" si="43"/>
        <v>66.5</v>
      </c>
      <c r="Q298" s="9">
        <f t="shared" si="44"/>
        <v>29.975000000000001</v>
      </c>
      <c r="R298" s="9">
        <f t="shared" si="45"/>
        <v>47.875</v>
      </c>
      <c r="S298" s="9">
        <f t="shared" si="46"/>
        <v>52.424999999999997</v>
      </c>
      <c r="T298" s="9">
        <f t="shared" si="47"/>
        <v>41.625</v>
      </c>
      <c r="U298" s="8">
        <f t="shared" si="48"/>
        <v>43.42499999999999</v>
      </c>
      <c r="V298" s="8">
        <f t="shared" si="49"/>
        <v>42.974999999999994</v>
      </c>
    </row>
    <row r="299" spans="1:22" ht="13.5" x14ac:dyDescent="0.25">
      <c r="A299" s="3">
        <f>RSI!A299</f>
        <v>42740</v>
      </c>
      <c r="B299" s="2">
        <f>RSI!B299</f>
        <v>47.68</v>
      </c>
      <c r="C299" s="2">
        <f>RSI!I299</f>
        <v>52.890742674693016</v>
      </c>
      <c r="D299" s="2">
        <f>MACD!E299</f>
        <v>0.84214751836936586</v>
      </c>
      <c r="E299" s="2">
        <f>MACD!F299</f>
        <v>0.64745993707587512</v>
      </c>
      <c r="F299" s="2">
        <f>'Moving Avg'!D299</f>
        <v>47.404000000000003</v>
      </c>
      <c r="G299" s="2">
        <f>'Moving Avg'!F299</f>
        <v>48.273499999999991</v>
      </c>
      <c r="H299" s="2">
        <f>'Moving Avg'!G299</f>
        <v>46.577999999999996</v>
      </c>
      <c r="I299" s="2">
        <f>'Moving Avg'!H299</f>
        <v>37.682399999999987</v>
      </c>
      <c r="J299" s="6" t="str">
        <f>OBV!F299</f>
        <v>BULLISH</v>
      </c>
      <c r="K299" s="6" t="str">
        <f>OBV!G299</f>
        <v>NEUTRAL</v>
      </c>
      <c r="L299" s="6" t="str">
        <f>OBV!H299</f>
        <v>BULLISH DIVERGENCE</v>
      </c>
      <c r="M299" s="8">
        <f t="shared" si="40"/>
        <v>25</v>
      </c>
      <c r="N299" s="8">
        <f t="shared" si="41"/>
        <v>0</v>
      </c>
      <c r="O299" s="8">
        <f t="shared" si="42"/>
        <v>75</v>
      </c>
      <c r="P299" s="8">
        <f t="shared" si="43"/>
        <v>66.5</v>
      </c>
      <c r="Q299" s="9">
        <f t="shared" si="44"/>
        <v>29.975000000000001</v>
      </c>
      <c r="R299" s="9">
        <f t="shared" si="45"/>
        <v>47.875</v>
      </c>
      <c r="S299" s="9">
        <f t="shared" si="46"/>
        <v>52.424999999999997</v>
      </c>
      <c r="T299" s="9">
        <f t="shared" si="47"/>
        <v>41.625</v>
      </c>
      <c r="U299" s="8">
        <f t="shared" si="48"/>
        <v>43.42499999999999</v>
      </c>
      <c r="V299" s="8">
        <f t="shared" si="49"/>
        <v>42.974999999999994</v>
      </c>
    </row>
    <row r="300" spans="1:22" ht="13.5" x14ac:dyDescent="0.25">
      <c r="A300" s="3">
        <f>RSI!A300</f>
        <v>42741</v>
      </c>
      <c r="B300" s="2">
        <f>RSI!B300</f>
        <v>47.68</v>
      </c>
      <c r="C300" s="2">
        <f>RSI!I300</f>
        <v>52.890742674693016</v>
      </c>
      <c r="D300" s="2">
        <f>MACD!E300</f>
        <v>0.85231955696379202</v>
      </c>
      <c r="E300" s="2">
        <f>MACD!F300</f>
        <v>0.68843186105345855</v>
      </c>
      <c r="F300" s="2">
        <f>'Moving Avg'!D300</f>
        <v>47.68</v>
      </c>
      <c r="G300" s="2">
        <f>'Moving Avg'!F300</f>
        <v>48.222999999999985</v>
      </c>
      <c r="H300" s="2">
        <f>'Moving Avg'!G300</f>
        <v>46.664399999999986</v>
      </c>
      <c r="I300" s="2">
        <f>'Moving Avg'!H300</f>
        <v>37.687299999999986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  <c r="M300" s="8">
        <f t="shared" si="40"/>
        <v>25</v>
      </c>
      <c r="N300" s="8">
        <f t="shared" si="41"/>
        <v>0</v>
      </c>
      <c r="O300" s="8">
        <f t="shared" si="42"/>
        <v>75</v>
      </c>
      <c r="P300" s="8">
        <f t="shared" si="43"/>
        <v>83.5</v>
      </c>
      <c r="Q300" s="9">
        <f t="shared" si="44"/>
        <v>32.524999999999999</v>
      </c>
      <c r="R300" s="9">
        <f t="shared" si="45"/>
        <v>52.125</v>
      </c>
      <c r="S300" s="9">
        <f t="shared" si="46"/>
        <v>60.075000000000003</v>
      </c>
      <c r="T300" s="9">
        <f t="shared" si="47"/>
        <v>45.875</v>
      </c>
      <c r="U300" s="8">
        <f t="shared" si="48"/>
        <v>48.241666666666674</v>
      </c>
      <c r="V300" s="8">
        <f t="shared" si="49"/>
        <v>47.650000000000006</v>
      </c>
    </row>
    <row r="301" spans="1:22" ht="13.5" x14ac:dyDescent="0.25">
      <c r="A301" s="3">
        <f>RSI!A301</f>
        <v>42744</v>
      </c>
      <c r="B301" s="2">
        <f>RSI!B301</f>
        <v>47.68</v>
      </c>
      <c r="C301" s="2">
        <f>RSI!I301</f>
        <v>52.890742674693016</v>
      </c>
      <c r="D301" s="2">
        <f>MACD!E301</f>
        <v>0.85992078883163003</v>
      </c>
      <c r="E301" s="2">
        <f>MACD!F301</f>
        <v>0.72272964660909289</v>
      </c>
      <c r="F301" s="2">
        <f>'Moving Avg'!D301</f>
        <v>47.68</v>
      </c>
      <c r="G301" s="2">
        <f>'Moving Avg'!F301</f>
        <v>48.176999999999985</v>
      </c>
      <c r="H301" s="2">
        <f>'Moving Avg'!G301</f>
        <v>46.724799999999981</v>
      </c>
      <c r="I301" s="2">
        <f>'Moving Avg'!H301</f>
        <v>37.692199999999985</v>
      </c>
      <c r="J301" s="6" t="str">
        <f>OBV!F301</f>
        <v>NEUTRAL</v>
      </c>
      <c r="K301" s="6" t="str">
        <f>OBV!G301</f>
        <v>NEUTRAL</v>
      </c>
      <c r="L301" s="6" t="str">
        <f>OBV!H301</f>
        <v>NEUTRAL</v>
      </c>
      <c r="M301" s="8">
        <f t="shared" si="40"/>
        <v>25</v>
      </c>
      <c r="N301" s="8">
        <f t="shared" si="41"/>
        <v>0</v>
      </c>
      <c r="O301" s="8">
        <f t="shared" si="42"/>
        <v>75</v>
      </c>
      <c r="P301" s="8">
        <f t="shared" si="43"/>
        <v>33</v>
      </c>
      <c r="Q301" s="9">
        <f t="shared" si="44"/>
        <v>24.95</v>
      </c>
      <c r="R301" s="9">
        <f t="shared" si="45"/>
        <v>39.5</v>
      </c>
      <c r="S301" s="9">
        <f t="shared" si="46"/>
        <v>37.35</v>
      </c>
      <c r="T301" s="9">
        <f t="shared" si="47"/>
        <v>33.25</v>
      </c>
      <c r="U301" s="8">
        <f t="shared" si="48"/>
        <v>33.933333333333337</v>
      </c>
      <c r="V301" s="8">
        <f t="shared" si="49"/>
        <v>33.762500000000003</v>
      </c>
    </row>
    <row r="302" spans="1:22" ht="13.5" x14ac:dyDescent="0.25">
      <c r="A302" s="3">
        <f>RSI!A302</f>
        <v>42745</v>
      </c>
      <c r="B302" s="2">
        <f>RSI!B302</f>
        <v>47.68</v>
      </c>
      <c r="C302" s="2">
        <f>RSI!I302</f>
        <v>52.890742674693016</v>
      </c>
      <c r="D302" s="2">
        <f>MACD!E302</f>
        <v>0.86542123216020173</v>
      </c>
      <c r="E302" s="2">
        <f>MACD!F302</f>
        <v>0.7512679637193147</v>
      </c>
      <c r="F302" s="2">
        <f>'Moving Avg'!D302</f>
        <v>47.68</v>
      </c>
      <c r="G302" s="2">
        <f>'Moving Avg'!F302</f>
        <v>48.125999999999983</v>
      </c>
      <c r="H302" s="2">
        <f>'Moving Avg'!G302</f>
        <v>46.786399999999979</v>
      </c>
      <c r="I302" s="2">
        <f>'Moving Avg'!H302</f>
        <v>37.697099999999992</v>
      </c>
      <c r="J302" s="6" t="str">
        <f>OBV!F302</f>
        <v>NEUTRAL</v>
      </c>
      <c r="K302" s="6" t="str">
        <f>OBV!G302</f>
        <v>NEUTRAL</v>
      </c>
      <c r="L302" s="6" t="str">
        <f>OBV!H302</f>
        <v>NEUTRAL</v>
      </c>
      <c r="M302" s="8">
        <f t="shared" si="40"/>
        <v>25</v>
      </c>
      <c r="N302" s="8">
        <f t="shared" si="41"/>
        <v>0</v>
      </c>
      <c r="O302" s="8">
        <f t="shared" si="42"/>
        <v>75</v>
      </c>
      <c r="P302" s="8">
        <f t="shared" si="43"/>
        <v>33</v>
      </c>
      <c r="Q302" s="9">
        <f t="shared" si="44"/>
        <v>24.95</v>
      </c>
      <c r="R302" s="9">
        <f t="shared" si="45"/>
        <v>39.5</v>
      </c>
      <c r="S302" s="9">
        <f t="shared" si="46"/>
        <v>37.35</v>
      </c>
      <c r="T302" s="9">
        <f t="shared" si="47"/>
        <v>33.25</v>
      </c>
      <c r="U302" s="8">
        <f t="shared" si="48"/>
        <v>33.933333333333337</v>
      </c>
      <c r="V302" s="8">
        <f t="shared" si="49"/>
        <v>33.762500000000003</v>
      </c>
    </row>
    <row r="303" spans="1:22" ht="13.5" x14ac:dyDescent="0.25">
      <c r="A303" s="3">
        <f>RSI!A303</f>
        <v>42746</v>
      </c>
      <c r="B303" s="2">
        <f>RSI!B303</f>
        <v>47.68</v>
      </c>
      <c r="C303" s="2">
        <f>RSI!I303</f>
        <v>52.890742674693016</v>
      </c>
      <c r="D303" s="2">
        <f>MACD!E303</f>
        <v>0.86613615235027908</v>
      </c>
      <c r="E303" s="2">
        <f>MACD!F303</f>
        <v>0.77424160144550769</v>
      </c>
      <c r="F303" s="2">
        <f>'Moving Avg'!D303</f>
        <v>47.68</v>
      </c>
      <c r="G303" s="2">
        <f>'Moving Avg'!F303</f>
        <v>48.074999999999974</v>
      </c>
      <c r="H303" s="2">
        <f>'Moving Avg'!G303</f>
        <v>46.847999999999978</v>
      </c>
      <c r="I303" s="2">
        <f>'Moving Avg'!H303</f>
        <v>37.701999999999991</v>
      </c>
      <c r="J303" s="6" t="str">
        <f>OBV!F303</f>
        <v>NEUTRAL</v>
      </c>
      <c r="K303" s="6" t="str">
        <f>OBV!G303</f>
        <v>NEUTRAL</v>
      </c>
      <c r="L303" s="6" t="str">
        <f>OBV!H303</f>
        <v>NEUTRAL</v>
      </c>
      <c r="M303" s="8">
        <f t="shared" si="40"/>
        <v>25</v>
      </c>
      <c r="N303" s="8">
        <f t="shared" si="41"/>
        <v>0</v>
      </c>
      <c r="O303" s="8">
        <f t="shared" si="42"/>
        <v>75</v>
      </c>
      <c r="P303" s="8">
        <f t="shared" si="43"/>
        <v>33</v>
      </c>
      <c r="Q303" s="9">
        <f t="shared" si="44"/>
        <v>24.95</v>
      </c>
      <c r="R303" s="9">
        <f t="shared" si="45"/>
        <v>39.5</v>
      </c>
      <c r="S303" s="9">
        <f t="shared" si="46"/>
        <v>37.35</v>
      </c>
      <c r="T303" s="9">
        <f t="shared" si="47"/>
        <v>33.25</v>
      </c>
      <c r="U303" s="8">
        <f t="shared" si="48"/>
        <v>33.933333333333337</v>
      </c>
      <c r="V303" s="8">
        <f t="shared" si="49"/>
        <v>33.762500000000003</v>
      </c>
    </row>
    <row r="304" spans="1:22" ht="13.5" x14ac:dyDescent="0.25">
      <c r="A304" s="3">
        <f>RSI!A304</f>
        <v>42747</v>
      </c>
      <c r="B304" s="2">
        <f>RSI!B304</f>
        <v>47.68</v>
      </c>
      <c r="C304" s="2">
        <f>RSI!I304</f>
        <v>52.890742674693016</v>
      </c>
      <c r="D304" s="2">
        <f>MACD!E304</f>
        <v>0.86594258666045221</v>
      </c>
      <c r="E304" s="2">
        <f>MACD!F304</f>
        <v>0.79258179848849664</v>
      </c>
      <c r="F304" s="2">
        <f>'Moving Avg'!D304</f>
        <v>47.68</v>
      </c>
      <c r="G304" s="2">
        <f>'Moving Avg'!F304</f>
        <v>48.028999999999982</v>
      </c>
      <c r="H304" s="2">
        <f>'Moving Avg'!G304</f>
        <v>46.94159999999998</v>
      </c>
      <c r="I304" s="2">
        <f>'Moving Avg'!H304</f>
        <v>37.70689999999999</v>
      </c>
      <c r="J304" s="6" t="str">
        <f>OBV!F304</f>
        <v>NEUTRAL</v>
      </c>
      <c r="K304" s="6" t="str">
        <f>OBV!G304</f>
        <v>NEUTRAL</v>
      </c>
      <c r="L304" s="6" t="str">
        <f>OBV!H304</f>
        <v>NEUTRAL</v>
      </c>
      <c r="M304" s="8">
        <f t="shared" si="40"/>
        <v>25</v>
      </c>
      <c r="N304" s="8">
        <f t="shared" si="41"/>
        <v>0</v>
      </c>
      <c r="O304" s="8">
        <f t="shared" si="42"/>
        <v>75</v>
      </c>
      <c r="P304" s="8">
        <f t="shared" si="43"/>
        <v>33</v>
      </c>
      <c r="Q304" s="9">
        <f t="shared" si="44"/>
        <v>24.95</v>
      </c>
      <c r="R304" s="9">
        <f t="shared" si="45"/>
        <v>39.5</v>
      </c>
      <c r="S304" s="9">
        <f t="shared" si="46"/>
        <v>37.35</v>
      </c>
      <c r="T304" s="9">
        <f t="shared" si="47"/>
        <v>33.25</v>
      </c>
      <c r="U304" s="8">
        <f t="shared" si="48"/>
        <v>33.933333333333337</v>
      </c>
      <c r="V304" s="8">
        <f t="shared" si="49"/>
        <v>33.762500000000003</v>
      </c>
    </row>
    <row r="305" spans="1:22" ht="13.5" x14ac:dyDescent="0.25">
      <c r="A305" s="3">
        <f>RSI!A305</f>
        <v>42748</v>
      </c>
      <c r="B305" s="2">
        <f>RSI!B305</f>
        <v>47.68</v>
      </c>
      <c r="C305" s="2">
        <f>RSI!I305</f>
        <v>52.890742674693016</v>
      </c>
      <c r="D305" s="2">
        <f>MACD!E305</f>
        <v>0.52965483477628084</v>
      </c>
      <c r="E305" s="2">
        <f>MACD!F305</f>
        <v>0.73999640574605352</v>
      </c>
      <c r="F305" s="2">
        <f>'Moving Avg'!D305</f>
        <v>47.68</v>
      </c>
      <c r="G305" s="2">
        <f>'Moving Avg'!F305</f>
        <v>47.982999999999983</v>
      </c>
      <c r="H305" s="2">
        <f>'Moving Avg'!G305</f>
        <v>47.009399999999978</v>
      </c>
      <c r="I305" s="2">
        <f>'Moving Avg'!H305</f>
        <v>37.711799999999997</v>
      </c>
      <c r="J305" s="6" t="str">
        <f>OBV!F305</f>
        <v>NEUTRAL</v>
      </c>
      <c r="K305" s="6" t="str">
        <f>OBV!G305</f>
        <v>NEUTRAL</v>
      </c>
      <c r="L305" s="6" t="str">
        <f>OBV!H305</f>
        <v>NEUTRAL</v>
      </c>
      <c r="M305" s="8">
        <f t="shared" si="40"/>
        <v>25</v>
      </c>
      <c r="N305" s="8">
        <f t="shared" si="41"/>
        <v>100</v>
      </c>
      <c r="O305" s="8">
        <f t="shared" si="42"/>
        <v>75</v>
      </c>
      <c r="P305" s="8">
        <f t="shared" si="43"/>
        <v>33</v>
      </c>
      <c r="Q305" s="9">
        <f t="shared" si="44"/>
        <v>59.95</v>
      </c>
      <c r="R305" s="9">
        <f t="shared" si="45"/>
        <v>59.5</v>
      </c>
      <c r="S305" s="9">
        <f t="shared" si="46"/>
        <v>52.35</v>
      </c>
      <c r="T305" s="9">
        <f t="shared" si="47"/>
        <v>58.25</v>
      </c>
      <c r="U305" s="8">
        <f t="shared" si="48"/>
        <v>57.266666666666673</v>
      </c>
      <c r="V305" s="8">
        <f t="shared" si="49"/>
        <v>57.512500000000003</v>
      </c>
    </row>
    <row r="306" spans="1:22" ht="13.5" x14ac:dyDescent="0.25">
      <c r="A306" s="3">
        <f>RSI!A306</f>
        <v>42751</v>
      </c>
      <c r="B306" s="2">
        <f>RSI!B306</f>
        <v>47.68</v>
      </c>
      <c r="C306" s="2">
        <f>RSI!I306</f>
        <v>52.890742674693016</v>
      </c>
      <c r="D306" s="2">
        <f>MACD!E306</f>
        <v>0.45672676894364628</v>
      </c>
      <c r="E306" s="2">
        <f>MACD!F306</f>
        <v>0.68334247838557216</v>
      </c>
      <c r="F306" s="2">
        <f>'Moving Avg'!D306</f>
        <v>47.68</v>
      </c>
      <c r="G306" s="2">
        <f>'Moving Avg'!F306</f>
        <v>47.936999999999976</v>
      </c>
      <c r="H306" s="2">
        <f>'Moving Avg'!G306</f>
        <v>47.103599999999979</v>
      </c>
      <c r="I306" s="2">
        <f>'Moving Avg'!H306</f>
        <v>37.727199999999996</v>
      </c>
      <c r="J306" s="6" t="str">
        <f>OBV!F306</f>
        <v>NEUTRAL</v>
      </c>
      <c r="K306" s="6" t="str">
        <f>OBV!G306</f>
        <v>NEUTRAL</v>
      </c>
      <c r="L306" s="6" t="str">
        <f>OBV!H306</f>
        <v>NEUTRAL</v>
      </c>
      <c r="M306" s="8">
        <f t="shared" si="40"/>
        <v>25</v>
      </c>
      <c r="N306" s="8">
        <f t="shared" si="41"/>
        <v>100</v>
      </c>
      <c r="O306" s="8">
        <f t="shared" si="42"/>
        <v>75</v>
      </c>
      <c r="P306" s="8">
        <f t="shared" si="43"/>
        <v>33</v>
      </c>
      <c r="Q306" s="9">
        <f t="shared" si="44"/>
        <v>59.95</v>
      </c>
      <c r="R306" s="9">
        <f t="shared" si="45"/>
        <v>59.5</v>
      </c>
      <c r="S306" s="9">
        <f t="shared" si="46"/>
        <v>52.35</v>
      </c>
      <c r="T306" s="9">
        <f t="shared" si="47"/>
        <v>58.25</v>
      </c>
      <c r="U306" s="8">
        <f t="shared" si="48"/>
        <v>57.266666666666673</v>
      </c>
      <c r="V306" s="8">
        <f t="shared" si="49"/>
        <v>57.512500000000003</v>
      </c>
    </row>
    <row r="307" spans="1:22" ht="13.5" x14ac:dyDescent="0.25">
      <c r="A307" s="3">
        <f>RSI!A307</f>
        <v>42752</v>
      </c>
      <c r="B307" s="2">
        <f>RSI!B307</f>
        <v>47.68</v>
      </c>
      <c r="C307" s="2">
        <f>RSI!I307</f>
        <v>52.890742674693016</v>
      </c>
      <c r="D307" s="2">
        <f>MACD!E307</f>
        <v>0.39438453196430601</v>
      </c>
      <c r="E307" s="2">
        <f>MACD!F307</f>
        <v>0.62555088910131906</v>
      </c>
      <c r="F307" s="2">
        <f>'Moving Avg'!D307</f>
        <v>47.68</v>
      </c>
      <c r="G307" s="2">
        <f>'Moving Avg'!F307</f>
        <v>47.895999999999979</v>
      </c>
      <c r="H307" s="2">
        <f>'Moving Avg'!G307</f>
        <v>47.19779999999998</v>
      </c>
      <c r="I307" s="2">
        <f>'Moving Avg'!H307</f>
        <v>37.752600000000001</v>
      </c>
      <c r="J307" s="6" t="str">
        <f>OBV!F307</f>
        <v>NEUTRAL</v>
      </c>
      <c r="K307" s="6" t="str">
        <f>OBV!G307</f>
        <v>NEUTRAL</v>
      </c>
      <c r="L307" s="6" t="str">
        <f>OBV!H307</f>
        <v>NEUTRAL</v>
      </c>
      <c r="M307" s="8">
        <f t="shared" si="40"/>
        <v>25</v>
      </c>
      <c r="N307" s="8">
        <f t="shared" si="41"/>
        <v>100</v>
      </c>
      <c r="O307" s="8">
        <f t="shared" si="42"/>
        <v>75</v>
      </c>
      <c r="P307" s="8">
        <f t="shared" si="43"/>
        <v>33</v>
      </c>
      <c r="Q307" s="9">
        <f t="shared" si="44"/>
        <v>59.95</v>
      </c>
      <c r="R307" s="9">
        <f t="shared" si="45"/>
        <v>59.5</v>
      </c>
      <c r="S307" s="9">
        <f t="shared" si="46"/>
        <v>52.35</v>
      </c>
      <c r="T307" s="9">
        <f t="shared" si="47"/>
        <v>58.25</v>
      </c>
      <c r="U307" s="8">
        <f t="shared" si="48"/>
        <v>57.266666666666673</v>
      </c>
      <c r="V307" s="8">
        <f t="shared" si="49"/>
        <v>57.512500000000003</v>
      </c>
    </row>
    <row r="308" spans="1:22" ht="13.5" x14ac:dyDescent="0.25">
      <c r="A308" s="3">
        <f>RSI!A308</f>
        <v>42753</v>
      </c>
      <c r="B308" s="2">
        <f>RSI!B308</f>
        <v>47.68</v>
      </c>
      <c r="C308" s="2">
        <f>RSI!I308</f>
        <v>52.890742674693016</v>
      </c>
      <c r="D308" s="2">
        <f>MACD!E308</f>
        <v>0.34104648838261653</v>
      </c>
      <c r="E308" s="2">
        <f>MACD!F308</f>
        <v>0.56865000895757856</v>
      </c>
      <c r="F308" s="2">
        <f>'Moving Avg'!D308</f>
        <v>47.68</v>
      </c>
      <c r="G308" s="2">
        <f>'Moving Avg'!F308</f>
        <v>47.854999999999976</v>
      </c>
      <c r="H308" s="2">
        <f>'Moving Avg'!G308</f>
        <v>47.283999999999978</v>
      </c>
      <c r="I308" s="2">
        <f>'Moving Avg'!H308</f>
        <v>37.777999999999999</v>
      </c>
      <c r="J308" s="6" t="str">
        <f>OBV!F308</f>
        <v>NEUTRAL</v>
      </c>
      <c r="K308" s="6" t="str">
        <f>OBV!G308</f>
        <v>NEUTRAL</v>
      </c>
      <c r="L308" s="6" t="str">
        <f>OBV!H308</f>
        <v>NEUTRAL</v>
      </c>
      <c r="M308" s="8">
        <f t="shared" si="40"/>
        <v>25</v>
      </c>
      <c r="N308" s="8">
        <f t="shared" si="41"/>
        <v>100</v>
      </c>
      <c r="O308" s="8">
        <f t="shared" si="42"/>
        <v>75</v>
      </c>
      <c r="P308" s="8">
        <f t="shared" si="43"/>
        <v>33</v>
      </c>
      <c r="Q308" s="9">
        <f t="shared" si="44"/>
        <v>59.95</v>
      </c>
      <c r="R308" s="9">
        <f t="shared" si="45"/>
        <v>59.5</v>
      </c>
      <c r="S308" s="9">
        <f t="shared" si="46"/>
        <v>52.35</v>
      </c>
      <c r="T308" s="9">
        <f t="shared" si="47"/>
        <v>58.25</v>
      </c>
      <c r="U308" s="8">
        <f t="shared" si="48"/>
        <v>57.266666666666673</v>
      </c>
      <c r="V308" s="8">
        <f t="shared" si="49"/>
        <v>57.512500000000003</v>
      </c>
    </row>
    <row r="309" spans="1:22" ht="13.5" x14ac:dyDescent="0.25">
      <c r="A309" s="3">
        <f>RSI!A309</f>
        <v>42754</v>
      </c>
      <c r="B309" s="2">
        <f>RSI!B309</f>
        <v>47.68</v>
      </c>
      <c r="C309" s="2">
        <f>RSI!I309</f>
        <v>52.890742674693016</v>
      </c>
      <c r="D309" s="2">
        <f>MACD!E309</f>
        <v>0.29537085323021017</v>
      </c>
      <c r="E309" s="2">
        <f>MACD!F309</f>
        <v>0.51399417781210488</v>
      </c>
      <c r="F309" s="2">
        <f>'Moving Avg'!D309</f>
        <v>47.68</v>
      </c>
      <c r="G309" s="2">
        <f>'Moving Avg'!F309</f>
        <v>47.813999999999979</v>
      </c>
      <c r="H309" s="2">
        <f>'Moving Avg'!G309</f>
        <v>47.347599999999986</v>
      </c>
      <c r="I309" s="2">
        <f>'Moving Avg'!H309</f>
        <v>37.803399999999989</v>
      </c>
      <c r="J309" s="6" t="str">
        <f>OBV!F309</f>
        <v>NEUTRAL</v>
      </c>
      <c r="K309" s="6" t="str">
        <f>OBV!G309</f>
        <v>NEUTRAL</v>
      </c>
      <c r="L309" s="6" t="str">
        <f>OBV!H309</f>
        <v>NEUTRAL</v>
      </c>
      <c r="M309" s="8">
        <f t="shared" si="40"/>
        <v>25</v>
      </c>
      <c r="N309" s="8">
        <f t="shared" si="41"/>
        <v>100</v>
      </c>
      <c r="O309" s="8">
        <f t="shared" si="42"/>
        <v>75</v>
      </c>
      <c r="P309" s="8">
        <f t="shared" si="43"/>
        <v>33</v>
      </c>
      <c r="Q309" s="9">
        <f t="shared" si="44"/>
        <v>59.95</v>
      </c>
      <c r="R309" s="9">
        <f t="shared" si="45"/>
        <v>59.5</v>
      </c>
      <c r="S309" s="9">
        <f t="shared" si="46"/>
        <v>52.35</v>
      </c>
      <c r="T309" s="9">
        <f t="shared" si="47"/>
        <v>58.25</v>
      </c>
      <c r="U309" s="8">
        <f t="shared" si="48"/>
        <v>57.266666666666673</v>
      </c>
      <c r="V309" s="8">
        <f t="shared" si="49"/>
        <v>57.512500000000003</v>
      </c>
    </row>
    <row r="310" spans="1:22" ht="13.5" x14ac:dyDescent="0.25">
      <c r="A310" s="3">
        <f>RSI!A310</f>
        <v>42755</v>
      </c>
      <c r="B310" s="2">
        <f>RSI!B310</f>
        <v>45.54</v>
      </c>
      <c r="C310" s="2">
        <f>RSI!I310</f>
        <v>25.061226221465347</v>
      </c>
      <c r="D310" s="2">
        <f>MACD!E310</f>
        <v>0.41473756810248119</v>
      </c>
      <c r="E310" s="2">
        <f>MACD!F310</f>
        <v>0.49414285587018014</v>
      </c>
      <c r="F310" s="2">
        <f>'Moving Avg'!D310</f>
        <v>47.251999999999995</v>
      </c>
      <c r="G310" s="2">
        <f>'Moving Avg'!F310</f>
        <v>47.665999999999983</v>
      </c>
      <c r="H310" s="2">
        <f>'Moving Avg'!G310</f>
        <v>47.366399999999985</v>
      </c>
      <c r="I310" s="2">
        <f>'Moving Avg'!H310</f>
        <v>37.818099999999994</v>
      </c>
      <c r="J310" s="6" t="str">
        <f>OBV!F310</f>
        <v>NEUTRAL</v>
      </c>
      <c r="K310" s="6" t="str">
        <f>OBV!G310</f>
        <v>NEUTRAL</v>
      </c>
      <c r="L310" s="6" t="str">
        <f>OBV!H310</f>
        <v>NEUTRAL</v>
      </c>
      <c r="M310" s="8">
        <f t="shared" si="40"/>
        <v>50</v>
      </c>
      <c r="N310" s="8">
        <f t="shared" si="41"/>
        <v>100</v>
      </c>
      <c r="O310" s="8">
        <f t="shared" si="42"/>
        <v>75</v>
      </c>
      <c r="P310" s="8">
        <f t="shared" si="43"/>
        <v>33</v>
      </c>
      <c r="Q310" s="9">
        <f t="shared" si="44"/>
        <v>68.7</v>
      </c>
      <c r="R310" s="9">
        <f t="shared" si="45"/>
        <v>64.5</v>
      </c>
      <c r="S310" s="9">
        <f t="shared" si="46"/>
        <v>56.1</v>
      </c>
      <c r="T310" s="9">
        <f t="shared" si="47"/>
        <v>64.5</v>
      </c>
      <c r="U310" s="8">
        <f t="shared" si="48"/>
        <v>63.099999999999994</v>
      </c>
      <c r="V310" s="8">
        <f t="shared" si="49"/>
        <v>63.449999999999996</v>
      </c>
    </row>
    <row r="311" spans="1:22" ht="13.5" x14ac:dyDescent="0.25">
      <c r="A311" s="3">
        <f>RSI!A311</f>
        <v>42758</v>
      </c>
      <c r="B311" s="2">
        <f>RSI!B311</f>
        <v>45.54</v>
      </c>
      <c r="C311" s="2">
        <f>RSI!I311</f>
        <v>25.061226221465347</v>
      </c>
      <c r="D311" s="2">
        <f>MACD!E311</f>
        <v>0.5279196088929794</v>
      </c>
      <c r="E311" s="2">
        <f>MACD!F311</f>
        <v>0.50089820647474004</v>
      </c>
      <c r="F311" s="2">
        <f>'Moving Avg'!D311</f>
        <v>46.823999999999998</v>
      </c>
      <c r="G311" s="2">
        <f>'Moving Avg'!F311</f>
        <v>47.517999999999979</v>
      </c>
      <c r="H311" s="2">
        <f>'Moving Avg'!G311</f>
        <v>47.387199999999986</v>
      </c>
      <c r="I311" s="2">
        <f>'Moving Avg'!H311</f>
        <v>37.832799999999992</v>
      </c>
      <c r="J311" s="6" t="str">
        <f>OBV!F311</f>
        <v>NEUTRAL</v>
      </c>
      <c r="K311" s="6" t="str">
        <f>OBV!G311</f>
        <v>NEUTRAL</v>
      </c>
      <c r="L311" s="6" t="str">
        <f>OBV!H311</f>
        <v>NEUTRAL</v>
      </c>
      <c r="M311" s="8">
        <f t="shared" si="40"/>
        <v>50</v>
      </c>
      <c r="N311" s="8">
        <f t="shared" si="41"/>
        <v>0</v>
      </c>
      <c r="O311" s="8">
        <f t="shared" si="42"/>
        <v>75</v>
      </c>
      <c r="P311" s="8">
        <f t="shared" si="43"/>
        <v>33</v>
      </c>
      <c r="Q311" s="9">
        <f t="shared" si="44"/>
        <v>33.700000000000003</v>
      </c>
      <c r="R311" s="9">
        <f t="shared" si="45"/>
        <v>44.5</v>
      </c>
      <c r="S311" s="9">
        <f t="shared" si="46"/>
        <v>41.1</v>
      </c>
      <c r="T311" s="9">
        <f t="shared" si="47"/>
        <v>39.5</v>
      </c>
      <c r="U311" s="8">
        <f t="shared" si="48"/>
        <v>39.766666666666673</v>
      </c>
      <c r="V311" s="8">
        <f t="shared" si="49"/>
        <v>39.700000000000003</v>
      </c>
    </row>
    <row r="312" spans="1:22" ht="13.5" x14ac:dyDescent="0.25">
      <c r="A312" s="3">
        <f>RSI!A312</f>
        <v>42759</v>
      </c>
      <c r="B312" s="2">
        <f>RSI!B312</f>
        <v>45.54</v>
      </c>
      <c r="C312" s="2">
        <f>RSI!I312</f>
        <v>25.061226221465347</v>
      </c>
      <c r="D312" s="2">
        <f>MACD!E312</f>
        <v>0.63496628348504913</v>
      </c>
      <c r="E312" s="2">
        <f>MACD!F312</f>
        <v>0.52771182187680188</v>
      </c>
      <c r="F312" s="2">
        <f>'Moving Avg'!D312</f>
        <v>46.396000000000001</v>
      </c>
      <c r="G312" s="2">
        <f>'Moving Avg'!F312</f>
        <v>47.369999999999983</v>
      </c>
      <c r="H312" s="2">
        <f>'Moving Avg'!G312</f>
        <v>47.447999999999993</v>
      </c>
      <c r="I312" s="2">
        <f>'Moving Avg'!H312</f>
        <v>37.847499999999997</v>
      </c>
      <c r="J312" s="6" t="str">
        <f>OBV!F312</f>
        <v>NEUTRAL</v>
      </c>
      <c r="K312" s="6" t="str">
        <f>OBV!G312</f>
        <v>NEUTRAL</v>
      </c>
      <c r="L312" s="6" t="str">
        <f>OBV!H312</f>
        <v>NEUTRAL</v>
      </c>
      <c r="M312" s="8">
        <f t="shared" si="40"/>
        <v>50</v>
      </c>
      <c r="N312" s="8">
        <f t="shared" si="41"/>
        <v>0</v>
      </c>
      <c r="O312" s="8">
        <f t="shared" si="42"/>
        <v>75</v>
      </c>
      <c r="P312" s="8">
        <f t="shared" si="43"/>
        <v>33</v>
      </c>
      <c r="Q312" s="9">
        <f t="shared" si="44"/>
        <v>33.700000000000003</v>
      </c>
      <c r="R312" s="9">
        <f t="shared" si="45"/>
        <v>44.5</v>
      </c>
      <c r="S312" s="9">
        <f t="shared" si="46"/>
        <v>41.1</v>
      </c>
      <c r="T312" s="9">
        <f t="shared" si="47"/>
        <v>39.5</v>
      </c>
      <c r="U312" s="8">
        <f t="shared" si="48"/>
        <v>39.766666666666673</v>
      </c>
      <c r="V312" s="8">
        <f t="shared" si="49"/>
        <v>39.700000000000003</v>
      </c>
    </row>
    <row r="313" spans="1:22" ht="13.5" x14ac:dyDescent="0.25">
      <c r="A313" s="3">
        <f>RSI!A313</f>
        <v>42760</v>
      </c>
      <c r="B313" s="2">
        <f>RSI!B313</f>
        <v>45.54</v>
      </c>
      <c r="C313" s="2">
        <f>RSI!I313</f>
        <v>25.061226221465347</v>
      </c>
      <c r="D313" s="2">
        <f>MACD!E313</f>
        <v>0.735986142114335</v>
      </c>
      <c r="E313" s="2">
        <f>MACD!F313</f>
        <v>0.5693666859243085</v>
      </c>
      <c r="F313" s="2">
        <f>'Moving Avg'!D313</f>
        <v>45.967999999999996</v>
      </c>
      <c r="G313" s="2">
        <f>'Moving Avg'!F313</f>
        <v>47.222999999999978</v>
      </c>
      <c r="H313" s="2">
        <f>'Moving Avg'!G313</f>
        <v>47.470599999999997</v>
      </c>
      <c r="I313" s="2">
        <f>'Moving Avg'!H313</f>
        <v>37.862199999999994</v>
      </c>
      <c r="J313" s="6" t="str">
        <f>OBV!F313</f>
        <v>NEUTRAL</v>
      </c>
      <c r="K313" s="6" t="str">
        <f>OBV!G313</f>
        <v>NEUTRAL</v>
      </c>
      <c r="L313" s="6" t="str">
        <f>OBV!H313</f>
        <v>NEUTRAL</v>
      </c>
      <c r="M313" s="8">
        <f t="shared" si="40"/>
        <v>50</v>
      </c>
      <c r="N313" s="8">
        <f t="shared" si="41"/>
        <v>0</v>
      </c>
      <c r="O313" s="8">
        <f t="shared" si="42"/>
        <v>75</v>
      </c>
      <c r="P313" s="8">
        <f t="shared" si="43"/>
        <v>33</v>
      </c>
      <c r="Q313" s="9">
        <f t="shared" si="44"/>
        <v>33.700000000000003</v>
      </c>
      <c r="R313" s="9">
        <f t="shared" si="45"/>
        <v>44.5</v>
      </c>
      <c r="S313" s="9">
        <f t="shared" si="46"/>
        <v>41.1</v>
      </c>
      <c r="T313" s="9">
        <f t="shared" si="47"/>
        <v>39.5</v>
      </c>
      <c r="U313" s="8">
        <f t="shared" si="48"/>
        <v>39.766666666666673</v>
      </c>
      <c r="V313" s="8">
        <f t="shared" si="49"/>
        <v>39.700000000000003</v>
      </c>
    </row>
    <row r="314" spans="1:22" ht="13.5" x14ac:dyDescent="0.25">
      <c r="A314" s="3">
        <f>RSI!A314</f>
        <v>42761</v>
      </c>
      <c r="B314" s="2">
        <f>RSI!B314</f>
        <v>43.5</v>
      </c>
      <c r="C314" s="2">
        <f>RSI!I314</f>
        <v>14.965017063588931</v>
      </c>
      <c r="D314" s="2">
        <f>MACD!E314</f>
        <v>0.98224402403626243</v>
      </c>
      <c r="E314" s="2">
        <f>MACD!F314</f>
        <v>0.65194215354669927</v>
      </c>
      <c r="F314" s="2">
        <f>'Moving Avg'!D314</f>
        <v>45.131999999999998</v>
      </c>
      <c r="G314" s="2">
        <f>'Moving Avg'!F314</f>
        <v>46.973999999999982</v>
      </c>
      <c r="H314" s="2">
        <f>'Moving Avg'!G314</f>
        <v>47.450600000000001</v>
      </c>
      <c r="I314" s="2">
        <f>'Moving Avg'!H314</f>
        <v>37.866699999999994</v>
      </c>
      <c r="J314" s="6" t="str">
        <f>OBV!F314</f>
        <v>BEARISH</v>
      </c>
      <c r="K314" s="6" t="str">
        <f>OBV!G314</f>
        <v>WEAK</v>
      </c>
      <c r="L314" s="6" t="str">
        <f>OBV!H314</f>
        <v>CONFIRMED BEARISH</v>
      </c>
      <c r="M314" s="8">
        <f t="shared" si="40"/>
        <v>50</v>
      </c>
      <c r="N314" s="8">
        <f t="shared" si="41"/>
        <v>0</v>
      </c>
      <c r="O314" s="8">
        <f t="shared" si="42"/>
        <v>75</v>
      </c>
      <c r="P314" s="8">
        <f t="shared" si="43"/>
        <v>0</v>
      </c>
      <c r="Q314" s="9">
        <f t="shared" si="44"/>
        <v>28.75</v>
      </c>
      <c r="R314" s="9">
        <f t="shared" si="45"/>
        <v>36.25</v>
      </c>
      <c r="S314" s="9">
        <f t="shared" si="46"/>
        <v>26.25</v>
      </c>
      <c r="T314" s="9">
        <f t="shared" si="47"/>
        <v>31.25</v>
      </c>
      <c r="U314" s="8">
        <f t="shared" si="48"/>
        <v>30.416666666666668</v>
      </c>
      <c r="V314" s="8">
        <f t="shared" si="49"/>
        <v>30.625</v>
      </c>
    </row>
    <row r="315" spans="1:22" ht="13.5" x14ac:dyDescent="0.25">
      <c r="A315" s="3">
        <f>RSI!A315</f>
        <v>42762</v>
      </c>
      <c r="B315" s="2">
        <f>RSI!B315</f>
        <v>43.5</v>
      </c>
      <c r="C315" s="2">
        <f>RSI!I315</f>
        <v>14.965017063588931</v>
      </c>
      <c r="D315" s="2">
        <f>MACD!E315</f>
        <v>1.2116227745558703</v>
      </c>
      <c r="E315" s="2">
        <f>MACD!F315</f>
        <v>0.76387827774853356</v>
      </c>
      <c r="F315" s="2">
        <f>'Moving Avg'!D315</f>
        <v>44.724000000000004</v>
      </c>
      <c r="G315" s="2">
        <f>'Moving Avg'!F315</f>
        <v>46.833999999999989</v>
      </c>
      <c r="H315" s="2">
        <f>'Moving Avg'!G315</f>
        <v>47.404000000000018</v>
      </c>
      <c r="I315" s="2">
        <f>'Moving Avg'!H315</f>
        <v>37.871199999999995</v>
      </c>
      <c r="J315" s="6" t="str">
        <f>OBV!F315</f>
        <v>BEARISH</v>
      </c>
      <c r="K315" s="6" t="str">
        <f>OBV!G315</f>
        <v>WEAK</v>
      </c>
      <c r="L315" s="6" t="str">
        <f>OBV!H315</f>
        <v>CONFIRMED BEARISH</v>
      </c>
      <c r="M315" s="8">
        <f t="shared" si="40"/>
        <v>50</v>
      </c>
      <c r="N315" s="8">
        <f t="shared" si="41"/>
        <v>0</v>
      </c>
      <c r="O315" s="8">
        <f t="shared" si="42"/>
        <v>75</v>
      </c>
      <c r="P315" s="8">
        <f t="shared" si="43"/>
        <v>0</v>
      </c>
      <c r="Q315" s="9">
        <f t="shared" si="44"/>
        <v>28.75</v>
      </c>
      <c r="R315" s="9">
        <f t="shared" si="45"/>
        <v>36.25</v>
      </c>
      <c r="S315" s="9">
        <f t="shared" si="46"/>
        <v>26.25</v>
      </c>
      <c r="T315" s="9">
        <f t="shared" si="47"/>
        <v>31.25</v>
      </c>
      <c r="U315" s="8">
        <f t="shared" si="48"/>
        <v>30.416666666666668</v>
      </c>
      <c r="V315" s="8">
        <f t="shared" si="49"/>
        <v>30.625</v>
      </c>
    </row>
    <row r="316" spans="1:22" ht="13.5" x14ac:dyDescent="0.25">
      <c r="A316" s="3">
        <f>RSI!A316</f>
        <v>42765</v>
      </c>
      <c r="B316" s="2">
        <f>RSI!B316</f>
        <v>43.5</v>
      </c>
      <c r="C316" s="2">
        <f>RSI!I316</f>
        <v>14.965017063588931</v>
      </c>
      <c r="D316" s="2">
        <f>MACD!E316</f>
        <v>1.4251631315207476</v>
      </c>
      <c r="E316" s="2">
        <f>MACD!F316</f>
        <v>0.89613524850297654</v>
      </c>
      <c r="F316" s="2">
        <f>'Moving Avg'!D316</f>
        <v>44.315999999999995</v>
      </c>
      <c r="G316" s="2">
        <f>'Moving Avg'!F316</f>
        <v>46.624999999999986</v>
      </c>
      <c r="H316" s="2">
        <f>'Moving Avg'!G316</f>
        <v>47.353200000000015</v>
      </c>
      <c r="I316" s="2">
        <f>'Moving Avg'!H316</f>
        <v>37.875699999999995</v>
      </c>
      <c r="J316" s="6" t="str">
        <f>OBV!F316</f>
        <v>BEARISH</v>
      </c>
      <c r="K316" s="6" t="str">
        <f>OBV!G316</f>
        <v>WEAK</v>
      </c>
      <c r="L316" s="6" t="str">
        <f>OBV!H316</f>
        <v>CONFIRMED BEARISH</v>
      </c>
      <c r="M316" s="8">
        <f t="shared" si="40"/>
        <v>50</v>
      </c>
      <c r="N316" s="8">
        <f t="shared" si="41"/>
        <v>0</v>
      </c>
      <c r="O316" s="8">
        <f t="shared" si="42"/>
        <v>75</v>
      </c>
      <c r="P316" s="8">
        <f t="shared" si="43"/>
        <v>0</v>
      </c>
      <c r="Q316" s="9">
        <f t="shared" si="44"/>
        <v>28.75</v>
      </c>
      <c r="R316" s="9">
        <f t="shared" si="45"/>
        <v>36.25</v>
      </c>
      <c r="S316" s="9">
        <f t="shared" si="46"/>
        <v>26.25</v>
      </c>
      <c r="T316" s="9">
        <f t="shared" si="47"/>
        <v>31.25</v>
      </c>
      <c r="U316" s="8">
        <f t="shared" si="48"/>
        <v>30.416666666666668</v>
      </c>
      <c r="V316" s="8">
        <f t="shared" si="49"/>
        <v>30.625</v>
      </c>
    </row>
    <row r="317" spans="1:22" ht="13.5" x14ac:dyDescent="0.25">
      <c r="A317" s="3">
        <f>RSI!A317</f>
        <v>42766</v>
      </c>
      <c r="B317" s="2">
        <f>RSI!B317</f>
        <v>43.5</v>
      </c>
      <c r="C317" s="2">
        <f>RSI!I317</f>
        <v>14.965017063588931</v>
      </c>
      <c r="D317" s="2">
        <f>MACD!E317</f>
        <v>1.6238609823448371</v>
      </c>
      <c r="E317" s="2">
        <f>MACD!F317</f>
        <v>1.0416803952713487</v>
      </c>
      <c r="F317" s="2">
        <f>'Moving Avg'!D317</f>
        <v>43.908000000000001</v>
      </c>
      <c r="G317" s="2">
        <f>'Moving Avg'!F317</f>
        <v>46.41599999999999</v>
      </c>
      <c r="H317" s="2">
        <f>'Moving Avg'!G317</f>
        <v>47.303400000000018</v>
      </c>
      <c r="I317" s="2">
        <f>'Moving Avg'!H317</f>
        <v>37.888199999999991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  <c r="M317" s="8">
        <f t="shared" si="40"/>
        <v>50</v>
      </c>
      <c r="N317" s="8">
        <f t="shared" si="41"/>
        <v>0</v>
      </c>
      <c r="O317" s="8">
        <f t="shared" si="42"/>
        <v>75</v>
      </c>
      <c r="P317" s="8">
        <f t="shared" si="43"/>
        <v>0</v>
      </c>
      <c r="Q317" s="9">
        <f t="shared" si="44"/>
        <v>28.75</v>
      </c>
      <c r="R317" s="9">
        <f t="shared" si="45"/>
        <v>36.25</v>
      </c>
      <c r="S317" s="9">
        <f t="shared" si="46"/>
        <v>26.25</v>
      </c>
      <c r="T317" s="9">
        <f t="shared" si="47"/>
        <v>31.25</v>
      </c>
      <c r="U317" s="8">
        <f t="shared" si="48"/>
        <v>30.416666666666668</v>
      </c>
      <c r="V317" s="8">
        <f t="shared" si="49"/>
        <v>30.625</v>
      </c>
    </row>
    <row r="318" spans="1:22" ht="13.5" x14ac:dyDescent="0.25">
      <c r="A318" s="3">
        <f>RSI!A318</f>
        <v>42767</v>
      </c>
      <c r="B318" s="2">
        <f>RSI!B318</f>
        <v>43.5</v>
      </c>
      <c r="C318" s="2">
        <f>RSI!I318</f>
        <v>14.965017063588931</v>
      </c>
      <c r="D318" s="2">
        <f>MACD!E318</f>
        <v>1.8086657260691865</v>
      </c>
      <c r="E318" s="2">
        <f>MACD!F318</f>
        <v>1.1950774614309163</v>
      </c>
      <c r="F318" s="2">
        <f>'Moving Avg'!D318</f>
        <v>43.5</v>
      </c>
      <c r="G318" s="2">
        <f>'Moving Avg'!F318</f>
        <v>46.206999999999994</v>
      </c>
      <c r="H318" s="2">
        <f>'Moving Avg'!G318</f>
        <v>47.253600000000027</v>
      </c>
      <c r="I318" s="2">
        <f>'Moving Avg'!H318</f>
        <v>37.900700000000001</v>
      </c>
      <c r="J318" s="6" t="str">
        <f>OBV!F318</f>
        <v>BEARISH</v>
      </c>
      <c r="K318" s="6" t="str">
        <f>OBV!G318</f>
        <v>WEAK</v>
      </c>
      <c r="L318" s="6" t="str">
        <f>OBV!H318</f>
        <v>CONFIRMED BEARISH</v>
      </c>
      <c r="M318" s="8">
        <f t="shared" si="40"/>
        <v>50</v>
      </c>
      <c r="N318" s="8">
        <f t="shared" si="41"/>
        <v>0</v>
      </c>
      <c r="O318" s="8">
        <f t="shared" si="42"/>
        <v>75</v>
      </c>
      <c r="P318" s="8">
        <f t="shared" si="43"/>
        <v>0</v>
      </c>
      <c r="Q318" s="9">
        <f t="shared" si="44"/>
        <v>28.75</v>
      </c>
      <c r="R318" s="9">
        <f t="shared" si="45"/>
        <v>36.25</v>
      </c>
      <c r="S318" s="9">
        <f t="shared" si="46"/>
        <v>26.25</v>
      </c>
      <c r="T318" s="9">
        <f t="shared" si="47"/>
        <v>31.25</v>
      </c>
      <c r="U318" s="8">
        <f t="shared" si="48"/>
        <v>30.416666666666668</v>
      </c>
      <c r="V318" s="8">
        <f t="shared" si="49"/>
        <v>30.625</v>
      </c>
    </row>
    <row r="319" spans="1:22" ht="13.5" x14ac:dyDescent="0.25">
      <c r="A319" s="3">
        <f>RSI!A319</f>
        <v>42768</v>
      </c>
      <c r="B319" s="2">
        <f>RSI!B319</f>
        <v>43.5</v>
      </c>
      <c r="C319" s="2">
        <f>RSI!I319</f>
        <v>14.965017063588931</v>
      </c>
      <c r="D319" s="2">
        <f>MACD!E319</f>
        <v>1.9804795198581289</v>
      </c>
      <c r="E319" s="2">
        <f>MACD!F319</f>
        <v>1.3521578731163588</v>
      </c>
      <c r="F319" s="2">
        <f>'Moving Avg'!D319</f>
        <v>43.5</v>
      </c>
      <c r="G319" s="2">
        <f>'Moving Avg'!F319</f>
        <v>45.997999999999998</v>
      </c>
      <c r="H319" s="2">
        <f>'Moving Avg'!G319</f>
        <v>47.203800000000022</v>
      </c>
      <c r="I319" s="2">
        <f>'Moving Avg'!H319</f>
        <v>37.919349999999994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  <c r="M319" s="8">
        <f t="shared" si="40"/>
        <v>50</v>
      </c>
      <c r="N319" s="8">
        <f t="shared" si="41"/>
        <v>0</v>
      </c>
      <c r="O319" s="8">
        <f t="shared" si="42"/>
        <v>75</v>
      </c>
      <c r="P319" s="8">
        <f t="shared" si="43"/>
        <v>33</v>
      </c>
      <c r="Q319" s="9">
        <f t="shared" si="44"/>
        <v>33.700000000000003</v>
      </c>
      <c r="R319" s="9">
        <f t="shared" si="45"/>
        <v>44.5</v>
      </c>
      <c r="S319" s="9">
        <f t="shared" si="46"/>
        <v>41.1</v>
      </c>
      <c r="T319" s="9">
        <f t="shared" si="47"/>
        <v>39.5</v>
      </c>
      <c r="U319" s="8">
        <f t="shared" si="48"/>
        <v>39.766666666666673</v>
      </c>
      <c r="V319" s="8">
        <f t="shared" si="49"/>
        <v>39.700000000000003</v>
      </c>
    </row>
    <row r="320" spans="1:22" ht="13.5" x14ac:dyDescent="0.25">
      <c r="A320" s="3">
        <f>RSI!A320</f>
        <v>42769</v>
      </c>
      <c r="B320" s="2">
        <f>RSI!B320</f>
        <v>43.5</v>
      </c>
      <c r="C320" s="2">
        <f>RSI!I320</f>
        <v>14.965017063588931</v>
      </c>
      <c r="D320" s="2">
        <f>MACD!E320</f>
        <v>1.8109264577855555</v>
      </c>
      <c r="E320" s="2">
        <f>MACD!F320</f>
        <v>1.4439115900501982</v>
      </c>
      <c r="F320" s="2">
        <f>'Moving Avg'!D320</f>
        <v>43.5</v>
      </c>
      <c r="G320" s="2">
        <f>'Moving Avg'!F320</f>
        <v>45.789000000000001</v>
      </c>
      <c r="H320" s="2">
        <f>'Moving Avg'!G320</f>
        <v>47.15600000000002</v>
      </c>
      <c r="I320" s="2">
        <f>'Moving Avg'!H320</f>
        <v>37.937999999999995</v>
      </c>
      <c r="J320" s="6" t="str">
        <f>OBV!F320</f>
        <v>NEUTRAL</v>
      </c>
      <c r="K320" s="6" t="str">
        <f>OBV!G320</f>
        <v>NEUTRAL</v>
      </c>
      <c r="L320" s="6" t="str">
        <f>OBV!H320</f>
        <v>NEUTRAL</v>
      </c>
      <c r="M320" s="8">
        <f t="shared" si="40"/>
        <v>50</v>
      </c>
      <c r="N320" s="8">
        <f t="shared" si="41"/>
        <v>0</v>
      </c>
      <c r="O320" s="8">
        <f t="shared" si="42"/>
        <v>75</v>
      </c>
      <c r="P320" s="8">
        <f t="shared" si="43"/>
        <v>33</v>
      </c>
      <c r="Q320" s="9">
        <f t="shared" si="44"/>
        <v>33.700000000000003</v>
      </c>
      <c r="R320" s="9">
        <f t="shared" si="45"/>
        <v>44.5</v>
      </c>
      <c r="S320" s="9">
        <f t="shared" si="46"/>
        <v>41.1</v>
      </c>
      <c r="T320" s="9">
        <f t="shared" si="47"/>
        <v>39.5</v>
      </c>
      <c r="U320" s="8">
        <f t="shared" si="48"/>
        <v>39.766666666666673</v>
      </c>
      <c r="V320" s="8">
        <f t="shared" si="49"/>
        <v>39.700000000000003</v>
      </c>
    </row>
    <row r="321" spans="1:22" ht="13.5" x14ac:dyDescent="0.25">
      <c r="A321" s="3">
        <f>RSI!A321</f>
        <v>42772</v>
      </c>
      <c r="B321" s="2">
        <f>RSI!B321</f>
        <v>43.5</v>
      </c>
      <c r="C321" s="2">
        <f>RSI!I321</f>
        <v>14.965017063588931</v>
      </c>
      <c r="D321" s="2">
        <f>MACD!E321</f>
        <v>1.6806962643351255</v>
      </c>
      <c r="E321" s="2">
        <f>MACD!F321</f>
        <v>1.4912685249071838</v>
      </c>
      <c r="F321" s="2">
        <f>'Moving Avg'!D321</f>
        <v>43.5</v>
      </c>
      <c r="G321" s="2">
        <f>'Moving Avg'!F321</f>
        <v>45.58</v>
      </c>
      <c r="H321" s="2">
        <f>'Moving Avg'!G321</f>
        <v>47.108200000000018</v>
      </c>
      <c r="I321" s="2">
        <f>'Moving Avg'!H321</f>
        <v>37.956649999999996</v>
      </c>
      <c r="J321" s="6" t="str">
        <f>OBV!F321</f>
        <v>NEUTRAL</v>
      </c>
      <c r="K321" s="6" t="str">
        <f>OBV!G321</f>
        <v>NEUTRAL</v>
      </c>
      <c r="L321" s="6" t="str">
        <f>OBV!H321</f>
        <v>NEUTRAL</v>
      </c>
      <c r="M321" s="8">
        <f t="shared" si="40"/>
        <v>50</v>
      </c>
      <c r="N321" s="8">
        <f t="shared" si="41"/>
        <v>0</v>
      </c>
      <c r="O321" s="8">
        <f t="shared" si="42"/>
        <v>75</v>
      </c>
      <c r="P321" s="8">
        <f t="shared" si="43"/>
        <v>33</v>
      </c>
      <c r="Q321" s="9">
        <f t="shared" si="44"/>
        <v>33.700000000000003</v>
      </c>
      <c r="R321" s="9">
        <f t="shared" si="45"/>
        <v>44.5</v>
      </c>
      <c r="S321" s="9">
        <f t="shared" si="46"/>
        <v>41.1</v>
      </c>
      <c r="T321" s="9">
        <f t="shared" si="47"/>
        <v>39.5</v>
      </c>
      <c r="U321" s="8">
        <f t="shared" si="48"/>
        <v>39.766666666666673</v>
      </c>
      <c r="V321" s="8">
        <f t="shared" si="49"/>
        <v>39.700000000000003</v>
      </c>
    </row>
    <row r="322" spans="1:22" ht="13.5" x14ac:dyDescent="0.25">
      <c r="A322" s="3">
        <f>RSI!A322</f>
        <v>42773</v>
      </c>
      <c r="B322" s="2">
        <f>RSI!B322</f>
        <v>43.5</v>
      </c>
      <c r="C322" s="2">
        <f>RSI!I322</f>
        <v>14.965017063588917</v>
      </c>
      <c r="D322" s="2">
        <f>MACD!E322</f>
        <v>1.5827586909556075</v>
      </c>
      <c r="E322" s="2">
        <f>MACD!F322</f>
        <v>1.5095665581168687</v>
      </c>
      <c r="F322" s="2">
        <f>'Moving Avg'!D322</f>
        <v>43.5</v>
      </c>
      <c r="G322" s="2">
        <f>'Moving Avg'!F322</f>
        <v>45.371000000000002</v>
      </c>
      <c r="H322" s="2">
        <f>'Moving Avg'!G322</f>
        <v>47.060200000000016</v>
      </c>
      <c r="I322" s="2">
        <f>'Moving Avg'!H322</f>
        <v>37.975299999999997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  <c r="M322" s="8">
        <f t="shared" ref="M322:M385" si="50">IF(C322&lt;30,50, IF(C322&gt;70, 0, 25))</f>
        <v>50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75</v>
      </c>
      <c r="P322" s="8">
        <f t="shared" ref="P322:P385" si="53">IF(L322="confirmed bullish", 34, IF(L322="bullish divergence",17, 0))+IF(J322="bullish",33,IF(J322="bearish",0,16.5))+IF(K322="strong",33,IF(K322="weak",0,16.5))</f>
        <v>33</v>
      </c>
      <c r="Q322" s="9">
        <f t="shared" si="44"/>
        <v>33.700000000000003</v>
      </c>
      <c r="R322" s="9">
        <f t="shared" si="45"/>
        <v>44.5</v>
      </c>
      <c r="S322" s="9">
        <f t="shared" si="46"/>
        <v>41.1</v>
      </c>
      <c r="T322" s="9">
        <f t="shared" si="47"/>
        <v>39.5</v>
      </c>
      <c r="U322" s="8">
        <f t="shared" si="48"/>
        <v>39.766666666666673</v>
      </c>
      <c r="V322" s="8">
        <f t="shared" si="49"/>
        <v>39.700000000000003</v>
      </c>
    </row>
    <row r="323" spans="1:22" ht="13.5" x14ac:dyDescent="0.25">
      <c r="A323" s="3">
        <f>RSI!A323</f>
        <v>42774</v>
      </c>
      <c r="B323" s="2">
        <f>RSI!B323</f>
        <v>43.5</v>
      </c>
      <c r="C323" s="2">
        <f>RSI!I323</f>
        <v>14.965017063588931</v>
      </c>
      <c r="D323" s="2">
        <f>MACD!E323</f>
        <v>1.5112377010889801</v>
      </c>
      <c r="E323" s="2">
        <f>MACD!F323</f>
        <v>1.509900786711291</v>
      </c>
      <c r="F323" s="2">
        <f>'Moving Avg'!D323</f>
        <v>43.5</v>
      </c>
      <c r="G323" s="2">
        <f>'Moving Avg'!F323</f>
        <v>45.161999999999999</v>
      </c>
      <c r="H323" s="2">
        <f>'Moving Avg'!G323</f>
        <v>47.012200000000014</v>
      </c>
      <c r="I323" s="2">
        <f>'Moving Avg'!H323</f>
        <v>37.993949999999998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  <c r="M323" s="8">
        <f t="shared" si="50"/>
        <v>50</v>
      </c>
      <c r="N323" s="8">
        <f t="shared" si="51"/>
        <v>0</v>
      </c>
      <c r="O323" s="8">
        <f t="shared" si="52"/>
        <v>75</v>
      </c>
      <c r="P323" s="8">
        <f t="shared" si="53"/>
        <v>33</v>
      </c>
      <c r="Q323" s="9">
        <f t="shared" ref="Q323:Q386" si="54">0.35*M323+N323*0.35+O323*0.15+P323*0.15</f>
        <v>33.700000000000003</v>
      </c>
      <c r="R323" s="9">
        <f t="shared" ref="R323:R386" si="55">M323*0.2+N323*0.2+O323*0.35+P323*0.25</f>
        <v>44.5</v>
      </c>
      <c r="S323" s="9">
        <f t="shared" ref="S323:S386" si="56">M323*0.15+N323*0.15+O323*0.25+P323*0.45</f>
        <v>41.1</v>
      </c>
      <c r="T323" s="9">
        <f t="shared" ref="T323:T386" si="57">0.25*SUM(M323:P323)</f>
        <v>39.5</v>
      </c>
      <c r="U323" s="8">
        <f t="shared" ref="U323:U386" si="58">SUM(Q323:S323)/3</f>
        <v>39.766666666666673</v>
      </c>
      <c r="V323" s="8">
        <f t="shared" ref="V323:V386" si="59">SUM(Q323:T323)/4</f>
        <v>39.700000000000003</v>
      </c>
    </row>
    <row r="324" spans="1:22" ht="13.5" x14ac:dyDescent="0.25">
      <c r="A324" s="3">
        <f>RSI!A324</f>
        <v>42775</v>
      </c>
      <c r="B324" s="2">
        <f>RSI!B324</f>
        <v>43.5</v>
      </c>
      <c r="C324" s="2">
        <f>RSI!I324</f>
        <v>14.965017063588931</v>
      </c>
      <c r="D324" s="2">
        <f>MACD!E324</f>
        <v>1.1473823648562771</v>
      </c>
      <c r="E324" s="2">
        <f>MACD!F324</f>
        <v>1.4373971023402885</v>
      </c>
      <c r="F324" s="2">
        <f>'Moving Avg'!D324</f>
        <v>43.5</v>
      </c>
      <c r="G324" s="2">
        <f>'Moving Avg'!F324</f>
        <v>44.953000000000003</v>
      </c>
      <c r="H324" s="2">
        <f>'Moving Avg'!G324</f>
        <v>46.93460000000001</v>
      </c>
      <c r="I324" s="2">
        <f>'Moving Avg'!H324</f>
        <v>38.012599999999999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  <c r="M324" s="8">
        <f t="shared" si="50"/>
        <v>50</v>
      </c>
      <c r="N324" s="8">
        <f t="shared" si="51"/>
        <v>100</v>
      </c>
      <c r="O324" s="8">
        <f t="shared" si="52"/>
        <v>75</v>
      </c>
      <c r="P324" s="8">
        <f t="shared" si="53"/>
        <v>33</v>
      </c>
      <c r="Q324" s="9">
        <f t="shared" si="54"/>
        <v>68.7</v>
      </c>
      <c r="R324" s="9">
        <f t="shared" si="55"/>
        <v>64.5</v>
      </c>
      <c r="S324" s="9">
        <f t="shared" si="56"/>
        <v>56.1</v>
      </c>
      <c r="T324" s="9">
        <f t="shared" si="57"/>
        <v>64.5</v>
      </c>
      <c r="U324" s="8">
        <f t="shared" si="58"/>
        <v>63.099999999999994</v>
      </c>
      <c r="V324" s="8">
        <f t="shared" si="59"/>
        <v>63.449999999999996</v>
      </c>
    </row>
    <row r="325" spans="1:22" ht="13.5" x14ac:dyDescent="0.25">
      <c r="A325" s="3">
        <f>RSI!A325</f>
        <v>42776</v>
      </c>
      <c r="B325" s="2">
        <f>RSI!B325</f>
        <v>43.5</v>
      </c>
      <c r="C325" s="2">
        <f>RSI!I325</f>
        <v>14.965017063588917</v>
      </c>
      <c r="D325" s="2">
        <f>MACD!E325</f>
        <v>0.84923493772402736</v>
      </c>
      <c r="E325" s="2">
        <f>MACD!F325</f>
        <v>1.3197646694170362</v>
      </c>
      <c r="F325" s="2">
        <f>'Moving Avg'!D325</f>
        <v>43.5</v>
      </c>
      <c r="G325" s="2">
        <f>'Moving Avg'!F325</f>
        <v>44.744000000000007</v>
      </c>
      <c r="H325" s="2">
        <f>'Moving Avg'!G325</f>
        <v>46.828600000000009</v>
      </c>
      <c r="I325" s="2">
        <f>'Moving Avg'!H325</f>
        <v>38.03125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  <c r="M325" s="8">
        <f t="shared" si="50"/>
        <v>50</v>
      </c>
      <c r="N325" s="8">
        <f t="shared" si="51"/>
        <v>100</v>
      </c>
      <c r="O325" s="8">
        <f t="shared" si="52"/>
        <v>75</v>
      </c>
      <c r="P325" s="8">
        <f t="shared" si="53"/>
        <v>33</v>
      </c>
      <c r="Q325" s="9">
        <f t="shared" si="54"/>
        <v>68.7</v>
      </c>
      <c r="R325" s="9">
        <f t="shared" si="55"/>
        <v>64.5</v>
      </c>
      <c r="S325" s="9">
        <f t="shared" si="56"/>
        <v>56.1</v>
      </c>
      <c r="T325" s="9">
        <f t="shared" si="57"/>
        <v>64.5</v>
      </c>
      <c r="U325" s="8">
        <f t="shared" si="58"/>
        <v>63.099999999999994</v>
      </c>
      <c r="V325" s="8">
        <f t="shared" si="59"/>
        <v>63.449999999999996</v>
      </c>
    </row>
    <row r="326" spans="1:22" ht="13.5" x14ac:dyDescent="0.25">
      <c r="A326" s="3">
        <f>RSI!A326</f>
        <v>42779</v>
      </c>
      <c r="B326" s="2">
        <f>RSI!B326</f>
        <v>43.5</v>
      </c>
      <c r="C326" s="2">
        <f>RSI!I326</f>
        <v>14.965017063588931</v>
      </c>
      <c r="D326" s="2">
        <f>MACD!E326</f>
        <v>0.60596575763211291</v>
      </c>
      <c r="E326" s="2">
        <f>MACD!F326</f>
        <v>1.1770048870600516</v>
      </c>
      <c r="F326" s="2">
        <f>'Moving Avg'!D326</f>
        <v>43.5</v>
      </c>
      <c r="G326" s="2">
        <f>'Moving Avg'!F326</f>
        <v>44.535000000000004</v>
      </c>
      <c r="H326" s="2">
        <f>'Moving Avg'!G326</f>
        <v>46.722600000000014</v>
      </c>
      <c r="I326" s="2">
        <f>'Moving Avg'!H326</f>
        <v>38.049900000000001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  <c r="M326" s="8">
        <f t="shared" si="50"/>
        <v>50</v>
      </c>
      <c r="N326" s="8">
        <f t="shared" si="51"/>
        <v>100</v>
      </c>
      <c r="O326" s="8">
        <f t="shared" si="52"/>
        <v>75</v>
      </c>
      <c r="P326" s="8">
        <f t="shared" si="53"/>
        <v>33</v>
      </c>
      <c r="Q326" s="9">
        <f t="shared" si="54"/>
        <v>68.7</v>
      </c>
      <c r="R326" s="9">
        <f t="shared" si="55"/>
        <v>64.5</v>
      </c>
      <c r="S326" s="9">
        <f t="shared" si="56"/>
        <v>56.1</v>
      </c>
      <c r="T326" s="9">
        <f t="shared" si="57"/>
        <v>64.5</v>
      </c>
      <c r="U326" s="8">
        <f t="shared" si="58"/>
        <v>63.099999999999994</v>
      </c>
      <c r="V326" s="8">
        <f t="shared" si="59"/>
        <v>63.449999999999996</v>
      </c>
    </row>
    <row r="327" spans="1:22" ht="13.5" x14ac:dyDescent="0.25">
      <c r="A327" s="3">
        <f>RSI!A327</f>
        <v>42780</v>
      </c>
      <c r="B327" s="2">
        <f>RSI!B327</f>
        <v>43.5</v>
      </c>
      <c r="C327" s="2">
        <f>RSI!I327</f>
        <v>14.965017063588917</v>
      </c>
      <c r="D327" s="2">
        <f>MACD!E327</f>
        <v>0.40846465348451488</v>
      </c>
      <c r="E327" s="2">
        <f>MACD!F327</f>
        <v>1.0232968403449443</v>
      </c>
      <c r="F327" s="2">
        <f>'Moving Avg'!D327</f>
        <v>43.5</v>
      </c>
      <c r="G327" s="2">
        <f>'Moving Avg'!F327</f>
        <v>44.326000000000001</v>
      </c>
      <c r="H327" s="2">
        <f>'Moving Avg'!G327</f>
        <v>46.616600000000005</v>
      </c>
      <c r="I327" s="2">
        <f>'Moving Avg'!H327</f>
        <v>38.068550000000002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  <c r="M327" s="8">
        <f t="shared" si="50"/>
        <v>50</v>
      </c>
      <c r="N327" s="8">
        <f t="shared" si="51"/>
        <v>100</v>
      </c>
      <c r="O327" s="8">
        <f t="shared" si="52"/>
        <v>75</v>
      </c>
      <c r="P327" s="8">
        <f t="shared" si="53"/>
        <v>33</v>
      </c>
      <c r="Q327" s="9">
        <f t="shared" si="54"/>
        <v>68.7</v>
      </c>
      <c r="R327" s="9">
        <f t="shared" si="55"/>
        <v>64.5</v>
      </c>
      <c r="S327" s="9">
        <f t="shared" si="56"/>
        <v>56.1</v>
      </c>
      <c r="T327" s="9">
        <f t="shared" si="57"/>
        <v>64.5</v>
      </c>
      <c r="U327" s="8">
        <f t="shared" si="58"/>
        <v>63.099999999999994</v>
      </c>
      <c r="V327" s="8">
        <f t="shared" si="59"/>
        <v>63.449999999999996</v>
      </c>
    </row>
    <row r="328" spans="1:22" ht="13.5" x14ac:dyDescent="0.25">
      <c r="A328" s="3">
        <f>RSI!A328</f>
        <v>42781</v>
      </c>
      <c r="B328" s="2">
        <f>RSI!B328</f>
        <v>43.5</v>
      </c>
      <c r="C328" s="2">
        <f>RSI!I328</f>
        <v>14.965017063588917</v>
      </c>
      <c r="D328" s="2">
        <f>MACD!E328</f>
        <v>0.24907245332916972</v>
      </c>
      <c r="E328" s="2">
        <f>MACD!F328</f>
        <v>0.8684519629417895</v>
      </c>
      <c r="F328" s="2">
        <f>'Moving Avg'!D328</f>
        <v>43.5</v>
      </c>
      <c r="G328" s="2">
        <f>'Moving Avg'!F328</f>
        <v>44.116999999999997</v>
      </c>
      <c r="H328" s="2">
        <f>'Moving Avg'!G328</f>
        <v>46.512599999999999</v>
      </c>
      <c r="I328" s="2">
        <f>'Moving Avg'!H328</f>
        <v>38.087199999999996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  <c r="M328" s="8">
        <f t="shared" si="50"/>
        <v>50</v>
      </c>
      <c r="N328" s="8">
        <f t="shared" si="51"/>
        <v>100</v>
      </c>
      <c r="O328" s="8">
        <f t="shared" si="52"/>
        <v>75</v>
      </c>
      <c r="P328" s="8">
        <f t="shared" si="53"/>
        <v>33</v>
      </c>
      <c r="Q328" s="9">
        <f t="shared" si="54"/>
        <v>68.7</v>
      </c>
      <c r="R328" s="9">
        <f t="shared" si="55"/>
        <v>64.5</v>
      </c>
      <c r="S328" s="9">
        <f t="shared" si="56"/>
        <v>56.1</v>
      </c>
      <c r="T328" s="9">
        <f t="shared" si="57"/>
        <v>64.5</v>
      </c>
      <c r="U328" s="8">
        <f t="shared" si="58"/>
        <v>63.099999999999994</v>
      </c>
      <c r="V328" s="8">
        <f t="shared" si="59"/>
        <v>63.449999999999996</v>
      </c>
    </row>
    <row r="329" spans="1:22" ht="13.5" x14ac:dyDescent="0.25">
      <c r="A329" s="3">
        <f>RSI!A329</f>
        <v>42782</v>
      </c>
      <c r="B329" s="2">
        <f>RSI!B329</f>
        <v>43.5</v>
      </c>
      <c r="C329" s="2">
        <f>RSI!I329</f>
        <v>14.965017063588931</v>
      </c>
      <c r="D329" s="2">
        <f>MACD!E329</f>
        <v>0.12135409191595414</v>
      </c>
      <c r="E329" s="2">
        <f>MACD!F329</f>
        <v>0.71903238873662245</v>
      </c>
      <c r="F329" s="2">
        <f>'Moving Avg'!D329</f>
        <v>43.5</v>
      </c>
      <c r="G329" s="2">
        <f>'Moving Avg'!F329</f>
        <v>43.908000000000001</v>
      </c>
      <c r="H329" s="2">
        <f>'Moving Avg'!G329</f>
        <v>46.408600000000007</v>
      </c>
      <c r="I329" s="2">
        <f>'Moving Avg'!H329</f>
        <v>38.105849999999997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  <c r="M329" s="8">
        <f t="shared" si="50"/>
        <v>50</v>
      </c>
      <c r="N329" s="8">
        <f t="shared" si="51"/>
        <v>100</v>
      </c>
      <c r="O329" s="8">
        <f t="shared" si="52"/>
        <v>75</v>
      </c>
      <c r="P329" s="8">
        <f t="shared" si="53"/>
        <v>33</v>
      </c>
      <c r="Q329" s="9">
        <f t="shared" si="54"/>
        <v>68.7</v>
      </c>
      <c r="R329" s="9">
        <f t="shared" si="55"/>
        <v>64.5</v>
      </c>
      <c r="S329" s="9">
        <f t="shared" si="56"/>
        <v>56.1</v>
      </c>
      <c r="T329" s="9">
        <f t="shared" si="57"/>
        <v>64.5</v>
      </c>
      <c r="U329" s="8">
        <f t="shared" si="58"/>
        <v>63.099999999999994</v>
      </c>
      <c r="V329" s="8">
        <f t="shared" si="59"/>
        <v>63.449999999999996</v>
      </c>
    </row>
    <row r="330" spans="1:22" ht="13.5" x14ac:dyDescent="0.25">
      <c r="A330" s="3">
        <f>RSI!A330</f>
        <v>42783</v>
      </c>
      <c r="B330" s="2">
        <f>RSI!B330</f>
        <v>43.5</v>
      </c>
      <c r="C330" s="2">
        <f>RSI!I330</f>
        <v>14.965017063588931</v>
      </c>
      <c r="D330" s="2">
        <f>MACD!E330</f>
        <v>1.9906896029070253E-2</v>
      </c>
      <c r="E330" s="2">
        <f>MACD!F330</f>
        <v>0.57920729019511208</v>
      </c>
      <c r="F330" s="2">
        <f>'Moving Avg'!D330</f>
        <v>43.5</v>
      </c>
      <c r="G330" s="2">
        <f>'Moving Avg'!F330</f>
        <v>43.805999999999997</v>
      </c>
      <c r="H330" s="2">
        <f>'Moving Avg'!G330</f>
        <v>46.304799999999993</v>
      </c>
      <c r="I330" s="2">
        <f>'Moving Avg'!H330</f>
        <v>38.124499999999998</v>
      </c>
      <c r="J330" s="6" t="str">
        <f>OBV!F330</f>
        <v>NEUTRAL</v>
      </c>
      <c r="K330" s="6" t="str">
        <f>OBV!G330</f>
        <v>NEUTRAL</v>
      </c>
      <c r="L330" s="6" t="str">
        <f>OBV!H330</f>
        <v>NEUTRAL</v>
      </c>
      <c r="M330" s="8">
        <f t="shared" si="50"/>
        <v>50</v>
      </c>
      <c r="N330" s="8">
        <f t="shared" si="51"/>
        <v>100</v>
      </c>
      <c r="O330" s="8">
        <f t="shared" si="52"/>
        <v>75</v>
      </c>
      <c r="P330" s="8">
        <f t="shared" si="53"/>
        <v>33</v>
      </c>
      <c r="Q330" s="9">
        <f t="shared" si="54"/>
        <v>68.7</v>
      </c>
      <c r="R330" s="9">
        <f t="shared" si="55"/>
        <v>64.5</v>
      </c>
      <c r="S330" s="9">
        <f t="shared" si="56"/>
        <v>56.1</v>
      </c>
      <c r="T330" s="9">
        <f t="shared" si="57"/>
        <v>64.5</v>
      </c>
      <c r="U330" s="8">
        <f t="shared" si="58"/>
        <v>63.099999999999994</v>
      </c>
      <c r="V330" s="8">
        <f t="shared" si="59"/>
        <v>63.449999999999996</v>
      </c>
    </row>
    <row r="331" spans="1:22" ht="13.5" x14ac:dyDescent="0.25">
      <c r="A331" s="3">
        <f>RSI!A331</f>
        <v>42786</v>
      </c>
      <c r="B331" s="2">
        <f>RSI!B331</f>
        <v>43.5</v>
      </c>
      <c r="C331" s="2">
        <f>RSI!I331</f>
        <v>14.965017063588931</v>
      </c>
      <c r="D331" s="2">
        <f>MACD!E331</f>
        <v>-5.9801384463838758E-2</v>
      </c>
      <c r="E331" s="2">
        <f>MACD!F331</f>
        <v>0.45140555526332193</v>
      </c>
      <c r="F331" s="2">
        <f>'Moving Avg'!D331</f>
        <v>43.5</v>
      </c>
      <c r="G331" s="2">
        <f>'Moving Avg'!F331</f>
        <v>43.703999999999994</v>
      </c>
      <c r="H331" s="2">
        <f>'Moving Avg'!G331</f>
        <v>46.202799999999996</v>
      </c>
      <c r="I331" s="2">
        <f>'Moving Avg'!H331</f>
        <v>38.143149999999999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  <c r="M331" s="8">
        <f t="shared" si="50"/>
        <v>50</v>
      </c>
      <c r="N331" s="8">
        <f t="shared" si="51"/>
        <v>100</v>
      </c>
      <c r="O331" s="8">
        <f t="shared" si="52"/>
        <v>75</v>
      </c>
      <c r="P331" s="8">
        <f t="shared" si="53"/>
        <v>33</v>
      </c>
      <c r="Q331" s="9">
        <f t="shared" si="54"/>
        <v>68.7</v>
      </c>
      <c r="R331" s="9">
        <f t="shared" si="55"/>
        <v>64.5</v>
      </c>
      <c r="S331" s="9">
        <f t="shared" si="56"/>
        <v>56.1</v>
      </c>
      <c r="T331" s="9">
        <f t="shared" si="57"/>
        <v>64.5</v>
      </c>
      <c r="U331" s="8">
        <f t="shared" si="58"/>
        <v>63.099999999999994</v>
      </c>
      <c r="V331" s="8">
        <f t="shared" si="59"/>
        <v>63.449999999999996</v>
      </c>
    </row>
    <row r="332" spans="1:22" ht="13.5" x14ac:dyDescent="0.25">
      <c r="A332" s="3">
        <f>RSI!A332</f>
        <v>42787</v>
      </c>
      <c r="B332" s="2">
        <f>RSI!B332</f>
        <v>43.5</v>
      </c>
      <c r="C332" s="2">
        <f>RSI!I332</f>
        <v>14.965017063588931</v>
      </c>
      <c r="D332" s="2">
        <f>MACD!E332</f>
        <v>-0.12156939471368133</v>
      </c>
      <c r="E332" s="2">
        <f>MACD!F332</f>
        <v>0.3368105652679213</v>
      </c>
      <c r="F332" s="2">
        <f>'Moving Avg'!D332</f>
        <v>43.5</v>
      </c>
      <c r="G332" s="2">
        <f>'Moving Avg'!F332</f>
        <v>43.601999999999997</v>
      </c>
      <c r="H332" s="2">
        <f>'Moving Avg'!G332</f>
        <v>46.09879999999999</v>
      </c>
      <c r="I332" s="2">
        <f>'Moving Avg'!H332</f>
        <v>38.161799999999999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  <c r="M332" s="8">
        <f t="shared" si="50"/>
        <v>50</v>
      </c>
      <c r="N332" s="8">
        <f t="shared" si="51"/>
        <v>100</v>
      </c>
      <c r="O332" s="8">
        <f t="shared" si="52"/>
        <v>75</v>
      </c>
      <c r="P332" s="8">
        <f t="shared" si="53"/>
        <v>33</v>
      </c>
      <c r="Q332" s="9">
        <f t="shared" si="54"/>
        <v>68.7</v>
      </c>
      <c r="R332" s="9">
        <f t="shared" si="55"/>
        <v>64.5</v>
      </c>
      <c r="S332" s="9">
        <f t="shared" si="56"/>
        <v>56.1</v>
      </c>
      <c r="T332" s="9">
        <f t="shared" si="57"/>
        <v>64.5</v>
      </c>
      <c r="U332" s="8">
        <f t="shared" si="58"/>
        <v>63.099999999999994</v>
      </c>
      <c r="V332" s="8">
        <f t="shared" si="59"/>
        <v>63.449999999999996</v>
      </c>
    </row>
    <row r="333" spans="1:22" ht="13.5" x14ac:dyDescent="0.25">
      <c r="A333" s="3">
        <f>RSI!A333</f>
        <v>42788</v>
      </c>
      <c r="B333" s="2">
        <f>RSI!B333</f>
        <v>43.5</v>
      </c>
      <c r="C333" s="2">
        <f>RSI!I333</f>
        <v>14.965017063588931</v>
      </c>
      <c r="D333" s="2">
        <f>MACD!E333</f>
        <v>-0.16857772873035515</v>
      </c>
      <c r="E333" s="2">
        <f>MACD!F333</f>
        <v>0.23573290646826603</v>
      </c>
      <c r="F333" s="2">
        <f>'Moving Avg'!D333</f>
        <v>43.5</v>
      </c>
      <c r="G333" s="2">
        <f>'Moving Avg'!F333</f>
        <v>43.5</v>
      </c>
      <c r="H333" s="2">
        <f>'Moving Avg'!G333</f>
        <v>45.994799999999998</v>
      </c>
      <c r="I333" s="2">
        <f>'Moving Avg'!H333</f>
        <v>38.180449999999993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  <c r="M333" s="8">
        <f t="shared" si="50"/>
        <v>50</v>
      </c>
      <c r="N333" s="8">
        <f t="shared" si="51"/>
        <v>100</v>
      </c>
      <c r="O333" s="8">
        <f t="shared" si="52"/>
        <v>75</v>
      </c>
      <c r="P333" s="8">
        <f t="shared" si="53"/>
        <v>33</v>
      </c>
      <c r="Q333" s="9">
        <f t="shared" si="54"/>
        <v>68.7</v>
      </c>
      <c r="R333" s="9">
        <f t="shared" si="55"/>
        <v>64.5</v>
      </c>
      <c r="S333" s="9">
        <f t="shared" si="56"/>
        <v>56.1</v>
      </c>
      <c r="T333" s="9">
        <f t="shared" si="57"/>
        <v>64.5</v>
      </c>
      <c r="U333" s="8">
        <f t="shared" si="58"/>
        <v>63.099999999999994</v>
      </c>
      <c r="V333" s="8">
        <f t="shared" si="59"/>
        <v>63.449999999999996</v>
      </c>
    </row>
    <row r="334" spans="1:22" ht="13.5" x14ac:dyDescent="0.25">
      <c r="A334" s="3">
        <f>RSI!A334</f>
        <v>42789</v>
      </c>
      <c r="B334" s="2">
        <f>RSI!B334</f>
        <v>43.5</v>
      </c>
      <c r="C334" s="2">
        <f>RSI!I334</f>
        <v>14.965017063588931</v>
      </c>
      <c r="D334" s="2">
        <f>MACD!E334</f>
        <v>-0.20348650633622611</v>
      </c>
      <c r="E334" s="2">
        <f>MACD!F334</f>
        <v>0.14788902390736761</v>
      </c>
      <c r="F334" s="2">
        <f>'Moving Avg'!D334</f>
        <v>43.5</v>
      </c>
      <c r="G334" s="2">
        <f>'Moving Avg'!F334</f>
        <v>43.5</v>
      </c>
      <c r="H334" s="2">
        <f>'Moving Avg'!G334</f>
        <v>45.892799999999987</v>
      </c>
      <c r="I334" s="2">
        <f>'Moving Avg'!H334</f>
        <v>38.199100000000001</v>
      </c>
      <c r="J334" s="6" t="str">
        <f>OBV!F334</f>
        <v>NEUTRAL</v>
      </c>
      <c r="K334" s="6" t="str">
        <f>OBV!G334</f>
        <v>NEUTRAL</v>
      </c>
      <c r="L334" s="6" t="str">
        <f>OBV!H334</f>
        <v>NEUTRAL</v>
      </c>
      <c r="M334" s="8">
        <f t="shared" si="50"/>
        <v>50</v>
      </c>
      <c r="N334" s="8">
        <f t="shared" si="51"/>
        <v>100</v>
      </c>
      <c r="O334" s="8">
        <f t="shared" si="52"/>
        <v>75</v>
      </c>
      <c r="P334" s="8">
        <f t="shared" si="53"/>
        <v>33</v>
      </c>
      <c r="Q334" s="9">
        <f t="shared" si="54"/>
        <v>68.7</v>
      </c>
      <c r="R334" s="9">
        <f t="shared" si="55"/>
        <v>64.5</v>
      </c>
      <c r="S334" s="9">
        <f t="shared" si="56"/>
        <v>56.1</v>
      </c>
      <c r="T334" s="9">
        <f t="shared" si="57"/>
        <v>64.5</v>
      </c>
      <c r="U334" s="8">
        <f t="shared" si="58"/>
        <v>63.099999999999994</v>
      </c>
      <c r="V334" s="8">
        <f t="shared" si="59"/>
        <v>63.449999999999996</v>
      </c>
    </row>
    <row r="335" spans="1:22" ht="13.5" x14ac:dyDescent="0.25">
      <c r="A335" s="3">
        <f>RSI!A335</f>
        <v>42790</v>
      </c>
      <c r="B335" s="2">
        <f>RSI!B335</f>
        <v>43.5</v>
      </c>
      <c r="C335" s="2">
        <f>RSI!I335</f>
        <v>14.965017063588931</v>
      </c>
      <c r="D335" s="2">
        <f>MACD!E335</f>
        <v>-0.22851775367603011</v>
      </c>
      <c r="E335" s="2">
        <f>MACD!F335</f>
        <v>7.2607668390688079E-2</v>
      </c>
      <c r="F335" s="2">
        <f>'Moving Avg'!D335</f>
        <v>43.5</v>
      </c>
      <c r="G335" s="2">
        <f>'Moving Avg'!F335</f>
        <v>43.5</v>
      </c>
      <c r="H335" s="2">
        <f>'Moving Avg'!G335</f>
        <v>45.79079999999999</v>
      </c>
      <c r="I335" s="2">
        <f>'Moving Avg'!H335</f>
        <v>38.217750000000002</v>
      </c>
      <c r="J335" s="6" t="str">
        <f>OBV!F335</f>
        <v>NEUTRAL</v>
      </c>
      <c r="K335" s="6" t="str">
        <f>OBV!G335</f>
        <v>NEUTRAL</v>
      </c>
      <c r="L335" s="6" t="str">
        <f>OBV!H335</f>
        <v>NEUTRAL</v>
      </c>
      <c r="M335" s="8">
        <f t="shared" si="50"/>
        <v>50</v>
      </c>
      <c r="N335" s="8">
        <f t="shared" si="51"/>
        <v>100</v>
      </c>
      <c r="O335" s="8">
        <f t="shared" si="52"/>
        <v>75</v>
      </c>
      <c r="P335" s="8">
        <f t="shared" si="53"/>
        <v>33</v>
      </c>
      <c r="Q335" s="9">
        <f t="shared" si="54"/>
        <v>68.7</v>
      </c>
      <c r="R335" s="9">
        <f t="shared" si="55"/>
        <v>64.5</v>
      </c>
      <c r="S335" s="9">
        <f t="shared" si="56"/>
        <v>56.1</v>
      </c>
      <c r="T335" s="9">
        <f t="shared" si="57"/>
        <v>64.5</v>
      </c>
      <c r="U335" s="8">
        <f t="shared" si="58"/>
        <v>63.099999999999994</v>
      </c>
      <c r="V335" s="8">
        <f t="shared" si="59"/>
        <v>63.449999999999996</v>
      </c>
    </row>
    <row r="336" spans="1:22" ht="13.5" x14ac:dyDescent="0.25">
      <c r="A336" s="3">
        <f>RSI!A336</f>
        <v>42793</v>
      </c>
      <c r="B336" s="2">
        <f>RSI!B336</f>
        <v>43.5</v>
      </c>
      <c r="C336" s="2">
        <f>RSI!I336</f>
        <v>14.965017063588931</v>
      </c>
      <c r="D336" s="2">
        <f>MACD!E336</f>
        <v>-0.2455249388718741</v>
      </c>
      <c r="E336" s="2">
        <f>MACD!F336</f>
        <v>8.9811469381756437E-3</v>
      </c>
      <c r="F336" s="2">
        <f>'Moving Avg'!D336</f>
        <v>43.5</v>
      </c>
      <c r="G336" s="2">
        <f>'Moving Avg'!F336</f>
        <v>43.5</v>
      </c>
      <c r="H336" s="2">
        <f>'Moving Avg'!G336</f>
        <v>45.688799999999993</v>
      </c>
      <c r="I336" s="2">
        <f>'Moving Avg'!H336</f>
        <v>38.237249999999996</v>
      </c>
      <c r="J336" s="6" t="str">
        <f>OBV!F336</f>
        <v>NEUTRAL</v>
      </c>
      <c r="K336" s="6" t="str">
        <f>OBV!G336</f>
        <v>NEUTRAL</v>
      </c>
      <c r="L336" s="6" t="str">
        <f>OBV!H336</f>
        <v>NEUTRAL</v>
      </c>
      <c r="M336" s="8">
        <f t="shared" si="50"/>
        <v>50</v>
      </c>
      <c r="N336" s="8">
        <f t="shared" si="51"/>
        <v>100</v>
      </c>
      <c r="O336" s="8">
        <f t="shared" si="52"/>
        <v>75</v>
      </c>
      <c r="P336" s="8">
        <f t="shared" si="53"/>
        <v>33</v>
      </c>
      <c r="Q336" s="9">
        <f t="shared" si="54"/>
        <v>68.7</v>
      </c>
      <c r="R336" s="9">
        <f t="shared" si="55"/>
        <v>64.5</v>
      </c>
      <c r="S336" s="9">
        <f t="shared" si="56"/>
        <v>56.1</v>
      </c>
      <c r="T336" s="9">
        <f t="shared" si="57"/>
        <v>64.5</v>
      </c>
      <c r="U336" s="8">
        <f t="shared" si="58"/>
        <v>63.099999999999994</v>
      </c>
      <c r="V336" s="8">
        <f t="shared" si="59"/>
        <v>63.449999999999996</v>
      </c>
    </row>
    <row r="337" spans="1:22" ht="13.5" x14ac:dyDescent="0.25">
      <c r="A337" s="3">
        <f>RSI!A337</f>
        <v>42794</v>
      </c>
      <c r="B337" s="2">
        <f>RSI!B337</f>
        <v>43.5</v>
      </c>
      <c r="C337" s="2">
        <f>RSI!I337</f>
        <v>14.965017063588931</v>
      </c>
      <c r="D337" s="2">
        <f>MACD!E337</f>
        <v>-0.25605165161651655</v>
      </c>
      <c r="E337" s="2">
        <f>MACD!F337</f>
        <v>-4.4025412772762798E-2</v>
      </c>
      <c r="F337" s="2">
        <f>'Moving Avg'!D337</f>
        <v>43.5</v>
      </c>
      <c r="G337" s="2">
        <f>'Moving Avg'!F337</f>
        <v>43.5</v>
      </c>
      <c r="H337" s="2">
        <f>'Moving Avg'!G337</f>
        <v>45.588799999999992</v>
      </c>
      <c r="I337" s="2">
        <f>'Moving Avg'!H337</f>
        <v>38.256749999999997</v>
      </c>
      <c r="J337" s="6" t="str">
        <f>OBV!F337</f>
        <v>NEUTRAL</v>
      </c>
      <c r="K337" s="6" t="str">
        <f>OBV!G337</f>
        <v>NEUTRAL</v>
      </c>
      <c r="L337" s="6" t="str">
        <f>OBV!H337</f>
        <v>NEUTRAL</v>
      </c>
      <c r="M337" s="8">
        <f t="shared" si="50"/>
        <v>50</v>
      </c>
      <c r="N337" s="8">
        <f t="shared" si="51"/>
        <v>100</v>
      </c>
      <c r="O337" s="8">
        <f t="shared" si="52"/>
        <v>75</v>
      </c>
      <c r="P337" s="8">
        <f t="shared" si="53"/>
        <v>33</v>
      </c>
      <c r="Q337" s="9">
        <f t="shared" si="54"/>
        <v>68.7</v>
      </c>
      <c r="R337" s="9">
        <f t="shared" si="55"/>
        <v>64.5</v>
      </c>
      <c r="S337" s="9">
        <f t="shared" si="56"/>
        <v>56.1</v>
      </c>
      <c r="T337" s="9">
        <f t="shared" si="57"/>
        <v>64.5</v>
      </c>
      <c r="U337" s="8">
        <f t="shared" si="58"/>
        <v>63.099999999999994</v>
      </c>
      <c r="V337" s="8">
        <f t="shared" si="59"/>
        <v>63.449999999999996</v>
      </c>
    </row>
    <row r="338" spans="1:22" ht="13.5" x14ac:dyDescent="0.25">
      <c r="A338" s="3">
        <f>RSI!A338</f>
        <v>42795</v>
      </c>
      <c r="B338" s="2">
        <f>RSI!B338</f>
        <v>43.5</v>
      </c>
      <c r="C338" s="2">
        <f>RSI!I338</f>
        <v>14.965017063588931</v>
      </c>
      <c r="D338" s="2">
        <f>MACD!E338</f>
        <v>-0.26138110859176322</v>
      </c>
      <c r="E338" s="2">
        <f>MACD!F338</f>
        <v>-8.7496551936562889E-2</v>
      </c>
      <c r="F338" s="2">
        <f>'Moving Avg'!D338</f>
        <v>43.5</v>
      </c>
      <c r="G338" s="2">
        <f>'Moving Avg'!F338</f>
        <v>43.5</v>
      </c>
      <c r="H338" s="2">
        <f>'Moving Avg'!G338</f>
        <v>45.488799999999991</v>
      </c>
      <c r="I338" s="2">
        <f>'Moving Avg'!H338</f>
        <v>38.276800000000001</v>
      </c>
      <c r="J338" s="6" t="str">
        <f>OBV!F338</f>
        <v>NEUTRAL</v>
      </c>
      <c r="K338" s="6" t="str">
        <f>OBV!G338</f>
        <v>NEUTRAL</v>
      </c>
      <c r="L338" s="6" t="str">
        <f>OBV!H338</f>
        <v>NEUTRAL</v>
      </c>
      <c r="M338" s="8">
        <f t="shared" si="50"/>
        <v>50</v>
      </c>
      <c r="N338" s="8">
        <f t="shared" si="51"/>
        <v>100</v>
      </c>
      <c r="O338" s="8">
        <f t="shared" si="52"/>
        <v>75</v>
      </c>
      <c r="P338" s="8">
        <f t="shared" si="53"/>
        <v>33</v>
      </c>
      <c r="Q338" s="9">
        <f t="shared" si="54"/>
        <v>68.7</v>
      </c>
      <c r="R338" s="9">
        <f t="shared" si="55"/>
        <v>64.5</v>
      </c>
      <c r="S338" s="9">
        <f t="shared" si="56"/>
        <v>56.1</v>
      </c>
      <c r="T338" s="9">
        <f t="shared" si="57"/>
        <v>64.5</v>
      </c>
      <c r="U338" s="8">
        <f t="shared" si="58"/>
        <v>63.099999999999994</v>
      </c>
      <c r="V338" s="8">
        <f t="shared" si="59"/>
        <v>63.449999999999996</v>
      </c>
    </row>
    <row r="339" spans="1:22" ht="13.5" x14ac:dyDescent="0.25">
      <c r="A339" s="3">
        <f>RSI!A339</f>
        <v>42796</v>
      </c>
      <c r="B339" s="2">
        <f>RSI!B339</f>
        <v>43.5</v>
      </c>
      <c r="C339" s="2">
        <f>RSI!I339</f>
        <v>14.965017063588931</v>
      </c>
      <c r="D339" s="2">
        <f>MACD!E339</f>
        <v>-0.26257790697873418</v>
      </c>
      <c r="E339" s="2">
        <f>MACD!F339</f>
        <v>-0.12251282294499716</v>
      </c>
      <c r="F339" s="2">
        <f>'Moving Avg'!D339</f>
        <v>43.5</v>
      </c>
      <c r="G339" s="2">
        <f>'Moving Avg'!F339</f>
        <v>43.5</v>
      </c>
      <c r="H339" s="2">
        <f>'Moving Avg'!G339</f>
        <v>45.388799999999989</v>
      </c>
      <c r="I339" s="2">
        <f>'Moving Avg'!H339</f>
        <v>38.305700000000002</v>
      </c>
      <c r="J339" s="6" t="str">
        <f>OBV!F339</f>
        <v>NEUTRAL</v>
      </c>
      <c r="K339" s="6" t="str">
        <f>OBV!G339</f>
        <v>NEUTRAL</v>
      </c>
      <c r="L339" s="6" t="str">
        <f>OBV!H339</f>
        <v>NEUTRAL</v>
      </c>
      <c r="M339" s="8">
        <f t="shared" si="50"/>
        <v>50</v>
      </c>
      <c r="N339" s="8">
        <f t="shared" si="51"/>
        <v>100</v>
      </c>
      <c r="O339" s="8">
        <f t="shared" si="52"/>
        <v>75</v>
      </c>
      <c r="P339" s="8">
        <f t="shared" si="53"/>
        <v>33</v>
      </c>
      <c r="Q339" s="9">
        <f t="shared" si="54"/>
        <v>68.7</v>
      </c>
      <c r="R339" s="9">
        <f t="shared" si="55"/>
        <v>64.5</v>
      </c>
      <c r="S339" s="9">
        <f t="shared" si="56"/>
        <v>56.1</v>
      </c>
      <c r="T339" s="9">
        <f t="shared" si="57"/>
        <v>64.5</v>
      </c>
      <c r="U339" s="8">
        <f t="shared" si="58"/>
        <v>63.099999999999994</v>
      </c>
      <c r="V339" s="8">
        <f t="shared" si="59"/>
        <v>63.449999999999996</v>
      </c>
    </row>
    <row r="340" spans="1:22" ht="13.5" x14ac:dyDescent="0.25">
      <c r="A340" s="3">
        <f>RSI!A340</f>
        <v>42797</v>
      </c>
      <c r="B340" s="2">
        <f>RSI!B340</f>
        <v>43.5</v>
      </c>
      <c r="C340" s="2">
        <f>RSI!I340</f>
        <v>14.965017063588931</v>
      </c>
      <c r="D340" s="2">
        <f>MACD!E340</f>
        <v>-0.26052322871235134</v>
      </c>
      <c r="E340" s="2">
        <f>MACD!F340</f>
        <v>-0.150114904098468</v>
      </c>
      <c r="F340" s="2">
        <f>'Moving Avg'!D340</f>
        <v>43.5</v>
      </c>
      <c r="G340" s="2">
        <f>'Moving Avg'!F340</f>
        <v>43.5</v>
      </c>
      <c r="H340" s="2">
        <f>'Moving Avg'!G340</f>
        <v>45.288799999999995</v>
      </c>
      <c r="I340" s="2">
        <f>'Moving Avg'!H340</f>
        <v>38.343050000000005</v>
      </c>
      <c r="J340" s="6" t="str">
        <f>OBV!F340</f>
        <v>NEUTRAL</v>
      </c>
      <c r="K340" s="6" t="str">
        <f>OBV!G340</f>
        <v>NEUTRAL</v>
      </c>
      <c r="L340" s="6" t="str">
        <f>OBV!H340</f>
        <v>NEUTRAL</v>
      </c>
      <c r="M340" s="8">
        <f t="shared" si="50"/>
        <v>50</v>
      </c>
      <c r="N340" s="8">
        <f t="shared" si="51"/>
        <v>100</v>
      </c>
      <c r="O340" s="8">
        <f t="shared" si="52"/>
        <v>75</v>
      </c>
      <c r="P340" s="8">
        <f t="shared" si="53"/>
        <v>33</v>
      </c>
      <c r="Q340" s="9">
        <f t="shared" si="54"/>
        <v>68.7</v>
      </c>
      <c r="R340" s="9">
        <f t="shared" si="55"/>
        <v>64.5</v>
      </c>
      <c r="S340" s="9">
        <f t="shared" si="56"/>
        <v>56.1</v>
      </c>
      <c r="T340" s="9">
        <f t="shared" si="57"/>
        <v>64.5</v>
      </c>
      <c r="U340" s="8">
        <f t="shared" si="58"/>
        <v>63.099999999999994</v>
      </c>
      <c r="V340" s="8">
        <f t="shared" si="59"/>
        <v>63.449999999999996</v>
      </c>
    </row>
    <row r="341" spans="1:22" ht="13.5" x14ac:dyDescent="0.25">
      <c r="A341" s="3">
        <f>RSI!A341</f>
        <v>42800</v>
      </c>
      <c r="B341" s="2">
        <f>RSI!B341</f>
        <v>43.5</v>
      </c>
      <c r="C341" s="2">
        <f>RSI!I341</f>
        <v>14.965017063588931</v>
      </c>
      <c r="D341" s="2">
        <f>MACD!E341</f>
        <v>-0.25594451236447213</v>
      </c>
      <c r="E341" s="2">
        <f>MACD!F341</f>
        <v>-0.17128082575166884</v>
      </c>
      <c r="F341" s="2">
        <f>'Moving Avg'!D341</f>
        <v>43.5</v>
      </c>
      <c r="G341" s="2">
        <f>'Moving Avg'!F341</f>
        <v>43.5</v>
      </c>
      <c r="H341" s="2">
        <f>'Moving Avg'!G341</f>
        <v>45.188799999999993</v>
      </c>
      <c r="I341" s="2">
        <f>'Moving Avg'!H341</f>
        <v>38.375000000000007</v>
      </c>
      <c r="J341" s="6" t="str">
        <f>OBV!F341</f>
        <v>NEUTRAL</v>
      </c>
      <c r="K341" s="6" t="str">
        <f>OBV!G341</f>
        <v>NEUTRAL</v>
      </c>
      <c r="L341" s="6" t="str">
        <f>OBV!H341</f>
        <v>NEUTRAL</v>
      </c>
      <c r="M341" s="8">
        <f t="shared" si="50"/>
        <v>50</v>
      </c>
      <c r="N341" s="8">
        <f t="shared" si="51"/>
        <v>100</v>
      </c>
      <c r="O341" s="8">
        <f t="shared" si="52"/>
        <v>75</v>
      </c>
      <c r="P341" s="8">
        <f t="shared" si="53"/>
        <v>33</v>
      </c>
      <c r="Q341" s="9">
        <f t="shared" si="54"/>
        <v>68.7</v>
      </c>
      <c r="R341" s="9">
        <f t="shared" si="55"/>
        <v>64.5</v>
      </c>
      <c r="S341" s="9">
        <f t="shared" si="56"/>
        <v>56.1</v>
      </c>
      <c r="T341" s="9">
        <f t="shared" si="57"/>
        <v>64.5</v>
      </c>
      <c r="U341" s="8">
        <f t="shared" si="58"/>
        <v>63.099999999999994</v>
      </c>
      <c r="V341" s="8">
        <f t="shared" si="59"/>
        <v>63.449999999999996</v>
      </c>
    </row>
    <row r="342" spans="1:22" ht="13.5" x14ac:dyDescent="0.25">
      <c r="A342" s="3">
        <f>RSI!A342</f>
        <v>42801</v>
      </c>
      <c r="B342" s="2">
        <f>RSI!B342</f>
        <v>43.5</v>
      </c>
      <c r="C342" s="2">
        <f>RSI!I342</f>
        <v>14.965017063588931</v>
      </c>
      <c r="D342" s="2">
        <f>MACD!E342</f>
        <v>-0.24944045240685853</v>
      </c>
      <c r="E342" s="2">
        <f>MACD!F342</f>
        <v>-0.1869127510827068</v>
      </c>
      <c r="F342" s="2">
        <f>'Moving Avg'!D342</f>
        <v>43.5</v>
      </c>
      <c r="G342" s="2">
        <f>'Moving Avg'!F342</f>
        <v>43.5</v>
      </c>
      <c r="H342" s="2">
        <f>'Moving Avg'!G342</f>
        <v>45.088799999999992</v>
      </c>
      <c r="I342" s="2">
        <f>'Moving Avg'!H342</f>
        <v>38.404500000000006</v>
      </c>
      <c r="J342" s="6" t="str">
        <f>OBV!F342</f>
        <v>NEUTRAL</v>
      </c>
      <c r="K342" s="6" t="str">
        <f>OBV!G342</f>
        <v>NEUTRAL</v>
      </c>
      <c r="L342" s="6" t="str">
        <f>OBV!H342</f>
        <v>NEUTRAL</v>
      </c>
      <c r="M342" s="8">
        <f t="shared" si="50"/>
        <v>50</v>
      </c>
      <c r="N342" s="8">
        <f t="shared" si="51"/>
        <v>100</v>
      </c>
      <c r="O342" s="8">
        <f t="shared" si="52"/>
        <v>75</v>
      </c>
      <c r="P342" s="8">
        <f t="shared" si="53"/>
        <v>33</v>
      </c>
      <c r="Q342" s="9">
        <f t="shared" si="54"/>
        <v>68.7</v>
      </c>
      <c r="R342" s="9">
        <f t="shared" si="55"/>
        <v>64.5</v>
      </c>
      <c r="S342" s="9">
        <f t="shared" si="56"/>
        <v>56.1</v>
      </c>
      <c r="T342" s="9">
        <f t="shared" si="57"/>
        <v>64.5</v>
      </c>
      <c r="U342" s="8">
        <f t="shared" si="58"/>
        <v>63.099999999999994</v>
      </c>
      <c r="V342" s="8">
        <f t="shared" si="59"/>
        <v>63.449999999999996</v>
      </c>
    </row>
    <row r="343" spans="1:22" ht="13.5" x14ac:dyDescent="0.25">
      <c r="A343" s="3">
        <f>RSI!A343</f>
        <v>42802</v>
      </c>
      <c r="B343" s="2">
        <f>RSI!B343</f>
        <v>43.5</v>
      </c>
      <c r="C343" s="2">
        <f>RSI!I343</f>
        <v>14.965017063588931</v>
      </c>
      <c r="D343" s="2">
        <f>MACD!E343</f>
        <v>-0.241502052697534</v>
      </c>
      <c r="E343" s="2">
        <f>MACD!F343</f>
        <v>-0.19783061140567226</v>
      </c>
      <c r="F343" s="2">
        <f>'Moving Avg'!D343</f>
        <v>43.5</v>
      </c>
      <c r="G343" s="2">
        <f>'Moving Avg'!F343</f>
        <v>43.5</v>
      </c>
      <c r="H343" s="2">
        <f>'Moving Avg'!G343</f>
        <v>44.98919999999999</v>
      </c>
      <c r="I343" s="2">
        <f>'Moving Avg'!H343</f>
        <v>38.442450000000001</v>
      </c>
      <c r="J343" s="6" t="str">
        <f>OBV!F343</f>
        <v>NEUTRAL</v>
      </c>
      <c r="K343" s="6" t="str">
        <f>OBV!G343</f>
        <v>NEUTRAL</v>
      </c>
      <c r="L343" s="6" t="str">
        <f>OBV!H343</f>
        <v>NEUTRAL</v>
      </c>
      <c r="M343" s="8">
        <f t="shared" si="50"/>
        <v>50</v>
      </c>
      <c r="N343" s="8">
        <f t="shared" si="51"/>
        <v>100</v>
      </c>
      <c r="O343" s="8">
        <f t="shared" si="52"/>
        <v>75</v>
      </c>
      <c r="P343" s="8">
        <f t="shared" si="53"/>
        <v>33</v>
      </c>
      <c r="Q343" s="9">
        <f t="shared" si="54"/>
        <v>68.7</v>
      </c>
      <c r="R343" s="9">
        <f t="shared" si="55"/>
        <v>64.5</v>
      </c>
      <c r="S343" s="9">
        <f t="shared" si="56"/>
        <v>56.1</v>
      </c>
      <c r="T343" s="9">
        <f t="shared" si="57"/>
        <v>64.5</v>
      </c>
      <c r="U343" s="8">
        <f t="shared" si="58"/>
        <v>63.099999999999994</v>
      </c>
      <c r="V343" s="8">
        <f t="shared" si="59"/>
        <v>63.449999999999996</v>
      </c>
    </row>
    <row r="344" spans="1:22" ht="13.5" x14ac:dyDescent="0.25">
      <c r="A344" s="3">
        <f>RSI!A344</f>
        <v>42803</v>
      </c>
      <c r="B344" s="2">
        <f>RSI!B344</f>
        <v>43.5</v>
      </c>
      <c r="C344" s="2">
        <f>RSI!I344</f>
        <v>14.965017063588931</v>
      </c>
      <c r="D344" s="2">
        <f>MACD!E344</f>
        <v>-0.23253034862102595</v>
      </c>
      <c r="E344" s="2">
        <f>MACD!F344</f>
        <v>-0.20477055884874301</v>
      </c>
      <c r="F344" s="2">
        <f>'Moving Avg'!D344</f>
        <v>43.5</v>
      </c>
      <c r="G344" s="2">
        <f>'Moving Avg'!F344</f>
        <v>43.5</v>
      </c>
      <c r="H344" s="2">
        <f>'Moving Avg'!G344</f>
        <v>44.889599999999994</v>
      </c>
      <c r="I344" s="2">
        <f>'Moving Avg'!H344</f>
        <v>38.480400000000003</v>
      </c>
      <c r="J344" s="6" t="str">
        <f>OBV!F344</f>
        <v>NEUTRAL</v>
      </c>
      <c r="K344" s="6" t="str">
        <f>OBV!G344</f>
        <v>NEUTRAL</v>
      </c>
      <c r="L344" s="6" t="str">
        <f>OBV!H344</f>
        <v>NEUTRAL</v>
      </c>
      <c r="M344" s="8">
        <f t="shared" si="50"/>
        <v>50</v>
      </c>
      <c r="N344" s="8">
        <f t="shared" si="51"/>
        <v>100</v>
      </c>
      <c r="O344" s="8">
        <f t="shared" si="52"/>
        <v>75</v>
      </c>
      <c r="P344" s="8">
        <f t="shared" si="53"/>
        <v>33</v>
      </c>
      <c r="Q344" s="9">
        <f t="shared" si="54"/>
        <v>68.7</v>
      </c>
      <c r="R344" s="9">
        <f t="shared" si="55"/>
        <v>64.5</v>
      </c>
      <c r="S344" s="9">
        <f t="shared" si="56"/>
        <v>56.1</v>
      </c>
      <c r="T344" s="9">
        <f t="shared" si="57"/>
        <v>64.5</v>
      </c>
      <c r="U344" s="8">
        <f t="shared" si="58"/>
        <v>63.099999999999994</v>
      </c>
      <c r="V344" s="8">
        <f t="shared" si="59"/>
        <v>63.449999999999996</v>
      </c>
    </row>
    <row r="345" spans="1:22" ht="13.5" x14ac:dyDescent="0.25">
      <c r="A345" s="3">
        <f>RSI!A345</f>
        <v>42804</v>
      </c>
      <c r="B345" s="2">
        <f>RSI!B345</f>
        <v>43.5</v>
      </c>
      <c r="C345" s="2">
        <f>RSI!I345</f>
        <v>14.965017063588931</v>
      </c>
      <c r="D345" s="2">
        <f>MACD!E345</f>
        <v>-0.22285131723776885</v>
      </c>
      <c r="E345" s="2">
        <f>MACD!F345</f>
        <v>-0.2083867105265482</v>
      </c>
      <c r="F345" s="2">
        <f>'Moving Avg'!D345</f>
        <v>43.5</v>
      </c>
      <c r="G345" s="2">
        <f>'Moving Avg'!F345</f>
        <v>43.5</v>
      </c>
      <c r="H345" s="2">
        <f>'Moving Avg'!G345</f>
        <v>44.833599999999997</v>
      </c>
      <c r="I345" s="2">
        <f>'Moving Avg'!H345</f>
        <v>38.523150000000008</v>
      </c>
      <c r="J345" s="6" t="str">
        <f>OBV!F345</f>
        <v>NEUTRAL</v>
      </c>
      <c r="K345" s="6" t="str">
        <f>OBV!G345</f>
        <v>NEUTRAL</v>
      </c>
      <c r="L345" s="6" t="str">
        <f>OBV!H345</f>
        <v>NEUTRAL</v>
      </c>
      <c r="M345" s="8">
        <f t="shared" si="50"/>
        <v>50</v>
      </c>
      <c r="N345" s="8">
        <f t="shared" si="51"/>
        <v>45</v>
      </c>
      <c r="O345" s="8">
        <f t="shared" si="52"/>
        <v>50</v>
      </c>
      <c r="P345" s="8">
        <f t="shared" si="53"/>
        <v>33</v>
      </c>
      <c r="Q345" s="9">
        <f t="shared" si="54"/>
        <v>45.7</v>
      </c>
      <c r="R345" s="9">
        <f t="shared" si="55"/>
        <v>44.75</v>
      </c>
      <c r="S345" s="9">
        <f t="shared" si="56"/>
        <v>41.6</v>
      </c>
      <c r="T345" s="9">
        <f t="shared" si="57"/>
        <v>44.5</v>
      </c>
      <c r="U345" s="8">
        <f t="shared" si="58"/>
        <v>44.016666666666673</v>
      </c>
      <c r="V345" s="8">
        <f t="shared" si="59"/>
        <v>44.137500000000003</v>
      </c>
    </row>
    <row r="346" spans="1:22" ht="13.5" x14ac:dyDescent="0.25">
      <c r="A346" s="3">
        <f>RSI!A346</f>
        <v>42807</v>
      </c>
      <c r="B346" s="2">
        <f>RSI!B346</f>
        <v>43.5</v>
      </c>
      <c r="C346" s="2">
        <f>RSI!I346</f>
        <v>14.965017063588931</v>
      </c>
      <c r="D346" s="2">
        <f>MACD!E346</f>
        <v>-0.21272841439062518</v>
      </c>
      <c r="E346" s="2">
        <f>MACD!F346</f>
        <v>-0.20925505129936361</v>
      </c>
      <c r="F346" s="2">
        <f>'Moving Avg'!D346</f>
        <v>43.5</v>
      </c>
      <c r="G346" s="2">
        <f>'Moving Avg'!F346</f>
        <v>43.5</v>
      </c>
      <c r="H346" s="2">
        <f>'Moving Avg'!G346</f>
        <v>44.75</v>
      </c>
      <c r="I346" s="2">
        <f>'Moving Avg'!H346</f>
        <v>38.573650000000008</v>
      </c>
      <c r="J346" s="6" t="str">
        <f>OBV!F346</f>
        <v>NEUTRAL</v>
      </c>
      <c r="K346" s="6" t="str">
        <f>OBV!G346</f>
        <v>NEUTRAL</v>
      </c>
      <c r="L346" s="6" t="str">
        <f>OBV!H346</f>
        <v>NEUTRAL</v>
      </c>
      <c r="M346" s="8">
        <f t="shared" si="50"/>
        <v>50</v>
      </c>
      <c r="N346" s="8">
        <f t="shared" si="51"/>
        <v>45</v>
      </c>
      <c r="O346" s="8">
        <f t="shared" si="52"/>
        <v>50</v>
      </c>
      <c r="P346" s="8">
        <f t="shared" si="53"/>
        <v>33</v>
      </c>
      <c r="Q346" s="9">
        <f t="shared" si="54"/>
        <v>45.7</v>
      </c>
      <c r="R346" s="9">
        <f t="shared" si="55"/>
        <v>44.75</v>
      </c>
      <c r="S346" s="9">
        <f t="shared" si="56"/>
        <v>41.6</v>
      </c>
      <c r="T346" s="9">
        <f t="shared" si="57"/>
        <v>44.5</v>
      </c>
      <c r="U346" s="8">
        <f t="shared" si="58"/>
        <v>44.016666666666673</v>
      </c>
      <c r="V346" s="8">
        <f t="shared" si="59"/>
        <v>44.137500000000003</v>
      </c>
    </row>
    <row r="347" spans="1:22" ht="13.5" x14ac:dyDescent="0.25">
      <c r="A347" s="3">
        <f>RSI!A347</f>
        <v>42808</v>
      </c>
      <c r="B347" s="2">
        <f>RSI!B347</f>
        <v>43.5</v>
      </c>
      <c r="C347" s="2">
        <f>RSI!I347</f>
        <v>14.965017063588931</v>
      </c>
      <c r="D347" s="2">
        <f>MACD!E347</f>
        <v>-0.20237310971675981</v>
      </c>
      <c r="E347" s="2">
        <f>MACD!F347</f>
        <v>-0.20787866298284288</v>
      </c>
      <c r="F347" s="2">
        <f>'Moving Avg'!D347</f>
        <v>43.5</v>
      </c>
      <c r="G347" s="2">
        <f>'Moving Avg'!F347</f>
        <v>43.5</v>
      </c>
      <c r="H347" s="2">
        <f>'Moving Avg'!G347</f>
        <v>44.666399999999996</v>
      </c>
      <c r="I347" s="2">
        <f>'Moving Avg'!H347</f>
        <v>38.631100000000004</v>
      </c>
      <c r="J347" s="6" t="str">
        <f>OBV!F347</f>
        <v>NEUTRAL</v>
      </c>
      <c r="K347" s="6" t="str">
        <f>OBV!G347</f>
        <v>NEUTRAL</v>
      </c>
      <c r="L347" s="6" t="str">
        <f>OBV!H347</f>
        <v>NEUTRAL</v>
      </c>
      <c r="M347" s="8">
        <f t="shared" si="50"/>
        <v>50</v>
      </c>
      <c r="N347" s="8">
        <f t="shared" si="51"/>
        <v>0</v>
      </c>
      <c r="O347" s="8">
        <f t="shared" si="52"/>
        <v>50</v>
      </c>
      <c r="P347" s="8">
        <f t="shared" si="53"/>
        <v>33</v>
      </c>
      <c r="Q347" s="9">
        <f t="shared" si="54"/>
        <v>29.95</v>
      </c>
      <c r="R347" s="9">
        <f t="shared" si="55"/>
        <v>35.75</v>
      </c>
      <c r="S347" s="9">
        <f t="shared" si="56"/>
        <v>34.85</v>
      </c>
      <c r="T347" s="9">
        <f t="shared" si="57"/>
        <v>33.25</v>
      </c>
      <c r="U347" s="8">
        <f t="shared" si="58"/>
        <v>33.516666666666673</v>
      </c>
      <c r="V347" s="8">
        <f t="shared" si="59"/>
        <v>33.450000000000003</v>
      </c>
    </row>
    <row r="348" spans="1:22" ht="13.5" x14ac:dyDescent="0.25">
      <c r="A348" s="3">
        <f>RSI!A348</f>
        <v>42809</v>
      </c>
      <c r="B348" s="2">
        <f>RSI!B348</f>
        <v>43.5</v>
      </c>
      <c r="C348" s="2">
        <f>RSI!I348</f>
        <v>14.965017063588931</v>
      </c>
      <c r="D348" s="2">
        <f>MACD!E348</f>
        <v>-0.1919537330096901</v>
      </c>
      <c r="E348" s="2">
        <f>MACD!F348</f>
        <v>-0.20469367698821234</v>
      </c>
      <c r="F348" s="2">
        <f>'Moving Avg'!D348</f>
        <v>43.5</v>
      </c>
      <c r="G348" s="2">
        <f>'Moving Avg'!F348</f>
        <v>43.5</v>
      </c>
      <c r="H348" s="2">
        <f>'Moving Avg'!G348</f>
        <v>44.582799999999999</v>
      </c>
      <c r="I348" s="2">
        <f>'Moving Avg'!H348</f>
        <v>38.688600000000008</v>
      </c>
      <c r="J348" s="6" t="str">
        <f>OBV!F348</f>
        <v>NEUTRAL</v>
      </c>
      <c r="K348" s="6" t="str">
        <f>OBV!G348</f>
        <v>NEUTRAL</v>
      </c>
      <c r="L348" s="6" t="str">
        <f>OBV!H348</f>
        <v>NEUTRAL</v>
      </c>
      <c r="M348" s="8">
        <f t="shared" si="50"/>
        <v>50</v>
      </c>
      <c r="N348" s="8">
        <f t="shared" si="51"/>
        <v>0</v>
      </c>
      <c r="O348" s="8">
        <f t="shared" si="52"/>
        <v>50</v>
      </c>
      <c r="P348" s="8">
        <f t="shared" si="53"/>
        <v>33</v>
      </c>
      <c r="Q348" s="9">
        <f t="shared" si="54"/>
        <v>29.95</v>
      </c>
      <c r="R348" s="9">
        <f t="shared" si="55"/>
        <v>35.75</v>
      </c>
      <c r="S348" s="9">
        <f t="shared" si="56"/>
        <v>34.85</v>
      </c>
      <c r="T348" s="9">
        <f t="shared" si="57"/>
        <v>33.25</v>
      </c>
      <c r="U348" s="8">
        <f t="shared" si="58"/>
        <v>33.516666666666673</v>
      </c>
      <c r="V348" s="8">
        <f t="shared" si="59"/>
        <v>33.450000000000003</v>
      </c>
    </row>
    <row r="349" spans="1:22" ht="13.5" x14ac:dyDescent="0.25">
      <c r="A349" s="3">
        <f>RSI!A349</f>
        <v>42810</v>
      </c>
      <c r="B349" s="2">
        <f>RSI!B349</f>
        <v>43.5</v>
      </c>
      <c r="C349" s="2">
        <f>RSI!I349</f>
        <v>14.965017063588931</v>
      </c>
      <c r="D349" s="2">
        <f>MACD!E349</f>
        <v>-0.18160289675190455</v>
      </c>
      <c r="E349" s="2">
        <f>MACD!F349</f>
        <v>-0.2000755209409508</v>
      </c>
      <c r="F349" s="2">
        <f>'Moving Avg'!D349</f>
        <v>43.5</v>
      </c>
      <c r="G349" s="2">
        <f>'Moving Avg'!F349</f>
        <v>43.5</v>
      </c>
      <c r="H349" s="2">
        <f>'Moving Avg'!G349</f>
        <v>44.499200000000002</v>
      </c>
      <c r="I349" s="2">
        <f>'Moving Avg'!H349</f>
        <v>38.746099999999998</v>
      </c>
      <c r="J349" s="6" t="str">
        <f>OBV!F349</f>
        <v>NEUTRAL</v>
      </c>
      <c r="K349" s="6" t="str">
        <f>OBV!G349</f>
        <v>NEUTRAL</v>
      </c>
      <c r="L349" s="6" t="str">
        <f>OBV!H349</f>
        <v>NEUTRAL</v>
      </c>
      <c r="M349" s="8">
        <f t="shared" si="50"/>
        <v>50</v>
      </c>
      <c r="N349" s="8">
        <f t="shared" si="51"/>
        <v>0</v>
      </c>
      <c r="O349" s="8">
        <f t="shared" si="52"/>
        <v>50</v>
      </c>
      <c r="P349" s="8">
        <f t="shared" si="53"/>
        <v>33</v>
      </c>
      <c r="Q349" s="9">
        <f t="shared" si="54"/>
        <v>29.95</v>
      </c>
      <c r="R349" s="9">
        <f t="shared" si="55"/>
        <v>35.75</v>
      </c>
      <c r="S349" s="9">
        <f t="shared" si="56"/>
        <v>34.85</v>
      </c>
      <c r="T349" s="9">
        <f t="shared" si="57"/>
        <v>33.25</v>
      </c>
      <c r="U349" s="8">
        <f t="shared" si="58"/>
        <v>33.516666666666673</v>
      </c>
      <c r="V349" s="8">
        <f t="shared" si="59"/>
        <v>33.450000000000003</v>
      </c>
    </row>
    <row r="350" spans="1:22" ht="13.5" x14ac:dyDescent="0.25">
      <c r="A350" s="3">
        <f>RSI!A350</f>
        <v>42811</v>
      </c>
      <c r="B350" s="2">
        <f>RSI!B350</f>
        <v>43.5</v>
      </c>
      <c r="C350" s="2">
        <f>RSI!I350</f>
        <v>14.965017063588931</v>
      </c>
      <c r="D350" s="2">
        <f>MACD!E350</f>
        <v>-0.17142371852427374</v>
      </c>
      <c r="E350" s="2">
        <f>MACD!F350</f>
        <v>-0.19434516045761541</v>
      </c>
      <c r="F350" s="2">
        <f>'Moving Avg'!D350</f>
        <v>43.5</v>
      </c>
      <c r="G350" s="2">
        <f>'Moving Avg'!F350</f>
        <v>43.5</v>
      </c>
      <c r="H350" s="2">
        <f>'Moving Avg'!G350</f>
        <v>44.415599999999998</v>
      </c>
      <c r="I350" s="2">
        <f>'Moving Avg'!H350</f>
        <v>38.803600000000003</v>
      </c>
      <c r="J350" s="6" t="str">
        <f>OBV!F350</f>
        <v>NEUTRAL</v>
      </c>
      <c r="K350" s="6" t="str">
        <f>OBV!G350</f>
        <v>NEUTRAL</v>
      </c>
      <c r="L350" s="6" t="str">
        <f>OBV!H350</f>
        <v>NEUTRAL</v>
      </c>
      <c r="M350" s="8">
        <f t="shared" si="50"/>
        <v>50</v>
      </c>
      <c r="N350" s="8">
        <f t="shared" si="51"/>
        <v>0</v>
      </c>
      <c r="O350" s="8">
        <f t="shared" si="52"/>
        <v>50</v>
      </c>
      <c r="P350" s="8">
        <f t="shared" si="53"/>
        <v>33</v>
      </c>
      <c r="Q350" s="9">
        <f t="shared" si="54"/>
        <v>29.95</v>
      </c>
      <c r="R350" s="9">
        <f t="shared" si="55"/>
        <v>35.75</v>
      </c>
      <c r="S350" s="9">
        <f t="shared" si="56"/>
        <v>34.85</v>
      </c>
      <c r="T350" s="9">
        <f t="shared" si="57"/>
        <v>33.25</v>
      </c>
      <c r="U350" s="8">
        <f t="shared" si="58"/>
        <v>33.516666666666673</v>
      </c>
      <c r="V350" s="8">
        <f t="shared" si="59"/>
        <v>33.450000000000003</v>
      </c>
    </row>
    <row r="351" spans="1:22" ht="13.5" x14ac:dyDescent="0.25">
      <c r="A351" s="3">
        <f>RSI!A351</f>
        <v>42815</v>
      </c>
      <c r="B351" s="2">
        <f>RSI!B351</f>
        <v>43.5</v>
      </c>
      <c r="C351" s="2">
        <f>RSI!I351</f>
        <v>14.965017063588917</v>
      </c>
      <c r="D351" s="2">
        <f>MACD!E351</f>
        <v>-0.16149503223739003</v>
      </c>
      <c r="E351" s="2">
        <f>MACD!F351</f>
        <v>-0.18777513481357036</v>
      </c>
      <c r="F351" s="2">
        <f>'Moving Avg'!D351</f>
        <v>43.5</v>
      </c>
      <c r="G351" s="2">
        <f>'Moving Avg'!F351</f>
        <v>43.5</v>
      </c>
      <c r="H351" s="2">
        <f>'Moving Avg'!G351</f>
        <v>44.332000000000001</v>
      </c>
      <c r="I351" s="2">
        <f>'Moving Avg'!H351</f>
        <v>38.8611</v>
      </c>
      <c r="J351" s="6" t="str">
        <f>OBV!F351</f>
        <v>NEUTRAL</v>
      </c>
      <c r="K351" s="6" t="str">
        <f>OBV!G351</f>
        <v>NEUTRAL</v>
      </c>
      <c r="L351" s="6" t="str">
        <f>OBV!H351</f>
        <v>NEUTRAL</v>
      </c>
      <c r="M351" s="8">
        <f t="shared" si="50"/>
        <v>50</v>
      </c>
      <c r="N351" s="8">
        <f t="shared" si="51"/>
        <v>0</v>
      </c>
      <c r="O351" s="8">
        <f t="shared" si="52"/>
        <v>50</v>
      </c>
      <c r="P351" s="8">
        <f t="shared" si="53"/>
        <v>33</v>
      </c>
      <c r="Q351" s="9">
        <f t="shared" si="54"/>
        <v>29.95</v>
      </c>
      <c r="R351" s="9">
        <f t="shared" si="55"/>
        <v>35.75</v>
      </c>
      <c r="S351" s="9">
        <f t="shared" si="56"/>
        <v>34.85</v>
      </c>
      <c r="T351" s="9">
        <f t="shared" si="57"/>
        <v>33.25</v>
      </c>
      <c r="U351" s="8">
        <f t="shared" si="58"/>
        <v>33.516666666666673</v>
      </c>
      <c r="V351" s="8">
        <f t="shared" si="59"/>
        <v>33.450000000000003</v>
      </c>
    </row>
    <row r="352" spans="1:22" ht="13.5" x14ac:dyDescent="0.25">
      <c r="A352" s="3">
        <f>RSI!A352</f>
        <v>42816</v>
      </c>
      <c r="B352" s="2">
        <f>RSI!B352</f>
        <v>43.5</v>
      </c>
      <c r="C352" s="2">
        <f>RSI!I352</f>
        <v>14.965017063588917</v>
      </c>
      <c r="D352" s="2">
        <f>MACD!E352</f>
        <v>-0.15187574774211754</v>
      </c>
      <c r="E352" s="2">
        <f>MACD!F352</f>
        <v>-0.18059525739927981</v>
      </c>
      <c r="F352" s="2">
        <f>'Moving Avg'!D352</f>
        <v>43.5</v>
      </c>
      <c r="G352" s="2">
        <f>'Moving Avg'!F352</f>
        <v>43.5</v>
      </c>
      <c r="H352" s="2">
        <f>'Moving Avg'!G352</f>
        <v>44.248400000000004</v>
      </c>
      <c r="I352" s="2">
        <f>'Moving Avg'!H352</f>
        <v>38.918599999999998</v>
      </c>
      <c r="J352" s="6" t="str">
        <f>OBV!F352</f>
        <v>NEUTRAL</v>
      </c>
      <c r="K352" s="6" t="str">
        <f>OBV!G352</f>
        <v>NEUTRAL</v>
      </c>
      <c r="L352" s="6" t="str">
        <f>OBV!H352</f>
        <v>NEUTRAL</v>
      </c>
      <c r="M352" s="8">
        <f t="shared" si="50"/>
        <v>50</v>
      </c>
      <c r="N352" s="8">
        <f t="shared" si="51"/>
        <v>0</v>
      </c>
      <c r="O352" s="8">
        <f t="shared" si="52"/>
        <v>50</v>
      </c>
      <c r="P352" s="8">
        <f t="shared" si="53"/>
        <v>33</v>
      </c>
      <c r="Q352" s="9">
        <f t="shared" si="54"/>
        <v>29.95</v>
      </c>
      <c r="R352" s="9">
        <f t="shared" si="55"/>
        <v>35.75</v>
      </c>
      <c r="S352" s="9">
        <f t="shared" si="56"/>
        <v>34.85</v>
      </c>
      <c r="T352" s="9">
        <f t="shared" si="57"/>
        <v>33.25</v>
      </c>
      <c r="U352" s="8">
        <f t="shared" si="58"/>
        <v>33.516666666666673</v>
      </c>
      <c r="V352" s="8">
        <f t="shared" si="59"/>
        <v>33.450000000000003</v>
      </c>
    </row>
    <row r="353" spans="1:22" ht="13.5" x14ac:dyDescent="0.25">
      <c r="A353" s="3">
        <f>RSI!A353</f>
        <v>42817</v>
      </c>
      <c r="B353" s="2">
        <f>RSI!B353</f>
        <v>43.5</v>
      </c>
      <c r="C353" s="2">
        <f>RSI!I353</f>
        <v>14.965017063588917</v>
      </c>
      <c r="D353" s="2">
        <f>MACD!E353</f>
        <v>-0.14260849353365757</v>
      </c>
      <c r="E353" s="2">
        <f>MACD!F353</f>
        <v>-0.17299790462615539</v>
      </c>
      <c r="F353" s="2">
        <f>'Moving Avg'!D353</f>
        <v>43.5</v>
      </c>
      <c r="G353" s="2">
        <f>'Moving Avg'!F353</f>
        <v>43.5</v>
      </c>
      <c r="H353" s="2">
        <f>'Moving Avg'!G353</f>
        <v>44.164799999999993</v>
      </c>
      <c r="I353" s="2">
        <f>'Moving Avg'!H353</f>
        <v>38.976100000000002</v>
      </c>
      <c r="J353" s="6" t="str">
        <f>OBV!F353</f>
        <v>NEUTRAL</v>
      </c>
      <c r="K353" s="6" t="str">
        <f>OBV!G353</f>
        <v>NEUTRAL</v>
      </c>
      <c r="L353" s="6" t="str">
        <f>OBV!H353</f>
        <v>NEUTRAL</v>
      </c>
      <c r="M353" s="8">
        <f t="shared" si="50"/>
        <v>50</v>
      </c>
      <c r="N353" s="8">
        <f t="shared" si="51"/>
        <v>0</v>
      </c>
      <c r="O353" s="8">
        <f t="shared" si="52"/>
        <v>50</v>
      </c>
      <c r="P353" s="8">
        <f t="shared" si="53"/>
        <v>33</v>
      </c>
      <c r="Q353" s="9">
        <f t="shared" si="54"/>
        <v>29.95</v>
      </c>
      <c r="R353" s="9">
        <f t="shared" si="55"/>
        <v>35.75</v>
      </c>
      <c r="S353" s="9">
        <f t="shared" si="56"/>
        <v>34.85</v>
      </c>
      <c r="T353" s="9">
        <f t="shared" si="57"/>
        <v>33.25</v>
      </c>
      <c r="U353" s="8">
        <f t="shared" si="58"/>
        <v>33.516666666666673</v>
      </c>
      <c r="V353" s="8">
        <f t="shared" si="59"/>
        <v>33.450000000000003</v>
      </c>
    </row>
    <row r="354" spans="1:22" ht="13.5" x14ac:dyDescent="0.25">
      <c r="A354" s="3">
        <f>RSI!A354</f>
        <v>42818</v>
      </c>
      <c r="B354" s="2">
        <f>RSI!B354</f>
        <v>43.5</v>
      </c>
      <c r="C354" s="2">
        <f>RSI!I354</f>
        <v>14.965017063588931</v>
      </c>
      <c r="D354" s="2">
        <f>MACD!E354</f>
        <v>-0.13372265626453839</v>
      </c>
      <c r="E354" s="2">
        <f>MACD!F354</f>
        <v>-0.16514285495383199</v>
      </c>
      <c r="F354" s="2">
        <f>'Moving Avg'!D354</f>
        <v>43.5</v>
      </c>
      <c r="G354" s="2">
        <f>'Moving Avg'!F354</f>
        <v>43.5</v>
      </c>
      <c r="H354" s="2">
        <f>'Moving Avg'!G354</f>
        <v>44.081199999999995</v>
      </c>
      <c r="I354" s="2">
        <f>'Moving Avg'!H354</f>
        <v>39.033600000000007</v>
      </c>
      <c r="J354" s="6" t="str">
        <f>OBV!F354</f>
        <v>NEUTRAL</v>
      </c>
      <c r="K354" s="6" t="str">
        <f>OBV!G354</f>
        <v>NEUTRAL</v>
      </c>
      <c r="L354" s="6" t="str">
        <f>OBV!H354</f>
        <v>NEUTRAL</v>
      </c>
      <c r="M354" s="8">
        <f t="shared" si="50"/>
        <v>50</v>
      </c>
      <c r="N354" s="8">
        <f t="shared" si="51"/>
        <v>0</v>
      </c>
      <c r="O354" s="8">
        <f t="shared" si="52"/>
        <v>50</v>
      </c>
      <c r="P354" s="8">
        <f t="shared" si="53"/>
        <v>33</v>
      </c>
      <c r="Q354" s="9">
        <f t="shared" si="54"/>
        <v>29.95</v>
      </c>
      <c r="R354" s="9">
        <f t="shared" si="55"/>
        <v>35.75</v>
      </c>
      <c r="S354" s="9">
        <f t="shared" si="56"/>
        <v>34.85</v>
      </c>
      <c r="T354" s="9">
        <f t="shared" si="57"/>
        <v>33.25</v>
      </c>
      <c r="U354" s="8">
        <f t="shared" si="58"/>
        <v>33.516666666666673</v>
      </c>
      <c r="V354" s="8">
        <f t="shared" si="59"/>
        <v>33.450000000000003</v>
      </c>
    </row>
    <row r="355" spans="1:22" ht="13.5" x14ac:dyDescent="0.25">
      <c r="A355" s="3">
        <f>RSI!A355</f>
        <v>42821</v>
      </c>
      <c r="B355" s="2">
        <f>RSI!B355</f>
        <v>43.5</v>
      </c>
      <c r="C355" s="2">
        <f>RSI!I355</f>
        <v>14.965017063588931</v>
      </c>
      <c r="D355" s="2">
        <f>MACD!E355</f>
        <v>-0.12523691303357509</v>
      </c>
      <c r="E355" s="2">
        <f>MACD!F355</f>
        <v>-0.15716166656978062</v>
      </c>
      <c r="F355" s="2">
        <f>'Moving Avg'!D355</f>
        <v>43.5</v>
      </c>
      <c r="G355" s="2">
        <f>'Moving Avg'!F355</f>
        <v>43.5</v>
      </c>
      <c r="H355" s="2">
        <f>'Moving Avg'!G355</f>
        <v>43.997600000000006</v>
      </c>
      <c r="I355" s="2">
        <f>'Moving Avg'!H355</f>
        <v>39.091100000000012</v>
      </c>
      <c r="J355" s="6" t="str">
        <f>OBV!F355</f>
        <v>NEUTRAL</v>
      </c>
      <c r="K355" s="6" t="str">
        <f>OBV!G355</f>
        <v>NEUTRAL</v>
      </c>
      <c r="L355" s="6" t="str">
        <f>OBV!H355</f>
        <v>NEUTRAL</v>
      </c>
      <c r="M355" s="8">
        <f t="shared" si="50"/>
        <v>50</v>
      </c>
      <c r="N355" s="8">
        <f t="shared" si="51"/>
        <v>0</v>
      </c>
      <c r="O355" s="8">
        <f t="shared" si="52"/>
        <v>50</v>
      </c>
      <c r="P355" s="8">
        <f t="shared" si="53"/>
        <v>33</v>
      </c>
      <c r="Q355" s="9">
        <f t="shared" si="54"/>
        <v>29.95</v>
      </c>
      <c r="R355" s="9">
        <f t="shared" si="55"/>
        <v>35.75</v>
      </c>
      <c r="S355" s="9">
        <f t="shared" si="56"/>
        <v>34.85</v>
      </c>
      <c r="T355" s="9">
        <f t="shared" si="57"/>
        <v>33.25</v>
      </c>
      <c r="U355" s="8">
        <f t="shared" si="58"/>
        <v>33.516666666666673</v>
      </c>
      <c r="V355" s="8">
        <f t="shared" si="59"/>
        <v>33.450000000000003</v>
      </c>
    </row>
    <row r="356" spans="1:22" ht="13.5" x14ac:dyDescent="0.25">
      <c r="A356" s="3">
        <f>RSI!A356</f>
        <v>42822</v>
      </c>
      <c r="B356" s="2">
        <f>RSI!B356</f>
        <v>42.2</v>
      </c>
      <c r="C356" s="2">
        <f>RSI!I356</f>
        <v>2.2102726583528636</v>
      </c>
      <c r="D356" s="2">
        <f>MACD!E356</f>
        <v>-2.0865041122895889E-2</v>
      </c>
      <c r="E356" s="2">
        <f>MACD!F356</f>
        <v>-0.12990234148040367</v>
      </c>
      <c r="F356" s="2">
        <f>'Moving Avg'!D356</f>
        <v>43.239999999999995</v>
      </c>
      <c r="G356" s="2">
        <f>'Moving Avg'!F356</f>
        <v>43.435000000000002</v>
      </c>
      <c r="H356" s="2">
        <f>'Moving Avg'!G356</f>
        <v>43.887999999999991</v>
      </c>
      <c r="I356" s="2">
        <f>'Moving Avg'!H356</f>
        <v>39.144100000000009</v>
      </c>
      <c r="J356" s="6" t="str">
        <f>OBV!F356</f>
        <v>NEUTRAL</v>
      </c>
      <c r="K356" s="6" t="str">
        <f>OBV!G356</f>
        <v>NEUTRAL</v>
      </c>
      <c r="L356" s="6" t="str">
        <f>OBV!H356</f>
        <v>NEUTRAL</v>
      </c>
      <c r="M356" s="8">
        <f t="shared" si="50"/>
        <v>50</v>
      </c>
      <c r="N356" s="8">
        <f t="shared" si="51"/>
        <v>0</v>
      </c>
      <c r="O356" s="8">
        <f t="shared" si="52"/>
        <v>50</v>
      </c>
      <c r="P356" s="8">
        <f t="shared" si="53"/>
        <v>33</v>
      </c>
      <c r="Q356" s="9">
        <f t="shared" si="54"/>
        <v>29.95</v>
      </c>
      <c r="R356" s="9">
        <f t="shared" si="55"/>
        <v>35.75</v>
      </c>
      <c r="S356" s="9">
        <f t="shared" si="56"/>
        <v>34.85</v>
      </c>
      <c r="T356" s="9">
        <f t="shared" si="57"/>
        <v>33.25</v>
      </c>
      <c r="U356" s="8">
        <f t="shared" si="58"/>
        <v>33.516666666666673</v>
      </c>
      <c r="V356" s="8">
        <f t="shared" si="59"/>
        <v>33.450000000000003</v>
      </c>
    </row>
    <row r="357" spans="1:22" ht="13.5" x14ac:dyDescent="0.25">
      <c r="A357" s="3">
        <f>RSI!A357</f>
        <v>42823</v>
      </c>
      <c r="B357" s="2">
        <f>RSI!B357</f>
        <v>42.2</v>
      </c>
      <c r="C357" s="2">
        <f>RSI!I357</f>
        <v>2.2102726583528636</v>
      </c>
      <c r="D357" s="2">
        <f>MACD!E357</f>
        <v>7.5960386056380003E-2</v>
      </c>
      <c r="E357" s="2">
        <f>MACD!F357</f>
        <v>-8.8729795973046949E-2</v>
      </c>
      <c r="F357" s="2">
        <f>'Moving Avg'!D357</f>
        <v>42.98</v>
      </c>
      <c r="G357" s="2">
        <f>'Moving Avg'!F357</f>
        <v>43.370000000000005</v>
      </c>
      <c r="H357" s="2">
        <f>'Moving Avg'!G357</f>
        <v>43.778399999999991</v>
      </c>
      <c r="I357" s="2">
        <f>'Moving Avg'!H357</f>
        <v>39.197100000000013</v>
      </c>
      <c r="J357" s="6" t="str">
        <f>OBV!F357</f>
        <v>NEUTRAL</v>
      </c>
      <c r="K357" s="6" t="str">
        <f>OBV!G357</f>
        <v>NEUTRAL</v>
      </c>
      <c r="L357" s="6" t="str">
        <f>OBV!H357</f>
        <v>NEUTRAL</v>
      </c>
      <c r="M357" s="8">
        <f t="shared" si="50"/>
        <v>50</v>
      </c>
      <c r="N357" s="8">
        <f t="shared" si="51"/>
        <v>0</v>
      </c>
      <c r="O357" s="8">
        <f t="shared" si="52"/>
        <v>50</v>
      </c>
      <c r="P357" s="8">
        <f t="shared" si="53"/>
        <v>33</v>
      </c>
      <c r="Q357" s="9">
        <f t="shared" si="54"/>
        <v>29.95</v>
      </c>
      <c r="R357" s="9">
        <f t="shared" si="55"/>
        <v>35.75</v>
      </c>
      <c r="S357" s="9">
        <f t="shared" si="56"/>
        <v>34.85</v>
      </c>
      <c r="T357" s="9">
        <f t="shared" si="57"/>
        <v>33.25</v>
      </c>
      <c r="U357" s="8">
        <f t="shared" si="58"/>
        <v>33.516666666666673</v>
      </c>
      <c r="V357" s="8">
        <f t="shared" si="59"/>
        <v>33.450000000000003</v>
      </c>
    </row>
    <row r="358" spans="1:22" ht="13.5" x14ac:dyDescent="0.25">
      <c r="A358" s="3">
        <f>RSI!A358</f>
        <v>42824</v>
      </c>
      <c r="B358" s="2">
        <f>RSI!B358</f>
        <v>42.2</v>
      </c>
      <c r="C358" s="2">
        <f>RSI!I358</f>
        <v>2.2102726583528636</v>
      </c>
      <c r="D358" s="2">
        <f>MACD!E358</f>
        <v>0.16576993286571451</v>
      </c>
      <c r="E358" s="2">
        <f>MACD!F358</f>
        <v>-3.7829850205294654E-2</v>
      </c>
      <c r="F358" s="2">
        <f>'Moving Avg'!D358</f>
        <v>42.719999999999992</v>
      </c>
      <c r="G358" s="2">
        <f>'Moving Avg'!F358</f>
        <v>43.305000000000007</v>
      </c>
      <c r="H358" s="2">
        <f>'Moving Avg'!G358</f>
        <v>43.66879999999999</v>
      </c>
      <c r="I358" s="2">
        <f>'Moving Avg'!H358</f>
        <v>39.25010000000001</v>
      </c>
      <c r="J358" s="6" t="str">
        <f>OBV!F358</f>
        <v>NEUTRAL</v>
      </c>
      <c r="K358" s="6" t="str">
        <f>OBV!G358</f>
        <v>NEUTRAL</v>
      </c>
      <c r="L358" s="6" t="str">
        <f>OBV!H358</f>
        <v>NEUTRAL</v>
      </c>
      <c r="M358" s="8">
        <f t="shared" si="50"/>
        <v>50</v>
      </c>
      <c r="N358" s="8">
        <f t="shared" si="51"/>
        <v>0</v>
      </c>
      <c r="O358" s="8">
        <f t="shared" si="52"/>
        <v>50</v>
      </c>
      <c r="P358" s="8">
        <f t="shared" si="53"/>
        <v>33</v>
      </c>
      <c r="Q358" s="9">
        <f t="shared" si="54"/>
        <v>29.95</v>
      </c>
      <c r="R358" s="9">
        <f t="shared" si="55"/>
        <v>35.75</v>
      </c>
      <c r="S358" s="9">
        <f t="shared" si="56"/>
        <v>34.85</v>
      </c>
      <c r="T358" s="9">
        <f t="shared" si="57"/>
        <v>33.25</v>
      </c>
      <c r="U358" s="8">
        <f t="shared" si="58"/>
        <v>33.516666666666673</v>
      </c>
      <c r="V358" s="8">
        <f t="shared" si="59"/>
        <v>33.450000000000003</v>
      </c>
    </row>
    <row r="359" spans="1:22" ht="13.5" x14ac:dyDescent="0.25">
      <c r="A359" s="3">
        <f>RSI!A359</f>
        <v>42825</v>
      </c>
      <c r="B359" s="2">
        <f>RSI!B359</f>
        <v>42.2</v>
      </c>
      <c r="C359" s="2">
        <f>RSI!I359</f>
        <v>2.2102726583528636</v>
      </c>
      <c r="D359" s="2">
        <f>MACD!E359</f>
        <v>0.24905923668652008</v>
      </c>
      <c r="E359" s="2">
        <f>MACD!F359</f>
        <v>1.9547967173068292E-2</v>
      </c>
      <c r="F359" s="2">
        <f>'Moving Avg'!D359</f>
        <v>42.46</v>
      </c>
      <c r="G359" s="2">
        <f>'Moving Avg'!F359</f>
        <v>43.240000000000009</v>
      </c>
      <c r="H359" s="2">
        <f>'Moving Avg'!G359</f>
        <v>43.559199999999983</v>
      </c>
      <c r="I359" s="2">
        <f>'Moving Avg'!H359</f>
        <v>39.303100000000015</v>
      </c>
      <c r="J359" s="6" t="str">
        <f>OBV!F359</f>
        <v>NEUTRAL</v>
      </c>
      <c r="K359" s="6" t="str">
        <f>OBV!G359</f>
        <v>NEUTRAL</v>
      </c>
      <c r="L359" s="6" t="str">
        <f>OBV!H359</f>
        <v>NEUTRAL</v>
      </c>
      <c r="M359" s="8">
        <f t="shared" si="50"/>
        <v>50</v>
      </c>
      <c r="N359" s="8">
        <f t="shared" si="51"/>
        <v>0</v>
      </c>
      <c r="O359" s="8">
        <f t="shared" si="52"/>
        <v>50</v>
      </c>
      <c r="P359" s="8">
        <f t="shared" si="53"/>
        <v>33</v>
      </c>
      <c r="Q359" s="9">
        <f t="shared" si="54"/>
        <v>29.95</v>
      </c>
      <c r="R359" s="9">
        <f t="shared" si="55"/>
        <v>35.75</v>
      </c>
      <c r="S359" s="9">
        <f t="shared" si="56"/>
        <v>34.85</v>
      </c>
      <c r="T359" s="9">
        <f t="shared" si="57"/>
        <v>33.25</v>
      </c>
      <c r="U359" s="8">
        <f t="shared" si="58"/>
        <v>33.516666666666673</v>
      </c>
      <c r="V359" s="8">
        <f t="shared" si="59"/>
        <v>33.450000000000003</v>
      </c>
    </row>
    <row r="360" spans="1:22" ht="13.5" x14ac:dyDescent="0.25">
      <c r="A360" s="3">
        <f>RSI!A360</f>
        <v>42828</v>
      </c>
      <c r="B360" s="2">
        <f>RSI!B360</f>
        <v>42.2</v>
      </c>
      <c r="C360" s="2">
        <f>RSI!I360</f>
        <v>2.2102726583528636</v>
      </c>
      <c r="D360" s="2">
        <f>MACD!E360</f>
        <v>0.32629092216792799</v>
      </c>
      <c r="E360" s="2">
        <f>MACD!F360</f>
        <v>8.0896558172040223E-2</v>
      </c>
      <c r="F360" s="2">
        <f>'Moving Avg'!D360</f>
        <v>42.2</v>
      </c>
      <c r="G360" s="2">
        <f>'Moving Avg'!F360</f>
        <v>43.175000000000011</v>
      </c>
      <c r="H360" s="2">
        <f>'Moving Avg'!G360</f>
        <v>43.492399999999989</v>
      </c>
      <c r="I360" s="2">
        <f>'Moving Avg'!H360</f>
        <v>39.356100000000012</v>
      </c>
      <c r="J360" s="6" t="str">
        <f>OBV!F360</f>
        <v>NEUTRAL</v>
      </c>
      <c r="K360" s="6" t="str">
        <f>OBV!G360</f>
        <v>NEUTRAL</v>
      </c>
      <c r="L360" s="6" t="str">
        <f>OBV!H360</f>
        <v>NEUTRAL</v>
      </c>
      <c r="M360" s="8">
        <f t="shared" si="50"/>
        <v>50</v>
      </c>
      <c r="N360" s="8">
        <f t="shared" si="51"/>
        <v>0</v>
      </c>
      <c r="O360" s="8">
        <f t="shared" si="52"/>
        <v>50</v>
      </c>
      <c r="P360" s="8">
        <f t="shared" si="53"/>
        <v>33</v>
      </c>
      <c r="Q360" s="9">
        <f t="shared" si="54"/>
        <v>29.95</v>
      </c>
      <c r="R360" s="9">
        <f t="shared" si="55"/>
        <v>35.75</v>
      </c>
      <c r="S360" s="9">
        <f t="shared" si="56"/>
        <v>34.85</v>
      </c>
      <c r="T360" s="9">
        <f t="shared" si="57"/>
        <v>33.25</v>
      </c>
      <c r="U360" s="8">
        <f t="shared" si="58"/>
        <v>33.516666666666673</v>
      </c>
      <c r="V360" s="8">
        <f t="shared" si="59"/>
        <v>33.450000000000003</v>
      </c>
    </row>
    <row r="361" spans="1:22" ht="13.5" x14ac:dyDescent="0.25">
      <c r="A361" s="3">
        <f>RSI!A361</f>
        <v>42829</v>
      </c>
      <c r="B361" s="2">
        <f>RSI!B361</f>
        <v>42.2</v>
      </c>
      <c r="C361" s="2">
        <f>RSI!I361</f>
        <v>2.2102726583528636</v>
      </c>
      <c r="D361" s="2">
        <f>MACD!E361</f>
        <v>0.39789647720700572</v>
      </c>
      <c r="E361" s="2">
        <f>MACD!F361</f>
        <v>0.14429654197903333</v>
      </c>
      <c r="F361" s="2">
        <f>'Moving Avg'!D361</f>
        <v>42.2</v>
      </c>
      <c r="G361" s="2">
        <f>'Moving Avg'!F361</f>
        <v>43.110000000000014</v>
      </c>
      <c r="H361" s="2">
        <f>'Moving Avg'!G361</f>
        <v>43.425599999999996</v>
      </c>
      <c r="I361" s="2">
        <f>'Moving Avg'!H361</f>
        <v>39.409100000000009</v>
      </c>
      <c r="J361" s="6" t="str">
        <f>OBV!F361</f>
        <v>NEUTRAL</v>
      </c>
      <c r="K361" s="6" t="str">
        <f>OBV!G361</f>
        <v>NEUTRAL</v>
      </c>
      <c r="L361" s="6" t="str">
        <f>OBV!H361</f>
        <v>NEUTRAL</v>
      </c>
      <c r="M361" s="8">
        <f t="shared" si="50"/>
        <v>50</v>
      </c>
      <c r="N361" s="8">
        <f t="shared" si="51"/>
        <v>0</v>
      </c>
      <c r="O361" s="8">
        <f t="shared" si="52"/>
        <v>50</v>
      </c>
      <c r="P361" s="8">
        <f t="shared" si="53"/>
        <v>33</v>
      </c>
      <c r="Q361" s="9">
        <f t="shared" si="54"/>
        <v>29.95</v>
      </c>
      <c r="R361" s="9">
        <f t="shared" si="55"/>
        <v>35.75</v>
      </c>
      <c r="S361" s="9">
        <f t="shared" si="56"/>
        <v>34.85</v>
      </c>
      <c r="T361" s="9">
        <f t="shared" si="57"/>
        <v>33.25</v>
      </c>
      <c r="U361" s="8">
        <f t="shared" si="58"/>
        <v>33.516666666666673</v>
      </c>
      <c r="V361" s="8">
        <f t="shared" si="59"/>
        <v>33.450000000000003</v>
      </c>
    </row>
    <row r="362" spans="1:22" ht="13.5" x14ac:dyDescent="0.25">
      <c r="A362" s="3">
        <f>RSI!A362</f>
        <v>42830</v>
      </c>
      <c r="B362" s="2">
        <f>RSI!B362</f>
        <v>42.2</v>
      </c>
      <c r="C362" s="2">
        <f>RSI!I362</f>
        <v>2.2102726583528636</v>
      </c>
      <c r="D362" s="2">
        <f>MACD!E362</f>
        <v>0.46427807756860062</v>
      </c>
      <c r="E362" s="2">
        <f>MACD!F362</f>
        <v>0.20829284909694679</v>
      </c>
      <c r="F362" s="2">
        <f>'Moving Avg'!D362</f>
        <v>42.2</v>
      </c>
      <c r="G362" s="2">
        <f>'Moving Avg'!F362</f>
        <v>43.045000000000016</v>
      </c>
      <c r="H362" s="2">
        <f>'Moving Avg'!G362</f>
        <v>43.358799999999995</v>
      </c>
      <c r="I362" s="2">
        <f>'Moving Avg'!H362</f>
        <v>39.462100000000014</v>
      </c>
      <c r="J362" s="6" t="str">
        <f>OBV!F362</f>
        <v>NEUTRAL</v>
      </c>
      <c r="K362" s="6" t="str">
        <f>OBV!G362</f>
        <v>NEUTRAL</v>
      </c>
      <c r="L362" s="6" t="str">
        <f>OBV!H362</f>
        <v>NEUTRAL</v>
      </c>
      <c r="M362" s="8">
        <f t="shared" si="50"/>
        <v>50</v>
      </c>
      <c r="N362" s="8">
        <f t="shared" si="51"/>
        <v>0</v>
      </c>
      <c r="O362" s="8">
        <f t="shared" si="52"/>
        <v>50</v>
      </c>
      <c r="P362" s="8">
        <f t="shared" si="53"/>
        <v>33</v>
      </c>
      <c r="Q362" s="9">
        <f t="shared" si="54"/>
        <v>29.95</v>
      </c>
      <c r="R362" s="9">
        <f t="shared" si="55"/>
        <v>35.75</v>
      </c>
      <c r="S362" s="9">
        <f t="shared" si="56"/>
        <v>34.85</v>
      </c>
      <c r="T362" s="9">
        <f t="shared" si="57"/>
        <v>33.25</v>
      </c>
      <c r="U362" s="8">
        <f t="shared" si="58"/>
        <v>33.516666666666673</v>
      </c>
      <c r="V362" s="8">
        <f t="shared" si="59"/>
        <v>33.450000000000003</v>
      </c>
    </row>
    <row r="363" spans="1:22" ht="13.5" x14ac:dyDescent="0.25">
      <c r="A363" s="3">
        <f>RSI!A363</f>
        <v>42831</v>
      </c>
      <c r="B363" s="2">
        <f>RSI!B363</f>
        <v>42.2</v>
      </c>
      <c r="C363" s="2">
        <f>RSI!I363</f>
        <v>2.2102726583528636</v>
      </c>
      <c r="D363" s="2">
        <f>MACD!E363</f>
        <v>0.52581035047219871</v>
      </c>
      <c r="E363" s="2">
        <f>MACD!F363</f>
        <v>0.2717963493719972</v>
      </c>
      <c r="F363" s="2">
        <f>'Moving Avg'!D363</f>
        <v>42.2</v>
      </c>
      <c r="G363" s="2">
        <f>'Moving Avg'!F363</f>
        <v>42.980000000000018</v>
      </c>
      <c r="H363" s="2">
        <f>'Moving Avg'!G363</f>
        <v>43.292000000000002</v>
      </c>
      <c r="I363" s="2">
        <f>'Moving Avg'!H363</f>
        <v>39.515050000000009</v>
      </c>
      <c r="J363" s="6" t="str">
        <f>OBV!F363</f>
        <v>NEUTRAL</v>
      </c>
      <c r="K363" s="6" t="str">
        <f>OBV!G363</f>
        <v>NEUTRAL</v>
      </c>
      <c r="L363" s="6" t="str">
        <f>OBV!H363</f>
        <v>NEUTRAL</v>
      </c>
      <c r="M363" s="8">
        <f t="shared" si="50"/>
        <v>50</v>
      </c>
      <c r="N363" s="8">
        <f t="shared" si="51"/>
        <v>0</v>
      </c>
      <c r="O363" s="8">
        <f t="shared" si="52"/>
        <v>50</v>
      </c>
      <c r="P363" s="8">
        <f t="shared" si="53"/>
        <v>33</v>
      </c>
      <c r="Q363" s="9">
        <f t="shared" si="54"/>
        <v>29.95</v>
      </c>
      <c r="R363" s="9">
        <f t="shared" si="55"/>
        <v>35.75</v>
      </c>
      <c r="S363" s="9">
        <f t="shared" si="56"/>
        <v>34.85</v>
      </c>
      <c r="T363" s="9">
        <f t="shared" si="57"/>
        <v>33.25</v>
      </c>
      <c r="U363" s="8">
        <f t="shared" si="58"/>
        <v>33.516666666666673</v>
      </c>
      <c r="V363" s="8">
        <f t="shared" si="59"/>
        <v>33.450000000000003</v>
      </c>
    </row>
    <row r="364" spans="1:22" ht="13.5" x14ac:dyDescent="0.25">
      <c r="A364" s="3">
        <f>RSI!A364</f>
        <v>42832</v>
      </c>
      <c r="B364" s="2">
        <f>RSI!B364</f>
        <v>42.2</v>
      </c>
      <c r="C364" s="2">
        <f>RSI!I364</f>
        <v>2.2102726583528636</v>
      </c>
      <c r="D364" s="2">
        <f>MACD!E364</f>
        <v>0.58284207026309076</v>
      </c>
      <c r="E364" s="2">
        <f>MACD!F364</f>
        <v>0.33400549355021592</v>
      </c>
      <c r="F364" s="2">
        <f>'Moving Avg'!D364</f>
        <v>42.2</v>
      </c>
      <c r="G364" s="2">
        <f>'Moving Avg'!F364</f>
        <v>42.91500000000002</v>
      </c>
      <c r="H364" s="2">
        <f>'Moving Avg'!G364</f>
        <v>43.265999999999991</v>
      </c>
      <c r="I364" s="2">
        <f>'Moving Avg'!H364</f>
        <v>39.568000000000012</v>
      </c>
      <c r="J364" s="6" t="str">
        <f>OBV!F364</f>
        <v>NEUTRAL</v>
      </c>
      <c r="K364" s="6" t="str">
        <f>OBV!G364</f>
        <v>NEUTRAL</v>
      </c>
      <c r="L364" s="6" t="str">
        <f>OBV!H364</f>
        <v>NEUTRAL</v>
      </c>
      <c r="M364" s="8">
        <f t="shared" si="50"/>
        <v>50</v>
      </c>
      <c r="N364" s="8">
        <f t="shared" si="51"/>
        <v>0</v>
      </c>
      <c r="O364" s="8">
        <f t="shared" si="52"/>
        <v>50</v>
      </c>
      <c r="P364" s="8">
        <f t="shared" si="53"/>
        <v>33</v>
      </c>
      <c r="Q364" s="9">
        <f t="shared" si="54"/>
        <v>29.95</v>
      </c>
      <c r="R364" s="9">
        <f t="shared" si="55"/>
        <v>35.75</v>
      </c>
      <c r="S364" s="9">
        <f t="shared" si="56"/>
        <v>34.85</v>
      </c>
      <c r="T364" s="9">
        <f t="shared" si="57"/>
        <v>33.25</v>
      </c>
      <c r="U364" s="8">
        <f t="shared" si="58"/>
        <v>33.516666666666673</v>
      </c>
      <c r="V364" s="8">
        <f t="shared" si="59"/>
        <v>33.450000000000003</v>
      </c>
    </row>
    <row r="365" spans="1:22" ht="13.5" x14ac:dyDescent="0.25">
      <c r="A365" s="3">
        <f>RSI!A365</f>
        <v>42835</v>
      </c>
      <c r="B365" s="2">
        <f>RSI!B365</f>
        <v>42.2</v>
      </c>
      <c r="C365" s="2">
        <f>RSI!I365</f>
        <v>2.2102726583528636</v>
      </c>
      <c r="D365" s="2">
        <f>MACD!E365</f>
        <v>0.63569778154924705</v>
      </c>
      <c r="E365" s="2">
        <f>MACD!F365</f>
        <v>0.39434395115002213</v>
      </c>
      <c r="F365" s="2">
        <f>'Moving Avg'!D365</f>
        <v>42.2</v>
      </c>
      <c r="G365" s="2">
        <f>'Moving Avg'!F365</f>
        <v>42.850000000000016</v>
      </c>
      <c r="H365" s="2">
        <f>'Moving Avg'!G365</f>
        <v>43.24</v>
      </c>
      <c r="I365" s="2">
        <f>'Moving Avg'!H365</f>
        <v>39.620950000000015</v>
      </c>
      <c r="J365" s="6" t="str">
        <f>OBV!F365</f>
        <v>NEUTRAL</v>
      </c>
      <c r="K365" s="6" t="str">
        <f>OBV!G365</f>
        <v>NEUTRAL</v>
      </c>
      <c r="L365" s="6" t="str">
        <f>OBV!H365</f>
        <v>NEUTRAL</v>
      </c>
      <c r="M365" s="8">
        <f t="shared" si="50"/>
        <v>50</v>
      </c>
      <c r="N365" s="8">
        <f t="shared" si="51"/>
        <v>0</v>
      </c>
      <c r="O365" s="8">
        <f t="shared" si="52"/>
        <v>50</v>
      </c>
      <c r="P365" s="8">
        <f t="shared" si="53"/>
        <v>33</v>
      </c>
      <c r="Q365" s="9">
        <f t="shared" si="54"/>
        <v>29.95</v>
      </c>
      <c r="R365" s="9">
        <f t="shared" si="55"/>
        <v>35.75</v>
      </c>
      <c r="S365" s="9">
        <f t="shared" si="56"/>
        <v>34.85</v>
      </c>
      <c r="T365" s="9">
        <f t="shared" si="57"/>
        <v>33.25</v>
      </c>
      <c r="U365" s="8">
        <f t="shared" si="58"/>
        <v>33.516666666666673</v>
      </c>
      <c r="V365" s="8">
        <f t="shared" si="59"/>
        <v>33.450000000000003</v>
      </c>
    </row>
    <row r="366" spans="1:22" ht="13.5" x14ac:dyDescent="0.25">
      <c r="A366" s="3">
        <f>RSI!A366</f>
        <v>42836</v>
      </c>
      <c r="B366" s="2">
        <f>RSI!B366</f>
        <v>42.2</v>
      </c>
      <c r="C366" s="2">
        <f>RSI!I366</f>
        <v>2.2102726583528636</v>
      </c>
      <c r="D366" s="2">
        <f>MACD!E366</f>
        <v>0.48467934701219662</v>
      </c>
      <c r="E366" s="2">
        <f>MACD!F366</f>
        <v>0.41241103032245702</v>
      </c>
      <c r="F366" s="2">
        <f>'Moving Avg'!D366</f>
        <v>42.2</v>
      </c>
      <c r="G366" s="2">
        <f>'Moving Avg'!F366</f>
        <v>42.785000000000018</v>
      </c>
      <c r="H366" s="2">
        <f>'Moving Avg'!G366</f>
        <v>43.213999999999999</v>
      </c>
      <c r="I366" s="2">
        <f>'Moving Avg'!H366</f>
        <v>39.67390000000001</v>
      </c>
      <c r="J366" s="6" t="str">
        <f>OBV!F366</f>
        <v>NEUTRAL</v>
      </c>
      <c r="K366" s="6" t="str">
        <f>OBV!G366</f>
        <v>NEUTRAL</v>
      </c>
      <c r="L366" s="6" t="str">
        <f>OBV!H366</f>
        <v>NEUTRAL</v>
      </c>
      <c r="M366" s="8">
        <f t="shared" si="50"/>
        <v>50</v>
      </c>
      <c r="N366" s="8">
        <f t="shared" si="51"/>
        <v>0</v>
      </c>
      <c r="O366" s="8">
        <f t="shared" si="52"/>
        <v>50</v>
      </c>
      <c r="P366" s="8">
        <f t="shared" si="53"/>
        <v>33</v>
      </c>
      <c r="Q366" s="9">
        <f t="shared" si="54"/>
        <v>29.95</v>
      </c>
      <c r="R366" s="9">
        <f t="shared" si="55"/>
        <v>35.75</v>
      </c>
      <c r="S366" s="9">
        <f t="shared" si="56"/>
        <v>34.85</v>
      </c>
      <c r="T366" s="9">
        <f t="shared" si="57"/>
        <v>33.25</v>
      </c>
      <c r="U366" s="8">
        <f t="shared" si="58"/>
        <v>33.516666666666673</v>
      </c>
      <c r="V366" s="8">
        <f t="shared" si="59"/>
        <v>33.450000000000003</v>
      </c>
    </row>
    <row r="367" spans="1:22" ht="13.5" x14ac:dyDescent="0.25">
      <c r="A367" s="3">
        <f>RSI!A367</f>
        <v>42837</v>
      </c>
      <c r="B367" s="2">
        <f>RSI!B367</f>
        <v>42.2</v>
      </c>
      <c r="C367" s="2">
        <f>RSI!I367</f>
        <v>2.2102726583528636</v>
      </c>
      <c r="D367" s="2">
        <f>MACD!E367</f>
        <v>0.36083664933202897</v>
      </c>
      <c r="E367" s="2">
        <f>MACD!F367</f>
        <v>0.40209615412437144</v>
      </c>
      <c r="F367" s="2">
        <f>'Moving Avg'!D367</f>
        <v>42.2</v>
      </c>
      <c r="G367" s="2">
        <f>'Moving Avg'!F367</f>
        <v>42.720000000000013</v>
      </c>
      <c r="H367" s="2">
        <f>'Moving Avg'!G367</f>
        <v>43.188000000000002</v>
      </c>
      <c r="I367" s="2">
        <f>'Moving Avg'!H367</f>
        <v>39.726850000000006</v>
      </c>
      <c r="J367" s="6" t="str">
        <f>OBV!F367</f>
        <v>NEUTRAL</v>
      </c>
      <c r="K367" s="6" t="str">
        <f>OBV!G367</f>
        <v>NEUTRAL</v>
      </c>
      <c r="L367" s="6" t="str">
        <f>OBV!H367</f>
        <v>NEUTRAL</v>
      </c>
      <c r="M367" s="8">
        <f t="shared" si="50"/>
        <v>50</v>
      </c>
      <c r="N367" s="8">
        <f t="shared" si="51"/>
        <v>100</v>
      </c>
      <c r="O367" s="8">
        <f t="shared" si="52"/>
        <v>50</v>
      </c>
      <c r="P367" s="8">
        <f t="shared" si="53"/>
        <v>33</v>
      </c>
      <c r="Q367" s="9">
        <f t="shared" si="54"/>
        <v>64.95</v>
      </c>
      <c r="R367" s="9">
        <f t="shared" si="55"/>
        <v>55.75</v>
      </c>
      <c r="S367" s="9">
        <f t="shared" si="56"/>
        <v>49.85</v>
      </c>
      <c r="T367" s="9">
        <f t="shared" si="57"/>
        <v>58.25</v>
      </c>
      <c r="U367" s="8">
        <f t="shared" si="58"/>
        <v>56.85</v>
      </c>
      <c r="V367" s="8">
        <f t="shared" si="59"/>
        <v>57.2</v>
      </c>
    </row>
    <row r="368" spans="1:22" ht="13.5" x14ac:dyDescent="0.25">
      <c r="A368" s="3">
        <f>RSI!A368</f>
        <v>42838</v>
      </c>
      <c r="B368" s="2">
        <f>RSI!B368</f>
        <v>42.2</v>
      </c>
      <c r="C368" s="2">
        <f>RSI!I368</f>
        <v>2.2102726583528636</v>
      </c>
      <c r="D368" s="2">
        <f>MACD!E368</f>
        <v>0.2596967961714256</v>
      </c>
      <c r="E368" s="2">
        <f>MACD!F368</f>
        <v>0.37361628253378226</v>
      </c>
      <c r="F368" s="2">
        <f>'Moving Avg'!D368</f>
        <v>42.2</v>
      </c>
      <c r="G368" s="2">
        <f>'Moving Avg'!F368</f>
        <v>42.655000000000015</v>
      </c>
      <c r="H368" s="2">
        <f>'Moving Avg'!G368</f>
        <v>43.161999999999999</v>
      </c>
      <c r="I368" s="2">
        <f>'Moving Avg'!H368</f>
        <v>39.779800000000009</v>
      </c>
      <c r="J368" s="6" t="str">
        <f>OBV!F368</f>
        <v>NEUTRAL</v>
      </c>
      <c r="K368" s="6" t="str">
        <f>OBV!G368</f>
        <v>NEUTRAL</v>
      </c>
      <c r="L368" s="6" t="str">
        <f>OBV!H368</f>
        <v>NEUTRAL</v>
      </c>
      <c r="M368" s="8">
        <f t="shared" si="50"/>
        <v>50</v>
      </c>
      <c r="N368" s="8">
        <f t="shared" si="51"/>
        <v>100</v>
      </c>
      <c r="O368" s="8">
        <f t="shared" si="52"/>
        <v>50</v>
      </c>
      <c r="P368" s="8">
        <f t="shared" si="53"/>
        <v>33</v>
      </c>
      <c r="Q368" s="9">
        <f t="shared" si="54"/>
        <v>64.95</v>
      </c>
      <c r="R368" s="9">
        <f t="shared" si="55"/>
        <v>55.75</v>
      </c>
      <c r="S368" s="9">
        <f t="shared" si="56"/>
        <v>49.85</v>
      </c>
      <c r="T368" s="9">
        <f t="shared" si="57"/>
        <v>58.25</v>
      </c>
      <c r="U368" s="8">
        <f t="shared" si="58"/>
        <v>56.85</v>
      </c>
      <c r="V368" s="8">
        <f t="shared" si="59"/>
        <v>57.2</v>
      </c>
    </row>
    <row r="369" spans="1:22" ht="13.5" x14ac:dyDescent="0.25">
      <c r="A369" s="3">
        <f>RSI!A369</f>
        <v>42839</v>
      </c>
      <c r="B369" s="2">
        <f>RSI!B369</f>
        <v>42.2</v>
      </c>
      <c r="C369" s="2">
        <f>RSI!I369</f>
        <v>2.2102726583528636</v>
      </c>
      <c r="D369" s="2">
        <f>MACD!E369</f>
        <v>0.17749666282711019</v>
      </c>
      <c r="E369" s="2">
        <f>MACD!F369</f>
        <v>0.33439235859244787</v>
      </c>
      <c r="F369" s="2">
        <f>'Moving Avg'!D369</f>
        <v>42.2</v>
      </c>
      <c r="G369" s="2">
        <f>'Moving Avg'!F369</f>
        <v>42.590000000000018</v>
      </c>
      <c r="H369" s="2">
        <f>'Moving Avg'!G369</f>
        <v>43.136000000000003</v>
      </c>
      <c r="I369" s="2">
        <f>'Moving Avg'!H369</f>
        <v>39.832750000000004</v>
      </c>
      <c r="J369" s="6" t="str">
        <f>OBV!F369</f>
        <v>NEUTRAL</v>
      </c>
      <c r="K369" s="6" t="str">
        <f>OBV!G369</f>
        <v>NEUTRAL</v>
      </c>
      <c r="L369" s="6" t="str">
        <f>OBV!H369</f>
        <v>NEUTRAL</v>
      </c>
      <c r="M369" s="8">
        <f t="shared" si="50"/>
        <v>50</v>
      </c>
      <c r="N369" s="8">
        <f t="shared" si="51"/>
        <v>100</v>
      </c>
      <c r="O369" s="8">
        <f t="shared" si="52"/>
        <v>50</v>
      </c>
      <c r="P369" s="8">
        <f t="shared" si="53"/>
        <v>33</v>
      </c>
      <c r="Q369" s="9">
        <f t="shared" si="54"/>
        <v>64.95</v>
      </c>
      <c r="R369" s="9">
        <f t="shared" si="55"/>
        <v>55.75</v>
      </c>
      <c r="S369" s="9">
        <f t="shared" si="56"/>
        <v>49.85</v>
      </c>
      <c r="T369" s="9">
        <f t="shared" si="57"/>
        <v>58.25</v>
      </c>
      <c r="U369" s="8">
        <f t="shared" si="58"/>
        <v>56.85</v>
      </c>
      <c r="V369" s="8">
        <f t="shared" si="59"/>
        <v>57.2</v>
      </c>
    </row>
    <row r="370" spans="1:22" ht="13.5" x14ac:dyDescent="0.25">
      <c r="A370" s="3">
        <f>RSI!A370</f>
        <v>42842</v>
      </c>
      <c r="B370" s="2">
        <f>RSI!B370</f>
        <v>42.2</v>
      </c>
      <c r="C370" s="2">
        <f>RSI!I370</f>
        <v>2.2102726583528636</v>
      </c>
      <c r="D370" s="2">
        <f>MACD!E370</f>
        <v>0.1110720949610311</v>
      </c>
      <c r="E370" s="2">
        <f>MACD!F370</f>
        <v>0.28972830586616455</v>
      </c>
      <c r="F370" s="2">
        <f>'Moving Avg'!D370</f>
        <v>42.2</v>
      </c>
      <c r="G370" s="2">
        <f>'Moving Avg'!F370</f>
        <v>42.52500000000002</v>
      </c>
      <c r="H370" s="2">
        <f>'Moving Avg'!G370</f>
        <v>43.11</v>
      </c>
      <c r="I370" s="2">
        <f>'Moving Avg'!H370</f>
        <v>39.8857</v>
      </c>
      <c r="J370" s="6" t="str">
        <f>OBV!F370</f>
        <v>NEUTRAL</v>
      </c>
      <c r="K370" s="6" t="str">
        <f>OBV!G370</f>
        <v>NEUTRAL</v>
      </c>
      <c r="L370" s="6" t="str">
        <f>OBV!H370</f>
        <v>NEUTRAL</v>
      </c>
      <c r="M370" s="8">
        <f t="shared" si="50"/>
        <v>50</v>
      </c>
      <c r="N370" s="8">
        <f t="shared" si="51"/>
        <v>100</v>
      </c>
      <c r="O370" s="8">
        <f t="shared" si="52"/>
        <v>50</v>
      </c>
      <c r="P370" s="8">
        <f t="shared" si="53"/>
        <v>33</v>
      </c>
      <c r="Q370" s="9">
        <f t="shared" si="54"/>
        <v>64.95</v>
      </c>
      <c r="R370" s="9">
        <f t="shared" si="55"/>
        <v>55.75</v>
      </c>
      <c r="S370" s="9">
        <f t="shared" si="56"/>
        <v>49.85</v>
      </c>
      <c r="T370" s="9">
        <f t="shared" si="57"/>
        <v>58.25</v>
      </c>
      <c r="U370" s="8">
        <f t="shared" si="58"/>
        <v>56.85</v>
      </c>
      <c r="V370" s="8">
        <f t="shared" si="59"/>
        <v>57.2</v>
      </c>
    </row>
    <row r="371" spans="1:22" ht="13.5" x14ac:dyDescent="0.25">
      <c r="A371" s="3">
        <f>RSI!A371</f>
        <v>42843</v>
      </c>
      <c r="B371" s="2">
        <f>RSI!B371</f>
        <v>42.2</v>
      </c>
      <c r="C371" s="2">
        <f>RSI!I371</f>
        <v>2.2102726583528636</v>
      </c>
      <c r="D371" s="2">
        <f>MACD!E371</f>
        <v>5.77642757501593E-2</v>
      </c>
      <c r="E371" s="2">
        <f>MACD!F371</f>
        <v>0.24333549984296349</v>
      </c>
      <c r="F371" s="2">
        <f>'Moving Avg'!D371</f>
        <v>42.2</v>
      </c>
      <c r="G371" s="2">
        <f>'Moving Avg'!F371</f>
        <v>42.460000000000015</v>
      </c>
      <c r="H371" s="2">
        <f>'Moving Avg'!G371</f>
        <v>43.084000000000003</v>
      </c>
      <c r="I371" s="2">
        <f>'Moving Avg'!H371</f>
        <v>39.938650000000003</v>
      </c>
      <c r="J371" s="6" t="str">
        <f>OBV!F371</f>
        <v>NEUTRAL</v>
      </c>
      <c r="K371" s="6" t="str">
        <f>OBV!G371</f>
        <v>NEUTRAL</v>
      </c>
      <c r="L371" s="6" t="str">
        <f>OBV!H371</f>
        <v>NEUTRAL</v>
      </c>
      <c r="M371" s="8">
        <f t="shared" si="50"/>
        <v>50</v>
      </c>
      <c r="N371" s="8">
        <f t="shared" si="51"/>
        <v>100</v>
      </c>
      <c r="O371" s="8">
        <f t="shared" si="52"/>
        <v>50</v>
      </c>
      <c r="P371" s="8">
        <f t="shared" si="53"/>
        <v>33</v>
      </c>
      <c r="Q371" s="9">
        <f t="shared" si="54"/>
        <v>64.95</v>
      </c>
      <c r="R371" s="9">
        <f t="shared" si="55"/>
        <v>55.75</v>
      </c>
      <c r="S371" s="9">
        <f t="shared" si="56"/>
        <v>49.85</v>
      </c>
      <c r="T371" s="9">
        <f t="shared" si="57"/>
        <v>58.25</v>
      </c>
      <c r="U371" s="8">
        <f t="shared" si="58"/>
        <v>56.85</v>
      </c>
      <c r="V371" s="8">
        <f t="shared" si="59"/>
        <v>57.2</v>
      </c>
    </row>
    <row r="372" spans="1:22" ht="13.5" x14ac:dyDescent="0.25">
      <c r="A372" s="3">
        <f>RSI!A372</f>
        <v>42844</v>
      </c>
      <c r="B372" s="2">
        <f>RSI!B372</f>
        <v>41</v>
      </c>
      <c r="C372" s="2">
        <f>RSI!I372</f>
        <v>0.61824769090225118</v>
      </c>
      <c r="D372" s="2">
        <f>MACD!E372</f>
        <v>0.10422949687269067</v>
      </c>
      <c r="E372" s="2">
        <f>MACD!F372</f>
        <v>0.21551429924890891</v>
      </c>
      <c r="F372" s="2">
        <f>'Moving Avg'!D372</f>
        <v>41.96</v>
      </c>
      <c r="G372" s="2">
        <f>'Moving Avg'!F372</f>
        <v>42.335000000000008</v>
      </c>
      <c r="H372" s="2">
        <f>'Moving Avg'!G372</f>
        <v>43.034000000000006</v>
      </c>
      <c r="I372" s="2">
        <f>'Moving Avg'!H372</f>
        <v>39.985599999999998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  <c r="M372" s="8">
        <f t="shared" si="50"/>
        <v>50</v>
      </c>
      <c r="N372" s="8">
        <f t="shared" si="51"/>
        <v>100</v>
      </c>
      <c r="O372" s="8">
        <f t="shared" si="52"/>
        <v>50</v>
      </c>
      <c r="P372" s="8">
        <f t="shared" si="53"/>
        <v>16.5</v>
      </c>
      <c r="Q372" s="9">
        <f t="shared" si="54"/>
        <v>62.475000000000001</v>
      </c>
      <c r="R372" s="9">
        <f t="shared" si="55"/>
        <v>51.625</v>
      </c>
      <c r="S372" s="9">
        <f t="shared" si="56"/>
        <v>42.424999999999997</v>
      </c>
      <c r="T372" s="9">
        <f t="shared" si="57"/>
        <v>54.125</v>
      </c>
      <c r="U372" s="8">
        <f t="shared" si="58"/>
        <v>52.17499999999999</v>
      </c>
      <c r="V372" s="8">
        <f t="shared" si="59"/>
        <v>52.662499999999994</v>
      </c>
    </row>
    <row r="373" spans="1:22" ht="13.5" x14ac:dyDescent="0.25">
      <c r="A373" s="3">
        <f>RSI!A373</f>
        <v>42845</v>
      </c>
      <c r="B373" s="2">
        <f>RSI!B373</f>
        <v>41</v>
      </c>
      <c r="C373" s="2">
        <f>RSI!I373</f>
        <v>0.61824769090225118</v>
      </c>
      <c r="D373" s="2">
        <f>MACD!E373</f>
        <v>0.15312128553708959</v>
      </c>
      <c r="E373" s="2">
        <f>MACD!F373</f>
        <v>0.20303569650654507</v>
      </c>
      <c r="F373" s="2">
        <f>'Moving Avg'!D373</f>
        <v>41.720000000000006</v>
      </c>
      <c r="G373" s="2">
        <f>'Moving Avg'!F373</f>
        <v>42.210000000000008</v>
      </c>
      <c r="H373" s="2">
        <f>'Moving Avg'!G373</f>
        <v>42.984000000000016</v>
      </c>
      <c r="I373" s="2">
        <f>'Moving Avg'!H373</f>
        <v>40.032549999999993</v>
      </c>
      <c r="J373" s="6" t="str">
        <f>OBV!F373</f>
        <v>BEARISH</v>
      </c>
      <c r="K373" s="6" t="str">
        <f>OBV!G373</f>
        <v>NEUTRAL</v>
      </c>
      <c r="L373" s="6" t="str">
        <f>OBV!H373</f>
        <v>CONFIRMED BEARISH</v>
      </c>
      <c r="M373" s="8">
        <f t="shared" si="50"/>
        <v>50</v>
      </c>
      <c r="N373" s="8">
        <f t="shared" si="51"/>
        <v>100</v>
      </c>
      <c r="O373" s="8">
        <f t="shared" si="52"/>
        <v>50</v>
      </c>
      <c r="P373" s="8">
        <f t="shared" si="53"/>
        <v>16.5</v>
      </c>
      <c r="Q373" s="9">
        <f t="shared" si="54"/>
        <v>62.475000000000001</v>
      </c>
      <c r="R373" s="9">
        <f t="shared" si="55"/>
        <v>51.625</v>
      </c>
      <c r="S373" s="9">
        <f t="shared" si="56"/>
        <v>42.424999999999997</v>
      </c>
      <c r="T373" s="9">
        <f t="shared" si="57"/>
        <v>54.125</v>
      </c>
      <c r="U373" s="8">
        <f t="shared" si="58"/>
        <v>52.17499999999999</v>
      </c>
      <c r="V373" s="8">
        <f t="shared" si="59"/>
        <v>52.662499999999994</v>
      </c>
    </row>
    <row r="374" spans="1:22" ht="13.5" x14ac:dyDescent="0.25">
      <c r="A374" s="3">
        <f>RSI!A374</f>
        <v>42846</v>
      </c>
      <c r="B374" s="2">
        <f>RSI!B374</f>
        <v>41.2</v>
      </c>
      <c r="C374" s="2">
        <f>RSI!I374</f>
        <v>12.763839525727406</v>
      </c>
      <c r="D374" s="2">
        <f>MACD!E374</f>
        <v>0.18854224491191474</v>
      </c>
      <c r="E374" s="2">
        <f>MACD!F374</f>
        <v>0.20013700618761904</v>
      </c>
      <c r="F374" s="2">
        <f>'Moving Avg'!D374</f>
        <v>41.52</v>
      </c>
      <c r="G374" s="2">
        <f>'Moving Avg'!F374</f>
        <v>42.095000000000013</v>
      </c>
      <c r="H374" s="2">
        <f>'Moving Avg'!G374</f>
        <v>42.938000000000009</v>
      </c>
      <c r="I374" s="2">
        <f>'Moving Avg'!H374</f>
        <v>40.080500000000001</v>
      </c>
      <c r="J374" s="6" t="str">
        <f>OBV!F374</f>
        <v>BULLISH</v>
      </c>
      <c r="K374" s="6" t="str">
        <f>OBV!G374</f>
        <v>NEUTRAL</v>
      </c>
      <c r="L374" s="6" t="str">
        <f>OBV!H374</f>
        <v>BULLISH DIVERGENCE</v>
      </c>
      <c r="M374" s="8">
        <f t="shared" si="50"/>
        <v>50</v>
      </c>
      <c r="N374" s="8">
        <f t="shared" si="51"/>
        <v>45</v>
      </c>
      <c r="O374" s="8">
        <f t="shared" si="52"/>
        <v>50</v>
      </c>
      <c r="P374" s="8">
        <f t="shared" si="53"/>
        <v>66.5</v>
      </c>
      <c r="Q374" s="9">
        <f t="shared" si="54"/>
        <v>50.725000000000001</v>
      </c>
      <c r="R374" s="9">
        <f t="shared" si="55"/>
        <v>53.125</v>
      </c>
      <c r="S374" s="9">
        <f t="shared" si="56"/>
        <v>56.674999999999997</v>
      </c>
      <c r="T374" s="9">
        <f t="shared" si="57"/>
        <v>52.875</v>
      </c>
      <c r="U374" s="8">
        <f t="shared" si="58"/>
        <v>53.508333333333326</v>
      </c>
      <c r="V374" s="8">
        <f t="shared" si="59"/>
        <v>53.349999999999994</v>
      </c>
    </row>
    <row r="375" spans="1:22" ht="13.5" x14ac:dyDescent="0.25">
      <c r="A375" s="3">
        <f>RSI!A375</f>
        <v>42849</v>
      </c>
      <c r="B375" s="2">
        <f>RSI!B375</f>
        <v>41.2</v>
      </c>
      <c r="C375" s="2">
        <f>RSI!I375</f>
        <v>12.763839525727406</v>
      </c>
      <c r="D375" s="2">
        <f>MACD!E375</f>
        <v>0.22554109063393923</v>
      </c>
      <c r="E375" s="2">
        <f>MACD!F375</f>
        <v>0.20521782307688308</v>
      </c>
      <c r="F375" s="2">
        <f>'Moving Avg'!D375</f>
        <v>41.320000000000007</v>
      </c>
      <c r="G375" s="2">
        <f>'Moving Avg'!F375</f>
        <v>41.980000000000004</v>
      </c>
      <c r="H375" s="2">
        <f>'Moving Avg'!G375</f>
        <v>42.89200000000001</v>
      </c>
      <c r="I375" s="2">
        <f>'Moving Avg'!H375</f>
        <v>40.128449999999994</v>
      </c>
      <c r="J375" s="6" t="str">
        <f>OBV!F375</f>
        <v>BULLISH</v>
      </c>
      <c r="K375" s="6" t="str">
        <f>OBV!G375</f>
        <v>NEUTRAL</v>
      </c>
      <c r="L375" s="6" t="str">
        <f>OBV!H375</f>
        <v>BULLISH DIVERGENCE</v>
      </c>
      <c r="M375" s="8">
        <f t="shared" si="50"/>
        <v>50</v>
      </c>
      <c r="N375" s="8">
        <f t="shared" si="51"/>
        <v>0</v>
      </c>
      <c r="O375" s="8">
        <f t="shared" si="52"/>
        <v>50</v>
      </c>
      <c r="P375" s="8">
        <f t="shared" si="53"/>
        <v>66.5</v>
      </c>
      <c r="Q375" s="9">
        <f t="shared" si="54"/>
        <v>34.975000000000001</v>
      </c>
      <c r="R375" s="9">
        <f t="shared" si="55"/>
        <v>44.125</v>
      </c>
      <c r="S375" s="9">
        <f t="shared" si="56"/>
        <v>49.924999999999997</v>
      </c>
      <c r="T375" s="9">
        <f t="shared" si="57"/>
        <v>41.625</v>
      </c>
      <c r="U375" s="8">
        <f t="shared" si="58"/>
        <v>43.008333333333326</v>
      </c>
      <c r="V375" s="8">
        <f t="shared" si="59"/>
        <v>42.662499999999994</v>
      </c>
    </row>
    <row r="376" spans="1:22" ht="13.5" x14ac:dyDescent="0.25">
      <c r="A376" s="3">
        <f>RSI!A376</f>
        <v>42850</v>
      </c>
      <c r="B376" s="2">
        <f>RSI!B376</f>
        <v>41.2</v>
      </c>
      <c r="C376" s="2">
        <f>RSI!I376</f>
        <v>12.763839525727406</v>
      </c>
      <c r="D376" s="2">
        <f>MACD!E376</f>
        <v>0.26335453283057575</v>
      </c>
      <c r="E376" s="2">
        <f>MACD!F376</f>
        <v>0.21684516502762161</v>
      </c>
      <c r="F376" s="2">
        <f>'Moving Avg'!D376</f>
        <v>41.120000000000005</v>
      </c>
      <c r="G376" s="2">
        <f>'Moving Avg'!F376</f>
        <v>41.930000000000007</v>
      </c>
      <c r="H376" s="2">
        <f>'Moving Avg'!G376</f>
        <v>42.846000000000004</v>
      </c>
      <c r="I376" s="2">
        <f>'Moving Avg'!H376</f>
        <v>40.176399999999994</v>
      </c>
      <c r="J376" s="6" t="str">
        <f>OBV!F376</f>
        <v>BULLISH</v>
      </c>
      <c r="K376" s="6" t="str">
        <f>OBV!G376</f>
        <v>NEUTRAL</v>
      </c>
      <c r="L376" s="6" t="str">
        <f>OBV!H376</f>
        <v>BULLISH DIVERGENCE</v>
      </c>
      <c r="M376" s="8">
        <f t="shared" si="50"/>
        <v>50</v>
      </c>
      <c r="N376" s="8">
        <f t="shared" si="51"/>
        <v>0</v>
      </c>
      <c r="O376" s="8">
        <f t="shared" si="52"/>
        <v>50</v>
      </c>
      <c r="P376" s="8">
        <f t="shared" si="53"/>
        <v>66.5</v>
      </c>
      <c r="Q376" s="9">
        <f t="shared" si="54"/>
        <v>34.975000000000001</v>
      </c>
      <c r="R376" s="9">
        <f t="shared" si="55"/>
        <v>44.125</v>
      </c>
      <c r="S376" s="9">
        <f t="shared" si="56"/>
        <v>49.924999999999997</v>
      </c>
      <c r="T376" s="9">
        <f t="shared" si="57"/>
        <v>41.625</v>
      </c>
      <c r="U376" s="8">
        <f t="shared" si="58"/>
        <v>43.008333333333326</v>
      </c>
      <c r="V376" s="8">
        <f t="shared" si="59"/>
        <v>42.662499999999994</v>
      </c>
    </row>
    <row r="377" spans="1:22" ht="13.5" x14ac:dyDescent="0.25">
      <c r="A377" s="3">
        <f>RSI!A377</f>
        <v>42851</v>
      </c>
      <c r="B377" s="2">
        <f>RSI!B377</f>
        <v>41.2</v>
      </c>
      <c r="C377" s="2">
        <f>RSI!I377</f>
        <v>12.763839525727406</v>
      </c>
      <c r="D377" s="2">
        <f>MACD!E377</f>
        <v>0.30137526922018765</v>
      </c>
      <c r="E377" s="2">
        <f>MACD!F377</f>
        <v>0.23375118586613483</v>
      </c>
      <c r="F377" s="2">
        <f>'Moving Avg'!D377</f>
        <v>41.160000000000004</v>
      </c>
      <c r="G377" s="2">
        <f>'Moving Avg'!F377</f>
        <v>41.88000000000001</v>
      </c>
      <c r="H377" s="2">
        <f>'Moving Avg'!G377</f>
        <v>42.800000000000011</v>
      </c>
      <c r="I377" s="2">
        <f>'Moving Avg'!H377</f>
        <v>40.22444999999999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  <c r="M377" s="8">
        <f t="shared" si="50"/>
        <v>50</v>
      </c>
      <c r="N377" s="8">
        <f t="shared" si="51"/>
        <v>0</v>
      </c>
      <c r="O377" s="8">
        <f t="shared" si="52"/>
        <v>50</v>
      </c>
      <c r="P377" s="8">
        <f t="shared" si="53"/>
        <v>83.5</v>
      </c>
      <c r="Q377" s="9">
        <f t="shared" si="54"/>
        <v>37.524999999999999</v>
      </c>
      <c r="R377" s="9">
        <f t="shared" si="55"/>
        <v>48.375</v>
      </c>
      <c r="S377" s="9">
        <f t="shared" si="56"/>
        <v>57.575000000000003</v>
      </c>
      <c r="T377" s="9">
        <f t="shared" si="57"/>
        <v>45.875</v>
      </c>
      <c r="U377" s="8">
        <f t="shared" si="58"/>
        <v>47.82500000000001</v>
      </c>
      <c r="V377" s="8">
        <f t="shared" si="59"/>
        <v>47.337500000000006</v>
      </c>
    </row>
    <row r="378" spans="1:22" ht="13.5" x14ac:dyDescent="0.25">
      <c r="A378" s="3">
        <f>RSI!A378</f>
        <v>42852</v>
      </c>
      <c r="B378" s="2">
        <f>RSI!B378</f>
        <v>41.2</v>
      </c>
      <c r="C378" s="2">
        <f>RSI!I378</f>
        <v>12.763839525727406</v>
      </c>
      <c r="D378" s="2">
        <f>MACD!E378</f>
        <v>0.33912513084487017</v>
      </c>
      <c r="E378" s="2">
        <f>MACD!F378</f>
        <v>0.25482597486188191</v>
      </c>
      <c r="F378" s="2">
        <f>'Moving Avg'!D378</f>
        <v>41.2</v>
      </c>
      <c r="G378" s="2">
        <f>'Moving Avg'!F378</f>
        <v>41.830000000000005</v>
      </c>
      <c r="H378" s="2">
        <f>'Moving Avg'!G378</f>
        <v>42.754000000000005</v>
      </c>
      <c r="I378" s="2">
        <f>'Moving Avg'!H378</f>
        <v>40.268449999999994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  <c r="M378" s="8">
        <f t="shared" si="50"/>
        <v>50</v>
      </c>
      <c r="N378" s="8">
        <f t="shared" si="51"/>
        <v>0</v>
      </c>
      <c r="O378" s="8">
        <f t="shared" si="52"/>
        <v>50</v>
      </c>
      <c r="P378" s="8">
        <f t="shared" si="53"/>
        <v>83.5</v>
      </c>
      <c r="Q378" s="9">
        <f t="shared" si="54"/>
        <v>37.524999999999999</v>
      </c>
      <c r="R378" s="9">
        <f t="shared" si="55"/>
        <v>48.375</v>
      </c>
      <c r="S378" s="9">
        <f t="shared" si="56"/>
        <v>57.575000000000003</v>
      </c>
      <c r="T378" s="9">
        <f t="shared" si="57"/>
        <v>45.875</v>
      </c>
      <c r="U378" s="8">
        <f t="shared" si="58"/>
        <v>47.82500000000001</v>
      </c>
      <c r="V378" s="8">
        <f t="shared" si="59"/>
        <v>47.337500000000006</v>
      </c>
    </row>
    <row r="379" spans="1:22" ht="13.5" x14ac:dyDescent="0.25">
      <c r="A379" s="3">
        <f>RSI!A379</f>
        <v>42853</v>
      </c>
      <c r="B379" s="2">
        <f>RSI!B379</f>
        <v>41.18</v>
      </c>
      <c r="C379" s="2">
        <f>RSI!I379</f>
        <v>12.541817567782417</v>
      </c>
      <c r="D379" s="2">
        <f>MACD!E379</f>
        <v>0.37771405227907451</v>
      </c>
      <c r="E379" s="2">
        <f>MACD!F379</f>
        <v>0.27940359034532047</v>
      </c>
      <c r="F379" s="2">
        <f>'Moving Avg'!D379</f>
        <v>41.196000000000005</v>
      </c>
      <c r="G379" s="2">
        <f>'Moving Avg'!F379</f>
        <v>41.779000000000003</v>
      </c>
      <c r="H379" s="2">
        <f>'Moving Avg'!G379</f>
        <v>42.707600000000014</v>
      </c>
      <c r="I379" s="2">
        <f>'Moving Avg'!H379</f>
        <v>40.312349999999995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  <c r="M379" s="8">
        <f t="shared" si="50"/>
        <v>50</v>
      </c>
      <c r="N379" s="8">
        <f t="shared" si="51"/>
        <v>0</v>
      </c>
      <c r="O379" s="8">
        <f t="shared" si="52"/>
        <v>50</v>
      </c>
      <c r="P379" s="8">
        <f t="shared" si="53"/>
        <v>16.5</v>
      </c>
      <c r="Q379" s="9">
        <f t="shared" si="54"/>
        <v>27.475000000000001</v>
      </c>
      <c r="R379" s="9">
        <f t="shared" si="55"/>
        <v>31.625</v>
      </c>
      <c r="S379" s="9">
        <f t="shared" si="56"/>
        <v>27.425000000000001</v>
      </c>
      <c r="T379" s="9">
        <f t="shared" si="57"/>
        <v>29.125</v>
      </c>
      <c r="U379" s="8">
        <f t="shared" si="58"/>
        <v>28.841666666666669</v>
      </c>
      <c r="V379" s="8">
        <f t="shared" si="59"/>
        <v>28.912500000000001</v>
      </c>
    </row>
    <row r="380" spans="1:22" ht="13.5" x14ac:dyDescent="0.25">
      <c r="A380" s="3">
        <f>RSI!A380</f>
        <v>42857</v>
      </c>
      <c r="B380" s="2">
        <f>RSI!B380</f>
        <v>41.18</v>
      </c>
      <c r="C380" s="2">
        <f>RSI!I380</f>
        <v>12.541817567782417</v>
      </c>
      <c r="D380" s="2">
        <f>MACD!E380</f>
        <v>0.41526703571294377</v>
      </c>
      <c r="E380" s="2">
        <f>MACD!F380</f>
        <v>0.30657627941884513</v>
      </c>
      <c r="F380" s="2">
        <f>'Moving Avg'!D380</f>
        <v>41.192</v>
      </c>
      <c r="G380" s="2">
        <f>'Moving Avg'!F380</f>
        <v>41.728000000000002</v>
      </c>
      <c r="H380" s="2">
        <f>'Moving Avg'!G380</f>
        <v>42.661200000000008</v>
      </c>
      <c r="I380" s="2">
        <f>'Moving Avg'!H380</f>
        <v>40.361049999999999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  <c r="M380" s="8">
        <f t="shared" si="50"/>
        <v>50</v>
      </c>
      <c r="N380" s="8">
        <f t="shared" si="51"/>
        <v>0</v>
      </c>
      <c r="O380" s="8">
        <f t="shared" si="52"/>
        <v>50</v>
      </c>
      <c r="P380" s="8">
        <f t="shared" si="53"/>
        <v>16.5</v>
      </c>
      <c r="Q380" s="9">
        <f t="shared" si="54"/>
        <v>27.475000000000001</v>
      </c>
      <c r="R380" s="9">
        <f t="shared" si="55"/>
        <v>31.625</v>
      </c>
      <c r="S380" s="9">
        <f t="shared" si="56"/>
        <v>27.425000000000001</v>
      </c>
      <c r="T380" s="9">
        <f t="shared" si="57"/>
        <v>29.125</v>
      </c>
      <c r="U380" s="8">
        <f t="shared" si="58"/>
        <v>28.841666666666669</v>
      </c>
      <c r="V380" s="8">
        <f t="shared" si="59"/>
        <v>28.912500000000001</v>
      </c>
    </row>
    <row r="381" spans="1:22" ht="13.5" x14ac:dyDescent="0.25">
      <c r="A381" s="3">
        <f>RSI!A381</f>
        <v>42858</v>
      </c>
      <c r="B381" s="2">
        <f>RSI!B381</f>
        <v>39.979999999999997</v>
      </c>
      <c r="C381" s="2">
        <f>RSI!I381</f>
        <v>5.6739585687839877</v>
      </c>
      <c r="D381" s="2">
        <f>MACD!E381</f>
        <v>0.54046932147210924</v>
      </c>
      <c r="E381" s="2">
        <f>MACD!F381</f>
        <v>0.35335488782949798</v>
      </c>
      <c r="F381" s="2">
        <f>'Moving Avg'!D381</f>
        <v>40.948</v>
      </c>
      <c r="G381" s="2">
        <f>'Moving Avg'!F381</f>
        <v>41.617000000000004</v>
      </c>
      <c r="H381" s="2">
        <f>'Moving Avg'!G381</f>
        <v>42.590800000000016</v>
      </c>
      <c r="I381" s="2">
        <f>'Moving Avg'!H381</f>
        <v>40.403749999999988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  <c r="M381" s="8">
        <f t="shared" si="50"/>
        <v>50</v>
      </c>
      <c r="N381" s="8">
        <f t="shared" si="51"/>
        <v>0</v>
      </c>
      <c r="O381" s="8">
        <f t="shared" si="52"/>
        <v>50</v>
      </c>
      <c r="P381" s="8">
        <f t="shared" si="53"/>
        <v>16.5</v>
      </c>
      <c r="Q381" s="9">
        <f t="shared" si="54"/>
        <v>27.475000000000001</v>
      </c>
      <c r="R381" s="9">
        <f t="shared" si="55"/>
        <v>31.625</v>
      </c>
      <c r="S381" s="9">
        <f t="shared" si="56"/>
        <v>27.425000000000001</v>
      </c>
      <c r="T381" s="9">
        <f t="shared" si="57"/>
        <v>29.125</v>
      </c>
      <c r="U381" s="8">
        <f t="shared" si="58"/>
        <v>28.841666666666669</v>
      </c>
      <c r="V381" s="8">
        <f t="shared" si="59"/>
        <v>28.912500000000001</v>
      </c>
    </row>
    <row r="382" spans="1:22" ht="13.5" x14ac:dyDescent="0.25">
      <c r="A382" s="3">
        <f>RSI!A382</f>
        <v>42859</v>
      </c>
      <c r="B382" s="2">
        <f>RSI!B382</f>
        <v>38.79</v>
      </c>
      <c r="C382" s="2">
        <f>RSI!I382</f>
        <v>3.5802244086084016</v>
      </c>
      <c r="D382" s="2">
        <f>MACD!E382</f>
        <v>0.56123499468544225</v>
      </c>
      <c r="E382" s="2">
        <f>MACD!F382</f>
        <v>0.39493090920068685</v>
      </c>
      <c r="F382" s="2">
        <f>'Moving Avg'!D382</f>
        <v>40.465999999999994</v>
      </c>
      <c r="G382" s="2">
        <f>'Moving Avg'!F382</f>
        <v>41.4465</v>
      </c>
      <c r="H382" s="2">
        <f>'Moving Avg'!G382</f>
        <v>42.496600000000015</v>
      </c>
      <c r="I382" s="2">
        <f>'Moving Avg'!H382</f>
        <v>40.440499999999986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  <c r="M382" s="8">
        <f t="shared" si="50"/>
        <v>50</v>
      </c>
      <c r="N382" s="8">
        <f t="shared" si="51"/>
        <v>0</v>
      </c>
      <c r="O382" s="8">
        <f t="shared" si="52"/>
        <v>50</v>
      </c>
      <c r="P382" s="8">
        <f t="shared" si="53"/>
        <v>16.5</v>
      </c>
      <c r="Q382" s="9">
        <f t="shared" si="54"/>
        <v>27.475000000000001</v>
      </c>
      <c r="R382" s="9">
        <f t="shared" si="55"/>
        <v>31.625</v>
      </c>
      <c r="S382" s="9">
        <f t="shared" si="56"/>
        <v>27.425000000000001</v>
      </c>
      <c r="T382" s="9">
        <f t="shared" si="57"/>
        <v>29.125</v>
      </c>
      <c r="U382" s="8">
        <f t="shared" si="58"/>
        <v>28.841666666666669</v>
      </c>
      <c r="V382" s="8">
        <f t="shared" si="59"/>
        <v>28.912500000000001</v>
      </c>
    </row>
    <row r="383" spans="1:22" ht="13.5" x14ac:dyDescent="0.25">
      <c r="A383" s="3">
        <f>RSI!A383</f>
        <v>42860</v>
      </c>
      <c r="B383" s="2">
        <f>RSI!B383</f>
        <v>39.79</v>
      </c>
      <c r="C383" s="2">
        <f>RSI!I383</f>
        <v>27.718250657024797</v>
      </c>
      <c r="D383" s="2">
        <f>MACD!E383</f>
        <v>0.52221966749149829</v>
      </c>
      <c r="E383" s="2">
        <f>MACD!F383</f>
        <v>0.42038866085884918</v>
      </c>
      <c r="F383" s="2">
        <f>'Moving Avg'!D383</f>
        <v>40.183999999999997</v>
      </c>
      <c r="G383" s="2">
        <f>'Moving Avg'!F383</f>
        <v>41.325999999999993</v>
      </c>
      <c r="H383" s="2">
        <f>'Moving Avg'!G383</f>
        <v>42.422400000000025</v>
      </c>
      <c r="I383" s="2">
        <f>'Moving Avg'!H383</f>
        <v>40.482249999999993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  <c r="M383" s="8">
        <f t="shared" si="50"/>
        <v>50</v>
      </c>
      <c r="N383" s="8">
        <f t="shared" si="51"/>
        <v>0</v>
      </c>
      <c r="O383" s="8">
        <f t="shared" si="52"/>
        <v>0</v>
      </c>
      <c r="P383" s="8">
        <f t="shared" si="53"/>
        <v>16.5</v>
      </c>
      <c r="Q383" s="9">
        <f t="shared" si="54"/>
        <v>19.975000000000001</v>
      </c>
      <c r="R383" s="9">
        <f t="shared" si="55"/>
        <v>14.125</v>
      </c>
      <c r="S383" s="9">
        <f t="shared" si="56"/>
        <v>14.925000000000001</v>
      </c>
      <c r="T383" s="9">
        <f t="shared" si="57"/>
        <v>16.625</v>
      </c>
      <c r="U383" s="8">
        <f t="shared" si="58"/>
        <v>16.341666666666669</v>
      </c>
      <c r="V383" s="8">
        <f t="shared" si="59"/>
        <v>16.412500000000001</v>
      </c>
    </row>
    <row r="384" spans="1:22" ht="13.5" x14ac:dyDescent="0.25">
      <c r="A384" s="3">
        <f>RSI!A384</f>
        <v>42863</v>
      </c>
      <c r="B384" s="2">
        <f>RSI!B384</f>
        <v>39.79</v>
      </c>
      <c r="C384" s="2">
        <f>RSI!I384</f>
        <v>27.718250657024797</v>
      </c>
      <c r="D384" s="2">
        <f>MACD!E384</f>
        <v>0.53025928672710876</v>
      </c>
      <c r="E384" s="2">
        <f>MACD!F384</f>
        <v>0.44236278603250112</v>
      </c>
      <c r="F384" s="2">
        <f>'Moving Avg'!D384</f>
        <v>39.905999999999992</v>
      </c>
      <c r="G384" s="2">
        <f>'Moving Avg'!F384</f>
        <v>41.205499999999986</v>
      </c>
      <c r="H384" s="2">
        <f>'Moving Avg'!G384</f>
        <v>42.348200000000027</v>
      </c>
      <c r="I384" s="2">
        <f>'Moving Avg'!H384</f>
        <v>40.519299999999987</v>
      </c>
      <c r="J384" s="6" t="str">
        <f>OBV!F384</f>
        <v>BULLISH</v>
      </c>
      <c r="K384" s="6" t="str">
        <f>OBV!G384</f>
        <v>NEUTRAL</v>
      </c>
      <c r="L384" s="6" t="str">
        <f>OBV!H384</f>
        <v>BULLISH DIVERGENCE</v>
      </c>
      <c r="M384" s="8">
        <f t="shared" si="50"/>
        <v>50</v>
      </c>
      <c r="N384" s="8">
        <f t="shared" si="51"/>
        <v>0</v>
      </c>
      <c r="O384" s="8">
        <f t="shared" si="52"/>
        <v>0</v>
      </c>
      <c r="P384" s="8">
        <f t="shared" si="53"/>
        <v>66.5</v>
      </c>
      <c r="Q384" s="9">
        <f t="shared" si="54"/>
        <v>27.475000000000001</v>
      </c>
      <c r="R384" s="9">
        <f t="shared" si="55"/>
        <v>26.625</v>
      </c>
      <c r="S384" s="9">
        <f t="shared" si="56"/>
        <v>37.424999999999997</v>
      </c>
      <c r="T384" s="9">
        <f t="shared" si="57"/>
        <v>29.125</v>
      </c>
      <c r="U384" s="8">
        <f t="shared" si="58"/>
        <v>30.508333333333336</v>
      </c>
      <c r="V384" s="8">
        <f t="shared" si="59"/>
        <v>30.162500000000001</v>
      </c>
    </row>
    <row r="385" spans="1:22" ht="13.5" x14ac:dyDescent="0.25">
      <c r="A385" s="3">
        <f>RSI!A385</f>
        <v>42864</v>
      </c>
      <c r="B385" s="2">
        <f>RSI!B385</f>
        <v>39.79</v>
      </c>
      <c r="C385" s="2">
        <f>RSI!I385</f>
        <v>27.718250657024797</v>
      </c>
      <c r="D385" s="2">
        <f>MACD!E385</f>
        <v>0.54658366890056698</v>
      </c>
      <c r="E385" s="2">
        <f>MACD!F385</f>
        <v>0.46320696260611433</v>
      </c>
      <c r="F385" s="2">
        <f>'Moving Avg'!D385</f>
        <v>39.628</v>
      </c>
      <c r="G385" s="2">
        <f>'Moving Avg'!F385</f>
        <v>41.084999999999987</v>
      </c>
      <c r="H385" s="2">
        <f>'Moving Avg'!G385</f>
        <v>42.274000000000022</v>
      </c>
      <c r="I385" s="2">
        <f>'Moving Avg'!H385</f>
        <v>40.551649999999988</v>
      </c>
      <c r="J385" s="6" t="str">
        <f>OBV!F385</f>
        <v>BULLISH</v>
      </c>
      <c r="K385" s="6" t="str">
        <f>OBV!G385</f>
        <v>NEUTRAL</v>
      </c>
      <c r="L385" s="6" t="str">
        <f>OBV!H385</f>
        <v>BULLISH DIVERGENCE</v>
      </c>
      <c r="M385" s="8">
        <f t="shared" si="50"/>
        <v>50</v>
      </c>
      <c r="N385" s="8">
        <f t="shared" si="51"/>
        <v>0</v>
      </c>
      <c r="O385" s="8">
        <f t="shared" si="52"/>
        <v>0</v>
      </c>
      <c r="P385" s="8">
        <f t="shared" si="53"/>
        <v>66.5</v>
      </c>
      <c r="Q385" s="9">
        <f t="shared" si="54"/>
        <v>27.475000000000001</v>
      </c>
      <c r="R385" s="9">
        <f t="shared" si="55"/>
        <v>26.625</v>
      </c>
      <c r="S385" s="9">
        <f t="shared" si="56"/>
        <v>37.424999999999997</v>
      </c>
      <c r="T385" s="9">
        <f t="shared" si="57"/>
        <v>29.125</v>
      </c>
      <c r="U385" s="8">
        <f t="shared" si="58"/>
        <v>30.508333333333336</v>
      </c>
      <c r="V385" s="8">
        <f t="shared" si="59"/>
        <v>30.162500000000001</v>
      </c>
    </row>
    <row r="386" spans="1:22" ht="13.5" x14ac:dyDescent="0.25">
      <c r="A386" s="3">
        <f>RSI!A386</f>
        <v>42865</v>
      </c>
      <c r="B386" s="2">
        <f>RSI!B386</f>
        <v>39.79</v>
      </c>
      <c r="C386" s="2">
        <f>RSI!I386</f>
        <v>27.718250657024797</v>
      </c>
      <c r="D386" s="2">
        <f>MACD!E386</f>
        <v>0.56921292936238643</v>
      </c>
      <c r="E386" s="2">
        <f>MACD!F386</f>
        <v>0.4844081559573688</v>
      </c>
      <c r="F386" s="2">
        <f>'Moving Avg'!D386</f>
        <v>39.589999999999996</v>
      </c>
      <c r="G386" s="2">
        <f>'Moving Avg'!F386</f>
        <v>40.964499999999987</v>
      </c>
      <c r="H386" s="2">
        <f>'Moving Avg'!G386</f>
        <v>42.199800000000025</v>
      </c>
      <c r="I386" s="2">
        <f>'Moving Avg'!H386</f>
        <v>40.583999999999989</v>
      </c>
      <c r="J386" s="6" t="str">
        <f>OBV!F386</f>
        <v>BULLISH</v>
      </c>
      <c r="K386" s="6" t="str">
        <f>OBV!G386</f>
        <v>NEUTRAL</v>
      </c>
      <c r="L386" s="6" t="str">
        <f>OBV!H386</f>
        <v>BULLISH DIVERGENCE</v>
      </c>
      <c r="M386" s="8">
        <f t="shared" ref="M386:M449" si="60">IF(C386&lt;30,50, IF(C386&gt;70, 0, 25))</f>
        <v>50</v>
      </c>
      <c r="N386" s="8">
        <f t="shared" ref="N386:N449" si="61">IF(E386-D386&gt;0.02, 100, IF(E386-D386&lt;0,0,45))</f>
        <v>0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66.5</v>
      </c>
      <c r="Q386" s="9">
        <f t="shared" si="54"/>
        <v>27.475000000000001</v>
      </c>
      <c r="R386" s="9">
        <f t="shared" si="55"/>
        <v>26.625</v>
      </c>
      <c r="S386" s="9">
        <f t="shared" si="56"/>
        <v>37.424999999999997</v>
      </c>
      <c r="T386" s="9">
        <f t="shared" si="57"/>
        <v>29.125</v>
      </c>
      <c r="U386" s="8">
        <f t="shared" si="58"/>
        <v>30.508333333333336</v>
      </c>
      <c r="V386" s="8">
        <f t="shared" si="59"/>
        <v>30.162500000000001</v>
      </c>
    </row>
    <row r="387" spans="1:22" ht="13.5" x14ac:dyDescent="0.25">
      <c r="A387" s="3">
        <f>RSI!A387</f>
        <v>42866</v>
      </c>
      <c r="B387" s="2">
        <f>RSI!B387</f>
        <v>39.79</v>
      </c>
      <c r="C387" s="2">
        <f>RSI!I387</f>
        <v>27.718250657024797</v>
      </c>
      <c r="D387" s="2">
        <f>MACD!E387</f>
        <v>0.59652402597079401</v>
      </c>
      <c r="E387" s="2">
        <f>MACD!F387</f>
        <v>0.50683132996005387</v>
      </c>
      <c r="F387" s="2">
        <f>'Moving Avg'!D387</f>
        <v>39.79</v>
      </c>
      <c r="G387" s="2">
        <f>'Moving Avg'!F387</f>
        <v>40.843999999999987</v>
      </c>
      <c r="H387" s="2">
        <f>'Moving Avg'!G387</f>
        <v>42.12560000000002</v>
      </c>
      <c r="I387" s="2">
        <f>'Moving Avg'!H387</f>
        <v>40.61634999999999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  <c r="M387" s="8">
        <f t="shared" si="60"/>
        <v>50</v>
      </c>
      <c r="N387" s="8">
        <f t="shared" si="61"/>
        <v>0</v>
      </c>
      <c r="O387" s="8">
        <f t="shared" si="62"/>
        <v>0</v>
      </c>
      <c r="P387" s="8">
        <f t="shared" si="63"/>
        <v>83.5</v>
      </c>
      <c r="Q387" s="9">
        <f t="shared" ref="Q387:Q450" si="64">0.35*M387+N387*0.35+O387*0.15+P387*0.15</f>
        <v>30.024999999999999</v>
      </c>
      <c r="R387" s="9">
        <f t="shared" ref="R387:R450" si="65">M387*0.2+N387*0.2+O387*0.35+P387*0.25</f>
        <v>30.875</v>
      </c>
      <c r="S387" s="9">
        <f t="shared" ref="S387:S450" si="66">M387*0.15+N387*0.15+O387*0.25+P387*0.45</f>
        <v>45.075000000000003</v>
      </c>
      <c r="T387" s="9">
        <f t="shared" ref="T387:T450" si="67">0.25*SUM(M387:P387)</f>
        <v>33.375</v>
      </c>
      <c r="U387" s="8">
        <f t="shared" ref="U387:U450" si="68">SUM(Q387:S387)/3</f>
        <v>35.324999999999996</v>
      </c>
      <c r="V387" s="8">
        <f t="shared" ref="V387:V450" si="69">SUM(Q387:T387)/4</f>
        <v>34.837499999999999</v>
      </c>
    </row>
    <row r="388" spans="1:22" ht="13.5" x14ac:dyDescent="0.25">
      <c r="A388" s="3">
        <f>RSI!A388</f>
        <v>42867</v>
      </c>
      <c r="B388" s="2">
        <f>RSI!B388</f>
        <v>39.79</v>
      </c>
      <c r="C388" s="2">
        <f>RSI!I388</f>
        <v>27.718250657024797</v>
      </c>
      <c r="D388" s="2">
        <f>MACD!E388</f>
        <v>0.6271919902540688</v>
      </c>
      <c r="E388" s="2">
        <f>MACD!F388</f>
        <v>0.53090346201885685</v>
      </c>
      <c r="F388" s="2">
        <f>'Moving Avg'!D388</f>
        <v>39.79</v>
      </c>
      <c r="G388" s="2">
        <f>'Moving Avg'!F388</f>
        <v>40.723499999999987</v>
      </c>
      <c r="H388" s="2">
        <f>'Moving Avg'!G388</f>
        <v>42.051400000000022</v>
      </c>
      <c r="I388" s="2">
        <f>'Moving Avg'!H388</f>
        <v>40.648699999999991</v>
      </c>
      <c r="J388" s="6" t="str">
        <f>OBV!F388</f>
        <v>NEUTRAL</v>
      </c>
      <c r="K388" s="6" t="str">
        <f>OBV!G388</f>
        <v>NEUTRAL</v>
      </c>
      <c r="L388" s="6" t="str">
        <f>OBV!H388</f>
        <v>NEUTRAL</v>
      </c>
      <c r="M388" s="8">
        <f t="shared" si="60"/>
        <v>50</v>
      </c>
      <c r="N388" s="8">
        <f t="shared" si="61"/>
        <v>0</v>
      </c>
      <c r="O388" s="8">
        <f t="shared" si="62"/>
        <v>0</v>
      </c>
      <c r="P388" s="8">
        <f t="shared" si="63"/>
        <v>33</v>
      </c>
      <c r="Q388" s="9">
        <f t="shared" si="64"/>
        <v>22.45</v>
      </c>
      <c r="R388" s="9">
        <f t="shared" si="65"/>
        <v>18.25</v>
      </c>
      <c r="S388" s="9">
        <f t="shared" si="66"/>
        <v>22.35</v>
      </c>
      <c r="T388" s="9">
        <f t="shared" si="67"/>
        <v>20.75</v>
      </c>
      <c r="U388" s="8">
        <f t="shared" si="68"/>
        <v>21.016666666666669</v>
      </c>
      <c r="V388" s="8">
        <f t="shared" si="69"/>
        <v>20.950000000000003</v>
      </c>
    </row>
    <row r="389" spans="1:22" ht="13.5" x14ac:dyDescent="0.25">
      <c r="A389" s="3">
        <f>RSI!A389</f>
        <v>42870</v>
      </c>
      <c r="B389" s="2">
        <f>RSI!B389</f>
        <v>39.79</v>
      </c>
      <c r="C389" s="2">
        <f>RSI!I389</f>
        <v>27.718250657024782</v>
      </c>
      <c r="D389" s="2">
        <f>MACD!E389</f>
        <v>0.65706356352154671</v>
      </c>
      <c r="E389" s="2">
        <f>MACD!F389</f>
        <v>0.5561354823193948</v>
      </c>
      <c r="F389" s="2">
        <f>'Moving Avg'!D389</f>
        <v>39.79</v>
      </c>
      <c r="G389" s="2">
        <f>'Moving Avg'!F389</f>
        <v>40.602999999999987</v>
      </c>
      <c r="H389" s="2">
        <f>'Moving Avg'!G389</f>
        <v>41.977200000000018</v>
      </c>
      <c r="I389" s="2">
        <f>'Moving Avg'!H389</f>
        <v>40.681049999999992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  <c r="M389" s="8">
        <f t="shared" si="60"/>
        <v>50</v>
      </c>
      <c r="N389" s="8">
        <f t="shared" si="61"/>
        <v>0</v>
      </c>
      <c r="O389" s="8">
        <f t="shared" si="62"/>
        <v>0</v>
      </c>
      <c r="P389" s="8">
        <f t="shared" si="63"/>
        <v>33</v>
      </c>
      <c r="Q389" s="9">
        <f t="shared" si="64"/>
        <v>22.45</v>
      </c>
      <c r="R389" s="9">
        <f t="shared" si="65"/>
        <v>18.25</v>
      </c>
      <c r="S389" s="9">
        <f t="shared" si="66"/>
        <v>22.35</v>
      </c>
      <c r="T389" s="9">
        <f t="shared" si="67"/>
        <v>20.75</v>
      </c>
      <c r="U389" s="8">
        <f t="shared" si="68"/>
        <v>21.016666666666669</v>
      </c>
      <c r="V389" s="8">
        <f t="shared" si="69"/>
        <v>20.950000000000003</v>
      </c>
    </row>
    <row r="390" spans="1:22" ht="13.5" x14ac:dyDescent="0.25">
      <c r="A390" s="3">
        <f>RSI!A390</f>
        <v>42871</v>
      </c>
      <c r="B390" s="2">
        <f>RSI!B390</f>
        <v>38.6</v>
      </c>
      <c r="C390" s="2">
        <f>RSI!I390</f>
        <v>18.473083367796093</v>
      </c>
      <c r="D390" s="2">
        <f>MACD!E390</f>
        <v>0.7769679179217448</v>
      </c>
      <c r="E390" s="2">
        <f>MACD!F390</f>
        <v>0.6003019694398648</v>
      </c>
      <c r="F390" s="2">
        <f>'Moving Avg'!D390</f>
        <v>39.552</v>
      </c>
      <c r="G390" s="2">
        <f>'Moving Avg'!F390</f>
        <v>40.422999999999988</v>
      </c>
      <c r="H390" s="2">
        <f>'Moving Avg'!G390</f>
        <v>41.879200000000019</v>
      </c>
      <c r="I390" s="2">
        <f>'Moving Avg'!H390</f>
        <v>40.714899999999993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  <c r="M390" s="8">
        <f t="shared" si="60"/>
        <v>50</v>
      </c>
      <c r="N390" s="8">
        <f t="shared" si="61"/>
        <v>0</v>
      </c>
      <c r="O390" s="8">
        <f t="shared" si="62"/>
        <v>0</v>
      </c>
      <c r="P390" s="8">
        <f t="shared" si="63"/>
        <v>16.5</v>
      </c>
      <c r="Q390" s="9">
        <f t="shared" si="64"/>
        <v>19.975000000000001</v>
      </c>
      <c r="R390" s="9">
        <f t="shared" si="65"/>
        <v>14.125</v>
      </c>
      <c r="S390" s="9">
        <f t="shared" si="66"/>
        <v>14.925000000000001</v>
      </c>
      <c r="T390" s="9">
        <f t="shared" si="67"/>
        <v>16.625</v>
      </c>
      <c r="U390" s="8">
        <f t="shared" si="68"/>
        <v>16.341666666666669</v>
      </c>
      <c r="V390" s="8">
        <f t="shared" si="69"/>
        <v>16.412500000000001</v>
      </c>
    </row>
    <row r="391" spans="1:22" ht="13.5" x14ac:dyDescent="0.25">
      <c r="A391" s="3">
        <f>RSI!A391</f>
        <v>42872</v>
      </c>
      <c r="B391" s="2">
        <f>RSI!B391</f>
        <v>38.6</v>
      </c>
      <c r="C391" s="2">
        <f>RSI!I391</f>
        <v>18.473083367796093</v>
      </c>
      <c r="D391" s="2">
        <f>MACD!E391</f>
        <v>0.70684206546695094</v>
      </c>
      <c r="E391" s="2">
        <f>MACD!F391</f>
        <v>0.62160998864528205</v>
      </c>
      <c r="F391" s="2">
        <f>'Moving Avg'!D391</f>
        <v>39.314</v>
      </c>
      <c r="G391" s="2">
        <f>'Moving Avg'!F391</f>
        <v>40.242999999999995</v>
      </c>
      <c r="H391" s="2">
        <f>'Moving Avg'!G391</f>
        <v>41.78120000000002</v>
      </c>
      <c r="I391" s="2">
        <f>'Moving Avg'!H391</f>
        <v>40.750749999999996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  <c r="M391" s="8">
        <f t="shared" si="60"/>
        <v>50</v>
      </c>
      <c r="N391" s="8">
        <f t="shared" si="61"/>
        <v>0</v>
      </c>
      <c r="O391" s="8">
        <f t="shared" si="62"/>
        <v>0</v>
      </c>
      <c r="P391" s="8">
        <f t="shared" si="63"/>
        <v>16.5</v>
      </c>
      <c r="Q391" s="9">
        <f t="shared" si="64"/>
        <v>19.975000000000001</v>
      </c>
      <c r="R391" s="9">
        <f t="shared" si="65"/>
        <v>14.125</v>
      </c>
      <c r="S391" s="9">
        <f t="shared" si="66"/>
        <v>14.925000000000001</v>
      </c>
      <c r="T391" s="9">
        <f t="shared" si="67"/>
        <v>16.625</v>
      </c>
      <c r="U391" s="8">
        <f t="shared" si="68"/>
        <v>16.341666666666669</v>
      </c>
      <c r="V391" s="8">
        <f t="shared" si="69"/>
        <v>16.412500000000001</v>
      </c>
    </row>
    <row r="392" spans="1:22" ht="13.5" x14ac:dyDescent="0.25">
      <c r="A392" s="3">
        <f>RSI!A392</f>
        <v>42873</v>
      </c>
      <c r="B392" s="2">
        <f>RSI!B392</f>
        <v>37.450000000000003</v>
      </c>
      <c r="C392" s="2">
        <f>RSI!I392</f>
        <v>13.446453088582501</v>
      </c>
      <c r="D392" s="2">
        <f>MACD!E392</f>
        <v>0.56167973587454156</v>
      </c>
      <c r="E392" s="2">
        <f>MACD!F392</f>
        <v>0.60962393809113402</v>
      </c>
      <c r="F392" s="2">
        <f>'Moving Avg'!D392</f>
        <v>38.846000000000004</v>
      </c>
      <c r="G392" s="2">
        <f>'Moving Avg'!F392</f>
        <v>40.0655</v>
      </c>
      <c r="H392" s="2">
        <f>'Moving Avg'!G392</f>
        <v>41.66020000000001</v>
      </c>
      <c r="I392" s="2">
        <f>'Moving Avg'!H392</f>
        <v>40.780849999999994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0"/>
        <v>50</v>
      </c>
      <c r="N392" s="8">
        <f t="shared" si="61"/>
        <v>100</v>
      </c>
      <c r="O392" s="8">
        <f t="shared" si="62"/>
        <v>0</v>
      </c>
      <c r="P392" s="8">
        <f t="shared" si="63"/>
        <v>16.5</v>
      </c>
      <c r="Q392" s="9">
        <f t="shared" si="64"/>
        <v>54.975000000000001</v>
      </c>
      <c r="R392" s="9">
        <f t="shared" si="65"/>
        <v>34.125</v>
      </c>
      <c r="S392" s="9">
        <f t="shared" si="66"/>
        <v>29.925000000000001</v>
      </c>
      <c r="T392" s="9">
        <f t="shared" si="67"/>
        <v>41.625</v>
      </c>
      <c r="U392" s="8">
        <f t="shared" si="68"/>
        <v>39.674999999999997</v>
      </c>
      <c r="V392" s="8">
        <f t="shared" si="69"/>
        <v>40.162499999999994</v>
      </c>
    </row>
    <row r="393" spans="1:22" ht="13.5" x14ac:dyDescent="0.25">
      <c r="A393" s="3">
        <f>RSI!A393</f>
        <v>42874</v>
      </c>
      <c r="B393" s="2">
        <f>RSI!B393</f>
        <v>37.450000000000003</v>
      </c>
      <c r="C393" s="2">
        <f>RSI!I393</f>
        <v>13.446453088582501</v>
      </c>
      <c r="D393" s="2">
        <f>MACD!E393</f>
        <v>0.61066446641183347</v>
      </c>
      <c r="E393" s="2">
        <f>MACD!F393</f>
        <v>0.609832043755274</v>
      </c>
      <c r="F393" s="2">
        <f>'Moving Avg'!D393</f>
        <v>38.378</v>
      </c>
      <c r="G393" s="2">
        <f>'Moving Avg'!F393</f>
        <v>39.888000000000005</v>
      </c>
      <c r="H393" s="2">
        <f>'Moving Avg'!G393</f>
        <v>41.539200000000008</v>
      </c>
      <c r="I393" s="2">
        <f>'Moving Avg'!H393</f>
        <v>40.810949999999991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50</v>
      </c>
      <c r="N393" s="8">
        <f t="shared" si="61"/>
        <v>0</v>
      </c>
      <c r="O393" s="8">
        <f t="shared" si="62"/>
        <v>0</v>
      </c>
      <c r="P393" s="8">
        <f t="shared" si="63"/>
        <v>16.5</v>
      </c>
      <c r="Q393" s="9">
        <f t="shared" si="64"/>
        <v>19.975000000000001</v>
      </c>
      <c r="R393" s="9">
        <f t="shared" si="65"/>
        <v>14.125</v>
      </c>
      <c r="S393" s="9">
        <f t="shared" si="66"/>
        <v>14.925000000000001</v>
      </c>
      <c r="T393" s="9">
        <f t="shared" si="67"/>
        <v>16.625</v>
      </c>
      <c r="U393" s="8">
        <f t="shared" si="68"/>
        <v>16.341666666666669</v>
      </c>
      <c r="V393" s="8">
        <f t="shared" si="69"/>
        <v>16.412500000000001</v>
      </c>
    </row>
    <row r="394" spans="1:22" ht="13.5" x14ac:dyDescent="0.25">
      <c r="A394" s="3">
        <f>RSI!A394</f>
        <v>42877</v>
      </c>
      <c r="B394" s="2">
        <f>RSI!B394</f>
        <v>37.450000000000003</v>
      </c>
      <c r="C394" s="2">
        <f>RSI!I394</f>
        <v>13.446453088582501</v>
      </c>
      <c r="D394" s="2">
        <f>MACD!E394</f>
        <v>0.66875034399618727</v>
      </c>
      <c r="E394" s="2">
        <f>MACD!F394</f>
        <v>0.62161570380345665</v>
      </c>
      <c r="F394" s="2">
        <f>'Moving Avg'!D394</f>
        <v>37.910000000000004</v>
      </c>
      <c r="G394" s="2">
        <f>'Moving Avg'!F394</f>
        <v>39.700500000000012</v>
      </c>
      <c r="H394" s="2">
        <f>'Moving Avg'!G394</f>
        <v>41.418200000000013</v>
      </c>
      <c r="I394" s="2">
        <f>'Moving Avg'!H394</f>
        <v>40.838199999999986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0"/>
        <v>50</v>
      </c>
      <c r="N394" s="8">
        <f t="shared" si="61"/>
        <v>0</v>
      </c>
      <c r="O394" s="8">
        <f t="shared" si="62"/>
        <v>0</v>
      </c>
      <c r="P394" s="8">
        <f t="shared" si="63"/>
        <v>16.5</v>
      </c>
      <c r="Q394" s="9">
        <f t="shared" si="64"/>
        <v>19.975000000000001</v>
      </c>
      <c r="R394" s="9">
        <f t="shared" si="65"/>
        <v>14.125</v>
      </c>
      <c r="S394" s="9">
        <f t="shared" si="66"/>
        <v>14.925000000000001</v>
      </c>
      <c r="T394" s="9">
        <f t="shared" si="67"/>
        <v>16.625</v>
      </c>
      <c r="U394" s="8">
        <f t="shared" si="68"/>
        <v>16.341666666666669</v>
      </c>
      <c r="V394" s="8">
        <f t="shared" si="69"/>
        <v>16.412500000000001</v>
      </c>
    </row>
    <row r="395" spans="1:22" ht="13.5" x14ac:dyDescent="0.25">
      <c r="A395" s="3">
        <f>RSI!A395</f>
        <v>42878</v>
      </c>
      <c r="B395" s="2">
        <f>RSI!B395</f>
        <v>37.450000000000003</v>
      </c>
      <c r="C395" s="2">
        <f>RSI!I395</f>
        <v>13.446453088582501</v>
      </c>
      <c r="D395" s="2">
        <f>MACD!E395</f>
        <v>0.73330480257087061</v>
      </c>
      <c r="E395" s="2">
        <f>MACD!F395</f>
        <v>0.64395352355693947</v>
      </c>
      <c r="F395" s="2">
        <f>'Moving Avg'!D395</f>
        <v>37.680000000000007</v>
      </c>
      <c r="G395" s="2">
        <f>'Moving Avg'!F395</f>
        <v>39.513000000000019</v>
      </c>
      <c r="H395" s="2">
        <f>'Moving Avg'!G395</f>
        <v>41.297200000000011</v>
      </c>
      <c r="I395" s="2">
        <f>'Moving Avg'!H395</f>
        <v>40.865449999999981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0"/>
        <v>50</v>
      </c>
      <c r="N395" s="8">
        <f t="shared" si="61"/>
        <v>0</v>
      </c>
      <c r="O395" s="8">
        <f t="shared" si="62"/>
        <v>0</v>
      </c>
      <c r="P395" s="8">
        <f t="shared" si="63"/>
        <v>16.5</v>
      </c>
      <c r="Q395" s="9">
        <f t="shared" si="64"/>
        <v>19.975000000000001</v>
      </c>
      <c r="R395" s="9">
        <f t="shared" si="65"/>
        <v>14.125</v>
      </c>
      <c r="S395" s="9">
        <f t="shared" si="66"/>
        <v>14.925000000000001</v>
      </c>
      <c r="T395" s="9">
        <f t="shared" si="67"/>
        <v>16.625</v>
      </c>
      <c r="U395" s="8">
        <f t="shared" si="68"/>
        <v>16.341666666666669</v>
      </c>
      <c r="V395" s="8">
        <f t="shared" si="69"/>
        <v>16.412500000000001</v>
      </c>
    </row>
    <row r="396" spans="1:22" ht="13.5" x14ac:dyDescent="0.25">
      <c r="A396" s="3">
        <f>RSI!A396</f>
        <v>42879</v>
      </c>
      <c r="B396" s="2">
        <f>RSI!B396</f>
        <v>36.340000000000003</v>
      </c>
      <c r="C396" s="2">
        <f>RSI!I396</f>
        <v>9.936299627756398</v>
      </c>
      <c r="D396" s="2">
        <f>MACD!E396</f>
        <v>0.88441379658156904</v>
      </c>
      <c r="E396" s="2">
        <f>MACD!F396</f>
        <v>0.6920455781618654</v>
      </c>
      <c r="F396" s="2">
        <f>'Moving Avg'!D396</f>
        <v>37.228000000000002</v>
      </c>
      <c r="G396" s="2">
        <f>'Moving Avg'!F396</f>
        <v>39.270000000000017</v>
      </c>
      <c r="H396" s="2">
        <f>'Moving Avg'!G396</f>
        <v>41.154000000000018</v>
      </c>
      <c r="I396" s="2">
        <f>'Moving Avg'!H396</f>
        <v>40.887149999999984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  <c r="M396" s="8">
        <f t="shared" si="60"/>
        <v>50</v>
      </c>
      <c r="N396" s="8">
        <f t="shared" si="61"/>
        <v>0</v>
      </c>
      <c r="O396" s="8">
        <f t="shared" si="62"/>
        <v>0</v>
      </c>
      <c r="P396" s="8">
        <f t="shared" si="63"/>
        <v>16.5</v>
      </c>
      <c r="Q396" s="9">
        <f t="shared" si="64"/>
        <v>19.975000000000001</v>
      </c>
      <c r="R396" s="9">
        <f t="shared" si="65"/>
        <v>14.125</v>
      </c>
      <c r="S396" s="9">
        <f t="shared" si="66"/>
        <v>14.925000000000001</v>
      </c>
      <c r="T396" s="9">
        <f t="shared" si="67"/>
        <v>16.625</v>
      </c>
      <c r="U396" s="8">
        <f t="shared" si="68"/>
        <v>16.341666666666669</v>
      </c>
      <c r="V396" s="8">
        <f t="shared" si="69"/>
        <v>16.412500000000001</v>
      </c>
    </row>
    <row r="397" spans="1:22" ht="13.5" x14ac:dyDescent="0.25">
      <c r="A397" s="3">
        <f>RSI!A397</f>
        <v>42880</v>
      </c>
      <c r="B397" s="2">
        <f>RSI!B397</f>
        <v>35.24</v>
      </c>
      <c r="C397" s="2">
        <f>RSI!I397</f>
        <v>7.7712664648249472</v>
      </c>
      <c r="D397" s="2">
        <f>MACD!E397</f>
        <v>1.1135229651474248</v>
      </c>
      <c r="E397" s="2">
        <f>MACD!F397</f>
        <v>0.77634105555897737</v>
      </c>
      <c r="F397" s="2">
        <f>'Moving Avg'!D397</f>
        <v>36.786000000000001</v>
      </c>
      <c r="G397" s="2">
        <f>'Moving Avg'!F397</f>
        <v>38.972000000000016</v>
      </c>
      <c r="H397" s="2">
        <f>'Moving Avg'!G397</f>
        <v>40.988800000000012</v>
      </c>
      <c r="I397" s="2">
        <f>'Moving Avg'!H397</f>
        <v>40.903349999999982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  <c r="M397" s="8">
        <f t="shared" si="60"/>
        <v>50</v>
      </c>
      <c r="N397" s="8">
        <f t="shared" si="61"/>
        <v>0</v>
      </c>
      <c r="O397" s="8">
        <f t="shared" si="62"/>
        <v>0</v>
      </c>
      <c r="P397" s="8">
        <f t="shared" si="63"/>
        <v>16.5</v>
      </c>
      <c r="Q397" s="9">
        <f t="shared" si="64"/>
        <v>19.975000000000001</v>
      </c>
      <c r="R397" s="9">
        <f t="shared" si="65"/>
        <v>14.125</v>
      </c>
      <c r="S397" s="9">
        <f t="shared" si="66"/>
        <v>14.925000000000001</v>
      </c>
      <c r="T397" s="9">
        <f t="shared" si="67"/>
        <v>16.625</v>
      </c>
      <c r="U397" s="8">
        <f t="shared" si="68"/>
        <v>16.341666666666669</v>
      </c>
      <c r="V397" s="8">
        <f t="shared" si="69"/>
        <v>16.412500000000001</v>
      </c>
    </row>
    <row r="398" spans="1:22" ht="13.5" x14ac:dyDescent="0.25">
      <c r="A398" s="3">
        <f>RSI!A398</f>
        <v>42881</v>
      </c>
      <c r="B398" s="2">
        <f>RSI!B398</f>
        <v>33.18</v>
      </c>
      <c r="C398" s="2">
        <f>RSI!I398</f>
        <v>5.398814233796557</v>
      </c>
      <c r="D398" s="2">
        <f>MACD!E398</f>
        <v>1.4847791745349426</v>
      </c>
      <c r="E398" s="2">
        <f>MACD!F398</f>
        <v>0.91802867935417043</v>
      </c>
      <c r="F398" s="2">
        <f>'Moving Avg'!D398</f>
        <v>35.932000000000002</v>
      </c>
      <c r="G398" s="2">
        <f>'Moving Avg'!F398</f>
        <v>38.571000000000012</v>
      </c>
      <c r="H398" s="2">
        <f>'Moving Avg'!G398</f>
        <v>40.78240000000001</v>
      </c>
      <c r="I398" s="2">
        <f>'Moving Avg'!H398</f>
        <v>40.909249999999979</v>
      </c>
      <c r="J398" s="6" t="str">
        <f>OBV!F398</f>
        <v>BEARISH</v>
      </c>
      <c r="K398" s="6" t="str">
        <f>OBV!G398</f>
        <v>WEAK</v>
      </c>
      <c r="L398" s="6" t="str">
        <f>OBV!H398</f>
        <v>CONFIRMED BEARISH</v>
      </c>
      <c r="M398" s="8">
        <f t="shared" si="60"/>
        <v>50</v>
      </c>
      <c r="N398" s="8">
        <f t="shared" si="61"/>
        <v>0</v>
      </c>
      <c r="O398" s="8">
        <f t="shared" si="62"/>
        <v>0</v>
      </c>
      <c r="P398" s="8">
        <f t="shared" si="63"/>
        <v>0</v>
      </c>
      <c r="Q398" s="9">
        <f t="shared" si="64"/>
        <v>17.5</v>
      </c>
      <c r="R398" s="9">
        <f t="shared" si="65"/>
        <v>10</v>
      </c>
      <c r="S398" s="9">
        <f t="shared" si="66"/>
        <v>7.5</v>
      </c>
      <c r="T398" s="9">
        <f t="shared" si="67"/>
        <v>12.5</v>
      </c>
      <c r="U398" s="8">
        <f t="shared" si="68"/>
        <v>11.666666666666666</v>
      </c>
      <c r="V398" s="8">
        <f t="shared" si="69"/>
        <v>11.875</v>
      </c>
    </row>
    <row r="399" spans="1:22" ht="13.5" x14ac:dyDescent="0.25">
      <c r="A399" s="3">
        <f>RSI!A399</f>
        <v>42884</v>
      </c>
      <c r="B399" s="2">
        <f>RSI!B399</f>
        <v>33.18</v>
      </c>
      <c r="C399" s="2">
        <f>RSI!I399</f>
        <v>5.398814233796557</v>
      </c>
      <c r="D399" s="2">
        <f>MACD!E399</f>
        <v>1.8340564989891561</v>
      </c>
      <c r="E399" s="2">
        <f>MACD!F399</f>
        <v>1.1012342432811675</v>
      </c>
      <c r="F399" s="2">
        <f>'Moving Avg'!D399</f>
        <v>35.078000000000003</v>
      </c>
      <c r="G399" s="2">
        <f>'Moving Avg'!F399</f>
        <v>38.171000000000006</v>
      </c>
      <c r="H399" s="2">
        <f>'Moving Avg'!G399</f>
        <v>40.576000000000008</v>
      </c>
      <c r="I399" s="2">
        <f>'Moving Avg'!H399</f>
        <v>40.915149999999983</v>
      </c>
      <c r="J399" s="6" t="str">
        <f>OBV!F399</f>
        <v>BEARISH</v>
      </c>
      <c r="K399" s="6" t="str">
        <f>OBV!G399</f>
        <v>WEAK</v>
      </c>
      <c r="L399" s="6" t="str">
        <f>OBV!H399</f>
        <v>CONFIRMED BEARISH</v>
      </c>
      <c r="M399" s="8">
        <f t="shared" si="60"/>
        <v>50</v>
      </c>
      <c r="N399" s="8">
        <f t="shared" si="61"/>
        <v>0</v>
      </c>
      <c r="O399" s="8">
        <f t="shared" si="62"/>
        <v>0</v>
      </c>
      <c r="P399" s="8">
        <f t="shared" si="63"/>
        <v>0</v>
      </c>
      <c r="Q399" s="9">
        <f t="shared" si="64"/>
        <v>17.5</v>
      </c>
      <c r="R399" s="9">
        <f t="shared" si="65"/>
        <v>10</v>
      </c>
      <c r="S399" s="9">
        <f t="shared" si="66"/>
        <v>7.5</v>
      </c>
      <c r="T399" s="9">
        <f t="shared" si="67"/>
        <v>12.5</v>
      </c>
      <c r="U399" s="8">
        <f t="shared" si="68"/>
        <v>11.666666666666666</v>
      </c>
      <c r="V399" s="8">
        <f t="shared" si="69"/>
        <v>11.875</v>
      </c>
    </row>
    <row r="400" spans="1:22" ht="13.5" x14ac:dyDescent="0.25">
      <c r="A400" s="3">
        <f>RSI!A400</f>
        <v>42885</v>
      </c>
      <c r="B400" s="2">
        <f>RSI!B400</f>
        <v>33.18</v>
      </c>
      <c r="C400" s="2">
        <f>RSI!I400</f>
        <v>5.398814233796557</v>
      </c>
      <c r="D400" s="2">
        <f>MACD!E400</f>
        <v>1.9790566079035514</v>
      </c>
      <c r="E400" s="2">
        <f>MACD!F400</f>
        <v>1.2767987162056444</v>
      </c>
      <c r="F400" s="2">
        <f>'Moving Avg'!D400</f>
        <v>34.224000000000004</v>
      </c>
      <c r="G400" s="2">
        <f>'Moving Avg'!F400</f>
        <v>37.771000000000001</v>
      </c>
      <c r="H400" s="2">
        <f>'Moving Avg'!G400</f>
        <v>40.369600000000013</v>
      </c>
      <c r="I400" s="2">
        <f>'Moving Avg'!H400</f>
        <v>40.92104999999998</v>
      </c>
      <c r="J400" s="6" t="str">
        <f>OBV!F400</f>
        <v>BEARISH</v>
      </c>
      <c r="K400" s="6" t="str">
        <f>OBV!G400</f>
        <v>WEAK</v>
      </c>
      <c r="L400" s="6" t="str">
        <f>OBV!H400</f>
        <v>CONFIRMED BEARISH</v>
      </c>
      <c r="M400" s="8">
        <f t="shared" si="60"/>
        <v>50</v>
      </c>
      <c r="N400" s="8">
        <f t="shared" si="61"/>
        <v>0</v>
      </c>
      <c r="O400" s="8">
        <f t="shared" si="62"/>
        <v>0</v>
      </c>
      <c r="P400" s="8">
        <f t="shared" si="63"/>
        <v>0</v>
      </c>
      <c r="Q400" s="9">
        <f t="shared" si="64"/>
        <v>17.5</v>
      </c>
      <c r="R400" s="9">
        <f t="shared" si="65"/>
        <v>10</v>
      </c>
      <c r="S400" s="9">
        <f t="shared" si="66"/>
        <v>7.5</v>
      </c>
      <c r="T400" s="9">
        <f t="shared" si="67"/>
        <v>12.5</v>
      </c>
      <c r="U400" s="8">
        <f t="shared" si="68"/>
        <v>11.666666666666666</v>
      </c>
      <c r="V400" s="8">
        <f t="shared" si="69"/>
        <v>11.875</v>
      </c>
    </row>
    <row r="401" spans="1:22" ht="13.5" x14ac:dyDescent="0.25">
      <c r="A401" s="3">
        <f>RSI!A401</f>
        <v>42886</v>
      </c>
      <c r="B401" s="2">
        <f>RSI!B401</f>
        <v>33.18</v>
      </c>
      <c r="C401" s="2">
        <f>RSI!I401</f>
        <v>5.398814233796557</v>
      </c>
      <c r="D401" s="2">
        <f>MACD!E401</f>
        <v>2.1318737119486926</v>
      </c>
      <c r="E401" s="2">
        <f>MACD!F401</f>
        <v>1.4478137153542543</v>
      </c>
      <c r="F401" s="2">
        <f>'Moving Avg'!D401</f>
        <v>33.591999999999999</v>
      </c>
      <c r="G401" s="2">
        <f>'Moving Avg'!F401</f>
        <v>37.430999999999997</v>
      </c>
      <c r="H401" s="2">
        <f>'Moving Avg'!G401</f>
        <v>40.16320000000001</v>
      </c>
      <c r="I401" s="2">
        <f>'Moving Avg'!H401</f>
        <v>40.926949999999977</v>
      </c>
      <c r="J401" s="6" t="str">
        <f>OBV!F401</f>
        <v>BEARISH</v>
      </c>
      <c r="K401" s="6" t="str">
        <f>OBV!G401</f>
        <v>WEAK</v>
      </c>
      <c r="L401" s="6" t="str">
        <f>OBV!H401</f>
        <v>CONFIRMED BEARISH</v>
      </c>
      <c r="M401" s="8">
        <f t="shared" si="60"/>
        <v>50</v>
      </c>
      <c r="N401" s="8">
        <f t="shared" si="61"/>
        <v>0</v>
      </c>
      <c r="O401" s="8">
        <f t="shared" si="62"/>
        <v>0</v>
      </c>
      <c r="P401" s="8">
        <f t="shared" si="63"/>
        <v>0</v>
      </c>
      <c r="Q401" s="9">
        <f t="shared" si="64"/>
        <v>17.5</v>
      </c>
      <c r="R401" s="9">
        <f t="shared" si="65"/>
        <v>10</v>
      </c>
      <c r="S401" s="9">
        <f t="shared" si="66"/>
        <v>7.5</v>
      </c>
      <c r="T401" s="9">
        <f t="shared" si="67"/>
        <v>12.5</v>
      </c>
      <c r="U401" s="8">
        <f t="shared" si="68"/>
        <v>11.666666666666666</v>
      </c>
      <c r="V401" s="8">
        <f t="shared" si="69"/>
        <v>11.875</v>
      </c>
    </row>
    <row r="402" spans="1:22" ht="13.5" x14ac:dyDescent="0.25">
      <c r="A402" s="3">
        <f>RSI!A402</f>
        <v>42887</v>
      </c>
      <c r="B402" s="2">
        <f>RSI!B402</f>
        <v>33.18</v>
      </c>
      <c r="C402" s="2">
        <f>RSI!I402</f>
        <v>5.398814233796557</v>
      </c>
      <c r="D402" s="2">
        <f>MACD!E402</f>
        <v>2.1121506599960398</v>
      </c>
      <c r="E402" s="2">
        <f>MACD!F402</f>
        <v>1.5806811042826117</v>
      </c>
      <c r="F402" s="2">
        <f>'Moving Avg'!D402</f>
        <v>33.18</v>
      </c>
      <c r="G402" s="2">
        <f>'Moving Avg'!F402</f>
        <v>37.150499999999987</v>
      </c>
      <c r="H402" s="2">
        <f>'Moving Avg'!G402</f>
        <v>39.956800000000008</v>
      </c>
      <c r="I402" s="2">
        <f>'Moving Avg'!H402</f>
        <v>40.940049999999985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  <c r="M402" s="8">
        <f t="shared" si="60"/>
        <v>50</v>
      </c>
      <c r="N402" s="8">
        <f t="shared" si="61"/>
        <v>0</v>
      </c>
      <c r="O402" s="8">
        <f t="shared" si="62"/>
        <v>0</v>
      </c>
      <c r="P402" s="8">
        <f t="shared" si="63"/>
        <v>16.5</v>
      </c>
      <c r="Q402" s="9">
        <f t="shared" si="64"/>
        <v>19.975000000000001</v>
      </c>
      <c r="R402" s="9">
        <f t="shared" si="65"/>
        <v>14.125</v>
      </c>
      <c r="S402" s="9">
        <f t="shared" si="66"/>
        <v>14.925000000000001</v>
      </c>
      <c r="T402" s="9">
        <f t="shared" si="67"/>
        <v>16.625</v>
      </c>
      <c r="U402" s="8">
        <f t="shared" si="68"/>
        <v>16.341666666666669</v>
      </c>
      <c r="V402" s="8">
        <f t="shared" si="69"/>
        <v>16.412500000000001</v>
      </c>
    </row>
    <row r="403" spans="1:22" ht="13.5" x14ac:dyDescent="0.25">
      <c r="A403" s="3">
        <f>RSI!A403</f>
        <v>42888</v>
      </c>
      <c r="B403" s="2">
        <f>RSI!B403</f>
        <v>32.19</v>
      </c>
      <c r="C403" s="2">
        <f>RSI!I403</f>
        <v>4.4525617751815787</v>
      </c>
      <c r="D403" s="2">
        <f>MACD!E403</f>
        <v>2.1946223354177974</v>
      </c>
      <c r="E403" s="2">
        <f>MACD!F403</f>
        <v>1.703469350509649</v>
      </c>
      <c r="F403" s="2">
        <f>'Moving Avg'!D403</f>
        <v>32.981999999999999</v>
      </c>
      <c r="G403" s="2">
        <f>'Moving Avg'!F403</f>
        <v>36.770499999999984</v>
      </c>
      <c r="H403" s="2">
        <f>'Moving Avg'!G403</f>
        <v>39.73060000000001</v>
      </c>
      <c r="I403" s="2">
        <f>'Moving Avg'!H403</f>
        <v>40.941349999999971</v>
      </c>
      <c r="J403" s="6" t="str">
        <f>OBV!F403</f>
        <v>BEARISH</v>
      </c>
      <c r="K403" s="6" t="str">
        <f>OBV!G403</f>
        <v>NEUTRAL</v>
      </c>
      <c r="L403" s="6" t="str">
        <f>OBV!H403</f>
        <v>CONFIRMED BEARISH</v>
      </c>
      <c r="M403" s="8">
        <f t="shared" si="60"/>
        <v>50</v>
      </c>
      <c r="N403" s="8">
        <f t="shared" si="61"/>
        <v>0</v>
      </c>
      <c r="O403" s="8">
        <f t="shared" si="62"/>
        <v>0</v>
      </c>
      <c r="P403" s="8">
        <f t="shared" si="63"/>
        <v>16.5</v>
      </c>
      <c r="Q403" s="9">
        <f t="shared" si="64"/>
        <v>19.975000000000001</v>
      </c>
      <c r="R403" s="9">
        <f t="shared" si="65"/>
        <v>14.125</v>
      </c>
      <c r="S403" s="9">
        <f t="shared" si="66"/>
        <v>14.925000000000001</v>
      </c>
      <c r="T403" s="9">
        <f t="shared" si="67"/>
        <v>16.625</v>
      </c>
      <c r="U403" s="8">
        <f t="shared" si="68"/>
        <v>16.341666666666669</v>
      </c>
      <c r="V403" s="8">
        <f t="shared" si="69"/>
        <v>16.412500000000001</v>
      </c>
    </row>
    <row r="404" spans="1:22" ht="13.5" x14ac:dyDescent="0.25">
      <c r="A404" s="3">
        <f>RSI!A404</f>
        <v>42891</v>
      </c>
      <c r="B404" s="2">
        <f>RSI!B404</f>
        <v>32.19</v>
      </c>
      <c r="C404" s="2">
        <f>RSI!I404</f>
        <v>4.4525617751815787</v>
      </c>
      <c r="D404" s="2">
        <f>MACD!E404</f>
        <v>2.2941699747320783</v>
      </c>
      <c r="E404" s="2">
        <f>MACD!F404</f>
        <v>1.821609475354135</v>
      </c>
      <c r="F404" s="2">
        <f>'Moving Avg'!D404</f>
        <v>32.783999999999999</v>
      </c>
      <c r="G404" s="2">
        <f>'Moving Avg'!F404</f>
        <v>36.390499999999989</v>
      </c>
      <c r="H404" s="2">
        <f>'Moving Avg'!G404</f>
        <v>39.504400000000011</v>
      </c>
      <c r="I404" s="2">
        <f>'Moving Avg'!H404</f>
        <v>40.947099999999971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0"/>
        <v>50</v>
      </c>
      <c r="N404" s="8">
        <f t="shared" si="61"/>
        <v>0</v>
      </c>
      <c r="O404" s="8">
        <f t="shared" si="62"/>
        <v>0</v>
      </c>
      <c r="P404" s="8">
        <f t="shared" si="63"/>
        <v>16.5</v>
      </c>
      <c r="Q404" s="9">
        <f t="shared" si="64"/>
        <v>19.975000000000001</v>
      </c>
      <c r="R404" s="9">
        <f t="shared" si="65"/>
        <v>14.125</v>
      </c>
      <c r="S404" s="9">
        <f t="shared" si="66"/>
        <v>14.925000000000001</v>
      </c>
      <c r="T404" s="9">
        <f t="shared" si="67"/>
        <v>16.625</v>
      </c>
      <c r="U404" s="8">
        <f t="shared" si="68"/>
        <v>16.341666666666669</v>
      </c>
      <c r="V404" s="8">
        <f t="shared" si="69"/>
        <v>16.412500000000001</v>
      </c>
    </row>
    <row r="405" spans="1:22" ht="13.5" x14ac:dyDescent="0.25">
      <c r="A405" s="3">
        <f>RSI!A405</f>
        <v>42892</v>
      </c>
      <c r="B405" s="2">
        <f>RSI!B405</f>
        <v>32.19</v>
      </c>
      <c r="C405" s="2">
        <f>RSI!I405</f>
        <v>4.4525617751815787</v>
      </c>
      <c r="D405" s="2">
        <f>MACD!E405</f>
        <v>2.4059617722035824</v>
      </c>
      <c r="E405" s="2">
        <f>MACD!F405</f>
        <v>1.9384799347240245</v>
      </c>
      <c r="F405" s="2">
        <f>'Moving Avg'!D405</f>
        <v>32.585999999999999</v>
      </c>
      <c r="G405" s="2">
        <f>'Moving Avg'!F405</f>
        <v>36.0105</v>
      </c>
      <c r="H405" s="2">
        <f>'Moving Avg'!G405</f>
        <v>39.278200000000005</v>
      </c>
      <c r="I405" s="2">
        <f>'Moving Avg'!H405</f>
        <v>40.950549999999971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50</v>
      </c>
      <c r="N405" s="8">
        <f t="shared" si="61"/>
        <v>0</v>
      </c>
      <c r="O405" s="8">
        <f t="shared" si="62"/>
        <v>0</v>
      </c>
      <c r="P405" s="8">
        <f t="shared" si="63"/>
        <v>16.5</v>
      </c>
      <c r="Q405" s="9">
        <f t="shared" si="64"/>
        <v>19.975000000000001</v>
      </c>
      <c r="R405" s="9">
        <f t="shared" si="65"/>
        <v>14.125</v>
      </c>
      <c r="S405" s="9">
        <f t="shared" si="66"/>
        <v>14.925000000000001</v>
      </c>
      <c r="T405" s="9">
        <f t="shared" si="67"/>
        <v>16.625</v>
      </c>
      <c r="U405" s="8">
        <f t="shared" si="68"/>
        <v>16.341666666666669</v>
      </c>
      <c r="V405" s="8">
        <f t="shared" si="69"/>
        <v>16.412500000000001</v>
      </c>
    </row>
    <row r="406" spans="1:22" ht="13.5" x14ac:dyDescent="0.25">
      <c r="A406" s="3">
        <f>RSI!A406</f>
        <v>42893</v>
      </c>
      <c r="B406" s="2">
        <f>RSI!B406</f>
        <v>32.19</v>
      </c>
      <c r="C406" s="2">
        <f>RSI!I406</f>
        <v>4.4525617751815787</v>
      </c>
      <c r="D406" s="2">
        <f>MACD!E406</f>
        <v>2.3553033597131261</v>
      </c>
      <c r="E406" s="2">
        <f>MACD!F406</f>
        <v>2.0218446197218447</v>
      </c>
      <c r="F406" s="2">
        <f>'Moving Avg'!D406</f>
        <v>32.387999999999998</v>
      </c>
      <c r="G406" s="2">
        <f>'Moving Avg'!F406</f>
        <v>35.630499999999998</v>
      </c>
      <c r="H406" s="2">
        <f>'Moving Avg'!G406</f>
        <v>39.078000000000003</v>
      </c>
      <c r="I406" s="2">
        <f>'Moving Avg'!H406</f>
        <v>40.953999999999965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50</v>
      </c>
      <c r="N406" s="8">
        <f t="shared" si="61"/>
        <v>0</v>
      </c>
      <c r="O406" s="8">
        <f t="shared" si="62"/>
        <v>0</v>
      </c>
      <c r="P406" s="8">
        <f t="shared" si="63"/>
        <v>16.5</v>
      </c>
      <c r="Q406" s="9">
        <f t="shared" si="64"/>
        <v>19.975000000000001</v>
      </c>
      <c r="R406" s="9">
        <f t="shared" si="65"/>
        <v>14.125</v>
      </c>
      <c r="S406" s="9">
        <f t="shared" si="66"/>
        <v>14.925000000000001</v>
      </c>
      <c r="T406" s="9">
        <f t="shared" si="67"/>
        <v>16.625</v>
      </c>
      <c r="U406" s="8">
        <f t="shared" si="68"/>
        <v>16.341666666666669</v>
      </c>
      <c r="V406" s="8">
        <f t="shared" si="69"/>
        <v>16.412500000000001</v>
      </c>
    </row>
    <row r="407" spans="1:22" ht="13.5" x14ac:dyDescent="0.25">
      <c r="A407" s="3">
        <f>RSI!A407</f>
        <v>42894</v>
      </c>
      <c r="B407" s="2">
        <f>RSI!B407</f>
        <v>31.23</v>
      </c>
      <c r="C407" s="2">
        <f>RSI!I407</f>
        <v>3.6240827555817532</v>
      </c>
      <c r="D407" s="2">
        <f>MACD!E407</f>
        <v>2.2379464455429599</v>
      </c>
      <c r="E407" s="2">
        <f>MACD!F407</f>
        <v>2.0650649848860678</v>
      </c>
      <c r="F407" s="2">
        <f>'Moving Avg'!D407</f>
        <v>31.997999999999998</v>
      </c>
      <c r="G407" s="2">
        <f>'Moving Avg'!F407</f>
        <v>35.202500000000008</v>
      </c>
      <c r="H407" s="2">
        <f>'Moving Avg'!G407</f>
        <v>38.858600000000003</v>
      </c>
      <c r="I407" s="2">
        <f>'Moving Avg'!H407</f>
        <v>40.952649999999963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50</v>
      </c>
      <c r="N407" s="8">
        <f t="shared" si="61"/>
        <v>0</v>
      </c>
      <c r="O407" s="8">
        <f t="shared" si="62"/>
        <v>0</v>
      </c>
      <c r="P407" s="8">
        <f t="shared" si="63"/>
        <v>16.5</v>
      </c>
      <c r="Q407" s="9">
        <f t="shared" si="64"/>
        <v>19.975000000000001</v>
      </c>
      <c r="R407" s="9">
        <f t="shared" si="65"/>
        <v>14.125</v>
      </c>
      <c r="S407" s="9">
        <f t="shared" si="66"/>
        <v>14.925000000000001</v>
      </c>
      <c r="T407" s="9">
        <f t="shared" si="67"/>
        <v>16.625</v>
      </c>
      <c r="U407" s="8">
        <f t="shared" si="68"/>
        <v>16.341666666666669</v>
      </c>
      <c r="V407" s="8">
        <f t="shared" si="69"/>
        <v>16.412500000000001</v>
      </c>
    </row>
    <row r="408" spans="1:22" ht="13.5" x14ac:dyDescent="0.25">
      <c r="A408" s="3">
        <f>RSI!A408</f>
        <v>42895</v>
      </c>
      <c r="B408" s="2">
        <f>RSI!B408</f>
        <v>30.33</v>
      </c>
      <c r="C408" s="2">
        <f>RSI!I408</f>
        <v>3.0509417993005741</v>
      </c>
      <c r="D408" s="2">
        <f>MACD!E408</f>
        <v>1.9159380775117043</v>
      </c>
      <c r="E408" s="2">
        <f>MACD!F408</f>
        <v>2.0352396034111955</v>
      </c>
      <c r="F408" s="2">
        <f>'Moving Avg'!D408</f>
        <v>31.625999999999998</v>
      </c>
      <c r="G408" s="2">
        <f>'Moving Avg'!F408</f>
        <v>34.729500000000016</v>
      </c>
      <c r="H408" s="2">
        <f>'Moving Avg'!G408</f>
        <v>38.621200000000002</v>
      </c>
      <c r="I408" s="2">
        <f>'Moving Avg'!H408</f>
        <v>40.946799999999961</v>
      </c>
      <c r="J408" s="6" t="str">
        <f>OBV!F408</f>
        <v>BEARISH</v>
      </c>
      <c r="K408" s="6" t="str">
        <f>OBV!G408</f>
        <v>WEAK</v>
      </c>
      <c r="L408" s="6" t="str">
        <f>OBV!H408</f>
        <v>CONFIRMED BEARISH</v>
      </c>
      <c r="M408" s="8">
        <f t="shared" si="60"/>
        <v>50</v>
      </c>
      <c r="N408" s="8">
        <f t="shared" si="61"/>
        <v>100</v>
      </c>
      <c r="O408" s="8">
        <f t="shared" si="62"/>
        <v>0</v>
      </c>
      <c r="P408" s="8">
        <f t="shared" si="63"/>
        <v>0</v>
      </c>
      <c r="Q408" s="9">
        <f t="shared" si="64"/>
        <v>52.5</v>
      </c>
      <c r="R408" s="9">
        <f t="shared" si="65"/>
        <v>30</v>
      </c>
      <c r="S408" s="9">
        <f t="shared" si="66"/>
        <v>22.5</v>
      </c>
      <c r="T408" s="9">
        <f t="shared" si="67"/>
        <v>37.5</v>
      </c>
      <c r="U408" s="8">
        <f t="shared" si="68"/>
        <v>35</v>
      </c>
      <c r="V408" s="8">
        <f t="shared" si="69"/>
        <v>35.625</v>
      </c>
    </row>
    <row r="409" spans="1:22" ht="13.5" x14ac:dyDescent="0.25">
      <c r="A409" s="3">
        <f>RSI!A409</f>
        <v>42898</v>
      </c>
      <c r="B409" s="2">
        <f>RSI!B409</f>
        <v>30.29</v>
      </c>
      <c r="C409" s="2">
        <f>RSI!I409</f>
        <v>3.0280212814179066</v>
      </c>
      <c r="D409" s="2">
        <f>MACD!E409</f>
        <v>1.6772598623588877</v>
      </c>
      <c r="E409" s="2">
        <f>MACD!F409</f>
        <v>1.9636436552007339</v>
      </c>
      <c r="F409" s="2">
        <f>'Moving Avg'!D409</f>
        <v>31.245999999999999</v>
      </c>
      <c r="G409" s="2">
        <f>'Moving Avg'!F409</f>
        <v>34.254500000000014</v>
      </c>
      <c r="H409" s="2">
        <f>'Moving Avg'!G409</f>
        <v>38.383000000000003</v>
      </c>
      <c r="I409" s="2">
        <f>'Moving Avg'!H409</f>
        <v>40.940749999999959</v>
      </c>
      <c r="J409" s="6" t="str">
        <f>OBV!F409</f>
        <v>BEARISH</v>
      </c>
      <c r="K409" s="6" t="str">
        <f>OBV!G409</f>
        <v>WEAK</v>
      </c>
      <c r="L409" s="6" t="str">
        <f>OBV!H409</f>
        <v>CONFIRMED BEARISH</v>
      </c>
      <c r="M409" s="8">
        <f t="shared" si="60"/>
        <v>50</v>
      </c>
      <c r="N409" s="8">
        <f t="shared" si="61"/>
        <v>100</v>
      </c>
      <c r="O409" s="8">
        <f t="shared" si="62"/>
        <v>0</v>
      </c>
      <c r="P409" s="8">
        <f t="shared" si="63"/>
        <v>0</v>
      </c>
      <c r="Q409" s="9">
        <f t="shared" si="64"/>
        <v>52.5</v>
      </c>
      <c r="R409" s="9">
        <f t="shared" si="65"/>
        <v>30</v>
      </c>
      <c r="S409" s="9">
        <f t="shared" si="66"/>
        <v>22.5</v>
      </c>
      <c r="T409" s="9">
        <f t="shared" si="67"/>
        <v>37.5</v>
      </c>
      <c r="U409" s="8">
        <f t="shared" si="68"/>
        <v>35</v>
      </c>
      <c r="V409" s="8">
        <f t="shared" si="69"/>
        <v>35.625</v>
      </c>
    </row>
    <row r="410" spans="1:22" ht="13.5" x14ac:dyDescent="0.25">
      <c r="A410" s="3">
        <f>RSI!A410</f>
        <v>42899</v>
      </c>
      <c r="B410" s="2">
        <f>RSI!B410</f>
        <v>30.29</v>
      </c>
      <c r="C410" s="2">
        <f>RSI!I410</f>
        <v>3.0280212814179066</v>
      </c>
      <c r="D410" s="2">
        <f>MACD!E410</f>
        <v>1.5040816611723855</v>
      </c>
      <c r="E410" s="2">
        <f>MACD!F410</f>
        <v>1.8717312563950643</v>
      </c>
      <c r="F410" s="2">
        <f>'Moving Avg'!D410</f>
        <v>30.865999999999996</v>
      </c>
      <c r="G410" s="2">
        <f>'Moving Avg'!F410</f>
        <v>33.839000000000006</v>
      </c>
      <c r="H410" s="2">
        <f>'Moving Avg'!G410</f>
        <v>38.144800000000004</v>
      </c>
      <c r="I410" s="2">
        <f>'Moving Avg'!H410</f>
        <v>40.934699999999957</v>
      </c>
      <c r="J410" s="6" t="str">
        <f>OBV!F410</f>
        <v>BEARISH</v>
      </c>
      <c r="K410" s="6" t="str">
        <f>OBV!G410</f>
        <v>WEAK</v>
      </c>
      <c r="L410" s="6" t="str">
        <f>OBV!H410</f>
        <v>CONFIRMED BEARISH</v>
      </c>
      <c r="M410" s="8">
        <f t="shared" si="60"/>
        <v>50</v>
      </c>
      <c r="N410" s="8">
        <f t="shared" si="61"/>
        <v>100</v>
      </c>
      <c r="O410" s="8">
        <f t="shared" si="62"/>
        <v>0</v>
      </c>
      <c r="P410" s="8">
        <f t="shared" si="63"/>
        <v>0</v>
      </c>
      <c r="Q410" s="9">
        <f t="shared" si="64"/>
        <v>52.5</v>
      </c>
      <c r="R410" s="9">
        <f t="shared" si="65"/>
        <v>30</v>
      </c>
      <c r="S410" s="9">
        <f t="shared" si="66"/>
        <v>22.5</v>
      </c>
      <c r="T410" s="9">
        <f t="shared" si="67"/>
        <v>37.5</v>
      </c>
      <c r="U410" s="8">
        <f t="shared" si="68"/>
        <v>35</v>
      </c>
      <c r="V410" s="8">
        <f t="shared" si="69"/>
        <v>35.625</v>
      </c>
    </row>
    <row r="411" spans="1:22" ht="13.5" x14ac:dyDescent="0.25">
      <c r="A411" s="3">
        <f>RSI!A411</f>
        <v>42900</v>
      </c>
      <c r="B411" s="2">
        <f>RSI!B411</f>
        <v>29.39</v>
      </c>
      <c r="C411" s="2">
        <f>RSI!I411</f>
        <v>2.5317078998262872</v>
      </c>
      <c r="D411" s="2">
        <f>MACD!E411</f>
        <v>1.4508613421667533</v>
      </c>
      <c r="E411" s="2">
        <f>MACD!F411</f>
        <v>1.7875572735494023</v>
      </c>
      <c r="F411" s="2">
        <f>'Moving Avg'!D411</f>
        <v>30.305999999999994</v>
      </c>
      <c r="G411" s="2">
        <f>'Moving Avg'!F411</f>
        <v>33.378499999999995</v>
      </c>
      <c r="H411" s="2">
        <f>'Moving Avg'!G411</f>
        <v>37.888600000000004</v>
      </c>
      <c r="I411" s="2">
        <f>'Moving Avg'!H411</f>
        <v>40.929149999999964</v>
      </c>
      <c r="J411" s="6" t="str">
        <f>OBV!F411</f>
        <v>BEARISH</v>
      </c>
      <c r="K411" s="6" t="str">
        <f>OBV!G411</f>
        <v>WEAK</v>
      </c>
      <c r="L411" s="6" t="str">
        <f>OBV!H411</f>
        <v>CONFIRMED BEARISH</v>
      </c>
      <c r="M411" s="8">
        <f t="shared" si="60"/>
        <v>50</v>
      </c>
      <c r="N411" s="8">
        <f t="shared" si="61"/>
        <v>100</v>
      </c>
      <c r="O411" s="8">
        <f t="shared" si="62"/>
        <v>0</v>
      </c>
      <c r="P411" s="8">
        <f t="shared" si="63"/>
        <v>0</v>
      </c>
      <c r="Q411" s="9">
        <f t="shared" si="64"/>
        <v>52.5</v>
      </c>
      <c r="R411" s="9">
        <f t="shared" si="65"/>
        <v>30</v>
      </c>
      <c r="S411" s="9">
        <f t="shared" si="66"/>
        <v>22.5</v>
      </c>
      <c r="T411" s="9">
        <f t="shared" si="67"/>
        <v>37.5</v>
      </c>
      <c r="U411" s="8">
        <f t="shared" si="68"/>
        <v>35</v>
      </c>
      <c r="V411" s="8">
        <f t="shared" si="69"/>
        <v>35.625</v>
      </c>
    </row>
    <row r="412" spans="1:22" ht="13.5" x14ac:dyDescent="0.25">
      <c r="A412" s="3">
        <f>RSI!A412</f>
        <v>42901</v>
      </c>
      <c r="B412" s="2">
        <f>RSI!B412</f>
        <v>29.39</v>
      </c>
      <c r="C412" s="2">
        <f>RSI!I412</f>
        <v>2.5317078998262872</v>
      </c>
      <c r="D412" s="2">
        <f>MACD!E412</f>
        <v>1.4358213618385065</v>
      </c>
      <c r="E412" s="2">
        <f>MACD!F412</f>
        <v>1.7172100912072232</v>
      </c>
      <c r="F412" s="2">
        <f>'Moving Avg'!D412</f>
        <v>29.937999999999999</v>
      </c>
      <c r="G412" s="2">
        <f>'Moving Avg'!F412</f>
        <v>32.975499999999997</v>
      </c>
      <c r="H412" s="2">
        <f>'Moving Avg'!G412</f>
        <v>37.632400000000004</v>
      </c>
      <c r="I412" s="2">
        <f>'Moving Avg'!H412</f>
        <v>40.923599999999965</v>
      </c>
      <c r="J412" s="6" t="str">
        <f>OBV!F412</f>
        <v>BEARISH</v>
      </c>
      <c r="K412" s="6" t="str">
        <f>OBV!G412</f>
        <v>WEAK</v>
      </c>
      <c r="L412" s="6" t="str">
        <f>OBV!H412</f>
        <v>CONFIRMED BEARISH</v>
      </c>
      <c r="M412" s="8">
        <f t="shared" si="60"/>
        <v>50</v>
      </c>
      <c r="N412" s="8">
        <f t="shared" si="61"/>
        <v>100</v>
      </c>
      <c r="O412" s="8">
        <f t="shared" si="62"/>
        <v>0</v>
      </c>
      <c r="P412" s="8">
        <f t="shared" si="63"/>
        <v>0</v>
      </c>
      <c r="Q412" s="9">
        <f t="shared" si="64"/>
        <v>52.5</v>
      </c>
      <c r="R412" s="9">
        <f t="shared" si="65"/>
        <v>30</v>
      </c>
      <c r="S412" s="9">
        <f t="shared" si="66"/>
        <v>22.5</v>
      </c>
      <c r="T412" s="9">
        <f t="shared" si="67"/>
        <v>37.5</v>
      </c>
      <c r="U412" s="8">
        <f t="shared" si="68"/>
        <v>35</v>
      </c>
      <c r="V412" s="8">
        <f t="shared" si="69"/>
        <v>35.625</v>
      </c>
    </row>
    <row r="413" spans="1:22" ht="13.5" x14ac:dyDescent="0.25">
      <c r="A413" s="3">
        <f>RSI!A413</f>
        <v>42902</v>
      </c>
      <c r="B413" s="2">
        <f>RSI!B413</f>
        <v>29.39</v>
      </c>
      <c r="C413" s="2">
        <f>RSI!I413</f>
        <v>2.5317078998262872</v>
      </c>
      <c r="D413" s="2">
        <f>MACD!E413</f>
        <v>1.2985584557484131</v>
      </c>
      <c r="E413" s="2">
        <f>MACD!F413</f>
        <v>1.6334797641154613</v>
      </c>
      <c r="F413" s="2">
        <f>'Moving Avg'!D413</f>
        <v>29.75</v>
      </c>
      <c r="G413" s="2">
        <f>'Moving Avg'!F413</f>
        <v>32.572499999999998</v>
      </c>
      <c r="H413" s="2">
        <f>'Moving Avg'!G413</f>
        <v>37.376200000000011</v>
      </c>
      <c r="I413" s="2">
        <f>'Moving Avg'!H413</f>
        <v>40.918049999999965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0"/>
        <v>50</v>
      </c>
      <c r="N413" s="8">
        <f t="shared" si="61"/>
        <v>100</v>
      </c>
      <c r="O413" s="8">
        <f t="shared" si="62"/>
        <v>0</v>
      </c>
      <c r="P413" s="8">
        <f t="shared" si="63"/>
        <v>16.5</v>
      </c>
      <c r="Q413" s="9">
        <f t="shared" si="64"/>
        <v>54.975000000000001</v>
      </c>
      <c r="R413" s="9">
        <f t="shared" si="65"/>
        <v>34.125</v>
      </c>
      <c r="S413" s="9">
        <f t="shared" si="66"/>
        <v>29.925000000000001</v>
      </c>
      <c r="T413" s="9">
        <f t="shared" si="67"/>
        <v>41.625</v>
      </c>
      <c r="U413" s="8">
        <f t="shared" si="68"/>
        <v>39.674999999999997</v>
      </c>
      <c r="V413" s="8">
        <f t="shared" si="69"/>
        <v>40.162499999999994</v>
      </c>
    </row>
    <row r="414" spans="1:22" ht="13.5" x14ac:dyDescent="0.25">
      <c r="A414" s="3">
        <f>RSI!A414</f>
        <v>42905</v>
      </c>
      <c r="B414" s="2">
        <f>RSI!B414</f>
        <v>29.39</v>
      </c>
      <c r="C414" s="2">
        <f>RSI!I414</f>
        <v>2.5317078998262872</v>
      </c>
      <c r="D414" s="2">
        <f>MACD!E414</f>
        <v>1.2081267378060545</v>
      </c>
      <c r="E414" s="2">
        <f>MACD!F414</f>
        <v>1.54840915885358</v>
      </c>
      <c r="F414" s="2">
        <f>'Moving Avg'!D414</f>
        <v>29.57</v>
      </c>
      <c r="G414" s="2">
        <f>'Moving Avg'!F414</f>
        <v>32.169499999999999</v>
      </c>
      <c r="H414" s="2">
        <f>'Moving Avg'!G414</f>
        <v>37.120000000000012</v>
      </c>
      <c r="I414" s="2">
        <f>'Moving Avg'!H414</f>
        <v>40.913999999999966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0"/>
        <v>50</v>
      </c>
      <c r="N414" s="8">
        <f t="shared" si="61"/>
        <v>100</v>
      </c>
      <c r="O414" s="8">
        <f t="shared" si="62"/>
        <v>0</v>
      </c>
      <c r="P414" s="8">
        <f t="shared" si="63"/>
        <v>16.5</v>
      </c>
      <c r="Q414" s="9">
        <f t="shared" si="64"/>
        <v>54.975000000000001</v>
      </c>
      <c r="R414" s="9">
        <f t="shared" si="65"/>
        <v>34.125</v>
      </c>
      <c r="S414" s="9">
        <f t="shared" si="66"/>
        <v>29.925000000000001</v>
      </c>
      <c r="T414" s="9">
        <f t="shared" si="67"/>
        <v>41.625</v>
      </c>
      <c r="U414" s="8">
        <f t="shared" si="68"/>
        <v>39.674999999999997</v>
      </c>
      <c r="V414" s="8">
        <f t="shared" si="69"/>
        <v>40.162499999999994</v>
      </c>
    </row>
    <row r="415" spans="1:22" ht="13.5" x14ac:dyDescent="0.25">
      <c r="A415" s="3">
        <f>RSI!A415</f>
        <v>42906</v>
      </c>
      <c r="B415" s="2">
        <f>RSI!B415</f>
        <v>29.39</v>
      </c>
      <c r="C415" s="2">
        <f>RSI!I415</f>
        <v>2.5317078998262872</v>
      </c>
      <c r="D415" s="2">
        <f>MACD!E415</f>
        <v>1.1554166825770693</v>
      </c>
      <c r="E415" s="2">
        <f>MACD!F415</f>
        <v>1.4698106635982779</v>
      </c>
      <c r="F415" s="2">
        <f>'Moving Avg'!D415</f>
        <v>29.389999999999997</v>
      </c>
      <c r="G415" s="2">
        <f>'Moving Avg'!F415</f>
        <v>31.766500000000001</v>
      </c>
      <c r="H415" s="2">
        <f>'Moving Avg'!G415</f>
        <v>36.863800000000012</v>
      </c>
      <c r="I415" s="2">
        <f>'Moving Avg'!H415</f>
        <v>40.909949999999974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50</v>
      </c>
      <c r="N415" s="8">
        <f t="shared" si="61"/>
        <v>100</v>
      </c>
      <c r="O415" s="8">
        <f t="shared" si="62"/>
        <v>0</v>
      </c>
      <c r="P415" s="8">
        <f t="shared" si="63"/>
        <v>16.5</v>
      </c>
      <c r="Q415" s="9">
        <f t="shared" si="64"/>
        <v>54.975000000000001</v>
      </c>
      <c r="R415" s="9">
        <f t="shared" si="65"/>
        <v>34.125</v>
      </c>
      <c r="S415" s="9">
        <f t="shared" si="66"/>
        <v>29.925000000000001</v>
      </c>
      <c r="T415" s="9">
        <f t="shared" si="67"/>
        <v>41.625</v>
      </c>
      <c r="U415" s="8">
        <f t="shared" si="68"/>
        <v>39.674999999999997</v>
      </c>
      <c r="V415" s="8">
        <f t="shared" si="69"/>
        <v>40.162499999999994</v>
      </c>
    </row>
    <row r="416" spans="1:22" ht="13.5" x14ac:dyDescent="0.25">
      <c r="A416" s="3">
        <f>RSI!A416</f>
        <v>42907</v>
      </c>
      <c r="B416" s="2">
        <f>RSI!B416</f>
        <v>29.39</v>
      </c>
      <c r="C416" s="2">
        <f>RSI!I416</f>
        <v>2.5317078998262872</v>
      </c>
      <c r="D416" s="2">
        <f>MACD!E416</f>
        <v>1.1328613209865281</v>
      </c>
      <c r="E416" s="2">
        <f>MACD!F416</f>
        <v>1.402420795075928</v>
      </c>
      <c r="F416" s="2">
        <f>'Moving Avg'!D416</f>
        <v>29.389999999999997</v>
      </c>
      <c r="G416" s="2">
        <f>'Moving Avg'!F416</f>
        <v>31.419</v>
      </c>
      <c r="H416" s="2">
        <f>'Moving Avg'!G416</f>
        <v>36.607600000000019</v>
      </c>
      <c r="I416" s="2">
        <f>'Moving Avg'!H416</f>
        <v>40.905899999999967</v>
      </c>
      <c r="J416" s="6" t="str">
        <f>OBV!F416</f>
        <v>NEUTRAL</v>
      </c>
      <c r="K416" s="6" t="str">
        <f>OBV!G416</f>
        <v>NEUTRAL</v>
      </c>
      <c r="L416" s="6" t="str">
        <f>OBV!H416</f>
        <v>NEUTRAL</v>
      </c>
      <c r="M416" s="8">
        <f t="shared" si="60"/>
        <v>50</v>
      </c>
      <c r="N416" s="8">
        <f t="shared" si="61"/>
        <v>100</v>
      </c>
      <c r="O416" s="8">
        <f t="shared" si="62"/>
        <v>0</v>
      </c>
      <c r="P416" s="8">
        <f t="shared" si="63"/>
        <v>33</v>
      </c>
      <c r="Q416" s="9">
        <f t="shared" si="64"/>
        <v>57.45</v>
      </c>
      <c r="R416" s="9">
        <f t="shared" si="65"/>
        <v>38.25</v>
      </c>
      <c r="S416" s="9">
        <f t="shared" si="66"/>
        <v>37.35</v>
      </c>
      <c r="T416" s="9">
        <f t="shared" si="67"/>
        <v>45.75</v>
      </c>
      <c r="U416" s="8">
        <f t="shared" si="68"/>
        <v>44.35</v>
      </c>
      <c r="V416" s="8">
        <f t="shared" si="69"/>
        <v>44.7</v>
      </c>
    </row>
    <row r="417" spans="1:22" ht="13.5" x14ac:dyDescent="0.25">
      <c r="A417" s="3">
        <f>RSI!A417</f>
        <v>42908</v>
      </c>
      <c r="B417" s="2">
        <f>RSI!B417</f>
        <v>29.39</v>
      </c>
      <c r="C417" s="2">
        <f>RSI!I417</f>
        <v>2.5317078998262872</v>
      </c>
      <c r="D417" s="2">
        <f>MACD!E417</f>
        <v>0.98649616508525639</v>
      </c>
      <c r="E417" s="2">
        <f>MACD!F417</f>
        <v>1.3192358690777937</v>
      </c>
      <c r="F417" s="2">
        <f>'Moving Avg'!D417</f>
        <v>29.389999999999997</v>
      </c>
      <c r="G417" s="2">
        <f>'Moving Avg'!F417</f>
        <v>31.1265</v>
      </c>
      <c r="H417" s="2">
        <f>'Moving Avg'!G417</f>
        <v>36.351400000000019</v>
      </c>
      <c r="I417" s="2">
        <f>'Moving Avg'!H417</f>
        <v>40.901849999999975</v>
      </c>
      <c r="J417" s="6" t="str">
        <f>OBV!F417</f>
        <v>NEUTRAL</v>
      </c>
      <c r="K417" s="6" t="str">
        <f>OBV!G417</f>
        <v>NEUTRAL</v>
      </c>
      <c r="L417" s="6" t="str">
        <f>OBV!H417</f>
        <v>NEUTRAL</v>
      </c>
      <c r="M417" s="8">
        <f t="shared" si="60"/>
        <v>50</v>
      </c>
      <c r="N417" s="8">
        <f t="shared" si="61"/>
        <v>100</v>
      </c>
      <c r="O417" s="8">
        <f t="shared" si="62"/>
        <v>0</v>
      </c>
      <c r="P417" s="8">
        <f t="shared" si="63"/>
        <v>33</v>
      </c>
      <c r="Q417" s="9">
        <f t="shared" si="64"/>
        <v>57.45</v>
      </c>
      <c r="R417" s="9">
        <f t="shared" si="65"/>
        <v>38.25</v>
      </c>
      <c r="S417" s="9">
        <f t="shared" si="66"/>
        <v>37.35</v>
      </c>
      <c r="T417" s="9">
        <f t="shared" si="67"/>
        <v>45.75</v>
      </c>
      <c r="U417" s="8">
        <f t="shared" si="68"/>
        <v>44.35</v>
      </c>
      <c r="V417" s="8">
        <f t="shared" si="69"/>
        <v>44.7</v>
      </c>
    </row>
    <row r="418" spans="1:22" ht="13.5" x14ac:dyDescent="0.25">
      <c r="A418" s="3">
        <f>RSI!A418</f>
        <v>42909</v>
      </c>
      <c r="B418" s="2">
        <f>RSI!B418</f>
        <v>29.39</v>
      </c>
      <c r="C418" s="2">
        <f>RSI!I418</f>
        <v>2.5317078998262872</v>
      </c>
      <c r="D418" s="2">
        <f>MACD!E418</f>
        <v>0.74308761085964647</v>
      </c>
      <c r="E418" s="2">
        <f>MACD!F418</f>
        <v>1.2040062174341641</v>
      </c>
      <c r="F418" s="2">
        <f>'Moving Avg'!D418</f>
        <v>29.389999999999997</v>
      </c>
      <c r="G418" s="2">
        <f>'Moving Avg'!F418</f>
        <v>30.937000000000001</v>
      </c>
      <c r="H418" s="2">
        <f>'Moving Avg'!G418</f>
        <v>36.09520000000002</v>
      </c>
      <c r="I418" s="2">
        <f>'Moving Avg'!H418</f>
        <v>40.897799999999975</v>
      </c>
      <c r="J418" s="6" t="str">
        <f>OBV!F418</f>
        <v>NEUTRAL</v>
      </c>
      <c r="K418" s="6" t="str">
        <f>OBV!G418</f>
        <v>NEUTRAL</v>
      </c>
      <c r="L418" s="6" t="str">
        <f>OBV!H418</f>
        <v>NEUTRAL</v>
      </c>
      <c r="M418" s="8">
        <f t="shared" si="60"/>
        <v>50</v>
      </c>
      <c r="N418" s="8">
        <f t="shared" si="61"/>
        <v>100</v>
      </c>
      <c r="O418" s="8">
        <f t="shared" si="62"/>
        <v>0</v>
      </c>
      <c r="P418" s="8">
        <f t="shared" si="63"/>
        <v>33</v>
      </c>
      <c r="Q418" s="9">
        <f t="shared" si="64"/>
        <v>57.45</v>
      </c>
      <c r="R418" s="9">
        <f t="shared" si="65"/>
        <v>38.25</v>
      </c>
      <c r="S418" s="9">
        <f t="shared" si="66"/>
        <v>37.35</v>
      </c>
      <c r="T418" s="9">
        <f t="shared" si="67"/>
        <v>45.75</v>
      </c>
      <c r="U418" s="8">
        <f t="shared" si="68"/>
        <v>44.35</v>
      </c>
      <c r="V418" s="8">
        <f t="shared" si="69"/>
        <v>44.7</v>
      </c>
    </row>
    <row r="419" spans="1:22" ht="13.5" x14ac:dyDescent="0.25">
      <c r="A419" s="3">
        <f>RSI!A419</f>
        <v>42914</v>
      </c>
      <c r="B419" s="2">
        <f>RSI!B419</f>
        <v>29.39</v>
      </c>
      <c r="C419" s="2">
        <f>RSI!I419</f>
        <v>2.5317078998262872</v>
      </c>
      <c r="D419" s="2">
        <f>MACD!E419</f>
        <v>0.54847307280984126</v>
      </c>
      <c r="E419" s="2">
        <f>MACD!F419</f>
        <v>1.0728995885092996</v>
      </c>
      <c r="F419" s="2">
        <f>'Moving Avg'!D419</f>
        <v>29.389999999999997</v>
      </c>
      <c r="G419" s="2">
        <f>'Moving Avg'!F419</f>
        <v>30.747499999999995</v>
      </c>
      <c r="H419" s="2">
        <f>'Moving Avg'!G419</f>
        <v>35.839000000000027</v>
      </c>
      <c r="I419" s="2">
        <f>'Moving Avg'!H419</f>
        <v>40.893749999999976</v>
      </c>
      <c r="J419" s="6" t="str">
        <f>OBV!F419</f>
        <v>NEUTRAL</v>
      </c>
      <c r="K419" s="6" t="str">
        <f>OBV!G419</f>
        <v>NEUTRAL</v>
      </c>
      <c r="L419" s="6" t="str">
        <f>OBV!H419</f>
        <v>NEUTRAL</v>
      </c>
      <c r="M419" s="8">
        <f t="shared" si="60"/>
        <v>50</v>
      </c>
      <c r="N419" s="8">
        <f t="shared" si="61"/>
        <v>100</v>
      </c>
      <c r="O419" s="8">
        <f t="shared" si="62"/>
        <v>0</v>
      </c>
      <c r="P419" s="8">
        <f t="shared" si="63"/>
        <v>33</v>
      </c>
      <c r="Q419" s="9">
        <f t="shared" si="64"/>
        <v>57.45</v>
      </c>
      <c r="R419" s="9">
        <f t="shared" si="65"/>
        <v>38.25</v>
      </c>
      <c r="S419" s="9">
        <f t="shared" si="66"/>
        <v>37.35</v>
      </c>
      <c r="T419" s="9">
        <f t="shared" si="67"/>
        <v>45.75</v>
      </c>
      <c r="U419" s="8">
        <f t="shared" si="68"/>
        <v>44.35</v>
      </c>
      <c r="V419" s="8">
        <f t="shared" si="69"/>
        <v>44.7</v>
      </c>
    </row>
    <row r="420" spans="1:22" ht="13.5" x14ac:dyDescent="0.25">
      <c r="A420" s="3">
        <f>RSI!A420</f>
        <v>42915</v>
      </c>
      <c r="B420" s="2">
        <f>RSI!B420</f>
        <v>29.2</v>
      </c>
      <c r="C420" s="2">
        <f>RSI!I420</f>
        <v>2.3718074338204786</v>
      </c>
      <c r="D420" s="2">
        <f>MACD!E420</f>
        <v>0.41407737407782719</v>
      </c>
      <c r="E420" s="2">
        <f>MACD!F420</f>
        <v>0.94113514562300504</v>
      </c>
      <c r="F420" s="2">
        <f>'Moving Avg'!D420</f>
        <v>29.351999999999997</v>
      </c>
      <c r="G420" s="2">
        <f>'Moving Avg'!F420</f>
        <v>30.548500000000001</v>
      </c>
      <c r="H420" s="2">
        <f>'Moving Avg'!G420</f>
        <v>35.579000000000029</v>
      </c>
      <c r="I420" s="2">
        <f>'Moving Avg'!H420</f>
        <v>40.88874999999998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  <c r="M420" s="8">
        <f t="shared" si="60"/>
        <v>50</v>
      </c>
      <c r="N420" s="8">
        <f t="shared" si="61"/>
        <v>100</v>
      </c>
      <c r="O420" s="8">
        <f t="shared" si="62"/>
        <v>0</v>
      </c>
      <c r="P420" s="8">
        <f t="shared" si="63"/>
        <v>16.5</v>
      </c>
      <c r="Q420" s="9">
        <f t="shared" si="64"/>
        <v>54.975000000000001</v>
      </c>
      <c r="R420" s="9">
        <f t="shared" si="65"/>
        <v>34.125</v>
      </c>
      <c r="S420" s="9">
        <f t="shared" si="66"/>
        <v>29.925000000000001</v>
      </c>
      <c r="T420" s="9">
        <f t="shared" si="67"/>
        <v>41.625</v>
      </c>
      <c r="U420" s="8">
        <f t="shared" si="68"/>
        <v>39.674999999999997</v>
      </c>
      <c r="V420" s="8">
        <f t="shared" si="69"/>
        <v>40.162499999999994</v>
      </c>
    </row>
    <row r="421" spans="1:22" ht="13.5" x14ac:dyDescent="0.25">
      <c r="A421" s="3">
        <f>RSI!A421</f>
        <v>42916</v>
      </c>
      <c r="B421" s="2">
        <f>RSI!B421</f>
        <v>28.51</v>
      </c>
      <c r="C421" s="2">
        <f>RSI!I421</f>
        <v>1.9019939847295433</v>
      </c>
      <c r="D421" s="2">
        <f>MACD!E421</f>
        <v>0.22913399331539352</v>
      </c>
      <c r="E421" s="2">
        <f>MACD!F421</f>
        <v>0.79873491516148276</v>
      </c>
      <c r="F421" s="2">
        <f>'Moving Avg'!D421</f>
        <v>29.175999999999998</v>
      </c>
      <c r="G421" s="2">
        <f>'Moving Avg'!F421</f>
        <v>30.314999999999998</v>
      </c>
      <c r="H421" s="2">
        <f>'Moving Avg'!G421</f>
        <v>35.305200000000028</v>
      </c>
      <c r="I421" s="2">
        <f>'Moving Avg'!H421</f>
        <v>40.880299999999977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  <c r="M421" s="8">
        <f t="shared" si="60"/>
        <v>50</v>
      </c>
      <c r="N421" s="8">
        <f t="shared" si="61"/>
        <v>100</v>
      </c>
      <c r="O421" s="8">
        <f t="shared" si="62"/>
        <v>0</v>
      </c>
      <c r="P421" s="8">
        <f t="shared" si="63"/>
        <v>16.5</v>
      </c>
      <c r="Q421" s="9">
        <f t="shared" si="64"/>
        <v>54.975000000000001</v>
      </c>
      <c r="R421" s="9">
        <f t="shared" si="65"/>
        <v>34.125</v>
      </c>
      <c r="S421" s="9">
        <f t="shared" si="66"/>
        <v>29.925000000000001</v>
      </c>
      <c r="T421" s="9">
        <f t="shared" si="67"/>
        <v>41.625</v>
      </c>
      <c r="U421" s="8">
        <f t="shared" si="68"/>
        <v>39.674999999999997</v>
      </c>
      <c r="V421" s="8">
        <f t="shared" si="69"/>
        <v>40.162499999999994</v>
      </c>
    </row>
    <row r="422" spans="1:22" ht="13.5" x14ac:dyDescent="0.25">
      <c r="A422" s="3">
        <f>RSI!A422</f>
        <v>42919</v>
      </c>
      <c r="B422" s="2">
        <f>RSI!B422</f>
        <v>28.51</v>
      </c>
      <c r="C422" s="2">
        <f>RSI!I422</f>
        <v>1.9019939847295433</v>
      </c>
      <c r="D422" s="2">
        <f>MACD!E422</f>
        <v>9.1652609603340096E-2</v>
      </c>
      <c r="E422" s="2">
        <f>MACD!F422</f>
        <v>0.65731845404985423</v>
      </c>
      <c r="F422" s="2">
        <f>'Moving Avg'!D422</f>
        <v>29</v>
      </c>
      <c r="G422" s="2">
        <f>'Moving Avg'!F422</f>
        <v>30.081499999999995</v>
      </c>
      <c r="H422" s="2">
        <f>'Moving Avg'!G422</f>
        <v>35.055400000000027</v>
      </c>
      <c r="I422" s="2">
        <f>'Moving Avg'!H422</f>
        <v>40.871849999999981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  <c r="M422" s="8">
        <f t="shared" si="60"/>
        <v>50</v>
      </c>
      <c r="N422" s="8">
        <f t="shared" si="61"/>
        <v>100</v>
      </c>
      <c r="O422" s="8">
        <f t="shared" si="62"/>
        <v>0</v>
      </c>
      <c r="P422" s="8">
        <f t="shared" si="63"/>
        <v>16.5</v>
      </c>
      <c r="Q422" s="9">
        <f t="shared" si="64"/>
        <v>54.975000000000001</v>
      </c>
      <c r="R422" s="9">
        <f t="shared" si="65"/>
        <v>34.125</v>
      </c>
      <c r="S422" s="9">
        <f t="shared" si="66"/>
        <v>29.925000000000001</v>
      </c>
      <c r="T422" s="9">
        <f t="shared" si="67"/>
        <v>41.625</v>
      </c>
      <c r="U422" s="8">
        <f t="shared" si="68"/>
        <v>39.674999999999997</v>
      </c>
      <c r="V422" s="8">
        <f t="shared" si="69"/>
        <v>40.162499999999994</v>
      </c>
    </row>
    <row r="423" spans="1:22" ht="13.5" x14ac:dyDescent="0.25">
      <c r="A423" s="3">
        <f>RSI!A423</f>
        <v>42920</v>
      </c>
      <c r="B423" s="2">
        <f>RSI!B423</f>
        <v>27.23</v>
      </c>
      <c r="C423" s="2">
        <f>RSI!I423</f>
        <v>1.33364369953253</v>
      </c>
      <c r="D423" s="2">
        <f>MACD!E423</f>
        <v>8.7738105445996695E-2</v>
      </c>
      <c r="E423" s="2">
        <f>MACD!F423</f>
        <v>0.54340238432908283</v>
      </c>
      <c r="F423" s="2">
        <f>'Moving Avg'!D423</f>
        <v>28.568000000000001</v>
      </c>
      <c r="G423" s="2">
        <f>'Moving Avg'!F423</f>
        <v>29.833499999999994</v>
      </c>
      <c r="H423" s="2">
        <f>'Moving Avg'!G423</f>
        <v>34.78000000000003</v>
      </c>
      <c r="I423" s="2">
        <f>'Moving Avg'!H423</f>
        <v>40.856999999999978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  <c r="M423" s="8">
        <f t="shared" si="60"/>
        <v>50</v>
      </c>
      <c r="N423" s="8">
        <f t="shared" si="61"/>
        <v>100</v>
      </c>
      <c r="O423" s="8">
        <f t="shared" si="62"/>
        <v>0</v>
      </c>
      <c r="P423" s="8">
        <f t="shared" si="63"/>
        <v>16.5</v>
      </c>
      <c r="Q423" s="9">
        <f t="shared" si="64"/>
        <v>54.975000000000001</v>
      </c>
      <c r="R423" s="9">
        <f t="shared" si="65"/>
        <v>34.125</v>
      </c>
      <c r="S423" s="9">
        <f t="shared" si="66"/>
        <v>29.925000000000001</v>
      </c>
      <c r="T423" s="9">
        <f t="shared" si="67"/>
        <v>41.625</v>
      </c>
      <c r="U423" s="8">
        <f t="shared" si="68"/>
        <v>39.674999999999997</v>
      </c>
      <c r="V423" s="8">
        <f t="shared" si="69"/>
        <v>40.162499999999994</v>
      </c>
    </row>
    <row r="424" spans="1:22" ht="13.5" x14ac:dyDescent="0.25">
      <c r="A424" s="3">
        <f>RSI!A424</f>
        <v>42921</v>
      </c>
      <c r="B424" s="2">
        <f>RSI!B424</f>
        <v>27.59</v>
      </c>
      <c r="C424" s="2">
        <f>RSI!I424</f>
        <v>9.5225259284159449</v>
      </c>
      <c r="D424" s="2">
        <f>MACD!E424</f>
        <v>8.162003973359333E-2</v>
      </c>
      <c r="E424" s="2">
        <f>MACD!F424</f>
        <v>0.45104591540998495</v>
      </c>
      <c r="F424" s="2">
        <f>'Moving Avg'!D424</f>
        <v>28.207999999999998</v>
      </c>
      <c r="G424" s="2">
        <f>'Moving Avg'!F424</f>
        <v>29.603499999999997</v>
      </c>
      <c r="H424" s="2">
        <f>'Moving Avg'!G424</f>
        <v>34.507800000000024</v>
      </c>
      <c r="I424" s="2">
        <f>'Moving Avg'!H424</f>
        <v>40.843949999999971</v>
      </c>
      <c r="J424" s="6" t="str">
        <f>OBV!F424</f>
        <v>BULLISH</v>
      </c>
      <c r="K424" s="6" t="str">
        <f>OBV!G424</f>
        <v>NEUTRAL</v>
      </c>
      <c r="L424" s="6" t="str">
        <f>OBV!H424</f>
        <v>BULLISH DIVERGENCE</v>
      </c>
      <c r="M424" s="8">
        <f t="shared" si="60"/>
        <v>50</v>
      </c>
      <c r="N424" s="8">
        <f t="shared" si="61"/>
        <v>100</v>
      </c>
      <c r="O424" s="8">
        <f t="shared" si="62"/>
        <v>0</v>
      </c>
      <c r="P424" s="8">
        <f t="shared" si="63"/>
        <v>66.5</v>
      </c>
      <c r="Q424" s="9">
        <f t="shared" si="64"/>
        <v>62.475000000000001</v>
      </c>
      <c r="R424" s="9">
        <f t="shared" si="65"/>
        <v>46.625</v>
      </c>
      <c r="S424" s="9">
        <f t="shared" si="66"/>
        <v>52.424999999999997</v>
      </c>
      <c r="T424" s="9">
        <f t="shared" si="67"/>
        <v>54.125</v>
      </c>
      <c r="U424" s="8">
        <f t="shared" si="68"/>
        <v>53.841666666666661</v>
      </c>
      <c r="V424" s="8">
        <f t="shared" si="69"/>
        <v>53.912499999999994</v>
      </c>
    </row>
    <row r="425" spans="1:22" ht="13.5" x14ac:dyDescent="0.25">
      <c r="A425" s="3">
        <f>RSI!A425</f>
        <v>42922</v>
      </c>
      <c r="B425" s="2">
        <f>RSI!B425</f>
        <v>26.35</v>
      </c>
      <c r="C425" s="2">
        <f>RSI!I425</f>
        <v>7.2809736895710984</v>
      </c>
      <c r="D425" s="2">
        <f>MACD!E425</f>
        <v>0.18826121286793551</v>
      </c>
      <c r="E425" s="2">
        <f>MACD!F425</f>
        <v>0.39848897490157509</v>
      </c>
      <c r="F425" s="2">
        <f>'Moving Avg'!D425</f>
        <v>27.637999999999998</v>
      </c>
      <c r="G425" s="2">
        <f>'Moving Avg'!F425</f>
        <v>29.311499999999995</v>
      </c>
      <c r="H425" s="2">
        <f>'Moving Avg'!G425</f>
        <v>34.21080000000002</v>
      </c>
      <c r="I425" s="2">
        <f>'Moving Avg'!H425</f>
        <v>40.824699999999979</v>
      </c>
      <c r="J425" s="6" t="str">
        <f>OBV!F425</f>
        <v>BULLISH</v>
      </c>
      <c r="K425" s="6" t="str">
        <f>OBV!G425</f>
        <v>NEUTRAL</v>
      </c>
      <c r="L425" s="6" t="str">
        <f>OBV!H425</f>
        <v>BULLISH DIVERGENCE</v>
      </c>
      <c r="M425" s="8">
        <f t="shared" si="60"/>
        <v>50</v>
      </c>
      <c r="N425" s="8">
        <f t="shared" si="61"/>
        <v>100</v>
      </c>
      <c r="O425" s="8">
        <f t="shared" si="62"/>
        <v>0</v>
      </c>
      <c r="P425" s="8">
        <f t="shared" si="63"/>
        <v>66.5</v>
      </c>
      <c r="Q425" s="9">
        <f t="shared" si="64"/>
        <v>62.475000000000001</v>
      </c>
      <c r="R425" s="9">
        <f t="shared" si="65"/>
        <v>46.625</v>
      </c>
      <c r="S425" s="9">
        <f t="shared" si="66"/>
        <v>52.424999999999997</v>
      </c>
      <c r="T425" s="9">
        <f t="shared" si="67"/>
        <v>54.125</v>
      </c>
      <c r="U425" s="8">
        <f t="shared" si="68"/>
        <v>53.841666666666661</v>
      </c>
      <c r="V425" s="8">
        <f t="shared" si="69"/>
        <v>53.912499999999994</v>
      </c>
    </row>
    <row r="426" spans="1:22" ht="13.5" x14ac:dyDescent="0.25">
      <c r="A426" s="3">
        <f>RSI!A426</f>
        <v>42923</v>
      </c>
      <c r="B426" s="2">
        <f>RSI!B426</f>
        <v>26.45</v>
      </c>
      <c r="C426" s="2">
        <f>RSI!I426</f>
        <v>9.1385193939596547</v>
      </c>
      <c r="D426" s="2">
        <f>MACD!E426</f>
        <v>0.29690302984933936</v>
      </c>
      <c r="E426" s="2">
        <f>MACD!F426</f>
        <v>0.37817178589112799</v>
      </c>
      <c r="F426" s="2">
        <f>'Moving Avg'!D426</f>
        <v>27.225999999999999</v>
      </c>
      <c r="G426" s="2">
        <f>'Moving Avg'!F426</f>
        <v>29.024499999999996</v>
      </c>
      <c r="H426" s="2">
        <f>'Moving Avg'!G426</f>
        <v>33.915800000000019</v>
      </c>
      <c r="I426" s="2">
        <f>'Moving Avg'!H426</f>
        <v>40.805949999999974</v>
      </c>
      <c r="J426" s="6" t="str">
        <f>OBV!F426</f>
        <v>BULLISH</v>
      </c>
      <c r="K426" s="6" t="str">
        <f>OBV!G426</f>
        <v>STRONG</v>
      </c>
      <c r="L426" s="6" t="str">
        <f>OBV!H426</f>
        <v>BULLISH DIVERGENCE</v>
      </c>
      <c r="M426" s="8">
        <f t="shared" si="60"/>
        <v>50</v>
      </c>
      <c r="N426" s="8">
        <f t="shared" si="61"/>
        <v>100</v>
      </c>
      <c r="O426" s="8">
        <f t="shared" si="62"/>
        <v>0</v>
      </c>
      <c r="P426" s="8">
        <f t="shared" si="63"/>
        <v>83</v>
      </c>
      <c r="Q426" s="9">
        <f t="shared" si="64"/>
        <v>64.95</v>
      </c>
      <c r="R426" s="9">
        <f t="shared" si="65"/>
        <v>50.75</v>
      </c>
      <c r="S426" s="9">
        <f t="shared" si="66"/>
        <v>59.85</v>
      </c>
      <c r="T426" s="9">
        <f t="shared" si="67"/>
        <v>58.25</v>
      </c>
      <c r="U426" s="8">
        <f t="shared" si="68"/>
        <v>58.516666666666673</v>
      </c>
      <c r="V426" s="8">
        <f t="shared" si="69"/>
        <v>58.45</v>
      </c>
    </row>
    <row r="427" spans="1:22" ht="13.5" x14ac:dyDescent="0.25">
      <c r="A427" s="3">
        <f>RSI!A427</f>
        <v>42926</v>
      </c>
      <c r="B427" s="2">
        <f>RSI!B427</f>
        <v>26.01</v>
      </c>
      <c r="C427" s="2">
        <f>RSI!I427</f>
        <v>8.3462058202028544</v>
      </c>
      <c r="D427" s="2">
        <f>MACD!E427</f>
        <v>0.44473461831227112</v>
      </c>
      <c r="E427" s="2">
        <f>MACD!F427</f>
        <v>0.39148435237535661</v>
      </c>
      <c r="F427" s="2">
        <f>'Moving Avg'!D427</f>
        <v>26.725999999999999</v>
      </c>
      <c r="G427" s="2">
        <f>'Moving Avg'!F427</f>
        <v>28.763499999999993</v>
      </c>
      <c r="H427" s="2">
        <f>'Moving Avg'!G427</f>
        <v>33.612000000000016</v>
      </c>
      <c r="I427" s="2">
        <f>'Moving Avg'!H427</f>
        <v>40.784999999999975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0"/>
        <v>50</v>
      </c>
      <c r="N427" s="8">
        <f t="shared" si="61"/>
        <v>0</v>
      </c>
      <c r="O427" s="8">
        <f t="shared" si="62"/>
        <v>0</v>
      </c>
      <c r="P427" s="8">
        <f t="shared" si="63"/>
        <v>16.5</v>
      </c>
      <c r="Q427" s="9">
        <f t="shared" si="64"/>
        <v>19.975000000000001</v>
      </c>
      <c r="R427" s="9">
        <f t="shared" si="65"/>
        <v>14.125</v>
      </c>
      <c r="S427" s="9">
        <f t="shared" si="66"/>
        <v>14.925000000000001</v>
      </c>
      <c r="T427" s="9">
        <f t="shared" si="67"/>
        <v>16.625</v>
      </c>
      <c r="U427" s="8">
        <f t="shared" si="68"/>
        <v>16.341666666666669</v>
      </c>
      <c r="V427" s="8">
        <f t="shared" si="69"/>
        <v>16.412500000000001</v>
      </c>
    </row>
    <row r="428" spans="1:22" ht="13.5" x14ac:dyDescent="0.25">
      <c r="A428" s="3">
        <f>RSI!A428</f>
        <v>42927</v>
      </c>
      <c r="B428" s="2">
        <f>RSI!B428</f>
        <v>26.01</v>
      </c>
      <c r="C428" s="2">
        <f>RSI!I428</f>
        <v>8.3462058202028544</v>
      </c>
      <c r="D428" s="2">
        <f>MACD!E428</f>
        <v>0.59400740564576893</v>
      </c>
      <c r="E428" s="2">
        <f>MACD!F428</f>
        <v>0.43198896302943912</v>
      </c>
      <c r="F428" s="2">
        <f>'Moving Avg'!D428</f>
        <v>26.481999999999999</v>
      </c>
      <c r="G428" s="2">
        <f>'Moving Avg'!F428</f>
        <v>28.547499999999996</v>
      </c>
      <c r="H428" s="2">
        <f>'Moving Avg'!G428</f>
        <v>33.308200000000021</v>
      </c>
      <c r="I428" s="2">
        <f>'Moving Avg'!H428</f>
        <v>40.768549999999976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50</v>
      </c>
      <c r="N428" s="8">
        <f t="shared" si="61"/>
        <v>0</v>
      </c>
      <c r="O428" s="8">
        <f t="shared" si="62"/>
        <v>0</v>
      </c>
      <c r="P428" s="8">
        <f t="shared" si="63"/>
        <v>16.5</v>
      </c>
      <c r="Q428" s="9">
        <f t="shared" si="64"/>
        <v>19.975000000000001</v>
      </c>
      <c r="R428" s="9">
        <f t="shared" si="65"/>
        <v>14.125</v>
      </c>
      <c r="S428" s="9">
        <f t="shared" si="66"/>
        <v>14.925000000000001</v>
      </c>
      <c r="T428" s="9">
        <f t="shared" si="67"/>
        <v>16.625</v>
      </c>
      <c r="U428" s="8">
        <f t="shared" si="68"/>
        <v>16.341666666666669</v>
      </c>
      <c r="V428" s="8">
        <f t="shared" si="69"/>
        <v>16.412500000000001</v>
      </c>
    </row>
    <row r="429" spans="1:22" ht="13.5" x14ac:dyDescent="0.25">
      <c r="A429" s="3">
        <f>RSI!A429</f>
        <v>42928</v>
      </c>
      <c r="B429" s="2">
        <f>RSI!B429</f>
        <v>26.01</v>
      </c>
      <c r="C429" s="2">
        <f>RSI!I429</f>
        <v>8.3462058202028544</v>
      </c>
      <c r="D429" s="2">
        <f>MACD!E429</f>
        <v>0.74270822300795558</v>
      </c>
      <c r="E429" s="2">
        <f>MACD!F429</f>
        <v>0.49413281502514239</v>
      </c>
      <c r="F429" s="2">
        <f>'Moving Avg'!D429</f>
        <v>26.166000000000004</v>
      </c>
      <c r="G429" s="2">
        <f>'Moving Avg'!F429</f>
        <v>28.333499999999997</v>
      </c>
      <c r="H429" s="2">
        <f>'Moving Avg'!G429</f>
        <v>33.004800000000017</v>
      </c>
      <c r="I429" s="2">
        <f>'Moving Avg'!H429</f>
        <v>40.758649999999982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  <c r="M429" s="8">
        <f t="shared" si="60"/>
        <v>50</v>
      </c>
      <c r="N429" s="8">
        <f t="shared" si="61"/>
        <v>0</v>
      </c>
      <c r="O429" s="8">
        <f t="shared" si="62"/>
        <v>0</v>
      </c>
      <c r="P429" s="8">
        <f t="shared" si="63"/>
        <v>16.5</v>
      </c>
      <c r="Q429" s="9">
        <f t="shared" si="64"/>
        <v>19.975000000000001</v>
      </c>
      <c r="R429" s="9">
        <f t="shared" si="65"/>
        <v>14.125</v>
      </c>
      <c r="S429" s="9">
        <f t="shared" si="66"/>
        <v>14.925000000000001</v>
      </c>
      <c r="T429" s="9">
        <f t="shared" si="67"/>
        <v>16.625</v>
      </c>
      <c r="U429" s="8">
        <f t="shared" si="68"/>
        <v>16.341666666666669</v>
      </c>
      <c r="V429" s="8">
        <f t="shared" si="69"/>
        <v>16.412500000000001</v>
      </c>
    </row>
    <row r="430" spans="1:22" ht="13.5" x14ac:dyDescent="0.25">
      <c r="A430" s="3">
        <f>RSI!A430</f>
        <v>42929</v>
      </c>
      <c r="B430" s="2">
        <f>RSI!B430</f>
        <v>26.5</v>
      </c>
      <c r="C430" s="2">
        <f>RSI!I430</f>
        <v>18.209491664344725</v>
      </c>
      <c r="D430" s="2">
        <f>MACD!E430</f>
        <v>0.82373925401242687</v>
      </c>
      <c r="E430" s="2">
        <f>MACD!F430</f>
        <v>0.56005410282259938</v>
      </c>
      <c r="F430" s="2">
        <f>'Moving Avg'!D430</f>
        <v>26.196000000000005</v>
      </c>
      <c r="G430" s="2">
        <f>'Moving Avg'!F430</f>
        <v>28.143999999999995</v>
      </c>
      <c r="H430" s="2">
        <f>'Moving Avg'!G430</f>
        <v>32.711200000000019</v>
      </c>
      <c r="I430" s="2">
        <f>'Moving Avg'!H430</f>
        <v>40.751149999999981</v>
      </c>
      <c r="J430" s="6" t="str">
        <f>OBV!F430</f>
        <v>BULLISH</v>
      </c>
      <c r="K430" s="6" t="str">
        <f>OBV!G430</f>
        <v>NEUTRAL</v>
      </c>
      <c r="L430" s="6" t="str">
        <f>OBV!H430</f>
        <v>CONFIRMED BULLISH</v>
      </c>
      <c r="M430" s="8">
        <f t="shared" si="60"/>
        <v>50</v>
      </c>
      <c r="N430" s="8">
        <f t="shared" si="61"/>
        <v>0</v>
      </c>
      <c r="O430" s="8">
        <f t="shared" si="62"/>
        <v>0</v>
      </c>
      <c r="P430" s="8">
        <f t="shared" si="63"/>
        <v>83.5</v>
      </c>
      <c r="Q430" s="9">
        <f t="shared" si="64"/>
        <v>30.024999999999999</v>
      </c>
      <c r="R430" s="9">
        <f t="shared" si="65"/>
        <v>30.875</v>
      </c>
      <c r="S430" s="9">
        <f t="shared" si="66"/>
        <v>45.075000000000003</v>
      </c>
      <c r="T430" s="9">
        <f t="shared" si="67"/>
        <v>33.375</v>
      </c>
      <c r="U430" s="8">
        <f t="shared" si="68"/>
        <v>35.324999999999996</v>
      </c>
      <c r="V430" s="8">
        <f t="shared" si="69"/>
        <v>34.837499999999999</v>
      </c>
    </row>
    <row r="431" spans="1:22" ht="13.5" x14ac:dyDescent="0.25">
      <c r="A431" s="3">
        <f>RSI!A431</f>
        <v>42930</v>
      </c>
      <c r="B431" s="2">
        <f>RSI!B431</f>
        <v>26.3</v>
      </c>
      <c r="C431" s="2">
        <f>RSI!I431</f>
        <v>17.387030886854077</v>
      </c>
      <c r="D431" s="2">
        <f>MACD!E431</f>
        <v>0.8172679620186365</v>
      </c>
      <c r="E431" s="2">
        <f>MACD!F431</f>
        <v>0.6114968746618068</v>
      </c>
      <c r="F431" s="2">
        <f>'Moving Avg'!D431</f>
        <v>26.166000000000004</v>
      </c>
      <c r="G431" s="2">
        <f>'Moving Avg'!F431</f>
        <v>27.989499999999992</v>
      </c>
      <c r="H431" s="2">
        <f>'Moving Avg'!G431</f>
        <v>32.437600000000018</v>
      </c>
      <c r="I431" s="2">
        <f>'Moving Avg'!H431</f>
        <v>40.742699999999985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  <c r="M431" s="8">
        <f t="shared" si="60"/>
        <v>50</v>
      </c>
      <c r="N431" s="8">
        <f t="shared" si="61"/>
        <v>0</v>
      </c>
      <c r="O431" s="8">
        <f t="shared" si="62"/>
        <v>0</v>
      </c>
      <c r="P431" s="8">
        <f t="shared" si="63"/>
        <v>16.5</v>
      </c>
      <c r="Q431" s="9">
        <f t="shared" si="64"/>
        <v>19.975000000000001</v>
      </c>
      <c r="R431" s="9">
        <f t="shared" si="65"/>
        <v>14.125</v>
      </c>
      <c r="S431" s="9">
        <f t="shared" si="66"/>
        <v>14.925000000000001</v>
      </c>
      <c r="T431" s="9">
        <f t="shared" si="67"/>
        <v>16.625</v>
      </c>
      <c r="U431" s="8">
        <f t="shared" si="68"/>
        <v>16.341666666666669</v>
      </c>
      <c r="V431" s="8">
        <f t="shared" si="69"/>
        <v>16.412500000000001</v>
      </c>
    </row>
    <row r="432" spans="1:22" ht="13.5" x14ac:dyDescent="0.25">
      <c r="A432" s="3">
        <f>RSI!A432</f>
        <v>42933</v>
      </c>
      <c r="B432" s="2">
        <f>RSI!B432</f>
        <v>26.3</v>
      </c>
      <c r="C432" s="2">
        <f>RSI!I432</f>
        <v>17.387030886854077</v>
      </c>
      <c r="D432" s="2">
        <f>MACD!E432</f>
        <v>0.82806945163012813</v>
      </c>
      <c r="E432" s="2">
        <f>MACD!F432</f>
        <v>0.65481139005547107</v>
      </c>
      <c r="F432" s="2">
        <f>'Moving Avg'!D432</f>
        <v>26.224</v>
      </c>
      <c r="G432" s="2">
        <f>'Moving Avg'!F432</f>
        <v>27.83499999999999</v>
      </c>
      <c r="H432" s="2">
        <f>'Moving Avg'!G432</f>
        <v>32.18780000000001</v>
      </c>
      <c r="I432" s="2">
        <f>'Moving Avg'!H432</f>
        <v>40.734249999999982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  <c r="M432" s="8">
        <f t="shared" si="60"/>
        <v>50</v>
      </c>
      <c r="N432" s="8">
        <f t="shared" si="61"/>
        <v>0</v>
      </c>
      <c r="O432" s="8">
        <f t="shared" si="62"/>
        <v>0</v>
      </c>
      <c r="P432" s="8">
        <f t="shared" si="63"/>
        <v>83.5</v>
      </c>
      <c r="Q432" s="9">
        <f t="shared" si="64"/>
        <v>30.024999999999999</v>
      </c>
      <c r="R432" s="9">
        <f t="shared" si="65"/>
        <v>30.875</v>
      </c>
      <c r="S432" s="9">
        <f t="shared" si="66"/>
        <v>45.075000000000003</v>
      </c>
      <c r="T432" s="9">
        <f t="shared" si="67"/>
        <v>33.375</v>
      </c>
      <c r="U432" s="8">
        <f t="shared" si="68"/>
        <v>35.324999999999996</v>
      </c>
      <c r="V432" s="8">
        <f t="shared" si="69"/>
        <v>34.837499999999999</v>
      </c>
    </row>
    <row r="433" spans="1:22" ht="13.5" x14ac:dyDescent="0.25">
      <c r="A433" s="3">
        <f>RSI!A433</f>
        <v>42934</v>
      </c>
      <c r="B433" s="2">
        <f>RSI!B433</f>
        <v>26.5</v>
      </c>
      <c r="C433" s="2">
        <f>RSI!I433</f>
        <v>21.499108735903931</v>
      </c>
      <c r="D433" s="2">
        <f>MACD!E433</f>
        <v>0.6405427617060262</v>
      </c>
      <c r="E433" s="2">
        <f>MACD!F433</f>
        <v>0.65195766438558211</v>
      </c>
      <c r="F433" s="2">
        <f>'Moving Avg'!D433</f>
        <v>26.322000000000003</v>
      </c>
      <c r="G433" s="2">
        <f>'Moving Avg'!F433</f>
        <v>27.690499999999997</v>
      </c>
      <c r="H433" s="2">
        <f>'Moving Avg'!G433</f>
        <v>31.922000000000004</v>
      </c>
      <c r="I433" s="2">
        <f>'Moving Avg'!H433</f>
        <v>40.722649999999987</v>
      </c>
      <c r="J433" s="6" t="str">
        <f>OBV!F433</f>
        <v>BULLISH</v>
      </c>
      <c r="K433" s="6" t="str">
        <f>OBV!G433</f>
        <v>STRONG</v>
      </c>
      <c r="L433" s="6" t="str">
        <f>OBV!H433</f>
        <v>CONFIRMED BULLISH</v>
      </c>
      <c r="M433" s="8">
        <f t="shared" si="60"/>
        <v>50</v>
      </c>
      <c r="N433" s="8">
        <f t="shared" si="61"/>
        <v>45</v>
      </c>
      <c r="O433" s="8">
        <f t="shared" si="62"/>
        <v>0</v>
      </c>
      <c r="P433" s="8">
        <f t="shared" si="63"/>
        <v>100</v>
      </c>
      <c r="Q433" s="9">
        <f t="shared" si="64"/>
        <v>48.25</v>
      </c>
      <c r="R433" s="9">
        <f t="shared" si="65"/>
        <v>44</v>
      </c>
      <c r="S433" s="9">
        <f t="shared" si="66"/>
        <v>59.25</v>
      </c>
      <c r="T433" s="9">
        <f t="shared" si="67"/>
        <v>48.75</v>
      </c>
      <c r="U433" s="8">
        <f t="shared" si="68"/>
        <v>50.5</v>
      </c>
      <c r="V433" s="8">
        <f t="shared" si="69"/>
        <v>50.0625</v>
      </c>
    </row>
    <row r="434" spans="1:22" ht="13.5" x14ac:dyDescent="0.25">
      <c r="A434" s="3">
        <f>RSI!A434</f>
        <v>42935</v>
      </c>
      <c r="B434" s="2">
        <f>RSI!B434</f>
        <v>26.5</v>
      </c>
      <c r="C434" s="2">
        <f>RSI!I434</f>
        <v>21.499108735903945</v>
      </c>
      <c r="D434" s="2">
        <f>MACD!E434</f>
        <v>0.55002421248678957</v>
      </c>
      <c r="E434" s="2">
        <f>MACD!F434</f>
        <v>0.63157097400582374</v>
      </c>
      <c r="F434" s="2">
        <f>'Moving Avg'!D434</f>
        <v>26.419999999999998</v>
      </c>
      <c r="G434" s="2">
        <f>'Moving Avg'!F434</f>
        <v>27.545999999999999</v>
      </c>
      <c r="H434" s="2">
        <f>'Moving Avg'!G434</f>
        <v>31.656200000000002</v>
      </c>
      <c r="I434" s="2">
        <f>'Moving Avg'!H434</f>
        <v>40.704549999999983</v>
      </c>
      <c r="J434" s="6" t="str">
        <f>OBV!F434</f>
        <v>BULLISH</v>
      </c>
      <c r="K434" s="6" t="str">
        <f>OBV!G434</f>
        <v>STRONG</v>
      </c>
      <c r="L434" s="6" t="str">
        <f>OBV!H434</f>
        <v>CONFIRMED BULLISH</v>
      </c>
      <c r="M434" s="8">
        <f t="shared" si="60"/>
        <v>50</v>
      </c>
      <c r="N434" s="8">
        <f t="shared" si="61"/>
        <v>100</v>
      </c>
      <c r="O434" s="8">
        <f t="shared" si="62"/>
        <v>0</v>
      </c>
      <c r="P434" s="8">
        <f t="shared" si="63"/>
        <v>100</v>
      </c>
      <c r="Q434" s="9">
        <f t="shared" si="64"/>
        <v>67.5</v>
      </c>
      <c r="R434" s="9">
        <f t="shared" si="65"/>
        <v>55</v>
      </c>
      <c r="S434" s="9">
        <f t="shared" si="66"/>
        <v>67.5</v>
      </c>
      <c r="T434" s="9">
        <f t="shared" si="67"/>
        <v>62.5</v>
      </c>
      <c r="U434" s="8">
        <f t="shared" si="68"/>
        <v>63.333333333333336</v>
      </c>
      <c r="V434" s="8">
        <f t="shared" si="69"/>
        <v>63.125</v>
      </c>
    </row>
    <row r="435" spans="1:22" ht="13.5" x14ac:dyDescent="0.25">
      <c r="A435" s="3">
        <f>RSI!A435</f>
        <v>42936</v>
      </c>
      <c r="B435" s="2">
        <f>RSI!B435</f>
        <v>26.5</v>
      </c>
      <c r="C435" s="2">
        <f>RSI!I435</f>
        <v>21.499108735903931</v>
      </c>
      <c r="D435" s="2">
        <f>MACD!E435</f>
        <v>0.29448946067699922</v>
      </c>
      <c r="E435" s="2">
        <f>MACD!F435</f>
        <v>0.56415467134005892</v>
      </c>
      <c r="F435" s="2">
        <f>'Moving Avg'!D435</f>
        <v>26.419999999999998</v>
      </c>
      <c r="G435" s="2">
        <f>'Moving Avg'!F435</f>
        <v>27.401499999999999</v>
      </c>
      <c r="H435" s="2">
        <f>'Moving Avg'!G435</f>
        <v>31.390400000000003</v>
      </c>
      <c r="I435" s="2">
        <f>'Moving Avg'!H435</f>
        <v>40.686449999999986</v>
      </c>
      <c r="J435" s="6" t="str">
        <f>OBV!F435</f>
        <v>BULLISH</v>
      </c>
      <c r="K435" s="6" t="str">
        <f>OBV!G435</f>
        <v>NEUTRAL</v>
      </c>
      <c r="L435" s="6" t="str">
        <f>OBV!H435</f>
        <v>NEUTRAL</v>
      </c>
      <c r="M435" s="8">
        <f t="shared" si="60"/>
        <v>50</v>
      </c>
      <c r="N435" s="8">
        <f t="shared" si="61"/>
        <v>100</v>
      </c>
      <c r="O435" s="8">
        <f t="shared" si="62"/>
        <v>0</v>
      </c>
      <c r="P435" s="8">
        <f t="shared" si="63"/>
        <v>49.5</v>
      </c>
      <c r="Q435" s="9">
        <f t="shared" si="64"/>
        <v>59.924999999999997</v>
      </c>
      <c r="R435" s="9">
        <f t="shared" si="65"/>
        <v>42.375</v>
      </c>
      <c r="S435" s="9">
        <f t="shared" si="66"/>
        <v>44.775000000000006</v>
      </c>
      <c r="T435" s="9">
        <f t="shared" si="67"/>
        <v>49.875</v>
      </c>
      <c r="U435" s="8">
        <f t="shared" si="68"/>
        <v>49.024999999999999</v>
      </c>
      <c r="V435" s="8">
        <f t="shared" si="69"/>
        <v>49.237499999999997</v>
      </c>
    </row>
    <row r="436" spans="1:22" ht="13.5" x14ac:dyDescent="0.25">
      <c r="A436" s="3">
        <f>RSI!A436</f>
        <v>42937</v>
      </c>
      <c r="B436" s="2">
        <f>RSI!B436</f>
        <v>27.2</v>
      </c>
      <c r="C436" s="2">
        <f>RSI!I436</f>
        <v>35.527548604421725</v>
      </c>
      <c r="D436" s="2">
        <f>MACD!E436</f>
        <v>5.2751527371007967E-2</v>
      </c>
      <c r="E436" s="2">
        <f>MACD!F436</f>
        <v>0.46187404254624875</v>
      </c>
      <c r="F436" s="2">
        <f>'Moving Avg'!D436</f>
        <v>26.6</v>
      </c>
      <c r="G436" s="2">
        <f>'Moving Avg'!F436</f>
        <v>27.292000000000002</v>
      </c>
      <c r="H436" s="2">
        <f>'Moving Avg'!G436</f>
        <v>31.138599999999997</v>
      </c>
      <c r="I436" s="2">
        <f>'Moving Avg'!H436</f>
        <v>40.664949999999983</v>
      </c>
      <c r="J436" s="6" t="str">
        <f>OBV!F436</f>
        <v>BULLISH</v>
      </c>
      <c r="K436" s="6" t="str">
        <f>OBV!G436</f>
        <v>NEUTRAL</v>
      </c>
      <c r="L436" s="6" t="str">
        <f>OBV!H436</f>
        <v>CONFIRMED BULLISH</v>
      </c>
      <c r="M436" s="8">
        <f t="shared" si="60"/>
        <v>25</v>
      </c>
      <c r="N436" s="8">
        <f t="shared" si="61"/>
        <v>100</v>
      </c>
      <c r="O436" s="8">
        <f t="shared" si="62"/>
        <v>0</v>
      </c>
      <c r="P436" s="8">
        <f t="shared" si="63"/>
        <v>83.5</v>
      </c>
      <c r="Q436" s="9">
        <f t="shared" si="64"/>
        <v>56.274999999999999</v>
      </c>
      <c r="R436" s="9">
        <f t="shared" si="65"/>
        <v>45.875</v>
      </c>
      <c r="S436" s="9">
        <f t="shared" si="66"/>
        <v>56.325000000000003</v>
      </c>
      <c r="T436" s="9">
        <f t="shared" si="67"/>
        <v>52.125</v>
      </c>
      <c r="U436" s="8">
        <f t="shared" si="68"/>
        <v>52.82500000000001</v>
      </c>
      <c r="V436" s="8">
        <f t="shared" si="69"/>
        <v>52.650000000000006</v>
      </c>
    </row>
    <row r="437" spans="1:22" ht="13.5" x14ac:dyDescent="0.25">
      <c r="A437" s="3">
        <f>RSI!A437</f>
        <v>42940</v>
      </c>
      <c r="B437" s="2">
        <f>RSI!B437</f>
        <v>27.2</v>
      </c>
      <c r="C437" s="2">
        <f>RSI!I437</f>
        <v>35.527548604421725</v>
      </c>
      <c r="D437" s="2">
        <f>MACD!E437</f>
        <v>-0.21348476256811111</v>
      </c>
      <c r="E437" s="2">
        <f>MACD!F437</f>
        <v>0.32680228152337681</v>
      </c>
      <c r="F437" s="2">
        <f>'Moving Avg'!D437</f>
        <v>26.78</v>
      </c>
      <c r="G437" s="2">
        <f>'Moving Avg'!F437</f>
        <v>27.182500000000005</v>
      </c>
      <c r="H437" s="2">
        <f>'Moving Avg'!G437</f>
        <v>30.886800000000004</v>
      </c>
      <c r="I437" s="2">
        <f>'Moving Avg'!H437</f>
        <v>40.638749999999987</v>
      </c>
      <c r="J437" s="6" t="str">
        <f>OBV!F437</f>
        <v>BULLISH</v>
      </c>
      <c r="K437" s="6" t="str">
        <f>OBV!G437</f>
        <v>NEUTRAL</v>
      </c>
      <c r="L437" s="6" t="str">
        <f>OBV!H437</f>
        <v>CONFIRMED BULLISH</v>
      </c>
      <c r="M437" s="8">
        <f t="shared" si="60"/>
        <v>25</v>
      </c>
      <c r="N437" s="8">
        <f t="shared" si="61"/>
        <v>100</v>
      </c>
      <c r="O437" s="8">
        <f t="shared" si="62"/>
        <v>0</v>
      </c>
      <c r="P437" s="8">
        <f t="shared" si="63"/>
        <v>83.5</v>
      </c>
      <c r="Q437" s="9">
        <f t="shared" si="64"/>
        <v>56.274999999999999</v>
      </c>
      <c r="R437" s="9">
        <f t="shared" si="65"/>
        <v>45.875</v>
      </c>
      <c r="S437" s="9">
        <f t="shared" si="66"/>
        <v>56.325000000000003</v>
      </c>
      <c r="T437" s="9">
        <f t="shared" si="67"/>
        <v>52.125</v>
      </c>
      <c r="U437" s="8">
        <f t="shared" si="68"/>
        <v>52.82500000000001</v>
      </c>
      <c r="V437" s="8">
        <f t="shared" si="69"/>
        <v>52.650000000000006</v>
      </c>
    </row>
    <row r="438" spans="1:22" ht="13.5" x14ac:dyDescent="0.25">
      <c r="A438" s="3">
        <f>RSI!A438</f>
        <v>42942</v>
      </c>
      <c r="B438" s="2">
        <f>RSI!B438</f>
        <v>27.2</v>
      </c>
      <c r="C438" s="2">
        <f>RSI!I438</f>
        <v>35.527548604421725</v>
      </c>
      <c r="D438" s="2">
        <f>MACD!E438</f>
        <v>-0.4332028271919981</v>
      </c>
      <c r="E438" s="2">
        <f>MACD!F438</f>
        <v>0.17480125978030184</v>
      </c>
      <c r="F438" s="2">
        <f>'Moving Avg'!D438</f>
        <v>26.919999999999998</v>
      </c>
      <c r="G438" s="2">
        <f>'Moving Avg'!F438</f>
        <v>27.073</v>
      </c>
      <c r="H438" s="2">
        <f>'Moving Avg'!G438</f>
        <v>30.635000000000002</v>
      </c>
      <c r="I438" s="2">
        <f>'Moving Avg'!H438</f>
        <v>40.60769999999998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  <c r="M438" s="8">
        <f t="shared" si="60"/>
        <v>25</v>
      </c>
      <c r="N438" s="8">
        <f t="shared" si="61"/>
        <v>100</v>
      </c>
      <c r="O438" s="8">
        <f t="shared" si="62"/>
        <v>0</v>
      </c>
      <c r="P438" s="8">
        <f t="shared" si="63"/>
        <v>83.5</v>
      </c>
      <c r="Q438" s="9">
        <f t="shared" si="64"/>
        <v>56.274999999999999</v>
      </c>
      <c r="R438" s="9">
        <f t="shared" si="65"/>
        <v>45.875</v>
      </c>
      <c r="S438" s="9">
        <f t="shared" si="66"/>
        <v>56.325000000000003</v>
      </c>
      <c r="T438" s="9">
        <f t="shared" si="67"/>
        <v>52.125</v>
      </c>
      <c r="U438" s="8">
        <f t="shared" si="68"/>
        <v>52.82500000000001</v>
      </c>
      <c r="V438" s="8">
        <f t="shared" si="69"/>
        <v>52.650000000000006</v>
      </c>
    </row>
    <row r="439" spans="1:22" ht="13.5" x14ac:dyDescent="0.25">
      <c r="A439" s="3">
        <f>RSI!A439</f>
        <v>42943</v>
      </c>
      <c r="B439" s="2">
        <f>RSI!B439</f>
        <v>27.2</v>
      </c>
      <c r="C439" s="2">
        <f>RSI!I439</f>
        <v>35.527548604421725</v>
      </c>
      <c r="D439" s="2">
        <f>MACD!E439</f>
        <v>-0.61397107922277172</v>
      </c>
      <c r="E439" s="2">
        <f>MACD!F439</f>
        <v>1.7046791979687115E-2</v>
      </c>
      <c r="F439" s="2">
        <f>'Moving Avg'!D439</f>
        <v>27.060000000000002</v>
      </c>
      <c r="G439" s="2">
        <f>'Moving Avg'!F439</f>
        <v>26.9635</v>
      </c>
      <c r="H439" s="2">
        <f>'Moving Avg'!G439</f>
        <v>30.383200000000002</v>
      </c>
      <c r="I439" s="2">
        <f>'Moving Avg'!H439</f>
        <v>40.569199999999981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  <c r="M439" s="8">
        <f t="shared" si="60"/>
        <v>25</v>
      </c>
      <c r="N439" s="8">
        <f t="shared" si="61"/>
        <v>100</v>
      </c>
      <c r="O439" s="8">
        <f t="shared" si="62"/>
        <v>0</v>
      </c>
      <c r="P439" s="8">
        <f t="shared" si="63"/>
        <v>83.5</v>
      </c>
      <c r="Q439" s="9">
        <f t="shared" si="64"/>
        <v>56.274999999999999</v>
      </c>
      <c r="R439" s="9">
        <f t="shared" si="65"/>
        <v>45.875</v>
      </c>
      <c r="S439" s="9">
        <f t="shared" si="66"/>
        <v>56.325000000000003</v>
      </c>
      <c r="T439" s="9">
        <f t="shared" si="67"/>
        <v>52.125</v>
      </c>
      <c r="U439" s="8">
        <f t="shared" si="68"/>
        <v>52.82500000000001</v>
      </c>
      <c r="V439" s="8">
        <f t="shared" si="69"/>
        <v>52.650000000000006</v>
      </c>
    </row>
    <row r="440" spans="1:22" ht="13.5" x14ac:dyDescent="0.25">
      <c r="A440" s="3">
        <f>RSI!A440</f>
        <v>42944</v>
      </c>
      <c r="B440" s="2">
        <f>RSI!B440</f>
        <v>27.2</v>
      </c>
      <c r="C440" s="2">
        <f>RSI!I440</f>
        <v>35.527548604421725</v>
      </c>
      <c r="D440" s="2">
        <f>MACD!E440</f>
        <v>-0.68677844387112685</v>
      </c>
      <c r="E440" s="2">
        <f>MACD!F440</f>
        <v>-0.12371825519047569</v>
      </c>
      <c r="F440" s="2">
        <f>'Moving Avg'!D440</f>
        <v>27.2</v>
      </c>
      <c r="G440" s="2">
        <f>'Moving Avg'!F440</f>
        <v>26.863499999999998</v>
      </c>
      <c r="H440" s="2">
        <f>'Moving Avg'!G440</f>
        <v>30.155200000000001</v>
      </c>
      <c r="I440" s="2">
        <f>'Moving Avg'!H440</f>
        <v>40.530699999999982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  <c r="M440" s="8">
        <f t="shared" si="60"/>
        <v>25</v>
      </c>
      <c r="N440" s="8">
        <f t="shared" si="61"/>
        <v>100</v>
      </c>
      <c r="O440" s="8">
        <f t="shared" si="62"/>
        <v>0</v>
      </c>
      <c r="P440" s="8">
        <f t="shared" si="63"/>
        <v>83.5</v>
      </c>
      <c r="Q440" s="9">
        <f t="shared" si="64"/>
        <v>56.274999999999999</v>
      </c>
      <c r="R440" s="9">
        <f t="shared" si="65"/>
        <v>45.875</v>
      </c>
      <c r="S440" s="9">
        <f t="shared" si="66"/>
        <v>56.325000000000003</v>
      </c>
      <c r="T440" s="9">
        <f t="shared" si="67"/>
        <v>52.125</v>
      </c>
      <c r="U440" s="8">
        <f t="shared" si="68"/>
        <v>52.82500000000001</v>
      </c>
      <c r="V440" s="8">
        <f t="shared" si="69"/>
        <v>52.650000000000006</v>
      </c>
    </row>
    <row r="441" spans="1:22" ht="13.5" x14ac:dyDescent="0.25">
      <c r="A441" s="3">
        <f>RSI!A441</f>
        <v>42947</v>
      </c>
      <c r="B441" s="2">
        <f>RSI!B441</f>
        <v>27.2</v>
      </c>
      <c r="C441" s="2">
        <f>RSI!I441</f>
        <v>35.527548604421725</v>
      </c>
      <c r="D441" s="2">
        <f>MACD!E441</f>
        <v>-0.77474115470534954</v>
      </c>
      <c r="E441" s="2">
        <f>MACD!F441</f>
        <v>-0.25392283509345048</v>
      </c>
      <c r="F441" s="2">
        <f>'Moving Avg'!D441</f>
        <v>27.2</v>
      </c>
      <c r="G441" s="2">
        <f>'Moving Avg'!F441</f>
        <v>26.797999999999995</v>
      </c>
      <c r="H441" s="2">
        <f>'Moving Avg'!G441</f>
        <v>29.927199999999999</v>
      </c>
      <c r="I441" s="2">
        <f>'Moving Avg'!H441</f>
        <v>40.492199999999983</v>
      </c>
      <c r="J441" s="6" t="str">
        <f>OBV!F441</f>
        <v>NEUTRAL</v>
      </c>
      <c r="K441" s="6" t="str">
        <f>OBV!G441</f>
        <v>NEUTRAL</v>
      </c>
      <c r="L441" s="6" t="str">
        <f>OBV!H441</f>
        <v>NEUTRAL</v>
      </c>
      <c r="M441" s="8">
        <f t="shared" si="60"/>
        <v>25</v>
      </c>
      <c r="N441" s="8">
        <f t="shared" si="61"/>
        <v>100</v>
      </c>
      <c r="O441" s="8">
        <f t="shared" si="62"/>
        <v>0</v>
      </c>
      <c r="P441" s="8">
        <f t="shared" si="63"/>
        <v>33</v>
      </c>
      <c r="Q441" s="9">
        <f t="shared" si="64"/>
        <v>48.7</v>
      </c>
      <c r="R441" s="9">
        <f t="shared" si="65"/>
        <v>33.25</v>
      </c>
      <c r="S441" s="9">
        <f t="shared" si="66"/>
        <v>33.6</v>
      </c>
      <c r="T441" s="9">
        <f t="shared" si="67"/>
        <v>39.5</v>
      </c>
      <c r="U441" s="8">
        <f t="shared" si="68"/>
        <v>38.516666666666673</v>
      </c>
      <c r="V441" s="8">
        <f t="shared" si="69"/>
        <v>38.762500000000003</v>
      </c>
    </row>
    <row r="442" spans="1:22" ht="13.5" x14ac:dyDescent="0.25">
      <c r="A442" s="3">
        <f>RSI!A442</f>
        <v>42948</v>
      </c>
      <c r="B442" s="2">
        <f>RSI!B442</f>
        <v>27.59</v>
      </c>
      <c r="C442" s="2">
        <f>RSI!I442</f>
        <v>44.194847158658824</v>
      </c>
      <c r="D442" s="2">
        <f>MACD!E442</f>
        <v>-0.87397414861016287</v>
      </c>
      <c r="E442" s="2">
        <f>MACD!F442</f>
        <v>-0.37793309779679296</v>
      </c>
      <c r="F442" s="2">
        <f>'Moving Avg'!D442</f>
        <v>27.277999999999999</v>
      </c>
      <c r="G442" s="2">
        <f>'Moving Avg'!F442</f>
        <v>26.751999999999999</v>
      </c>
      <c r="H442" s="2">
        <f>'Moving Avg'!G442</f>
        <v>29.73</v>
      </c>
      <c r="I442" s="2">
        <f>'Moving Avg'!H442</f>
        <v>40.460849999999979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  <c r="M442" s="8">
        <f t="shared" si="60"/>
        <v>25</v>
      </c>
      <c r="N442" s="8">
        <f t="shared" si="61"/>
        <v>100</v>
      </c>
      <c r="O442" s="8">
        <f t="shared" si="62"/>
        <v>0</v>
      </c>
      <c r="P442" s="8">
        <f t="shared" si="63"/>
        <v>83.5</v>
      </c>
      <c r="Q442" s="9">
        <f t="shared" si="64"/>
        <v>56.274999999999999</v>
      </c>
      <c r="R442" s="9">
        <f t="shared" si="65"/>
        <v>45.875</v>
      </c>
      <c r="S442" s="9">
        <f t="shared" si="66"/>
        <v>56.325000000000003</v>
      </c>
      <c r="T442" s="9">
        <f t="shared" si="67"/>
        <v>52.125</v>
      </c>
      <c r="U442" s="8">
        <f t="shared" si="68"/>
        <v>52.82500000000001</v>
      </c>
      <c r="V442" s="8">
        <f t="shared" si="69"/>
        <v>52.650000000000006</v>
      </c>
    </row>
    <row r="443" spans="1:22" ht="13.5" x14ac:dyDescent="0.25">
      <c r="A443" s="3">
        <f>RSI!A443</f>
        <v>42949</v>
      </c>
      <c r="B443" s="2">
        <f>RSI!B443</f>
        <v>27.59</v>
      </c>
      <c r="C443" s="2">
        <f>RSI!I443</f>
        <v>44.194847158658831</v>
      </c>
      <c r="D443" s="2">
        <f>MACD!E443</f>
        <v>-0.92569260083062943</v>
      </c>
      <c r="E443" s="2">
        <f>MACD!F443</f>
        <v>-0.4874849984035603</v>
      </c>
      <c r="F443" s="2">
        <f>'Moving Avg'!D443</f>
        <v>27.356000000000002</v>
      </c>
      <c r="G443" s="2">
        <f>'Moving Avg'!F443</f>
        <v>26.769999999999992</v>
      </c>
      <c r="H443" s="2">
        <f>'Moving Avg'!G443</f>
        <v>29.532800000000002</v>
      </c>
      <c r="I443" s="2">
        <f>'Moving Avg'!H443</f>
        <v>40.424599999999984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  <c r="M443" s="8">
        <f t="shared" si="60"/>
        <v>25</v>
      </c>
      <c r="N443" s="8">
        <f t="shared" si="61"/>
        <v>100</v>
      </c>
      <c r="O443" s="8">
        <f t="shared" si="62"/>
        <v>0</v>
      </c>
      <c r="P443" s="8">
        <f t="shared" si="63"/>
        <v>83.5</v>
      </c>
      <c r="Q443" s="9">
        <f t="shared" si="64"/>
        <v>56.274999999999999</v>
      </c>
      <c r="R443" s="9">
        <f t="shared" si="65"/>
        <v>45.875</v>
      </c>
      <c r="S443" s="9">
        <f t="shared" si="66"/>
        <v>56.325000000000003</v>
      </c>
      <c r="T443" s="9">
        <f t="shared" si="67"/>
        <v>52.125</v>
      </c>
      <c r="U443" s="8">
        <f t="shared" si="68"/>
        <v>52.82500000000001</v>
      </c>
      <c r="V443" s="8">
        <f t="shared" si="69"/>
        <v>52.650000000000006</v>
      </c>
    </row>
    <row r="444" spans="1:22" ht="13.5" x14ac:dyDescent="0.25">
      <c r="A444" s="3">
        <f>RSI!A444</f>
        <v>42950</v>
      </c>
      <c r="B444" s="2">
        <f>RSI!B444</f>
        <v>27.59</v>
      </c>
      <c r="C444" s="2">
        <f>RSI!I444</f>
        <v>44.194847158658831</v>
      </c>
      <c r="D444" s="2">
        <f>MACD!E444</f>
        <v>-0.96808520469759785</v>
      </c>
      <c r="E444" s="2">
        <f>MACD!F444</f>
        <v>-0.58360503966236787</v>
      </c>
      <c r="F444" s="2">
        <f>'Moving Avg'!D444</f>
        <v>27.433999999999997</v>
      </c>
      <c r="G444" s="2">
        <f>'Moving Avg'!F444</f>
        <v>26.77</v>
      </c>
      <c r="H444" s="2">
        <f>'Moving Avg'!G444</f>
        <v>29.335599999999999</v>
      </c>
      <c r="I444" s="2">
        <f>'Moving Avg'!H444</f>
        <v>40.377849999999988</v>
      </c>
      <c r="J444" s="6" t="str">
        <f>OBV!F444</f>
        <v>BULLISH</v>
      </c>
      <c r="K444" s="6" t="str">
        <f>OBV!G444</f>
        <v>NEUTRAL</v>
      </c>
      <c r="L444" s="6" t="str">
        <f>OBV!H444</f>
        <v>CONFIRMED BULLISH</v>
      </c>
      <c r="M444" s="8">
        <f t="shared" si="60"/>
        <v>25</v>
      </c>
      <c r="N444" s="8">
        <f t="shared" si="61"/>
        <v>100</v>
      </c>
      <c r="O444" s="8">
        <f t="shared" si="62"/>
        <v>0</v>
      </c>
      <c r="P444" s="8">
        <f t="shared" si="63"/>
        <v>83.5</v>
      </c>
      <c r="Q444" s="9">
        <f t="shared" si="64"/>
        <v>56.274999999999999</v>
      </c>
      <c r="R444" s="9">
        <f t="shared" si="65"/>
        <v>45.875</v>
      </c>
      <c r="S444" s="9">
        <f t="shared" si="66"/>
        <v>56.325000000000003</v>
      </c>
      <c r="T444" s="9">
        <f t="shared" si="67"/>
        <v>52.125</v>
      </c>
      <c r="U444" s="8">
        <f t="shared" si="68"/>
        <v>52.82500000000001</v>
      </c>
      <c r="V444" s="8">
        <f t="shared" si="69"/>
        <v>52.650000000000006</v>
      </c>
    </row>
    <row r="445" spans="1:22" ht="13.5" x14ac:dyDescent="0.25">
      <c r="A445" s="3">
        <f>RSI!A445</f>
        <v>42951</v>
      </c>
      <c r="B445" s="2">
        <f>RSI!B445</f>
        <v>27.59</v>
      </c>
      <c r="C445" s="2">
        <f>RSI!I445</f>
        <v>44.194847158658831</v>
      </c>
      <c r="D445" s="2">
        <f>MACD!E445</f>
        <v>-1.0026881256224591</v>
      </c>
      <c r="E445" s="2">
        <f>MACD!F445</f>
        <v>-0.66742165685438615</v>
      </c>
      <c r="F445" s="2">
        <f>'Moving Avg'!D445</f>
        <v>27.512</v>
      </c>
      <c r="G445" s="2">
        <f>'Moving Avg'!F445</f>
        <v>26.831999999999994</v>
      </c>
      <c r="H445" s="2">
        <f>'Moving Avg'!G445</f>
        <v>29.138400000000001</v>
      </c>
      <c r="I445" s="2">
        <f>'Moving Avg'!H445</f>
        <v>40.320049999999981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  <c r="M445" s="8">
        <f t="shared" si="60"/>
        <v>25</v>
      </c>
      <c r="N445" s="8">
        <f t="shared" si="61"/>
        <v>100</v>
      </c>
      <c r="O445" s="8">
        <f t="shared" si="62"/>
        <v>0</v>
      </c>
      <c r="P445" s="8">
        <f t="shared" si="63"/>
        <v>83.5</v>
      </c>
      <c r="Q445" s="9">
        <f t="shared" si="64"/>
        <v>56.274999999999999</v>
      </c>
      <c r="R445" s="9">
        <f t="shared" si="65"/>
        <v>45.875</v>
      </c>
      <c r="S445" s="9">
        <f t="shared" si="66"/>
        <v>56.325000000000003</v>
      </c>
      <c r="T445" s="9">
        <f t="shared" si="67"/>
        <v>52.125</v>
      </c>
      <c r="U445" s="8">
        <f t="shared" si="68"/>
        <v>52.82500000000001</v>
      </c>
      <c r="V445" s="8">
        <f t="shared" si="69"/>
        <v>52.650000000000006</v>
      </c>
    </row>
    <row r="446" spans="1:22" ht="13.5" x14ac:dyDescent="0.25">
      <c r="A446" s="3">
        <f>RSI!A446</f>
        <v>42954</v>
      </c>
      <c r="B446" s="2">
        <f>RSI!B446</f>
        <v>27.59</v>
      </c>
      <c r="C446" s="2">
        <f>RSI!I446</f>
        <v>44.194847158658838</v>
      </c>
      <c r="D446" s="2">
        <f>MACD!E446</f>
        <v>-0.92310137562771999</v>
      </c>
      <c r="E446" s="2">
        <f>MACD!F446</f>
        <v>-0.71855760060905294</v>
      </c>
      <c r="F446" s="2">
        <f>'Moving Avg'!D446</f>
        <v>27.589999999999996</v>
      </c>
      <c r="G446" s="2">
        <f>'Moving Avg'!F446</f>
        <v>26.888999999999992</v>
      </c>
      <c r="H446" s="2">
        <f>'Moving Avg'!G446</f>
        <v>28.963399999999996</v>
      </c>
      <c r="I446" s="2">
        <f>'Moving Avg'!H446</f>
        <v>40.256749999999982</v>
      </c>
      <c r="J446" s="6" t="str">
        <f>OBV!F446</f>
        <v>BULLISH</v>
      </c>
      <c r="K446" s="6" t="str">
        <f>OBV!G446</f>
        <v>NEUTRAL</v>
      </c>
      <c r="L446" s="6" t="str">
        <f>OBV!H446</f>
        <v>CONFIRMED BULLISH</v>
      </c>
      <c r="M446" s="8">
        <f t="shared" si="60"/>
        <v>25</v>
      </c>
      <c r="N446" s="8">
        <f t="shared" si="61"/>
        <v>100</v>
      </c>
      <c r="O446" s="8">
        <f t="shared" si="62"/>
        <v>0</v>
      </c>
      <c r="P446" s="8">
        <f t="shared" si="63"/>
        <v>83.5</v>
      </c>
      <c r="Q446" s="9">
        <f t="shared" si="64"/>
        <v>56.274999999999999</v>
      </c>
      <c r="R446" s="9">
        <f t="shared" si="65"/>
        <v>45.875</v>
      </c>
      <c r="S446" s="9">
        <f t="shared" si="66"/>
        <v>56.325000000000003</v>
      </c>
      <c r="T446" s="9">
        <f t="shared" si="67"/>
        <v>52.125</v>
      </c>
      <c r="U446" s="8">
        <f t="shared" si="68"/>
        <v>52.82500000000001</v>
      </c>
      <c r="V446" s="8">
        <f t="shared" si="69"/>
        <v>52.650000000000006</v>
      </c>
    </row>
    <row r="447" spans="1:22" ht="13.5" x14ac:dyDescent="0.25">
      <c r="A447" s="3">
        <f>RSI!A447</f>
        <v>42955</v>
      </c>
      <c r="B447" s="2">
        <f>RSI!B447</f>
        <v>27.59</v>
      </c>
      <c r="C447" s="2">
        <f>RSI!I447</f>
        <v>44.194847158658831</v>
      </c>
      <c r="D447" s="2">
        <f>MACD!E447</f>
        <v>-0.85467185496941411</v>
      </c>
      <c r="E447" s="2">
        <f>MACD!F447</f>
        <v>-0.74578045148112526</v>
      </c>
      <c r="F447" s="2">
        <f>'Moving Avg'!D447</f>
        <v>27.589999999999996</v>
      </c>
      <c r="G447" s="2">
        <f>'Moving Avg'!F447</f>
        <v>26.967999999999989</v>
      </c>
      <c r="H447" s="2">
        <f>'Moving Avg'!G447</f>
        <v>28.810399999999994</v>
      </c>
      <c r="I447" s="2">
        <f>'Moving Avg'!H447</f>
        <v>40.193199999999983</v>
      </c>
      <c r="J447" s="6" t="str">
        <f>OBV!F447</f>
        <v>NEUTRAL</v>
      </c>
      <c r="K447" s="6" t="str">
        <f>OBV!G447</f>
        <v>NEUTRAL</v>
      </c>
      <c r="L447" s="6" t="str">
        <f>OBV!H447</f>
        <v>NEUTRAL</v>
      </c>
      <c r="M447" s="8">
        <f t="shared" si="60"/>
        <v>25</v>
      </c>
      <c r="N447" s="8">
        <f t="shared" si="61"/>
        <v>100</v>
      </c>
      <c r="O447" s="8">
        <f t="shared" si="62"/>
        <v>0</v>
      </c>
      <c r="P447" s="8">
        <f t="shared" si="63"/>
        <v>33</v>
      </c>
      <c r="Q447" s="9">
        <f t="shared" si="64"/>
        <v>48.7</v>
      </c>
      <c r="R447" s="9">
        <f t="shared" si="65"/>
        <v>33.25</v>
      </c>
      <c r="S447" s="9">
        <f t="shared" si="66"/>
        <v>33.6</v>
      </c>
      <c r="T447" s="9">
        <f t="shared" si="67"/>
        <v>39.5</v>
      </c>
      <c r="U447" s="8">
        <f t="shared" si="68"/>
        <v>38.516666666666673</v>
      </c>
      <c r="V447" s="8">
        <f t="shared" si="69"/>
        <v>38.762500000000003</v>
      </c>
    </row>
    <row r="448" spans="1:22" ht="13.5" x14ac:dyDescent="0.25">
      <c r="A448" s="3">
        <f>RSI!A448</f>
        <v>42956</v>
      </c>
      <c r="B448" s="2">
        <f>RSI!B448</f>
        <v>27.59</v>
      </c>
      <c r="C448" s="2">
        <f>RSI!I448</f>
        <v>44.194847158658824</v>
      </c>
      <c r="D448" s="2">
        <f>MACD!E448</f>
        <v>-0.79576357690413957</v>
      </c>
      <c r="E448" s="2">
        <f>MACD!F448</f>
        <v>-0.75577707656572812</v>
      </c>
      <c r="F448" s="2">
        <f>'Moving Avg'!D448</f>
        <v>27.589999999999996</v>
      </c>
      <c r="G448" s="2">
        <f>'Moving Avg'!F448</f>
        <v>27.04699999999999</v>
      </c>
      <c r="H448" s="2">
        <f>'Moving Avg'!G448</f>
        <v>28.698599999999992</v>
      </c>
      <c r="I448" s="2">
        <f>'Moving Avg'!H448</f>
        <v>40.129549999999988</v>
      </c>
      <c r="J448" s="6" t="str">
        <f>OBV!F448</f>
        <v>NEUTRAL</v>
      </c>
      <c r="K448" s="6" t="str">
        <f>OBV!G448</f>
        <v>NEUTRAL</v>
      </c>
      <c r="L448" s="6" t="str">
        <f>OBV!H448</f>
        <v>NEUTRAL</v>
      </c>
      <c r="M448" s="8">
        <f t="shared" si="60"/>
        <v>25</v>
      </c>
      <c r="N448" s="8">
        <f t="shared" si="61"/>
        <v>100</v>
      </c>
      <c r="O448" s="8">
        <f t="shared" si="62"/>
        <v>0</v>
      </c>
      <c r="P448" s="8">
        <f t="shared" si="63"/>
        <v>33</v>
      </c>
      <c r="Q448" s="9">
        <f t="shared" si="64"/>
        <v>48.7</v>
      </c>
      <c r="R448" s="9">
        <f t="shared" si="65"/>
        <v>33.25</v>
      </c>
      <c r="S448" s="9">
        <f t="shared" si="66"/>
        <v>33.6</v>
      </c>
      <c r="T448" s="9">
        <f t="shared" si="67"/>
        <v>39.5</v>
      </c>
      <c r="U448" s="8">
        <f t="shared" si="68"/>
        <v>38.516666666666673</v>
      </c>
      <c r="V448" s="8">
        <f t="shared" si="69"/>
        <v>38.762500000000003</v>
      </c>
    </row>
    <row r="449" spans="1:22" ht="13.5" x14ac:dyDescent="0.25">
      <c r="A449" s="3">
        <f>RSI!A449</f>
        <v>42957</v>
      </c>
      <c r="B449" s="2">
        <f>RSI!B449</f>
        <v>27.59</v>
      </c>
      <c r="C449" s="2">
        <f>RSI!I449</f>
        <v>44.194847158658824</v>
      </c>
      <c r="D449" s="2">
        <f>MACD!E449</f>
        <v>-0.74498628124725386</v>
      </c>
      <c r="E449" s="2">
        <f>MACD!F449</f>
        <v>-0.75361891750203336</v>
      </c>
      <c r="F449" s="2">
        <f>'Moving Avg'!D449</f>
        <v>27.589999999999996</v>
      </c>
      <c r="G449" s="2">
        <f>'Moving Avg'!F449</f>
        <v>27.125999999999994</v>
      </c>
      <c r="H449" s="2">
        <f>'Moving Avg'!G449</f>
        <v>28.586799999999993</v>
      </c>
      <c r="I449" s="2">
        <f>'Moving Avg'!H449</f>
        <v>40.059999999999988</v>
      </c>
      <c r="J449" s="6" t="str">
        <f>OBV!F449</f>
        <v>NEUTRAL</v>
      </c>
      <c r="K449" s="6" t="str">
        <f>OBV!G449</f>
        <v>NEUTRAL</v>
      </c>
      <c r="L449" s="6" t="str">
        <f>OBV!H449</f>
        <v>NEUTRAL</v>
      </c>
      <c r="M449" s="8">
        <f t="shared" si="60"/>
        <v>25</v>
      </c>
      <c r="N449" s="8">
        <f t="shared" si="61"/>
        <v>0</v>
      </c>
      <c r="O449" s="8">
        <f t="shared" si="62"/>
        <v>0</v>
      </c>
      <c r="P449" s="8">
        <f t="shared" si="63"/>
        <v>33</v>
      </c>
      <c r="Q449" s="9">
        <f t="shared" si="64"/>
        <v>13.7</v>
      </c>
      <c r="R449" s="9">
        <f t="shared" si="65"/>
        <v>13.25</v>
      </c>
      <c r="S449" s="9">
        <f t="shared" si="66"/>
        <v>18.600000000000001</v>
      </c>
      <c r="T449" s="9">
        <f t="shared" si="67"/>
        <v>14.5</v>
      </c>
      <c r="U449" s="8">
        <f t="shared" si="68"/>
        <v>15.183333333333332</v>
      </c>
      <c r="V449" s="8">
        <f t="shared" si="69"/>
        <v>15.012499999999999</v>
      </c>
    </row>
    <row r="450" spans="1:22" ht="13.5" x14ac:dyDescent="0.25">
      <c r="A450" s="3">
        <f>RSI!A450</f>
        <v>42958</v>
      </c>
      <c r="B450" s="2">
        <f>RSI!B450</f>
        <v>27.59</v>
      </c>
      <c r="C450" s="2">
        <f>RSI!I450</f>
        <v>44.194847158658824</v>
      </c>
      <c r="D450" s="2">
        <f>MACD!E450</f>
        <v>-0.70115807204317449</v>
      </c>
      <c r="E450" s="2">
        <f>MACD!F450</f>
        <v>-0.74312674841026172</v>
      </c>
      <c r="F450" s="2">
        <f>'Moving Avg'!D450</f>
        <v>27.589999999999996</v>
      </c>
      <c r="G450" s="2">
        <f>'Moving Avg'!F450</f>
        <v>27.180499999999988</v>
      </c>
      <c r="H450" s="2">
        <f>'Moving Avg'!G450</f>
        <v>28.474999999999991</v>
      </c>
      <c r="I450" s="2">
        <f>'Moving Avg'!H450</f>
        <v>39.981149999999985</v>
      </c>
      <c r="J450" s="6" t="str">
        <f>OBV!F450</f>
        <v>NEUTRAL</v>
      </c>
      <c r="K450" s="6" t="str">
        <f>OBV!G450</f>
        <v>NEUTRAL</v>
      </c>
      <c r="L450" s="6" t="str">
        <f>OBV!H450</f>
        <v>NEUTRAL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33</v>
      </c>
      <c r="Q450" s="9">
        <f t="shared" si="64"/>
        <v>13.7</v>
      </c>
      <c r="R450" s="9">
        <f t="shared" si="65"/>
        <v>13.25</v>
      </c>
      <c r="S450" s="9">
        <f t="shared" si="66"/>
        <v>18.600000000000001</v>
      </c>
      <c r="T450" s="9">
        <f t="shared" si="67"/>
        <v>14.5</v>
      </c>
      <c r="U450" s="8">
        <f t="shared" si="68"/>
        <v>15.183333333333332</v>
      </c>
      <c r="V450" s="8">
        <f t="shared" si="69"/>
        <v>15.012499999999999</v>
      </c>
    </row>
    <row r="451" spans="1:22" ht="13.5" x14ac:dyDescent="0.25">
      <c r="A451" s="3">
        <f>RSI!A451</f>
        <v>42961</v>
      </c>
      <c r="B451" s="2">
        <f>RSI!B451</f>
        <v>27.59</v>
      </c>
      <c r="C451" s="2">
        <f>RSI!I451</f>
        <v>44.194847158658824</v>
      </c>
      <c r="D451" s="2">
        <f>MACD!E451</f>
        <v>-0.66327377056369841</v>
      </c>
      <c r="E451" s="2">
        <f>MACD!F451</f>
        <v>-0.72715615284094914</v>
      </c>
      <c r="F451" s="2">
        <f>'Moving Avg'!D451</f>
        <v>27.589999999999996</v>
      </c>
      <c r="G451" s="2">
        <f>'Moving Avg'!F451</f>
        <v>27.244999999999987</v>
      </c>
      <c r="H451" s="2">
        <f>'Moving Avg'!G451</f>
        <v>28.363199999999988</v>
      </c>
      <c r="I451" s="2">
        <f>'Moving Avg'!H451</f>
        <v>39.895799999999987</v>
      </c>
      <c r="J451" s="6" t="str">
        <f>OBV!F451</f>
        <v>NEUTRAL</v>
      </c>
      <c r="K451" s="6" t="str">
        <f>OBV!G451</f>
        <v>NEUTRAL</v>
      </c>
      <c r="L451" s="6" t="str">
        <f>OBV!H451</f>
        <v>NEUTRAL</v>
      </c>
      <c r="M451" s="8">
        <f t="shared" si="70"/>
        <v>25</v>
      </c>
      <c r="N451" s="8">
        <f t="shared" si="71"/>
        <v>0</v>
      </c>
      <c r="O451" s="8">
        <f t="shared" si="72"/>
        <v>0</v>
      </c>
      <c r="P451" s="8">
        <f t="shared" si="73"/>
        <v>33</v>
      </c>
      <c r="Q451" s="9">
        <f t="shared" ref="Q451:Q514" si="74">0.35*M451+N451*0.35+O451*0.15+P451*0.15</f>
        <v>13.7</v>
      </c>
      <c r="R451" s="9">
        <f t="shared" ref="R451:R514" si="75">M451*0.2+N451*0.2+O451*0.35+P451*0.25</f>
        <v>13.25</v>
      </c>
      <c r="S451" s="9">
        <f t="shared" ref="S451:S514" si="76">M451*0.15+N451*0.15+O451*0.25+P451*0.45</f>
        <v>18.600000000000001</v>
      </c>
      <c r="T451" s="9">
        <f t="shared" ref="T451:T514" si="77">0.25*SUM(M451:P451)</f>
        <v>14.5</v>
      </c>
      <c r="U451" s="8">
        <f t="shared" ref="U451:U514" si="78">SUM(Q451:S451)/3</f>
        <v>15.183333333333332</v>
      </c>
      <c r="V451" s="8">
        <f t="shared" ref="V451:V514" si="79">SUM(Q451:T451)/4</f>
        <v>15.012499999999999</v>
      </c>
    </row>
    <row r="452" spans="1:22" ht="13.5" x14ac:dyDescent="0.25">
      <c r="A452" s="3">
        <f>RSI!A452</f>
        <v>42962</v>
      </c>
      <c r="B452" s="2">
        <f>RSI!B452</f>
        <v>27.59</v>
      </c>
      <c r="C452" s="2">
        <f>RSI!I452</f>
        <v>44.194847158658824</v>
      </c>
      <c r="D452" s="2">
        <f>MACD!E452</f>
        <v>-0.57047810677706323</v>
      </c>
      <c r="E452" s="2">
        <f>MACD!F452</f>
        <v>-0.69582054362817192</v>
      </c>
      <c r="F452" s="2">
        <f>'Moving Avg'!D452</f>
        <v>27.589999999999996</v>
      </c>
      <c r="G452" s="2">
        <f>'Moving Avg'!F452</f>
        <v>27.309499999999993</v>
      </c>
      <c r="H452" s="2">
        <f>'Moving Avg'!G452</f>
        <v>28.251399999999986</v>
      </c>
      <c r="I452" s="2">
        <f>'Moving Avg'!H452</f>
        <v>39.810749999999992</v>
      </c>
      <c r="J452" s="6" t="str">
        <f>OBV!F452</f>
        <v>NEUTRAL</v>
      </c>
      <c r="K452" s="6" t="str">
        <f>OBV!G452</f>
        <v>NEUTRAL</v>
      </c>
      <c r="L452" s="6" t="str">
        <f>OBV!H452</f>
        <v>NEUTRAL</v>
      </c>
      <c r="M452" s="8">
        <f t="shared" si="70"/>
        <v>25</v>
      </c>
      <c r="N452" s="8">
        <f t="shared" si="71"/>
        <v>0</v>
      </c>
      <c r="O452" s="8">
        <f t="shared" si="72"/>
        <v>0</v>
      </c>
      <c r="P452" s="8">
        <f t="shared" si="73"/>
        <v>33</v>
      </c>
      <c r="Q452" s="9">
        <f t="shared" si="74"/>
        <v>13.7</v>
      </c>
      <c r="R452" s="9">
        <f t="shared" si="75"/>
        <v>13.25</v>
      </c>
      <c r="S452" s="9">
        <f t="shared" si="76"/>
        <v>18.600000000000001</v>
      </c>
      <c r="T452" s="9">
        <f t="shared" si="77"/>
        <v>14.5</v>
      </c>
      <c r="U452" s="8">
        <f t="shared" si="78"/>
        <v>15.183333333333332</v>
      </c>
      <c r="V452" s="8">
        <f t="shared" si="79"/>
        <v>15.012499999999999</v>
      </c>
    </row>
    <row r="453" spans="1:22" ht="13.5" x14ac:dyDescent="0.25">
      <c r="A453" s="3">
        <f>RSI!A453</f>
        <v>42963</v>
      </c>
      <c r="B453" s="2">
        <f>RSI!B453</f>
        <v>27.59</v>
      </c>
      <c r="C453" s="2">
        <f>RSI!I453</f>
        <v>44.194847158658824</v>
      </c>
      <c r="D453" s="2">
        <f>MACD!E453</f>
        <v>-0.49127377638266267</v>
      </c>
      <c r="E453" s="2">
        <f>MACD!F453</f>
        <v>-0.65491119017907007</v>
      </c>
      <c r="F453" s="2">
        <f>'Moving Avg'!D453</f>
        <v>27.589999999999996</v>
      </c>
      <c r="G453" s="2">
        <f>'Moving Avg'!F453</f>
        <v>27.363999999999987</v>
      </c>
      <c r="H453" s="2">
        <f>'Moving Avg'!G453</f>
        <v>28.159399999999984</v>
      </c>
      <c r="I453" s="2">
        <f>'Moving Avg'!H453</f>
        <v>39.725699999999989</v>
      </c>
      <c r="J453" s="6" t="str">
        <f>OBV!F453</f>
        <v>NEUTRAL</v>
      </c>
      <c r="K453" s="6" t="str">
        <f>OBV!G453</f>
        <v>NEUTRAL</v>
      </c>
      <c r="L453" s="6" t="str">
        <f>OBV!H453</f>
        <v>NEUTRAL</v>
      </c>
      <c r="M453" s="8">
        <f t="shared" si="70"/>
        <v>25</v>
      </c>
      <c r="N453" s="8">
        <f t="shared" si="71"/>
        <v>0</v>
      </c>
      <c r="O453" s="8">
        <f t="shared" si="72"/>
        <v>0</v>
      </c>
      <c r="P453" s="8">
        <f t="shared" si="73"/>
        <v>33</v>
      </c>
      <c r="Q453" s="9">
        <f t="shared" si="74"/>
        <v>13.7</v>
      </c>
      <c r="R453" s="9">
        <f t="shared" si="75"/>
        <v>13.25</v>
      </c>
      <c r="S453" s="9">
        <f t="shared" si="76"/>
        <v>18.600000000000001</v>
      </c>
      <c r="T453" s="9">
        <f t="shared" si="77"/>
        <v>14.5</v>
      </c>
      <c r="U453" s="8">
        <f t="shared" si="78"/>
        <v>15.183333333333332</v>
      </c>
      <c r="V453" s="8">
        <f t="shared" si="79"/>
        <v>15.012499999999999</v>
      </c>
    </row>
    <row r="454" spans="1:22" ht="13.5" x14ac:dyDescent="0.25">
      <c r="A454" s="3">
        <f>RSI!A454</f>
        <v>42964</v>
      </c>
      <c r="B454" s="2">
        <f>RSI!B454</f>
        <v>27.59</v>
      </c>
      <c r="C454" s="2">
        <f>RSI!I454</f>
        <v>44.194847158658824</v>
      </c>
      <c r="D454" s="2">
        <f>MACD!E454</f>
        <v>-0.42362054001801752</v>
      </c>
      <c r="E454" s="2">
        <f>MACD!F454</f>
        <v>-0.6086530601468596</v>
      </c>
      <c r="F454" s="2">
        <f>'Moving Avg'!D454</f>
        <v>27.589999999999996</v>
      </c>
      <c r="G454" s="2">
        <f>'Moving Avg'!F454</f>
        <v>27.418499999999987</v>
      </c>
      <c r="H454" s="2">
        <f>'Moving Avg'!G454</f>
        <v>28.067399999999978</v>
      </c>
      <c r="I454" s="2">
        <f>'Moving Avg'!H454</f>
        <v>39.648649999999989</v>
      </c>
      <c r="J454" s="6" t="str">
        <f>OBV!F454</f>
        <v>NEUTRAL</v>
      </c>
      <c r="K454" s="6" t="str">
        <f>OBV!G454</f>
        <v>NEUTRAL</v>
      </c>
      <c r="L454" s="6" t="str">
        <f>OBV!H454</f>
        <v>NEUTRAL</v>
      </c>
      <c r="M454" s="8">
        <f t="shared" si="70"/>
        <v>25</v>
      </c>
      <c r="N454" s="8">
        <f t="shared" si="71"/>
        <v>0</v>
      </c>
      <c r="O454" s="8">
        <f t="shared" si="72"/>
        <v>0</v>
      </c>
      <c r="P454" s="8">
        <f t="shared" si="73"/>
        <v>33</v>
      </c>
      <c r="Q454" s="9">
        <f t="shared" si="74"/>
        <v>13.7</v>
      </c>
      <c r="R454" s="9">
        <f t="shared" si="75"/>
        <v>13.25</v>
      </c>
      <c r="S454" s="9">
        <f t="shared" si="76"/>
        <v>18.600000000000001</v>
      </c>
      <c r="T454" s="9">
        <f t="shared" si="77"/>
        <v>14.5</v>
      </c>
      <c r="U454" s="8">
        <f t="shared" si="78"/>
        <v>15.183333333333332</v>
      </c>
      <c r="V454" s="8">
        <f t="shared" si="79"/>
        <v>15.012499999999999</v>
      </c>
    </row>
    <row r="455" spans="1:22" ht="13.5" x14ac:dyDescent="0.25">
      <c r="A455" s="3">
        <f>RSI!A455</f>
        <v>42965</v>
      </c>
      <c r="B455" s="2">
        <f>RSI!B455</f>
        <v>27.51</v>
      </c>
      <c r="C455" s="2">
        <f>RSI!I455</f>
        <v>41.216297705175762</v>
      </c>
      <c r="D455" s="2">
        <f>MACD!E455</f>
        <v>-0.35986235722499771</v>
      </c>
      <c r="E455" s="2">
        <f>MACD!F455</f>
        <v>-0.55889491956248727</v>
      </c>
      <c r="F455" s="2">
        <f>'Moving Avg'!D455</f>
        <v>27.574000000000002</v>
      </c>
      <c r="G455" s="2">
        <f>'Moving Avg'!F455</f>
        <v>27.468999999999987</v>
      </c>
      <c r="H455" s="2">
        <f>'Moving Avg'!G455</f>
        <v>27.973799999999983</v>
      </c>
      <c r="I455" s="2">
        <f>'Moving Avg'!H455</f>
        <v>39.564749999999997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  <c r="M455" s="8">
        <f t="shared" si="70"/>
        <v>25</v>
      </c>
      <c r="N455" s="8">
        <f t="shared" si="71"/>
        <v>0</v>
      </c>
      <c r="O455" s="8">
        <f t="shared" si="72"/>
        <v>0</v>
      </c>
      <c r="P455" s="8">
        <f t="shared" si="73"/>
        <v>16.5</v>
      </c>
      <c r="Q455" s="9">
        <f t="shared" si="74"/>
        <v>11.225</v>
      </c>
      <c r="R455" s="9">
        <f t="shared" si="75"/>
        <v>9.125</v>
      </c>
      <c r="S455" s="9">
        <f t="shared" si="76"/>
        <v>11.175000000000001</v>
      </c>
      <c r="T455" s="9">
        <f t="shared" si="77"/>
        <v>10.375</v>
      </c>
      <c r="U455" s="8">
        <f t="shared" si="78"/>
        <v>10.508333333333335</v>
      </c>
      <c r="V455" s="8">
        <f t="shared" si="79"/>
        <v>10.475000000000001</v>
      </c>
    </row>
    <row r="456" spans="1:22" ht="13.5" x14ac:dyDescent="0.25">
      <c r="A456" s="3">
        <f>RSI!A456</f>
        <v>42968</v>
      </c>
      <c r="B456" s="2">
        <f>RSI!B456</f>
        <v>27.51</v>
      </c>
      <c r="C456" s="2">
        <f>RSI!I456</f>
        <v>41.216297705175769</v>
      </c>
      <c r="D456" s="2">
        <f>MACD!E456</f>
        <v>-0.30489668857263652</v>
      </c>
      <c r="E456" s="2">
        <f>MACD!F456</f>
        <v>-0.50809527336451721</v>
      </c>
      <c r="F456" s="2">
        <f>'Moving Avg'!D456</f>
        <v>27.558</v>
      </c>
      <c r="G456" s="2">
        <f>'Moving Avg'!F456</f>
        <v>27.48449999999999</v>
      </c>
      <c r="H456" s="2">
        <f>'Moving Avg'!G456</f>
        <v>27.880199999999981</v>
      </c>
      <c r="I456" s="2">
        <f>'Moving Avg'!H456</f>
        <v>39.487449999999995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  <c r="M456" s="8">
        <f t="shared" si="70"/>
        <v>25</v>
      </c>
      <c r="N456" s="8">
        <f t="shared" si="71"/>
        <v>0</v>
      </c>
      <c r="O456" s="8">
        <f t="shared" si="72"/>
        <v>0</v>
      </c>
      <c r="P456" s="8">
        <f t="shared" si="73"/>
        <v>16.5</v>
      </c>
      <c r="Q456" s="9">
        <f t="shared" si="74"/>
        <v>11.225</v>
      </c>
      <c r="R456" s="9">
        <f t="shared" si="75"/>
        <v>9.125</v>
      </c>
      <c r="S456" s="9">
        <f t="shared" si="76"/>
        <v>11.175000000000001</v>
      </c>
      <c r="T456" s="9">
        <f t="shared" si="77"/>
        <v>10.375</v>
      </c>
      <c r="U456" s="8">
        <f t="shared" si="78"/>
        <v>10.508333333333335</v>
      </c>
      <c r="V456" s="8">
        <f t="shared" si="79"/>
        <v>10.475000000000001</v>
      </c>
    </row>
    <row r="457" spans="1:22" ht="13.5" x14ac:dyDescent="0.25">
      <c r="A457" s="3">
        <f>RSI!A457</f>
        <v>42969</v>
      </c>
      <c r="B457" s="2">
        <f>RSI!B457</f>
        <v>27.51</v>
      </c>
      <c r="C457" s="2">
        <f>RSI!I457</f>
        <v>41.216297705175762</v>
      </c>
      <c r="D457" s="2">
        <f>MACD!E457</f>
        <v>-0.2574461312116938</v>
      </c>
      <c r="E457" s="2">
        <f>MACD!F457</f>
        <v>-0.45796544493395253</v>
      </c>
      <c r="F457" s="2">
        <f>'Moving Avg'!D457</f>
        <v>27.542000000000002</v>
      </c>
      <c r="G457" s="2">
        <f>'Moving Avg'!F457</f>
        <v>27.499999999999989</v>
      </c>
      <c r="H457" s="2">
        <f>'Moving Avg'!G457</f>
        <v>27.805799999999987</v>
      </c>
      <c r="I457" s="2">
        <f>'Moving Avg'!H457</f>
        <v>39.410149999999994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  <c r="M457" s="8">
        <f t="shared" si="70"/>
        <v>25</v>
      </c>
      <c r="N457" s="8">
        <f t="shared" si="71"/>
        <v>0</v>
      </c>
      <c r="O457" s="8">
        <f t="shared" si="72"/>
        <v>0</v>
      </c>
      <c r="P457" s="8">
        <f t="shared" si="73"/>
        <v>16.5</v>
      </c>
      <c r="Q457" s="9">
        <f t="shared" si="74"/>
        <v>11.225</v>
      </c>
      <c r="R457" s="9">
        <f t="shared" si="75"/>
        <v>9.125</v>
      </c>
      <c r="S457" s="9">
        <f t="shared" si="76"/>
        <v>11.175000000000001</v>
      </c>
      <c r="T457" s="9">
        <f t="shared" si="77"/>
        <v>10.375</v>
      </c>
      <c r="U457" s="8">
        <f t="shared" si="78"/>
        <v>10.508333333333335</v>
      </c>
      <c r="V457" s="8">
        <f t="shared" si="79"/>
        <v>10.475000000000001</v>
      </c>
    </row>
    <row r="458" spans="1:22" ht="13.5" x14ac:dyDescent="0.25">
      <c r="A458" s="3">
        <f>RSI!A458</f>
        <v>42970</v>
      </c>
      <c r="B458" s="2">
        <f>RSI!B458</f>
        <v>27.51</v>
      </c>
      <c r="C458" s="2">
        <f>RSI!I458</f>
        <v>41.216297705175762</v>
      </c>
      <c r="D458" s="2">
        <f>MACD!E458</f>
        <v>-0.21642422865013344</v>
      </c>
      <c r="E458" s="2">
        <f>MACD!F458</f>
        <v>-0.40965720167718878</v>
      </c>
      <c r="F458" s="2">
        <f>'Moving Avg'!D458</f>
        <v>27.526</v>
      </c>
      <c r="G458" s="2">
        <f>'Moving Avg'!F458</f>
        <v>27.515499999999992</v>
      </c>
      <c r="H458" s="2">
        <f>'Moving Avg'!G458</f>
        <v>27.749399999999987</v>
      </c>
      <c r="I458" s="2">
        <f>'Moving Avg'!H458</f>
        <v>39.330849999999998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  <c r="M458" s="8">
        <f t="shared" si="70"/>
        <v>25</v>
      </c>
      <c r="N458" s="8">
        <f t="shared" si="71"/>
        <v>0</v>
      </c>
      <c r="O458" s="8">
        <f t="shared" si="72"/>
        <v>0</v>
      </c>
      <c r="P458" s="8">
        <f t="shared" si="73"/>
        <v>16.5</v>
      </c>
      <c r="Q458" s="9">
        <f t="shared" si="74"/>
        <v>11.225</v>
      </c>
      <c r="R458" s="9">
        <f t="shared" si="75"/>
        <v>9.125</v>
      </c>
      <c r="S458" s="9">
        <f t="shared" si="76"/>
        <v>11.175000000000001</v>
      </c>
      <c r="T458" s="9">
        <f t="shared" si="77"/>
        <v>10.375</v>
      </c>
      <c r="U458" s="8">
        <f t="shared" si="78"/>
        <v>10.508333333333335</v>
      </c>
      <c r="V458" s="8">
        <f t="shared" si="79"/>
        <v>10.475000000000001</v>
      </c>
    </row>
    <row r="459" spans="1:22" ht="13.5" x14ac:dyDescent="0.25">
      <c r="A459" s="3">
        <f>RSI!A459</f>
        <v>42971</v>
      </c>
      <c r="B459" s="2">
        <f>RSI!B459</f>
        <v>27.51</v>
      </c>
      <c r="C459" s="2">
        <f>RSI!I459</f>
        <v>41.216297705175762</v>
      </c>
      <c r="D459" s="2">
        <f>MACD!E459</f>
        <v>-0.18090650751329918</v>
      </c>
      <c r="E459" s="2">
        <f>MACD!F459</f>
        <v>-0.36390706284441088</v>
      </c>
      <c r="F459" s="2">
        <f>'Moving Avg'!D459</f>
        <v>27.51</v>
      </c>
      <c r="G459" s="2">
        <f>'Moving Avg'!F459</f>
        <v>27.530999999999995</v>
      </c>
      <c r="H459" s="2">
        <f>'Moving Avg'!G459</f>
        <v>27.693799999999992</v>
      </c>
      <c r="I459" s="2">
        <f>'Moving Avg'!H459</f>
        <v>39.245899999999999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  <c r="M459" s="8">
        <f t="shared" si="70"/>
        <v>25</v>
      </c>
      <c r="N459" s="8">
        <f t="shared" si="71"/>
        <v>0</v>
      </c>
      <c r="O459" s="8">
        <f t="shared" si="72"/>
        <v>0</v>
      </c>
      <c r="P459" s="8">
        <f t="shared" si="73"/>
        <v>16.5</v>
      </c>
      <c r="Q459" s="9">
        <f t="shared" si="74"/>
        <v>11.225</v>
      </c>
      <c r="R459" s="9">
        <f t="shared" si="75"/>
        <v>9.125</v>
      </c>
      <c r="S459" s="9">
        <f t="shared" si="76"/>
        <v>11.175000000000001</v>
      </c>
      <c r="T459" s="9">
        <f t="shared" si="77"/>
        <v>10.375</v>
      </c>
      <c r="U459" s="8">
        <f t="shared" si="78"/>
        <v>10.508333333333335</v>
      </c>
      <c r="V459" s="8">
        <f t="shared" si="79"/>
        <v>10.475000000000001</v>
      </c>
    </row>
    <row r="460" spans="1:22" ht="13.5" x14ac:dyDescent="0.25">
      <c r="A460" s="3">
        <f>RSI!A460</f>
        <v>42972</v>
      </c>
      <c r="B460" s="2">
        <f>RSI!B460</f>
        <v>27.51</v>
      </c>
      <c r="C460" s="2">
        <f>RSI!I460</f>
        <v>41.216297705175762</v>
      </c>
      <c r="D460" s="2">
        <f>MACD!E460</f>
        <v>-0.15010593958542984</v>
      </c>
      <c r="E460" s="2">
        <f>MACD!F460</f>
        <v>-0.32114683819261469</v>
      </c>
      <c r="F460" s="2">
        <f>'Moving Avg'!D460</f>
        <v>27.51</v>
      </c>
      <c r="G460" s="2">
        <f>'Moving Avg'!F460</f>
        <v>27.546499999999991</v>
      </c>
      <c r="H460" s="2">
        <f>'Moving Avg'!G460</f>
        <v>27.638199999999994</v>
      </c>
      <c r="I460" s="2">
        <f>'Moving Avg'!H460</f>
        <v>39.160449999999997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  <c r="M460" s="8">
        <f t="shared" si="70"/>
        <v>25</v>
      </c>
      <c r="N460" s="8">
        <f t="shared" si="71"/>
        <v>0</v>
      </c>
      <c r="O460" s="8">
        <f t="shared" si="72"/>
        <v>0</v>
      </c>
      <c r="P460" s="8">
        <f t="shared" si="73"/>
        <v>33</v>
      </c>
      <c r="Q460" s="9">
        <f t="shared" si="74"/>
        <v>13.7</v>
      </c>
      <c r="R460" s="9">
        <f t="shared" si="75"/>
        <v>13.25</v>
      </c>
      <c r="S460" s="9">
        <f t="shared" si="76"/>
        <v>18.600000000000001</v>
      </c>
      <c r="T460" s="9">
        <f t="shared" si="77"/>
        <v>14.5</v>
      </c>
      <c r="U460" s="8">
        <f t="shared" si="78"/>
        <v>15.183333333333332</v>
      </c>
      <c r="V460" s="8">
        <f t="shared" si="79"/>
        <v>15.012499999999999</v>
      </c>
    </row>
    <row r="461" spans="1:22" ht="13.5" x14ac:dyDescent="0.25">
      <c r="A461" s="3">
        <f>RSI!A461</f>
        <v>42975</v>
      </c>
      <c r="B461" s="2">
        <f>RSI!B461</f>
        <v>27.51</v>
      </c>
      <c r="C461" s="2">
        <f>RSI!I461</f>
        <v>41.216297705175762</v>
      </c>
      <c r="D461" s="2">
        <f>MACD!E461</f>
        <v>-0.12335215058683602</v>
      </c>
      <c r="E461" s="2">
        <f>MACD!F461</f>
        <v>-0.28158790067145895</v>
      </c>
      <c r="F461" s="2">
        <f>'Moving Avg'!D461</f>
        <v>27.51</v>
      </c>
      <c r="G461" s="2">
        <f>'Moving Avg'!F461</f>
        <v>27.561999999999994</v>
      </c>
      <c r="H461" s="2">
        <f>'Moving Avg'!G461</f>
        <v>27.600599999999996</v>
      </c>
      <c r="I461" s="2">
        <f>'Moving Avg'!H461</f>
        <v>39.075500000000005</v>
      </c>
      <c r="J461" s="6" t="str">
        <f>OBV!F461</f>
        <v>NEUTRAL</v>
      </c>
      <c r="K461" s="6" t="str">
        <f>OBV!G461</f>
        <v>NEUTRAL</v>
      </c>
      <c r="L461" s="6" t="str">
        <f>OBV!H461</f>
        <v>NEUTRAL</v>
      </c>
      <c r="M461" s="8">
        <f t="shared" si="70"/>
        <v>25</v>
      </c>
      <c r="N461" s="8">
        <f t="shared" si="71"/>
        <v>0</v>
      </c>
      <c r="O461" s="8">
        <f t="shared" si="72"/>
        <v>0</v>
      </c>
      <c r="P461" s="8">
        <f t="shared" si="73"/>
        <v>33</v>
      </c>
      <c r="Q461" s="9">
        <f t="shared" si="74"/>
        <v>13.7</v>
      </c>
      <c r="R461" s="9">
        <f t="shared" si="75"/>
        <v>13.25</v>
      </c>
      <c r="S461" s="9">
        <f t="shared" si="76"/>
        <v>18.600000000000001</v>
      </c>
      <c r="T461" s="9">
        <f t="shared" si="77"/>
        <v>14.5</v>
      </c>
      <c r="U461" s="8">
        <f t="shared" si="78"/>
        <v>15.183333333333332</v>
      </c>
      <c r="V461" s="8">
        <f t="shared" si="79"/>
        <v>15.012499999999999</v>
      </c>
    </row>
    <row r="462" spans="1:22" ht="13.5" x14ac:dyDescent="0.25">
      <c r="A462" s="3">
        <f>RSI!A462</f>
        <v>42976</v>
      </c>
      <c r="B462" s="2">
        <f>RSI!B462</f>
        <v>27.51</v>
      </c>
      <c r="C462" s="2">
        <f>RSI!I462</f>
        <v>41.216297705175762</v>
      </c>
      <c r="D462" s="2">
        <f>MACD!E462</f>
        <v>-0.10007380136472577</v>
      </c>
      <c r="E462" s="2">
        <f>MACD!F462</f>
        <v>-0.24528508081011233</v>
      </c>
      <c r="F462" s="2">
        <f>'Moving Avg'!D462</f>
        <v>27.51</v>
      </c>
      <c r="G462" s="2">
        <f>'Moving Avg'!F462</f>
        <v>27.557999999999993</v>
      </c>
      <c r="H462" s="2">
        <f>'Moving Avg'!G462</f>
        <v>27.562999999999999</v>
      </c>
      <c r="I462" s="2">
        <f>'Moving Avg'!H462</f>
        <v>39.000550000000004</v>
      </c>
      <c r="J462" s="6" t="str">
        <f>OBV!F462</f>
        <v>NEUTRAL</v>
      </c>
      <c r="K462" s="6" t="str">
        <f>OBV!G462</f>
        <v>NEUTRAL</v>
      </c>
      <c r="L462" s="6" t="str">
        <f>OBV!H462</f>
        <v>NEUTRAL</v>
      </c>
      <c r="M462" s="8">
        <f t="shared" si="70"/>
        <v>25</v>
      </c>
      <c r="N462" s="8">
        <f t="shared" si="71"/>
        <v>0</v>
      </c>
      <c r="O462" s="8">
        <f t="shared" si="72"/>
        <v>0</v>
      </c>
      <c r="P462" s="8">
        <f t="shared" si="73"/>
        <v>33</v>
      </c>
      <c r="Q462" s="9">
        <f t="shared" si="74"/>
        <v>13.7</v>
      </c>
      <c r="R462" s="9">
        <f t="shared" si="75"/>
        <v>13.25</v>
      </c>
      <c r="S462" s="9">
        <f t="shared" si="76"/>
        <v>18.600000000000001</v>
      </c>
      <c r="T462" s="9">
        <f t="shared" si="77"/>
        <v>14.5</v>
      </c>
      <c r="U462" s="8">
        <f t="shared" si="78"/>
        <v>15.183333333333332</v>
      </c>
      <c r="V462" s="8">
        <f t="shared" si="79"/>
        <v>15.012499999999999</v>
      </c>
    </row>
    <row r="463" spans="1:22" ht="13.5" x14ac:dyDescent="0.25">
      <c r="A463" s="3">
        <f>RSI!A463</f>
        <v>42977</v>
      </c>
      <c r="B463" s="2">
        <f>RSI!B463</f>
        <v>27.51</v>
      </c>
      <c r="C463" s="2">
        <f>RSI!I463</f>
        <v>41.216297705175762</v>
      </c>
      <c r="D463" s="2">
        <f>MACD!E463</f>
        <v>-7.9783655377440255E-2</v>
      </c>
      <c r="E463" s="2">
        <f>MACD!F463</f>
        <v>-0.21218479572357793</v>
      </c>
      <c r="F463" s="2">
        <f>'Moving Avg'!D463</f>
        <v>27.51</v>
      </c>
      <c r="G463" s="2">
        <f>'Moving Avg'!F463</f>
        <v>27.553999999999995</v>
      </c>
      <c r="H463" s="2">
        <f>'Moving Avg'!G463</f>
        <v>27.525400000000005</v>
      </c>
      <c r="I463" s="2">
        <f>'Moving Avg'!H463</f>
        <v>38.916050000000013</v>
      </c>
      <c r="J463" s="6" t="str">
        <f>OBV!F463</f>
        <v>NEUTRAL</v>
      </c>
      <c r="K463" s="6" t="str">
        <f>OBV!G463</f>
        <v>NEUTRAL</v>
      </c>
      <c r="L463" s="6" t="str">
        <f>OBV!H463</f>
        <v>NEUTRAL</v>
      </c>
      <c r="M463" s="8">
        <f t="shared" si="70"/>
        <v>25</v>
      </c>
      <c r="N463" s="8">
        <f t="shared" si="71"/>
        <v>0</v>
      </c>
      <c r="O463" s="8">
        <f t="shared" si="72"/>
        <v>0</v>
      </c>
      <c r="P463" s="8">
        <f t="shared" si="73"/>
        <v>33</v>
      </c>
      <c r="Q463" s="9">
        <f t="shared" si="74"/>
        <v>13.7</v>
      </c>
      <c r="R463" s="9">
        <f t="shared" si="75"/>
        <v>13.25</v>
      </c>
      <c r="S463" s="9">
        <f t="shared" si="76"/>
        <v>18.600000000000001</v>
      </c>
      <c r="T463" s="9">
        <f t="shared" si="77"/>
        <v>14.5</v>
      </c>
      <c r="U463" s="8">
        <f t="shared" si="78"/>
        <v>15.183333333333332</v>
      </c>
      <c r="V463" s="8">
        <f t="shared" si="79"/>
        <v>15.012499999999999</v>
      </c>
    </row>
    <row r="464" spans="1:22" ht="13.5" x14ac:dyDescent="0.25">
      <c r="A464" s="3">
        <f>RSI!A464</f>
        <v>42978</v>
      </c>
      <c r="B464" s="2">
        <f>RSI!B464</f>
        <v>28</v>
      </c>
      <c r="C464" s="2">
        <f>RSI!I464</f>
        <v>67.419660430681489</v>
      </c>
      <c r="D464" s="2">
        <f>MACD!E464</f>
        <v>-9.8362217291928289E-2</v>
      </c>
      <c r="E464" s="2">
        <f>MACD!F464</f>
        <v>-0.18942028003724803</v>
      </c>
      <c r="F464" s="2">
        <f>'Moving Avg'!D464</f>
        <v>27.608000000000004</v>
      </c>
      <c r="G464" s="2">
        <f>'Moving Avg'!F464</f>
        <v>27.574499999999993</v>
      </c>
      <c r="H464" s="2">
        <f>'Moving Avg'!G464</f>
        <v>27.497600000000006</v>
      </c>
      <c r="I464" s="2">
        <f>'Moving Avg'!H464</f>
        <v>38.833550000000017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  <c r="M464" s="8">
        <f t="shared" si="70"/>
        <v>25</v>
      </c>
      <c r="N464" s="8">
        <f t="shared" si="71"/>
        <v>0</v>
      </c>
      <c r="O464" s="8">
        <f t="shared" si="72"/>
        <v>0</v>
      </c>
      <c r="P464" s="8">
        <f t="shared" si="73"/>
        <v>83.5</v>
      </c>
      <c r="Q464" s="9">
        <f t="shared" si="74"/>
        <v>21.274999999999999</v>
      </c>
      <c r="R464" s="9">
        <f t="shared" si="75"/>
        <v>25.875</v>
      </c>
      <c r="S464" s="9">
        <f t="shared" si="76"/>
        <v>41.325000000000003</v>
      </c>
      <c r="T464" s="9">
        <f t="shared" si="77"/>
        <v>27.125</v>
      </c>
      <c r="U464" s="8">
        <f t="shared" si="78"/>
        <v>29.491666666666664</v>
      </c>
      <c r="V464" s="8">
        <f t="shared" si="79"/>
        <v>28.9</v>
      </c>
    </row>
    <row r="465" spans="1:22" ht="13.5" x14ac:dyDescent="0.25">
      <c r="A465" s="3">
        <f>RSI!A465</f>
        <v>42982</v>
      </c>
      <c r="B465" s="2">
        <f>RSI!B465</f>
        <v>28</v>
      </c>
      <c r="C465" s="2">
        <f>RSI!I465</f>
        <v>67.419660430681489</v>
      </c>
      <c r="D465" s="2">
        <f>MACD!E465</f>
        <v>-0.12877719067459736</v>
      </c>
      <c r="E465" s="2">
        <f>MACD!F465</f>
        <v>-0.17729166216471792</v>
      </c>
      <c r="F465" s="2">
        <f>'Moving Avg'!D465</f>
        <v>27.706</v>
      </c>
      <c r="G465" s="2">
        <f>'Moving Avg'!F465</f>
        <v>27.594999999999992</v>
      </c>
      <c r="H465" s="2">
        <f>'Moving Avg'!G465</f>
        <v>27.46980000000001</v>
      </c>
      <c r="I465" s="2">
        <f>'Moving Avg'!H465</f>
        <v>38.744400000000013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  <c r="M465" s="8">
        <f t="shared" si="70"/>
        <v>25</v>
      </c>
      <c r="N465" s="8">
        <f t="shared" si="71"/>
        <v>0</v>
      </c>
      <c r="O465" s="8">
        <f t="shared" si="72"/>
        <v>0</v>
      </c>
      <c r="P465" s="8">
        <f t="shared" si="73"/>
        <v>83.5</v>
      </c>
      <c r="Q465" s="9">
        <f t="shared" si="74"/>
        <v>21.274999999999999</v>
      </c>
      <c r="R465" s="9">
        <f t="shared" si="75"/>
        <v>25.875</v>
      </c>
      <c r="S465" s="9">
        <f t="shared" si="76"/>
        <v>41.325000000000003</v>
      </c>
      <c r="T465" s="9">
        <f t="shared" si="77"/>
        <v>27.125</v>
      </c>
      <c r="U465" s="8">
        <f t="shared" si="78"/>
        <v>29.491666666666664</v>
      </c>
      <c r="V465" s="8">
        <f t="shared" si="79"/>
        <v>28.9</v>
      </c>
    </row>
    <row r="466" spans="1:22" ht="13.5" x14ac:dyDescent="0.25">
      <c r="A466" s="3">
        <f>RSI!A466</f>
        <v>42983</v>
      </c>
      <c r="B466" s="2">
        <f>RSI!B466</f>
        <v>28</v>
      </c>
      <c r="C466" s="2">
        <f>RSI!I466</f>
        <v>67.419660430681475</v>
      </c>
      <c r="D466" s="2">
        <f>MACD!E466</f>
        <v>-0.15672308502654886</v>
      </c>
      <c r="E466" s="2">
        <f>MACD!F466</f>
        <v>-0.17317794673708412</v>
      </c>
      <c r="F466" s="2">
        <f>'Moving Avg'!D466</f>
        <v>27.804000000000002</v>
      </c>
      <c r="G466" s="2">
        <f>'Moving Avg'!F466</f>
        <v>27.615499999999997</v>
      </c>
      <c r="H466" s="2">
        <f>'Moving Avg'!G466</f>
        <v>27.442000000000011</v>
      </c>
      <c r="I466" s="2">
        <f>'Moving Avg'!H466</f>
        <v>38.654200000000017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  <c r="M466" s="8">
        <f t="shared" si="70"/>
        <v>25</v>
      </c>
      <c r="N466" s="8">
        <f t="shared" si="71"/>
        <v>0</v>
      </c>
      <c r="O466" s="8">
        <f t="shared" si="72"/>
        <v>0</v>
      </c>
      <c r="P466" s="8">
        <f t="shared" si="73"/>
        <v>83.5</v>
      </c>
      <c r="Q466" s="9">
        <f t="shared" si="74"/>
        <v>21.274999999999999</v>
      </c>
      <c r="R466" s="9">
        <f t="shared" si="75"/>
        <v>25.875</v>
      </c>
      <c r="S466" s="9">
        <f t="shared" si="76"/>
        <v>41.325000000000003</v>
      </c>
      <c r="T466" s="9">
        <f t="shared" si="77"/>
        <v>27.125</v>
      </c>
      <c r="U466" s="8">
        <f t="shared" si="78"/>
        <v>29.491666666666664</v>
      </c>
      <c r="V466" s="8">
        <f t="shared" si="79"/>
        <v>28.9</v>
      </c>
    </row>
    <row r="467" spans="1:22" ht="13.5" x14ac:dyDescent="0.25">
      <c r="A467" s="3">
        <f>RSI!A467</f>
        <v>42984</v>
      </c>
      <c r="B467" s="2">
        <f>RSI!B467</f>
        <v>27.2</v>
      </c>
      <c r="C467" s="2">
        <f>RSI!I467</f>
        <v>35.3173550406445</v>
      </c>
      <c r="D467" s="2">
        <f>MACD!E467</f>
        <v>-0.1231567847606847</v>
      </c>
      <c r="E467" s="2">
        <f>MACD!F467</f>
        <v>-0.16317371434180425</v>
      </c>
      <c r="F467" s="2">
        <f>'Moving Avg'!D467</f>
        <v>27.742000000000001</v>
      </c>
      <c r="G467" s="2">
        <f>'Moving Avg'!F467</f>
        <v>27.595999999999997</v>
      </c>
      <c r="H467" s="2">
        <f>'Moving Avg'!G467</f>
        <v>27.398200000000017</v>
      </c>
      <c r="I467" s="2">
        <f>'Moving Avg'!H467</f>
        <v>38.560250000000018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  <c r="M467" s="8">
        <f t="shared" si="70"/>
        <v>25</v>
      </c>
      <c r="N467" s="8">
        <f t="shared" si="71"/>
        <v>0</v>
      </c>
      <c r="O467" s="8">
        <f t="shared" si="72"/>
        <v>0</v>
      </c>
      <c r="P467" s="8">
        <f t="shared" si="73"/>
        <v>66.5</v>
      </c>
      <c r="Q467" s="9">
        <f t="shared" si="74"/>
        <v>18.725000000000001</v>
      </c>
      <c r="R467" s="9">
        <f t="shared" si="75"/>
        <v>21.625</v>
      </c>
      <c r="S467" s="9">
        <f t="shared" si="76"/>
        <v>33.674999999999997</v>
      </c>
      <c r="T467" s="9">
        <f t="shared" si="77"/>
        <v>22.875</v>
      </c>
      <c r="U467" s="8">
        <f t="shared" si="78"/>
        <v>24.675000000000001</v>
      </c>
      <c r="V467" s="8">
        <f t="shared" si="79"/>
        <v>24.225000000000001</v>
      </c>
    </row>
    <row r="468" spans="1:22" ht="13.5" x14ac:dyDescent="0.25">
      <c r="A468" s="3">
        <f>RSI!A468</f>
        <v>42985</v>
      </c>
      <c r="B468" s="2">
        <f>RSI!B468</f>
        <v>27.2</v>
      </c>
      <c r="C468" s="2">
        <f>RSI!I468</f>
        <v>35.3173550406445</v>
      </c>
      <c r="D468" s="2">
        <f>MACD!E468</f>
        <v>-9.1922141706110239E-2</v>
      </c>
      <c r="E468" s="2">
        <f>MACD!F468</f>
        <v>-0.14892339981466546</v>
      </c>
      <c r="F468" s="2">
        <f>'Moving Avg'!D468</f>
        <v>27.68</v>
      </c>
      <c r="G468" s="2">
        <f>'Moving Avg'!F468</f>
        <v>27.576499999999999</v>
      </c>
      <c r="H468" s="2">
        <f>'Moving Avg'!G468</f>
        <v>27.354400000000012</v>
      </c>
      <c r="I468" s="2">
        <f>'Moving Avg'!H468</f>
        <v>38.466300000000018</v>
      </c>
      <c r="J468" s="6" t="str">
        <f>OBV!F468</f>
        <v>BULLISH</v>
      </c>
      <c r="K468" s="6" t="str">
        <f>OBV!G468</f>
        <v>NEUTRAL</v>
      </c>
      <c r="L468" s="6" t="str">
        <f>OBV!H468</f>
        <v>BULLISH DIVERGENCE</v>
      </c>
      <c r="M468" s="8">
        <f t="shared" si="70"/>
        <v>25</v>
      </c>
      <c r="N468" s="8">
        <f t="shared" si="71"/>
        <v>0</v>
      </c>
      <c r="O468" s="8">
        <f t="shared" si="72"/>
        <v>0</v>
      </c>
      <c r="P468" s="8">
        <f t="shared" si="73"/>
        <v>66.5</v>
      </c>
      <c r="Q468" s="9">
        <f t="shared" si="74"/>
        <v>18.725000000000001</v>
      </c>
      <c r="R468" s="9">
        <f t="shared" si="75"/>
        <v>21.625</v>
      </c>
      <c r="S468" s="9">
        <f t="shared" si="76"/>
        <v>33.674999999999997</v>
      </c>
      <c r="T468" s="9">
        <f t="shared" si="77"/>
        <v>22.875</v>
      </c>
      <c r="U468" s="8">
        <f t="shared" si="78"/>
        <v>24.675000000000001</v>
      </c>
      <c r="V468" s="8">
        <f t="shared" si="79"/>
        <v>24.225000000000001</v>
      </c>
    </row>
    <row r="469" spans="1:22" ht="13.5" x14ac:dyDescent="0.25">
      <c r="A469" s="3">
        <f>RSI!A469</f>
        <v>42986</v>
      </c>
      <c r="B469" s="2">
        <f>RSI!B469</f>
        <v>27.2</v>
      </c>
      <c r="C469" s="2">
        <f>RSI!I469</f>
        <v>35.3173550406445</v>
      </c>
      <c r="D469" s="2">
        <f>MACD!E469</f>
        <v>-6.2870245960148452E-2</v>
      </c>
      <c r="E469" s="2">
        <f>MACD!F469</f>
        <v>-0.13171276904376206</v>
      </c>
      <c r="F469" s="2">
        <f>'Moving Avg'!D469</f>
        <v>27.52</v>
      </c>
      <c r="G469" s="2">
        <f>'Moving Avg'!F469</f>
        <v>27.556999999999999</v>
      </c>
      <c r="H469" s="2">
        <f>'Moving Avg'!G469</f>
        <v>27.310600000000012</v>
      </c>
      <c r="I469" s="2">
        <f>'Moving Avg'!H469</f>
        <v>38.372350000000012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  <c r="M469" s="8">
        <f t="shared" si="70"/>
        <v>25</v>
      </c>
      <c r="N469" s="8">
        <f t="shared" si="71"/>
        <v>0</v>
      </c>
      <c r="O469" s="8">
        <f t="shared" si="72"/>
        <v>0</v>
      </c>
      <c r="P469" s="8">
        <f t="shared" si="73"/>
        <v>16.5</v>
      </c>
      <c r="Q469" s="9">
        <f t="shared" si="74"/>
        <v>11.225</v>
      </c>
      <c r="R469" s="9">
        <f t="shared" si="75"/>
        <v>9.125</v>
      </c>
      <c r="S469" s="9">
        <f t="shared" si="76"/>
        <v>11.175000000000001</v>
      </c>
      <c r="T469" s="9">
        <f t="shared" si="77"/>
        <v>10.375</v>
      </c>
      <c r="U469" s="8">
        <f t="shared" si="78"/>
        <v>10.508333333333335</v>
      </c>
      <c r="V469" s="8">
        <f t="shared" si="79"/>
        <v>10.475000000000001</v>
      </c>
    </row>
    <row r="470" spans="1:22" ht="13.5" x14ac:dyDescent="0.25">
      <c r="A470" s="3">
        <f>RSI!A470</f>
        <v>42989</v>
      </c>
      <c r="B470" s="2">
        <f>RSI!B470</f>
        <v>27.2</v>
      </c>
      <c r="C470" s="2">
        <f>RSI!I470</f>
        <v>35.3173550406445</v>
      </c>
      <c r="D470" s="2">
        <f>MACD!E470</f>
        <v>-3.5859555606929661E-2</v>
      </c>
      <c r="E470" s="2">
        <f>MACD!F470</f>
        <v>-0.11254212635639559</v>
      </c>
      <c r="F470" s="2">
        <f>'Moving Avg'!D470</f>
        <v>27.360000000000003</v>
      </c>
      <c r="G470" s="2">
        <f>'Moving Avg'!F470</f>
        <v>27.537500000000001</v>
      </c>
      <c r="H470" s="2">
        <f>'Moving Avg'!G470</f>
        <v>27.270600000000012</v>
      </c>
      <c r="I470" s="2">
        <f>'Moving Avg'!H470</f>
        <v>38.278900000000014</v>
      </c>
      <c r="J470" s="6" t="str">
        <f>OBV!F470</f>
        <v>BEARISH</v>
      </c>
      <c r="K470" s="6" t="str">
        <f>OBV!G470</f>
        <v>NEUTRAL</v>
      </c>
      <c r="L470" s="6" t="str">
        <f>OBV!H470</f>
        <v>CONFIRMED BEARISH</v>
      </c>
      <c r="M470" s="8">
        <f t="shared" si="70"/>
        <v>25</v>
      </c>
      <c r="N470" s="8">
        <f t="shared" si="71"/>
        <v>0</v>
      </c>
      <c r="O470" s="8">
        <f t="shared" si="72"/>
        <v>0</v>
      </c>
      <c r="P470" s="8">
        <f t="shared" si="73"/>
        <v>16.5</v>
      </c>
      <c r="Q470" s="9">
        <f t="shared" si="74"/>
        <v>11.225</v>
      </c>
      <c r="R470" s="9">
        <f t="shared" si="75"/>
        <v>9.125</v>
      </c>
      <c r="S470" s="9">
        <f t="shared" si="76"/>
        <v>11.175000000000001</v>
      </c>
      <c r="T470" s="9">
        <f t="shared" si="77"/>
        <v>10.375</v>
      </c>
      <c r="U470" s="8">
        <f t="shared" si="78"/>
        <v>10.508333333333335</v>
      </c>
      <c r="V470" s="8">
        <f t="shared" si="79"/>
        <v>10.475000000000001</v>
      </c>
    </row>
    <row r="471" spans="1:22" ht="13.5" x14ac:dyDescent="0.25">
      <c r="A471" s="3">
        <f>RSI!A471</f>
        <v>42990</v>
      </c>
      <c r="B471" s="2">
        <f>RSI!B471</f>
        <v>27.2</v>
      </c>
      <c r="C471" s="2">
        <f>RSI!I471</f>
        <v>35.3173550406445</v>
      </c>
      <c r="D471" s="2">
        <f>MACD!E471</f>
        <v>-1.0755914383103971E-2</v>
      </c>
      <c r="E471" s="2">
        <f>MACD!F471</f>
        <v>-9.2184883961737268E-2</v>
      </c>
      <c r="F471" s="2">
        <f>'Moving Avg'!D471</f>
        <v>27.2</v>
      </c>
      <c r="G471" s="2">
        <f>'Moving Avg'!F471</f>
        <v>27.518000000000001</v>
      </c>
      <c r="H471" s="2">
        <f>'Moving Avg'!G471</f>
        <v>27.244400000000009</v>
      </c>
      <c r="I471" s="2">
        <f>'Moving Avg'!H471</f>
        <v>38.18545000000001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  <c r="M471" s="8">
        <f t="shared" si="70"/>
        <v>25</v>
      </c>
      <c r="N471" s="8">
        <f t="shared" si="71"/>
        <v>0</v>
      </c>
      <c r="O471" s="8">
        <f t="shared" si="72"/>
        <v>0</v>
      </c>
      <c r="P471" s="8">
        <f t="shared" si="73"/>
        <v>16.5</v>
      </c>
      <c r="Q471" s="9">
        <f t="shared" si="74"/>
        <v>11.225</v>
      </c>
      <c r="R471" s="9">
        <f t="shared" si="75"/>
        <v>9.125</v>
      </c>
      <c r="S471" s="9">
        <f t="shared" si="76"/>
        <v>11.175000000000001</v>
      </c>
      <c r="T471" s="9">
        <f t="shared" si="77"/>
        <v>10.375</v>
      </c>
      <c r="U471" s="8">
        <f t="shared" si="78"/>
        <v>10.508333333333335</v>
      </c>
      <c r="V471" s="8">
        <f t="shared" si="79"/>
        <v>10.475000000000001</v>
      </c>
    </row>
    <row r="472" spans="1:22" ht="13.5" x14ac:dyDescent="0.25">
      <c r="A472" s="3">
        <f>RSI!A472</f>
        <v>42991</v>
      </c>
      <c r="B472" s="2">
        <f>RSI!B472</f>
        <v>28</v>
      </c>
      <c r="C472" s="2">
        <f>RSI!I472</f>
        <v>61.71991261895537</v>
      </c>
      <c r="D472" s="2">
        <f>MACD!E472</f>
        <v>-4.6691740610778965E-2</v>
      </c>
      <c r="E472" s="2">
        <f>MACD!F472</f>
        <v>-8.3086255291545619E-2</v>
      </c>
      <c r="F472" s="2">
        <f>'Moving Avg'!D472</f>
        <v>27.360000000000003</v>
      </c>
      <c r="G472" s="2">
        <f>'Moving Avg'!F472</f>
        <v>27.538499999999999</v>
      </c>
      <c r="H472" s="2">
        <f>'Moving Avg'!G472</f>
        <v>27.234200000000008</v>
      </c>
      <c r="I472" s="2">
        <f>'Moving Avg'!H472</f>
        <v>38.095950000000009</v>
      </c>
      <c r="J472" s="6" t="str">
        <f>OBV!F472</f>
        <v>BULLISH</v>
      </c>
      <c r="K472" s="6" t="str">
        <f>OBV!G472</f>
        <v>NEUTRAL</v>
      </c>
      <c r="L472" s="6" t="str">
        <f>OBV!H472</f>
        <v>CONFIRMED BULLISH</v>
      </c>
      <c r="M472" s="8">
        <f t="shared" si="70"/>
        <v>25</v>
      </c>
      <c r="N472" s="8">
        <f t="shared" si="71"/>
        <v>0</v>
      </c>
      <c r="O472" s="8">
        <f t="shared" si="72"/>
        <v>0</v>
      </c>
      <c r="P472" s="8">
        <f t="shared" si="73"/>
        <v>83.5</v>
      </c>
      <c r="Q472" s="9">
        <f t="shared" si="74"/>
        <v>21.274999999999999</v>
      </c>
      <c r="R472" s="9">
        <f t="shared" si="75"/>
        <v>25.875</v>
      </c>
      <c r="S472" s="9">
        <f t="shared" si="76"/>
        <v>41.325000000000003</v>
      </c>
      <c r="T472" s="9">
        <f t="shared" si="77"/>
        <v>27.125</v>
      </c>
      <c r="U472" s="8">
        <f t="shared" si="78"/>
        <v>29.491666666666664</v>
      </c>
      <c r="V472" s="8">
        <f t="shared" si="79"/>
        <v>28.9</v>
      </c>
    </row>
    <row r="473" spans="1:22" ht="13.5" x14ac:dyDescent="0.25">
      <c r="A473" s="3">
        <f>RSI!A473</f>
        <v>42992</v>
      </c>
      <c r="B473" s="2">
        <f>RSI!B473</f>
        <v>28</v>
      </c>
      <c r="C473" s="2">
        <f>RSI!I473</f>
        <v>61.71991261895537</v>
      </c>
      <c r="D473" s="2">
        <f>MACD!E473</f>
        <v>-7.9898536195301517E-2</v>
      </c>
      <c r="E473" s="2">
        <f>MACD!F473</f>
        <v>-8.2448711472296807E-2</v>
      </c>
      <c r="F473" s="2">
        <f>'Moving Avg'!D473</f>
        <v>27.52</v>
      </c>
      <c r="G473" s="2">
        <f>'Moving Avg'!F473</f>
        <v>27.55899999999999</v>
      </c>
      <c r="H473" s="2">
        <f>'Moving Avg'!G473</f>
        <v>27.249600000000008</v>
      </c>
      <c r="I473" s="2">
        <f>'Moving Avg'!H473</f>
        <v>38.006450000000008</v>
      </c>
      <c r="J473" s="6" t="str">
        <f>OBV!F473</f>
        <v>BULLISH</v>
      </c>
      <c r="K473" s="6" t="str">
        <f>OBV!G473</f>
        <v>NEUTRAL</v>
      </c>
      <c r="L473" s="6" t="str">
        <f>OBV!H473</f>
        <v>CONFIRMED BULLISH</v>
      </c>
      <c r="M473" s="8">
        <f t="shared" si="70"/>
        <v>25</v>
      </c>
      <c r="N473" s="8">
        <f t="shared" si="71"/>
        <v>0</v>
      </c>
      <c r="O473" s="8">
        <f t="shared" si="72"/>
        <v>0</v>
      </c>
      <c r="P473" s="8">
        <f t="shared" si="73"/>
        <v>83.5</v>
      </c>
      <c r="Q473" s="9">
        <f t="shared" si="74"/>
        <v>21.274999999999999</v>
      </c>
      <c r="R473" s="9">
        <f t="shared" si="75"/>
        <v>25.875</v>
      </c>
      <c r="S473" s="9">
        <f t="shared" si="76"/>
        <v>41.325000000000003</v>
      </c>
      <c r="T473" s="9">
        <f t="shared" si="77"/>
        <v>27.125</v>
      </c>
      <c r="U473" s="8">
        <f t="shared" si="78"/>
        <v>29.491666666666664</v>
      </c>
      <c r="V473" s="8">
        <f t="shared" si="79"/>
        <v>28.9</v>
      </c>
    </row>
    <row r="474" spans="1:22" ht="13.5" x14ac:dyDescent="0.25">
      <c r="A474" s="3">
        <f>RSI!A474</f>
        <v>42993</v>
      </c>
      <c r="B474" s="2">
        <f>RSI!B474</f>
        <v>28</v>
      </c>
      <c r="C474" s="2">
        <f>RSI!I474</f>
        <v>61.719912618955377</v>
      </c>
      <c r="D474" s="2">
        <f>MACD!E474</f>
        <v>-3.5204161953029001E-2</v>
      </c>
      <c r="E474" s="2">
        <f>MACD!F474</f>
        <v>-7.299980156844324E-2</v>
      </c>
      <c r="F474" s="2">
        <f>'Moving Avg'!D474</f>
        <v>27.68</v>
      </c>
      <c r="G474" s="2">
        <f>'Moving Avg'!F474</f>
        <v>27.579499999999996</v>
      </c>
      <c r="H474" s="2">
        <f>'Moving Avg'!G474</f>
        <v>27.25780000000001</v>
      </c>
      <c r="I474" s="2">
        <f>'Moving Avg'!H474</f>
        <v>37.90955000000001</v>
      </c>
      <c r="J474" s="6" t="str">
        <f>OBV!F474</f>
        <v>BULLISH</v>
      </c>
      <c r="K474" s="6" t="str">
        <f>OBV!G474</f>
        <v>NEUTRAL</v>
      </c>
      <c r="L474" s="6" t="str">
        <f>OBV!H474</f>
        <v>CONFIRMED BULLISH</v>
      </c>
      <c r="M474" s="8">
        <f t="shared" si="70"/>
        <v>25</v>
      </c>
      <c r="N474" s="8">
        <f t="shared" si="71"/>
        <v>0</v>
      </c>
      <c r="O474" s="8">
        <f t="shared" si="72"/>
        <v>0</v>
      </c>
      <c r="P474" s="8">
        <f t="shared" si="73"/>
        <v>83.5</v>
      </c>
      <c r="Q474" s="9">
        <f t="shared" si="74"/>
        <v>21.274999999999999</v>
      </c>
      <c r="R474" s="9">
        <f t="shared" si="75"/>
        <v>25.875</v>
      </c>
      <c r="S474" s="9">
        <f t="shared" si="76"/>
        <v>41.325000000000003</v>
      </c>
      <c r="T474" s="9">
        <f t="shared" si="77"/>
        <v>27.125</v>
      </c>
      <c r="U474" s="8">
        <f t="shared" si="78"/>
        <v>29.491666666666664</v>
      </c>
      <c r="V474" s="8">
        <f t="shared" si="79"/>
        <v>28.9</v>
      </c>
    </row>
    <row r="475" spans="1:22" ht="13.5" x14ac:dyDescent="0.25">
      <c r="A475" s="3">
        <f>RSI!A475</f>
        <v>42996</v>
      </c>
      <c r="B475" s="2">
        <f>RSI!B475</f>
        <v>28</v>
      </c>
      <c r="C475" s="2">
        <f>RSI!I475</f>
        <v>61.719912618955377</v>
      </c>
      <c r="D475" s="2">
        <f>MACD!E475</f>
        <v>2.1398495420044128E-4</v>
      </c>
      <c r="E475" s="2">
        <f>MACD!F475</f>
        <v>-5.8357044263914505E-2</v>
      </c>
      <c r="F475" s="2">
        <f>'Moving Avg'!D475</f>
        <v>27.839999999999996</v>
      </c>
      <c r="G475" s="2">
        <f>'Moving Avg'!F475</f>
        <v>27.603999999999996</v>
      </c>
      <c r="H475" s="2">
        <f>'Moving Avg'!G475</f>
        <v>27.290800000000008</v>
      </c>
      <c r="I475" s="2">
        <f>'Moving Avg'!H475</f>
        <v>37.805550000000011</v>
      </c>
      <c r="J475" s="6" t="str">
        <f>OBV!F475</f>
        <v>BULLISH</v>
      </c>
      <c r="K475" s="6" t="str">
        <f>OBV!G475</f>
        <v>NEUTRAL</v>
      </c>
      <c r="L475" s="6" t="str">
        <f>OBV!H475</f>
        <v>CONFIRMED BULLISH</v>
      </c>
      <c r="M475" s="8">
        <f t="shared" si="70"/>
        <v>25</v>
      </c>
      <c r="N475" s="8">
        <f t="shared" si="71"/>
        <v>0</v>
      </c>
      <c r="O475" s="8">
        <f t="shared" si="72"/>
        <v>0</v>
      </c>
      <c r="P475" s="8">
        <f t="shared" si="73"/>
        <v>83.5</v>
      </c>
      <c r="Q475" s="9">
        <f t="shared" si="74"/>
        <v>21.274999999999999</v>
      </c>
      <c r="R475" s="9">
        <f t="shared" si="75"/>
        <v>25.875</v>
      </c>
      <c r="S475" s="9">
        <f t="shared" si="76"/>
        <v>41.325000000000003</v>
      </c>
      <c r="T475" s="9">
        <f t="shared" si="77"/>
        <v>27.125</v>
      </c>
      <c r="U475" s="8">
        <f t="shared" si="78"/>
        <v>29.491666666666664</v>
      </c>
      <c r="V475" s="8">
        <f t="shared" si="79"/>
        <v>28.9</v>
      </c>
    </row>
    <row r="476" spans="1:22" ht="13.5" x14ac:dyDescent="0.25">
      <c r="A476" s="3">
        <f>RSI!A476</f>
        <v>42997</v>
      </c>
      <c r="B476" s="2">
        <f>RSI!B476</f>
        <v>28</v>
      </c>
      <c r="C476" s="2">
        <f>RSI!I476</f>
        <v>61.719912618955377</v>
      </c>
      <c r="D476" s="2">
        <f>MACD!E476</f>
        <v>2.7960806776626157E-2</v>
      </c>
      <c r="E476" s="2">
        <f>MACD!F476</f>
        <v>-4.1093474055806371E-2</v>
      </c>
      <c r="F476" s="2">
        <f>'Moving Avg'!D476</f>
        <v>28</v>
      </c>
      <c r="G476" s="2">
        <f>'Moving Avg'!F476</f>
        <v>27.628499999999995</v>
      </c>
      <c r="H476" s="2">
        <f>'Moving Avg'!G476</f>
        <v>27.321800000000007</v>
      </c>
      <c r="I476" s="2">
        <f>'Moving Avg'!H476</f>
        <v>37.701550000000012</v>
      </c>
      <c r="J476" s="6" t="str">
        <f>OBV!F476</f>
        <v>BULLISH</v>
      </c>
      <c r="K476" s="6" t="str">
        <f>OBV!G476</f>
        <v>NEUTRAL</v>
      </c>
      <c r="L476" s="6" t="str">
        <f>OBV!H476</f>
        <v>CONFIRMED BULLISH</v>
      </c>
      <c r="M476" s="8">
        <f t="shared" si="70"/>
        <v>25</v>
      </c>
      <c r="N476" s="8">
        <f t="shared" si="71"/>
        <v>0</v>
      </c>
      <c r="O476" s="8">
        <f t="shared" si="72"/>
        <v>0</v>
      </c>
      <c r="P476" s="8">
        <f t="shared" si="73"/>
        <v>83.5</v>
      </c>
      <c r="Q476" s="9">
        <f t="shared" si="74"/>
        <v>21.274999999999999</v>
      </c>
      <c r="R476" s="9">
        <f t="shared" si="75"/>
        <v>25.875</v>
      </c>
      <c r="S476" s="9">
        <f t="shared" si="76"/>
        <v>41.325000000000003</v>
      </c>
      <c r="T476" s="9">
        <f t="shared" si="77"/>
        <v>27.125</v>
      </c>
      <c r="U476" s="8">
        <f t="shared" si="78"/>
        <v>29.491666666666664</v>
      </c>
      <c r="V476" s="8">
        <f t="shared" si="79"/>
        <v>28.9</v>
      </c>
    </row>
    <row r="477" spans="1:22" ht="13.5" x14ac:dyDescent="0.25">
      <c r="A477" s="3">
        <f>RSI!A477</f>
        <v>42998</v>
      </c>
      <c r="B477" s="2">
        <f>RSI!B477</f>
        <v>28</v>
      </c>
      <c r="C477" s="2">
        <f>RSI!I477</f>
        <v>61.719912618955377</v>
      </c>
      <c r="D477" s="2">
        <f>MACD!E477</f>
        <v>-7.3695795006678111E-2</v>
      </c>
      <c r="E477" s="2">
        <f>MACD!F477</f>
        <v>-4.7613938245980716E-2</v>
      </c>
      <c r="F477" s="2">
        <f>'Moving Avg'!D477</f>
        <v>28</v>
      </c>
      <c r="G477" s="2">
        <f>'Moving Avg'!F477</f>
        <v>27.652999999999999</v>
      </c>
      <c r="H477" s="2">
        <f>'Moving Avg'!G477</f>
        <v>27.361600000000003</v>
      </c>
      <c r="I477" s="2">
        <f>'Moving Avg'!H477</f>
        <v>37.597550000000012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  <c r="M477" s="8">
        <f t="shared" si="70"/>
        <v>25</v>
      </c>
      <c r="N477" s="8">
        <f t="shared" si="71"/>
        <v>100</v>
      </c>
      <c r="O477" s="8">
        <f t="shared" si="72"/>
        <v>0</v>
      </c>
      <c r="P477" s="8">
        <f t="shared" si="73"/>
        <v>33</v>
      </c>
      <c r="Q477" s="9">
        <f t="shared" si="74"/>
        <v>48.7</v>
      </c>
      <c r="R477" s="9">
        <f t="shared" si="75"/>
        <v>33.25</v>
      </c>
      <c r="S477" s="9">
        <f t="shared" si="76"/>
        <v>33.6</v>
      </c>
      <c r="T477" s="9">
        <f t="shared" si="77"/>
        <v>39.5</v>
      </c>
      <c r="U477" s="8">
        <f t="shared" si="78"/>
        <v>38.516666666666673</v>
      </c>
      <c r="V477" s="8">
        <f t="shared" si="79"/>
        <v>38.762500000000003</v>
      </c>
    </row>
    <row r="478" spans="1:22" ht="13.5" x14ac:dyDescent="0.25">
      <c r="A478" s="3">
        <f>RSI!A478</f>
        <v>43000</v>
      </c>
      <c r="B478" s="2">
        <f>RSI!B478</f>
        <v>28</v>
      </c>
      <c r="C478" s="2">
        <f>RSI!I478</f>
        <v>61.71991261895537</v>
      </c>
      <c r="D478" s="2">
        <f>MACD!E478</f>
        <v>-0.16161825173141509</v>
      </c>
      <c r="E478" s="2">
        <f>MACD!F478</f>
        <v>-7.0414800943067596E-2</v>
      </c>
      <c r="F478" s="2">
        <f>'Moving Avg'!D478</f>
        <v>28</v>
      </c>
      <c r="G478" s="2">
        <f>'Moving Avg'!F478</f>
        <v>27.677499999999998</v>
      </c>
      <c r="H478" s="2">
        <f>'Moving Avg'!G478</f>
        <v>27.401400000000002</v>
      </c>
      <c r="I478" s="2">
        <f>'Moving Avg'!H478</f>
        <v>37.494050000000009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  <c r="M478" s="8">
        <f t="shared" si="70"/>
        <v>25</v>
      </c>
      <c r="N478" s="8">
        <f t="shared" si="71"/>
        <v>100</v>
      </c>
      <c r="O478" s="8">
        <f t="shared" si="72"/>
        <v>0</v>
      </c>
      <c r="P478" s="8">
        <f t="shared" si="73"/>
        <v>33</v>
      </c>
      <c r="Q478" s="9">
        <f t="shared" si="74"/>
        <v>48.7</v>
      </c>
      <c r="R478" s="9">
        <f t="shared" si="75"/>
        <v>33.25</v>
      </c>
      <c r="S478" s="9">
        <f t="shared" si="76"/>
        <v>33.6</v>
      </c>
      <c r="T478" s="9">
        <f t="shared" si="77"/>
        <v>39.5</v>
      </c>
      <c r="U478" s="8">
        <f t="shared" si="78"/>
        <v>38.516666666666673</v>
      </c>
      <c r="V478" s="8">
        <f t="shared" si="79"/>
        <v>38.762500000000003</v>
      </c>
    </row>
    <row r="479" spans="1:22" ht="13.5" x14ac:dyDescent="0.25">
      <c r="A479" s="3">
        <f>RSI!A479</f>
        <v>43003</v>
      </c>
      <c r="B479" s="2">
        <f>RSI!B479</f>
        <v>28</v>
      </c>
      <c r="C479" s="2">
        <f>RSI!I479</f>
        <v>61.719912618955384</v>
      </c>
      <c r="D479" s="2">
        <f>MACD!E479</f>
        <v>-0.23777837307721938</v>
      </c>
      <c r="E479" s="2">
        <f>MACD!F479</f>
        <v>-0.10388751536989796</v>
      </c>
      <c r="F479" s="2">
        <f>'Moving Avg'!D479</f>
        <v>28</v>
      </c>
      <c r="G479" s="2">
        <f>'Moving Avg'!F479</f>
        <v>27.701999999999998</v>
      </c>
      <c r="H479" s="2">
        <f>'Moving Avg'!G479</f>
        <v>27.441200000000002</v>
      </c>
      <c r="I479" s="2">
        <f>'Moving Avg'!H479</f>
        <v>37.390550000000005</v>
      </c>
      <c r="J479" s="6" t="str">
        <f>OBV!F479</f>
        <v>NEUTRAL</v>
      </c>
      <c r="K479" s="6" t="str">
        <f>OBV!G479</f>
        <v>NEUTRAL</v>
      </c>
      <c r="L479" s="6" t="str">
        <f>OBV!H479</f>
        <v>NEUTRAL</v>
      </c>
      <c r="M479" s="8">
        <f t="shared" si="70"/>
        <v>25</v>
      </c>
      <c r="N479" s="8">
        <f t="shared" si="71"/>
        <v>100</v>
      </c>
      <c r="O479" s="8">
        <f t="shared" si="72"/>
        <v>0</v>
      </c>
      <c r="P479" s="8">
        <f t="shared" si="73"/>
        <v>33</v>
      </c>
      <c r="Q479" s="9">
        <f t="shared" si="74"/>
        <v>48.7</v>
      </c>
      <c r="R479" s="9">
        <f t="shared" si="75"/>
        <v>33.25</v>
      </c>
      <c r="S479" s="9">
        <f t="shared" si="76"/>
        <v>33.6</v>
      </c>
      <c r="T479" s="9">
        <f t="shared" si="77"/>
        <v>39.5</v>
      </c>
      <c r="U479" s="8">
        <f t="shared" si="78"/>
        <v>38.516666666666673</v>
      </c>
      <c r="V479" s="8">
        <f t="shared" si="79"/>
        <v>38.762500000000003</v>
      </c>
    </row>
    <row r="480" spans="1:22" ht="13.5" x14ac:dyDescent="0.25">
      <c r="A480" s="3">
        <f>RSI!A480</f>
        <v>43004</v>
      </c>
      <c r="B480" s="2">
        <f>RSI!B480</f>
        <v>28</v>
      </c>
      <c r="C480" s="2">
        <f>RSI!I480</f>
        <v>61.719912618955377</v>
      </c>
      <c r="D480" s="2">
        <f>MACD!E480</f>
        <v>-0.30385506788572769</v>
      </c>
      <c r="E480" s="2">
        <f>MACD!F480</f>
        <v>-0.14388102587306389</v>
      </c>
      <c r="F480" s="2">
        <f>'Moving Avg'!D480</f>
        <v>28</v>
      </c>
      <c r="G480" s="2">
        <f>'Moving Avg'!F480</f>
        <v>27.726499999999998</v>
      </c>
      <c r="H480" s="2">
        <f>'Moving Avg'!G480</f>
        <v>27.4712</v>
      </c>
      <c r="I480" s="2">
        <f>'Moving Avg'!H480</f>
        <v>37.287100000000002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  <c r="M480" s="8">
        <f t="shared" si="70"/>
        <v>25</v>
      </c>
      <c r="N480" s="8">
        <f t="shared" si="71"/>
        <v>100</v>
      </c>
      <c r="O480" s="8">
        <f t="shared" si="72"/>
        <v>0</v>
      </c>
      <c r="P480" s="8">
        <f t="shared" si="73"/>
        <v>33</v>
      </c>
      <c r="Q480" s="9">
        <f t="shared" si="74"/>
        <v>48.7</v>
      </c>
      <c r="R480" s="9">
        <f t="shared" si="75"/>
        <v>33.25</v>
      </c>
      <c r="S480" s="9">
        <f t="shared" si="76"/>
        <v>33.6</v>
      </c>
      <c r="T480" s="9">
        <f t="shared" si="77"/>
        <v>39.5</v>
      </c>
      <c r="U480" s="8">
        <f t="shared" si="78"/>
        <v>38.516666666666673</v>
      </c>
      <c r="V480" s="8">
        <f t="shared" si="79"/>
        <v>38.762500000000003</v>
      </c>
    </row>
    <row r="481" spans="1:22" ht="13.5" x14ac:dyDescent="0.25">
      <c r="A481" s="3">
        <f>RSI!A481</f>
        <v>43005</v>
      </c>
      <c r="B481" s="2">
        <f>RSI!B481</f>
        <v>28</v>
      </c>
      <c r="C481" s="2">
        <f>RSI!I481</f>
        <v>61.719912618955384</v>
      </c>
      <c r="D481" s="2">
        <f>MACD!E481</f>
        <v>-0.36127863142076322</v>
      </c>
      <c r="E481" s="2">
        <f>MACD!F481</f>
        <v>-0.18736054698260379</v>
      </c>
      <c r="F481" s="2">
        <f>'Moving Avg'!D481</f>
        <v>28</v>
      </c>
      <c r="G481" s="2">
        <f>'Moving Avg'!F481</f>
        <v>27.750999999999998</v>
      </c>
      <c r="H481" s="2">
        <f>'Moving Avg'!G481</f>
        <v>27.505199999999999</v>
      </c>
      <c r="I481" s="2">
        <f>'Moving Avg'!H481</f>
        <v>37.184100000000001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  <c r="M481" s="8">
        <f t="shared" si="70"/>
        <v>25</v>
      </c>
      <c r="N481" s="8">
        <f t="shared" si="71"/>
        <v>100</v>
      </c>
      <c r="O481" s="8">
        <f t="shared" si="72"/>
        <v>0</v>
      </c>
      <c r="P481" s="8">
        <f t="shared" si="73"/>
        <v>33</v>
      </c>
      <c r="Q481" s="9">
        <f t="shared" si="74"/>
        <v>48.7</v>
      </c>
      <c r="R481" s="9">
        <f t="shared" si="75"/>
        <v>33.25</v>
      </c>
      <c r="S481" s="9">
        <f t="shared" si="76"/>
        <v>33.6</v>
      </c>
      <c r="T481" s="9">
        <f t="shared" si="77"/>
        <v>39.5</v>
      </c>
      <c r="U481" s="8">
        <f t="shared" si="78"/>
        <v>38.516666666666673</v>
      </c>
      <c r="V481" s="8">
        <f t="shared" si="79"/>
        <v>38.762500000000003</v>
      </c>
    </row>
    <row r="482" spans="1:22" ht="13.5" x14ac:dyDescent="0.25">
      <c r="A482" s="3">
        <f>RSI!A482</f>
        <v>43006</v>
      </c>
      <c r="B482" s="2">
        <f>RSI!B482</f>
        <v>28</v>
      </c>
      <c r="C482" s="2">
        <f>RSI!I482</f>
        <v>61.719912618955377</v>
      </c>
      <c r="D482" s="2">
        <f>MACD!E482</f>
        <v>-0.28819135349042213</v>
      </c>
      <c r="E482" s="2">
        <f>MACD!F482</f>
        <v>-0.20752670828416747</v>
      </c>
      <c r="F482" s="2">
        <f>'Moving Avg'!D482</f>
        <v>28</v>
      </c>
      <c r="G482" s="2">
        <f>'Moving Avg'!F482</f>
        <v>27.775500000000001</v>
      </c>
      <c r="H482" s="2">
        <f>'Moving Avg'!G482</f>
        <v>27.539200000000001</v>
      </c>
      <c r="I482" s="2">
        <f>'Moving Avg'!H482</f>
        <v>37.080600000000004</v>
      </c>
      <c r="J482" s="6" t="str">
        <f>OBV!F482</f>
        <v>NEUTRAL</v>
      </c>
      <c r="K482" s="6" t="str">
        <f>OBV!G482</f>
        <v>NEUTRAL</v>
      </c>
      <c r="L482" s="6" t="str">
        <f>OBV!H482</f>
        <v>NEUTRAL</v>
      </c>
      <c r="M482" s="8">
        <f t="shared" si="70"/>
        <v>25</v>
      </c>
      <c r="N482" s="8">
        <f t="shared" si="71"/>
        <v>100</v>
      </c>
      <c r="O482" s="8">
        <f t="shared" si="72"/>
        <v>0</v>
      </c>
      <c r="P482" s="8">
        <f t="shared" si="73"/>
        <v>33</v>
      </c>
      <c r="Q482" s="9">
        <f t="shared" si="74"/>
        <v>48.7</v>
      </c>
      <c r="R482" s="9">
        <f t="shared" si="75"/>
        <v>33.25</v>
      </c>
      <c r="S482" s="9">
        <f t="shared" si="76"/>
        <v>33.6</v>
      </c>
      <c r="T482" s="9">
        <f t="shared" si="77"/>
        <v>39.5</v>
      </c>
      <c r="U482" s="8">
        <f t="shared" si="78"/>
        <v>38.516666666666673</v>
      </c>
      <c r="V482" s="8">
        <f t="shared" si="79"/>
        <v>38.762500000000003</v>
      </c>
    </row>
    <row r="483" spans="1:22" ht="13.5" x14ac:dyDescent="0.25">
      <c r="A483" s="3">
        <f>RSI!A483</f>
        <v>43007</v>
      </c>
      <c r="B483" s="2">
        <f>RSI!B483</f>
        <v>28</v>
      </c>
      <c r="C483" s="2">
        <f>RSI!I483</f>
        <v>61.719912618955377</v>
      </c>
      <c r="D483" s="2">
        <f>MACD!E483</f>
        <v>-0.22764500920322561</v>
      </c>
      <c r="E483" s="2">
        <f>MACD!F483</f>
        <v>-0.21155036846797912</v>
      </c>
      <c r="F483" s="2">
        <f>'Moving Avg'!D483</f>
        <v>28</v>
      </c>
      <c r="G483" s="2">
        <f>'Moving Avg'!F483</f>
        <v>27.8</v>
      </c>
      <c r="H483" s="2">
        <f>'Moving Avg'!G483</f>
        <v>27.569199999999995</v>
      </c>
      <c r="I483" s="2">
        <f>'Moving Avg'!H483</f>
        <v>36.977100000000007</v>
      </c>
      <c r="J483" s="6" t="str">
        <f>OBV!F483</f>
        <v>NEUTRAL</v>
      </c>
      <c r="K483" s="6" t="str">
        <f>OBV!G483</f>
        <v>NEUTRAL</v>
      </c>
      <c r="L483" s="6" t="str">
        <f>OBV!H483</f>
        <v>NEUTRAL</v>
      </c>
      <c r="M483" s="8">
        <f t="shared" si="70"/>
        <v>25</v>
      </c>
      <c r="N483" s="8">
        <f t="shared" si="71"/>
        <v>45</v>
      </c>
      <c r="O483" s="8">
        <f t="shared" si="72"/>
        <v>0</v>
      </c>
      <c r="P483" s="8">
        <f t="shared" si="73"/>
        <v>33</v>
      </c>
      <c r="Q483" s="9">
        <f t="shared" si="74"/>
        <v>29.45</v>
      </c>
      <c r="R483" s="9">
        <f t="shared" si="75"/>
        <v>22.25</v>
      </c>
      <c r="S483" s="9">
        <f t="shared" si="76"/>
        <v>25.35</v>
      </c>
      <c r="T483" s="9">
        <f t="shared" si="77"/>
        <v>25.75</v>
      </c>
      <c r="U483" s="8">
        <f t="shared" si="78"/>
        <v>25.683333333333337</v>
      </c>
      <c r="V483" s="8">
        <f t="shared" si="79"/>
        <v>25.700000000000003</v>
      </c>
    </row>
    <row r="484" spans="1:22" ht="13.5" x14ac:dyDescent="0.25">
      <c r="A484" s="3">
        <f>RSI!A484</f>
        <v>43010</v>
      </c>
      <c r="B484" s="2">
        <f>RSI!B484</f>
        <v>28</v>
      </c>
      <c r="C484" s="2">
        <f>RSI!I484</f>
        <v>61.71991261895537</v>
      </c>
      <c r="D484" s="2">
        <f>MACD!E484</f>
        <v>-0.17761416955709564</v>
      </c>
      <c r="E484" s="2">
        <f>MACD!F484</f>
        <v>-0.20476312868580243</v>
      </c>
      <c r="F484" s="2">
        <f>'Moving Avg'!D484</f>
        <v>28</v>
      </c>
      <c r="G484" s="2">
        <f>'Moving Avg'!F484</f>
        <v>27.8</v>
      </c>
      <c r="H484" s="2">
        <f>'Moving Avg'!G484</f>
        <v>27.5992</v>
      </c>
      <c r="I484" s="2">
        <f>'Moving Avg'!H484</f>
        <v>36.874100000000006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  <c r="M484" s="8">
        <f t="shared" si="70"/>
        <v>25</v>
      </c>
      <c r="N484" s="8">
        <f t="shared" si="71"/>
        <v>0</v>
      </c>
      <c r="O484" s="8">
        <f t="shared" si="72"/>
        <v>0</v>
      </c>
      <c r="P484" s="8">
        <f t="shared" si="73"/>
        <v>33</v>
      </c>
      <c r="Q484" s="9">
        <f t="shared" si="74"/>
        <v>13.7</v>
      </c>
      <c r="R484" s="9">
        <f t="shared" si="75"/>
        <v>13.25</v>
      </c>
      <c r="S484" s="9">
        <f t="shared" si="76"/>
        <v>18.600000000000001</v>
      </c>
      <c r="T484" s="9">
        <f t="shared" si="77"/>
        <v>14.5</v>
      </c>
      <c r="U484" s="8">
        <f t="shared" si="78"/>
        <v>15.183333333333332</v>
      </c>
      <c r="V484" s="8">
        <f t="shared" si="79"/>
        <v>15.012499999999999</v>
      </c>
    </row>
    <row r="485" spans="1:22" ht="13.5" x14ac:dyDescent="0.25">
      <c r="A485" s="3">
        <f>RSI!A485</f>
        <v>43011</v>
      </c>
      <c r="B485" s="2">
        <f>RSI!B485</f>
        <v>28</v>
      </c>
      <c r="C485" s="2">
        <f>RSI!I485</f>
        <v>61.71991261895537</v>
      </c>
      <c r="D485" s="2">
        <f>MACD!E485</f>
        <v>-0.1363921251670277</v>
      </c>
      <c r="E485" s="2">
        <f>MACD!F485</f>
        <v>-0.19108892798204752</v>
      </c>
      <c r="F485" s="2">
        <f>'Moving Avg'!D485</f>
        <v>28</v>
      </c>
      <c r="G485" s="2">
        <f>'Moving Avg'!F485</f>
        <v>27.8</v>
      </c>
      <c r="H485" s="2">
        <f>'Moving Avg'!G485</f>
        <v>27.629200000000001</v>
      </c>
      <c r="I485" s="2">
        <f>'Moving Avg'!H485</f>
        <v>36.771100000000004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  <c r="M485" s="8">
        <f t="shared" si="70"/>
        <v>25</v>
      </c>
      <c r="N485" s="8">
        <f t="shared" si="71"/>
        <v>0</v>
      </c>
      <c r="O485" s="8">
        <f t="shared" si="72"/>
        <v>0</v>
      </c>
      <c r="P485" s="8">
        <f t="shared" si="73"/>
        <v>33</v>
      </c>
      <c r="Q485" s="9">
        <f t="shared" si="74"/>
        <v>13.7</v>
      </c>
      <c r="R485" s="9">
        <f t="shared" si="75"/>
        <v>13.25</v>
      </c>
      <c r="S485" s="9">
        <f t="shared" si="76"/>
        <v>18.600000000000001</v>
      </c>
      <c r="T485" s="9">
        <f t="shared" si="77"/>
        <v>14.5</v>
      </c>
      <c r="U485" s="8">
        <f t="shared" si="78"/>
        <v>15.183333333333332</v>
      </c>
      <c r="V485" s="8">
        <f t="shared" si="79"/>
        <v>15.012499999999999</v>
      </c>
    </row>
    <row r="486" spans="1:22" ht="13.5" x14ac:dyDescent="0.25">
      <c r="A486" s="3">
        <f>RSI!A486</f>
        <v>43012</v>
      </c>
      <c r="B486" s="2">
        <f>RSI!B486</f>
        <v>28</v>
      </c>
      <c r="C486" s="2">
        <f>RSI!I486</f>
        <v>61.71991261895537</v>
      </c>
      <c r="D486" s="2">
        <f>MACD!E486</f>
        <v>-0.10254132542931771</v>
      </c>
      <c r="E486" s="2">
        <f>MACD!F486</f>
        <v>-0.17337940747150157</v>
      </c>
      <c r="F486" s="2">
        <f>'Moving Avg'!D486</f>
        <v>28</v>
      </c>
      <c r="G486" s="2">
        <f>'Moving Avg'!F486</f>
        <v>27.8</v>
      </c>
      <c r="H486" s="2">
        <f>'Moving Avg'!G486</f>
        <v>27.645199999999999</v>
      </c>
      <c r="I486" s="2">
        <f>'Moving Avg'!H486</f>
        <v>36.668100000000003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  <c r="M486" s="8">
        <f t="shared" si="70"/>
        <v>25</v>
      </c>
      <c r="N486" s="8">
        <f t="shared" si="71"/>
        <v>0</v>
      </c>
      <c r="O486" s="8">
        <f t="shared" si="72"/>
        <v>0</v>
      </c>
      <c r="P486" s="8">
        <f t="shared" si="73"/>
        <v>33</v>
      </c>
      <c r="Q486" s="9">
        <f t="shared" si="74"/>
        <v>13.7</v>
      </c>
      <c r="R486" s="9">
        <f t="shared" si="75"/>
        <v>13.25</v>
      </c>
      <c r="S486" s="9">
        <f t="shared" si="76"/>
        <v>18.600000000000001</v>
      </c>
      <c r="T486" s="9">
        <f t="shared" si="77"/>
        <v>14.5</v>
      </c>
      <c r="U486" s="8">
        <f t="shared" si="78"/>
        <v>15.183333333333332</v>
      </c>
      <c r="V486" s="8">
        <f t="shared" si="79"/>
        <v>15.012499999999999</v>
      </c>
    </row>
    <row r="487" spans="1:22" ht="13.5" x14ac:dyDescent="0.25">
      <c r="A487" s="3">
        <f>RSI!A487</f>
        <v>43013</v>
      </c>
      <c r="B487" s="2">
        <f>RSI!B487</f>
        <v>28</v>
      </c>
      <c r="C487" s="2">
        <f>RSI!I487</f>
        <v>61.71991261895537</v>
      </c>
      <c r="D487" s="2">
        <f>MACD!E487</f>
        <v>-7.4851481470375347E-2</v>
      </c>
      <c r="E487" s="2">
        <f>MACD!F487</f>
        <v>-0.15367382227127632</v>
      </c>
      <c r="F487" s="2">
        <f>'Moving Avg'!D487</f>
        <v>28</v>
      </c>
      <c r="G487" s="2">
        <f>'Moving Avg'!F487</f>
        <v>27.839999999999996</v>
      </c>
      <c r="H487" s="2">
        <f>'Moving Avg'!G487</f>
        <v>27.661199999999997</v>
      </c>
      <c r="I487" s="2">
        <f>'Moving Avg'!H487</f>
        <v>36.565599999999996</v>
      </c>
      <c r="J487" s="6" t="str">
        <f>OBV!F487</f>
        <v>NEUTRAL</v>
      </c>
      <c r="K487" s="6" t="str">
        <f>OBV!G487</f>
        <v>NEUTRAL</v>
      </c>
      <c r="L487" s="6" t="str">
        <f>OBV!H487</f>
        <v>NEUTRAL</v>
      </c>
      <c r="M487" s="8">
        <f t="shared" si="70"/>
        <v>25</v>
      </c>
      <c r="N487" s="8">
        <f t="shared" si="71"/>
        <v>0</v>
      </c>
      <c r="O487" s="8">
        <f t="shared" si="72"/>
        <v>0</v>
      </c>
      <c r="P487" s="8">
        <f t="shared" si="73"/>
        <v>33</v>
      </c>
      <c r="Q487" s="9">
        <f t="shared" si="74"/>
        <v>13.7</v>
      </c>
      <c r="R487" s="9">
        <f t="shared" si="75"/>
        <v>13.25</v>
      </c>
      <c r="S487" s="9">
        <f t="shared" si="76"/>
        <v>18.600000000000001</v>
      </c>
      <c r="T487" s="9">
        <f t="shared" si="77"/>
        <v>14.5</v>
      </c>
      <c r="U487" s="8">
        <f t="shared" si="78"/>
        <v>15.183333333333332</v>
      </c>
      <c r="V487" s="8">
        <f t="shared" si="79"/>
        <v>15.012499999999999</v>
      </c>
    </row>
    <row r="488" spans="1:22" ht="13.5" x14ac:dyDescent="0.25">
      <c r="A488" s="3">
        <f>RSI!A488</f>
        <v>43014</v>
      </c>
      <c r="B488" s="2">
        <f>RSI!B488</f>
        <v>28</v>
      </c>
      <c r="C488" s="2">
        <f>RSI!I488</f>
        <v>61.71991261895537</v>
      </c>
      <c r="D488" s="2">
        <f>MACD!E488</f>
        <v>-5.2304150944475936E-2</v>
      </c>
      <c r="E488" s="2">
        <f>MACD!F488</f>
        <v>-0.13339988800591626</v>
      </c>
      <c r="F488" s="2">
        <f>'Moving Avg'!D488</f>
        <v>28</v>
      </c>
      <c r="G488" s="2">
        <f>'Moving Avg'!F488</f>
        <v>27.880000000000003</v>
      </c>
      <c r="H488" s="2">
        <f>'Moving Avg'!G488</f>
        <v>27.677200000000003</v>
      </c>
      <c r="I488" s="2">
        <f>'Moving Avg'!H488</f>
        <v>36.463099999999997</v>
      </c>
      <c r="J488" s="6" t="str">
        <f>OBV!F488</f>
        <v>NEUTRAL</v>
      </c>
      <c r="K488" s="6" t="str">
        <f>OBV!G488</f>
        <v>NEUTRAL</v>
      </c>
      <c r="L488" s="6" t="str">
        <f>OBV!H488</f>
        <v>NEUTRAL</v>
      </c>
      <c r="M488" s="8">
        <f t="shared" si="70"/>
        <v>25</v>
      </c>
      <c r="N488" s="8">
        <f t="shared" si="71"/>
        <v>0</v>
      </c>
      <c r="O488" s="8">
        <f t="shared" si="72"/>
        <v>0</v>
      </c>
      <c r="P488" s="8">
        <f t="shared" si="73"/>
        <v>33</v>
      </c>
      <c r="Q488" s="9">
        <f t="shared" si="74"/>
        <v>13.7</v>
      </c>
      <c r="R488" s="9">
        <f t="shared" si="75"/>
        <v>13.25</v>
      </c>
      <c r="S488" s="9">
        <f t="shared" si="76"/>
        <v>18.600000000000001</v>
      </c>
      <c r="T488" s="9">
        <f t="shared" si="77"/>
        <v>14.5</v>
      </c>
      <c r="U488" s="8">
        <f t="shared" si="78"/>
        <v>15.183333333333332</v>
      </c>
      <c r="V488" s="8">
        <f t="shared" si="79"/>
        <v>15.012499999999999</v>
      </c>
    </row>
    <row r="489" spans="1:22" ht="13.5" x14ac:dyDescent="0.25">
      <c r="A489" s="3">
        <f>RSI!A489</f>
        <v>43017</v>
      </c>
      <c r="B489" s="2">
        <f>RSI!B489</f>
        <v>28</v>
      </c>
      <c r="C489" s="2">
        <f>RSI!I489</f>
        <v>61.71991261895537</v>
      </c>
      <c r="D489" s="2">
        <f>MACD!E489</f>
        <v>-3.4042804795188175E-2</v>
      </c>
      <c r="E489" s="2">
        <f>MACD!F489</f>
        <v>-0.11352847136377064</v>
      </c>
      <c r="F489" s="2">
        <f>'Moving Avg'!D489</f>
        <v>28</v>
      </c>
      <c r="G489" s="2">
        <f>'Moving Avg'!F489</f>
        <v>27.919999999999998</v>
      </c>
      <c r="H489" s="2">
        <f>'Moving Avg'!G489</f>
        <v>27.693200000000001</v>
      </c>
      <c r="I489" s="2">
        <f>'Moving Avg'!H489</f>
        <v>36.360600000000005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  <c r="M489" s="8">
        <f t="shared" si="70"/>
        <v>25</v>
      </c>
      <c r="N489" s="8">
        <f t="shared" si="71"/>
        <v>0</v>
      </c>
      <c r="O489" s="8">
        <f t="shared" si="72"/>
        <v>0</v>
      </c>
      <c r="P489" s="8">
        <f t="shared" si="73"/>
        <v>33</v>
      </c>
      <c r="Q489" s="9">
        <f t="shared" si="74"/>
        <v>13.7</v>
      </c>
      <c r="R489" s="9">
        <f t="shared" si="75"/>
        <v>13.25</v>
      </c>
      <c r="S489" s="9">
        <f t="shared" si="76"/>
        <v>18.600000000000001</v>
      </c>
      <c r="T489" s="9">
        <f t="shared" si="77"/>
        <v>14.5</v>
      </c>
      <c r="U489" s="8">
        <f t="shared" si="78"/>
        <v>15.183333333333332</v>
      </c>
      <c r="V489" s="8">
        <f t="shared" si="79"/>
        <v>15.012499999999999</v>
      </c>
    </row>
    <row r="490" spans="1:22" ht="13.5" x14ac:dyDescent="0.25">
      <c r="A490" s="3">
        <f>RSI!A490</f>
        <v>43018</v>
      </c>
      <c r="B490" s="2">
        <f>RSI!B490</f>
        <v>28</v>
      </c>
      <c r="C490" s="2">
        <f>RSI!I490</f>
        <v>61.71991261895537</v>
      </c>
      <c r="D490" s="2">
        <f>MACD!E490</f>
        <v>-1.9347530122153955E-2</v>
      </c>
      <c r="E490" s="2">
        <f>MACD!F490</f>
        <v>-9.4692283115447307E-2</v>
      </c>
      <c r="F490" s="2">
        <f>'Moving Avg'!D490</f>
        <v>28</v>
      </c>
      <c r="G490" s="2">
        <f>'Moving Avg'!F490</f>
        <v>27.96</v>
      </c>
      <c r="H490" s="2">
        <f>'Moving Avg'!G490</f>
        <v>27.709199999999999</v>
      </c>
      <c r="I490" s="2">
        <f>'Moving Avg'!H490</f>
        <v>36.258100000000006</v>
      </c>
      <c r="J490" s="6" t="str">
        <f>OBV!F490</f>
        <v>NEUTRAL</v>
      </c>
      <c r="K490" s="6" t="str">
        <f>OBV!G490</f>
        <v>NEUTRAL</v>
      </c>
      <c r="L490" s="6" t="str">
        <f>OBV!H490</f>
        <v>NEUTRAL</v>
      </c>
      <c r="M490" s="8">
        <f t="shared" si="70"/>
        <v>25</v>
      </c>
      <c r="N490" s="8">
        <f t="shared" si="71"/>
        <v>0</v>
      </c>
      <c r="O490" s="8">
        <f t="shared" si="72"/>
        <v>0</v>
      </c>
      <c r="P490" s="8">
        <f t="shared" si="73"/>
        <v>33</v>
      </c>
      <c r="Q490" s="9">
        <f t="shared" si="74"/>
        <v>13.7</v>
      </c>
      <c r="R490" s="9">
        <f t="shared" si="75"/>
        <v>13.25</v>
      </c>
      <c r="S490" s="9">
        <f t="shared" si="76"/>
        <v>18.600000000000001</v>
      </c>
      <c r="T490" s="9">
        <f t="shared" si="77"/>
        <v>14.5</v>
      </c>
      <c r="U490" s="8">
        <f t="shared" si="78"/>
        <v>15.183333333333332</v>
      </c>
      <c r="V490" s="8">
        <f t="shared" si="79"/>
        <v>15.012499999999999</v>
      </c>
    </row>
    <row r="491" spans="1:22" ht="13.5" x14ac:dyDescent="0.25">
      <c r="A491" s="3">
        <f>RSI!A491</f>
        <v>43019</v>
      </c>
      <c r="B491" s="2">
        <f>RSI!B491</f>
        <v>28</v>
      </c>
      <c r="C491" s="2">
        <f>RSI!I491</f>
        <v>61.71991261895537</v>
      </c>
      <c r="D491" s="2">
        <f>MACD!E491</f>
        <v>-7.6136536105479991E-3</v>
      </c>
      <c r="E491" s="2">
        <f>MACD!F491</f>
        <v>-7.727655721446744E-2</v>
      </c>
      <c r="F491" s="2">
        <f>'Moving Avg'!D491</f>
        <v>28</v>
      </c>
      <c r="G491" s="2">
        <f>'Moving Avg'!F491</f>
        <v>28</v>
      </c>
      <c r="H491" s="2">
        <f>'Moving Avg'!G491</f>
        <v>27.725200000000005</v>
      </c>
      <c r="I491" s="2">
        <f>'Moving Avg'!H491</f>
        <v>36.155600000000007</v>
      </c>
      <c r="J491" s="6" t="str">
        <f>OBV!F491</f>
        <v>NEUTRAL</v>
      </c>
      <c r="K491" s="6" t="str">
        <f>OBV!G491</f>
        <v>NEUTRAL</v>
      </c>
      <c r="L491" s="6" t="str">
        <f>OBV!H491</f>
        <v>NEUTRAL</v>
      </c>
      <c r="M491" s="8">
        <f t="shared" si="70"/>
        <v>25</v>
      </c>
      <c r="N491" s="8">
        <f t="shared" si="71"/>
        <v>0</v>
      </c>
      <c r="O491" s="8">
        <f t="shared" si="72"/>
        <v>0</v>
      </c>
      <c r="P491" s="8">
        <f t="shared" si="73"/>
        <v>33</v>
      </c>
      <c r="Q491" s="9">
        <f t="shared" si="74"/>
        <v>13.7</v>
      </c>
      <c r="R491" s="9">
        <f t="shared" si="75"/>
        <v>13.25</v>
      </c>
      <c r="S491" s="9">
        <f t="shared" si="76"/>
        <v>18.600000000000001</v>
      </c>
      <c r="T491" s="9">
        <f t="shared" si="77"/>
        <v>14.5</v>
      </c>
      <c r="U491" s="8">
        <f t="shared" si="78"/>
        <v>15.183333333333332</v>
      </c>
      <c r="V491" s="8">
        <f t="shared" si="79"/>
        <v>15.012499999999999</v>
      </c>
    </row>
    <row r="492" spans="1:22" ht="13.5" x14ac:dyDescent="0.25">
      <c r="A492" s="3">
        <f>RSI!A492</f>
        <v>43020</v>
      </c>
      <c r="B492" s="2">
        <f>RSI!B492</f>
        <v>28</v>
      </c>
      <c r="C492" s="2">
        <f>RSI!I492</f>
        <v>61.71991261895537</v>
      </c>
      <c r="D492" s="2">
        <f>MACD!E492</f>
        <v>1.6663197658992601E-3</v>
      </c>
      <c r="E492" s="2">
        <f>MACD!F492</f>
        <v>-6.14879818183941E-2</v>
      </c>
      <c r="F492" s="2">
        <f>'Moving Avg'!D492</f>
        <v>28</v>
      </c>
      <c r="G492" s="2">
        <f>'Moving Avg'!F492</f>
        <v>28</v>
      </c>
      <c r="H492" s="2">
        <f>'Moving Avg'!G492</f>
        <v>27.733400000000003</v>
      </c>
      <c r="I492" s="2">
        <f>'Moving Avg'!H492</f>
        <v>36.053100000000001</v>
      </c>
      <c r="J492" s="6" t="str">
        <f>OBV!F492</f>
        <v>NEUTRAL</v>
      </c>
      <c r="K492" s="6" t="str">
        <f>OBV!G492</f>
        <v>NEUTRAL</v>
      </c>
      <c r="L492" s="6" t="str">
        <f>OBV!H492</f>
        <v>NEUTRAL</v>
      </c>
      <c r="M492" s="8">
        <f t="shared" si="70"/>
        <v>25</v>
      </c>
      <c r="N492" s="8">
        <f t="shared" si="71"/>
        <v>0</v>
      </c>
      <c r="O492" s="8">
        <f t="shared" si="72"/>
        <v>0</v>
      </c>
      <c r="P492" s="8">
        <f t="shared" si="73"/>
        <v>33</v>
      </c>
      <c r="Q492" s="9">
        <f t="shared" si="74"/>
        <v>13.7</v>
      </c>
      <c r="R492" s="9">
        <f t="shared" si="75"/>
        <v>13.25</v>
      </c>
      <c r="S492" s="9">
        <f t="shared" si="76"/>
        <v>18.600000000000001</v>
      </c>
      <c r="T492" s="9">
        <f t="shared" si="77"/>
        <v>14.5</v>
      </c>
      <c r="U492" s="8">
        <f t="shared" si="78"/>
        <v>15.183333333333332</v>
      </c>
      <c r="V492" s="8">
        <f t="shared" si="79"/>
        <v>15.012499999999999</v>
      </c>
    </row>
    <row r="493" spans="1:22" ht="13.5" x14ac:dyDescent="0.25">
      <c r="A493" s="3">
        <f>RSI!A493</f>
        <v>43021</v>
      </c>
      <c r="B493" s="2">
        <f>RSI!B493</f>
        <v>28</v>
      </c>
      <c r="C493" s="2">
        <f>RSI!I493</f>
        <v>61.719912618955355</v>
      </c>
      <c r="D493" s="2">
        <f>MACD!E493</f>
        <v>8.9179647786039595E-3</v>
      </c>
      <c r="E493" s="2">
        <f>MACD!F493</f>
        <v>-4.7406792498994488E-2</v>
      </c>
      <c r="F493" s="2">
        <f>'Moving Avg'!D493</f>
        <v>28</v>
      </c>
      <c r="G493" s="2">
        <f>'Moving Avg'!F493</f>
        <v>28</v>
      </c>
      <c r="H493" s="2">
        <f>'Moving Avg'!G493</f>
        <v>27.741600000000002</v>
      </c>
      <c r="I493" s="2">
        <f>'Moving Avg'!H493</f>
        <v>35.950700000000005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  <c r="M493" s="8">
        <f t="shared" si="70"/>
        <v>25</v>
      </c>
      <c r="N493" s="8">
        <f t="shared" si="71"/>
        <v>0</v>
      </c>
      <c r="O493" s="8">
        <f t="shared" si="72"/>
        <v>0</v>
      </c>
      <c r="P493" s="8">
        <f t="shared" si="73"/>
        <v>33</v>
      </c>
      <c r="Q493" s="9">
        <f t="shared" si="74"/>
        <v>13.7</v>
      </c>
      <c r="R493" s="9">
        <f t="shared" si="75"/>
        <v>13.25</v>
      </c>
      <c r="S493" s="9">
        <f t="shared" si="76"/>
        <v>18.600000000000001</v>
      </c>
      <c r="T493" s="9">
        <f t="shared" si="77"/>
        <v>14.5</v>
      </c>
      <c r="U493" s="8">
        <f t="shared" si="78"/>
        <v>15.183333333333332</v>
      </c>
      <c r="V493" s="8">
        <f t="shared" si="79"/>
        <v>15.012499999999999</v>
      </c>
    </row>
    <row r="494" spans="1:22" ht="13.5" x14ac:dyDescent="0.25">
      <c r="A494" s="3">
        <f>RSI!A494</f>
        <v>43024</v>
      </c>
      <c r="B494" s="2">
        <f>RSI!B494</f>
        <v>28</v>
      </c>
      <c r="C494" s="2">
        <f>RSI!I494</f>
        <v>61.719912618955355</v>
      </c>
      <c r="D494" s="2">
        <f>MACD!E494</f>
        <v>1.4497823808174104E-2</v>
      </c>
      <c r="E494" s="2">
        <f>MACD!F494</f>
        <v>-3.5025869237560778E-2</v>
      </c>
      <c r="F494" s="2">
        <f>'Moving Avg'!D494</f>
        <v>28</v>
      </c>
      <c r="G494" s="2">
        <f>'Moving Avg'!F494</f>
        <v>28</v>
      </c>
      <c r="H494" s="2">
        <f>'Moving Avg'!G494</f>
        <v>27.749800000000004</v>
      </c>
      <c r="I494" s="2">
        <f>'Moving Avg'!H494</f>
        <v>35.848300000000002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  <c r="M494" s="8">
        <f t="shared" si="70"/>
        <v>25</v>
      </c>
      <c r="N494" s="8">
        <f t="shared" si="71"/>
        <v>0</v>
      </c>
      <c r="O494" s="8">
        <f t="shared" si="72"/>
        <v>0</v>
      </c>
      <c r="P494" s="8">
        <f t="shared" si="73"/>
        <v>33</v>
      </c>
      <c r="Q494" s="9">
        <f t="shared" si="74"/>
        <v>13.7</v>
      </c>
      <c r="R494" s="9">
        <f t="shared" si="75"/>
        <v>13.25</v>
      </c>
      <c r="S494" s="9">
        <f t="shared" si="76"/>
        <v>18.600000000000001</v>
      </c>
      <c r="T494" s="9">
        <f t="shared" si="77"/>
        <v>14.5</v>
      </c>
      <c r="U494" s="8">
        <f t="shared" si="78"/>
        <v>15.183333333333332</v>
      </c>
      <c r="V494" s="8">
        <f t="shared" si="79"/>
        <v>15.012499999999999</v>
      </c>
    </row>
    <row r="495" spans="1:22" ht="13.5" x14ac:dyDescent="0.25">
      <c r="A495" s="3">
        <f>RSI!A495</f>
        <v>43025</v>
      </c>
      <c r="B495" s="2">
        <f>RSI!B495</f>
        <v>28</v>
      </c>
      <c r="C495" s="2">
        <f>RSI!I495</f>
        <v>61.719912618955355</v>
      </c>
      <c r="D495" s="2">
        <f>MACD!E495</f>
        <v>1.870429086772063E-2</v>
      </c>
      <c r="E495" s="2">
        <f>MACD!F495</f>
        <v>-2.4279837216504497E-2</v>
      </c>
      <c r="F495" s="2">
        <f>'Moving Avg'!D495</f>
        <v>28</v>
      </c>
      <c r="G495" s="2">
        <f>'Moving Avg'!F495</f>
        <v>28</v>
      </c>
      <c r="H495" s="2">
        <f>'Moving Avg'!G495</f>
        <v>27.758000000000003</v>
      </c>
      <c r="I495" s="2">
        <f>'Moving Avg'!H495</f>
        <v>35.756800000000005</v>
      </c>
      <c r="J495" s="6" t="str">
        <f>OBV!F495</f>
        <v>NEUTRAL</v>
      </c>
      <c r="K495" s="6" t="str">
        <f>OBV!G495</f>
        <v>NEUTRAL</v>
      </c>
      <c r="L495" s="6" t="str">
        <f>OBV!H495</f>
        <v>NEUTRAL</v>
      </c>
      <c r="M495" s="8">
        <f t="shared" si="70"/>
        <v>25</v>
      </c>
      <c r="N495" s="8">
        <f t="shared" si="71"/>
        <v>0</v>
      </c>
      <c r="O495" s="8">
        <f t="shared" si="72"/>
        <v>0</v>
      </c>
      <c r="P495" s="8">
        <f t="shared" si="73"/>
        <v>33</v>
      </c>
      <c r="Q495" s="9">
        <f t="shared" si="74"/>
        <v>13.7</v>
      </c>
      <c r="R495" s="9">
        <f t="shared" si="75"/>
        <v>13.25</v>
      </c>
      <c r="S495" s="9">
        <f t="shared" si="76"/>
        <v>18.600000000000001</v>
      </c>
      <c r="T495" s="9">
        <f t="shared" si="77"/>
        <v>14.5</v>
      </c>
      <c r="U495" s="8">
        <f t="shared" si="78"/>
        <v>15.183333333333332</v>
      </c>
      <c r="V495" s="8">
        <f t="shared" si="79"/>
        <v>15.012499999999999</v>
      </c>
    </row>
    <row r="496" spans="1:22" ht="13.5" x14ac:dyDescent="0.25">
      <c r="A496" s="3">
        <f>RSI!A496</f>
        <v>43026</v>
      </c>
      <c r="B496" s="2">
        <f>RSI!B496</f>
        <v>27.5</v>
      </c>
      <c r="C496" s="2">
        <f>RSI!I496</f>
        <v>24.583009143348647</v>
      </c>
      <c r="D496" s="2">
        <f>MACD!E496</f>
        <v>5.8823838668011774E-2</v>
      </c>
      <c r="E496" s="2">
        <f>MACD!F496</f>
        <v>-7.6591020396012434E-3</v>
      </c>
      <c r="F496" s="2">
        <f>'Moving Avg'!D496</f>
        <v>27.9</v>
      </c>
      <c r="G496" s="2">
        <f>'Moving Avg'!F496</f>
        <v>27.975000000000001</v>
      </c>
      <c r="H496" s="2">
        <f>'Moving Avg'!G496</f>
        <v>27.756200000000003</v>
      </c>
      <c r="I496" s="2">
        <f>'Moving Avg'!H496</f>
        <v>35.655900000000003</v>
      </c>
      <c r="J496" s="6" t="str">
        <f>OBV!F496</f>
        <v>BEARISH</v>
      </c>
      <c r="K496" s="6" t="str">
        <f>OBV!G496</f>
        <v>NEUTRAL</v>
      </c>
      <c r="L496" s="6" t="str">
        <f>OBV!H496</f>
        <v>CONFIRMED BEARISH</v>
      </c>
      <c r="M496" s="8">
        <f t="shared" si="70"/>
        <v>50</v>
      </c>
      <c r="N496" s="8">
        <f t="shared" si="71"/>
        <v>0</v>
      </c>
      <c r="O496" s="8">
        <f t="shared" si="72"/>
        <v>0</v>
      </c>
      <c r="P496" s="8">
        <f t="shared" si="73"/>
        <v>16.5</v>
      </c>
      <c r="Q496" s="9">
        <f t="shared" si="74"/>
        <v>19.975000000000001</v>
      </c>
      <c r="R496" s="9">
        <f t="shared" si="75"/>
        <v>14.125</v>
      </c>
      <c r="S496" s="9">
        <f t="shared" si="76"/>
        <v>14.925000000000001</v>
      </c>
      <c r="T496" s="9">
        <f t="shared" si="77"/>
        <v>16.625</v>
      </c>
      <c r="U496" s="8">
        <f t="shared" si="78"/>
        <v>16.341666666666669</v>
      </c>
      <c r="V496" s="8">
        <f t="shared" si="79"/>
        <v>16.412500000000001</v>
      </c>
    </row>
    <row r="497" spans="1:22" ht="13.5" x14ac:dyDescent="0.25">
      <c r="A497" s="3">
        <f>RSI!A497</f>
        <v>43027</v>
      </c>
      <c r="B497" s="2">
        <f>RSI!B497</f>
        <v>27.5</v>
      </c>
      <c r="C497" s="2">
        <f>RSI!I497</f>
        <v>24.583009143348647</v>
      </c>
      <c r="D497" s="2">
        <f>MACD!E497</f>
        <v>9.5284181375728139E-2</v>
      </c>
      <c r="E497" s="2">
        <f>MACD!F497</f>
        <v>1.2929554643464635E-2</v>
      </c>
      <c r="F497" s="2">
        <f>'Moving Avg'!D497</f>
        <v>27.8</v>
      </c>
      <c r="G497" s="2">
        <f>'Moving Avg'!F497</f>
        <v>27.95</v>
      </c>
      <c r="H497" s="2">
        <f>'Moving Avg'!G497</f>
        <v>27.754400000000004</v>
      </c>
      <c r="I497" s="2">
        <f>'Moving Avg'!H497</f>
        <v>35.555</v>
      </c>
      <c r="J497" s="6" t="str">
        <f>OBV!F497</f>
        <v>BEARISH</v>
      </c>
      <c r="K497" s="6" t="str">
        <f>OBV!G497</f>
        <v>NEUTRAL</v>
      </c>
      <c r="L497" s="6" t="str">
        <f>OBV!H497</f>
        <v>CONFIRMED BEARISH</v>
      </c>
      <c r="M497" s="8">
        <f t="shared" si="70"/>
        <v>50</v>
      </c>
      <c r="N497" s="8">
        <f t="shared" si="71"/>
        <v>0</v>
      </c>
      <c r="O497" s="8">
        <f t="shared" si="72"/>
        <v>0</v>
      </c>
      <c r="P497" s="8">
        <f t="shared" si="73"/>
        <v>16.5</v>
      </c>
      <c r="Q497" s="9">
        <f t="shared" si="74"/>
        <v>19.975000000000001</v>
      </c>
      <c r="R497" s="9">
        <f t="shared" si="75"/>
        <v>14.125</v>
      </c>
      <c r="S497" s="9">
        <f t="shared" si="76"/>
        <v>14.925000000000001</v>
      </c>
      <c r="T497" s="9">
        <f t="shared" si="77"/>
        <v>16.625</v>
      </c>
      <c r="U497" s="8">
        <f t="shared" si="78"/>
        <v>16.341666666666669</v>
      </c>
      <c r="V497" s="8">
        <f t="shared" si="79"/>
        <v>16.412500000000001</v>
      </c>
    </row>
    <row r="498" spans="1:22" ht="13.5" x14ac:dyDescent="0.25">
      <c r="A498" s="3">
        <f>RSI!A498</f>
        <v>43028</v>
      </c>
      <c r="B498" s="2">
        <f>RSI!B498</f>
        <v>27.5</v>
      </c>
      <c r="C498" s="2">
        <f>RSI!I498</f>
        <v>24.583009143348647</v>
      </c>
      <c r="D498" s="2">
        <f>MACD!E498</f>
        <v>0.12846212302564197</v>
      </c>
      <c r="E498" s="2">
        <f>MACD!F498</f>
        <v>3.6036068319900104E-2</v>
      </c>
      <c r="F498" s="2">
        <f>'Moving Avg'!D498</f>
        <v>27.7</v>
      </c>
      <c r="G498" s="2">
        <f>'Moving Avg'!F498</f>
        <v>27.925000000000001</v>
      </c>
      <c r="H498" s="2">
        <f>'Moving Avg'!G498</f>
        <v>27.752600000000001</v>
      </c>
      <c r="I498" s="2">
        <f>'Moving Avg'!H498</f>
        <v>35.454099999999997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  <c r="M498" s="8">
        <f t="shared" si="70"/>
        <v>50</v>
      </c>
      <c r="N498" s="8">
        <f t="shared" si="71"/>
        <v>0</v>
      </c>
      <c r="O498" s="8">
        <f t="shared" si="72"/>
        <v>0</v>
      </c>
      <c r="P498" s="8">
        <f t="shared" si="73"/>
        <v>16.5</v>
      </c>
      <c r="Q498" s="9">
        <f t="shared" si="74"/>
        <v>19.975000000000001</v>
      </c>
      <c r="R498" s="9">
        <f t="shared" si="75"/>
        <v>14.125</v>
      </c>
      <c r="S498" s="9">
        <f t="shared" si="76"/>
        <v>14.925000000000001</v>
      </c>
      <c r="T498" s="9">
        <f t="shared" si="77"/>
        <v>16.625</v>
      </c>
      <c r="U498" s="8">
        <f t="shared" si="78"/>
        <v>16.341666666666669</v>
      </c>
      <c r="V498" s="8">
        <f t="shared" si="79"/>
        <v>16.412500000000001</v>
      </c>
    </row>
    <row r="499" spans="1:22" ht="13.5" x14ac:dyDescent="0.25">
      <c r="A499" s="3">
        <f>RSI!A499</f>
        <v>43031</v>
      </c>
      <c r="B499" s="2">
        <f>RSI!B499</f>
        <v>27.5</v>
      </c>
      <c r="C499" s="2">
        <f>RSI!I499</f>
        <v>24.583009143348647</v>
      </c>
      <c r="D499" s="2">
        <f>MACD!E499</f>
        <v>0.15869028673397167</v>
      </c>
      <c r="E499" s="2">
        <f>MACD!F499</f>
        <v>6.0566912002714419E-2</v>
      </c>
      <c r="F499" s="2">
        <f>'Moving Avg'!D499</f>
        <v>27.6</v>
      </c>
      <c r="G499" s="2">
        <f>'Moving Avg'!F499</f>
        <v>27.9</v>
      </c>
      <c r="H499" s="2">
        <f>'Moving Avg'!G499</f>
        <v>27.750799999999998</v>
      </c>
      <c r="I499" s="2">
        <f>'Moving Avg'!H499</f>
        <v>35.353200000000001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  <c r="M499" s="8">
        <f t="shared" si="70"/>
        <v>50</v>
      </c>
      <c r="N499" s="8">
        <f t="shared" si="71"/>
        <v>0</v>
      </c>
      <c r="O499" s="8">
        <f t="shared" si="72"/>
        <v>0</v>
      </c>
      <c r="P499" s="8">
        <f t="shared" si="73"/>
        <v>16.5</v>
      </c>
      <c r="Q499" s="9">
        <f t="shared" si="74"/>
        <v>19.975000000000001</v>
      </c>
      <c r="R499" s="9">
        <f t="shared" si="75"/>
        <v>14.125</v>
      </c>
      <c r="S499" s="9">
        <f t="shared" si="76"/>
        <v>14.925000000000001</v>
      </c>
      <c r="T499" s="9">
        <f t="shared" si="77"/>
        <v>16.625</v>
      </c>
      <c r="U499" s="8">
        <f t="shared" si="78"/>
        <v>16.341666666666669</v>
      </c>
      <c r="V499" s="8">
        <f t="shared" si="79"/>
        <v>16.412500000000001</v>
      </c>
    </row>
    <row r="500" spans="1:22" ht="13.5" x14ac:dyDescent="0.25">
      <c r="A500" s="3">
        <f>RSI!A500</f>
        <v>43032</v>
      </c>
      <c r="B500" s="2">
        <f>RSI!B500</f>
        <v>26.7</v>
      </c>
      <c r="C500" s="2">
        <f>RSI!I500</f>
        <v>10.711977614214447</v>
      </c>
      <c r="D500" s="2">
        <f>MACD!E500</f>
        <v>0.24552214961959251</v>
      </c>
      <c r="E500" s="2">
        <f>MACD!F500</f>
        <v>9.7557959526090032E-2</v>
      </c>
      <c r="F500" s="2">
        <f>'Moving Avg'!D500</f>
        <v>27.339999999999996</v>
      </c>
      <c r="G500" s="2">
        <f>'Moving Avg'!F500</f>
        <v>27.835000000000001</v>
      </c>
      <c r="H500" s="2">
        <f>'Moving Avg'!G500</f>
        <v>27.733000000000001</v>
      </c>
      <c r="I500" s="2">
        <f>'Moving Avg'!H500</f>
        <v>35.248299999999993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  <c r="M500" s="8">
        <f t="shared" si="70"/>
        <v>50</v>
      </c>
      <c r="N500" s="8">
        <f t="shared" si="71"/>
        <v>0</v>
      </c>
      <c r="O500" s="8">
        <f t="shared" si="72"/>
        <v>0</v>
      </c>
      <c r="P500" s="8">
        <f t="shared" si="73"/>
        <v>16.5</v>
      </c>
      <c r="Q500" s="9">
        <f t="shared" si="74"/>
        <v>19.975000000000001</v>
      </c>
      <c r="R500" s="9">
        <f t="shared" si="75"/>
        <v>14.125</v>
      </c>
      <c r="S500" s="9">
        <f t="shared" si="76"/>
        <v>14.925000000000001</v>
      </c>
      <c r="T500" s="9">
        <f t="shared" si="77"/>
        <v>16.625</v>
      </c>
      <c r="U500" s="8">
        <f t="shared" si="78"/>
        <v>16.341666666666669</v>
      </c>
      <c r="V500" s="8">
        <f t="shared" si="79"/>
        <v>16.412500000000001</v>
      </c>
    </row>
    <row r="501" spans="1:22" ht="13.5" x14ac:dyDescent="0.25">
      <c r="A501" s="3">
        <f>RSI!A501</f>
        <v>43033</v>
      </c>
      <c r="B501" s="2">
        <f>RSI!B501</f>
        <v>26.7</v>
      </c>
      <c r="C501" s="2">
        <f>RSI!I501</f>
        <v>10.711977614214447</v>
      </c>
      <c r="D501" s="2">
        <f>MACD!E501</f>
        <v>0.32556965302434548</v>
      </c>
      <c r="E501" s="2">
        <f>MACD!F501</f>
        <v>0.14316029822574111</v>
      </c>
      <c r="F501" s="2">
        <f>'Moving Avg'!D501</f>
        <v>27.18</v>
      </c>
      <c r="G501" s="2">
        <f>'Moving Avg'!F501</f>
        <v>27.770000000000003</v>
      </c>
      <c r="H501" s="2">
        <f>'Moving Avg'!G501</f>
        <v>27.715200000000003</v>
      </c>
      <c r="I501" s="2">
        <f>'Moving Avg'!H501</f>
        <v>35.1434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  <c r="M501" s="8">
        <f t="shared" si="70"/>
        <v>50</v>
      </c>
      <c r="N501" s="8">
        <f t="shared" si="71"/>
        <v>0</v>
      </c>
      <c r="O501" s="8">
        <f t="shared" si="72"/>
        <v>0</v>
      </c>
      <c r="P501" s="8">
        <f t="shared" si="73"/>
        <v>16.5</v>
      </c>
      <c r="Q501" s="9">
        <f t="shared" si="74"/>
        <v>19.975000000000001</v>
      </c>
      <c r="R501" s="9">
        <f t="shared" si="75"/>
        <v>14.125</v>
      </c>
      <c r="S501" s="9">
        <f t="shared" si="76"/>
        <v>14.925000000000001</v>
      </c>
      <c r="T501" s="9">
        <f t="shared" si="77"/>
        <v>16.625</v>
      </c>
      <c r="U501" s="8">
        <f t="shared" si="78"/>
        <v>16.341666666666669</v>
      </c>
      <c r="V501" s="8">
        <f t="shared" si="79"/>
        <v>16.412500000000001</v>
      </c>
    </row>
    <row r="502" spans="1:22" ht="13.5" x14ac:dyDescent="0.25">
      <c r="A502" s="3">
        <f>RSI!A502</f>
        <v>43034</v>
      </c>
      <c r="B502" s="2">
        <f>RSI!B502</f>
        <v>26.7</v>
      </c>
      <c r="C502" s="2">
        <f>RSI!I502</f>
        <v>10.711977614214447</v>
      </c>
      <c r="D502" s="2">
        <f>MACD!E502</f>
        <v>0.39938955280842237</v>
      </c>
      <c r="E502" s="2">
        <f>MACD!F502</f>
        <v>0.19440614914227738</v>
      </c>
      <c r="F502" s="2">
        <f>'Moving Avg'!D502</f>
        <v>27.02</v>
      </c>
      <c r="G502" s="2">
        <f>'Moving Avg'!F502</f>
        <v>27.705000000000002</v>
      </c>
      <c r="H502" s="2">
        <f>'Moving Avg'!G502</f>
        <v>27.697400000000002</v>
      </c>
      <c r="I502" s="2">
        <f>'Moving Avg'!H502</f>
        <v>35.038499999999992</v>
      </c>
      <c r="J502" s="6" t="str">
        <f>OBV!F502</f>
        <v>BEARISH</v>
      </c>
      <c r="K502" s="6" t="str">
        <f>OBV!G502</f>
        <v>NEUTRAL</v>
      </c>
      <c r="L502" s="6" t="str">
        <f>OBV!H502</f>
        <v>CONFIRMED BEARISH</v>
      </c>
      <c r="M502" s="8">
        <f t="shared" si="70"/>
        <v>50</v>
      </c>
      <c r="N502" s="8">
        <f t="shared" si="71"/>
        <v>0</v>
      </c>
      <c r="O502" s="8">
        <f t="shared" si="72"/>
        <v>0</v>
      </c>
      <c r="P502" s="8">
        <f t="shared" si="73"/>
        <v>16.5</v>
      </c>
      <c r="Q502" s="9">
        <f t="shared" si="74"/>
        <v>19.975000000000001</v>
      </c>
      <c r="R502" s="9">
        <f t="shared" si="75"/>
        <v>14.125</v>
      </c>
      <c r="S502" s="9">
        <f t="shared" si="76"/>
        <v>14.925000000000001</v>
      </c>
      <c r="T502" s="9">
        <f t="shared" si="77"/>
        <v>16.625</v>
      </c>
      <c r="U502" s="8">
        <f t="shared" si="78"/>
        <v>16.341666666666669</v>
      </c>
      <c r="V502" s="8">
        <f t="shared" si="79"/>
        <v>16.412500000000001</v>
      </c>
    </row>
    <row r="503" spans="1:22" ht="13.5" x14ac:dyDescent="0.25">
      <c r="A503" s="3">
        <f>RSI!A503</f>
        <v>43035</v>
      </c>
      <c r="B503" s="2">
        <f>RSI!B503</f>
        <v>26.7</v>
      </c>
      <c r="C503" s="2">
        <f>RSI!I503</f>
        <v>10.711977614214447</v>
      </c>
      <c r="D503" s="2">
        <f>MACD!E503</f>
        <v>0.46748902354741873</v>
      </c>
      <c r="E503" s="2">
        <f>MACD!F503</f>
        <v>0.24902272402330566</v>
      </c>
      <c r="F503" s="2">
        <f>'Moving Avg'!D503</f>
        <v>26.860000000000003</v>
      </c>
      <c r="G503" s="2">
        <f>'Moving Avg'!F503</f>
        <v>27.640000000000004</v>
      </c>
      <c r="H503" s="2">
        <f>'Moving Avg'!G503</f>
        <v>27.679600000000001</v>
      </c>
      <c r="I503" s="2">
        <f>'Moving Avg'!H503</f>
        <v>34.933599999999984</v>
      </c>
      <c r="J503" s="6" t="str">
        <f>OBV!F503</f>
        <v>BEARISH</v>
      </c>
      <c r="K503" s="6" t="str">
        <f>OBV!G503</f>
        <v>NEUTRAL</v>
      </c>
      <c r="L503" s="6" t="str">
        <f>OBV!H503</f>
        <v>CONFIRMED BEARISH</v>
      </c>
      <c r="M503" s="8">
        <f t="shared" si="70"/>
        <v>50</v>
      </c>
      <c r="N503" s="8">
        <f t="shared" si="71"/>
        <v>0</v>
      </c>
      <c r="O503" s="8">
        <f t="shared" si="72"/>
        <v>0</v>
      </c>
      <c r="P503" s="8">
        <f t="shared" si="73"/>
        <v>16.5</v>
      </c>
      <c r="Q503" s="9">
        <f t="shared" si="74"/>
        <v>19.975000000000001</v>
      </c>
      <c r="R503" s="9">
        <f t="shared" si="75"/>
        <v>14.125</v>
      </c>
      <c r="S503" s="9">
        <f t="shared" si="76"/>
        <v>14.925000000000001</v>
      </c>
      <c r="T503" s="9">
        <f t="shared" si="77"/>
        <v>16.625</v>
      </c>
      <c r="U503" s="8">
        <f t="shared" si="78"/>
        <v>16.341666666666669</v>
      </c>
      <c r="V503" s="8">
        <f t="shared" si="79"/>
        <v>16.412500000000001</v>
      </c>
    </row>
    <row r="504" spans="1:22" ht="13.5" x14ac:dyDescent="0.25">
      <c r="A504" s="3">
        <f>RSI!A504</f>
        <v>43038</v>
      </c>
      <c r="B504" s="2">
        <f>RSI!B504</f>
        <v>26.7</v>
      </c>
      <c r="C504" s="2">
        <f>RSI!I504</f>
        <v>10.711977614214447</v>
      </c>
      <c r="D504" s="2">
        <f>MACD!E504</f>
        <v>0.53033061431389683</v>
      </c>
      <c r="E504" s="2">
        <f>MACD!F504</f>
        <v>0.30528430208142393</v>
      </c>
      <c r="F504" s="2">
        <f>'Moving Avg'!D504</f>
        <v>26.7</v>
      </c>
      <c r="G504" s="2">
        <f>'Moving Avg'!F504</f>
        <v>27.574999999999999</v>
      </c>
      <c r="H504" s="2">
        <f>'Moving Avg'!G504</f>
        <v>27.661800000000003</v>
      </c>
      <c r="I504" s="2">
        <f>'Moving Avg'!H504</f>
        <v>34.828699999999984</v>
      </c>
      <c r="J504" s="6" t="str">
        <f>OBV!F504</f>
        <v>BEARISH</v>
      </c>
      <c r="K504" s="6" t="str">
        <f>OBV!G504</f>
        <v>NEUTRAL</v>
      </c>
      <c r="L504" s="6" t="str">
        <f>OBV!H504</f>
        <v>CONFIRMED BEARISH</v>
      </c>
      <c r="M504" s="8">
        <f t="shared" si="70"/>
        <v>50</v>
      </c>
      <c r="N504" s="8">
        <f t="shared" si="71"/>
        <v>0</v>
      </c>
      <c r="O504" s="8">
        <f t="shared" si="72"/>
        <v>0</v>
      </c>
      <c r="P504" s="8">
        <f t="shared" si="73"/>
        <v>16.5</v>
      </c>
      <c r="Q504" s="9">
        <f t="shared" si="74"/>
        <v>19.975000000000001</v>
      </c>
      <c r="R504" s="9">
        <f t="shared" si="75"/>
        <v>14.125</v>
      </c>
      <c r="S504" s="9">
        <f t="shared" si="76"/>
        <v>14.925000000000001</v>
      </c>
      <c r="T504" s="9">
        <f t="shared" si="77"/>
        <v>16.625</v>
      </c>
      <c r="U504" s="8">
        <f t="shared" si="78"/>
        <v>16.341666666666669</v>
      </c>
      <c r="V504" s="8">
        <f t="shared" si="79"/>
        <v>16.412500000000001</v>
      </c>
    </row>
    <row r="505" spans="1:22" ht="13.5" x14ac:dyDescent="0.25">
      <c r="A505" s="3">
        <f>RSI!A505</f>
        <v>43039</v>
      </c>
      <c r="B505" s="2">
        <f>RSI!B505</f>
        <v>27.9</v>
      </c>
      <c r="C505" s="2">
        <f>RSI!I505</f>
        <v>59.888473633689273</v>
      </c>
      <c r="D505" s="2">
        <f>MACD!E505</f>
        <v>0.49944775107607953</v>
      </c>
      <c r="E505" s="2">
        <f>MACD!F505</f>
        <v>0.34411699188035505</v>
      </c>
      <c r="F505" s="2">
        <f>'Moving Avg'!D505</f>
        <v>26.939999999999998</v>
      </c>
      <c r="G505" s="2">
        <f>'Moving Avg'!F505</f>
        <v>27.57</v>
      </c>
      <c r="H505" s="2">
        <f>'Moving Avg'!G505</f>
        <v>27.669600000000006</v>
      </c>
      <c r="I505" s="2">
        <f>'Moving Avg'!H505</f>
        <v>34.729799999999983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  <c r="M505" s="8">
        <f t="shared" si="70"/>
        <v>25</v>
      </c>
      <c r="N505" s="8">
        <f t="shared" si="71"/>
        <v>0</v>
      </c>
      <c r="O505" s="8">
        <f t="shared" si="72"/>
        <v>0</v>
      </c>
      <c r="P505" s="8">
        <f t="shared" si="73"/>
        <v>100</v>
      </c>
      <c r="Q505" s="9">
        <f t="shared" si="74"/>
        <v>23.75</v>
      </c>
      <c r="R505" s="9">
        <f t="shared" si="75"/>
        <v>30</v>
      </c>
      <c r="S505" s="9">
        <f t="shared" si="76"/>
        <v>48.75</v>
      </c>
      <c r="T505" s="9">
        <f t="shared" si="77"/>
        <v>31.25</v>
      </c>
      <c r="U505" s="8">
        <f t="shared" si="78"/>
        <v>34.166666666666664</v>
      </c>
      <c r="V505" s="8">
        <f t="shared" si="79"/>
        <v>33.4375</v>
      </c>
    </row>
    <row r="506" spans="1:22" ht="13.5" x14ac:dyDescent="0.25">
      <c r="A506" s="3">
        <f>RSI!A506</f>
        <v>43040</v>
      </c>
      <c r="B506" s="2">
        <f>RSI!B506</f>
        <v>28</v>
      </c>
      <c r="C506" s="2">
        <f>RSI!I506</f>
        <v>61.777702623154546</v>
      </c>
      <c r="D506" s="2">
        <f>MACD!E506</f>
        <v>0.38636918015099297</v>
      </c>
      <c r="E506" s="2">
        <f>MACD!F506</f>
        <v>0.35256742953448267</v>
      </c>
      <c r="F506" s="2">
        <f>'Moving Avg'!D506</f>
        <v>27.2</v>
      </c>
      <c r="G506" s="2">
        <f>'Moving Avg'!F506</f>
        <v>27.57</v>
      </c>
      <c r="H506" s="2">
        <f>'Moving Avg'!G506</f>
        <v>27.679400000000005</v>
      </c>
      <c r="I506" s="2">
        <f>'Moving Avg'!H506</f>
        <v>34.631399999999985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  <c r="M506" s="8">
        <f t="shared" si="70"/>
        <v>25</v>
      </c>
      <c r="N506" s="8">
        <f t="shared" si="71"/>
        <v>0</v>
      </c>
      <c r="O506" s="8">
        <f t="shared" si="72"/>
        <v>0</v>
      </c>
      <c r="P506" s="8">
        <f t="shared" si="73"/>
        <v>100</v>
      </c>
      <c r="Q506" s="9">
        <f t="shared" si="74"/>
        <v>23.75</v>
      </c>
      <c r="R506" s="9">
        <f t="shared" si="75"/>
        <v>30</v>
      </c>
      <c r="S506" s="9">
        <f t="shared" si="76"/>
        <v>48.75</v>
      </c>
      <c r="T506" s="9">
        <f t="shared" si="77"/>
        <v>31.25</v>
      </c>
      <c r="U506" s="8">
        <f t="shared" si="78"/>
        <v>34.166666666666664</v>
      </c>
      <c r="V506" s="8">
        <f t="shared" si="79"/>
        <v>33.4375</v>
      </c>
    </row>
    <row r="507" spans="1:22" ht="13.5" x14ac:dyDescent="0.25">
      <c r="A507" s="3">
        <f>RSI!A507</f>
        <v>43041</v>
      </c>
      <c r="B507" s="2">
        <f>RSI!B507</f>
        <v>28</v>
      </c>
      <c r="C507" s="2">
        <f>RSI!I507</f>
        <v>61.777702623154546</v>
      </c>
      <c r="D507" s="2">
        <f>MACD!E507</f>
        <v>0.28767378492306861</v>
      </c>
      <c r="E507" s="2">
        <f>MACD!F507</f>
        <v>0.33958870061219987</v>
      </c>
      <c r="F507" s="2">
        <f>'Moving Avg'!D507</f>
        <v>27.46</v>
      </c>
      <c r="G507" s="2">
        <f>'Moving Avg'!F507</f>
        <v>27.569999999999993</v>
      </c>
      <c r="H507" s="2">
        <f>'Moving Avg'!G507</f>
        <v>27.689200000000007</v>
      </c>
      <c r="I507" s="2">
        <f>'Moving Avg'!H507</f>
        <v>34.532999999999987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  <c r="M507" s="8">
        <f t="shared" si="70"/>
        <v>25</v>
      </c>
      <c r="N507" s="8">
        <f t="shared" si="71"/>
        <v>100</v>
      </c>
      <c r="O507" s="8">
        <f t="shared" si="72"/>
        <v>0</v>
      </c>
      <c r="P507" s="8">
        <f t="shared" si="73"/>
        <v>100</v>
      </c>
      <c r="Q507" s="9">
        <f t="shared" si="74"/>
        <v>58.75</v>
      </c>
      <c r="R507" s="9">
        <f t="shared" si="75"/>
        <v>50</v>
      </c>
      <c r="S507" s="9">
        <f t="shared" si="76"/>
        <v>63.75</v>
      </c>
      <c r="T507" s="9">
        <f t="shared" si="77"/>
        <v>56.25</v>
      </c>
      <c r="U507" s="8">
        <f t="shared" si="78"/>
        <v>57.5</v>
      </c>
      <c r="V507" s="8">
        <f t="shared" si="79"/>
        <v>57.1875</v>
      </c>
    </row>
    <row r="508" spans="1:22" ht="13.5" x14ac:dyDescent="0.25">
      <c r="A508" s="3">
        <f>RSI!A508</f>
        <v>43042</v>
      </c>
      <c r="B508" s="2">
        <f>RSI!B508</f>
        <v>28.11</v>
      </c>
      <c r="C508" s="2">
        <f>RSI!I508</f>
        <v>63.944173802677781</v>
      </c>
      <c r="D508" s="2">
        <f>MACD!E508</f>
        <v>0.19322384524394565</v>
      </c>
      <c r="E508" s="2">
        <f>MACD!F508</f>
        <v>0.31031572953854902</v>
      </c>
      <c r="F508" s="2">
        <f>'Moving Avg'!D508</f>
        <v>27.741999999999997</v>
      </c>
      <c r="G508" s="2">
        <f>'Moving Avg'!F508</f>
        <v>27.575499999999995</v>
      </c>
      <c r="H508" s="2">
        <f>'Moving Avg'!G508</f>
        <v>27.701200000000004</v>
      </c>
      <c r="I508" s="2">
        <f>'Moving Avg'!H508</f>
        <v>34.435149999999993</v>
      </c>
      <c r="J508" s="6" t="str">
        <f>OBV!F508</f>
        <v>BULLISH</v>
      </c>
      <c r="K508" s="6" t="str">
        <f>OBV!G508</f>
        <v>STRONG</v>
      </c>
      <c r="L508" s="6" t="str">
        <f>OBV!H508</f>
        <v>CONFIRMED BULLISH</v>
      </c>
      <c r="M508" s="8">
        <f t="shared" si="70"/>
        <v>25</v>
      </c>
      <c r="N508" s="8">
        <f t="shared" si="71"/>
        <v>100</v>
      </c>
      <c r="O508" s="8">
        <f t="shared" si="72"/>
        <v>0</v>
      </c>
      <c r="P508" s="8">
        <f t="shared" si="73"/>
        <v>100</v>
      </c>
      <c r="Q508" s="9">
        <f t="shared" si="74"/>
        <v>58.75</v>
      </c>
      <c r="R508" s="9">
        <f t="shared" si="75"/>
        <v>50</v>
      </c>
      <c r="S508" s="9">
        <f t="shared" si="76"/>
        <v>63.75</v>
      </c>
      <c r="T508" s="9">
        <f t="shared" si="77"/>
        <v>56.25</v>
      </c>
      <c r="U508" s="8">
        <f t="shared" si="78"/>
        <v>57.5</v>
      </c>
      <c r="V508" s="8">
        <f t="shared" si="79"/>
        <v>57.1875</v>
      </c>
    </row>
    <row r="509" spans="1:22" ht="13.5" x14ac:dyDescent="0.25">
      <c r="A509" s="3">
        <f>RSI!A509</f>
        <v>43045</v>
      </c>
      <c r="B509" s="2">
        <f>RSI!B509</f>
        <v>28.95</v>
      </c>
      <c r="C509" s="2">
        <f>RSI!I509</f>
        <v>75.40748996362872</v>
      </c>
      <c r="D509" s="2">
        <f>MACD!E509</f>
        <v>4.784883443843313E-2</v>
      </c>
      <c r="E509" s="2">
        <f>MACD!F509</f>
        <v>0.25782235051852587</v>
      </c>
      <c r="F509" s="2">
        <f>'Moving Avg'!D509</f>
        <v>28.192</v>
      </c>
      <c r="G509" s="2">
        <f>'Moving Avg'!F509</f>
        <v>27.622999999999998</v>
      </c>
      <c r="H509" s="2">
        <f>'Moving Avg'!G509</f>
        <v>27.730000000000004</v>
      </c>
      <c r="I509" s="2">
        <f>'Moving Avg'!H509</f>
        <v>34.341499999999989</v>
      </c>
      <c r="J509" s="6" t="str">
        <f>OBV!F509</f>
        <v>BULLISH</v>
      </c>
      <c r="K509" s="6" t="str">
        <f>OBV!G509</f>
        <v>STRONG</v>
      </c>
      <c r="L509" s="6" t="str">
        <f>OBV!H509</f>
        <v>CONFIRMED BULLISH</v>
      </c>
      <c r="M509" s="8">
        <f t="shared" si="70"/>
        <v>0</v>
      </c>
      <c r="N509" s="8">
        <f t="shared" si="71"/>
        <v>100</v>
      </c>
      <c r="O509" s="8">
        <f t="shared" si="72"/>
        <v>0</v>
      </c>
      <c r="P509" s="8">
        <f t="shared" si="73"/>
        <v>100</v>
      </c>
      <c r="Q509" s="9">
        <f t="shared" si="74"/>
        <v>50</v>
      </c>
      <c r="R509" s="9">
        <f t="shared" si="75"/>
        <v>45</v>
      </c>
      <c r="S509" s="9">
        <f t="shared" si="76"/>
        <v>60</v>
      </c>
      <c r="T509" s="9">
        <f t="shared" si="77"/>
        <v>50</v>
      </c>
      <c r="U509" s="8">
        <f t="shared" si="78"/>
        <v>51.666666666666664</v>
      </c>
      <c r="V509" s="8">
        <f t="shared" si="79"/>
        <v>51.25</v>
      </c>
    </row>
    <row r="510" spans="1:22" ht="13.5" x14ac:dyDescent="0.25">
      <c r="A510" s="3">
        <f>RSI!A510</f>
        <v>43046</v>
      </c>
      <c r="B510" s="2">
        <f>RSI!B510</f>
        <v>29.85</v>
      </c>
      <c r="C510" s="2">
        <f>RSI!I510</f>
        <v>82.007829571457719</v>
      </c>
      <c r="D510" s="2">
        <f>MACD!E510</f>
        <v>-0.27286205818056786</v>
      </c>
      <c r="E510" s="2">
        <f>MACD!F510</f>
        <v>0.15168546877870714</v>
      </c>
      <c r="F510" s="2">
        <f>'Moving Avg'!D510</f>
        <v>28.582000000000001</v>
      </c>
      <c r="G510" s="2">
        <f>'Moving Avg'!F510</f>
        <v>27.715499999999999</v>
      </c>
      <c r="H510" s="2">
        <f>'Moving Avg'!G510</f>
        <v>27.776800000000001</v>
      </c>
      <c r="I510" s="2">
        <f>'Moving Avg'!H510</f>
        <v>34.263049999999993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  <c r="M510" s="8">
        <f t="shared" si="70"/>
        <v>0</v>
      </c>
      <c r="N510" s="8">
        <f t="shared" si="71"/>
        <v>100</v>
      </c>
      <c r="O510" s="8">
        <f t="shared" si="72"/>
        <v>0</v>
      </c>
      <c r="P510" s="8">
        <f t="shared" si="73"/>
        <v>100</v>
      </c>
      <c r="Q510" s="9">
        <f t="shared" si="74"/>
        <v>50</v>
      </c>
      <c r="R510" s="9">
        <f t="shared" si="75"/>
        <v>45</v>
      </c>
      <c r="S510" s="9">
        <f t="shared" si="76"/>
        <v>60</v>
      </c>
      <c r="T510" s="9">
        <f t="shared" si="77"/>
        <v>50</v>
      </c>
      <c r="U510" s="8">
        <f t="shared" si="78"/>
        <v>51.666666666666664</v>
      </c>
      <c r="V510" s="8">
        <f t="shared" si="79"/>
        <v>51.25</v>
      </c>
    </row>
    <row r="511" spans="1:22" ht="13.5" x14ac:dyDescent="0.25">
      <c r="A511" s="3">
        <f>RSI!A511</f>
        <v>43047</v>
      </c>
      <c r="B511" s="2">
        <f>RSI!B511</f>
        <v>30.74</v>
      </c>
      <c r="C511" s="2">
        <f>RSI!I511</f>
        <v>86.007261598903995</v>
      </c>
      <c r="D511" s="2">
        <f>MACD!E511</f>
        <v>-0.62284509874325167</v>
      </c>
      <c r="E511" s="2">
        <f>MACD!F511</f>
        <v>-3.2206447256846182E-3</v>
      </c>
      <c r="F511" s="2">
        <f>'Moving Avg'!D511</f>
        <v>29.130000000000003</v>
      </c>
      <c r="G511" s="2">
        <f>'Moving Avg'!F511</f>
        <v>27.852499999999999</v>
      </c>
      <c r="H511" s="2">
        <f>'Moving Avg'!G511</f>
        <v>27.841400000000004</v>
      </c>
      <c r="I511" s="2">
        <f>'Moving Avg'!H511</f>
        <v>34.189049999999988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  <c r="M511" s="8">
        <f t="shared" si="70"/>
        <v>0</v>
      </c>
      <c r="N511" s="8">
        <f t="shared" si="71"/>
        <v>100</v>
      </c>
      <c r="O511" s="8">
        <f t="shared" si="72"/>
        <v>0</v>
      </c>
      <c r="P511" s="8">
        <f t="shared" si="73"/>
        <v>100</v>
      </c>
      <c r="Q511" s="9">
        <f t="shared" si="74"/>
        <v>50</v>
      </c>
      <c r="R511" s="9">
        <f t="shared" si="75"/>
        <v>45</v>
      </c>
      <c r="S511" s="9">
        <f t="shared" si="76"/>
        <v>60</v>
      </c>
      <c r="T511" s="9">
        <f t="shared" si="77"/>
        <v>50</v>
      </c>
      <c r="U511" s="8">
        <f t="shared" si="78"/>
        <v>51.666666666666664</v>
      </c>
      <c r="V511" s="8">
        <f t="shared" si="79"/>
        <v>51.25</v>
      </c>
    </row>
    <row r="512" spans="1:22" ht="13.5" x14ac:dyDescent="0.25">
      <c r="A512" s="3">
        <f>RSI!A512</f>
        <v>43048</v>
      </c>
      <c r="B512" s="2">
        <f>RSI!B512</f>
        <v>31.68</v>
      </c>
      <c r="C512" s="2">
        <f>RSI!I512</f>
        <v>88.831140776951869</v>
      </c>
      <c r="D512" s="2">
        <f>MACD!E512</f>
        <v>-1.0056199014776297</v>
      </c>
      <c r="E512" s="2">
        <f>MACD!F512</f>
        <v>-0.20370049607607363</v>
      </c>
      <c r="F512" s="2">
        <f>'Moving Avg'!D512</f>
        <v>29.865999999999996</v>
      </c>
      <c r="G512" s="2">
        <f>'Moving Avg'!F512</f>
        <v>28.036499999999997</v>
      </c>
      <c r="H512" s="2">
        <f>'Moving Avg'!G512</f>
        <v>27.924800000000005</v>
      </c>
      <c r="I512" s="2">
        <f>'Moving Avg'!H512</f>
        <v>34.119749999999989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  <c r="M512" s="8">
        <f t="shared" si="70"/>
        <v>0</v>
      </c>
      <c r="N512" s="8">
        <f t="shared" si="71"/>
        <v>100</v>
      </c>
      <c r="O512" s="8">
        <f t="shared" si="72"/>
        <v>0</v>
      </c>
      <c r="P512" s="8">
        <f t="shared" si="73"/>
        <v>100</v>
      </c>
      <c r="Q512" s="9">
        <f t="shared" si="74"/>
        <v>50</v>
      </c>
      <c r="R512" s="9">
        <f t="shared" si="75"/>
        <v>45</v>
      </c>
      <c r="S512" s="9">
        <f t="shared" si="76"/>
        <v>60</v>
      </c>
      <c r="T512" s="9">
        <f t="shared" si="77"/>
        <v>50</v>
      </c>
      <c r="U512" s="8">
        <f t="shared" si="78"/>
        <v>51.666666666666664</v>
      </c>
      <c r="V512" s="8">
        <f t="shared" si="79"/>
        <v>51.25</v>
      </c>
    </row>
    <row r="513" spans="1:22" ht="13.5" x14ac:dyDescent="0.25">
      <c r="A513" s="3">
        <f>RSI!A513</f>
        <v>43049</v>
      </c>
      <c r="B513" s="2">
        <f>RSI!B513</f>
        <v>32.630000000000003</v>
      </c>
      <c r="C513" s="2">
        <f>RSI!I513</f>
        <v>90.842542216002755</v>
      </c>
      <c r="D513" s="2">
        <f>MACD!E513</f>
        <v>-1.4211771412099488</v>
      </c>
      <c r="E513" s="2">
        <f>MACD!F513</f>
        <v>-0.44719582510284872</v>
      </c>
      <c r="F513" s="2">
        <f>'Moving Avg'!D513</f>
        <v>30.77</v>
      </c>
      <c r="G513" s="2">
        <f>'Moving Avg'!F513</f>
        <v>28.267999999999994</v>
      </c>
      <c r="H513" s="2">
        <f>'Moving Avg'!G513</f>
        <v>28.027200000000008</v>
      </c>
      <c r="I513" s="2">
        <f>'Moving Avg'!H513</f>
        <v>34.055199999999985</v>
      </c>
      <c r="J513" s="6" t="str">
        <f>OBV!F513</f>
        <v>BULLISH</v>
      </c>
      <c r="K513" s="6" t="str">
        <f>OBV!G513</f>
        <v>STRONG</v>
      </c>
      <c r="L513" s="6" t="str">
        <f>OBV!H513</f>
        <v>CONFIRMED BULLISH</v>
      </c>
      <c r="M513" s="8">
        <f t="shared" si="70"/>
        <v>0</v>
      </c>
      <c r="N513" s="8">
        <f t="shared" si="71"/>
        <v>100</v>
      </c>
      <c r="O513" s="8">
        <f t="shared" si="72"/>
        <v>0</v>
      </c>
      <c r="P513" s="8">
        <f t="shared" si="73"/>
        <v>100</v>
      </c>
      <c r="Q513" s="9">
        <f t="shared" si="74"/>
        <v>50</v>
      </c>
      <c r="R513" s="9">
        <f t="shared" si="75"/>
        <v>45</v>
      </c>
      <c r="S513" s="9">
        <f t="shared" si="76"/>
        <v>60</v>
      </c>
      <c r="T513" s="9">
        <f t="shared" si="77"/>
        <v>50</v>
      </c>
      <c r="U513" s="8">
        <f t="shared" si="78"/>
        <v>51.666666666666664</v>
      </c>
      <c r="V513" s="8">
        <f t="shared" si="79"/>
        <v>51.25</v>
      </c>
    </row>
    <row r="514" spans="1:22" ht="13.5" x14ac:dyDescent="0.25">
      <c r="A514" s="3">
        <f>RSI!A514</f>
        <v>43052</v>
      </c>
      <c r="B514" s="2">
        <f>RSI!B514</f>
        <v>34.08</v>
      </c>
      <c r="C514" s="2">
        <f>RSI!I514</f>
        <v>92.934161832377455</v>
      </c>
      <c r="D514" s="2">
        <f>MACD!E514</f>
        <v>-1.9055461792770352</v>
      </c>
      <c r="E514" s="2">
        <f>MACD!F514</f>
        <v>-0.73886589593768615</v>
      </c>
      <c r="F514" s="2">
        <f>'Moving Avg'!D514</f>
        <v>31.796000000000003</v>
      </c>
      <c r="G514" s="2">
        <f>'Moving Avg'!F514</f>
        <v>28.572000000000003</v>
      </c>
      <c r="H514" s="2">
        <f>'Moving Avg'!G514</f>
        <v>28.148800000000005</v>
      </c>
      <c r="I514" s="2">
        <f>'Moving Avg'!H514</f>
        <v>34.008099999999985</v>
      </c>
      <c r="J514" s="6" t="str">
        <f>OBV!F514</f>
        <v>BULLISH</v>
      </c>
      <c r="K514" s="6" t="str">
        <f>OBV!G514</f>
        <v>STRONG</v>
      </c>
      <c r="L514" s="6" t="str">
        <f>OBV!H514</f>
        <v>CONFIRMED BULLISH</v>
      </c>
      <c r="M514" s="8">
        <f t="shared" ref="M514:M577" si="80">IF(C514&lt;30,50, IF(C514&gt;70, 0, 25))</f>
        <v>0</v>
      </c>
      <c r="N514" s="8">
        <f t="shared" ref="N514:N577" si="81">IF(E514-D514&gt;0.02, 100, IF(E514-D514&lt;0,0,45))</f>
        <v>100</v>
      </c>
      <c r="O514" s="8">
        <f t="shared" ref="O514:O577" si="82">IF(F514-I514&gt;10,100,IF(F514-I514&gt;5,75, IF(F514-I514&gt;0,50,0)))</f>
        <v>0</v>
      </c>
      <c r="P514" s="8">
        <f t="shared" ref="P514:P577" si="83">IF(L514="confirmed bullish", 34, IF(L514="bullish divergence",17, 0))+IF(J514="bullish",33,IF(J514="bearish",0,16.5))+IF(K514="strong",33,IF(K514="weak",0,16.5))</f>
        <v>100</v>
      </c>
      <c r="Q514" s="9">
        <f t="shared" si="74"/>
        <v>50</v>
      </c>
      <c r="R514" s="9">
        <f t="shared" si="75"/>
        <v>45</v>
      </c>
      <c r="S514" s="9">
        <f t="shared" si="76"/>
        <v>60</v>
      </c>
      <c r="T514" s="9">
        <f t="shared" si="77"/>
        <v>50</v>
      </c>
      <c r="U514" s="8">
        <f t="shared" si="78"/>
        <v>51.666666666666664</v>
      </c>
      <c r="V514" s="8">
        <f t="shared" si="79"/>
        <v>51.25</v>
      </c>
    </row>
    <row r="515" spans="1:22" ht="13.5" x14ac:dyDescent="0.25">
      <c r="A515" s="3">
        <f>RSI!A515</f>
        <v>43053</v>
      </c>
      <c r="B515" s="2">
        <f>RSI!B515</f>
        <v>35.61</v>
      </c>
      <c r="C515" s="2">
        <f>RSI!I515</f>
        <v>94.390174744195718</v>
      </c>
      <c r="D515" s="2">
        <f>MACD!E515</f>
        <v>-2.2761424777139005</v>
      </c>
      <c r="E515" s="2">
        <f>MACD!F515</f>
        <v>-1.0463212122929291</v>
      </c>
      <c r="F515" s="2">
        <f>'Moving Avg'!D515</f>
        <v>32.948</v>
      </c>
      <c r="G515" s="2">
        <f>'Moving Avg'!F515</f>
        <v>28.952499999999997</v>
      </c>
      <c r="H515" s="2">
        <f>'Moving Avg'!G515</f>
        <v>28.301000000000002</v>
      </c>
      <c r="I515" s="2">
        <f>'Moving Avg'!H515</f>
        <v>33.968649999999982</v>
      </c>
      <c r="J515" s="6" t="str">
        <f>OBV!F515</f>
        <v>BULLISH</v>
      </c>
      <c r="K515" s="6" t="str">
        <f>OBV!G515</f>
        <v>STRONG</v>
      </c>
      <c r="L515" s="6" t="str">
        <f>OBV!H515</f>
        <v>CONFIRMED BULLISH</v>
      </c>
      <c r="M515" s="8">
        <f t="shared" si="80"/>
        <v>0</v>
      </c>
      <c r="N515" s="8">
        <f t="shared" si="81"/>
        <v>100</v>
      </c>
      <c r="O515" s="8">
        <f t="shared" si="82"/>
        <v>0</v>
      </c>
      <c r="P515" s="8">
        <f t="shared" si="83"/>
        <v>100</v>
      </c>
      <c r="Q515" s="9">
        <f t="shared" ref="Q515:Q578" si="84">0.35*M515+N515*0.35+O515*0.15+P515*0.15</f>
        <v>50</v>
      </c>
      <c r="R515" s="9">
        <f t="shared" ref="R515:R578" si="85">M515*0.2+N515*0.2+O515*0.35+P515*0.25</f>
        <v>45</v>
      </c>
      <c r="S515" s="9">
        <f t="shared" ref="S515:S578" si="86">M515*0.15+N515*0.15+O515*0.25+P515*0.45</f>
        <v>60</v>
      </c>
      <c r="T515" s="9">
        <f t="shared" ref="T515:T578" si="87">0.25*SUM(M515:P515)</f>
        <v>50</v>
      </c>
      <c r="U515" s="8">
        <f t="shared" ref="U515:U578" si="88">SUM(Q515:S515)/3</f>
        <v>51.666666666666664</v>
      </c>
      <c r="V515" s="8">
        <f t="shared" ref="V515:V578" si="89">SUM(Q515:T515)/4</f>
        <v>51.25</v>
      </c>
    </row>
    <row r="516" spans="1:22" ht="13.5" x14ac:dyDescent="0.25">
      <c r="A516" s="3">
        <f>RSI!A516</f>
        <v>43054</v>
      </c>
      <c r="B516" s="2">
        <f>RSI!B516</f>
        <v>36.25</v>
      </c>
      <c r="C516" s="2">
        <f>RSI!I516</f>
        <v>94.866685430974215</v>
      </c>
      <c r="D516" s="2">
        <f>MACD!E516</f>
        <v>-2.6604427972560174</v>
      </c>
      <c r="E516" s="2">
        <f>MACD!F516</f>
        <v>-1.3691455292855468</v>
      </c>
      <c r="F516" s="2">
        <f>'Moving Avg'!D516</f>
        <v>34.049999999999997</v>
      </c>
      <c r="G516" s="2">
        <f>'Moving Avg'!F516</f>
        <v>29.390000000000004</v>
      </c>
      <c r="H516" s="2">
        <f>'Moving Avg'!G516</f>
        <v>28.466000000000005</v>
      </c>
      <c r="I516" s="2">
        <f>'Moving Avg'!H516</f>
        <v>33.93239999999998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  <c r="M516" s="8">
        <f t="shared" si="80"/>
        <v>0</v>
      </c>
      <c r="N516" s="8">
        <f t="shared" si="81"/>
        <v>100</v>
      </c>
      <c r="O516" s="8">
        <f t="shared" si="82"/>
        <v>50</v>
      </c>
      <c r="P516" s="8">
        <f t="shared" si="83"/>
        <v>100</v>
      </c>
      <c r="Q516" s="9">
        <f t="shared" si="84"/>
        <v>57.5</v>
      </c>
      <c r="R516" s="9">
        <f t="shared" si="85"/>
        <v>62.5</v>
      </c>
      <c r="S516" s="9">
        <f t="shared" si="86"/>
        <v>72.5</v>
      </c>
      <c r="T516" s="9">
        <f t="shared" si="87"/>
        <v>62.5</v>
      </c>
      <c r="U516" s="8">
        <f t="shared" si="88"/>
        <v>64.166666666666671</v>
      </c>
      <c r="V516" s="8">
        <f t="shared" si="89"/>
        <v>63.75</v>
      </c>
    </row>
    <row r="517" spans="1:22" ht="13.5" x14ac:dyDescent="0.25">
      <c r="A517" s="3">
        <f>RSI!A517</f>
        <v>43055</v>
      </c>
      <c r="B517" s="2">
        <f>RSI!B517</f>
        <v>36.25</v>
      </c>
      <c r="C517" s="2">
        <f>RSI!I517</f>
        <v>94.866685430974215</v>
      </c>
      <c r="D517" s="2">
        <f>MACD!E517</f>
        <v>-3.0252314487803957</v>
      </c>
      <c r="E517" s="2">
        <f>MACD!F517</f>
        <v>-1.7003627131845165</v>
      </c>
      <c r="F517" s="2">
        <f>'Moving Avg'!D517</f>
        <v>34.963999999999999</v>
      </c>
      <c r="G517" s="2">
        <f>'Moving Avg'!F517</f>
        <v>29.827499999999997</v>
      </c>
      <c r="H517" s="2">
        <f>'Moving Avg'!G517</f>
        <v>28.647000000000002</v>
      </c>
      <c r="I517" s="2">
        <f>'Moving Avg'!H517</f>
        <v>33.896149999999977</v>
      </c>
      <c r="J517" s="6" t="str">
        <f>OBV!F517</f>
        <v>BULLISH</v>
      </c>
      <c r="K517" s="6" t="str">
        <f>OBV!G517</f>
        <v>STRONG</v>
      </c>
      <c r="L517" s="6" t="str">
        <f>OBV!H517</f>
        <v>CONFIRMED BULLISH</v>
      </c>
      <c r="M517" s="8">
        <f t="shared" si="80"/>
        <v>0</v>
      </c>
      <c r="N517" s="8">
        <f t="shared" si="81"/>
        <v>100</v>
      </c>
      <c r="O517" s="8">
        <f t="shared" si="82"/>
        <v>50</v>
      </c>
      <c r="P517" s="8">
        <f t="shared" si="83"/>
        <v>100</v>
      </c>
      <c r="Q517" s="9">
        <f t="shared" si="84"/>
        <v>57.5</v>
      </c>
      <c r="R517" s="9">
        <f t="shared" si="85"/>
        <v>62.5</v>
      </c>
      <c r="S517" s="9">
        <f t="shared" si="86"/>
        <v>72.5</v>
      </c>
      <c r="T517" s="9">
        <f t="shared" si="87"/>
        <v>62.5</v>
      </c>
      <c r="U517" s="8">
        <f t="shared" si="88"/>
        <v>64.166666666666671</v>
      </c>
      <c r="V517" s="8">
        <f t="shared" si="89"/>
        <v>63.75</v>
      </c>
    </row>
    <row r="518" spans="1:22" ht="13.5" x14ac:dyDescent="0.25">
      <c r="A518" s="3">
        <f>RSI!A518</f>
        <v>43056</v>
      </c>
      <c r="B518" s="2">
        <f>RSI!B518</f>
        <v>37.880000000000003</v>
      </c>
      <c r="C518" s="2">
        <f>RSI!I518</f>
        <v>95.896302338692919</v>
      </c>
      <c r="D518" s="2">
        <f>MACD!E518</f>
        <v>-3.4743937091054207</v>
      </c>
      <c r="E518" s="2">
        <f>MACD!F518</f>
        <v>-2.0551689123686976</v>
      </c>
      <c r="F518" s="2">
        <f>'Moving Avg'!D518</f>
        <v>36.013999999999996</v>
      </c>
      <c r="G518" s="2">
        <f>'Moving Avg'!F518</f>
        <v>30.346499999999999</v>
      </c>
      <c r="H518" s="2">
        <f>'Moving Avg'!G518</f>
        <v>28.860600000000005</v>
      </c>
      <c r="I518" s="2">
        <f>'Moving Avg'!H518</f>
        <v>33.868049999999982</v>
      </c>
      <c r="J518" s="6" t="str">
        <f>OBV!F518</f>
        <v>BULLISH</v>
      </c>
      <c r="K518" s="6" t="str">
        <f>OBV!G518</f>
        <v>STRONG</v>
      </c>
      <c r="L518" s="6" t="str">
        <f>OBV!H518</f>
        <v>CONFIRMED BULLISH</v>
      </c>
      <c r="M518" s="8">
        <f t="shared" si="80"/>
        <v>0</v>
      </c>
      <c r="N518" s="8">
        <f t="shared" si="81"/>
        <v>100</v>
      </c>
      <c r="O518" s="8">
        <f t="shared" si="82"/>
        <v>50</v>
      </c>
      <c r="P518" s="8">
        <f t="shared" si="83"/>
        <v>100</v>
      </c>
      <c r="Q518" s="9">
        <f t="shared" si="84"/>
        <v>57.5</v>
      </c>
      <c r="R518" s="9">
        <f t="shared" si="85"/>
        <v>62.5</v>
      </c>
      <c r="S518" s="9">
        <f t="shared" si="86"/>
        <v>72.5</v>
      </c>
      <c r="T518" s="9">
        <f t="shared" si="87"/>
        <v>62.5</v>
      </c>
      <c r="U518" s="8">
        <f t="shared" si="88"/>
        <v>64.166666666666671</v>
      </c>
      <c r="V518" s="8">
        <f t="shared" si="89"/>
        <v>63.75</v>
      </c>
    </row>
    <row r="519" spans="1:22" ht="13.5" x14ac:dyDescent="0.25">
      <c r="A519" s="3">
        <f>RSI!A519</f>
        <v>43059</v>
      </c>
      <c r="B519" s="2">
        <f>RSI!B519</f>
        <v>39.5</v>
      </c>
      <c r="C519" s="2">
        <f>RSI!I519</f>
        <v>96.621578925791368</v>
      </c>
      <c r="D519" s="2">
        <f>MACD!E519</f>
        <v>-3.8888154947263907</v>
      </c>
      <c r="E519" s="2">
        <f>MACD!F519</f>
        <v>-2.4218982288402362</v>
      </c>
      <c r="F519" s="2">
        <f>'Moving Avg'!D519</f>
        <v>37.097999999999999</v>
      </c>
      <c r="G519" s="2">
        <f>'Moving Avg'!F519</f>
        <v>30.946499999999997</v>
      </c>
      <c r="H519" s="2">
        <f>'Moving Avg'!G519</f>
        <v>29.106600000000004</v>
      </c>
      <c r="I519" s="2">
        <f>'Moving Avg'!H519</f>
        <v>33.848049999999986</v>
      </c>
      <c r="J519" s="6" t="str">
        <f>OBV!F519</f>
        <v>BULLISH</v>
      </c>
      <c r="K519" s="6" t="str">
        <f>OBV!G519</f>
        <v>NEUTRAL</v>
      </c>
      <c r="L519" s="6" t="str">
        <f>OBV!H519</f>
        <v>CONFIRMED BULLISH</v>
      </c>
      <c r="M519" s="8">
        <f t="shared" si="80"/>
        <v>0</v>
      </c>
      <c r="N519" s="8">
        <f t="shared" si="81"/>
        <v>100</v>
      </c>
      <c r="O519" s="8">
        <f t="shared" si="82"/>
        <v>50</v>
      </c>
      <c r="P519" s="8">
        <f t="shared" si="83"/>
        <v>83.5</v>
      </c>
      <c r="Q519" s="9">
        <f t="shared" si="84"/>
        <v>55.024999999999999</v>
      </c>
      <c r="R519" s="9">
        <f t="shared" si="85"/>
        <v>58.375</v>
      </c>
      <c r="S519" s="9">
        <f t="shared" si="86"/>
        <v>65.075000000000003</v>
      </c>
      <c r="T519" s="9">
        <f t="shared" si="87"/>
        <v>58.375</v>
      </c>
      <c r="U519" s="8">
        <f t="shared" si="88"/>
        <v>59.491666666666674</v>
      </c>
      <c r="V519" s="8">
        <f t="shared" si="89"/>
        <v>59.212500000000006</v>
      </c>
    </row>
    <row r="520" spans="1:22" ht="13.5" x14ac:dyDescent="0.25">
      <c r="A520" s="3">
        <f>RSI!A520</f>
        <v>43060</v>
      </c>
      <c r="B520" s="2">
        <f>RSI!B520</f>
        <v>40.76</v>
      </c>
      <c r="C520" s="2">
        <f>RSI!I520</f>
        <v>97.057217807572229</v>
      </c>
      <c r="D520" s="2">
        <f>MACD!E520</f>
        <v>-4.2442876573100392</v>
      </c>
      <c r="E520" s="2">
        <f>MACD!F520</f>
        <v>-2.786376114534197</v>
      </c>
      <c r="F520" s="2">
        <f>'Moving Avg'!D520</f>
        <v>38.128</v>
      </c>
      <c r="G520" s="2">
        <f>'Moving Avg'!F520</f>
        <v>31.6495</v>
      </c>
      <c r="H520" s="2">
        <f>'Moving Avg'!G520</f>
        <v>29.377800000000008</v>
      </c>
      <c r="I520" s="2">
        <f>'Moving Avg'!H520</f>
        <v>33.834349999999986</v>
      </c>
      <c r="J520" s="6" t="str">
        <f>OBV!F520</f>
        <v>BULLISH</v>
      </c>
      <c r="K520" s="6" t="str">
        <f>OBV!G520</f>
        <v>STRONG</v>
      </c>
      <c r="L520" s="6" t="str">
        <f>OBV!H520</f>
        <v>CONFIRMED BULLISH</v>
      </c>
      <c r="M520" s="8">
        <f t="shared" si="80"/>
        <v>0</v>
      </c>
      <c r="N520" s="8">
        <f t="shared" si="81"/>
        <v>100</v>
      </c>
      <c r="O520" s="8">
        <f t="shared" si="82"/>
        <v>50</v>
      </c>
      <c r="P520" s="8">
        <f t="shared" si="83"/>
        <v>100</v>
      </c>
      <c r="Q520" s="9">
        <f t="shared" si="84"/>
        <v>57.5</v>
      </c>
      <c r="R520" s="9">
        <f t="shared" si="85"/>
        <v>62.5</v>
      </c>
      <c r="S520" s="9">
        <f t="shared" si="86"/>
        <v>72.5</v>
      </c>
      <c r="T520" s="9">
        <f t="shared" si="87"/>
        <v>62.5</v>
      </c>
      <c r="U520" s="8">
        <f t="shared" si="88"/>
        <v>64.166666666666671</v>
      </c>
      <c r="V520" s="8">
        <f t="shared" si="89"/>
        <v>63.75</v>
      </c>
    </row>
    <row r="521" spans="1:22" ht="13.5" x14ac:dyDescent="0.25">
      <c r="A521" s="3">
        <f>RSI!A521</f>
        <v>43061</v>
      </c>
      <c r="B521" s="2">
        <f>RSI!B521</f>
        <v>43</v>
      </c>
      <c r="C521" s="2">
        <f>RSI!I521</f>
        <v>97.639871672096064</v>
      </c>
      <c r="D521" s="2">
        <f>MACD!E521</f>
        <v>-4.6277568712167678</v>
      </c>
      <c r="E521" s="2">
        <f>MACD!F521</f>
        <v>-3.1546522658707112</v>
      </c>
      <c r="F521" s="2">
        <f>'Moving Avg'!D521</f>
        <v>39.477999999999994</v>
      </c>
      <c r="G521" s="2">
        <f>'Moving Avg'!F521</f>
        <v>32.464500000000001</v>
      </c>
      <c r="H521" s="2">
        <f>'Moving Avg'!G521</f>
        <v>29.693800000000007</v>
      </c>
      <c r="I521" s="2">
        <f>'Moving Avg'!H521</f>
        <v>33.831849999999989</v>
      </c>
      <c r="J521" s="6" t="str">
        <f>OBV!F521</f>
        <v>BULLISH</v>
      </c>
      <c r="K521" s="6" t="str">
        <f>OBV!G521</f>
        <v>STRONG</v>
      </c>
      <c r="L521" s="6" t="str">
        <f>OBV!H521</f>
        <v>CONFIRMED BULLISH</v>
      </c>
      <c r="M521" s="8">
        <f t="shared" si="80"/>
        <v>0</v>
      </c>
      <c r="N521" s="8">
        <f t="shared" si="81"/>
        <v>100</v>
      </c>
      <c r="O521" s="8">
        <f t="shared" si="82"/>
        <v>75</v>
      </c>
      <c r="P521" s="8">
        <f t="shared" si="83"/>
        <v>100</v>
      </c>
      <c r="Q521" s="9">
        <f t="shared" si="84"/>
        <v>61.25</v>
      </c>
      <c r="R521" s="9">
        <f t="shared" si="85"/>
        <v>71.25</v>
      </c>
      <c r="S521" s="9">
        <f t="shared" si="86"/>
        <v>78.75</v>
      </c>
      <c r="T521" s="9">
        <f t="shared" si="87"/>
        <v>68.75</v>
      </c>
      <c r="U521" s="8">
        <f t="shared" si="88"/>
        <v>70.416666666666671</v>
      </c>
      <c r="V521" s="8">
        <f t="shared" si="89"/>
        <v>70</v>
      </c>
    </row>
    <row r="522" spans="1:22" ht="13.5" x14ac:dyDescent="0.25">
      <c r="A522" s="3">
        <f>RSI!A522</f>
        <v>43062</v>
      </c>
      <c r="B522" s="2">
        <f>RSI!B522</f>
        <v>44.29</v>
      </c>
      <c r="C522" s="2">
        <f>RSI!I522</f>
        <v>97.897987259105378</v>
      </c>
      <c r="D522" s="2">
        <f>MACD!E522</f>
        <v>-4.9661130146341037</v>
      </c>
      <c r="E522" s="2">
        <f>MACD!F522</f>
        <v>-3.51694441562339</v>
      </c>
      <c r="F522" s="2">
        <f>'Moving Avg'!D522</f>
        <v>41.085999999999999</v>
      </c>
      <c r="G522" s="2">
        <f>'Moving Avg'!F522</f>
        <v>33.343999999999994</v>
      </c>
      <c r="H522" s="2">
        <f>'Moving Avg'!G522</f>
        <v>30.019600000000004</v>
      </c>
      <c r="I522" s="2">
        <f>'Moving Avg'!H522</f>
        <v>33.835799999999992</v>
      </c>
      <c r="J522" s="6" t="str">
        <f>OBV!F522</f>
        <v>BULLISH</v>
      </c>
      <c r="K522" s="6" t="str">
        <f>OBV!G522</f>
        <v>STRONG</v>
      </c>
      <c r="L522" s="6" t="str">
        <f>OBV!H522</f>
        <v>CONFIRMED BULLISH</v>
      </c>
      <c r="M522" s="8">
        <f t="shared" si="80"/>
        <v>0</v>
      </c>
      <c r="N522" s="8">
        <f t="shared" si="81"/>
        <v>100</v>
      </c>
      <c r="O522" s="8">
        <f t="shared" si="82"/>
        <v>75</v>
      </c>
      <c r="P522" s="8">
        <f t="shared" si="83"/>
        <v>100</v>
      </c>
      <c r="Q522" s="9">
        <f t="shared" si="84"/>
        <v>61.25</v>
      </c>
      <c r="R522" s="9">
        <f t="shared" si="85"/>
        <v>71.25</v>
      </c>
      <c r="S522" s="9">
        <f t="shared" si="86"/>
        <v>78.75</v>
      </c>
      <c r="T522" s="9">
        <f t="shared" si="87"/>
        <v>68.75</v>
      </c>
      <c r="U522" s="8">
        <f t="shared" si="88"/>
        <v>70.416666666666671</v>
      </c>
      <c r="V522" s="8">
        <f t="shared" si="89"/>
        <v>70</v>
      </c>
    </row>
    <row r="523" spans="1:22" ht="13.5" x14ac:dyDescent="0.25">
      <c r="A523" s="3">
        <f>RSI!A523</f>
        <v>43063</v>
      </c>
      <c r="B523" s="2">
        <f>RSI!B523</f>
        <v>46.28</v>
      </c>
      <c r="C523" s="2">
        <f>RSI!I523</f>
        <v>98.221178154373121</v>
      </c>
      <c r="D523" s="2">
        <f>MACD!E523</f>
        <v>-5.3195702436404595</v>
      </c>
      <c r="E523" s="2">
        <f>MACD!F523</f>
        <v>-3.8774695812268041</v>
      </c>
      <c r="F523" s="2">
        <f>'Moving Avg'!D523</f>
        <v>42.765999999999998</v>
      </c>
      <c r="G523" s="2">
        <f>'Moving Avg'!F523</f>
        <v>34.322999999999993</v>
      </c>
      <c r="H523" s="2">
        <f>'Moving Avg'!G523</f>
        <v>30.385200000000005</v>
      </c>
      <c r="I523" s="2">
        <f>'Moving Avg'!H523</f>
        <v>33.849699999999991</v>
      </c>
      <c r="J523" s="6" t="str">
        <f>OBV!F523</f>
        <v>BULLISH</v>
      </c>
      <c r="K523" s="6" t="str">
        <f>OBV!G523</f>
        <v>STRONG</v>
      </c>
      <c r="L523" s="6" t="str">
        <f>OBV!H523</f>
        <v>CONFIRMED BULLISH</v>
      </c>
      <c r="M523" s="8">
        <f t="shared" si="80"/>
        <v>0</v>
      </c>
      <c r="N523" s="8">
        <f t="shared" si="81"/>
        <v>100</v>
      </c>
      <c r="O523" s="8">
        <f t="shared" si="82"/>
        <v>75</v>
      </c>
      <c r="P523" s="8">
        <f t="shared" si="83"/>
        <v>100</v>
      </c>
      <c r="Q523" s="9">
        <f t="shared" si="84"/>
        <v>61.25</v>
      </c>
      <c r="R523" s="9">
        <f t="shared" si="85"/>
        <v>71.25</v>
      </c>
      <c r="S523" s="9">
        <f t="shared" si="86"/>
        <v>78.75</v>
      </c>
      <c r="T523" s="9">
        <f t="shared" si="87"/>
        <v>68.75</v>
      </c>
      <c r="U523" s="8">
        <f t="shared" si="88"/>
        <v>70.416666666666671</v>
      </c>
      <c r="V523" s="8">
        <f t="shared" si="89"/>
        <v>70</v>
      </c>
    </row>
    <row r="524" spans="1:22" ht="13.5" x14ac:dyDescent="0.25">
      <c r="A524" s="3">
        <f>RSI!A524</f>
        <v>43066</v>
      </c>
      <c r="B524" s="2">
        <f>RSI!B524</f>
        <v>46.28</v>
      </c>
      <c r="C524" s="2">
        <f>RSI!I524</f>
        <v>98.221178154373121</v>
      </c>
      <c r="D524" s="2">
        <f>MACD!E524</f>
        <v>-5.4683521724216178</v>
      </c>
      <c r="E524" s="2">
        <f>MACD!F524</f>
        <v>-4.1956460994657672</v>
      </c>
      <c r="F524" s="2">
        <f>'Moving Avg'!D524</f>
        <v>44.122</v>
      </c>
      <c r="G524" s="2">
        <f>'Moving Avg'!F524</f>
        <v>35.302</v>
      </c>
      <c r="H524" s="2">
        <f>'Moving Avg'!G524</f>
        <v>30.750800000000005</v>
      </c>
      <c r="I524" s="2">
        <f>'Moving Avg'!H524</f>
        <v>33.863599999999991</v>
      </c>
      <c r="J524" s="6" t="str">
        <f>OBV!F524</f>
        <v>BULLISH</v>
      </c>
      <c r="K524" s="6" t="str">
        <f>OBV!G524</f>
        <v>STRONG</v>
      </c>
      <c r="L524" s="6" t="str">
        <f>OBV!H524</f>
        <v>CONFIRMED BULLISH</v>
      </c>
      <c r="M524" s="8">
        <f t="shared" si="80"/>
        <v>0</v>
      </c>
      <c r="N524" s="8">
        <f t="shared" si="81"/>
        <v>100</v>
      </c>
      <c r="O524" s="8">
        <f t="shared" si="82"/>
        <v>100</v>
      </c>
      <c r="P524" s="8">
        <f t="shared" si="83"/>
        <v>100</v>
      </c>
      <c r="Q524" s="9">
        <f t="shared" si="84"/>
        <v>65</v>
      </c>
      <c r="R524" s="9">
        <f t="shared" si="85"/>
        <v>80</v>
      </c>
      <c r="S524" s="9">
        <f t="shared" si="86"/>
        <v>85</v>
      </c>
      <c r="T524" s="9">
        <f t="shared" si="87"/>
        <v>75</v>
      </c>
      <c r="U524" s="8">
        <f t="shared" si="88"/>
        <v>76.666666666666671</v>
      </c>
      <c r="V524" s="8">
        <f t="shared" si="89"/>
        <v>76.25</v>
      </c>
    </row>
    <row r="525" spans="1:22" ht="13.5" x14ac:dyDescent="0.25">
      <c r="A525" s="3">
        <f>RSI!A525</f>
        <v>43067</v>
      </c>
      <c r="B525" s="2">
        <f>RSI!B525</f>
        <v>46.28</v>
      </c>
      <c r="C525" s="2">
        <f>RSI!I525</f>
        <v>98.221178154373121</v>
      </c>
      <c r="D525" s="2">
        <f>MACD!E525</f>
        <v>-5.4262485306128738</v>
      </c>
      <c r="E525" s="2">
        <f>MACD!F525</f>
        <v>-4.4417665856951887</v>
      </c>
      <c r="F525" s="2">
        <f>'Moving Avg'!D525</f>
        <v>45.225999999999999</v>
      </c>
      <c r="G525" s="2">
        <f>'Moving Avg'!F525</f>
        <v>36.220999999999989</v>
      </c>
      <c r="H525" s="2">
        <f>'Moving Avg'!G525</f>
        <v>31.116400000000002</v>
      </c>
      <c r="I525" s="2">
        <f>'Moving Avg'!H525</f>
        <v>33.877499999999984</v>
      </c>
      <c r="J525" s="6" t="str">
        <f>OBV!F525</f>
        <v>BULLISH</v>
      </c>
      <c r="K525" s="6" t="str">
        <f>OBV!G525</f>
        <v>STRONG</v>
      </c>
      <c r="L525" s="6" t="str">
        <f>OBV!H525</f>
        <v>CONFIRMED BULLISH</v>
      </c>
      <c r="M525" s="8">
        <f t="shared" si="80"/>
        <v>0</v>
      </c>
      <c r="N525" s="8">
        <f t="shared" si="81"/>
        <v>100</v>
      </c>
      <c r="O525" s="8">
        <f t="shared" si="82"/>
        <v>100</v>
      </c>
      <c r="P525" s="8">
        <f t="shared" si="83"/>
        <v>100</v>
      </c>
      <c r="Q525" s="9">
        <f t="shared" si="84"/>
        <v>65</v>
      </c>
      <c r="R525" s="9">
        <f t="shared" si="85"/>
        <v>80</v>
      </c>
      <c r="S525" s="9">
        <f t="shared" si="86"/>
        <v>85</v>
      </c>
      <c r="T525" s="9">
        <f t="shared" si="87"/>
        <v>75</v>
      </c>
      <c r="U525" s="8">
        <f t="shared" si="88"/>
        <v>76.666666666666671</v>
      </c>
      <c r="V525" s="8">
        <f t="shared" si="89"/>
        <v>76.25</v>
      </c>
    </row>
    <row r="526" spans="1:22" ht="13.5" x14ac:dyDescent="0.25">
      <c r="A526" s="3">
        <f>RSI!A526</f>
        <v>43068</v>
      </c>
      <c r="B526" s="2">
        <f>RSI!B526</f>
        <v>46.28</v>
      </c>
      <c r="C526" s="2">
        <f>RSI!I526</f>
        <v>98.221178154373121</v>
      </c>
      <c r="D526" s="2">
        <f>MACD!E526</f>
        <v>-5.3545576599010332</v>
      </c>
      <c r="E526" s="2">
        <f>MACD!F526</f>
        <v>-4.6243248005363577</v>
      </c>
      <c r="F526" s="2">
        <f>'Moving Avg'!D526</f>
        <v>45.881999999999998</v>
      </c>
      <c r="G526" s="2">
        <f>'Moving Avg'!F526</f>
        <v>37.134999999999991</v>
      </c>
      <c r="H526" s="2">
        <f>'Moving Avg'!G526</f>
        <v>31.482000000000003</v>
      </c>
      <c r="I526" s="2">
        <f>'Moving Avg'!H526</f>
        <v>33.891399999999983</v>
      </c>
      <c r="J526" s="6" t="str">
        <f>OBV!F526</f>
        <v>BULLISH</v>
      </c>
      <c r="K526" s="6" t="str">
        <f>OBV!G526</f>
        <v>STRONG</v>
      </c>
      <c r="L526" s="6" t="str">
        <f>OBV!H526</f>
        <v>CONFIRMED BULLISH</v>
      </c>
      <c r="M526" s="8">
        <f t="shared" si="80"/>
        <v>0</v>
      </c>
      <c r="N526" s="8">
        <f t="shared" si="81"/>
        <v>100</v>
      </c>
      <c r="O526" s="8">
        <f t="shared" si="82"/>
        <v>100</v>
      </c>
      <c r="P526" s="8">
        <f t="shared" si="83"/>
        <v>100</v>
      </c>
      <c r="Q526" s="9">
        <f t="shared" si="84"/>
        <v>65</v>
      </c>
      <c r="R526" s="9">
        <f t="shared" si="85"/>
        <v>80</v>
      </c>
      <c r="S526" s="9">
        <f t="shared" si="86"/>
        <v>85</v>
      </c>
      <c r="T526" s="9">
        <f t="shared" si="87"/>
        <v>75</v>
      </c>
      <c r="U526" s="8">
        <f t="shared" si="88"/>
        <v>76.666666666666671</v>
      </c>
      <c r="V526" s="8">
        <f t="shared" si="89"/>
        <v>76.25</v>
      </c>
    </row>
    <row r="527" spans="1:22" ht="13.5" x14ac:dyDescent="0.25">
      <c r="A527" s="3">
        <f>RSI!A527</f>
        <v>43069</v>
      </c>
      <c r="B527" s="2">
        <f>RSI!B527</f>
        <v>46.9</v>
      </c>
      <c r="C527" s="2">
        <f>RSI!I527</f>
        <v>98.328853353101749</v>
      </c>
      <c r="D527" s="2">
        <f>MACD!E527</f>
        <v>-5.3975969189171025</v>
      </c>
      <c r="E527" s="2">
        <f>MACD!F527</f>
        <v>-4.7789792242125069</v>
      </c>
      <c r="F527" s="2">
        <f>'Moving Avg'!D527</f>
        <v>46.404000000000003</v>
      </c>
      <c r="G527" s="2">
        <f>'Moving Avg'!F527</f>
        <v>38.079999999999991</v>
      </c>
      <c r="H527" s="2">
        <f>'Moving Avg'!G527</f>
        <v>31.860000000000003</v>
      </c>
      <c r="I527" s="2">
        <f>'Moving Avg'!H527</f>
        <v>33.908399999999986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  <c r="M527" s="8">
        <f t="shared" si="80"/>
        <v>0</v>
      </c>
      <c r="N527" s="8">
        <f t="shared" si="81"/>
        <v>100</v>
      </c>
      <c r="O527" s="8">
        <f t="shared" si="82"/>
        <v>100</v>
      </c>
      <c r="P527" s="8">
        <f t="shared" si="83"/>
        <v>100</v>
      </c>
      <c r="Q527" s="9">
        <f t="shared" si="84"/>
        <v>65</v>
      </c>
      <c r="R527" s="9">
        <f t="shared" si="85"/>
        <v>80</v>
      </c>
      <c r="S527" s="9">
        <f t="shared" si="86"/>
        <v>85</v>
      </c>
      <c r="T527" s="9">
        <f t="shared" si="87"/>
        <v>75</v>
      </c>
      <c r="U527" s="8">
        <f t="shared" si="88"/>
        <v>76.666666666666671</v>
      </c>
      <c r="V527" s="8">
        <f t="shared" si="89"/>
        <v>76.25</v>
      </c>
    </row>
    <row r="528" spans="1:22" ht="13.5" x14ac:dyDescent="0.25">
      <c r="A528" s="3">
        <f>RSI!A528</f>
        <v>43073</v>
      </c>
      <c r="B528" s="2">
        <f>RSI!B528</f>
        <v>47.5</v>
      </c>
      <c r="C528" s="2">
        <f>RSI!I528</f>
        <v>98.428021902926929</v>
      </c>
      <c r="D528" s="2">
        <f>MACD!E528</f>
        <v>-5.2848487951386147</v>
      </c>
      <c r="E528" s="2">
        <f>MACD!F528</f>
        <v>-4.8801531383977288</v>
      </c>
      <c r="F528" s="2">
        <f>'Moving Avg'!D528</f>
        <v>46.648000000000003</v>
      </c>
      <c r="G528" s="2">
        <f>'Moving Avg'!F528</f>
        <v>39.049499999999995</v>
      </c>
      <c r="H528" s="2">
        <f>'Moving Avg'!G528</f>
        <v>32.250000000000007</v>
      </c>
      <c r="I528" s="2">
        <f>'Moving Avg'!H528</f>
        <v>33.928399999999989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  <c r="M528" s="8">
        <f t="shared" si="80"/>
        <v>0</v>
      </c>
      <c r="N528" s="8">
        <f t="shared" si="81"/>
        <v>100</v>
      </c>
      <c r="O528" s="8">
        <f t="shared" si="82"/>
        <v>100</v>
      </c>
      <c r="P528" s="8">
        <f t="shared" si="83"/>
        <v>83.5</v>
      </c>
      <c r="Q528" s="9">
        <f t="shared" si="84"/>
        <v>62.524999999999999</v>
      </c>
      <c r="R528" s="9">
        <f t="shared" si="85"/>
        <v>75.875</v>
      </c>
      <c r="S528" s="9">
        <f t="shared" si="86"/>
        <v>77.575000000000003</v>
      </c>
      <c r="T528" s="9">
        <f t="shared" si="87"/>
        <v>70.875</v>
      </c>
      <c r="U528" s="8">
        <f t="shared" si="88"/>
        <v>71.991666666666674</v>
      </c>
      <c r="V528" s="8">
        <f t="shared" si="89"/>
        <v>71.712500000000006</v>
      </c>
    </row>
    <row r="529" spans="1:22" ht="13.5" x14ac:dyDescent="0.25">
      <c r="A529" s="3">
        <f>RSI!A529</f>
        <v>43074</v>
      </c>
      <c r="B529" s="2">
        <f>RSI!B529</f>
        <v>47.5</v>
      </c>
      <c r="C529" s="2">
        <f>RSI!I529</f>
        <v>98.428021902926929</v>
      </c>
      <c r="D529" s="2">
        <f>MACD!E529</f>
        <v>-4.9966860338290999</v>
      </c>
      <c r="E529" s="2">
        <f>MACD!F529</f>
        <v>-4.9034597174840036</v>
      </c>
      <c r="F529" s="2">
        <f>'Moving Avg'!D529</f>
        <v>46.892000000000003</v>
      </c>
      <c r="G529" s="2">
        <f>'Moving Avg'!F529</f>
        <v>39.976999999999997</v>
      </c>
      <c r="H529" s="2">
        <f>'Moving Avg'!G529</f>
        <v>32.640000000000008</v>
      </c>
      <c r="I529" s="2">
        <f>'Moving Avg'!H529</f>
        <v>33.948399999999985</v>
      </c>
      <c r="J529" s="6" t="str">
        <f>OBV!F529</f>
        <v>BULLISH</v>
      </c>
      <c r="K529" s="6" t="str">
        <f>OBV!G529</f>
        <v>NEUTRAL</v>
      </c>
      <c r="L529" s="6" t="str">
        <f>OBV!H529</f>
        <v>CONFIRMED BULLISH</v>
      </c>
      <c r="M529" s="8">
        <f t="shared" si="80"/>
        <v>0</v>
      </c>
      <c r="N529" s="8">
        <f t="shared" si="81"/>
        <v>100</v>
      </c>
      <c r="O529" s="8">
        <f t="shared" si="82"/>
        <v>100</v>
      </c>
      <c r="P529" s="8">
        <f t="shared" si="83"/>
        <v>83.5</v>
      </c>
      <c r="Q529" s="9">
        <f t="shared" si="84"/>
        <v>62.524999999999999</v>
      </c>
      <c r="R529" s="9">
        <f t="shared" si="85"/>
        <v>75.875</v>
      </c>
      <c r="S529" s="9">
        <f t="shared" si="86"/>
        <v>77.575000000000003</v>
      </c>
      <c r="T529" s="9">
        <f t="shared" si="87"/>
        <v>70.875</v>
      </c>
      <c r="U529" s="8">
        <f t="shared" si="88"/>
        <v>71.991666666666674</v>
      </c>
      <c r="V529" s="8">
        <f t="shared" si="89"/>
        <v>71.712500000000006</v>
      </c>
    </row>
    <row r="530" spans="1:22" ht="13.5" x14ac:dyDescent="0.25">
      <c r="A530" s="3">
        <f>RSI!A530</f>
        <v>43075</v>
      </c>
      <c r="B530" s="2">
        <f>RSI!B530</f>
        <v>47.5</v>
      </c>
      <c r="C530" s="2">
        <f>RSI!I530</f>
        <v>98.428021902926929</v>
      </c>
      <c r="D530" s="2">
        <f>MACD!E530</f>
        <v>-4.6112971349817116</v>
      </c>
      <c r="E530" s="2">
        <f>MACD!F530</f>
        <v>-4.8450272009835453</v>
      </c>
      <c r="F530" s="2">
        <f>'Moving Avg'!D530</f>
        <v>47.136000000000003</v>
      </c>
      <c r="G530" s="2">
        <f>'Moving Avg'!F530</f>
        <v>40.859499999999997</v>
      </c>
      <c r="H530" s="2">
        <f>'Moving Avg'!G530</f>
        <v>33.03</v>
      </c>
      <c r="I530" s="2">
        <f>'Moving Avg'!H530</f>
        <v>33.968399999999988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  <c r="M530" s="8">
        <f t="shared" si="80"/>
        <v>0</v>
      </c>
      <c r="N530" s="8">
        <f t="shared" si="81"/>
        <v>0</v>
      </c>
      <c r="O530" s="8">
        <f t="shared" si="82"/>
        <v>100</v>
      </c>
      <c r="P530" s="8">
        <f t="shared" si="83"/>
        <v>83.5</v>
      </c>
      <c r="Q530" s="9">
        <f t="shared" si="84"/>
        <v>27.524999999999999</v>
      </c>
      <c r="R530" s="9">
        <f t="shared" si="85"/>
        <v>55.875</v>
      </c>
      <c r="S530" s="9">
        <f t="shared" si="86"/>
        <v>62.575000000000003</v>
      </c>
      <c r="T530" s="9">
        <f t="shared" si="87"/>
        <v>45.875</v>
      </c>
      <c r="U530" s="8">
        <f t="shared" si="88"/>
        <v>48.658333333333339</v>
      </c>
      <c r="V530" s="8">
        <f t="shared" si="89"/>
        <v>47.962500000000006</v>
      </c>
    </row>
    <row r="531" spans="1:22" ht="13.5" x14ac:dyDescent="0.25">
      <c r="A531" s="3">
        <f>RSI!A531</f>
        <v>43076</v>
      </c>
      <c r="B531" s="2">
        <f>RSI!B531</f>
        <v>47.5</v>
      </c>
      <c r="C531" s="2">
        <f>RSI!I531</f>
        <v>98.428021902926929</v>
      </c>
      <c r="D531" s="2">
        <f>MACD!E531</f>
        <v>-3.9889976030074763</v>
      </c>
      <c r="E531" s="2">
        <f>MACD!F531</f>
        <v>-4.6738212813883315</v>
      </c>
      <c r="F531" s="2">
        <f>'Moving Avg'!D531</f>
        <v>47.38</v>
      </c>
      <c r="G531" s="2">
        <f>'Moving Avg'!F531</f>
        <v>41.697499999999998</v>
      </c>
      <c r="H531" s="2">
        <f>'Moving Avg'!G531</f>
        <v>33.42</v>
      </c>
      <c r="I531" s="2">
        <f>'Moving Avg'!H531</f>
        <v>33.988399999999984</v>
      </c>
      <c r="J531" s="6" t="str">
        <f>OBV!F531</f>
        <v>BULLISH</v>
      </c>
      <c r="K531" s="6" t="str">
        <f>OBV!G531</f>
        <v>NEUTRAL</v>
      </c>
      <c r="L531" s="6" t="str">
        <f>OBV!H531</f>
        <v>CONFIRMED BULLISH</v>
      </c>
      <c r="M531" s="8">
        <f t="shared" si="80"/>
        <v>0</v>
      </c>
      <c r="N531" s="8">
        <f t="shared" si="81"/>
        <v>0</v>
      </c>
      <c r="O531" s="8">
        <f t="shared" si="82"/>
        <v>100</v>
      </c>
      <c r="P531" s="8">
        <f t="shared" si="83"/>
        <v>83.5</v>
      </c>
      <c r="Q531" s="9">
        <f t="shared" si="84"/>
        <v>27.524999999999999</v>
      </c>
      <c r="R531" s="9">
        <f t="shared" si="85"/>
        <v>55.875</v>
      </c>
      <c r="S531" s="9">
        <f t="shared" si="86"/>
        <v>62.575000000000003</v>
      </c>
      <c r="T531" s="9">
        <f t="shared" si="87"/>
        <v>45.875</v>
      </c>
      <c r="U531" s="8">
        <f t="shared" si="88"/>
        <v>48.658333333333339</v>
      </c>
      <c r="V531" s="8">
        <f t="shared" si="89"/>
        <v>47.962500000000006</v>
      </c>
    </row>
    <row r="532" spans="1:22" ht="13.5" x14ac:dyDescent="0.25">
      <c r="A532" s="3">
        <f>RSI!A532</f>
        <v>43077</v>
      </c>
      <c r="B532" s="2">
        <f>RSI!B532</f>
        <v>46.08</v>
      </c>
      <c r="C532" s="2">
        <f>RSI!I532</f>
        <v>82.789052187837839</v>
      </c>
      <c r="D532" s="2">
        <f>MACD!E532</f>
        <v>-3.2036176551301381</v>
      </c>
      <c r="E532" s="2">
        <f>MACD!F532</f>
        <v>-4.3797805561366934</v>
      </c>
      <c r="F532" s="2">
        <f>'Moving Avg'!D532</f>
        <v>47.215999999999994</v>
      </c>
      <c r="G532" s="2">
        <f>'Moving Avg'!F532</f>
        <v>42.417499999999997</v>
      </c>
      <c r="H532" s="2">
        <f>'Moving Avg'!G532</f>
        <v>33.781600000000005</v>
      </c>
      <c r="I532" s="2">
        <f>'Moving Avg'!H532</f>
        <v>34.001299999999986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0"/>
        <v>0</v>
      </c>
      <c r="N532" s="8">
        <f t="shared" si="81"/>
        <v>0</v>
      </c>
      <c r="O532" s="8">
        <f t="shared" si="82"/>
        <v>100</v>
      </c>
      <c r="P532" s="8">
        <f t="shared" si="83"/>
        <v>16.5</v>
      </c>
      <c r="Q532" s="9">
        <f t="shared" si="84"/>
        <v>17.475000000000001</v>
      </c>
      <c r="R532" s="9">
        <f t="shared" si="85"/>
        <v>39.125</v>
      </c>
      <c r="S532" s="9">
        <f t="shared" si="86"/>
        <v>32.424999999999997</v>
      </c>
      <c r="T532" s="9">
        <f t="shared" si="87"/>
        <v>29.125</v>
      </c>
      <c r="U532" s="8">
        <f t="shared" si="88"/>
        <v>29.675000000000001</v>
      </c>
      <c r="V532" s="8">
        <f t="shared" si="89"/>
        <v>29.537500000000001</v>
      </c>
    </row>
    <row r="533" spans="1:22" ht="13.5" x14ac:dyDescent="0.25">
      <c r="A533" s="3">
        <f>RSI!A533</f>
        <v>43080</v>
      </c>
      <c r="B533" s="2">
        <f>RSI!B533</f>
        <v>45</v>
      </c>
      <c r="C533" s="2">
        <f>RSI!I533</f>
        <v>73.255597808189933</v>
      </c>
      <c r="D533" s="2">
        <f>MACD!E533</f>
        <v>-2.1860280360794633</v>
      </c>
      <c r="E533" s="2">
        <f>MACD!F533</f>
        <v>-3.9410300521252477</v>
      </c>
      <c r="F533" s="2">
        <f>'Moving Avg'!D533</f>
        <v>46.715999999999994</v>
      </c>
      <c r="G533" s="2">
        <f>'Moving Avg'!F533</f>
        <v>43.035999999999994</v>
      </c>
      <c r="H533" s="2">
        <f>'Moving Avg'!G533</f>
        <v>34.121600000000001</v>
      </c>
      <c r="I533" s="2">
        <f>'Moving Avg'!H533</f>
        <v>34.008799999999994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0"/>
        <v>0</v>
      </c>
      <c r="N533" s="8">
        <f t="shared" si="81"/>
        <v>0</v>
      </c>
      <c r="O533" s="8">
        <f t="shared" si="82"/>
        <v>100</v>
      </c>
      <c r="P533" s="8">
        <f t="shared" si="83"/>
        <v>16.5</v>
      </c>
      <c r="Q533" s="9">
        <f t="shared" si="84"/>
        <v>17.475000000000001</v>
      </c>
      <c r="R533" s="9">
        <f t="shared" si="85"/>
        <v>39.125</v>
      </c>
      <c r="S533" s="9">
        <f t="shared" si="86"/>
        <v>32.424999999999997</v>
      </c>
      <c r="T533" s="9">
        <f t="shared" si="87"/>
        <v>29.125</v>
      </c>
      <c r="U533" s="8">
        <f t="shared" si="88"/>
        <v>29.675000000000001</v>
      </c>
      <c r="V533" s="8">
        <f t="shared" si="89"/>
        <v>29.537500000000001</v>
      </c>
    </row>
    <row r="534" spans="1:22" ht="13.5" x14ac:dyDescent="0.25">
      <c r="A534" s="3">
        <f>RSI!A534</f>
        <v>43081</v>
      </c>
      <c r="B534" s="2">
        <f>RSI!B534</f>
        <v>45</v>
      </c>
      <c r="C534" s="2">
        <f>RSI!I534</f>
        <v>73.255597808189933</v>
      </c>
      <c r="D534" s="2">
        <f>MACD!E534</f>
        <v>-1.3492723170388601</v>
      </c>
      <c r="E534" s="2">
        <f>MACD!F534</f>
        <v>-3.4226785051079704</v>
      </c>
      <c r="F534" s="2">
        <f>'Moving Avg'!D534</f>
        <v>46.215999999999994</v>
      </c>
      <c r="G534" s="2">
        <f>'Moving Avg'!F534</f>
        <v>43.582000000000001</v>
      </c>
      <c r="H534" s="2">
        <f>'Moving Avg'!G534</f>
        <v>34.461599999999997</v>
      </c>
      <c r="I534" s="2">
        <f>'Moving Avg'!H534</f>
        <v>34.016299999999994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0"/>
        <v>0</v>
      </c>
      <c r="N534" s="8">
        <f t="shared" si="81"/>
        <v>0</v>
      </c>
      <c r="O534" s="8">
        <f t="shared" si="82"/>
        <v>100</v>
      </c>
      <c r="P534" s="8">
        <f t="shared" si="83"/>
        <v>16.5</v>
      </c>
      <c r="Q534" s="9">
        <f t="shared" si="84"/>
        <v>17.475000000000001</v>
      </c>
      <c r="R534" s="9">
        <f t="shared" si="85"/>
        <v>39.125</v>
      </c>
      <c r="S534" s="9">
        <f t="shared" si="86"/>
        <v>32.424999999999997</v>
      </c>
      <c r="T534" s="9">
        <f t="shared" si="87"/>
        <v>29.125</v>
      </c>
      <c r="U534" s="8">
        <f t="shared" si="88"/>
        <v>29.675000000000001</v>
      </c>
      <c r="V534" s="8">
        <f t="shared" si="89"/>
        <v>29.537500000000001</v>
      </c>
    </row>
    <row r="535" spans="1:22" ht="13.5" x14ac:dyDescent="0.25">
      <c r="A535" s="3">
        <f>RSI!A535</f>
        <v>43082</v>
      </c>
      <c r="B535" s="2">
        <f>RSI!B535</f>
        <v>46.35</v>
      </c>
      <c r="C535" s="2">
        <f>RSI!I535</f>
        <v>77.081568612364933</v>
      </c>
      <c r="D535" s="2">
        <f>MACD!E535</f>
        <v>-0.76373125719747037</v>
      </c>
      <c r="E535" s="2">
        <f>MACD!F535</f>
        <v>-2.8908890555258706</v>
      </c>
      <c r="F535" s="2">
        <f>'Moving Avg'!D535</f>
        <v>45.985999999999997</v>
      </c>
      <c r="G535" s="2">
        <f>'Moving Avg'!F535</f>
        <v>44.119</v>
      </c>
      <c r="H535" s="2">
        <f>'Moving Avg'!G535</f>
        <v>34.828599999999994</v>
      </c>
      <c r="I535" s="2">
        <f>'Moving Avg'!H535</f>
        <v>34.030549999999991</v>
      </c>
      <c r="J535" s="6" t="str">
        <f>OBV!F535</f>
        <v>BULLISH</v>
      </c>
      <c r="K535" s="6" t="str">
        <f>OBV!G535</f>
        <v>NEUTRAL</v>
      </c>
      <c r="L535" s="6" t="str">
        <f>OBV!H535</f>
        <v>BULLISH DIVERGENCE</v>
      </c>
      <c r="M535" s="8">
        <f t="shared" si="80"/>
        <v>0</v>
      </c>
      <c r="N535" s="8">
        <f t="shared" si="81"/>
        <v>0</v>
      </c>
      <c r="O535" s="8">
        <f t="shared" si="82"/>
        <v>100</v>
      </c>
      <c r="P535" s="8">
        <f t="shared" si="83"/>
        <v>66.5</v>
      </c>
      <c r="Q535" s="9">
        <f t="shared" si="84"/>
        <v>24.975000000000001</v>
      </c>
      <c r="R535" s="9">
        <f t="shared" si="85"/>
        <v>51.625</v>
      </c>
      <c r="S535" s="9">
        <f t="shared" si="86"/>
        <v>54.924999999999997</v>
      </c>
      <c r="T535" s="9">
        <f t="shared" si="87"/>
        <v>41.625</v>
      </c>
      <c r="U535" s="8">
        <f t="shared" si="88"/>
        <v>43.841666666666661</v>
      </c>
      <c r="V535" s="8">
        <f t="shared" si="89"/>
        <v>43.287499999999994</v>
      </c>
    </row>
    <row r="536" spans="1:22" ht="13.5" x14ac:dyDescent="0.25">
      <c r="A536" s="3">
        <f>RSI!A536</f>
        <v>43083</v>
      </c>
      <c r="B536" s="2">
        <f>RSI!B536</f>
        <v>46.35</v>
      </c>
      <c r="C536" s="2">
        <f>RSI!I536</f>
        <v>77.081568612364933</v>
      </c>
      <c r="D536" s="2">
        <f>MACD!E536</f>
        <v>-0.29706824726822134</v>
      </c>
      <c r="E536" s="2">
        <f>MACD!F536</f>
        <v>-2.3721248938743411</v>
      </c>
      <c r="F536" s="2">
        <f>'Moving Avg'!D536</f>
        <v>45.755999999999993</v>
      </c>
      <c r="G536" s="2">
        <f>'Moving Avg'!F536</f>
        <v>44.624000000000002</v>
      </c>
      <c r="H536" s="2">
        <f>'Moving Avg'!G536</f>
        <v>35.195599999999992</v>
      </c>
      <c r="I536" s="2">
        <f>'Moving Avg'!H536</f>
        <v>34.044799999999995</v>
      </c>
      <c r="J536" s="6" t="str">
        <f>OBV!F536</f>
        <v>BULLISH</v>
      </c>
      <c r="K536" s="6" t="str">
        <f>OBV!G536</f>
        <v>NEUTRAL</v>
      </c>
      <c r="L536" s="6" t="str">
        <f>OBV!H536</f>
        <v>BULLISH DIVERGENCE</v>
      </c>
      <c r="M536" s="8">
        <f t="shared" si="80"/>
        <v>0</v>
      </c>
      <c r="N536" s="8">
        <f t="shared" si="81"/>
        <v>0</v>
      </c>
      <c r="O536" s="8">
        <f t="shared" si="82"/>
        <v>100</v>
      </c>
      <c r="P536" s="8">
        <f t="shared" si="83"/>
        <v>66.5</v>
      </c>
      <c r="Q536" s="9">
        <f t="shared" si="84"/>
        <v>24.975000000000001</v>
      </c>
      <c r="R536" s="9">
        <f t="shared" si="85"/>
        <v>51.625</v>
      </c>
      <c r="S536" s="9">
        <f t="shared" si="86"/>
        <v>54.924999999999997</v>
      </c>
      <c r="T536" s="9">
        <f t="shared" si="87"/>
        <v>41.625</v>
      </c>
      <c r="U536" s="8">
        <f t="shared" si="88"/>
        <v>43.841666666666661</v>
      </c>
      <c r="V536" s="8">
        <f t="shared" si="89"/>
        <v>43.287499999999994</v>
      </c>
    </row>
    <row r="537" spans="1:22" ht="13.5" x14ac:dyDescent="0.25">
      <c r="A537" s="3">
        <f>RSI!A537</f>
        <v>43084</v>
      </c>
      <c r="B537" s="2">
        <f>RSI!B537</f>
        <v>46.35</v>
      </c>
      <c r="C537" s="2">
        <f>RSI!I537</f>
        <v>77.081568612364933</v>
      </c>
      <c r="D537" s="2">
        <f>MACD!E537</f>
        <v>0.16652320777342311</v>
      </c>
      <c r="E537" s="2">
        <f>MACD!F537</f>
        <v>-1.8643952735447882</v>
      </c>
      <c r="F537" s="2">
        <f>'Moving Avg'!D537</f>
        <v>45.809999999999995</v>
      </c>
      <c r="G537" s="2">
        <f>'Moving Avg'!F537</f>
        <v>45.129000000000005</v>
      </c>
      <c r="H537" s="2">
        <f>'Moving Avg'!G537</f>
        <v>35.562599999999996</v>
      </c>
      <c r="I537" s="2">
        <f>'Moving Avg'!H537</f>
        <v>34.059049999999999</v>
      </c>
      <c r="J537" s="6" t="str">
        <f>OBV!F537</f>
        <v>BULLISH</v>
      </c>
      <c r="K537" s="6" t="str">
        <f>OBV!G537</f>
        <v>NEUTRAL</v>
      </c>
      <c r="L537" s="6" t="str">
        <f>OBV!H537</f>
        <v>CONFIRMED BULLISH</v>
      </c>
      <c r="M537" s="8">
        <f t="shared" si="80"/>
        <v>0</v>
      </c>
      <c r="N537" s="8">
        <f t="shared" si="81"/>
        <v>0</v>
      </c>
      <c r="O537" s="8">
        <f t="shared" si="82"/>
        <v>100</v>
      </c>
      <c r="P537" s="8">
        <f t="shared" si="83"/>
        <v>83.5</v>
      </c>
      <c r="Q537" s="9">
        <f t="shared" si="84"/>
        <v>27.524999999999999</v>
      </c>
      <c r="R537" s="9">
        <f t="shared" si="85"/>
        <v>55.875</v>
      </c>
      <c r="S537" s="9">
        <f t="shared" si="86"/>
        <v>62.575000000000003</v>
      </c>
      <c r="T537" s="9">
        <f t="shared" si="87"/>
        <v>45.875</v>
      </c>
      <c r="U537" s="8">
        <f t="shared" si="88"/>
        <v>48.658333333333339</v>
      </c>
      <c r="V537" s="8">
        <f t="shared" si="89"/>
        <v>47.962500000000006</v>
      </c>
    </row>
    <row r="538" spans="1:22" ht="13.5" x14ac:dyDescent="0.25">
      <c r="A538" s="3">
        <f>RSI!A538</f>
        <v>43087</v>
      </c>
      <c r="B538" s="2">
        <f>RSI!B538</f>
        <v>46.35</v>
      </c>
      <c r="C538" s="2">
        <f>RSI!I538</f>
        <v>77.081568612364933</v>
      </c>
      <c r="D538" s="2">
        <f>MACD!E538</f>
        <v>0.62641368442686485</v>
      </c>
      <c r="E538" s="2">
        <f>MACD!F538</f>
        <v>-1.3662334819504576</v>
      </c>
      <c r="F538" s="2">
        <f>'Moving Avg'!D538</f>
        <v>46.08</v>
      </c>
      <c r="G538" s="2">
        <f>'Moving Avg'!F538</f>
        <v>45.552500000000002</v>
      </c>
      <c r="H538" s="2">
        <f>'Moving Avg'!G538</f>
        <v>35.929599999999994</v>
      </c>
      <c r="I538" s="2">
        <f>'Moving Avg'!H538</f>
        <v>34.073299999999996</v>
      </c>
      <c r="J538" s="6" t="str">
        <f>OBV!F538</f>
        <v>BULLISH</v>
      </c>
      <c r="K538" s="6" t="str">
        <f>OBV!G538</f>
        <v>NEUTRAL</v>
      </c>
      <c r="L538" s="6" t="str">
        <f>OBV!H538</f>
        <v>CONFIRMED BULLISH</v>
      </c>
      <c r="M538" s="8">
        <f t="shared" si="80"/>
        <v>0</v>
      </c>
      <c r="N538" s="8">
        <f t="shared" si="81"/>
        <v>0</v>
      </c>
      <c r="O538" s="8">
        <f t="shared" si="82"/>
        <v>100</v>
      </c>
      <c r="P538" s="8">
        <f t="shared" si="83"/>
        <v>83.5</v>
      </c>
      <c r="Q538" s="9">
        <f t="shared" si="84"/>
        <v>27.524999999999999</v>
      </c>
      <c r="R538" s="9">
        <f t="shared" si="85"/>
        <v>55.875</v>
      </c>
      <c r="S538" s="9">
        <f t="shared" si="86"/>
        <v>62.575000000000003</v>
      </c>
      <c r="T538" s="9">
        <f t="shared" si="87"/>
        <v>45.875</v>
      </c>
      <c r="U538" s="8">
        <f t="shared" si="88"/>
        <v>48.658333333333339</v>
      </c>
      <c r="V538" s="8">
        <f t="shared" si="89"/>
        <v>47.962500000000006</v>
      </c>
    </row>
    <row r="539" spans="1:22" ht="13.5" x14ac:dyDescent="0.25">
      <c r="A539" s="3">
        <f>RSI!A539</f>
        <v>43088</v>
      </c>
      <c r="B539" s="2">
        <f>RSI!B539</f>
        <v>46.25</v>
      </c>
      <c r="C539" s="2">
        <f>RSI!I539</f>
        <v>75.998345643196657</v>
      </c>
      <c r="D539" s="2">
        <f>MACD!E539</f>
        <v>1.0001009389624542</v>
      </c>
      <c r="E539" s="2">
        <f>MACD!F539</f>
        <v>-0.89296659776787524</v>
      </c>
      <c r="F539" s="2">
        <f>'Moving Avg'!D539</f>
        <v>46.33</v>
      </c>
      <c r="G539" s="2">
        <f>'Moving Avg'!F539</f>
        <v>45.89</v>
      </c>
      <c r="H539" s="2">
        <f>'Moving Avg'!G539</f>
        <v>36.294599999999988</v>
      </c>
      <c r="I539" s="2">
        <f>'Moving Avg'!H539</f>
        <v>34.087049999999998</v>
      </c>
      <c r="J539" s="6" t="str">
        <f>OBV!F539</f>
        <v>NEUTRAL</v>
      </c>
      <c r="K539" s="6" t="str">
        <f>OBV!G539</f>
        <v>NEUTRAL</v>
      </c>
      <c r="L539" s="6" t="str">
        <f>OBV!H539</f>
        <v>NEUTRAL</v>
      </c>
      <c r="M539" s="8">
        <f t="shared" si="80"/>
        <v>0</v>
      </c>
      <c r="N539" s="8">
        <f t="shared" si="81"/>
        <v>0</v>
      </c>
      <c r="O539" s="8">
        <f t="shared" si="82"/>
        <v>100</v>
      </c>
      <c r="P539" s="8">
        <f t="shared" si="83"/>
        <v>33</v>
      </c>
      <c r="Q539" s="9">
        <f t="shared" si="84"/>
        <v>19.95</v>
      </c>
      <c r="R539" s="9">
        <f t="shared" si="85"/>
        <v>43.25</v>
      </c>
      <c r="S539" s="9">
        <f t="shared" si="86"/>
        <v>39.85</v>
      </c>
      <c r="T539" s="9">
        <f t="shared" si="87"/>
        <v>33.25</v>
      </c>
      <c r="U539" s="8">
        <f t="shared" si="88"/>
        <v>34.35</v>
      </c>
      <c r="V539" s="8">
        <f t="shared" si="89"/>
        <v>34.075000000000003</v>
      </c>
    </row>
    <row r="540" spans="1:22" ht="13.5" x14ac:dyDescent="0.25">
      <c r="A540" s="3">
        <f>RSI!A540</f>
        <v>43089</v>
      </c>
      <c r="B540" s="2">
        <f>RSI!B540</f>
        <v>46.25</v>
      </c>
      <c r="C540" s="2">
        <f>RSI!I540</f>
        <v>75.998345643196657</v>
      </c>
      <c r="D540" s="2">
        <f>MACD!E540</f>
        <v>1.2957237060320779</v>
      </c>
      <c r="E540" s="2">
        <f>MACD!F540</f>
        <v>-0.45522853700788463</v>
      </c>
      <c r="F540" s="2">
        <f>'Moving Avg'!D540</f>
        <v>46.31</v>
      </c>
      <c r="G540" s="2">
        <f>'Moving Avg'!F540</f>
        <v>46.164500000000004</v>
      </c>
      <c r="H540" s="2">
        <f>'Moving Avg'!G540</f>
        <v>36.65959999999999</v>
      </c>
      <c r="I540" s="2">
        <f>'Moving Avg'!H540</f>
        <v>34.1008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  <c r="M540" s="8">
        <f t="shared" si="80"/>
        <v>0</v>
      </c>
      <c r="N540" s="8">
        <f t="shared" si="81"/>
        <v>0</v>
      </c>
      <c r="O540" s="8">
        <f t="shared" si="82"/>
        <v>100</v>
      </c>
      <c r="P540" s="8">
        <f t="shared" si="83"/>
        <v>16.5</v>
      </c>
      <c r="Q540" s="9">
        <f t="shared" si="84"/>
        <v>17.475000000000001</v>
      </c>
      <c r="R540" s="9">
        <f t="shared" si="85"/>
        <v>39.125</v>
      </c>
      <c r="S540" s="9">
        <f t="shared" si="86"/>
        <v>32.424999999999997</v>
      </c>
      <c r="T540" s="9">
        <f t="shared" si="87"/>
        <v>29.125</v>
      </c>
      <c r="U540" s="8">
        <f t="shared" si="88"/>
        <v>29.675000000000001</v>
      </c>
      <c r="V540" s="8">
        <f t="shared" si="89"/>
        <v>29.537500000000001</v>
      </c>
    </row>
    <row r="541" spans="1:22" ht="13.5" x14ac:dyDescent="0.25">
      <c r="A541" s="3">
        <f>RSI!A541</f>
        <v>43090</v>
      </c>
      <c r="B541" s="2">
        <f>RSI!B541</f>
        <v>46.25</v>
      </c>
      <c r="C541" s="2">
        <f>RSI!I541</f>
        <v>75.998345643196657</v>
      </c>
      <c r="D541" s="2">
        <f>MACD!E541</f>
        <v>1.5268159172002171</v>
      </c>
      <c r="E541" s="2">
        <f>MACD!F541</f>
        <v>-5.8819646166264283E-2</v>
      </c>
      <c r="F541" s="2">
        <f>'Moving Avg'!D541</f>
        <v>46.29</v>
      </c>
      <c r="G541" s="2">
        <f>'Moving Avg'!F541</f>
        <v>46.327000000000005</v>
      </c>
      <c r="H541" s="2">
        <f>'Moving Avg'!G541</f>
        <v>37.024599999999992</v>
      </c>
      <c r="I541" s="2">
        <f>'Moving Avg'!H541</f>
        <v>34.114550000000001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  <c r="M541" s="8">
        <f t="shared" si="80"/>
        <v>0</v>
      </c>
      <c r="N541" s="8">
        <f t="shared" si="81"/>
        <v>0</v>
      </c>
      <c r="O541" s="8">
        <f t="shared" si="82"/>
        <v>100</v>
      </c>
      <c r="P541" s="8">
        <f t="shared" si="83"/>
        <v>16.5</v>
      </c>
      <c r="Q541" s="9">
        <f t="shared" si="84"/>
        <v>17.475000000000001</v>
      </c>
      <c r="R541" s="9">
        <f t="shared" si="85"/>
        <v>39.125</v>
      </c>
      <c r="S541" s="9">
        <f t="shared" si="86"/>
        <v>32.424999999999997</v>
      </c>
      <c r="T541" s="9">
        <f t="shared" si="87"/>
        <v>29.125</v>
      </c>
      <c r="U541" s="8">
        <f t="shared" si="88"/>
        <v>29.675000000000001</v>
      </c>
      <c r="V541" s="8">
        <f t="shared" si="89"/>
        <v>29.537500000000001</v>
      </c>
    </row>
    <row r="542" spans="1:22" ht="13.5" x14ac:dyDescent="0.25">
      <c r="A542" s="3">
        <f>RSI!A542</f>
        <v>43091</v>
      </c>
      <c r="B542" s="2">
        <f>RSI!B542</f>
        <v>46.25</v>
      </c>
      <c r="C542" s="2">
        <f>RSI!I542</f>
        <v>75.998345643196657</v>
      </c>
      <c r="D542" s="2">
        <f>MACD!E542</f>
        <v>1.4862549325917769</v>
      </c>
      <c r="E542" s="2">
        <f>MACD!F542</f>
        <v>0.25019526958534399</v>
      </c>
      <c r="F542" s="2">
        <f>'Moving Avg'!D542</f>
        <v>46.269999999999996</v>
      </c>
      <c r="G542" s="2">
        <f>'Moving Avg'!F542</f>
        <v>46.424999999999997</v>
      </c>
      <c r="H542" s="2">
        <f>'Moving Avg'!G542</f>
        <v>37.389599999999994</v>
      </c>
      <c r="I542" s="2">
        <f>'Moving Avg'!H542</f>
        <v>34.128299999999996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  <c r="M542" s="8">
        <f t="shared" si="80"/>
        <v>0</v>
      </c>
      <c r="N542" s="8">
        <f t="shared" si="81"/>
        <v>0</v>
      </c>
      <c r="O542" s="8">
        <f t="shared" si="82"/>
        <v>100</v>
      </c>
      <c r="P542" s="8">
        <f t="shared" si="83"/>
        <v>16.5</v>
      </c>
      <c r="Q542" s="9">
        <f t="shared" si="84"/>
        <v>17.475000000000001</v>
      </c>
      <c r="R542" s="9">
        <f t="shared" si="85"/>
        <v>39.125</v>
      </c>
      <c r="S542" s="9">
        <f t="shared" si="86"/>
        <v>32.424999999999997</v>
      </c>
      <c r="T542" s="9">
        <f t="shared" si="87"/>
        <v>29.125</v>
      </c>
      <c r="U542" s="8">
        <f t="shared" si="88"/>
        <v>29.675000000000001</v>
      </c>
      <c r="V542" s="8">
        <f t="shared" si="89"/>
        <v>29.537500000000001</v>
      </c>
    </row>
    <row r="543" spans="1:22" ht="13.5" x14ac:dyDescent="0.25">
      <c r="A543" s="3">
        <f>RSI!A543</f>
        <v>43094</v>
      </c>
      <c r="B543" s="2">
        <f>RSI!B543</f>
        <v>46.25</v>
      </c>
      <c r="C543" s="2">
        <f>RSI!I543</f>
        <v>75.998345643196672</v>
      </c>
      <c r="D543" s="2">
        <f>MACD!E543</f>
        <v>1.2694478371567683</v>
      </c>
      <c r="E543" s="2">
        <f>MACD!F543</f>
        <v>0.45404578309962884</v>
      </c>
      <c r="F543" s="2">
        <f>'Moving Avg'!D543</f>
        <v>46.25</v>
      </c>
      <c r="G543" s="2">
        <f>'Moving Avg'!F543</f>
        <v>46.423500000000004</v>
      </c>
      <c r="H543" s="2">
        <f>'Moving Avg'!G543</f>
        <v>37.754599999999989</v>
      </c>
      <c r="I543" s="2">
        <f>'Moving Avg'!H543</f>
        <v>34.142049999999998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  <c r="M543" s="8">
        <f t="shared" si="80"/>
        <v>0</v>
      </c>
      <c r="N543" s="8">
        <f t="shared" si="81"/>
        <v>0</v>
      </c>
      <c r="O543" s="8">
        <f t="shared" si="82"/>
        <v>100</v>
      </c>
      <c r="P543" s="8">
        <f t="shared" si="83"/>
        <v>16.5</v>
      </c>
      <c r="Q543" s="9">
        <f t="shared" si="84"/>
        <v>17.475000000000001</v>
      </c>
      <c r="R543" s="9">
        <f t="shared" si="85"/>
        <v>39.125</v>
      </c>
      <c r="S543" s="9">
        <f t="shared" si="86"/>
        <v>32.424999999999997</v>
      </c>
      <c r="T543" s="9">
        <f t="shared" si="87"/>
        <v>29.125</v>
      </c>
      <c r="U543" s="8">
        <f t="shared" si="88"/>
        <v>29.675000000000001</v>
      </c>
      <c r="V543" s="8">
        <f t="shared" si="89"/>
        <v>29.537500000000001</v>
      </c>
    </row>
    <row r="544" spans="1:22" ht="13.5" x14ac:dyDescent="0.25">
      <c r="A544" s="3">
        <f>RSI!A544</f>
        <v>43095</v>
      </c>
      <c r="B544" s="2">
        <f>RSI!B544</f>
        <v>46.33</v>
      </c>
      <c r="C544" s="2">
        <f>RSI!I544</f>
        <v>76.382943176798875</v>
      </c>
      <c r="D544" s="2">
        <f>MACD!E544</f>
        <v>1.0649471460078956</v>
      </c>
      <c r="E544" s="2">
        <f>MACD!F544</f>
        <v>0.57622605568128227</v>
      </c>
      <c r="F544" s="2">
        <f>'Moving Avg'!D544</f>
        <v>46.265999999999998</v>
      </c>
      <c r="G544" s="2">
        <f>'Moving Avg'!F544</f>
        <v>46.426000000000002</v>
      </c>
      <c r="H544" s="2">
        <f>'Moving Avg'!G544</f>
        <v>38.121199999999988</v>
      </c>
      <c r="I544" s="2">
        <f>'Moving Avg'!H544</f>
        <v>34.156199999999998</v>
      </c>
      <c r="J544" s="6" t="str">
        <f>OBV!F544</f>
        <v>BULLISH</v>
      </c>
      <c r="K544" s="6" t="str">
        <f>OBV!G544</f>
        <v>STRONG</v>
      </c>
      <c r="L544" s="6" t="str">
        <f>OBV!H544</f>
        <v>CONFIRMED BULLISH</v>
      </c>
      <c r="M544" s="8">
        <f t="shared" si="80"/>
        <v>0</v>
      </c>
      <c r="N544" s="8">
        <f t="shared" si="81"/>
        <v>0</v>
      </c>
      <c r="O544" s="8">
        <f t="shared" si="82"/>
        <v>100</v>
      </c>
      <c r="P544" s="8">
        <f t="shared" si="83"/>
        <v>100</v>
      </c>
      <c r="Q544" s="9">
        <f t="shared" si="84"/>
        <v>30</v>
      </c>
      <c r="R544" s="9">
        <f t="shared" si="85"/>
        <v>60</v>
      </c>
      <c r="S544" s="9">
        <f t="shared" si="86"/>
        <v>70</v>
      </c>
      <c r="T544" s="9">
        <f t="shared" si="87"/>
        <v>50</v>
      </c>
      <c r="U544" s="8">
        <f t="shared" si="88"/>
        <v>53.333333333333336</v>
      </c>
      <c r="V544" s="8">
        <f t="shared" si="89"/>
        <v>52.5</v>
      </c>
    </row>
    <row r="545" spans="1:22" ht="13.5" x14ac:dyDescent="0.25">
      <c r="A545" s="3">
        <f>RSI!A545</f>
        <v>43096</v>
      </c>
      <c r="B545" s="2">
        <f>RSI!B545</f>
        <v>46.35</v>
      </c>
      <c r="C545" s="2">
        <f>RSI!I545</f>
        <v>76.484391815778466</v>
      </c>
      <c r="D545" s="2">
        <f>MACD!E545</f>
        <v>1.0836437880307699</v>
      </c>
      <c r="E545" s="2">
        <f>MACD!F545</f>
        <v>0.67770960215117981</v>
      </c>
      <c r="F545" s="2">
        <f>'Moving Avg'!D545</f>
        <v>46.285999999999994</v>
      </c>
      <c r="G545" s="2">
        <f>'Moving Avg'!F545</f>
        <v>46.429500000000004</v>
      </c>
      <c r="H545" s="2">
        <f>'Moving Avg'!G545</f>
        <v>38.488199999999985</v>
      </c>
      <c r="I545" s="2">
        <f>'Moving Avg'!H545</f>
        <v>34.170450000000002</v>
      </c>
      <c r="J545" s="6" t="str">
        <f>OBV!F545</f>
        <v>BULLISH</v>
      </c>
      <c r="K545" s="6" t="str">
        <f>OBV!G545</f>
        <v>STRONG</v>
      </c>
      <c r="L545" s="6" t="str">
        <f>OBV!H545</f>
        <v>CONFIRMED BULLISH</v>
      </c>
      <c r="M545" s="8">
        <f t="shared" si="80"/>
        <v>0</v>
      </c>
      <c r="N545" s="8">
        <f t="shared" si="81"/>
        <v>0</v>
      </c>
      <c r="O545" s="8">
        <f t="shared" si="82"/>
        <v>100</v>
      </c>
      <c r="P545" s="8">
        <f t="shared" si="83"/>
        <v>100</v>
      </c>
      <c r="Q545" s="9">
        <f t="shared" si="84"/>
        <v>30</v>
      </c>
      <c r="R545" s="9">
        <f t="shared" si="85"/>
        <v>60</v>
      </c>
      <c r="S545" s="9">
        <f t="shared" si="86"/>
        <v>70</v>
      </c>
      <c r="T545" s="9">
        <f t="shared" si="87"/>
        <v>50</v>
      </c>
      <c r="U545" s="8">
        <f t="shared" si="88"/>
        <v>53.333333333333336</v>
      </c>
      <c r="V545" s="8">
        <f t="shared" si="89"/>
        <v>52.5</v>
      </c>
    </row>
    <row r="546" spans="1:22" ht="13.5" x14ac:dyDescent="0.25">
      <c r="A546" s="3">
        <f>RSI!A546</f>
        <v>43097</v>
      </c>
      <c r="B546" s="2">
        <f>RSI!B546</f>
        <v>46.35</v>
      </c>
      <c r="C546" s="2">
        <f>RSI!I546</f>
        <v>76.484391815778466</v>
      </c>
      <c r="D546" s="2">
        <f>MACD!E546</f>
        <v>1.0859429373303939</v>
      </c>
      <c r="E546" s="2">
        <f>MACD!F546</f>
        <v>0.7593562691870227</v>
      </c>
      <c r="F546" s="2">
        <f>'Moving Avg'!D546</f>
        <v>46.305999999999997</v>
      </c>
      <c r="G546" s="2">
        <f>'Moving Avg'!F546</f>
        <v>46.433000000000007</v>
      </c>
      <c r="H546" s="2">
        <f>'Moving Avg'!G546</f>
        <v>38.865199999999987</v>
      </c>
      <c r="I546" s="2">
        <f>'Moving Avg'!H546</f>
        <v>34.184700000000007</v>
      </c>
      <c r="J546" s="6" t="str">
        <f>OBV!F546</f>
        <v>BULLISH</v>
      </c>
      <c r="K546" s="6" t="str">
        <f>OBV!G546</f>
        <v>STRONG</v>
      </c>
      <c r="L546" s="6" t="str">
        <f>OBV!H546</f>
        <v>CONFIRMED BULLISH</v>
      </c>
      <c r="M546" s="8">
        <f t="shared" si="80"/>
        <v>0</v>
      </c>
      <c r="N546" s="8">
        <f t="shared" si="81"/>
        <v>0</v>
      </c>
      <c r="O546" s="8">
        <f t="shared" si="82"/>
        <v>100</v>
      </c>
      <c r="P546" s="8">
        <f t="shared" si="83"/>
        <v>100</v>
      </c>
      <c r="Q546" s="9">
        <f t="shared" si="84"/>
        <v>30</v>
      </c>
      <c r="R546" s="9">
        <f t="shared" si="85"/>
        <v>60</v>
      </c>
      <c r="S546" s="9">
        <f t="shared" si="86"/>
        <v>70</v>
      </c>
      <c r="T546" s="9">
        <f t="shared" si="87"/>
        <v>50</v>
      </c>
      <c r="U546" s="8">
        <f t="shared" si="88"/>
        <v>53.333333333333336</v>
      </c>
      <c r="V546" s="8">
        <f t="shared" si="89"/>
        <v>52.5</v>
      </c>
    </row>
    <row r="547" spans="1:22" ht="13.5" x14ac:dyDescent="0.25">
      <c r="A547" s="3">
        <f>RSI!A547</f>
        <v>43098</v>
      </c>
      <c r="B547" s="2">
        <f>RSI!B547</f>
        <v>46.35</v>
      </c>
      <c r="C547" s="2">
        <f>RSI!I547</f>
        <v>76.484391815778466</v>
      </c>
      <c r="D547" s="2">
        <f>MACD!E547</f>
        <v>1.0753688470400107</v>
      </c>
      <c r="E547" s="2">
        <f>MACD!F547</f>
        <v>0.82255878475762034</v>
      </c>
      <c r="F547" s="2">
        <f>'Moving Avg'!D547</f>
        <v>46.326000000000001</v>
      </c>
      <c r="G547" s="2">
        <f>'Moving Avg'!F547</f>
        <v>46.405500000000004</v>
      </c>
      <c r="H547" s="2">
        <f>'Moving Avg'!G547</f>
        <v>39.242199999999983</v>
      </c>
      <c r="I547" s="2">
        <f>'Moving Avg'!H547</f>
        <v>34.198950000000011</v>
      </c>
      <c r="J547" s="6" t="str">
        <f>OBV!F547</f>
        <v>BULLISH</v>
      </c>
      <c r="K547" s="6" t="str">
        <f>OBV!G547</f>
        <v>STRONG</v>
      </c>
      <c r="L547" s="6" t="str">
        <f>OBV!H547</f>
        <v>CONFIRMED BULLISH</v>
      </c>
      <c r="M547" s="8">
        <f t="shared" si="80"/>
        <v>0</v>
      </c>
      <c r="N547" s="8">
        <f t="shared" si="81"/>
        <v>0</v>
      </c>
      <c r="O547" s="8">
        <f t="shared" si="82"/>
        <v>100</v>
      </c>
      <c r="P547" s="8">
        <f t="shared" si="83"/>
        <v>100</v>
      </c>
      <c r="Q547" s="9">
        <f t="shared" si="84"/>
        <v>30</v>
      </c>
      <c r="R547" s="9">
        <f t="shared" si="85"/>
        <v>60</v>
      </c>
      <c r="S547" s="9">
        <f t="shared" si="86"/>
        <v>70</v>
      </c>
      <c r="T547" s="9">
        <f t="shared" si="87"/>
        <v>50</v>
      </c>
      <c r="U547" s="8">
        <f t="shared" si="88"/>
        <v>53.333333333333336</v>
      </c>
      <c r="V547" s="8">
        <f t="shared" si="89"/>
        <v>52.5</v>
      </c>
    </row>
    <row r="548" spans="1:22" ht="13.5" x14ac:dyDescent="0.25">
      <c r="A548" s="3">
        <f>RSI!A548</f>
        <v>43102</v>
      </c>
      <c r="B548" s="2">
        <f>RSI!B548</f>
        <v>46.35</v>
      </c>
      <c r="C548" s="2">
        <f>RSI!I548</f>
        <v>76.484391815778466</v>
      </c>
      <c r="D548" s="2">
        <f>MACD!E548</f>
        <v>1.0548293877294199</v>
      </c>
      <c r="E548" s="2">
        <f>MACD!F548</f>
        <v>0.86901290535198039</v>
      </c>
      <c r="F548" s="2">
        <f>'Moving Avg'!D548</f>
        <v>46.345999999999997</v>
      </c>
      <c r="G548" s="2">
        <f>'Moving Avg'!F548</f>
        <v>46.348000000000006</v>
      </c>
      <c r="H548" s="2">
        <f>'Moving Avg'!G548</f>
        <v>39.619199999999978</v>
      </c>
      <c r="I548" s="2">
        <f>'Moving Avg'!H548</f>
        <v>34.213200000000008</v>
      </c>
      <c r="J548" s="6" t="str">
        <f>OBV!F548</f>
        <v>BULLISH</v>
      </c>
      <c r="K548" s="6" t="str">
        <f>OBV!G548</f>
        <v>STRONG</v>
      </c>
      <c r="L548" s="6" t="str">
        <f>OBV!H548</f>
        <v>CONFIRMED BULLISH</v>
      </c>
      <c r="M548" s="8">
        <f t="shared" si="80"/>
        <v>0</v>
      </c>
      <c r="N548" s="8">
        <f t="shared" si="81"/>
        <v>0</v>
      </c>
      <c r="O548" s="8">
        <f t="shared" si="82"/>
        <v>100</v>
      </c>
      <c r="P548" s="8">
        <f t="shared" si="83"/>
        <v>100</v>
      </c>
      <c r="Q548" s="9">
        <f t="shared" si="84"/>
        <v>30</v>
      </c>
      <c r="R548" s="9">
        <f t="shared" si="85"/>
        <v>60</v>
      </c>
      <c r="S548" s="9">
        <f t="shared" si="86"/>
        <v>70</v>
      </c>
      <c r="T548" s="9">
        <f t="shared" si="87"/>
        <v>50</v>
      </c>
      <c r="U548" s="8">
        <f t="shared" si="88"/>
        <v>53.333333333333336</v>
      </c>
      <c r="V548" s="8">
        <f t="shared" si="89"/>
        <v>52.5</v>
      </c>
    </row>
    <row r="549" spans="1:22" ht="13.5" x14ac:dyDescent="0.25">
      <c r="A549" s="3">
        <f>RSI!A549</f>
        <v>43103</v>
      </c>
      <c r="B549" s="2">
        <f>RSI!B549</f>
        <v>46.35</v>
      </c>
      <c r="C549" s="2">
        <f>RSI!I549</f>
        <v>76.484391815778451</v>
      </c>
      <c r="D549" s="2">
        <f>MACD!E549</f>
        <v>1.0113317556458554</v>
      </c>
      <c r="E549" s="2">
        <f>MACD!F549</f>
        <v>0.89747667541075549</v>
      </c>
      <c r="F549" s="2">
        <f>'Moving Avg'!D549</f>
        <v>46.35</v>
      </c>
      <c r="G549" s="2">
        <f>'Moving Avg'!F549</f>
        <v>46.290500000000009</v>
      </c>
      <c r="H549" s="2">
        <f>'Moving Avg'!G549</f>
        <v>39.996199999999973</v>
      </c>
      <c r="I549" s="2">
        <f>'Moving Avg'!H549</f>
        <v>34.227450000000012</v>
      </c>
      <c r="J549" s="6" t="str">
        <f>OBV!F549</f>
        <v>BULLISH</v>
      </c>
      <c r="K549" s="6" t="str">
        <f>OBV!G549</f>
        <v>STRONG</v>
      </c>
      <c r="L549" s="6" t="str">
        <f>OBV!H549</f>
        <v>CONFIRMED BULLISH</v>
      </c>
      <c r="M549" s="8">
        <f t="shared" si="80"/>
        <v>0</v>
      </c>
      <c r="N549" s="8">
        <f t="shared" si="81"/>
        <v>0</v>
      </c>
      <c r="O549" s="8">
        <f t="shared" si="82"/>
        <v>100</v>
      </c>
      <c r="P549" s="8">
        <f t="shared" si="83"/>
        <v>100</v>
      </c>
      <c r="Q549" s="9">
        <f t="shared" si="84"/>
        <v>30</v>
      </c>
      <c r="R549" s="9">
        <f t="shared" si="85"/>
        <v>60</v>
      </c>
      <c r="S549" s="9">
        <f t="shared" si="86"/>
        <v>70</v>
      </c>
      <c r="T549" s="9">
        <f t="shared" si="87"/>
        <v>50</v>
      </c>
      <c r="U549" s="8">
        <f t="shared" si="88"/>
        <v>53.333333333333336</v>
      </c>
      <c r="V549" s="8">
        <f t="shared" si="89"/>
        <v>52.5</v>
      </c>
    </row>
    <row r="550" spans="1:22" ht="13.5" x14ac:dyDescent="0.25">
      <c r="A550" s="3">
        <f>RSI!A550</f>
        <v>43104</v>
      </c>
      <c r="B550" s="2">
        <f>RSI!B550</f>
        <v>44.96</v>
      </c>
      <c r="C550" s="2">
        <f>RSI!I550</f>
        <v>53.394377597752246</v>
      </c>
      <c r="D550" s="2">
        <f>MACD!E550</f>
        <v>1.0675506278807205</v>
      </c>
      <c r="E550" s="2">
        <f>MACD!F550</f>
        <v>0.93149146590474852</v>
      </c>
      <c r="F550" s="2">
        <f>'Moving Avg'!D550</f>
        <v>46.072000000000003</v>
      </c>
      <c r="G550" s="2">
        <f>'Moving Avg'!F550</f>
        <v>46.163500000000013</v>
      </c>
      <c r="H550" s="2">
        <f>'Moving Avg'!G550</f>
        <v>40.361399999999975</v>
      </c>
      <c r="I550" s="2">
        <f>'Moving Avg'!H550</f>
        <v>34.234750000000012</v>
      </c>
      <c r="J550" s="6" t="str">
        <f>OBV!F550</f>
        <v>NEUTRAL</v>
      </c>
      <c r="K550" s="6" t="str">
        <f>OBV!G550</f>
        <v>NEUTRAL</v>
      </c>
      <c r="L550" s="6" t="str">
        <f>OBV!H550</f>
        <v>NEUTRAL</v>
      </c>
      <c r="M550" s="8">
        <f t="shared" si="80"/>
        <v>25</v>
      </c>
      <c r="N550" s="8">
        <f t="shared" si="81"/>
        <v>0</v>
      </c>
      <c r="O550" s="8">
        <f t="shared" si="82"/>
        <v>100</v>
      </c>
      <c r="P550" s="8">
        <f t="shared" si="83"/>
        <v>33</v>
      </c>
      <c r="Q550" s="9">
        <f t="shared" si="84"/>
        <v>28.7</v>
      </c>
      <c r="R550" s="9">
        <f t="shared" si="85"/>
        <v>48.25</v>
      </c>
      <c r="S550" s="9">
        <f t="shared" si="86"/>
        <v>43.6</v>
      </c>
      <c r="T550" s="9">
        <f t="shared" si="87"/>
        <v>39.5</v>
      </c>
      <c r="U550" s="8">
        <f t="shared" si="88"/>
        <v>40.183333333333337</v>
      </c>
      <c r="V550" s="8">
        <f t="shared" si="89"/>
        <v>40.012500000000003</v>
      </c>
    </row>
    <row r="551" spans="1:22" ht="13.5" x14ac:dyDescent="0.25">
      <c r="A551" s="3">
        <f>RSI!A551</f>
        <v>43105</v>
      </c>
      <c r="B551" s="2">
        <f>RSI!B551</f>
        <v>42.94</v>
      </c>
      <c r="C551" s="2">
        <f>RSI!I551</f>
        <v>36.261819129250298</v>
      </c>
      <c r="D551" s="2">
        <f>MACD!E551</f>
        <v>1.2637614180603975</v>
      </c>
      <c r="E551" s="2">
        <f>MACD!F551</f>
        <v>0.99794545633587828</v>
      </c>
      <c r="F551" s="2">
        <f>'Moving Avg'!D551</f>
        <v>45.39</v>
      </c>
      <c r="G551" s="2">
        <f>'Moving Avg'!F551</f>
        <v>45.935500000000012</v>
      </c>
      <c r="H551" s="2">
        <f>'Moving Avg'!G551</f>
        <v>40.686199999999978</v>
      </c>
      <c r="I551" s="2">
        <f>'Moving Avg'!H551</f>
        <v>34.231950000000012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0"/>
        <v>25</v>
      </c>
      <c r="N551" s="8">
        <f t="shared" si="81"/>
        <v>0</v>
      </c>
      <c r="O551" s="8">
        <f t="shared" si="82"/>
        <v>100</v>
      </c>
      <c r="P551" s="8">
        <f t="shared" si="83"/>
        <v>16.5</v>
      </c>
      <c r="Q551" s="9">
        <f t="shared" si="84"/>
        <v>26.225000000000001</v>
      </c>
      <c r="R551" s="9">
        <f t="shared" si="85"/>
        <v>44.125</v>
      </c>
      <c r="S551" s="9">
        <f t="shared" si="86"/>
        <v>36.174999999999997</v>
      </c>
      <c r="T551" s="9">
        <f t="shared" si="87"/>
        <v>35.375</v>
      </c>
      <c r="U551" s="8">
        <f t="shared" si="88"/>
        <v>35.508333333333333</v>
      </c>
      <c r="V551" s="8">
        <f t="shared" si="89"/>
        <v>35.474999999999994</v>
      </c>
    </row>
    <row r="552" spans="1:22" ht="13.5" x14ac:dyDescent="0.25">
      <c r="A552" s="3">
        <f>RSI!A552</f>
        <v>43108</v>
      </c>
      <c r="B552" s="2">
        <f>RSI!B552</f>
        <v>41.94</v>
      </c>
      <c r="C552" s="2">
        <f>RSI!I552</f>
        <v>30.964833890255051</v>
      </c>
      <c r="D552" s="2">
        <f>MACD!E552</f>
        <v>1.5148808528956295</v>
      </c>
      <c r="E552" s="2">
        <f>MACD!F552</f>
        <v>1.1013325356478285</v>
      </c>
      <c r="F552" s="2">
        <f>'Moving Avg'!D552</f>
        <v>44.507999999999996</v>
      </c>
      <c r="G552" s="2">
        <f>'Moving Avg'!F552</f>
        <v>45.728500000000011</v>
      </c>
      <c r="H552" s="2">
        <f>'Moving Avg'!G552</f>
        <v>40.990999999999978</v>
      </c>
      <c r="I552" s="2">
        <f>'Moving Avg'!H552</f>
        <v>34.224150000000009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  <c r="M552" s="8">
        <f t="shared" si="80"/>
        <v>25</v>
      </c>
      <c r="N552" s="8">
        <f t="shared" si="81"/>
        <v>0</v>
      </c>
      <c r="O552" s="8">
        <f t="shared" si="82"/>
        <v>100</v>
      </c>
      <c r="P552" s="8">
        <f t="shared" si="83"/>
        <v>16.5</v>
      </c>
      <c r="Q552" s="9">
        <f t="shared" si="84"/>
        <v>26.225000000000001</v>
      </c>
      <c r="R552" s="9">
        <f t="shared" si="85"/>
        <v>44.125</v>
      </c>
      <c r="S552" s="9">
        <f t="shared" si="86"/>
        <v>36.174999999999997</v>
      </c>
      <c r="T552" s="9">
        <f t="shared" si="87"/>
        <v>35.375</v>
      </c>
      <c r="U552" s="8">
        <f t="shared" si="88"/>
        <v>35.508333333333333</v>
      </c>
      <c r="V552" s="8">
        <f t="shared" si="89"/>
        <v>35.474999999999994</v>
      </c>
    </row>
    <row r="553" spans="1:22" ht="13.5" x14ac:dyDescent="0.25">
      <c r="A553" s="3">
        <f>RSI!A553</f>
        <v>43109</v>
      </c>
      <c r="B553" s="2">
        <f>RSI!B553</f>
        <v>41.94</v>
      </c>
      <c r="C553" s="2">
        <f>RSI!I553</f>
        <v>30.964833890255051</v>
      </c>
      <c r="D553" s="2">
        <f>MACD!E553</f>
        <v>1.7434800585027688</v>
      </c>
      <c r="E553" s="2">
        <f>MACD!F553</f>
        <v>1.2297620402188167</v>
      </c>
      <c r="F553" s="2">
        <f>'Moving Avg'!D553</f>
        <v>43.625999999999998</v>
      </c>
      <c r="G553" s="2">
        <f>'Moving Avg'!F553</f>
        <v>45.575500000000012</v>
      </c>
      <c r="H553" s="2">
        <f>'Moving Avg'!G553</f>
        <v>41.295799999999979</v>
      </c>
      <c r="I553" s="2">
        <f>'Moving Avg'!H553</f>
        <v>34.216350000000006</v>
      </c>
      <c r="J553" s="6" t="str">
        <f>OBV!F553</f>
        <v>BEARISH</v>
      </c>
      <c r="K553" s="6" t="str">
        <f>OBV!G553</f>
        <v>NEUTRAL</v>
      </c>
      <c r="L553" s="6" t="str">
        <f>OBV!H553</f>
        <v>CONFIRMED BEARISH</v>
      </c>
      <c r="M553" s="8">
        <f t="shared" si="80"/>
        <v>25</v>
      </c>
      <c r="N553" s="8">
        <f t="shared" si="81"/>
        <v>0</v>
      </c>
      <c r="O553" s="8">
        <f t="shared" si="82"/>
        <v>75</v>
      </c>
      <c r="P553" s="8">
        <f t="shared" si="83"/>
        <v>16.5</v>
      </c>
      <c r="Q553" s="9">
        <f t="shared" si="84"/>
        <v>22.475000000000001</v>
      </c>
      <c r="R553" s="9">
        <f t="shared" si="85"/>
        <v>35.375</v>
      </c>
      <c r="S553" s="9">
        <f t="shared" si="86"/>
        <v>29.925000000000001</v>
      </c>
      <c r="T553" s="9">
        <f t="shared" si="87"/>
        <v>29.125</v>
      </c>
      <c r="U553" s="8">
        <f t="shared" si="88"/>
        <v>29.258333333333336</v>
      </c>
      <c r="V553" s="8">
        <f t="shared" si="89"/>
        <v>29.225000000000001</v>
      </c>
    </row>
    <row r="554" spans="1:22" ht="13.5" x14ac:dyDescent="0.25">
      <c r="A554" s="3">
        <f>RSI!A554</f>
        <v>43110</v>
      </c>
      <c r="B554" s="2">
        <f>RSI!B554</f>
        <v>41.94</v>
      </c>
      <c r="C554" s="2">
        <f>RSI!I554</f>
        <v>30.964833890255036</v>
      </c>
      <c r="D554" s="2">
        <f>MACD!E554</f>
        <v>1.9641377830268496</v>
      </c>
      <c r="E554" s="2">
        <f>MACD!F554</f>
        <v>1.3766371887804234</v>
      </c>
      <c r="F554" s="2">
        <f>'Moving Avg'!D554</f>
        <v>42.744</v>
      </c>
      <c r="G554" s="2">
        <f>'Moving Avg'!F554</f>
        <v>45.422500000000014</v>
      </c>
      <c r="H554" s="2">
        <f>'Moving Avg'!G554</f>
        <v>41.600599999999986</v>
      </c>
      <c r="I554" s="2">
        <f>'Moving Avg'!H554</f>
        <v>34.208550000000002</v>
      </c>
      <c r="J554" s="6" t="str">
        <f>OBV!F554</f>
        <v>BEARISH</v>
      </c>
      <c r="K554" s="6" t="str">
        <f>OBV!G554</f>
        <v>NEUTRAL</v>
      </c>
      <c r="L554" s="6" t="str">
        <f>OBV!H554</f>
        <v>CONFIRMED BEARISH</v>
      </c>
      <c r="M554" s="8">
        <f t="shared" si="80"/>
        <v>25</v>
      </c>
      <c r="N554" s="8">
        <f t="shared" si="81"/>
        <v>0</v>
      </c>
      <c r="O554" s="8">
        <f t="shared" si="82"/>
        <v>75</v>
      </c>
      <c r="P554" s="8">
        <f t="shared" si="83"/>
        <v>16.5</v>
      </c>
      <c r="Q554" s="9">
        <f t="shared" si="84"/>
        <v>22.475000000000001</v>
      </c>
      <c r="R554" s="9">
        <f t="shared" si="85"/>
        <v>35.375</v>
      </c>
      <c r="S554" s="9">
        <f t="shared" si="86"/>
        <v>29.925000000000001</v>
      </c>
      <c r="T554" s="9">
        <f t="shared" si="87"/>
        <v>29.125</v>
      </c>
      <c r="U554" s="8">
        <f t="shared" si="88"/>
        <v>29.258333333333336</v>
      </c>
      <c r="V554" s="8">
        <f t="shared" si="89"/>
        <v>29.225000000000001</v>
      </c>
    </row>
    <row r="555" spans="1:22" ht="13.5" x14ac:dyDescent="0.25">
      <c r="A555" s="3">
        <f>RSI!A555</f>
        <v>43111</v>
      </c>
      <c r="B555" s="2">
        <f>RSI!B555</f>
        <v>41.94</v>
      </c>
      <c r="C555" s="2">
        <f>RSI!I555</f>
        <v>30.964833890255036</v>
      </c>
      <c r="D555" s="2">
        <f>MACD!E555</f>
        <v>2.1677398431750419</v>
      </c>
      <c r="E555" s="2">
        <f>MACD!F555</f>
        <v>1.5348577196593471</v>
      </c>
      <c r="F555" s="2">
        <f>'Moving Avg'!D555</f>
        <v>42.14</v>
      </c>
      <c r="G555" s="2">
        <f>'Moving Avg'!F555</f>
        <v>45.202000000000019</v>
      </c>
      <c r="H555" s="2">
        <f>'Moving Avg'!G555</f>
        <v>41.881399999999985</v>
      </c>
      <c r="I555" s="2">
        <f>'Moving Avg'!H555</f>
        <v>34.200749999999999</v>
      </c>
      <c r="J555" s="6" t="str">
        <f>OBV!F555</f>
        <v>BEARISH</v>
      </c>
      <c r="K555" s="6" t="str">
        <f>OBV!G555</f>
        <v>NEUTRAL</v>
      </c>
      <c r="L555" s="6" t="str">
        <f>OBV!H555</f>
        <v>CONFIRMED BEARISH</v>
      </c>
      <c r="M555" s="8">
        <f t="shared" si="80"/>
        <v>25</v>
      </c>
      <c r="N555" s="8">
        <f t="shared" si="81"/>
        <v>0</v>
      </c>
      <c r="O555" s="8">
        <f t="shared" si="82"/>
        <v>75</v>
      </c>
      <c r="P555" s="8">
        <f t="shared" si="83"/>
        <v>16.5</v>
      </c>
      <c r="Q555" s="9">
        <f t="shared" si="84"/>
        <v>22.475000000000001</v>
      </c>
      <c r="R555" s="9">
        <f t="shared" si="85"/>
        <v>35.375</v>
      </c>
      <c r="S555" s="9">
        <f t="shared" si="86"/>
        <v>29.925000000000001</v>
      </c>
      <c r="T555" s="9">
        <f t="shared" si="87"/>
        <v>29.125</v>
      </c>
      <c r="U555" s="8">
        <f t="shared" si="88"/>
        <v>29.258333333333336</v>
      </c>
      <c r="V555" s="8">
        <f t="shared" si="89"/>
        <v>29.225000000000001</v>
      </c>
    </row>
    <row r="556" spans="1:22" ht="13.5" x14ac:dyDescent="0.25">
      <c r="A556" s="3">
        <f>RSI!A556</f>
        <v>43112</v>
      </c>
      <c r="B556" s="2">
        <f>RSI!B556</f>
        <v>41.94</v>
      </c>
      <c r="C556" s="2">
        <f>RSI!I556</f>
        <v>30.964833890255036</v>
      </c>
      <c r="D556" s="2">
        <f>MACD!E556</f>
        <v>2.3528099490669305</v>
      </c>
      <c r="E556" s="2">
        <f>MACD!F556</f>
        <v>1.6984481655408639</v>
      </c>
      <c r="F556" s="2">
        <f>'Moving Avg'!D556</f>
        <v>41.94</v>
      </c>
      <c r="G556" s="2">
        <f>'Moving Avg'!F556</f>
        <v>44.981500000000018</v>
      </c>
      <c r="H556" s="2">
        <f>'Moving Avg'!G556</f>
        <v>42.160199999999989</v>
      </c>
      <c r="I556" s="2">
        <f>'Moving Avg'!H556</f>
        <v>34.199449999999999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  <c r="M556" s="8">
        <f t="shared" si="80"/>
        <v>25</v>
      </c>
      <c r="N556" s="8">
        <f t="shared" si="81"/>
        <v>0</v>
      </c>
      <c r="O556" s="8">
        <f t="shared" si="82"/>
        <v>75</v>
      </c>
      <c r="P556" s="8">
        <f t="shared" si="83"/>
        <v>16.5</v>
      </c>
      <c r="Q556" s="9">
        <f t="shared" si="84"/>
        <v>22.475000000000001</v>
      </c>
      <c r="R556" s="9">
        <f t="shared" si="85"/>
        <v>35.375</v>
      </c>
      <c r="S556" s="9">
        <f t="shared" si="86"/>
        <v>29.925000000000001</v>
      </c>
      <c r="T556" s="9">
        <f t="shared" si="87"/>
        <v>29.125</v>
      </c>
      <c r="U556" s="8">
        <f t="shared" si="88"/>
        <v>29.258333333333336</v>
      </c>
      <c r="V556" s="8">
        <f t="shared" si="89"/>
        <v>29.225000000000001</v>
      </c>
    </row>
    <row r="557" spans="1:22" ht="13.5" x14ac:dyDescent="0.25">
      <c r="A557" s="3">
        <f>RSI!A557</f>
        <v>43115</v>
      </c>
      <c r="B557" s="2">
        <f>RSI!B557</f>
        <v>41.94</v>
      </c>
      <c r="C557" s="2">
        <f>RSI!I557</f>
        <v>30.964833890255036</v>
      </c>
      <c r="D557" s="2">
        <f>MACD!E557</f>
        <v>2.5212516565427165</v>
      </c>
      <c r="E557" s="2">
        <f>MACD!F557</f>
        <v>1.8630088637412345</v>
      </c>
      <c r="F557" s="2">
        <f>'Moving Avg'!D557</f>
        <v>41.94</v>
      </c>
      <c r="G557" s="2">
        <f>'Moving Avg'!F557</f>
        <v>44.761000000000024</v>
      </c>
      <c r="H557" s="2">
        <f>'Moving Avg'!G557</f>
        <v>42.438999999999986</v>
      </c>
      <c r="I557" s="2">
        <f>'Moving Avg'!H557</f>
        <v>34.198149999999998</v>
      </c>
      <c r="J557" s="6" t="str">
        <f>OBV!F557</f>
        <v>NEUTRAL</v>
      </c>
      <c r="K557" s="6" t="str">
        <f>OBV!G557</f>
        <v>NEUTRAL</v>
      </c>
      <c r="L557" s="6" t="str">
        <f>OBV!H557</f>
        <v>NEUTRAL</v>
      </c>
      <c r="M557" s="8">
        <f t="shared" si="80"/>
        <v>25</v>
      </c>
      <c r="N557" s="8">
        <f t="shared" si="81"/>
        <v>0</v>
      </c>
      <c r="O557" s="8">
        <f t="shared" si="82"/>
        <v>75</v>
      </c>
      <c r="P557" s="8">
        <f t="shared" si="83"/>
        <v>33</v>
      </c>
      <c r="Q557" s="9">
        <f t="shared" si="84"/>
        <v>24.95</v>
      </c>
      <c r="R557" s="9">
        <f t="shared" si="85"/>
        <v>39.5</v>
      </c>
      <c r="S557" s="9">
        <f t="shared" si="86"/>
        <v>37.35</v>
      </c>
      <c r="T557" s="9">
        <f t="shared" si="87"/>
        <v>33.25</v>
      </c>
      <c r="U557" s="8">
        <f t="shared" si="88"/>
        <v>33.933333333333337</v>
      </c>
      <c r="V557" s="8">
        <f t="shared" si="89"/>
        <v>33.762500000000003</v>
      </c>
    </row>
    <row r="558" spans="1:22" ht="13.5" x14ac:dyDescent="0.25">
      <c r="A558" s="3">
        <f>RSI!A558</f>
        <v>43116</v>
      </c>
      <c r="B558" s="2">
        <f>RSI!B558</f>
        <v>41.94</v>
      </c>
      <c r="C558" s="2">
        <f>RSI!I558</f>
        <v>30.964833890255036</v>
      </c>
      <c r="D558" s="2">
        <f>MACD!E558</f>
        <v>2.6747458529235431</v>
      </c>
      <c r="E558" s="2">
        <f>MACD!F558</f>
        <v>2.0253562615776963</v>
      </c>
      <c r="F558" s="2">
        <f>'Moving Avg'!D558</f>
        <v>41.94</v>
      </c>
      <c r="G558" s="2">
        <f>'Moving Avg'!F558</f>
        <v>44.540500000000023</v>
      </c>
      <c r="H558" s="2">
        <f>'Moving Avg'!G558</f>
        <v>42.715599999999988</v>
      </c>
      <c r="I558" s="2">
        <f>'Moving Avg'!H558</f>
        <v>34.196849999999998</v>
      </c>
      <c r="J558" s="6" t="str">
        <f>OBV!F558</f>
        <v>NEUTRAL</v>
      </c>
      <c r="K558" s="6" t="str">
        <f>OBV!G558</f>
        <v>NEUTRAL</v>
      </c>
      <c r="L558" s="6" t="str">
        <f>OBV!H558</f>
        <v>NEUTRAL</v>
      </c>
      <c r="M558" s="8">
        <f t="shared" si="80"/>
        <v>25</v>
      </c>
      <c r="N558" s="8">
        <f t="shared" si="81"/>
        <v>0</v>
      </c>
      <c r="O558" s="8">
        <f t="shared" si="82"/>
        <v>75</v>
      </c>
      <c r="P558" s="8">
        <f t="shared" si="83"/>
        <v>33</v>
      </c>
      <c r="Q558" s="9">
        <f t="shared" si="84"/>
        <v>24.95</v>
      </c>
      <c r="R558" s="9">
        <f t="shared" si="85"/>
        <v>39.5</v>
      </c>
      <c r="S558" s="9">
        <f t="shared" si="86"/>
        <v>37.35</v>
      </c>
      <c r="T558" s="9">
        <f t="shared" si="87"/>
        <v>33.25</v>
      </c>
      <c r="U558" s="8">
        <f t="shared" si="88"/>
        <v>33.933333333333337</v>
      </c>
      <c r="V558" s="8">
        <f t="shared" si="89"/>
        <v>33.762500000000003</v>
      </c>
    </row>
    <row r="559" spans="1:22" ht="13.5" x14ac:dyDescent="0.25">
      <c r="A559" s="3">
        <f>RSI!A559</f>
        <v>43117</v>
      </c>
      <c r="B559" s="2">
        <f>RSI!B559</f>
        <v>41.94</v>
      </c>
      <c r="C559" s="2">
        <f>RSI!I559</f>
        <v>30.964833890255036</v>
      </c>
      <c r="D559" s="2">
        <f>MACD!E559</f>
        <v>2.8147798147270606</v>
      </c>
      <c r="E559" s="2">
        <f>MACD!F559</f>
        <v>2.1832409722075692</v>
      </c>
      <c r="F559" s="2">
        <f>'Moving Avg'!D559</f>
        <v>41.94</v>
      </c>
      <c r="G559" s="2">
        <f>'Moving Avg'!F559</f>
        <v>44.325000000000024</v>
      </c>
      <c r="H559" s="2">
        <f>'Moving Avg'!G559</f>
        <v>42.975399999999993</v>
      </c>
      <c r="I559" s="2">
        <f>'Moving Avg'!H559</f>
        <v>34.195549999999997</v>
      </c>
      <c r="J559" s="6" t="str">
        <f>OBV!F559</f>
        <v>NEUTRAL</v>
      </c>
      <c r="K559" s="6" t="str">
        <f>OBV!G559</f>
        <v>NEUTRAL</v>
      </c>
      <c r="L559" s="6" t="str">
        <f>OBV!H559</f>
        <v>NEUTRAL</v>
      </c>
      <c r="M559" s="8">
        <f t="shared" si="80"/>
        <v>25</v>
      </c>
      <c r="N559" s="8">
        <f t="shared" si="81"/>
        <v>0</v>
      </c>
      <c r="O559" s="8">
        <f t="shared" si="82"/>
        <v>75</v>
      </c>
      <c r="P559" s="8">
        <f t="shared" si="83"/>
        <v>33</v>
      </c>
      <c r="Q559" s="9">
        <f t="shared" si="84"/>
        <v>24.95</v>
      </c>
      <c r="R559" s="9">
        <f t="shared" si="85"/>
        <v>39.5</v>
      </c>
      <c r="S559" s="9">
        <f t="shared" si="86"/>
        <v>37.35</v>
      </c>
      <c r="T559" s="9">
        <f t="shared" si="87"/>
        <v>33.25</v>
      </c>
      <c r="U559" s="8">
        <f t="shared" si="88"/>
        <v>33.933333333333337</v>
      </c>
      <c r="V559" s="8">
        <f t="shared" si="89"/>
        <v>33.762500000000003</v>
      </c>
    </row>
    <row r="560" spans="1:22" ht="13.5" x14ac:dyDescent="0.25">
      <c r="A560" s="3">
        <f>RSI!A560</f>
        <v>43118</v>
      </c>
      <c r="B560" s="2">
        <f>RSI!B560</f>
        <v>40.700000000000003</v>
      </c>
      <c r="C560" s="2">
        <f>RSI!I560</f>
        <v>23.322136551038795</v>
      </c>
      <c r="D560" s="2">
        <f>MACD!E560</f>
        <v>2.8206778780805095</v>
      </c>
      <c r="E560" s="2">
        <f>MACD!F560</f>
        <v>2.3107283533821574</v>
      </c>
      <c r="F560" s="2">
        <f>'Moving Avg'!D560</f>
        <v>41.691999999999993</v>
      </c>
      <c r="G560" s="2">
        <f>'Moving Avg'!F560</f>
        <v>44.047500000000028</v>
      </c>
      <c r="H560" s="2">
        <f>'Moving Avg'!G560</f>
        <v>43.192399999999992</v>
      </c>
      <c r="I560" s="2">
        <f>'Moving Avg'!H560</f>
        <v>34.188049999999997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  <c r="M560" s="8">
        <f t="shared" si="80"/>
        <v>50</v>
      </c>
      <c r="N560" s="8">
        <f t="shared" si="81"/>
        <v>0</v>
      </c>
      <c r="O560" s="8">
        <f t="shared" si="82"/>
        <v>75</v>
      </c>
      <c r="P560" s="8">
        <f t="shared" si="83"/>
        <v>16.5</v>
      </c>
      <c r="Q560" s="9">
        <f t="shared" si="84"/>
        <v>31.225000000000001</v>
      </c>
      <c r="R560" s="9">
        <f t="shared" si="85"/>
        <v>40.375</v>
      </c>
      <c r="S560" s="9">
        <f t="shared" si="86"/>
        <v>33.674999999999997</v>
      </c>
      <c r="T560" s="9">
        <f t="shared" si="87"/>
        <v>35.375</v>
      </c>
      <c r="U560" s="8">
        <f t="shared" si="88"/>
        <v>35.091666666666661</v>
      </c>
      <c r="V560" s="8">
        <f t="shared" si="89"/>
        <v>35.162499999999994</v>
      </c>
    </row>
    <row r="561" spans="1:22" ht="13.5" x14ac:dyDescent="0.25">
      <c r="A561" s="3">
        <f>RSI!A561</f>
        <v>43119</v>
      </c>
      <c r="B561" s="2">
        <f>RSI!B561</f>
        <v>40.700000000000003</v>
      </c>
      <c r="C561" s="2">
        <f>RSI!I561</f>
        <v>23.322136551038795</v>
      </c>
      <c r="D561" s="2">
        <f>MACD!E561</f>
        <v>2.5309321684220336</v>
      </c>
      <c r="E561" s="2">
        <f>MACD!F561</f>
        <v>2.3547691163901328</v>
      </c>
      <c r="F561" s="2">
        <f>'Moving Avg'!D561</f>
        <v>41.443999999999996</v>
      </c>
      <c r="G561" s="2">
        <f>'Moving Avg'!F561</f>
        <v>43.770000000000017</v>
      </c>
      <c r="H561" s="2">
        <f>'Moving Avg'!G561</f>
        <v>43.39159999999999</v>
      </c>
      <c r="I561" s="2">
        <f>'Moving Avg'!H561</f>
        <v>34.180549999999997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  <c r="M561" s="8">
        <f t="shared" si="80"/>
        <v>50</v>
      </c>
      <c r="N561" s="8">
        <f t="shared" si="81"/>
        <v>0</v>
      </c>
      <c r="O561" s="8">
        <f t="shared" si="82"/>
        <v>75</v>
      </c>
      <c r="P561" s="8">
        <f t="shared" si="83"/>
        <v>16.5</v>
      </c>
      <c r="Q561" s="9">
        <f t="shared" si="84"/>
        <v>31.225000000000001</v>
      </c>
      <c r="R561" s="9">
        <f t="shared" si="85"/>
        <v>40.375</v>
      </c>
      <c r="S561" s="9">
        <f t="shared" si="86"/>
        <v>33.674999999999997</v>
      </c>
      <c r="T561" s="9">
        <f t="shared" si="87"/>
        <v>35.375</v>
      </c>
      <c r="U561" s="8">
        <f t="shared" si="88"/>
        <v>35.091666666666661</v>
      </c>
      <c r="V561" s="8">
        <f t="shared" si="89"/>
        <v>35.162499999999994</v>
      </c>
    </row>
    <row r="562" spans="1:22" ht="13.5" x14ac:dyDescent="0.25">
      <c r="A562" s="3">
        <f>RSI!A562</f>
        <v>43122</v>
      </c>
      <c r="B562" s="2">
        <f>RSI!B562</f>
        <v>40.700000000000003</v>
      </c>
      <c r="C562" s="2">
        <f>RSI!I562</f>
        <v>23.322136551038795</v>
      </c>
      <c r="D562" s="2">
        <f>MACD!E562</f>
        <v>2.1467618013856509</v>
      </c>
      <c r="E562" s="2">
        <f>MACD!F562</f>
        <v>2.3131676533892365</v>
      </c>
      <c r="F562" s="2">
        <f>'Moving Avg'!D562</f>
        <v>41.196000000000005</v>
      </c>
      <c r="G562" s="2">
        <f>'Moving Avg'!F562</f>
        <v>43.492500000000021</v>
      </c>
      <c r="H562" s="2">
        <f>'Moving Avg'!G562</f>
        <v>43.571999999999981</v>
      </c>
      <c r="I562" s="2">
        <f>'Moving Avg'!H562</f>
        <v>34.173050000000003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  <c r="M562" s="8">
        <f t="shared" si="80"/>
        <v>50</v>
      </c>
      <c r="N562" s="8">
        <f t="shared" si="81"/>
        <v>100</v>
      </c>
      <c r="O562" s="8">
        <f t="shared" si="82"/>
        <v>75</v>
      </c>
      <c r="P562" s="8">
        <f t="shared" si="83"/>
        <v>16.5</v>
      </c>
      <c r="Q562" s="9">
        <f t="shared" si="84"/>
        <v>66.224999999999994</v>
      </c>
      <c r="R562" s="9">
        <f t="shared" si="85"/>
        <v>60.375</v>
      </c>
      <c r="S562" s="9">
        <f t="shared" si="86"/>
        <v>48.674999999999997</v>
      </c>
      <c r="T562" s="9">
        <f t="shared" si="87"/>
        <v>60.375</v>
      </c>
      <c r="U562" s="8">
        <f t="shared" si="88"/>
        <v>58.42499999999999</v>
      </c>
      <c r="V562" s="8">
        <f t="shared" si="89"/>
        <v>58.912499999999994</v>
      </c>
    </row>
    <row r="563" spans="1:22" ht="13.5" x14ac:dyDescent="0.25">
      <c r="A563" s="3">
        <f>RSI!A563</f>
        <v>43123</v>
      </c>
      <c r="B563" s="2">
        <f>RSI!B563</f>
        <v>40.700000000000003</v>
      </c>
      <c r="C563" s="2">
        <f>RSI!I563</f>
        <v>23.322136551038795</v>
      </c>
      <c r="D563" s="2">
        <f>MACD!E563</f>
        <v>1.8354401542615832</v>
      </c>
      <c r="E563" s="2">
        <f>MACD!F563</f>
        <v>2.2176221535637057</v>
      </c>
      <c r="F563" s="2">
        <f>'Moving Avg'!D563</f>
        <v>40.948</v>
      </c>
      <c r="G563" s="2">
        <f>'Moving Avg'!F563</f>
        <v>43.215000000000018</v>
      </c>
      <c r="H563" s="2">
        <f>'Moving Avg'!G563</f>
        <v>43.733399999999982</v>
      </c>
      <c r="I563" s="2">
        <f>'Moving Avg'!H563</f>
        <v>34.165549999999996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  <c r="M563" s="8">
        <f t="shared" si="80"/>
        <v>50</v>
      </c>
      <c r="N563" s="8">
        <f t="shared" si="81"/>
        <v>100</v>
      </c>
      <c r="O563" s="8">
        <f t="shared" si="82"/>
        <v>75</v>
      </c>
      <c r="P563" s="8">
        <f t="shared" si="83"/>
        <v>16.5</v>
      </c>
      <c r="Q563" s="9">
        <f t="shared" si="84"/>
        <v>66.224999999999994</v>
      </c>
      <c r="R563" s="9">
        <f t="shared" si="85"/>
        <v>60.375</v>
      </c>
      <c r="S563" s="9">
        <f t="shared" si="86"/>
        <v>48.674999999999997</v>
      </c>
      <c r="T563" s="9">
        <f t="shared" si="87"/>
        <v>60.375</v>
      </c>
      <c r="U563" s="8">
        <f t="shared" si="88"/>
        <v>58.42499999999999</v>
      </c>
      <c r="V563" s="8">
        <f t="shared" si="89"/>
        <v>58.912499999999994</v>
      </c>
    </row>
    <row r="564" spans="1:22" ht="13.5" x14ac:dyDescent="0.25">
      <c r="A564" s="3">
        <f>RSI!A564</f>
        <v>43124</v>
      </c>
      <c r="B564" s="2">
        <f>RSI!B564</f>
        <v>40.700000000000003</v>
      </c>
      <c r="C564" s="2">
        <f>RSI!I564</f>
        <v>23.322136551038795</v>
      </c>
      <c r="D564" s="2">
        <f>MACD!E564</f>
        <v>1.5847415400844724</v>
      </c>
      <c r="E564" s="2">
        <f>MACD!F564</f>
        <v>2.0910460308678593</v>
      </c>
      <c r="F564" s="2">
        <f>'Moving Avg'!D564</f>
        <v>40.700000000000003</v>
      </c>
      <c r="G564" s="2">
        <f>'Moving Avg'!F564</f>
        <v>42.933500000000016</v>
      </c>
      <c r="H564" s="2">
        <f>'Moving Avg'!G564</f>
        <v>43.865799999999993</v>
      </c>
      <c r="I564" s="2">
        <f>'Moving Avg'!H564</f>
        <v>34.158050000000003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  <c r="M564" s="8">
        <f t="shared" si="80"/>
        <v>50</v>
      </c>
      <c r="N564" s="8">
        <f t="shared" si="81"/>
        <v>100</v>
      </c>
      <c r="O564" s="8">
        <f t="shared" si="82"/>
        <v>75</v>
      </c>
      <c r="P564" s="8">
        <f t="shared" si="83"/>
        <v>16.5</v>
      </c>
      <c r="Q564" s="9">
        <f t="shared" si="84"/>
        <v>66.224999999999994</v>
      </c>
      <c r="R564" s="9">
        <f t="shared" si="85"/>
        <v>60.375</v>
      </c>
      <c r="S564" s="9">
        <f t="shared" si="86"/>
        <v>48.674999999999997</v>
      </c>
      <c r="T564" s="9">
        <f t="shared" si="87"/>
        <v>60.375</v>
      </c>
      <c r="U564" s="8">
        <f t="shared" si="88"/>
        <v>58.42499999999999</v>
      </c>
      <c r="V564" s="8">
        <f t="shared" si="89"/>
        <v>58.912499999999994</v>
      </c>
    </row>
    <row r="565" spans="1:22" ht="13.5" x14ac:dyDescent="0.25">
      <c r="A565" s="3">
        <f>RSI!A565</f>
        <v>43125</v>
      </c>
      <c r="B565" s="2">
        <f>RSI!B565</f>
        <v>40.700000000000003</v>
      </c>
      <c r="C565" s="2">
        <f>RSI!I565</f>
        <v>23.322136551038795</v>
      </c>
      <c r="D565" s="2">
        <f>MACD!E565</f>
        <v>1.3843965684062951</v>
      </c>
      <c r="E565" s="2">
        <f>MACD!F565</f>
        <v>1.9497161383755466</v>
      </c>
      <c r="F565" s="2">
        <f>'Moving Avg'!D565</f>
        <v>40.700000000000003</v>
      </c>
      <c r="G565" s="2">
        <f>'Moving Avg'!F565</f>
        <v>42.651000000000025</v>
      </c>
      <c r="H565" s="2">
        <f>'Moving Avg'!G565</f>
        <v>43.96759999999999</v>
      </c>
      <c r="I565" s="2">
        <f>'Moving Avg'!H565</f>
        <v>34.150549999999996</v>
      </c>
      <c r="J565" s="6" t="str">
        <f>OBV!F565</f>
        <v>NEUTRAL</v>
      </c>
      <c r="K565" s="6" t="str">
        <f>OBV!G565</f>
        <v>NEUTRAL</v>
      </c>
      <c r="L565" s="6" t="str">
        <f>OBV!H565</f>
        <v>NEUTRAL</v>
      </c>
      <c r="M565" s="8">
        <f t="shared" si="80"/>
        <v>50</v>
      </c>
      <c r="N565" s="8">
        <f t="shared" si="81"/>
        <v>100</v>
      </c>
      <c r="O565" s="8">
        <f t="shared" si="82"/>
        <v>75</v>
      </c>
      <c r="P565" s="8">
        <f t="shared" si="83"/>
        <v>33</v>
      </c>
      <c r="Q565" s="9">
        <f t="shared" si="84"/>
        <v>68.7</v>
      </c>
      <c r="R565" s="9">
        <f t="shared" si="85"/>
        <v>64.5</v>
      </c>
      <c r="S565" s="9">
        <f t="shared" si="86"/>
        <v>56.1</v>
      </c>
      <c r="T565" s="9">
        <f t="shared" si="87"/>
        <v>64.5</v>
      </c>
      <c r="U565" s="8">
        <f t="shared" si="88"/>
        <v>63.099999999999994</v>
      </c>
      <c r="V565" s="8">
        <f t="shared" si="89"/>
        <v>63.449999999999996</v>
      </c>
    </row>
    <row r="566" spans="1:22" ht="13.5" x14ac:dyDescent="0.25">
      <c r="A566" s="3">
        <f>RSI!A566</f>
        <v>43126</v>
      </c>
      <c r="B566" s="2">
        <f>RSI!B566</f>
        <v>40.700000000000003</v>
      </c>
      <c r="C566" s="2">
        <f>RSI!I566</f>
        <v>23.322136551038795</v>
      </c>
      <c r="D566" s="2">
        <f>MACD!E566</f>
        <v>1.2257855898161978</v>
      </c>
      <c r="E566" s="2">
        <f>MACD!F566</f>
        <v>1.8049300286636769</v>
      </c>
      <c r="F566" s="2">
        <f>'Moving Avg'!D566</f>
        <v>40.700000000000003</v>
      </c>
      <c r="G566" s="2">
        <f>'Moving Avg'!F566</f>
        <v>42.368500000000019</v>
      </c>
      <c r="H566" s="2">
        <f>'Moving Avg'!G566</f>
        <v>44.056599999999989</v>
      </c>
      <c r="I566" s="2">
        <f>'Moving Avg'!H566</f>
        <v>34.143049999999995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  <c r="M566" s="8">
        <f t="shared" si="80"/>
        <v>50</v>
      </c>
      <c r="N566" s="8">
        <f t="shared" si="81"/>
        <v>100</v>
      </c>
      <c r="O566" s="8">
        <f t="shared" si="82"/>
        <v>75</v>
      </c>
      <c r="P566" s="8">
        <f t="shared" si="83"/>
        <v>33</v>
      </c>
      <c r="Q566" s="9">
        <f t="shared" si="84"/>
        <v>68.7</v>
      </c>
      <c r="R566" s="9">
        <f t="shared" si="85"/>
        <v>64.5</v>
      </c>
      <c r="S566" s="9">
        <f t="shared" si="86"/>
        <v>56.1</v>
      </c>
      <c r="T566" s="9">
        <f t="shared" si="87"/>
        <v>64.5</v>
      </c>
      <c r="U566" s="8">
        <f t="shared" si="88"/>
        <v>63.099999999999994</v>
      </c>
      <c r="V566" s="8">
        <f t="shared" si="89"/>
        <v>63.449999999999996</v>
      </c>
    </row>
    <row r="567" spans="1:22" ht="13.5" x14ac:dyDescent="0.25">
      <c r="A567" s="3">
        <f>RSI!A567</f>
        <v>43129</v>
      </c>
      <c r="B567" s="2">
        <f>RSI!B567</f>
        <v>40.700000000000003</v>
      </c>
      <c r="C567" s="2">
        <f>RSI!I567</f>
        <v>23.322136551038795</v>
      </c>
      <c r="D567" s="2">
        <f>MACD!E567</f>
        <v>1.1016797166779</v>
      </c>
      <c r="E567" s="2">
        <f>MACD!F567</f>
        <v>1.6642799662665217</v>
      </c>
      <c r="F567" s="2">
        <f>'Moving Avg'!D567</f>
        <v>40.700000000000003</v>
      </c>
      <c r="G567" s="2">
        <f>'Moving Avg'!F567</f>
        <v>42.08600000000002</v>
      </c>
      <c r="H567" s="2">
        <f>'Moving Avg'!G567</f>
        <v>44.145599999999995</v>
      </c>
      <c r="I567" s="2">
        <f>'Moving Avg'!H567</f>
        <v>34.135549999999995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  <c r="M567" s="8">
        <f t="shared" si="80"/>
        <v>50</v>
      </c>
      <c r="N567" s="8">
        <f t="shared" si="81"/>
        <v>100</v>
      </c>
      <c r="O567" s="8">
        <f t="shared" si="82"/>
        <v>75</v>
      </c>
      <c r="P567" s="8">
        <f t="shared" si="83"/>
        <v>33</v>
      </c>
      <c r="Q567" s="9">
        <f t="shared" si="84"/>
        <v>68.7</v>
      </c>
      <c r="R567" s="9">
        <f t="shared" si="85"/>
        <v>64.5</v>
      </c>
      <c r="S567" s="9">
        <f t="shared" si="86"/>
        <v>56.1</v>
      </c>
      <c r="T567" s="9">
        <f t="shared" si="87"/>
        <v>64.5</v>
      </c>
      <c r="U567" s="8">
        <f t="shared" si="88"/>
        <v>63.099999999999994</v>
      </c>
      <c r="V567" s="8">
        <f t="shared" si="89"/>
        <v>63.449999999999996</v>
      </c>
    </row>
    <row r="568" spans="1:22" ht="13.5" x14ac:dyDescent="0.25">
      <c r="A568" s="3">
        <f>RSI!A568</f>
        <v>43130</v>
      </c>
      <c r="B568" s="2">
        <f>RSI!B568</f>
        <v>40.700000000000003</v>
      </c>
      <c r="C568" s="2">
        <f>RSI!I568</f>
        <v>23.322136551038795</v>
      </c>
      <c r="D568" s="2">
        <f>MACD!E568</f>
        <v>1.0060220700119658</v>
      </c>
      <c r="E568" s="2">
        <f>MACD!F568</f>
        <v>1.5326283870156108</v>
      </c>
      <c r="F568" s="2">
        <f>'Moving Avg'!D568</f>
        <v>40.700000000000003</v>
      </c>
      <c r="G568" s="2">
        <f>'Moving Avg'!F568</f>
        <v>41.803500000000014</v>
      </c>
      <c r="H568" s="2">
        <f>'Moving Avg'!G568</f>
        <v>44.201999999999998</v>
      </c>
      <c r="I568" s="2">
        <f>'Moving Avg'!H568</f>
        <v>34.128049999999995</v>
      </c>
      <c r="J568" s="6" t="str">
        <f>OBV!F568</f>
        <v>NEUTRAL</v>
      </c>
      <c r="K568" s="6" t="str">
        <f>OBV!G568</f>
        <v>NEUTRAL</v>
      </c>
      <c r="L568" s="6" t="str">
        <f>OBV!H568</f>
        <v>NEUTRAL</v>
      </c>
      <c r="M568" s="8">
        <f t="shared" si="80"/>
        <v>50</v>
      </c>
      <c r="N568" s="8">
        <f t="shared" si="81"/>
        <v>100</v>
      </c>
      <c r="O568" s="8">
        <f t="shared" si="82"/>
        <v>75</v>
      </c>
      <c r="P568" s="8">
        <f t="shared" si="83"/>
        <v>33</v>
      </c>
      <c r="Q568" s="9">
        <f t="shared" si="84"/>
        <v>68.7</v>
      </c>
      <c r="R568" s="9">
        <f t="shared" si="85"/>
        <v>64.5</v>
      </c>
      <c r="S568" s="9">
        <f t="shared" si="86"/>
        <v>56.1</v>
      </c>
      <c r="T568" s="9">
        <f t="shared" si="87"/>
        <v>64.5</v>
      </c>
      <c r="U568" s="8">
        <f t="shared" si="88"/>
        <v>63.099999999999994</v>
      </c>
      <c r="V568" s="8">
        <f t="shared" si="89"/>
        <v>63.449999999999996</v>
      </c>
    </row>
    <row r="569" spans="1:22" ht="13.5" x14ac:dyDescent="0.25">
      <c r="A569" s="3">
        <f>RSI!A569</f>
        <v>43131</v>
      </c>
      <c r="B569" s="2">
        <f>RSI!B569</f>
        <v>40.700000000000003</v>
      </c>
      <c r="C569" s="2">
        <f>RSI!I569</f>
        <v>23.322136551038795</v>
      </c>
      <c r="D569" s="2">
        <f>MACD!E569</f>
        <v>0.93374303550148596</v>
      </c>
      <c r="E569" s="2">
        <f>MACD!F569</f>
        <v>1.4128513167127861</v>
      </c>
      <c r="F569" s="2">
        <f>'Moving Avg'!D569</f>
        <v>40.700000000000003</v>
      </c>
      <c r="G569" s="2">
        <f>'Moving Avg'!F569</f>
        <v>41.521000000000015</v>
      </c>
      <c r="H569" s="2">
        <f>'Moving Avg'!G569</f>
        <v>44.225999999999992</v>
      </c>
      <c r="I569" s="2">
        <f>'Moving Avg'!H569</f>
        <v>34.120549999999994</v>
      </c>
      <c r="J569" s="6" t="str">
        <f>OBV!F569</f>
        <v>NEUTRAL</v>
      </c>
      <c r="K569" s="6" t="str">
        <f>OBV!G569</f>
        <v>NEUTRAL</v>
      </c>
      <c r="L569" s="6" t="str">
        <f>OBV!H569</f>
        <v>NEUTRAL</v>
      </c>
      <c r="M569" s="8">
        <f t="shared" si="80"/>
        <v>50</v>
      </c>
      <c r="N569" s="8">
        <f t="shared" si="81"/>
        <v>100</v>
      </c>
      <c r="O569" s="8">
        <f t="shared" si="82"/>
        <v>75</v>
      </c>
      <c r="P569" s="8">
        <f t="shared" si="83"/>
        <v>33</v>
      </c>
      <c r="Q569" s="9">
        <f t="shared" si="84"/>
        <v>68.7</v>
      </c>
      <c r="R569" s="9">
        <f t="shared" si="85"/>
        <v>64.5</v>
      </c>
      <c r="S569" s="9">
        <f t="shared" si="86"/>
        <v>56.1</v>
      </c>
      <c r="T569" s="9">
        <f t="shared" si="87"/>
        <v>64.5</v>
      </c>
      <c r="U569" s="8">
        <f t="shared" si="88"/>
        <v>63.099999999999994</v>
      </c>
      <c r="V569" s="8">
        <f t="shared" si="89"/>
        <v>63.449999999999996</v>
      </c>
    </row>
    <row r="570" spans="1:22" ht="13.5" x14ac:dyDescent="0.25">
      <c r="A570" s="3">
        <f>RSI!A570</f>
        <v>43132</v>
      </c>
      <c r="B570" s="2">
        <f>RSI!B570</f>
        <v>40.700000000000003</v>
      </c>
      <c r="C570" s="2">
        <f>RSI!I570</f>
        <v>23.322136551038795</v>
      </c>
      <c r="D570" s="2">
        <f>MACD!E570</f>
        <v>0.68983503939782054</v>
      </c>
      <c r="E570" s="2">
        <f>MACD!F570</f>
        <v>1.2682480612497931</v>
      </c>
      <c r="F570" s="2">
        <f>'Moving Avg'!D570</f>
        <v>40.700000000000003</v>
      </c>
      <c r="G570" s="2">
        <f>'Moving Avg'!F570</f>
        <v>41.308000000000014</v>
      </c>
      <c r="H570" s="2">
        <f>'Moving Avg'!G570</f>
        <v>44.224799999999988</v>
      </c>
      <c r="I570" s="2">
        <f>'Moving Avg'!H570</f>
        <v>34.113049999999994</v>
      </c>
      <c r="J570" s="6" t="str">
        <f>OBV!F570</f>
        <v>NEUTRAL</v>
      </c>
      <c r="K570" s="6" t="str">
        <f>OBV!G570</f>
        <v>NEUTRAL</v>
      </c>
      <c r="L570" s="6" t="str">
        <f>OBV!H570</f>
        <v>NEUTRAL</v>
      </c>
      <c r="M570" s="8">
        <f t="shared" si="80"/>
        <v>50</v>
      </c>
      <c r="N570" s="8">
        <f t="shared" si="81"/>
        <v>100</v>
      </c>
      <c r="O570" s="8">
        <f t="shared" si="82"/>
        <v>75</v>
      </c>
      <c r="P570" s="8">
        <f t="shared" si="83"/>
        <v>33</v>
      </c>
      <c r="Q570" s="9">
        <f t="shared" si="84"/>
        <v>68.7</v>
      </c>
      <c r="R570" s="9">
        <f t="shared" si="85"/>
        <v>64.5</v>
      </c>
      <c r="S570" s="9">
        <f t="shared" si="86"/>
        <v>56.1</v>
      </c>
      <c r="T570" s="9">
        <f t="shared" si="87"/>
        <v>64.5</v>
      </c>
      <c r="U570" s="8">
        <f t="shared" si="88"/>
        <v>63.099999999999994</v>
      </c>
      <c r="V570" s="8">
        <f t="shared" si="89"/>
        <v>63.449999999999996</v>
      </c>
    </row>
    <row r="571" spans="1:22" ht="13.5" x14ac:dyDescent="0.25">
      <c r="A571" s="3">
        <f>RSI!A571</f>
        <v>43133</v>
      </c>
      <c r="B571" s="2">
        <f>RSI!B571</f>
        <v>40.700000000000003</v>
      </c>
      <c r="C571" s="2">
        <f>RSI!I571</f>
        <v>23.322136551038795</v>
      </c>
      <c r="D571" s="2">
        <f>MACD!E571</f>
        <v>0.4908776630841416</v>
      </c>
      <c r="E571" s="2">
        <f>MACD!F571</f>
        <v>1.1127739816166629</v>
      </c>
      <c r="F571" s="2">
        <f>'Moving Avg'!D571</f>
        <v>40.700000000000003</v>
      </c>
      <c r="G571" s="2">
        <f>'Moving Avg'!F571</f>
        <v>41.196000000000012</v>
      </c>
      <c r="H571" s="2">
        <f>'Moving Avg'!G571</f>
        <v>44.178800000000003</v>
      </c>
      <c r="I571" s="2">
        <f>'Moving Avg'!H571</f>
        <v>34.105549999999994</v>
      </c>
      <c r="J571" s="6" t="str">
        <f>OBV!F571</f>
        <v>NEUTRAL</v>
      </c>
      <c r="K571" s="6" t="str">
        <f>OBV!G571</f>
        <v>NEUTRAL</v>
      </c>
      <c r="L571" s="6" t="str">
        <f>OBV!H571</f>
        <v>NEUTRAL</v>
      </c>
      <c r="M571" s="8">
        <f t="shared" si="80"/>
        <v>50</v>
      </c>
      <c r="N571" s="8">
        <f t="shared" si="81"/>
        <v>100</v>
      </c>
      <c r="O571" s="8">
        <f t="shared" si="82"/>
        <v>75</v>
      </c>
      <c r="P571" s="8">
        <f t="shared" si="83"/>
        <v>33</v>
      </c>
      <c r="Q571" s="9">
        <f t="shared" si="84"/>
        <v>68.7</v>
      </c>
      <c r="R571" s="9">
        <f t="shared" si="85"/>
        <v>64.5</v>
      </c>
      <c r="S571" s="9">
        <f t="shared" si="86"/>
        <v>56.1</v>
      </c>
      <c r="T571" s="9">
        <f t="shared" si="87"/>
        <v>64.5</v>
      </c>
      <c r="U571" s="8">
        <f t="shared" si="88"/>
        <v>63.099999999999994</v>
      </c>
      <c r="V571" s="8">
        <f t="shared" si="89"/>
        <v>63.449999999999996</v>
      </c>
    </row>
    <row r="572" spans="1:22" ht="13.5" x14ac:dyDescent="0.25">
      <c r="A572" s="3">
        <f>RSI!A572</f>
        <v>43136</v>
      </c>
      <c r="B572" s="2">
        <f>RSI!B572</f>
        <v>40.700000000000003</v>
      </c>
      <c r="C572" s="2">
        <f>RSI!I572</f>
        <v>23.322136551038795</v>
      </c>
      <c r="D572" s="2">
        <f>MACD!E572</f>
        <v>0.32940532935594291</v>
      </c>
      <c r="E572" s="2">
        <f>MACD!F572</f>
        <v>0.95610025116451891</v>
      </c>
      <c r="F572" s="2">
        <f>'Moving Avg'!D572</f>
        <v>40.700000000000003</v>
      </c>
      <c r="G572" s="2">
        <f>'Moving Avg'!F572</f>
        <v>41.134000000000015</v>
      </c>
      <c r="H572" s="2">
        <f>'Moving Avg'!G572</f>
        <v>44.106999999999999</v>
      </c>
      <c r="I572" s="2">
        <f>'Moving Avg'!H572</f>
        <v>34.104049999999994</v>
      </c>
      <c r="J572" s="6" t="str">
        <f>OBV!F572</f>
        <v>NEUTRAL</v>
      </c>
      <c r="K572" s="6" t="str">
        <f>OBV!G572</f>
        <v>NEUTRAL</v>
      </c>
      <c r="L572" s="6" t="str">
        <f>OBV!H572</f>
        <v>NEUTRAL</v>
      </c>
      <c r="M572" s="8">
        <f t="shared" si="80"/>
        <v>50</v>
      </c>
      <c r="N572" s="8">
        <f t="shared" si="81"/>
        <v>100</v>
      </c>
      <c r="O572" s="8">
        <f t="shared" si="82"/>
        <v>75</v>
      </c>
      <c r="P572" s="8">
        <f t="shared" si="83"/>
        <v>33</v>
      </c>
      <c r="Q572" s="9">
        <f t="shared" si="84"/>
        <v>68.7</v>
      </c>
      <c r="R572" s="9">
        <f t="shared" si="85"/>
        <v>64.5</v>
      </c>
      <c r="S572" s="9">
        <f t="shared" si="86"/>
        <v>56.1</v>
      </c>
      <c r="T572" s="9">
        <f t="shared" si="87"/>
        <v>64.5</v>
      </c>
      <c r="U572" s="8">
        <f t="shared" si="88"/>
        <v>63.099999999999994</v>
      </c>
      <c r="V572" s="8">
        <f t="shared" si="89"/>
        <v>63.449999999999996</v>
      </c>
    </row>
    <row r="573" spans="1:22" ht="13.5" x14ac:dyDescent="0.25">
      <c r="A573" s="3">
        <f>RSI!A573</f>
        <v>43137</v>
      </c>
      <c r="B573" s="2">
        <f>RSI!B573</f>
        <v>40.700000000000003</v>
      </c>
      <c r="C573" s="2">
        <f>RSI!I573</f>
        <v>23.322136551038795</v>
      </c>
      <c r="D573" s="2">
        <f>MACD!E573</f>
        <v>0.19914175929132938</v>
      </c>
      <c r="E573" s="2">
        <f>MACD!F573</f>
        <v>0.80470855278988096</v>
      </c>
      <c r="F573" s="2">
        <f>'Moving Avg'!D573</f>
        <v>40.700000000000003</v>
      </c>
      <c r="G573" s="2">
        <f>'Moving Avg'!F573</f>
        <v>41.072000000000017</v>
      </c>
      <c r="H573" s="2">
        <f>'Moving Avg'!G573</f>
        <v>43.995399999999997</v>
      </c>
      <c r="I573" s="2">
        <f>'Moving Avg'!H573</f>
        <v>34.102549999999994</v>
      </c>
      <c r="J573" s="6" t="str">
        <f>OBV!F573</f>
        <v>NEUTRAL</v>
      </c>
      <c r="K573" s="6" t="str">
        <f>OBV!G573</f>
        <v>NEUTRAL</v>
      </c>
      <c r="L573" s="6" t="str">
        <f>OBV!H573</f>
        <v>NEUTRAL</v>
      </c>
      <c r="M573" s="8">
        <f t="shared" si="80"/>
        <v>50</v>
      </c>
      <c r="N573" s="8">
        <f t="shared" si="81"/>
        <v>100</v>
      </c>
      <c r="O573" s="8">
        <f t="shared" si="82"/>
        <v>75</v>
      </c>
      <c r="P573" s="8">
        <f t="shared" si="83"/>
        <v>33</v>
      </c>
      <c r="Q573" s="9">
        <f t="shared" si="84"/>
        <v>68.7</v>
      </c>
      <c r="R573" s="9">
        <f t="shared" si="85"/>
        <v>64.5</v>
      </c>
      <c r="S573" s="9">
        <f t="shared" si="86"/>
        <v>56.1</v>
      </c>
      <c r="T573" s="9">
        <f t="shared" si="87"/>
        <v>64.5</v>
      </c>
      <c r="U573" s="8">
        <f t="shared" si="88"/>
        <v>63.099999999999994</v>
      </c>
      <c r="V573" s="8">
        <f t="shared" si="89"/>
        <v>63.449999999999996</v>
      </c>
    </row>
    <row r="574" spans="1:22" ht="13.5" x14ac:dyDescent="0.25">
      <c r="A574" s="3">
        <f>RSI!A574</f>
        <v>43138</v>
      </c>
      <c r="B574" s="2">
        <f>RSI!B574</f>
        <v>40.700000000000003</v>
      </c>
      <c r="C574" s="2">
        <f>RSI!I574</f>
        <v>23.322136551038795</v>
      </c>
      <c r="D574" s="2">
        <f>MACD!E574</f>
        <v>9.4813984918303618E-2</v>
      </c>
      <c r="E574" s="2">
        <f>MACD!F574</f>
        <v>0.6627296392155656</v>
      </c>
      <c r="F574" s="2">
        <f>'Moving Avg'!D574</f>
        <v>40.700000000000003</v>
      </c>
      <c r="G574" s="2">
        <f>'Moving Avg'!F574</f>
        <v>41.010000000000012</v>
      </c>
      <c r="H574" s="2">
        <f>'Moving Avg'!G574</f>
        <v>43.883800000000008</v>
      </c>
      <c r="I574" s="2">
        <f>'Moving Avg'!H574</f>
        <v>34.100049999999989</v>
      </c>
      <c r="J574" s="6" t="str">
        <f>OBV!F574</f>
        <v>NEUTRAL</v>
      </c>
      <c r="K574" s="6" t="str">
        <f>OBV!G574</f>
        <v>NEUTRAL</v>
      </c>
      <c r="L574" s="6" t="str">
        <f>OBV!H574</f>
        <v>NEUTRAL</v>
      </c>
      <c r="M574" s="8">
        <f t="shared" si="80"/>
        <v>50</v>
      </c>
      <c r="N574" s="8">
        <f t="shared" si="81"/>
        <v>100</v>
      </c>
      <c r="O574" s="8">
        <f t="shared" si="82"/>
        <v>75</v>
      </c>
      <c r="P574" s="8">
        <f t="shared" si="83"/>
        <v>33</v>
      </c>
      <c r="Q574" s="9">
        <f t="shared" si="84"/>
        <v>68.7</v>
      </c>
      <c r="R574" s="9">
        <f t="shared" si="85"/>
        <v>64.5</v>
      </c>
      <c r="S574" s="9">
        <f t="shared" si="86"/>
        <v>56.1</v>
      </c>
      <c r="T574" s="9">
        <f t="shared" si="87"/>
        <v>64.5</v>
      </c>
      <c r="U574" s="8">
        <f t="shared" si="88"/>
        <v>63.099999999999994</v>
      </c>
      <c r="V574" s="8">
        <f t="shared" si="89"/>
        <v>63.449999999999996</v>
      </c>
    </row>
    <row r="575" spans="1:22" ht="13.5" x14ac:dyDescent="0.25">
      <c r="A575" s="3">
        <f>RSI!A575</f>
        <v>43139</v>
      </c>
      <c r="B575" s="2">
        <f>RSI!B575</f>
        <v>40.700000000000003</v>
      </c>
      <c r="C575" s="2">
        <f>RSI!I575</f>
        <v>23.322136551038795</v>
      </c>
      <c r="D575" s="2">
        <f>MACD!E575</f>
        <v>1.1995198900478954E-2</v>
      </c>
      <c r="E575" s="2">
        <f>MACD!F575</f>
        <v>0.53258275115254827</v>
      </c>
      <c r="F575" s="2">
        <f>'Moving Avg'!D575</f>
        <v>40.700000000000003</v>
      </c>
      <c r="G575" s="2">
        <f>'Moving Avg'!F575</f>
        <v>40.948000000000015</v>
      </c>
      <c r="H575" s="2">
        <f>'Moving Avg'!G575</f>
        <v>43.772200000000012</v>
      </c>
      <c r="I575" s="2">
        <f>'Moving Avg'!H575</f>
        <v>34.097549999999984</v>
      </c>
      <c r="J575" s="6" t="str">
        <f>OBV!F575</f>
        <v>NEUTRAL</v>
      </c>
      <c r="K575" s="6" t="str">
        <f>OBV!G575</f>
        <v>NEUTRAL</v>
      </c>
      <c r="L575" s="6" t="str">
        <f>OBV!H575</f>
        <v>NEUTRAL</v>
      </c>
      <c r="M575" s="8">
        <f t="shared" si="80"/>
        <v>50</v>
      </c>
      <c r="N575" s="8">
        <f t="shared" si="81"/>
        <v>100</v>
      </c>
      <c r="O575" s="8">
        <f t="shared" si="82"/>
        <v>75</v>
      </c>
      <c r="P575" s="8">
        <f t="shared" si="83"/>
        <v>33</v>
      </c>
      <c r="Q575" s="9">
        <f t="shared" si="84"/>
        <v>68.7</v>
      </c>
      <c r="R575" s="9">
        <f t="shared" si="85"/>
        <v>64.5</v>
      </c>
      <c r="S575" s="9">
        <f t="shared" si="86"/>
        <v>56.1</v>
      </c>
      <c r="T575" s="9">
        <f t="shared" si="87"/>
        <v>64.5</v>
      </c>
      <c r="U575" s="8">
        <f t="shared" si="88"/>
        <v>63.099999999999994</v>
      </c>
      <c r="V575" s="8">
        <f t="shared" si="89"/>
        <v>63.449999999999996</v>
      </c>
    </row>
    <row r="576" spans="1:22" ht="13.5" x14ac:dyDescent="0.25">
      <c r="A576" s="3">
        <f>RSI!A576</f>
        <v>43140</v>
      </c>
      <c r="B576" s="2">
        <f>RSI!B576</f>
        <v>40.700000000000003</v>
      </c>
      <c r="C576" s="2">
        <f>RSI!I576</f>
        <v>23.322136551038795</v>
      </c>
      <c r="D576" s="2">
        <f>MACD!E576</f>
        <v>-5.3028011784711282E-2</v>
      </c>
      <c r="E576" s="2">
        <f>MACD!F576</f>
        <v>0.41546059856509637</v>
      </c>
      <c r="F576" s="2">
        <f>'Moving Avg'!D576</f>
        <v>40.700000000000003</v>
      </c>
      <c r="G576" s="2">
        <f>'Moving Avg'!F576</f>
        <v>40.88600000000001</v>
      </c>
      <c r="H576" s="2">
        <f>'Moving Avg'!G576</f>
        <v>43.660600000000017</v>
      </c>
      <c r="I576" s="2">
        <f>'Moving Avg'!H576</f>
        <v>34.095049999999986</v>
      </c>
      <c r="J576" s="6" t="str">
        <f>OBV!F576</f>
        <v>NEUTRAL</v>
      </c>
      <c r="K576" s="6" t="str">
        <f>OBV!G576</f>
        <v>NEUTRAL</v>
      </c>
      <c r="L576" s="6" t="str">
        <f>OBV!H576</f>
        <v>NEUTRAL</v>
      </c>
      <c r="M576" s="8">
        <f t="shared" si="80"/>
        <v>50</v>
      </c>
      <c r="N576" s="8">
        <f t="shared" si="81"/>
        <v>100</v>
      </c>
      <c r="O576" s="8">
        <f t="shared" si="82"/>
        <v>75</v>
      </c>
      <c r="P576" s="8">
        <f t="shared" si="83"/>
        <v>33</v>
      </c>
      <c r="Q576" s="9">
        <f t="shared" si="84"/>
        <v>68.7</v>
      </c>
      <c r="R576" s="9">
        <f t="shared" si="85"/>
        <v>64.5</v>
      </c>
      <c r="S576" s="9">
        <f t="shared" si="86"/>
        <v>56.1</v>
      </c>
      <c r="T576" s="9">
        <f t="shared" si="87"/>
        <v>64.5</v>
      </c>
      <c r="U576" s="8">
        <f t="shared" si="88"/>
        <v>63.099999999999994</v>
      </c>
      <c r="V576" s="8">
        <f t="shared" si="89"/>
        <v>63.449999999999996</v>
      </c>
    </row>
    <row r="577" spans="1:22" ht="13.5" x14ac:dyDescent="0.25">
      <c r="A577" s="3">
        <f>RSI!A577</f>
        <v>43143</v>
      </c>
      <c r="B577" s="2">
        <f>RSI!B577</f>
        <v>40.700000000000003</v>
      </c>
      <c r="C577" s="2">
        <f>RSI!I577</f>
        <v>23.322136551038795</v>
      </c>
      <c r="D577" s="2">
        <f>MACD!E577</f>
        <v>-0.10336781489380087</v>
      </c>
      <c r="E577" s="2">
        <f>MACD!F577</f>
        <v>0.31169491587331694</v>
      </c>
      <c r="F577" s="2">
        <f>'Moving Avg'!D577</f>
        <v>40.700000000000003</v>
      </c>
      <c r="G577" s="2">
        <f>'Moving Avg'!F577</f>
        <v>40.824000000000012</v>
      </c>
      <c r="H577" s="2">
        <f>'Moving Avg'!G577</f>
        <v>43.536600000000014</v>
      </c>
      <c r="I577" s="2">
        <f>'Moving Avg'!H577</f>
        <v>34.092549999999989</v>
      </c>
      <c r="J577" s="6" t="str">
        <f>OBV!F577</f>
        <v>NEUTRAL</v>
      </c>
      <c r="K577" s="6" t="str">
        <f>OBV!G577</f>
        <v>NEUTRAL</v>
      </c>
      <c r="L577" s="6" t="str">
        <f>OBV!H577</f>
        <v>NEUTRAL</v>
      </c>
      <c r="M577" s="8">
        <f t="shared" si="80"/>
        <v>50</v>
      </c>
      <c r="N577" s="8">
        <f t="shared" si="81"/>
        <v>100</v>
      </c>
      <c r="O577" s="8">
        <f t="shared" si="82"/>
        <v>75</v>
      </c>
      <c r="P577" s="8">
        <f t="shared" si="83"/>
        <v>33</v>
      </c>
      <c r="Q577" s="9">
        <f t="shared" si="84"/>
        <v>68.7</v>
      </c>
      <c r="R577" s="9">
        <f t="shared" si="85"/>
        <v>64.5</v>
      </c>
      <c r="S577" s="9">
        <f t="shared" si="86"/>
        <v>56.1</v>
      </c>
      <c r="T577" s="9">
        <f t="shared" si="87"/>
        <v>64.5</v>
      </c>
      <c r="U577" s="8">
        <f t="shared" si="88"/>
        <v>63.099999999999994</v>
      </c>
      <c r="V577" s="8">
        <f t="shared" si="89"/>
        <v>63.449999999999996</v>
      </c>
    </row>
    <row r="578" spans="1:22" ht="13.5" x14ac:dyDescent="0.25">
      <c r="A578" s="3">
        <f>RSI!A578</f>
        <v>43144</v>
      </c>
      <c r="B578" s="2">
        <f>RSI!B578</f>
        <v>40.700000000000003</v>
      </c>
      <c r="C578" s="2">
        <f>RSI!I578</f>
        <v>23.322136551038795</v>
      </c>
      <c r="D578" s="2">
        <f>MACD!E578</f>
        <v>-0.14162985077819457</v>
      </c>
      <c r="E578" s="2">
        <f>MACD!F578</f>
        <v>0.22102996254301463</v>
      </c>
      <c r="F578" s="2">
        <f>'Moving Avg'!D578</f>
        <v>40.700000000000003</v>
      </c>
      <c r="G578" s="2">
        <f>'Moving Avg'!F578</f>
        <v>40.762000000000015</v>
      </c>
      <c r="H578" s="2">
        <f>'Moving Avg'!G578</f>
        <v>43.400600000000026</v>
      </c>
      <c r="I578" s="2">
        <f>'Moving Avg'!H578</f>
        <v>34.090049999999991</v>
      </c>
      <c r="J578" s="6" t="str">
        <f>OBV!F578</f>
        <v>NEUTRAL</v>
      </c>
      <c r="K578" s="6" t="str">
        <f>OBV!G578</f>
        <v>NEUTRAL</v>
      </c>
      <c r="L578" s="6" t="str">
        <f>OBV!H578</f>
        <v>NEUTRAL</v>
      </c>
      <c r="M578" s="8">
        <f t="shared" ref="M578:M641" si="90">IF(C578&lt;30,50, IF(C578&gt;70, 0, 25))</f>
        <v>50</v>
      </c>
      <c r="N578" s="8">
        <f t="shared" ref="N578:N641" si="91">IF(E578-D578&gt;0.02, 100, IF(E578-D578&lt;0,0,45))</f>
        <v>100</v>
      </c>
      <c r="O578" s="8">
        <f t="shared" ref="O578:O641" si="92">IF(F578-I578&gt;10,100,IF(F578-I578&gt;5,75, IF(F578-I578&gt;0,50,0)))</f>
        <v>75</v>
      </c>
      <c r="P578" s="8">
        <f t="shared" ref="P578:P641" si="93">IF(L578="confirmed bullish", 34, IF(L578="bullish divergence",17, 0))+IF(J578="bullish",33,IF(J578="bearish",0,16.5))+IF(K578="strong",33,IF(K578="weak",0,16.5))</f>
        <v>33</v>
      </c>
      <c r="Q578" s="9">
        <f t="shared" si="84"/>
        <v>68.7</v>
      </c>
      <c r="R578" s="9">
        <f t="shared" si="85"/>
        <v>64.5</v>
      </c>
      <c r="S578" s="9">
        <f t="shared" si="86"/>
        <v>56.1</v>
      </c>
      <c r="T578" s="9">
        <f t="shared" si="87"/>
        <v>64.5</v>
      </c>
      <c r="U578" s="8">
        <f t="shared" si="88"/>
        <v>63.099999999999994</v>
      </c>
      <c r="V578" s="8">
        <f t="shared" si="89"/>
        <v>63.449999999999996</v>
      </c>
    </row>
    <row r="579" spans="1:22" ht="13.5" x14ac:dyDescent="0.25">
      <c r="A579" s="3">
        <f>RSI!A579</f>
        <v>43145</v>
      </c>
      <c r="B579" s="2">
        <f>RSI!B579</f>
        <v>40.700000000000003</v>
      </c>
      <c r="C579" s="2">
        <f>RSI!I579</f>
        <v>23.322136551038795</v>
      </c>
      <c r="D579" s="2">
        <f>MACD!E579</f>
        <v>-0.1699932139266167</v>
      </c>
      <c r="E579" s="2">
        <f>MACD!F579</f>
        <v>0.14282532724908836</v>
      </c>
      <c r="F579" s="2">
        <f>'Moving Avg'!D579</f>
        <v>40.700000000000003</v>
      </c>
      <c r="G579" s="2">
        <f>'Moving Avg'!F579</f>
        <v>40.70000000000001</v>
      </c>
      <c r="H579" s="2">
        <f>'Moving Avg'!G579</f>
        <v>43.264600000000016</v>
      </c>
      <c r="I579" s="2">
        <f>'Moving Avg'!H579</f>
        <v>34.087649999999982</v>
      </c>
      <c r="J579" s="6" t="str">
        <f>OBV!F579</f>
        <v>NEUTRAL</v>
      </c>
      <c r="K579" s="6" t="str">
        <f>OBV!G579</f>
        <v>NEUTRAL</v>
      </c>
      <c r="L579" s="6" t="str">
        <f>OBV!H579</f>
        <v>NEUTRAL</v>
      </c>
      <c r="M579" s="8">
        <f t="shared" si="90"/>
        <v>50</v>
      </c>
      <c r="N579" s="8">
        <f t="shared" si="91"/>
        <v>100</v>
      </c>
      <c r="O579" s="8">
        <f t="shared" si="92"/>
        <v>75</v>
      </c>
      <c r="P579" s="8">
        <f t="shared" si="93"/>
        <v>33</v>
      </c>
      <c r="Q579" s="9">
        <f t="shared" ref="Q579:Q642" si="94">0.35*M579+N579*0.35+O579*0.15+P579*0.15</f>
        <v>68.7</v>
      </c>
      <c r="R579" s="9">
        <f t="shared" ref="R579:R642" si="95">M579*0.2+N579*0.2+O579*0.35+P579*0.25</f>
        <v>64.5</v>
      </c>
      <c r="S579" s="9">
        <f t="shared" ref="S579:S642" si="96">M579*0.15+N579*0.15+O579*0.25+P579*0.45</f>
        <v>56.1</v>
      </c>
      <c r="T579" s="9">
        <f t="shared" ref="T579:T642" si="97">0.25*SUM(M579:P579)</f>
        <v>64.5</v>
      </c>
      <c r="U579" s="8">
        <f t="shared" ref="U579:U642" si="98">SUM(Q579:S579)/3</f>
        <v>63.099999999999994</v>
      </c>
      <c r="V579" s="8">
        <f t="shared" ref="V579:V642" si="99">SUM(Q579:T579)/4</f>
        <v>63.449999999999996</v>
      </c>
    </row>
    <row r="580" spans="1:22" ht="13.5" x14ac:dyDescent="0.25">
      <c r="A580" s="3">
        <f>RSI!A580</f>
        <v>43146</v>
      </c>
      <c r="B580" s="2">
        <f>RSI!B580</f>
        <v>40.700000000000003</v>
      </c>
      <c r="C580" s="2">
        <f>RSI!I580</f>
        <v>23.322136551038795</v>
      </c>
      <c r="D580" s="2">
        <f>MACD!E580</f>
        <v>-0.19027797748818642</v>
      </c>
      <c r="E580" s="2">
        <f>MACD!F580</f>
        <v>7.6204666301633403E-2</v>
      </c>
      <c r="F580" s="2">
        <f>'Moving Avg'!D580</f>
        <v>40.700000000000003</v>
      </c>
      <c r="G580" s="2">
        <f>'Moving Avg'!F580</f>
        <v>40.70000000000001</v>
      </c>
      <c r="H580" s="2">
        <f>'Moving Avg'!G580</f>
        <v>43.128600000000027</v>
      </c>
      <c r="I580" s="2">
        <f>'Moving Avg'!H580</f>
        <v>34.085249999999981</v>
      </c>
      <c r="J580" s="6" t="str">
        <f>OBV!F580</f>
        <v>NEUTRAL</v>
      </c>
      <c r="K580" s="6" t="str">
        <f>OBV!G580</f>
        <v>NEUTRAL</v>
      </c>
      <c r="L580" s="6" t="str">
        <f>OBV!H580</f>
        <v>NEUTRAL</v>
      </c>
      <c r="M580" s="8">
        <f t="shared" si="90"/>
        <v>50</v>
      </c>
      <c r="N580" s="8">
        <f t="shared" si="91"/>
        <v>100</v>
      </c>
      <c r="O580" s="8">
        <f t="shared" si="92"/>
        <v>75</v>
      </c>
      <c r="P580" s="8">
        <f t="shared" si="93"/>
        <v>33</v>
      </c>
      <c r="Q580" s="9">
        <f t="shared" si="94"/>
        <v>68.7</v>
      </c>
      <c r="R580" s="9">
        <f t="shared" si="95"/>
        <v>64.5</v>
      </c>
      <c r="S580" s="9">
        <f t="shared" si="96"/>
        <v>56.1</v>
      </c>
      <c r="T580" s="9">
        <f t="shared" si="97"/>
        <v>64.5</v>
      </c>
      <c r="U580" s="8">
        <f t="shared" si="98"/>
        <v>63.099999999999994</v>
      </c>
      <c r="V580" s="8">
        <f t="shared" si="99"/>
        <v>63.449999999999996</v>
      </c>
    </row>
    <row r="581" spans="1:22" ht="13.5" x14ac:dyDescent="0.25">
      <c r="A581" s="3">
        <f>RSI!A581</f>
        <v>43147</v>
      </c>
      <c r="B581" s="2">
        <f>RSI!B581</f>
        <v>40.700000000000003</v>
      </c>
      <c r="C581" s="2">
        <f>RSI!I581</f>
        <v>23.322136551038795</v>
      </c>
      <c r="D581" s="2">
        <f>MACD!E581</f>
        <v>-0.20400218851234087</v>
      </c>
      <c r="E581" s="2">
        <f>MACD!F581</f>
        <v>2.0163295338838552E-2</v>
      </c>
      <c r="F581" s="2">
        <f>'Moving Avg'!D581</f>
        <v>40.700000000000003</v>
      </c>
      <c r="G581" s="2">
        <f>'Moving Avg'!F581</f>
        <v>40.70000000000001</v>
      </c>
      <c r="H581" s="2">
        <f>'Moving Avg'!G581</f>
        <v>42.992600000000017</v>
      </c>
      <c r="I581" s="2">
        <f>'Moving Avg'!H581</f>
        <v>34.088849999999979</v>
      </c>
      <c r="J581" s="6" t="str">
        <f>OBV!F581</f>
        <v>NEUTRAL</v>
      </c>
      <c r="K581" s="6" t="str">
        <f>OBV!G581</f>
        <v>NEUTRAL</v>
      </c>
      <c r="L581" s="6" t="str">
        <f>OBV!H581</f>
        <v>NEUTRAL</v>
      </c>
      <c r="M581" s="8">
        <f t="shared" si="90"/>
        <v>50</v>
      </c>
      <c r="N581" s="8">
        <f t="shared" si="91"/>
        <v>100</v>
      </c>
      <c r="O581" s="8">
        <f t="shared" si="92"/>
        <v>75</v>
      </c>
      <c r="P581" s="8">
        <f t="shared" si="93"/>
        <v>33</v>
      </c>
      <c r="Q581" s="9">
        <f t="shared" si="94"/>
        <v>68.7</v>
      </c>
      <c r="R581" s="9">
        <f t="shared" si="95"/>
        <v>64.5</v>
      </c>
      <c r="S581" s="9">
        <f t="shared" si="96"/>
        <v>56.1</v>
      </c>
      <c r="T581" s="9">
        <f t="shared" si="97"/>
        <v>64.5</v>
      </c>
      <c r="U581" s="8">
        <f t="shared" si="98"/>
        <v>63.099999999999994</v>
      </c>
      <c r="V581" s="8">
        <f t="shared" si="99"/>
        <v>63.449999999999996</v>
      </c>
    </row>
    <row r="582" spans="1:22" ht="13.5" x14ac:dyDescent="0.25">
      <c r="A582" s="3">
        <f>RSI!A582</f>
        <v>43150</v>
      </c>
      <c r="B582" s="2">
        <f>RSI!B582</f>
        <v>40.700000000000003</v>
      </c>
      <c r="C582" s="2">
        <f>RSI!I582</f>
        <v>23.322136551038795</v>
      </c>
      <c r="D582" s="2">
        <f>MACD!E582</f>
        <v>-0.2124299642319798</v>
      </c>
      <c r="E582" s="2">
        <f>MACD!F582</f>
        <v>-2.6355356575325117E-2</v>
      </c>
      <c r="F582" s="2">
        <f>'Moving Avg'!D582</f>
        <v>40.700000000000003</v>
      </c>
      <c r="G582" s="2">
        <f>'Moving Avg'!F582</f>
        <v>40.70000000000001</v>
      </c>
      <c r="H582" s="2">
        <f>'Moving Avg'!G582</f>
        <v>42.885000000000019</v>
      </c>
      <c r="I582" s="2">
        <f>'Moving Avg'!H582</f>
        <v>34.098399999999977</v>
      </c>
      <c r="J582" s="6" t="str">
        <f>OBV!F582</f>
        <v>NEUTRAL</v>
      </c>
      <c r="K582" s="6" t="str">
        <f>OBV!G582</f>
        <v>NEUTRAL</v>
      </c>
      <c r="L582" s="6" t="str">
        <f>OBV!H582</f>
        <v>NEUTRAL</v>
      </c>
      <c r="M582" s="8">
        <f t="shared" si="90"/>
        <v>50</v>
      </c>
      <c r="N582" s="8">
        <f t="shared" si="91"/>
        <v>100</v>
      </c>
      <c r="O582" s="8">
        <f t="shared" si="92"/>
        <v>75</v>
      </c>
      <c r="P582" s="8">
        <f t="shared" si="93"/>
        <v>33</v>
      </c>
      <c r="Q582" s="9">
        <f t="shared" si="94"/>
        <v>68.7</v>
      </c>
      <c r="R582" s="9">
        <f t="shared" si="95"/>
        <v>64.5</v>
      </c>
      <c r="S582" s="9">
        <f t="shared" si="96"/>
        <v>56.1</v>
      </c>
      <c r="T582" s="9">
        <f t="shared" si="97"/>
        <v>64.5</v>
      </c>
      <c r="U582" s="8">
        <f t="shared" si="98"/>
        <v>63.099999999999994</v>
      </c>
      <c r="V582" s="8">
        <f t="shared" si="99"/>
        <v>63.449999999999996</v>
      </c>
    </row>
    <row r="583" spans="1:22" ht="13.5" x14ac:dyDescent="0.25">
      <c r="A583" s="3">
        <f>RSI!A583</f>
        <v>43151</v>
      </c>
      <c r="B583" s="2">
        <f>RSI!B583</f>
        <v>40.700000000000003</v>
      </c>
      <c r="C583" s="2">
        <f>RSI!I583</f>
        <v>23.322136551038795</v>
      </c>
      <c r="D583" s="2">
        <f>MACD!E583</f>
        <v>-0.21661206812363787</v>
      </c>
      <c r="E583" s="2">
        <f>MACD!F583</f>
        <v>-6.4406698884987679E-2</v>
      </c>
      <c r="F583" s="2">
        <f>'Moving Avg'!D583</f>
        <v>40.700000000000003</v>
      </c>
      <c r="G583" s="2">
        <f>'Moving Avg'!F583</f>
        <v>40.70000000000001</v>
      </c>
      <c r="H583" s="2">
        <f>'Moving Avg'!G583</f>
        <v>42.799000000000021</v>
      </c>
      <c r="I583" s="2">
        <f>'Moving Avg'!H583</f>
        <v>34.102949999999971</v>
      </c>
      <c r="J583" s="6" t="str">
        <f>OBV!F583</f>
        <v>NEUTRAL</v>
      </c>
      <c r="K583" s="6" t="str">
        <f>OBV!G583</f>
        <v>NEUTRAL</v>
      </c>
      <c r="L583" s="6" t="str">
        <f>OBV!H583</f>
        <v>NEUTRAL</v>
      </c>
      <c r="M583" s="8">
        <f t="shared" si="90"/>
        <v>50</v>
      </c>
      <c r="N583" s="8">
        <f t="shared" si="91"/>
        <v>100</v>
      </c>
      <c r="O583" s="8">
        <f t="shared" si="92"/>
        <v>75</v>
      </c>
      <c r="P583" s="8">
        <f t="shared" si="93"/>
        <v>33</v>
      </c>
      <c r="Q583" s="9">
        <f t="shared" si="94"/>
        <v>68.7</v>
      </c>
      <c r="R583" s="9">
        <f t="shared" si="95"/>
        <v>64.5</v>
      </c>
      <c r="S583" s="9">
        <f t="shared" si="96"/>
        <v>56.1</v>
      </c>
      <c r="T583" s="9">
        <f t="shared" si="97"/>
        <v>64.5</v>
      </c>
      <c r="U583" s="8">
        <f t="shared" si="98"/>
        <v>63.099999999999994</v>
      </c>
      <c r="V583" s="8">
        <f t="shared" si="99"/>
        <v>63.449999999999996</v>
      </c>
    </row>
    <row r="584" spans="1:22" ht="13.5" x14ac:dyDescent="0.25">
      <c r="A584" s="3">
        <f>RSI!A584</f>
        <v>43152</v>
      </c>
      <c r="B584" s="2">
        <f>RSI!B584</f>
        <v>40.700000000000003</v>
      </c>
      <c r="C584" s="2">
        <f>RSI!I584</f>
        <v>23.322136551038795</v>
      </c>
      <c r="D584" s="2">
        <f>MACD!E584</f>
        <v>-0.21742013164988094</v>
      </c>
      <c r="E584" s="2">
        <f>MACD!F584</f>
        <v>-9.5009385437966332E-2</v>
      </c>
      <c r="F584" s="2">
        <f>'Moving Avg'!D584</f>
        <v>40.700000000000003</v>
      </c>
      <c r="G584" s="2">
        <f>'Moving Avg'!F584</f>
        <v>40.70000000000001</v>
      </c>
      <c r="H584" s="2">
        <f>'Moving Avg'!G584</f>
        <v>42.713000000000022</v>
      </c>
      <c r="I584" s="2">
        <f>'Moving Avg'!H584</f>
        <v>34.107499999999973</v>
      </c>
      <c r="J584" s="6" t="str">
        <f>OBV!F584</f>
        <v>NEUTRAL</v>
      </c>
      <c r="K584" s="6" t="str">
        <f>OBV!G584</f>
        <v>NEUTRAL</v>
      </c>
      <c r="L584" s="6" t="str">
        <f>OBV!H584</f>
        <v>NEUTRAL</v>
      </c>
      <c r="M584" s="8">
        <f t="shared" si="90"/>
        <v>50</v>
      </c>
      <c r="N584" s="8">
        <f t="shared" si="91"/>
        <v>100</v>
      </c>
      <c r="O584" s="8">
        <f t="shared" si="92"/>
        <v>75</v>
      </c>
      <c r="P584" s="8">
        <f t="shared" si="93"/>
        <v>33</v>
      </c>
      <c r="Q584" s="9">
        <f t="shared" si="94"/>
        <v>68.7</v>
      </c>
      <c r="R584" s="9">
        <f t="shared" si="95"/>
        <v>64.5</v>
      </c>
      <c r="S584" s="9">
        <f t="shared" si="96"/>
        <v>56.1</v>
      </c>
      <c r="T584" s="9">
        <f t="shared" si="97"/>
        <v>64.5</v>
      </c>
      <c r="U584" s="8">
        <f t="shared" si="98"/>
        <v>63.099999999999994</v>
      </c>
      <c r="V584" s="8">
        <f t="shared" si="99"/>
        <v>63.449999999999996</v>
      </c>
    </row>
    <row r="585" spans="1:22" ht="13.5" x14ac:dyDescent="0.25">
      <c r="A585" s="3">
        <f>RSI!A585</f>
        <v>43153</v>
      </c>
      <c r="B585" s="2">
        <f>RSI!B585</f>
        <v>40.700000000000003</v>
      </c>
      <c r="C585" s="2">
        <f>RSI!I585</f>
        <v>23.322136551038795</v>
      </c>
      <c r="D585" s="2">
        <f>MACD!E585</f>
        <v>-0.21557550755619559</v>
      </c>
      <c r="E585" s="2">
        <f>MACD!F585</f>
        <v>-0.11912260986161219</v>
      </c>
      <c r="F585" s="2">
        <f>'Moving Avg'!D585</f>
        <v>40.700000000000003</v>
      </c>
      <c r="G585" s="2">
        <f>'Moving Avg'!F585</f>
        <v>40.70000000000001</v>
      </c>
      <c r="H585" s="2">
        <f>'Moving Avg'!G585</f>
        <v>42.60000000000003</v>
      </c>
      <c r="I585" s="2">
        <f>'Moving Avg'!H585</f>
        <v>34.112049999999968</v>
      </c>
      <c r="J585" s="6" t="str">
        <f>OBV!F585</f>
        <v>NEUTRAL</v>
      </c>
      <c r="K585" s="6" t="str">
        <f>OBV!G585</f>
        <v>NEUTRAL</v>
      </c>
      <c r="L585" s="6" t="str">
        <f>OBV!H585</f>
        <v>NEUTRAL</v>
      </c>
      <c r="M585" s="8">
        <f t="shared" si="90"/>
        <v>50</v>
      </c>
      <c r="N585" s="8">
        <f t="shared" si="91"/>
        <v>100</v>
      </c>
      <c r="O585" s="8">
        <f t="shared" si="92"/>
        <v>75</v>
      </c>
      <c r="P585" s="8">
        <f t="shared" si="93"/>
        <v>33</v>
      </c>
      <c r="Q585" s="9">
        <f t="shared" si="94"/>
        <v>68.7</v>
      </c>
      <c r="R585" s="9">
        <f t="shared" si="95"/>
        <v>64.5</v>
      </c>
      <c r="S585" s="9">
        <f t="shared" si="96"/>
        <v>56.1</v>
      </c>
      <c r="T585" s="9">
        <f t="shared" si="97"/>
        <v>64.5</v>
      </c>
      <c r="U585" s="8">
        <f t="shared" si="98"/>
        <v>63.099999999999994</v>
      </c>
      <c r="V585" s="8">
        <f t="shared" si="99"/>
        <v>63.449999999999996</v>
      </c>
    </row>
    <row r="586" spans="1:22" ht="13.5" x14ac:dyDescent="0.25">
      <c r="A586" s="3">
        <f>RSI!A586</f>
        <v>43154</v>
      </c>
      <c r="B586" s="2">
        <f>RSI!B586</f>
        <v>40.700000000000003</v>
      </c>
      <c r="C586" s="2">
        <f>RSI!I586</f>
        <v>23.322136551038795</v>
      </c>
      <c r="D586" s="2">
        <f>MACD!E586</f>
        <v>-0.21167358830836491</v>
      </c>
      <c r="E586" s="2">
        <f>MACD!F586</f>
        <v>-0.13763280555096274</v>
      </c>
      <c r="F586" s="2">
        <f>'Moving Avg'!D586</f>
        <v>40.700000000000003</v>
      </c>
      <c r="G586" s="2">
        <f>'Moving Avg'!F586</f>
        <v>40.70000000000001</v>
      </c>
      <c r="H586" s="2">
        <f>'Moving Avg'!G586</f>
        <v>42.487000000000023</v>
      </c>
      <c r="I586" s="2">
        <f>'Moving Avg'!H586</f>
        <v>34.11659999999997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  <c r="M586" s="8">
        <f t="shared" si="90"/>
        <v>50</v>
      </c>
      <c r="N586" s="8">
        <f t="shared" si="91"/>
        <v>100</v>
      </c>
      <c r="O586" s="8">
        <f t="shared" si="92"/>
        <v>75</v>
      </c>
      <c r="P586" s="8">
        <f t="shared" si="93"/>
        <v>33</v>
      </c>
      <c r="Q586" s="9">
        <f t="shared" si="94"/>
        <v>68.7</v>
      </c>
      <c r="R586" s="9">
        <f t="shared" si="95"/>
        <v>64.5</v>
      </c>
      <c r="S586" s="9">
        <f t="shared" si="96"/>
        <v>56.1</v>
      </c>
      <c r="T586" s="9">
        <f t="shared" si="97"/>
        <v>64.5</v>
      </c>
      <c r="U586" s="8">
        <f t="shared" si="98"/>
        <v>63.099999999999994</v>
      </c>
      <c r="V586" s="8">
        <f t="shared" si="99"/>
        <v>63.449999999999996</v>
      </c>
    </row>
    <row r="587" spans="1:22" ht="13.5" x14ac:dyDescent="0.25">
      <c r="A587" s="3">
        <f>RSI!A587</f>
        <v>43157</v>
      </c>
      <c r="B587" s="2">
        <f>RSI!B587</f>
        <v>40.700000000000003</v>
      </c>
      <c r="C587" s="2">
        <f>RSI!I587</f>
        <v>23.322136551038795</v>
      </c>
      <c r="D587" s="2">
        <f>MACD!E587</f>
        <v>-0.20620429444402077</v>
      </c>
      <c r="E587" s="2">
        <f>MACD!F587</f>
        <v>-0.15134710332957435</v>
      </c>
      <c r="F587" s="2">
        <f>'Moving Avg'!D587</f>
        <v>40.700000000000003</v>
      </c>
      <c r="G587" s="2">
        <f>'Moving Avg'!F587</f>
        <v>40.70000000000001</v>
      </c>
      <c r="H587" s="2">
        <f>'Moving Avg'!G587</f>
        <v>42.374000000000031</v>
      </c>
      <c r="I587" s="2">
        <f>'Moving Avg'!H587</f>
        <v>34.121149999999965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  <c r="M587" s="8">
        <f t="shared" si="90"/>
        <v>50</v>
      </c>
      <c r="N587" s="8">
        <f t="shared" si="91"/>
        <v>100</v>
      </c>
      <c r="O587" s="8">
        <f t="shared" si="92"/>
        <v>75</v>
      </c>
      <c r="P587" s="8">
        <f t="shared" si="93"/>
        <v>33</v>
      </c>
      <c r="Q587" s="9">
        <f t="shared" si="94"/>
        <v>68.7</v>
      </c>
      <c r="R587" s="9">
        <f t="shared" si="95"/>
        <v>64.5</v>
      </c>
      <c r="S587" s="9">
        <f t="shared" si="96"/>
        <v>56.1</v>
      </c>
      <c r="T587" s="9">
        <f t="shared" si="97"/>
        <v>64.5</v>
      </c>
      <c r="U587" s="8">
        <f t="shared" si="98"/>
        <v>63.099999999999994</v>
      </c>
      <c r="V587" s="8">
        <f t="shared" si="99"/>
        <v>63.449999999999996</v>
      </c>
    </row>
    <row r="588" spans="1:22" ht="13.5" x14ac:dyDescent="0.25">
      <c r="A588" s="3">
        <f>RSI!A588</f>
        <v>43158</v>
      </c>
      <c r="B588" s="2">
        <f>RSI!B588</f>
        <v>40.700000000000003</v>
      </c>
      <c r="C588" s="2">
        <f>RSI!I588</f>
        <v>23.322136551038795</v>
      </c>
      <c r="D588" s="2">
        <f>MACD!E588</f>
        <v>-0.19956932865920152</v>
      </c>
      <c r="E588" s="2">
        <f>MACD!F588</f>
        <v>-0.16099154839549978</v>
      </c>
      <c r="F588" s="2">
        <f>'Moving Avg'!D588</f>
        <v>40.700000000000003</v>
      </c>
      <c r="G588" s="2">
        <f>'Moving Avg'!F588</f>
        <v>40.70000000000001</v>
      </c>
      <c r="H588" s="2">
        <f>'Moving Avg'!G588</f>
        <v>42.261000000000031</v>
      </c>
      <c r="I588" s="2">
        <f>'Moving Avg'!H588</f>
        <v>34.125699999999966</v>
      </c>
      <c r="J588" s="6" t="str">
        <f>OBV!F588</f>
        <v>NEUTRAL</v>
      </c>
      <c r="K588" s="6" t="str">
        <f>OBV!G588</f>
        <v>NEUTRAL</v>
      </c>
      <c r="L588" s="6" t="str">
        <f>OBV!H588</f>
        <v>NEUTRAL</v>
      </c>
      <c r="M588" s="8">
        <f t="shared" si="90"/>
        <v>50</v>
      </c>
      <c r="N588" s="8">
        <f t="shared" si="91"/>
        <v>100</v>
      </c>
      <c r="O588" s="8">
        <f t="shared" si="92"/>
        <v>75</v>
      </c>
      <c r="P588" s="8">
        <f t="shared" si="93"/>
        <v>33</v>
      </c>
      <c r="Q588" s="9">
        <f t="shared" si="94"/>
        <v>68.7</v>
      </c>
      <c r="R588" s="9">
        <f t="shared" si="95"/>
        <v>64.5</v>
      </c>
      <c r="S588" s="9">
        <f t="shared" si="96"/>
        <v>56.1</v>
      </c>
      <c r="T588" s="9">
        <f t="shared" si="97"/>
        <v>64.5</v>
      </c>
      <c r="U588" s="8">
        <f t="shared" si="98"/>
        <v>63.099999999999994</v>
      </c>
      <c r="V588" s="8">
        <f t="shared" si="99"/>
        <v>63.449999999999996</v>
      </c>
    </row>
    <row r="589" spans="1:22" ht="13.5" x14ac:dyDescent="0.25">
      <c r="A589" s="3">
        <f>RSI!A589</f>
        <v>43159</v>
      </c>
      <c r="B589" s="2">
        <f>RSI!B589</f>
        <v>40.700000000000003</v>
      </c>
      <c r="C589" s="2">
        <f>RSI!I589</f>
        <v>23.322136551038795</v>
      </c>
      <c r="D589" s="2">
        <f>MACD!E589</f>
        <v>-0.19209669929890794</v>
      </c>
      <c r="E589" s="2">
        <f>MACD!F589</f>
        <v>-0.16721257857618144</v>
      </c>
      <c r="F589" s="2">
        <f>'Moving Avg'!D589</f>
        <v>40.700000000000003</v>
      </c>
      <c r="G589" s="2">
        <f>'Moving Avg'!F589</f>
        <v>40.70000000000001</v>
      </c>
      <c r="H589" s="2">
        <f>'Moving Avg'!G589</f>
        <v>42.150000000000027</v>
      </c>
      <c r="I589" s="2">
        <f>'Moving Avg'!H589</f>
        <v>34.130249999999961</v>
      </c>
      <c r="J589" s="6" t="str">
        <f>OBV!F589</f>
        <v>NEUTRAL</v>
      </c>
      <c r="K589" s="6" t="str">
        <f>OBV!G589</f>
        <v>NEUTRAL</v>
      </c>
      <c r="L589" s="6" t="str">
        <f>OBV!H589</f>
        <v>NEUTRAL</v>
      </c>
      <c r="M589" s="8">
        <f t="shared" si="90"/>
        <v>50</v>
      </c>
      <c r="N589" s="8">
        <f t="shared" si="91"/>
        <v>100</v>
      </c>
      <c r="O589" s="8">
        <f t="shared" si="92"/>
        <v>75</v>
      </c>
      <c r="P589" s="8">
        <f t="shared" si="93"/>
        <v>33</v>
      </c>
      <c r="Q589" s="9">
        <f t="shared" si="94"/>
        <v>68.7</v>
      </c>
      <c r="R589" s="9">
        <f t="shared" si="95"/>
        <v>64.5</v>
      </c>
      <c r="S589" s="9">
        <f t="shared" si="96"/>
        <v>56.1</v>
      </c>
      <c r="T589" s="9">
        <f t="shared" si="97"/>
        <v>64.5</v>
      </c>
      <c r="U589" s="8">
        <f t="shared" si="98"/>
        <v>63.099999999999994</v>
      </c>
      <c r="V589" s="8">
        <f t="shared" si="99"/>
        <v>63.449999999999996</v>
      </c>
    </row>
    <row r="590" spans="1:22" ht="13.5" x14ac:dyDescent="0.25">
      <c r="A590" s="3">
        <f>RSI!A590</f>
        <v>43160</v>
      </c>
      <c r="B590" s="2">
        <f>RSI!B590</f>
        <v>40.700000000000003</v>
      </c>
      <c r="C590" s="2">
        <f>RSI!I590</f>
        <v>23.322136551038795</v>
      </c>
      <c r="D590" s="2">
        <f>MACD!E590</f>
        <v>-0.18405293898188546</v>
      </c>
      <c r="E590" s="2">
        <f>MACD!F590</f>
        <v>-0.17058065065732225</v>
      </c>
      <c r="F590" s="2">
        <f>'Moving Avg'!D590</f>
        <v>40.700000000000003</v>
      </c>
      <c r="G590" s="2">
        <f>'Moving Avg'!F590</f>
        <v>40.70000000000001</v>
      </c>
      <c r="H590" s="2">
        <f>'Moving Avg'!G590</f>
        <v>42.03900000000003</v>
      </c>
      <c r="I590" s="2">
        <f>'Moving Avg'!H590</f>
        <v>34.140749999999962</v>
      </c>
      <c r="J590" s="6" t="str">
        <f>OBV!F590</f>
        <v>NEUTRAL</v>
      </c>
      <c r="K590" s="6" t="str">
        <f>OBV!G590</f>
        <v>NEUTRAL</v>
      </c>
      <c r="L590" s="6" t="str">
        <f>OBV!H590</f>
        <v>NEUTRAL</v>
      </c>
      <c r="M590" s="8">
        <f t="shared" si="90"/>
        <v>50</v>
      </c>
      <c r="N590" s="8">
        <f t="shared" si="91"/>
        <v>45</v>
      </c>
      <c r="O590" s="8">
        <f t="shared" si="92"/>
        <v>75</v>
      </c>
      <c r="P590" s="8">
        <f t="shared" si="93"/>
        <v>33</v>
      </c>
      <c r="Q590" s="9">
        <f t="shared" si="94"/>
        <v>49.45</v>
      </c>
      <c r="R590" s="9">
        <f t="shared" si="95"/>
        <v>53.5</v>
      </c>
      <c r="S590" s="9">
        <f t="shared" si="96"/>
        <v>47.85</v>
      </c>
      <c r="T590" s="9">
        <f t="shared" si="97"/>
        <v>50.75</v>
      </c>
      <c r="U590" s="8">
        <f t="shared" si="98"/>
        <v>50.266666666666673</v>
      </c>
      <c r="V590" s="8">
        <f t="shared" si="99"/>
        <v>50.387500000000003</v>
      </c>
    </row>
    <row r="591" spans="1:22" ht="13.5" x14ac:dyDescent="0.25">
      <c r="A591" s="3">
        <f>RSI!A591</f>
        <v>43161</v>
      </c>
      <c r="B591" s="2">
        <f>RSI!B591</f>
        <v>40.700000000000003</v>
      </c>
      <c r="C591" s="2">
        <f>RSI!I591</f>
        <v>23.322136551038795</v>
      </c>
      <c r="D591" s="2">
        <f>MACD!E591</f>
        <v>-0.1756533781752978</v>
      </c>
      <c r="E591" s="2">
        <f>MACD!F591</f>
        <v>-0.17159519616091737</v>
      </c>
      <c r="F591" s="2">
        <f>'Moving Avg'!D591</f>
        <v>40.700000000000003</v>
      </c>
      <c r="G591" s="2">
        <f>'Moving Avg'!F591</f>
        <v>40.70000000000001</v>
      </c>
      <c r="H591" s="2">
        <f>'Moving Avg'!G591</f>
        <v>41.928000000000026</v>
      </c>
      <c r="I591" s="2">
        <f>'Moving Avg'!H591</f>
        <v>34.151249999999962</v>
      </c>
      <c r="J591" s="6" t="str">
        <f>OBV!F591</f>
        <v>NEUTRAL</v>
      </c>
      <c r="K591" s="6" t="str">
        <f>OBV!G591</f>
        <v>NEUTRAL</v>
      </c>
      <c r="L591" s="6" t="str">
        <f>OBV!H591</f>
        <v>NEUTRAL</v>
      </c>
      <c r="M591" s="8">
        <f t="shared" si="90"/>
        <v>50</v>
      </c>
      <c r="N591" s="8">
        <f t="shared" si="91"/>
        <v>45</v>
      </c>
      <c r="O591" s="8">
        <f t="shared" si="92"/>
        <v>75</v>
      </c>
      <c r="P591" s="8">
        <f t="shared" si="93"/>
        <v>33</v>
      </c>
      <c r="Q591" s="9">
        <f t="shared" si="94"/>
        <v>49.45</v>
      </c>
      <c r="R591" s="9">
        <f t="shared" si="95"/>
        <v>53.5</v>
      </c>
      <c r="S591" s="9">
        <f t="shared" si="96"/>
        <v>47.85</v>
      </c>
      <c r="T591" s="9">
        <f t="shared" si="97"/>
        <v>50.75</v>
      </c>
      <c r="U591" s="8">
        <f t="shared" si="98"/>
        <v>50.266666666666673</v>
      </c>
      <c r="V591" s="8">
        <f t="shared" si="99"/>
        <v>50.387500000000003</v>
      </c>
    </row>
    <row r="592" spans="1:22" ht="13.5" x14ac:dyDescent="0.25">
      <c r="A592" s="3">
        <f>RSI!A592</f>
        <v>43164</v>
      </c>
      <c r="B592" s="2">
        <f>RSI!B592</f>
        <v>40.700000000000003</v>
      </c>
      <c r="C592" s="2">
        <f>RSI!I592</f>
        <v>23.322136551038795</v>
      </c>
      <c r="D592" s="2">
        <f>MACD!E592</f>
        <v>-0.1670707777920768</v>
      </c>
      <c r="E592" s="2">
        <f>MACD!F592</f>
        <v>-0.17069031248714928</v>
      </c>
      <c r="F592" s="2">
        <f>'Moving Avg'!D592</f>
        <v>40.700000000000003</v>
      </c>
      <c r="G592" s="2">
        <f>'Moving Avg'!F592</f>
        <v>40.70000000000001</v>
      </c>
      <c r="H592" s="2">
        <f>'Moving Avg'!G592</f>
        <v>41.817000000000029</v>
      </c>
      <c r="I592" s="2">
        <f>'Moving Avg'!H592</f>
        <v>34.167499999999961</v>
      </c>
      <c r="J592" s="6" t="str">
        <f>OBV!F592</f>
        <v>NEUTRAL</v>
      </c>
      <c r="K592" s="6" t="str">
        <f>OBV!G592</f>
        <v>NEUTRAL</v>
      </c>
      <c r="L592" s="6" t="str">
        <f>OBV!H592</f>
        <v>NEUTRAL</v>
      </c>
      <c r="M592" s="8">
        <f t="shared" si="90"/>
        <v>50</v>
      </c>
      <c r="N592" s="8">
        <f t="shared" si="91"/>
        <v>0</v>
      </c>
      <c r="O592" s="8">
        <f t="shared" si="92"/>
        <v>75</v>
      </c>
      <c r="P592" s="8">
        <f t="shared" si="93"/>
        <v>33</v>
      </c>
      <c r="Q592" s="9">
        <f t="shared" si="94"/>
        <v>33.700000000000003</v>
      </c>
      <c r="R592" s="9">
        <f t="shared" si="95"/>
        <v>44.5</v>
      </c>
      <c r="S592" s="9">
        <f t="shared" si="96"/>
        <v>41.1</v>
      </c>
      <c r="T592" s="9">
        <f t="shared" si="97"/>
        <v>39.5</v>
      </c>
      <c r="U592" s="8">
        <f t="shared" si="98"/>
        <v>39.766666666666673</v>
      </c>
      <c r="V592" s="8">
        <f t="shared" si="99"/>
        <v>39.700000000000003</v>
      </c>
    </row>
    <row r="593" spans="1:22" ht="13.5" x14ac:dyDescent="0.25">
      <c r="A593" s="3">
        <f>RSI!A593</f>
        <v>43165</v>
      </c>
      <c r="B593" s="2">
        <f>RSI!B593</f>
        <v>38.869999999999997</v>
      </c>
      <c r="C593" s="2">
        <f>RSI!I593</f>
        <v>4.482919891410873</v>
      </c>
      <c r="D593" s="2">
        <f>MACD!E593</f>
        <v>-2.2887022189358674E-2</v>
      </c>
      <c r="E593" s="2">
        <f>MACD!F593</f>
        <v>-0.14112965442759118</v>
      </c>
      <c r="F593" s="2">
        <f>'Moving Avg'!D593</f>
        <v>40.334000000000003</v>
      </c>
      <c r="G593" s="2">
        <f>'Moving Avg'!F593</f>
        <v>40.608500000000006</v>
      </c>
      <c r="H593" s="2">
        <f>'Moving Avg'!G593</f>
        <v>41.669400000000032</v>
      </c>
      <c r="I593" s="2">
        <f>'Moving Avg'!H593</f>
        <v>34.174599999999963</v>
      </c>
      <c r="J593" s="6" t="str">
        <f>OBV!F593</f>
        <v>NEUTRAL</v>
      </c>
      <c r="K593" s="6" t="str">
        <f>OBV!G593</f>
        <v>NEUTRAL</v>
      </c>
      <c r="L593" s="6" t="str">
        <f>OBV!H593</f>
        <v>NEUTRAL</v>
      </c>
      <c r="M593" s="8">
        <f t="shared" si="90"/>
        <v>50</v>
      </c>
      <c r="N593" s="8">
        <f t="shared" si="91"/>
        <v>0</v>
      </c>
      <c r="O593" s="8">
        <f t="shared" si="92"/>
        <v>75</v>
      </c>
      <c r="P593" s="8">
        <f t="shared" si="93"/>
        <v>33</v>
      </c>
      <c r="Q593" s="9">
        <f t="shared" si="94"/>
        <v>33.700000000000003</v>
      </c>
      <c r="R593" s="9">
        <f t="shared" si="95"/>
        <v>44.5</v>
      </c>
      <c r="S593" s="9">
        <f t="shared" si="96"/>
        <v>41.1</v>
      </c>
      <c r="T593" s="9">
        <f t="shared" si="97"/>
        <v>39.5</v>
      </c>
      <c r="U593" s="8">
        <f t="shared" si="98"/>
        <v>39.766666666666673</v>
      </c>
      <c r="V593" s="8">
        <f t="shared" si="99"/>
        <v>39.700000000000003</v>
      </c>
    </row>
    <row r="594" spans="1:22" ht="13.5" x14ac:dyDescent="0.25">
      <c r="A594" s="3">
        <f>RSI!A594</f>
        <v>43166</v>
      </c>
      <c r="B594" s="2">
        <f>RSI!B594</f>
        <v>37.130000000000003</v>
      </c>
      <c r="C594" s="2">
        <f>RSI!I594</f>
        <v>2.4535217427946776</v>
      </c>
      <c r="D594" s="2">
        <f>MACD!E594</f>
        <v>0.24008186920524111</v>
      </c>
      <c r="E594" s="2">
        <f>MACD!F594</f>
        <v>-6.4887349701024721E-2</v>
      </c>
      <c r="F594" s="2">
        <f>'Moving Avg'!D594</f>
        <v>39.619999999999997</v>
      </c>
      <c r="G594" s="2">
        <f>'Moving Avg'!F594</f>
        <v>40.430000000000007</v>
      </c>
      <c r="H594" s="2">
        <f>'Moving Avg'!G594</f>
        <v>41.485400000000027</v>
      </c>
      <c r="I594" s="2">
        <f>'Moving Avg'!H594</f>
        <v>34.172999999999959</v>
      </c>
      <c r="J594" s="6" t="str">
        <f>OBV!F594</f>
        <v>NEUTRAL</v>
      </c>
      <c r="K594" s="6" t="str">
        <f>OBV!G594</f>
        <v>NEUTRAL</v>
      </c>
      <c r="L594" s="6" t="str">
        <f>OBV!H594</f>
        <v>NEUTRAL</v>
      </c>
      <c r="M594" s="8">
        <f t="shared" si="90"/>
        <v>50</v>
      </c>
      <c r="N594" s="8">
        <f t="shared" si="91"/>
        <v>0</v>
      </c>
      <c r="O594" s="8">
        <f t="shared" si="92"/>
        <v>75</v>
      </c>
      <c r="P594" s="8">
        <f t="shared" si="93"/>
        <v>33</v>
      </c>
      <c r="Q594" s="9">
        <f t="shared" si="94"/>
        <v>33.700000000000003</v>
      </c>
      <c r="R594" s="9">
        <f t="shared" si="95"/>
        <v>44.5</v>
      </c>
      <c r="S594" s="9">
        <f t="shared" si="96"/>
        <v>41.1</v>
      </c>
      <c r="T594" s="9">
        <f t="shared" si="97"/>
        <v>39.5</v>
      </c>
      <c r="U594" s="8">
        <f t="shared" si="98"/>
        <v>39.766666666666673</v>
      </c>
      <c r="V594" s="8">
        <f t="shared" si="99"/>
        <v>39.700000000000003</v>
      </c>
    </row>
    <row r="595" spans="1:22" ht="13.5" x14ac:dyDescent="0.25">
      <c r="A595" s="3">
        <f>RSI!A595</f>
        <v>43167</v>
      </c>
      <c r="B595" s="2">
        <f>RSI!B595</f>
        <v>35.46</v>
      </c>
      <c r="C595" s="2">
        <f>RSI!I595</f>
        <v>1.6714438871276656</v>
      </c>
      <c r="D595" s="2">
        <f>MACD!E595</f>
        <v>0.60776311609041045</v>
      </c>
      <c r="E595" s="2">
        <f>MACD!F595</f>
        <v>6.9642743457262318E-2</v>
      </c>
      <c r="F595" s="2">
        <f>'Moving Avg'!D595</f>
        <v>38.572000000000003</v>
      </c>
      <c r="G595" s="2">
        <f>'Moving Avg'!F595</f>
        <v>40.168000000000006</v>
      </c>
      <c r="H595" s="2">
        <f>'Moving Avg'!G595</f>
        <v>41.26760000000003</v>
      </c>
      <c r="I595" s="2">
        <f>'Moving Avg'!H595</f>
        <v>34.163049999999956</v>
      </c>
      <c r="J595" s="6" t="str">
        <f>OBV!F595</f>
        <v>NEUTRAL</v>
      </c>
      <c r="K595" s="6" t="str">
        <f>OBV!G595</f>
        <v>NEUTRAL</v>
      </c>
      <c r="L595" s="6" t="str">
        <f>OBV!H595</f>
        <v>NEUTRAL</v>
      </c>
      <c r="M595" s="8">
        <f t="shared" si="90"/>
        <v>50</v>
      </c>
      <c r="N595" s="8">
        <f t="shared" si="91"/>
        <v>0</v>
      </c>
      <c r="O595" s="8">
        <f t="shared" si="92"/>
        <v>50</v>
      </c>
      <c r="P595" s="8">
        <f t="shared" si="93"/>
        <v>33</v>
      </c>
      <c r="Q595" s="9">
        <f t="shared" si="94"/>
        <v>29.95</v>
      </c>
      <c r="R595" s="9">
        <f t="shared" si="95"/>
        <v>35.75</v>
      </c>
      <c r="S595" s="9">
        <f t="shared" si="96"/>
        <v>34.85</v>
      </c>
      <c r="T595" s="9">
        <f t="shared" si="97"/>
        <v>33.25</v>
      </c>
      <c r="U595" s="8">
        <f t="shared" si="98"/>
        <v>33.516666666666673</v>
      </c>
      <c r="V595" s="8">
        <f t="shared" si="99"/>
        <v>33.450000000000003</v>
      </c>
    </row>
    <row r="596" spans="1:22" ht="13.5" x14ac:dyDescent="0.25">
      <c r="A596" s="3">
        <f>RSI!A596</f>
        <v>43168</v>
      </c>
      <c r="B596" s="2">
        <f>RSI!B596</f>
        <v>34.4</v>
      </c>
      <c r="C596" s="2">
        <f>RSI!I596</f>
        <v>1.3724113437357488</v>
      </c>
      <c r="D596" s="2">
        <f>MACD!E596</f>
        <v>1.0271400118996965</v>
      </c>
      <c r="E596" s="2">
        <f>MACD!F596</f>
        <v>0.26114219714574916</v>
      </c>
      <c r="F596" s="2">
        <f>'Moving Avg'!D596</f>
        <v>37.311999999999998</v>
      </c>
      <c r="G596" s="2">
        <f>'Moving Avg'!F596</f>
        <v>39.853000000000002</v>
      </c>
      <c r="H596" s="2">
        <f>'Moving Avg'!G596</f>
        <v>41.028600000000033</v>
      </c>
      <c r="I596" s="2">
        <f>'Moving Avg'!H596</f>
        <v>34.153349999999961</v>
      </c>
      <c r="J596" s="6" t="str">
        <f>OBV!F596</f>
        <v>BEARISH</v>
      </c>
      <c r="K596" s="6" t="str">
        <f>OBV!G596</f>
        <v>WEAK</v>
      </c>
      <c r="L596" s="6" t="str">
        <f>OBV!H596</f>
        <v>CONFIRMED BEARISH</v>
      </c>
      <c r="M596" s="8">
        <f t="shared" si="90"/>
        <v>50</v>
      </c>
      <c r="N596" s="8">
        <f t="shared" si="91"/>
        <v>0</v>
      </c>
      <c r="O596" s="8">
        <f t="shared" si="92"/>
        <v>50</v>
      </c>
      <c r="P596" s="8">
        <f t="shared" si="93"/>
        <v>0</v>
      </c>
      <c r="Q596" s="9">
        <f t="shared" si="94"/>
        <v>25</v>
      </c>
      <c r="R596" s="9">
        <f t="shared" si="95"/>
        <v>27.5</v>
      </c>
      <c r="S596" s="9">
        <f t="shared" si="96"/>
        <v>20</v>
      </c>
      <c r="T596" s="9">
        <f t="shared" si="97"/>
        <v>25</v>
      </c>
      <c r="U596" s="8">
        <f t="shared" si="98"/>
        <v>24.166666666666668</v>
      </c>
      <c r="V596" s="8">
        <f t="shared" si="99"/>
        <v>24.375</v>
      </c>
    </row>
    <row r="597" spans="1:22" ht="13.5" x14ac:dyDescent="0.25">
      <c r="A597" s="3">
        <f>RSI!A597</f>
        <v>43171</v>
      </c>
      <c r="B597" s="2">
        <f>RSI!B597</f>
        <v>34.4</v>
      </c>
      <c r="C597" s="2">
        <f>RSI!I597</f>
        <v>1.3724113437357488</v>
      </c>
      <c r="D597" s="2">
        <f>MACD!E597</f>
        <v>1.4158012264294797</v>
      </c>
      <c r="E597" s="2">
        <f>MACD!F597</f>
        <v>0.49207400300249526</v>
      </c>
      <c r="F597" s="2">
        <f>'Moving Avg'!D597</f>
        <v>36.052000000000007</v>
      </c>
      <c r="G597" s="2">
        <f>'Moving Avg'!F597</f>
        <v>39.537999999999997</v>
      </c>
      <c r="H597" s="2">
        <f>'Moving Avg'!G597</f>
        <v>40.789600000000036</v>
      </c>
      <c r="I597" s="2">
        <f>'Moving Avg'!H597</f>
        <v>34.149149999999956</v>
      </c>
      <c r="J597" s="6" t="str">
        <f>OBV!F597</f>
        <v>BEARISH</v>
      </c>
      <c r="K597" s="6" t="str">
        <f>OBV!G597</f>
        <v>WEAK</v>
      </c>
      <c r="L597" s="6" t="str">
        <f>OBV!H597</f>
        <v>CONFIRMED BEARISH</v>
      </c>
      <c r="M597" s="8">
        <f t="shared" si="90"/>
        <v>50</v>
      </c>
      <c r="N597" s="8">
        <f t="shared" si="91"/>
        <v>0</v>
      </c>
      <c r="O597" s="8">
        <f t="shared" si="92"/>
        <v>50</v>
      </c>
      <c r="P597" s="8">
        <f t="shared" si="93"/>
        <v>0</v>
      </c>
      <c r="Q597" s="9">
        <f t="shared" si="94"/>
        <v>25</v>
      </c>
      <c r="R597" s="9">
        <f t="shared" si="95"/>
        <v>27.5</v>
      </c>
      <c r="S597" s="9">
        <f t="shared" si="96"/>
        <v>20</v>
      </c>
      <c r="T597" s="9">
        <f t="shared" si="97"/>
        <v>25</v>
      </c>
      <c r="U597" s="8">
        <f t="shared" si="98"/>
        <v>24.166666666666668</v>
      </c>
      <c r="V597" s="8">
        <f t="shared" si="99"/>
        <v>24.375</v>
      </c>
    </row>
    <row r="598" spans="1:22" ht="13.5" x14ac:dyDescent="0.25">
      <c r="A598" s="3">
        <f>RSI!A598</f>
        <v>43172</v>
      </c>
      <c r="B598" s="2">
        <f>RSI!B598</f>
        <v>34.4</v>
      </c>
      <c r="C598" s="2">
        <f>RSI!I598</f>
        <v>1.3724113437357488</v>
      </c>
      <c r="D598" s="2">
        <f>MACD!E598</f>
        <v>1.7759682608738458</v>
      </c>
      <c r="E598" s="2">
        <f>MACD!F598</f>
        <v>0.74885285457676543</v>
      </c>
      <c r="F598" s="2">
        <f>'Moving Avg'!D598</f>
        <v>35.158000000000001</v>
      </c>
      <c r="G598" s="2">
        <f>'Moving Avg'!F598</f>
        <v>39.222999999999999</v>
      </c>
      <c r="H598" s="2">
        <f>'Moving Avg'!G598</f>
        <v>40.550600000000031</v>
      </c>
      <c r="I598" s="2">
        <f>'Moving Avg'!H598</f>
        <v>34.15524999999996</v>
      </c>
      <c r="J598" s="6" t="str">
        <f>OBV!F598</f>
        <v>BEARISH</v>
      </c>
      <c r="K598" s="6" t="str">
        <f>OBV!G598</f>
        <v>WEAK</v>
      </c>
      <c r="L598" s="6" t="str">
        <f>OBV!H598</f>
        <v>CONFIRMED BEARISH</v>
      </c>
      <c r="M598" s="8">
        <f t="shared" si="90"/>
        <v>50</v>
      </c>
      <c r="N598" s="8">
        <f t="shared" si="91"/>
        <v>0</v>
      </c>
      <c r="O598" s="8">
        <f t="shared" si="92"/>
        <v>50</v>
      </c>
      <c r="P598" s="8">
        <f t="shared" si="93"/>
        <v>0</v>
      </c>
      <c r="Q598" s="9">
        <f t="shared" si="94"/>
        <v>25</v>
      </c>
      <c r="R598" s="9">
        <f t="shared" si="95"/>
        <v>27.5</v>
      </c>
      <c r="S598" s="9">
        <f t="shared" si="96"/>
        <v>20</v>
      </c>
      <c r="T598" s="9">
        <f t="shared" si="97"/>
        <v>25</v>
      </c>
      <c r="U598" s="8">
        <f t="shared" si="98"/>
        <v>24.166666666666668</v>
      </c>
      <c r="V598" s="8">
        <f t="shared" si="99"/>
        <v>24.375</v>
      </c>
    </row>
    <row r="599" spans="1:22" ht="13.5" x14ac:dyDescent="0.25">
      <c r="A599" s="3">
        <f>RSI!A599</f>
        <v>43173</v>
      </c>
      <c r="B599" s="2">
        <f>RSI!B599</f>
        <v>34.4</v>
      </c>
      <c r="C599" s="2">
        <f>RSI!I599</f>
        <v>1.3724113437357488</v>
      </c>
      <c r="D599" s="2">
        <f>MACD!E599</f>
        <v>2.1097063276222983</v>
      </c>
      <c r="E599" s="2">
        <f>MACD!F599</f>
        <v>1.0210235491858719</v>
      </c>
      <c r="F599" s="2">
        <f>'Moving Avg'!D599</f>
        <v>34.612000000000002</v>
      </c>
      <c r="G599" s="2">
        <f>'Moving Avg'!F599</f>
        <v>38.907999999999994</v>
      </c>
      <c r="H599" s="2">
        <f>'Moving Avg'!G599</f>
        <v>40.311600000000034</v>
      </c>
      <c r="I599" s="2">
        <f>'Moving Avg'!H599</f>
        <v>34.161349999999956</v>
      </c>
      <c r="J599" s="6" t="str">
        <f>OBV!F599</f>
        <v>BEARISH</v>
      </c>
      <c r="K599" s="6" t="str">
        <f>OBV!G599</f>
        <v>WEAK</v>
      </c>
      <c r="L599" s="6" t="str">
        <f>OBV!H599</f>
        <v>CONFIRMED BEARISH</v>
      </c>
      <c r="M599" s="8">
        <f t="shared" si="90"/>
        <v>50</v>
      </c>
      <c r="N599" s="8">
        <f t="shared" si="91"/>
        <v>0</v>
      </c>
      <c r="O599" s="8">
        <f t="shared" si="92"/>
        <v>50</v>
      </c>
      <c r="P599" s="8">
        <f t="shared" si="93"/>
        <v>0</v>
      </c>
      <c r="Q599" s="9">
        <f t="shared" si="94"/>
        <v>25</v>
      </c>
      <c r="R599" s="9">
        <f t="shared" si="95"/>
        <v>27.5</v>
      </c>
      <c r="S599" s="9">
        <f t="shared" si="96"/>
        <v>20</v>
      </c>
      <c r="T599" s="9">
        <f t="shared" si="97"/>
        <v>25</v>
      </c>
      <c r="U599" s="8">
        <f t="shared" si="98"/>
        <v>24.166666666666668</v>
      </c>
      <c r="V599" s="8">
        <f t="shared" si="99"/>
        <v>24.375</v>
      </c>
    </row>
    <row r="600" spans="1:22" ht="13.5" x14ac:dyDescent="0.25">
      <c r="A600" s="3">
        <f>RSI!A600</f>
        <v>43174</v>
      </c>
      <c r="B600" s="2">
        <f>RSI!B600</f>
        <v>34.4</v>
      </c>
      <c r="C600" s="2">
        <f>RSI!I600</f>
        <v>1.3724113437357488</v>
      </c>
      <c r="D600" s="2">
        <f>MACD!E600</f>
        <v>2.418934655386785</v>
      </c>
      <c r="E600" s="2">
        <f>MACD!F600</f>
        <v>1.3006057704260545</v>
      </c>
      <c r="F600" s="2">
        <f>'Moving Avg'!D600</f>
        <v>34.4</v>
      </c>
      <c r="G600" s="2">
        <f>'Moving Avg'!F600</f>
        <v>38.592999999999989</v>
      </c>
      <c r="H600" s="2">
        <f>'Moving Avg'!G600</f>
        <v>40.100400000000036</v>
      </c>
      <c r="I600" s="2">
        <f>'Moving Avg'!H600</f>
        <v>34.167449999999953</v>
      </c>
      <c r="J600" s="6" t="str">
        <f>OBV!F600</f>
        <v>BEARISH</v>
      </c>
      <c r="K600" s="6" t="str">
        <f>OBV!G600</f>
        <v>WEAK</v>
      </c>
      <c r="L600" s="6" t="str">
        <f>OBV!H600</f>
        <v>CONFIRMED BEARISH</v>
      </c>
      <c r="M600" s="8">
        <f t="shared" si="90"/>
        <v>50</v>
      </c>
      <c r="N600" s="8">
        <f t="shared" si="91"/>
        <v>0</v>
      </c>
      <c r="O600" s="8">
        <f t="shared" si="92"/>
        <v>50</v>
      </c>
      <c r="P600" s="8">
        <f t="shared" si="93"/>
        <v>0</v>
      </c>
      <c r="Q600" s="9">
        <f t="shared" si="94"/>
        <v>25</v>
      </c>
      <c r="R600" s="9">
        <f t="shared" si="95"/>
        <v>27.5</v>
      </c>
      <c r="S600" s="9">
        <f t="shared" si="96"/>
        <v>20</v>
      </c>
      <c r="T600" s="9">
        <f t="shared" si="97"/>
        <v>25</v>
      </c>
      <c r="U600" s="8">
        <f t="shared" si="98"/>
        <v>24.166666666666668</v>
      </c>
      <c r="V600" s="8">
        <f t="shared" si="99"/>
        <v>24.375</v>
      </c>
    </row>
    <row r="601" spans="1:22" ht="13.5" x14ac:dyDescent="0.25">
      <c r="A601" s="3">
        <f>RSI!A601</f>
        <v>43175</v>
      </c>
      <c r="B601" s="2">
        <f>RSI!B601</f>
        <v>34.4</v>
      </c>
      <c r="C601" s="2">
        <f>RSI!I601</f>
        <v>1.3724113437357488</v>
      </c>
      <c r="D601" s="2">
        <f>MACD!E601</f>
        <v>2.7054362266508463</v>
      </c>
      <c r="E601" s="2">
        <f>MACD!F601</f>
        <v>1.581571861671013</v>
      </c>
      <c r="F601" s="2">
        <f>'Moving Avg'!D601</f>
        <v>34.4</v>
      </c>
      <c r="G601" s="2">
        <f>'Moving Avg'!F601</f>
        <v>38.277999999999992</v>
      </c>
      <c r="H601" s="2">
        <f>'Moving Avg'!G601</f>
        <v>39.929600000000036</v>
      </c>
      <c r="I601" s="2">
        <f>'Moving Avg'!H601</f>
        <v>34.173549999999956</v>
      </c>
      <c r="J601" s="6" t="str">
        <f>OBV!F601</f>
        <v>NEUTRAL</v>
      </c>
      <c r="K601" s="6" t="str">
        <f>OBV!G601</f>
        <v>NEUTRAL</v>
      </c>
      <c r="L601" s="6" t="str">
        <f>OBV!H601</f>
        <v>NEUTRAL</v>
      </c>
      <c r="M601" s="8">
        <f t="shared" si="90"/>
        <v>50</v>
      </c>
      <c r="N601" s="8">
        <f t="shared" si="91"/>
        <v>0</v>
      </c>
      <c r="O601" s="8">
        <f t="shared" si="92"/>
        <v>50</v>
      </c>
      <c r="P601" s="8">
        <f t="shared" si="93"/>
        <v>33</v>
      </c>
      <c r="Q601" s="9">
        <f t="shared" si="94"/>
        <v>29.95</v>
      </c>
      <c r="R601" s="9">
        <f t="shared" si="95"/>
        <v>35.75</v>
      </c>
      <c r="S601" s="9">
        <f t="shared" si="96"/>
        <v>34.85</v>
      </c>
      <c r="T601" s="9">
        <f t="shared" si="97"/>
        <v>33.25</v>
      </c>
      <c r="U601" s="8">
        <f t="shared" si="98"/>
        <v>33.516666666666673</v>
      </c>
      <c r="V601" s="8">
        <f t="shared" si="99"/>
        <v>33.450000000000003</v>
      </c>
    </row>
    <row r="602" spans="1:22" ht="13.5" x14ac:dyDescent="0.25">
      <c r="A602" s="3">
        <f>RSI!A602</f>
        <v>43178</v>
      </c>
      <c r="B602" s="2">
        <f>RSI!B602</f>
        <v>34.4</v>
      </c>
      <c r="C602" s="2">
        <f>RSI!I602</f>
        <v>1.3724113437357488</v>
      </c>
      <c r="D602" s="2">
        <f>MACD!E602</f>
        <v>2.970866959388772</v>
      </c>
      <c r="E602" s="2">
        <f>MACD!F602</f>
        <v>1.859430881214565</v>
      </c>
      <c r="F602" s="2">
        <f>'Moving Avg'!D602</f>
        <v>34.4</v>
      </c>
      <c r="G602" s="2">
        <f>'Moving Avg'!F602</f>
        <v>37.962999999999987</v>
      </c>
      <c r="H602" s="2">
        <f>'Moving Avg'!G602</f>
        <v>39.778800000000039</v>
      </c>
      <c r="I602" s="2">
        <f>'Moving Avg'!H602</f>
        <v>34.179649999999945</v>
      </c>
      <c r="J602" s="6" t="str">
        <f>OBV!F602</f>
        <v>NEUTRAL</v>
      </c>
      <c r="K602" s="6" t="str">
        <f>OBV!G602</f>
        <v>NEUTRAL</v>
      </c>
      <c r="L602" s="6" t="str">
        <f>OBV!H602</f>
        <v>NEUTRAL</v>
      </c>
      <c r="M602" s="8">
        <f t="shared" si="90"/>
        <v>50</v>
      </c>
      <c r="N602" s="8">
        <f t="shared" si="91"/>
        <v>0</v>
      </c>
      <c r="O602" s="8">
        <f t="shared" si="92"/>
        <v>50</v>
      </c>
      <c r="P602" s="8">
        <f t="shared" si="93"/>
        <v>33</v>
      </c>
      <c r="Q602" s="9">
        <f t="shared" si="94"/>
        <v>29.95</v>
      </c>
      <c r="R602" s="9">
        <f t="shared" si="95"/>
        <v>35.75</v>
      </c>
      <c r="S602" s="9">
        <f t="shared" si="96"/>
        <v>34.85</v>
      </c>
      <c r="T602" s="9">
        <f t="shared" si="97"/>
        <v>33.25</v>
      </c>
      <c r="U602" s="8">
        <f t="shared" si="98"/>
        <v>33.516666666666673</v>
      </c>
      <c r="V602" s="8">
        <f t="shared" si="99"/>
        <v>33.450000000000003</v>
      </c>
    </row>
    <row r="603" spans="1:22" ht="13.5" x14ac:dyDescent="0.25">
      <c r="A603" s="3">
        <f>RSI!A603</f>
        <v>43180</v>
      </c>
      <c r="B603" s="2">
        <f>RSI!B603</f>
        <v>34.4</v>
      </c>
      <c r="C603" s="2">
        <f>RSI!I603</f>
        <v>1.3724113437357488</v>
      </c>
      <c r="D603" s="2">
        <f>MACD!E603</f>
        <v>2.9352258872103505</v>
      </c>
      <c r="E603" s="2">
        <f>MACD!F603</f>
        <v>2.0745898824137221</v>
      </c>
      <c r="F603" s="2">
        <f>'Moving Avg'!D603</f>
        <v>34.4</v>
      </c>
      <c r="G603" s="2">
        <f>'Moving Avg'!F603</f>
        <v>37.647999999999989</v>
      </c>
      <c r="H603" s="2">
        <f>'Moving Avg'!G603</f>
        <v>39.628000000000036</v>
      </c>
      <c r="I603" s="2">
        <f>'Moving Avg'!H603</f>
        <v>34.190699999999943</v>
      </c>
      <c r="J603" s="6" t="str">
        <f>OBV!F603</f>
        <v>NEUTRAL</v>
      </c>
      <c r="K603" s="6" t="str">
        <f>OBV!G603</f>
        <v>NEUTRAL</v>
      </c>
      <c r="L603" s="6" t="str">
        <f>OBV!H603</f>
        <v>NEUTRAL</v>
      </c>
      <c r="M603" s="8">
        <f t="shared" si="90"/>
        <v>50</v>
      </c>
      <c r="N603" s="8">
        <f t="shared" si="91"/>
        <v>0</v>
      </c>
      <c r="O603" s="8">
        <f t="shared" si="92"/>
        <v>50</v>
      </c>
      <c r="P603" s="8">
        <f t="shared" si="93"/>
        <v>33</v>
      </c>
      <c r="Q603" s="9">
        <f t="shared" si="94"/>
        <v>29.95</v>
      </c>
      <c r="R603" s="9">
        <f t="shared" si="95"/>
        <v>35.75</v>
      </c>
      <c r="S603" s="9">
        <f t="shared" si="96"/>
        <v>34.85</v>
      </c>
      <c r="T603" s="9">
        <f t="shared" si="97"/>
        <v>33.25</v>
      </c>
      <c r="U603" s="8">
        <f t="shared" si="98"/>
        <v>33.516666666666673</v>
      </c>
      <c r="V603" s="8">
        <f t="shared" si="99"/>
        <v>33.450000000000003</v>
      </c>
    </row>
    <row r="604" spans="1:22" ht="13.5" x14ac:dyDescent="0.25">
      <c r="A604" s="3">
        <f>RSI!A604</f>
        <v>43181</v>
      </c>
      <c r="B604" s="2">
        <f>RSI!B604</f>
        <v>34.4</v>
      </c>
      <c r="C604" s="2">
        <f>RSI!I604</f>
        <v>1.3724113437357488</v>
      </c>
      <c r="D604" s="2">
        <f>MACD!E604</f>
        <v>2.6570999658487935</v>
      </c>
      <c r="E604" s="2">
        <f>MACD!F604</f>
        <v>2.1910918991007362</v>
      </c>
      <c r="F604" s="2">
        <f>'Moving Avg'!D604</f>
        <v>34.4</v>
      </c>
      <c r="G604" s="2">
        <f>'Moving Avg'!F604</f>
        <v>37.332999999999984</v>
      </c>
      <c r="H604" s="2">
        <f>'Moving Avg'!G604</f>
        <v>39.477200000000039</v>
      </c>
      <c r="I604" s="2">
        <f>'Moving Avg'!H604</f>
        <v>34.20174999999994</v>
      </c>
      <c r="J604" s="6" t="str">
        <f>OBV!F604</f>
        <v>NEUTRAL</v>
      </c>
      <c r="K604" s="6" t="str">
        <f>OBV!G604</f>
        <v>NEUTRAL</v>
      </c>
      <c r="L604" s="6" t="str">
        <f>OBV!H604</f>
        <v>NEUTRAL</v>
      </c>
      <c r="M604" s="8">
        <f t="shared" si="90"/>
        <v>50</v>
      </c>
      <c r="N604" s="8">
        <f t="shared" si="91"/>
        <v>0</v>
      </c>
      <c r="O604" s="8">
        <f t="shared" si="92"/>
        <v>50</v>
      </c>
      <c r="P604" s="8">
        <f t="shared" si="93"/>
        <v>33</v>
      </c>
      <c r="Q604" s="9">
        <f t="shared" si="94"/>
        <v>29.95</v>
      </c>
      <c r="R604" s="9">
        <f t="shared" si="95"/>
        <v>35.75</v>
      </c>
      <c r="S604" s="9">
        <f t="shared" si="96"/>
        <v>34.85</v>
      </c>
      <c r="T604" s="9">
        <f t="shared" si="97"/>
        <v>33.25</v>
      </c>
      <c r="U604" s="8">
        <f t="shared" si="98"/>
        <v>33.516666666666673</v>
      </c>
      <c r="V604" s="8">
        <f t="shared" si="99"/>
        <v>33.450000000000003</v>
      </c>
    </row>
    <row r="605" spans="1:22" ht="13.5" x14ac:dyDescent="0.25">
      <c r="A605" s="3">
        <f>RSI!A605</f>
        <v>43182</v>
      </c>
      <c r="B605" s="2">
        <f>RSI!B605</f>
        <v>34.4</v>
      </c>
      <c r="C605" s="2">
        <f>RSI!I605</f>
        <v>1.3724113437357488</v>
      </c>
      <c r="D605" s="2">
        <f>MACD!E605</f>
        <v>2.1831027344020058</v>
      </c>
      <c r="E605" s="2">
        <f>MACD!F605</f>
        <v>2.1894940661609903</v>
      </c>
      <c r="F605" s="2">
        <f>'Moving Avg'!D605</f>
        <v>34.4</v>
      </c>
      <c r="G605" s="2">
        <f>'Moving Avg'!F605</f>
        <v>37.017999999999986</v>
      </c>
      <c r="H605" s="2">
        <f>'Moving Avg'!G605</f>
        <v>39.326400000000042</v>
      </c>
      <c r="I605" s="2">
        <f>'Moving Avg'!H605</f>
        <v>34.212799999999937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  <c r="M605" s="8">
        <f t="shared" si="90"/>
        <v>50</v>
      </c>
      <c r="N605" s="8">
        <f t="shared" si="91"/>
        <v>45</v>
      </c>
      <c r="O605" s="8">
        <f t="shared" si="92"/>
        <v>50</v>
      </c>
      <c r="P605" s="8">
        <f t="shared" si="93"/>
        <v>33</v>
      </c>
      <c r="Q605" s="9">
        <f t="shared" si="94"/>
        <v>45.7</v>
      </c>
      <c r="R605" s="9">
        <f t="shared" si="95"/>
        <v>44.75</v>
      </c>
      <c r="S605" s="9">
        <f t="shared" si="96"/>
        <v>41.6</v>
      </c>
      <c r="T605" s="9">
        <f t="shared" si="97"/>
        <v>44.5</v>
      </c>
      <c r="U605" s="8">
        <f t="shared" si="98"/>
        <v>44.016666666666673</v>
      </c>
      <c r="V605" s="8">
        <f t="shared" si="99"/>
        <v>44.137500000000003</v>
      </c>
    </row>
    <row r="606" spans="1:22" ht="13.5" x14ac:dyDescent="0.25">
      <c r="A606" s="3">
        <f>RSI!A606</f>
        <v>43185</v>
      </c>
      <c r="B606" s="2">
        <f>RSI!B606</f>
        <v>33.4</v>
      </c>
      <c r="C606" s="2">
        <f>RSI!I606</f>
        <v>1.0134974427949999</v>
      </c>
      <c r="D606" s="2">
        <f>MACD!E606</f>
        <v>1.7099356415658917</v>
      </c>
      <c r="E606" s="2">
        <f>MACD!F606</f>
        <v>2.0935823812419709</v>
      </c>
      <c r="F606" s="2">
        <f>'Moving Avg'!D606</f>
        <v>34.200000000000003</v>
      </c>
      <c r="G606" s="2">
        <f>'Moving Avg'!F606</f>
        <v>36.652999999999984</v>
      </c>
      <c r="H606" s="2">
        <f>'Moving Avg'!G606</f>
        <v>39.155600000000042</v>
      </c>
      <c r="I606" s="2">
        <f>'Moving Avg'!H606</f>
        <v>34.218849999999932</v>
      </c>
      <c r="J606" s="6" t="str">
        <f>OBV!F606</f>
        <v>BEARISH</v>
      </c>
      <c r="K606" s="6" t="str">
        <f>OBV!G606</f>
        <v>NEUTRAL</v>
      </c>
      <c r="L606" s="6" t="str">
        <f>OBV!H606</f>
        <v>CONFIRMED BEARISH</v>
      </c>
      <c r="M606" s="8">
        <f t="shared" si="90"/>
        <v>50</v>
      </c>
      <c r="N606" s="8">
        <f t="shared" si="91"/>
        <v>100</v>
      </c>
      <c r="O606" s="8">
        <f t="shared" si="92"/>
        <v>0</v>
      </c>
      <c r="P606" s="8">
        <f t="shared" si="93"/>
        <v>16.5</v>
      </c>
      <c r="Q606" s="9">
        <f t="shared" si="94"/>
        <v>54.975000000000001</v>
      </c>
      <c r="R606" s="9">
        <f t="shared" si="95"/>
        <v>34.125</v>
      </c>
      <c r="S606" s="9">
        <f t="shared" si="96"/>
        <v>29.925000000000001</v>
      </c>
      <c r="T606" s="9">
        <f t="shared" si="97"/>
        <v>41.625</v>
      </c>
      <c r="U606" s="8">
        <f t="shared" si="98"/>
        <v>39.674999999999997</v>
      </c>
      <c r="V606" s="8">
        <f t="shared" si="99"/>
        <v>40.162499999999994</v>
      </c>
    </row>
    <row r="607" spans="1:22" ht="13.5" x14ac:dyDescent="0.25">
      <c r="A607" s="3">
        <f>RSI!A607</f>
        <v>43186</v>
      </c>
      <c r="B607" s="2">
        <f>RSI!B607</f>
        <v>34.9</v>
      </c>
      <c r="C607" s="2">
        <f>RSI!I607</f>
        <v>30.411574921690388</v>
      </c>
      <c r="D607" s="2">
        <f>MACD!E607</f>
        <v>1.2200191370183333</v>
      </c>
      <c r="E607" s="2">
        <f>MACD!F607</f>
        <v>1.9188697323972435</v>
      </c>
      <c r="F607" s="2">
        <f>'Moving Avg'!D607</f>
        <v>34.299999999999997</v>
      </c>
      <c r="G607" s="2">
        <f>'Moving Avg'!F607</f>
        <v>36.362999999999985</v>
      </c>
      <c r="H607" s="2">
        <f>'Moving Avg'!G607</f>
        <v>39.014800000000044</v>
      </c>
      <c r="I607" s="2">
        <f>'Moving Avg'!H607</f>
        <v>34.237199999999937</v>
      </c>
      <c r="J607" s="6" t="str">
        <f>OBV!F607</f>
        <v>BEARISH</v>
      </c>
      <c r="K607" s="6" t="str">
        <f>OBV!G607</f>
        <v>NEUTRAL</v>
      </c>
      <c r="L607" s="6" t="str">
        <f>OBV!H607</f>
        <v>BEARISH DIVERGENCE</v>
      </c>
      <c r="M607" s="8">
        <f t="shared" si="90"/>
        <v>25</v>
      </c>
      <c r="N607" s="8">
        <f t="shared" si="91"/>
        <v>100</v>
      </c>
      <c r="O607" s="8">
        <f t="shared" si="92"/>
        <v>50</v>
      </c>
      <c r="P607" s="8">
        <f t="shared" si="93"/>
        <v>16.5</v>
      </c>
      <c r="Q607" s="9">
        <f t="shared" si="94"/>
        <v>53.725000000000001</v>
      </c>
      <c r="R607" s="9">
        <f t="shared" si="95"/>
        <v>46.625</v>
      </c>
      <c r="S607" s="9">
        <f t="shared" si="96"/>
        <v>38.674999999999997</v>
      </c>
      <c r="T607" s="9">
        <f t="shared" si="97"/>
        <v>47.875</v>
      </c>
      <c r="U607" s="8">
        <f t="shared" si="98"/>
        <v>46.341666666666661</v>
      </c>
      <c r="V607" s="8">
        <f t="shared" si="99"/>
        <v>46.724999999999994</v>
      </c>
    </row>
    <row r="608" spans="1:22" ht="13.5" x14ac:dyDescent="0.25">
      <c r="A608" s="3">
        <f>RSI!A608</f>
        <v>43187</v>
      </c>
      <c r="B608" s="2">
        <f>RSI!B608</f>
        <v>36.47</v>
      </c>
      <c r="C608" s="2">
        <f>RSI!I608</f>
        <v>47.864540515346675</v>
      </c>
      <c r="D608" s="2">
        <f>MACD!E608</f>
        <v>0.70028376579710283</v>
      </c>
      <c r="E608" s="2">
        <f>MACD!F608</f>
        <v>1.6751525390772155</v>
      </c>
      <c r="F608" s="2">
        <f>'Moving Avg'!D608</f>
        <v>34.713999999999999</v>
      </c>
      <c r="G608" s="2">
        <f>'Moving Avg'!F608</f>
        <v>36.151499999999984</v>
      </c>
      <c r="H608" s="2">
        <f>'Moving Avg'!G608</f>
        <v>38.905400000000043</v>
      </c>
      <c r="I608" s="2">
        <f>'Moving Avg'!H608</f>
        <v>34.267899999999933</v>
      </c>
      <c r="J608" s="6" t="str">
        <f>OBV!F608</f>
        <v>BEARISH</v>
      </c>
      <c r="K608" s="6" t="str">
        <f>OBV!G608</f>
        <v>NEUTRAL</v>
      </c>
      <c r="L608" s="6" t="str">
        <f>OBV!H608</f>
        <v>BEARISH DIVERGENCE</v>
      </c>
      <c r="M608" s="8">
        <f t="shared" si="90"/>
        <v>25</v>
      </c>
      <c r="N608" s="8">
        <f t="shared" si="91"/>
        <v>100</v>
      </c>
      <c r="O608" s="8">
        <f t="shared" si="92"/>
        <v>50</v>
      </c>
      <c r="P608" s="8">
        <f t="shared" si="93"/>
        <v>16.5</v>
      </c>
      <c r="Q608" s="9">
        <f t="shared" si="94"/>
        <v>53.725000000000001</v>
      </c>
      <c r="R608" s="9">
        <f t="shared" si="95"/>
        <v>46.625</v>
      </c>
      <c r="S608" s="9">
        <f t="shared" si="96"/>
        <v>38.674999999999997</v>
      </c>
      <c r="T608" s="9">
        <f t="shared" si="97"/>
        <v>47.875</v>
      </c>
      <c r="U608" s="8">
        <f t="shared" si="98"/>
        <v>46.341666666666661</v>
      </c>
      <c r="V608" s="8">
        <f t="shared" si="99"/>
        <v>46.724999999999994</v>
      </c>
    </row>
    <row r="609" spans="1:22" ht="13.5" x14ac:dyDescent="0.25">
      <c r="A609" s="3">
        <f>RSI!A609</f>
        <v>43188</v>
      </c>
      <c r="B609" s="2">
        <f>RSI!B609</f>
        <v>36.47</v>
      </c>
      <c r="C609" s="2">
        <f>RSI!I609</f>
        <v>47.864540515346668</v>
      </c>
      <c r="D609" s="2">
        <f>MACD!E609</f>
        <v>0.26151350326426126</v>
      </c>
      <c r="E609" s="2">
        <f>MACD!F609</f>
        <v>1.3924247319146248</v>
      </c>
      <c r="F609" s="2">
        <f>'Moving Avg'!D609</f>
        <v>35.128</v>
      </c>
      <c r="G609" s="2">
        <f>'Moving Avg'!F609</f>
        <v>35.939999999999991</v>
      </c>
      <c r="H609" s="2">
        <f>'Moving Avg'!G609</f>
        <v>38.796000000000042</v>
      </c>
      <c r="I609" s="2">
        <f>'Moving Avg'!H609</f>
        <v>34.298799999999936</v>
      </c>
      <c r="J609" s="6" t="str">
        <f>OBV!F609</f>
        <v>BEARISH</v>
      </c>
      <c r="K609" s="6" t="str">
        <f>OBV!G609</f>
        <v>NEUTRAL</v>
      </c>
      <c r="L609" s="6" t="str">
        <f>OBV!H609</f>
        <v>BEARISH DIVERGENCE</v>
      </c>
      <c r="M609" s="8">
        <f t="shared" si="90"/>
        <v>25</v>
      </c>
      <c r="N609" s="8">
        <f t="shared" si="91"/>
        <v>100</v>
      </c>
      <c r="O609" s="8">
        <f t="shared" si="92"/>
        <v>50</v>
      </c>
      <c r="P609" s="8">
        <f t="shared" si="93"/>
        <v>16.5</v>
      </c>
      <c r="Q609" s="9">
        <f t="shared" si="94"/>
        <v>53.725000000000001</v>
      </c>
      <c r="R609" s="9">
        <f t="shared" si="95"/>
        <v>46.625</v>
      </c>
      <c r="S609" s="9">
        <f t="shared" si="96"/>
        <v>38.674999999999997</v>
      </c>
      <c r="T609" s="9">
        <f t="shared" si="97"/>
        <v>47.875</v>
      </c>
      <c r="U609" s="8">
        <f t="shared" si="98"/>
        <v>46.341666666666661</v>
      </c>
      <c r="V609" s="8">
        <f t="shared" si="99"/>
        <v>46.724999999999994</v>
      </c>
    </row>
    <row r="610" spans="1:22" ht="13.5" x14ac:dyDescent="0.25">
      <c r="A610" s="3">
        <f>RSI!A610</f>
        <v>43189</v>
      </c>
      <c r="B610" s="2">
        <f>RSI!B610</f>
        <v>37.56</v>
      </c>
      <c r="C610" s="2">
        <f>RSI!I610</f>
        <v>56.62401055755862</v>
      </c>
      <c r="D610" s="2">
        <f>MACD!E610</f>
        <v>-0.18956306713342741</v>
      </c>
      <c r="E610" s="2">
        <f>MACD!F610</f>
        <v>1.0760271721050145</v>
      </c>
      <c r="F610" s="2">
        <f>'Moving Avg'!D610</f>
        <v>35.760000000000005</v>
      </c>
      <c r="G610" s="2">
        <f>'Moving Avg'!F610</f>
        <v>35.782999999999994</v>
      </c>
      <c r="H610" s="2">
        <f>'Moving Avg'!G610</f>
        <v>38.733200000000039</v>
      </c>
      <c r="I610" s="2">
        <f>'Moving Avg'!H610</f>
        <v>34.335149999999942</v>
      </c>
      <c r="J610" s="6" t="str">
        <f>OBV!F610</f>
        <v>BEARISH</v>
      </c>
      <c r="K610" s="6" t="str">
        <f>OBV!G610</f>
        <v>NEUTRAL</v>
      </c>
      <c r="L610" s="6" t="str">
        <f>OBV!H610</f>
        <v>BEARISH DIVERGENCE</v>
      </c>
      <c r="M610" s="8">
        <f t="shared" si="90"/>
        <v>25</v>
      </c>
      <c r="N610" s="8">
        <f t="shared" si="91"/>
        <v>100</v>
      </c>
      <c r="O610" s="8">
        <f t="shared" si="92"/>
        <v>50</v>
      </c>
      <c r="P610" s="8">
        <f t="shared" si="93"/>
        <v>16.5</v>
      </c>
      <c r="Q610" s="9">
        <f t="shared" si="94"/>
        <v>53.725000000000001</v>
      </c>
      <c r="R610" s="9">
        <f t="shared" si="95"/>
        <v>46.625</v>
      </c>
      <c r="S610" s="9">
        <f t="shared" si="96"/>
        <v>38.674999999999997</v>
      </c>
      <c r="T610" s="9">
        <f t="shared" si="97"/>
        <v>47.875</v>
      </c>
      <c r="U610" s="8">
        <f t="shared" si="98"/>
        <v>46.341666666666661</v>
      </c>
      <c r="V610" s="8">
        <f t="shared" si="99"/>
        <v>46.724999999999994</v>
      </c>
    </row>
    <row r="611" spans="1:22" ht="13.5" x14ac:dyDescent="0.25">
      <c r="A611" s="3">
        <f>RSI!A611</f>
        <v>43192</v>
      </c>
      <c r="B611" s="2">
        <f>RSI!B611</f>
        <v>37.56</v>
      </c>
      <c r="C611" s="2">
        <f>RSI!I611</f>
        <v>56.62401055755862</v>
      </c>
      <c r="D611" s="2">
        <f>MACD!E611</f>
        <v>-0.57682176967140464</v>
      </c>
      <c r="E611" s="2">
        <f>MACD!F611</f>
        <v>0.74545738374973081</v>
      </c>
      <c r="F611" s="2">
        <f>'Moving Avg'!D611</f>
        <v>36.591999999999999</v>
      </c>
      <c r="G611" s="2">
        <f>'Moving Avg'!F611</f>
        <v>35.625999999999991</v>
      </c>
      <c r="H611" s="2">
        <f>'Moving Avg'!G611</f>
        <v>38.670400000000036</v>
      </c>
      <c r="I611" s="2">
        <f>'Moving Avg'!H611</f>
        <v>34.375999999999948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  <c r="M611" s="8">
        <f t="shared" si="90"/>
        <v>25</v>
      </c>
      <c r="N611" s="8">
        <f t="shared" si="91"/>
        <v>100</v>
      </c>
      <c r="O611" s="8">
        <f t="shared" si="92"/>
        <v>50</v>
      </c>
      <c r="P611" s="8">
        <f t="shared" si="93"/>
        <v>83.5</v>
      </c>
      <c r="Q611" s="9">
        <f t="shared" si="94"/>
        <v>63.774999999999999</v>
      </c>
      <c r="R611" s="9">
        <f t="shared" si="95"/>
        <v>63.375</v>
      </c>
      <c r="S611" s="9">
        <f t="shared" si="96"/>
        <v>68.825000000000003</v>
      </c>
      <c r="T611" s="9">
        <f t="shared" si="97"/>
        <v>64.625</v>
      </c>
      <c r="U611" s="8">
        <f t="shared" si="98"/>
        <v>65.325000000000003</v>
      </c>
      <c r="V611" s="8">
        <f t="shared" si="99"/>
        <v>65.150000000000006</v>
      </c>
    </row>
    <row r="612" spans="1:22" ht="13.5" x14ac:dyDescent="0.25">
      <c r="A612" s="3">
        <f>RSI!A612</f>
        <v>43193</v>
      </c>
      <c r="B612" s="2">
        <f>RSI!B612</f>
        <v>37.56</v>
      </c>
      <c r="C612" s="2">
        <f>RSI!I612</f>
        <v>56.62401055755862</v>
      </c>
      <c r="D612" s="2">
        <f>MACD!E612</f>
        <v>-0.90966751360092246</v>
      </c>
      <c r="E612" s="2">
        <f>MACD!F612</f>
        <v>0.41443240427960015</v>
      </c>
      <c r="F612" s="2">
        <f>'Moving Avg'!D612</f>
        <v>37.124000000000002</v>
      </c>
      <c r="G612" s="2">
        <f>'Moving Avg'!F612</f>
        <v>35.468999999999994</v>
      </c>
      <c r="H612" s="2">
        <f>'Moving Avg'!G612</f>
        <v>38.607600000000033</v>
      </c>
      <c r="I612" s="2">
        <f>'Moving Avg'!H612</f>
        <v>34.416849999999947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  <c r="M612" s="8">
        <f t="shared" si="90"/>
        <v>25</v>
      </c>
      <c r="N612" s="8">
        <f t="shared" si="91"/>
        <v>100</v>
      </c>
      <c r="O612" s="8">
        <f t="shared" si="92"/>
        <v>50</v>
      </c>
      <c r="P612" s="8">
        <f t="shared" si="93"/>
        <v>83.5</v>
      </c>
      <c r="Q612" s="9">
        <f t="shared" si="94"/>
        <v>63.774999999999999</v>
      </c>
      <c r="R612" s="9">
        <f t="shared" si="95"/>
        <v>63.375</v>
      </c>
      <c r="S612" s="9">
        <f t="shared" si="96"/>
        <v>68.825000000000003</v>
      </c>
      <c r="T612" s="9">
        <f t="shared" si="97"/>
        <v>64.625</v>
      </c>
      <c r="U612" s="8">
        <f t="shared" si="98"/>
        <v>65.325000000000003</v>
      </c>
      <c r="V612" s="8">
        <f t="shared" si="99"/>
        <v>65.150000000000006</v>
      </c>
    </row>
    <row r="613" spans="1:22" ht="13.5" x14ac:dyDescent="0.25">
      <c r="A613" s="3">
        <f>RSI!A613</f>
        <v>43194</v>
      </c>
      <c r="B613" s="2">
        <f>RSI!B613</f>
        <v>37.56</v>
      </c>
      <c r="C613" s="2">
        <f>RSI!I613</f>
        <v>56.62401055755862</v>
      </c>
      <c r="D613" s="2">
        <f>MACD!E613</f>
        <v>-1.1960889082624959</v>
      </c>
      <c r="E613" s="2">
        <f>MACD!F613</f>
        <v>9.2328141771180983E-2</v>
      </c>
      <c r="F613" s="2">
        <f>'Moving Avg'!D613</f>
        <v>37.341999999999999</v>
      </c>
      <c r="G613" s="2">
        <f>'Moving Avg'!F613</f>
        <v>35.403499999999987</v>
      </c>
      <c r="H613" s="2">
        <f>'Moving Avg'!G613</f>
        <v>38.544800000000031</v>
      </c>
      <c r="I613" s="2">
        <f>'Moving Avg'!H613</f>
        <v>34.457699999999953</v>
      </c>
      <c r="J613" s="6" t="str">
        <f>OBV!F613</f>
        <v>BULLISH</v>
      </c>
      <c r="K613" s="6" t="str">
        <f>OBV!G613</f>
        <v>NEUTRAL</v>
      </c>
      <c r="L613" s="6" t="str">
        <f>OBV!H613</f>
        <v>CONFIRMED BULLISH</v>
      </c>
      <c r="M613" s="8">
        <f t="shared" si="90"/>
        <v>25</v>
      </c>
      <c r="N613" s="8">
        <f t="shared" si="91"/>
        <v>100</v>
      </c>
      <c r="O613" s="8">
        <f t="shared" si="92"/>
        <v>50</v>
      </c>
      <c r="P613" s="8">
        <f t="shared" si="93"/>
        <v>83.5</v>
      </c>
      <c r="Q613" s="9">
        <f t="shared" si="94"/>
        <v>63.774999999999999</v>
      </c>
      <c r="R613" s="9">
        <f t="shared" si="95"/>
        <v>63.375</v>
      </c>
      <c r="S613" s="9">
        <f t="shared" si="96"/>
        <v>68.825000000000003</v>
      </c>
      <c r="T613" s="9">
        <f t="shared" si="97"/>
        <v>64.625</v>
      </c>
      <c r="U613" s="8">
        <f t="shared" si="98"/>
        <v>65.325000000000003</v>
      </c>
      <c r="V613" s="8">
        <f t="shared" si="99"/>
        <v>65.150000000000006</v>
      </c>
    </row>
    <row r="614" spans="1:22" ht="13.5" x14ac:dyDescent="0.25">
      <c r="A614" s="3">
        <f>RSI!A614</f>
        <v>43195</v>
      </c>
      <c r="B614" s="2">
        <f>RSI!B614</f>
        <v>37.56</v>
      </c>
      <c r="C614" s="2">
        <f>RSI!I614</f>
        <v>56.624010557558613</v>
      </c>
      <c r="D614" s="2">
        <f>MACD!E614</f>
        <v>-1.4428738880313929</v>
      </c>
      <c r="E614" s="2">
        <f>MACD!F614</f>
        <v>-0.21471226418933381</v>
      </c>
      <c r="F614" s="2">
        <f>'Moving Avg'!D614</f>
        <v>37.56</v>
      </c>
      <c r="G614" s="2">
        <f>'Moving Avg'!F614</f>
        <v>35.42499999999999</v>
      </c>
      <c r="H614" s="2">
        <f>'Moving Avg'!G614</f>
        <v>38.482000000000028</v>
      </c>
      <c r="I614" s="2">
        <f>'Moving Avg'!H614</f>
        <v>34.498549999999952</v>
      </c>
      <c r="J614" s="6" t="str">
        <f>OBV!F614</f>
        <v>BULLISH</v>
      </c>
      <c r="K614" s="6" t="str">
        <f>OBV!G614</f>
        <v>NEUTRAL</v>
      </c>
      <c r="L614" s="6" t="str">
        <f>OBV!H614</f>
        <v>CONFIRMED BULLISH</v>
      </c>
      <c r="M614" s="8">
        <f t="shared" si="90"/>
        <v>25</v>
      </c>
      <c r="N614" s="8">
        <f t="shared" si="91"/>
        <v>100</v>
      </c>
      <c r="O614" s="8">
        <f t="shared" si="92"/>
        <v>50</v>
      </c>
      <c r="P614" s="8">
        <f t="shared" si="93"/>
        <v>83.5</v>
      </c>
      <c r="Q614" s="9">
        <f t="shared" si="94"/>
        <v>63.774999999999999</v>
      </c>
      <c r="R614" s="9">
        <f t="shared" si="95"/>
        <v>63.375</v>
      </c>
      <c r="S614" s="9">
        <f t="shared" si="96"/>
        <v>68.825000000000003</v>
      </c>
      <c r="T614" s="9">
        <f t="shared" si="97"/>
        <v>64.625</v>
      </c>
      <c r="U614" s="8">
        <f t="shared" si="98"/>
        <v>65.325000000000003</v>
      </c>
      <c r="V614" s="8">
        <f t="shared" si="99"/>
        <v>65.150000000000006</v>
      </c>
    </row>
    <row r="615" spans="1:22" ht="13.5" x14ac:dyDescent="0.25">
      <c r="A615" s="3">
        <f>RSI!A615</f>
        <v>43196</v>
      </c>
      <c r="B615" s="2">
        <f>RSI!B615</f>
        <v>37.56</v>
      </c>
      <c r="C615" s="2">
        <f>RSI!I615</f>
        <v>56.624010557558613</v>
      </c>
      <c r="D615" s="2">
        <f>MACD!E615</f>
        <v>-1.6557923321462695</v>
      </c>
      <c r="E615" s="2">
        <f>MACD!F615</f>
        <v>-0.50292827778072102</v>
      </c>
      <c r="F615" s="2">
        <f>'Moving Avg'!D615</f>
        <v>37.56</v>
      </c>
      <c r="G615" s="2">
        <f>'Moving Avg'!F615</f>
        <v>35.529999999999987</v>
      </c>
      <c r="H615" s="2">
        <f>'Moving Avg'!G615</f>
        <v>38.419200000000025</v>
      </c>
      <c r="I615" s="2">
        <f>'Moving Avg'!H615</f>
        <v>34.539399999999958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  <c r="M615" s="8">
        <f t="shared" si="90"/>
        <v>25</v>
      </c>
      <c r="N615" s="8">
        <f t="shared" si="91"/>
        <v>100</v>
      </c>
      <c r="O615" s="8">
        <f t="shared" si="92"/>
        <v>50</v>
      </c>
      <c r="P615" s="8">
        <f t="shared" si="93"/>
        <v>33</v>
      </c>
      <c r="Q615" s="9">
        <f t="shared" si="94"/>
        <v>56.2</v>
      </c>
      <c r="R615" s="9">
        <f t="shared" si="95"/>
        <v>50.75</v>
      </c>
      <c r="S615" s="9">
        <f t="shared" si="96"/>
        <v>46.1</v>
      </c>
      <c r="T615" s="9">
        <f t="shared" si="97"/>
        <v>52</v>
      </c>
      <c r="U615" s="8">
        <f t="shared" si="98"/>
        <v>51.016666666666673</v>
      </c>
      <c r="V615" s="8">
        <f t="shared" si="99"/>
        <v>51.262500000000003</v>
      </c>
    </row>
    <row r="616" spans="1:22" ht="13.5" x14ac:dyDescent="0.25">
      <c r="A616" s="3">
        <f>RSI!A616</f>
        <v>43200</v>
      </c>
      <c r="B616" s="2">
        <f>RSI!B616</f>
        <v>37.56</v>
      </c>
      <c r="C616" s="2">
        <f>RSI!I616</f>
        <v>56.624010557558606</v>
      </c>
      <c r="D616" s="2">
        <f>MACD!E616</f>
        <v>-1.9935968985366017</v>
      </c>
      <c r="E616" s="2">
        <f>MACD!F616</f>
        <v>-0.80106200193189725</v>
      </c>
      <c r="F616" s="2">
        <f>'Moving Avg'!D616</f>
        <v>37.56</v>
      </c>
      <c r="G616" s="2">
        <f>'Moving Avg'!F616</f>
        <v>35.687999999999988</v>
      </c>
      <c r="H616" s="2">
        <f>'Moving Avg'!G616</f>
        <v>38.356400000000029</v>
      </c>
      <c r="I616" s="2">
        <f>'Moving Avg'!H616</f>
        <v>34.580249999999957</v>
      </c>
      <c r="J616" s="6" t="str">
        <f>OBV!F616</f>
        <v>NEUTRAL</v>
      </c>
      <c r="K616" s="6" t="str">
        <f>OBV!G616</f>
        <v>NEUTRAL</v>
      </c>
      <c r="L616" s="6" t="str">
        <f>OBV!H616</f>
        <v>NEUTRAL</v>
      </c>
      <c r="M616" s="8">
        <f t="shared" si="90"/>
        <v>25</v>
      </c>
      <c r="N616" s="8">
        <f t="shared" si="91"/>
        <v>100</v>
      </c>
      <c r="O616" s="8">
        <f t="shared" si="92"/>
        <v>50</v>
      </c>
      <c r="P616" s="8">
        <f t="shared" si="93"/>
        <v>33</v>
      </c>
      <c r="Q616" s="9">
        <f t="shared" si="94"/>
        <v>56.2</v>
      </c>
      <c r="R616" s="9">
        <f t="shared" si="95"/>
        <v>50.75</v>
      </c>
      <c r="S616" s="9">
        <f t="shared" si="96"/>
        <v>46.1</v>
      </c>
      <c r="T616" s="9">
        <f t="shared" si="97"/>
        <v>52</v>
      </c>
      <c r="U616" s="8">
        <f t="shared" si="98"/>
        <v>51.016666666666673</v>
      </c>
      <c r="V616" s="8">
        <f t="shared" si="99"/>
        <v>51.262500000000003</v>
      </c>
    </row>
    <row r="617" spans="1:22" ht="13.5" x14ac:dyDescent="0.25">
      <c r="A617" s="3">
        <f>RSI!A617</f>
        <v>43201</v>
      </c>
      <c r="B617" s="2">
        <f>RSI!B617</f>
        <v>37.56</v>
      </c>
      <c r="C617" s="2">
        <f>RSI!I617</f>
        <v>56.624010557558613</v>
      </c>
      <c r="D617" s="2">
        <f>MACD!E617</f>
        <v>-2.0521777195143613</v>
      </c>
      <c r="E617" s="2">
        <f>MACD!F617</f>
        <v>-1.0512851454483902</v>
      </c>
      <c r="F617" s="2">
        <f>'Moving Avg'!D617</f>
        <v>37.56</v>
      </c>
      <c r="G617" s="2">
        <f>'Moving Avg'!F617</f>
        <v>35.845999999999982</v>
      </c>
      <c r="H617" s="2">
        <f>'Moving Avg'!G617</f>
        <v>38.293600000000026</v>
      </c>
      <c r="I617" s="2">
        <f>'Moving Avg'!H617</f>
        <v>34.621099999999956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  <c r="M617" s="8">
        <f t="shared" si="90"/>
        <v>25</v>
      </c>
      <c r="N617" s="8">
        <f t="shared" si="91"/>
        <v>100</v>
      </c>
      <c r="O617" s="8">
        <f t="shared" si="92"/>
        <v>50</v>
      </c>
      <c r="P617" s="8">
        <f t="shared" si="93"/>
        <v>33</v>
      </c>
      <c r="Q617" s="9">
        <f t="shared" si="94"/>
        <v>56.2</v>
      </c>
      <c r="R617" s="9">
        <f t="shared" si="95"/>
        <v>50.75</v>
      </c>
      <c r="S617" s="9">
        <f t="shared" si="96"/>
        <v>46.1</v>
      </c>
      <c r="T617" s="9">
        <f t="shared" si="97"/>
        <v>52</v>
      </c>
      <c r="U617" s="8">
        <f t="shared" si="98"/>
        <v>51.016666666666673</v>
      </c>
      <c r="V617" s="8">
        <f t="shared" si="99"/>
        <v>51.262500000000003</v>
      </c>
    </row>
    <row r="618" spans="1:22" ht="13.5" x14ac:dyDescent="0.25">
      <c r="A618" s="3">
        <f>RSI!A618</f>
        <v>43202</v>
      </c>
      <c r="B618" s="2">
        <f>RSI!B618</f>
        <v>37.56</v>
      </c>
      <c r="C618" s="2">
        <f>RSI!I618</f>
        <v>56.624010557558613</v>
      </c>
      <c r="D618" s="2">
        <f>MACD!E618</f>
        <v>-1.8634626622232773</v>
      </c>
      <c r="E618" s="2">
        <f>MACD!F618</f>
        <v>-1.2137206488033678</v>
      </c>
      <c r="F618" s="2">
        <f>'Moving Avg'!D618</f>
        <v>37.56</v>
      </c>
      <c r="G618" s="2">
        <f>'Moving Avg'!F618</f>
        <v>36.003999999999984</v>
      </c>
      <c r="H618" s="2">
        <f>'Moving Avg'!G618</f>
        <v>38.230800000000023</v>
      </c>
      <c r="I618" s="2">
        <f>'Moving Avg'!H618</f>
        <v>34.661949999999955</v>
      </c>
      <c r="J618" s="6" t="str">
        <f>OBV!F618</f>
        <v>NEUTRAL</v>
      </c>
      <c r="K618" s="6" t="str">
        <f>OBV!G618</f>
        <v>NEUTRAL</v>
      </c>
      <c r="L618" s="6" t="str">
        <f>OBV!H618</f>
        <v>NEUTRAL</v>
      </c>
      <c r="M618" s="8">
        <f t="shared" si="90"/>
        <v>25</v>
      </c>
      <c r="N618" s="8">
        <f t="shared" si="91"/>
        <v>100</v>
      </c>
      <c r="O618" s="8">
        <f t="shared" si="92"/>
        <v>50</v>
      </c>
      <c r="P618" s="8">
        <f t="shared" si="93"/>
        <v>33</v>
      </c>
      <c r="Q618" s="9">
        <f t="shared" si="94"/>
        <v>56.2</v>
      </c>
      <c r="R618" s="9">
        <f t="shared" si="95"/>
        <v>50.75</v>
      </c>
      <c r="S618" s="9">
        <f t="shared" si="96"/>
        <v>46.1</v>
      </c>
      <c r="T618" s="9">
        <f t="shared" si="97"/>
        <v>52</v>
      </c>
      <c r="U618" s="8">
        <f t="shared" si="98"/>
        <v>51.016666666666673</v>
      </c>
      <c r="V618" s="8">
        <f t="shared" si="99"/>
        <v>51.262500000000003</v>
      </c>
    </row>
    <row r="619" spans="1:22" ht="13.5" x14ac:dyDescent="0.25">
      <c r="A619" s="3">
        <f>RSI!A619</f>
        <v>43203</v>
      </c>
      <c r="B619" s="2">
        <f>RSI!B619</f>
        <v>37.56</v>
      </c>
      <c r="C619" s="2">
        <f>RSI!I619</f>
        <v>56.624010557558613</v>
      </c>
      <c r="D619" s="2">
        <f>MACD!E619</f>
        <v>-1.7067945955453752</v>
      </c>
      <c r="E619" s="2">
        <f>MACD!F619</f>
        <v>-1.3123354381517693</v>
      </c>
      <c r="F619" s="2">
        <f>'Moving Avg'!D619</f>
        <v>37.56</v>
      </c>
      <c r="G619" s="2">
        <f>'Moving Avg'!F619</f>
        <v>36.161999999999992</v>
      </c>
      <c r="H619" s="2">
        <f>'Moving Avg'!G619</f>
        <v>38.168000000000021</v>
      </c>
      <c r="I619" s="2">
        <f>'Moving Avg'!H619</f>
        <v>34.702799999999954</v>
      </c>
      <c r="J619" s="6" t="str">
        <f>OBV!F619</f>
        <v>NEUTRAL</v>
      </c>
      <c r="K619" s="6" t="str">
        <f>OBV!G619</f>
        <v>NEUTRAL</v>
      </c>
      <c r="L619" s="6" t="str">
        <f>OBV!H619</f>
        <v>NEUTRAL</v>
      </c>
      <c r="M619" s="8">
        <f t="shared" si="90"/>
        <v>25</v>
      </c>
      <c r="N619" s="8">
        <f t="shared" si="91"/>
        <v>100</v>
      </c>
      <c r="O619" s="8">
        <f t="shared" si="92"/>
        <v>50</v>
      </c>
      <c r="P619" s="8">
        <f t="shared" si="93"/>
        <v>33</v>
      </c>
      <c r="Q619" s="9">
        <f t="shared" si="94"/>
        <v>56.2</v>
      </c>
      <c r="R619" s="9">
        <f t="shared" si="95"/>
        <v>50.75</v>
      </c>
      <c r="S619" s="9">
        <f t="shared" si="96"/>
        <v>46.1</v>
      </c>
      <c r="T619" s="9">
        <f t="shared" si="97"/>
        <v>52</v>
      </c>
      <c r="U619" s="8">
        <f t="shared" si="98"/>
        <v>51.016666666666673</v>
      </c>
      <c r="V619" s="8">
        <f t="shared" si="99"/>
        <v>51.262500000000003</v>
      </c>
    </row>
    <row r="620" spans="1:22" ht="13.5" x14ac:dyDescent="0.25">
      <c r="A620" s="3">
        <f>RSI!A620</f>
        <v>43206</v>
      </c>
      <c r="B620" s="2">
        <f>RSI!B620</f>
        <v>37.56</v>
      </c>
      <c r="C620" s="2">
        <f>RSI!I620</f>
        <v>56.624010557558613</v>
      </c>
      <c r="D620" s="2">
        <f>MACD!E620</f>
        <v>-1.4093276533271251</v>
      </c>
      <c r="E620" s="2">
        <f>MACD!F620</f>
        <v>-1.3317338811868404</v>
      </c>
      <c r="F620" s="2">
        <f>'Moving Avg'!D620</f>
        <v>37.56</v>
      </c>
      <c r="G620" s="2">
        <f>'Moving Avg'!F620</f>
        <v>36.319999999999993</v>
      </c>
      <c r="H620" s="2">
        <f>'Moving Avg'!G620</f>
        <v>38.105200000000018</v>
      </c>
      <c r="I620" s="2">
        <f>'Moving Avg'!H620</f>
        <v>34.744599999999956</v>
      </c>
      <c r="J620" s="6" t="str">
        <f>OBV!F620</f>
        <v>NEUTRAL</v>
      </c>
      <c r="K620" s="6" t="str">
        <f>OBV!G620</f>
        <v>NEUTRAL</v>
      </c>
      <c r="L620" s="6" t="str">
        <f>OBV!H620</f>
        <v>NEUTRAL</v>
      </c>
      <c r="M620" s="8">
        <f t="shared" si="90"/>
        <v>25</v>
      </c>
      <c r="N620" s="8">
        <f t="shared" si="91"/>
        <v>100</v>
      </c>
      <c r="O620" s="8">
        <f t="shared" si="92"/>
        <v>50</v>
      </c>
      <c r="P620" s="8">
        <f t="shared" si="93"/>
        <v>33</v>
      </c>
      <c r="Q620" s="9">
        <f t="shared" si="94"/>
        <v>56.2</v>
      </c>
      <c r="R620" s="9">
        <f t="shared" si="95"/>
        <v>50.75</v>
      </c>
      <c r="S620" s="9">
        <f t="shared" si="96"/>
        <v>46.1</v>
      </c>
      <c r="T620" s="9">
        <f t="shared" si="97"/>
        <v>52</v>
      </c>
      <c r="U620" s="8">
        <f t="shared" si="98"/>
        <v>51.016666666666673</v>
      </c>
      <c r="V620" s="8">
        <f t="shared" si="99"/>
        <v>51.262500000000003</v>
      </c>
    </row>
    <row r="621" spans="1:22" ht="13.5" x14ac:dyDescent="0.25">
      <c r="A621" s="3">
        <f>RSI!A621</f>
        <v>43207</v>
      </c>
      <c r="B621" s="2">
        <f>RSI!B621</f>
        <v>37.56</v>
      </c>
      <c r="C621" s="2">
        <f>RSI!I621</f>
        <v>56.624010557558613</v>
      </c>
      <c r="D621" s="2">
        <f>MACD!E621</f>
        <v>-1.1602087937165138</v>
      </c>
      <c r="E621" s="2">
        <f>MACD!F621</f>
        <v>-1.2974288636927751</v>
      </c>
      <c r="F621" s="2">
        <f>'Moving Avg'!D621</f>
        <v>37.56</v>
      </c>
      <c r="G621" s="2">
        <f>'Moving Avg'!F621</f>
        <v>36.477999999999987</v>
      </c>
      <c r="H621" s="2">
        <f>'Moving Avg'!G621</f>
        <v>38.042400000000015</v>
      </c>
      <c r="I621" s="2">
        <f>'Moving Avg'!H621</f>
        <v>34.789849999999959</v>
      </c>
      <c r="J621" s="6" t="str">
        <f>OBV!F621</f>
        <v>NEUTRAL</v>
      </c>
      <c r="K621" s="6" t="str">
        <f>OBV!G621</f>
        <v>NEUTRAL</v>
      </c>
      <c r="L621" s="6" t="str">
        <f>OBV!H621</f>
        <v>NEUTRAL</v>
      </c>
      <c r="M621" s="8">
        <f t="shared" si="90"/>
        <v>25</v>
      </c>
      <c r="N621" s="8">
        <f t="shared" si="91"/>
        <v>0</v>
      </c>
      <c r="O621" s="8">
        <f t="shared" si="92"/>
        <v>50</v>
      </c>
      <c r="P621" s="8">
        <f t="shared" si="93"/>
        <v>33</v>
      </c>
      <c r="Q621" s="9">
        <f t="shared" si="94"/>
        <v>21.2</v>
      </c>
      <c r="R621" s="9">
        <f t="shared" si="95"/>
        <v>30.75</v>
      </c>
      <c r="S621" s="9">
        <f t="shared" si="96"/>
        <v>31.1</v>
      </c>
      <c r="T621" s="9">
        <f t="shared" si="97"/>
        <v>27</v>
      </c>
      <c r="U621" s="8">
        <f t="shared" si="98"/>
        <v>27.683333333333337</v>
      </c>
      <c r="V621" s="8">
        <f t="shared" si="99"/>
        <v>27.512500000000003</v>
      </c>
    </row>
    <row r="622" spans="1:22" ht="13.5" x14ac:dyDescent="0.25">
      <c r="A622" s="3">
        <f>RSI!A622</f>
        <v>43208</v>
      </c>
      <c r="B622" s="2">
        <f>RSI!B622</f>
        <v>37.56</v>
      </c>
      <c r="C622" s="2">
        <f>RSI!I622</f>
        <v>56.624010557558606</v>
      </c>
      <c r="D622" s="2">
        <f>MACD!E622</f>
        <v>-0.95180844736955095</v>
      </c>
      <c r="E622" s="2">
        <f>MACD!F622</f>
        <v>-1.2283047804281304</v>
      </c>
      <c r="F622" s="2">
        <f>'Moving Avg'!D622</f>
        <v>37.56</v>
      </c>
      <c r="G622" s="2">
        <f>'Moving Avg'!F622</f>
        <v>36.635999999999989</v>
      </c>
      <c r="H622" s="2">
        <f>'Moving Avg'!G622</f>
        <v>37.979600000000012</v>
      </c>
      <c r="I622" s="2">
        <f>'Moving Avg'!H622</f>
        <v>34.835099999999954</v>
      </c>
      <c r="J622" s="6" t="str">
        <f>OBV!F622</f>
        <v>NEUTRAL</v>
      </c>
      <c r="K622" s="6" t="str">
        <f>OBV!G622</f>
        <v>NEUTRAL</v>
      </c>
      <c r="L622" s="6" t="str">
        <f>OBV!H622</f>
        <v>NEUTRAL</v>
      </c>
      <c r="M622" s="8">
        <f t="shared" si="90"/>
        <v>25</v>
      </c>
      <c r="N622" s="8">
        <f t="shared" si="91"/>
        <v>0</v>
      </c>
      <c r="O622" s="8">
        <f t="shared" si="92"/>
        <v>50</v>
      </c>
      <c r="P622" s="8">
        <f t="shared" si="93"/>
        <v>33</v>
      </c>
      <c r="Q622" s="9">
        <f t="shared" si="94"/>
        <v>21.2</v>
      </c>
      <c r="R622" s="9">
        <f t="shared" si="95"/>
        <v>30.75</v>
      </c>
      <c r="S622" s="9">
        <f t="shared" si="96"/>
        <v>31.1</v>
      </c>
      <c r="T622" s="9">
        <f t="shared" si="97"/>
        <v>27</v>
      </c>
      <c r="U622" s="8">
        <f t="shared" si="98"/>
        <v>27.683333333333337</v>
      </c>
      <c r="V622" s="8">
        <f t="shared" si="99"/>
        <v>27.512500000000003</v>
      </c>
    </row>
    <row r="623" spans="1:22" ht="13.5" x14ac:dyDescent="0.25">
      <c r="A623" s="3">
        <f>RSI!A623</f>
        <v>43209</v>
      </c>
      <c r="B623" s="2">
        <f>RSI!B623</f>
        <v>37.56</v>
      </c>
      <c r="C623" s="2">
        <f>RSI!I623</f>
        <v>56.624010557558606</v>
      </c>
      <c r="D623" s="2">
        <f>MACD!E623</f>
        <v>-0.77768500282569164</v>
      </c>
      <c r="E623" s="2">
        <f>MACD!F623</f>
        <v>-1.1381808249076428</v>
      </c>
      <c r="F623" s="2">
        <f>'Moving Avg'!D623</f>
        <v>37.56</v>
      </c>
      <c r="G623" s="2">
        <f>'Moving Avg'!F623</f>
        <v>36.793999999999983</v>
      </c>
      <c r="H623" s="2">
        <f>'Moving Avg'!G623</f>
        <v>37.916800000000002</v>
      </c>
      <c r="I623" s="2">
        <f>'Moving Avg'!H623</f>
        <v>34.886749999999957</v>
      </c>
      <c r="J623" s="6" t="str">
        <f>OBV!F623</f>
        <v>NEUTRAL</v>
      </c>
      <c r="K623" s="6" t="str">
        <f>OBV!G623</f>
        <v>NEUTRAL</v>
      </c>
      <c r="L623" s="6" t="str">
        <f>OBV!H623</f>
        <v>NEUTRAL</v>
      </c>
      <c r="M623" s="8">
        <f t="shared" si="90"/>
        <v>25</v>
      </c>
      <c r="N623" s="8">
        <f t="shared" si="91"/>
        <v>0</v>
      </c>
      <c r="O623" s="8">
        <f t="shared" si="92"/>
        <v>50</v>
      </c>
      <c r="P623" s="8">
        <f t="shared" si="93"/>
        <v>33</v>
      </c>
      <c r="Q623" s="9">
        <f t="shared" si="94"/>
        <v>21.2</v>
      </c>
      <c r="R623" s="9">
        <f t="shared" si="95"/>
        <v>30.75</v>
      </c>
      <c r="S623" s="9">
        <f t="shared" si="96"/>
        <v>31.1</v>
      </c>
      <c r="T623" s="9">
        <f t="shared" si="97"/>
        <v>27</v>
      </c>
      <c r="U623" s="8">
        <f t="shared" si="98"/>
        <v>27.683333333333337</v>
      </c>
      <c r="V623" s="8">
        <f t="shared" si="99"/>
        <v>27.512500000000003</v>
      </c>
    </row>
    <row r="624" spans="1:22" ht="13.5" x14ac:dyDescent="0.25">
      <c r="A624" s="3">
        <f>RSI!A624</f>
        <v>43210</v>
      </c>
      <c r="B624" s="2">
        <f>RSI!B624</f>
        <v>36.5</v>
      </c>
      <c r="C624" s="2">
        <f>RSI!I624</f>
        <v>38.753963768234826</v>
      </c>
      <c r="D624" s="2">
        <f>MACD!E624</f>
        <v>-0.55388247501696242</v>
      </c>
      <c r="E624" s="2">
        <f>MACD!F624</f>
        <v>-1.0213211549295069</v>
      </c>
      <c r="F624" s="2">
        <f>'Moving Avg'!D624</f>
        <v>37.347999999999999</v>
      </c>
      <c r="G624" s="2">
        <f>'Moving Avg'!F624</f>
        <v>36.898999999999987</v>
      </c>
      <c r="H624" s="2">
        <f>'Moving Avg'!G624</f>
        <v>37.832799999999999</v>
      </c>
      <c r="I624" s="2">
        <f>'Moving Avg'!H624</f>
        <v>34.931299999999958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  <c r="M624" s="8">
        <f t="shared" si="90"/>
        <v>25</v>
      </c>
      <c r="N624" s="8">
        <f t="shared" si="91"/>
        <v>0</v>
      </c>
      <c r="O624" s="8">
        <f t="shared" si="92"/>
        <v>50</v>
      </c>
      <c r="P624" s="8">
        <f t="shared" si="93"/>
        <v>16.5</v>
      </c>
      <c r="Q624" s="9">
        <f t="shared" si="94"/>
        <v>18.725000000000001</v>
      </c>
      <c r="R624" s="9">
        <f t="shared" si="95"/>
        <v>26.625</v>
      </c>
      <c r="S624" s="9">
        <f t="shared" si="96"/>
        <v>23.675000000000001</v>
      </c>
      <c r="T624" s="9">
        <f t="shared" si="97"/>
        <v>22.875</v>
      </c>
      <c r="U624" s="8">
        <f t="shared" si="98"/>
        <v>23.008333333333336</v>
      </c>
      <c r="V624" s="8">
        <f t="shared" si="99"/>
        <v>22.975000000000001</v>
      </c>
    </row>
    <row r="625" spans="1:22" ht="13.5" x14ac:dyDescent="0.25">
      <c r="A625" s="3">
        <f>RSI!A625</f>
        <v>43213</v>
      </c>
      <c r="B625" s="2">
        <f>RSI!B625</f>
        <v>36.43</v>
      </c>
      <c r="C625" s="2">
        <f>RSI!I625</f>
        <v>37.903259751897544</v>
      </c>
      <c r="D625" s="2">
        <f>MACD!E625</f>
        <v>-0.35496160593585557</v>
      </c>
      <c r="E625" s="2">
        <f>MACD!F625</f>
        <v>-0.88804924513077677</v>
      </c>
      <c r="F625" s="2">
        <f>'Moving Avg'!D625</f>
        <v>37.122</v>
      </c>
      <c r="G625" s="2">
        <f>'Moving Avg'!F625</f>
        <v>37.000499999999995</v>
      </c>
      <c r="H625" s="2">
        <f>'Moving Avg'!G625</f>
        <v>37.747399999999999</v>
      </c>
      <c r="I625" s="2">
        <f>'Moving Avg'!H625</f>
        <v>34.981699999999961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  <c r="M625" s="8">
        <f t="shared" si="90"/>
        <v>25</v>
      </c>
      <c r="N625" s="8">
        <f t="shared" si="91"/>
        <v>0</v>
      </c>
      <c r="O625" s="8">
        <f t="shared" si="92"/>
        <v>50</v>
      </c>
      <c r="P625" s="8">
        <f t="shared" si="93"/>
        <v>0</v>
      </c>
      <c r="Q625" s="9">
        <f t="shared" si="94"/>
        <v>16.25</v>
      </c>
      <c r="R625" s="9">
        <f t="shared" si="95"/>
        <v>22.5</v>
      </c>
      <c r="S625" s="9">
        <f t="shared" si="96"/>
        <v>16.25</v>
      </c>
      <c r="T625" s="9">
        <f t="shared" si="97"/>
        <v>18.75</v>
      </c>
      <c r="U625" s="8">
        <f t="shared" si="98"/>
        <v>18.333333333333332</v>
      </c>
      <c r="V625" s="8">
        <f t="shared" si="99"/>
        <v>18.4375</v>
      </c>
    </row>
    <row r="626" spans="1:22" ht="13.5" x14ac:dyDescent="0.25">
      <c r="A626" s="3">
        <f>RSI!A626</f>
        <v>43214</v>
      </c>
      <c r="B626" s="2">
        <f>RSI!B626</f>
        <v>36.43</v>
      </c>
      <c r="C626" s="2">
        <f>RSI!I626</f>
        <v>37.903259751897544</v>
      </c>
      <c r="D626" s="2">
        <f>MACD!E626</f>
        <v>-0.18218928279896573</v>
      </c>
      <c r="E626" s="2">
        <f>MACD!F626</f>
        <v>-0.74687725266441463</v>
      </c>
      <c r="F626" s="2">
        <f>'Moving Avg'!D626</f>
        <v>36.896000000000001</v>
      </c>
      <c r="G626" s="2">
        <f>'Moving Avg'!F626</f>
        <v>37.151999999999987</v>
      </c>
      <c r="H626" s="2">
        <f>'Moving Avg'!G626</f>
        <v>37.661999999999992</v>
      </c>
      <c r="I626" s="2">
        <f>'Moving Avg'!H626</f>
        <v>35.031599999999969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  <c r="M626" s="8">
        <f t="shared" si="90"/>
        <v>25</v>
      </c>
      <c r="N626" s="8">
        <f t="shared" si="91"/>
        <v>0</v>
      </c>
      <c r="O626" s="8">
        <f t="shared" si="92"/>
        <v>50</v>
      </c>
      <c r="P626" s="8">
        <f t="shared" si="93"/>
        <v>0</v>
      </c>
      <c r="Q626" s="9">
        <f t="shared" si="94"/>
        <v>16.25</v>
      </c>
      <c r="R626" s="9">
        <f t="shared" si="95"/>
        <v>22.5</v>
      </c>
      <c r="S626" s="9">
        <f t="shared" si="96"/>
        <v>16.25</v>
      </c>
      <c r="T626" s="9">
        <f t="shared" si="97"/>
        <v>18.75</v>
      </c>
      <c r="U626" s="8">
        <f t="shared" si="98"/>
        <v>18.333333333333332</v>
      </c>
      <c r="V626" s="8">
        <f t="shared" si="99"/>
        <v>18.4375</v>
      </c>
    </row>
    <row r="627" spans="1:22" ht="13.5" x14ac:dyDescent="0.25">
      <c r="A627" s="3">
        <f>RSI!A627</f>
        <v>43215</v>
      </c>
      <c r="B627" s="2">
        <f>RSI!B627</f>
        <v>36.44</v>
      </c>
      <c r="C627" s="2">
        <f>RSI!I627</f>
        <v>38.128282205006393</v>
      </c>
      <c r="D627" s="2">
        <f>MACD!E627</f>
        <v>-3.2613368286597222E-2</v>
      </c>
      <c r="E627" s="2">
        <f>MACD!F627</f>
        <v>-0.6040244757888511</v>
      </c>
      <c r="F627" s="2">
        <f>'Moving Avg'!D627</f>
        <v>36.672000000000004</v>
      </c>
      <c r="G627" s="2">
        <f>'Moving Avg'!F627</f>
        <v>37.228999999999999</v>
      </c>
      <c r="H627" s="2">
        <f>'Moving Avg'!G627</f>
        <v>37.576799999999992</v>
      </c>
      <c r="I627" s="2">
        <f>'Moving Avg'!H627</f>
        <v>35.083749999999966</v>
      </c>
      <c r="J627" s="6" t="str">
        <f>OBV!F627</f>
        <v>BEARISH</v>
      </c>
      <c r="K627" s="6" t="str">
        <f>OBV!G627</f>
        <v>WEAK</v>
      </c>
      <c r="L627" s="6" t="str">
        <f>OBV!H627</f>
        <v>CONFIRMED BEARISH</v>
      </c>
      <c r="M627" s="8">
        <f t="shared" si="90"/>
        <v>25</v>
      </c>
      <c r="N627" s="8">
        <f t="shared" si="91"/>
        <v>0</v>
      </c>
      <c r="O627" s="8">
        <f t="shared" si="92"/>
        <v>50</v>
      </c>
      <c r="P627" s="8">
        <f t="shared" si="93"/>
        <v>0</v>
      </c>
      <c r="Q627" s="9">
        <f t="shared" si="94"/>
        <v>16.25</v>
      </c>
      <c r="R627" s="9">
        <f t="shared" si="95"/>
        <v>22.5</v>
      </c>
      <c r="S627" s="9">
        <f t="shared" si="96"/>
        <v>16.25</v>
      </c>
      <c r="T627" s="9">
        <f t="shared" si="97"/>
        <v>18.75</v>
      </c>
      <c r="U627" s="8">
        <f t="shared" si="98"/>
        <v>18.333333333333332</v>
      </c>
      <c r="V627" s="8">
        <f t="shared" si="99"/>
        <v>18.4375</v>
      </c>
    </row>
    <row r="628" spans="1:22" ht="13.5" x14ac:dyDescent="0.25">
      <c r="A628" s="3">
        <f>RSI!A628</f>
        <v>43216</v>
      </c>
      <c r="B628" s="2">
        <f>RSI!B628</f>
        <v>36.44</v>
      </c>
      <c r="C628" s="2">
        <f>RSI!I628</f>
        <v>38.128282205006393</v>
      </c>
      <c r="D628" s="2">
        <f>MACD!E628</f>
        <v>9.7710933605277717E-2</v>
      </c>
      <c r="E628" s="2">
        <f>MACD!F628</f>
        <v>-0.46367739391002533</v>
      </c>
      <c r="F628" s="2">
        <f>'Moving Avg'!D628</f>
        <v>36.448</v>
      </c>
      <c r="G628" s="2">
        <f>'Moving Avg'!F628</f>
        <v>37.227499999999999</v>
      </c>
      <c r="H628" s="2">
        <f>'Moving Avg'!G628</f>
        <v>37.491599999999991</v>
      </c>
      <c r="I628" s="2">
        <f>'Moving Avg'!H628</f>
        <v>35.135899999999964</v>
      </c>
      <c r="J628" s="6" t="str">
        <f>OBV!F628</f>
        <v>BEARISH</v>
      </c>
      <c r="K628" s="6" t="str">
        <f>OBV!G628</f>
        <v>WEAK</v>
      </c>
      <c r="L628" s="6" t="str">
        <f>OBV!H628</f>
        <v>CONFIRMED BEARISH</v>
      </c>
      <c r="M628" s="8">
        <f t="shared" si="90"/>
        <v>25</v>
      </c>
      <c r="N628" s="8">
        <f t="shared" si="91"/>
        <v>0</v>
      </c>
      <c r="O628" s="8">
        <f t="shared" si="92"/>
        <v>50</v>
      </c>
      <c r="P628" s="8">
        <f t="shared" si="93"/>
        <v>0</v>
      </c>
      <c r="Q628" s="9">
        <f t="shared" si="94"/>
        <v>16.25</v>
      </c>
      <c r="R628" s="9">
        <f t="shared" si="95"/>
        <v>22.5</v>
      </c>
      <c r="S628" s="9">
        <f t="shared" si="96"/>
        <v>16.25</v>
      </c>
      <c r="T628" s="9">
        <f t="shared" si="97"/>
        <v>18.75</v>
      </c>
      <c r="U628" s="8">
        <f t="shared" si="98"/>
        <v>18.333333333333332</v>
      </c>
      <c r="V628" s="8">
        <f t="shared" si="99"/>
        <v>18.4375</v>
      </c>
    </row>
    <row r="629" spans="1:22" ht="13.5" x14ac:dyDescent="0.25">
      <c r="A629" s="3">
        <f>RSI!A629</f>
        <v>43217</v>
      </c>
      <c r="B629" s="2">
        <f>RSI!B629</f>
        <v>36.44</v>
      </c>
      <c r="C629" s="2">
        <f>RSI!I629</f>
        <v>38.128282205006393</v>
      </c>
      <c r="D629" s="2">
        <f>MACD!E629</f>
        <v>0.2114668859865958</v>
      </c>
      <c r="E629" s="2">
        <f>MACD!F629</f>
        <v>-0.32864853793070109</v>
      </c>
      <c r="F629" s="2">
        <f>'Moving Avg'!D629</f>
        <v>36.436</v>
      </c>
      <c r="G629" s="2">
        <f>'Moving Avg'!F629</f>
        <v>37.225999999999999</v>
      </c>
      <c r="H629" s="2">
        <f>'Moving Avg'!G629</f>
        <v>37.406399999999984</v>
      </c>
      <c r="I629" s="2">
        <f>'Moving Avg'!H629</f>
        <v>35.188049999999969</v>
      </c>
      <c r="J629" s="6" t="str">
        <f>OBV!F629</f>
        <v>BEARISH</v>
      </c>
      <c r="K629" s="6" t="str">
        <f>OBV!G629</f>
        <v>WEAK</v>
      </c>
      <c r="L629" s="6" t="str">
        <f>OBV!H629</f>
        <v>CONFIRMED BEARISH</v>
      </c>
      <c r="M629" s="8">
        <f t="shared" si="90"/>
        <v>25</v>
      </c>
      <c r="N629" s="8">
        <f t="shared" si="91"/>
        <v>0</v>
      </c>
      <c r="O629" s="8">
        <f t="shared" si="92"/>
        <v>50</v>
      </c>
      <c r="P629" s="8">
        <f t="shared" si="93"/>
        <v>0</v>
      </c>
      <c r="Q629" s="9">
        <f t="shared" si="94"/>
        <v>16.25</v>
      </c>
      <c r="R629" s="9">
        <f t="shared" si="95"/>
        <v>22.5</v>
      </c>
      <c r="S629" s="9">
        <f t="shared" si="96"/>
        <v>16.25</v>
      </c>
      <c r="T629" s="9">
        <f t="shared" si="97"/>
        <v>18.75</v>
      </c>
      <c r="U629" s="8">
        <f t="shared" si="98"/>
        <v>18.333333333333332</v>
      </c>
      <c r="V629" s="8">
        <f t="shared" si="99"/>
        <v>18.4375</v>
      </c>
    </row>
    <row r="630" spans="1:22" ht="13.5" x14ac:dyDescent="0.25">
      <c r="A630" s="3">
        <f>RSI!A630</f>
        <v>43220</v>
      </c>
      <c r="B630" s="2">
        <f>RSI!B630</f>
        <v>36.44</v>
      </c>
      <c r="C630" s="2">
        <f>RSI!I630</f>
        <v>38.128282205006393</v>
      </c>
      <c r="D630" s="2">
        <f>MACD!E630</f>
        <v>0.31094557362453656</v>
      </c>
      <c r="E630" s="2">
        <f>MACD!F630</f>
        <v>-0.20072971561965355</v>
      </c>
      <c r="F630" s="2">
        <f>'Moving Avg'!D630</f>
        <v>36.438000000000002</v>
      </c>
      <c r="G630" s="2">
        <f>'Moving Avg'!F630</f>
        <v>37.17</v>
      </c>
      <c r="H630" s="2">
        <f>'Moving Avg'!G630</f>
        <v>37.321199999999983</v>
      </c>
      <c r="I630" s="2">
        <f>'Moving Avg'!H630</f>
        <v>35.237749999999963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  <c r="M630" s="8">
        <f t="shared" si="90"/>
        <v>25</v>
      </c>
      <c r="N630" s="8">
        <f t="shared" si="91"/>
        <v>0</v>
      </c>
      <c r="O630" s="8">
        <f t="shared" si="92"/>
        <v>50</v>
      </c>
      <c r="P630" s="8">
        <f t="shared" si="93"/>
        <v>83.5</v>
      </c>
      <c r="Q630" s="9">
        <f t="shared" si="94"/>
        <v>28.774999999999999</v>
      </c>
      <c r="R630" s="9">
        <f t="shared" si="95"/>
        <v>43.375</v>
      </c>
      <c r="S630" s="9">
        <f t="shared" si="96"/>
        <v>53.825000000000003</v>
      </c>
      <c r="T630" s="9">
        <f t="shared" si="97"/>
        <v>39.625</v>
      </c>
      <c r="U630" s="8">
        <f t="shared" si="98"/>
        <v>41.991666666666667</v>
      </c>
      <c r="V630" s="8">
        <f t="shared" si="99"/>
        <v>41.400000000000006</v>
      </c>
    </row>
    <row r="631" spans="1:22" ht="13.5" x14ac:dyDescent="0.25">
      <c r="A631" s="3">
        <f>RSI!A631</f>
        <v>43222</v>
      </c>
      <c r="B631" s="2">
        <f>RSI!B631</f>
        <v>36.44</v>
      </c>
      <c r="C631" s="2">
        <f>RSI!I631</f>
        <v>38.128282205006393</v>
      </c>
      <c r="D631" s="2">
        <f>MACD!E631</f>
        <v>0.39810470982378376</v>
      </c>
      <c r="E631" s="2">
        <f>MACD!F631</f>
        <v>-8.0962830530966104E-2</v>
      </c>
      <c r="F631" s="2">
        <f>'Moving Avg'!D631</f>
        <v>36.44</v>
      </c>
      <c r="G631" s="2">
        <f>'Moving Avg'!F631</f>
        <v>37.114000000000011</v>
      </c>
      <c r="H631" s="2">
        <f>'Moving Avg'!G631</f>
        <v>37.235999999999983</v>
      </c>
      <c r="I631" s="2">
        <f>'Moving Avg'!H631</f>
        <v>35.288449999999969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  <c r="M631" s="8">
        <f t="shared" si="90"/>
        <v>25</v>
      </c>
      <c r="N631" s="8">
        <f t="shared" si="91"/>
        <v>0</v>
      </c>
      <c r="O631" s="8">
        <f t="shared" si="92"/>
        <v>50</v>
      </c>
      <c r="P631" s="8">
        <f t="shared" si="93"/>
        <v>83.5</v>
      </c>
      <c r="Q631" s="9">
        <f t="shared" si="94"/>
        <v>28.774999999999999</v>
      </c>
      <c r="R631" s="9">
        <f t="shared" si="95"/>
        <v>43.375</v>
      </c>
      <c r="S631" s="9">
        <f t="shared" si="96"/>
        <v>53.825000000000003</v>
      </c>
      <c r="T631" s="9">
        <f t="shared" si="97"/>
        <v>39.625</v>
      </c>
      <c r="U631" s="8">
        <f t="shared" si="98"/>
        <v>41.991666666666667</v>
      </c>
      <c r="V631" s="8">
        <f t="shared" si="99"/>
        <v>41.400000000000006</v>
      </c>
    </row>
    <row r="632" spans="1:22" ht="13.5" x14ac:dyDescent="0.25">
      <c r="A632" s="3">
        <f>RSI!A632</f>
        <v>43223</v>
      </c>
      <c r="B632" s="2">
        <f>RSI!B632</f>
        <v>36.44</v>
      </c>
      <c r="C632" s="2">
        <f>RSI!I632</f>
        <v>38.128282205006393</v>
      </c>
      <c r="D632" s="2">
        <f>MACD!E632</f>
        <v>0.4746185092981392</v>
      </c>
      <c r="E632" s="2">
        <f>MACD!F632</f>
        <v>3.0153437434854949E-2</v>
      </c>
      <c r="F632" s="2">
        <f>'Moving Avg'!D632</f>
        <v>36.44</v>
      </c>
      <c r="G632" s="2">
        <f>'Moving Avg'!F632</f>
        <v>37.058000000000014</v>
      </c>
      <c r="H632" s="2">
        <f>'Moving Avg'!G632</f>
        <v>37.15079999999999</v>
      </c>
      <c r="I632" s="2">
        <f>'Moving Avg'!H632</f>
        <v>35.339149999999961</v>
      </c>
      <c r="J632" s="6" t="str">
        <f>OBV!F632</f>
        <v>NEUTRAL</v>
      </c>
      <c r="K632" s="6" t="str">
        <f>OBV!G632</f>
        <v>NEUTRAL</v>
      </c>
      <c r="L632" s="6" t="str">
        <f>OBV!H632</f>
        <v>NEUTRAL</v>
      </c>
      <c r="M632" s="8">
        <f t="shared" si="90"/>
        <v>25</v>
      </c>
      <c r="N632" s="8">
        <f t="shared" si="91"/>
        <v>0</v>
      </c>
      <c r="O632" s="8">
        <f t="shared" si="92"/>
        <v>50</v>
      </c>
      <c r="P632" s="8">
        <f t="shared" si="93"/>
        <v>33</v>
      </c>
      <c r="Q632" s="9">
        <f t="shared" si="94"/>
        <v>21.2</v>
      </c>
      <c r="R632" s="9">
        <f t="shared" si="95"/>
        <v>30.75</v>
      </c>
      <c r="S632" s="9">
        <f t="shared" si="96"/>
        <v>31.1</v>
      </c>
      <c r="T632" s="9">
        <f t="shared" si="97"/>
        <v>27</v>
      </c>
      <c r="U632" s="8">
        <f t="shared" si="98"/>
        <v>27.683333333333337</v>
      </c>
      <c r="V632" s="8">
        <f t="shared" si="99"/>
        <v>27.512500000000003</v>
      </c>
    </row>
    <row r="633" spans="1:22" ht="13.5" x14ac:dyDescent="0.25">
      <c r="A633" s="3">
        <f>RSI!A633</f>
        <v>43224</v>
      </c>
      <c r="B633" s="2">
        <f>RSI!B633</f>
        <v>36.44</v>
      </c>
      <c r="C633" s="2">
        <f>RSI!I633</f>
        <v>38.128282205006393</v>
      </c>
      <c r="D633" s="2">
        <f>MACD!E633</f>
        <v>0.54191999311083094</v>
      </c>
      <c r="E633" s="2">
        <f>MACD!F633</f>
        <v>0.13250674857005015</v>
      </c>
      <c r="F633" s="2">
        <f>'Moving Avg'!D633</f>
        <v>36.44</v>
      </c>
      <c r="G633" s="2">
        <f>'Moving Avg'!F633</f>
        <v>37.002000000000024</v>
      </c>
      <c r="H633" s="2">
        <f>'Moving Avg'!G633</f>
        <v>37.065599999999989</v>
      </c>
      <c r="I633" s="2">
        <f>'Moving Avg'!H633</f>
        <v>35.388849999999962</v>
      </c>
      <c r="J633" s="6" t="str">
        <f>OBV!F633</f>
        <v>NEUTRAL</v>
      </c>
      <c r="K633" s="6" t="str">
        <f>OBV!G633</f>
        <v>NEUTRAL</v>
      </c>
      <c r="L633" s="6" t="str">
        <f>OBV!H633</f>
        <v>NEUTRAL</v>
      </c>
      <c r="M633" s="8">
        <f t="shared" si="90"/>
        <v>25</v>
      </c>
      <c r="N633" s="8">
        <f t="shared" si="91"/>
        <v>0</v>
      </c>
      <c r="O633" s="8">
        <f t="shared" si="92"/>
        <v>50</v>
      </c>
      <c r="P633" s="8">
        <f t="shared" si="93"/>
        <v>33</v>
      </c>
      <c r="Q633" s="9">
        <f t="shared" si="94"/>
        <v>21.2</v>
      </c>
      <c r="R633" s="9">
        <f t="shared" si="95"/>
        <v>30.75</v>
      </c>
      <c r="S633" s="9">
        <f t="shared" si="96"/>
        <v>31.1</v>
      </c>
      <c r="T633" s="9">
        <f t="shared" si="97"/>
        <v>27</v>
      </c>
      <c r="U633" s="8">
        <f t="shared" si="98"/>
        <v>27.683333333333337</v>
      </c>
      <c r="V633" s="8">
        <f t="shared" si="99"/>
        <v>27.512500000000003</v>
      </c>
    </row>
    <row r="634" spans="1:22" ht="13.5" x14ac:dyDescent="0.25">
      <c r="A634" s="3">
        <f>RSI!A634</f>
        <v>43227</v>
      </c>
      <c r="B634" s="2">
        <f>RSI!B634</f>
        <v>36.44</v>
      </c>
      <c r="C634" s="2">
        <f>RSI!I634</f>
        <v>38.128282205006393</v>
      </c>
      <c r="D634" s="2">
        <f>MACD!E634</f>
        <v>0.43815995913945471</v>
      </c>
      <c r="E634" s="2">
        <f>MACD!F634</f>
        <v>0.19363739068393107</v>
      </c>
      <c r="F634" s="2">
        <f>'Moving Avg'!D634</f>
        <v>36.44</v>
      </c>
      <c r="G634" s="2">
        <f>'Moving Avg'!F634</f>
        <v>36.946000000000012</v>
      </c>
      <c r="H634" s="2">
        <f>'Moving Avg'!G634</f>
        <v>36.980399999999989</v>
      </c>
      <c r="I634" s="2">
        <f>'Moving Avg'!H634</f>
        <v>35.438549999999964</v>
      </c>
      <c r="J634" s="6" t="str">
        <f>OBV!F634</f>
        <v>NEUTRAL</v>
      </c>
      <c r="K634" s="6" t="str">
        <f>OBV!G634</f>
        <v>NEUTRAL</v>
      </c>
      <c r="L634" s="6" t="str">
        <f>OBV!H634</f>
        <v>NEUTRAL</v>
      </c>
      <c r="M634" s="8">
        <f t="shared" si="90"/>
        <v>25</v>
      </c>
      <c r="N634" s="8">
        <f t="shared" si="91"/>
        <v>0</v>
      </c>
      <c r="O634" s="8">
        <f t="shared" si="92"/>
        <v>50</v>
      </c>
      <c r="P634" s="8">
        <f t="shared" si="93"/>
        <v>33</v>
      </c>
      <c r="Q634" s="9">
        <f t="shared" si="94"/>
        <v>21.2</v>
      </c>
      <c r="R634" s="9">
        <f t="shared" si="95"/>
        <v>30.75</v>
      </c>
      <c r="S634" s="9">
        <f t="shared" si="96"/>
        <v>31.1</v>
      </c>
      <c r="T634" s="9">
        <f t="shared" si="97"/>
        <v>27</v>
      </c>
      <c r="U634" s="8">
        <f t="shared" si="98"/>
        <v>27.683333333333337</v>
      </c>
      <c r="V634" s="8">
        <f t="shared" si="99"/>
        <v>27.512500000000003</v>
      </c>
    </row>
    <row r="635" spans="1:22" ht="13.5" x14ac:dyDescent="0.25">
      <c r="A635" s="3">
        <f>RSI!A635</f>
        <v>43228</v>
      </c>
      <c r="B635" s="2">
        <f>RSI!B635</f>
        <v>36.44</v>
      </c>
      <c r="C635" s="2">
        <f>RSI!I635</f>
        <v>38.128282205006386</v>
      </c>
      <c r="D635" s="2">
        <f>MACD!E635</f>
        <v>0.34178773925715689</v>
      </c>
      <c r="E635" s="2">
        <f>MACD!F635</f>
        <v>0.22326746039857626</v>
      </c>
      <c r="F635" s="2">
        <f>'Moving Avg'!D635</f>
        <v>36.44</v>
      </c>
      <c r="G635" s="2">
        <f>'Moving Avg'!F635</f>
        <v>36.890000000000022</v>
      </c>
      <c r="H635" s="2">
        <f>'Moving Avg'!G635</f>
        <v>36.895199999999996</v>
      </c>
      <c r="I635" s="2">
        <f>'Moving Avg'!H635</f>
        <v>35.488249999999965</v>
      </c>
      <c r="J635" s="6" t="str">
        <f>OBV!F635</f>
        <v>NEUTRAL</v>
      </c>
      <c r="K635" s="6" t="str">
        <f>OBV!G635</f>
        <v>NEUTRAL</v>
      </c>
      <c r="L635" s="6" t="str">
        <f>OBV!H635</f>
        <v>NEUTRAL</v>
      </c>
      <c r="M635" s="8">
        <f t="shared" si="90"/>
        <v>25</v>
      </c>
      <c r="N635" s="8">
        <f t="shared" si="91"/>
        <v>0</v>
      </c>
      <c r="O635" s="8">
        <f t="shared" si="92"/>
        <v>50</v>
      </c>
      <c r="P635" s="8">
        <f t="shared" si="93"/>
        <v>33</v>
      </c>
      <c r="Q635" s="9">
        <f t="shared" si="94"/>
        <v>21.2</v>
      </c>
      <c r="R635" s="9">
        <f t="shared" si="95"/>
        <v>30.75</v>
      </c>
      <c r="S635" s="9">
        <f t="shared" si="96"/>
        <v>31.1</v>
      </c>
      <c r="T635" s="9">
        <f t="shared" si="97"/>
        <v>27</v>
      </c>
      <c r="U635" s="8">
        <f t="shared" si="98"/>
        <v>27.683333333333337</v>
      </c>
      <c r="V635" s="8">
        <f t="shared" si="99"/>
        <v>27.512500000000003</v>
      </c>
    </row>
    <row r="636" spans="1:22" ht="13.5" x14ac:dyDescent="0.25">
      <c r="A636" s="3">
        <f>RSI!A636</f>
        <v>43229</v>
      </c>
      <c r="B636" s="2">
        <f>RSI!B636</f>
        <v>36.44</v>
      </c>
      <c r="C636" s="2">
        <f>RSI!I636</f>
        <v>38.128282205006393</v>
      </c>
      <c r="D636" s="2">
        <f>MACD!E636</f>
        <v>0.2622734616940221</v>
      </c>
      <c r="E636" s="2">
        <f>MACD!F636</f>
        <v>0.23106866065766543</v>
      </c>
      <c r="F636" s="2">
        <f>'Moving Avg'!D636</f>
        <v>36.44</v>
      </c>
      <c r="G636" s="2">
        <f>'Moving Avg'!F636</f>
        <v>36.834000000000017</v>
      </c>
      <c r="H636" s="2">
        <f>'Moving Avg'!G636</f>
        <v>36.809999999999995</v>
      </c>
      <c r="I636" s="2">
        <f>'Moving Avg'!H636</f>
        <v>35.534449999999964</v>
      </c>
      <c r="J636" s="6" t="str">
        <f>OBV!F636</f>
        <v>NEUTRAL</v>
      </c>
      <c r="K636" s="6" t="str">
        <f>OBV!G636</f>
        <v>NEUTRAL</v>
      </c>
      <c r="L636" s="6" t="str">
        <f>OBV!H636</f>
        <v>NEUTRAL</v>
      </c>
      <c r="M636" s="8">
        <f t="shared" si="90"/>
        <v>25</v>
      </c>
      <c r="N636" s="8">
        <f t="shared" si="91"/>
        <v>0</v>
      </c>
      <c r="O636" s="8">
        <f t="shared" si="92"/>
        <v>50</v>
      </c>
      <c r="P636" s="8">
        <f t="shared" si="93"/>
        <v>33</v>
      </c>
      <c r="Q636" s="9">
        <f t="shared" si="94"/>
        <v>21.2</v>
      </c>
      <c r="R636" s="9">
        <f t="shared" si="95"/>
        <v>30.75</v>
      </c>
      <c r="S636" s="9">
        <f t="shared" si="96"/>
        <v>31.1</v>
      </c>
      <c r="T636" s="9">
        <f t="shared" si="97"/>
        <v>27</v>
      </c>
      <c r="U636" s="8">
        <f t="shared" si="98"/>
        <v>27.683333333333337</v>
      </c>
      <c r="V636" s="8">
        <f t="shared" si="99"/>
        <v>27.512500000000003</v>
      </c>
    </row>
    <row r="637" spans="1:22" ht="13.5" x14ac:dyDescent="0.25">
      <c r="A637" s="3">
        <f>RSI!A637</f>
        <v>43230</v>
      </c>
      <c r="B637" s="2">
        <f>RSI!B637</f>
        <v>36.44</v>
      </c>
      <c r="C637" s="2">
        <f>RSI!I637</f>
        <v>38.128282205006393</v>
      </c>
      <c r="D637" s="2">
        <f>MACD!E637</f>
        <v>0.19841158084889798</v>
      </c>
      <c r="E637" s="2">
        <f>MACD!F637</f>
        <v>0.22453724469591196</v>
      </c>
      <c r="F637" s="2">
        <f>'Moving Avg'!D637</f>
        <v>36.44</v>
      </c>
      <c r="G637" s="2">
        <f>'Moving Avg'!F637</f>
        <v>36.77800000000002</v>
      </c>
      <c r="H637" s="2">
        <f>'Moving Avg'!G637</f>
        <v>36.724799999999995</v>
      </c>
      <c r="I637" s="2">
        <f>'Moving Avg'!H637</f>
        <v>35.580649999999963</v>
      </c>
      <c r="J637" s="6" t="str">
        <f>OBV!F637</f>
        <v>NEUTRAL</v>
      </c>
      <c r="K637" s="6" t="str">
        <f>OBV!G637</f>
        <v>NEUTRAL</v>
      </c>
      <c r="L637" s="6" t="str">
        <f>OBV!H637</f>
        <v>NEUTRAL</v>
      </c>
      <c r="M637" s="8">
        <f t="shared" si="90"/>
        <v>25</v>
      </c>
      <c r="N637" s="8">
        <f t="shared" si="91"/>
        <v>100</v>
      </c>
      <c r="O637" s="8">
        <f t="shared" si="92"/>
        <v>50</v>
      </c>
      <c r="P637" s="8">
        <f t="shared" si="93"/>
        <v>33</v>
      </c>
      <c r="Q637" s="9">
        <f t="shared" si="94"/>
        <v>56.2</v>
      </c>
      <c r="R637" s="9">
        <f t="shared" si="95"/>
        <v>50.75</v>
      </c>
      <c r="S637" s="9">
        <f t="shared" si="96"/>
        <v>46.1</v>
      </c>
      <c r="T637" s="9">
        <f t="shared" si="97"/>
        <v>52</v>
      </c>
      <c r="U637" s="8">
        <f t="shared" si="98"/>
        <v>51.016666666666673</v>
      </c>
      <c r="V637" s="8">
        <f t="shared" si="99"/>
        <v>51.262500000000003</v>
      </c>
    </row>
    <row r="638" spans="1:22" ht="13.5" x14ac:dyDescent="0.25">
      <c r="A638" s="3">
        <f>RSI!A638</f>
        <v>43231</v>
      </c>
      <c r="B638" s="2">
        <f>RSI!B638</f>
        <v>36.44</v>
      </c>
      <c r="C638" s="2">
        <f>RSI!I638</f>
        <v>38.128282205006393</v>
      </c>
      <c r="D638" s="2">
        <f>MACD!E638</f>
        <v>0.14611624308307825</v>
      </c>
      <c r="E638" s="2">
        <f>MACD!F638</f>
        <v>0.20885304437334523</v>
      </c>
      <c r="F638" s="2">
        <f>'Moving Avg'!D638</f>
        <v>36.44</v>
      </c>
      <c r="G638" s="2">
        <f>'Moving Avg'!F638</f>
        <v>36.722000000000016</v>
      </c>
      <c r="H638" s="2">
        <f>'Moving Avg'!G638</f>
        <v>36.639599999999994</v>
      </c>
      <c r="I638" s="2">
        <f>'Moving Avg'!H638</f>
        <v>35.626849999999962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  <c r="M638" s="8">
        <f t="shared" si="90"/>
        <v>25</v>
      </c>
      <c r="N638" s="8">
        <f t="shared" si="91"/>
        <v>100</v>
      </c>
      <c r="O638" s="8">
        <f t="shared" si="92"/>
        <v>50</v>
      </c>
      <c r="P638" s="8">
        <f t="shared" si="93"/>
        <v>33</v>
      </c>
      <c r="Q638" s="9">
        <f t="shared" si="94"/>
        <v>56.2</v>
      </c>
      <c r="R638" s="9">
        <f t="shared" si="95"/>
        <v>50.75</v>
      </c>
      <c r="S638" s="9">
        <f t="shared" si="96"/>
        <v>46.1</v>
      </c>
      <c r="T638" s="9">
        <f t="shared" si="97"/>
        <v>52</v>
      </c>
      <c r="U638" s="8">
        <f t="shared" si="98"/>
        <v>51.016666666666673</v>
      </c>
      <c r="V638" s="8">
        <f t="shared" si="99"/>
        <v>51.262500000000003</v>
      </c>
    </row>
    <row r="639" spans="1:22" ht="13.5" x14ac:dyDescent="0.25">
      <c r="A639" s="3">
        <f>RSI!A639</f>
        <v>43234</v>
      </c>
      <c r="B639" s="2">
        <f>RSI!B639</f>
        <v>36.44</v>
      </c>
      <c r="C639" s="2">
        <f>RSI!I639</f>
        <v>38.128282205006393</v>
      </c>
      <c r="D639" s="2">
        <f>MACD!E639</f>
        <v>0.10347896998355566</v>
      </c>
      <c r="E639" s="2">
        <f>MACD!F639</f>
        <v>0.18777822949538731</v>
      </c>
      <c r="F639" s="2">
        <f>'Moving Avg'!D639</f>
        <v>36.44</v>
      </c>
      <c r="G639" s="2">
        <f>'Moving Avg'!F639</f>
        <v>36.666000000000018</v>
      </c>
      <c r="H639" s="2">
        <f>'Moving Avg'!G639</f>
        <v>36.554400000000001</v>
      </c>
      <c r="I639" s="2">
        <f>'Moving Avg'!H639</f>
        <v>35.673049999999961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  <c r="M639" s="8">
        <f t="shared" si="90"/>
        <v>25</v>
      </c>
      <c r="N639" s="8">
        <f t="shared" si="91"/>
        <v>100</v>
      </c>
      <c r="O639" s="8">
        <f t="shared" si="92"/>
        <v>50</v>
      </c>
      <c r="P639" s="8">
        <f t="shared" si="93"/>
        <v>33</v>
      </c>
      <c r="Q639" s="9">
        <f t="shared" si="94"/>
        <v>56.2</v>
      </c>
      <c r="R639" s="9">
        <f t="shared" si="95"/>
        <v>50.75</v>
      </c>
      <c r="S639" s="9">
        <f t="shared" si="96"/>
        <v>46.1</v>
      </c>
      <c r="T639" s="9">
        <f t="shared" si="97"/>
        <v>52</v>
      </c>
      <c r="U639" s="8">
        <f t="shared" si="98"/>
        <v>51.016666666666673</v>
      </c>
      <c r="V639" s="8">
        <f t="shared" si="99"/>
        <v>51.262500000000003</v>
      </c>
    </row>
    <row r="640" spans="1:22" ht="13.5" x14ac:dyDescent="0.25">
      <c r="A640" s="3">
        <f>RSI!A640</f>
        <v>43235</v>
      </c>
      <c r="B640" s="2">
        <f>RSI!B640</f>
        <v>36.44</v>
      </c>
      <c r="C640" s="2">
        <f>RSI!I640</f>
        <v>38.128282205006386</v>
      </c>
      <c r="D640" s="2">
        <f>MACD!E640</f>
        <v>6.8894451515454591E-2</v>
      </c>
      <c r="E640" s="2">
        <f>MACD!F640</f>
        <v>0.16400147389940078</v>
      </c>
      <c r="F640" s="2">
        <f>'Moving Avg'!D640</f>
        <v>36.44</v>
      </c>
      <c r="G640" s="2">
        <f>'Moving Avg'!F640</f>
        <v>36.610000000000014</v>
      </c>
      <c r="H640" s="2">
        <f>'Moving Avg'!G640</f>
        <v>36.469200000000001</v>
      </c>
      <c r="I640" s="2">
        <f>'Moving Avg'!H640</f>
        <v>35.71924999999996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  <c r="M640" s="8">
        <f t="shared" si="90"/>
        <v>25</v>
      </c>
      <c r="N640" s="8">
        <f t="shared" si="91"/>
        <v>100</v>
      </c>
      <c r="O640" s="8">
        <f t="shared" si="92"/>
        <v>50</v>
      </c>
      <c r="P640" s="8">
        <f t="shared" si="93"/>
        <v>33</v>
      </c>
      <c r="Q640" s="9">
        <f t="shared" si="94"/>
        <v>56.2</v>
      </c>
      <c r="R640" s="9">
        <f t="shared" si="95"/>
        <v>50.75</v>
      </c>
      <c r="S640" s="9">
        <f t="shared" si="96"/>
        <v>46.1</v>
      </c>
      <c r="T640" s="9">
        <f t="shared" si="97"/>
        <v>52</v>
      </c>
      <c r="U640" s="8">
        <f t="shared" si="98"/>
        <v>51.016666666666673</v>
      </c>
      <c r="V640" s="8">
        <f t="shared" si="99"/>
        <v>51.262500000000003</v>
      </c>
    </row>
    <row r="641" spans="1:22" ht="13.5" x14ac:dyDescent="0.25">
      <c r="A641" s="3">
        <f>RSI!A641</f>
        <v>43236</v>
      </c>
      <c r="B641" s="2">
        <f>RSI!B641</f>
        <v>36.44</v>
      </c>
      <c r="C641" s="2">
        <f>RSI!I641</f>
        <v>38.128282205006386</v>
      </c>
      <c r="D641" s="2">
        <f>MACD!E641</f>
        <v>4.1013196857932144E-2</v>
      </c>
      <c r="E641" s="2">
        <f>MACD!F641</f>
        <v>0.13940381849110708</v>
      </c>
      <c r="F641" s="2">
        <f>'Moving Avg'!D641</f>
        <v>36.44</v>
      </c>
      <c r="G641" s="2">
        <f>'Moving Avg'!F641</f>
        <v>36.554000000000016</v>
      </c>
      <c r="H641" s="2">
        <f>'Moving Avg'!G641</f>
        <v>36.384</v>
      </c>
      <c r="I641" s="2">
        <f>'Moving Avg'!H641</f>
        <v>35.765449999999959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  <c r="M641" s="8">
        <f t="shared" si="90"/>
        <v>25</v>
      </c>
      <c r="N641" s="8">
        <f t="shared" si="91"/>
        <v>100</v>
      </c>
      <c r="O641" s="8">
        <f t="shared" si="92"/>
        <v>50</v>
      </c>
      <c r="P641" s="8">
        <f t="shared" si="93"/>
        <v>33</v>
      </c>
      <c r="Q641" s="9">
        <f t="shared" si="94"/>
        <v>56.2</v>
      </c>
      <c r="R641" s="9">
        <f t="shared" si="95"/>
        <v>50.75</v>
      </c>
      <c r="S641" s="9">
        <f t="shared" si="96"/>
        <v>46.1</v>
      </c>
      <c r="T641" s="9">
        <f t="shared" si="97"/>
        <v>52</v>
      </c>
      <c r="U641" s="8">
        <f t="shared" si="98"/>
        <v>51.016666666666673</v>
      </c>
      <c r="V641" s="8">
        <f t="shared" si="99"/>
        <v>51.262500000000003</v>
      </c>
    </row>
    <row r="642" spans="1:22" ht="13.5" x14ac:dyDescent="0.25">
      <c r="A642" s="3">
        <f>RSI!A642</f>
        <v>43237</v>
      </c>
      <c r="B642" s="2">
        <f>RSI!B642</f>
        <v>36.44</v>
      </c>
      <c r="C642" s="2">
        <f>RSI!I642</f>
        <v>38.128282205006386</v>
      </c>
      <c r="D642" s="2">
        <f>MACD!E642</f>
        <v>1.8701522162068329E-2</v>
      </c>
      <c r="E642" s="2">
        <f>MACD!F642</f>
        <v>0.11526335922529933</v>
      </c>
      <c r="F642" s="2">
        <f>'Moving Avg'!D642</f>
        <v>36.44</v>
      </c>
      <c r="G642" s="2">
        <f>'Moving Avg'!F642</f>
        <v>36.498000000000012</v>
      </c>
      <c r="H642" s="2">
        <f>'Moving Avg'!G642</f>
        <v>36.298800000000007</v>
      </c>
      <c r="I642" s="2">
        <f>'Moving Avg'!H642</f>
        <v>35.809699999999957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100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33</v>
      </c>
      <c r="Q642" s="9">
        <f t="shared" si="94"/>
        <v>56.2</v>
      </c>
      <c r="R642" s="9">
        <f t="shared" si="95"/>
        <v>50.75</v>
      </c>
      <c r="S642" s="9">
        <f t="shared" si="96"/>
        <v>46.1</v>
      </c>
      <c r="T642" s="9">
        <f t="shared" si="97"/>
        <v>52</v>
      </c>
      <c r="U642" s="8">
        <f t="shared" si="98"/>
        <v>51.016666666666673</v>
      </c>
      <c r="V642" s="8">
        <f t="shared" si="99"/>
        <v>51.262500000000003</v>
      </c>
    </row>
    <row r="643" spans="1:22" ht="13.5" x14ac:dyDescent="0.25">
      <c r="A643" s="3">
        <f>RSI!A643</f>
        <v>43238</v>
      </c>
      <c r="B643" s="2">
        <f>RSI!B643</f>
        <v>36.44</v>
      </c>
      <c r="C643" s="2">
        <f>RSI!I643</f>
        <v>38.128282205006386</v>
      </c>
      <c r="D643" s="2">
        <f>MACD!E643</f>
        <v>1.0077425893868508E-3</v>
      </c>
      <c r="E643" s="2">
        <f>MACD!F643</f>
        <v>9.241223589811684E-2</v>
      </c>
      <c r="F643" s="2">
        <f>'Moving Avg'!D643</f>
        <v>36.44</v>
      </c>
      <c r="G643" s="2">
        <f>'Moving Avg'!F643</f>
        <v>36.442000000000007</v>
      </c>
      <c r="H643" s="2">
        <f>'Moving Avg'!G643</f>
        <v>36.250200000000007</v>
      </c>
      <c r="I643" s="2">
        <f>'Moving Avg'!H643</f>
        <v>35.853949999999955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  <c r="M643" s="8">
        <f t="shared" si="100"/>
        <v>25</v>
      </c>
      <c r="N643" s="8">
        <f t="shared" si="101"/>
        <v>100</v>
      </c>
      <c r="O643" s="8">
        <f t="shared" si="102"/>
        <v>50</v>
      </c>
      <c r="P643" s="8">
        <f t="shared" si="103"/>
        <v>33</v>
      </c>
      <c r="Q643" s="9">
        <f t="shared" ref="Q643:Q706" si="104">0.35*M643+N643*0.35+O643*0.15+P643*0.15</f>
        <v>56.2</v>
      </c>
      <c r="R643" s="9">
        <f t="shared" ref="R643:R706" si="105">M643*0.2+N643*0.2+O643*0.35+P643*0.25</f>
        <v>50.75</v>
      </c>
      <c r="S643" s="9">
        <f t="shared" ref="S643:S706" si="106">M643*0.15+N643*0.15+O643*0.25+P643*0.45</f>
        <v>46.1</v>
      </c>
      <c r="T643" s="9">
        <f t="shared" ref="T643:T706" si="107">0.25*SUM(M643:P643)</f>
        <v>52</v>
      </c>
      <c r="U643" s="8">
        <f t="shared" ref="U643:U706" si="108">SUM(Q643:S643)/3</f>
        <v>51.016666666666673</v>
      </c>
      <c r="V643" s="8">
        <f t="shared" ref="V643:V706" si="109">SUM(Q643:T643)/4</f>
        <v>51.262500000000003</v>
      </c>
    </row>
    <row r="644" spans="1:22" ht="13.5" x14ac:dyDescent="0.25">
      <c r="A644" s="3">
        <f>RSI!A644</f>
        <v>43241</v>
      </c>
      <c r="B644" s="2">
        <f>RSI!B644</f>
        <v>36.44</v>
      </c>
      <c r="C644" s="2">
        <f>RSI!I644</f>
        <v>38.128282205006386</v>
      </c>
      <c r="D644" s="2">
        <f>MACD!E644</f>
        <v>-1.2866389470005402E-2</v>
      </c>
      <c r="E644" s="2">
        <f>MACD!F644</f>
        <v>7.1356510824492389E-2</v>
      </c>
      <c r="F644" s="2">
        <f>'Moving Avg'!D644</f>
        <v>36.44</v>
      </c>
      <c r="G644" s="2">
        <f>'Moving Avg'!F644</f>
        <v>36.439000000000007</v>
      </c>
      <c r="H644" s="2">
        <f>'Moving Avg'!G644</f>
        <v>36.23640000000001</v>
      </c>
      <c r="I644" s="2">
        <f>'Moving Avg'!H644</f>
        <v>35.898199999999953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  <c r="M644" s="8">
        <f t="shared" si="100"/>
        <v>25</v>
      </c>
      <c r="N644" s="8">
        <f t="shared" si="101"/>
        <v>100</v>
      </c>
      <c r="O644" s="8">
        <f t="shared" si="102"/>
        <v>50</v>
      </c>
      <c r="P644" s="8">
        <f t="shared" si="103"/>
        <v>33</v>
      </c>
      <c r="Q644" s="9">
        <f t="shared" si="104"/>
        <v>56.2</v>
      </c>
      <c r="R644" s="9">
        <f t="shared" si="105"/>
        <v>50.75</v>
      </c>
      <c r="S644" s="9">
        <f t="shared" si="106"/>
        <v>46.1</v>
      </c>
      <c r="T644" s="9">
        <f t="shared" si="107"/>
        <v>52</v>
      </c>
      <c r="U644" s="8">
        <f t="shared" si="108"/>
        <v>51.016666666666673</v>
      </c>
      <c r="V644" s="8">
        <f t="shared" si="109"/>
        <v>51.262500000000003</v>
      </c>
    </row>
    <row r="645" spans="1:22" ht="13.5" x14ac:dyDescent="0.25">
      <c r="A645" s="3">
        <f>RSI!A645</f>
        <v>43242</v>
      </c>
      <c r="B645" s="2">
        <f>RSI!B645</f>
        <v>36.44</v>
      </c>
      <c r="C645" s="2">
        <f>RSI!I645</f>
        <v>38.128282205006393</v>
      </c>
      <c r="D645" s="2">
        <f>MACD!E645</f>
        <v>-2.3589810434252456E-2</v>
      </c>
      <c r="E645" s="2">
        <f>MACD!F645</f>
        <v>5.2367246572743421E-2</v>
      </c>
      <c r="F645" s="2">
        <f>'Moving Avg'!D645</f>
        <v>36.44</v>
      </c>
      <c r="G645" s="2">
        <f>'Moving Avg'!F645</f>
        <v>36.43950000000001</v>
      </c>
      <c r="H645" s="2">
        <f>'Moving Avg'!G645</f>
        <v>36.256000000000007</v>
      </c>
      <c r="I645" s="2">
        <f>'Moving Avg'!H645</f>
        <v>35.942449999999951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  <c r="M645" s="8">
        <f t="shared" si="100"/>
        <v>25</v>
      </c>
      <c r="N645" s="8">
        <f t="shared" si="101"/>
        <v>100</v>
      </c>
      <c r="O645" s="8">
        <f t="shared" si="102"/>
        <v>50</v>
      </c>
      <c r="P645" s="8">
        <f t="shared" si="103"/>
        <v>33</v>
      </c>
      <c r="Q645" s="9">
        <f t="shared" si="104"/>
        <v>56.2</v>
      </c>
      <c r="R645" s="9">
        <f t="shared" si="105"/>
        <v>50.75</v>
      </c>
      <c r="S645" s="9">
        <f t="shared" si="106"/>
        <v>46.1</v>
      </c>
      <c r="T645" s="9">
        <f t="shared" si="107"/>
        <v>52</v>
      </c>
      <c r="U645" s="8">
        <f t="shared" si="108"/>
        <v>51.016666666666673</v>
      </c>
      <c r="V645" s="8">
        <f t="shared" si="109"/>
        <v>51.262500000000003</v>
      </c>
    </row>
    <row r="646" spans="1:22" ht="13.5" x14ac:dyDescent="0.25">
      <c r="A646" s="3">
        <f>RSI!A646</f>
        <v>43243</v>
      </c>
      <c r="B646" s="2">
        <f>RSI!B646</f>
        <v>36.44</v>
      </c>
      <c r="C646" s="2">
        <f>RSI!I646</f>
        <v>38.128282205006393</v>
      </c>
      <c r="D646" s="2">
        <f>MACD!E646</f>
        <v>-3.1722521327218089E-2</v>
      </c>
      <c r="E646" s="2">
        <f>MACD!F646</f>
        <v>3.5549292992751121E-2</v>
      </c>
      <c r="F646" s="2">
        <f>'Moving Avg'!D646</f>
        <v>36.44</v>
      </c>
      <c r="G646" s="2">
        <f>'Moving Avg'!F646</f>
        <v>36.440000000000012</v>
      </c>
      <c r="H646" s="2">
        <f>'Moving Avg'!G646</f>
        <v>36.296800000000012</v>
      </c>
      <c r="I646" s="2">
        <f>'Moving Avg'!H646</f>
        <v>35.986699999999949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  <c r="M646" s="8">
        <f t="shared" si="100"/>
        <v>25</v>
      </c>
      <c r="N646" s="8">
        <f t="shared" si="101"/>
        <v>100</v>
      </c>
      <c r="O646" s="8">
        <f t="shared" si="102"/>
        <v>50</v>
      </c>
      <c r="P646" s="8">
        <f t="shared" si="103"/>
        <v>33</v>
      </c>
      <c r="Q646" s="9">
        <f t="shared" si="104"/>
        <v>56.2</v>
      </c>
      <c r="R646" s="9">
        <f t="shared" si="105"/>
        <v>50.75</v>
      </c>
      <c r="S646" s="9">
        <f t="shared" si="106"/>
        <v>46.1</v>
      </c>
      <c r="T646" s="9">
        <f t="shared" si="107"/>
        <v>52</v>
      </c>
      <c r="U646" s="8">
        <f t="shared" si="108"/>
        <v>51.016666666666673</v>
      </c>
      <c r="V646" s="8">
        <f t="shared" si="109"/>
        <v>51.262500000000003</v>
      </c>
    </row>
    <row r="647" spans="1:22" ht="13.5" x14ac:dyDescent="0.25">
      <c r="A647" s="3">
        <f>RSI!A647</f>
        <v>43244</v>
      </c>
      <c r="B647" s="2">
        <f>RSI!B647</f>
        <v>36.44</v>
      </c>
      <c r="C647" s="2">
        <f>RSI!I647</f>
        <v>38.128282205006393</v>
      </c>
      <c r="D647" s="2">
        <f>MACD!E647</f>
        <v>-3.7732793151313615E-2</v>
      </c>
      <c r="E647" s="2">
        <f>MACD!F647</f>
        <v>2.0892875763938175E-2</v>
      </c>
      <c r="F647" s="2">
        <f>'Moving Avg'!D647</f>
        <v>36.44</v>
      </c>
      <c r="G647" s="2">
        <f>'Moving Avg'!F647</f>
        <v>36.440000000000012</v>
      </c>
      <c r="H647" s="2">
        <f>'Moving Avg'!G647</f>
        <v>36.337600000000009</v>
      </c>
      <c r="I647" s="2">
        <f>'Moving Avg'!H647</f>
        <v>36.030949999999947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  <c r="M647" s="8">
        <f t="shared" si="100"/>
        <v>25</v>
      </c>
      <c r="N647" s="8">
        <f t="shared" si="101"/>
        <v>100</v>
      </c>
      <c r="O647" s="8">
        <f t="shared" si="102"/>
        <v>50</v>
      </c>
      <c r="P647" s="8">
        <f t="shared" si="103"/>
        <v>33</v>
      </c>
      <c r="Q647" s="9">
        <f t="shared" si="104"/>
        <v>56.2</v>
      </c>
      <c r="R647" s="9">
        <f t="shared" si="105"/>
        <v>50.75</v>
      </c>
      <c r="S647" s="9">
        <f t="shared" si="106"/>
        <v>46.1</v>
      </c>
      <c r="T647" s="9">
        <f t="shared" si="107"/>
        <v>52</v>
      </c>
      <c r="U647" s="8">
        <f t="shared" si="108"/>
        <v>51.016666666666673</v>
      </c>
      <c r="V647" s="8">
        <f t="shared" si="109"/>
        <v>51.262500000000003</v>
      </c>
    </row>
    <row r="648" spans="1:22" ht="13.5" x14ac:dyDescent="0.25">
      <c r="A648" s="3">
        <f>RSI!A648</f>
        <v>43245</v>
      </c>
      <c r="B648" s="2">
        <f>RSI!B648</f>
        <v>36.44</v>
      </c>
      <c r="C648" s="2">
        <f>RSI!I648</f>
        <v>38.128282205006393</v>
      </c>
      <c r="D648" s="2">
        <f>MACD!E648</f>
        <v>-4.2011692236840759E-2</v>
      </c>
      <c r="E648" s="2">
        <f>MACD!F648</f>
        <v>8.3119621637823896E-3</v>
      </c>
      <c r="F648" s="2">
        <f>'Moving Avg'!D648</f>
        <v>36.44</v>
      </c>
      <c r="G648" s="2">
        <f>'Moving Avg'!F648</f>
        <v>36.440000000000012</v>
      </c>
      <c r="H648" s="2">
        <f>'Moving Avg'!G648</f>
        <v>36.378400000000013</v>
      </c>
      <c r="I648" s="2">
        <f>'Moving Avg'!H648</f>
        <v>36.075199999999946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  <c r="M648" s="8">
        <f t="shared" si="100"/>
        <v>25</v>
      </c>
      <c r="N648" s="8">
        <f t="shared" si="101"/>
        <v>100</v>
      </c>
      <c r="O648" s="8">
        <f t="shared" si="102"/>
        <v>50</v>
      </c>
      <c r="P648" s="8">
        <f t="shared" si="103"/>
        <v>33</v>
      </c>
      <c r="Q648" s="9">
        <f t="shared" si="104"/>
        <v>56.2</v>
      </c>
      <c r="R648" s="9">
        <f t="shared" si="105"/>
        <v>50.75</v>
      </c>
      <c r="S648" s="9">
        <f t="shared" si="106"/>
        <v>46.1</v>
      </c>
      <c r="T648" s="9">
        <f t="shared" si="107"/>
        <v>52</v>
      </c>
      <c r="U648" s="8">
        <f t="shared" si="108"/>
        <v>51.016666666666673</v>
      </c>
      <c r="V648" s="8">
        <f t="shared" si="109"/>
        <v>51.262500000000003</v>
      </c>
    </row>
    <row r="649" spans="1:22" ht="13.5" x14ac:dyDescent="0.25">
      <c r="A649" s="3">
        <f>RSI!A649</f>
        <v>43248</v>
      </c>
      <c r="B649" s="2">
        <f>RSI!B649</f>
        <v>35.35</v>
      </c>
      <c r="C649" s="2">
        <f>RSI!I649</f>
        <v>12.638967069484764</v>
      </c>
      <c r="D649" s="2">
        <f>MACD!E649</f>
        <v>3.5855400413943528E-2</v>
      </c>
      <c r="E649" s="2">
        <f>MACD!F649</f>
        <v>1.3820649813814617E-2</v>
      </c>
      <c r="F649" s="2">
        <f>'Moving Avg'!D649</f>
        <v>36.221999999999994</v>
      </c>
      <c r="G649" s="2">
        <f>'Moving Avg'!F649</f>
        <v>36.385500000000008</v>
      </c>
      <c r="H649" s="2">
        <f>'Moving Avg'!G649</f>
        <v>36.397400000000012</v>
      </c>
      <c r="I649" s="2">
        <f>'Moving Avg'!H649</f>
        <v>36.113999999999947</v>
      </c>
      <c r="J649" s="6" t="str">
        <f>OBV!F649</f>
        <v>BEARISH</v>
      </c>
      <c r="K649" s="6" t="str">
        <f>OBV!G649</f>
        <v>NEUTRAL</v>
      </c>
      <c r="L649" s="6" t="str">
        <f>OBV!H649</f>
        <v>CONFIRMED BEARISH</v>
      </c>
      <c r="M649" s="8">
        <f t="shared" si="100"/>
        <v>50</v>
      </c>
      <c r="N649" s="8">
        <f t="shared" si="101"/>
        <v>0</v>
      </c>
      <c r="O649" s="8">
        <f t="shared" si="102"/>
        <v>50</v>
      </c>
      <c r="P649" s="8">
        <f t="shared" si="103"/>
        <v>16.5</v>
      </c>
      <c r="Q649" s="9">
        <f t="shared" si="104"/>
        <v>27.475000000000001</v>
      </c>
      <c r="R649" s="9">
        <f t="shared" si="105"/>
        <v>31.625</v>
      </c>
      <c r="S649" s="9">
        <f t="shared" si="106"/>
        <v>27.425000000000001</v>
      </c>
      <c r="T649" s="9">
        <f t="shared" si="107"/>
        <v>29.125</v>
      </c>
      <c r="U649" s="8">
        <f t="shared" si="108"/>
        <v>28.841666666666669</v>
      </c>
      <c r="V649" s="8">
        <f t="shared" si="109"/>
        <v>28.912500000000001</v>
      </c>
    </row>
    <row r="650" spans="1:22" ht="13.5" x14ac:dyDescent="0.25">
      <c r="A650" s="3">
        <f>RSI!A650</f>
        <v>43249</v>
      </c>
      <c r="B650" s="2">
        <f>RSI!B650</f>
        <v>35.35</v>
      </c>
      <c r="C650" s="2">
        <f>RSI!I650</f>
        <v>12.638967069484764</v>
      </c>
      <c r="D650" s="2">
        <f>MACD!E650</f>
        <v>0.10887542570542763</v>
      </c>
      <c r="E650" s="2">
        <f>MACD!F650</f>
        <v>3.283160499213722E-2</v>
      </c>
      <c r="F650" s="2">
        <f>'Moving Avg'!D650</f>
        <v>36.003999999999998</v>
      </c>
      <c r="G650" s="2">
        <f>'Moving Avg'!F650</f>
        <v>36.331000000000003</v>
      </c>
      <c r="H650" s="2">
        <f>'Moving Avg'!G650</f>
        <v>36.41640000000001</v>
      </c>
      <c r="I650" s="2">
        <f>'Moving Avg'!H650</f>
        <v>36.152799999999949</v>
      </c>
      <c r="J650" s="6" t="str">
        <f>OBV!F650</f>
        <v>BEARISH</v>
      </c>
      <c r="K650" s="6" t="str">
        <f>OBV!G650</f>
        <v>NEUTRAL</v>
      </c>
      <c r="L650" s="6" t="str">
        <f>OBV!H650</f>
        <v>CONFIRMED BEARISH</v>
      </c>
      <c r="M650" s="8">
        <f t="shared" si="100"/>
        <v>50</v>
      </c>
      <c r="N650" s="8">
        <f t="shared" si="101"/>
        <v>0</v>
      </c>
      <c r="O650" s="8">
        <f t="shared" si="102"/>
        <v>0</v>
      </c>
      <c r="P650" s="8">
        <f t="shared" si="103"/>
        <v>16.5</v>
      </c>
      <c r="Q650" s="9">
        <f t="shared" si="104"/>
        <v>19.975000000000001</v>
      </c>
      <c r="R650" s="9">
        <f t="shared" si="105"/>
        <v>14.125</v>
      </c>
      <c r="S650" s="9">
        <f t="shared" si="106"/>
        <v>14.925000000000001</v>
      </c>
      <c r="T650" s="9">
        <f t="shared" si="107"/>
        <v>16.625</v>
      </c>
      <c r="U650" s="8">
        <f t="shared" si="108"/>
        <v>16.341666666666669</v>
      </c>
      <c r="V650" s="8">
        <f t="shared" si="109"/>
        <v>16.412500000000001</v>
      </c>
    </row>
    <row r="651" spans="1:22" ht="13.5" x14ac:dyDescent="0.25">
      <c r="A651" s="3">
        <f>RSI!A651</f>
        <v>43250</v>
      </c>
      <c r="B651" s="2">
        <f>RSI!B651</f>
        <v>35.35</v>
      </c>
      <c r="C651" s="2">
        <f>RSI!I651</f>
        <v>12.638967069484764</v>
      </c>
      <c r="D651" s="2">
        <f>MACD!E651</f>
        <v>0.17726575405966116</v>
      </c>
      <c r="E651" s="2">
        <f>MACD!F651</f>
        <v>6.1718434805642014E-2</v>
      </c>
      <c r="F651" s="2">
        <f>'Moving Avg'!D651</f>
        <v>35.785999999999994</v>
      </c>
      <c r="G651" s="2">
        <f>'Moving Avg'!F651</f>
        <v>36.276500000000006</v>
      </c>
      <c r="H651" s="2">
        <f>'Moving Avg'!G651</f>
        <v>36.435400000000008</v>
      </c>
      <c r="I651" s="2">
        <f>'Moving Avg'!H651</f>
        <v>36.191599999999951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  <c r="M651" s="8">
        <f t="shared" si="100"/>
        <v>50</v>
      </c>
      <c r="N651" s="8">
        <f t="shared" si="101"/>
        <v>0</v>
      </c>
      <c r="O651" s="8">
        <f t="shared" si="102"/>
        <v>0</v>
      </c>
      <c r="P651" s="8">
        <f t="shared" si="103"/>
        <v>16.5</v>
      </c>
      <c r="Q651" s="9">
        <f t="shared" si="104"/>
        <v>19.975000000000001</v>
      </c>
      <c r="R651" s="9">
        <f t="shared" si="105"/>
        <v>14.125</v>
      </c>
      <c r="S651" s="9">
        <f t="shared" si="106"/>
        <v>14.925000000000001</v>
      </c>
      <c r="T651" s="9">
        <f t="shared" si="107"/>
        <v>16.625</v>
      </c>
      <c r="U651" s="8">
        <f t="shared" si="108"/>
        <v>16.341666666666669</v>
      </c>
      <c r="V651" s="8">
        <f t="shared" si="109"/>
        <v>16.412500000000001</v>
      </c>
    </row>
    <row r="652" spans="1:22" ht="13.5" x14ac:dyDescent="0.25">
      <c r="A652" s="3">
        <f>RSI!A652</f>
        <v>43251</v>
      </c>
      <c r="B652" s="2">
        <f>RSI!B652</f>
        <v>35.35</v>
      </c>
      <c r="C652" s="2">
        <f>RSI!I652</f>
        <v>12.638967069484764</v>
      </c>
      <c r="D652" s="2">
        <f>MACD!E652</f>
        <v>0.24124945001742049</v>
      </c>
      <c r="E652" s="2">
        <f>MACD!F652</f>
        <v>9.7624637847997714E-2</v>
      </c>
      <c r="F652" s="2">
        <f>'Moving Avg'!D652</f>
        <v>35.567999999999998</v>
      </c>
      <c r="G652" s="2">
        <f>'Moving Avg'!F652</f>
        <v>36.222000000000001</v>
      </c>
      <c r="H652" s="2">
        <f>'Moving Avg'!G652</f>
        <v>36.454400000000007</v>
      </c>
      <c r="I652" s="2">
        <f>'Moving Avg'!H652</f>
        <v>36.230399999999946</v>
      </c>
      <c r="J652" s="6" t="str">
        <f>OBV!F652</f>
        <v>BEARISH</v>
      </c>
      <c r="K652" s="6" t="str">
        <f>OBV!G652</f>
        <v>NEUTRAL</v>
      </c>
      <c r="L652" s="6" t="str">
        <f>OBV!H652</f>
        <v>CONFIRMED BEARISH</v>
      </c>
      <c r="M652" s="8">
        <f t="shared" si="100"/>
        <v>50</v>
      </c>
      <c r="N652" s="8">
        <f t="shared" si="101"/>
        <v>0</v>
      </c>
      <c r="O652" s="8">
        <f t="shared" si="102"/>
        <v>0</v>
      </c>
      <c r="P652" s="8">
        <f t="shared" si="103"/>
        <v>16.5</v>
      </c>
      <c r="Q652" s="9">
        <f t="shared" si="104"/>
        <v>19.975000000000001</v>
      </c>
      <c r="R652" s="9">
        <f t="shared" si="105"/>
        <v>14.125</v>
      </c>
      <c r="S652" s="9">
        <f t="shared" si="106"/>
        <v>14.925000000000001</v>
      </c>
      <c r="T652" s="9">
        <f t="shared" si="107"/>
        <v>16.625</v>
      </c>
      <c r="U652" s="8">
        <f t="shared" si="108"/>
        <v>16.341666666666669</v>
      </c>
      <c r="V652" s="8">
        <f t="shared" si="109"/>
        <v>16.412500000000001</v>
      </c>
    </row>
    <row r="653" spans="1:22" ht="13.5" x14ac:dyDescent="0.25">
      <c r="A653" s="3">
        <f>RSI!A653</f>
        <v>43252</v>
      </c>
      <c r="B653" s="2">
        <f>RSI!B653</f>
        <v>35.35</v>
      </c>
      <c r="C653" s="2">
        <f>RSI!I653</f>
        <v>12.638967069484764</v>
      </c>
      <c r="D653" s="2">
        <f>MACD!E653</f>
        <v>0.30105149727757663</v>
      </c>
      <c r="E653" s="2">
        <f>MACD!F653</f>
        <v>0.1383100097339135</v>
      </c>
      <c r="F653" s="2">
        <f>'Moving Avg'!D653</f>
        <v>35.35</v>
      </c>
      <c r="G653" s="2">
        <f>'Moving Avg'!F653</f>
        <v>36.167500000000004</v>
      </c>
      <c r="H653" s="2">
        <f>'Moving Avg'!G653</f>
        <v>36.473400000000005</v>
      </c>
      <c r="I653" s="2">
        <f>'Moving Avg'!H653</f>
        <v>36.269199999999948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  <c r="M653" s="8">
        <f t="shared" si="100"/>
        <v>50</v>
      </c>
      <c r="N653" s="8">
        <f t="shared" si="101"/>
        <v>0</v>
      </c>
      <c r="O653" s="8">
        <f t="shared" si="102"/>
        <v>0</v>
      </c>
      <c r="P653" s="8">
        <f t="shared" si="103"/>
        <v>16.5</v>
      </c>
      <c r="Q653" s="9">
        <f t="shared" si="104"/>
        <v>19.975000000000001</v>
      </c>
      <c r="R653" s="9">
        <f t="shared" si="105"/>
        <v>14.125</v>
      </c>
      <c r="S653" s="9">
        <f t="shared" si="106"/>
        <v>14.925000000000001</v>
      </c>
      <c r="T653" s="9">
        <f t="shared" si="107"/>
        <v>16.625</v>
      </c>
      <c r="U653" s="8">
        <f t="shared" si="108"/>
        <v>16.341666666666669</v>
      </c>
      <c r="V653" s="8">
        <f t="shared" si="109"/>
        <v>16.412500000000001</v>
      </c>
    </row>
    <row r="654" spans="1:22" ht="13.5" x14ac:dyDescent="0.25">
      <c r="A654" s="3">
        <f>RSI!A654</f>
        <v>43255</v>
      </c>
      <c r="B654" s="2">
        <f>RSI!B654</f>
        <v>35.35</v>
      </c>
      <c r="C654" s="2">
        <f>RSI!I654</f>
        <v>12.638967069484764</v>
      </c>
      <c r="D654" s="2">
        <f>MACD!E654</f>
        <v>0.3568958192360796</v>
      </c>
      <c r="E654" s="2">
        <f>MACD!F654</f>
        <v>0.18202717163434673</v>
      </c>
      <c r="F654" s="2">
        <f>'Moving Avg'!D654</f>
        <v>35.35</v>
      </c>
      <c r="G654" s="2">
        <f>'Moving Avg'!F654</f>
        <v>36.113000000000007</v>
      </c>
      <c r="H654" s="2">
        <f>'Moving Avg'!G654</f>
        <v>36.492400000000004</v>
      </c>
      <c r="I654" s="2">
        <f>'Moving Avg'!H654</f>
        <v>36.30799999999995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  <c r="M654" s="8">
        <f t="shared" si="100"/>
        <v>50</v>
      </c>
      <c r="N654" s="8">
        <f t="shared" si="101"/>
        <v>0</v>
      </c>
      <c r="O654" s="8">
        <f t="shared" si="102"/>
        <v>0</v>
      </c>
      <c r="P654" s="8">
        <f t="shared" si="103"/>
        <v>33</v>
      </c>
      <c r="Q654" s="9">
        <f t="shared" si="104"/>
        <v>22.45</v>
      </c>
      <c r="R654" s="9">
        <f t="shared" si="105"/>
        <v>18.25</v>
      </c>
      <c r="S654" s="9">
        <f t="shared" si="106"/>
        <v>22.35</v>
      </c>
      <c r="T654" s="9">
        <f t="shared" si="107"/>
        <v>20.75</v>
      </c>
      <c r="U654" s="8">
        <f t="shared" si="108"/>
        <v>21.016666666666669</v>
      </c>
      <c r="V654" s="8">
        <f t="shared" si="109"/>
        <v>20.950000000000003</v>
      </c>
    </row>
    <row r="655" spans="1:22" ht="13.5" x14ac:dyDescent="0.25">
      <c r="A655" s="3">
        <f>RSI!A655</f>
        <v>43256</v>
      </c>
      <c r="B655" s="2">
        <f>RSI!B655</f>
        <v>35.35</v>
      </c>
      <c r="C655" s="2">
        <f>RSI!I655</f>
        <v>12.638967069484764</v>
      </c>
      <c r="D655" s="2">
        <f>MACD!E655</f>
        <v>0.40900295673363019</v>
      </c>
      <c r="E655" s="2">
        <f>MACD!F655</f>
        <v>0.22742232865420342</v>
      </c>
      <c r="F655" s="2">
        <f>'Moving Avg'!D655</f>
        <v>35.35</v>
      </c>
      <c r="G655" s="2">
        <f>'Moving Avg'!F655</f>
        <v>36.058500000000002</v>
      </c>
      <c r="H655" s="2">
        <f>'Moving Avg'!G655</f>
        <v>36.511400000000009</v>
      </c>
      <c r="I655" s="2">
        <f>'Moving Avg'!H655</f>
        <v>36.347199999999951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  <c r="M655" s="8">
        <f t="shared" si="100"/>
        <v>50</v>
      </c>
      <c r="N655" s="8">
        <f t="shared" si="101"/>
        <v>0</v>
      </c>
      <c r="O655" s="8">
        <f t="shared" si="102"/>
        <v>0</v>
      </c>
      <c r="P655" s="8">
        <f t="shared" si="103"/>
        <v>33</v>
      </c>
      <c r="Q655" s="9">
        <f t="shared" si="104"/>
        <v>22.45</v>
      </c>
      <c r="R655" s="9">
        <f t="shared" si="105"/>
        <v>18.25</v>
      </c>
      <c r="S655" s="9">
        <f t="shared" si="106"/>
        <v>22.35</v>
      </c>
      <c r="T655" s="9">
        <f t="shared" si="107"/>
        <v>20.75</v>
      </c>
      <c r="U655" s="8">
        <f t="shared" si="108"/>
        <v>21.016666666666669</v>
      </c>
      <c r="V655" s="8">
        <f t="shared" si="109"/>
        <v>20.950000000000003</v>
      </c>
    </row>
    <row r="656" spans="1:22" ht="13.5" x14ac:dyDescent="0.25">
      <c r="A656" s="3">
        <f>RSI!A656</f>
        <v>43257</v>
      </c>
      <c r="B656" s="2">
        <f>RSI!B656</f>
        <v>35.35</v>
      </c>
      <c r="C656" s="2">
        <f>RSI!I656</f>
        <v>12.638967069484764</v>
      </c>
      <c r="D656" s="2">
        <f>MACD!E656</f>
        <v>0.45758828717492861</v>
      </c>
      <c r="E656" s="2">
        <f>MACD!F656</f>
        <v>0.27345552035834847</v>
      </c>
      <c r="F656" s="2">
        <f>'Moving Avg'!D656</f>
        <v>35.35</v>
      </c>
      <c r="G656" s="2">
        <f>'Moving Avg'!F656</f>
        <v>36.004000000000005</v>
      </c>
      <c r="H656" s="2">
        <f>'Moving Avg'!G656</f>
        <v>36.550400000000003</v>
      </c>
      <c r="I656" s="2">
        <f>'Moving Avg'!H656</f>
        <v>36.386399999999952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  <c r="M656" s="8">
        <f t="shared" si="100"/>
        <v>50</v>
      </c>
      <c r="N656" s="8">
        <f t="shared" si="101"/>
        <v>0</v>
      </c>
      <c r="O656" s="8">
        <f t="shared" si="102"/>
        <v>0</v>
      </c>
      <c r="P656" s="8">
        <f t="shared" si="103"/>
        <v>33</v>
      </c>
      <c r="Q656" s="9">
        <f t="shared" si="104"/>
        <v>22.45</v>
      </c>
      <c r="R656" s="9">
        <f t="shared" si="105"/>
        <v>18.25</v>
      </c>
      <c r="S656" s="9">
        <f t="shared" si="106"/>
        <v>22.35</v>
      </c>
      <c r="T656" s="9">
        <f t="shared" si="107"/>
        <v>20.75</v>
      </c>
      <c r="U656" s="8">
        <f t="shared" si="108"/>
        <v>21.016666666666669</v>
      </c>
      <c r="V656" s="8">
        <f t="shared" si="109"/>
        <v>20.950000000000003</v>
      </c>
    </row>
    <row r="657" spans="1:22" ht="13.5" x14ac:dyDescent="0.25">
      <c r="A657" s="3">
        <f>RSI!A657</f>
        <v>43258</v>
      </c>
      <c r="B657" s="2">
        <f>RSI!B657</f>
        <v>35.35</v>
      </c>
      <c r="C657" s="2">
        <f>RSI!I657</f>
        <v>12.638967069484764</v>
      </c>
      <c r="D657" s="2">
        <f>MACD!E657</f>
        <v>0.50286068809417372</v>
      </c>
      <c r="E657" s="2">
        <f>MACD!F657</f>
        <v>0.31933655390551352</v>
      </c>
      <c r="F657" s="2">
        <f>'Moving Avg'!D657</f>
        <v>35.35</v>
      </c>
      <c r="G657" s="2">
        <f>'Moving Avg'!F657</f>
        <v>35.949500000000008</v>
      </c>
      <c r="H657" s="2">
        <f>'Moving Avg'!G657</f>
        <v>36.559400000000004</v>
      </c>
      <c r="I657" s="2">
        <f>'Moving Avg'!H657</f>
        <v>36.425599999999953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  <c r="M657" s="8">
        <f t="shared" si="100"/>
        <v>50</v>
      </c>
      <c r="N657" s="8">
        <f t="shared" si="101"/>
        <v>0</v>
      </c>
      <c r="O657" s="8">
        <f t="shared" si="102"/>
        <v>0</v>
      </c>
      <c r="P657" s="8">
        <f t="shared" si="103"/>
        <v>33</v>
      </c>
      <c r="Q657" s="9">
        <f t="shared" si="104"/>
        <v>22.45</v>
      </c>
      <c r="R657" s="9">
        <f t="shared" si="105"/>
        <v>18.25</v>
      </c>
      <c r="S657" s="9">
        <f t="shared" si="106"/>
        <v>22.35</v>
      </c>
      <c r="T657" s="9">
        <f t="shared" si="107"/>
        <v>20.75</v>
      </c>
      <c r="U657" s="8">
        <f t="shared" si="108"/>
        <v>21.016666666666669</v>
      </c>
      <c r="V657" s="8">
        <f t="shared" si="109"/>
        <v>20.950000000000003</v>
      </c>
    </row>
    <row r="658" spans="1:22" ht="13.5" x14ac:dyDescent="0.25">
      <c r="A658" s="3">
        <f>RSI!A658</f>
        <v>43259</v>
      </c>
      <c r="B658" s="2">
        <f>RSI!B658</f>
        <v>35.35</v>
      </c>
      <c r="C658" s="2">
        <f>RSI!I658</f>
        <v>12.638967069484764</v>
      </c>
      <c r="D658" s="2">
        <f>MACD!E658</f>
        <v>0.54502156416373992</v>
      </c>
      <c r="E658" s="2">
        <f>MACD!F658</f>
        <v>0.3644735559571588</v>
      </c>
      <c r="F658" s="2">
        <f>'Moving Avg'!D658</f>
        <v>35.35</v>
      </c>
      <c r="G658" s="2">
        <f>'Moving Avg'!F658</f>
        <v>35.89500000000001</v>
      </c>
      <c r="H658" s="2">
        <f>'Moving Avg'!G658</f>
        <v>36.537000000000006</v>
      </c>
      <c r="I658" s="2">
        <f>'Moving Avg'!H658</f>
        <v>36.464799999999954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  <c r="M658" s="8">
        <f t="shared" si="100"/>
        <v>50</v>
      </c>
      <c r="N658" s="8">
        <f t="shared" si="101"/>
        <v>0</v>
      </c>
      <c r="O658" s="8">
        <f t="shared" si="102"/>
        <v>0</v>
      </c>
      <c r="P658" s="8">
        <f t="shared" si="103"/>
        <v>33</v>
      </c>
      <c r="Q658" s="9">
        <f t="shared" si="104"/>
        <v>22.45</v>
      </c>
      <c r="R658" s="9">
        <f t="shared" si="105"/>
        <v>18.25</v>
      </c>
      <c r="S658" s="9">
        <f t="shared" si="106"/>
        <v>22.35</v>
      </c>
      <c r="T658" s="9">
        <f t="shared" si="107"/>
        <v>20.75</v>
      </c>
      <c r="U658" s="8">
        <f t="shared" si="108"/>
        <v>21.016666666666669</v>
      </c>
      <c r="V658" s="8">
        <f t="shared" si="109"/>
        <v>20.950000000000003</v>
      </c>
    </row>
    <row r="659" spans="1:22" ht="13.5" x14ac:dyDescent="0.25">
      <c r="A659" s="3">
        <f>RSI!A659</f>
        <v>43262</v>
      </c>
      <c r="B659" s="2">
        <f>RSI!B659</f>
        <v>35.35</v>
      </c>
      <c r="C659" s="2">
        <f>RSI!I659</f>
        <v>12.638967069484764</v>
      </c>
      <c r="D659" s="2">
        <f>MACD!E659</f>
        <v>0.41657186234743193</v>
      </c>
      <c r="E659" s="2">
        <f>MACD!F659</f>
        <v>0.37489321723521341</v>
      </c>
      <c r="F659" s="2">
        <f>'Moving Avg'!D659</f>
        <v>35.35</v>
      </c>
      <c r="G659" s="2">
        <f>'Moving Avg'!F659</f>
        <v>35.840500000000006</v>
      </c>
      <c r="H659" s="2">
        <f>'Moving Avg'!G659</f>
        <v>36.514600000000002</v>
      </c>
      <c r="I659" s="2">
        <f>'Moving Avg'!H659</f>
        <v>36.503999999999955</v>
      </c>
      <c r="J659" s="6" t="str">
        <f>OBV!F659</f>
        <v>NEUTRAL</v>
      </c>
      <c r="K659" s="6" t="str">
        <f>OBV!G659</f>
        <v>NEUTRAL</v>
      </c>
      <c r="L659" s="6" t="str">
        <f>OBV!H659</f>
        <v>NEUTRAL</v>
      </c>
      <c r="M659" s="8">
        <f t="shared" si="100"/>
        <v>50</v>
      </c>
      <c r="N659" s="8">
        <f t="shared" si="101"/>
        <v>0</v>
      </c>
      <c r="O659" s="8">
        <f t="shared" si="102"/>
        <v>0</v>
      </c>
      <c r="P659" s="8">
        <f t="shared" si="103"/>
        <v>33</v>
      </c>
      <c r="Q659" s="9">
        <f t="shared" si="104"/>
        <v>22.45</v>
      </c>
      <c r="R659" s="9">
        <f t="shared" si="105"/>
        <v>18.25</v>
      </c>
      <c r="S659" s="9">
        <f t="shared" si="106"/>
        <v>22.35</v>
      </c>
      <c r="T659" s="9">
        <f t="shared" si="107"/>
        <v>20.75</v>
      </c>
      <c r="U659" s="8">
        <f t="shared" si="108"/>
        <v>21.016666666666669</v>
      </c>
      <c r="V659" s="8">
        <f t="shared" si="109"/>
        <v>20.950000000000003</v>
      </c>
    </row>
    <row r="660" spans="1:22" ht="13.5" x14ac:dyDescent="0.25">
      <c r="A660" s="3">
        <f>RSI!A660</f>
        <v>43263</v>
      </c>
      <c r="B660" s="2">
        <f>RSI!B660</f>
        <v>35.35</v>
      </c>
      <c r="C660" s="2">
        <f>RSI!I660</f>
        <v>12.638967069484764</v>
      </c>
      <c r="D660" s="2">
        <f>MACD!E660</f>
        <v>0.31118737388909778</v>
      </c>
      <c r="E660" s="2">
        <f>MACD!F660</f>
        <v>0.36215204856599031</v>
      </c>
      <c r="F660" s="2">
        <f>'Moving Avg'!D660</f>
        <v>35.35</v>
      </c>
      <c r="G660" s="2">
        <f>'Moving Avg'!F660</f>
        <v>35.786000000000016</v>
      </c>
      <c r="H660" s="2">
        <f>'Moving Avg'!G660</f>
        <v>36.470399999999998</v>
      </c>
      <c r="I660" s="2">
        <f>'Moving Avg'!H660</f>
        <v>36.543199999999963</v>
      </c>
      <c r="J660" s="6" t="str">
        <f>OBV!F660</f>
        <v>NEUTRAL</v>
      </c>
      <c r="K660" s="6" t="str">
        <f>OBV!G660</f>
        <v>NEUTRAL</v>
      </c>
      <c r="L660" s="6" t="str">
        <f>OBV!H660</f>
        <v>NEUTRAL</v>
      </c>
      <c r="M660" s="8">
        <f t="shared" si="100"/>
        <v>50</v>
      </c>
      <c r="N660" s="8">
        <f t="shared" si="101"/>
        <v>100</v>
      </c>
      <c r="O660" s="8">
        <f t="shared" si="102"/>
        <v>0</v>
      </c>
      <c r="P660" s="8">
        <f t="shared" si="103"/>
        <v>33</v>
      </c>
      <c r="Q660" s="9">
        <f t="shared" si="104"/>
        <v>57.45</v>
      </c>
      <c r="R660" s="9">
        <f t="shared" si="105"/>
        <v>38.25</v>
      </c>
      <c r="S660" s="9">
        <f t="shared" si="106"/>
        <v>37.35</v>
      </c>
      <c r="T660" s="9">
        <f t="shared" si="107"/>
        <v>45.75</v>
      </c>
      <c r="U660" s="8">
        <f t="shared" si="108"/>
        <v>44.35</v>
      </c>
      <c r="V660" s="8">
        <f t="shared" si="109"/>
        <v>44.7</v>
      </c>
    </row>
    <row r="661" spans="1:22" ht="13.5" x14ac:dyDescent="0.25">
      <c r="A661" s="3">
        <f>RSI!A661</f>
        <v>43264</v>
      </c>
      <c r="B661" s="2">
        <f>RSI!B661</f>
        <v>35.35</v>
      </c>
      <c r="C661" s="2">
        <f>RSI!I661</f>
        <v>12.638967069484764</v>
      </c>
      <c r="D661" s="2">
        <f>MACD!E661</f>
        <v>0.22507488436887257</v>
      </c>
      <c r="E661" s="2">
        <f>MACD!F661</f>
        <v>0.33473661572656682</v>
      </c>
      <c r="F661" s="2">
        <f>'Moving Avg'!D661</f>
        <v>35.35</v>
      </c>
      <c r="G661" s="2">
        <f>'Moving Avg'!F661</f>
        <v>35.731500000000011</v>
      </c>
      <c r="H661" s="2">
        <f>'Moving Avg'!G661</f>
        <v>36.426200000000001</v>
      </c>
      <c r="I661" s="2">
        <f>'Moving Avg'!H661</f>
        <v>36.582399999999964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  <c r="M661" s="8">
        <f t="shared" si="100"/>
        <v>50</v>
      </c>
      <c r="N661" s="8">
        <f t="shared" si="101"/>
        <v>100</v>
      </c>
      <c r="O661" s="8">
        <f t="shared" si="102"/>
        <v>0</v>
      </c>
      <c r="P661" s="8">
        <f t="shared" si="103"/>
        <v>33</v>
      </c>
      <c r="Q661" s="9">
        <f t="shared" si="104"/>
        <v>57.45</v>
      </c>
      <c r="R661" s="9">
        <f t="shared" si="105"/>
        <v>38.25</v>
      </c>
      <c r="S661" s="9">
        <f t="shared" si="106"/>
        <v>37.35</v>
      </c>
      <c r="T661" s="9">
        <f t="shared" si="107"/>
        <v>45.75</v>
      </c>
      <c r="U661" s="8">
        <f t="shared" si="108"/>
        <v>44.35</v>
      </c>
      <c r="V661" s="8">
        <f t="shared" si="109"/>
        <v>44.7</v>
      </c>
    </row>
    <row r="662" spans="1:22" ht="13.5" x14ac:dyDescent="0.25">
      <c r="A662" s="3">
        <f>RSI!A662</f>
        <v>43265</v>
      </c>
      <c r="B662" s="2">
        <f>RSI!B662</f>
        <v>35.35</v>
      </c>
      <c r="C662" s="2">
        <f>RSI!I662</f>
        <v>12.638967069484764</v>
      </c>
      <c r="D662" s="2">
        <f>MACD!E662</f>
        <v>0.15504287822773932</v>
      </c>
      <c r="E662" s="2">
        <f>MACD!F662</f>
        <v>0.29879786822680132</v>
      </c>
      <c r="F662" s="2">
        <f>'Moving Avg'!D662</f>
        <v>35.35</v>
      </c>
      <c r="G662" s="2">
        <f>'Moving Avg'!F662</f>
        <v>35.677000000000007</v>
      </c>
      <c r="H662" s="2">
        <f>'Moving Avg'!G662</f>
        <v>36.381999999999998</v>
      </c>
      <c r="I662" s="2">
        <f>'Moving Avg'!H662</f>
        <v>36.621599999999965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  <c r="M662" s="8">
        <f t="shared" si="100"/>
        <v>50</v>
      </c>
      <c r="N662" s="8">
        <f t="shared" si="101"/>
        <v>100</v>
      </c>
      <c r="O662" s="8">
        <f t="shared" si="102"/>
        <v>0</v>
      </c>
      <c r="P662" s="8">
        <f t="shared" si="103"/>
        <v>33</v>
      </c>
      <c r="Q662" s="9">
        <f t="shared" si="104"/>
        <v>57.45</v>
      </c>
      <c r="R662" s="9">
        <f t="shared" si="105"/>
        <v>38.25</v>
      </c>
      <c r="S662" s="9">
        <f t="shared" si="106"/>
        <v>37.35</v>
      </c>
      <c r="T662" s="9">
        <f t="shared" si="107"/>
        <v>45.75</v>
      </c>
      <c r="U662" s="8">
        <f t="shared" si="108"/>
        <v>44.35</v>
      </c>
      <c r="V662" s="8">
        <f t="shared" si="109"/>
        <v>44.7</v>
      </c>
    </row>
    <row r="663" spans="1:22" ht="13.5" x14ac:dyDescent="0.25">
      <c r="A663" s="3">
        <f>RSI!A663</f>
        <v>43269</v>
      </c>
      <c r="B663" s="2">
        <f>RSI!B663</f>
        <v>35.35</v>
      </c>
      <c r="C663" s="2">
        <f>RSI!I663</f>
        <v>12.638967069484764</v>
      </c>
      <c r="D663" s="2">
        <f>MACD!E663</f>
        <v>9.8407626940783643E-2</v>
      </c>
      <c r="E663" s="2">
        <f>MACD!F663</f>
        <v>0.25871981996959781</v>
      </c>
      <c r="F663" s="2">
        <f>'Moving Avg'!D663</f>
        <v>35.35</v>
      </c>
      <c r="G663" s="2">
        <f>'Moving Avg'!F663</f>
        <v>35.622500000000016</v>
      </c>
      <c r="H663" s="2">
        <f>'Moving Avg'!G663</f>
        <v>36.337799999999994</v>
      </c>
      <c r="I663" s="2">
        <f>'Moving Avg'!H663</f>
        <v>36.660799999999966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  <c r="M663" s="8">
        <f t="shared" si="100"/>
        <v>50</v>
      </c>
      <c r="N663" s="8">
        <f t="shared" si="101"/>
        <v>100</v>
      </c>
      <c r="O663" s="8">
        <f t="shared" si="102"/>
        <v>0</v>
      </c>
      <c r="P663" s="8">
        <f t="shared" si="103"/>
        <v>33</v>
      </c>
      <c r="Q663" s="9">
        <f t="shared" si="104"/>
        <v>57.45</v>
      </c>
      <c r="R663" s="9">
        <f t="shared" si="105"/>
        <v>38.25</v>
      </c>
      <c r="S663" s="9">
        <f t="shared" si="106"/>
        <v>37.35</v>
      </c>
      <c r="T663" s="9">
        <f t="shared" si="107"/>
        <v>45.75</v>
      </c>
      <c r="U663" s="8">
        <f t="shared" si="108"/>
        <v>44.35</v>
      </c>
      <c r="V663" s="8">
        <f t="shared" si="109"/>
        <v>44.7</v>
      </c>
    </row>
    <row r="664" spans="1:22" ht="13.5" x14ac:dyDescent="0.25">
      <c r="A664" s="3">
        <f>RSI!A664</f>
        <v>43270</v>
      </c>
      <c r="B664" s="2">
        <f>RSI!B664</f>
        <v>33.76</v>
      </c>
      <c r="C664" s="2">
        <f>RSI!I664</f>
        <v>3.1885826065131084</v>
      </c>
      <c r="D664" s="2">
        <f>MACD!E664</f>
        <v>0.17069160240609449</v>
      </c>
      <c r="E664" s="2">
        <f>MACD!F664</f>
        <v>0.24111417645689714</v>
      </c>
      <c r="F664" s="2">
        <f>'Moving Avg'!D664</f>
        <v>35.031999999999996</v>
      </c>
      <c r="G664" s="2">
        <f>'Moving Avg'!F664</f>
        <v>35.488500000000009</v>
      </c>
      <c r="H664" s="2">
        <f>'Moving Avg'!G664</f>
        <v>36.261799999999994</v>
      </c>
      <c r="I664" s="2">
        <f>'Moving Avg'!H664</f>
        <v>36.689599999999963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  <c r="M664" s="8">
        <f t="shared" si="100"/>
        <v>50</v>
      </c>
      <c r="N664" s="8">
        <f t="shared" si="101"/>
        <v>100</v>
      </c>
      <c r="O664" s="8">
        <f t="shared" si="102"/>
        <v>0</v>
      </c>
      <c r="P664" s="8">
        <f t="shared" si="103"/>
        <v>33</v>
      </c>
      <c r="Q664" s="9">
        <f t="shared" si="104"/>
        <v>57.45</v>
      </c>
      <c r="R664" s="9">
        <f t="shared" si="105"/>
        <v>38.25</v>
      </c>
      <c r="S664" s="9">
        <f t="shared" si="106"/>
        <v>37.35</v>
      </c>
      <c r="T664" s="9">
        <f t="shared" si="107"/>
        <v>45.75</v>
      </c>
      <c r="U664" s="8">
        <f t="shared" si="108"/>
        <v>44.35</v>
      </c>
      <c r="V664" s="8">
        <f t="shared" si="109"/>
        <v>44.7</v>
      </c>
    </row>
    <row r="665" spans="1:22" ht="13.5" x14ac:dyDescent="0.25">
      <c r="A665" s="3">
        <f>RSI!A665</f>
        <v>43271</v>
      </c>
      <c r="B665" s="2">
        <f>RSI!B665</f>
        <v>34</v>
      </c>
      <c r="C665" s="2">
        <f>RSI!I665</f>
        <v>13.680300729373755</v>
      </c>
      <c r="D665" s="2">
        <f>MACD!E665</f>
        <v>0.22572102361218072</v>
      </c>
      <c r="E665" s="2">
        <f>MACD!F665</f>
        <v>0.23803554588795389</v>
      </c>
      <c r="F665" s="2">
        <f>'Moving Avg'!D665</f>
        <v>34.762</v>
      </c>
      <c r="G665" s="2">
        <f>'Moving Avg'!F665</f>
        <v>35.366500000000009</v>
      </c>
      <c r="H665" s="2">
        <f>'Moving Avg'!G665</f>
        <v>36.190599999999996</v>
      </c>
      <c r="I665" s="2">
        <f>'Moving Avg'!H665</f>
        <v>36.719599999999964</v>
      </c>
      <c r="J665" s="6" t="str">
        <f>OBV!F665</f>
        <v>BULLISH</v>
      </c>
      <c r="K665" s="6" t="str">
        <f>OBV!G665</f>
        <v>NEUTRAL</v>
      </c>
      <c r="L665" s="6" t="str">
        <f>OBV!H665</f>
        <v>BULLISH DIVERGENCE</v>
      </c>
      <c r="M665" s="8">
        <f t="shared" si="100"/>
        <v>50</v>
      </c>
      <c r="N665" s="8">
        <f t="shared" si="101"/>
        <v>45</v>
      </c>
      <c r="O665" s="8">
        <f t="shared" si="102"/>
        <v>0</v>
      </c>
      <c r="P665" s="8">
        <f t="shared" si="103"/>
        <v>66.5</v>
      </c>
      <c r="Q665" s="9">
        <f t="shared" si="104"/>
        <v>43.225000000000001</v>
      </c>
      <c r="R665" s="9">
        <f t="shared" si="105"/>
        <v>35.625</v>
      </c>
      <c r="S665" s="9">
        <f t="shared" si="106"/>
        <v>44.174999999999997</v>
      </c>
      <c r="T665" s="9">
        <f t="shared" si="107"/>
        <v>40.375</v>
      </c>
      <c r="U665" s="8">
        <f t="shared" si="108"/>
        <v>41.008333333333333</v>
      </c>
      <c r="V665" s="8">
        <f t="shared" si="109"/>
        <v>40.849999999999994</v>
      </c>
    </row>
    <row r="666" spans="1:22" ht="13.5" x14ac:dyDescent="0.25">
      <c r="A666" s="3">
        <f>RSI!A666</f>
        <v>43272</v>
      </c>
      <c r="B666" s="2">
        <f>RSI!B666</f>
        <v>34</v>
      </c>
      <c r="C666" s="2">
        <f>RSI!I666</f>
        <v>13.680300729373769</v>
      </c>
      <c r="D666" s="2">
        <f>MACD!E666</f>
        <v>0.28164753853305058</v>
      </c>
      <c r="E666" s="2">
        <f>MACD!F666</f>
        <v>0.24675794441697324</v>
      </c>
      <c r="F666" s="2">
        <f>'Moving Avg'!D666</f>
        <v>34.492000000000004</v>
      </c>
      <c r="G666" s="2">
        <f>'Moving Avg'!F666</f>
        <v>35.244500000000002</v>
      </c>
      <c r="H666" s="2">
        <f>'Moving Avg'!G666</f>
        <v>36.119399999999992</v>
      </c>
      <c r="I666" s="2">
        <f>'Moving Avg'!H666</f>
        <v>36.749599999999965</v>
      </c>
      <c r="J666" s="6" t="str">
        <f>OBV!F666</f>
        <v>BULLISH</v>
      </c>
      <c r="K666" s="6" t="str">
        <f>OBV!G666</f>
        <v>NEUTRAL</v>
      </c>
      <c r="L666" s="6" t="str">
        <f>OBV!H666</f>
        <v>BULLISH DIVERGENCE</v>
      </c>
      <c r="M666" s="8">
        <f t="shared" si="100"/>
        <v>50</v>
      </c>
      <c r="N666" s="8">
        <f t="shared" si="101"/>
        <v>0</v>
      </c>
      <c r="O666" s="8">
        <f t="shared" si="102"/>
        <v>0</v>
      </c>
      <c r="P666" s="8">
        <f t="shared" si="103"/>
        <v>66.5</v>
      </c>
      <c r="Q666" s="9">
        <f t="shared" si="104"/>
        <v>27.475000000000001</v>
      </c>
      <c r="R666" s="9">
        <f t="shared" si="105"/>
        <v>26.625</v>
      </c>
      <c r="S666" s="9">
        <f t="shared" si="106"/>
        <v>37.424999999999997</v>
      </c>
      <c r="T666" s="9">
        <f t="shared" si="107"/>
        <v>29.125</v>
      </c>
      <c r="U666" s="8">
        <f t="shared" si="108"/>
        <v>30.508333333333336</v>
      </c>
      <c r="V666" s="8">
        <f t="shared" si="109"/>
        <v>30.162500000000001</v>
      </c>
    </row>
    <row r="667" spans="1:22" ht="13.5" x14ac:dyDescent="0.25">
      <c r="A667" s="3">
        <f>RSI!A667</f>
        <v>43273</v>
      </c>
      <c r="B667" s="2">
        <f>RSI!B667</f>
        <v>34</v>
      </c>
      <c r="C667" s="2">
        <f>RSI!I667</f>
        <v>13.680300729373769</v>
      </c>
      <c r="D667" s="2">
        <f>MACD!E667</f>
        <v>0.33763956545357843</v>
      </c>
      <c r="E667" s="2">
        <f>MACD!F667</f>
        <v>0.26493426862429431</v>
      </c>
      <c r="F667" s="2">
        <f>'Moving Avg'!D667</f>
        <v>34.222000000000001</v>
      </c>
      <c r="G667" s="2">
        <f>'Moving Avg'!F667</f>
        <v>35.122500000000009</v>
      </c>
      <c r="H667" s="2">
        <f>'Moving Avg'!G667</f>
        <v>36.048199999999994</v>
      </c>
      <c r="I667" s="2">
        <f>'Moving Avg'!H667</f>
        <v>36.783599999999964</v>
      </c>
      <c r="J667" s="6" t="str">
        <f>OBV!F667</f>
        <v>BULLISH</v>
      </c>
      <c r="K667" s="6" t="str">
        <f>OBV!G667</f>
        <v>NEUTRAL</v>
      </c>
      <c r="L667" s="6" t="str">
        <f>OBV!H667</f>
        <v>BULLISH DIVERGENCE</v>
      </c>
      <c r="M667" s="8">
        <f t="shared" si="100"/>
        <v>50</v>
      </c>
      <c r="N667" s="8">
        <f t="shared" si="101"/>
        <v>0</v>
      </c>
      <c r="O667" s="8">
        <f t="shared" si="102"/>
        <v>0</v>
      </c>
      <c r="P667" s="8">
        <f t="shared" si="103"/>
        <v>66.5</v>
      </c>
      <c r="Q667" s="9">
        <f t="shared" si="104"/>
        <v>27.475000000000001</v>
      </c>
      <c r="R667" s="9">
        <f t="shared" si="105"/>
        <v>26.625</v>
      </c>
      <c r="S667" s="9">
        <f t="shared" si="106"/>
        <v>37.424999999999997</v>
      </c>
      <c r="T667" s="9">
        <f t="shared" si="107"/>
        <v>29.125</v>
      </c>
      <c r="U667" s="8">
        <f t="shared" si="108"/>
        <v>30.508333333333336</v>
      </c>
      <c r="V667" s="8">
        <f t="shared" si="109"/>
        <v>30.162500000000001</v>
      </c>
    </row>
    <row r="668" spans="1:22" ht="13.5" x14ac:dyDescent="0.25">
      <c r="A668" s="3">
        <f>RSI!A668</f>
        <v>43276</v>
      </c>
      <c r="B668" s="2">
        <f>RSI!B668</f>
        <v>34</v>
      </c>
      <c r="C668" s="2">
        <f>RSI!I668</f>
        <v>13.680300729373769</v>
      </c>
      <c r="D668" s="2">
        <f>MACD!E668</f>
        <v>0.39304483366249343</v>
      </c>
      <c r="E668" s="2">
        <f>MACD!F668</f>
        <v>0.29055638163193415</v>
      </c>
      <c r="F668" s="2">
        <f>'Moving Avg'!D668</f>
        <v>33.951999999999998</v>
      </c>
      <c r="G668" s="2">
        <f>'Moving Avg'!F668</f>
        <v>35.000500000000002</v>
      </c>
      <c r="H668" s="2">
        <f>'Moving Avg'!G668</f>
        <v>35.97699999999999</v>
      </c>
      <c r="I668" s="2">
        <f>'Moving Avg'!H668</f>
        <v>36.817599999999963</v>
      </c>
      <c r="J668" s="6" t="str">
        <f>OBV!F668</f>
        <v>BULLISH</v>
      </c>
      <c r="K668" s="6" t="str">
        <f>OBV!G668</f>
        <v>NEUTRAL</v>
      </c>
      <c r="L668" s="6" t="str">
        <f>OBV!H668</f>
        <v>BULLISH DIVERGENCE</v>
      </c>
      <c r="M668" s="8">
        <f t="shared" si="100"/>
        <v>50</v>
      </c>
      <c r="N668" s="8">
        <f t="shared" si="101"/>
        <v>0</v>
      </c>
      <c r="O668" s="8">
        <f t="shared" si="102"/>
        <v>0</v>
      </c>
      <c r="P668" s="8">
        <f t="shared" si="103"/>
        <v>66.5</v>
      </c>
      <c r="Q668" s="9">
        <f t="shared" si="104"/>
        <v>27.475000000000001</v>
      </c>
      <c r="R668" s="9">
        <f t="shared" si="105"/>
        <v>26.625</v>
      </c>
      <c r="S668" s="9">
        <f t="shared" si="106"/>
        <v>37.424999999999997</v>
      </c>
      <c r="T668" s="9">
        <f t="shared" si="107"/>
        <v>29.125</v>
      </c>
      <c r="U668" s="8">
        <f t="shared" si="108"/>
        <v>30.508333333333336</v>
      </c>
      <c r="V668" s="8">
        <f t="shared" si="109"/>
        <v>30.162500000000001</v>
      </c>
    </row>
    <row r="669" spans="1:22" ht="13.5" x14ac:dyDescent="0.25">
      <c r="A669" s="3">
        <f>RSI!A669</f>
        <v>43277</v>
      </c>
      <c r="B669" s="2">
        <f>RSI!B669</f>
        <v>34</v>
      </c>
      <c r="C669" s="2">
        <f>RSI!I669</f>
        <v>13.680300729373769</v>
      </c>
      <c r="D669" s="2">
        <f>MACD!E669</f>
        <v>0.44735899156221848</v>
      </c>
      <c r="E669" s="2">
        <f>MACD!F669</f>
        <v>0.32191690361799102</v>
      </c>
      <c r="F669" s="2">
        <f>'Moving Avg'!D669</f>
        <v>34</v>
      </c>
      <c r="G669" s="2">
        <f>'Moving Avg'!F669</f>
        <v>34.933000000000007</v>
      </c>
      <c r="H669" s="2">
        <f>'Moving Avg'!G669</f>
        <v>35.905799999999992</v>
      </c>
      <c r="I669" s="2">
        <f>'Moving Avg'!H669</f>
        <v>36.851599999999969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  <c r="M669" s="8">
        <f t="shared" si="100"/>
        <v>50</v>
      </c>
      <c r="N669" s="8">
        <f t="shared" si="101"/>
        <v>0</v>
      </c>
      <c r="O669" s="8">
        <f t="shared" si="102"/>
        <v>0</v>
      </c>
      <c r="P669" s="8">
        <f t="shared" si="103"/>
        <v>83.5</v>
      </c>
      <c r="Q669" s="9">
        <f t="shared" si="104"/>
        <v>30.024999999999999</v>
      </c>
      <c r="R669" s="9">
        <f t="shared" si="105"/>
        <v>30.875</v>
      </c>
      <c r="S669" s="9">
        <f t="shared" si="106"/>
        <v>45.075000000000003</v>
      </c>
      <c r="T669" s="9">
        <f t="shared" si="107"/>
        <v>33.375</v>
      </c>
      <c r="U669" s="8">
        <f t="shared" si="108"/>
        <v>35.324999999999996</v>
      </c>
      <c r="V669" s="8">
        <f t="shared" si="109"/>
        <v>34.837499999999999</v>
      </c>
    </row>
    <row r="670" spans="1:22" ht="13.5" x14ac:dyDescent="0.25">
      <c r="A670" s="3">
        <f>RSI!A670</f>
        <v>43278</v>
      </c>
      <c r="B670" s="2">
        <f>RSI!B670</f>
        <v>34</v>
      </c>
      <c r="C670" s="2">
        <f>RSI!I670</f>
        <v>13.680300729373769</v>
      </c>
      <c r="D670" s="2">
        <f>MACD!E670</f>
        <v>0.50019932619520091</v>
      </c>
      <c r="E670" s="2">
        <f>MACD!F670</f>
        <v>0.35757338813343303</v>
      </c>
      <c r="F670" s="2">
        <f>'Moving Avg'!D670</f>
        <v>34</v>
      </c>
      <c r="G670" s="2">
        <f>'Moving Avg'!F670</f>
        <v>34.865500000000011</v>
      </c>
      <c r="H670" s="2">
        <f>'Moving Avg'!G670</f>
        <v>35.834599999999988</v>
      </c>
      <c r="I670" s="2">
        <f>'Moving Avg'!H670</f>
        <v>36.885599999999968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  <c r="M670" s="8">
        <f t="shared" si="100"/>
        <v>50</v>
      </c>
      <c r="N670" s="8">
        <f t="shared" si="101"/>
        <v>0</v>
      </c>
      <c r="O670" s="8">
        <f t="shared" si="102"/>
        <v>0</v>
      </c>
      <c r="P670" s="8">
        <f t="shared" si="103"/>
        <v>33</v>
      </c>
      <c r="Q670" s="9">
        <f t="shared" si="104"/>
        <v>22.45</v>
      </c>
      <c r="R670" s="9">
        <f t="shared" si="105"/>
        <v>18.25</v>
      </c>
      <c r="S670" s="9">
        <f t="shared" si="106"/>
        <v>22.35</v>
      </c>
      <c r="T670" s="9">
        <f t="shared" si="107"/>
        <v>20.75</v>
      </c>
      <c r="U670" s="8">
        <f t="shared" si="108"/>
        <v>21.016666666666669</v>
      </c>
      <c r="V670" s="8">
        <f t="shared" si="109"/>
        <v>20.950000000000003</v>
      </c>
    </row>
    <row r="671" spans="1:22" ht="13.5" x14ac:dyDescent="0.25">
      <c r="A671" s="3">
        <f>RSI!A671</f>
        <v>43279</v>
      </c>
      <c r="B671" s="2">
        <f>RSI!B671</f>
        <v>34</v>
      </c>
      <c r="C671" s="2">
        <f>RSI!I671</f>
        <v>13.680300729373769</v>
      </c>
      <c r="D671" s="2">
        <f>MACD!E671</f>
        <v>0.55128278693391053</v>
      </c>
      <c r="E671" s="2">
        <f>MACD!F671</f>
        <v>0.39631526789352856</v>
      </c>
      <c r="F671" s="2">
        <f>'Moving Avg'!D671</f>
        <v>34</v>
      </c>
      <c r="G671" s="2">
        <f>'Moving Avg'!F671</f>
        <v>34.798000000000002</v>
      </c>
      <c r="H671" s="2">
        <f>'Moving Avg'!G671</f>
        <v>35.76339999999999</v>
      </c>
      <c r="I671" s="2">
        <f>'Moving Avg'!H671</f>
        <v>36.919599999999967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  <c r="M671" s="8">
        <f t="shared" si="100"/>
        <v>50</v>
      </c>
      <c r="N671" s="8">
        <f t="shared" si="101"/>
        <v>0</v>
      </c>
      <c r="O671" s="8">
        <f t="shared" si="102"/>
        <v>0</v>
      </c>
      <c r="P671" s="8">
        <f t="shared" si="103"/>
        <v>33</v>
      </c>
      <c r="Q671" s="9">
        <f t="shared" si="104"/>
        <v>22.45</v>
      </c>
      <c r="R671" s="9">
        <f t="shared" si="105"/>
        <v>18.25</v>
      </c>
      <c r="S671" s="9">
        <f t="shared" si="106"/>
        <v>22.35</v>
      </c>
      <c r="T671" s="9">
        <f t="shared" si="107"/>
        <v>20.75</v>
      </c>
      <c r="U671" s="8">
        <f t="shared" si="108"/>
        <v>21.016666666666669</v>
      </c>
      <c r="V671" s="8">
        <f t="shared" si="109"/>
        <v>20.950000000000003</v>
      </c>
    </row>
    <row r="672" spans="1:22" ht="13.5" x14ac:dyDescent="0.25">
      <c r="A672" s="3">
        <f>RSI!A672</f>
        <v>43280</v>
      </c>
      <c r="B672" s="2">
        <f>RSI!B672</f>
        <v>34</v>
      </c>
      <c r="C672" s="2">
        <f>RSI!I672</f>
        <v>13.680300729373769</v>
      </c>
      <c r="D672" s="2">
        <f>MACD!E672</f>
        <v>0.60040763182112755</v>
      </c>
      <c r="E672" s="2">
        <f>MACD!F672</f>
        <v>0.43713374067904842</v>
      </c>
      <c r="F672" s="2">
        <f>'Moving Avg'!D672</f>
        <v>34</v>
      </c>
      <c r="G672" s="2">
        <f>'Moving Avg'!F672</f>
        <v>34.730500000000006</v>
      </c>
      <c r="H672" s="2">
        <f>'Moving Avg'!G672</f>
        <v>35.692199999999985</v>
      </c>
      <c r="I672" s="2">
        <f>'Moving Avg'!H672</f>
        <v>36.949599999999961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  <c r="M672" s="8">
        <f t="shared" si="100"/>
        <v>50</v>
      </c>
      <c r="N672" s="8">
        <f t="shared" si="101"/>
        <v>0</v>
      </c>
      <c r="O672" s="8">
        <f t="shared" si="102"/>
        <v>0</v>
      </c>
      <c r="P672" s="8">
        <f t="shared" si="103"/>
        <v>33</v>
      </c>
      <c r="Q672" s="9">
        <f t="shared" si="104"/>
        <v>22.45</v>
      </c>
      <c r="R672" s="9">
        <f t="shared" si="105"/>
        <v>18.25</v>
      </c>
      <c r="S672" s="9">
        <f t="shared" si="106"/>
        <v>22.35</v>
      </c>
      <c r="T672" s="9">
        <f t="shared" si="107"/>
        <v>20.75</v>
      </c>
      <c r="U672" s="8">
        <f t="shared" si="108"/>
        <v>21.016666666666669</v>
      </c>
      <c r="V672" s="8">
        <f t="shared" si="109"/>
        <v>20.950000000000003</v>
      </c>
    </row>
    <row r="673" spans="1:22" ht="13.5" x14ac:dyDescent="0.25">
      <c r="A673" s="3">
        <f>RSI!A673</f>
        <v>43283</v>
      </c>
      <c r="B673" s="2">
        <f>RSI!B673</f>
        <v>34</v>
      </c>
      <c r="C673" s="2">
        <f>RSI!I673</f>
        <v>13.680300729373769</v>
      </c>
      <c r="D673" s="2">
        <f>MACD!E673</f>
        <v>0.64743812132739009</v>
      </c>
      <c r="E673" s="2">
        <f>MACD!F673</f>
        <v>0.47919461680871678</v>
      </c>
      <c r="F673" s="2">
        <f>'Moving Avg'!D673</f>
        <v>34</v>
      </c>
      <c r="G673" s="2">
        <f>'Moving Avg'!F673</f>
        <v>34.662999999999997</v>
      </c>
      <c r="H673" s="2">
        <f>'Moving Avg'!G673</f>
        <v>35.620999999999988</v>
      </c>
      <c r="I673" s="2">
        <f>'Moving Avg'!H673</f>
        <v>36.979599999999969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  <c r="M673" s="8">
        <f t="shared" si="100"/>
        <v>50</v>
      </c>
      <c r="N673" s="8">
        <f t="shared" si="101"/>
        <v>0</v>
      </c>
      <c r="O673" s="8">
        <f t="shared" si="102"/>
        <v>0</v>
      </c>
      <c r="P673" s="8">
        <f t="shared" si="103"/>
        <v>33</v>
      </c>
      <c r="Q673" s="9">
        <f t="shared" si="104"/>
        <v>22.45</v>
      </c>
      <c r="R673" s="9">
        <f t="shared" si="105"/>
        <v>18.25</v>
      </c>
      <c r="S673" s="9">
        <f t="shared" si="106"/>
        <v>22.35</v>
      </c>
      <c r="T673" s="9">
        <f t="shared" si="107"/>
        <v>20.75</v>
      </c>
      <c r="U673" s="8">
        <f t="shared" si="108"/>
        <v>21.016666666666669</v>
      </c>
      <c r="V673" s="8">
        <f t="shared" si="109"/>
        <v>20.950000000000003</v>
      </c>
    </row>
    <row r="674" spans="1:22" ht="13.5" x14ac:dyDescent="0.25">
      <c r="A674" s="3">
        <f>RSI!A674</f>
        <v>43284</v>
      </c>
      <c r="B674" s="2">
        <f>RSI!B674</f>
        <v>34</v>
      </c>
      <c r="C674" s="2">
        <f>RSI!I674</f>
        <v>13.680300729373769</v>
      </c>
      <c r="D674" s="2">
        <f>MACD!E674</f>
        <v>0.44767638950092703</v>
      </c>
      <c r="E674" s="2">
        <f>MACD!F674</f>
        <v>0.47289097134715885</v>
      </c>
      <c r="F674" s="2">
        <f>'Moving Avg'!D674</f>
        <v>34</v>
      </c>
      <c r="G674" s="2">
        <f>'Moving Avg'!F674</f>
        <v>34.595500000000001</v>
      </c>
      <c r="H674" s="2">
        <f>'Moving Avg'!G674</f>
        <v>35.570999999999991</v>
      </c>
      <c r="I674" s="2">
        <f>'Moving Avg'!H674</f>
        <v>37.009599999999971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  <c r="M674" s="8">
        <f t="shared" si="100"/>
        <v>50</v>
      </c>
      <c r="N674" s="8">
        <f t="shared" si="101"/>
        <v>100</v>
      </c>
      <c r="O674" s="8">
        <f t="shared" si="102"/>
        <v>0</v>
      </c>
      <c r="P674" s="8">
        <f t="shared" si="103"/>
        <v>33</v>
      </c>
      <c r="Q674" s="9">
        <f t="shared" si="104"/>
        <v>57.45</v>
      </c>
      <c r="R674" s="9">
        <f t="shared" si="105"/>
        <v>38.25</v>
      </c>
      <c r="S674" s="9">
        <f t="shared" si="106"/>
        <v>37.35</v>
      </c>
      <c r="T674" s="9">
        <f t="shared" si="107"/>
        <v>45.75</v>
      </c>
      <c r="U674" s="8">
        <f t="shared" si="108"/>
        <v>44.35</v>
      </c>
      <c r="V674" s="8">
        <f t="shared" si="109"/>
        <v>44.7</v>
      </c>
    </row>
    <row r="675" spans="1:22" ht="13.5" x14ac:dyDescent="0.25">
      <c r="A675" s="3">
        <f>RSI!A675</f>
        <v>43285</v>
      </c>
      <c r="B675" s="2">
        <f>RSI!B675</f>
        <v>35</v>
      </c>
      <c r="C675" s="2">
        <f>RSI!I675</f>
        <v>55.675491378926722</v>
      </c>
      <c r="D675" s="2">
        <f>MACD!E675</f>
        <v>0.24618014502719632</v>
      </c>
      <c r="E675" s="2">
        <f>MACD!F675</f>
        <v>0.42754880608316637</v>
      </c>
      <c r="F675" s="2">
        <f>'Moving Avg'!D675</f>
        <v>34.200000000000003</v>
      </c>
      <c r="G675" s="2">
        <f>'Moving Avg'!F675</f>
        <v>34.577999999999996</v>
      </c>
      <c r="H675" s="2">
        <f>'Moving Avg'!G675</f>
        <v>35.542399999999994</v>
      </c>
      <c r="I675" s="2">
        <f>'Moving Avg'!H675</f>
        <v>37.044599999999967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  <c r="M675" s="8">
        <f t="shared" si="100"/>
        <v>25</v>
      </c>
      <c r="N675" s="8">
        <f t="shared" si="101"/>
        <v>100</v>
      </c>
      <c r="O675" s="8">
        <f t="shared" si="102"/>
        <v>0</v>
      </c>
      <c r="P675" s="8">
        <f t="shared" si="103"/>
        <v>83.5</v>
      </c>
      <c r="Q675" s="9">
        <f t="shared" si="104"/>
        <v>56.274999999999999</v>
      </c>
      <c r="R675" s="9">
        <f t="shared" si="105"/>
        <v>45.875</v>
      </c>
      <c r="S675" s="9">
        <f t="shared" si="106"/>
        <v>56.325000000000003</v>
      </c>
      <c r="T675" s="9">
        <f t="shared" si="107"/>
        <v>52.125</v>
      </c>
      <c r="U675" s="8">
        <f t="shared" si="108"/>
        <v>52.82500000000001</v>
      </c>
      <c r="V675" s="8">
        <f t="shared" si="109"/>
        <v>52.650000000000006</v>
      </c>
    </row>
    <row r="676" spans="1:22" ht="13.5" x14ac:dyDescent="0.25">
      <c r="A676" s="3">
        <f>RSI!A676</f>
        <v>43286</v>
      </c>
      <c r="B676" s="2">
        <f>RSI!B676</f>
        <v>35</v>
      </c>
      <c r="C676" s="2">
        <f>RSI!I676</f>
        <v>55.675491378926722</v>
      </c>
      <c r="D676" s="2">
        <f>MACD!E676</f>
        <v>7.4111233886497985E-2</v>
      </c>
      <c r="E676" s="2">
        <f>MACD!F676</f>
        <v>0.35686129164383273</v>
      </c>
      <c r="F676" s="2">
        <f>'Moving Avg'!D676</f>
        <v>34.4</v>
      </c>
      <c r="G676" s="2">
        <f>'Moving Avg'!F676</f>
        <v>34.560500000000005</v>
      </c>
      <c r="H676" s="2">
        <f>'Moving Avg'!G676</f>
        <v>35.513799999999989</v>
      </c>
      <c r="I676" s="2">
        <f>'Moving Avg'!H676</f>
        <v>37.079599999999971</v>
      </c>
      <c r="J676" s="6" t="str">
        <f>OBV!F676</f>
        <v>BULLISH</v>
      </c>
      <c r="K676" s="6" t="str">
        <f>OBV!G676</f>
        <v>NEUTRAL</v>
      </c>
      <c r="L676" s="6" t="str">
        <f>OBV!H676</f>
        <v>CONFIRMED BULLISH</v>
      </c>
      <c r="M676" s="8">
        <f t="shared" si="100"/>
        <v>25</v>
      </c>
      <c r="N676" s="8">
        <f t="shared" si="101"/>
        <v>100</v>
      </c>
      <c r="O676" s="8">
        <f t="shared" si="102"/>
        <v>0</v>
      </c>
      <c r="P676" s="8">
        <f t="shared" si="103"/>
        <v>83.5</v>
      </c>
      <c r="Q676" s="9">
        <f t="shared" si="104"/>
        <v>56.274999999999999</v>
      </c>
      <c r="R676" s="9">
        <f t="shared" si="105"/>
        <v>45.875</v>
      </c>
      <c r="S676" s="9">
        <f t="shared" si="106"/>
        <v>56.325000000000003</v>
      </c>
      <c r="T676" s="9">
        <f t="shared" si="107"/>
        <v>52.125</v>
      </c>
      <c r="U676" s="8">
        <f t="shared" si="108"/>
        <v>52.82500000000001</v>
      </c>
      <c r="V676" s="8">
        <f t="shared" si="109"/>
        <v>52.650000000000006</v>
      </c>
    </row>
    <row r="677" spans="1:22" ht="13.5" x14ac:dyDescent="0.25">
      <c r="A677" s="3">
        <f>RSI!A677</f>
        <v>43287</v>
      </c>
      <c r="B677" s="2">
        <f>RSI!B677</f>
        <v>35</v>
      </c>
      <c r="C677" s="2">
        <f>RSI!I677</f>
        <v>55.675491378926722</v>
      </c>
      <c r="D677" s="2">
        <f>MACD!E677</f>
        <v>-7.2941174943245812E-2</v>
      </c>
      <c r="E677" s="2">
        <f>MACD!F677</f>
        <v>0.27090079832641706</v>
      </c>
      <c r="F677" s="2">
        <f>'Moving Avg'!D677</f>
        <v>34.6</v>
      </c>
      <c r="G677" s="2">
        <f>'Moving Avg'!F677</f>
        <v>34.542999999999999</v>
      </c>
      <c r="H677" s="2">
        <f>'Moving Avg'!G677</f>
        <v>35.484999999999992</v>
      </c>
      <c r="I677" s="2">
        <f>'Moving Avg'!H677</f>
        <v>37.114599999999967</v>
      </c>
      <c r="J677" s="6" t="str">
        <f>OBV!F677</f>
        <v>BULLISH</v>
      </c>
      <c r="K677" s="6" t="str">
        <f>OBV!G677</f>
        <v>NEUTRAL</v>
      </c>
      <c r="L677" s="6" t="str">
        <f>OBV!H677</f>
        <v>CONFIRMED BULLISH</v>
      </c>
      <c r="M677" s="8">
        <f t="shared" si="100"/>
        <v>25</v>
      </c>
      <c r="N677" s="8">
        <f t="shared" si="101"/>
        <v>100</v>
      </c>
      <c r="O677" s="8">
        <f t="shared" si="102"/>
        <v>0</v>
      </c>
      <c r="P677" s="8">
        <f t="shared" si="103"/>
        <v>83.5</v>
      </c>
      <c r="Q677" s="9">
        <f t="shared" si="104"/>
        <v>56.274999999999999</v>
      </c>
      <c r="R677" s="9">
        <f t="shared" si="105"/>
        <v>45.875</v>
      </c>
      <c r="S677" s="9">
        <f t="shared" si="106"/>
        <v>56.325000000000003</v>
      </c>
      <c r="T677" s="9">
        <f t="shared" si="107"/>
        <v>52.125</v>
      </c>
      <c r="U677" s="8">
        <f t="shared" si="108"/>
        <v>52.82500000000001</v>
      </c>
      <c r="V677" s="8">
        <f t="shared" si="109"/>
        <v>52.650000000000006</v>
      </c>
    </row>
    <row r="678" spans="1:22" ht="13.5" x14ac:dyDescent="0.25">
      <c r="A678" s="3">
        <f>RSI!A678</f>
        <v>43290</v>
      </c>
      <c r="B678" s="2">
        <f>RSI!B678</f>
        <v>33.950000000000003</v>
      </c>
      <c r="C678" s="2">
        <f>RSI!I678</f>
        <v>33.989546246420886</v>
      </c>
      <c r="D678" s="2">
        <f>MACD!E678</f>
        <v>-0.12094017132046986</v>
      </c>
      <c r="E678" s="2">
        <f>MACD!F678</f>
        <v>0.1925326043970397</v>
      </c>
      <c r="F678" s="2">
        <f>'Moving Avg'!D678</f>
        <v>34.589999999999996</v>
      </c>
      <c r="G678" s="2">
        <f>'Moving Avg'!F678</f>
        <v>34.472999999999999</v>
      </c>
      <c r="H678" s="2">
        <f>'Moving Avg'!G678</f>
        <v>35.435199999999995</v>
      </c>
      <c r="I678" s="2">
        <f>'Moving Avg'!H678</f>
        <v>37.144349999999967</v>
      </c>
      <c r="J678" s="6" t="str">
        <f>OBV!F678</f>
        <v>BULLISH</v>
      </c>
      <c r="K678" s="6" t="str">
        <f>OBV!G678</f>
        <v>NEUTRAL</v>
      </c>
      <c r="L678" s="6" t="str">
        <f>OBV!H678</f>
        <v>BULLISH DIVERGENCE</v>
      </c>
      <c r="M678" s="8">
        <f t="shared" si="100"/>
        <v>25</v>
      </c>
      <c r="N678" s="8">
        <f t="shared" si="101"/>
        <v>100</v>
      </c>
      <c r="O678" s="8">
        <f t="shared" si="102"/>
        <v>0</v>
      </c>
      <c r="P678" s="8">
        <f t="shared" si="103"/>
        <v>66.5</v>
      </c>
      <c r="Q678" s="9">
        <f t="shared" si="104"/>
        <v>53.725000000000001</v>
      </c>
      <c r="R678" s="9">
        <f t="shared" si="105"/>
        <v>41.625</v>
      </c>
      <c r="S678" s="9">
        <f t="shared" si="106"/>
        <v>48.674999999999997</v>
      </c>
      <c r="T678" s="9">
        <f t="shared" si="107"/>
        <v>47.875</v>
      </c>
      <c r="U678" s="8">
        <f t="shared" si="108"/>
        <v>48.008333333333326</v>
      </c>
      <c r="V678" s="8">
        <f t="shared" si="109"/>
        <v>47.974999999999994</v>
      </c>
    </row>
    <row r="679" spans="1:22" ht="13.5" x14ac:dyDescent="0.25">
      <c r="A679" s="3">
        <f>RSI!A679</f>
        <v>43291</v>
      </c>
      <c r="B679" s="2">
        <f>RSI!B679</f>
        <v>33.1</v>
      </c>
      <c r="C679" s="2">
        <f>RSI!I679</f>
        <v>25.373485750218506</v>
      </c>
      <c r="D679" s="2">
        <f>MACD!E679</f>
        <v>-9.3635223509792809E-2</v>
      </c>
      <c r="E679" s="2">
        <f>MACD!F679</f>
        <v>0.13529903881567321</v>
      </c>
      <c r="F679" s="2">
        <f>'Moving Avg'!D679</f>
        <v>34.409999999999997</v>
      </c>
      <c r="G679" s="2">
        <f>'Moving Avg'!F679</f>
        <v>34.360500000000002</v>
      </c>
      <c r="H679" s="2">
        <f>'Moving Avg'!G679</f>
        <v>35.368399999999994</v>
      </c>
      <c r="I679" s="2">
        <f>'Moving Avg'!H679</f>
        <v>37.169849999999968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  <c r="M679" s="8">
        <f t="shared" si="100"/>
        <v>50</v>
      </c>
      <c r="N679" s="8">
        <f t="shared" si="101"/>
        <v>100</v>
      </c>
      <c r="O679" s="8">
        <f t="shared" si="102"/>
        <v>0</v>
      </c>
      <c r="P679" s="8">
        <f t="shared" si="103"/>
        <v>16.5</v>
      </c>
      <c r="Q679" s="9">
        <f t="shared" si="104"/>
        <v>54.975000000000001</v>
      </c>
      <c r="R679" s="9">
        <f t="shared" si="105"/>
        <v>34.125</v>
      </c>
      <c r="S679" s="9">
        <f t="shared" si="106"/>
        <v>29.925000000000001</v>
      </c>
      <c r="T679" s="9">
        <f t="shared" si="107"/>
        <v>41.625</v>
      </c>
      <c r="U679" s="8">
        <f t="shared" si="108"/>
        <v>39.674999999999997</v>
      </c>
      <c r="V679" s="8">
        <f t="shared" si="109"/>
        <v>40.162499999999994</v>
      </c>
    </row>
    <row r="680" spans="1:22" ht="13.5" x14ac:dyDescent="0.25">
      <c r="A680" s="3">
        <f>RSI!A680</f>
        <v>43292</v>
      </c>
      <c r="B680" s="2">
        <f>RSI!B680</f>
        <v>33.1</v>
      </c>
      <c r="C680" s="2">
        <f>RSI!I680</f>
        <v>25.373485750218521</v>
      </c>
      <c r="D680" s="2">
        <f>MACD!E680</f>
        <v>-6.0918979800462125E-2</v>
      </c>
      <c r="E680" s="2">
        <f>MACD!F680</f>
        <v>9.6055435092446156E-2</v>
      </c>
      <c r="F680" s="2">
        <f>'Moving Avg'!D680</f>
        <v>34.03</v>
      </c>
      <c r="G680" s="2">
        <f>'Moving Avg'!F680</f>
        <v>34.248000000000005</v>
      </c>
      <c r="H680" s="2">
        <f>'Moving Avg'!G680</f>
        <v>35.301599999999993</v>
      </c>
      <c r="I680" s="2">
        <f>'Moving Avg'!H680</f>
        <v>37.195349999999969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  <c r="M680" s="8">
        <f t="shared" si="100"/>
        <v>50</v>
      </c>
      <c r="N680" s="8">
        <f t="shared" si="101"/>
        <v>100</v>
      </c>
      <c r="O680" s="8">
        <f t="shared" si="102"/>
        <v>0</v>
      </c>
      <c r="P680" s="8">
        <f t="shared" si="103"/>
        <v>16.5</v>
      </c>
      <c r="Q680" s="9">
        <f t="shared" si="104"/>
        <v>54.975000000000001</v>
      </c>
      <c r="R680" s="9">
        <f t="shared" si="105"/>
        <v>34.125</v>
      </c>
      <c r="S680" s="9">
        <f t="shared" si="106"/>
        <v>29.925000000000001</v>
      </c>
      <c r="T680" s="9">
        <f t="shared" si="107"/>
        <v>41.625</v>
      </c>
      <c r="U680" s="8">
        <f t="shared" si="108"/>
        <v>39.674999999999997</v>
      </c>
      <c r="V680" s="8">
        <f t="shared" si="109"/>
        <v>40.162499999999994</v>
      </c>
    </row>
    <row r="681" spans="1:22" ht="13.5" x14ac:dyDescent="0.25">
      <c r="A681" s="3">
        <f>RSI!A681</f>
        <v>43293</v>
      </c>
      <c r="B681" s="2">
        <f>RSI!B681</f>
        <v>33.1</v>
      </c>
      <c r="C681" s="2">
        <f>RSI!I681</f>
        <v>25.373485750218521</v>
      </c>
      <c r="D681" s="2">
        <f>MACD!E681</f>
        <v>-2.4335951483458018E-2</v>
      </c>
      <c r="E681" s="2">
        <f>MACD!F681</f>
        <v>7.1977157777265321E-2</v>
      </c>
      <c r="F681" s="2">
        <f>'Moving Avg'!D681</f>
        <v>33.65</v>
      </c>
      <c r="G681" s="2">
        <f>'Moving Avg'!F681</f>
        <v>34.135500000000008</v>
      </c>
      <c r="H681" s="2">
        <f>'Moving Avg'!G681</f>
        <v>35.234799999999993</v>
      </c>
      <c r="I681" s="2">
        <f>'Moving Avg'!H681</f>
        <v>37.22084999999997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0"/>
        <v>50</v>
      </c>
      <c r="N681" s="8">
        <f t="shared" si="101"/>
        <v>100</v>
      </c>
      <c r="O681" s="8">
        <f t="shared" si="102"/>
        <v>0</v>
      </c>
      <c r="P681" s="8">
        <f t="shared" si="103"/>
        <v>16.5</v>
      </c>
      <c r="Q681" s="9">
        <f t="shared" si="104"/>
        <v>54.975000000000001</v>
      </c>
      <c r="R681" s="9">
        <f t="shared" si="105"/>
        <v>34.125</v>
      </c>
      <c r="S681" s="9">
        <f t="shared" si="106"/>
        <v>29.925000000000001</v>
      </c>
      <c r="T681" s="9">
        <f t="shared" si="107"/>
        <v>41.625</v>
      </c>
      <c r="U681" s="8">
        <f t="shared" si="108"/>
        <v>39.674999999999997</v>
      </c>
      <c r="V681" s="8">
        <f t="shared" si="109"/>
        <v>40.162499999999994</v>
      </c>
    </row>
    <row r="682" spans="1:22" ht="13.5" x14ac:dyDescent="0.25">
      <c r="A682" s="3">
        <f>RSI!A682</f>
        <v>43294</v>
      </c>
      <c r="B682" s="2">
        <f>RSI!B682</f>
        <v>33.1</v>
      </c>
      <c r="C682" s="2">
        <f>RSI!I682</f>
        <v>25.373485750218521</v>
      </c>
      <c r="D682" s="2">
        <f>MACD!E682</f>
        <v>1.4859708325964505E-2</v>
      </c>
      <c r="E682" s="2">
        <f>MACD!F682</f>
        <v>6.0553667887005162E-2</v>
      </c>
      <c r="F682" s="2">
        <f>'Moving Avg'!D682</f>
        <v>33.269999999999996</v>
      </c>
      <c r="G682" s="2">
        <f>'Moving Avg'!F682</f>
        <v>34.02300000000001</v>
      </c>
      <c r="H682" s="2">
        <f>'Moving Avg'!G682</f>
        <v>35.167999999999992</v>
      </c>
      <c r="I682" s="2">
        <f>'Moving Avg'!H682</f>
        <v>37.246349999999971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  <c r="M682" s="8">
        <f t="shared" si="100"/>
        <v>50</v>
      </c>
      <c r="N682" s="8">
        <f t="shared" si="101"/>
        <v>100</v>
      </c>
      <c r="O682" s="8">
        <f t="shared" si="102"/>
        <v>0</v>
      </c>
      <c r="P682" s="8">
        <f t="shared" si="103"/>
        <v>16.5</v>
      </c>
      <c r="Q682" s="9">
        <f t="shared" si="104"/>
        <v>54.975000000000001</v>
      </c>
      <c r="R682" s="9">
        <f t="shared" si="105"/>
        <v>34.125</v>
      </c>
      <c r="S682" s="9">
        <f t="shared" si="106"/>
        <v>29.925000000000001</v>
      </c>
      <c r="T682" s="9">
        <f t="shared" si="107"/>
        <v>41.625</v>
      </c>
      <c r="U682" s="8">
        <f t="shared" si="108"/>
        <v>39.674999999999997</v>
      </c>
      <c r="V682" s="8">
        <f t="shared" si="109"/>
        <v>40.162499999999994</v>
      </c>
    </row>
    <row r="683" spans="1:22" ht="13.5" x14ac:dyDescent="0.25">
      <c r="A683" s="3">
        <f>RSI!A683</f>
        <v>43297</v>
      </c>
      <c r="B683" s="2">
        <f>RSI!B683</f>
        <v>33.1</v>
      </c>
      <c r="C683" s="2">
        <f>RSI!I683</f>
        <v>25.373485750218521</v>
      </c>
      <c r="D683" s="2">
        <f>MACD!E683</f>
        <v>5.5655627454989087E-2</v>
      </c>
      <c r="E683" s="2">
        <f>MACD!F683</f>
        <v>5.9574059800601951E-2</v>
      </c>
      <c r="F683" s="2">
        <f>'Moving Avg'!D683</f>
        <v>33.1</v>
      </c>
      <c r="G683" s="2">
        <f>'Moving Avg'!F683</f>
        <v>33.910500000000006</v>
      </c>
      <c r="H683" s="2">
        <f>'Moving Avg'!G683</f>
        <v>35.101199999999992</v>
      </c>
      <c r="I683" s="2">
        <f>'Moving Avg'!H683</f>
        <v>37.271849999999972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50</v>
      </c>
      <c r="N683" s="8">
        <f t="shared" si="101"/>
        <v>45</v>
      </c>
      <c r="O683" s="8">
        <f t="shared" si="102"/>
        <v>0</v>
      </c>
      <c r="P683" s="8">
        <f t="shared" si="103"/>
        <v>16.5</v>
      </c>
      <c r="Q683" s="9">
        <f t="shared" si="104"/>
        <v>35.725000000000001</v>
      </c>
      <c r="R683" s="9">
        <f t="shared" si="105"/>
        <v>23.125</v>
      </c>
      <c r="S683" s="9">
        <f t="shared" si="106"/>
        <v>21.675000000000001</v>
      </c>
      <c r="T683" s="9">
        <f t="shared" si="107"/>
        <v>27.875</v>
      </c>
      <c r="U683" s="8">
        <f t="shared" si="108"/>
        <v>26.841666666666669</v>
      </c>
      <c r="V683" s="8">
        <f t="shared" si="109"/>
        <v>27.1</v>
      </c>
    </row>
    <row r="684" spans="1:22" ht="13.5" x14ac:dyDescent="0.25">
      <c r="A684" s="3">
        <f>RSI!A684</f>
        <v>43298</v>
      </c>
      <c r="B684" s="2">
        <f>RSI!B684</f>
        <v>33.1</v>
      </c>
      <c r="C684" s="2">
        <f>RSI!I684</f>
        <v>25.373485750218521</v>
      </c>
      <c r="D684" s="2">
        <f>MACD!E684</f>
        <v>9.7240400248900016E-2</v>
      </c>
      <c r="E684" s="2">
        <f>MACD!F684</f>
        <v>6.7107327890261567E-2</v>
      </c>
      <c r="F684" s="2">
        <f>'Moving Avg'!D684</f>
        <v>33.1</v>
      </c>
      <c r="G684" s="2">
        <f>'Moving Avg'!F684</f>
        <v>33.877500000000005</v>
      </c>
      <c r="H684" s="2">
        <f>'Moving Avg'!G684</f>
        <v>35.034399999999998</v>
      </c>
      <c r="I684" s="2">
        <f>'Moving Avg'!H684</f>
        <v>37.297349999999973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  <c r="M684" s="8">
        <f t="shared" si="100"/>
        <v>50</v>
      </c>
      <c r="N684" s="8">
        <f t="shared" si="101"/>
        <v>0</v>
      </c>
      <c r="O684" s="8">
        <f t="shared" si="102"/>
        <v>0</v>
      </c>
      <c r="P684" s="8">
        <f t="shared" si="103"/>
        <v>33</v>
      </c>
      <c r="Q684" s="9">
        <f t="shared" si="104"/>
        <v>22.45</v>
      </c>
      <c r="R684" s="9">
        <f t="shared" si="105"/>
        <v>18.25</v>
      </c>
      <c r="S684" s="9">
        <f t="shared" si="106"/>
        <v>22.35</v>
      </c>
      <c r="T684" s="9">
        <f t="shared" si="107"/>
        <v>20.75</v>
      </c>
      <c r="U684" s="8">
        <f t="shared" si="108"/>
        <v>21.016666666666669</v>
      </c>
      <c r="V684" s="8">
        <f t="shared" si="109"/>
        <v>20.950000000000003</v>
      </c>
    </row>
    <row r="685" spans="1:22" ht="13.5" x14ac:dyDescent="0.25">
      <c r="A685" s="3">
        <f>RSI!A685</f>
        <v>43299</v>
      </c>
      <c r="B685" s="2">
        <f>RSI!B685</f>
        <v>33.1</v>
      </c>
      <c r="C685" s="2">
        <f>RSI!I685</f>
        <v>25.373485750218521</v>
      </c>
      <c r="D685" s="2">
        <f>MACD!E685</f>
        <v>0.29281547408744757</v>
      </c>
      <c r="E685" s="2">
        <f>MACD!F685</f>
        <v>0.11224895712969878</v>
      </c>
      <c r="F685" s="2">
        <f>'Moving Avg'!D685</f>
        <v>33.1</v>
      </c>
      <c r="G685" s="2">
        <f>'Moving Avg'!F685</f>
        <v>33.832500000000003</v>
      </c>
      <c r="H685" s="2">
        <f>'Moving Avg'!G685</f>
        <v>34.96759999999999</v>
      </c>
      <c r="I685" s="2">
        <f>'Moving Avg'!H685</f>
        <v>37.322849999999974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  <c r="M685" s="8">
        <f t="shared" si="100"/>
        <v>50</v>
      </c>
      <c r="N685" s="8">
        <f t="shared" si="101"/>
        <v>0</v>
      </c>
      <c r="O685" s="8">
        <f t="shared" si="102"/>
        <v>0</v>
      </c>
      <c r="P685" s="8">
        <f t="shared" si="103"/>
        <v>33</v>
      </c>
      <c r="Q685" s="9">
        <f t="shared" si="104"/>
        <v>22.45</v>
      </c>
      <c r="R685" s="9">
        <f t="shared" si="105"/>
        <v>18.25</v>
      </c>
      <c r="S685" s="9">
        <f t="shared" si="106"/>
        <v>22.35</v>
      </c>
      <c r="T685" s="9">
        <f t="shared" si="107"/>
        <v>20.75</v>
      </c>
      <c r="U685" s="8">
        <f t="shared" si="108"/>
        <v>21.016666666666669</v>
      </c>
      <c r="V685" s="8">
        <f t="shared" si="109"/>
        <v>20.950000000000003</v>
      </c>
    </row>
    <row r="686" spans="1:22" ht="13.5" x14ac:dyDescent="0.25">
      <c r="A686" s="3">
        <f>RSI!A686</f>
        <v>43300</v>
      </c>
      <c r="B686" s="2">
        <f>RSI!B686</f>
        <v>33.1</v>
      </c>
      <c r="C686" s="2">
        <f>RSI!I686</f>
        <v>25.373485750218521</v>
      </c>
      <c r="D686" s="2">
        <f>MACD!E686</f>
        <v>0.46435930146422777</v>
      </c>
      <c r="E686" s="2">
        <f>MACD!F686</f>
        <v>0.18267102599660456</v>
      </c>
      <c r="F686" s="2">
        <f>'Moving Avg'!D686</f>
        <v>33.1</v>
      </c>
      <c r="G686" s="2">
        <f>'Moving Avg'!F686</f>
        <v>33.787500000000009</v>
      </c>
      <c r="H686" s="2">
        <f>'Moving Avg'!G686</f>
        <v>34.900799999999997</v>
      </c>
      <c r="I686" s="2">
        <f>'Moving Avg'!H686</f>
        <v>37.348349999999975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  <c r="M686" s="8">
        <f t="shared" si="100"/>
        <v>50</v>
      </c>
      <c r="N686" s="8">
        <f t="shared" si="101"/>
        <v>0</v>
      </c>
      <c r="O686" s="8">
        <f t="shared" si="102"/>
        <v>0</v>
      </c>
      <c r="P686" s="8">
        <f t="shared" si="103"/>
        <v>33</v>
      </c>
      <c r="Q686" s="9">
        <f t="shared" si="104"/>
        <v>22.45</v>
      </c>
      <c r="R686" s="9">
        <f t="shared" si="105"/>
        <v>18.25</v>
      </c>
      <c r="S686" s="9">
        <f t="shared" si="106"/>
        <v>22.35</v>
      </c>
      <c r="T686" s="9">
        <f t="shared" si="107"/>
        <v>20.75</v>
      </c>
      <c r="U686" s="8">
        <f t="shared" si="108"/>
        <v>21.016666666666669</v>
      </c>
      <c r="V686" s="8">
        <f t="shared" si="109"/>
        <v>20.950000000000003</v>
      </c>
    </row>
    <row r="687" spans="1:22" ht="13.5" x14ac:dyDescent="0.25">
      <c r="A687" s="3">
        <f>RSI!A687</f>
        <v>43301</v>
      </c>
      <c r="B687" s="2">
        <f>RSI!B687</f>
        <v>33.1</v>
      </c>
      <c r="C687" s="2">
        <f>RSI!I687</f>
        <v>25.373485750218521</v>
      </c>
      <c r="D687" s="2">
        <f>MACD!E687</f>
        <v>0.6151203137797765</v>
      </c>
      <c r="E687" s="2">
        <f>MACD!F687</f>
        <v>0.26916088355323897</v>
      </c>
      <c r="F687" s="2">
        <f>'Moving Avg'!D687</f>
        <v>33.1</v>
      </c>
      <c r="G687" s="2">
        <f>'Moving Avg'!F687</f>
        <v>33.742500000000007</v>
      </c>
      <c r="H687" s="2">
        <f>'Moving Avg'!G687</f>
        <v>34.833999999999989</v>
      </c>
      <c r="I687" s="2">
        <f>'Moving Avg'!H687</f>
        <v>37.373849999999976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  <c r="M687" s="8">
        <f t="shared" si="100"/>
        <v>50</v>
      </c>
      <c r="N687" s="8">
        <f t="shared" si="101"/>
        <v>0</v>
      </c>
      <c r="O687" s="8">
        <f t="shared" si="102"/>
        <v>0</v>
      </c>
      <c r="P687" s="8">
        <f t="shared" si="103"/>
        <v>33</v>
      </c>
      <c r="Q687" s="9">
        <f t="shared" si="104"/>
        <v>22.45</v>
      </c>
      <c r="R687" s="9">
        <f t="shared" si="105"/>
        <v>18.25</v>
      </c>
      <c r="S687" s="9">
        <f t="shared" si="106"/>
        <v>22.35</v>
      </c>
      <c r="T687" s="9">
        <f t="shared" si="107"/>
        <v>20.75</v>
      </c>
      <c r="U687" s="8">
        <f t="shared" si="108"/>
        <v>21.016666666666669</v>
      </c>
      <c r="V687" s="8">
        <f t="shared" si="109"/>
        <v>20.950000000000003</v>
      </c>
    </row>
    <row r="688" spans="1:22" ht="13.5" x14ac:dyDescent="0.25">
      <c r="A688" s="3">
        <f>RSI!A688</f>
        <v>43304</v>
      </c>
      <c r="B688" s="2">
        <f>RSI!B688</f>
        <v>33.1</v>
      </c>
      <c r="C688" s="2">
        <f>RSI!I688</f>
        <v>25.373485750218521</v>
      </c>
      <c r="D688" s="2">
        <f>MACD!E688</f>
        <v>0.58634195802951439</v>
      </c>
      <c r="E688" s="2">
        <f>MACD!F688</f>
        <v>0.33259709844849406</v>
      </c>
      <c r="F688" s="2">
        <f>'Moving Avg'!D688</f>
        <v>33.1</v>
      </c>
      <c r="G688" s="2">
        <f>'Moving Avg'!F688</f>
        <v>33.697500000000005</v>
      </c>
      <c r="H688" s="2">
        <f>'Moving Avg'!G688</f>
        <v>34.767199999999988</v>
      </c>
      <c r="I688" s="2">
        <f>'Moving Avg'!H688</f>
        <v>37.399349999999984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  <c r="M688" s="8">
        <f t="shared" si="100"/>
        <v>50</v>
      </c>
      <c r="N688" s="8">
        <f t="shared" si="101"/>
        <v>0</v>
      </c>
      <c r="O688" s="8">
        <f t="shared" si="102"/>
        <v>0</v>
      </c>
      <c r="P688" s="8">
        <f t="shared" si="103"/>
        <v>33</v>
      </c>
      <c r="Q688" s="9">
        <f t="shared" si="104"/>
        <v>22.45</v>
      </c>
      <c r="R688" s="9">
        <f t="shared" si="105"/>
        <v>18.25</v>
      </c>
      <c r="S688" s="9">
        <f t="shared" si="106"/>
        <v>22.35</v>
      </c>
      <c r="T688" s="9">
        <f t="shared" si="107"/>
        <v>20.75</v>
      </c>
      <c r="U688" s="8">
        <f t="shared" si="108"/>
        <v>21.016666666666669</v>
      </c>
      <c r="V688" s="8">
        <f t="shared" si="109"/>
        <v>20.950000000000003</v>
      </c>
    </row>
    <row r="689" spans="1:22" ht="13.5" x14ac:dyDescent="0.25">
      <c r="A689" s="3">
        <f>RSI!A689</f>
        <v>43305</v>
      </c>
      <c r="B689" s="2">
        <f>RSI!B689</f>
        <v>34.090000000000003</v>
      </c>
      <c r="C689" s="2">
        <f>RSI!I689</f>
        <v>53.919426127147794</v>
      </c>
      <c r="D689" s="2">
        <f>MACD!E689</f>
        <v>0.36269689915931025</v>
      </c>
      <c r="E689" s="2">
        <f>MACD!F689</f>
        <v>0.33861705859065727</v>
      </c>
      <c r="F689" s="2">
        <f>'Moving Avg'!D689</f>
        <v>33.298000000000002</v>
      </c>
      <c r="G689" s="2">
        <f>'Moving Avg'!F689</f>
        <v>33.702000000000012</v>
      </c>
      <c r="H689" s="2">
        <f>'Moving Avg'!G689</f>
        <v>34.720199999999984</v>
      </c>
      <c r="I689" s="2">
        <f>'Moving Avg'!H689</f>
        <v>37.429799999999979</v>
      </c>
      <c r="J689" s="6" t="str">
        <f>OBV!F689</f>
        <v>BULLISH</v>
      </c>
      <c r="K689" s="6" t="str">
        <f>OBV!G689</f>
        <v>NEUTRAL</v>
      </c>
      <c r="L689" s="6" t="str">
        <f>OBV!H689</f>
        <v>CONFIRMED BULLISH</v>
      </c>
      <c r="M689" s="8">
        <f t="shared" si="100"/>
        <v>25</v>
      </c>
      <c r="N689" s="8">
        <f t="shared" si="101"/>
        <v>0</v>
      </c>
      <c r="O689" s="8">
        <f t="shared" si="102"/>
        <v>0</v>
      </c>
      <c r="P689" s="8">
        <f t="shared" si="103"/>
        <v>83.5</v>
      </c>
      <c r="Q689" s="9">
        <f t="shared" si="104"/>
        <v>21.274999999999999</v>
      </c>
      <c r="R689" s="9">
        <f t="shared" si="105"/>
        <v>25.875</v>
      </c>
      <c r="S689" s="9">
        <f t="shared" si="106"/>
        <v>41.325000000000003</v>
      </c>
      <c r="T689" s="9">
        <f t="shared" si="107"/>
        <v>27.125</v>
      </c>
      <c r="U689" s="8">
        <f t="shared" si="108"/>
        <v>29.491666666666664</v>
      </c>
      <c r="V689" s="8">
        <f t="shared" si="109"/>
        <v>28.9</v>
      </c>
    </row>
    <row r="690" spans="1:22" ht="13.5" x14ac:dyDescent="0.25">
      <c r="A690" s="3">
        <f>RSI!A690</f>
        <v>43307</v>
      </c>
      <c r="B690" s="2">
        <f>RSI!B690</f>
        <v>34.090000000000003</v>
      </c>
      <c r="C690" s="2">
        <f>RSI!I690</f>
        <v>53.919426127147794</v>
      </c>
      <c r="D690" s="2">
        <f>MACD!E690</f>
        <v>0.17206106216232797</v>
      </c>
      <c r="E690" s="2">
        <f>MACD!F690</f>
        <v>0.30530585930499143</v>
      </c>
      <c r="F690" s="2">
        <f>'Moving Avg'!D690</f>
        <v>33.496000000000002</v>
      </c>
      <c r="G690" s="2">
        <f>'Moving Avg'!F690</f>
        <v>33.706500000000013</v>
      </c>
      <c r="H690" s="2">
        <f>'Moving Avg'!G690</f>
        <v>34.67319999999998</v>
      </c>
      <c r="I690" s="2">
        <f>'Moving Avg'!H690</f>
        <v>37.460249999999981</v>
      </c>
      <c r="J690" s="6" t="str">
        <f>OBV!F690</f>
        <v>BULLISH</v>
      </c>
      <c r="K690" s="6" t="str">
        <f>OBV!G690</f>
        <v>NEUTRAL</v>
      </c>
      <c r="L690" s="6" t="str">
        <f>OBV!H690</f>
        <v>CONFIRMED BULLISH</v>
      </c>
      <c r="M690" s="8">
        <f t="shared" si="100"/>
        <v>25</v>
      </c>
      <c r="N690" s="8">
        <f t="shared" si="101"/>
        <v>100</v>
      </c>
      <c r="O690" s="8">
        <f t="shared" si="102"/>
        <v>0</v>
      </c>
      <c r="P690" s="8">
        <f t="shared" si="103"/>
        <v>83.5</v>
      </c>
      <c r="Q690" s="9">
        <f t="shared" si="104"/>
        <v>56.274999999999999</v>
      </c>
      <c r="R690" s="9">
        <f t="shared" si="105"/>
        <v>45.875</v>
      </c>
      <c r="S690" s="9">
        <f t="shared" si="106"/>
        <v>56.325000000000003</v>
      </c>
      <c r="T690" s="9">
        <f t="shared" si="107"/>
        <v>52.125</v>
      </c>
      <c r="U690" s="8">
        <f t="shared" si="108"/>
        <v>52.82500000000001</v>
      </c>
      <c r="V690" s="8">
        <f t="shared" si="109"/>
        <v>52.650000000000006</v>
      </c>
    </row>
    <row r="691" spans="1:22" ht="13.5" x14ac:dyDescent="0.25">
      <c r="A691" s="3">
        <f>RSI!A691</f>
        <v>43308</v>
      </c>
      <c r="B691" s="2">
        <f>RSI!B691</f>
        <v>34.090000000000003</v>
      </c>
      <c r="C691" s="2">
        <f>RSI!I691</f>
        <v>53.919426127147794</v>
      </c>
      <c r="D691" s="2">
        <f>MACD!E691</f>
        <v>9.4596393052910344E-3</v>
      </c>
      <c r="E691" s="2">
        <f>MACD!F691</f>
        <v>0.24613661530505138</v>
      </c>
      <c r="F691" s="2">
        <f>'Moving Avg'!D691</f>
        <v>33.694000000000003</v>
      </c>
      <c r="G691" s="2">
        <f>'Moving Avg'!F691</f>
        <v>33.711000000000013</v>
      </c>
      <c r="H691" s="2">
        <f>'Moving Avg'!G691</f>
        <v>34.626199999999983</v>
      </c>
      <c r="I691" s="2">
        <f>'Moving Avg'!H691</f>
        <v>37.490699999999983</v>
      </c>
      <c r="J691" s="6" t="str">
        <f>OBV!F691</f>
        <v>BULLISH</v>
      </c>
      <c r="K691" s="6" t="str">
        <f>OBV!G691</f>
        <v>NEUTRAL</v>
      </c>
      <c r="L691" s="6" t="str">
        <f>OBV!H691</f>
        <v>CONFIRMED BULLISH</v>
      </c>
      <c r="M691" s="8">
        <f t="shared" si="100"/>
        <v>25</v>
      </c>
      <c r="N691" s="8">
        <f t="shared" si="101"/>
        <v>100</v>
      </c>
      <c r="O691" s="8">
        <f t="shared" si="102"/>
        <v>0</v>
      </c>
      <c r="P691" s="8">
        <f t="shared" si="103"/>
        <v>83.5</v>
      </c>
      <c r="Q691" s="9">
        <f t="shared" si="104"/>
        <v>56.274999999999999</v>
      </c>
      <c r="R691" s="9">
        <f t="shared" si="105"/>
        <v>45.875</v>
      </c>
      <c r="S691" s="9">
        <f t="shared" si="106"/>
        <v>56.325000000000003</v>
      </c>
      <c r="T691" s="9">
        <f t="shared" si="107"/>
        <v>52.125</v>
      </c>
      <c r="U691" s="8">
        <f t="shared" si="108"/>
        <v>52.82500000000001</v>
      </c>
      <c r="V691" s="8">
        <f t="shared" si="109"/>
        <v>52.650000000000006</v>
      </c>
    </row>
    <row r="692" spans="1:22" ht="13.5" x14ac:dyDescent="0.25">
      <c r="A692" s="3">
        <f>RSI!A692</f>
        <v>43311</v>
      </c>
      <c r="B692" s="2">
        <f>RSI!B692</f>
        <v>34.090000000000003</v>
      </c>
      <c r="C692" s="2">
        <f>RSI!I692</f>
        <v>53.919426127147794</v>
      </c>
      <c r="D692" s="2">
        <f>MACD!E692</f>
        <v>-0.12932449130128276</v>
      </c>
      <c r="E692" s="2">
        <f>MACD!F692</f>
        <v>0.17104439398378454</v>
      </c>
      <c r="F692" s="2">
        <f>'Moving Avg'!D692</f>
        <v>33.892000000000003</v>
      </c>
      <c r="G692" s="2">
        <f>'Moving Avg'!F692</f>
        <v>33.715500000000013</v>
      </c>
      <c r="H692" s="2">
        <f>'Moving Avg'!G692</f>
        <v>34.579199999999979</v>
      </c>
      <c r="I692" s="2">
        <f>'Moving Avg'!H692</f>
        <v>37.521149999999984</v>
      </c>
      <c r="J692" s="6" t="str">
        <f>OBV!F692</f>
        <v>BULLISH</v>
      </c>
      <c r="K692" s="6" t="str">
        <f>OBV!G692</f>
        <v>NEUTRAL</v>
      </c>
      <c r="L692" s="6" t="str">
        <f>OBV!H692</f>
        <v>CONFIRMED BULLISH</v>
      </c>
      <c r="M692" s="8">
        <f t="shared" si="100"/>
        <v>25</v>
      </c>
      <c r="N692" s="8">
        <f t="shared" si="101"/>
        <v>100</v>
      </c>
      <c r="O692" s="8">
        <f t="shared" si="102"/>
        <v>0</v>
      </c>
      <c r="P692" s="8">
        <f t="shared" si="103"/>
        <v>83.5</v>
      </c>
      <c r="Q692" s="9">
        <f t="shared" si="104"/>
        <v>56.274999999999999</v>
      </c>
      <c r="R692" s="9">
        <f t="shared" si="105"/>
        <v>45.875</v>
      </c>
      <c r="S692" s="9">
        <f t="shared" si="106"/>
        <v>56.325000000000003</v>
      </c>
      <c r="T692" s="9">
        <f t="shared" si="107"/>
        <v>52.125</v>
      </c>
      <c r="U692" s="8">
        <f t="shared" si="108"/>
        <v>52.82500000000001</v>
      </c>
      <c r="V692" s="8">
        <f t="shared" si="109"/>
        <v>52.650000000000006</v>
      </c>
    </row>
    <row r="693" spans="1:22" ht="13.5" x14ac:dyDescent="0.25">
      <c r="A693" s="3">
        <f>RSI!A693</f>
        <v>43312</v>
      </c>
      <c r="B693" s="2">
        <f>RSI!B693</f>
        <v>34.090000000000003</v>
      </c>
      <c r="C693" s="2">
        <f>RSI!I693</f>
        <v>53.919426127147794</v>
      </c>
      <c r="D693" s="2">
        <f>MACD!E693</f>
        <v>-0.24786676466766977</v>
      </c>
      <c r="E693" s="2">
        <f>MACD!F693</f>
        <v>8.7262162253493675E-2</v>
      </c>
      <c r="F693" s="2">
        <f>'Moving Avg'!D693</f>
        <v>34.090000000000003</v>
      </c>
      <c r="G693" s="2">
        <f>'Moving Avg'!F693</f>
        <v>33.720000000000013</v>
      </c>
      <c r="H693" s="2">
        <f>'Moving Avg'!G693</f>
        <v>34.532199999999982</v>
      </c>
      <c r="I693" s="2">
        <f>'Moving Avg'!H693</f>
        <v>37.551599999999986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  <c r="M693" s="8">
        <f t="shared" si="100"/>
        <v>25</v>
      </c>
      <c r="N693" s="8">
        <f t="shared" si="101"/>
        <v>100</v>
      </c>
      <c r="O693" s="8">
        <f t="shared" si="102"/>
        <v>0</v>
      </c>
      <c r="P693" s="8">
        <f t="shared" si="103"/>
        <v>83.5</v>
      </c>
      <c r="Q693" s="9">
        <f t="shared" si="104"/>
        <v>56.274999999999999</v>
      </c>
      <c r="R693" s="9">
        <f t="shared" si="105"/>
        <v>45.875</v>
      </c>
      <c r="S693" s="9">
        <f t="shared" si="106"/>
        <v>56.325000000000003</v>
      </c>
      <c r="T693" s="9">
        <f t="shared" si="107"/>
        <v>52.125</v>
      </c>
      <c r="U693" s="8">
        <f t="shared" si="108"/>
        <v>52.82500000000001</v>
      </c>
      <c r="V693" s="8">
        <f t="shared" si="109"/>
        <v>52.650000000000006</v>
      </c>
    </row>
    <row r="694" spans="1:22" ht="13.5" x14ac:dyDescent="0.25">
      <c r="A694" s="3">
        <f>RSI!A694</f>
        <v>43313</v>
      </c>
      <c r="B694" s="2">
        <f>RSI!B694</f>
        <v>34.090000000000003</v>
      </c>
      <c r="C694" s="2">
        <f>RSI!I694</f>
        <v>53.919426127147794</v>
      </c>
      <c r="D694" s="2">
        <f>MACD!E694</f>
        <v>-0.34919912397560893</v>
      </c>
      <c r="E694" s="2">
        <f>MACD!F694</f>
        <v>-3.0094992326840098E-5</v>
      </c>
      <c r="F694" s="2">
        <f>'Moving Avg'!D694</f>
        <v>34.090000000000003</v>
      </c>
      <c r="G694" s="2">
        <f>'Moving Avg'!F694</f>
        <v>33.724500000000013</v>
      </c>
      <c r="H694" s="2">
        <f>'Moving Avg'!G694</f>
        <v>34.485199999999978</v>
      </c>
      <c r="I694" s="2">
        <f>'Moving Avg'!H694</f>
        <v>37.582049999999988</v>
      </c>
      <c r="J694" s="6" t="str">
        <f>OBV!F694</f>
        <v>NEUTRAL</v>
      </c>
      <c r="K694" s="6" t="str">
        <f>OBV!G694</f>
        <v>NEUTRAL</v>
      </c>
      <c r="L694" s="6" t="str">
        <f>OBV!H694</f>
        <v>NEUTRAL</v>
      </c>
      <c r="M694" s="8">
        <f t="shared" si="100"/>
        <v>25</v>
      </c>
      <c r="N694" s="8">
        <f t="shared" si="101"/>
        <v>100</v>
      </c>
      <c r="O694" s="8">
        <f t="shared" si="102"/>
        <v>0</v>
      </c>
      <c r="P694" s="8">
        <f t="shared" si="103"/>
        <v>33</v>
      </c>
      <c r="Q694" s="9">
        <f t="shared" si="104"/>
        <v>48.7</v>
      </c>
      <c r="R694" s="9">
        <f t="shared" si="105"/>
        <v>33.25</v>
      </c>
      <c r="S694" s="9">
        <f t="shared" si="106"/>
        <v>33.6</v>
      </c>
      <c r="T694" s="9">
        <f t="shared" si="107"/>
        <v>39.5</v>
      </c>
      <c r="U694" s="8">
        <f t="shared" si="108"/>
        <v>38.516666666666673</v>
      </c>
      <c r="V694" s="8">
        <f t="shared" si="109"/>
        <v>38.762500000000003</v>
      </c>
    </row>
    <row r="695" spans="1:22" ht="13.5" x14ac:dyDescent="0.25">
      <c r="A695" s="3">
        <f>RSI!A695</f>
        <v>43314</v>
      </c>
      <c r="B695" s="2">
        <f>RSI!B695</f>
        <v>34.090000000000003</v>
      </c>
      <c r="C695" s="2">
        <f>RSI!I695</f>
        <v>53.919426127147794</v>
      </c>
      <c r="D695" s="2">
        <f>MACD!E695</f>
        <v>-0.43589314766158793</v>
      </c>
      <c r="E695" s="2">
        <f>MACD!F695</f>
        <v>-8.7202705526179064E-2</v>
      </c>
      <c r="F695" s="2">
        <f>'Moving Avg'!D695</f>
        <v>34.090000000000003</v>
      </c>
      <c r="G695" s="2">
        <f>'Moving Avg'!F695</f>
        <v>33.679000000000016</v>
      </c>
      <c r="H695" s="2">
        <f>'Moving Avg'!G695</f>
        <v>34.438199999999973</v>
      </c>
      <c r="I695" s="2">
        <f>'Moving Avg'!H695</f>
        <v>37.612499999999997</v>
      </c>
      <c r="J695" s="6" t="str">
        <f>OBV!F695</f>
        <v>NEUTRAL</v>
      </c>
      <c r="K695" s="6" t="str">
        <f>OBV!G695</f>
        <v>NEUTRAL</v>
      </c>
      <c r="L695" s="6" t="str">
        <f>OBV!H695</f>
        <v>NEUTRAL</v>
      </c>
      <c r="M695" s="8">
        <f t="shared" si="100"/>
        <v>25</v>
      </c>
      <c r="N695" s="8">
        <f t="shared" si="101"/>
        <v>100</v>
      </c>
      <c r="O695" s="8">
        <f t="shared" si="102"/>
        <v>0</v>
      </c>
      <c r="P695" s="8">
        <f t="shared" si="103"/>
        <v>33</v>
      </c>
      <c r="Q695" s="9">
        <f t="shared" si="104"/>
        <v>48.7</v>
      </c>
      <c r="R695" s="9">
        <f t="shared" si="105"/>
        <v>33.25</v>
      </c>
      <c r="S695" s="9">
        <f t="shared" si="106"/>
        <v>33.6</v>
      </c>
      <c r="T695" s="9">
        <f t="shared" si="107"/>
        <v>39.5</v>
      </c>
      <c r="U695" s="8">
        <f t="shared" si="108"/>
        <v>38.516666666666673</v>
      </c>
      <c r="V695" s="8">
        <f t="shared" si="109"/>
        <v>38.762500000000003</v>
      </c>
    </row>
    <row r="696" spans="1:22" ht="13.5" x14ac:dyDescent="0.25">
      <c r="A696" s="3">
        <f>RSI!A696</f>
        <v>43315</v>
      </c>
      <c r="B696" s="2">
        <f>RSI!B696</f>
        <v>34.090000000000003</v>
      </c>
      <c r="C696" s="2">
        <f>RSI!I696</f>
        <v>53.919426127147794</v>
      </c>
      <c r="D696" s="2">
        <f>MACD!E696</f>
        <v>-0.51013042379548779</v>
      </c>
      <c r="E696" s="2">
        <f>MACD!F696</f>
        <v>-0.17178824918004082</v>
      </c>
      <c r="F696" s="2">
        <f>'Moving Avg'!D696</f>
        <v>34.090000000000003</v>
      </c>
      <c r="G696" s="2">
        <f>'Moving Avg'!F696</f>
        <v>33.633500000000012</v>
      </c>
      <c r="H696" s="2">
        <f>'Moving Avg'!G696</f>
        <v>34.391199999999969</v>
      </c>
      <c r="I696" s="2">
        <f>'Moving Avg'!H696</f>
        <v>37.645449999999997</v>
      </c>
      <c r="J696" s="6" t="str">
        <f>OBV!F696</f>
        <v>NEUTRAL</v>
      </c>
      <c r="K696" s="6" t="str">
        <f>OBV!G696</f>
        <v>NEUTRAL</v>
      </c>
      <c r="L696" s="6" t="str">
        <f>OBV!H696</f>
        <v>NEUTRAL</v>
      </c>
      <c r="M696" s="8">
        <f t="shared" si="100"/>
        <v>25</v>
      </c>
      <c r="N696" s="8">
        <f t="shared" si="101"/>
        <v>100</v>
      </c>
      <c r="O696" s="8">
        <f t="shared" si="102"/>
        <v>0</v>
      </c>
      <c r="P696" s="8">
        <f t="shared" si="103"/>
        <v>33</v>
      </c>
      <c r="Q696" s="9">
        <f t="shared" si="104"/>
        <v>48.7</v>
      </c>
      <c r="R696" s="9">
        <f t="shared" si="105"/>
        <v>33.25</v>
      </c>
      <c r="S696" s="9">
        <f t="shared" si="106"/>
        <v>33.6</v>
      </c>
      <c r="T696" s="9">
        <f t="shared" si="107"/>
        <v>39.5</v>
      </c>
      <c r="U696" s="8">
        <f t="shared" si="108"/>
        <v>38.516666666666673</v>
      </c>
      <c r="V696" s="8">
        <f t="shared" si="109"/>
        <v>38.762500000000003</v>
      </c>
    </row>
    <row r="697" spans="1:22" ht="13.5" x14ac:dyDescent="0.25">
      <c r="A697" s="3">
        <f>RSI!A697</f>
        <v>43318</v>
      </c>
      <c r="B697" s="2">
        <f>RSI!B697</f>
        <v>34.090000000000003</v>
      </c>
      <c r="C697" s="2">
        <f>RSI!I697</f>
        <v>53.919426127147794</v>
      </c>
      <c r="D697" s="2">
        <f>MACD!E697</f>
        <v>-0.57376213103663076</v>
      </c>
      <c r="E697" s="2">
        <f>MACD!F697</f>
        <v>-0.2521830255513588</v>
      </c>
      <c r="F697" s="2">
        <f>'Moving Avg'!D697</f>
        <v>34.090000000000003</v>
      </c>
      <c r="G697" s="2">
        <f>'Moving Avg'!F697</f>
        <v>33.588000000000015</v>
      </c>
      <c r="H697" s="2">
        <f>'Moving Avg'!G697</f>
        <v>34.344199999999972</v>
      </c>
      <c r="I697" s="2">
        <f>'Moving Avg'!H697</f>
        <v>37.678399999999996</v>
      </c>
      <c r="J697" s="6" t="str">
        <f>OBV!F697</f>
        <v>NEUTRAL</v>
      </c>
      <c r="K697" s="6" t="str">
        <f>OBV!G697</f>
        <v>NEUTRAL</v>
      </c>
      <c r="L697" s="6" t="str">
        <f>OBV!H697</f>
        <v>NEUTRAL</v>
      </c>
      <c r="M697" s="8">
        <f t="shared" si="100"/>
        <v>25</v>
      </c>
      <c r="N697" s="8">
        <f t="shared" si="101"/>
        <v>100</v>
      </c>
      <c r="O697" s="8">
        <f t="shared" si="102"/>
        <v>0</v>
      </c>
      <c r="P697" s="8">
        <f t="shared" si="103"/>
        <v>33</v>
      </c>
      <c r="Q697" s="9">
        <f t="shared" si="104"/>
        <v>48.7</v>
      </c>
      <c r="R697" s="9">
        <f t="shared" si="105"/>
        <v>33.25</v>
      </c>
      <c r="S697" s="9">
        <f t="shared" si="106"/>
        <v>33.6</v>
      </c>
      <c r="T697" s="9">
        <f t="shared" si="107"/>
        <v>39.5</v>
      </c>
      <c r="U697" s="8">
        <f t="shared" si="108"/>
        <v>38.516666666666673</v>
      </c>
      <c r="V697" s="8">
        <f t="shared" si="109"/>
        <v>38.762500000000003</v>
      </c>
    </row>
    <row r="698" spans="1:22" ht="13.5" x14ac:dyDescent="0.25">
      <c r="A698" s="3">
        <f>RSI!A698</f>
        <v>43319</v>
      </c>
      <c r="B698" s="2">
        <f>RSI!B698</f>
        <v>34.090000000000003</v>
      </c>
      <c r="C698" s="2">
        <f>RSI!I698</f>
        <v>53.919426127147794</v>
      </c>
      <c r="D698" s="2">
        <f>MACD!E698</f>
        <v>-0.62835948421944465</v>
      </c>
      <c r="E698" s="2">
        <f>MACD!F698</f>
        <v>-0.32741831728497595</v>
      </c>
      <c r="F698" s="2">
        <f>'Moving Avg'!D698</f>
        <v>34.090000000000003</v>
      </c>
      <c r="G698" s="2">
        <f>'Moving Avg'!F698</f>
        <v>33.595000000000013</v>
      </c>
      <c r="H698" s="2">
        <f>'Moving Avg'!G698</f>
        <v>34.297199999999968</v>
      </c>
      <c r="I698" s="2">
        <f>'Moving Avg'!H698</f>
        <v>37.711349999999996</v>
      </c>
      <c r="J698" s="6" t="str">
        <f>OBV!F698</f>
        <v>NEUTRAL</v>
      </c>
      <c r="K698" s="6" t="str">
        <f>OBV!G698</f>
        <v>NEUTRAL</v>
      </c>
      <c r="L698" s="6" t="str">
        <f>OBV!H698</f>
        <v>NEUTRAL</v>
      </c>
      <c r="M698" s="8">
        <f t="shared" si="100"/>
        <v>25</v>
      </c>
      <c r="N698" s="8">
        <f t="shared" si="101"/>
        <v>100</v>
      </c>
      <c r="O698" s="8">
        <f t="shared" si="102"/>
        <v>0</v>
      </c>
      <c r="P698" s="8">
        <f t="shared" si="103"/>
        <v>33</v>
      </c>
      <c r="Q698" s="9">
        <f t="shared" si="104"/>
        <v>48.7</v>
      </c>
      <c r="R698" s="9">
        <f t="shared" si="105"/>
        <v>33.25</v>
      </c>
      <c r="S698" s="9">
        <f t="shared" si="106"/>
        <v>33.6</v>
      </c>
      <c r="T698" s="9">
        <f t="shared" si="107"/>
        <v>39.5</v>
      </c>
      <c r="U698" s="8">
        <f t="shared" si="108"/>
        <v>38.516666666666673</v>
      </c>
      <c r="V698" s="8">
        <f t="shared" si="109"/>
        <v>38.762500000000003</v>
      </c>
    </row>
    <row r="699" spans="1:22" ht="13.5" x14ac:dyDescent="0.25">
      <c r="A699" s="3">
        <f>RSI!A699</f>
        <v>43320</v>
      </c>
      <c r="B699" s="2">
        <f>RSI!B699</f>
        <v>34.090000000000003</v>
      </c>
      <c r="C699" s="2">
        <f>RSI!I699</f>
        <v>53.919426127147794</v>
      </c>
      <c r="D699" s="2">
        <f>MACD!E699</f>
        <v>-0.52294875541145558</v>
      </c>
      <c r="E699" s="2">
        <f>MACD!F699</f>
        <v>-0.36652440491027188</v>
      </c>
      <c r="F699" s="2">
        <f>'Moving Avg'!D699</f>
        <v>34.090000000000003</v>
      </c>
      <c r="G699" s="2">
        <f>'Moving Avg'!F699</f>
        <v>33.644500000000015</v>
      </c>
      <c r="H699" s="2">
        <f>'Moving Avg'!G699</f>
        <v>34.27199999999997</v>
      </c>
      <c r="I699" s="2">
        <f>'Moving Avg'!H699</f>
        <v>37.744300000000003</v>
      </c>
      <c r="J699" s="6" t="str">
        <f>OBV!F699</f>
        <v>NEUTRAL</v>
      </c>
      <c r="K699" s="6" t="str">
        <f>OBV!G699</f>
        <v>NEUTRAL</v>
      </c>
      <c r="L699" s="6" t="str">
        <f>OBV!H699</f>
        <v>NEUTRAL</v>
      </c>
      <c r="M699" s="8">
        <f t="shared" si="100"/>
        <v>25</v>
      </c>
      <c r="N699" s="8">
        <f t="shared" si="101"/>
        <v>100</v>
      </c>
      <c r="O699" s="8">
        <f t="shared" si="102"/>
        <v>0</v>
      </c>
      <c r="P699" s="8">
        <f t="shared" si="103"/>
        <v>33</v>
      </c>
      <c r="Q699" s="9">
        <f t="shared" si="104"/>
        <v>48.7</v>
      </c>
      <c r="R699" s="9">
        <f t="shared" si="105"/>
        <v>33.25</v>
      </c>
      <c r="S699" s="9">
        <f t="shared" si="106"/>
        <v>33.6</v>
      </c>
      <c r="T699" s="9">
        <f t="shared" si="107"/>
        <v>39.5</v>
      </c>
      <c r="U699" s="8">
        <f t="shared" si="108"/>
        <v>38.516666666666673</v>
      </c>
      <c r="V699" s="8">
        <f t="shared" si="109"/>
        <v>38.762500000000003</v>
      </c>
    </row>
    <row r="700" spans="1:22" ht="13.5" x14ac:dyDescent="0.25">
      <c r="A700" s="3">
        <f>RSI!A700</f>
        <v>43321</v>
      </c>
      <c r="B700" s="2">
        <f>RSI!B700</f>
        <v>34.090000000000003</v>
      </c>
      <c r="C700" s="2">
        <f>RSI!I700</f>
        <v>53.919426127147794</v>
      </c>
      <c r="D700" s="2">
        <f>MACD!E700</f>
        <v>-0.43440247209566962</v>
      </c>
      <c r="E700" s="2">
        <f>MACD!F700</f>
        <v>-0.38010001834735146</v>
      </c>
      <c r="F700" s="2">
        <f>'Moving Avg'!D700</f>
        <v>34.090000000000003</v>
      </c>
      <c r="G700" s="2">
        <f>'Moving Avg'!F700</f>
        <v>33.694000000000017</v>
      </c>
      <c r="H700" s="2">
        <f>'Moving Avg'!G700</f>
        <v>34.246799999999972</v>
      </c>
      <c r="I700" s="2">
        <f>'Moving Avg'!H700</f>
        <v>37.781250000000007</v>
      </c>
      <c r="J700" s="6" t="str">
        <f>OBV!F700</f>
        <v>NEUTRAL</v>
      </c>
      <c r="K700" s="6" t="str">
        <f>OBV!G700</f>
        <v>NEUTRAL</v>
      </c>
      <c r="L700" s="6" t="str">
        <f>OBV!H700</f>
        <v>NEUTRAL</v>
      </c>
      <c r="M700" s="8">
        <f t="shared" si="100"/>
        <v>25</v>
      </c>
      <c r="N700" s="8">
        <f t="shared" si="101"/>
        <v>100</v>
      </c>
      <c r="O700" s="8">
        <f t="shared" si="102"/>
        <v>0</v>
      </c>
      <c r="P700" s="8">
        <f t="shared" si="103"/>
        <v>33</v>
      </c>
      <c r="Q700" s="9">
        <f t="shared" si="104"/>
        <v>48.7</v>
      </c>
      <c r="R700" s="9">
        <f t="shared" si="105"/>
        <v>33.25</v>
      </c>
      <c r="S700" s="9">
        <f t="shared" si="106"/>
        <v>33.6</v>
      </c>
      <c r="T700" s="9">
        <f t="shared" si="107"/>
        <v>39.5</v>
      </c>
      <c r="U700" s="8">
        <f t="shared" si="108"/>
        <v>38.516666666666673</v>
      </c>
      <c r="V700" s="8">
        <f t="shared" si="109"/>
        <v>38.762500000000003</v>
      </c>
    </row>
    <row r="701" spans="1:22" ht="13.5" x14ac:dyDescent="0.25">
      <c r="A701" s="3">
        <f>RSI!A701</f>
        <v>43322</v>
      </c>
      <c r="B701" s="2">
        <f>RSI!B701</f>
        <v>34.090000000000003</v>
      </c>
      <c r="C701" s="2">
        <f>RSI!I701</f>
        <v>53.919426127147794</v>
      </c>
      <c r="D701" s="2">
        <f>MACD!E701</f>
        <v>-0.36007814787850378</v>
      </c>
      <c r="E701" s="2">
        <f>MACD!F701</f>
        <v>-0.376095644253582</v>
      </c>
      <c r="F701" s="2">
        <f>'Moving Avg'!D701</f>
        <v>34.090000000000003</v>
      </c>
      <c r="G701" s="2">
        <f>'Moving Avg'!F701</f>
        <v>33.743500000000019</v>
      </c>
      <c r="H701" s="2">
        <f>'Moving Avg'!G701</f>
        <v>34.221599999999967</v>
      </c>
      <c r="I701" s="2">
        <f>'Moving Avg'!H701</f>
        <v>37.818200000000004</v>
      </c>
      <c r="J701" s="6" t="str">
        <f>OBV!F701</f>
        <v>NEUTRAL</v>
      </c>
      <c r="K701" s="6" t="str">
        <f>OBV!G701</f>
        <v>NEUTRAL</v>
      </c>
      <c r="L701" s="6" t="str">
        <f>OBV!H701</f>
        <v>NEUTRAL</v>
      </c>
      <c r="M701" s="8">
        <f t="shared" si="100"/>
        <v>25</v>
      </c>
      <c r="N701" s="8">
        <f t="shared" si="101"/>
        <v>0</v>
      </c>
      <c r="O701" s="8">
        <f t="shared" si="102"/>
        <v>0</v>
      </c>
      <c r="P701" s="8">
        <f t="shared" si="103"/>
        <v>33</v>
      </c>
      <c r="Q701" s="9">
        <f t="shared" si="104"/>
        <v>13.7</v>
      </c>
      <c r="R701" s="9">
        <f t="shared" si="105"/>
        <v>13.25</v>
      </c>
      <c r="S701" s="9">
        <f t="shared" si="106"/>
        <v>18.600000000000001</v>
      </c>
      <c r="T701" s="9">
        <f t="shared" si="107"/>
        <v>14.5</v>
      </c>
      <c r="U701" s="8">
        <f t="shared" si="108"/>
        <v>15.183333333333332</v>
      </c>
      <c r="V701" s="8">
        <f t="shared" si="109"/>
        <v>15.012499999999999</v>
      </c>
    </row>
    <row r="702" spans="1:22" ht="13.5" x14ac:dyDescent="0.25">
      <c r="A702" s="3">
        <f>RSI!A702</f>
        <v>43326</v>
      </c>
      <c r="B702" s="2">
        <f>RSI!B702</f>
        <v>34.090000000000003</v>
      </c>
      <c r="C702" s="2">
        <f>RSI!I702</f>
        <v>53.919426127147794</v>
      </c>
      <c r="D702" s="2">
        <f>MACD!E702</f>
        <v>-0.29774338505447417</v>
      </c>
      <c r="E702" s="2">
        <f>MACD!F702</f>
        <v>-0.36042519241376048</v>
      </c>
      <c r="F702" s="2">
        <f>'Moving Avg'!D702</f>
        <v>34.090000000000003</v>
      </c>
      <c r="G702" s="2">
        <f>'Moving Avg'!F702</f>
        <v>33.793000000000021</v>
      </c>
      <c r="H702" s="2">
        <f>'Moving Avg'!G702</f>
        <v>34.196399999999969</v>
      </c>
      <c r="I702" s="2">
        <f>'Moving Avg'!H702</f>
        <v>37.855150000000009</v>
      </c>
      <c r="J702" s="6" t="str">
        <f>OBV!F702</f>
        <v>NEUTRAL</v>
      </c>
      <c r="K702" s="6" t="str">
        <f>OBV!G702</f>
        <v>NEUTRAL</v>
      </c>
      <c r="L702" s="6" t="str">
        <f>OBV!H702</f>
        <v>NEUTRAL</v>
      </c>
      <c r="M702" s="8">
        <f t="shared" si="100"/>
        <v>25</v>
      </c>
      <c r="N702" s="8">
        <f t="shared" si="101"/>
        <v>0</v>
      </c>
      <c r="O702" s="8">
        <f t="shared" si="102"/>
        <v>0</v>
      </c>
      <c r="P702" s="8">
        <f t="shared" si="103"/>
        <v>33</v>
      </c>
      <c r="Q702" s="9">
        <f t="shared" si="104"/>
        <v>13.7</v>
      </c>
      <c r="R702" s="9">
        <f t="shared" si="105"/>
        <v>13.25</v>
      </c>
      <c r="S702" s="9">
        <f t="shared" si="106"/>
        <v>18.600000000000001</v>
      </c>
      <c r="T702" s="9">
        <f t="shared" si="107"/>
        <v>14.5</v>
      </c>
      <c r="U702" s="8">
        <f t="shared" si="108"/>
        <v>15.183333333333332</v>
      </c>
      <c r="V702" s="8">
        <f t="shared" si="109"/>
        <v>15.012499999999999</v>
      </c>
    </row>
    <row r="703" spans="1:22" ht="13.5" x14ac:dyDescent="0.25">
      <c r="A703" s="3">
        <f>RSI!A703</f>
        <v>43327</v>
      </c>
      <c r="B703" s="2">
        <f>RSI!B703</f>
        <v>34.090000000000003</v>
      </c>
      <c r="C703" s="2">
        <f>RSI!I703</f>
        <v>53.919426127147794</v>
      </c>
      <c r="D703" s="2">
        <f>MACD!E703</f>
        <v>-0.24551252090397213</v>
      </c>
      <c r="E703" s="2">
        <f>MACD!F703</f>
        <v>-0.3374426581118028</v>
      </c>
      <c r="F703" s="2">
        <f>'Moving Avg'!D703</f>
        <v>34.090000000000003</v>
      </c>
      <c r="G703" s="2">
        <f>'Moving Avg'!F703</f>
        <v>33.842500000000015</v>
      </c>
      <c r="H703" s="2">
        <f>'Moving Avg'!G703</f>
        <v>34.17119999999997</v>
      </c>
      <c r="I703" s="2">
        <f>'Moving Avg'!H703</f>
        <v>37.892100000000013</v>
      </c>
      <c r="J703" s="6" t="str">
        <f>OBV!F703</f>
        <v>NEUTRAL</v>
      </c>
      <c r="K703" s="6" t="str">
        <f>OBV!G703</f>
        <v>NEUTRAL</v>
      </c>
      <c r="L703" s="6" t="str">
        <f>OBV!H703</f>
        <v>NEUTRAL</v>
      </c>
      <c r="M703" s="8">
        <f t="shared" si="100"/>
        <v>25</v>
      </c>
      <c r="N703" s="8">
        <f t="shared" si="101"/>
        <v>0</v>
      </c>
      <c r="O703" s="8">
        <f t="shared" si="102"/>
        <v>0</v>
      </c>
      <c r="P703" s="8">
        <f t="shared" si="103"/>
        <v>33</v>
      </c>
      <c r="Q703" s="9">
        <f t="shared" si="104"/>
        <v>13.7</v>
      </c>
      <c r="R703" s="9">
        <f t="shared" si="105"/>
        <v>13.25</v>
      </c>
      <c r="S703" s="9">
        <f t="shared" si="106"/>
        <v>18.600000000000001</v>
      </c>
      <c r="T703" s="9">
        <f t="shared" si="107"/>
        <v>14.5</v>
      </c>
      <c r="U703" s="8">
        <f t="shared" si="108"/>
        <v>15.183333333333332</v>
      </c>
      <c r="V703" s="8">
        <f t="shared" si="109"/>
        <v>15.012499999999999</v>
      </c>
    </row>
    <row r="704" spans="1:22" ht="13.5" x14ac:dyDescent="0.25">
      <c r="A704" s="3">
        <f>RSI!A704</f>
        <v>43328</v>
      </c>
      <c r="B704" s="2">
        <f>RSI!B704</f>
        <v>34.090000000000003</v>
      </c>
      <c r="C704" s="2">
        <f>RSI!I704</f>
        <v>53.919426127147794</v>
      </c>
      <c r="D704" s="2">
        <f>MACD!E704</f>
        <v>-0.20179304020595623</v>
      </c>
      <c r="E704" s="2">
        <f>MACD!F704</f>
        <v>-0.31031273453063346</v>
      </c>
      <c r="F704" s="2">
        <f>'Moving Avg'!D704</f>
        <v>34.090000000000003</v>
      </c>
      <c r="G704" s="2">
        <f>'Moving Avg'!F704</f>
        <v>33.892000000000017</v>
      </c>
      <c r="H704" s="2">
        <f>'Moving Avg'!G704</f>
        <v>34.145999999999972</v>
      </c>
      <c r="I704" s="2">
        <f>'Moving Avg'!H704</f>
        <v>37.929050000000018</v>
      </c>
      <c r="J704" s="6" t="str">
        <f>OBV!F704</f>
        <v>NEUTRAL</v>
      </c>
      <c r="K704" s="6" t="str">
        <f>OBV!G704</f>
        <v>NEUTRAL</v>
      </c>
      <c r="L704" s="6" t="str">
        <f>OBV!H704</f>
        <v>NEUTRAL</v>
      </c>
      <c r="M704" s="8">
        <f t="shared" si="100"/>
        <v>25</v>
      </c>
      <c r="N704" s="8">
        <f t="shared" si="101"/>
        <v>0</v>
      </c>
      <c r="O704" s="8">
        <f t="shared" si="102"/>
        <v>0</v>
      </c>
      <c r="P704" s="8">
        <f t="shared" si="103"/>
        <v>33</v>
      </c>
      <c r="Q704" s="9">
        <f t="shared" si="104"/>
        <v>13.7</v>
      </c>
      <c r="R704" s="9">
        <f t="shared" si="105"/>
        <v>13.25</v>
      </c>
      <c r="S704" s="9">
        <f t="shared" si="106"/>
        <v>18.600000000000001</v>
      </c>
      <c r="T704" s="9">
        <f t="shared" si="107"/>
        <v>14.5</v>
      </c>
      <c r="U704" s="8">
        <f t="shared" si="108"/>
        <v>15.183333333333332</v>
      </c>
      <c r="V704" s="8">
        <f t="shared" si="109"/>
        <v>15.012499999999999</v>
      </c>
    </row>
    <row r="705" spans="1:22" ht="13.5" x14ac:dyDescent="0.25">
      <c r="A705" s="3">
        <f>RSI!A705</f>
        <v>43329</v>
      </c>
      <c r="B705" s="2">
        <f>RSI!B705</f>
        <v>34.11</v>
      </c>
      <c r="C705" s="2">
        <f>RSI!I705</f>
        <v>55.056191418856841</v>
      </c>
      <c r="D705" s="2">
        <f>MACD!E705</f>
        <v>-0.16672173150858072</v>
      </c>
      <c r="E705" s="2">
        <f>MACD!F705</f>
        <v>-0.28159453392622291</v>
      </c>
      <c r="F705" s="2">
        <f>'Moving Avg'!D705</f>
        <v>34.094000000000008</v>
      </c>
      <c r="G705" s="2">
        <f>'Moving Avg'!F705</f>
        <v>33.942500000000017</v>
      </c>
      <c r="H705" s="2">
        <f>'Moving Avg'!G705</f>
        <v>34.121199999999966</v>
      </c>
      <c r="I705" s="2">
        <f>'Moving Avg'!H705</f>
        <v>37.960100000000018</v>
      </c>
      <c r="J705" s="6" t="str">
        <f>OBV!F705</f>
        <v>BULLISH</v>
      </c>
      <c r="K705" s="6" t="str">
        <f>OBV!G705</f>
        <v>NEUTRAL</v>
      </c>
      <c r="L705" s="6" t="str">
        <f>OBV!H705</f>
        <v>CONFIRMED BULLISH</v>
      </c>
      <c r="M705" s="8">
        <f t="shared" si="100"/>
        <v>25</v>
      </c>
      <c r="N705" s="8">
        <f t="shared" si="101"/>
        <v>0</v>
      </c>
      <c r="O705" s="8">
        <f t="shared" si="102"/>
        <v>0</v>
      </c>
      <c r="P705" s="8">
        <f t="shared" si="103"/>
        <v>83.5</v>
      </c>
      <c r="Q705" s="9">
        <f t="shared" si="104"/>
        <v>21.274999999999999</v>
      </c>
      <c r="R705" s="9">
        <f t="shared" si="105"/>
        <v>25.875</v>
      </c>
      <c r="S705" s="9">
        <f t="shared" si="106"/>
        <v>41.325000000000003</v>
      </c>
      <c r="T705" s="9">
        <f t="shared" si="107"/>
        <v>27.125</v>
      </c>
      <c r="U705" s="8">
        <f t="shared" si="108"/>
        <v>29.491666666666664</v>
      </c>
      <c r="V705" s="8">
        <f t="shared" si="109"/>
        <v>28.9</v>
      </c>
    </row>
    <row r="706" spans="1:22" ht="13.5" x14ac:dyDescent="0.25">
      <c r="A706" s="3">
        <f>RSI!A706</f>
        <v>43332</v>
      </c>
      <c r="B706" s="2">
        <f>RSI!B706</f>
        <v>34.11</v>
      </c>
      <c r="C706" s="2">
        <f>RSI!I706</f>
        <v>55.056191418856841</v>
      </c>
      <c r="D706" s="2">
        <f>MACD!E706</f>
        <v>-0.13757216792507165</v>
      </c>
      <c r="E706" s="2">
        <f>MACD!F706</f>
        <v>-0.25279006072599269</v>
      </c>
      <c r="F706" s="2">
        <f>'Moving Avg'!D706</f>
        <v>34.097999999999999</v>
      </c>
      <c r="G706" s="2">
        <f>'Moving Avg'!F706</f>
        <v>33.993000000000016</v>
      </c>
      <c r="H706" s="2">
        <f>'Moving Avg'!G706</f>
        <v>34.096399999999974</v>
      </c>
      <c r="I706" s="2">
        <f>'Moving Avg'!H706</f>
        <v>37.990650000000016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83.5</v>
      </c>
      <c r="Q706" s="9">
        <f t="shared" si="104"/>
        <v>21.274999999999999</v>
      </c>
      <c r="R706" s="9">
        <f t="shared" si="105"/>
        <v>25.875</v>
      </c>
      <c r="S706" s="9">
        <f t="shared" si="106"/>
        <v>41.325000000000003</v>
      </c>
      <c r="T706" s="9">
        <f t="shared" si="107"/>
        <v>27.125</v>
      </c>
      <c r="U706" s="8">
        <f t="shared" si="108"/>
        <v>29.491666666666664</v>
      </c>
      <c r="V706" s="8">
        <f t="shared" si="109"/>
        <v>28.9</v>
      </c>
    </row>
    <row r="707" spans="1:22" ht="13.5" x14ac:dyDescent="0.25">
      <c r="A707" s="3">
        <f>RSI!A707</f>
        <v>43335</v>
      </c>
      <c r="B707" s="2">
        <f>RSI!B707</f>
        <v>34.11</v>
      </c>
      <c r="C707" s="2">
        <f>RSI!I707</f>
        <v>55.056191418856841</v>
      </c>
      <c r="D707" s="2">
        <f>MACD!E707</f>
        <v>-0.1133943369929753</v>
      </c>
      <c r="E707" s="2">
        <f>MACD!F707</f>
        <v>-0.22491091597938923</v>
      </c>
      <c r="F707" s="2">
        <f>'Moving Avg'!D707</f>
        <v>34.101999999999997</v>
      </c>
      <c r="G707" s="2">
        <f>'Moving Avg'!F707</f>
        <v>34.043500000000016</v>
      </c>
      <c r="H707" s="2">
        <f>'Moving Avg'!G707</f>
        <v>34.071599999999968</v>
      </c>
      <c r="I707" s="2">
        <f>'Moving Avg'!H707</f>
        <v>38.021200000000015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  <c r="M707" s="8">
        <f t="shared" si="110"/>
        <v>25</v>
      </c>
      <c r="N707" s="8">
        <f t="shared" si="111"/>
        <v>0</v>
      </c>
      <c r="O707" s="8">
        <f t="shared" si="112"/>
        <v>0</v>
      </c>
      <c r="P707" s="8">
        <f t="shared" si="113"/>
        <v>83.5</v>
      </c>
      <c r="Q707" s="9">
        <f t="shared" ref="Q707:Q770" si="114">0.35*M707+N707*0.35+O707*0.15+P707*0.15</f>
        <v>21.274999999999999</v>
      </c>
      <c r="R707" s="9">
        <f t="shared" ref="R707:R770" si="115">M707*0.2+N707*0.2+O707*0.35+P707*0.25</f>
        <v>25.875</v>
      </c>
      <c r="S707" s="9">
        <f t="shared" ref="S707:S770" si="116">M707*0.15+N707*0.15+O707*0.25+P707*0.45</f>
        <v>41.325000000000003</v>
      </c>
      <c r="T707" s="9">
        <f t="shared" ref="T707:T770" si="117">0.25*SUM(M707:P707)</f>
        <v>27.125</v>
      </c>
      <c r="U707" s="8">
        <f t="shared" ref="U707:U770" si="118">SUM(Q707:S707)/3</f>
        <v>29.491666666666664</v>
      </c>
      <c r="V707" s="8">
        <f t="shared" ref="V707:V770" si="119">SUM(Q707:T707)/4</f>
        <v>28.9</v>
      </c>
    </row>
    <row r="708" spans="1:22" ht="13.5" x14ac:dyDescent="0.25">
      <c r="A708" s="3">
        <f>RSI!A708</f>
        <v>43336</v>
      </c>
      <c r="B708" s="2">
        <f>RSI!B708</f>
        <v>34.11</v>
      </c>
      <c r="C708" s="2">
        <f>RSI!I708</f>
        <v>55.056191418856841</v>
      </c>
      <c r="D708" s="2">
        <f>MACD!E708</f>
        <v>-9.3387269032014331E-2</v>
      </c>
      <c r="E708" s="2">
        <f>MACD!F708</f>
        <v>-0.19860618658991427</v>
      </c>
      <c r="F708" s="2">
        <f>'Moving Avg'!D708</f>
        <v>34.106000000000009</v>
      </c>
      <c r="G708" s="2">
        <f>'Moving Avg'!F708</f>
        <v>34.094000000000015</v>
      </c>
      <c r="H708" s="2">
        <f>'Moving Avg'!G708</f>
        <v>34.046799999999969</v>
      </c>
      <c r="I708" s="2">
        <f>'Moving Avg'!H708</f>
        <v>38.051200000000009</v>
      </c>
      <c r="J708" s="6" t="str">
        <f>OBV!F708</f>
        <v>BULLISH</v>
      </c>
      <c r="K708" s="6" t="str">
        <f>OBV!G708</f>
        <v>NEUTRAL</v>
      </c>
      <c r="L708" s="6" t="str">
        <f>OBV!H708</f>
        <v>CONFIRMED BULLISH</v>
      </c>
      <c r="M708" s="8">
        <f t="shared" si="110"/>
        <v>25</v>
      </c>
      <c r="N708" s="8">
        <f t="shared" si="111"/>
        <v>0</v>
      </c>
      <c r="O708" s="8">
        <f t="shared" si="112"/>
        <v>0</v>
      </c>
      <c r="P708" s="8">
        <f t="shared" si="113"/>
        <v>83.5</v>
      </c>
      <c r="Q708" s="9">
        <f t="shared" si="114"/>
        <v>21.274999999999999</v>
      </c>
      <c r="R708" s="9">
        <f t="shared" si="115"/>
        <v>25.875</v>
      </c>
      <c r="S708" s="9">
        <f t="shared" si="116"/>
        <v>41.325000000000003</v>
      </c>
      <c r="T708" s="9">
        <f t="shared" si="117"/>
        <v>27.125</v>
      </c>
      <c r="U708" s="8">
        <f t="shared" si="118"/>
        <v>29.491666666666664</v>
      </c>
      <c r="V708" s="8">
        <f t="shared" si="119"/>
        <v>28.9</v>
      </c>
    </row>
    <row r="709" spans="1:22" ht="13.5" x14ac:dyDescent="0.25">
      <c r="A709" s="3">
        <f>RSI!A709</f>
        <v>43339</v>
      </c>
      <c r="B709" s="2">
        <f>RSI!B709</f>
        <v>34.1</v>
      </c>
      <c r="C709" s="2">
        <f>RSI!I709</f>
        <v>54.157683836462326</v>
      </c>
      <c r="D709" s="2">
        <f>MACD!E709</f>
        <v>-7.6135152891289692E-2</v>
      </c>
      <c r="E709" s="2">
        <f>MACD!F709</f>
        <v>-0.17411197985018936</v>
      </c>
      <c r="F709" s="2">
        <f>'Moving Avg'!D709</f>
        <v>34.107999999999997</v>
      </c>
      <c r="G709" s="2">
        <f>'Moving Avg'!F709</f>
        <v>34.094500000000018</v>
      </c>
      <c r="H709" s="2">
        <f>'Moving Avg'!G709</f>
        <v>34.021799999999971</v>
      </c>
      <c r="I709" s="2">
        <f>'Moving Avg'!H709</f>
        <v>38.076950000000011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  <c r="M709" s="8">
        <f t="shared" si="110"/>
        <v>25</v>
      </c>
      <c r="N709" s="8">
        <f t="shared" si="111"/>
        <v>0</v>
      </c>
      <c r="O709" s="8">
        <f t="shared" si="112"/>
        <v>0</v>
      </c>
      <c r="P709" s="8">
        <f t="shared" si="113"/>
        <v>16.5</v>
      </c>
      <c r="Q709" s="9">
        <f t="shared" si="114"/>
        <v>11.225</v>
      </c>
      <c r="R709" s="9">
        <f t="shared" si="115"/>
        <v>9.125</v>
      </c>
      <c r="S709" s="9">
        <f t="shared" si="116"/>
        <v>11.175000000000001</v>
      </c>
      <c r="T709" s="9">
        <f t="shared" si="117"/>
        <v>10.375</v>
      </c>
      <c r="U709" s="8">
        <f t="shared" si="118"/>
        <v>10.508333333333335</v>
      </c>
      <c r="V709" s="8">
        <f t="shared" si="119"/>
        <v>10.475000000000001</v>
      </c>
    </row>
    <row r="710" spans="1:22" ht="13.5" x14ac:dyDescent="0.25">
      <c r="A710" s="3">
        <f>RSI!A710</f>
        <v>43340</v>
      </c>
      <c r="B710" s="2">
        <f>RSI!B710</f>
        <v>34.1</v>
      </c>
      <c r="C710" s="2">
        <f>RSI!I710</f>
        <v>54.157683836462326</v>
      </c>
      <c r="D710" s="2">
        <f>MACD!E710</f>
        <v>-6.186486072530073E-2</v>
      </c>
      <c r="E710" s="2">
        <f>MACD!F710</f>
        <v>-0.15166255602521164</v>
      </c>
      <c r="F710" s="2">
        <f>'Moving Avg'!D710</f>
        <v>34.106000000000002</v>
      </c>
      <c r="G710" s="2">
        <f>'Moving Avg'!F710</f>
        <v>34.095000000000013</v>
      </c>
      <c r="H710" s="2">
        <f>'Moving Avg'!G710</f>
        <v>33.996799999999972</v>
      </c>
      <c r="I710" s="2">
        <f>'Moving Avg'!H710</f>
        <v>38.098200000000013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  <c r="M710" s="8">
        <f t="shared" si="110"/>
        <v>25</v>
      </c>
      <c r="N710" s="8">
        <f t="shared" si="111"/>
        <v>0</v>
      </c>
      <c r="O710" s="8">
        <f t="shared" si="112"/>
        <v>0</v>
      </c>
      <c r="P710" s="8">
        <f t="shared" si="113"/>
        <v>16.5</v>
      </c>
      <c r="Q710" s="9">
        <f t="shared" si="114"/>
        <v>11.225</v>
      </c>
      <c r="R710" s="9">
        <f t="shared" si="115"/>
        <v>9.125</v>
      </c>
      <c r="S710" s="9">
        <f t="shared" si="116"/>
        <v>11.175000000000001</v>
      </c>
      <c r="T710" s="9">
        <f t="shared" si="117"/>
        <v>10.375</v>
      </c>
      <c r="U710" s="8">
        <f t="shared" si="118"/>
        <v>10.508333333333335</v>
      </c>
      <c r="V710" s="8">
        <f t="shared" si="119"/>
        <v>10.475000000000001</v>
      </c>
    </row>
    <row r="711" spans="1:22" ht="13.5" x14ac:dyDescent="0.25">
      <c r="A711" s="3">
        <f>RSI!A711</f>
        <v>43341</v>
      </c>
      <c r="B711" s="2">
        <f>RSI!B711</f>
        <v>35</v>
      </c>
      <c r="C711" s="2">
        <f>RSI!I711</f>
        <v>83.042984059543642</v>
      </c>
      <c r="D711" s="2">
        <f>MACD!E711</f>
        <v>-0.11676004651290839</v>
      </c>
      <c r="E711" s="2">
        <f>MACD!F711</f>
        <v>-0.14468205412275101</v>
      </c>
      <c r="F711" s="2">
        <f>'Moving Avg'!D711</f>
        <v>34.283999999999999</v>
      </c>
      <c r="G711" s="2">
        <f>'Moving Avg'!F711</f>
        <v>34.140500000000017</v>
      </c>
      <c r="H711" s="2">
        <f>'Moving Avg'!G711</f>
        <v>33.989799999999974</v>
      </c>
      <c r="I711" s="2">
        <f>'Moving Avg'!H711</f>
        <v>38.119500000000009</v>
      </c>
      <c r="J711" s="6" t="str">
        <f>OBV!F711</f>
        <v>BEARISH</v>
      </c>
      <c r="K711" s="6" t="str">
        <f>OBV!G711</f>
        <v>NEUTRAL</v>
      </c>
      <c r="L711" s="6" t="str">
        <f>OBV!H711</f>
        <v>BEARISH DIVERGENCE</v>
      </c>
      <c r="M711" s="8">
        <f t="shared" si="110"/>
        <v>0</v>
      </c>
      <c r="N711" s="8">
        <f t="shared" si="111"/>
        <v>0</v>
      </c>
      <c r="O711" s="8">
        <f t="shared" si="112"/>
        <v>0</v>
      </c>
      <c r="P711" s="8">
        <f t="shared" si="113"/>
        <v>16.5</v>
      </c>
      <c r="Q711" s="9">
        <f t="shared" si="114"/>
        <v>2.4750000000000001</v>
      </c>
      <c r="R711" s="9">
        <f t="shared" si="115"/>
        <v>4.125</v>
      </c>
      <c r="S711" s="9">
        <f t="shared" si="116"/>
        <v>7.4249999999999998</v>
      </c>
      <c r="T711" s="9">
        <f t="shared" si="117"/>
        <v>4.125</v>
      </c>
      <c r="U711" s="8">
        <f t="shared" si="118"/>
        <v>4.6749999999999998</v>
      </c>
      <c r="V711" s="8">
        <f t="shared" si="119"/>
        <v>4.5374999999999996</v>
      </c>
    </row>
    <row r="712" spans="1:22" ht="13.5" x14ac:dyDescent="0.25">
      <c r="A712" s="3">
        <f>RSI!A712</f>
        <v>43342</v>
      </c>
      <c r="B712" s="2">
        <f>RSI!B712</f>
        <v>35</v>
      </c>
      <c r="C712" s="2">
        <f>RSI!I712</f>
        <v>83.042984059543642</v>
      </c>
      <c r="D712" s="2">
        <f>MACD!E712</f>
        <v>-0.16880886675661344</v>
      </c>
      <c r="E712" s="2">
        <f>MACD!F712</f>
        <v>-0.14950741664952349</v>
      </c>
      <c r="F712" s="2">
        <f>'Moving Avg'!D712</f>
        <v>34.462000000000003</v>
      </c>
      <c r="G712" s="2">
        <f>'Moving Avg'!F712</f>
        <v>34.186000000000014</v>
      </c>
      <c r="H712" s="2">
        <f>'Moving Avg'!G712</f>
        <v>33.982799999999976</v>
      </c>
      <c r="I712" s="2">
        <f>'Moving Avg'!H712</f>
        <v>38.136100000000006</v>
      </c>
      <c r="J712" s="6" t="str">
        <f>OBV!F712</f>
        <v>BEARISH</v>
      </c>
      <c r="K712" s="6" t="str">
        <f>OBV!G712</f>
        <v>NEUTRAL</v>
      </c>
      <c r="L712" s="6" t="str">
        <f>OBV!H712</f>
        <v>BEARISH DIVERGENCE</v>
      </c>
      <c r="M712" s="8">
        <f t="shared" si="110"/>
        <v>0</v>
      </c>
      <c r="N712" s="8">
        <f t="shared" si="111"/>
        <v>45</v>
      </c>
      <c r="O712" s="8">
        <f t="shared" si="112"/>
        <v>0</v>
      </c>
      <c r="P712" s="8">
        <f t="shared" si="113"/>
        <v>16.5</v>
      </c>
      <c r="Q712" s="9">
        <f t="shared" si="114"/>
        <v>18.224999999999998</v>
      </c>
      <c r="R712" s="9">
        <f t="shared" si="115"/>
        <v>13.125</v>
      </c>
      <c r="S712" s="9">
        <f t="shared" si="116"/>
        <v>14.175000000000001</v>
      </c>
      <c r="T712" s="9">
        <f t="shared" si="117"/>
        <v>15.375</v>
      </c>
      <c r="U712" s="8">
        <f t="shared" si="118"/>
        <v>15.174999999999999</v>
      </c>
      <c r="V712" s="8">
        <f t="shared" si="119"/>
        <v>15.225</v>
      </c>
    </row>
    <row r="713" spans="1:22" ht="13.5" x14ac:dyDescent="0.25">
      <c r="A713" s="3">
        <f>RSI!A713</f>
        <v>43343</v>
      </c>
      <c r="B713" s="2">
        <f>RSI!B713</f>
        <v>35</v>
      </c>
      <c r="C713" s="2">
        <f>RSI!I713</f>
        <v>83.042984059543642</v>
      </c>
      <c r="D713" s="2">
        <f>MACD!E713</f>
        <v>-0.21803447957710631</v>
      </c>
      <c r="E713" s="2">
        <f>MACD!F713</f>
        <v>-0.16321282923504007</v>
      </c>
      <c r="F713" s="2">
        <f>'Moving Avg'!D713</f>
        <v>34.64</v>
      </c>
      <c r="G713" s="2">
        <f>'Moving Avg'!F713</f>
        <v>34.231500000000011</v>
      </c>
      <c r="H713" s="2">
        <f>'Moving Avg'!G713</f>
        <v>33.975799999999978</v>
      </c>
      <c r="I713" s="2">
        <f>'Moving Avg'!H713</f>
        <v>38.147950000000009</v>
      </c>
      <c r="J713" s="6" t="str">
        <f>OBV!F713</f>
        <v>BEARISH</v>
      </c>
      <c r="K713" s="6" t="str">
        <f>OBV!G713</f>
        <v>NEUTRAL</v>
      </c>
      <c r="L713" s="6" t="str">
        <f>OBV!H713</f>
        <v>BEARISH DIVERGENCE</v>
      </c>
      <c r="M713" s="8">
        <f t="shared" si="110"/>
        <v>0</v>
      </c>
      <c r="N713" s="8">
        <f t="shared" si="111"/>
        <v>100</v>
      </c>
      <c r="O713" s="8">
        <f t="shared" si="112"/>
        <v>0</v>
      </c>
      <c r="P713" s="8">
        <f t="shared" si="113"/>
        <v>16.5</v>
      </c>
      <c r="Q713" s="9">
        <f t="shared" si="114"/>
        <v>37.475000000000001</v>
      </c>
      <c r="R713" s="9">
        <f t="shared" si="115"/>
        <v>24.125</v>
      </c>
      <c r="S713" s="9">
        <f t="shared" si="116"/>
        <v>22.425000000000001</v>
      </c>
      <c r="T713" s="9">
        <f t="shared" si="117"/>
        <v>29.125</v>
      </c>
      <c r="U713" s="8">
        <f t="shared" si="118"/>
        <v>28.008333333333336</v>
      </c>
      <c r="V713" s="8">
        <f t="shared" si="119"/>
        <v>28.287500000000001</v>
      </c>
    </row>
    <row r="714" spans="1:22" ht="13.5" x14ac:dyDescent="0.25">
      <c r="A714" s="3">
        <f>RSI!A714</f>
        <v>43346</v>
      </c>
      <c r="B714" s="2">
        <f>RSI!B714</f>
        <v>35</v>
      </c>
      <c r="C714" s="2">
        <f>RSI!I714</f>
        <v>83.042984059543642</v>
      </c>
      <c r="D714" s="2">
        <f>MACD!E714</f>
        <v>-0.26448720210510857</v>
      </c>
      <c r="E714" s="2">
        <f>MACD!F714</f>
        <v>-0.18346770380905378</v>
      </c>
      <c r="F714" s="2">
        <f>'Moving Avg'!D714</f>
        <v>34.82</v>
      </c>
      <c r="G714" s="2">
        <f>'Moving Avg'!F714</f>
        <v>34.277000000000008</v>
      </c>
      <c r="H714" s="2">
        <f>'Moving Avg'!G714</f>
        <v>34.000599999999984</v>
      </c>
      <c r="I714" s="2">
        <f>'Moving Avg'!H714</f>
        <v>38.152550000000005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  <c r="M714" s="8">
        <f t="shared" si="110"/>
        <v>0</v>
      </c>
      <c r="N714" s="8">
        <f t="shared" si="111"/>
        <v>100</v>
      </c>
      <c r="O714" s="8">
        <f t="shared" si="112"/>
        <v>0</v>
      </c>
      <c r="P714" s="8">
        <f t="shared" si="113"/>
        <v>83.5</v>
      </c>
      <c r="Q714" s="9">
        <f t="shared" si="114"/>
        <v>47.524999999999999</v>
      </c>
      <c r="R714" s="9">
        <f t="shared" si="115"/>
        <v>40.875</v>
      </c>
      <c r="S714" s="9">
        <f t="shared" si="116"/>
        <v>52.575000000000003</v>
      </c>
      <c r="T714" s="9">
        <f t="shared" si="117"/>
        <v>45.875</v>
      </c>
      <c r="U714" s="8">
        <f t="shared" si="118"/>
        <v>46.991666666666674</v>
      </c>
      <c r="V714" s="8">
        <f t="shared" si="119"/>
        <v>46.712500000000006</v>
      </c>
    </row>
    <row r="715" spans="1:22" ht="13.5" x14ac:dyDescent="0.25">
      <c r="A715" s="3">
        <f>RSI!A715</f>
        <v>43347</v>
      </c>
      <c r="B715" s="2">
        <f>RSI!B715</f>
        <v>35</v>
      </c>
      <c r="C715" s="2">
        <f>RSI!I715</f>
        <v>83.042984059543642</v>
      </c>
      <c r="D715" s="2">
        <f>MACD!E715</f>
        <v>-0.30516113340647877</v>
      </c>
      <c r="E715" s="2">
        <f>MACD!F715</f>
        <v>-0.20780638972853879</v>
      </c>
      <c r="F715" s="2">
        <f>'Moving Avg'!D715</f>
        <v>35</v>
      </c>
      <c r="G715" s="2">
        <f>'Moving Avg'!F715</f>
        <v>34.322500000000005</v>
      </c>
      <c r="H715" s="2">
        <f>'Moving Avg'!G715</f>
        <v>34.02059999999998</v>
      </c>
      <c r="I715" s="2">
        <f>'Moving Avg'!H715</f>
        <v>38.14950000000001</v>
      </c>
      <c r="J715" s="6" t="str">
        <f>OBV!F715</f>
        <v>BULLISH</v>
      </c>
      <c r="K715" s="6" t="str">
        <f>OBV!G715</f>
        <v>NEUTRAL</v>
      </c>
      <c r="L715" s="6" t="str">
        <f>OBV!H715</f>
        <v>CONFIRMED BULLISH</v>
      </c>
      <c r="M715" s="8">
        <f t="shared" si="110"/>
        <v>0</v>
      </c>
      <c r="N715" s="8">
        <f t="shared" si="111"/>
        <v>100</v>
      </c>
      <c r="O715" s="8">
        <f t="shared" si="112"/>
        <v>0</v>
      </c>
      <c r="P715" s="8">
        <f t="shared" si="113"/>
        <v>83.5</v>
      </c>
      <c r="Q715" s="9">
        <f t="shared" si="114"/>
        <v>47.524999999999999</v>
      </c>
      <c r="R715" s="9">
        <f t="shared" si="115"/>
        <v>40.875</v>
      </c>
      <c r="S715" s="9">
        <f t="shared" si="116"/>
        <v>52.575000000000003</v>
      </c>
      <c r="T715" s="9">
        <f t="shared" si="117"/>
        <v>45.875</v>
      </c>
      <c r="U715" s="8">
        <f t="shared" si="118"/>
        <v>46.991666666666674</v>
      </c>
      <c r="V715" s="8">
        <f t="shared" si="119"/>
        <v>46.712500000000006</v>
      </c>
    </row>
    <row r="716" spans="1:22" ht="13.5" x14ac:dyDescent="0.25">
      <c r="A716" s="3">
        <f>RSI!A716</f>
        <v>43348</v>
      </c>
      <c r="B716" s="2">
        <f>RSI!B716</f>
        <v>35</v>
      </c>
      <c r="C716" s="2">
        <f>RSI!I716</f>
        <v>83.042984059543642</v>
      </c>
      <c r="D716" s="2">
        <f>MACD!E716</f>
        <v>-0.34369300398837765</v>
      </c>
      <c r="E716" s="2">
        <f>MACD!F716</f>
        <v>-0.2349837125805066</v>
      </c>
      <c r="F716" s="2">
        <f>'Moving Avg'!D716</f>
        <v>35</v>
      </c>
      <c r="G716" s="2">
        <f>'Moving Avg'!F716</f>
        <v>34.368000000000009</v>
      </c>
      <c r="H716" s="2">
        <f>'Moving Avg'!G716</f>
        <v>34.040599999999984</v>
      </c>
      <c r="I716" s="2">
        <f>'Moving Avg'!H716</f>
        <v>38.143250000000002</v>
      </c>
      <c r="J716" s="6" t="str">
        <f>OBV!F716</f>
        <v>NEUTRAL</v>
      </c>
      <c r="K716" s="6" t="str">
        <f>OBV!G716</f>
        <v>NEUTRAL</v>
      </c>
      <c r="L716" s="6" t="str">
        <f>OBV!H716</f>
        <v>NEUTRAL</v>
      </c>
      <c r="M716" s="8">
        <f t="shared" si="110"/>
        <v>0</v>
      </c>
      <c r="N716" s="8">
        <f t="shared" si="111"/>
        <v>100</v>
      </c>
      <c r="O716" s="8">
        <f t="shared" si="112"/>
        <v>0</v>
      </c>
      <c r="P716" s="8">
        <f t="shared" si="113"/>
        <v>33</v>
      </c>
      <c r="Q716" s="9">
        <f t="shared" si="114"/>
        <v>39.950000000000003</v>
      </c>
      <c r="R716" s="9">
        <f t="shared" si="115"/>
        <v>28.25</v>
      </c>
      <c r="S716" s="9">
        <f t="shared" si="116"/>
        <v>29.85</v>
      </c>
      <c r="T716" s="9">
        <f t="shared" si="117"/>
        <v>33.25</v>
      </c>
      <c r="U716" s="8">
        <f t="shared" si="118"/>
        <v>32.683333333333337</v>
      </c>
      <c r="V716" s="8">
        <f t="shared" si="119"/>
        <v>32.825000000000003</v>
      </c>
    </row>
    <row r="717" spans="1:22" ht="13.5" x14ac:dyDescent="0.25">
      <c r="A717" s="3">
        <f>RSI!A717</f>
        <v>43349</v>
      </c>
      <c r="B717" s="2">
        <f>RSI!B717</f>
        <v>35</v>
      </c>
      <c r="C717" s="2">
        <f>RSI!I717</f>
        <v>83.042984059543642</v>
      </c>
      <c r="D717" s="2">
        <f>MACD!E717</f>
        <v>-0.38010751223359307</v>
      </c>
      <c r="E717" s="2">
        <f>MACD!F717</f>
        <v>-0.26400847251112392</v>
      </c>
      <c r="F717" s="2">
        <f>'Moving Avg'!D717</f>
        <v>35</v>
      </c>
      <c r="G717" s="2">
        <f>'Moving Avg'!F717</f>
        <v>34.413500000000006</v>
      </c>
      <c r="H717" s="2">
        <f>'Moving Avg'!G717</f>
        <v>34.060599999999987</v>
      </c>
      <c r="I717" s="2">
        <f>'Moving Avg'!H717</f>
        <v>38.137</v>
      </c>
      <c r="J717" s="6" t="str">
        <f>OBV!F717</f>
        <v>NEUTRAL</v>
      </c>
      <c r="K717" s="6" t="str">
        <f>OBV!G717</f>
        <v>NEUTRAL</v>
      </c>
      <c r="L717" s="6" t="str">
        <f>OBV!H717</f>
        <v>NEUTRAL</v>
      </c>
      <c r="M717" s="8">
        <f t="shared" si="110"/>
        <v>0</v>
      </c>
      <c r="N717" s="8">
        <f t="shared" si="111"/>
        <v>100</v>
      </c>
      <c r="O717" s="8">
        <f t="shared" si="112"/>
        <v>0</v>
      </c>
      <c r="P717" s="8">
        <f t="shared" si="113"/>
        <v>33</v>
      </c>
      <c r="Q717" s="9">
        <f t="shared" si="114"/>
        <v>39.950000000000003</v>
      </c>
      <c r="R717" s="9">
        <f t="shared" si="115"/>
        <v>28.25</v>
      </c>
      <c r="S717" s="9">
        <f t="shared" si="116"/>
        <v>29.85</v>
      </c>
      <c r="T717" s="9">
        <f t="shared" si="117"/>
        <v>33.25</v>
      </c>
      <c r="U717" s="8">
        <f t="shared" si="118"/>
        <v>32.683333333333337</v>
      </c>
      <c r="V717" s="8">
        <f t="shared" si="119"/>
        <v>32.825000000000003</v>
      </c>
    </row>
    <row r="718" spans="1:22" ht="13.5" x14ac:dyDescent="0.25">
      <c r="A718" s="3">
        <f>RSI!A718</f>
        <v>43350</v>
      </c>
      <c r="B718" s="2">
        <f>RSI!B718</f>
        <v>35</v>
      </c>
      <c r="C718" s="2">
        <f>RSI!I718</f>
        <v>83.042984059543642</v>
      </c>
      <c r="D718" s="2">
        <f>MACD!E718</f>
        <v>-0.41444813821222226</v>
      </c>
      <c r="E718" s="2">
        <f>MACD!F718</f>
        <v>-0.2940964056513436</v>
      </c>
      <c r="F718" s="2">
        <f>'Moving Avg'!D718</f>
        <v>35</v>
      </c>
      <c r="G718" s="2">
        <f>'Moving Avg'!F718</f>
        <v>34.459000000000003</v>
      </c>
      <c r="H718" s="2">
        <f>'Moving Avg'!G718</f>
        <v>34.08059999999999</v>
      </c>
      <c r="I718" s="2">
        <f>'Moving Avg'!H718</f>
        <v>38.122600000000006</v>
      </c>
      <c r="J718" s="6" t="str">
        <f>OBV!F718</f>
        <v>NEUTRAL</v>
      </c>
      <c r="K718" s="6" t="str">
        <f>OBV!G718</f>
        <v>NEUTRAL</v>
      </c>
      <c r="L718" s="6" t="str">
        <f>OBV!H718</f>
        <v>NEUTRAL</v>
      </c>
      <c r="M718" s="8">
        <f t="shared" si="110"/>
        <v>0</v>
      </c>
      <c r="N718" s="8">
        <f t="shared" si="111"/>
        <v>100</v>
      </c>
      <c r="O718" s="8">
        <f t="shared" si="112"/>
        <v>0</v>
      </c>
      <c r="P718" s="8">
        <f t="shared" si="113"/>
        <v>33</v>
      </c>
      <c r="Q718" s="9">
        <f t="shared" si="114"/>
        <v>39.950000000000003</v>
      </c>
      <c r="R718" s="9">
        <f t="shared" si="115"/>
        <v>28.25</v>
      </c>
      <c r="S718" s="9">
        <f t="shared" si="116"/>
        <v>29.85</v>
      </c>
      <c r="T718" s="9">
        <f t="shared" si="117"/>
        <v>33.25</v>
      </c>
      <c r="U718" s="8">
        <f t="shared" si="118"/>
        <v>32.683333333333337</v>
      </c>
      <c r="V718" s="8">
        <f t="shared" si="119"/>
        <v>32.825000000000003</v>
      </c>
    </row>
    <row r="719" spans="1:22" ht="13.5" x14ac:dyDescent="0.25">
      <c r="A719" s="3">
        <f>RSI!A719</f>
        <v>43353</v>
      </c>
      <c r="B719" s="2">
        <f>RSI!B719</f>
        <v>35</v>
      </c>
      <c r="C719" s="2">
        <f>RSI!I719</f>
        <v>83.042984059543642</v>
      </c>
      <c r="D719" s="2">
        <f>MACD!E719</f>
        <v>-0.44831104303067093</v>
      </c>
      <c r="E719" s="2">
        <f>MACD!F719</f>
        <v>-0.32493933312720907</v>
      </c>
      <c r="F719" s="2">
        <f>'Moving Avg'!D719</f>
        <v>35</v>
      </c>
      <c r="G719" s="2">
        <f>'Moving Avg'!F719</f>
        <v>34.504500000000007</v>
      </c>
      <c r="H719" s="2">
        <f>'Moving Avg'!G719</f>
        <v>34.100599999999993</v>
      </c>
      <c r="I719" s="2">
        <f>'Moving Avg'!H719</f>
        <v>38.100100000000005</v>
      </c>
      <c r="J719" s="6" t="str">
        <f>OBV!F719</f>
        <v>NEUTRAL</v>
      </c>
      <c r="K719" s="6" t="str">
        <f>OBV!G719</f>
        <v>NEUTRAL</v>
      </c>
      <c r="L719" s="6" t="str">
        <f>OBV!H719</f>
        <v>NEUTRAL</v>
      </c>
      <c r="M719" s="8">
        <f t="shared" si="110"/>
        <v>0</v>
      </c>
      <c r="N719" s="8">
        <f t="shared" si="111"/>
        <v>100</v>
      </c>
      <c r="O719" s="8">
        <f t="shared" si="112"/>
        <v>0</v>
      </c>
      <c r="P719" s="8">
        <f t="shared" si="113"/>
        <v>33</v>
      </c>
      <c r="Q719" s="9">
        <f t="shared" si="114"/>
        <v>39.950000000000003</v>
      </c>
      <c r="R719" s="9">
        <f t="shared" si="115"/>
        <v>28.25</v>
      </c>
      <c r="S719" s="9">
        <f t="shared" si="116"/>
        <v>29.85</v>
      </c>
      <c r="T719" s="9">
        <f t="shared" si="117"/>
        <v>33.25</v>
      </c>
      <c r="U719" s="8">
        <f t="shared" si="118"/>
        <v>32.683333333333337</v>
      </c>
      <c r="V719" s="8">
        <f t="shared" si="119"/>
        <v>32.825000000000003</v>
      </c>
    </row>
    <row r="720" spans="1:22" ht="13.5" x14ac:dyDescent="0.25">
      <c r="A720" s="3">
        <f>RSI!A720</f>
        <v>43355</v>
      </c>
      <c r="B720" s="2">
        <f>RSI!B720</f>
        <v>35</v>
      </c>
      <c r="C720" s="2">
        <f>RSI!I720</f>
        <v>83.042984059543642</v>
      </c>
      <c r="D720" s="2">
        <f>MACD!E720</f>
        <v>-0.47998926141514886</v>
      </c>
      <c r="E720" s="2">
        <f>MACD!F720</f>
        <v>-0.35594931878479702</v>
      </c>
      <c r="F720" s="2">
        <f>'Moving Avg'!D720</f>
        <v>35</v>
      </c>
      <c r="G720" s="2">
        <f>'Moving Avg'!F720</f>
        <v>34.550000000000004</v>
      </c>
      <c r="H720" s="2">
        <f>'Moving Avg'!G720</f>
        <v>34.120599999999996</v>
      </c>
      <c r="I720" s="2">
        <f>'Moving Avg'!H720</f>
        <v>38.071299999999994</v>
      </c>
      <c r="J720" s="6" t="str">
        <f>OBV!F720</f>
        <v>NEUTRAL</v>
      </c>
      <c r="K720" s="6" t="str">
        <f>OBV!G720</f>
        <v>NEUTRAL</v>
      </c>
      <c r="L720" s="6" t="str">
        <f>OBV!H720</f>
        <v>NEUTRAL</v>
      </c>
      <c r="M720" s="8">
        <f t="shared" si="110"/>
        <v>0</v>
      </c>
      <c r="N720" s="8">
        <f t="shared" si="111"/>
        <v>100</v>
      </c>
      <c r="O720" s="8">
        <f t="shared" si="112"/>
        <v>0</v>
      </c>
      <c r="P720" s="8">
        <f t="shared" si="113"/>
        <v>33</v>
      </c>
      <c r="Q720" s="9">
        <f t="shared" si="114"/>
        <v>39.950000000000003</v>
      </c>
      <c r="R720" s="9">
        <f t="shared" si="115"/>
        <v>28.25</v>
      </c>
      <c r="S720" s="9">
        <f t="shared" si="116"/>
        <v>29.85</v>
      </c>
      <c r="T720" s="9">
        <f t="shared" si="117"/>
        <v>33.25</v>
      </c>
      <c r="U720" s="8">
        <f t="shared" si="118"/>
        <v>32.683333333333337</v>
      </c>
      <c r="V720" s="8">
        <f t="shared" si="119"/>
        <v>32.825000000000003</v>
      </c>
    </row>
    <row r="721" spans="1:22" ht="13.5" x14ac:dyDescent="0.25">
      <c r="A721" s="3">
        <f>RSI!A721</f>
        <v>43356</v>
      </c>
      <c r="B721" s="2">
        <f>RSI!B721</f>
        <v>35</v>
      </c>
      <c r="C721" s="2">
        <f>RSI!I721</f>
        <v>83.042984059543642</v>
      </c>
      <c r="D721" s="2">
        <f>MACD!E721</f>
        <v>-0.37113328708486648</v>
      </c>
      <c r="E721" s="2">
        <f>MACD!F721</f>
        <v>-0.35898611244481093</v>
      </c>
      <c r="F721" s="2">
        <f>'Moving Avg'!D721</f>
        <v>35</v>
      </c>
      <c r="G721" s="2">
        <f>'Moving Avg'!F721</f>
        <v>34.595500000000001</v>
      </c>
      <c r="H721" s="2">
        <f>'Moving Avg'!G721</f>
        <v>34.140599999999992</v>
      </c>
      <c r="I721" s="2">
        <f>'Moving Avg'!H721</f>
        <v>38.031300000000002</v>
      </c>
      <c r="J721" s="6" t="str">
        <f>OBV!F721</f>
        <v>NEUTRAL</v>
      </c>
      <c r="K721" s="6" t="str">
        <f>OBV!G721</f>
        <v>NEUTRAL</v>
      </c>
      <c r="L721" s="6" t="str">
        <f>OBV!H721</f>
        <v>NEUTRAL</v>
      </c>
      <c r="M721" s="8">
        <f t="shared" si="110"/>
        <v>0</v>
      </c>
      <c r="N721" s="8">
        <f t="shared" si="111"/>
        <v>45</v>
      </c>
      <c r="O721" s="8">
        <f t="shared" si="112"/>
        <v>0</v>
      </c>
      <c r="P721" s="8">
        <f t="shared" si="113"/>
        <v>33</v>
      </c>
      <c r="Q721" s="9">
        <f t="shared" si="114"/>
        <v>20.7</v>
      </c>
      <c r="R721" s="9">
        <f t="shared" si="115"/>
        <v>17.25</v>
      </c>
      <c r="S721" s="9">
        <f t="shared" si="116"/>
        <v>21.6</v>
      </c>
      <c r="T721" s="9">
        <f t="shared" si="117"/>
        <v>19.5</v>
      </c>
      <c r="U721" s="8">
        <f t="shared" si="118"/>
        <v>19.850000000000001</v>
      </c>
      <c r="V721" s="8">
        <f t="shared" si="119"/>
        <v>19.762500000000003</v>
      </c>
    </row>
    <row r="722" spans="1:22" ht="13.5" x14ac:dyDescent="0.25">
      <c r="A722" s="3">
        <f>RSI!A722</f>
        <v>43357</v>
      </c>
      <c r="B722" s="2">
        <f>RSI!B722</f>
        <v>35</v>
      </c>
      <c r="C722" s="2">
        <f>RSI!I722</f>
        <v>83.042984059543642</v>
      </c>
      <c r="D722" s="2">
        <f>MACD!E722</f>
        <v>-0.28161782814137126</v>
      </c>
      <c r="E722" s="2">
        <f>MACD!F722</f>
        <v>-0.34351245558412302</v>
      </c>
      <c r="F722" s="2">
        <f>'Moving Avg'!D722</f>
        <v>35</v>
      </c>
      <c r="G722" s="2">
        <f>'Moving Avg'!F722</f>
        <v>34.640999999999998</v>
      </c>
      <c r="H722" s="2">
        <f>'Moving Avg'!G722</f>
        <v>34.160600000000002</v>
      </c>
      <c r="I722" s="2">
        <f>'Moving Avg'!H722</f>
        <v>37.984849999999994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  <c r="M722" s="8">
        <f t="shared" si="110"/>
        <v>0</v>
      </c>
      <c r="N722" s="8">
        <f t="shared" si="111"/>
        <v>0</v>
      </c>
      <c r="O722" s="8">
        <f t="shared" si="112"/>
        <v>0</v>
      </c>
      <c r="P722" s="8">
        <f t="shared" si="113"/>
        <v>33</v>
      </c>
      <c r="Q722" s="9">
        <f t="shared" si="114"/>
        <v>4.95</v>
      </c>
      <c r="R722" s="9">
        <f t="shared" si="115"/>
        <v>8.25</v>
      </c>
      <c r="S722" s="9">
        <f t="shared" si="116"/>
        <v>14.85</v>
      </c>
      <c r="T722" s="9">
        <f t="shared" si="117"/>
        <v>8.25</v>
      </c>
      <c r="U722" s="8">
        <f t="shared" si="118"/>
        <v>9.35</v>
      </c>
      <c r="V722" s="8">
        <f t="shared" si="119"/>
        <v>9.0749999999999993</v>
      </c>
    </row>
    <row r="723" spans="1:22" ht="13.5" x14ac:dyDescent="0.25">
      <c r="A723" s="3">
        <f>RSI!A723</f>
        <v>43360</v>
      </c>
      <c r="B723" s="2">
        <f>RSI!B723</f>
        <v>35</v>
      </c>
      <c r="C723" s="2">
        <f>RSI!I723</f>
        <v>83.042984059543642</v>
      </c>
      <c r="D723" s="2">
        <f>MACD!E723</f>
        <v>-0.20827531383360309</v>
      </c>
      <c r="E723" s="2">
        <f>MACD!F723</f>
        <v>-0.31646502723401904</v>
      </c>
      <c r="F723" s="2">
        <f>'Moving Avg'!D723</f>
        <v>35</v>
      </c>
      <c r="G723" s="2">
        <f>'Moving Avg'!F723</f>
        <v>34.686500000000002</v>
      </c>
      <c r="H723" s="2">
        <f>'Moving Avg'!G723</f>
        <v>34.180599999999998</v>
      </c>
      <c r="I723" s="2">
        <f>'Moving Avg'!H723</f>
        <v>37.928449999999998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  <c r="M723" s="8">
        <f t="shared" si="110"/>
        <v>0</v>
      </c>
      <c r="N723" s="8">
        <f t="shared" si="111"/>
        <v>0</v>
      </c>
      <c r="O723" s="8">
        <f t="shared" si="112"/>
        <v>0</v>
      </c>
      <c r="P723" s="8">
        <f t="shared" si="113"/>
        <v>33</v>
      </c>
      <c r="Q723" s="9">
        <f t="shared" si="114"/>
        <v>4.95</v>
      </c>
      <c r="R723" s="9">
        <f t="shared" si="115"/>
        <v>8.25</v>
      </c>
      <c r="S723" s="9">
        <f t="shared" si="116"/>
        <v>14.85</v>
      </c>
      <c r="T723" s="9">
        <f t="shared" si="117"/>
        <v>8.25</v>
      </c>
      <c r="U723" s="8">
        <f t="shared" si="118"/>
        <v>9.35</v>
      </c>
      <c r="V723" s="8">
        <f t="shared" si="119"/>
        <v>9.0749999999999993</v>
      </c>
    </row>
    <row r="724" spans="1:22" ht="13.5" x14ac:dyDescent="0.25">
      <c r="A724" s="3">
        <f>RSI!A724</f>
        <v>43361</v>
      </c>
      <c r="B724" s="2">
        <f>RSI!B724</f>
        <v>35</v>
      </c>
      <c r="C724" s="2">
        <f>RSI!I724</f>
        <v>83.042984059543642</v>
      </c>
      <c r="D724" s="2">
        <f>MACD!E724</f>
        <v>-0.14843972212428724</v>
      </c>
      <c r="E724" s="2">
        <f>MACD!F724</f>
        <v>-0.28285996621207271</v>
      </c>
      <c r="F724" s="2">
        <f>'Moving Avg'!D724</f>
        <v>35</v>
      </c>
      <c r="G724" s="2">
        <f>'Moving Avg'!F724</f>
        <v>34.731999999999999</v>
      </c>
      <c r="H724" s="2">
        <f>'Moving Avg'!G724</f>
        <v>34.200600000000001</v>
      </c>
      <c r="I724" s="2">
        <f>'Moving Avg'!H724</f>
        <v>37.872050000000002</v>
      </c>
      <c r="J724" s="6" t="str">
        <f>OBV!F724</f>
        <v>NEUTRAL</v>
      </c>
      <c r="K724" s="6" t="str">
        <f>OBV!G724</f>
        <v>NEUTRAL</v>
      </c>
      <c r="L724" s="6" t="str">
        <f>OBV!H724</f>
        <v>NEUTRAL</v>
      </c>
      <c r="M724" s="8">
        <f t="shared" si="110"/>
        <v>0</v>
      </c>
      <c r="N724" s="8">
        <f t="shared" si="111"/>
        <v>0</v>
      </c>
      <c r="O724" s="8">
        <f t="shared" si="112"/>
        <v>0</v>
      </c>
      <c r="P724" s="8">
        <f t="shared" si="113"/>
        <v>33</v>
      </c>
      <c r="Q724" s="9">
        <f t="shared" si="114"/>
        <v>4.95</v>
      </c>
      <c r="R724" s="9">
        <f t="shared" si="115"/>
        <v>8.25</v>
      </c>
      <c r="S724" s="9">
        <f t="shared" si="116"/>
        <v>14.85</v>
      </c>
      <c r="T724" s="9">
        <f t="shared" si="117"/>
        <v>8.25</v>
      </c>
      <c r="U724" s="8">
        <f t="shared" si="118"/>
        <v>9.35</v>
      </c>
      <c r="V724" s="8">
        <f t="shared" si="119"/>
        <v>9.0749999999999993</v>
      </c>
    </row>
    <row r="725" spans="1:22" ht="13.5" x14ac:dyDescent="0.25">
      <c r="A725" s="3">
        <f>RSI!A725</f>
        <v>43362</v>
      </c>
      <c r="B725" s="2">
        <f>RSI!B725</f>
        <v>35</v>
      </c>
      <c r="C725" s="2">
        <f>RSI!I725</f>
        <v>83.042984059543642</v>
      </c>
      <c r="D725" s="2">
        <f>MACD!E725</f>
        <v>-9.9868364265141452E-2</v>
      </c>
      <c r="E725" s="2">
        <f>MACD!F725</f>
        <v>-0.24626164582268648</v>
      </c>
      <c r="F725" s="2">
        <f>'Moving Avg'!D725</f>
        <v>35</v>
      </c>
      <c r="G725" s="2">
        <f>'Moving Avg'!F725</f>
        <v>34.776499999999999</v>
      </c>
      <c r="H725" s="2">
        <f>'Moving Avg'!G725</f>
        <v>34.200600000000001</v>
      </c>
      <c r="I725" s="2">
        <f>'Moving Avg'!H725</f>
        <v>37.815649999999998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  <c r="M725" s="8">
        <f t="shared" si="110"/>
        <v>0</v>
      </c>
      <c r="N725" s="8">
        <f t="shared" si="111"/>
        <v>0</v>
      </c>
      <c r="O725" s="8">
        <f t="shared" si="112"/>
        <v>0</v>
      </c>
      <c r="P725" s="8">
        <f t="shared" si="113"/>
        <v>33</v>
      </c>
      <c r="Q725" s="9">
        <f t="shared" si="114"/>
        <v>4.95</v>
      </c>
      <c r="R725" s="9">
        <f t="shared" si="115"/>
        <v>8.25</v>
      </c>
      <c r="S725" s="9">
        <f t="shared" si="116"/>
        <v>14.85</v>
      </c>
      <c r="T725" s="9">
        <f t="shared" si="117"/>
        <v>8.25</v>
      </c>
      <c r="U725" s="8">
        <f t="shared" si="118"/>
        <v>9.35</v>
      </c>
      <c r="V725" s="8">
        <f t="shared" si="119"/>
        <v>9.0749999999999993</v>
      </c>
    </row>
    <row r="726" spans="1:22" ht="13.5" x14ac:dyDescent="0.25">
      <c r="A726" s="3">
        <f>RSI!A726</f>
        <v>43363</v>
      </c>
      <c r="B726" s="2">
        <f>RSI!B726</f>
        <v>35</v>
      </c>
      <c r="C726" s="2">
        <f>RSI!I726</f>
        <v>83.042984059543642</v>
      </c>
      <c r="D726" s="2">
        <f>MACD!E726</f>
        <v>-6.0675780594699802E-2</v>
      </c>
      <c r="E726" s="2">
        <f>MACD!F726</f>
        <v>-0.20914447277708914</v>
      </c>
      <c r="F726" s="2">
        <f>'Moving Avg'!D726</f>
        <v>35</v>
      </c>
      <c r="G726" s="2">
        <f>'Moving Avg'!F726</f>
        <v>34.820999999999998</v>
      </c>
      <c r="H726" s="2">
        <f>'Moving Avg'!G726</f>
        <v>34.200600000000001</v>
      </c>
      <c r="I726" s="2">
        <f>'Moving Avg'!H726</f>
        <v>37.759249999999994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  <c r="M726" s="8">
        <f t="shared" si="110"/>
        <v>0</v>
      </c>
      <c r="N726" s="8">
        <f t="shared" si="111"/>
        <v>0</v>
      </c>
      <c r="O726" s="8">
        <f t="shared" si="112"/>
        <v>0</v>
      </c>
      <c r="P726" s="8">
        <f t="shared" si="113"/>
        <v>33</v>
      </c>
      <c r="Q726" s="9">
        <f t="shared" si="114"/>
        <v>4.95</v>
      </c>
      <c r="R726" s="9">
        <f t="shared" si="115"/>
        <v>8.25</v>
      </c>
      <c r="S726" s="9">
        <f t="shared" si="116"/>
        <v>14.85</v>
      </c>
      <c r="T726" s="9">
        <f t="shared" si="117"/>
        <v>8.25</v>
      </c>
      <c r="U726" s="8">
        <f t="shared" si="118"/>
        <v>9.35</v>
      </c>
      <c r="V726" s="8">
        <f t="shared" si="119"/>
        <v>9.0749999999999993</v>
      </c>
    </row>
    <row r="727" spans="1:22" ht="13.5" x14ac:dyDescent="0.25">
      <c r="A727" s="3">
        <f>RSI!A727</f>
        <v>43364</v>
      </c>
      <c r="B727" s="2">
        <f>RSI!B727</f>
        <v>35</v>
      </c>
      <c r="C727" s="2">
        <f>RSI!I727</f>
        <v>83.042984059543642</v>
      </c>
      <c r="D727" s="2">
        <f>MACD!E727</f>
        <v>-2.9277878509937239E-2</v>
      </c>
      <c r="E727" s="2">
        <f>MACD!F727</f>
        <v>-0.17317115392365875</v>
      </c>
      <c r="F727" s="2">
        <f>'Moving Avg'!D727</f>
        <v>35</v>
      </c>
      <c r="G727" s="2">
        <f>'Moving Avg'!F727</f>
        <v>34.865499999999997</v>
      </c>
      <c r="H727" s="2">
        <f>'Moving Avg'!G727</f>
        <v>34.200600000000009</v>
      </c>
      <c r="I727" s="2">
        <f>'Moving Avg'!H727</f>
        <v>37.699750000000002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  <c r="M727" s="8">
        <f t="shared" si="110"/>
        <v>0</v>
      </c>
      <c r="N727" s="8">
        <f t="shared" si="111"/>
        <v>0</v>
      </c>
      <c r="O727" s="8">
        <f t="shared" si="112"/>
        <v>0</v>
      </c>
      <c r="P727" s="8">
        <f t="shared" si="113"/>
        <v>33</v>
      </c>
      <c r="Q727" s="9">
        <f t="shared" si="114"/>
        <v>4.95</v>
      </c>
      <c r="R727" s="9">
        <f t="shared" si="115"/>
        <v>8.25</v>
      </c>
      <c r="S727" s="9">
        <f t="shared" si="116"/>
        <v>14.85</v>
      </c>
      <c r="T727" s="9">
        <f t="shared" si="117"/>
        <v>8.25</v>
      </c>
      <c r="U727" s="8">
        <f t="shared" si="118"/>
        <v>9.35</v>
      </c>
      <c r="V727" s="8">
        <f t="shared" si="119"/>
        <v>9.0749999999999993</v>
      </c>
    </row>
    <row r="728" spans="1:22" ht="13.5" x14ac:dyDescent="0.25">
      <c r="A728" s="3">
        <f>RSI!A728</f>
        <v>43367</v>
      </c>
      <c r="B728" s="2">
        <f>RSI!B728</f>
        <v>35</v>
      </c>
      <c r="C728" s="2">
        <f>RSI!I728</f>
        <v>83.042984059543642</v>
      </c>
      <c r="D728" s="2">
        <f>MACD!E728</f>
        <v>-4.3447315374365303E-3</v>
      </c>
      <c r="E728" s="2">
        <f>MACD!F728</f>
        <v>-0.13940586944641431</v>
      </c>
      <c r="F728" s="2">
        <f>'Moving Avg'!D728</f>
        <v>35</v>
      </c>
      <c r="G728" s="2">
        <f>'Moving Avg'!F728</f>
        <v>34.910000000000004</v>
      </c>
      <c r="H728" s="2">
        <f>'Moving Avg'!G728</f>
        <v>34.221600000000009</v>
      </c>
      <c r="I728" s="2">
        <f>'Moving Avg'!H728</f>
        <v>37.637250000000009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  <c r="M728" s="8">
        <f t="shared" si="110"/>
        <v>0</v>
      </c>
      <c r="N728" s="8">
        <f t="shared" si="111"/>
        <v>0</v>
      </c>
      <c r="O728" s="8">
        <f t="shared" si="112"/>
        <v>0</v>
      </c>
      <c r="P728" s="8">
        <f t="shared" si="113"/>
        <v>33</v>
      </c>
      <c r="Q728" s="9">
        <f t="shared" si="114"/>
        <v>4.95</v>
      </c>
      <c r="R728" s="9">
        <f t="shared" si="115"/>
        <v>8.25</v>
      </c>
      <c r="S728" s="9">
        <f t="shared" si="116"/>
        <v>14.85</v>
      </c>
      <c r="T728" s="9">
        <f t="shared" si="117"/>
        <v>8.25</v>
      </c>
      <c r="U728" s="8">
        <f t="shared" si="118"/>
        <v>9.35</v>
      </c>
      <c r="V728" s="8">
        <f t="shared" si="119"/>
        <v>9.0749999999999993</v>
      </c>
    </row>
    <row r="729" spans="1:22" ht="13.5" x14ac:dyDescent="0.25">
      <c r="A729" s="3">
        <f>RSI!A729</f>
        <v>43368</v>
      </c>
      <c r="B729" s="2">
        <f>RSI!B729</f>
        <v>35</v>
      </c>
      <c r="C729" s="2">
        <f>RSI!I729</f>
        <v>83.042984059543642</v>
      </c>
      <c r="D729" s="2">
        <f>MACD!E729</f>
        <v>1.5239297931479712E-2</v>
      </c>
      <c r="E729" s="2">
        <f>MACD!F729</f>
        <v>-0.10847683597083552</v>
      </c>
      <c r="F729" s="2">
        <f>'Moving Avg'!D729</f>
        <v>35</v>
      </c>
      <c r="G729" s="2">
        <f>'Moving Avg'!F729</f>
        <v>34.954999999999998</v>
      </c>
      <c r="H729" s="2">
        <f>'Moving Avg'!G729</f>
        <v>34.259600000000006</v>
      </c>
      <c r="I729" s="2">
        <f>'Moving Avg'!H729</f>
        <v>37.574750000000016</v>
      </c>
      <c r="J729" s="6" t="str">
        <f>OBV!F729</f>
        <v>NEUTRAL</v>
      </c>
      <c r="K729" s="6" t="str">
        <f>OBV!G729</f>
        <v>NEUTRAL</v>
      </c>
      <c r="L729" s="6" t="str">
        <f>OBV!H729</f>
        <v>NEUTRAL</v>
      </c>
      <c r="M729" s="8">
        <f t="shared" si="110"/>
        <v>0</v>
      </c>
      <c r="N729" s="8">
        <f t="shared" si="111"/>
        <v>0</v>
      </c>
      <c r="O729" s="8">
        <f t="shared" si="112"/>
        <v>0</v>
      </c>
      <c r="P729" s="8">
        <f t="shared" si="113"/>
        <v>33</v>
      </c>
      <c r="Q729" s="9">
        <f t="shared" si="114"/>
        <v>4.95</v>
      </c>
      <c r="R729" s="9">
        <f t="shared" si="115"/>
        <v>8.25</v>
      </c>
      <c r="S729" s="9">
        <f t="shared" si="116"/>
        <v>14.85</v>
      </c>
      <c r="T729" s="9">
        <f t="shared" si="117"/>
        <v>8.25</v>
      </c>
      <c r="U729" s="8">
        <f t="shared" si="118"/>
        <v>9.35</v>
      </c>
      <c r="V729" s="8">
        <f t="shared" si="119"/>
        <v>9.0749999999999993</v>
      </c>
    </row>
    <row r="730" spans="1:22" ht="13.5" x14ac:dyDescent="0.25">
      <c r="A730" s="3">
        <f>RSI!A730</f>
        <v>43369</v>
      </c>
      <c r="B730" s="2">
        <f>RSI!B730</f>
        <v>35</v>
      </c>
      <c r="C730" s="2">
        <f>RSI!I730</f>
        <v>83.042984059543642</v>
      </c>
      <c r="D730" s="2">
        <f>MACD!E730</f>
        <v>3.0409243550352016E-2</v>
      </c>
      <c r="E730" s="2">
        <f>MACD!F730</f>
        <v>-8.0699620066598018E-2</v>
      </c>
      <c r="F730" s="2">
        <f>'Moving Avg'!D730</f>
        <v>35</v>
      </c>
      <c r="G730" s="2">
        <f>'Moving Avg'!F730</f>
        <v>35</v>
      </c>
      <c r="H730" s="2">
        <f>'Moving Avg'!G730</f>
        <v>34.29760000000001</v>
      </c>
      <c r="I730" s="2">
        <f>'Moving Avg'!H730</f>
        <v>37.512250000000016</v>
      </c>
      <c r="J730" s="6" t="str">
        <f>OBV!F730</f>
        <v>NEUTRAL</v>
      </c>
      <c r="K730" s="6" t="str">
        <f>OBV!G730</f>
        <v>NEUTRAL</v>
      </c>
      <c r="L730" s="6" t="str">
        <f>OBV!H730</f>
        <v>NEUTRAL</v>
      </c>
      <c r="M730" s="8">
        <f t="shared" si="110"/>
        <v>0</v>
      </c>
      <c r="N730" s="8">
        <f t="shared" si="111"/>
        <v>0</v>
      </c>
      <c r="O730" s="8">
        <f t="shared" si="112"/>
        <v>0</v>
      </c>
      <c r="P730" s="8">
        <f t="shared" si="113"/>
        <v>33</v>
      </c>
      <c r="Q730" s="9">
        <f t="shared" si="114"/>
        <v>4.95</v>
      </c>
      <c r="R730" s="9">
        <f t="shared" si="115"/>
        <v>8.25</v>
      </c>
      <c r="S730" s="9">
        <f t="shared" si="116"/>
        <v>14.85</v>
      </c>
      <c r="T730" s="9">
        <f t="shared" si="117"/>
        <v>8.25</v>
      </c>
      <c r="U730" s="8">
        <f t="shared" si="118"/>
        <v>9.35</v>
      </c>
      <c r="V730" s="8">
        <f t="shared" si="119"/>
        <v>9.0749999999999993</v>
      </c>
    </row>
    <row r="731" spans="1:22" ht="13.5" x14ac:dyDescent="0.25">
      <c r="A731" s="3">
        <f>RSI!A731</f>
        <v>43370</v>
      </c>
      <c r="B731" s="2">
        <f>RSI!B731</f>
        <v>35</v>
      </c>
      <c r="C731" s="2">
        <f>RSI!I731</f>
        <v>83.042984059543642</v>
      </c>
      <c r="D731" s="2">
        <f>MACD!E731</f>
        <v>4.1947984493333479E-2</v>
      </c>
      <c r="E731" s="2">
        <f>MACD!F731</f>
        <v>-5.6170099154611727E-2</v>
      </c>
      <c r="F731" s="2">
        <f>'Moving Avg'!D731</f>
        <v>35</v>
      </c>
      <c r="G731" s="2">
        <f>'Moving Avg'!F731</f>
        <v>35</v>
      </c>
      <c r="H731" s="2">
        <f>'Moving Avg'!G731</f>
        <v>34.335600000000014</v>
      </c>
      <c r="I731" s="2">
        <f>'Moving Avg'!H731</f>
        <v>37.449750000000023</v>
      </c>
      <c r="J731" s="6" t="str">
        <f>OBV!F731</f>
        <v>NEUTRAL</v>
      </c>
      <c r="K731" s="6" t="str">
        <f>OBV!G731</f>
        <v>NEUTRAL</v>
      </c>
      <c r="L731" s="6" t="str">
        <f>OBV!H731</f>
        <v>NEUTRAL</v>
      </c>
      <c r="M731" s="8">
        <f t="shared" si="110"/>
        <v>0</v>
      </c>
      <c r="N731" s="8">
        <f t="shared" si="111"/>
        <v>0</v>
      </c>
      <c r="O731" s="8">
        <f t="shared" si="112"/>
        <v>0</v>
      </c>
      <c r="P731" s="8">
        <f t="shared" si="113"/>
        <v>33</v>
      </c>
      <c r="Q731" s="9">
        <f t="shared" si="114"/>
        <v>4.95</v>
      </c>
      <c r="R731" s="9">
        <f t="shared" si="115"/>
        <v>8.25</v>
      </c>
      <c r="S731" s="9">
        <f t="shared" si="116"/>
        <v>14.85</v>
      </c>
      <c r="T731" s="9">
        <f t="shared" si="117"/>
        <v>8.25</v>
      </c>
      <c r="U731" s="8">
        <f t="shared" si="118"/>
        <v>9.35</v>
      </c>
      <c r="V731" s="8">
        <f t="shared" si="119"/>
        <v>9.0749999999999993</v>
      </c>
    </row>
    <row r="732" spans="1:22" ht="13.5" x14ac:dyDescent="0.25">
      <c r="A732" s="3">
        <f>RSI!A732</f>
        <v>43371</v>
      </c>
      <c r="B732" s="2">
        <f>RSI!B732</f>
        <v>34.5</v>
      </c>
      <c r="C732" s="2">
        <f>RSI!I732</f>
        <v>31.223290107639301</v>
      </c>
      <c r="D732" s="2">
        <f>MACD!E732</f>
        <v>8.7547305921674479E-2</v>
      </c>
      <c r="E732" s="2">
        <f>MACD!F732</f>
        <v>-2.742661813935449E-2</v>
      </c>
      <c r="F732" s="2">
        <f>'Moving Avg'!D732</f>
        <v>34.9</v>
      </c>
      <c r="G732" s="2">
        <f>'Moving Avg'!F732</f>
        <v>34.975000000000001</v>
      </c>
      <c r="H732" s="2">
        <f>'Moving Avg'!G732</f>
        <v>34.363600000000012</v>
      </c>
      <c r="I732" s="2">
        <f>'Moving Avg'!H732</f>
        <v>37.391850000000019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16.5</v>
      </c>
      <c r="Q732" s="9">
        <f t="shared" si="114"/>
        <v>11.225</v>
      </c>
      <c r="R732" s="9">
        <f t="shared" si="115"/>
        <v>9.125</v>
      </c>
      <c r="S732" s="9">
        <f t="shared" si="116"/>
        <v>11.175000000000001</v>
      </c>
      <c r="T732" s="9">
        <f t="shared" si="117"/>
        <v>10.375</v>
      </c>
      <c r="U732" s="8">
        <f t="shared" si="118"/>
        <v>10.508333333333335</v>
      </c>
      <c r="V732" s="8">
        <f t="shared" si="119"/>
        <v>10.475000000000001</v>
      </c>
    </row>
    <row r="733" spans="1:22" ht="13.5" x14ac:dyDescent="0.25">
      <c r="A733" s="3">
        <f>RSI!A733</f>
        <v>43374</v>
      </c>
      <c r="B733" s="2">
        <f>RSI!B733</f>
        <v>34.5</v>
      </c>
      <c r="C733" s="2">
        <f>RSI!I733</f>
        <v>31.223290107639301</v>
      </c>
      <c r="D733" s="2">
        <f>MACD!E733</f>
        <v>0.12797358560574423</v>
      </c>
      <c r="E733" s="2">
        <f>MACD!F733</f>
        <v>3.6534226096652557E-3</v>
      </c>
      <c r="F733" s="2">
        <f>'Moving Avg'!D733</f>
        <v>34.799999999999997</v>
      </c>
      <c r="G733" s="2">
        <f>'Moving Avg'!F733</f>
        <v>34.950000000000003</v>
      </c>
      <c r="H733" s="2">
        <f>'Moving Avg'!G733</f>
        <v>34.391600000000011</v>
      </c>
      <c r="I733" s="2">
        <f>'Moving Avg'!H733</f>
        <v>37.339350000000024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  <c r="M733" s="8">
        <f t="shared" si="110"/>
        <v>25</v>
      </c>
      <c r="N733" s="8">
        <f t="shared" si="111"/>
        <v>0</v>
      </c>
      <c r="O733" s="8">
        <f t="shared" si="112"/>
        <v>0</v>
      </c>
      <c r="P733" s="8">
        <f t="shared" si="113"/>
        <v>16.5</v>
      </c>
      <c r="Q733" s="9">
        <f t="shared" si="114"/>
        <v>11.225</v>
      </c>
      <c r="R733" s="9">
        <f t="shared" si="115"/>
        <v>9.125</v>
      </c>
      <c r="S733" s="9">
        <f t="shared" si="116"/>
        <v>11.175000000000001</v>
      </c>
      <c r="T733" s="9">
        <f t="shared" si="117"/>
        <v>10.375</v>
      </c>
      <c r="U733" s="8">
        <f t="shared" si="118"/>
        <v>10.508333333333335</v>
      </c>
      <c r="V733" s="8">
        <f t="shared" si="119"/>
        <v>10.475000000000001</v>
      </c>
    </row>
    <row r="734" spans="1:22" ht="13.5" x14ac:dyDescent="0.25">
      <c r="A734" s="3">
        <f>RSI!A734</f>
        <v>43375</v>
      </c>
      <c r="B734" s="2">
        <f>RSI!B734</f>
        <v>34.5</v>
      </c>
      <c r="C734" s="2">
        <f>RSI!I734</f>
        <v>31.223290107639301</v>
      </c>
      <c r="D734" s="2">
        <f>MACD!E734</f>
        <v>0.16388621401227965</v>
      </c>
      <c r="E734" s="2">
        <f>MACD!F734</f>
        <v>3.5699980890188138E-2</v>
      </c>
      <c r="F734" s="2">
        <f>'Moving Avg'!D734</f>
        <v>34.700000000000003</v>
      </c>
      <c r="G734" s="2">
        <f>'Moving Avg'!F734</f>
        <v>34.924999999999997</v>
      </c>
      <c r="H734" s="2">
        <f>'Moving Avg'!G734</f>
        <v>34.41960000000001</v>
      </c>
      <c r="I734" s="2">
        <f>'Moving Avg'!H734</f>
        <v>37.28685000000003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  <c r="M734" s="8">
        <f t="shared" si="110"/>
        <v>25</v>
      </c>
      <c r="N734" s="8">
        <f t="shared" si="111"/>
        <v>0</v>
      </c>
      <c r="O734" s="8">
        <f t="shared" si="112"/>
        <v>0</v>
      </c>
      <c r="P734" s="8">
        <f t="shared" si="113"/>
        <v>16.5</v>
      </c>
      <c r="Q734" s="9">
        <f t="shared" si="114"/>
        <v>11.225</v>
      </c>
      <c r="R734" s="9">
        <f t="shared" si="115"/>
        <v>9.125</v>
      </c>
      <c r="S734" s="9">
        <f t="shared" si="116"/>
        <v>11.175000000000001</v>
      </c>
      <c r="T734" s="9">
        <f t="shared" si="117"/>
        <v>10.375</v>
      </c>
      <c r="U734" s="8">
        <f t="shared" si="118"/>
        <v>10.508333333333335</v>
      </c>
      <c r="V734" s="8">
        <f t="shared" si="119"/>
        <v>10.475000000000001</v>
      </c>
    </row>
    <row r="735" spans="1:22" ht="13.5" x14ac:dyDescent="0.25">
      <c r="A735" s="3">
        <f>RSI!A735</f>
        <v>43376</v>
      </c>
      <c r="B735" s="2">
        <f>RSI!B735</f>
        <v>34.5</v>
      </c>
      <c r="C735" s="2">
        <f>RSI!I735</f>
        <v>31.223290107639301</v>
      </c>
      <c r="D735" s="2">
        <f>MACD!E735</f>
        <v>0.19585324522523706</v>
      </c>
      <c r="E735" s="2">
        <f>MACD!F735</f>
        <v>6.7730633757197928E-2</v>
      </c>
      <c r="F735" s="2">
        <f>'Moving Avg'!D735</f>
        <v>34.6</v>
      </c>
      <c r="G735" s="2">
        <f>'Moving Avg'!F735</f>
        <v>34.9</v>
      </c>
      <c r="H735" s="2">
        <f>'Moving Avg'!G735</f>
        <v>34.447600000000008</v>
      </c>
      <c r="I735" s="2">
        <f>'Moving Avg'!H735</f>
        <v>37.227600000000038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  <c r="M735" s="8">
        <f t="shared" si="110"/>
        <v>25</v>
      </c>
      <c r="N735" s="8">
        <f t="shared" si="111"/>
        <v>0</v>
      </c>
      <c r="O735" s="8">
        <f t="shared" si="112"/>
        <v>0</v>
      </c>
      <c r="P735" s="8">
        <f t="shared" si="113"/>
        <v>16.5</v>
      </c>
      <c r="Q735" s="9">
        <f t="shared" si="114"/>
        <v>11.225</v>
      </c>
      <c r="R735" s="9">
        <f t="shared" si="115"/>
        <v>9.125</v>
      </c>
      <c r="S735" s="9">
        <f t="shared" si="116"/>
        <v>11.175000000000001</v>
      </c>
      <c r="T735" s="9">
        <f t="shared" si="117"/>
        <v>10.375</v>
      </c>
      <c r="U735" s="8">
        <f t="shared" si="118"/>
        <v>10.508333333333335</v>
      </c>
      <c r="V735" s="8">
        <f t="shared" si="119"/>
        <v>10.475000000000001</v>
      </c>
    </row>
    <row r="736" spans="1:22" ht="13.5" x14ac:dyDescent="0.25">
      <c r="A736" s="3">
        <f>RSI!A736</f>
        <v>43377</v>
      </c>
      <c r="B736" s="2">
        <f>RSI!B736</f>
        <v>33.5</v>
      </c>
      <c r="C736" s="2">
        <f>RSI!I736</f>
        <v>11.656345125381065</v>
      </c>
      <c r="D736" s="2">
        <f>MACD!E736</f>
        <v>0.29843877400775654</v>
      </c>
      <c r="E736" s="2">
        <f>MACD!F736</f>
        <v>0.11387226180730965</v>
      </c>
      <c r="F736" s="2">
        <f>'Moving Avg'!D736</f>
        <v>34.299999999999997</v>
      </c>
      <c r="G736" s="2">
        <f>'Moving Avg'!F736</f>
        <v>34.825000000000003</v>
      </c>
      <c r="H736" s="2">
        <f>'Moving Avg'!G736</f>
        <v>34.455600000000011</v>
      </c>
      <c r="I736" s="2">
        <f>'Moving Avg'!H736</f>
        <v>37.163350000000044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  <c r="M736" s="8">
        <f t="shared" si="110"/>
        <v>50</v>
      </c>
      <c r="N736" s="8">
        <f t="shared" si="111"/>
        <v>0</v>
      </c>
      <c r="O736" s="8">
        <f t="shared" si="112"/>
        <v>0</v>
      </c>
      <c r="P736" s="8">
        <f t="shared" si="113"/>
        <v>16.5</v>
      </c>
      <c r="Q736" s="9">
        <f t="shared" si="114"/>
        <v>19.975000000000001</v>
      </c>
      <c r="R736" s="9">
        <f t="shared" si="115"/>
        <v>14.125</v>
      </c>
      <c r="S736" s="9">
        <f t="shared" si="116"/>
        <v>14.925000000000001</v>
      </c>
      <c r="T736" s="9">
        <f t="shared" si="117"/>
        <v>16.625</v>
      </c>
      <c r="U736" s="8">
        <f t="shared" si="118"/>
        <v>16.341666666666669</v>
      </c>
      <c r="V736" s="8">
        <f t="shared" si="119"/>
        <v>16.412500000000001</v>
      </c>
    </row>
    <row r="737" spans="1:22" ht="13.5" x14ac:dyDescent="0.25">
      <c r="A737" s="3">
        <f>RSI!A737</f>
        <v>43378</v>
      </c>
      <c r="B737" s="2">
        <f>RSI!B737</f>
        <v>33.5</v>
      </c>
      <c r="C737" s="2">
        <f>RSI!I737</f>
        <v>11.656345125381065</v>
      </c>
      <c r="D737" s="2">
        <f>MACD!E737</f>
        <v>0.39250505696833216</v>
      </c>
      <c r="E737" s="2">
        <f>MACD!F737</f>
        <v>0.16959882083951416</v>
      </c>
      <c r="F737" s="2">
        <f>'Moving Avg'!D737</f>
        <v>34.1</v>
      </c>
      <c r="G737" s="2">
        <f>'Moving Avg'!F737</f>
        <v>34.75</v>
      </c>
      <c r="H737" s="2">
        <f>'Moving Avg'!G737</f>
        <v>34.463600000000007</v>
      </c>
      <c r="I737" s="2">
        <f>'Moving Avg'!H737</f>
        <v>37.099100000000043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  <c r="M737" s="8">
        <f t="shared" si="110"/>
        <v>50</v>
      </c>
      <c r="N737" s="8">
        <f t="shared" si="111"/>
        <v>0</v>
      </c>
      <c r="O737" s="8">
        <f t="shared" si="112"/>
        <v>0</v>
      </c>
      <c r="P737" s="8">
        <f t="shared" si="113"/>
        <v>16.5</v>
      </c>
      <c r="Q737" s="9">
        <f t="shared" si="114"/>
        <v>19.975000000000001</v>
      </c>
      <c r="R737" s="9">
        <f t="shared" si="115"/>
        <v>14.125</v>
      </c>
      <c r="S737" s="9">
        <f t="shared" si="116"/>
        <v>14.925000000000001</v>
      </c>
      <c r="T737" s="9">
        <f t="shared" si="117"/>
        <v>16.625</v>
      </c>
      <c r="U737" s="8">
        <f t="shared" si="118"/>
        <v>16.341666666666669</v>
      </c>
      <c r="V737" s="8">
        <f t="shared" si="119"/>
        <v>16.412500000000001</v>
      </c>
    </row>
    <row r="738" spans="1:22" ht="13.5" x14ac:dyDescent="0.25">
      <c r="A738" s="3">
        <f>RSI!A738</f>
        <v>43381</v>
      </c>
      <c r="B738" s="2">
        <f>RSI!B738</f>
        <v>32.520000000000003</v>
      </c>
      <c r="C738" s="2">
        <f>RSI!I738</f>
        <v>6.8075708167575897</v>
      </c>
      <c r="D738" s="2">
        <f>MACD!E738</f>
        <v>0.55141732929393328</v>
      </c>
      <c r="E738" s="2">
        <f>MACD!F738</f>
        <v>0.24596252253039802</v>
      </c>
      <c r="F738" s="2">
        <f>'Moving Avg'!D738</f>
        <v>33.704000000000001</v>
      </c>
      <c r="G738" s="2">
        <f>'Moving Avg'!F738</f>
        <v>34.625999999999998</v>
      </c>
      <c r="H738" s="2">
        <f>'Moving Avg'!G738</f>
        <v>34.452000000000005</v>
      </c>
      <c r="I738" s="2">
        <f>'Moving Avg'!H738</f>
        <v>37.029950000000056</v>
      </c>
      <c r="J738" s="6" t="str">
        <f>OBV!F738</f>
        <v>BEARISH</v>
      </c>
      <c r="K738" s="6" t="str">
        <f>OBV!G738</f>
        <v>WEAK</v>
      </c>
      <c r="L738" s="6" t="str">
        <f>OBV!H738</f>
        <v>CONFIRMED BEARISH</v>
      </c>
      <c r="M738" s="8">
        <f t="shared" si="110"/>
        <v>50</v>
      </c>
      <c r="N738" s="8">
        <f t="shared" si="111"/>
        <v>0</v>
      </c>
      <c r="O738" s="8">
        <f t="shared" si="112"/>
        <v>0</v>
      </c>
      <c r="P738" s="8">
        <f t="shared" si="113"/>
        <v>0</v>
      </c>
      <c r="Q738" s="9">
        <f t="shared" si="114"/>
        <v>17.5</v>
      </c>
      <c r="R738" s="9">
        <f t="shared" si="115"/>
        <v>10</v>
      </c>
      <c r="S738" s="9">
        <f t="shared" si="116"/>
        <v>7.5</v>
      </c>
      <c r="T738" s="9">
        <f t="shared" si="117"/>
        <v>12.5</v>
      </c>
      <c r="U738" s="8">
        <f t="shared" si="118"/>
        <v>11.666666666666666</v>
      </c>
      <c r="V738" s="8">
        <f t="shared" si="119"/>
        <v>11.875</v>
      </c>
    </row>
    <row r="739" spans="1:22" ht="13.5" x14ac:dyDescent="0.25">
      <c r="A739" s="3">
        <f>RSI!A739</f>
        <v>43382</v>
      </c>
      <c r="B739" s="2">
        <f>RSI!B739</f>
        <v>33.5</v>
      </c>
      <c r="C739" s="2">
        <f>RSI!I739</f>
        <v>35.639498272622035</v>
      </c>
      <c r="D739" s="2">
        <f>MACD!E739</f>
        <v>0.62530680385906834</v>
      </c>
      <c r="E739" s="2">
        <f>MACD!F739</f>
        <v>0.32183137879613211</v>
      </c>
      <c r="F739" s="2">
        <f>'Moving Avg'!D739</f>
        <v>33.504000000000005</v>
      </c>
      <c r="G739" s="2">
        <f>'Moving Avg'!F739</f>
        <v>34.551000000000002</v>
      </c>
      <c r="H739" s="2">
        <f>'Moving Avg'!G739</f>
        <v>34.440200000000004</v>
      </c>
      <c r="I739" s="2">
        <f>'Moving Avg'!H739</f>
        <v>36.96620000000005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  <c r="M739" s="8">
        <f t="shared" si="110"/>
        <v>25</v>
      </c>
      <c r="N739" s="8">
        <f t="shared" si="111"/>
        <v>0</v>
      </c>
      <c r="O739" s="8">
        <f t="shared" si="112"/>
        <v>0</v>
      </c>
      <c r="P739" s="8">
        <f t="shared" si="113"/>
        <v>0</v>
      </c>
      <c r="Q739" s="9">
        <f t="shared" si="114"/>
        <v>8.75</v>
      </c>
      <c r="R739" s="9">
        <f t="shared" si="115"/>
        <v>5</v>
      </c>
      <c r="S739" s="9">
        <f t="shared" si="116"/>
        <v>3.75</v>
      </c>
      <c r="T739" s="9">
        <f t="shared" si="117"/>
        <v>6.25</v>
      </c>
      <c r="U739" s="8">
        <f t="shared" si="118"/>
        <v>5.833333333333333</v>
      </c>
      <c r="V739" s="8">
        <f t="shared" si="119"/>
        <v>5.9375</v>
      </c>
    </row>
    <row r="740" spans="1:22" ht="13.5" x14ac:dyDescent="0.25">
      <c r="A740" s="3">
        <f>RSI!A740</f>
        <v>43383</v>
      </c>
      <c r="B740" s="2">
        <f>RSI!B740</f>
        <v>33.5</v>
      </c>
      <c r="C740" s="2">
        <f>RSI!I740</f>
        <v>35.639498272622035</v>
      </c>
      <c r="D740" s="2">
        <f>MACD!E740</f>
        <v>0.69316543146583598</v>
      </c>
      <c r="E740" s="2">
        <f>MACD!F740</f>
        <v>0.3960981893300729</v>
      </c>
      <c r="F740" s="2">
        <f>'Moving Avg'!D740</f>
        <v>33.304000000000002</v>
      </c>
      <c r="G740" s="2">
        <f>'Moving Avg'!F740</f>
        <v>34.475999999999999</v>
      </c>
      <c r="H740" s="2">
        <f>'Moving Avg'!G740</f>
        <v>34.428400000000003</v>
      </c>
      <c r="I740" s="2">
        <f>'Moving Avg'!H740</f>
        <v>36.902450000000059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  <c r="M740" s="8">
        <f t="shared" si="110"/>
        <v>25</v>
      </c>
      <c r="N740" s="8">
        <f t="shared" si="111"/>
        <v>0</v>
      </c>
      <c r="O740" s="8">
        <f t="shared" si="112"/>
        <v>0</v>
      </c>
      <c r="P740" s="8">
        <f t="shared" si="113"/>
        <v>0</v>
      </c>
      <c r="Q740" s="9">
        <f t="shared" si="114"/>
        <v>8.75</v>
      </c>
      <c r="R740" s="9">
        <f t="shared" si="115"/>
        <v>5</v>
      </c>
      <c r="S740" s="9">
        <f t="shared" si="116"/>
        <v>3.75</v>
      </c>
      <c r="T740" s="9">
        <f t="shared" si="117"/>
        <v>6.25</v>
      </c>
      <c r="U740" s="8">
        <f t="shared" si="118"/>
        <v>5.833333333333333</v>
      </c>
      <c r="V740" s="8">
        <f t="shared" si="119"/>
        <v>5.9375</v>
      </c>
    </row>
    <row r="741" spans="1:22" ht="13.5" x14ac:dyDescent="0.25">
      <c r="A741" s="3">
        <f>RSI!A741</f>
        <v>43384</v>
      </c>
      <c r="B741" s="2">
        <f>RSI!B741</f>
        <v>33.5</v>
      </c>
      <c r="C741" s="2">
        <f>RSI!I741</f>
        <v>35.639498272622035</v>
      </c>
      <c r="D741" s="2">
        <f>MACD!E741</f>
        <v>0.75552571883335418</v>
      </c>
      <c r="E741" s="2">
        <f>MACD!F741</f>
        <v>0.46798369523072919</v>
      </c>
      <c r="F741" s="2">
        <f>'Moving Avg'!D741</f>
        <v>33.304000000000002</v>
      </c>
      <c r="G741" s="2">
        <f>'Moving Avg'!F741</f>
        <v>34.400999999999996</v>
      </c>
      <c r="H741" s="2">
        <f>'Moving Avg'!G741</f>
        <v>34.41660000000001</v>
      </c>
      <c r="I741" s="2">
        <f>'Moving Avg'!H741</f>
        <v>36.83870000000006</v>
      </c>
      <c r="J741" s="6" t="str">
        <f>OBV!F741</f>
        <v>BEARISH</v>
      </c>
      <c r="K741" s="6" t="str">
        <f>OBV!G741</f>
        <v>WEAK</v>
      </c>
      <c r="L741" s="6" t="str">
        <f>OBV!H741</f>
        <v>NEUTRAL</v>
      </c>
      <c r="M741" s="8">
        <f t="shared" si="110"/>
        <v>25</v>
      </c>
      <c r="N741" s="8">
        <f t="shared" si="111"/>
        <v>0</v>
      </c>
      <c r="O741" s="8">
        <f t="shared" si="112"/>
        <v>0</v>
      </c>
      <c r="P741" s="8">
        <f t="shared" si="113"/>
        <v>0</v>
      </c>
      <c r="Q741" s="9">
        <f t="shared" si="114"/>
        <v>8.75</v>
      </c>
      <c r="R741" s="9">
        <f t="shared" si="115"/>
        <v>5</v>
      </c>
      <c r="S741" s="9">
        <f t="shared" si="116"/>
        <v>3.75</v>
      </c>
      <c r="T741" s="9">
        <f t="shared" si="117"/>
        <v>6.25</v>
      </c>
      <c r="U741" s="8">
        <f t="shared" si="118"/>
        <v>5.833333333333333</v>
      </c>
      <c r="V741" s="8">
        <f t="shared" si="119"/>
        <v>5.9375</v>
      </c>
    </row>
    <row r="742" spans="1:22" ht="13.5" x14ac:dyDescent="0.25">
      <c r="A742" s="3">
        <f>RSI!A742</f>
        <v>43385</v>
      </c>
      <c r="B742" s="2">
        <f>RSI!B742</f>
        <v>33.5</v>
      </c>
      <c r="C742" s="2">
        <f>RSI!I742</f>
        <v>35.639498272622035</v>
      </c>
      <c r="D742" s="2">
        <f>MACD!E742</f>
        <v>0.73594445430552469</v>
      </c>
      <c r="E742" s="2">
        <f>MACD!F742</f>
        <v>0.52157584704568838</v>
      </c>
      <c r="F742" s="2">
        <f>'Moving Avg'!D742</f>
        <v>33.304000000000002</v>
      </c>
      <c r="G742" s="2">
        <f>'Moving Avg'!F742</f>
        <v>34.326000000000001</v>
      </c>
      <c r="H742" s="2">
        <f>'Moving Avg'!G742</f>
        <v>34.404800000000002</v>
      </c>
      <c r="I742" s="2">
        <f>'Moving Avg'!H742</f>
        <v>36.774950000000068</v>
      </c>
      <c r="J742" s="6" t="str">
        <f>OBV!F742</f>
        <v>BEARISH</v>
      </c>
      <c r="K742" s="6" t="str">
        <f>OBV!G742</f>
        <v>WEAK</v>
      </c>
      <c r="L742" s="6" t="str">
        <f>OBV!H742</f>
        <v>NEUTRAL</v>
      </c>
      <c r="M742" s="8">
        <f t="shared" si="110"/>
        <v>25</v>
      </c>
      <c r="N742" s="8">
        <f t="shared" si="111"/>
        <v>0</v>
      </c>
      <c r="O742" s="8">
        <f t="shared" si="112"/>
        <v>0</v>
      </c>
      <c r="P742" s="8">
        <f t="shared" si="113"/>
        <v>0</v>
      </c>
      <c r="Q742" s="9">
        <f t="shared" si="114"/>
        <v>8.75</v>
      </c>
      <c r="R742" s="9">
        <f t="shared" si="115"/>
        <v>5</v>
      </c>
      <c r="S742" s="9">
        <f t="shared" si="116"/>
        <v>3.75</v>
      </c>
      <c r="T742" s="9">
        <f t="shared" si="117"/>
        <v>6.25</v>
      </c>
      <c r="U742" s="8">
        <f t="shared" si="118"/>
        <v>5.833333333333333</v>
      </c>
      <c r="V742" s="8">
        <f t="shared" si="119"/>
        <v>5.9375</v>
      </c>
    </row>
    <row r="743" spans="1:22" ht="13.5" x14ac:dyDescent="0.25">
      <c r="A743" s="3">
        <f>RSI!A743</f>
        <v>43389</v>
      </c>
      <c r="B743" s="2">
        <f>RSI!B743</f>
        <v>34.5</v>
      </c>
      <c r="C743" s="2">
        <f>RSI!I743</f>
        <v>54.822851312765295</v>
      </c>
      <c r="D743" s="2">
        <f>MACD!E743</f>
        <v>0.64953811367198</v>
      </c>
      <c r="E743" s="2">
        <f>MACD!F743</f>
        <v>0.54716830037094677</v>
      </c>
      <c r="F743" s="2">
        <f>'Moving Avg'!D743</f>
        <v>33.700000000000003</v>
      </c>
      <c r="G743" s="2">
        <f>'Moving Avg'!F743</f>
        <v>34.301000000000002</v>
      </c>
      <c r="H743" s="2">
        <f>'Moving Avg'!G743</f>
        <v>34.413000000000004</v>
      </c>
      <c r="I743" s="2">
        <f>'Moving Avg'!H743</f>
        <v>36.716200000000065</v>
      </c>
      <c r="J743" s="6" t="str">
        <f>OBV!F743</f>
        <v>BULLISH</v>
      </c>
      <c r="K743" s="6" t="str">
        <f>OBV!G743</f>
        <v>STRONG</v>
      </c>
      <c r="L743" s="6" t="str">
        <f>OBV!H743</f>
        <v>CONFIRMED BULLISH</v>
      </c>
      <c r="M743" s="8">
        <f t="shared" si="110"/>
        <v>25</v>
      </c>
      <c r="N743" s="8">
        <f t="shared" si="111"/>
        <v>0</v>
      </c>
      <c r="O743" s="8">
        <f t="shared" si="112"/>
        <v>0</v>
      </c>
      <c r="P743" s="8">
        <f t="shared" si="113"/>
        <v>100</v>
      </c>
      <c r="Q743" s="9">
        <f t="shared" si="114"/>
        <v>23.75</v>
      </c>
      <c r="R743" s="9">
        <f t="shared" si="115"/>
        <v>30</v>
      </c>
      <c r="S743" s="9">
        <f t="shared" si="116"/>
        <v>48.75</v>
      </c>
      <c r="T743" s="9">
        <f t="shared" si="117"/>
        <v>31.25</v>
      </c>
      <c r="U743" s="8">
        <f t="shared" si="118"/>
        <v>34.166666666666664</v>
      </c>
      <c r="V743" s="8">
        <f t="shared" si="119"/>
        <v>33.4375</v>
      </c>
    </row>
    <row r="744" spans="1:22" ht="13.5" x14ac:dyDescent="0.25">
      <c r="A744" s="3">
        <f>RSI!A744</f>
        <v>43390</v>
      </c>
      <c r="B744" s="2">
        <f>RSI!B744</f>
        <v>35.53</v>
      </c>
      <c r="C744" s="2">
        <f>RSI!I744</f>
        <v>66.048005173496847</v>
      </c>
      <c r="D744" s="2">
        <f>MACD!E744</f>
        <v>0.49814239820499751</v>
      </c>
      <c r="E744" s="2">
        <f>MACD!F744</f>
        <v>0.53736311993775698</v>
      </c>
      <c r="F744" s="2">
        <f>'Moving Avg'!D744</f>
        <v>34.106000000000002</v>
      </c>
      <c r="G744" s="2">
        <f>'Moving Avg'!F744</f>
        <v>34.327500000000001</v>
      </c>
      <c r="H744" s="2">
        <f>'Moving Avg'!G744</f>
        <v>34.441800000000001</v>
      </c>
      <c r="I744" s="2">
        <f>'Moving Avg'!H744</f>
        <v>36.662200000000063</v>
      </c>
      <c r="J744" s="6" t="str">
        <f>OBV!F744</f>
        <v>BULLISH</v>
      </c>
      <c r="K744" s="6" t="str">
        <f>OBV!G744</f>
        <v>STRONG</v>
      </c>
      <c r="L744" s="6" t="str">
        <f>OBV!H744</f>
        <v>CONFIRMED BULLISH</v>
      </c>
      <c r="M744" s="8">
        <f t="shared" si="110"/>
        <v>25</v>
      </c>
      <c r="N744" s="8">
        <f t="shared" si="111"/>
        <v>100</v>
      </c>
      <c r="O744" s="8">
        <f t="shared" si="112"/>
        <v>0</v>
      </c>
      <c r="P744" s="8">
        <f t="shared" si="113"/>
        <v>100</v>
      </c>
      <c r="Q744" s="9">
        <f t="shared" si="114"/>
        <v>58.75</v>
      </c>
      <c r="R744" s="9">
        <f t="shared" si="115"/>
        <v>50</v>
      </c>
      <c r="S744" s="9">
        <f t="shared" si="116"/>
        <v>63.75</v>
      </c>
      <c r="T744" s="9">
        <f t="shared" si="117"/>
        <v>56.25</v>
      </c>
      <c r="U744" s="8">
        <f t="shared" si="118"/>
        <v>57.5</v>
      </c>
      <c r="V744" s="8">
        <f t="shared" si="119"/>
        <v>57.1875</v>
      </c>
    </row>
    <row r="745" spans="1:22" ht="13.5" x14ac:dyDescent="0.25">
      <c r="A745" s="3">
        <f>RSI!A745</f>
        <v>43391</v>
      </c>
      <c r="B745" s="2">
        <f>RSI!B745</f>
        <v>37.69</v>
      </c>
      <c r="C745" s="2">
        <f>RSI!I745</f>
        <v>78.251856080033221</v>
      </c>
      <c r="D745" s="2">
        <f>MACD!E745</f>
        <v>0.20211279322995779</v>
      </c>
      <c r="E745" s="2">
        <f>MACD!F745</f>
        <v>0.47031305459619721</v>
      </c>
      <c r="F745" s="2">
        <f>'Moving Avg'!D745</f>
        <v>34.944000000000003</v>
      </c>
      <c r="G745" s="2">
        <f>'Moving Avg'!F745</f>
        <v>34.462000000000003</v>
      </c>
      <c r="H745" s="2">
        <f>'Moving Avg'!G745</f>
        <v>34.513800000000003</v>
      </c>
      <c r="I745" s="2">
        <f>'Moving Avg'!H745</f>
        <v>36.61890000000006</v>
      </c>
      <c r="J745" s="6" t="str">
        <f>OBV!F745</f>
        <v>BULLISH</v>
      </c>
      <c r="K745" s="6" t="str">
        <f>OBV!G745</f>
        <v>STRONG</v>
      </c>
      <c r="L745" s="6" t="str">
        <f>OBV!H745</f>
        <v>CONFIRMED BULLISH</v>
      </c>
      <c r="M745" s="8">
        <f t="shared" si="110"/>
        <v>0</v>
      </c>
      <c r="N745" s="8">
        <f t="shared" si="111"/>
        <v>100</v>
      </c>
      <c r="O745" s="8">
        <f t="shared" si="112"/>
        <v>0</v>
      </c>
      <c r="P745" s="8">
        <f t="shared" si="113"/>
        <v>100</v>
      </c>
      <c r="Q745" s="9">
        <f t="shared" si="114"/>
        <v>50</v>
      </c>
      <c r="R745" s="9">
        <f t="shared" si="115"/>
        <v>45</v>
      </c>
      <c r="S745" s="9">
        <f t="shared" si="116"/>
        <v>60</v>
      </c>
      <c r="T745" s="9">
        <f t="shared" si="117"/>
        <v>50</v>
      </c>
      <c r="U745" s="8">
        <f t="shared" si="118"/>
        <v>51.666666666666664</v>
      </c>
      <c r="V745" s="8">
        <f t="shared" si="119"/>
        <v>51.25</v>
      </c>
    </row>
    <row r="746" spans="1:22" ht="13.5" x14ac:dyDescent="0.25">
      <c r="A746" s="3">
        <f>RSI!A746</f>
        <v>43392</v>
      </c>
      <c r="B746" s="2">
        <f>RSI!B746</f>
        <v>39.380000000000003</v>
      </c>
      <c r="C746" s="2">
        <f>RSI!I746</f>
        <v>83.307447649636828</v>
      </c>
      <c r="D746" s="2">
        <f>MACD!E746</f>
        <v>-0.34750712853944066</v>
      </c>
      <c r="E746" s="2">
        <f>MACD!F746</f>
        <v>0.30674901796906967</v>
      </c>
      <c r="F746" s="2">
        <f>'Moving Avg'!D746</f>
        <v>36.119999999999997</v>
      </c>
      <c r="G746" s="2">
        <f>'Moving Avg'!F746</f>
        <v>34.680999999999997</v>
      </c>
      <c r="H746" s="2">
        <f>'Moving Avg'!G746</f>
        <v>34.619600000000005</v>
      </c>
      <c r="I746" s="2">
        <f>'Moving Avg'!H746</f>
        <v>36.584050000000055</v>
      </c>
      <c r="J746" s="6" t="str">
        <f>OBV!F746</f>
        <v>BULLISH</v>
      </c>
      <c r="K746" s="6" t="str">
        <f>OBV!G746</f>
        <v>STRONG</v>
      </c>
      <c r="L746" s="6" t="str">
        <f>OBV!H746</f>
        <v>CONFIRMED BULLISH</v>
      </c>
      <c r="M746" s="8">
        <f t="shared" si="110"/>
        <v>0</v>
      </c>
      <c r="N746" s="8">
        <f t="shared" si="111"/>
        <v>100</v>
      </c>
      <c r="O746" s="8">
        <f t="shared" si="112"/>
        <v>0</v>
      </c>
      <c r="P746" s="8">
        <f t="shared" si="113"/>
        <v>100</v>
      </c>
      <c r="Q746" s="9">
        <f t="shared" si="114"/>
        <v>50</v>
      </c>
      <c r="R746" s="9">
        <f t="shared" si="115"/>
        <v>45</v>
      </c>
      <c r="S746" s="9">
        <f t="shared" si="116"/>
        <v>60</v>
      </c>
      <c r="T746" s="9">
        <f t="shared" si="117"/>
        <v>50</v>
      </c>
      <c r="U746" s="8">
        <f t="shared" si="118"/>
        <v>51.666666666666664</v>
      </c>
      <c r="V746" s="8">
        <f t="shared" si="119"/>
        <v>51.25</v>
      </c>
    </row>
    <row r="747" spans="1:22" ht="13.5" x14ac:dyDescent="0.25">
      <c r="A747" s="3">
        <f>RSI!A747</f>
        <v>43395</v>
      </c>
      <c r="B747" s="2">
        <f>RSI!B747</f>
        <v>39.380000000000003</v>
      </c>
      <c r="C747" s="2">
        <f>RSI!I747</f>
        <v>83.307447649636828</v>
      </c>
      <c r="D747" s="2">
        <f>MACD!E747</f>
        <v>-0.84116937917313095</v>
      </c>
      <c r="E747" s="2">
        <f>MACD!F747</f>
        <v>7.7165338540629541E-2</v>
      </c>
      <c r="F747" s="2">
        <f>'Moving Avg'!D747</f>
        <v>37.295999999999999</v>
      </c>
      <c r="G747" s="2">
        <f>'Moving Avg'!F747</f>
        <v>34.9</v>
      </c>
      <c r="H747" s="2">
        <f>'Moving Avg'!G747</f>
        <v>34.725400000000008</v>
      </c>
      <c r="I747" s="2">
        <f>'Moving Avg'!H747</f>
        <v>36.549200000000049</v>
      </c>
      <c r="J747" s="6" t="str">
        <f>OBV!F747</f>
        <v>BULLISH</v>
      </c>
      <c r="K747" s="6" t="str">
        <f>OBV!G747</f>
        <v>STRONG</v>
      </c>
      <c r="L747" s="6" t="str">
        <f>OBV!H747</f>
        <v>CONFIRMED BULLISH</v>
      </c>
      <c r="M747" s="8">
        <f t="shared" si="110"/>
        <v>0</v>
      </c>
      <c r="N747" s="8">
        <f t="shared" si="111"/>
        <v>100</v>
      </c>
      <c r="O747" s="8">
        <f t="shared" si="112"/>
        <v>50</v>
      </c>
      <c r="P747" s="8">
        <f t="shared" si="113"/>
        <v>100</v>
      </c>
      <c r="Q747" s="9">
        <f t="shared" si="114"/>
        <v>57.5</v>
      </c>
      <c r="R747" s="9">
        <f t="shared" si="115"/>
        <v>62.5</v>
      </c>
      <c r="S747" s="9">
        <f t="shared" si="116"/>
        <v>72.5</v>
      </c>
      <c r="T747" s="9">
        <f t="shared" si="117"/>
        <v>62.5</v>
      </c>
      <c r="U747" s="8">
        <f t="shared" si="118"/>
        <v>64.166666666666671</v>
      </c>
      <c r="V747" s="8">
        <f t="shared" si="119"/>
        <v>63.75</v>
      </c>
    </row>
    <row r="748" spans="1:22" ht="13.5" x14ac:dyDescent="0.25">
      <c r="A748" s="3">
        <f>RSI!A748</f>
        <v>43396</v>
      </c>
      <c r="B748" s="2">
        <f>RSI!B748</f>
        <v>41.77</v>
      </c>
      <c r="C748" s="2">
        <f>RSI!I748</f>
        <v>87.915051632194505</v>
      </c>
      <c r="D748" s="2">
        <f>MACD!E748</f>
        <v>-1.613170636744556</v>
      </c>
      <c r="E748" s="2">
        <f>MACD!F748</f>
        <v>-0.26090185651640757</v>
      </c>
      <c r="F748" s="2">
        <f>'Moving Avg'!D748</f>
        <v>38.75</v>
      </c>
      <c r="G748" s="2">
        <f>'Moving Avg'!F748</f>
        <v>35.238500000000002</v>
      </c>
      <c r="H748" s="2">
        <f>'Moving Avg'!G748</f>
        <v>34.879000000000005</v>
      </c>
      <c r="I748" s="2">
        <f>'Moving Avg'!H748</f>
        <v>36.526300000000049</v>
      </c>
      <c r="J748" s="6" t="str">
        <f>OBV!F748</f>
        <v>BULLISH</v>
      </c>
      <c r="K748" s="6" t="str">
        <f>OBV!G748</f>
        <v>STRONG</v>
      </c>
      <c r="L748" s="6" t="str">
        <f>OBV!H748</f>
        <v>CONFIRMED BULLISH</v>
      </c>
      <c r="M748" s="8">
        <f t="shared" si="110"/>
        <v>0</v>
      </c>
      <c r="N748" s="8">
        <f t="shared" si="111"/>
        <v>100</v>
      </c>
      <c r="O748" s="8">
        <f t="shared" si="112"/>
        <v>50</v>
      </c>
      <c r="P748" s="8">
        <f t="shared" si="113"/>
        <v>100</v>
      </c>
      <c r="Q748" s="9">
        <f t="shared" si="114"/>
        <v>57.5</v>
      </c>
      <c r="R748" s="9">
        <f t="shared" si="115"/>
        <v>62.5</v>
      </c>
      <c r="S748" s="9">
        <f t="shared" si="116"/>
        <v>72.5</v>
      </c>
      <c r="T748" s="9">
        <f t="shared" si="117"/>
        <v>62.5</v>
      </c>
      <c r="U748" s="8">
        <f t="shared" si="118"/>
        <v>64.166666666666671</v>
      </c>
      <c r="V748" s="8">
        <f t="shared" si="119"/>
        <v>63.75</v>
      </c>
    </row>
    <row r="749" spans="1:22" ht="13.5" x14ac:dyDescent="0.25">
      <c r="A749" s="3">
        <f>RSI!A749</f>
        <v>43397</v>
      </c>
      <c r="B749" s="2">
        <f>RSI!B749</f>
        <v>43</v>
      </c>
      <c r="C749" s="2">
        <f>RSI!I749</f>
        <v>89.518540830820967</v>
      </c>
      <c r="D749" s="2">
        <f>MACD!E749</f>
        <v>-2.2453862016595565</v>
      </c>
      <c r="E749" s="2">
        <f>MACD!F749</f>
        <v>-0.65779872554503738</v>
      </c>
      <c r="F749" s="2">
        <f>'Moving Avg'!D749</f>
        <v>40.244</v>
      </c>
      <c r="G749" s="2">
        <f>'Moving Avg'!F749</f>
        <v>35.638500000000001</v>
      </c>
      <c r="H749" s="2">
        <f>'Moving Avg'!G749</f>
        <v>35.057200000000009</v>
      </c>
      <c r="I749" s="2">
        <f>'Moving Avg'!H749</f>
        <v>36.509550000000047</v>
      </c>
      <c r="J749" s="6" t="str">
        <f>OBV!F749</f>
        <v>BULLISH</v>
      </c>
      <c r="K749" s="6" t="str">
        <f>OBV!G749</f>
        <v>STRONG</v>
      </c>
      <c r="L749" s="6" t="str">
        <f>OBV!H749</f>
        <v>CONFIRMED BULLISH</v>
      </c>
      <c r="M749" s="8">
        <f t="shared" si="110"/>
        <v>0</v>
      </c>
      <c r="N749" s="8">
        <f t="shared" si="111"/>
        <v>100</v>
      </c>
      <c r="O749" s="8">
        <f t="shared" si="112"/>
        <v>50</v>
      </c>
      <c r="P749" s="8">
        <f t="shared" si="113"/>
        <v>100</v>
      </c>
      <c r="Q749" s="9">
        <f t="shared" si="114"/>
        <v>57.5</v>
      </c>
      <c r="R749" s="9">
        <f t="shared" si="115"/>
        <v>62.5</v>
      </c>
      <c r="S749" s="9">
        <f t="shared" si="116"/>
        <v>72.5</v>
      </c>
      <c r="T749" s="9">
        <f t="shared" si="117"/>
        <v>62.5</v>
      </c>
      <c r="U749" s="8">
        <f t="shared" si="118"/>
        <v>64.166666666666671</v>
      </c>
      <c r="V749" s="8">
        <f t="shared" si="119"/>
        <v>63.75</v>
      </c>
    </row>
    <row r="750" spans="1:22" ht="13.5" x14ac:dyDescent="0.25">
      <c r="A750" s="3">
        <f>RSI!A750</f>
        <v>43398</v>
      </c>
      <c r="B750" s="2">
        <f>RSI!B750</f>
        <v>45</v>
      </c>
      <c r="C750" s="2">
        <f>RSI!I750</f>
        <v>91.494694542900064</v>
      </c>
      <c r="D750" s="2">
        <f>MACD!E750</f>
        <v>-2.9715335963746199</v>
      </c>
      <c r="E750" s="2">
        <f>MACD!F750</f>
        <v>-1.120545699710954</v>
      </c>
      <c r="F750" s="2">
        <f>'Moving Avg'!D750</f>
        <v>41.706000000000003</v>
      </c>
      <c r="G750" s="2">
        <f>'Moving Avg'!F750</f>
        <v>36.138500000000001</v>
      </c>
      <c r="H750" s="2">
        <f>'Moving Avg'!G750</f>
        <v>35.275400000000005</v>
      </c>
      <c r="I750" s="2">
        <f>'Moving Avg'!H750</f>
        <v>36.509750000000047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  <c r="M750" s="8">
        <f t="shared" si="110"/>
        <v>0</v>
      </c>
      <c r="N750" s="8">
        <f t="shared" si="111"/>
        <v>100</v>
      </c>
      <c r="O750" s="8">
        <f t="shared" si="112"/>
        <v>75</v>
      </c>
      <c r="P750" s="8">
        <f t="shared" si="113"/>
        <v>100</v>
      </c>
      <c r="Q750" s="9">
        <f t="shared" si="114"/>
        <v>61.25</v>
      </c>
      <c r="R750" s="9">
        <f t="shared" si="115"/>
        <v>71.25</v>
      </c>
      <c r="S750" s="9">
        <f t="shared" si="116"/>
        <v>78.75</v>
      </c>
      <c r="T750" s="9">
        <f t="shared" si="117"/>
        <v>68.75</v>
      </c>
      <c r="U750" s="8">
        <f t="shared" si="118"/>
        <v>70.416666666666671</v>
      </c>
      <c r="V750" s="8">
        <f t="shared" si="119"/>
        <v>70</v>
      </c>
    </row>
    <row r="751" spans="1:22" ht="13.5" x14ac:dyDescent="0.25">
      <c r="A751" s="3">
        <f>RSI!A751</f>
        <v>43399</v>
      </c>
      <c r="B751" s="2">
        <f>RSI!B751</f>
        <v>45.5</v>
      </c>
      <c r="C751" s="2">
        <f>RSI!I751</f>
        <v>91.905569765093105</v>
      </c>
      <c r="D751" s="2">
        <f>MACD!E751</f>
        <v>-3.6746800327311533</v>
      </c>
      <c r="E751" s="2">
        <f>MACD!F751</f>
        <v>-1.6313725663149938</v>
      </c>
      <c r="F751" s="2">
        <f>'Moving Avg'!D751</f>
        <v>42.93</v>
      </c>
      <c r="G751" s="2">
        <f>'Moving Avg'!F751</f>
        <v>36.663499999999999</v>
      </c>
      <c r="H751" s="2">
        <f>'Moving Avg'!G751</f>
        <v>35.503600000000006</v>
      </c>
      <c r="I751" s="2">
        <f>'Moving Avg'!H751</f>
        <v>36.522550000000045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  <c r="M751" s="8">
        <f t="shared" si="110"/>
        <v>0</v>
      </c>
      <c r="N751" s="8">
        <f t="shared" si="111"/>
        <v>100</v>
      </c>
      <c r="O751" s="8">
        <f t="shared" si="112"/>
        <v>75</v>
      </c>
      <c r="P751" s="8">
        <f t="shared" si="113"/>
        <v>100</v>
      </c>
      <c r="Q751" s="9">
        <f t="shared" si="114"/>
        <v>61.25</v>
      </c>
      <c r="R751" s="9">
        <f t="shared" si="115"/>
        <v>71.25</v>
      </c>
      <c r="S751" s="9">
        <f t="shared" si="116"/>
        <v>78.75</v>
      </c>
      <c r="T751" s="9">
        <f t="shared" si="117"/>
        <v>68.75</v>
      </c>
      <c r="U751" s="8">
        <f t="shared" si="118"/>
        <v>70.416666666666671</v>
      </c>
      <c r="V751" s="8">
        <f t="shared" si="119"/>
        <v>70</v>
      </c>
    </row>
    <row r="752" spans="1:22" ht="13.5" x14ac:dyDescent="0.25">
      <c r="A752" s="3">
        <f>RSI!A752</f>
        <v>43402</v>
      </c>
      <c r="B752" s="2">
        <f>RSI!B752</f>
        <v>44.14</v>
      </c>
      <c r="C752" s="2">
        <f>RSI!I752</f>
        <v>80.512587803084003</v>
      </c>
      <c r="D752" s="2">
        <f>MACD!E752</f>
        <v>-4.2197129383354905</v>
      </c>
      <c r="E752" s="2">
        <f>MACD!F752</f>
        <v>-2.1490406407190932</v>
      </c>
      <c r="F752" s="2">
        <f>'Moving Avg'!D752</f>
        <v>43.882000000000005</v>
      </c>
      <c r="G752" s="2">
        <f>'Moving Avg'!F752</f>
        <v>37.145499999999998</v>
      </c>
      <c r="H752" s="2">
        <f>'Moving Avg'!G752</f>
        <v>35.704600000000006</v>
      </c>
      <c r="I752" s="2">
        <f>'Moving Avg'!H752</f>
        <v>36.533550000000041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  <c r="M752" s="8">
        <f t="shared" si="110"/>
        <v>0</v>
      </c>
      <c r="N752" s="8">
        <f t="shared" si="111"/>
        <v>100</v>
      </c>
      <c r="O752" s="8">
        <f t="shared" si="112"/>
        <v>75</v>
      </c>
      <c r="P752" s="8">
        <f t="shared" si="113"/>
        <v>100</v>
      </c>
      <c r="Q752" s="9">
        <f t="shared" si="114"/>
        <v>61.25</v>
      </c>
      <c r="R752" s="9">
        <f t="shared" si="115"/>
        <v>71.25</v>
      </c>
      <c r="S752" s="9">
        <f t="shared" si="116"/>
        <v>78.75</v>
      </c>
      <c r="T752" s="9">
        <f t="shared" si="117"/>
        <v>68.75</v>
      </c>
      <c r="U752" s="8">
        <f t="shared" si="118"/>
        <v>70.416666666666671</v>
      </c>
      <c r="V752" s="8">
        <f t="shared" si="119"/>
        <v>70</v>
      </c>
    </row>
    <row r="753" spans="1:22" ht="13.5" x14ac:dyDescent="0.25">
      <c r="A753" s="3">
        <f>RSI!A753</f>
        <v>43403</v>
      </c>
      <c r="B753" s="2">
        <f>RSI!B753</f>
        <v>45.49</v>
      </c>
      <c r="C753" s="2">
        <f>RSI!I753</f>
        <v>82.792846655883707</v>
      </c>
      <c r="D753" s="2">
        <f>MACD!E753</f>
        <v>-4.6660525317481714</v>
      </c>
      <c r="E753" s="2">
        <f>MACD!F753</f>
        <v>-2.6524430189249086</v>
      </c>
      <c r="F753" s="2">
        <f>'Moving Avg'!D753</f>
        <v>44.625999999999998</v>
      </c>
      <c r="G753" s="2">
        <f>'Moving Avg'!F753</f>
        <v>37.695</v>
      </c>
      <c r="H753" s="2">
        <f>'Moving Avg'!G753</f>
        <v>35.932600000000008</v>
      </c>
      <c r="I753" s="2">
        <f>'Moving Avg'!H753</f>
        <v>36.55130000000004</v>
      </c>
      <c r="J753" s="6" t="str">
        <f>OBV!F753</f>
        <v>BULLISH</v>
      </c>
      <c r="K753" s="6" t="str">
        <f>OBV!G753</f>
        <v>STRONG</v>
      </c>
      <c r="L753" s="6" t="str">
        <f>OBV!H753</f>
        <v>CONFIRMED BULLISH</v>
      </c>
      <c r="M753" s="8">
        <f t="shared" si="110"/>
        <v>0</v>
      </c>
      <c r="N753" s="8">
        <f t="shared" si="111"/>
        <v>100</v>
      </c>
      <c r="O753" s="8">
        <f t="shared" si="112"/>
        <v>75</v>
      </c>
      <c r="P753" s="8">
        <f t="shared" si="113"/>
        <v>100</v>
      </c>
      <c r="Q753" s="9">
        <f t="shared" si="114"/>
        <v>61.25</v>
      </c>
      <c r="R753" s="9">
        <f t="shared" si="115"/>
        <v>71.25</v>
      </c>
      <c r="S753" s="9">
        <f t="shared" si="116"/>
        <v>78.75</v>
      </c>
      <c r="T753" s="9">
        <f t="shared" si="117"/>
        <v>68.75</v>
      </c>
      <c r="U753" s="8">
        <f t="shared" si="118"/>
        <v>70.416666666666671</v>
      </c>
      <c r="V753" s="8">
        <f t="shared" si="119"/>
        <v>70</v>
      </c>
    </row>
    <row r="754" spans="1:22" ht="13.5" x14ac:dyDescent="0.25">
      <c r="A754" s="3">
        <f>RSI!A754</f>
        <v>43404</v>
      </c>
      <c r="B754" s="2">
        <f>RSI!B754</f>
        <v>45.45</v>
      </c>
      <c r="C754" s="2">
        <f>RSI!I754</f>
        <v>82.484871850623577</v>
      </c>
      <c r="D754" s="2">
        <f>MACD!E754</f>
        <v>-4.9263920703849138</v>
      </c>
      <c r="E754" s="2">
        <f>MACD!F754</f>
        <v>-3.10723282921691</v>
      </c>
      <c r="F754" s="2">
        <f>'Moving Avg'!D754</f>
        <v>45.116</v>
      </c>
      <c r="G754" s="2">
        <f>'Moving Avg'!F754</f>
        <v>38.2425</v>
      </c>
      <c r="H754" s="2">
        <f>'Moving Avg'!G754</f>
        <v>36.159800000000004</v>
      </c>
      <c r="I754" s="2">
        <f>'Moving Avg'!H754</f>
        <v>36.568850000000033</v>
      </c>
      <c r="J754" s="6" t="str">
        <f>OBV!F754</f>
        <v>BULLISH</v>
      </c>
      <c r="K754" s="6" t="str">
        <f>OBV!G754</f>
        <v>STRONG</v>
      </c>
      <c r="L754" s="6" t="str">
        <f>OBV!H754</f>
        <v>CONFIRMED BULLISH</v>
      </c>
      <c r="M754" s="8">
        <f t="shared" si="110"/>
        <v>0</v>
      </c>
      <c r="N754" s="8">
        <f t="shared" si="111"/>
        <v>100</v>
      </c>
      <c r="O754" s="8">
        <f t="shared" si="112"/>
        <v>75</v>
      </c>
      <c r="P754" s="8">
        <f t="shared" si="113"/>
        <v>100</v>
      </c>
      <c r="Q754" s="9">
        <f t="shared" si="114"/>
        <v>61.25</v>
      </c>
      <c r="R754" s="9">
        <f t="shared" si="115"/>
        <v>71.25</v>
      </c>
      <c r="S754" s="9">
        <f t="shared" si="116"/>
        <v>78.75</v>
      </c>
      <c r="T754" s="9">
        <f t="shared" si="117"/>
        <v>68.75</v>
      </c>
      <c r="U754" s="8">
        <f t="shared" si="118"/>
        <v>70.416666666666671</v>
      </c>
      <c r="V754" s="8">
        <f t="shared" si="119"/>
        <v>70</v>
      </c>
    </row>
    <row r="755" spans="1:22" ht="13.5" x14ac:dyDescent="0.25">
      <c r="A755" s="3">
        <f>RSI!A755</f>
        <v>43405</v>
      </c>
      <c r="B755" s="2">
        <f>RSI!B755</f>
        <v>45.44</v>
      </c>
      <c r="C755" s="2">
        <f>RSI!I755</f>
        <v>82.402346639165728</v>
      </c>
      <c r="D755" s="2">
        <f>MACD!E755</f>
        <v>-4.8542205742127322</v>
      </c>
      <c r="E755" s="2">
        <f>MACD!F755</f>
        <v>-3.456630378216075</v>
      </c>
      <c r="F755" s="2">
        <f>'Moving Avg'!D755</f>
        <v>45.203999999999994</v>
      </c>
      <c r="G755" s="2">
        <f>'Moving Avg'!F755</f>
        <v>38.789499999999997</v>
      </c>
      <c r="H755" s="2">
        <f>'Moving Avg'!G755</f>
        <v>36.386400000000009</v>
      </c>
      <c r="I755" s="2">
        <f>'Moving Avg'!H755</f>
        <v>36.586350000000031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  <c r="M755" s="8">
        <f t="shared" si="110"/>
        <v>0</v>
      </c>
      <c r="N755" s="8">
        <f t="shared" si="111"/>
        <v>100</v>
      </c>
      <c r="O755" s="8">
        <f t="shared" si="112"/>
        <v>75</v>
      </c>
      <c r="P755" s="8">
        <f t="shared" si="113"/>
        <v>83.5</v>
      </c>
      <c r="Q755" s="9">
        <f t="shared" si="114"/>
        <v>58.774999999999999</v>
      </c>
      <c r="R755" s="9">
        <f t="shared" si="115"/>
        <v>67.125</v>
      </c>
      <c r="S755" s="9">
        <f t="shared" si="116"/>
        <v>71.325000000000003</v>
      </c>
      <c r="T755" s="9">
        <f t="shared" si="117"/>
        <v>64.625</v>
      </c>
      <c r="U755" s="8">
        <f t="shared" si="118"/>
        <v>65.741666666666674</v>
      </c>
      <c r="V755" s="8">
        <f t="shared" si="119"/>
        <v>65.462500000000006</v>
      </c>
    </row>
    <row r="756" spans="1:22" ht="13.5" x14ac:dyDescent="0.25">
      <c r="A756" s="3">
        <f>RSI!A756</f>
        <v>43406</v>
      </c>
      <c r="B756" s="2">
        <f>RSI!B756</f>
        <v>45.44</v>
      </c>
      <c r="C756" s="2">
        <f>RSI!I756</f>
        <v>82.402346639165728</v>
      </c>
      <c r="D756" s="2">
        <f>MACD!E756</f>
        <v>-4.5706762900412201</v>
      </c>
      <c r="E756" s="2">
        <f>MACD!F756</f>
        <v>-3.6794395605811041</v>
      </c>
      <c r="F756" s="2">
        <f>'Moving Avg'!D756</f>
        <v>45.191999999999993</v>
      </c>
      <c r="G756" s="2">
        <f>'Moving Avg'!F756</f>
        <v>39.386499999999998</v>
      </c>
      <c r="H756" s="2">
        <f>'Moving Avg'!G756</f>
        <v>36.613000000000014</v>
      </c>
      <c r="I756" s="2">
        <f>'Moving Avg'!H756</f>
        <v>36.60385000000003</v>
      </c>
      <c r="J756" s="6" t="str">
        <f>OBV!F756</f>
        <v>BEARISH</v>
      </c>
      <c r="K756" s="6" t="str">
        <f>OBV!G756</f>
        <v>WEAK</v>
      </c>
      <c r="L756" s="6" t="str">
        <f>OBV!H756</f>
        <v>CONFIRMED BEARISH</v>
      </c>
      <c r="M756" s="8">
        <f t="shared" si="110"/>
        <v>0</v>
      </c>
      <c r="N756" s="8">
        <f t="shared" si="111"/>
        <v>100</v>
      </c>
      <c r="O756" s="8">
        <f t="shared" si="112"/>
        <v>75</v>
      </c>
      <c r="P756" s="8">
        <f t="shared" si="113"/>
        <v>0</v>
      </c>
      <c r="Q756" s="9">
        <f t="shared" si="114"/>
        <v>46.25</v>
      </c>
      <c r="R756" s="9">
        <f t="shared" si="115"/>
        <v>46.25</v>
      </c>
      <c r="S756" s="9">
        <f t="shared" si="116"/>
        <v>33.75</v>
      </c>
      <c r="T756" s="9">
        <f t="shared" si="117"/>
        <v>43.75</v>
      </c>
      <c r="U756" s="8">
        <f t="shared" si="118"/>
        <v>42.083333333333336</v>
      </c>
      <c r="V756" s="8">
        <f t="shared" si="119"/>
        <v>42.5</v>
      </c>
    </row>
    <row r="757" spans="1:22" ht="13.5" x14ac:dyDescent="0.25">
      <c r="A757" s="3">
        <f>RSI!A757</f>
        <v>43409</v>
      </c>
      <c r="B757" s="2">
        <f>RSI!B757</f>
        <v>45.43</v>
      </c>
      <c r="C757" s="2">
        <f>RSI!I757</f>
        <v>82.306843498196514</v>
      </c>
      <c r="D757" s="2">
        <f>MACD!E757</f>
        <v>-4.364757819080161</v>
      </c>
      <c r="E757" s="2">
        <f>MACD!F757</f>
        <v>-3.8165032122809155</v>
      </c>
      <c r="F757" s="2">
        <f>'Moving Avg'!D757</f>
        <v>45.45</v>
      </c>
      <c r="G757" s="2">
        <f>'Moving Avg'!F757</f>
        <v>39.982999999999997</v>
      </c>
      <c r="H757" s="2">
        <f>'Moving Avg'!G757</f>
        <v>36.839400000000012</v>
      </c>
      <c r="I757" s="2">
        <f>'Moving Avg'!H757</f>
        <v>36.621300000000033</v>
      </c>
      <c r="J757" s="6" t="str">
        <f>OBV!F757</f>
        <v>BEARISH</v>
      </c>
      <c r="K757" s="6" t="str">
        <f>OBV!G757</f>
        <v>WEAK</v>
      </c>
      <c r="L757" s="6" t="str">
        <f>OBV!H757</f>
        <v>BEARISH DIVERGENCE</v>
      </c>
      <c r="M757" s="8">
        <f t="shared" si="110"/>
        <v>0</v>
      </c>
      <c r="N757" s="8">
        <f t="shared" si="111"/>
        <v>100</v>
      </c>
      <c r="O757" s="8">
        <f t="shared" si="112"/>
        <v>75</v>
      </c>
      <c r="P757" s="8">
        <f t="shared" si="113"/>
        <v>0</v>
      </c>
      <c r="Q757" s="9">
        <f t="shared" si="114"/>
        <v>46.25</v>
      </c>
      <c r="R757" s="9">
        <f t="shared" si="115"/>
        <v>46.25</v>
      </c>
      <c r="S757" s="9">
        <f t="shared" si="116"/>
        <v>33.75</v>
      </c>
      <c r="T757" s="9">
        <f t="shared" si="117"/>
        <v>43.75</v>
      </c>
      <c r="U757" s="8">
        <f t="shared" si="118"/>
        <v>42.083333333333336</v>
      </c>
      <c r="V757" s="8">
        <f t="shared" si="119"/>
        <v>42.5</v>
      </c>
    </row>
    <row r="758" spans="1:22" ht="13.5" x14ac:dyDescent="0.25">
      <c r="A758" s="3">
        <f>RSI!A758</f>
        <v>43410</v>
      </c>
      <c r="B758" s="2">
        <f>RSI!B758</f>
        <v>43.39</v>
      </c>
      <c r="C758" s="2">
        <f>RSI!I758</f>
        <v>65.602993441217279</v>
      </c>
      <c r="D758" s="2">
        <f>MACD!E758</f>
        <v>-3.7038273040071985</v>
      </c>
      <c r="E758" s="2">
        <f>MACD!F758</f>
        <v>-3.7939680306261723</v>
      </c>
      <c r="F758" s="2">
        <f>'Moving Avg'!D758</f>
        <v>45.029999999999994</v>
      </c>
      <c r="G758" s="2">
        <f>'Moving Avg'!F758</f>
        <v>40.526499999999999</v>
      </c>
      <c r="H758" s="2">
        <f>'Moving Avg'!G758</f>
        <v>37.025000000000013</v>
      </c>
      <c r="I758" s="2">
        <f>'Moving Avg'!H758</f>
        <v>36.628550000000033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  <c r="M758" s="8">
        <f t="shared" si="110"/>
        <v>25</v>
      </c>
      <c r="N758" s="8">
        <f t="shared" si="111"/>
        <v>0</v>
      </c>
      <c r="O758" s="8">
        <f t="shared" si="112"/>
        <v>75</v>
      </c>
      <c r="P758" s="8">
        <f t="shared" si="113"/>
        <v>0</v>
      </c>
      <c r="Q758" s="9">
        <f t="shared" si="114"/>
        <v>20</v>
      </c>
      <c r="R758" s="9">
        <f t="shared" si="115"/>
        <v>31.25</v>
      </c>
      <c r="S758" s="9">
        <f t="shared" si="116"/>
        <v>22.5</v>
      </c>
      <c r="T758" s="9">
        <f t="shared" si="117"/>
        <v>25</v>
      </c>
      <c r="U758" s="8">
        <f t="shared" si="118"/>
        <v>24.583333333333332</v>
      </c>
      <c r="V758" s="8">
        <f t="shared" si="119"/>
        <v>24.6875</v>
      </c>
    </row>
    <row r="759" spans="1:22" ht="13.5" x14ac:dyDescent="0.25">
      <c r="A759" s="3">
        <f>RSI!A759</f>
        <v>43411</v>
      </c>
      <c r="B759" s="2">
        <f>RSI!B759</f>
        <v>42.9</v>
      </c>
      <c r="C759" s="2">
        <f>RSI!I759</f>
        <v>62.330836055332867</v>
      </c>
      <c r="D759" s="2">
        <f>MACD!E759</f>
        <v>-2.9367298656564955</v>
      </c>
      <c r="E759" s="2">
        <f>MACD!F759</f>
        <v>-3.6225203976322371</v>
      </c>
      <c r="F759" s="2">
        <f>'Moving Avg'!D759</f>
        <v>44.519999999999996</v>
      </c>
      <c r="G759" s="2">
        <f>'Moving Avg'!F759</f>
        <v>40.996499999999997</v>
      </c>
      <c r="H759" s="2">
        <f>'Moving Avg'!G759</f>
        <v>37.201000000000015</v>
      </c>
      <c r="I759" s="2">
        <f>'Moving Avg'!H759</f>
        <v>36.633350000000029</v>
      </c>
      <c r="J759" s="6" t="str">
        <f>OBV!F759</f>
        <v>BEARISH</v>
      </c>
      <c r="K759" s="6" t="str">
        <f>OBV!G759</f>
        <v>WEAK</v>
      </c>
      <c r="L759" s="6" t="str">
        <f>OBV!H759</f>
        <v>CONFIRMED BEARISH</v>
      </c>
      <c r="M759" s="8">
        <f t="shared" si="110"/>
        <v>25</v>
      </c>
      <c r="N759" s="8">
        <f t="shared" si="111"/>
        <v>0</v>
      </c>
      <c r="O759" s="8">
        <f t="shared" si="112"/>
        <v>75</v>
      </c>
      <c r="P759" s="8">
        <f t="shared" si="113"/>
        <v>0</v>
      </c>
      <c r="Q759" s="9">
        <f t="shared" si="114"/>
        <v>20</v>
      </c>
      <c r="R759" s="9">
        <f t="shared" si="115"/>
        <v>31.25</v>
      </c>
      <c r="S759" s="9">
        <f t="shared" si="116"/>
        <v>22.5</v>
      </c>
      <c r="T759" s="9">
        <f t="shared" si="117"/>
        <v>25</v>
      </c>
      <c r="U759" s="8">
        <f t="shared" si="118"/>
        <v>24.583333333333332</v>
      </c>
      <c r="V759" s="8">
        <f t="shared" si="119"/>
        <v>24.6875</v>
      </c>
    </row>
    <row r="760" spans="1:22" ht="13.5" x14ac:dyDescent="0.25">
      <c r="A760" s="3">
        <f>RSI!A760</f>
        <v>43412</v>
      </c>
      <c r="B760" s="2">
        <f>RSI!B760</f>
        <v>43.9</v>
      </c>
      <c r="C760" s="2">
        <f>RSI!I760</f>
        <v>66.052266570852538</v>
      </c>
      <c r="D760" s="2">
        <f>MACD!E760</f>
        <v>-2.0675027573685583</v>
      </c>
      <c r="E760" s="2">
        <f>MACD!F760</f>
        <v>-3.3115168695795014</v>
      </c>
      <c r="F760" s="2">
        <f>'Moving Avg'!D760</f>
        <v>44.212000000000003</v>
      </c>
      <c r="G760" s="2">
        <f>'Moving Avg'!F760</f>
        <v>41.516499999999994</v>
      </c>
      <c r="H760" s="2">
        <f>'Moving Avg'!G760</f>
        <v>37.39700000000002</v>
      </c>
      <c r="I760" s="2">
        <f>'Moving Avg'!H760</f>
        <v>36.649350000000034</v>
      </c>
      <c r="J760" s="6" t="str">
        <f>OBV!F760</f>
        <v>BEARISH</v>
      </c>
      <c r="K760" s="6" t="str">
        <f>OBV!G760</f>
        <v>WEAK</v>
      </c>
      <c r="L760" s="6" t="str">
        <f>OBV!H760</f>
        <v>CONFIRMED BEARISH</v>
      </c>
      <c r="M760" s="8">
        <f t="shared" si="110"/>
        <v>25</v>
      </c>
      <c r="N760" s="8">
        <f t="shared" si="111"/>
        <v>0</v>
      </c>
      <c r="O760" s="8">
        <f t="shared" si="112"/>
        <v>75</v>
      </c>
      <c r="P760" s="8">
        <f t="shared" si="113"/>
        <v>0</v>
      </c>
      <c r="Q760" s="9">
        <f t="shared" si="114"/>
        <v>20</v>
      </c>
      <c r="R760" s="9">
        <f t="shared" si="115"/>
        <v>31.25</v>
      </c>
      <c r="S760" s="9">
        <f t="shared" si="116"/>
        <v>22.5</v>
      </c>
      <c r="T760" s="9">
        <f t="shared" si="117"/>
        <v>25</v>
      </c>
      <c r="U760" s="8">
        <f t="shared" si="118"/>
        <v>24.583333333333332</v>
      </c>
      <c r="V760" s="8">
        <f t="shared" si="119"/>
        <v>24.6875</v>
      </c>
    </row>
    <row r="761" spans="1:22" ht="13.5" x14ac:dyDescent="0.25">
      <c r="A761" s="3">
        <f>RSI!A761</f>
        <v>43413</v>
      </c>
      <c r="B761" s="2">
        <f>RSI!B761</f>
        <v>42.59</v>
      </c>
      <c r="C761" s="2">
        <f>RSI!I761</f>
        <v>57.97244893129772</v>
      </c>
      <c r="D761" s="2">
        <f>MACD!E761</f>
        <v>-1.176427356204286</v>
      </c>
      <c r="E761" s="2">
        <f>MACD!F761</f>
        <v>-2.8844989669044585</v>
      </c>
      <c r="F761" s="2">
        <f>'Moving Avg'!D761</f>
        <v>43.642000000000003</v>
      </c>
      <c r="G761" s="2">
        <f>'Moving Avg'!F761</f>
        <v>41.970999999999997</v>
      </c>
      <c r="H761" s="2">
        <f>'Moving Avg'!G761</f>
        <v>37.548800000000014</v>
      </c>
      <c r="I761" s="2">
        <f>'Moving Avg'!H761</f>
        <v>36.658800000000028</v>
      </c>
      <c r="J761" s="6" t="str">
        <f>OBV!F761</f>
        <v>BEARISH</v>
      </c>
      <c r="K761" s="6" t="str">
        <f>OBV!G761</f>
        <v>WEAK</v>
      </c>
      <c r="L761" s="6" t="str">
        <f>OBV!H761</f>
        <v>CONFIRMED BEARISH</v>
      </c>
      <c r="M761" s="8">
        <f t="shared" si="110"/>
        <v>25</v>
      </c>
      <c r="N761" s="8">
        <f t="shared" si="111"/>
        <v>0</v>
      </c>
      <c r="O761" s="8">
        <f t="shared" si="112"/>
        <v>75</v>
      </c>
      <c r="P761" s="8">
        <f t="shared" si="113"/>
        <v>0</v>
      </c>
      <c r="Q761" s="9">
        <f t="shared" si="114"/>
        <v>20</v>
      </c>
      <c r="R761" s="9">
        <f t="shared" si="115"/>
        <v>31.25</v>
      </c>
      <c r="S761" s="9">
        <f t="shared" si="116"/>
        <v>22.5</v>
      </c>
      <c r="T761" s="9">
        <f t="shared" si="117"/>
        <v>25</v>
      </c>
      <c r="U761" s="8">
        <f t="shared" si="118"/>
        <v>24.583333333333332</v>
      </c>
      <c r="V761" s="8">
        <f t="shared" si="119"/>
        <v>24.6875</v>
      </c>
    </row>
    <row r="762" spans="1:22" ht="13.5" x14ac:dyDescent="0.25">
      <c r="A762" s="3">
        <f>RSI!A762</f>
        <v>43416</v>
      </c>
      <c r="B762" s="2">
        <f>RSI!B762</f>
        <v>41.5</v>
      </c>
      <c r="C762" s="2">
        <f>RSI!I762</f>
        <v>52.245746007547879</v>
      </c>
      <c r="D762" s="2">
        <f>MACD!E762</f>
        <v>-0.56021241391086818</v>
      </c>
      <c r="E762" s="2">
        <f>MACD!F762</f>
        <v>-2.4196416563057404</v>
      </c>
      <c r="F762" s="2">
        <f>'Moving Avg'!D762</f>
        <v>42.856000000000002</v>
      </c>
      <c r="G762" s="2">
        <f>'Moving Avg'!F762</f>
        <v>42.370999999999995</v>
      </c>
      <c r="H762" s="2">
        <f>'Moving Avg'!G762</f>
        <v>37.678800000000017</v>
      </c>
      <c r="I762" s="2">
        <f>'Moving Avg'!H762</f>
        <v>36.662800000000033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  <c r="M762" s="8">
        <f t="shared" si="110"/>
        <v>25</v>
      </c>
      <c r="N762" s="8">
        <f t="shared" si="111"/>
        <v>0</v>
      </c>
      <c r="O762" s="8">
        <f t="shared" si="112"/>
        <v>75</v>
      </c>
      <c r="P762" s="8">
        <f t="shared" si="113"/>
        <v>16.5</v>
      </c>
      <c r="Q762" s="9">
        <f t="shared" si="114"/>
        <v>22.475000000000001</v>
      </c>
      <c r="R762" s="9">
        <f t="shared" si="115"/>
        <v>35.375</v>
      </c>
      <c r="S762" s="9">
        <f t="shared" si="116"/>
        <v>29.925000000000001</v>
      </c>
      <c r="T762" s="9">
        <f t="shared" si="117"/>
        <v>29.125</v>
      </c>
      <c r="U762" s="8">
        <f t="shared" si="118"/>
        <v>29.258333333333336</v>
      </c>
      <c r="V762" s="8">
        <f t="shared" si="119"/>
        <v>29.225000000000001</v>
      </c>
    </row>
    <row r="763" spans="1:22" ht="13.5" x14ac:dyDescent="0.25">
      <c r="A763" s="3">
        <f>RSI!A763</f>
        <v>43417</v>
      </c>
      <c r="B763" s="2">
        <f>RSI!B763</f>
        <v>41.45</v>
      </c>
      <c r="C763" s="2">
        <f>RSI!I763</f>
        <v>51.992029939949049</v>
      </c>
      <c r="D763" s="2">
        <f>MACD!E763</f>
        <v>0.17044273932655329</v>
      </c>
      <c r="E763" s="2">
        <f>MACD!F763</f>
        <v>-1.9016247771792818</v>
      </c>
      <c r="F763" s="2">
        <f>'Moving Avg'!D763</f>
        <v>42.467999999999996</v>
      </c>
      <c r="G763" s="2">
        <f>'Moving Avg'!F763</f>
        <v>42.718499999999999</v>
      </c>
      <c r="H763" s="2">
        <f>'Moving Avg'!G763</f>
        <v>37.807800000000015</v>
      </c>
      <c r="I763" s="2">
        <f>'Moving Avg'!H763</f>
        <v>36.666550000000029</v>
      </c>
      <c r="J763" s="6" t="str">
        <f>OBV!F763</f>
        <v>BEARISH</v>
      </c>
      <c r="K763" s="6" t="str">
        <f>OBV!G763</f>
        <v>WEAK</v>
      </c>
      <c r="L763" s="6" t="str">
        <f>OBV!H763</f>
        <v>CONFIRMED BEARISH</v>
      </c>
      <c r="M763" s="8">
        <f t="shared" si="110"/>
        <v>25</v>
      </c>
      <c r="N763" s="8">
        <f t="shared" si="111"/>
        <v>0</v>
      </c>
      <c r="O763" s="8">
        <f t="shared" si="112"/>
        <v>75</v>
      </c>
      <c r="P763" s="8">
        <f t="shared" si="113"/>
        <v>0</v>
      </c>
      <c r="Q763" s="9">
        <f t="shared" si="114"/>
        <v>20</v>
      </c>
      <c r="R763" s="9">
        <f t="shared" si="115"/>
        <v>31.25</v>
      </c>
      <c r="S763" s="9">
        <f t="shared" si="116"/>
        <v>22.5</v>
      </c>
      <c r="T763" s="9">
        <f t="shared" si="117"/>
        <v>25</v>
      </c>
      <c r="U763" s="8">
        <f t="shared" si="118"/>
        <v>24.583333333333332</v>
      </c>
      <c r="V763" s="8">
        <f t="shared" si="119"/>
        <v>24.6875</v>
      </c>
    </row>
    <row r="764" spans="1:22" ht="13.5" x14ac:dyDescent="0.25">
      <c r="A764" s="3">
        <f>RSI!A764</f>
        <v>43418</v>
      </c>
      <c r="B764" s="2">
        <f>RSI!B764</f>
        <v>42.69</v>
      </c>
      <c r="C764" s="2">
        <f>RSI!I764</f>
        <v>57.503714697573756</v>
      </c>
      <c r="D764" s="2">
        <f>MACD!E764</f>
        <v>0.68898517859431507</v>
      </c>
      <c r="E764" s="2">
        <f>MACD!F764</f>
        <v>-1.3835027860245626</v>
      </c>
      <c r="F764" s="2">
        <f>'Moving Avg'!D764</f>
        <v>42.426000000000002</v>
      </c>
      <c r="G764" s="2">
        <f>'Moving Avg'!F764</f>
        <v>43.076499999999996</v>
      </c>
      <c r="H764" s="2">
        <f>'Moving Avg'!G764</f>
        <v>37.961600000000018</v>
      </c>
      <c r="I764" s="2">
        <f>'Moving Avg'!H764</f>
        <v>36.676500000000026</v>
      </c>
      <c r="J764" s="6" t="str">
        <f>OBV!F764</f>
        <v>BULLISH</v>
      </c>
      <c r="K764" s="6" t="str">
        <f>OBV!G764</f>
        <v>STRONG</v>
      </c>
      <c r="L764" s="6" t="str">
        <f>OBV!H764</f>
        <v>BULLISH DIVERGENCE</v>
      </c>
      <c r="M764" s="8">
        <f t="shared" si="110"/>
        <v>25</v>
      </c>
      <c r="N764" s="8">
        <f t="shared" si="111"/>
        <v>0</v>
      </c>
      <c r="O764" s="8">
        <f t="shared" si="112"/>
        <v>75</v>
      </c>
      <c r="P764" s="8">
        <f t="shared" si="113"/>
        <v>83</v>
      </c>
      <c r="Q764" s="9">
        <f t="shared" si="114"/>
        <v>32.450000000000003</v>
      </c>
      <c r="R764" s="9">
        <f t="shared" si="115"/>
        <v>52</v>
      </c>
      <c r="S764" s="9">
        <f t="shared" si="116"/>
        <v>59.85</v>
      </c>
      <c r="T764" s="9">
        <f t="shared" si="117"/>
        <v>45.75</v>
      </c>
      <c r="U764" s="8">
        <f t="shared" si="118"/>
        <v>48.1</v>
      </c>
      <c r="V764" s="8">
        <f t="shared" si="119"/>
        <v>47.512500000000003</v>
      </c>
    </row>
    <row r="765" spans="1:22" ht="13.5" x14ac:dyDescent="0.25">
      <c r="A765" s="3">
        <f>RSI!A765</f>
        <v>43419</v>
      </c>
      <c r="B765" s="2">
        <f>RSI!B765</f>
        <v>44.5</v>
      </c>
      <c r="C765" s="2">
        <f>RSI!I765</f>
        <v>64.000633746545887</v>
      </c>
      <c r="D765" s="2">
        <f>MACD!E765</f>
        <v>0.98323939535858074</v>
      </c>
      <c r="E765" s="2">
        <f>MACD!F765</f>
        <v>-0.91015434974793408</v>
      </c>
      <c r="F765" s="2">
        <f>'Moving Avg'!D765</f>
        <v>42.546000000000006</v>
      </c>
      <c r="G765" s="2">
        <f>'Moving Avg'!F765</f>
        <v>43.416999999999994</v>
      </c>
      <c r="H765" s="2">
        <f>'Moving Avg'!G765</f>
        <v>38.151600000000016</v>
      </c>
      <c r="I765" s="2">
        <f>'Moving Avg'!H765</f>
        <v>36.695500000000024</v>
      </c>
      <c r="J765" s="6" t="str">
        <f>OBV!F765</f>
        <v>BULLISH</v>
      </c>
      <c r="K765" s="6" t="str">
        <f>OBV!G765</f>
        <v>STRONG</v>
      </c>
      <c r="L765" s="6" t="str">
        <f>OBV!H765</f>
        <v>CONFIRMED BULLISH</v>
      </c>
      <c r="M765" s="8">
        <f t="shared" si="110"/>
        <v>25</v>
      </c>
      <c r="N765" s="8">
        <f t="shared" si="111"/>
        <v>0</v>
      </c>
      <c r="O765" s="8">
        <f t="shared" si="112"/>
        <v>75</v>
      </c>
      <c r="P765" s="8">
        <f t="shared" si="113"/>
        <v>100</v>
      </c>
      <c r="Q765" s="9">
        <f t="shared" si="114"/>
        <v>35</v>
      </c>
      <c r="R765" s="9">
        <f t="shared" si="115"/>
        <v>56.25</v>
      </c>
      <c r="S765" s="9">
        <f t="shared" si="116"/>
        <v>67.5</v>
      </c>
      <c r="T765" s="9">
        <f t="shared" si="117"/>
        <v>50</v>
      </c>
      <c r="U765" s="8">
        <f t="shared" si="118"/>
        <v>52.916666666666664</v>
      </c>
      <c r="V765" s="8">
        <f t="shared" si="119"/>
        <v>52.1875</v>
      </c>
    </row>
    <row r="766" spans="1:22" ht="13.5" x14ac:dyDescent="0.25">
      <c r="A766" s="3">
        <f>RSI!A766</f>
        <v>43420</v>
      </c>
      <c r="B766" s="2">
        <f>RSI!B766</f>
        <v>44.5</v>
      </c>
      <c r="C766" s="2">
        <f>RSI!I766</f>
        <v>64.000633746545887</v>
      </c>
      <c r="D766" s="2">
        <f>MACD!E766</f>
        <v>1.2132876917367525</v>
      </c>
      <c r="E766" s="2">
        <f>MACD!F766</f>
        <v>-0.48546594145099686</v>
      </c>
      <c r="F766" s="2">
        <f>'Moving Avg'!D766</f>
        <v>42.927999999999997</v>
      </c>
      <c r="G766" s="2">
        <f>'Moving Avg'!F766</f>
        <v>43.673000000000002</v>
      </c>
      <c r="H766" s="2">
        <f>'Moving Avg'!G766</f>
        <v>38.341600000000014</v>
      </c>
      <c r="I766" s="2">
        <f>'Moving Avg'!H766</f>
        <v>36.714500000000022</v>
      </c>
      <c r="J766" s="6" t="str">
        <f>OBV!F766</f>
        <v>BULLISH</v>
      </c>
      <c r="K766" s="6" t="str">
        <f>OBV!G766</f>
        <v>STRONG</v>
      </c>
      <c r="L766" s="6" t="str">
        <f>OBV!H766</f>
        <v>CONFIRMED BULLISH</v>
      </c>
      <c r="M766" s="8">
        <f t="shared" si="110"/>
        <v>25</v>
      </c>
      <c r="N766" s="8">
        <f t="shared" si="111"/>
        <v>0</v>
      </c>
      <c r="O766" s="8">
        <f t="shared" si="112"/>
        <v>75</v>
      </c>
      <c r="P766" s="8">
        <f t="shared" si="113"/>
        <v>100</v>
      </c>
      <c r="Q766" s="9">
        <f t="shared" si="114"/>
        <v>35</v>
      </c>
      <c r="R766" s="9">
        <f t="shared" si="115"/>
        <v>56.25</v>
      </c>
      <c r="S766" s="9">
        <f t="shared" si="116"/>
        <v>67.5</v>
      </c>
      <c r="T766" s="9">
        <f t="shared" si="117"/>
        <v>50</v>
      </c>
      <c r="U766" s="8">
        <f t="shared" si="118"/>
        <v>52.916666666666664</v>
      </c>
      <c r="V766" s="8">
        <f t="shared" si="119"/>
        <v>52.1875</v>
      </c>
    </row>
    <row r="767" spans="1:22" ht="13.5" x14ac:dyDescent="0.25">
      <c r="A767" s="3">
        <f>RSI!A767</f>
        <v>43423</v>
      </c>
      <c r="B767" s="2">
        <f>RSI!B767</f>
        <v>44.5</v>
      </c>
      <c r="C767" s="2">
        <f>RSI!I767</f>
        <v>64.000633746545887</v>
      </c>
      <c r="D767" s="2">
        <f>MACD!E767</f>
        <v>1.3888721097910306</v>
      </c>
      <c r="E767" s="2">
        <f>MACD!F767</f>
        <v>-0.11059833120259138</v>
      </c>
      <c r="F767" s="2">
        <f>'Moving Avg'!D767</f>
        <v>43.527999999999999</v>
      </c>
      <c r="G767" s="2">
        <f>'Moving Avg'!F767</f>
        <v>43.929000000000009</v>
      </c>
      <c r="H767" s="2">
        <f>'Moving Avg'!G767</f>
        <v>38.531600000000012</v>
      </c>
      <c r="I767" s="2">
        <f>'Moving Avg'!H767</f>
        <v>36.733500000000021</v>
      </c>
      <c r="J767" s="6" t="str">
        <f>OBV!F767</f>
        <v>BULLISH</v>
      </c>
      <c r="K767" s="6" t="str">
        <f>OBV!G767</f>
        <v>STRONG</v>
      </c>
      <c r="L767" s="6" t="str">
        <f>OBV!H767</f>
        <v>CONFIRMED BULLISH</v>
      </c>
      <c r="M767" s="8">
        <f t="shared" si="110"/>
        <v>25</v>
      </c>
      <c r="N767" s="8">
        <f t="shared" si="111"/>
        <v>0</v>
      </c>
      <c r="O767" s="8">
        <f t="shared" si="112"/>
        <v>75</v>
      </c>
      <c r="P767" s="8">
        <f t="shared" si="113"/>
        <v>100</v>
      </c>
      <c r="Q767" s="9">
        <f t="shared" si="114"/>
        <v>35</v>
      </c>
      <c r="R767" s="9">
        <f t="shared" si="115"/>
        <v>56.25</v>
      </c>
      <c r="S767" s="9">
        <f t="shared" si="116"/>
        <v>67.5</v>
      </c>
      <c r="T767" s="9">
        <f t="shared" si="117"/>
        <v>50</v>
      </c>
      <c r="U767" s="8">
        <f t="shared" si="118"/>
        <v>52.916666666666664</v>
      </c>
      <c r="V767" s="8">
        <f t="shared" si="119"/>
        <v>52.1875</v>
      </c>
    </row>
    <row r="768" spans="1:22" ht="13.5" x14ac:dyDescent="0.25">
      <c r="A768" s="3">
        <f>RSI!A768</f>
        <v>43425</v>
      </c>
      <c r="B768" s="2">
        <f>RSI!B768</f>
        <v>44.5</v>
      </c>
      <c r="C768" s="2">
        <f>RSI!I768</f>
        <v>64.000633746545887</v>
      </c>
      <c r="D768" s="2">
        <f>MACD!E768</f>
        <v>1.2073627836536005</v>
      </c>
      <c r="E768" s="2">
        <f>MACD!F768</f>
        <v>0.15299389176864697</v>
      </c>
      <c r="F768" s="2">
        <f>'Moving Avg'!D768</f>
        <v>44.137999999999998</v>
      </c>
      <c r="G768" s="2">
        <f>'Moving Avg'!F768</f>
        <v>44.0655</v>
      </c>
      <c r="H768" s="2">
        <f>'Moving Avg'!G768</f>
        <v>38.721600000000009</v>
      </c>
      <c r="I768" s="2">
        <f>'Moving Avg'!H768</f>
        <v>36.752500000000026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  <c r="M768" s="8">
        <f t="shared" si="110"/>
        <v>25</v>
      </c>
      <c r="N768" s="8">
        <f t="shared" si="111"/>
        <v>0</v>
      </c>
      <c r="O768" s="8">
        <f t="shared" si="112"/>
        <v>75</v>
      </c>
      <c r="P768" s="8">
        <f t="shared" si="113"/>
        <v>100</v>
      </c>
      <c r="Q768" s="9">
        <f t="shared" si="114"/>
        <v>35</v>
      </c>
      <c r="R768" s="9">
        <f t="shared" si="115"/>
        <v>56.25</v>
      </c>
      <c r="S768" s="9">
        <f t="shared" si="116"/>
        <v>67.5</v>
      </c>
      <c r="T768" s="9">
        <f t="shared" si="117"/>
        <v>50</v>
      </c>
      <c r="U768" s="8">
        <f t="shared" si="118"/>
        <v>52.916666666666664</v>
      </c>
      <c r="V768" s="8">
        <f t="shared" si="119"/>
        <v>52.1875</v>
      </c>
    </row>
    <row r="769" spans="1:22" ht="13.5" x14ac:dyDescent="0.25">
      <c r="A769" s="3">
        <f>RSI!A769</f>
        <v>43426</v>
      </c>
      <c r="B769" s="2">
        <f>RSI!B769</f>
        <v>44.5</v>
      </c>
      <c r="C769" s="2">
        <f>RSI!I769</f>
        <v>64.000633746545887</v>
      </c>
      <c r="D769" s="2">
        <f>MACD!E769</f>
        <v>0.96336131407409198</v>
      </c>
      <c r="E769" s="2">
        <f>MACD!F769</f>
        <v>0.31506737622973602</v>
      </c>
      <c r="F769" s="2">
        <f>'Moving Avg'!D769</f>
        <v>44.5</v>
      </c>
      <c r="G769" s="2">
        <f>'Moving Avg'!F769</f>
        <v>44.140499999999996</v>
      </c>
      <c r="H769" s="2">
        <f>'Moving Avg'!G769</f>
        <v>38.911600000000014</v>
      </c>
      <c r="I769" s="2">
        <f>'Moving Avg'!H769</f>
        <v>36.771500000000017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  <c r="M769" s="8">
        <f t="shared" si="110"/>
        <v>25</v>
      </c>
      <c r="N769" s="8">
        <f t="shared" si="111"/>
        <v>0</v>
      </c>
      <c r="O769" s="8">
        <f t="shared" si="112"/>
        <v>75</v>
      </c>
      <c r="P769" s="8">
        <f t="shared" si="113"/>
        <v>100</v>
      </c>
      <c r="Q769" s="9">
        <f t="shared" si="114"/>
        <v>35</v>
      </c>
      <c r="R769" s="9">
        <f t="shared" si="115"/>
        <v>56.25</v>
      </c>
      <c r="S769" s="9">
        <f t="shared" si="116"/>
        <v>67.5</v>
      </c>
      <c r="T769" s="9">
        <f t="shared" si="117"/>
        <v>50</v>
      </c>
      <c r="U769" s="8">
        <f t="shared" si="118"/>
        <v>52.916666666666664</v>
      </c>
      <c r="V769" s="8">
        <f t="shared" si="119"/>
        <v>52.1875</v>
      </c>
    </row>
    <row r="770" spans="1:22" ht="13.5" x14ac:dyDescent="0.25">
      <c r="A770" s="3">
        <f>RSI!A770</f>
        <v>43427</v>
      </c>
      <c r="B770" s="2">
        <f>RSI!B770</f>
        <v>44.49</v>
      </c>
      <c r="C770" s="2">
        <f>RSI!I770</f>
        <v>63.922425135747666</v>
      </c>
      <c r="D770" s="2">
        <f>MACD!E770</f>
        <v>0.89756687136565461</v>
      </c>
      <c r="E770" s="2">
        <f>MACD!F770</f>
        <v>0.43156727525691974</v>
      </c>
      <c r="F770" s="2">
        <f>'Moving Avg'!D770</f>
        <v>44.498000000000005</v>
      </c>
      <c r="G770" s="2">
        <f>'Moving Avg'!F770</f>
        <v>44.114999999999995</v>
      </c>
      <c r="H770" s="2">
        <f>'Moving Avg'!G770</f>
        <v>39.101400000000012</v>
      </c>
      <c r="I770" s="2">
        <f>'Moving Avg'!H770</f>
        <v>36.790450000000014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75</v>
      </c>
      <c r="P770" s="8">
        <f t="shared" ref="P770:P833" si="123">IF(L770="confirmed bullish", 34, IF(L770="bullish divergence",17, 0))+IF(J770="bullish",33,IF(J770="bearish",0,16.5))+IF(K770="strong",33,IF(K770="weak",0,16.5))</f>
        <v>16.5</v>
      </c>
      <c r="Q770" s="9">
        <f t="shared" si="114"/>
        <v>22.475000000000001</v>
      </c>
      <c r="R770" s="9">
        <f t="shared" si="115"/>
        <v>35.375</v>
      </c>
      <c r="S770" s="9">
        <f t="shared" si="116"/>
        <v>29.925000000000001</v>
      </c>
      <c r="T770" s="9">
        <f t="shared" si="117"/>
        <v>29.125</v>
      </c>
      <c r="U770" s="8">
        <f t="shared" si="118"/>
        <v>29.258333333333336</v>
      </c>
      <c r="V770" s="8">
        <f t="shared" si="119"/>
        <v>29.225000000000001</v>
      </c>
    </row>
    <row r="771" spans="1:22" ht="13.5" x14ac:dyDescent="0.25">
      <c r="A771" s="3">
        <f>RSI!A771</f>
        <v>43430</v>
      </c>
      <c r="B771" s="2">
        <f>RSI!B771</f>
        <v>44.45</v>
      </c>
      <c r="C771" s="2">
        <f>RSI!I771</f>
        <v>63.587700182350638</v>
      </c>
      <c r="D771" s="2">
        <f>MACD!E771</f>
        <v>0.63049069122240553</v>
      </c>
      <c r="E771" s="2">
        <f>MACD!F771</f>
        <v>0.47135195845001687</v>
      </c>
      <c r="F771" s="2">
        <f>'Moving Avg'!D771</f>
        <v>44.488</v>
      </c>
      <c r="G771" s="2">
        <f>'Moving Avg'!F771</f>
        <v>44.0625</v>
      </c>
      <c r="H771" s="2">
        <f>'Moving Avg'!G771</f>
        <v>39.290400000000012</v>
      </c>
      <c r="I771" s="2">
        <f>'Moving Avg'!H771</f>
        <v>36.809200000000011</v>
      </c>
      <c r="J771" s="6" t="str">
        <f>OBV!F771</f>
        <v>BEARISH</v>
      </c>
      <c r="K771" s="6" t="str">
        <f>OBV!G771</f>
        <v>WEAK</v>
      </c>
      <c r="L771" s="6" t="str">
        <f>OBV!H771</f>
        <v>CONFIRMED BEARISH</v>
      </c>
      <c r="M771" s="8">
        <f t="shared" si="120"/>
        <v>25</v>
      </c>
      <c r="N771" s="8">
        <f t="shared" si="121"/>
        <v>0</v>
      </c>
      <c r="O771" s="8">
        <f t="shared" si="122"/>
        <v>75</v>
      </c>
      <c r="P771" s="8">
        <f t="shared" si="123"/>
        <v>0</v>
      </c>
      <c r="Q771" s="9">
        <f t="shared" ref="Q771:Q834" si="124">0.35*M771+N771*0.35+O771*0.15+P771*0.15</f>
        <v>20</v>
      </c>
      <c r="R771" s="9">
        <f t="shared" ref="R771:R834" si="125">M771*0.2+N771*0.2+O771*0.35+P771*0.25</f>
        <v>31.25</v>
      </c>
      <c r="S771" s="9">
        <f t="shared" ref="S771:S834" si="126">M771*0.15+N771*0.15+O771*0.25+P771*0.45</f>
        <v>22.5</v>
      </c>
      <c r="T771" s="9">
        <f t="shared" ref="T771:T834" si="127">0.25*SUM(M771:P771)</f>
        <v>25</v>
      </c>
      <c r="U771" s="8">
        <f t="shared" ref="U771:U834" si="128">SUM(Q771:S771)/3</f>
        <v>24.583333333333332</v>
      </c>
      <c r="V771" s="8">
        <f t="shared" ref="V771:V834" si="129">SUM(Q771:T771)/4</f>
        <v>24.6875</v>
      </c>
    </row>
    <row r="772" spans="1:22" ht="13.5" x14ac:dyDescent="0.25">
      <c r="A772" s="3">
        <f>RSI!A772</f>
        <v>43431</v>
      </c>
      <c r="B772" s="2">
        <f>RSI!B772</f>
        <v>44.5</v>
      </c>
      <c r="C772" s="2">
        <f>RSI!I772</f>
        <v>63.842575063469134</v>
      </c>
      <c r="D772" s="2">
        <f>MACD!E772</f>
        <v>0.22146530004210518</v>
      </c>
      <c r="E772" s="2">
        <f>MACD!F772</f>
        <v>0.42137462676843457</v>
      </c>
      <c r="F772" s="2">
        <f>'Moving Avg'!D772</f>
        <v>44.488</v>
      </c>
      <c r="G772" s="2">
        <f>'Moving Avg'!F772</f>
        <v>44.080500000000001</v>
      </c>
      <c r="H772" s="2">
        <f>'Moving Avg'!G772</f>
        <v>39.48040000000001</v>
      </c>
      <c r="I772" s="2">
        <f>'Moving Avg'!H772</f>
        <v>36.82820000000001</v>
      </c>
      <c r="J772" s="6" t="str">
        <f>OBV!F772</f>
        <v>BEARISH</v>
      </c>
      <c r="K772" s="6" t="str">
        <f>OBV!G772</f>
        <v>WEAK</v>
      </c>
      <c r="L772" s="6" t="str">
        <f>OBV!H772</f>
        <v>NEUTRAL</v>
      </c>
      <c r="M772" s="8">
        <f t="shared" si="120"/>
        <v>25</v>
      </c>
      <c r="N772" s="8">
        <f t="shared" si="121"/>
        <v>100</v>
      </c>
      <c r="O772" s="8">
        <f t="shared" si="122"/>
        <v>75</v>
      </c>
      <c r="P772" s="8">
        <f t="shared" si="123"/>
        <v>0</v>
      </c>
      <c r="Q772" s="9">
        <f t="shared" si="124"/>
        <v>55</v>
      </c>
      <c r="R772" s="9">
        <f t="shared" si="125"/>
        <v>51.25</v>
      </c>
      <c r="S772" s="9">
        <f t="shared" si="126"/>
        <v>37.5</v>
      </c>
      <c r="T772" s="9">
        <f t="shared" si="127"/>
        <v>50</v>
      </c>
      <c r="U772" s="8">
        <f t="shared" si="128"/>
        <v>47.916666666666664</v>
      </c>
      <c r="V772" s="8">
        <f t="shared" si="129"/>
        <v>48.4375</v>
      </c>
    </row>
    <row r="773" spans="1:22" ht="13.5" x14ac:dyDescent="0.25">
      <c r="A773" s="3">
        <f>RSI!A773</f>
        <v>43432</v>
      </c>
      <c r="B773" s="2">
        <f>RSI!B773</f>
        <v>44.46</v>
      </c>
      <c r="C773" s="2">
        <f>RSI!I773</f>
        <v>63.459880014938932</v>
      </c>
      <c r="D773" s="2">
        <f>MACD!E773</f>
        <v>-0.14043738877485623</v>
      </c>
      <c r="E773" s="2">
        <f>MACD!F773</f>
        <v>0.30901222365977643</v>
      </c>
      <c r="F773" s="2">
        <f>'Moving Avg'!D773</f>
        <v>44.480000000000004</v>
      </c>
      <c r="G773" s="2">
        <f>'Moving Avg'!F773</f>
        <v>44.029000000000003</v>
      </c>
      <c r="H773" s="2">
        <f>'Moving Avg'!G773</f>
        <v>39.669600000000017</v>
      </c>
      <c r="I773" s="2">
        <f>'Moving Avg'!H773</f>
        <v>36.847000000000001</v>
      </c>
      <c r="J773" s="6" t="str">
        <f>OBV!F773</f>
        <v>BEARISH</v>
      </c>
      <c r="K773" s="6" t="str">
        <f>OBV!G773</f>
        <v>WEAK</v>
      </c>
      <c r="L773" s="6" t="str">
        <f>OBV!H773</f>
        <v>CONFIRMED BEARISH</v>
      </c>
      <c r="M773" s="8">
        <f t="shared" si="120"/>
        <v>25</v>
      </c>
      <c r="N773" s="8">
        <f t="shared" si="121"/>
        <v>100</v>
      </c>
      <c r="O773" s="8">
        <f t="shared" si="122"/>
        <v>75</v>
      </c>
      <c r="P773" s="8">
        <f t="shared" si="123"/>
        <v>0</v>
      </c>
      <c r="Q773" s="9">
        <f t="shared" si="124"/>
        <v>55</v>
      </c>
      <c r="R773" s="9">
        <f t="shared" si="125"/>
        <v>51.25</v>
      </c>
      <c r="S773" s="9">
        <f t="shared" si="126"/>
        <v>37.5</v>
      </c>
      <c r="T773" s="9">
        <f t="shared" si="127"/>
        <v>50</v>
      </c>
      <c r="U773" s="8">
        <f t="shared" si="128"/>
        <v>47.916666666666664</v>
      </c>
      <c r="V773" s="8">
        <f t="shared" si="129"/>
        <v>48.4375</v>
      </c>
    </row>
    <row r="774" spans="1:22" ht="13.5" x14ac:dyDescent="0.25">
      <c r="A774" s="3">
        <f>RSI!A774</f>
        <v>43433</v>
      </c>
      <c r="B774" s="2">
        <f>RSI!B774</f>
        <v>44.46</v>
      </c>
      <c r="C774" s="2">
        <f>RSI!I774</f>
        <v>63.459880014938939</v>
      </c>
      <c r="D774" s="2">
        <f>MACD!E774</f>
        <v>-0.2659117188875797</v>
      </c>
      <c r="E774" s="2">
        <f>MACD!F774</f>
        <v>0.19402743515030521</v>
      </c>
      <c r="F774" s="2">
        <f>'Moving Avg'!D774</f>
        <v>44.472000000000001</v>
      </c>
      <c r="G774" s="2">
        <f>'Moving Avg'!F774</f>
        <v>43.979500000000009</v>
      </c>
      <c r="H774" s="2">
        <f>'Moving Avg'!G774</f>
        <v>39.858800000000009</v>
      </c>
      <c r="I774" s="2">
        <f>'Moving Avg'!H774</f>
        <v>36.8658</v>
      </c>
      <c r="J774" s="6" t="str">
        <f>OBV!F774</f>
        <v>BEARISH</v>
      </c>
      <c r="K774" s="6" t="str">
        <f>OBV!G774</f>
        <v>WEAK</v>
      </c>
      <c r="L774" s="6" t="str">
        <f>OBV!H774</f>
        <v>CONFIRMED BEARISH</v>
      </c>
      <c r="M774" s="8">
        <f t="shared" si="120"/>
        <v>25</v>
      </c>
      <c r="N774" s="8">
        <f t="shared" si="121"/>
        <v>100</v>
      </c>
      <c r="O774" s="8">
        <f t="shared" si="122"/>
        <v>75</v>
      </c>
      <c r="P774" s="8">
        <f t="shared" si="123"/>
        <v>0</v>
      </c>
      <c r="Q774" s="9">
        <f t="shared" si="124"/>
        <v>55</v>
      </c>
      <c r="R774" s="9">
        <f t="shared" si="125"/>
        <v>51.25</v>
      </c>
      <c r="S774" s="9">
        <f t="shared" si="126"/>
        <v>37.5</v>
      </c>
      <c r="T774" s="9">
        <f t="shared" si="127"/>
        <v>50</v>
      </c>
      <c r="U774" s="8">
        <f t="shared" si="128"/>
        <v>47.916666666666664</v>
      </c>
      <c r="V774" s="8">
        <f t="shared" si="129"/>
        <v>48.4375</v>
      </c>
    </row>
    <row r="775" spans="1:22" ht="13.5" x14ac:dyDescent="0.25">
      <c r="A775" s="3">
        <f>RSI!A775</f>
        <v>43434</v>
      </c>
      <c r="B775" s="2">
        <f>RSI!B775</f>
        <v>44.46</v>
      </c>
      <c r="C775" s="2">
        <f>RSI!I775</f>
        <v>63.459880014938939</v>
      </c>
      <c r="D775" s="2">
        <f>MACD!E775</f>
        <v>-0.1028968867093667</v>
      </c>
      <c r="E775" s="2">
        <f>MACD!F775</f>
        <v>0.13464257077837083</v>
      </c>
      <c r="F775" s="2">
        <f>'Moving Avg'!D775</f>
        <v>44.466000000000001</v>
      </c>
      <c r="G775" s="2">
        <f>'Moving Avg'!F775</f>
        <v>43.930500000000009</v>
      </c>
      <c r="H775" s="2">
        <f>'Moving Avg'!G775</f>
        <v>40.048000000000009</v>
      </c>
      <c r="I775" s="2">
        <f>'Moving Avg'!H775</f>
        <v>36.884599999999999</v>
      </c>
      <c r="J775" s="6" t="str">
        <f>OBV!F775</f>
        <v>BEARISH</v>
      </c>
      <c r="K775" s="6" t="str">
        <f>OBV!G775</f>
        <v>WEAK</v>
      </c>
      <c r="L775" s="6" t="str">
        <f>OBV!H775</f>
        <v>CONFIRMED BEARISH</v>
      </c>
      <c r="M775" s="8">
        <f t="shared" si="120"/>
        <v>25</v>
      </c>
      <c r="N775" s="8">
        <f t="shared" si="121"/>
        <v>100</v>
      </c>
      <c r="O775" s="8">
        <f t="shared" si="122"/>
        <v>75</v>
      </c>
      <c r="P775" s="8">
        <f t="shared" si="123"/>
        <v>0</v>
      </c>
      <c r="Q775" s="9">
        <f t="shared" si="124"/>
        <v>55</v>
      </c>
      <c r="R775" s="9">
        <f t="shared" si="125"/>
        <v>51.25</v>
      </c>
      <c r="S775" s="9">
        <f t="shared" si="126"/>
        <v>37.5</v>
      </c>
      <c r="T775" s="9">
        <f t="shared" si="127"/>
        <v>50</v>
      </c>
      <c r="U775" s="8">
        <f t="shared" si="128"/>
        <v>47.916666666666664</v>
      </c>
      <c r="V775" s="8">
        <f t="shared" si="129"/>
        <v>48.4375</v>
      </c>
    </row>
    <row r="776" spans="1:22" ht="13.5" x14ac:dyDescent="0.25">
      <c r="A776" s="3">
        <f>RSI!A776</f>
        <v>43437</v>
      </c>
      <c r="B776" s="2">
        <f>RSI!B776</f>
        <v>44.46</v>
      </c>
      <c r="C776" s="2">
        <f>RSI!I776</f>
        <v>63.459880014938939</v>
      </c>
      <c r="D776" s="2">
        <f>MACD!E776</f>
        <v>2.6449741199023435E-2</v>
      </c>
      <c r="E776" s="2">
        <f>MACD!F776</f>
        <v>0.11300400486250137</v>
      </c>
      <c r="F776" s="2">
        <f>'Moving Avg'!D776</f>
        <v>44.468000000000004</v>
      </c>
      <c r="G776" s="2">
        <f>'Moving Avg'!F776</f>
        <v>43.88150000000001</v>
      </c>
      <c r="H776" s="2">
        <f>'Moving Avg'!G776</f>
        <v>40.237200000000009</v>
      </c>
      <c r="I776" s="2">
        <f>'Moving Avg'!H776</f>
        <v>36.903399999999991</v>
      </c>
      <c r="J776" s="6" t="str">
        <f>OBV!F776</f>
        <v>BULLISH</v>
      </c>
      <c r="K776" s="6" t="str">
        <f>OBV!G776</f>
        <v>NEUTRAL</v>
      </c>
      <c r="L776" s="6" t="str">
        <f>OBV!H776</f>
        <v>CONFIRMED BULLISH</v>
      </c>
      <c r="M776" s="8">
        <f t="shared" si="120"/>
        <v>25</v>
      </c>
      <c r="N776" s="8">
        <f t="shared" si="121"/>
        <v>100</v>
      </c>
      <c r="O776" s="8">
        <f t="shared" si="122"/>
        <v>75</v>
      </c>
      <c r="P776" s="8">
        <f t="shared" si="123"/>
        <v>83.5</v>
      </c>
      <c r="Q776" s="9">
        <f t="shared" si="124"/>
        <v>67.525000000000006</v>
      </c>
      <c r="R776" s="9">
        <f t="shared" si="125"/>
        <v>72.125</v>
      </c>
      <c r="S776" s="9">
        <f t="shared" si="126"/>
        <v>75.075000000000003</v>
      </c>
      <c r="T776" s="9">
        <f t="shared" si="127"/>
        <v>70.875</v>
      </c>
      <c r="U776" s="8">
        <f t="shared" si="128"/>
        <v>71.575000000000003</v>
      </c>
      <c r="V776" s="8">
        <f t="shared" si="129"/>
        <v>71.400000000000006</v>
      </c>
    </row>
    <row r="777" spans="1:22" ht="13.5" x14ac:dyDescent="0.25">
      <c r="A777" s="3">
        <f>RSI!A777</f>
        <v>43438</v>
      </c>
      <c r="B777" s="2">
        <f>RSI!B777</f>
        <v>44.5</v>
      </c>
      <c r="C777" s="2">
        <f>RSI!I777</f>
        <v>63.752136124724949</v>
      </c>
      <c r="D777" s="2">
        <f>MACD!E777</f>
        <v>0.12498114778026093</v>
      </c>
      <c r="E777" s="2">
        <f>MACD!F777</f>
        <v>0.11539943344605329</v>
      </c>
      <c r="F777" s="2">
        <f>'Moving Avg'!D777</f>
        <v>44.468000000000004</v>
      </c>
      <c r="G777" s="2">
        <f>'Moving Avg'!F777</f>
        <v>43.835000000000015</v>
      </c>
      <c r="H777" s="2">
        <f>'Moving Avg'!G777</f>
        <v>40.427200000000013</v>
      </c>
      <c r="I777" s="2">
        <f>'Moving Avg'!H777</f>
        <v>36.922399999999996</v>
      </c>
      <c r="J777" s="6" t="str">
        <f>OBV!F777</f>
        <v>BULLISH</v>
      </c>
      <c r="K777" s="6" t="str">
        <f>OBV!G777</f>
        <v>NEUTRAL</v>
      </c>
      <c r="L777" s="6" t="str">
        <f>OBV!H777</f>
        <v>NEUTRAL</v>
      </c>
      <c r="M777" s="8">
        <f t="shared" si="120"/>
        <v>25</v>
      </c>
      <c r="N777" s="8">
        <f t="shared" si="121"/>
        <v>0</v>
      </c>
      <c r="O777" s="8">
        <f t="shared" si="122"/>
        <v>75</v>
      </c>
      <c r="P777" s="8">
        <f t="shared" si="123"/>
        <v>49.5</v>
      </c>
      <c r="Q777" s="9">
        <f t="shared" si="124"/>
        <v>27.425000000000001</v>
      </c>
      <c r="R777" s="9">
        <f t="shared" si="125"/>
        <v>43.625</v>
      </c>
      <c r="S777" s="9">
        <f t="shared" si="126"/>
        <v>44.775000000000006</v>
      </c>
      <c r="T777" s="9">
        <f t="shared" si="127"/>
        <v>37.375</v>
      </c>
      <c r="U777" s="8">
        <f t="shared" si="128"/>
        <v>38.608333333333334</v>
      </c>
      <c r="V777" s="8">
        <f t="shared" si="129"/>
        <v>38.299999999999997</v>
      </c>
    </row>
    <row r="778" spans="1:22" ht="13.5" x14ac:dyDescent="0.25">
      <c r="A778" s="3">
        <f>RSI!A778</f>
        <v>43439</v>
      </c>
      <c r="B778" s="2">
        <f>RSI!B778</f>
        <v>44.4</v>
      </c>
      <c r="C778" s="2">
        <f>RSI!I778</f>
        <v>62.408256492406871</v>
      </c>
      <c r="D778" s="2">
        <f>MACD!E778</f>
        <v>0.20816123957148136</v>
      </c>
      <c r="E778" s="2">
        <f>MACD!F778</f>
        <v>0.13395179467113891</v>
      </c>
      <c r="F778" s="2">
        <f>'Moving Avg'!D778</f>
        <v>44.456000000000003</v>
      </c>
      <c r="G778" s="2">
        <f>'Moving Avg'!F778</f>
        <v>43.885500000000008</v>
      </c>
      <c r="H778" s="2">
        <f>'Moving Avg'!G778</f>
        <v>40.615200000000016</v>
      </c>
      <c r="I778" s="2">
        <f>'Moving Avg'!H778</f>
        <v>36.940899999999992</v>
      </c>
      <c r="J778" s="6" t="str">
        <f>OBV!F778</f>
        <v>BEARISH</v>
      </c>
      <c r="K778" s="6" t="str">
        <f>OBV!G778</f>
        <v>WEAK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75</v>
      </c>
      <c r="P778" s="8">
        <f t="shared" si="123"/>
        <v>0</v>
      </c>
      <c r="Q778" s="9">
        <f t="shared" si="124"/>
        <v>20</v>
      </c>
      <c r="R778" s="9">
        <f t="shared" si="125"/>
        <v>31.25</v>
      </c>
      <c r="S778" s="9">
        <f t="shared" si="126"/>
        <v>22.5</v>
      </c>
      <c r="T778" s="9">
        <f t="shared" si="127"/>
        <v>25</v>
      </c>
      <c r="U778" s="8">
        <f t="shared" si="128"/>
        <v>24.583333333333332</v>
      </c>
      <c r="V778" s="8">
        <f t="shared" si="129"/>
        <v>24.6875</v>
      </c>
    </row>
    <row r="779" spans="1:22" ht="13.5" x14ac:dyDescent="0.25">
      <c r="A779" s="3">
        <f>RSI!A779</f>
        <v>43440</v>
      </c>
      <c r="B779" s="2">
        <f>RSI!B779</f>
        <v>44.5</v>
      </c>
      <c r="C779" s="2">
        <f>RSI!I779</f>
        <v>63.242694320650074</v>
      </c>
      <c r="D779" s="2">
        <f>MACD!E779</f>
        <v>0.26469081303102371</v>
      </c>
      <c r="E779" s="2">
        <f>MACD!F779</f>
        <v>0.16009959834311588</v>
      </c>
      <c r="F779" s="2">
        <f>'Moving Avg'!D779</f>
        <v>44.464000000000006</v>
      </c>
      <c r="G779" s="2">
        <f>'Moving Avg'!F779</f>
        <v>43.965500000000006</v>
      </c>
      <c r="H779" s="2">
        <f>'Moving Avg'!G779</f>
        <v>40.805200000000013</v>
      </c>
      <c r="I779" s="2">
        <f>'Moving Avg'!H779</f>
        <v>36.95989999999999</v>
      </c>
      <c r="J779" s="6" t="str">
        <f>OBV!F779</f>
        <v>BULLISH</v>
      </c>
      <c r="K779" s="6" t="str">
        <f>OBV!G779</f>
        <v>NEUTRAL</v>
      </c>
      <c r="L779" s="6" t="str">
        <f>OBV!H779</f>
        <v>CONFIRMED BULLISH</v>
      </c>
      <c r="M779" s="8">
        <f t="shared" si="120"/>
        <v>25</v>
      </c>
      <c r="N779" s="8">
        <f t="shared" si="121"/>
        <v>0</v>
      </c>
      <c r="O779" s="8">
        <f t="shared" si="122"/>
        <v>75</v>
      </c>
      <c r="P779" s="8">
        <f t="shared" si="123"/>
        <v>83.5</v>
      </c>
      <c r="Q779" s="9">
        <f t="shared" si="124"/>
        <v>32.524999999999999</v>
      </c>
      <c r="R779" s="9">
        <f t="shared" si="125"/>
        <v>52.125</v>
      </c>
      <c r="S779" s="9">
        <f t="shared" si="126"/>
        <v>60.075000000000003</v>
      </c>
      <c r="T779" s="9">
        <f t="shared" si="127"/>
        <v>45.875</v>
      </c>
      <c r="U779" s="8">
        <f t="shared" si="128"/>
        <v>48.241666666666674</v>
      </c>
      <c r="V779" s="8">
        <f t="shared" si="129"/>
        <v>47.650000000000006</v>
      </c>
    </row>
    <row r="780" spans="1:22" ht="13.5" x14ac:dyDescent="0.25">
      <c r="A780" s="3">
        <f>RSI!A780</f>
        <v>43441</v>
      </c>
      <c r="B780" s="2">
        <f>RSI!B780</f>
        <v>44.5</v>
      </c>
      <c r="C780" s="2">
        <f>RSI!I780</f>
        <v>63.242694320650074</v>
      </c>
      <c r="D780" s="2">
        <f>MACD!E780</f>
        <v>0.30442548382661272</v>
      </c>
      <c r="E780" s="2">
        <f>MACD!F780</f>
        <v>0.18896477543981527</v>
      </c>
      <c r="F780" s="2">
        <f>'Moving Avg'!D780</f>
        <v>44.472000000000001</v>
      </c>
      <c r="G780" s="2">
        <f>'Moving Avg'!F780</f>
        <v>43.995500000000007</v>
      </c>
      <c r="H780" s="2">
        <f>'Moving Avg'!G780</f>
        <v>40.995200000000011</v>
      </c>
      <c r="I780" s="2">
        <f>'Moving Avg'!H780</f>
        <v>36.978899999999989</v>
      </c>
      <c r="J780" s="6" t="str">
        <f>OBV!F780</f>
        <v>BULLISH</v>
      </c>
      <c r="K780" s="6" t="str">
        <f>OBV!G780</f>
        <v>NEUTRAL</v>
      </c>
      <c r="L780" s="6" t="str">
        <f>OBV!H780</f>
        <v>CONFIRMED BULLISH</v>
      </c>
      <c r="M780" s="8">
        <f t="shared" si="120"/>
        <v>25</v>
      </c>
      <c r="N780" s="8">
        <f t="shared" si="121"/>
        <v>0</v>
      </c>
      <c r="O780" s="8">
        <f t="shared" si="122"/>
        <v>75</v>
      </c>
      <c r="P780" s="8">
        <f t="shared" si="123"/>
        <v>83.5</v>
      </c>
      <c r="Q780" s="9">
        <f t="shared" si="124"/>
        <v>32.524999999999999</v>
      </c>
      <c r="R780" s="9">
        <f t="shared" si="125"/>
        <v>52.125</v>
      </c>
      <c r="S780" s="9">
        <f t="shared" si="126"/>
        <v>60.075000000000003</v>
      </c>
      <c r="T780" s="9">
        <f t="shared" si="127"/>
        <v>45.875</v>
      </c>
      <c r="U780" s="8">
        <f t="shared" si="128"/>
        <v>48.241666666666674</v>
      </c>
      <c r="V780" s="8">
        <f t="shared" si="129"/>
        <v>47.650000000000006</v>
      </c>
    </row>
    <row r="781" spans="1:22" ht="13.5" x14ac:dyDescent="0.25">
      <c r="A781" s="3">
        <f>RSI!A781</f>
        <v>43444</v>
      </c>
      <c r="B781" s="2">
        <f>RSI!B781</f>
        <v>44.6</v>
      </c>
      <c r="C781" s="2">
        <f>RSI!I781</f>
        <v>64.165214119981243</v>
      </c>
      <c r="D781" s="2">
        <f>MACD!E781</f>
        <v>0.31841218620119349</v>
      </c>
      <c r="E781" s="2">
        <f>MACD!F781</f>
        <v>0.21485425759209092</v>
      </c>
      <c r="F781" s="2">
        <f>'Moving Avg'!D781</f>
        <v>44.5</v>
      </c>
      <c r="G781" s="2">
        <f>'Moving Avg'!F781</f>
        <v>44.096000000000004</v>
      </c>
      <c r="H781" s="2">
        <f>'Moving Avg'!G781</f>
        <v>41.187200000000011</v>
      </c>
      <c r="I781" s="2">
        <f>'Moving Avg'!H781</f>
        <v>36.99839999999999</v>
      </c>
      <c r="J781" s="6" t="str">
        <f>OBV!F781</f>
        <v>BULLISH</v>
      </c>
      <c r="K781" s="6" t="str">
        <f>OBV!G781</f>
        <v>NEUTRAL</v>
      </c>
      <c r="L781" s="6" t="str">
        <f>OBV!H781</f>
        <v>CONFIRMED BULLISH</v>
      </c>
      <c r="M781" s="8">
        <f t="shared" si="120"/>
        <v>25</v>
      </c>
      <c r="N781" s="8">
        <f t="shared" si="121"/>
        <v>0</v>
      </c>
      <c r="O781" s="8">
        <f t="shared" si="122"/>
        <v>75</v>
      </c>
      <c r="P781" s="8">
        <f t="shared" si="123"/>
        <v>83.5</v>
      </c>
      <c r="Q781" s="9">
        <f t="shared" si="124"/>
        <v>32.524999999999999</v>
      </c>
      <c r="R781" s="9">
        <f t="shared" si="125"/>
        <v>52.125</v>
      </c>
      <c r="S781" s="9">
        <f t="shared" si="126"/>
        <v>60.075000000000003</v>
      </c>
      <c r="T781" s="9">
        <f t="shared" si="127"/>
        <v>45.875</v>
      </c>
      <c r="U781" s="8">
        <f t="shared" si="128"/>
        <v>48.241666666666674</v>
      </c>
      <c r="V781" s="8">
        <f t="shared" si="129"/>
        <v>47.650000000000006</v>
      </c>
    </row>
    <row r="782" spans="1:22" ht="13.5" x14ac:dyDescent="0.25">
      <c r="A782" s="3">
        <f>RSI!A782</f>
        <v>43445</v>
      </c>
      <c r="B782" s="2">
        <f>RSI!B782</f>
        <v>44.6</v>
      </c>
      <c r="C782" s="2">
        <f>RSI!I782</f>
        <v>64.165214119981243</v>
      </c>
      <c r="D782" s="2">
        <f>MACD!E782</f>
        <v>0.33172470588269221</v>
      </c>
      <c r="E782" s="2">
        <f>MACD!F782</f>
        <v>0.23822834725021119</v>
      </c>
      <c r="F782" s="2">
        <f>'Moving Avg'!D782</f>
        <v>44.519999999999996</v>
      </c>
      <c r="G782" s="2">
        <f>'Moving Avg'!F782</f>
        <v>44.251000000000005</v>
      </c>
      <c r="H782" s="2">
        <f>'Moving Avg'!G782</f>
        <v>41.38920000000001</v>
      </c>
      <c r="I782" s="2">
        <f>'Moving Avg'!H782</f>
        <v>37.017899999999997</v>
      </c>
      <c r="J782" s="6" t="str">
        <f>OBV!F782</f>
        <v>BULLISH</v>
      </c>
      <c r="K782" s="6" t="str">
        <f>OBV!G782</f>
        <v>NEUTRAL</v>
      </c>
      <c r="L782" s="6" t="str">
        <f>OBV!H782</f>
        <v>CONFIRMED BULLISH</v>
      </c>
      <c r="M782" s="8">
        <f t="shared" si="120"/>
        <v>25</v>
      </c>
      <c r="N782" s="8">
        <f t="shared" si="121"/>
        <v>0</v>
      </c>
      <c r="O782" s="8">
        <f t="shared" si="122"/>
        <v>75</v>
      </c>
      <c r="P782" s="8">
        <f t="shared" si="123"/>
        <v>83.5</v>
      </c>
      <c r="Q782" s="9">
        <f t="shared" si="124"/>
        <v>32.524999999999999</v>
      </c>
      <c r="R782" s="9">
        <f t="shared" si="125"/>
        <v>52.125</v>
      </c>
      <c r="S782" s="9">
        <f t="shared" si="126"/>
        <v>60.075000000000003</v>
      </c>
      <c r="T782" s="9">
        <f t="shared" si="127"/>
        <v>45.875</v>
      </c>
      <c r="U782" s="8">
        <f t="shared" si="128"/>
        <v>48.241666666666674</v>
      </c>
      <c r="V782" s="8">
        <f t="shared" si="129"/>
        <v>47.650000000000006</v>
      </c>
    </row>
    <row r="783" spans="1:22" ht="13.5" x14ac:dyDescent="0.25">
      <c r="A783" s="3">
        <f>RSI!A783</f>
        <v>43446</v>
      </c>
      <c r="B783" s="2">
        <f>RSI!B783</f>
        <v>44.6</v>
      </c>
      <c r="C783" s="2">
        <f>RSI!I783</f>
        <v>64.165214119981243</v>
      </c>
      <c r="D783" s="2">
        <f>MACD!E783</f>
        <v>0.33108095684816874</v>
      </c>
      <c r="E783" s="2">
        <f>MACD!F783</f>
        <v>0.25679886916980271</v>
      </c>
      <c r="F783" s="2">
        <f>'Moving Avg'!D783</f>
        <v>44.559999999999995</v>
      </c>
      <c r="G783" s="2">
        <f>'Moving Avg'!F783</f>
        <v>44.408500000000004</v>
      </c>
      <c r="H783" s="2">
        <f>'Moving Avg'!G783</f>
        <v>41.591200000000001</v>
      </c>
      <c r="I783" s="2">
        <f>'Moving Avg'!H783</f>
        <v>37.037399999999991</v>
      </c>
      <c r="J783" s="6" t="str">
        <f>OBV!F783</f>
        <v>BULLISH</v>
      </c>
      <c r="K783" s="6" t="str">
        <f>OBV!G783</f>
        <v>STRONG</v>
      </c>
      <c r="L783" s="6" t="str">
        <f>OBV!H783</f>
        <v>CONFIRMED BULLISH</v>
      </c>
      <c r="M783" s="8">
        <f t="shared" si="120"/>
        <v>25</v>
      </c>
      <c r="N783" s="8">
        <f t="shared" si="121"/>
        <v>0</v>
      </c>
      <c r="O783" s="8">
        <f t="shared" si="122"/>
        <v>75</v>
      </c>
      <c r="P783" s="8">
        <f t="shared" si="123"/>
        <v>100</v>
      </c>
      <c r="Q783" s="9">
        <f t="shared" si="124"/>
        <v>35</v>
      </c>
      <c r="R783" s="9">
        <f t="shared" si="125"/>
        <v>56.25</v>
      </c>
      <c r="S783" s="9">
        <f t="shared" si="126"/>
        <v>67.5</v>
      </c>
      <c r="T783" s="9">
        <f t="shared" si="127"/>
        <v>50</v>
      </c>
      <c r="U783" s="8">
        <f t="shared" si="128"/>
        <v>52.916666666666664</v>
      </c>
      <c r="V783" s="8">
        <f t="shared" si="129"/>
        <v>52.1875</v>
      </c>
    </row>
    <row r="784" spans="1:22" ht="13.5" x14ac:dyDescent="0.25">
      <c r="A784" s="3">
        <f>RSI!A784</f>
        <v>43447</v>
      </c>
      <c r="B784" s="2">
        <f>RSI!B784</f>
        <v>44.6</v>
      </c>
      <c r="C784" s="2">
        <f>RSI!I784</f>
        <v>64.165214119981243</v>
      </c>
      <c r="D784" s="2">
        <f>MACD!E784</f>
        <v>0.32520815111629986</v>
      </c>
      <c r="E784" s="2">
        <f>MACD!F784</f>
        <v>0.27048072555910213</v>
      </c>
      <c r="F784" s="2">
        <f>'Moving Avg'!D784</f>
        <v>44.58</v>
      </c>
      <c r="G784" s="2">
        <f>'Moving Avg'!F784</f>
        <v>44.504000000000005</v>
      </c>
      <c r="H784" s="2">
        <f>'Moving Avg'!G784</f>
        <v>41.793199999999999</v>
      </c>
      <c r="I784" s="2">
        <f>'Moving Avg'!H784</f>
        <v>37.056899999999999</v>
      </c>
      <c r="J784" s="6" t="str">
        <f>OBV!F784</f>
        <v>NEUTRAL</v>
      </c>
      <c r="K784" s="6" t="str">
        <f>OBV!G784</f>
        <v>NEUTRAL</v>
      </c>
      <c r="L784" s="6" t="str">
        <f>OBV!H784</f>
        <v>NEUTRAL</v>
      </c>
      <c r="M784" s="8">
        <f t="shared" si="120"/>
        <v>25</v>
      </c>
      <c r="N784" s="8">
        <f t="shared" si="121"/>
        <v>0</v>
      </c>
      <c r="O784" s="8">
        <f t="shared" si="122"/>
        <v>75</v>
      </c>
      <c r="P784" s="8">
        <f t="shared" si="123"/>
        <v>33</v>
      </c>
      <c r="Q784" s="9">
        <f t="shared" si="124"/>
        <v>24.95</v>
      </c>
      <c r="R784" s="9">
        <f t="shared" si="125"/>
        <v>39.5</v>
      </c>
      <c r="S784" s="9">
        <f t="shared" si="126"/>
        <v>37.35</v>
      </c>
      <c r="T784" s="9">
        <f t="shared" si="127"/>
        <v>33.25</v>
      </c>
      <c r="U784" s="8">
        <f t="shared" si="128"/>
        <v>33.933333333333337</v>
      </c>
      <c r="V784" s="8">
        <f t="shared" si="129"/>
        <v>33.762500000000003</v>
      </c>
    </row>
    <row r="785" spans="1:22" ht="13.5" x14ac:dyDescent="0.25">
      <c r="A785" s="3">
        <f>RSI!A785</f>
        <v>43448</v>
      </c>
      <c r="B785" s="2">
        <f>RSI!B785</f>
        <v>44.58</v>
      </c>
      <c r="C785" s="2">
        <f>RSI!I785</f>
        <v>63.734907413972557</v>
      </c>
      <c r="D785" s="2">
        <f>MACD!E785</f>
        <v>0.31678691413416971</v>
      </c>
      <c r="E785" s="2">
        <f>MACD!F785</f>
        <v>0.27974196327411566</v>
      </c>
      <c r="F785" s="2">
        <f>'Moving Avg'!D785</f>
        <v>44.596000000000004</v>
      </c>
      <c r="G785" s="2">
        <f>'Moving Avg'!F785</f>
        <v>44.508000000000003</v>
      </c>
      <c r="H785" s="2">
        <f>'Moving Avg'!G785</f>
        <v>41.994799999999998</v>
      </c>
      <c r="I785" s="2">
        <f>'Moving Avg'!H785</f>
        <v>37.076299999999996</v>
      </c>
      <c r="J785" s="6" t="str">
        <f>OBV!F785</f>
        <v>BEARISH</v>
      </c>
      <c r="K785" s="6" t="str">
        <f>OBV!G785</f>
        <v>WEAK</v>
      </c>
      <c r="L785" s="6" t="str">
        <f>OBV!H785</f>
        <v>BEARISH DIVERGENCE</v>
      </c>
      <c r="M785" s="8">
        <f t="shared" si="120"/>
        <v>25</v>
      </c>
      <c r="N785" s="8">
        <f t="shared" si="121"/>
        <v>0</v>
      </c>
      <c r="O785" s="8">
        <f t="shared" si="122"/>
        <v>75</v>
      </c>
      <c r="P785" s="8">
        <f t="shared" si="123"/>
        <v>0</v>
      </c>
      <c r="Q785" s="9">
        <f t="shared" si="124"/>
        <v>20</v>
      </c>
      <c r="R785" s="9">
        <f t="shared" si="125"/>
        <v>31.25</v>
      </c>
      <c r="S785" s="9">
        <f t="shared" si="126"/>
        <v>22.5</v>
      </c>
      <c r="T785" s="9">
        <f t="shared" si="127"/>
        <v>25</v>
      </c>
      <c r="U785" s="8">
        <f t="shared" si="128"/>
        <v>24.583333333333332</v>
      </c>
      <c r="V785" s="8">
        <f t="shared" si="129"/>
        <v>24.6875</v>
      </c>
    </row>
    <row r="786" spans="1:22" ht="13.5" x14ac:dyDescent="0.25">
      <c r="A786" s="3">
        <f>RSI!A786</f>
        <v>43451</v>
      </c>
      <c r="B786" s="2">
        <f>RSI!B786</f>
        <v>44.58</v>
      </c>
      <c r="C786" s="2">
        <f>RSI!I786</f>
        <v>63.734907413972557</v>
      </c>
      <c r="D786" s="2">
        <f>MACD!E786</f>
        <v>0.30521145024065532</v>
      </c>
      <c r="E786" s="2">
        <f>MACD!F786</f>
        <v>0.28483586066742361</v>
      </c>
      <c r="F786" s="2">
        <f>'Moving Avg'!D786</f>
        <v>44.591999999999999</v>
      </c>
      <c r="G786" s="2">
        <f>'Moving Avg'!F786</f>
        <v>44.512000000000008</v>
      </c>
      <c r="H786" s="2">
        <f>'Moving Avg'!G786</f>
        <v>42.2164</v>
      </c>
      <c r="I786" s="2">
        <f>'Moving Avg'!H786</f>
        <v>37.095699999999994</v>
      </c>
      <c r="J786" s="6" t="str">
        <f>OBV!F786</f>
        <v>BEARISH</v>
      </c>
      <c r="K786" s="6" t="str">
        <f>OBV!G786</f>
        <v>WEAK</v>
      </c>
      <c r="L786" s="6" t="str">
        <f>OBV!H786</f>
        <v>CONFIRMED BEARISH</v>
      </c>
      <c r="M786" s="8">
        <f t="shared" si="120"/>
        <v>25</v>
      </c>
      <c r="N786" s="8">
        <f t="shared" si="121"/>
        <v>0</v>
      </c>
      <c r="O786" s="8">
        <f t="shared" si="122"/>
        <v>75</v>
      </c>
      <c r="P786" s="8">
        <f t="shared" si="123"/>
        <v>0</v>
      </c>
      <c r="Q786" s="9">
        <f t="shared" si="124"/>
        <v>20</v>
      </c>
      <c r="R786" s="9">
        <f t="shared" si="125"/>
        <v>31.25</v>
      </c>
      <c r="S786" s="9">
        <f t="shared" si="126"/>
        <v>22.5</v>
      </c>
      <c r="T786" s="9">
        <f t="shared" si="127"/>
        <v>25</v>
      </c>
      <c r="U786" s="8">
        <f t="shared" si="128"/>
        <v>24.583333333333332</v>
      </c>
      <c r="V786" s="8">
        <f t="shared" si="129"/>
        <v>24.6875</v>
      </c>
    </row>
    <row r="787" spans="1:22" ht="13.5" x14ac:dyDescent="0.25">
      <c r="A787" s="3">
        <f>RSI!A787</f>
        <v>43452</v>
      </c>
      <c r="B787" s="2">
        <f>RSI!B787</f>
        <v>44.58</v>
      </c>
      <c r="C787" s="2">
        <f>RSI!I787</f>
        <v>63.734907413972557</v>
      </c>
      <c r="D787" s="2">
        <f>MACD!E787</f>
        <v>0.29745048621877146</v>
      </c>
      <c r="E787" s="2">
        <f>MACD!F787</f>
        <v>0.28735878577769319</v>
      </c>
      <c r="F787" s="2">
        <f>'Moving Avg'!D787</f>
        <v>44.588000000000001</v>
      </c>
      <c r="G787" s="2">
        <f>'Moving Avg'!F787</f>
        <v>44.516000000000005</v>
      </c>
      <c r="H787" s="2">
        <f>'Moving Avg'!G787</f>
        <v>42.437999999999995</v>
      </c>
      <c r="I787" s="2">
        <f>'Moving Avg'!H787</f>
        <v>37.115099999999998</v>
      </c>
      <c r="J787" s="6" t="str">
        <f>OBV!F787</f>
        <v>BEARISH</v>
      </c>
      <c r="K787" s="6" t="str">
        <f>OBV!G787</f>
        <v>WEAK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75</v>
      </c>
      <c r="P787" s="8">
        <f t="shared" si="123"/>
        <v>0</v>
      </c>
      <c r="Q787" s="9">
        <f t="shared" si="124"/>
        <v>20</v>
      </c>
      <c r="R787" s="9">
        <f t="shared" si="125"/>
        <v>31.25</v>
      </c>
      <c r="S787" s="9">
        <f t="shared" si="126"/>
        <v>22.5</v>
      </c>
      <c r="T787" s="9">
        <f t="shared" si="127"/>
        <v>25</v>
      </c>
      <c r="U787" s="8">
        <f t="shared" si="128"/>
        <v>24.583333333333332</v>
      </c>
      <c r="V787" s="8">
        <f t="shared" si="129"/>
        <v>24.6875</v>
      </c>
    </row>
    <row r="788" spans="1:22" ht="13.5" x14ac:dyDescent="0.25">
      <c r="A788" s="3">
        <f>RSI!A788</f>
        <v>43453</v>
      </c>
      <c r="B788" s="2">
        <f>RSI!B788</f>
        <v>44.58</v>
      </c>
      <c r="C788" s="2">
        <f>RSI!I788</f>
        <v>63.734907413972557</v>
      </c>
      <c r="D788" s="2">
        <f>MACD!E788</f>
        <v>0.27168391342421216</v>
      </c>
      <c r="E788" s="2">
        <f>MACD!F788</f>
        <v>0.28422381130699703</v>
      </c>
      <c r="F788" s="2">
        <f>'Moving Avg'!D788</f>
        <v>44.583999999999989</v>
      </c>
      <c r="G788" s="2">
        <f>'Moving Avg'!F788</f>
        <v>44.52000000000001</v>
      </c>
      <c r="H788" s="2">
        <f>'Moving Avg'!G788</f>
        <v>42.679199999999994</v>
      </c>
      <c r="I788" s="2">
        <f>'Moving Avg'!H788</f>
        <v>37.134499999999996</v>
      </c>
      <c r="J788" s="6" t="str">
        <f>OBV!F788</f>
        <v>BEARISH</v>
      </c>
      <c r="K788" s="6" t="str">
        <f>OBV!G788</f>
        <v>WEAK</v>
      </c>
      <c r="L788" s="6" t="str">
        <f>OBV!H788</f>
        <v>CONFIRMED BEARISH</v>
      </c>
      <c r="M788" s="8">
        <f t="shared" si="120"/>
        <v>25</v>
      </c>
      <c r="N788" s="8">
        <f t="shared" si="121"/>
        <v>45</v>
      </c>
      <c r="O788" s="8">
        <f t="shared" si="122"/>
        <v>75</v>
      </c>
      <c r="P788" s="8">
        <f t="shared" si="123"/>
        <v>0</v>
      </c>
      <c r="Q788" s="9">
        <f t="shared" si="124"/>
        <v>35.75</v>
      </c>
      <c r="R788" s="9">
        <f t="shared" si="125"/>
        <v>40.25</v>
      </c>
      <c r="S788" s="9">
        <f t="shared" si="126"/>
        <v>29.25</v>
      </c>
      <c r="T788" s="9">
        <f t="shared" si="127"/>
        <v>36.25</v>
      </c>
      <c r="U788" s="8">
        <f t="shared" si="128"/>
        <v>35.083333333333336</v>
      </c>
      <c r="V788" s="8">
        <f t="shared" si="129"/>
        <v>35.375</v>
      </c>
    </row>
    <row r="789" spans="1:22" ht="13.5" x14ac:dyDescent="0.25">
      <c r="A789" s="3">
        <f>RSI!A789</f>
        <v>43454</v>
      </c>
      <c r="B789" s="2">
        <f>RSI!B789</f>
        <v>44.58</v>
      </c>
      <c r="C789" s="2">
        <f>RSI!I789</f>
        <v>63.734907413972557</v>
      </c>
      <c r="D789" s="2">
        <f>MACD!E789</f>
        <v>0.26173364797634235</v>
      </c>
      <c r="E789" s="2">
        <f>MACD!F789</f>
        <v>0.27972577864086612</v>
      </c>
      <c r="F789" s="2">
        <f>'Moving Avg'!D789</f>
        <v>44.58</v>
      </c>
      <c r="G789" s="2">
        <f>'Moving Avg'!F789</f>
        <v>44.524000000000015</v>
      </c>
      <c r="H789" s="2">
        <f>'Moving Avg'!G789</f>
        <v>42.90079999999999</v>
      </c>
      <c r="I789" s="2">
        <f>'Moving Avg'!H789</f>
        <v>37.1539</v>
      </c>
      <c r="J789" s="6" t="str">
        <f>OBV!F789</f>
        <v>BEARISH</v>
      </c>
      <c r="K789" s="6" t="str">
        <f>OBV!G789</f>
        <v>WEAK</v>
      </c>
      <c r="L789" s="6" t="str">
        <f>OBV!H789</f>
        <v>CONFIRMED BEARISH</v>
      </c>
      <c r="M789" s="8">
        <f t="shared" si="120"/>
        <v>25</v>
      </c>
      <c r="N789" s="8">
        <f t="shared" si="121"/>
        <v>45</v>
      </c>
      <c r="O789" s="8">
        <f t="shared" si="122"/>
        <v>75</v>
      </c>
      <c r="P789" s="8">
        <f t="shared" si="123"/>
        <v>0</v>
      </c>
      <c r="Q789" s="9">
        <f t="shared" si="124"/>
        <v>35.75</v>
      </c>
      <c r="R789" s="9">
        <f t="shared" si="125"/>
        <v>40.25</v>
      </c>
      <c r="S789" s="9">
        <f t="shared" si="126"/>
        <v>29.25</v>
      </c>
      <c r="T789" s="9">
        <f t="shared" si="127"/>
        <v>36.25</v>
      </c>
      <c r="U789" s="8">
        <f t="shared" si="128"/>
        <v>35.083333333333336</v>
      </c>
      <c r="V789" s="8">
        <f t="shared" si="129"/>
        <v>35.375</v>
      </c>
    </row>
    <row r="790" spans="1:22" ht="13.5" x14ac:dyDescent="0.25">
      <c r="A790" s="3">
        <f>RSI!A790</f>
        <v>43455</v>
      </c>
      <c r="B790" s="2">
        <f>RSI!B790</f>
        <v>44.58</v>
      </c>
      <c r="C790" s="2">
        <f>RSI!I790</f>
        <v>63.734907413972564</v>
      </c>
      <c r="D790" s="2">
        <f>MACD!E790</f>
        <v>0.25004345541204032</v>
      </c>
      <c r="E790" s="2">
        <f>MACD!F790</f>
        <v>0.27378931399510098</v>
      </c>
      <c r="F790" s="2">
        <f>'Moving Avg'!D790</f>
        <v>44.58</v>
      </c>
      <c r="G790" s="2">
        <f>'Moving Avg'!F790</f>
        <v>44.528500000000015</v>
      </c>
      <c r="H790" s="2">
        <f>'Moving Avg'!G790</f>
        <v>43.122399999999992</v>
      </c>
      <c r="I790" s="2">
        <f>'Moving Avg'!H790</f>
        <v>37.173299999999998</v>
      </c>
      <c r="J790" s="6" t="str">
        <f>OBV!F790</f>
        <v>NEUTRAL</v>
      </c>
      <c r="K790" s="6" t="str">
        <f>OBV!G790</f>
        <v>NEUTRAL</v>
      </c>
      <c r="L790" s="6" t="str">
        <f>OBV!H790</f>
        <v>NEUTRAL</v>
      </c>
      <c r="M790" s="8">
        <f t="shared" si="120"/>
        <v>25</v>
      </c>
      <c r="N790" s="8">
        <f t="shared" si="121"/>
        <v>100</v>
      </c>
      <c r="O790" s="8">
        <f t="shared" si="122"/>
        <v>75</v>
      </c>
      <c r="P790" s="8">
        <f t="shared" si="123"/>
        <v>33</v>
      </c>
      <c r="Q790" s="9">
        <f t="shared" si="124"/>
        <v>59.95</v>
      </c>
      <c r="R790" s="9">
        <f t="shared" si="125"/>
        <v>59.5</v>
      </c>
      <c r="S790" s="9">
        <f t="shared" si="126"/>
        <v>52.35</v>
      </c>
      <c r="T790" s="9">
        <f t="shared" si="127"/>
        <v>58.25</v>
      </c>
      <c r="U790" s="8">
        <f t="shared" si="128"/>
        <v>57.266666666666673</v>
      </c>
      <c r="V790" s="8">
        <f t="shared" si="129"/>
        <v>57.512500000000003</v>
      </c>
    </row>
    <row r="791" spans="1:22" ht="13.5" x14ac:dyDescent="0.25">
      <c r="A791" s="3">
        <f>RSI!A791</f>
        <v>43458</v>
      </c>
      <c r="B791" s="2">
        <f>RSI!B791</f>
        <v>44.58</v>
      </c>
      <c r="C791" s="2">
        <f>RSI!I791</f>
        <v>63.734907413972564</v>
      </c>
      <c r="D791" s="2">
        <f>MACD!E791</f>
        <v>0.25250790903929499</v>
      </c>
      <c r="E791" s="2">
        <f>MACD!F791</f>
        <v>0.26953303300393983</v>
      </c>
      <c r="F791" s="2">
        <f>'Moving Avg'!D791</f>
        <v>44.58</v>
      </c>
      <c r="G791" s="2">
        <f>'Moving Avg'!F791</f>
        <v>44.535000000000018</v>
      </c>
      <c r="H791" s="2">
        <f>'Moving Avg'!G791</f>
        <v>43.343999999999987</v>
      </c>
      <c r="I791" s="2">
        <f>'Moving Avg'!H791</f>
        <v>37.192700000000002</v>
      </c>
      <c r="J791" s="6" t="str">
        <f>OBV!F791</f>
        <v>NEUTRAL</v>
      </c>
      <c r="K791" s="6" t="str">
        <f>OBV!G791</f>
        <v>NEUTRAL</v>
      </c>
      <c r="L791" s="6" t="str">
        <f>OBV!H791</f>
        <v>NEUTRAL</v>
      </c>
      <c r="M791" s="8">
        <f t="shared" si="120"/>
        <v>25</v>
      </c>
      <c r="N791" s="8">
        <f t="shared" si="121"/>
        <v>45</v>
      </c>
      <c r="O791" s="8">
        <f t="shared" si="122"/>
        <v>75</v>
      </c>
      <c r="P791" s="8">
        <f t="shared" si="123"/>
        <v>33</v>
      </c>
      <c r="Q791" s="9">
        <f t="shared" si="124"/>
        <v>40.700000000000003</v>
      </c>
      <c r="R791" s="9">
        <f t="shared" si="125"/>
        <v>48.5</v>
      </c>
      <c r="S791" s="9">
        <f t="shared" si="126"/>
        <v>44.1</v>
      </c>
      <c r="T791" s="9">
        <f t="shared" si="127"/>
        <v>44.5</v>
      </c>
      <c r="U791" s="8">
        <f t="shared" si="128"/>
        <v>44.433333333333337</v>
      </c>
      <c r="V791" s="8">
        <f t="shared" si="129"/>
        <v>44.45</v>
      </c>
    </row>
    <row r="792" spans="1:22" ht="13.5" x14ac:dyDescent="0.25">
      <c r="A792" s="3">
        <f>RSI!A792</f>
        <v>43459</v>
      </c>
      <c r="B792" s="2">
        <f>RSI!B792</f>
        <v>44.58</v>
      </c>
      <c r="C792" s="2">
        <f>RSI!I792</f>
        <v>63.734907413972564</v>
      </c>
      <c r="D792" s="2">
        <f>MACD!E792</f>
        <v>0.25178908599468031</v>
      </c>
      <c r="E792" s="2">
        <f>MACD!F792</f>
        <v>0.26598424360208794</v>
      </c>
      <c r="F792" s="2">
        <f>'Moving Avg'!D792</f>
        <v>44.58</v>
      </c>
      <c r="G792" s="2">
        <f>'Moving Avg'!F792</f>
        <v>44.539000000000023</v>
      </c>
      <c r="H792" s="2">
        <f>'Moving Avg'!G792</f>
        <v>43.565599999999989</v>
      </c>
      <c r="I792" s="2">
        <f>'Moving Avg'!H792</f>
        <v>37.212100000000007</v>
      </c>
      <c r="J792" s="6" t="str">
        <f>OBV!F792</f>
        <v>NEUTRAL</v>
      </c>
      <c r="K792" s="6" t="str">
        <f>OBV!G792</f>
        <v>NEUTRAL</v>
      </c>
      <c r="L792" s="6" t="str">
        <f>OBV!H792</f>
        <v>NEUTRAL</v>
      </c>
      <c r="M792" s="8">
        <f t="shared" si="120"/>
        <v>25</v>
      </c>
      <c r="N792" s="8">
        <f t="shared" si="121"/>
        <v>45</v>
      </c>
      <c r="O792" s="8">
        <f t="shared" si="122"/>
        <v>75</v>
      </c>
      <c r="P792" s="8">
        <f t="shared" si="123"/>
        <v>33</v>
      </c>
      <c r="Q792" s="9">
        <f t="shared" si="124"/>
        <v>40.700000000000003</v>
      </c>
      <c r="R792" s="9">
        <f t="shared" si="125"/>
        <v>48.5</v>
      </c>
      <c r="S792" s="9">
        <f t="shared" si="126"/>
        <v>44.1</v>
      </c>
      <c r="T792" s="9">
        <f t="shared" si="127"/>
        <v>44.5</v>
      </c>
      <c r="U792" s="8">
        <f t="shared" si="128"/>
        <v>44.433333333333337</v>
      </c>
      <c r="V792" s="8">
        <f t="shared" si="129"/>
        <v>44.45</v>
      </c>
    </row>
    <row r="793" spans="1:22" ht="13.5" x14ac:dyDescent="0.25">
      <c r="A793" s="3">
        <f>RSI!A793</f>
        <v>43460</v>
      </c>
      <c r="B793" s="2">
        <f>RSI!B793</f>
        <v>42.58</v>
      </c>
      <c r="C793" s="2">
        <f>RSI!I793</f>
        <v>28.796771362928297</v>
      </c>
      <c r="D793" s="2">
        <f>MACD!E793</f>
        <v>0.39673258262929778</v>
      </c>
      <c r="E793" s="2">
        <f>MACD!F793</f>
        <v>0.29213391140752992</v>
      </c>
      <c r="F793" s="2">
        <f>'Moving Avg'!D793</f>
        <v>44.179999999999993</v>
      </c>
      <c r="G793" s="2">
        <f>'Moving Avg'!F793</f>
        <v>44.445000000000022</v>
      </c>
      <c r="H793" s="2">
        <f>'Moving Avg'!G793</f>
        <v>43.727199999999982</v>
      </c>
      <c r="I793" s="2">
        <f>'Moving Avg'!H793</f>
        <v>37.230649999999997</v>
      </c>
      <c r="J793" s="6" t="str">
        <f>OBV!F793</f>
        <v>NEUTRAL</v>
      </c>
      <c r="K793" s="6" t="str">
        <f>OBV!G793</f>
        <v>NEUTRAL</v>
      </c>
      <c r="L793" s="6" t="str">
        <f>OBV!H793</f>
        <v>NEUTRAL</v>
      </c>
      <c r="M793" s="8">
        <f t="shared" si="120"/>
        <v>50</v>
      </c>
      <c r="N793" s="8">
        <f t="shared" si="121"/>
        <v>0</v>
      </c>
      <c r="O793" s="8">
        <f t="shared" si="122"/>
        <v>75</v>
      </c>
      <c r="P793" s="8">
        <f t="shared" si="123"/>
        <v>33</v>
      </c>
      <c r="Q793" s="9">
        <f t="shared" si="124"/>
        <v>33.700000000000003</v>
      </c>
      <c r="R793" s="9">
        <f t="shared" si="125"/>
        <v>44.5</v>
      </c>
      <c r="S793" s="9">
        <f t="shared" si="126"/>
        <v>41.1</v>
      </c>
      <c r="T793" s="9">
        <f t="shared" si="127"/>
        <v>39.5</v>
      </c>
      <c r="U793" s="8">
        <f t="shared" si="128"/>
        <v>39.766666666666673</v>
      </c>
      <c r="V793" s="8">
        <f t="shared" si="129"/>
        <v>39.700000000000003</v>
      </c>
    </row>
    <row r="794" spans="1:22" ht="13.5" x14ac:dyDescent="0.25">
      <c r="A794" s="3">
        <f>RSI!A794</f>
        <v>43461</v>
      </c>
      <c r="B794" s="2">
        <f>RSI!B794</f>
        <v>43.85</v>
      </c>
      <c r="C794" s="2">
        <f>RSI!I794</f>
        <v>48.210940382403287</v>
      </c>
      <c r="D794" s="2">
        <f>MACD!E794</f>
        <v>0.43471700212788988</v>
      </c>
      <c r="E794" s="2">
        <f>MACD!F794</f>
        <v>0.32065052955160195</v>
      </c>
      <c r="F794" s="2">
        <f>'Moving Avg'!D794</f>
        <v>44.033999999999999</v>
      </c>
      <c r="G794" s="2">
        <f>'Moving Avg'!F794</f>
        <v>44.414500000000018</v>
      </c>
      <c r="H794" s="2">
        <f>'Moving Avg'!G794</f>
        <v>43.893599999999985</v>
      </c>
      <c r="I794" s="2">
        <f>'Moving Avg'!H794</f>
        <v>37.264250000000004</v>
      </c>
      <c r="J794" s="6" t="str">
        <f>OBV!F794</f>
        <v>BULLISH</v>
      </c>
      <c r="K794" s="6" t="str">
        <f>OBV!G794</f>
        <v>STRONG</v>
      </c>
      <c r="L794" s="6" t="str">
        <f>OBV!H794</f>
        <v>BULLISH DIVERGENCE</v>
      </c>
      <c r="M794" s="8">
        <f t="shared" si="120"/>
        <v>25</v>
      </c>
      <c r="N794" s="8">
        <f t="shared" si="121"/>
        <v>0</v>
      </c>
      <c r="O794" s="8">
        <f t="shared" si="122"/>
        <v>75</v>
      </c>
      <c r="P794" s="8">
        <f t="shared" si="123"/>
        <v>83</v>
      </c>
      <c r="Q794" s="9">
        <f t="shared" si="124"/>
        <v>32.450000000000003</v>
      </c>
      <c r="R794" s="9">
        <f t="shared" si="125"/>
        <v>52</v>
      </c>
      <c r="S794" s="9">
        <f t="shared" si="126"/>
        <v>59.85</v>
      </c>
      <c r="T794" s="9">
        <f t="shared" si="127"/>
        <v>45.75</v>
      </c>
      <c r="U794" s="8">
        <f t="shared" si="128"/>
        <v>48.1</v>
      </c>
      <c r="V794" s="8">
        <f t="shared" si="129"/>
        <v>47.512500000000003</v>
      </c>
    </row>
    <row r="795" spans="1:22" ht="13.5" x14ac:dyDescent="0.25">
      <c r="A795" s="3">
        <f>RSI!A795</f>
        <v>43462</v>
      </c>
      <c r="B795" s="2">
        <f>RSI!B795</f>
        <v>44</v>
      </c>
      <c r="C795" s="2">
        <f>RSI!I795</f>
        <v>49.94683317964131</v>
      </c>
      <c r="D795" s="2">
        <f>MACD!E795</f>
        <v>0.45388180940310718</v>
      </c>
      <c r="E795" s="2">
        <f>MACD!F795</f>
        <v>0.34729678552190302</v>
      </c>
      <c r="F795" s="2">
        <f>'Moving Avg'!D795</f>
        <v>43.917999999999999</v>
      </c>
      <c r="G795" s="2">
        <f>'Moving Avg'!F795</f>
        <v>44.391500000000022</v>
      </c>
      <c r="H795" s="2">
        <f>'Moving Avg'!G795</f>
        <v>44.019799999999989</v>
      </c>
      <c r="I795" s="2">
        <f>'Moving Avg'!H795</f>
        <v>37.306950000000008</v>
      </c>
      <c r="J795" s="6" t="str">
        <f>OBV!F795</f>
        <v>BULLISH</v>
      </c>
      <c r="K795" s="6" t="str">
        <f>OBV!G795</f>
        <v>STRONG</v>
      </c>
      <c r="L795" s="6" t="str">
        <f>OBV!H795</f>
        <v>BULLISH DIVERGENCE</v>
      </c>
      <c r="M795" s="8">
        <f t="shared" si="120"/>
        <v>25</v>
      </c>
      <c r="N795" s="8">
        <f t="shared" si="121"/>
        <v>0</v>
      </c>
      <c r="O795" s="8">
        <f t="shared" si="122"/>
        <v>75</v>
      </c>
      <c r="P795" s="8">
        <f t="shared" si="123"/>
        <v>83</v>
      </c>
      <c r="Q795" s="9">
        <f t="shared" si="124"/>
        <v>32.450000000000003</v>
      </c>
      <c r="R795" s="9">
        <f t="shared" si="125"/>
        <v>52</v>
      </c>
      <c r="S795" s="9">
        <f t="shared" si="126"/>
        <v>59.85</v>
      </c>
      <c r="T795" s="9">
        <f t="shared" si="127"/>
        <v>45.75</v>
      </c>
      <c r="U795" s="8">
        <f t="shared" si="128"/>
        <v>48.1</v>
      </c>
      <c r="V795" s="8">
        <f t="shared" si="129"/>
        <v>47.512500000000003</v>
      </c>
    </row>
    <row r="796" spans="1:22" ht="13.5" x14ac:dyDescent="0.25">
      <c r="A796" s="3">
        <f>RSI!A796</f>
        <v>43465</v>
      </c>
      <c r="B796" s="2">
        <f>RSI!B796</f>
        <v>44</v>
      </c>
      <c r="C796" s="2">
        <f>RSI!I796</f>
        <v>49.94683317964131</v>
      </c>
      <c r="D796" s="2">
        <f>MACD!E796</f>
        <v>0.4703342161355053</v>
      </c>
      <c r="E796" s="2">
        <f>MACD!F796</f>
        <v>0.37190427164462347</v>
      </c>
      <c r="F796" s="2">
        <f>'Moving Avg'!D796</f>
        <v>43.802</v>
      </c>
      <c r="G796" s="2">
        <f>'Moving Avg'!F796</f>
        <v>44.368500000000012</v>
      </c>
      <c r="H796" s="2">
        <f>'Moving Avg'!G796</f>
        <v>44.112199999999987</v>
      </c>
      <c r="I796" s="2">
        <f>'Moving Avg'!H796</f>
        <v>37.354950000000002</v>
      </c>
      <c r="J796" s="6" t="str">
        <f>OBV!F796</f>
        <v>BULLISH</v>
      </c>
      <c r="K796" s="6" t="str">
        <f>OBV!G796</f>
        <v>STRONG</v>
      </c>
      <c r="L796" s="6" t="str">
        <f>OBV!H796</f>
        <v>BULLISH DIVERGENCE</v>
      </c>
      <c r="M796" s="8">
        <f t="shared" si="120"/>
        <v>25</v>
      </c>
      <c r="N796" s="8">
        <f t="shared" si="121"/>
        <v>0</v>
      </c>
      <c r="O796" s="8">
        <f t="shared" si="122"/>
        <v>75</v>
      </c>
      <c r="P796" s="8">
        <f t="shared" si="123"/>
        <v>83</v>
      </c>
      <c r="Q796" s="9">
        <f t="shared" si="124"/>
        <v>32.450000000000003</v>
      </c>
      <c r="R796" s="9">
        <f t="shared" si="125"/>
        <v>52</v>
      </c>
      <c r="S796" s="9">
        <f t="shared" si="126"/>
        <v>59.85</v>
      </c>
      <c r="T796" s="9">
        <f t="shared" si="127"/>
        <v>45.75</v>
      </c>
      <c r="U796" s="8">
        <f t="shared" si="128"/>
        <v>48.1</v>
      </c>
      <c r="V796" s="8">
        <f t="shared" si="129"/>
        <v>47.512500000000003</v>
      </c>
    </row>
    <row r="797" spans="1:22" ht="13.5" x14ac:dyDescent="0.25">
      <c r="A797" s="3">
        <f>RSI!A797</f>
        <v>43467</v>
      </c>
      <c r="B797" s="2">
        <f>RSI!B797</f>
        <v>44</v>
      </c>
      <c r="C797" s="2">
        <f>RSI!I797</f>
        <v>49.94683317964131</v>
      </c>
      <c r="D797" s="2">
        <f>MACD!E797</f>
        <v>0.48447403091289942</v>
      </c>
      <c r="E797" s="2">
        <f>MACD!F797</f>
        <v>0.39441822349827871</v>
      </c>
      <c r="F797" s="2">
        <f>'Moving Avg'!D797</f>
        <v>43.686</v>
      </c>
      <c r="G797" s="2">
        <f>'Moving Avg'!F797</f>
        <v>44.343500000000006</v>
      </c>
      <c r="H797" s="2">
        <f>'Moving Avg'!G797</f>
        <v>44.204599999999992</v>
      </c>
      <c r="I797" s="2">
        <f>'Moving Avg'!H797</f>
        <v>37.402950000000004</v>
      </c>
      <c r="J797" s="6" t="str">
        <f>OBV!F797</f>
        <v>BULLISH</v>
      </c>
      <c r="K797" s="6" t="str">
        <f>OBV!G797</f>
        <v>STRONG</v>
      </c>
      <c r="L797" s="6" t="str">
        <f>OBV!H797</f>
        <v>BULLISH DIVERGENCE</v>
      </c>
      <c r="M797" s="8">
        <f t="shared" si="120"/>
        <v>25</v>
      </c>
      <c r="N797" s="8">
        <f t="shared" si="121"/>
        <v>0</v>
      </c>
      <c r="O797" s="8">
        <f t="shared" si="122"/>
        <v>75</v>
      </c>
      <c r="P797" s="8">
        <f t="shared" si="123"/>
        <v>83</v>
      </c>
      <c r="Q797" s="9">
        <f t="shared" si="124"/>
        <v>32.450000000000003</v>
      </c>
      <c r="R797" s="9">
        <f t="shared" si="125"/>
        <v>52</v>
      </c>
      <c r="S797" s="9">
        <f t="shared" si="126"/>
        <v>59.85</v>
      </c>
      <c r="T797" s="9">
        <f t="shared" si="127"/>
        <v>45.75</v>
      </c>
      <c r="U797" s="8">
        <f t="shared" si="128"/>
        <v>48.1</v>
      </c>
      <c r="V797" s="8">
        <f t="shared" si="129"/>
        <v>47.512500000000003</v>
      </c>
    </row>
    <row r="798" spans="1:22" ht="13.5" x14ac:dyDescent="0.25">
      <c r="A798" s="3">
        <f>RSI!A798</f>
        <v>43468</v>
      </c>
      <c r="B798" s="2">
        <f>RSI!B798</f>
        <v>44</v>
      </c>
      <c r="C798" s="2">
        <f>RSI!I798</f>
        <v>49.94683317964131</v>
      </c>
      <c r="D798" s="2">
        <f>MACD!E798</f>
        <v>0.49664084840615175</v>
      </c>
      <c r="E798" s="2">
        <f>MACD!F798</f>
        <v>0.41486274847985338</v>
      </c>
      <c r="F798" s="2">
        <f>'Moving Avg'!D798</f>
        <v>43.97</v>
      </c>
      <c r="G798" s="2">
        <f>'Moving Avg'!F798</f>
        <v>44.323500000000003</v>
      </c>
      <c r="H798" s="2">
        <f>'Moving Avg'!G798</f>
        <v>44.249199999999981</v>
      </c>
      <c r="I798" s="2">
        <f>'Moving Avg'!H798</f>
        <v>37.450950000000006</v>
      </c>
      <c r="J798" s="6" t="str">
        <f>OBV!F798</f>
        <v>BULLISH</v>
      </c>
      <c r="K798" s="6" t="str">
        <f>OBV!G798</f>
        <v>STRONG</v>
      </c>
      <c r="L798" s="6" t="str">
        <f>OBV!H798</f>
        <v>CONFIRMED BULLISH</v>
      </c>
      <c r="M798" s="8">
        <f t="shared" si="120"/>
        <v>25</v>
      </c>
      <c r="N798" s="8">
        <f t="shared" si="121"/>
        <v>0</v>
      </c>
      <c r="O798" s="8">
        <f t="shared" si="122"/>
        <v>75</v>
      </c>
      <c r="P798" s="8">
        <f t="shared" si="123"/>
        <v>100</v>
      </c>
      <c r="Q798" s="9">
        <f t="shared" si="124"/>
        <v>35</v>
      </c>
      <c r="R798" s="9">
        <f t="shared" si="125"/>
        <v>56.25</v>
      </c>
      <c r="S798" s="9">
        <f t="shared" si="126"/>
        <v>67.5</v>
      </c>
      <c r="T798" s="9">
        <f t="shared" si="127"/>
        <v>50</v>
      </c>
      <c r="U798" s="8">
        <f t="shared" si="128"/>
        <v>52.916666666666664</v>
      </c>
      <c r="V798" s="8">
        <f t="shared" si="129"/>
        <v>52.1875</v>
      </c>
    </row>
    <row r="799" spans="1:22" ht="13.5" x14ac:dyDescent="0.25">
      <c r="A799" s="3">
        <f>RSI!A799</f>
        <v>43469</v>
      </c>
      <c r="B799" s="2">
        <f>RSI!B799</f>
        <v>44</v>
      </c>
      <c r="C799" s="2">
        <f>RSI!I799</f>
        <v>49.94683317964131</v>
      </c>
      <c r="D799" s="2">
        <f>MACD!E799</f>
        <v>0.50712321711561259</v>
      </c>
      <c r="E799" s="2">
        <f>MACD!F799</f>
        <v>0.43331484220700522</v>
      </c>
      <c r="F799" s="2">
        <f>'Moving Avg'!D799</f>
        <v>44</v>
      </c>
      <c r="G799" s="2">
        <f>'Moving Avg'!F799</f>
        <v>44.298500000000004</v>
      </c>
      <c r="H799" s="2">
        <f>'Moving Avg'!G799</f>
        <v>44.269199999999984</v>
      </c>
      <c r="I799" s="2">
        <f>'Moving Avg'!H799</f>
        <v>37.498950000000008</v>
      </c>
      <c r="J799" s="6" t="str">
        <f>OBV!F799</f>
        <v>BULLISH</v>
      </c>
      <c r="K799" s="6" t="str">
        <f>OBV!G799</f>
        <v>NEUTRAL</v>
      </c>
      <c r="L799" s="6" t="str">
        <f>OBV!H799</f>
        <v>CONFIRMED BULLISH</v>
      </c>
      <c r="M799" s="8">
        <f t="shared" si="120"/>
        <v>25</v>
      </c>
      <c r="N799" s="8">
        <f t="shared" si="121"/>
        <v>0</v>
      </c>
      <c r="O799" s="8">
        <f t="shared" si="122"/>
        <v>75</v>
      </c>
      <c r="P799" s="8">
        <f t="shared" si="123"/>
        <v>83.5</v>
      </c>
      <c r="Q799" s="9">
        <f t="shared" si="124"/>
        <v>32.524999999999999</v>
      </c>
      <c r="R799" s="9">
        <f t="shared" si="125"/>
        <v>52.125</v>
      </c>
      <c r="S799" s="9">
        <f t="shared" si="126"/>
        <v>60.075000000000003</v>
      </c>
      <c r="T799" s="9">
        <f t="shared" si="127"/>
        <v>45.875</v>
      </c>
      <c r="U799" s="8">
        <f t="shared" si="128"/>
        <v>48.241666666666674</v>
      </c>
      <c r="V799" s="8">
        <f t="shared" si="129"/>
        <v>47.650000000000006</v>
      </c>
    </row>
    <row r="800" spans="1:22" ht="13.5" x14ac:dyDescent="0.25">
      <c r="A800" s="3">
        <f>RSI!A800</f>
        <v>43472</v>
      </c>
      <c r="B800" s="2">
        <f>RSI!B800</f>
        <v>44</v>
      </c>
      <c r="C800" s="2">
        <f>RSI!I800</f>
        <v>49.94683317964131</v>
      </c>
      <c r="D800" s="2">
        <f>MACD!E800</f>
        <v>0.5161664038011935</v>
      </c>
      <c r="E800" s="2">
        <f>MACD!F800</f>
        <v>0.44988515452584288</v>
      </c>
      <c r="F800" s="2">
        <f>'Moving Avg'!D800</f>
        <v>44</v>
      </c>
      <c r="G800" s="2">
        <f>'Moving Avg'!F800</f>
        <v>44.273499999999999</v>
      </c>
      <c r="H800" s="2">
        <f>'Moving Avg'!G800</f>
        <v>44.249199999999981</v>
      </c>
      <c r="I800" s="2">
        <f>'Moving Avg'!H800</f>
        <v>37.54695000000001</v>
      </c>
      <c r="J800" s="6" t="str">
        <f>OBV!F800</f>
        <v>NEUTRAL</v>
      </c>
      <c r="K800" s="6" t="str">
        <f>OBV!G800</f>
        <v>NEUTRAL</v>
      </c>
      <c r="L800" s="6" t="str">
        <f>OBV!H800</f>
        <v>NEUTRAL</v>
      </c>
      <c r="M800" s="8">
        <f t="shared" si="120"/>
        <v>25</v>
      </c>
      <c r="N800" s="8">
        <f t="shared" si="121"/>
        <v>0</v>
      </c>
      <c r="O800" s="8">
        <f t="shared" si="122"/>
        <v>75</v>
      </c>
      <c r="P800" s="8">
        <f t="shared" si="123"/>
        <v>33</v>
      </c>
      <c r="Q800" s="9">
        <f t="shared" si="124"/>
        <v>24.95</v>
      </c>
      <c r="R800" s="9">
        <f t="shared" si="125"/>
        <v>39.5</v>
      </c>
      <c r="S800" s="9">
        <f t="shared" si="126"/>
        <v>37.35</v>
      </c>
      <c r="T800" s="9">
        <f t="shared" si="127"/>
        <v>33.25</v>
      </c>
      <c r="U800" s="8">
        <f t="shared" si="128"/>
        <v>33.933333333333337</v>
      </c>
      <c r="V800" s="8">
        <f t="shared" si="129"/>
        <v>33.762500000000003</v>
      </c>
    </row>
    <row r="801" spans="1:22" ht="13.5" x14ac:dyDescent="0.25">
      <c r="A801" s="3">
        <f>RSI!A801</f>
        <v>43473</v>
      </c>
      <c r="B801" s="2">
        <f>RSI!B801</f>
        <v>44</v>
      </c>
      <c r="C801" s="2">
        <f>RSI!I801</f>
        <v>49.946833179641317</v>
      </c>
      <c r="D801" s="2">
        <f>MACD!E801</f>
        <v>0.52397896996452431</v>
      </c>
      <c r="E801" s="2">
        <f>MACD!F801</f>
        <v>0.46470391761357921</v>
      </c>
      <c r="F801" s="2">
        <f>'Moving Avg'!D801</f>
        <v>44</v>
      </c>
      <c r="G801" s="2">
        <f>'Moving Avg'!F801</f>
        <v>44.243499999999997</v>
      </c>
      <c r="H801" s="2">
        <f>'Moving Avg'!G801</f>
        <v>44.219199999999979</v>
      </c>
      <c r="I801" s="2">
        <f>'Moving Avg'!H801</f>
        <v>37.594950000000004</v>
      </c>
      <c r="J801" s="6" t="str">
        <f>OBV!F801</f>
        <v>NEUTRAL</v>
      </c>
      <c r="K801" s="6" t="str">
        <f>OBV!G801</f>
        <v>NEUTRAL</v>
      </c>
      <c r="L801" s="6" t="str">
        <f>OBV!H801</f>
        <v>NEUTRAL</v>
      </c>
      <c r="M801" s="8">
        <f t="shared" si="120"/>
        <v>25</v>
      </c>
      <c r="N801" s="8">
        <f t="shared" si="121"/>
        <v>0</v>
      </c>
      <c r="O801" s="8">
        <f t="shared" si="122"/>
        <v>75</v>
      </c>
      <c r="P801" s="8">
        <f t="shared" si="123"/>
        <v>33</v>
      </c>
      <c r="Q801" s="9">
        <f t="shared" si="124"/>
        <v>24.95</v>
      </c>
      <c r="R801" s="9">
        <f t="shared" si="125"/>
        <v>39.5</v>
      </c>
      <c r="S801" s="9">
        <f t="shared" si="126"/>
        <v>37.35</v>
      </c>
      <c r="T801" s="9">
        <f t="shared" si="127"/>
        <v>33.25</v>
      </c>
      <c r="U801" s="8">
        <f t="shared" si="128"/>
        <v>33.933333333333337</v>
      </c>
      <c r="V801" s="8">
        <f t="shared" si="129"/>
        <v>33.762500000000003</v>
      </c>
    </row>
    <row r="802" spans="1:22" ht="13.5" x14ac:dyDescent="0.25">
      <c r="A802" s="3">
        <f>RSI!A802</f>
        <v>43474</v>
      </c>
      <c r="B802" s="2">
        <f>RSI!B802</f>
        <v>44</v>
      </c>
      <c r="C802" s="2">
        <f>RSI!I802</f>
        <v>49.94683317964131</v>
      </c>
      <c r="D802" s="2">
        <f>MACD!E802</f>
        <v>0.5307383426570027</v>
      </c>
      <c r="E802" s="2">
        <f>MACD!F802</f>
        <v>0.47791080262226393</v>
      </c>
      <c r="F802" s="2">
        <f>'Moving Avg'!D802</f>
        <v>44</v>
      </c>
      <c r="G802" s="2">
        <f>'Moving Avg'!F802</f>
        <v>44.213499999999996</v>
      </c>
      <c r="H802" s="2">
        <f>'Moving Avg'!G802</f>
        <v>44.216399999999979</v>
      </c>
      <c r="I802" s="2">
        <f>'Moving Avg'!H802</f>
        <v>37.642950000000006</v>
      </c>
      <c r="J802" s="6" t="str">
        <f>OBV!F802</f>
        <v>NEUTRAL</v>
      </c>
      <c r="K802" s="6" t="str">
        <f>OBV!G802</f>
        <v>NEUTRAL</v>
      </c>
      <c r="L802" s="6" t="str">
        <f>OBV!H802</f>
        <v>NEUTRAL</v>
      </c>
      <c r="M802" s="8">
        <f t="shared" si="120"/>
        <v>25</v>
      </c>
      <c r="N802" s="8">
        <f t="shared" si="121"/>
        <v>0</v>
      </c>
      <c r="O802" s="8">
        <f t="shared" si="122"/>
        <v>75</v>
      </c>
      <c r="P802" s="8">
        <f t="shared" si="123"/>
        <v>33</v>
      </c>
      <c r="Q802" s="9">
        <f t="shared" si="124"/>
        <v>24.95</v>
      </c>
      <c r="R802" s="9">
        <f t="shared" si="125"/>
        <v>39.5</v>
      </c>
      <c r="S802" s="9">
        <f t="shared" si="126"/>
        <v>37.35</v>
      </c>
      <c r="T802" s="9">
        <f t="shared" si="127"/>
        <v>33.25</v>
      </c>
      <c r="U802" s="8">
        <f t="shared" si="128"/>
        <v>33.933333333333337</v>
      </c>
      <c r="V802" s="8">
        <f t="shared" si="129"/>
        <v>33.762500000000003</v>
      </c>
    </row>
    <row r="803" spans="1:22" ht="13.5" x14ac:dyDescent="0.25">
      <c r="A803" s="3">
        <f>RSI!A803</f>
        <v>43475</v>
      </c>
      <c r="B803" s="2">
        <f>RSI!B803</f>
        <v>44</v>
      </c>
      <c r="C803" s="2">
        <f>RSI!I803</f>
        <v>49.94683317964131</v>
      </c>
      <c r="D803" s="2">
        <f>MACD!E803</f>
        <v>0.22890322618920322</v>
      </c>
      <c r="E803" s="2">
        <f>MACD!F803</f>
        <v>0.42810928733565179</v>
      </c>
      <c r="F803" s="2">
        <f>'Moving Avg'!D803</f>
        <v>44</v>
      </c>
      <c r="G803" s="2">
        <f>'Moving Avg'!F803</f>
        <v>44.183499999999995</v>
      </c>
      <c r="H803" s="2">
        <f>'Moving Avg'!G803</f>
        <v>44.186599999999977</v>
      </c>
      <c r="I803" s="2">
        <f>'Moving Avg'!H803</f>
        <v>37.690950000000001</v>
      </c>
      <c r="J803" s="6" t="str">
        <f>OBV!F803</f>
        <v>NEUTRAL</v>
      </c>
      <c r="K803" s="6" t="str">
        <f>OBV!G803</f>
        <v>NEUTRAL</v>
      </c>
      <c r="L803" s="6" t="str">
        <f>OBV!H803</f>
        <v>NEUTRAL</v>
      </c>
      <c r="M803" s="8">
        <f t="shared" si="120"/>
        <v>25</v>
      </c>
      <c r="N803" s="8">
        <f t="shared" si="121"/>
        <v>100</v>
      </c>
      <c r="O803" s="8">
        <f t="shared" si="122"/>
        <v>75</v>
      </c>
      <c r="P803" s="8">
        <f t="shared" si="123"/>
        <v>33</v>
      </c>
      <c r="Q803" s="9">
        <f t="shared" si="124"/>
        <v>59.95</v>
      </c>
      <c r="R803" s="9">
        <f t="shared" si="125"/>
        <v>59.5</v>
      </c>
      <c r="S803" s="9">
        <f t="shared" si="126"/>
        <v>52.35</v>
      </c>
      <c r="T803" s="9">
        <f t="shared" si="127"/>
        <v>58.25</v>
      </c>
      <c r="U803" s="8">
        <f t="shared" si="128"/>
        <v>57.266666666666673</v>
      </c>
      <c r="V803" s="8">
        <f t="shared" si="129"/>
        <v>57.512500000000003</v>
      </c>
    </row>
    <row r="804" spans="1:22" ht="13.5" x14ac:dyDescent="0.25">
      <c r="A804" s="3">
        <f>RSI!A804</f>
        <v>43476</v>
      </c>
      <c r="B804" s="2">
        <f>RSI!B804</f>
        <v>44</v>
      </c>
      <c r="C804" s="2">
        <f>RSI!I804</f>
        <v>49.94683317964131</v>
      </c>
      <c r="D804" s="2">
        <f>MACD!E804</f>
        <v>0.16901641726212802</v>
      </c>
      <c r="E804" s="2">
        <f>MACD!F804</f>
        <v>0.37629071332094705</v>
      </c>
      <c r="F804" s="2">
        <f>'Moving Avg'!D804</f>
        <v>44</v>
      </c>
      <c r="G804" s="2">
        <f>'Moving Avg'!F804</f>
        <v>44.153499999999994</v>
      </c>
      <c r="H804" s="2">
        <f>'Moving Avg'!G804</f>
        <v>44.157599999999981</v>
      </c>
      <c r="I804" s="2">
        <f>'Moving Avg'!H804</f>
        <v>37.738950000000003</v>
      </c>
      <c r="J804" s="6" t="str">
        <f>OBV!F804</f>
        <v>NEUTRAL</v>
      </c>
      <c r="K804" s="6" t="str">
        <f>OBV!G804</f>
        <v>NEUTRAL</v>
      </c>
      <c r="L804" s="6" t="str">
        <f>OBV!H804</f>
        <v>NEUTRAL</v>
      </c>
      <c r="M804" s="8">
        <f t="shared" si="120"/>
        <v>25</v>
      </c>
      <c r="N804" s="8">
        <f t="shared" si="121"/>
        <v>100</v>
      </c>
      <c r="O804" s="8">
        <f t="shared" si="122"/>
        <v>75</v>
      </c>
      <c r="P804" s="8">
        <f t="shared" si="123"/>
        <v>33</v>
      </c>
      <c r="Q804" s="9">
        <f t="shared" si="124"/>
        <v>59.95</v>
      </c>
      <c r="R804" s="9">
        <f t="shared" si="125"/>
        <v>59.5</v>
      </c>
      <c r="S804" s="9">
        <f t="shared" si="126"/>
        <v>52.35</v>
      </c>
      <c r="T804" s="9">
        <f t="shared" si="127"/>
        <v>58.25</v>
      </c>
      <c r="U804" s="8">
        <f t="shared" si="128"/>
        <v>57.266666666666673</v>
      </c>
      <c r="V804" s="8">
        <f t="shared" si="129"/>
        <v>57.512500000000003</v>
      </c>
    </row>
    <row r="805" spans="1:22" ht="13.5" x14ac:dyDescent="0.25">
      <c r="A805" s="3">
        <f>RSI!A805</f>
        <v>43480</v>
      </c>
      <c r="B805" s="2">
        <f>RSI!B805</f>
        <v>44</v>
      </c>
      <c r="C805" s="2">
        <f>RSI!I805</f>
        <v>49.94683317964131</v>
      </c>
      <c r="D805" s="2">
        <f>MACD!E805</f>
        <v>0.14153796106841554</v>
      </c>
      <c r="E805" s="2">
        <f>MACD!F805</f>
        <v>0.32934016287044077</v>
      </c>
      <c r="F805" s="2">
        <f>'Moving Avg'!D805</f>
        <v>44</v>
      </c>
      <c r="G805" s="2">
        <f>'Moving Avg'!F805</f>
        <v>44.124499999999998</v>
      </c>
      <c r="H805" s="2">
        <f>'Moving Avg'!G805</f>
        <v>44.128799999999984</v>
      </c>
      <c r="I805" s="2">
        <f>'Moving Avg'!H805</f>
        <v>37.786950000000004</v>
      </c>
      <c r="J805" s="6" t="str">
        <f>OBV!F805</f>
        <v>NEUTRAL</v>
      </c>
      <c r="K805" s="6" t="str">
        <f>OBV!G805</f>
        <v>NEUTRAL</v>
      </c>
      <c r="L805" s="6" t="str">
        <f>OBV!H805</f>
        <v>NEUTRAL</v>
      </c>
      <c r="M805" s="8">
        <f t="shared" si="120"/>
        <v>25</v>
      </c>
      <c r="N805" s="8">
        <f t="shared" si="121"/>
        <v>100</v>
      </c>
      <c r="O805" s="8">
        <f t="shared" si="122"/>
        <v>75</v>
      </c>
      <c r="P805" s="8">
        <f t="shared" si="123"/>
        <v>33</v>
      </c>
      <c r="Q805" s="9">
        <f t="shared" si="124"/>
        <v>59.95</v>
      </c>
      <c r="R805" s="9">
        <f t="shared" si="125"/>
        <v>59.5</v>
      </c>
      <c r="S805" s="9">
        <f t="shared" si="126"/>
        <v>52.35</v>
      </c>
      <c r="T805" s="9">
        <f t="shared" si="127"/>
        <v>58.25</v>
      </c>
      <c r="U805" s="8">
        <f t="shared" si="128"/>
        <v>57.266666666666673</v>
      </c>
      <c r="V805" s="8">
        <f t="shared" si="129"/>
        <v>57.512500000000003</v>
      </c>
    </row>
    <row r="806" spans="1:22" ht="13.5" x14ac:dyDescent="0.25">
      <c r="A806" s="3">
        <f>RSI!A806</f>
        <v>43481</v>
      </c>
      <c r="B806" s="2">
        <f>RSI!B806</f>
        <v>44</v>
      </c>
      <c r="C806" s="2">
        <f>RSI!I806</f>
        <v>49.946833179641317</v>
      </c>
      <c r="D806" s="2">
        <f>MACD!E806</f>
        <v>0.11839628785603651</v>
      </c>
      <c r="E806" s="2">
        <f>MACD!F806</f>
        <v>0.28715138786755995</v>
      </c>
      <c r="F806" s="2">
        <f>'Moving Avg'!D806</f>
        <v>44</v>
      </c>
      <c r="G806" s="2">
        <f>'Moving Avg'!F806</f>
        <v>44.095500000000001</v>
      </c>
      <c r="H806" s="2">
        <f>'Moving Avg'!G806</f>
        <v>44.09999999999998</v>
      </c>
      <c r="I806" s="2">
        <f>'Moving Avg'!H806</f>
        <v>37.839950000000009</v>
      </c>
      <c r="J806" s="6" t="str">
        <f>OBV!F806</f>
        <v>NEUTRAL</v>
      </c>
      <c r="K806" s="6" t="str">
        <f>OBV!G806</f>
        <v>NEUTRAL</v>
      </c>
      <c r="L806" s="6" t="str">
        <f>OBV!H806</f>
        <v>NEUTRAL</v>
      </c>
      <c r="M806" s="8">
        <f t="shared" si="120"/>
        <v>25</v>
      </c>
      <c r="N806" s="8">
        <f t="shared" si="121"/>
        <v>100</v>
      </c>
      <c r="O806" s="8">
        <f t="shared" si="122"/>
        <v>75</v>
      </c>
      <c r="P806" s="8">
        <f t="shared" si="123"/>
        <v>33</v>
      </c>
      <c r="Q806" s="9">
        <f t="shared" si="124"/>
        <v>59.95</v>
      </c>
      <c r="R806" s="9">
        <f t="shared" si="125"/>
        <v>59.5</v>
      </c>
      <c r="S806" s="9">
        <f t="shared" si="126"/>
        <v>52.35</v>
      </c>
      <c r="T806" s="9">
        <f t="shared" si="127"/>
        <v>58.25</v>
      </c>
      <c r="U806" s="8">
        <f t="shared" si="128"/>
        <v>57.266666666666673</v>
      </c>
      <c r="V806" s="8">
        <f t="shared" si="129"/>
        <v>57.512500000000003</v>
      </c>
    </row>
    <row r="807" spans="1:22" ht="13.5" x14ac:dyDescent="0.25">
      <c r="A807" s="3">
        <f>RSI!A807</f>
        <v>43482</v>
      </c>
      <c r="B807" s="2">
        <f>RSI!B807</f>
        <v>44</v>
      </c>
      <c r="C807" s="2">
        <f>RSI!I807</f>
        <v>49.946833179641317</v>
      </c>
      <c r="D807" s="2">
        <f>MACD!E807</f>
        <v>9.891610185938049E-2</v>
      </c>
      <c r="E807" s="2">
        <f>MACD!F807</f>
        <v>0.24950433066592406</v>
      </c>
      <c r="F807" s="2">
        <f>'Moving Avg'!D807</f>
        <v>44</v>
      </c>
      <c r="G807" s="2">
        <f>'Moving Avg'!F807</f>
        <v>44.066499999999998</v>
      </c>
      <c r="H807" s="2">
        <f>'Moving Avg'!G807</f>
        <v>44.071399999999983</v>
      </c>
      <c r="I807" s="2">
        <f>'Moving Avg'!H807</f>
        <v>37.885450000000006</v>
      </c>
      <c r="J807" s="6" t="str">
        <f>OBV!F807</f>
        <v>NEUTRAL</v>
      </c>
      <c r="K807" s="6" t="str">
        <f>OBV!G807</f>
        <v>NEUTRAL</v>
      </c>
      <c r="L807" s="6" t="str">
        <f>OBV!H807</f>
        <v>NEUTRAL</v>
      </c>
      <c r="M807" s="8">
        <f t="shared" si="120"/>
        <v>25</v>
      </c>
      <c r="N807" s="8">
        <f t="shared" si="121"/>
        <v>100</v>
      </c>
      <c r="O807" s="8">
        <f t="shared" si="122"/>
        <v>75</v>
      </c>
      <c r="P807" s="8">
        <f t="shared" si="123"/>
        <v>33</v>
      </c>
      <c r="Q807" s="9">
        <f t="shared" si="124"/>
        <v>59.95</v>
      </c>
      <c r="R807" s="9">
        <f t="shared" si="125"/>
        <v>59.5</v>
      </c>
      <c r="S807" s="9">
        <f t="shared" si="126"/>
        <v>52.35</v>
      </c>
      <c r="T807" s="9">
        <f t="shared" si="127"/>
        <v>58.25</v>
      </c>
      <c r="U807" s="8">
        <f t="shared" si="128"/>
        <v>57.266666666666673</v>
      </c>
      <c r="V807" s="8">
        <f t="shared" si="129"/>
        <v>57.512500000000003</v>
      </c>
    </row>
    <row r="808" spans="1:22" ht="13.5" x14ac:dyDescent="0.25">
      <c r="A808" s="3">
        <f>RSI!A808</f>
        <v>43483</v>
      </c>
      <c r="B808" s="2">
        <f>RSI!B808</f>
        <v>42.11</v>
      </c>
      <c r="C808" s="2">
        <f>RSI!I808</f>
        <v>23.707807713295182</v>
      </c>
      <c r="D808" s="2">
        <f>MACD!E808</f>
        <v>0.22252659884935611</v>
      </c>
      <c r="E808" s="2">
        <f>MACD!F808</f>
        <v>0.24410878430261046</v>
      </c>
      <c r="F808" s="2">
        <f>'Moving Avg'!D808</f>
        <v>43.622</v>
      </c>
      <c r="G808" s="2">
        <f>'Moving Avg'!F808</f>
        <v>43.942999999999998</v>
      </c>
      <c r="H808" s="2">
        <f>'Moving Avg'!G808</f>
        <v>44.045799999999993</v>
      </c>
      <c r="I808" s="2">
        <f>'Moving Avg'!H808</f>
        <v>37.913650000000004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  <c r="M808" s="8">
        <f t="shared" si="120"/>
        <v>50</v>
      </c>
      <c r="N808" s="8">
        <f t="shared" si="121"/>
        <v>100</v>
      </c>
      <c r="O808" s="8">
        <f t="shared" si="122"/>
        <v>75</v>
      </c>
      <c r="P808" s="8">
        <f t="shared" si="123"/>
        <v>16.5</v>
      </c>
      <c r="Q808" s="9">
        <f t="shared" si="124"/>
        <v>66.224999999999994</v>
      </c>
      <c r="R808" s="9">
        <f t="shared" si="125"/>
        <v>60.375</v>
      </c>
      <c r="S808" s="9">
        <f t="shared" si="126"/>
        <v>48.674999999999997</v>
      </c>
      <c r="T808" s="9">
        <f t="shared" si="127"/>
        <v>60.375</v>
      </c>
      <c r="U808" s="8">
        <f t="shared" si="128"/>
        <v>58.42499999999999</v>
      </c>
      <c r="V808" s="8">
        <f t="shared" si="129"/>
        <v>58.912499999999994</v>
      </c>
    </row>
    <row r="809" spans="1:22" ht="13.5" x14ac:dyDescent="0.25">
      <c r="A809" s="3">
        <f>RSI!A809</f>
        <v>43486</v>
      </c>
      <c r="B809" s="2">
        <f>RSI!B809</f>
        <v>42.11</v>
      </c>
      <c r="C809" s="2">
        <f>RSI!I809</f>
        <v>23.707807713295182</v>
      </c>
      <c r="D809" s="2">
        <f>MACD!E809</f>
        <v>0.3383749757064578</v>
      </c>
      <c r="E809" s="2">
        <f>MACD!F809</f>
        <v>0.26296202258337992</v>
      </c>
      <c r="F809" s="2">
        <f>'Moving Avg'!D809</f>
        <v>43.244000000000007</v>
      </c>
      <c r="G809" s="2">
        <f>'Moving Avg'!F809</f>
        <v>43.819499999999998</v>
      </c>
      <c r="H809" s="2">
        <f>'Moving Avg'!G809</f>
        <v>44.029999999999994</v>
      </c>
      <c r="I809" s="2">
        <f>'Moving Avg'!H809</f>
        <v>37.941850000000002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  <c r="M809" s="8">
        <f t="shared" si="120"/>
        <v>50</v>
      </c>
      <c r="N809" s="8">
        <f t="shared" si="121"/>
        <v>0</v>
      </c>
      <c r="O809" s="8">
        <f t="shared" si="122"/>
        <v>75</v>
      </c>
      <c r="P809" s="8">
        <f t="shared" si="123"/>
        <v>16.5</v>
      </c>
      <c r="Q809" s="9">
        <f t="shared" si="124"/>
        <v>31.225000000000001</v>
      </c>
      <c r="R809" s="9">
        <f t="shared" si="125"/>
        <v>40.375</v>
      </c>
      <c r="S809" s="9">
        <f t="shared" si="126"/>
        <v>33.674999999999997</v>
      </c>
      <c r="T809" s="9">
        <f t="shared" si="127"/>
        <v>35.375</v>
      </c>
      <c r="U809" s="8">
        <f t="shared" si="128"/>
        <v>35.091666666666661</v>
      </c>
      <c r="V809" s="8">
        <f t="shared" si="129"/>
        <v>35.162499999999994</v>
      </c>
    </row>
    <row r="810" spans="1:22" ht="13.5" x14ac:dyDescent="0.25">
      <c r="A810" s="3">
        <f>RSI!A810</f>
        <v>43487</v>
      </c>
      <c r="B810" s="2">
        <f>RSI!B810</f>
        <v>42.11</v>
      </c>
      <c r="C810" s="2">
        <f>RSI!I810</f>
        <v>23.707807713295182</v>
      </c>
      <c r="D810" s="2">
        <f>MACD!E810</f>
        <v>0.44682170998817128</v>
      </c>
      <c r="E810" s="2">
        <f>MACD!F810</f>
        <v>0.29973396006433822</v>
      </c>
      <c r="F810" s="2">
        <f>'Moving Avg'!D810</f>
        <v>42.866000000000007</v>
      </c>
      <c r="G810" s="2">
        <f>'Moving Avg'!F810</f>
        <v>43.696000000000005</v>
      </c>
      <c r="H810" s="2">
        <f>'Moving Avg'!G810</f>
        <v>43.994199999999992</v>
      </c>
      <c r="I810" s="2">
        <f>'Moving Avg'!H810</f>
        <v>37.964599999999997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  <c r="M810" s="8">
        <f t="shared" si="120"/>
        <v>50</v>
      </c>
      <c r="N810" s="8">
        <f t="shared" si="121"/>
        <v>0</v>
      </c>
      <c r="O810" s="8">
        <f t="shared" si="122"/>
        <v>50</v>
      </c>
      <c r="P810" s="8">
        <f t="shared" si="123"/>
        <v>16.5</v>
      </c>
      <c r="Q810" s="9">
        <f t="shared" si="124"/>
        <v>27.475000000000001</v>
      </c>
      <c r="R810" s="9">
        <f t="shared" si="125"/>
        <v>31.625</v>
      </c>
      <c r="S810" s="9">
        <f t="shared" si="126"/>
        <v>27.425000000000001</v>
      </c>
      <c r="T810" s="9">
        <f t="shared" si="127"/>
        <v>29.125</v>
      </c>
      <c r="U810" s="8">
        <f t="shared" si="128"/>
        <v>28.841666666666669</v>
      </c>
      <c r="V810" s="8">
        <f t="shared" si="129"/>
        <v>28.912500000000001</v>
      </c>
    </row>
    <row r="811" spans="1:22" ht="13.5" x14ac:dyDescent="0.25">
      <c r="A811" s="3">
        <f>RSI!A811</f>
        <v>43488</v>
      </c>
      <c r="B811" s="2">
        <f>RSI!B811</f>
        <v>42.11</v>
      </c>
      <c r="C811" s="2">
        <f>RSI!I811</f>
        <v>23.707807713295182</v>
      </c>
      <c r="D811" s="2">
        <f>MACD!E811</f>
        <v>0.54823357633437553</v>
      </c>
      <c r="E811" s="2">
        <f>MACD!F811</f>
        <v>0.34943388331834568</v>
      </c>
      <c r="F811" s="2">
        <f>'Moving Avg'!D811</f>
        <v>42.488</v>
      </c>
      <c r="G811" s="2">
        <f>'Moving Avg'!F811</f>
        <v>43.572500000000005</v>
      </c>
      <c r="H811" s="2">
        <f>'Moving Avg'!G811</f>
        <v>43.9846</v>
      </c>
      <c r="I811" s="2">
        <f>'Moving Avg'!H811</f>
        <v>37.987349999999999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  <c r="M811" s="8">
        <f t="shared" si="120"/>
        <v>50</v>
      </c>
      <c r="N811" s="8">
        <f t="shared" si="121"/>
        <v>0</v>
      </c>
      <c r="O811" s="8">
        <f t="shared" si="122"/>
        <v>50</v>
      </c>
      <c r="P811" s="8">
        <f t="shared" si="123"/>
        <v>16.5</v>
      </c>
      <c r="Q811" s="9">
        <f t="shared" si="124"/>
        <v>27.475000000000001</v>
      </c>
      <c r="R811" s="9">
        <f t="shared" si="125"/>
        <v>31.625</v>
      </c>
      <c r="S811" s="9">
        <f t="shared" si="126"/>
        <v>27.425000000000001</v>
      </c>
      <c r="T811" s="9">
        <f t="shared" si="127"/>
        <v>29.125</v>
      </c>
      <c r="U811" s="8">
        <f t="shared" si="128"/>
        <v>28.841666666666669</v>
      </c>
      <c r="V811" s="8">
        <f t="shared" si="129"/>
        <v>28.912500000000001</v>
      </c>
    </row>
    <row r="812" spans="1:22" ht="13.5" x14ac:dyDescent="0.25">
      <c r="A812" s="3">
        <f>RSI!A812</f>
        <v>43489</v>
      </c>
      <c r="B812" s="2">
        <f>RSI!B812</f>
        <v>42.11</v>
      </c>
      <c r="C812" s="2">
        <f>RSI!I812</f>
        <v>23.707807713295182</v>
      </c>
      <c r="D812" s="2">
        <f>MACD!E812</f>
        <v>0.64297810322859306</v>
      </c>
      <c r="E812" s="2">
        <f>MACD!F812</f>
        <v>0.40814272730039519</v>
      </c>
      <c r="F812" s="2">
        <f>'Moving Avg'!D812</f>
        <v>42.11</v>
      </c>
      <c r="G812" s="2">
        <f>'Moving Avg'!F812</f>
        <v>43.449000000000005</v>
      </c>
      <c r="H812" s="2">
        <f>'Moving Avg'!G812</f>
        <v>43.996799999999993</v>
      </c>
      <c r="I812" s="2">
        <f>'Moving Avg'!H812</f>
        <v>38.010099999999994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0"/>
        <v>50</v>
      </c>
      <c r="N812" s="8">
        <f t="shared" si="121"/>
        <v>0</v>
      </c>
      <c r="O812" s="8">
        <f t="shared" si="122"/>
        <v>50</v>
      </c>
      <c r="P812" s="8">
        <f t="shared" si="123"/>
        <v>16.5</v>
      </c>
      <c r="Q812" s="9">
        <f t="shared" si="124"/>
        <v>27.475000000000001</v>
      </c>
      <c r="R812" s="9">
        <f t="shared" si="125"/>
        <v>31.625</v>
      </c>
      <c r="S812" s="9">
        <f t="shared" si="126"/>
        <v>27.425000000000001</v>
      </c>
      <c r="T812" s="9">
        <f t="shared" si="127"/>
        <v>29.125</v>
      </c>
      <c r="U812" s="8">
        <f t="shared" si="128"/>
        <v>28.841666666666669</v>
      </c>
      <c r="V812" s="8">
        <f t="shared" si="129"/>
        <v>28.912500000000001</v>
      </c>
    </row>
    <row r="813" spans="1:22" ht="13.5" x14ac:dyDescent="0.25">
      <c r="A813" s="3">
        <f>RSI!A813</f>
        <v>43490</v>
      </c>
      <c r="B813" s="2">
        <f>RSI!B813</f>
        <v>42.11</v>
      </c>
      <c r="C813" s="2">
        <f>RSI!I813</f>
        <v>23.707807713295182</v>
      </c>
      <c r="D813" s="2">
        <f>MACD!E813</f>
        <v>0.73141922141375915</v>
      </c>
      <c r="E813" s="2">
        <f>MACD!F813</f>
        <v>0.47279802612306798</v>
      </c>
      <c r="F813" s="2">
        <f>'Moving Avg'!D813</f>
        <v>42.11</v>
      </c>
      <c r="G813" s="2">
        <f>'Moving Avg'!F813</f>
        <v>43.425500000000007</v>
      </c>
      <c r="H813" s="2">
        <f>'Moving Avg'!G813</f>
        <v>44.01</v>
      </c>
      <c r="I813" s="2">
        <f>'Moving Avg'!H813</f>
        <v>38.032849999999996</v>
      </c>
      <c r="J813" s="6" t="str">
        <f>OBV!F813</f>
        <v>NEUTRAL</v>
      </c>
      <c r="K813" s="6" t="str">
        <f>OBV!G813</f>
        <v>NEUTRAL</v>
      </c>
      <c r="L813" s="6" t="str">
        <f>OBV!H813</f>
        <v>NEUTRAL</v>
      </c>
      <c r="M813" s="8">
        <f t="shared" si="120"/>
        <v>50</v>
      </c>
      <c r="N813" s="8">
        <f t="shared" si="121"/>
        <v>0</v>
      </c>
      <c r="O813" s="8">
        <f t="shared" si="122"/>
        <v>50</v>
      </c>
      <c r="P813" s="8">
        <f t="shared" si="123"/>
        <v>33</v>
      </c>
      <c r="Q813" s="9">
        <f t="shared" si="124"/>
        <v>29.95</v>
      </c>
      <c r="R813" s="9">
        <f t="shared" si="125"/>
        <v>35.75</v>
      </c>
      <c r="S813" s="9">
        <f t="shared" si="126"/>
        <v>34.85</v>
      </c>
      <c r="T813" s="9">
        <f t="shared" si="127"/>
        <v>33.25</v>
      </c>
      <c r="U813" s="8">
        <f t="shared" si="128"/>
        <v>33.516666666666673</v>
      </c>
      <c r="V813" s="8">
        <f t="shared" si="129"/>
        <v>33.450000000000003</v>
      </c>
    </row>
    <row r="814" spans="1:22" ht="13.5" x14ac:dyDescent="0.25">
      <c r="A814" s="3">
        <f>RSI!A814</f>
        <v>43493</v>
      </c>
      <c r="B814" s="2">
        <f>RSI!B814</f>
        <v>42.11</v>
      </c>
      <c r="C814" s="2">
        <f>RSI!I814</f>
        <v>23.707807713295196</v>
      </c>
      <c r="D814" s="2">
        <f>MACD!E814</f>
        <v>0.81391389553132854</v>
      </c>
      <c r="E814" s="2">
        <f>MACD!F814</f>
        <v>0.54102120000472009</v>
      </c>
      <c r="F814" s="2">
        <f>'Moving Avg'!D814</f>
        <v>42.11</v>
      </c>
      <c r="G814" s="2">
        <f>'Moving Avg'!F814</f>
        <v>43.338500000000003</v>
      </c>
      <c r="H814" s="2">
        <f>'Moving Avg'!G814</f>
        <v>43.99839999999999</v>
      </c>
      <c r="I814" s="2">
        <f>'Moving Avg'!H814</f>
        <v>38.055599999999991</v>
      </c>
      <c r="J814" s="6" t="str">
        <f>OBV!F814</f>
        <v>NEUTRAL</v>
      </c>
      <c r="K814" s="6" t="str">
        <f>OBV!G814</f>
        <v>NEUTRAL</v>
      </c>
      <c r="L814" s="6" t="str">
        <f>OBV!H814</f>
        <v>NEUTRAL</v>
      </c>
      <c r="M814" s="8">
        <f t="shared" si="120"/>
        <v>50</v>
      </c>
      <c r="N814" s="8">
        <f t="shared" si="121"/>
        <v>0</v>
      </c>
      <c r="O814" s="8">
        <f t="shared" si="122"/>
        <v>50</v>
      </c>
      <c r="P814" s="8">
        <f t="shared" si="123"/>
        <v>33</v>
      </c>
      <c r="Q814" s="9">
        <f t="shared" si="124"/>
        <v>29.95</v>
      </c>
      <c r="R814" s="9">
        <f t="shared" si="125"/>
        <v>35.75</v>
      </c>
      <c r="S814" s="9">
        <f t="shared" si="126"/>
        <v>34.85</v>
      </c>
      <c r="T814" s="9">
        <f t="shared" si="127"/>
        <v>33.25</v>
      </c>
      <c r="U814" s="8">
        <f t="shared" si="128"/>
        <v>33.516666666666673</v>
      </c>
      <c r="V814" s="8">
        <f t="shared" si="129"/>
        <v>33.450000000000003</v>
      </c>
    </row>
    <row r="815" spans="1:22" ht="13.5" x14ac:dyDescent="0.25">
      <c r="A815" s="3">
        <f>RSI!A815</f>
        <v>43494</v>
      </c>
      <c r="B815" s="2">
        <f>RSI!B815</f>
        <v>42.11</v>
      </c>
      <c r="C815" s="2">
        <f>RSI!I815</f>
        <v>23.707807713295196</v>
      </c>
      <c r="D815" s="2">
        <f>MACD!E815</f>
        <v>0.89080956447778448</v>
      </c>
      <c r="E815" s="2">
        <f>MACD!F815</f>
        <v>0.61097887289933306</v>
      </c>
      <c r="F815" s="2">
        <f>'Moving Avg'!D815</f>
        <v>42.11</v>
      </c>
      <c r="G815" s="2">
        <f>'Moving Avg'!F815</f>
        <v>43.244000000000007</v>
      </c>
      <c r="H815" s="2">
        <f>'Moving Avg'!G815</f>
        <v>43.950599999999994</v>
      </c>
      <c r="I815" s="2">
        <f>'Moving Avg'!H815</f>
        <v>38.078349999999993</v>
      </c>
      <c r="J815" s="6" t="str">
        <f>OBV!F815</f>
        <v>NEUTRAL</v>
      </c>
      <c r="K815" s="6" t="str">
        <f>OBV!G815</f>
        <v>NEUTRAL</v>
      </c>
      <c r="L815" s="6" t="str">
        <f>OBV!H815</f>
        <v>NEUTRAL</v>
      </c>
      <c r="M815" s="8">
        <f t="shared" si="120"/>
        <v>50</v>
      </c>
      <c r="N815" s="8">
        <f t="shared" si="121"/>
        <v>0</v>
      </c>
      <c r="O815" s="8">
        <f t="shared" si="122"/>
        <v>50</v>
      </c>
      <c r="P815" s="8">
        <f t="shared" si="123"/>
        <v>33</v>
      </c>
      <c r="Q815" s="9">
        <f t="shared" si="124"/>
        <v>29.95</v>
      </c>
      <c r="R815" s="9">
        <f t="shared" si="125"/>
        <v>35.75</v>
      </c>
      <c r="S815" s="9">
        <f t="shared" si="126"/>
        <v>34.85</v>
      </c>
      <c r="T815" s="9">
        <f t="shared" si="127"/>
        <v>33.25</v>
      </c>
      <c r="U815" s="8">
        <f t="shared" si="128"/>
        <v>33.516666666666673</v>
      </c>
      <c r="V815" s="8">
        <f t="shared" si="129"/>
        <v>33.450000000000003</v>
      </c>
    </row>
    <row r="816" spans="1:22" ht="13.5" x14ac:dyDescent="0.25">
      <c r="A816" s="3">
        <f>RSI!A816</f>
        <v>43495</v>
      </c>
      <c r="B816" s="2">
        <f>RSI!B816</f>
        <v>42.11</v>
      </c>
      <c r="C816" s="2">
        <f>RSI!I816</f>
        <v>23.707807713295196</v>
      </c>
      <c r="D816" s="2">
        <f>MACD!E816</f>
        <v>0.9624422445415064</v>
      </c>
      <c r="E816" s="2">
        <f>MACD!F816</f>
        <v>0.68127154722776773</v>
      </c>
      <c r="F816" s="2">
        <f>'Moving Avg'!D816</f>
        <v>42.11</v>
      </c>
      <c r="G816" s="2">
        <f>'Moving Avg'!F816</f>
        <v>43.149500000000003</v>
      </c>
      <c r="H816" s="2">
        <f>'Moving Avg'!G816</f>
        <v>43.902799999999999</v>
      </c>
      <c r="I816" s="2">
        <f>'Moving Avg'!H816</f>
        <v>38.101099999999988</v>
      </c>
      <c r="J816" s="6" t="str">
        <f>OBV!F816</f>
        <v>NEUTRAL</v>
      </c>
      <c r="K816" s="6" t="str">
        <f>OBV!G816</f>
        <v>NEUTRAL</v>
      </c>
      <c r="L816" s="6" t="str">
        <f>OBV!H816</f>
        <v>NEUTRAL</v>
      </c>
      <c r="M816" s="8">
        <f t="shared" si="120"/>
        <v>50</v>
      </c>
      <c r="N816" s="8">
        <f t="shared" si="121"/>
        <v>0</v>
      </c>
      <c r="O816" s="8">
        <f t="shared" si="122"/>
        <v>50</v>
      </c>
      <c r="P816" s="8">
        <f t="shared" si="123"/>
        <v>33</v>
      </c>
      <c r="Q816" s="9">
        <f t="shared" si="124"/>
        <v>29.95</v>
      </c>
      <c r="R816" s="9">
        <f t="shared" si="125"/>
        <v>35.75</v>
      </c>
      <c r="S816" s="9">
        <f t="shared" si="126"/>
        <v>34.85</v>
      </c>
      <c r="T816" s="9">
        <f t="shared" si="127"/>
        <v>33.25</v>
      </c>
      <c r="U816" s="8">
        <f t="shared" si="128"/>
        <v>33.516666666666673</v>
      </c>
      <c r="V816" s="8">
        <f t="shared" si="129"/>
        <v>33.450000000000003</v>
      </c>
    </row>
    <row r="817" spans="1:22" ht="13.5" x14ac:dyDescent="0.25">
      <c r="A817" s="3">
        <f>RSI!A817</f>
        <v>43496</v>
      </c>
      <c r="B817" s="2">
        <f>RSI!B817</f>
        <v>42.11</v>
      </c>
      <c r="C817" s="2">
        <f>RSI!I817</f>
        <v>23.707807713295196</v>
      </c>
      <c r="D817" s="2">
        <f>MACD!E817</f>
        <v>1.0291351734285641</v>
      </c>
      <c r="E817" s="2">
        <f>MACD!F817</f>
        <v>0.75084427246792707</v>
      </c>
      <c r="F817" s="2">
        <f>'Moving Avg'!D817</f>
        <v>42.11</v>
      </c>
      <c r="G817" s="2">
        <f>'Moving Avg'!F817</f>
        <v>43.055000000000007</v>
      </c>
      <c r="H817" s="2">
        <f>'Moving Avg'!G817</f>
        <v>43.85499999999999</v>
      </c>
      <c r="I817" s="2">
        <f>'Moving Avg'!H817</f>
        <v>38.12384999999999</v>
      </c>
      <c r="J817" s="6" t="str">
        <f>OBV!F817</f>
        <v>NEUTRAL</v>
      </c>
      <c r="K817" s="6" t="str">
        <f>OBV!G817</f>
        <v>NEUTRAL</v>
      </c>
      <c r="L817" s="6" t="str">
        <f>OBV!H817</f>
        <v>NEUTRAL</v>
      </c>
      <c r="M817" s="8">
        <f t="shared" si="120"/>
        <v>50</v>
      </c>
      <c r="N817" s="8">
        <f t="shared" si="121"/>
        <v>0</v>
      </c>
      <c r="O817" s="8">
        <f t="shared" si="122"/>
        <v>50</v>
      </c>
      <c r="P817" s="8">
        <f t="shared" si="123"/>
        <v>33</v>
      </c>
      <c r="Q817" s="9">
        <f t="shared" si="124"/>
        <v>29.95</v>
      </c>
      <c r="R817" s="9">
        <f t="shared" si="125"/>
        <v>35.75</v>
      </c>
      <c r="S817" s="9">
        <f t="shared" si="126"/>
        <v>34.85</v>
      </c>
      <c r="T817" s="9">
        <f t="shared" si="127"/>
        <v>33.25</v>
      </c>
      <c r="U817" s="8">
        <f t="shared" si="128"/>
        <v>33.516666666666673</v>
      </c>
      <c r="V817" s="8">
        <f t="shared" si="129"/>
        <v>33.450000000000003</v>
      </c>
    </row>
    <row r="818" spans="1:22" ht="13.5" x14ac:dyDescent="0.25">
      <c r="A818" s="3">
        <f>RSI!A818</f>
        <v>43497</v>
      </c>
      <c r="B818" s="2">
        <f>RSI!B818</f>
        <v>42.11</v>
      </c>
      <c r="C818" s="2">
        <f>RSI!I818</f>
        <v>23.707807713295196</v>
      </c>
      <c r="D818" s="2">
        <f>MACD!E818</f>
        <v>0.80042866274544622</v>
      </c>
      <c r="E818" s="2">
        <f>MACD!F818</f>
        <v>0.76076115052343085</v>
      </c>
      <c r="F818" s="2">
        <f>'Moving Avg'!D818</f>
        <v>42.11</v>
      </c>
      <c r="G818" s="2">
        <f>'Moving Avg'!F818</f>
        <v>42.96050000000001</v>
      </c>
      <c r="H818" s="2">
        <f>'Moving Avg'!G818</f>
        <v>43.807199999999995</v>
      </c>
      <c r="I818" s="2">
        <f>'Moving Avg'!H818</f>
        <v>38.146599999999985</v>
      </c>
      <c r="J818" s="6" t="str">
        <f>OBV!F818</f>
        <v>NEUTRAL</v>
      </c>
      <c r="K818" s="6" t="str">
        <f>OBV!G818</f>
        <v>NEUTRAL</v>
      </c>
      <c r="L818" s="6" t="str">
        <f>OBV!H818</f>
        <v>NEUTRAL</v>
      </c>
      <c r="M818" s="8">
        <f t="shared" si="120"/>
        <v>50</v>
      </c>
      <c r="N818" s="8">
        <f t="shared" si="121"/>
        <v>0</v>
      </c>
      <c r="O818" s="8">
        <f t="shared" si="122"/>
        <v>50</v>
      </c>
      <c r="P818" s="8">
        <f t="shared" si="123"/>
        <v>33</v>
      </c>
      <c r="Q818" s="9">
        <f t="shared" si="124"/>
        <v>29.95</v>
      </c>
      <c r="R818" s="9">
        <f t="shared" si="125"/>
        <v>35.75</v>
      </c>
      <c r="S818" s="9">
        <f t="shared" si="126"/>
        <v>34.85</v>
      </c>
      <c r="T818" s="9">
        <f t="shared" si="127"/>
        <v>33.25</v>
      </c>
      <c r="U818" s="8">
        <f t="shared" si="128"/>
        <v>33.516666666666673</v>
      </c>
      <c r="V818" s="8">
        <f t="shared" si="129"/>
        <v>33.450000000000003</v>
      </c>
    </row>
    <row r="819" spans="1:22" ht="13.5" x14ac:dyDescent="0.25">
      <c r="A819" s="3">
        <f>RSI!A819</f>
        <v>43500</v>
      </c>
      <c r="B819" s="2">
        <f>RSI!B819</f>
        <v>42.11</v>
      </c>
      <c r="C819" s="2">
        <f>RSI!I819</f>
        <v>23.707807713295196</v>
      </c>
      <c r="D819" s="2">
        <f>MACD!E819</f>
        <v>0.61212095593963056</v>
      </c>
      <c r="E819" s="2">
        <f>MACD!F819</f>
        <v>0.73103311160667084</v>
      </c>
      <c r="F819" s="2">
        <f>'Moving Avg'!D819</f>
        <v>42.11</v>
      </c>
      <c r="G819" s="2">
        <f>'Moving Avg'!F819</f>
        <v>42.866000000000007</v>
      </c>
      <c r="H819" s="2">
        <f>'Moving Avg'!G819</f>
        <v>43.759399999999999</v>
      </c>
      <c r="I819" s="2">
        <f>'Moving Avg'!H819</f>
        <v>38.169349999999987</v>
      </c>
      <c r="J819" s="6" t="str">
        <f>OBV!F819</f>
        <v>NEUTRAL</v>
      </c>
      <c r="K819" s="6" t="str">
        <f>OBV!G819</f>
        <v>NEUTRAL</v>
      </c>
      <c r="L819" s="6" t="str">
        <f>OBV!H819</f>
        <v>NEUTRAL</v>
      </c>
      <c r="M819" s="8">
        <f t="shared" si="120"/>
        <v>50</v>
      </c>
      <c r="N819" s="8">
        <f t="shared" si="121"/>
        <v>100</v>
      </c>
      <c r="O819" s="8">
        <f t="shared" si="122"/>
        <v>50</v>
      </c>
      <c r="P819" s="8">
        <f t="shared" si="123"/>
        <v>33</v>
      </c>
      <c r="Q819" s="9">
        <f t="shared" si="124"/>
        <v>64.95</v>
      </c>
      <c r="R819" s="9">
        <f t="shared" si="125"/>
        <v>55.75</v>
      </c>
      <c r="S819" s="9">
        <f t="shared" si="126"/>
        <v>49.85</v>
      </c>
      <c r="T819" s="9">
        <f t="shared" si="127"/>
        <v>58.25</v>
      </c>
      <c r="U819" s="8">
        <f t="shared" si="128"/>
        <v>56.85</v>
      </c>
      <c r="V819" s="8">
        <f t="shared" si="129"/>
        <v>57.2</v>
      </c>
    </row>
    <row r="820" spans="1:22" ht="13.5" x14ac:dyDescent="0.25">
      <c r="A820" s="3">
        <f>RSI!A820</f>
        <v>43501</v>
      </c>
      <c r="B820" s="2">
        <f>RSI!B820</f>
        <v>42.11</v>
      </c>
      <c r="C820" s="2">
        <f>RSI!I820</f>
        <v>23.707807713295196</v>
      </c>
      <c r="D820" s="2">
        <f>MACD!E820</f>
        <v>0.45761069042578839</v>
      </c>
      <c r="E820" s="2">
        <f>MACD!F820</f>
        <v>0.67634862737049439</v>
      </c>
      <c r="F820" s="2">
        <f>'Moving Avg'!D820</f>
        <v>42.11</v>
      </c>
      <c r="G820" s="2">
        <f>'Moving Avg'!F820</f>
        <v>42.77150000000001</v>
      </c>
      <c r="H820" s="2">
        <f>'Moving Avg'!G820</f>
        <v>43.711799999999997</v>
      </c>
      <c r="I820" s="2">
        <f>'Moving Avg'!H820</f>
        <v>38.192099999999982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  <c r="M820" s="8">
        <f t="shared" si="120"/>
        <v>50</v>
      </c>
      <c r="N820" s="8">
        <f t="shared" si="121"/>
        <v>100</v>
      </c>
      <c r="O820" s="8">
        <f t="shared" si="122"/>
        <v>50</v>
      </c>
      <c r="P820" s="8">
        <f t="shared" si="123"/>
        <v>33</v>
      </c>
      <c r="Q820" s="9">
        <f t="shared" si="124"/>
        <v>64.95</v>
      </c>
      <c r="R820" s="9">
        <f t="shared" si="125"/>
        <v>55.75</v>
      </c>
      <c r="S820" s="9">
        <f t="shared" si="126"/>
        <v>49.85</v>
      </c>
      <c r="T820" s="9">
        <f t="shared" si="127"/>
        <v>58.25</v>
      </c>
      <c r="U820" s="8">
        <f t="shared" si="128"/>
        <v>56.85</v>
      </c>
      <c r="V820" s="8">
        <f t="shared" si="129"/>
        <v>57.2</v>
      </c>
    </row>
    <row r="821" spans="1:22" ht="13.5" x14ac:dyDescent="0.25">
      <c r="A821" s="3">
        <f>RSI!A821</f>
        <v>43502</v>
      </c>
      <c r="B821" s="2">
        <f>RSI!B821</f>
        <v>42.11</v>
      </c>
      <c r="C821" s="2">
        <f>RSI!I821</f>
        <v>23.707807713295196</v>
      </c>
      <c r="D821" s="2">
        <f>MACD!E821</f>
        <v>0.33134070245425562</v>
      </c>
      <c r="E821" s="2">
        <f>MACD!F821</f>
        <v>0.60734704238724668</v>
      </c>
      <c r="F821" s="2">
        <f>'Moving Avg'!D821</f>
        <v>42.11</v>
      </c>
      <c r="G821" s="2">
        <f>'Moving Avg'!F821</f>
        <v>42.677000000000007</v>
      </c>
      <c r="H821" s="2">
        <f>'Moving Avg'!G821</f>
        <v>43.664999999999999</v>
      </c>
      <c r="I821" s="2">
        <f>'Moving Avg'!H821</f>
        <v>38.214849999999977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  <c r="M821" s="8">
        <f t="shared" si="120"/>
        <v>50</v>
      </c>
      <c r="N821" s="8">
        <f t="shared" si="121"/>
        <v>100</v>
      </c>
      <c r="O821" s="8">
        <f t="shared" si="122"/>
        <v>50</v>
      </c>
      <c r="P821" s="8">
        <f t="shared" si="123"/>
        <v>33</v>
      </c>
      <c r="Q821" s="9">
        <f t="shared" si="124"/>
        <v>64.95</v>
      </c>
      <c r="R821" s="9">
        <f t="shared" si="125"/>
        <v>55.75</v>
      </c>
      <c r="S821" s="9">
        <f t="shared" si="126"/>
        <v>49.85</v>
      </c>
      <c r="T821" s="9">
        <f t="shared" si="127"/>
        <v>58.25</v>
      </c>
      <c r="U821" s="8">
        <f t="shared" si="128"/>
        <v>56.85</v>
      </c>
      <c r="V821" s="8">
        <f t="shared" si="129"/>
        <v>57.2</v>
      </c>
    </row>
    <row r="822" spans="1:22" ht="13.5" x14ac:dyDescent="0.25">
      <c r="A822" s="3">
        <f>RSI!A822</f>
        <v>43503</v>
      </c>
      <c r="B822" s="2">
        <f>RSI!B822</f>
        <v>42.11</v>
      </c>
      <c r="C822" s="2">
        <f>RSI!I822</f>
        <v>23.707807713295196</v>
      </c>
      <c r="D822" s="2">
        <f>MACD!E822</f>
        <v>0.22863526227764197</v>
      </c>
      <c r="E822" s="2">
        <f>MACD!F822</f>
        <v>0.53160468636532576</v>
      </c>
      <c r="F822" s="2">
        <f>'Moving Avg'!D822</f>
        <v>42.11</v>
      </c>
      <c r="G822" s="2">
        <f>'Moving Avg'!F822</f>
        <v>42.58250000000001</v>
      </c>
      <c r="H822" s="2">
        <f>'Moving Avg'!G822</f>
        <v>43.617199999999997</v>
      </c>
      <c r="I822" s="2">
        <f>'Moving Avg'!H822</f>
        <v>38.237599999999979</v>
      </c>
      <c r="J822" s="6" t="str">
        <f>OBV!F822</f>
        <v>NEUTRAL</v>
      </c>
      <c r="K822" s="6" t="str">
        <f>OBV!G822</f>
        <v>NEUTRAL</v>
      </c>
      <c r="L822" s="6" t="str">
        <f>OBV!H822</f>
        <v>NEUTRAL</v>
      </c>
      <c r="M822" s="8">
        <f t="shared" si="120"/>
        <v>50</v>
      </c>
      <c r="N822" s="8">
        <f t="shared" si="121"/>
        <v>100</v>
      </c>
      <c r="O822" s="8">
        <f t="shared" si="122"/>
        <v>50</v>
      </c>
      <c r="P822" s="8">
        <f t="shared" si="123"/>
        <v>33</v>
      </c>
      <c r="Q822" s="9">
        <f t="shared" si="124"/>
        <v>64.95</v>
      </c>
      <c r="R822" s="9">
        <f t="shared" si="125"/>
        <v>55.75</v>
      </c>
      <c r="S822" s="9">
        <f t="shared" si="126"/>
        <v>49.85</v>
      </c>
      <c r="T822" s="9">
        <f t="shared" si="127"/>
        <v>58.25</v>
      </c>
      <c r="U822" s="8">
        <f t="shared" si="128"/>
        <v>56.85</v>
      </c>
      <c r="V822" s="8">
        <f t="shared" si="129"/>
        <v>57.2</v>
      </c>
    </row>
    <row r="823" spans="1:22" ht="13.5" x14ac:dyDescent="0.25">
      <c r="A823" s="3">
        <f>RSI!A823</f>
        <v>43504</v>
      </c>
      <c r="B823" s="2">
        <f>RSI!B823</f>
        <v>42.11</v>
      </c>
      <c r="C823" s="2">
        <f>RSI!I823</f>
        <v>23.707807713295196</v>
      </c>
      <c r="D823" s="2">
        <f>MACD!E823</f>
        <v>0.14556250701360085</v>
      </c>
      <c r="E823" s="2">
        <f>MACD!F823</f>
        <v>0.45439625049498078</v>
      </c>
      <c r="F823" s="2">
        <f>'Moving Avg'!D823</f>
        <v>42.11</v>
      </c>
      <c r="G823" s="2">
        <f>'Moving Avg'!F823</f>
        <v>42.488000000000014</v>
      </c>
      <c r="H823" s="2">
        <f>'Moving Avg'!G823</f>
        <v>43.570199999999993</v>
      </c>
      <c r="I823" s="2">
        <f>'Moving Avg'!H823</f>
        <v>38.260349999999974</v>
      </c>
      <c r="J823" s="6" t="str">
        <f>OBV!F823</f>
        <v>NEUTRAL</v>
      </c>
      <c r="K823" s="6" t="str">
        <f>OBV!G823</f>
        <v>NEUTRAL</v>
      </c>
      <c r="L823" s="6" t="str">
        <f>OBV!H823</f>
        <v>NEUTRAL</v>
      </c>
      <c r="M823" s="8">
        <f t="shared" si="120"/>
        <v>50</v>
      </c>
      <c r="N823" s="8">
        <f t="shared" si="121"/>
        <v>100</v>
      </c>
      <c r="O823" s="8">
        <f t="shared" si="122"/>
        <v>50</v>
      </c>
      <c r="P823" s="8">
        <f t="shared" si="123"/>
        <v>33</v>
      </c>
      <c r="Q823" s="9">
        <f t="shared" si="124"/>
        <v>64.95</v>
      </c>
      <c r="R823" s="9">
        <f t="shared" si="125"/>
        <v>55.75</v>
      </c>
      <c r="S823" s="9">
        <f t="shared" si="126"/>
        <v>49.85</v>
      </c>
      <c r="T823" s="9">
        <f t="shared" si="127"/>
        <v>58.25</v>
      </c>
      <c r="U823" s="8">
        <f t="shared" si="128"/>
        <v>56.85</v>
      </c>
      <c r="V823" s="8">
        <f t="shared" si="129"/>
        <v>57.2</v>
      </c>
    </row>
    <row r="824" spans="1:22" ht="13.5" x14ac:dyDescent="0.25">
      <c r="A824" s="3">
        <f>RSI!A824</f>
        <v>43507</v>
      </c>
      <c r="B824" s="2">
        <f>RSI!B824</f>
        <v>42.11</v>
      </c>
      <c r="C824" s="2">
        <f>RSI!I824</f>
        <v>23.707807713295196</v>
      </c>
      <c r="D824" s="2">
        <f>MACD!E824</f>
        <v>7.8818183008856124E-2</v>
      </c>
      <c r="E824" s="2">
        <f>MACD!F824</f>
        <v>0.37928063699775588</v>
      </c>
      <c r="F824" s="2">
        <f>'Moving Avg'!D824</f>
        <v>42.11</v>
      </c>
      <c r="G824" s="2">
        <f>'Moving Avg'!F824</f>
        <v>42.39350000000001</v>
      </c>
      <c r="H824" s="2">
        <f>'Moving Avg'!G824</f>
        <v>43.523199999999989</v>
      </c>
      <c r="I824" s="2">
        <f>'Moving Avg'!H824</f>
        <v>38.288399999999974</v>
      </c>
      <c r="J824" s="6" t="str">
        <f>OBV!F824</f>
        <v>NEUTRAL</v>
      </c>
      <c r="K824" s="6" t="str">
        <f>OBV!G824</f>
        <v>NEUTRAL</v>
      </c>
      <c r="L824" s="6" t="str">
        <f>OBV!H824</f>
        <v>NEUTRAL</v>
      </c>
      <c r="M824" s="8">
        <f t="shared" si="120"/>
        <v>50</v>
      </c>
      <c r="N824" s="8">
        <f t="shared" si="121"/>
        <v>100</v>
      </c>
      <c r="O824" s="8">
        <f t="shared" si="122"/>
        <v>50</v>
      </c>
      <c r="P824" s="8">
        <f t="shared" si="123"/>
        <v>33</v>
      </c>
      <c r="Q824" s="9">
        <f t="shared" si="124"/>
        <v>64.95</v>
      </c>
      <c r="R824" s="9">
        <f t="shared" si="125"/>
        <v>55.75</v>
      </c>
      <c r="S824" s="9">
        <f t="shared" si="126"/>
        <v>49.85</v>
      </c>
      <c r="T824" s="9">
        <f t="shared" si="127"/>
        <v>58.25</v>
      </c>
      <c r="U824" s="8">
        <f t="shared" si="128"/>
        <v>56.85</v>
      </c>
      <c r="V824" s="8">
        <f t="shared" si="129"/>
        <v>57.2</v>
      </c>
    </row>
    <row r="825" spans="1:22" ht="13.5" x14ac:dyDescent="0.25">
      <c r="A825" s="3">
        <f>RSI!A825</f>
        <v>43508</v>
      </c>
      <c r="B825" s="2">
        <f>RSI!B825</f>
        <v>42.11</v>
      </c>
      <c r="C825" s="2">
        <f>RSI!I825</f>
        <v>23.707807713295196</v>
      </c>
      <c r="D825" s="2">
        <f>MACD!E825</f>
        <v>2.5627408554896647E-2</v>
      </c>
      <c r="E825" s="2">
        <f>MACD!F825</f>
        <v>0.30854999130918404</v>
      </c>
      <c r="F825" s="2">
        <f>'Moving Avg'!D825</f>
        <v>42.11</v>
      </c>
      <c r="G825" s="2">
        <f>'Moving Avg'!F825</f>
        <v>42.299000000000014</v>
      </c>
      <c r="H825" s="2">
        <f>'Moving Avg'!G825</f>
        <v>43.476199999999977</v>
      </c>
      <c r="I825" s="2">
        <f>'Moving Avg'!H825</f>
        <v>38.316799999999972</v>
      </c>
      <c r="J825" s="6" t="str">
        <f>OBV!F825</f>
        <v>NEUTRAL</v>
      </c>
      <c r="K825" s="6" t="str">
        <f>OBV!G825</f>
        <v>NEUTRAL</v>
      </c>
      <c r="L825" s="6" t="str">
        <f>OBV!H825</f>
        <v>NEUTRAL</v>
      </c>
      <c r="M825" s="8">
        <f t="shared" si="120"/>
        <v>50</v>
      </c>
      <c r="N825" s="8">
        <f t="shared" si="121"/>
        <v>100</v>
      </c>
      <c r="O825" s="8">
        <f t="shared" si="122"/>
        <v>50</v>
      </c>
      <c r="P825" s="8">
        <f t="shared" si="123"/>
        <v>33</v>
      </c>
      <c r="Q825" s="9">
        <f t="shared" si="124"/>
        <v>64.95</v>
      </c>
      <c r="R825" s="9">
        <f t="shared" si="125"/>
        <v>55.75</v>
      </c>
      <c r="S825" s="9">
        <f t="shared" si="126"/>
        <v>49.85</v>
      </c>
      <c r="T825" s="9">
        <f t="shared" si="127"/>
        <v>58.25</v>
      </c>
      <c r="U825" s="8">
        <f t="shared" si="128"/>
        <v>56.85</v>
      </c>
      <c r="V825" s="8">
        <f t="shared" si="129"/>
        <v>57.2</v>
      </c>
    </row>
    <row r="826" spans="1:22" ht="13.5" x14ac:dyDescent="0.25">
      <c r="A826" s="3">
        <f>RSI!A826</f>
        <v>43509</v>
      </c>
      <c r="B826" s="2">
        <f>RSI!B826</f>
        <v>42.11</v>
      </c>
      <c r="C826" s="2">
        <f>RSI!I826</f>
        <v>23.707807713295196</v>
      </c>
      <c r="D826" s="2">
        <f>MACD!E826</f>
        <v>-1.633832537404345E-2</v>
      </c>
      <c r="E826" s="2">
        <f>MACD!F826</f>
        <v>0.24357232797253855</v>
      </c>
      <c r="F826" s="2">
        <f>'Moving Avg'!D826</f>
        <v>42.11</v>
      </c>
      <c r="G826" s="2">
        <f>'Moving Avg'!F826</f>
        <v>42.20450000000001</v>
      </c>
      <c r="H826" s="2">
        <f>'Moving Avg'!G826</f>
        <v>43.42919999999998</v>
      </c>
      <c r="I826" s="2">
        <f>'Moving Avg'!H826</f>
        <v>38.34519999999997</v>
      </c>
      <c r="J826" s="6" t="str">
        <f>OBV!F826</f>
        <v>NEUTRAL</v>
      </c>
      <c r="K826" s="6" t="str">
        <f>OBV!G826</f>
        <v>NEUTRAL</v>
      </c>
      <c r="L826" s="6" t="str">
        <f>OBV!H826</f>
        <v>NEUTRAL</v>
      </c>
      <c r="M826" s="8">
        <f t="shared" si="120"/>
        <v>50</v>
      </c>
      <c r="N826" s="8">
        <f t="shared" si="121"/>
        <v>100</v>
      </c>
      <c r="O826" s="8">
        <f t="shared" si="122"/>
        <v>50</v>
      </c>
      <c r="P826" s="8">
        <f t="shared" si="123"/>
        <v>33</v>
      </c>
      <c r="Q826" s="9">
        <f t="shared" si="124"/>
        <v>64.95</v>
      </c>
      <c r="R826" s="9">
        <f t="shared" si="125"/>
        <v>55.75</v>
      </c>
      <c r="S826" s="9">
        <f t="shared" si="126"/>
        <v>49.85</v>
      </c>
      <c r="T826" s="9">
        <f t="shared" si="127"/>
        <v>58.25</v>
      </c>
      <c r="U826" s="8">
        <f t="shared" si="128"/>
        <v>56.85</v>
      </c>
      <c r="V826" s="8">
        <f t="shared" si="129"/>
        <v>57.2</v>
      </c>
    </row>
    <row r="827" spans="1:22" ht="13.5" x14ac:dyDescent="0.25">
      <c r="A827" s="3">
        <f>RSI!A827</f>
        <v>43510</v>
      </c>
      <c r="B827" s="2">
        <f>RSI!B827</f>
        <v>42.11</v>
      </c>
      <c r="C827" s="2">
        <f>RSI!I827</f>
        <v>23.707807713295196</v>
      </c>
      <c r="D827" s="2">
        <f>MACD!E827</f>
        <v>-4.9031269901000485E-2</v>
      </c>
      <c r="E827" s="2">
        <f>MACD!F827</f>
        <v>0.18505160839783075</v>
      </c>
      <c r="F827" s="2">
        <f>'Moving Avg'!D827</f>
        <v>42.11</v>
      </c>
      <c r="G827" s="2">
        <f>'Moving Avg'!F827</f>
        <v>42.110000000000007</v>
      </c>
      <c r="H827" s="2">
        <f>'Moving Avg'!G827</f>
        <v>43.381399999999978</v>
      </c>
      <c r="I827" s="2">
        <f>'Moving Avg'!H827</f>
        <v>38.373549999999973</v>
      </c>
      <c r="J827" s="6" t="str">
        <f>OBV!F827</f>
        <v>NEUTRAL</v>
      </c>
      <c r="K827" s="6" t="str">
        <f>OBV!G827</f>
        <v>NEUTRAL</v>
      </c>
      <c r="L827" s="6" t="str">
        <f>OBV!H827</f>
        <v>NEUTRAL</v>
      </c>
      <c r="M827" s="8">
        <f t="shared" si="120"/>
        <v>50</v>
      </c>
      <c r="N827" s="8">
        <f t="shared" si="121"/>
        <v>100</v>
      </c>
      <c r="O827" s="8">
        <f t="shared" si="122"/>
        <v>50</v>
      </c>
      <c r="P827" s="8">
        <f t="shared" si="123"/>
        <v>33</v>
      </c>
      <c r="Q827" s="9">
        <f t="shared" si="124"/>
        <v>64.95</v>
      </c>
      <c r="R827" s="9">
        <f t="shared" si="125"/>
        <v>55.75</v>
      </c>
      <c r="S827" s="9">
        <f t="shared" si="126"/>
        <v>49.85</v>
      </c>
      <c r="T827" s="9">
        <f t="shared" si="127"/>
        <v>58.25</v>
      </c>
      <c r="U827" s="8">
        <f t="shared" si="128"/>
        <v>56.85</v>
      </c>
      <c r="V827" s="8">
        <f t="shared" si="129"/>
        <v>57.2</v>
      </c>
    </row>
    <row r="828" spans="1:22" ht="13.5" x14ac:dyDescent="0.25">
      <c r="A828" s="3">
        <f>RSI!A828</f>
        <v>43511</v>
      </c>
      <c r="B828" s="2">
        <f>RSI!B828</f>
        <v>42.11</v>
      </c>
      <c r="C828" s="2">
        <f>RSI!I828</f>
        <v>23.707807713295196</v>
      </c>
      <c r="D828" s="2">
        <f>MACD!E828</f>
        <v>-7.4086639317840763E-2</v>
      </c>
      <c r="E828" s="2">
        <f>MACD!F828</f>
        <v>0.13322395885469646</v>
      </c>
      <c r="F828" s="2">
        <f>'Moving Avg'!D828</f>
        <v>42.11</v>
      </c>
      <c r="G828" s="2">
        <f>'Moving Avg'!F828</f>
        <v>42.110000000000007</v>
      </c>
      <c r="H828" s="2">
        <f>'Moving Avg'!G828</f>
        <v>43.335599999999971</v>
      </c>
      <c r="I828" s="2">
        <f>'Moving Avg'!H828</f>
        <v>38.401899999999976</v>
      </c>
      <c r="J828" s="6" t="str">
        <f>OBV!F828</f>
        <v>NEUTRAL</v>
      </c>
      <c r="K828" s="6" t="str">
        <f>OBV!G828</f>
        <v>NEUTRAL</v>
      </c>
      <c r="L828" s="6" t="str">
        <f>OBV!H828</f>
        <v>NEUTRAL</v>
      </c>
      <c r="M828" s="8">
        <f t="shared" si="120"/>
        <v>50</v>
      </c>
      <c r="N828" s="8">
        <f t="shared" si="121"/>
        <v>100</v>
      </c>
      <c r="O828" s="8">
        <f t="shared" si="122"/>
        <v>50</v>
      </c>
      <c r="P828" s="8">
        <f t="shared" si="123"/>
        <v>33</v>
      </c>
      <c r="Q828" s="9">
        <f t="shared" si="124"/>
        <v>64.95</v>
      </c>
      <c r="R828" s="9">
        <f t="shared" si="125"/>
        <v>55.75</v>
      </c>
      <c r="S828" s="9">
        <f t="shared" si="126"/>
        <v>49.85</v>
      </c>
      <c r="T828" s="9">
        <f t="shared" si="127"/>
        <v>58.25</v>
      </c>
      <c r="U828" s="8">
        <f t="shared" si="128"/>
        <v>56.85</v>
      </c>
      <c r="V828" s="8">
        <f t="shared" si="129"/>
        <v>57.2</v>
      </c>
    </row>
    <row r="829" spans="1:22" ht="13.5" x14ac:dyDescent="0.25">
      <c r="A829" s="3">
        <f>RSI!A829</f>
        <v>43514</v>
      </c>
      <c r="B829" s="2">
        <f>RSI!B829</f>
        <v>42.11</v>
      </c>
      <c r="C829" s="2">
        <f>RSI!I829</f>
        <v>23.707807713295196</v>
      </c>
      <c r="D829" s="2">
        <f>MACD!E829</f>
        <v>-9.2872622316015452E-2</v>
      </c>
      <c r="E829" s="2">
        <f>MACD!F829</f>
        <v>8.8004642620554074E-2</v>
      </c>
      <c r="F829" s="2">
        <f>'Moving Avg'!D829</f>
        <v>42.11</v>
      </c>
      <c r="G829" s="2">
        <f>'Moving Avg'!F829</f>
        <v>42.110000000000007</v>
      </c>
      <c r="H829" s="2">
        <f>'Moving Avg'!G829</f>
        <v>43.287799999999969</v>
      </c>
      <c r="I829" s="2">
        <f>'Moving Avg'!H829</f>
        <v>38.430249999999972</v>
      </c>
      <c r="J829" s="6" t="str">
        <f>OBV!F829</f>
        <v>NEUTRAL</v>
      </c>
      <c r="K829" s="6" t="str">
        <f>OBV!G829</f>
        <v>NEUTRAL</v>
      </c>
      <c r="L829" s="6" t="str">
        <f>OBV!H829</f>
        <v>NEUTRAL</v>
      </c>
      <c r="M829" s="8">
        <f t="shared" si="120"/>
        <v>50</v>
      </c>
      <c r="N829" s="8">
        <f t="shared" si="121"/>
        <v>100</v>
      </c>
      <c r="O829" s="8">
        <f t="shared" si="122"/>
        <v>50</v>
      </c>
      <c r="P829" s="8">
        <f t="shared" si="123"/>
        <v>33</v>
      </c>
      <c r="Q829" s="9">
        <f t="shared" si="124"/>
        <v>64.95</v>
      </c>
      <c r="R829" s="9">
        <f t="shared" si="125"/>
        <v>55.75</v>
      </c>
      <c r="S829" s="9">
        <f t="shared" si="126"/>
        <v>49.85</v>
      </c>
      <c r="T829" s="9">
        <f t="shared" si="127"/>
        <v>58.25</v>
      </c>
      <c r="U829" s="8">
        <f t="shared" si="128"/>
        <v>56.85</v>
      </c>
      <c r="V829" s="8">
        <f t="shared" si="129"/>
        <v>57.2</v>
      </c>
    </row>
    <row r="830" spans="1:22" ht="13.5" x14ac:dyDescent="0.25">
      <c r="A830" s="3">
        <f>RSI!A830</f>
        <v>43515</v>
      </c>
      <c r="B830" s="2">
        <f>RSI!B830</f>
        <v>42.11</v>
      </c>
      <c r="C830" s="2">
        <f>RSI!I830</f>
        <v>23.707807713295196</v>
      </c>
      <c r="D830" s="2">
        <f>MACD!E830</f>
        <v>-0.10653260760157934</v>
      </c>
      <c r="E830" s="2">
        <f>MACD!F830</f>
        <v>4.9097192576127394E-2</v>
      </c>
      <c r="F830" s="2">
        <f>'Moving Avg'!D830</f>
        <v>42.11</v>
      </c>
      <c r="G830" s="2">
        <f>'Moving Avg'!F830</f>
        <v>42.110000000000007</v>
      </c>
      <c r="H830" s="2">
        <f>'Moving Avg'!G830</f>
        <v>43.239999999999966</v>
      </c>
      <c r="I830" s="2">
        <f>'Moving Avg'!H830</f>
        <v>38.458599999999969</v>
      </c>
      <c r="J830" s="6" t="str">
        <f>OBV!F830</f>
        <v>NEUTRAL</v>
      </c>
      <c r="K830" s="6" t="str">
        <f>OBV!G830</f>
        <v>NEUTRAL</v>
      </c>
      <c r="L830" s="6" t="str">
        <f>OBV!H830</f>
        <v>NEUTRAL</v>
      </c>
      <c r="M830" s="8">
        <f t="shared" si="120"/>
        <v>50</v>
      </c>
      <c r="N830" s="8">
        <f t="shared" si="121"/>
        <v>100</v>
      </c>
      <c r="O830" s="8">
        <f t="shared" si="122"/>
        <v>50</v>
      </c>
      <c r="P830" s="8">
        <f t="shared" si="123"/>
        <v>33</v>
      </c>
      <c r="Q830" s="9">
        <f t="shared" si="124"/>
        <v>64.95</v>
      </c>
      <c r="R830" s="9">
        <f t="shared" si="125"/>
        <v>55.75</v>
      </c>
      <c r="S830" s="9">
        <f t="shared" si="126"/>
        <v>49.85</v>
      </c>
      <c r="T830" s="9">
        <f t="shared" si="127"/>
        <v>58.25</v>
      </c>
      <c r="U830" s="8">
        <f t="shared" si="128"/>
        <v>56.85</v>
      </c>
      <c r="V830" s="8">
        <f t="shared" si="129"/>
        <v>57.2</v>
      </c>
    </row>
    <row r="831" spans="1:22" ht="13.5" x14ac:dyDescent="0.25">
      <c r="A831" s="3">
        <f>RSI!A831</f>
        <v>43516</v>
      </c>
      <c r="B831" s="2">
        <f>RSI!B831</f>
        <v>42.11</v>
      </c>
      <c r="C831" s="2">
        <f>RSI!I831</f>
        <v>23.707807713295196</v>
      </c>
      <c r="D831" s="2">
        <f>MACD!E831</f>
        <v>-0.11602082846518158</v>
      </c>
      <c r="E831" s="2">
        <f>MACD!F831</f>
        <v>1.6073588367865602E-2</v>
      </c>
      <c r="F831" s="2">
        <f>'Moving Avg'!D831</f>
        <v>42.11</v>
      </c>
      <c r="G831" s="2">
        <f>'Moving Avg'!F831</f>
        <v>42.110000000000007</v>
      </c>
      <c r="H831" s="2">
        <f>'Moving Avg'!G831</f>
        <v>43.190199999999962</v>
      </c>
      <c r="I831" s="2">
        <f>'Moving Avg'!H831</f>
        <v>38.486949999999965</v>
      </c>
      <c r="J831" s="6" t="str">
        <f>OBV!F831</f>
        <v>NEUTRAL</v>
      </c>
      <c r="K831" s="6" t="str">
        <f>OBV!G831</f>
        <v>NEUTRAL</v>
      </c>
      <c r="L831" s="6" t="str">
        <f>OBV!H831</f>
        <v>NEUTRAL</v>
      </c>
      <c r="M831" s="8">
        <f t="shared" si="120"/>
        <v>50</v>
      </c>
      <c r="N831" s="8">
        <f t="shared" si="121"/>
        <v>100</v>
      </c>
      <c r="O831" s="8">
        <f t="shared" si="122"/>
        <v>50</v>
      </c>
      <c r="P831" s="8">
        <f t="shared" si="123"/>
        <v>33</v>
      </c>
      <c r="Q831" s="9">
        <f t="shared" si="124"/>
        <v>64.95</v>
      </c>
      <c r="R831" s="9">
        <f t="shared" si="125"/>
        <v>55.75</v>
      </c>
      <c r="S831" s="9">
        <f t="shared" si="126"/>
        <v>49.85</v>
      </c>
      <c r="T831" s="9">
        <f t="shared" si="127"/>
        <v>58.25</v>
      </c>
      <c r="U831" s="8">
        <f t="shared" si="128"/>
        <v>56.85</v>
      </c>
      <c r="V831" s="8">
        <f t="shared" si="129"/>
        <v>57.2</v>
      </c>
    </row>
    <row r="832" spans="1:22" ht="13.5" x14ac:dyDescent="0.25">
      <c r="A832" s="3">
        <f>RSI!A832</f>
        <v>43517</v>
      </c>
      <c r="B832" s="2">
        <f>RSI!B832</f>
        <v>42.11</v>
      </c>
      <c r="C832" s="2">
        <f>RSI!I832</f>
        <v>23.707807713295196</v>
      </c>
      <c r="D832" s="2">
        <f>MACD!E832</f>
        <v>-0.12213244505672094</v>
      </c>
      <c r="E832" s="2">
        <f>MACD!F832</f>
        <v>-1.1567618317051706E-2</v>
      </c>
      <c r="F832" s="2">
        <f>'Moving Avg'!D832</f>
        <v>42.11</v>
      </c>
      <c r="G832" s="2">
        <f>'Moving Avg'!F832</f>
        <v>42.110000000000007</v>
      </c>
      <c r="H832" s="2">
        <f>'Moving Avg'!G832</f>
        <v>43.140399999999964</v>
      </c>
      <c r="I832" s="2">
        <f>'Moving Avg'!H832</f>
        <v>38.515299999999968</v>
      </c>
      <c r="J832" s="6" t="str">
        <f>OBV!F832</f>
        <v>NEUTRAL</v>
      </c>
      <c r="K832" s="6" t="str">
        <f>OBV!G832</f>
        <v>NEUTRAL</v>
      </c>
      <c r="L832" s="6" t="str">
        <f>OBV!H832</f>
        <v>NEUTRAL</v>
      </c>
      <c r="M832" s="8">
        <f t="shared" si="120"/>
        <v>50</v>
      </c>
      <c r="N832" s="8">
        <f t="shared" si="121"/>
        <v>100</v>
      </c>
      <c r="O832" s="8">
        <f t="shared" si="122"/>
        <v>50</v>
      </c>
      <c r="P832" s="8">
        <f t="shared" si="123"/>
        <v>33</v>
      </c>
      <c r="Q832" s="9">
        <f t="shared" si="124"/>
        <v>64.95</v>
      </c>
      <c r="R832" s="9">
        <f t="shared" si="125"/>
        <v>55.75</v>
      </c>
      <c r="S832" s="9">
        <f t="shared" si="126"/>
        <v>49.85</v>
      </c>
      <c r="T832" s="9">
        <f t="shared" si="127"/>
        <v>58.25</v>
      </c>
      <c r="U832" s="8">
        <f t="shared" si="128"/>
        <v>56.85</v>
      </c>
      <c r="V832" s="8">
        <f t="shared" si="129"/>
        <v>57.2</v>
      </c>
    </row>
    <row r="833" spans="1:22" ht="13.5" x14ac:dyDescent="0.25">
      <c r="A833" s="3">
        <f>RSI!A833</f>
        <v>43518</v>
      </c>
      <c r="B833" s="2">
        <f>RSI!B833</f>
        <v>42.11</v>
      </c>
      <c r="C833" s="2">
        <f>RSI!I833</f>
        <v>23.707807713295196</v>
      </c>
      <c r="D833" s="2">
        <f>MACD!E833</f>
        <v>-0.12552892591839537</v>
      </c>
      <c r="E833" s="2">
        <f>MACD!F833</f>
        <v>-3.4359879837320445E-2</v>
      </c>
      <c r="F833" s="2">
        <f>'Moving Avg'!D833</f>
        <v>42.11</v>
      </c>
      <c r="G833" s="2">
        <f>'Moving Avg'!F833</f>
        <v>42.110000000000007</v>
      </c>
      <c r="H833" s="2">
        <f>'Moving Avg'!G833</f>
        <v>43.090599999999959</v>
      </c>
      <c r="I833" s="2">
        <f>'Moving Avg'!H833</f>
        <v>38.543649999999964</v>
      </c>
      <c r="J833" s="6" t="str">
        <f>OBV!F833</f>
        <v>NEUTRAL</v>
      </c>
      <c r="K833" s="6" t="str">
        <f>OBV!G833</f>
        <v>NEUTRAL</v>
      </c>
      <c r="L833" s="6" t="str">
        <f>OBV!H833</f>
        <v>NEUTRAL</v>
      </c>
      <c r="M833" s="8">
        <f t="shared" si="120"/>
        <v>50</v>
      </c>
      <c r="N833" s="8">
        <f t="shared" si="121"/>
        <v>100</v>
      </c>
      <c r="O833" s="8">
        <f t="shared" si="122"/>
        <v>50</v>
      </c>
      <c r="P833" s="8">
        <f t="shared" si="123"/>
        <v>33</v>
      </c>
      <c r="Q833" s="9">
        <f t="shared" si="124"/>
        <v>64.95</v>
      </c>
      <c r="R833" s="9">
        <f t="shared" si="125"/>
        <v>55.75</v>
      </c>
      <c r="S833" s="9">
        <f t="shared" si="126"/>
        <v>49.85</v>
      </c>
      <c r="T833" s="9">
        <f t="shared" si="127"/>
        <v>58.25</v>
      </c>
      <c r="U833" s="8">
        <f t="shared" si="128"/>
        <v>56.85</v>
      </c>
      <c r="V833" s="8">
        <f t="shared" si="129"/>
        <v>57.2</v>
      </c>
    </row>
    <row r="834" spans="1:22" ht="13.5" x14ac:dyDescent="0.25">
      <c r="A834" s="3">
        <f>RSI!A834</f>
        <v>43521</v>
      </c>
      <c r="B834" s="2">
        <f>RSI!B834</f>
        <v>42.11</v>
      </c>
      <c r="C834" s="2">
        <f>RSI!I834</f>
        <v>23.707807713295196</v>
      </c>
      <c r="D834" s="2">
        <f>MACD!E834</f>
        <v>-0.12675945735225724</v>
      </c>
      <c r="E834" s="2">
        <f>MACD!F834</f>
        <v>-5.2839795340307805E-2</v>
      </c>
      <c r="F834" s="2">
        <f>'Moving Avg'!D834</f>
        <v>42.11</v>
      </c>
      <c r="G834" s="2">
        <f>'Moving Avg'!F834</f>
        <v>42.110000000000007</v>
      </c>
      <c r="H834" s="2">
        <f>'Moving Avg'!G834</f>
        <v>43.040799999999955</v>
      </c>
      <c r="I834" s="2">
        <f>'Moving Avg'!H834</f>
        <v>38.57199999999996</v>
      </c>
      <c r="J834" s="6" t="str">
        <f>OBV!F834</f>
        <v>NEUTRAL</v>
      </c>
      <c r="K834" s="6" t="str">
        <f>OBV!G834</f>
        <v>NEUTRAL</v>
      </c>
      <c r="L834" s="6" t="str">
        <f>OBV!H834</f>
        <v>NEUTRAL</v>
      </c>
      <c r="M834" s="8">
        <f t="shared" ref="M834:M897" si="130">IF(C834&lt;30,50, IF(C834&gt;70, 0, 25))</f>
        <v>50</v>
      </c>
      <c r="N834" s="8">
        <f t="shared" ref="N834:N897" si="131">IF(E834-D834&gt;0.02, 100, IF(E834-D834&lt;0,0,45))</f>
        <v>100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33</v>
      </c>
      <c r="Q834" s="9">
        <f t="shared" si="124"/>
        <v>64.95</v>
      </c>
      <c r="R834" s="9">
        <f t="shared" si="125"/>
        <v>55.75</v>
      </c>
      <c r="S834" s="9">
        <f t="shared" si="126"/>
        <v>49.85</v>
      </c>
      <c r="T834" s="9">
        <f t="shared" si="127"/>
        <v>58.25</v>
      </c>
      <c r="U834" s="8">
        <f t="shared" si="128"/>
        <v>56.85</v>
      </c>
      <c r="V834" s="8">
        <f t="shared" si="129"/>
        <v>57.2</v>
      </c>
    </row>
    <row r="835" spans="1:22" ht="13.5" x14ac:dyDescent="0.25">
      <c r="A835" s="3">
        <f>RSI!A835</f>
        <v>43522</v>
      </c>
      <c r="B835" s="2">
        <f>RSI!B835</f>
        <v>42.11</v>
      </c>
      <c r="C835" s="2">
        <f>RSI!I835</f>
        <v>23.707807713295196</v>
      </c>
      <c r="D835" s="2">
        <f>MACD!E835</f>
        <v>-0.12627899671095832</v>
      </c>
      <c r="E835" s="2">
        <f>MACD!F835</f>
        <v>-6.752763561443792E-2</v>
      </c>
      <c r="F835" s="2">
        <f>'Moving Avg'!D835</f>
        <v>42.11</v>
      </c>
      <c r="G835" s="2">
        <f>'Moving Avg'!F835</f>
        <v>42.110000000000007</v>
      </c>
      <c r="H835" s="2">
        <f>'Moving Avg'!G835</f>
        <v>42.991399999999956</v>
      </c>
      <c r="I835" s="2">
        <f>'Moving Avg'!H835</f>
        <v>38.600349999999956</v>
      </c>
      <c r="J835" s="6" t="str">
        <f>OBV!F835</f>
        <v>NEUTRAL</v>
      </c>
      <c r="K835" s="6" t="str">
        <f>OBV!G835</f>
        <v>NEUTRAL</v>
      </c>
      <c r="L835" s="6" t="str">
        <f>OBV!H835</f>
        <v>NEUTRAL</v>
      </c>
      <c r="M835" s="8">
        <f t="shared" si="130"/>
        <v>50</v>
      </c>
      <c r="N835" s="8">
        <f t="shared" si="131"/>
        <v>100</v>
      </c>
      <c r="O835" s="8">
        <f t="shared" si="132"/>
        <v>50</v>
      </c>
      <c r="P835" s="8">
        <f t="shared" si="133"/>
        <v>33</v>
      </c>
      <c r="Q835" s="9">
        <f t="shared" ref="Q835:Q898" si="134">0.35*M835+N835*0.35+O835*0.15+P835*0.15</f>
        <v>64.95</v>
      </c>
      <c r="R835" s="9">
        <f t="shared" ref="R835:R898" si="135">M835*0.2+N835*0.2+O835*0.35+P835*0.25</f>
        <v>55.75</v>
      </c>
      <c r="S835" s="9">
        <f t="shared" ref="S835:S898" si="136">M835*0.15+N835*0.15+O835*0.25+P835*0.45</f>
        <v>49.85</v>
      </c>
      <c r="T835" s="9">
        <f t="shared" ref="T835:T898" si="137">0.25*SUM(M835:P835)</f>
        <v>58.25</v>
      </c>
      <c r="U835" s="8">
        <f t="shared" ref="U835:U898" si="138">SUM(Q835:S835)/3</f>
        <v>56.85</v>
      </c>
      <c r="V835" s="8">
        <f t="shared" ref="V835:V898" si="139">SUM(Q835:T835)/4</f>
        <v>57.2</v>
      </c>
    </row>
    <row r="836" spans="1:22" ht="13.5" x14ac:dyDescent="0.25">
      <c r="A836" s="3">
        <f>RSI!A836</f>
        <v>43523</v>
      </c>
      <c r="B836" s="2">
        <f>RSI!B836</f>
        <v>42.11</v>
      </c>
      <c r="C836" s="2">
        <f>RSI!I836</f>
        <v>23.707807713295196</v>
      </c>
      <c r="D836" s="2">
        <f>MACD!E836</f>
        <v>-0.12446349054798844</v>
      </c>
      <c r="E836" s="2">
        <f>MACD!F836</f>
        <v>-7.8914806601148024E-2</v>
      </c>
      <c r="F836" s="2">
        <f>'Moving Avg'!D836</f>
        <v>42.11</v>
      </c>
      <c r="G836" s="2">
        <f>'Moving Avg'!F836</f>
        <v>42.110000000000007</v>
      </c>
      <c r="H836" s="2">
        <f>'Moving Avg'!G836</f>
        <v>42.941999999999965</v>
      </c>
      <c r="I836" s="2">
        <f>'Moving Avg'!H836</f>
        <v>38.628699999999952</v>
      </c>
      <c r="J836" s="6" t="str">
        <f>OBV!F836</f>
        <v>NEUTRAL</v>
      </c>
      <c r="K836" s="6" t="str">
        <f>OBV!G836</f>
        <v>NEUTRAL</v>
      </c>
      <c r="L836" s="6" t="str">
        <f>OBV!H836</f>
        <v>NEUTRAL</v>
      </c>
      <c r="M836" s="8">
        <f t="shared" si="130"/>
        <v>50</v>
      </c>
      <c r="N836" s="8">
        <f t="shared" si="131"/>
        <v>100</v>
      </c>
      <c r="O836" s="8">
        <f t="shared" si="132"/>
        <v>50</v>
      </c>
      <c r="P836" s="8">
        <f t="shared" si="133"/>
        <v>33</v>
      </c>
      <c r="Q836" s="9">
        <f t="shared" si="134"/>
        <v>64.95</v>
      </c>
      <c r="R836" s="9">
        <f t="shared" si="135"/>
        <v>55.75</v>
      </c>
      <c r="S836" s="9">
        <f t="shared" si="136"/>
        <v>49.85</v>
      </c>
      <c r="T836" s="9">
        <f t="shared" si="137"/>
        <v>58.25</v>
      </c>
      <c r="U836" s="8">
        <f t="shared" si="138"/>
        <v>56.85</v>
      </c>
      <c r="V836" s="8">
        <f t="shared" si="139"/>
        <v>57.2</v>
      </c>
    </row>
    <row r="837" spans="1:22" ht="13.5" x14ac:dyDescent="0.25">
      <c r="A837" s="3">
        <f>RSI!A837</f>
        <v>43524</v>
      </c>
      <c r="B837" s="2">
        <f>RSI!B837</f>
        <v>42.11</v>
      </c>
      <c r="C837" s="2">
        <f>RSI!I837</f>
        <v>23.707807713295196</v>
      </c>
      <c r="D837" s="2">
        <f>MACD!E837</f>
        <v>-0.12162269807787851</v>
      </c>
      <c r="E837" s="2">
        <f>MACD!F837</f>
        <v>-8.7456384896494127E-2</v>
      </c>
      <c r="F837" s="2">
        <f>'Moving Avg'!D837</f>
        <v>42.11</v>
      </c>
      <c r="G837" s="2">
        <f>'Moving Avg'!F837</f>
        <v>42.110000000000007</v>
      </c>
      <c r="H837" s="2">
        <f>'Moving Avg'!G837</f>
        <v>42.892599999999959</v>
      </c>
      <c r="I837" s="2">
        <f>'Moving Avg'!H837</f>
        <v>38.657049999999948</v>
      </c>
      <c r="J837" s="6" t="str">
        <f>OBV!F837</f>
        <v>NEUTRAL</v>
      </c>
      <c r="K837" s="6" t="str">
        <f>OBV!G837</f>
        <v>NEUTRAL</v>
      </c>
      <c r="L837" s="6" t="str">
        <f>OBV!H837</f>
        <v>NEUTRAL</v>
      </c>
      <c r="M837" s="8">
        <f t="shared" si="130"/>
        <v>50</v>
      </c>
      <c r="N837" s="8">
        <f t="shared" si="131"/>
        <v>100</v>
      </c>
      <c r="O837" s="8">
        <f t="shared" si="132"/>
        <v>50</v>
      </c>
      <c r="P837" s="8">
        <f t="shared" si="133"/>
        <v>33</v>
      </c>
      <c r="Q837" s="9">
        <f t="shared" si="134"/>
        <v>64.95</v>
      </c>
      <c r="R837" s="9">
        <f t="shared" si="135"/>
        <v>55.75</v>
      </c>
      <c r="S837" s="9">
        <f t="shared" si="136"/>
        <v>49.85</v>
      </c>
      <c r="T837" s="9">
        <f t="shared" si="137"/>
        <v>58.25</v>
      </c>
      <c r="U837" s="8">
        <f t="shared" si="138"/>
        <v>56.85</v>
      </c>
      <c r="V837" s="8">
        <f t="shared" si="139"/>
        <v>57.2</v>
      </c>
    </row>
    <row r="838" spans="1:22" ht="13.5" x14ac:dyDescent="0.25">
      <c r="A838" s="3">
        <f>RSI!A838</f>
        <v>43525</v>
      </c>
      <c r="B838" s="2">
        <f>RSI!B838</f>
        <v>42.11</v>
      </c>
      <c r="C838" s="2">
        <f>RSI!I838</f>
        <v>23.707807713295196</v>
      </c>
      <c r="D838" s="2">
        <f>MACD!E838</f>
        <v>-0.11801099231836076</v>
      </c>
      <c r="E838" s="2">
        <f>MACD!F838</f>
        <v>-9.3567306380867465E-2</v>
      </c>
      <c r="F838" s="2">
        <f>'Moving Avg'!D838</f>
        <v>42.11</v>
      </c>
      <c r="G838" s="2">
        <f>'Moving Avg'!F838</f>
        <v>42.110000000000007</v>
      </c>
      <c r="H838" s="2">
        <f>'Moving Avg'!G838</f>
        <v>42.84319999999996</v>
      </c>
      <c r="I838" s="2">
        <f>'Moving Avg'!H838</f>
        <v>38.685399999999944</v>
      </c>
      <c r="J838" s="6" t="str">
        <f>OBV!F838</f>
        <v>NEUTRAL</v>
      </c>
      <c r="K838" s="6" t="str">
        <f>OBV!G838</f>
        <v>NEUTRAL</v>
      </c>
      <c r="L838" s="6" t="str">
        <f>OBV!H838</f>
        <v>NEUTRAL</v>
      </c>
      <c r="M838" s="8">
        <f t="shared" si="130"/>
        <v>50</v>
      </c>
      <c r="N838" s="8">
        <f t="shared" si="131"/>
        <v>100</v>
      </c>
      <c r="O838" s="8">
        <f t="shared" si="132"/>
        <v>50</v>
      </c>
      <c r="P838" s="8">
        <f t="shared" si="133"/>
        <v>33</v>
      </c>
      <c r="Q838" s="9">
        <f t="shared" si="134"/>
        <v>64.95</v>
      </c>
      <c r="R838" s="9">
        <f t="shared" si="135"/>
        <v>55.75</v>
      </c>
      <c r="S838" s="9">
        <f t="shared" si="136"/>
        <v>49.85</v>
      </c>
      <c r="T838" s="9">
        <f t="shared" si="137"/>
        <v>58.25</v>
      </c>
      <c r="U838" s="8">
        <f t="shared" si="138"/>
        <v>56.85</v>
      </c>
      <c r="V838" s="8">
        <f t="shared" si="139"/>
        <v>57.2</v>
      </c>
    </row>
    <row r="839" spans="1:22" ht="13.5" x14ac:dyDescent="0.25">
      <c r="A839" s="3">
        <f>RSI!A839</f>
        <v>43528</v>
      </c>
      <c r="B839" s="2">
        <f>RSI!B839</f>
        <v>42.11</v>
      </c>
      <c r="C839" s="2">
        <f>RSI!I839</f>
        <v>23.707807713295182</v>
      </c>
      <c r="D839" s="2">
        <f>MACD!E839</f>
        <v>-0.11383645370541728</v>
      </c>
      <c r="E839" s="2">
        <f>MACD!F839</f>
        <v>-9.7621135845777432E-2</v>
      </c>
      <c r="F839" s="2">
        <f>'Moving Avg'!D839</f>
        <v>42.11</v>
      </c>
      <c r="G839" s="2">
        <f>'Moving Avg'!F839</f>
        <v>42.110000000000007</v>
      </c>
      <c r="H839" s="2">
        <f>'Moving Avg'!G839</f>
        <v>42.793799999999955</v>
      </c>
      <c r="I839" s="2">
        <f>'Moving Avg'!H839</f>
        <v>38.713749999999941</v>
      </c>
      <c r="J839" s="6" t="str">
        <f>OBV!F839</f>
        <v>NEUTRAL</v>
      </c>
      <c r="K839" s="6" t="str">
        <f>OBV!G839</f>
        <v>NEUTRAL</v>
      </c>
      <c r="L839" s="6" t="str">
        <f>OBV!H839</f>
        <v>NEUTRAL</v>
      </c>
      <c r="M839" s="8">
        <f t="shared" si="130"/>
        <v>50</v>
      </c>
      <c r="N839" s="8">
        <f t="shared" si="131"/>
        <v>45</v>
      </c>
      <c r="O839" s="8">
        <f t="shared" si="132"/>
        <v>50</v>
      </c>
      <c r="P839" s="8">
        <f t="shared" si="133"/>
        <v>33</v>
      </c>
      <c r="Q839" s="9">
        <f t="shared" si="134"/>
        <v>45.7</v>
      </c>
      <c r="R839" s="9">
        <f t="shared" si="135"/>
        <v>44.75</v>
      </c>
      <c r="S839" s="9">
        <f t="shared" si="136"/>
        <v>41.6</v>
      </c>
      <c r="T839" s="9">
        <f t="shared" si="137"/>
        <v>44.5</v>
      </c>
      <c r="U839" s="8">
        <f t="shared" si="138"/>
        <v>44.016666666666673</v>
      </c>
      <c r="V839" s="8">
        <f t="shared" si="139"/>
        <v>44.137500000000003</v>
      </c>
    </row>
    <row r="840" spans="1:22" ht="13.5" x14ac:dyDescent="0.25">
      <c r="A840" s="3">
        <f>RSI!A840</f>
        <v>43529</v>
      </c>
      <c r="B840" s="2">
        <f>RSI!B840</f>
        <v>42.11</v>
      </c>
      <c r="C840" s="2">
        <f>RSI!I840</f>
        <v>23.707807713295182</v>
      </c>
      <c r="D840" s="2">
        <f>MACD!E840</f>
        <v>-0.10926852227129302</v>
      </c>
      <c r="E840" s="2">
        <f>MACD!F840</f>
        <v>-9.995061313088055E-2</v>
      </c>
      <c r="F840" s="2">
        <f>'Moving Avg'!D840</f>
        <v>42.11</v>
      </c>
      <c r="G840" s="2">
        <f>'Moving Avg'!F840</f>
        <v>42.110000000000007</v>
      </c>
      <c r="H840" s="2">
        <f>'Moving Avg'!G840</f>
        <v>42.744399999999956</v>
      </c>
      <c r="I840" s="2">
        <f>'Moving Avg'!H840</f>
        <v>38.742099999999944</v>
      </c>
      <c r="J840" s="6" t="str">
        <f>OBV!F840</f>
        <v>NEUTRAL</v>
      </c>
      <c r="K840" s="6" t="str">
        <f>OBV!G840</f>
        <v>NEUTRAL</v>
      </c>
      <c r="L840" s="6" t="str">
        <f>OBV!H840</f>
        <v>NEUTRAL</v>
      </c>
      <c r="M840" s="8">
        <f t="shared" si="130"/>
        <v>50</v>
      </c>
      <c r="N840" s="8">
        <f t="shared" si="131"/>
        <v>45</v>
      </c>
      <c r="O840" s="8">
        <f t="shared" si="132"/>
        <v>50</v>
      </c>
      <c r="P840" s="8">
        <f t="shared" si="133"/>
        <v>33</v>
      </c>
      <c r="Q840" s="9">
        <f t="shared" si="134"/>
        <v>45.7</v>
      </c>
      <c r="R840" s="9">
        <f t="shared" si="135"/>
        <v>44.75</v>
      </c>
      <c r="S840" s="9">
        <f t="shared" si="136"/>
        <v>41.6</v>
      </c>
      <c r="T840" s="9">
        <f t="shared" si="137"/>
        <v>44.5</v>
      </c>
      <c r="U840" s="8">
        <f t="shared" si="138"/>
        <v>44.016666666666673</v>
      </c>
      <c r="V840" s="8">
        <f t="shared" si="139"/>
        <v>44.137500000000003</v>
      </c>
    </row>
    <row r="841" spans="1:22" ht="13.5" x14ac:dyDescent="0.25">
      <c r="A841" s="3">
        <f>RSI!A841</f>
        <v>43530</v>
      </c>
      <c r="B841" s="2">
        <f>RSI!B841</f>
        <v>42.11</v>
      </c>
      <c r="C841" s="2">
        <f>RSI!I841</f>
        <v>23.707807713295182</v>
      </c>
      <c r="D841" s="2">
        <f>MACD!E841</f>
        <v>-0.10444443328704267</v>
      </c>
      <c r="E841" s="2">
        <f>MACD!F841</f>
        <v>-0.10084937716211298</v>
      </c>
      <c r="F841" s="2">
        <f>'Moving Avg'!D841</f>
        <v>42.11</v>
      </c>
      <c r="G841" s="2">
        <f>'Moving Avg'!F841</f>
        <v>42.110000000000007</v>
      </c>
      <c r="H841" s="2">
        <f>'Moving Avg'!G841</f>
        <v>42.694999999999965</v>
      </c>
      <c r="I841" s="2">
        <f>'Moving Avg'!H841</f>
        <v>38.77044999999994</v>
      </c>
      <c r="J841" s="6" t="str">
        <f>OBV!F841</f>
        <v>NEUTRAL</v>
      </c>
      <c r="K841" s="6" t="str">
        <f>OBV!G841</f>
        <v>NEUTRAL</v>
      </c>
      <c r="L841" s="6" t="str">
        <f>OBV!H841</f>
        <v>NEUTRAL</v>
      </c>
      <c r="M841" s="8">
        <f t="shared" si="130"/>
        <v>50</v>
      </c>
      <c r="N841" s="8">
        <f t="shared" si="131"/>
        <v>45</v>
      </c>
      <c r="O841" s="8">
        <f t="shared" si="132"/>
        <v>50</v>
      </c>
      <c r="P841" s="8">
        <f t="shared" si="133"/>
        <v>33</v>
      </c>
      <c r="Q841" s="9">
        <f t="shared" si="134"/>
        <v>45.7</v>
      </c>
      <c r="R841" s="9">
        <f t="shared" si="135"/>
        <v>44.75</v>
      </c>
      <c r="S841" s="9">
        <f t="shared" si="136"/>
        <v>41.6</v>
      </c>
      <c r="T841" s="9">
        <f t="shared" si="137"/>
        <v>44.5</v>
      </c>
      <c r="U841" s="8">
        <f t="shared" si="138"/>
        <v>44.016666666666673</v>
      </c>
      <c r="V841" s="8">
        <f t="shared" si="139"/>
        <v>44.137500000000003</v>
      </c>
    </row>
    <row r="842" spans="1:22" ht="13.5" x14ac:dyDescent="0.25">
      <c r="A842" s="3">
        <f>RSI!A842</f>
        <v>43531</v>
      </c>
      <c r="B842" s="2">
        <f>RSI!B842</f>
        <v>42.11</v>
      </c>
      <c r="C842" s="2">
        <f>RSI!I842</f>
        <v>23.707807713295182</v>
      </c>
      <c r="D842" s="2">
        <f>MACD!E842</f>
        <v>-9.9474626438563973E-2</v>
      </c>
      <c r="E842" s="2">
        <f>MACD!F842</f>
        <v>-0.10057442701740318</v>
      </c>
      <c r="F842" s="2">
        <f>'Moving Avg'!D842</f>
        <v>42.11</v>
      </c>
      <c r="G842" s="2">
        <f>'Moving Avg'!F842</f>
        <v>42.110000000000007</v>
      </c>
      <c r="H842" s="2">
        <f>'Moving Avg'!G842</f>
        <v>42.645599999999959</v>
      </c>
      <c r="I842" s="2">
        <f>'Moving Avg'!H842</f>
        <v>38.798799999999936</v>
      </c>
      <c r="J842" s="6" t="str">
        <f>OBV!F842</f>
        <v>NEUTRAL</v>
      </c>
      <c r="K842" s="6" t="str">
        <f>OBV!G842</f>
        <v>NEUTRAL</v>
      </c>
      <c r="L842" s="6" t="str">
        <f>OBV!H842</f>
        <v>NEUTRAL</v>
      </c>
      <c r="M842" s="8">
        <f t="shared" si="130"/>
        <v>50</v>
      </c>
      <c r="N842" s="8">
        <f t="shared" si="131"/>
        <v>0</v>
      </c>
      <c r="O842" s="8">
        <f t="shared" si="132"/>
        <v>50</v>
      </c>
      <c r="P842" s="8">
        <f t="shared" si="133"/>
        <v>33</v>
      </c>
      <c r="Q842" s="9">
        <f t="shared" si="134"/>
        <v>29.95</v>
      </c>
      <c r="R842" s="9">
        <f t="shared" si="135"/>
        <v>35.75</v>
      </c>
      <c r="S842" s="9">
        <f t="shared" si="136"/>
        <v>34.85</v>
      </c>
      <c r="T842" s="9">
        <f t="shared" si="137"/>
        <v>33.25</v>
      </c>
      <c r="U842" s="8">
        <f t="shared" si="138"/>
        <v>33.516666666666673</v>
      </c>
      <c r="V842" s="8">
        <f t="shared" si="139"/>
        <v>33.450000000000003</v>
      </c>
    </row>
    <row r="843" spans="1:22" ht="13.5" x14ac:dyDescent="0.25">
      <c r="A843" s="3">
        <f>RSI!A843</f>
        <v>43532</v>
      </c>
      <c r="B843" s="2">
        <f>RSI!B843</f>
        <v>42.11</v>
      </c>
      <c r="C843" s="2">
        <f>RSI!I843</f>
        <v>23.707807713295182</v>
      </c>
      <c r="D843" s="2">
        <f>MACD!E843</f>
        <v>-9.4447289147723268E-2</v>
      </c>
      <c r="E843" s="2">
        <f>MACD!F843</f>
        <v>-9.9348999443467201E-2</v>
      </c>
      <c r="F843" s="2">
        <f>'Moving Avg'!D843</f>
        <v>42.11</v>
      </c>
      <c r="G843" s="2">
        <f>'Moving Avg'!F843</f>
        <v>42.110000000000007</v>
      </c>
      <c r="H843" s="2">
        <f>'Moving Avg'!G843</f>
        <v>42.636199999999953</v>
      </c>
      <c r="I843" s="2">
        <f>'Moving Avg'!H843</f>
        <v>38.827149999999932</v>
      </c>
      <c r="J843" s="6" t="str">
        <f>OBV!F843</f>
        <v>NEUTRAL</v>
      </c>
      <c r="K843" s="6" t="str">
        <f>OBV!G843</f>
        <v>NEUTRAL</v>
      </c>
      <c r="L843" s="6" t="str">
        <f>OBV!H843</f>
        <v>NEUTRAL</v>
      </c>
      <c r="M843" s="8">
        <f t="shared" si="130"/>
        <v>50</v>
      </c>
      <c r="N843" s="8">
        <f t="shared" si="131"/>
        <v>0</v>
      </c>
      <c r="O843" s="8">
        <f t="shared" si="132"/>
        <v>50</v>
      </c>
      <c r="P843" s="8">
        <f t="shared" si="133"/>
        <v>33</v>
      </c>
      <c r="Q843" s="9">
        <f t="shared" si="134"/>
        <v>29.95</v>
      </c>
      <c r="R843" s="9">
        <f t="shared" si="135"/>
        <v>35.75</v>
      </c>
      <c r="S843" s="9">
        <f t="shared" si="136"/>
        <v>34.85</v>
      </c>
      <c r="T843" s="9">
        <f t="shared" si="137"/>
        <v>33.25</v>
      </c>
      <c r="U843" s="8">
        <f t="shared" si="138"/>
        <v>33.516666666666673</v>
      </c>
      <c r="V843" s="8">
        <f t="shared" si="139"/>
        <v>33.450000000000003</v>
      </c>
    </row>
    <row r="844" spans="1:22" ht="13.5" x14ac:dyDescent="0.25">
      <c r="A844" s="3">
        <f>RSI!A844</f>
        <v>43535</v>
      </c>
      <c r="B844" s="2">
        <f>RSI!B844</f>
        <v>42.11</v>
      </c>
      <c r="C844" s="2">
        <f>RSI!I844</f>
        <v>23.707807713295182</v>
      </c>
      <c r="D844" s="2">
        <f>MACD!E844</f>
        <v>-8.9432169741535006E-2</v>
      </c>
      <c r="E844" s="2">
        <f>MACD!F844</f>
        <v>-9.7365633503080778E-2</v>
      </c>
      <c r="F844" s="2">
        <f>'Moving Avg'!D844</f>
        <v>42.11</v>
      </c>
      <c r="G844" s="2">
        <f>'Moving Avg'!F844</f>
        <v>42.110000000000007</v>
      </c>
      <c r="H844" s="2">
        <f>'Moving Avg'!G844</f>
        <v>42.601399999999956</v>
      </c>
      <c r="I844" s="2">
        <f>'Moving Avg'!H844</f>
        <v>38.855499999999928</v>
      </c>
      <c r="J844" s="6" t="str">
        <f>OBV!F844</f>
        <v>NEUTRAL</v>
      </c>
      <c r="K844" s="6" t="str">
        <f>OBV!G844</f>
        <v>NEUTRAL</v>
      </c>
      <c r="L844" s="6" t="str">
        <f>OBV!H844</f>
        <v>NEUTRAL</v>
      </c>
      <c r="M844" s="8">
        <f t="shared" si="130"/>
        <v>50</v>
      </c>
      <c r="N844" s="8">
        <f t="shared" si="131"/>
        <v>0</v>
      </c>
      <c r="O844" s="8">
        <f t="shared" si="132"/>
        <v>50</v>
      </c>
      <c r="P844" s="8">
        <f t="shared" si="133"/>
        <v>33</v>
      </c>
      <c r="Q844" s="9">
        <f t="shared" si="134"/>
        <v>29.95</v>
      </c>
      <c r="R844" s="9">
        <f t="shared" si="135"/>
        <v>35.75</v>
      </c>
      <c r="S844" s="9">
        <f t="shared" si="136"/>
        <v>34.85</v>
      </c>
      <c r="T844" s="9">
        <f t="shared" si="137"/>
        <v>33.25</v>
      </c>
      <c r="U844" s="8">
        <f t="shared" si="138"/>
        <v>33.516666666666673</v>
      </c>
      <c r="V844" s="8">
        <f t="shared" si="139"/>
        <v>33.450000000000003</v>
      </c>
    </row>
    <row r="845" spans="1:22" ht="13.5" x14ac:dyDescent="0.25">
      <c r="A845" s="3">
        <f>RSI!A845</f>
        <v>43536</v>
      </c>
      <c r="B845" s="2">
        <f>RSI!B845</f>
        <v>42.11</v>
      </c>
      <c r="C845" s="2">
        <f>RSI!I845</f>
        <v>23.707807713295182</v>
      </c>
      <c r="D845" s="2">
        <f>MACD!E845</f>
        <v>-8.4483775110001602E-2</v>
      </c>
      <c r="E845" s="2">
        <f>MACD!F845</f>
        <v>-9.478926182446494E-2</v>
      </c>
      <c r="F845" s="2">
        <f>'Moving Avg'!D845</f>
        <v>42.11</v>
      </c>
      <c r="G845" s="2">
        <f>'Moving Avg'!F845</f>
        <v>42.110000000000007</v>
      </c>
      <c r="H845" s="2">
        <f>'Moving Avg'!G845</f>
        <v>42.563599999999958</v>
      </c>
      <c r="I845" s="2">
        <f>'Moving Avg'!H845</f>
        <v>38.883849999999931</v>
      </c>
      <c r="J845" s="6" t="str">
        <f>OBV!F845</f>
        <v>NEUTRAL</v>
      </c>
      <c r="K845" s="6" t="str">
        <f>OBV!G845</f>
        <v>NEUTRAL</v>
      </c>
      <c r="L845" s="6" t="str">
        <f>OBV!H845</f>
        <v>NEUTRAL</v>
      </c>
      <c r="M845" s="8">
        <f t="shared" si="130"/>
        <v>50</v>
      </c>
      <c r="N845" s="8">
        <f t="shared" si="131"/>
        <v>0</v>
      </c>
      <c r="O845" s="8">
        <f t="shared" si="132"/>
        <v>50</v>
      </c>
      <c r="P845" s="8">
        <f t="shared" si="133"/>
        <v>33</v>
      </c>
      <c r="Q845" s="9">
        <f t="shared" si="134"/>
        <v>29.95</v>
      </c>
      <c r="R845" s="9">
        <f t="shared" si="135"/>
        <v>35.75</v>
      </c>
      <c r="S845" s="9">
        <f t="shared" si="136"/>
        <v>34.85</v>
      </c>
      <c r="T845" s="9">
        <f t="shared" si="137"/>
        <v>33.25</v>
      </c>
      <c r="U845" s="8">
        <f t="shared" si="138"/>
        <v>33.516666666666673</v>
      </c>
      <c r="V845" s="8">
        <f t="shared" si="139"/>
        <v>33.450000000000003</v>
      </c>
    </row>
    <row r="846" spans="1:22" ht="13.5" x14ac:dyDescent="0.25">
      <c r="A846" s="3">
        <f>RSI!A846</f>
        <v>43537</v>
      </c>
      <c r="B846" s="2">
        <f>RSI!B846</f>
        <v>42.11</v>
      </c>
      <c r="C846" s="2">
        <f>RSI!I846</f>
        <v>23.707807713295182</v>
      </c>
      <c r="D846" s="2">
        <f>MACD!E846</f>
        <v>-7.9644049685178686E-2</v>
      </c>
      <c r="E846" s="2">
        <f>MACD!F846</f>
        <v>-9.1760219396607695E-2</v>
      </c>
      <c r="F846" s="2">
        <f>'Moving Avg'!D846</f>
        <v>42.11</v>
      </c>
      <c r="G846" s="2">
        <f>'Moving Avg'!F846</f>
        <v>42.110000000000007</v>
      </c>
      <c r="H846" s="2">
        <f>'Moving Avg'!G846</f>
        <v>42.525799999999954</v>
      </c>
      <c r="I846" s="2">
        <f>'Moving Avg'!H846</f>
        <v>38.912199999999928</v>
      </c>
      <c r="J846" s="6" t="str">
        <f>OBV!F846</f>
        <v>NEUTRAL</v>
      </c>
      <c r="K846" s="6" t="str">
        <f>OBV!G846</f>
        <v>NEUTRAL</v>
      </c>
      <c r="L846" s="6" t="str">
        <f>OBV!H846</f>
        <v>NEUTRAL</v>
      </c>
      <c r="M846" s="8">
        <f t="shared" si="130"/>
        <v>50</v>
      </c>
      <c r="N846" s="8">
        <f t="shared" si="131"/>
        <v>0</v>
      </c>
      <c r="O846" s="8">
        <f t="shared" si="132"/>
        <v>50</v>
      </c>
      <c r="P846" s="8">
        <f t="shared" si="133"/>
        <v>33</v>
      </c>
      <c r="Q846" s="9">
        <f t="shared" si="134"/>
        <v>29.95</v>
      </c>
      <c r="R846" s="9">
        <f t="shared" si="135"/>
        <v>35.75</v>
      </c>
      <c r="S846" s="9">
        <f t="shared" si="136"/>
        <v>34.85</v>
      </c>
      <c r="T846" s="9">
        <f t="shared" si="137"/>
        <v>33.25</v>
      </c>
      <c r="U846" s="8">
        <f t="shared" si="138"/>
        <v>33.516666666666673</v>
      </c>
      <c r="V846" s="8">
        <f t="shared" si="139"/>
        <v>33.450000000000003</v>
      </c>
    </row>
    <row r="847" spans="1:22" ht="13.5" x14ac:dyDescent="0.25">
      <c r="A847" s="3">
        <f>RSI!A847</f>
        <v>43538</v>
      </c>
      <c r="B847" s="2">
        <f>RSI!B847</f>
        <v>42.11</v>
      </c>
      <c r="C847" s="2">
        <f>RSI!I847</f>
        <v>23.707807713295182</v>
      </c>
      <c r="D847" s="2">
        <f>MACD!E847</f>
        <v>-7.4944617518326595E-2</v>
      </c>
      <c r="E847" s="2">
        <f>MACD!F847</f>
        <v>-8.8397099020951483E-2</v>
      </c>
      <c r="F847" s="2">
        <f>'Moving Avg'!D847</f>
        <v>42.11</v>
      </c>
      <c r="G847" s="2">
        <f>'Moving Avg'!F847</f>
        <v>42.110000000000007</v>
      </c>
      <c r="H847" s="2">
        <f>'Moving Avg'!G847</f>
        <v>42.487999999999957</v>
      </c>
      <c r="I847" s="2">
        <f>'Moving Avg'!H847</f>
        <v>38.940549999999924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  <c r="M847" s="8">
        <f t="shared" si="130"/>
        <v>50</v>
      </c>
      <c r="N847" s="8">
        <f t="shared" si="131"/>
        <v>0</v>
      </c>
      <c r="O847" s="8">
        <f t="shared" si="132"/>
        <v>50</v>
      </c>
      <c r="P847" s="8">
        <f t="shared" si="133"/>
        <v>33</v>
      </c>
      <c r="Q847" s="9">
        <f t="shared" si="134"/>
        <v>29.95</v>
      </c>
      <c r="R847" s="9">
        <f t="shared" si="135"/>
        <v>35.75</v>
      </c>
      <c r="S847" s="9">
        <f t="shared" si="136"/>
        <v>34.85</v>
      </c>
      <c r="T847" s="9">
        <f t="shared" si="137"/>
        <v>33.25</v>
      </c>
      <c r="U847" s="8">
        <f t="shared" si="138"/>
        <v>33.516666666666673</v>
      </c>
      <c r="V847" s="8">
        <f t="shared" si="139"/>
        <v>33.450000000000003</v>
      </c>
    </row>
    <row r="848" spans="1:22" ht="13.5" x14ac:dyDescent="0.25">
      <c r="A848" s="3">
        <f>RSI!A848</f>
        <v>43539</v>
      </c>
      <c r="B848" s="2">
        <f>RSI!B848</f>
        <v>42.11</v>
      </c>
      <c r="C848" s="2">
        <f>RSI!I848</f>
        <v>23.707807713295182</v>
      </c>
      <c r="D848" s="2">
        <f>MACD!E848</f>
        <v>-7.040865650419903E-2</v>
      </c>
      <c r="E848" s="2">
        <f>MACD!F848</f>
        <v>-8.4799410517600995E-2</v>
      </c>
      <c r="F848" s="2">
        <f>'Moving Avg'!D848</f>
        <v>42.11</v>
      </c>
      <c r="G848" s="2">
        <f>'Moving Avg'!F848</f>
        <v>42.110000000000007</v>
      </c>
      <c r="H848" s="2">
        <f>'Moving Avg'!G848</f>
        <v>42.45019999999996</v>
      </c>
      <c r="I848" s="2">
        <f>'Moving Avg'!H848</f>
        <v>38.96889999999992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  <c r="M848" s="8">
        <f t="shared" si="130"/>
        <v>50</v>
      </c>
      <c r="N848" s="8">
        <f t="shared" si="131"/>
        <v>0</v>
      </c>
      <c r="O848" s="8">
        <f t="shared" si="132"/>
        <v>50</v>
      </c>
      <c r="P848" s="8">
        <f t="shared" si="133"/>
        <v>33</v>
      </c>
      <c r="Q848" s="9">
        <f t="shared" si="134"/>
        <v>29.95</v>
      </c>
      <c r="R848" s="9">
        <f t="shared" si="135"/>
        <v>35.75</v>
      </c>
      <c r="S848" s="9">
        <f t="shared" si="136"/>
        <v>34.85</v>
      </c>
      <c r="T848" s="9">
        <f t="shared" si="137"/>
        <v>33.25</v>
      </c>
      <c r="U848" s="8">
        <f t="shared" si="138"/>
        <v>33.516666666666673</v>
      </c>
      <c r="V848" s="8">
        <f t="shared" si="139"/>
        <v>33.450000000000003</v>
      </c>
    </row>
    <row r="849" spans="1:22" ht="13.5" x14ac:dyDescent="0.25">
      <c r="A849" s="3">
        <f>RSI!A849</f>
        <v>43542</v>
      </c>
      <c r="B849" s="2">
        <f>RSI!B849</f>
        <v>42.11</v>
      </c>
      <c r="C849" s="2">
        <f>RSI!I849</f>
        <v>23.707807713295182</v>
      </c>
      <c r="D849" s="2">
        <f>MACD!E849</f>
        <v>-6.6052463042943543E-2</v>
      </c>
      <c r="E849" s="2">
        <f>MACD!F849</f>
        <v>-8.1050021022669505E-2</v>
      </c>
      <c r="F849" s="2">
        <f>'Moving Avg'!D849</f>
        <v>42.11</v>
      </c>
      <c r="G849" s="2">
        <f>'Moving Avg'!F849</f>
        <v>42.110000000000007</v>
      </c>
      <c r="H849" s="2">
        <f>'Moving Avg'!G849</f>
        <v>42.412399999999963</v>
      </c>
      <c r="I849" s="2">
        <f>'Moving Avg'!H849</f>
        <v>39.002699999999919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  <c r="M849" s="8">
        <f t="shared" si="130"/>
        <v>50</v>
      </c>
      <c r="N849" s="8">
        <f t="shared" si="131"/>
        <v>0</v>
      </c>
      <c r="O849" s="8">
        <f t="shared" si="132"/>
        <v>50</v>
      </c>
      <c r="P849" s="8">
        <f t="shared" si="133"/>
        <v>33</v>
      </c>
      <c r="Q849" s="9">
        <f t="shared" si="134"/>
        <v>29.95</v>
      </c>
      <c r="R849" s="9">
        <f t="shared" si="135"/>
        <v>35.75</v>
      </c>
      <c r="S849" s="9">
        <f t="shared" si="136"/>
        <v>34.85</v>
      </c>
      <c r="T849" s="9">
        <f t="shared" si="137"/>
        <v>33.25</v>
      </c>
      <c r="U849" s="8">
        <f t="shared" si="138"/>
        <v>33.516666666666673</v>
      </c>
      <c r="V849" s="8">
        <f t="shared" si="139"/>
        <v>33.450000000000003</v>
      </c>
    </row>
    <row r="850" spans="1:22" ht="13.5" x14ac:dyDescent="0.25">
      <c r="A850" s="3">
        <f>RSI!A850</f>
        <v>43543</v>
      </c>
      <c r="B850" s="2">
        <f>RSI!B850</f>
        <v>42.11</v>
      </c>
      <c r="C850" s="2">
        <f>RSI!I850</f>
        <v>23.707807713295182</v>
      </c>
      <c r="D850" s="2">
        <f>MACD!E850</f>
        <v>-6.188675633634233E-2</v>
      </c>
      <c r="E850" s="2">
        <f>MACD!F850</f>
        <v>-7.7217368085404067E-2</v>
      </c>
      <c r="F850" s="2">
        <f>'Moving Avg'!D850</f>
        <v>42.11</v>
      </c>
      <c r="G850" s="2">
        <f>'Moving Avg'!F850</f>
        <v>42.110000000000007</v>
      </c>
      <c r="H850" s="2">
        <f>'Moving Avg'!G850</f>
        <v>42.374599999999965</v>
      </c>
      <c r="I850" s="2">
        <f>'Moving Avg'!H850</f>
        <v>39.036499999999926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  <c r="M850" s="8">
        <f t="shared" si="130"/>
        <v>50</v>
      </c>
      <c r="N850" s="8">
        <f t="shared" si="131"/>
        <v>0</v>
      </c>
      <c r="O850" s="8">
        <f t="shared" si="132"/>
        <v>50</v>
      </c>
      <c r="P850" s="8">
        <f t="shared" si="133"/>
        <v>33</v>
      </c>
      <c r="Q850" s="9">
        <f t="shared" si="134"/>
        <v>29.95</v>
      </c>
      <c r="R850" s="9">
        <f t="shared" si="135"/>
        <v>35.75</v>
      </c>
      <c r="S850" s="9">
        <f t="shared" si="136"/>
        <v>34.85</v>
      </c>
      <c r="T850" s="9">
        <f t="shared" si="137"/>
        <v>33.25</v>
      </c>
      <c r="U850" s="8">
        <f t="shared" si="138"/>
        <v>33.516666666666673</v>
      </c>
      <c r="V850" s="8">
        <f t="shared" si="139"/>
        <v>33.450000000000003</v>
      </c>
    </row>
    <row r="851" spans="1:22" ht="13.5" x14ac:dyDescent="0.25">
      <c r="A851" s="3">
        <f>RSI!A851</f>
        <v>43545</v>
      </c>
      <c r="B851" s="2">
        <f>RSI!B851</f>
        <v>42.11</v>
      </c>
      <c r="C851" s="2">
        <f>RSI!I851</f>
        <v>23.707807713295182</v>
      </c>
      <c r="D851" s="2">
        <f>MACD!E851</f>
        <v>-5.7917763830182878E-2</v>
      </c>
      <c r="E851" s="2">
        <f>MACD!F851</f>
        <v>-7.3357447234359829E-2</v>
      </c>
      <c r="F851" s="2">
        <f>'Moving Avg'!D851</f>
        <v>42.11</v>
      </c>
      <c r="G851" s="2">
        <f>'Moving Avg'!F851</f>
        <v>42.110000000000007</v>
      </c>
      <c r="H851" s="2">
        <f>'Moving Avg'!G851</f>
        <v>42.336799999999954</v>
      </c>
      <c r="I851" s="2">
        <f>'Moving Avg'!H851</f>
        <v>39.070299999999918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  <c r="M851" s="8">
        <f t="shared" si="130"/>
        <v>50</v>
      </c>
      <c r="N851" s="8">
        <f t="shared" si="131"/>
        <v>0</v>
      </c>
      <c r="O851" s="8">
        <f t="shared" si="132"/>
        <v>50</v>
      </c>
      <c r="P851" s="8">
        <f t="shared" si="133"/>
        <v>33</v>
      </c>
      <c r="Q851" s="9">
        <f t="shared" si="134"/>
        <v>29.95</v>
      </c>
      <c r="R851" s="9">
        <f t="shared" si="135"/>
        <v>35.75</v>
      </c>
      <c r="S851" s="9">
        <f t="shared" si="136"/>
        <v>34.85</v>
      </c>
      <c r="T851" s="9">
        <f t="shared" si="137"/>
        <v>33.25</v>
      </c>
      <c r="U851" s="8">
        <f t="shared" si="138"/>
        <v>33.516666666666673</v>
      </c>
      <c r="V851" s="8">
        <f t="shared" si="139"/>
        <v>33.450000000000003</v>
      </c>
    </row>
    <row r="852" spans="1:22" ht="13.5" x14ac:dyDescent="0.25">
      <c r="A852" s="3">
        <f>RSI!A852</f>
        <v>43546</v>
      </c>
      <c r="B852" s="2">
        <f>RSI!B852</f>
        <v>42.11</v>
      </c>
      <c r="C852" s="2">
        <f>RSI!I852</f>
        <v>23.707807713295182</v>
      </c>
      <c r="D852" s="2">
        <f>MACD!E852</f>
        <v>-5.4148122820173228E-2</v>
      </c>
      <c r="E852" s="2">
        <f>MACD!F852</f>
        <v>-6.9515582351522512E-2</v>
      </c>
      <c r="F852" s="2">
        <f>'Moving Avg'!D852</f>
        <v>42.11</v>
      </c>
      <c r="G852" s="2">
        <f>'Moving Avg'!F852</f>
        <v>42.110000000000007</v>
      </c>
      <c r="H852" s="2">
        <f>'Moving Avg'!G852</f>
        <v>42.298999999999957</v>
      </c>
      <c r="I852" s="2">
        <f>'Moving Avg'!H852</f>
        <v>39.104099999999917</v>
      </c>
      <c r="J852" s="6" t="str">
        <f>OBV!F852</f>
        <v>NEUTRAL</v>
      </c>
      <c r="K852" s="6" t="str">
        <f>OBV!G852</f>
        <v>NEUTRAL</v>
      </c>
      <c r="L852" s="6" t="str">
        <f>OBV!H852</f>
        <v>NEUTRAL</v>
      </c>
      <c r="M852" s="8">
        <f t="shared" si="130"/>
        <v>50</v>
      </c>
      <c r="N852" s="8">
        <f t="shared" si="131"/>
        <v>0</v>
      </c>
      <c r="O852" s="8">
        <f t="shared" si="132"/>
        <v>50</v>
      </c>
      <c r="P852" s="8">
        <f t="shared" si="133"/>
        <v>33</v>
      </c>
      <c r="Q852" s="9">
        <f t="shared" si="134"/>
        <v>29.95</v>
      </c>
      <c r="R852" s="9">
        <f t="shared" si="135"/>
        <v>35.75</v>
      </c>
      <c r="S852" s="9">
        <f t="shared" si="136"/>
        <v>34.85</v>
      </c>
      <c r="T852" s="9">
        <f t="shared" si="137"/>
        <v>33.25</v>
      </c>
      <c r="U852" s="8">
        <f t="shared" si="138"/>
        <v>33.516666666666673</v>
      </c>
      <c r="V852" s="8">
        <f t="shared" si="139"/>
        <v>33.450000000000003</v>
      </c>
    </row>
    <row r="853" spans="1:22" ht="13.5" x14ac:dyDescent="0.25">
      <c r="A853" s="3">
        <f>RSI!A853</f>
        <v>43549</v>
      </c>
      <c r="B853" s="2">
        <f>RSI!B853</f>
        <v>42.11</v>
      </c>
      <c r="C853" s="2">
        <f>RSI!I853</f>
        <v>23.707807713295182</v>
      </c>
      <c r="D853" s="2">
        <f>MACD!E853</f>
        <v>-5.0577627751700049E-2</v>
      </c>
      <c r="E853" s="2">
        <f>MACD!F853</f>
        <v>-6.5727991431558025E-2</v>
      </c>
      <c r="F853" s="2">
        <f>'Moving Avg'!D853</f>
        <v>42.11</v>
      </c>
      <c r="G853" s="2">
        <f>'Moving Avg'!F853</f>
        <v>42.110000000000007</v>
      </c>
      <c r="H853" s="2">
        <f>'Moving Avg'!G853</f>
        <v>42.26119999999996</v>
      </c>
      <c r="I853" s="2">
        <f>'Moving Avg'!H853</f>
        <v>39.137899999999917</v>
      </c>
      <c r="J853" s="6" t="str">
        <f>OBV!F853</f>
        <v>NEUTRAL</v>
      </c>
      <c r="K853" s="6" t="str">
        <f>OBV!G853</f>
        <v>NEUTRAL</v>
      </c>
      <c r="L853" s="6" t="str">
        <f>OBV!H853</f>
        <v>NEUTRAL</v>
      </c>
      <c r="M853" s="8">
        <f t="shared" si="130"/>
        <v>50</v>
      </c>
      <c r="N853" s="8">
        <f t="shared" si="131"/>
        <v>0</v>
      </c>
      <c r="O853" s="8">
        <f t="shared" si="132"/>
        <v>50</v>
      </c>
      <c r="P853" s="8">
        <f t="shared" si="133"/>
        <v>33</v>
      </c>
      <c r="Q853" s="9">
        <f t="shared" si="134"/>
        <v>29.95</v>
      </c>
      <c r="R853" s="9">
        <f t="shared" si="135"/>
        <v>35.75</v>
      </c>
      <c r="S853" s="9">
        <f t="shared" si="136"/>
        <v>34.85</v>
      </c>
      <c r="T853" s="9">
        <f t="shared" si="137"/>
        <v>33.25</v>
      </c>
      <c r="U853" s="8">
        <f t="shared" si="138"/>
        <v>33.516666666666673</v>
      </c>
      <c r="V853" s="8">
        <f t="shared" si="139"/>
        <v>33.450000000000003</v>
      </c>
    </row>
    <row r="854" spans="1:22" ht="13.5" x14ac:dyDescent="0.25">
      <c r="A854" s="3">
        <f>RSI!A854</f>
        <v>43550</v>
      </c>
      <c r="B854" s="2">
        <f>RSI!B854</f>
        <v>42.11</v>
      </c>
      <c r="C854" s="2">
        <f>RSI!I854</f>
        <v>23.707807713295182</v>
      </c>
      <c r="D854" s="2">
        <f>MACD!E854</f>
        <v>-4.7203848108289037E-2</v>
      </c>
      <c r="E854" s="2">
        <f>MACD!F854</f>
        <v>-6.2023162766904234E-2</v>
      </c>
      <c r="F854" s="2">
        <f>'Moving Avg'!D854</f>
        <v>42.11</v>
      </c>
      <c r="G854" s="2">
        <f>'Moving Avg'!F854</f>
        <v>42.110000000000007</v>
      </c>
      <c r="H854" s="2">
        <f>'Moving Avg'!G854</f>
        <v>42.223399999999963</v>
      </c>
      <c r="I854" s="2">
        <f>'Moving Avg'!H854</f>
        <v>39.171699999999916</v>
      </c>
      <c r="J854" s="6" t="str">
        <f>OBV!F854</f>
        <v>NEUTRAL</v>
      </c>
      <c r="K854" s="6" t="str">
        <f>OBV!G854</f>
        <v>NEUTRAL</v>
      </c>
      <c r="L854" s="6" t="str">
        <f>OBV!H854</f>
        <v>NEUTRAL</v>
      </c>
      <c r="M854" s="8">
        <f t="shared" si="130"/>
        <v>50</v>
      </c>
      <c r="N854" s="8">
        <f t="shared" si="131"/>
        <v>0</v>
      </c>
      <c r="O854" s="8">
        <f t="shared" si="132"/>
        <v>50</v>
      </c>
      <c r="P854" s="8">
        <f t="shared" si="133"/>
        <v>33</v>
      </c>
      <c r="Q854" s="9">
        <f t="shared" si="134"/>
        <v>29.95</v>
      </c>
      <c r="R854" s="9">
        <f t="shared" si="135"/>
        <v>35.75</v>
      </c>
      <c r="S854" s="9">
        <f t="shared" si="136"/>
        <v>34.85</v>
      </c>
      <c r="T854" s="9">
        <f t="shared" si="137"/>
        <v>33.25</v>
      </c>
      <c r="U854" s="8">
        <f t="shared" si="138"/>
        <v>33.516666666666673</v>
      </c>
      <c r="V854" s="8">
        <f t="shared" si="139"/>
        <v>33.450000000000003</v>
      </c>
    </row>
    <row r="855" spans="1:22" ht="13.5" x14ac:dyDescent="0.25">
      <c r="A855" s="3">
        <f>RSI!A855</f>
        <v>43551</v>
      </c>
      <c r="B855" s="2">
        <f>RSI!B855</f>
        <v>42.11</v>
      </c>
      <c r="C855" s="2">
        <f>RSI!I855</f>
        <v>23.707807713295182</v>
      </c>
      <c r="D855" s="2">
        <f>MACD!E855</f>
        <v>-4.402263786791849E-2</v>
      </c>
      <c r="E855" s="2">
        <f>MACD!F855</f>
        <v>-5.8423057787107088E-2</v>
      </c>
      <c r="F855" s="2">
        <f>'Moving Avg'!D855</f>
        <v>42.11</v>
      </c>
      <c r="G855" s="2">
        <f>'Moving Avg'!F855</f>
        <v>42.110000000000007</v>
      </c>
      <c r="H855" s="2">
        <f>'Moving Avg'!G855</f>
        <v>42.185599999999958</v>
      </c>
      <c r="I855" s="2">
        <f>'Moving Avg'!H855</f>
        <v>39.205499999999915</v>
      </c>
      <c r="J855" s="6" t="str">
        <f>OBV!F855</f>
        <v>NEUTRAL</v>
      </c>
      <c r="K855" s="6" t="str">
        <f>OBV!G855</f>
        <v>NEUTRAL</v>
      </c>
      <c r="L855" s="6" t="str">
        <f>OBV!H855</f>
        <v>NEUTRAL</v>
      </c>
      <c r="M855" s="8">
        <f t="shared" si="130"/>
        <v>50</v>
      </c>
      <c r="N855" s="8">
        <f t="shared" si="131"/>
        <v>0</v>
      </c>
      <c r="O855" s="8">
        <f t="shared" si="132"/>
        <v>50</v>
      </c>
      <c r="P855" s="8">
        <f t="shared" si="133"/>
        <v>33</v>
      </c>
      <c r="Q855" s="9">
        <f t="shared" si="134"/>
        <v>29.95</v>
      </c>
      <c r="R855" s="9">
        <f t="shared" si="135"/>
        <v>35.75</v>
      </c>
      <c r="S855" s="9">
        <f t="shared" si="136"/>
        <v>34.85</v>
      </c>
      <c r="T855" s="9">
        <f t="shared" si="137"/>
        <v>33.25</v>
      </c>
      <c r="U855" s="8">
        <f t="shared" si="138"/>
        <v>33.516666666666673</v>
      </c>
      <c r="V855" s="8">
        <f t="shared" si="139"/>
        <v>33.450000000000003</v>
      </c>
    </row>
    <row r="856" spans="1:22" ht="13.5" x14ac:dyDescent="0.25">
      <c r="A856" s="3">
        <f>RSI!A856</f>
        <v>43552</v>
      </c>
      <c r="B856" s="2">
        <f>RSI!B856</f>
        <v>42.11</v>
      </c>
      <c r="C856" s="2">
        <f>RSI!I856</f>
        <v>23.707807713295182</v>
      </c>
      <c r="D856" s="2">
        <f>MACD!E856</f>
        <v>-4.1028554199613154E-2</v>
      </c>
      <c r="E856" s="2">
        <f>MACD!F856</f>
        <v>-5.4944157069608306E-2</v>
      </c>
      <c r="F856" s="2">
        <f>'Moving Avg'!D856</f>
        <v>42.11</v>
      </c>
      <c r="G856" s="2">
        <f>'Moving Avg'!F856</f>
        <v>42.110000000000007</v>
      </c>
      <c r="H856" s="2">
        <f>'Moving Avg'!G856</f>
        <v>42.147799999999961</v>
      </c>
      <c r="I856" s="2">
        <f>'Moving Avg'!H856</f>
        <v>39.239299999999915</v>
      </c>
      <c r="J856" s="6" t="str">
        <f>OBV!F856</f>
        <v>NEUTRAL</v>
      </c>
      <c r="K856" s="6" t="str">
        <f>OBV!G856</f>
        <v>NEUTRAL</v>
      </c>
      <c r="L856" s="6" t="str">
        <f>OBV!H856</f>
        <v>NEUTRAL</v>
      </c>
      <c r="M856" s="8">
        <f t="shared" si="130"/>
        <v>50</v>
      </c>
      <c r="N856" s="8">
        <f t="shared" si="131"/>
        <v>0</v>
      </c>
      <c r="O856" s="8">
        <f t="shared" si="132"/>
        <v>50</v>
      </c>
      <c r="P856" s="8">
        <f t="shared" si="133"/>
        <v>33</v>
      </c>
      <c r="Q856" s="9">
        <f t="shared" si="134"/>
        <v>29.95</v>
      </c>
      <c r="R856" s="9">
        <f t="shared" si="135"/>
        <v>35.75</v>
      </c>
      <c r="S856" s="9">
        <f t="shared" si="136"/>
        <v>34.85</v>
      </c>
      <c r="T856" s="9">
        <f t="shared" si="137"/>
        <v>33.25</v>
      </c>
      <c r="U856" s="8">
        <f t="shared" si="138"/>
        <v>33.516666666666673</v>
      </c>
      <c r="V856" s="8">
        <f t="shared" si="139"/>
        <v>33.450000000000003</v>
      </c>
    </row>
    <row r="857" spans="1:22" ht="13.5" x14ac:dyDescent="0.25">
      <c r="A857" s="3">
        <f>RSI!A857</f>
        <v>43553</v>
      </c>
      <c r="B857" s="2">
        <f>RSI!B857</f>
        <v>42.11</v>
      </c>
      <c r="C857" s="2">
        <f>RSI!I857</f>
        <v>23.707807713295196</v>
      </c>
      <c r="D857" s="2">
        <f>MACD!E857</f>
        <v>-3.8215200280575345E-2</v>
      </c>
      <c r="E857" s="2">
        <f>MACD!F857</f>
        <v>-5.1598365711801715E-2</v>
      </c>
      <c r="F857" s="2">
        <f>'Moving Avg'!D857</f>
        <v>42.11</v>
      </c>
      <c r="G857" s="2">
        <f>'Moving Avg'!F857</f>
        <v>42.110000000000007</v>
      </c>
      <c r="H857" s="2">
        <f>'Moving Avg'!G857</f>
        <v>42.109999999999964</v>
      </c>
      <c r="I857" s="2">
        <f>'Moving Avg'!H857</f>
        <v>39.273099999999914</v>
      </c>
      <c r="J857" s="6" t="str">
        <f>OBV!F857</f>
        <v>NEUTRAL</v>
      </c>
      <c r="K857" s="6" t="str">
        <f>OBV!G857</f>
        <v>NEUTRAL</v>
      </c>
      <c r="L857" s="6" t="str">
        <f>OBV!H857</f>
        <v>NEUTRAL</v>
      </c>
      <c r="M857" s="8">
        <f t="shared" si="130"/>
        <v>50</v>
      </c>
      <c r="N857" s="8">
        <f t="shared" si="131"/>
        <v>0</v>
      </c>
      <c r="O857" s="8">
        <f t="shared" si="132"/>
        <v>50</v>
      </c>
      <c r="P857" s="8">
        <f t="shared" si="133"/>
        <v>33</v>
      </c>
      <c r="Q857" s="9">
        <f t="shared" si="134"/>
        <v>29.95</v>
      </c>
      <c r="R857" s="9">
        <f t="shared" si="135"/>
        <v>35.75</v>
      </c>
      <c r="S857" s="9">
        <f t="shared" si="136"/>
        <v>34.85</v>
      </c>
      <c r="T857" s="9">
        <f t="shared" si="137"/>
        <v>33.25</v>
      </c>
      <c r="U857" s="8">
        <f t="shared" si="138"/>
        <v>33.516666666666673</v>
      </c>
      <c r="V857" s="8">
        <f t="shared" si="139"/>
        <v>33.450000000000003</v>
      </c>
    </row>
    <row r="858" spans="1:22" ht="13.5" x14ac:dyDescent="0.25">
      <c r="A858" s="3">
        <f>RSI!A858</f>
        <v>43556</v>
      </c>
      <c r="B858" s="2">
        <f>RSI!B858</f>
        <v>42.11</v>
      </c>
      <c r="C858" s="2">
        <f>RSI!I858</f>
        <v>23.707807713295196</v>
      </c>
      <c r="D858" s="2">
        <f>MACD!E858</f>
        <v>-3.5575504756764076E-2</v>
      </c>
      <c r="E858" s="2">
        <f>MACD!F858</f>
        <v>-4.839379352079419E-2</v>
      </c>
      <c r="F858" s="2">
        <f>'Moving Avg'!D858</f>
        <v>42.11</v>
      </c>
      <c r="G858" s="2">
        <f>'Moving Avg'!F858</f>
        <v>42.110000000000007</v>
      </c>
      <c r="H858" s="2">
        <f>'Moving Avg'!G858</f>
        <v>42.109999999999964</v>
      </c>
      <c r="I858" s="2">
        <f>'Moving Avg'!H858</f>
        <v>39.306899999999906</v>
      </c>
      <c r="J858" s="6" t="str">
        <f>OBV!F858</f>
        <v>NEUTRAL</v>
      </c>
      <c r="K858" s="6" t="str">
        <f>OBV!G858</f>
        <v>NEUTRAL</v>
      </c>
      <c r="L858" s="6" t="str">
        <f>OBV!H858</f>
        <v>NEUTRAL</v>
      </c>
      <c r="M858" s="8">
        <f t="shared" si="130"/>
        <v>50</v>
      </c>
      <c r="N858" s="8">
        <f t="shared" si="131"/>
        <v>0</v>
      </c>
      <c r="O858" s="8">
        <f t="shared" si="132"/>
        <v>50</v>
      </c>
      <c r="P858" s="8">
        <f t="shared" si="133"/>
        <v>33</v>
      </c>
      <c r="Q858" s="9">
        <f t="shared" si="134"/>
        <v>29.95</v>
      </c>
      <c r="R858" s="9">
        <f t="shared" si="135"/>
        <v>35.75</v>
      </c>
      <c r="S858" s="9">
        <f t="shared" si="136"/>
        <v>34.85</v>
      </c>
      <c r="T858" s="9">
        <f t="shared" si="137"/>
        <v>33.25</v>
      </c>
      <c r="U858" s="8">
        <f t="shared" si="138"/>
        <v>33.516666666666673</v>
      </c>
      <c r="V858" s="8">
        <f t="shared" si="139"/>
        <v>33.450000000000003</v>
      </c>
    </row>
    <row r="859" spans="1:22" ht="13.5" x14ac:dyDescent="0.25">
      <c r="A859" s="3">
        <f>RSI!A859</f>
        <v>43557</v>
      </c>
      <c r="B859" s="2">
        <f>RSI!B859</f>
        <v>42.11</v>
      </c>
      <c r="C859" s="2">
        <f>RSI!I859</f>
        <v>23.707807713295196</v>
      </c>
      <c r="D859" s="2">
        <f>MACD!E859</f>
        <v>-3.3101948380483748E-2</v>
      </c>
      <c r="E859" s="2">
        <f>MACD!F859</f>
        <v>-4.5335424492732104E-2</v>
      </c>
      <c r="F859" s="2">
        <f>'Moving Avg'!D859</f>
        <v>42.11</v>
      </c>
      <c r="G859" s="2">
        <f>'Moving Avg'!F859</f>
        <v>42.110000000000007</v>
      </c>
      <c r="H859" s="2">
        <f>'Moving Avg'!G859</f>
        <v>42.109999999999964</v>
      </c>
      <c r="I859" s="2">
        <f>'Moving Avg'!H859</f>
        <v>39.340699999999913</v>
      </c>
      <c r="J859" s="6" t="str">
        <f>OBV!F859</f>
        <v>NEUTRAL</v>
      </c>
      <c r="K859" s="6" t="str">
        <f>OBV!G859</f>
        <v>NEUTRAL</v>
      </c>
      <c r="L859" s="6" t="str">
        <f>OBV!H859</f>
        <v>NEUTRAL</v>
      </c>
      <c r="M859" s="8">
        <f t="shared" si="130"/>
        <v>50</v>
      </c>
      <c r="N859" s="8">
        <f t="shared" si="131"/>
        <v>0</v>
      </c>
      <c r="O859" s="8">
        <f t="shared" si="132"/>
        <v>50</v>
      </c>
      <c r="P859" s="8">
        <f t="shared" si="133"/>
        <v>33</v>
      </c>
      <c r="Q859" s="9">
        <f t="shared" si="134"/>
        <v>29.95</v>
      </c>
      <c r="R859" s="9">
        <f t="shared" si="135"/>
        <v>35.75</v>
      </c>
      <c r="S859" s="9">
        <f t="shared" si="136"/>
        <v>34.85</v>
      </c>
      <c r="T859" s="9">
        <f t="shared" si="137"/>
        <v>33.25</v>
      </c>
      <c r="U859" s="8">
        <f t="shared" si="138"/>
        <v>33.516666666666673</v>
      </c>
      <c r="V859" s="8">
        <f t="shared" si="139"/>
        <v>33.450000000000003</v>
      </c>
    </row>
    <row r="860" spans="1:22" ht="13.5" x14ac:dyDescent="0.25">
      <c r="A860" s="3">
        <f>RSI!A860</f>
        <v>43558</v>
      </c>
      <c r="B860" s="2">
        <f>RSI!B860</f>
        <v>42.11</v>
      </c>
      <c r="C860" s="2">
        <f>RSI!I860</f>
        <v>23.707807713295196</v>
      </c>
      <c r="D860" s="2">
        <f>MACD!E860</f>
        <v>-3.0786746679630994E-2</v>
      </c>
      <c r="E860" s="2">
        <f>MACD!F860</f>
        <v>-4.2425688930111879E-2</v>
      </c>
      <c r="F860" s="2">
        <f>'Moving Avg'!D860</f>
        <v>42.11</v>
      </c>
      <c r="G860" s="2">
        <f>'Moving Avg'!F860</f>
        <v>42.110000000000007</v>
      </c>
      <c r="H860" s="2">
        <f>'Moving Avg'!G860</f>
        <v>42.109999999999964</v>
      </c>
      <c r="I860" s="2">
        <f>'Moving Avg'!H860</f>
        <v>39.374499999999905</v>
      </c>
      <c r="J860" s="6" t="str">
        <f>OBV!F860</f>
        <v>NEUTRAL</v>
      </c>
      <c r="K860" s="6" t="str">
        <f>OBV!G860</f>
        <v>NEUTRAL</v>
      </c>
      <c r="L860" s="6" t="str">
        <f>OBV!H860</f>
        <v>NEUTRAL</v>
      </c>
      <c r="M860" s="8">
        <f t="shared" si="130"/>
        <v>50</v>
      </c>
      <c r="N860" s="8">
        <f t="shared" si="131"/>
        <v>0</v>
      </c>
      <c r="O860" s="8">
        <f t="shared" si="132"/>
        <v>50</v>
      </c>
      <c r="P860" s="8">
        <f t="shared" si="133"/>
        <v>33</v>
      </c>
      <c r="Q860" s="9">
        <f t="shared" si="134"/>
        <v>29.95</v>
      </c>
      <c r="R860" s="9">
        <f t="shared" si="135"/>
        <v>35.75</v>
      </c>
      <c r="S860" s="9">
        <f t="shared" si="136"/>
        <v>34.85</v>
      </c>
      <c r="T860" s="9">
        <f t="shared" si="137"/>
        <v>33.25</v>
      </c>
      <c r="U860" s="8">
        <f t="shared" si="138"/>
        <v>33.516666666666673</v>
      </c>
      <c r="V860" s="8">
        <f t="shared" si="139"/>
        <v>33.450000000000003</v>
      </c>
    </row>
    <row r="861" spans="1:22" ht="13.5" x14ac:dyDescent="0.25">
      <c r="A861" s="3">
        <f>RSI!A861</f>
        <v>43559</v>
      </c>
      <c r="B861" s="2">
        <f>RSI!B861</f>
        <v>42.11</v>
      </c>
      <c r="C861" s="2">
        <f>RSI!I861</f>
        <v>23.707807713295182</v>
      </c>
      <c r="D861" s="2">
        <f>MACD!E861</f>
        <v>-2.8621996097143665E-2</v>
      </c>
      <c r="E861" s="2">
        <f>MACD!F861</f>
        <v>-3.9664950363518234E-2</v>
      </c>
      <c r="F861" s="2">
        <f>'Moving Avg'!D861</f>
        <v>42.11</v>
      </c>
      <c r="G861" s="2">
        <f>'Moving Avg'!F861</f>
        <v>42.110000000000007</v>
      </c>
      <c r="H861" s="2">
        <f>'Moving Avg'!G861</f>
        <v>42.109999999999964</v>
      </c>
      <c r="I861" s="2">
        <f>'Moving Avg'!H861</f>
        <v>39.408299999999912</v>
      </c>
      <c r="J861" s="6" t="str">
        <f>OBV!F861</f>
        <v>NEUTRAL</v>
      </c>
      <c r="K861" s="6" t="str">
        <f>OBV!G861</f>
        <v>NEUTRAL</v>
      </c>
      <c r="L861" s="6" t="str">
        <f>OBV!H861</f>
        <v>NEUTRAL</v>
      </c>
      <c r="M861" s="8">
        <f t="shared" si="130"/>
        <v>50</v>
      </c>
      <c r="N861" s="8">
        <f t="shared" si="131"/>
        <v>0</v>
      </c>
      <c r="O861" s="8">
        <f t="shared" si="132"/>
        <v>50</v>
      </c>
      <c r="P861" s="8">
        <f t="shared" si="133"/>
        <v>33</v>
      </c>
      <c r="Q861" s="9">
        <f t="shared" si="134"/>
        <v>29.95</v>
      </c>
      <c r="R861" s="9">
        <f t="shared" si="135"/>
        <v>35.75</v>
      </c>
      <c r="S861" s="9">
        <f t="shared" si="136"/>
        <v>34.85</v>
      </c>
      <c r="T861" s="9">
        <f t="shared" si="137"/>
        <v>33.25</v>
      </c>
      <c r="U861" s="8">
        <f t="shared" si="138"/>
        <v>33.516666666666673</v>
      </c>
      <c r="V861" s="8">
        <f t="shared" si="139"/>
        <v>33.450000000000003</v>
      </c>
    </row>
    <row r="862" spans="1:22" ht="13.5" x14ac:dyDescent="0.25">
      <c r="A862" s="3">
        <f>RSI!A862</f>
        <v>43560</v>
      </c>
      <c r="B862" s="2">
        <f>RSI!B862</f>
        <v>42.11</v>
      </c>
      <c r="C862" s="2">
        <f>RSI!I862</f>
        <v>23.707807713295182</v>
      </c>
      <c r="D862" s="2">
        <f>MACD!E862</f>
        <v>-2.6599789844802046E-2</v>
      </c>
      <c r="E862" s="2">
        <f>MACD!F862</f>
        <v>-3.7051918259775003E-2</v>
      </c>
      <c r="F862" s="2">
        <f>'Moving Avg'!D862</f>
        <v>42.11</v>
      </c>
      <c r="G862" s="2">
        <f>'Moving Avg'!F862</f>
        <v>42.110000000000007</v>
      </c>
      <c r="H862" s="2">
        <f>'Moving Avg'!G862</f>
        <v>42.109999999999964</v>
      </c>
      <c r="I862" s="2">
        <f>'Moving Avg'!H862</f>
        <v>39.442099999999904</v>
      </c>
      <c r="J862" s="6" t="str">
        <f>OBV!F862</f>
        <v>NEUTRAL</v>
      </c>
      <c r="K862" s="6" t="str">
        <f>OBV!G862</f>
        <v>NEUTRAL</v>
      </c>
      <c r="L862" s="6" t="str">
        <f>OBV!H862</f>
        <v>NEUTRAL</v>
      </c>
      <c r="M862" s="8">
        <f t="shared" si="130"/>
        <v>50</v>
      </c>
      <c r="N862" s="8">
        <f t="shared" si="131"/>
        <v>0</v>
      </c>
      <c r="O862" s="8">
        <f t="shared" si="132"/>
        <v>50</v>
      </c>
      <c r="P862" s="8">
        <f t="shared" si="133"/>
        <v>33</v>
      </c>
      <c r="Q862" s="9">
        <f t="shared" si="134"/>
        <v>29.95</v>
      </c>
      <c r="R862" s="9">
        <f t="shared" si="135"/>
        <v>35.75</v>
      </c>
      <c r="S862" s="9">
        <f t="shared" si="136"/>
        <v>34.85</v>
      </c>
      <c r="T862" s="9">
        <f t="shared" si="137"/>
        <v>33.25</v>
      </c>
      <c r="U862" s="8">
        <f t="shared" si="138"/>
        <v>33.516666666666673</v>
      </c>
      <c r="V862" s="8">
        <f t="shared" si="139"/>
        <v>33.450000000000003</v>
      </c>
    </row>
    <row r="863" spans="1:22" ht="13.5" x14ac:dyDescent="0.25">
      <c r="A863" s="3">
        <f>RSI!A863</f>
        <v>43563</v>
      </c>
      <c r="B863" s="2">
        <f>RSI!B863</f>
        <v>42.11</v>
      </c>
      <c r="C863" s="2">
        <f>RSI!I863</f>
        <v>23.707807713295182</v>
      </c>
      <c r="D863" s="2">
        <f>MACD!E863</f>
        <v>-2.4712308708700448E-2</v>
      </c>
      <c r="E863" s="2">
        <f>MACD!F863</f>
        <v>-3.4583996349560095E-2</v>
      </c>
      <c r="F863" s="2">
        <f>'Moving Avg'!D863</f>
        <v>42.11</v>
      </c>
      <c r="G863" s="2">
        <f>'Moving Avg'!F863</f>
        <v>42.110000000000007</v>
      </c>
      <c r="H863" s="2">
        <f>'Moving Avg'!G863</f>
        <v>42.109999999999964</v>
      </c>
      <c r="I863" s="2">
        <f>'Moving Avg'!H863</f>
        <v>39.475899999999903</v>
      </c>
      <c r="J863" s="6" t="str">
        <f>OBV!F863</f>
        <v>NEUTRAL</v>
      </c>
      <c r="K863" s="6" t="str">
        <f>OBV!G863</f>
        <v>NEUTRAL</v>
      </c>
      <c r="L863" s="6" t="str">
        <f>OBV!H863</f>
        <v>NEUTRAL</v>
      </c>
      <c r="M863" s="8">
        <f t="shared" si="130"/>
        <v>50</v>
      </c>
      <c r="N863" s="8">
        <f t="shared" si="131"/>
        <v>0</v>
      </c>
      <c r="O863" s="8">
        <f t="shared" si="132"/>
        <v>50</v>
      </c>
      <c r="P863" s="8">
        <f t="shared" si="133"/>
        <v>33</v>
      </c>
      <c r="Q863" s="9">
        <f t="shared" si="134"/>
        <v>29.95</v>
      </c>
      <c r="R863" s="9">
        <f t="shared" si="135"/>
        <v>35.75</v>
      </c>
      <c r="S863" s="9">
        <f t="shared" si="136"/>
        <v>34.85</v>
      </c>
      <c r="T863" s="9">
        <f t="shared" si="137"/>
        <v>33.25</v>
      </c>
      <c r="U863" s="8">
        <f t="shared" si="138"/>
        <v>33.516666666666673</v>
      </c>
      <c r="V863" s="8">
        <f t="shared" si="139"/>
        <v>33.450000000000003</v>
      </c>
    </row>
    <row r="864" spans="1:22" ht="13.5" x14ac:dyDescent="0.25">
      <c r="A864" s="3">
        <f>RSI!A864</f>
        <v>43565</v>
      </c>
      <c r="B864" s="2">
        <f>RSI!B864</f>
        <v>42.11</v>
      </c>
      <c r="C864" s="2">
        <f>RSI!I864</f>
        <v>23.707807713295182</v>
      </c>
      <c r="D864" s="2">
        <f>MACD!E864</f>
        <v>-2.2951891195127416E-2</v>
      </c>
      <c r="E864" s="2">
        <f>MACD!F864</f>
        <v>-3.2257575318673563E-2</v>
      </c>
      <c r="F864" s="2">
        <f>'Moving Avg'!D864</f>
        <v>42.11</v>
      </c>
      <c r="G864" s="2">
        <f>'Moving Avg'!F864</f>
        <v>42.110000000000007</v>
      </c>
      <c r="H864" s="2">
        <f>'Moving Avg'!G864</f>
        <v>42.109999999999964</v>
      </c>
      <c r="I864" s="2">
        <f>'Moving Avg'!H864</f>
        <v>39.517649999999904</v>
      </c>
      <c r="J864" s="6" t="str">
        <f>OBV!F864</f>
        <v>NEUTRAL</v>
      </c>
      <c r="K864" s="6" t="str">
        <f>OBV!G864</f>
        <v>NEUTRAL</v>
      </c>
      <c r="L864" s="6" t="str">
        <f>OBV!H864</f>
        <v>NEUTRAL</v>
      </c>
      <c r="M864" s="8">
        <f t="shared" si="130"/>
        <v>50</v>
      </c>
      <c r="N864" s="8">
        <f t="shared" si="131"/>
        <v>0</v>
      </c>
      <c r="O864" s="8">
        <f t="shared" si="132"/>
        <v>50</v>
      </c>
      <c r="P864" s="8">
        <f t="shared" si="133"/>
        <v>33</v>
      </c>
      <c r="Q864" s="9">
        <f t="shared" si="134"/>
        <v>29.95</v>
      </c>
      <c r="R864" s="9">
        <f t="shared" si="135"/>
        <v>35.75</v>
      </c>
      <c r="S864" s="9">
        <f t="shared" si="136"/>
        <v>34.85</v>
      </c>
      <c r="T864" s="9">
        <f t="shared" si="137"/>
        <v>33.25</v>
      </c>
      <c r="U864" s="8">
        <f t="shared" si="138"/>
        <v>33.516666666666673</v>
      </c>
      <c r="V864" s="8">
        <f t="shared" si="139"/>
        <v>33.450000000000003</v>
      </c>
    </row>
    <row r="865" spans="1:22" ht="13.5" x14ac:dyDescent="0.25">
      <c r="A865" s="3">
        <f>RSI!A865</f>
        <v>43566</v>
      </c>
      <c r="B865" s="2">
        <f>RSI!B865</f>
        <v>42.11</v>
      </c>
      <c r="C865" s="2">
        <f>RSI!I865</f>
        <v>23.707807713295182</v>
      </c>
      <c r="D865" s="2">
        <f>MACD!E865</f>
        <v>-2.1311086690815273E-2</v>
      </c>
      <c r="E865" s="2">
        <f>MACD!F865</f>
        <v>-3.0068277593101909E-2</v>
      </c>
      <c r="F865" s="2">
        <f>'Moving Avg'!D865</f>
        <v>42.11</v>
      </c>
      <c r="G865" s="2">
        <f>'Moving Avg'!F865</f>
        <v>42.110000000000007</v>
      </c>
      <c r="H865" s="2">
        <f>'Moving Avg'!G865</f>
        <v>42.109999999999964</v>
      </c>
      <c r="I865" s="2">
        <f>'Moving Avg'!H865</f>
        <v>39.5581999999999</v>
      </c>
      <c r="J865" s="6" t="str">
        <f>OBV!F865</f>
        <v>NEUTRAL</v>
      </c>
      <c r="K865" s="6" t="str">
        <f>OBV!G865</f>
        <v>NEUTRAL</v>
      </c>
      <c r="L865" s="6" t="str">
        <f>OBV!H865</f>
        <v>NEUTRAL</v>
      </c>
      <c r="M865" s="8">
        <f t="shared" si="130"/>
        <v>50</v>
      </c>
      <c r="N865" s="8">
        <f t="shared" si="131"/>
        <v>0</v>
      </c>
      <c r="O865" s="8">
        <f t="shared" si="132"/>
        <v>50</v>
      </c>
      <c r="P865" s="8">
        <f t="shared" si="133"/>
        <v>33</v>
      </c>
      <c r="Q865" s="9">
        <f t="shared" si="134"/>
        <v>29.95</v>
      </c>
      <c r="R865" s="9">
        <f t="shared" si="135"/>
        <v>35.75</v>
      </c>
      <c r="S865" s="9">
        <f t="shared" si="136"/>
        <v>34.85</v>
      </c>
      <c r="T865" s="9">
        <f t="shared" si="137"/>
        <v>33.25</v>
      </c>
      <c r="U865" s="8">
        <f t="shared" si="138"/>
        <v>33.516666666666673</v>
      </c>
      <c r="V865" s="8">
        <f t="shared" si="139"/>
        <v>33.450000000000003</v>
      </c>
    </row>
    <row r="866" spans="1:22" ht="13.5" x14ac:dyDescent="0.25">
      <c r="A866" s="3">
        <f>RSI!A866</f>
        <v>43567</v>
      </c>
      <c r="B866" s="2">
        <f>RSI!B866</f>
        <v>42.11</v>
      </c>
      <c r="C866" s="2">
        <f>RSI!I866</f>
        <v>23.707807713295182</v>
      </c>
      <c r="D866" s="2">
        <f>MACD!E866</f>
        <v>-1.9782694709483906E-2</v>
      </c>
      <c r="E866" s="2">
        <f>MACD!F866</f>
        <v>-2.8011161016378312E-2</v>
      </c>
      <c r="F866" s="2">
        <f>'Moving Avg'!D866</f>
        <v>42.11</v>
      </c>
      <c r="G866" s="2">
        <f>'Moving Avg'!F866</f>
        <v>42.110000000000007</v>
      </c>
      <c r="H866" s="2">
        <f>'Moving Avg'!G866</f>
        <v>42.109999999999964</v>
      </c>
      <c r="I866" s="2">
        <f>'Moving Avg'!H866</f>
        <v>39.598749999999903</v>
      </c>
      <c r="J866" s="6" t="str">
        <f>OBV!F866</f>
        <v>NEUTRAL</v>
      </c>
      <c r="K866" s="6" t="str">
        <f>OBV!G866</f>
        <v>NEUTRAL</v>
      </c>
      <c r="L866" s="6" t="str">
        <f>OBV!H866</f>
        <v>NEUTRAL</v>
      </c>
      <c r="M866" s="8">
        <f t="shared" si="130"/>
        <v>50</v>
      </c>
      <c r="N866" s="8">
        <f t="shared" si="131"/>
        <v>0</v>
      </c>
      <c r="O866" s="8">
        <f t="shared" si="132"/>
        <v>50</v>
      </c>
      <c r="P866" s="8">
        <f t="shared" si="133"/>
        <v>33</v>
      </c>
      <c r="Q866" s="9">
        <f t="shared" si="134"/>
        <v>29.95</v>
      </c>
      <c r="R866" s="9">
        <f t="shared" si="135"/>
        <v>35.75</v>
      </c>
      <c r="S866" s="9">
        <f t="shared" si="136"/>
        <v>34.85</v>
      </c>
      <c r="T866" s="9">
        <f t="shared" si="137"/>
        <v>33.25</v>
      </c>
      <c r="U866" s="8">
        <f t="shared" si="138"/>
        <v>33.516666666666673</v>
      </c>
      <c r="V866" s="8">
        <f t="shared" si="139"/>
        <v>33.450000000000003</v>
      </c>
    </row>
    <row r="867" spans="1:22" ht="13.5" x14ac:dyDescent="0.25">
      <c r="A867" s="3">
        <f>RSI!A867</f>
        <v>43570</v>
      </c>
      <c r="B867" s="2">
        <f>RSI!B867</f>
        <v>42.11</v>
      </c>
      <c r="C867" s="2">
        <f>RSI!I867</f>
        <v>23.707807713295182</v>
      </c>
      <c r="D867" s="2">
        <f>MACD!E867</f>
        <v>-1.8359792790093366E-2</v>
      </c>
      <c r="E867" s="2">
        <f>MACD!F867</f>
        <v>-2.6080887371121322E-2</v>
      </c>
      <c r="F867" s="2">
        <f>'Moving Avg'!D867</f>
        <v>42.11</v>
      </c>
      <c r="G867" s="2">
        <f>'Moving Avg'!F867</f>
        <v>42.110000000000007</v>
      </c>
      <c r="H867" s="2">
        <f>'Moving Avg'!G867</f>
        <v>42.109999999999964</v>
      </c>
      <c r="I867" s="2">
        <f>'Moving Avg'!H867</f>
        <v>39.639299999999906</v>
      </c>
      <c r="J867" s="6" t="str">
        <f>OBV!F867</f>
        <v>NEUTRAL</v>
      </c>
      <c r="K867" s="6" t="str">
        <f>OBV!G867</f>
        <v>NEUTRAL</v>
      </c>
      <c r="L867" s="6" t="str">
        <f>OBV!H867</f>
        <v>NEUTRAL</v>
      </c>
      <c r="M867" s="8">
        <f t="shared" si="130"/>
        <v>50</v>
      </c>
      <c r="N867" s="8">
        <f t="shared" si="131"/>
        <v>0</v>
      </c>
      <c r="O867" s="8">
        <f t="shared" si="132"/>
        <v>50</v>
      </c>
      <c r="P867" s="8">
        <f t="shared" si="133"/>
        <v>33</v>
      </c>
      <c r="Q867" s="9">
        <f t="shared" si="134"/>
        <v>29.95</v>
      </c>
      <c r="R867" s="9">
        <f t="shared" si="135"/>
        <v>35.75</v>
      </c>
      <c r="S867" s="9">
        <f t="shared" si="136"/>
        <v>34.85</v>
      </c>
      <c r="T867" s="9">
        <f t="shared" si="137"/>
        <v>33.25</v>
      </c>
      <c r="U867" s="8">
        <f t="shared" si="138"/>
        <v>33.516666666666673</v>
      </c>
      <c r="V867" s="8">
        <f t="shared" si="139"/>
        <v>33.450000000000003</v>
      </c>
    </row>
    <row r="868" spans="1:22" ht="13.5" x14ac:dyDescent="0.25">
      <c r="A868" s="3">
        <f>RSI!A868</f>
        <v>43571</v>
      </c>
      <c r="B868" s="2">
        <f>RSI!B868</f>
        <v>42.11</v>
      </c>
      <c r="C868" s="2">
        <f>RSI!I868</f>
        <v>23.707807713295182</v>
      </c>
      <c r="D868" s="2">
        <f>MACD!E868</f>
        <v>-1.7035755186128654E-2</v>
      </c>
      <c r="E868" s="2">
        <f>MACD!F868</f>
        <v>-2.4271860934122789E-2</v>
      </c>
      <c r="F868" s="2">
        <f>'Moving Avg'!D868</f>
        <v>42.11</v>
      </c>
      <c r="G868" s="2">
        <f>'Moving Avg'!F868</f>
        <v>42.110000000000007</v>
      </c>
      <c r="H868" s="2">
        <f>'Moving Avg'!G868</f>
        <v>42.109999999999964</v>
      </c>
      <c r="I868" s="2">
        <f>'Moving Avg'!H868</f>
        <v>39.679849999999902</v>
      </c>
      <c r="J868" s="6" t="str">
        <f>OBV!F868</f>
        <v>NEUTRAL</v>
      </c>
      <c r="K868" s="6" t="str">
        <f>OBV!G868</f>
        <v>NEUTRAL</v>
      </c>
      <c r="L868" s="6" t="str">
        <f>OBV!H868</f>
        <v>NEUTRAL</v>
      </c>
      <c r="M868" s="8">
        <f t="shared" si="130"/>
        <v>50</v>
      </c>
      <c r="N868" s="8">
        <f t="shared" si="131"/>
        <v>0</v>
      </c>
      <c r="O868" s="8">
        <f t="shared" si="132"/>
        <v>50</v>
      </c>
      <c r="P868" s="8">
        <f t="shared" si="133"/>
        <v>33</v>
      </c>
      <c r="Q868" s="9">
        <f t="shared" si="134"/>
        <v>29.95</v>
      </c>
      <c r="R868" s="9">
        <f t="shared" si="135"/>
        <v>35.75</v>
      </c>
      <c r="S868" s="9">
        <f t="shared" si="136"/>
        <v>34.85</v>
      </c>
      <c r="T868" s="9">
        <f t="shared" si="137"/>
        <v>33.25</v>
      </c>
      <c r="U868" s="8">
        <f t="shared" si="138"/>
        <v>33.516666666666673</v>
      </c>
      <c r="V868" s="8">
        <f t="shared" si="139"/>
        <v>33.450000000000003</v>
      </c>
    </row>
    <row r="869" spans="1:22" ht="13.5" x14ac:dyDescent="0.25">
      <c r="A869" s="3">
        <f>RSI!A869</f>
        <v>43572</v>
      </c>
      <c r="B869" s="2">
        <f>RSI!B869</f>
        <v>42.11</v>
      </c>
      <c r="C869" s="2">
        <f>RSI!I869</f>
        <v>23.707807713295168</v>
      </c>
      <c r="D869" s="2">
        <f>MACD!E869</f>
        <v>-1.5804264126764167E-2</v>
      </c>
      <c r="E869" s="2">
        <f>MACD!F869</f>
        <v>-2.2578341572651067E-2</v>
      </c>
      <c r="F869" s="2">
        <f>'Moving Avg'!D869</f>
        <v>42.11</v>
      </c>
      <c r="G869" s="2">
        <f>'Moving Avg'!F869</f>
        <v>42.110000000000007</v>
      </c>
      <c r="H869" s="2">
        <f>'Moving Avg'!G869</f>
        <v>42.109999999999964</v>
      </c>
      <c r="I869" s="2">
        <f>'Moving Avg'!H869</f>
        <v>39.720399999999898</v>
      </c>
      <c r="J869" s="6" t="str">
        <f>OBV!F869</f>
        <v>NEUTRAL</v>
      </c>
      <c r="K869" s="6" t="str">
        <f>OBV!G869</f>
        <v>NEUTRAL</v>
      </c>
      <c r="L869" s="6" t="str">
        <f>OBV!H869</f>
        <v>NEUTRAL</v>
      </c>
      <c r="M869" s="8">
        <f t="shared" si="130"/>
        <v>50</v>
      </c>
      <c r="N869" s="8">
        <f t="shared" si="131"/>
        <v>0</v>
      </c>
      <c r="O869" s="8">
        <f t="shared" si="132"/>
        <v>50</v>
      </c>
      <c r="P869" s="8">
        <f t="shared" si="133"/>
        <v>33</v>
      </c>
      <c r="Q869" s="9">
        <f t="shared" si="134"/>
        <v>29.95</v>
      </c>
      <c r="R869" s="9">
        <f t="shared" si="135"/>
        <v>35.75</v>
      </c>
      <c r="S869" s="9">
        <f t="shared" si="136"/>
        <v>34.85</v>
      </c>
      <c r="T869" s="9">
        <f t="shared" si="137"/>
        <v>33.25</v>
      </c>
      <c r="U869" s="8">
        <f t="shared" si="138"/>
        <v>33.516666666666673</v>
      </c>
      <c r="V869" s="8">
        <f t="shared" si="139"/>
        <v>33.450000000000003</v>
      </c>
    </row>
    <row r="870" spans="1:22" ht="13.5" x14ac:dyDescent="0.25">
      <c r="A870" s="3">
        <f>RSI!A870</f>
        <v>43573</v>
      </c>
      <c r="B870" s="2">
        <f>RSI!B870</f>
        <v>42.11</v>
      </c>
      <c r="C870" s="2">
        <f>RSI!I870</f>
        <v>23.707807713295168</v>
      </c>
      <c r="D870" s="2">
        <f>MACD!E870</f>
        <v>-1.4659315130096218E-2</v>
      </c>
      <c r="E870" s="2">
        <f>MACD!F870</f>
        <v>-2.0994536284140101E-2</v>
      </c>
      <c r="F870" s="2">
        <f>'Moving Avg'!D870</f>
        <v>42.11</v>
      </c>
      <c r="G870" s="2">
        <f>'Moving Avg'!F870</f>
        <v>42.110000000000007</v>
      </c>
      <c r="H870" s="2">
        <f>'Moving Avg'!G870</f>
        <v>42.109999999999964</v>
      </c>
      <c r="I870" s="2">
        <f>'Moving Avg'!H870</f>
        <v>39.760949999999895</v>
      </c>
      <c r="J870" s="6" t="str">
        <f>OBV!F870</f>
        <v>NEUTRAL</v>
      </c>
      <c r="K870" s="6" t="str">
        <f>OBV!G870</f>
        <v>NEUTRAL</v>
      </c>
      <c r="L870" s="6" t="str">
        <f>OBV!H870</f>
        <v>NEUTRAL</v>
      </c>
      <c r="M870" s="8">
        <f t="shared" si="130"/>
        <v>50</v>
      </c>
      <c r="N870" s="8">
        <f t="shared" si="131"/>
        <v>0</v>
      </c>
      <c r="O870" s="8">
        <f t="shared" si="132"/>
        <v>50</v>
      </c>
      <c r="P870" s="8">
        <f t="shared" si="133"/>
        <v>33</v>
      </c>
      <c r="Q870" s="9">
        <f t="shared" si="134"/>
        <v>29.95</v>
      </c>
      <c r="R870" s="9">
        <f t="shared" si="135"/>
        <v>35.75</v>
      </c>
      <c r="S870" s="9">
        <f t="shared" si="136"/>
        <v>34.85</v>
      </c>
      <c r="T870" s="9">
        <f t="shared" si="137"/>
        <v>33.25</v>
      </c>
      <c r="U870" s="8">
        <f t="shared" si="138"/>
        <v>33.516666666666673</v>
      </c>
      <c r="V870" s="8">
        <f t="shared" si="139"/>
        <v>33.450000000000003</v>
      </c>
    </row>
    <row r="871" spans="1:22" ht="13.5" x14ac:dyDescent="0.25">
      <c r="A871" s="3">
        <f>RSI!A871</f>
        <v>43574</v>
      </c>
      <c r="B871" s="2">
        <f>RSI!B871</f>
        <v>42.11</v>
      </c>
      <c r="C871" s="2">
        <f>RSI!I871</f>
        <v>23.707807713295168</v>
      </c>
      <c r="D871" s="2">
        <f>MACD!E871</f>
        <v>-1.3595217595614884E-2</v>
      </c>
      <c r="E871" s="2">
        <f>MACD!F871</f>
        <v>-1.9514672546435061E-2</v>
      </c>
      <c r="F871" s="2">
        <f>'Moving Avg'!D871</f>
        <v>42.11</v>
      </c>
      <c r="G871" s="2">
        <f>'Moving Avg'!F871</f>
        <v>42.110000000000007</v>
      </c>
      <c r="H871" s="2">
        <f>'Moving Avg'!G871</f>
        <v>42.109999999999964</v>
      </c>
      <c r="I871" s="2">
        <f>'Moving Avg'!H871</f>
        <v>39.801499999999898</v>
      </c>
      <c r="J871" s="6" t="str">
        <f>OBV!F871</f>
        <v>NEUTRAL</v>
      </c>
      <c r="K871" s="6" t="str">
        <f>OBV!G871</f>
        <v>NEUTRAL</v>
      </c>
      <c r="L871" s="6" t="str">
        <f>OBV!H871</f>
        <v>NEUTRAL</v>
      </c>
      <c r="M871" s="8">
        <f t="shared" si="130"/>
        <v>50</v>
      </c>
      <c r="N871" s="8">
        <f t="shared" si="131"/>
        <v>0</v>
      </c>
      <c r="O871" s="8">
        <f t="shared" si="132"/>
        <v>50</v>
      </c>
      <c r="P871" s="8">
        <f t="shared" si="133"/>
        <v>33</v>
      </c>
      <c r="Q871" s="9">
        <f t="shared" si="134"/>
        <v>29.95</v>
      </c>
      <c r="R871" s="9">
        <f t="shared" si="135"/>
        <v>35.75</v>
      </c>
      <c r="S871" s="9">
        <f t="shared" si="136"/>
        <v>34.85</v>
      </c>
      <c r="T871" s="9">
        <f t="shared" si="137"/>
        <v>33.25</v>
      </c>
      <c r="U871" s="8">
        <f t="shared" si="138"/>
        <v>33.516666666666673</v>
      </c>
      <c r="V871" s="8">
        <f t="shared" si="139"/>
        <v>33.450000000000003</v>
      </c>
    </row>
    <row r="872" spans="1:22" ht="13.5" x14ac:dyDescent="0.25">
      <c r="A872" s="3">
        <f>RSI!A872</f>
        <v>43577</v>
      </c>
      <c r="B872" s="2">
        <f>RSI!B872</f>
        <v>42.11</v>
      </c>
      <c r="C872" s="2">
        <f>RSI!I872</f>
        <v>23.707807713295168</v>
      </c>
      <c r="D872" s="2">
        <f>MACD!E872</f>
        <v>-1.2606591691437075E-2</v>
      </c>
      <c r="E872" s="2">
        <f>MACD!F872</f>
        <v>-1.8133056375435462E-2</v>
      </c>
      <c r="F872" s="2">
        <f>'Moving Avg'!D872</f>
        <v>42.11</v>
      </c>
      <c r="G872" s="2">
        <f>'Moving Avg'!F872</f>
        <v>42.110000000000007</v>
      </c>
      <c r="H872" s="2">
        <f>'Moving Avg'!G872</f>
        <v>42.109999999999964</v>
      </c>
      <c r="I872" s="2">
        <f>'Moving Avg'!H872</f>
        <v>39.842049999999894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  <c r="M872" s="8">
        <f t="shared" si="130"/>
        <v>50</v>
      </c>
      <c r="N872" s="8">
        <f t="shared" si="131"/>
        <v>0</v>
      </c>
      <c r="O872" s="8">
        <f t="shared" si="132"/>
        <v>50</v>
      </c>
      <c r="P872" s="8">
        <f t="shared" si="133"/>
        <v>33</v>
      </c>
      <c r="Q872" s="9">
        <f t="shared" si="134"/>
        <v>29.95</v>
      </c>
      <c r="R872" s="9">
        <f t="shared" si="135"/>
        <v>35.75</v>
      </c>
      <c r="S872" s="9">
        <f t="shared" si="136"/>
        <v>34.85</v>
      </c>
      <c r="T872" s="9">
        <f t="shared" si="137"/>
        <v>33.25</v>
      </c>
      <c r="U872" s="8">
        <f t="shared" si="138"/>
        <v>33.516666666666673</v>
      </c>
      <c r="V872" s="8">
        <f t="shared" si="139"/>
        <v>33.450000000000003</v>
      </c>
    </row>
    <row r="873" spans="1:22" ht="13.5" x14ac:dyDescent="0.25">
      <c r="A873" s="3">
        <f>RSI!A873</f>
        <v>43578</v>
      </c>
      <c r="B873" s="2">
        <f>RSI!B873</f>
        <v>42.1</v>
      </c>
      <c r="C873" s="2">
        <f>RSI!I873</f>
        <v>17.64572492278684</v>
      </c>
      <c r="D873" s="2">
        <f>MACD!E873</f>
        <v>-1.0947621633278004E-2</v>
      </c>
      <c r="E873" s="2">
        <f>MACD!F873</f>
        <v>-1.6695969427003972E-2</v>
      </c>
      <c r="F873" s="2">
        <f>'Moving Avg'!D873</f>
        <v>42.107999999999997</v>
      </c>
      <c r="G873" s="2">
        <f>'Moving Avg'!F873</f>
        <v>42.109500000000011</v>
      </c>
      <c r="H873" s="2">
        <f>'Moving Avg'!G873</f>
        <v>42.109799999999957</v>
      </c>
      <c r="I873" s="2">
        <f>'Moving Avg'!H873</f>
        <v>39.882549999999895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  <c r="M873" s="8">
        <f t="shared" si="130"/>
        <v>50</v>
      </c>
      <c r="N873" s="8">
        <f t="shared" si="131"/>
        <v>0</v>
      </c>
      <c r="O873" s="8">
        <f t="shared" si="132"/>
        <v>50</v>
      </c>
      <c r="P873" s="8">
        <f t="shared" si="133"/>
        <v>16.5</v>
      </c>
      <c r="Q873" s="9">
        <f t="shared" si="134"/>
        <v>27.475000000000001</v>
      </c>
      <c r="R873" s="9">
        <f t="shared" si="135"/>
        <v>31.625</v>
      </c>
      <c r="S873" s="9">
        <f t="shared" si="136"/>
        <v>27.425000000000001</v>
      </c>
      <c r="T873" s="9">
        <f t="shared" si="137"/>
        <v>29.125</v>
      </c>
      <c r="U873" s="8">
        <f t="shared" si="138"/>
        <v>28.841666666666669</v>
      </c>
      <c r="V873" s="8">
        <f t="shared" si="139"/>
        <v>28.912500000000001</v>
      </c>
    </row>
    <row r="874" spans="1:22" ht="13.5" x14ac:dyDescent="0.25">
      <c r="A874" s="3">
        <f>RSI!A874</f>
        <v>43579</v>
      </c>
      <c r="B874" s="2">
        <f>RSI!B874</f>
        <v>42.1</v>
      </c>
      <c r="C874" s="2">
        <f>RSI!I874</f>
        <v>17.64572492278684</v>
      </c>
      <c r="D874" s="2">
        <f>MACD!E874</f>
        <v>-9.4091394323498889E-3</v>
      </c>
      <c r="E874" s="2">
        <f>MACD!F874</f>
        <v>-1.5238603428073157E-2</v>
      </c>
      <c r="F874" s="2">
        <f>'Moving Avg'!D874</f>
        <v>42.106000000000002</v>
      </c>
      <c r="G874" s="2">
        <f>'Moving Avg'!F874</f>
        <v>42.109000000000009</v>
      </c>
      <c r="H874" s="2">
        <f>'Moving Avg'!G874</f>
        <v>42.109599999999958</v>
      </c>
      <c r="I874" s="2">
        <f>'Moving Avg'!H874</f>
        <v>39.923049999999897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  <c r="M874" s="8">
        <f t="shared" si="130"/>
        <v>50</v>
      </c>
      <c r="N874" s="8">
        <f t="shared" si="131"/>
        <v>0</v>
      </c>
      <c r="O874" s="8">
        <f t="shared" si="132"/>
        <v>50</v>
      </c>
      <c r="P874" s="8">
        <f t="shared" si="133"/>
        <v>16.5</v>
      </c>
      <c r="Q874" s="9">
        <f t="shared" si="134"/>
        <v>27.475000000000001</v>
      </c>
      <c r="R874" s="9">
        <f t="shared" si="135"/>
        <v>31.625</v>
      </c>
      <c r="S874" s="9">
        <f t="shared" si="136"/>
        <v>27.425000000000001</v>
      </c>
      <c r="T874" s="9">
        <f t="shared" si="137"/>
        <v>29.125</v>
      </c>
      <c r="U874" s="8">
        <f t="shared" si="138"/>
        <v>28.841666666666669</v>
      </c>
      <c r="V874" s="8">
        <f t="shared" si="139"/>
        <v>28.912500000000001</v>
      </c>
    </row>
    <row r="875" spans="1:22" ht="13.5" x14ac:dyDescent="0.25">
      <c r="A875" s="3">
        <f>RSI!A875</f>
        <v>43580</v>
      </c>
      <c r="B875" s="2">
        <f>RSI!B875</f>
        <v>42.1</v>
      </c>
      <c r="C875" s="2">
        <f>RSI!I875</f>
        <v>17.64572492278684</v>
      </c>
      <c r="D875" s="2">
        <f>MACD!E875</f>
        <v>-7.9825891104547964E-3</v>
      </c>
      <c r="E875" s="2">
        <f>MACD!F875</f>
        <v>-1.3787400564549485E-2</v>
      </c>
      <c r="F875" s="2">
        <f>'Moving Avg'!D875</f>
        <v>42.103999999999999</v>
      </c>
      <c r="G875" s="2">
        <f>'Moving Avg'!F875</f>
        <v>42.108500000000006</v>
      </c>
      <c r="H875" s="2">
        <f>'Moving Avg'!G875</f>
        <v>42.109399999999958</v>
      </c>
      <c r="I875" s="2">
        <f>'Moving Avg'!H875</f>
        <v>39.958549999999896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  <c r="M875" s="8">
        <f t="shared" si="130"/>
        <v>50</v>
      </c>
      <c r="N875" s="8">
        <f t="shared" si="131"/>
        <v>0</v>
      </c>
      <c r="O875" s="8">
        <f t="shared" si="132"/>
        <v>50</v>
      </c>
      <c r="P875" s="8">
        <f t="shared" si="133"/>
        <v>16.5</v>
      </c>
      <c r="Q875" s="9">
        <f t="shared" si="134"/>
        <v>27.475000000000001</v>
      </c>
      <c r="R875" s="9">
        <f t="shared" si="135"/>
        <v>31.625</v>
      </c>
      <c r="S875" s="9">
        <f t="shared" si="136"/>
        <v>27.425000000000001</v>
      </c>
      <c r="T875" s="9">
        <f t="shared" si="137"/>
        <v>29.125</v>
      </c>
      <c r="U875" s="8">
        <f t="shared" si="138"/>
        <v>28.841666666666669</v>
      </c>
      <c r="V875" s="8">
        <f t="shared" si="139"/>
        <v>28.912500000000001</v>
      </c>
    </row>
    <row r="876" spans="1:22" ht="13.5" x14ac:dyDescent="0.25">
      <c r="A876" s="3">
        <f>RSI!A876</f>
        <v>43581</v>
      </c>
      <c r="B876" s="2">
        <f>RSI!B876</f>
        <v>42.1</v>
      </c>
      <c r="C876" s="2">
        <f>RSI!I876</f>
        <v>17.645724922786869</v>
      </c>
      <c r="D876" s="2">
        <f>MACD!E876</f>
        <v>-6.6599916889131805E-3</v>
      </c>
      <c r="E876" s="2">
        <f>MACD!F876</f>
        <v>-1.2361918789422225E-2</v>
      </c>
      <c r="F876" s="2">
        <f>'Moving Avg'!D876</f>
        <v>42.101999999999997</v>
      </c>
      <c r="G876" s="2">
        <f>'Moving Avg'!F876</f>
        <v>42.108000000000011</v>
      </c>
      <c r="H876" s="2">
        <f>'Moving Avg'!G876</f>
        <v>42.109199999999959</v>
      </c>
      <c r="I876" s="2">
        <f>'Moving Avg'!H876</f>
        <v>39.994049999999895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50</v>
      </c>
      <c r="N876" s="8">
        <f t="shared" si="131"/>
        <v>0</v>
      </c>
      <c r="O876" s="8">
        <f t="shared" si="132"/>
        <v>50</v>
      </c>
      <c r="P876" s="8">
        <f t="shared" si="133"/>
        <v>16.5</v>
      </c>
      <c r="Q876" s="9">
        <f t="shared" si="134"/>
        <v>27.475000000000001</v>
      </c>
      <c r="R876" s="9">
        <f t="shared" si="135"/>
        <v>31.625</v>
      </c>
      <c r="S876" s="9">
        <f t="shared" si="136"/>
        <v>27.425000000000001</v>
      </c>
      <c r="T876" s="9">
        <f t="shared" si="137"/>
        <v>29.125</v>
      </c>
      <c r="U876" s="8">
        <f t="shared" si="138"/>
        <v>28.841666666666669</v>
      </c>
      <c r="V876" s="8">
        <f t="shared" si="139"/>
        <v>28.912500000000001</v>
      </c>
    </row>
    <row r="877" spans="1:22" ht="13.5" x14ac:dyDescent="0.25">
      <c r="A877" s="3">
        <f>RSI!A877</f>
        <v>43584</v>
      </c>
      <c r="B877" s="2">
        <f>RSI!B877</f>
        <v>42.1</v>
      </c>
      <c r="C877" s="2">
        <f>RSI!I877</f>
        <v>17.64572492278684</v>
      </c>
      <c r="D877" s="2">
        <f>MACD!E877</f>
        <v>-5.4339111826990916E-3</v>
      </c>
      <c r="E877" s="2">
        <f>MACD!F877</f>
        <v>-1.0976317268077599E-2</v>
      </c>
      <c r="F877" s="2">
        <f>'Moving Avg'!D877</f>
        <v>42.1</v>
      </c>
      <c r="G877" s="2">
        <f>'Moving Avg'!F877</f>
        <v>42.107500000000009</v>
      </c>
      <c r="H877" s="2">
        <f>'Moving Avg'!G877</f>
        <v>42.108999999999959</v>
      </c>
      <c r="I877" s="2">
        <f>'Moving Avg'!H877</f>
        <v>40.029549999999901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0"/>
        <v>50</v>
      </c>
      <c r="N877" s="8">
        <f t="shared" si="131"/>
        <v>0</v>
      </c>
      <c r="O877" s="8">
        <f t="shared" si="132"/>
        <v>50</v>
      </c>
      <c r="P877" s="8">
        <f t="shared" si="133"/>
        <v>16.5</v>
      </c>
      <c r="Q877" s="9">
        <f t="shared" si="134"/>
        <v>27.475000000000001</v>
      </c>
      <c r="R877" s="9">
        <f t="shared" si="135"/>
        <v>31.625</v>
      </c>
      <c r="S877" s="9">
        <f t="shared" si="136"/>
        <v>27.425000000000001</v>
      </c>
      <c r="T877" s="9">
        <f t="shared" si="137"/>
        <v>29.125</v>
      </c>
      <c r="U877" s="8">
        <f t="shared" si="138"/>
        <v>28.841666666666669</v>
      </c>
      <c r="V877" s="8">
        <f t="shared" si="139"/>
        <v>28.912500000000001</v>
      </c>
    </row>
    <row r="878" spans="1:22" ht="13.5" x14ac:dyDescent="0.25">
      <c r="A878" s="3">
        <f>RSI!A878</f>
        <v>43585</v>
      </c>
      <c r="B878" s="2">
        <f>RSI!B878</f>
        <v>42.1</v>
      </c>
      <c r="C878" s="2">
        <f>RSI!I878</f>
        <v>17.64572492278684</v>
      </c>
      <c r="D878" s="2">
        <f>MACD!E878</f>
        <v>-4.2974217697704375E-3</v>
      </c>
      <c r="E878" s="2">
        <f>MACD!F878</f>
        <v>-9.640538168416167E-3</v>
      </c>
      <c r="F878" s="2">
        <f>'Moving Avg'!D878</f>
        <v>42.1</v>
      </c>
      <c r="G878" s="2">
        <f>'Moving Avg'!F878</f>
        <v>42.107000000000014</v>
      </c>
      <c r="H878" s="2">
        <f>'Moving Avg'!G878</f>
        <v>42.108799999999952</v>
      </c>
      <c r="I878" s="2">
        <f>'Moving Avg'!H878</f>
        <v>40.070299999999904</v>
      </c>
      <c r="J878" s="6" t="str">
        <f>OBV!F878</f>
        <v>NEUTRAL</v>
      </c>
      <c r="K878" s="6" t="str">
        <f>OBV!G878</f>
        <v>NEUTRAL</v>
      </c>
      <c r="L878" s="6" t="str">
        <f>OBV!H878</f>
        <v>NEUTRAL</v>
      </c>
      <c r="M878" s="8">
        <f t="shared" si="130"/>
        <v>50</v>
      </c>
      <c r="N878" s="8">
        <f t="shared" si="131"/>
        <v>0</v>
      </c>
      <c r="O878" s="8">
        <f t="shared" si="132"/>
        <v>50</v>
      </c>
      <c r="P878" s="8">
        <f t="shared" si="133"/>
        <v>33</v>
      </c>
      <c r="Q878" s="9">
        <f t="shared" si="134"/>
        <v>29.95</v>
      </c>
      <c r="R878" s="9">
        <f t="shared" si="135"/>
        <v>35.75</v>
      </c>
      <c r="S878" s="9">
        <f t="shared" si="136"/>
        <v>34.85</v>
      </c>
      <c r="T878" s="9">
        <f t="shared" si="137"/>
        <v>33.25</v>
      </c>
      <c r="U878" s="8">
        <f t="shared" si="138"/>
        <v>33.516666666666673</v>
      </c>
      <c r="V878" s="8">
        <f t="shared" si="139"/>
        <v>33.450000000000003</v>
      </c>
    </row>
    <row r="879" spans="1:22" ht="13.5" x14ac:dyDescent="0.25">
      <c r="A879" s="3">
        <f>RSI!A879</f>
        <v>43587</v>
      </c>
      <c r="B879" s="2">
        <f>RSI!B879</f>
        <v>42.1</v>
      </c>
      <c r="C879" s="2">
        <f>RSI!I879</f>
        <v>17.64572492278684</v>
      </c>
      <c r="D879" s="2">
        <f>MACD!E879</f>
        <v>-3.2440762551360081E-3</v>
      </c>
      <c r="E879" s="2">
        <f>MACD!F879</f>
        <v>-8.3612457857601356E-3</v>
      </c>
      <c r="F879" s="2">
        <f>'Moving Avg'!D879</f>
        <v>42.1</v>
      </c>
      <c r="G879" s="2">
        <f>'Moving Avg'!F879</f>
        <v>42.106500000000011</v>
      </c>
      <c r="H879" s="2">
        <f>'Moving Avg'!G879</f>
        <v>42.10859999999996</v>
      </c>
      <c r="I879" s="2">
        <f>'Moving Avg'!H879</f>
        <v>40.115299999999905</v>
      </c>
      <c r="J879" s="6" t="str">
        <f>OBV!F879</f>
        <v>NEUTRAL</v>
      </c>
      <c r="K879" s="6" t="str">
        <f>OBV!G879</f>
        <v>NEUTRAL</v>
      </c>
      <c r="L879" s="6" t="str">
        <f>OBV!H879</f>
        <v>NEUTRAL</v>
      </c>
      <c r="M879" s="8">
        <f t="shared" si="130"/>
        <v>50</v>
      </c>
      <c r="N879" s="8">
        <f t="shared" si="131"/>
        <v>0</v>
      </c>
      <c r="O879" s="8">
        <f t="shared" si="132"/>
        <v>50</v>
      </c>
      <c r="P879" s="8">
        <f t="shared" si="133"/>
        <v>33</v>
      </c>
      <c r="Q879" s="9">
        <f t="shared" si="134"/>
        <v>29.95</v>
      </c>
      <c r="R879" s="9">
        <f t="shared" si="135"/>
        <v>35.75</v>
      </c>
      <c r="S879" s="9">
        <f t="shared" si="136"/>
        <v>34.85</v>
      </c>
      <c r="T879" s="9">
        <f t="shared" si="137"/>
        <v>33.25</v>
      </c>
      <c r="U879" s="8">
        <f t="shared" si="138"/>
        <v>33.516666666666673</v>
      </c>
      <c r="V879" s="8">
        <f t="shared" si="139"/>
        <v>33.450000000000003</v>
      </c>
    </row>
    <row r="880" spans="1:22" ht="13.5" x14ac:dyDescent="0.25">
      <c r="A880" s="3">
        <f>RSI!A880</f>
        <v>43588</v>
      </c>
      <c r="B880" s="2">
        <f>RSI!B880</f>
        <v>42.1</v>
      </c>
      <c r="C880" s="2">
        <f>RSI!I880</f>
        <v>17.64572492278684</v>
      </c>
      <c r="D880" s="2">
        <f>MACD!E880</f>
        <v>-2.2678759088563538E-3</v>
      </c>
      <c r="E880" s="2">
        <f>MACD!F880</f>
        <v>-7.1425718103793803E-3</v>
      </c>
      <c r="F880" s="2">
        <f>'Moving Avg'!D880</f>
        <v>42.1</v>
      </c>
      <c r="G880" s="2">
        <f>'Moving Avg'!F880</f>
        <v>42.106000000000009</v>
      </c>
      <c r="H880" s="2">
        <f>'Moving Avg'!G880</f>
        <v>42.108399999999953</v>
      </c>
      <c r="I880" s="2">
        <f>'Moving Avg'!H880</f>
        <v>40.160299999999907</v>
      </c>
      <c r="J880" s="6" t="str">
        <f>OBV!F880</f>
        <v>NEUTRAL</v>
      </c>
      <c r="K880" s="6" t="str">
        <f>OBV!G880</f>
        <v>NEUTRAL</v>
      </c>
      <c r="L880" s="6" t="str">
        <f>OBV!H880</f>
        <v>NEUTRAL</v>
      </c>
      <c r="M880" s="8">
        <f t="shared" si="130"/>
        <v>50</v>
      </c>
      <c r="N880" s="8">
        <f t="shared" si="131"/>
        <v>0</v>
      </c>
      <c r="O880" s="8">
        <f t="shared" si="132"/>
        <v>50</v>
      </c>
      <c r="P880" s="8">
        <f t="shared" si="133"/>
        <v>33</v>
      </c>
      <c r="Q880" s="9">
        <f t="shared" si="134"/>
        <v>29.95</v>
      </c>
      <c r="R880" s="9">
        <f t="shared" si="135"/>
        <v>35.75</v>
      </c>
      <c r="S880" s="9">
        <f t="shared" si="136"/>
        <v>34.85</v>
      </c>
      <c r="T880" s="9">
        <f t="shared" si="137"/>
        <v>33.25</v>
      </c>
      <c r="U880" s="8">
        <f t="shared" si="138"/>
        <v>33.516666666666673</v>
      </c>
      <c r="V880" s="8">
        <f t="shared" si="139"/>
        <v>33.450000000000003</v>
      </c>
    </row>
    <row r="881" spans="1:22" ht="13.5" x14ac:dyDescent="0.25">
      <c r="A881" s="3">
        <f>RSI!A881</f>
        <v>43591</v>
      </c>
      <c r="B881" s="2">
        <f>RSI!B881</f>
        <v>42.1</v>
      </c>
      <c r="C881" s="2">
        <f>RSI!I881</f>
        <v>17.64572492278684</v>
      </c>
      <c r="D881" s="2">
        <f>MACD!E881</f>
        <v>-1.3632417240643235E-3</v>
      </c>
      <c r="E881" s="2">
        <f>MACD!F881</f>
        <v>-5.9867057931163687E-3</v>
      </c>
      <c r="F881" s="2">
        <f>'Moving Avg'!D881</f>
        <v>42.1</v>
      </c>
      <c r="G881" s="2">
        <f>'Moving Avg'!F881</f>
        <v>42.105500000000013</v>
      </c>
      <c r="H881" s="2">
        <f>'Moving Avg'!G881</f>
        <v>42.108199999999961</v>
      </c>
      <c r="I881" s="2">
        <f>'Moving Avg'!H881</f>
        <v>40.205299999999909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  <c r="M881" s="8">
        <f t="shared" si="130"/>
        <v>50</v>
      </c>
      <c r="N881" s="8">
        <f t="shared" si="131"/>
        <v>0</v>
      </c>
      <c r="O881" s="8">
        <f t="shared" si="132"/>
        <v>50</v>
      </c>
      <c r="P881" s="8">
        <f t="shared" si="133"/>
        <v>33</v>
      </c>
      <c r="Q881" s="9">
        <f t="shared" si="134"/>
        <v>29.95</v>
      </c>
      <c r="R881" s="9">
        <f t="shared" si="135"/>
        <v>35.75</v>
      </c>
      <c r="S881" s="9">
        <f t="shared" si="136"/>
        <v>34.85</v>
      </c>
      <c r="T881" s="9">
        <f t="shared" si="137"/>
        <v>33.25</v>
      </c>
      <c r="U881" s="8">
        <f t="shared" si="138"/>
        <v>33.516666666666673</v>
      </c>
      <c r="V881" s="8">
        <f t="shared" si="139"/>
        <v>33.450000000000003</v>
      </c>
    </row>
    <row r="882" spans="1:22" ht="13.5" x14ac:dyDescent="0.25">
      <c r="A882" s="3">
        <f>RSI!A882</f>
        <v>43592</v>
      </c>
      <c r="B882" s="2">
        <f>RSI!B882</f>
        <v>42.1</v>
      </c>
      <c r="C882" s="2">
        <f>RSI!I882</f>
        <v>17.645724922786869</v>
      </c>
      <c r="D882" s="2">
        <f>MACD!E882</f>
        <v>-5.2498711519177732E-4</v>
      </c>
      <c r="E882" s="2">
        <f>MACD!F882</f>
        <v>-4.8943620575314503E-3</v>
      </c>
      <c r="F882" s="2">
        <f>'Moving Avg'!D882</f>
        <v>42.1</v>
      </c>
      <c r="G882" s="2">
        <f>'Moving Avg'!F882</f>
        <v>42.105000000000011</v>
      </c>
      <c r="H882" s="2">
        <f>'Moving Avg'!G882</f>
        <v>42.107999999999954</v>
      </c>
      <c r="I882" s="2">
        <f>'Moving Avg'!H882</f>
        <v>40.25029999999991</v>
      </c>
      <c r="J882" s="6" t="str">
        <f>OBV!F882</f>
        <v>NEUTRAL</v>
      </c>
      <c r="K882" s="6" t="str">
        <f>OBV!G882</f>
        <v>NEUTRAL</v>
      </c>
      <c r="L882" s="6" t="str">
        <f>OBV!H882</f>
        <v>NEUTRAL</v>
      </c>
      <c r="M882" s="8">
        <f t="shared" si="130"/>
        <v>50</v>
      </c>
      <c r="N882" s="8">
        <f t="shared" si="131"/>
        <v>0</v>
      </c>
      <c r="O882" s="8">
        <f t="shared" si="132"/>
        <v>50</v>
      </c>
      <c r="P882" s="8">
        <f t="shared" si="133"/>
        <v>33</v>
      </c>
      <c r="Q882" s="9">
        <f t="shared" si="134"/>
        <v>29.95</v>
      </c>
      <c r="R882" s="9">
        <f t="shared" si="135"/>
        <v>35.75</v>
      </c>
      <c r="S882" s="9">
        <f t="shared" si="136"/>
        <v>34.85</v>
      </c>
      <c r="T882" s="9">
        <f t="shared" si="137"/>
        <v>33.25</v>
      </c>
      <c r="U882" s="8">
        <f t="shared" si="138"/>
        <v>33.516666666666673</v>
      </c>
      <c r="V882" s="8">
        <f t="shared" si="139"/>
        <v>33.450000000000003</v>
      </c>
    </row>
    <row r="883" spans="1:22" ht="13.5" x14ac:dyDescent="0.25">
      <c r="A883" s="3">
        <f>RSI!A883</f>
        <v>43593</v>
      </c>
      <c r="B883" s="2">
        <f>RSI!B883</f>
        <v>42.1</v>
      </c>
      <c r="C883" s="2">
        <f>RSI!I883</f>
        <v>17.645724922786869</v>
      </c>
      <c r="D883" s="2">
        <f>MACD!E883</f>
        <v>-1.2867535941083474E-3</v>
      </c>
      <c r="E883" s="2">
        <f>MACD!F883</f>
        <v>-4.1728403648468304E-3</v>
      </c>
      <c r="F883" s="2">
        <f>'Moving Avg'!D883</f>
        <v>42.1</v>
      </c>
      <c r="G883" s="2">
        <f>'Moving Avg'!F883</f>
        <v>42.104500000000016</v>
      </c>
      <c r="H883" s="2">
        <f>'Moving Avg'!G883</f>
        <v>42.107799999999962</v>
      </c>
      <c r="I883" s="2">
        <f>'Moving Avg'!H883</f>
        <v>40.295299999999912</v>
      </c>
      <c r="J883" s="6" t="str">
        <f>OBV!F883</f>
        <v>NEUTRAL</v>
      </c>
      <c r="K883" s="6" t="str">
        <f>OBV!G883</f>
        <v>NEUTRAL</v>
      </c>
      <c r="L883" s="6" t="str">
        <f>OBV!H883</f>
        <v>NEUTRAL</v>
      </c>
      <c r="M883" s="8">
        <f t="shared" si="130"/>
        <v>50</v>
      </c>
      <c r="N883" s="8">
        <f t="shared" si="131"/>
        <v>0</v>
      </c>
      <c r="O883" s="8">
        <f t="shared" si="132"/>
        <v>50</v>
      </c>
      <c r="P883" s="8">
        <f t="shared" si="133"/>
        <v>33</v>
      </c>
      <c r="Q883" s="9">
        <f t="shared" si="134"/>
        <v>29.95</v>
      </c>
      <c r="R883" s="9">
        <f t="shared" si="135"/>
        <v>35.75</v>
      </c>
      <c r="S883" s="9">
        <f t="shared" si="136"/>
        <v>34.85</v>
      </c>
      <c r="T883" s="9">
        <f t="shared" si="137"/>
        <v>33.25</v>
      </c>
      <c r="U883" s="8">
        <f t="shared" si="138"/>
        <v>33.516666666666673</v>
      </c>
      <c r="V883" s="8">
        <f t="shared" si="139"/>
        <v>33.450000000000003</v>
      </c>
    </row>
    <row r="884" spans="1:22" ht="13.5" x14ac:dyDescent="0.25">
      <c r="A884" s="3">
        <f>RSI!A884</f>
        <v>43594</v>
      </c>
      <c r="B884" s="2">
        <f>RSI!B884</f>
        <v>42.1</v>
      </c>
      <c r="C884" s="2">
        <f>RSI!I884</f>
        <v>17.645724922786869</v>
      </c>
      <c r="D884" s="2">
        <f>MACD!E884</f>
        <v>-1.8689153243727219E-3</v>
      </c>
      <c r="E884" s="2">
        <f>MACD!F884</f>
        <v>-3.7120553567520091E-3</v>
      </c>
      <c r="F884" s="2">
        <f>'Moving Avg'!D884</f>
        <v>42.1</v>
      </c>
      <c r="G884" s="2">
        <f>'Moving Avg'!F884</f>
        <v>42.104000000000013</v>
      </c>
      <c r="H884" s="2">
        <f>'Moving Avg'!G884</f>
        <v>42.107599999999955</v>
      </c>
      <c r="I884" s="2">
        <f>'Moving Avg'!H884</f>
        <v>40.340299999999914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  <c r="M884" s="8">
        <f t="shared" si="130"/>
        <v>50</v>
      </c>
      <c r="N884" s="8">
        <f t="shared" si="131"/>
        <v>0</v>
      </c>
      <c r="O884" s="8">
        <f t="shared" si="132"/>
        <v>50</v>
      </c>
      <c r="P884" s="8">
        <f t="shared" si="133"/>
        <v>33</v>
      </c>
      <c r="Q884" s="9">
        <f t="shared" si="134"/>
        <v>29.95</v>
      </c>
      <c r="R884" s="9">
        <f t="shared" si="135"/>
        <v>35.75</v>
      </c>
      <c r="S884" s="9">
        <f t="shared" si="136"/>
        <v>34.85</v>
      </c>
      <c r="T884" s="9">
        <f t="shared" si="137"/>
        <v>33.25</v>
      </c>
      <c r="U884" s="8">
        <f t="shared" si="138"/>
        <v>33.516666666666673</v>
      </c>
      <c r="V884" s="8">
        <f t="shared" si="139"/>
        <v>33.450000000000003</v>
      </c>
    </row>
    <row r="885" spans="1:22" ht="13.5" x14ac:dyDescent="0.25">
      <c r="A885" s="3">
        <f>RSI!A885</f>
        <v>43595</v>
      </c>
      <c r="B885" s="2">
        <f>RSI!B885</f>
        <v>41</v>
      </c>
      <c r="C885" s="2">
        <f>RSI!I885</f>
        <v>0.25409777572347991</v>
      </c>
      <c r="D885" s="2">
        <f>MACD!E885</f>
        <v>7.917775471970856E-2</v>
      </c>
      <c r="E885" s="2">
        <f>MACD!F885</f>
        <v>1.2865906658540106E-2</v>
      </c>
      <c r="F885" s="2">
        <f>'Moving Avg'!D885</f>
        <v>41.88</v>
      </c>
      <c r="G885" s="2">
        <f>'Moving Avg'!F885</f>
        <v>42.048500000000011</v>
      </c>
      <c r="H885" s="2">
        <f>'Moving Avg'!G885</f>
        <v>42.085399999999964</v>
      </c>
      <c r="I885" s="2">
        <f>'Moving Avg'!H885</f>
        <v>40.379799999999911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0"/>
        <v>50</v>
      </c>
      <c r="N885" s="8">
        <f t="shared" si="131"/>
        <v>0</v>
      </c>
      <c r="O885" s="8">
        <f t="shared" si="132"/>
        <v>50</v>
      </c>
      <c r="P885" s="8">
        <f t="shared" si="133"/>
        <v>16.5</v>
      </c>
      <c r="Q885" s="9">
        <f t="shared" si="134"/>
        <v>27.475000000000001</v>
      </c>
      <c r="R885" s="9">
        <f t="shared" si="135"/>
        <v>31.625</v>
      </c>
      <c r="S885" s="9">
        <f t="shared" si="136"/>
        <v>27.425000000000001</v>
      </c>
      <c r="T885" s="9">
        <f t="shared" si="137"/>
        <v>29.125</v>
      </c>
      <c r="U885" s="8">
        <f t="shared" si="138"/>
        <v>28.841666666666669</v>
      </c>
      <c r="V885" s="8">
        <f t="shared" si="139"/>
        <v>28.912500000000001</v>
      </c>
    </row>
    <row r="886" spans="1:22" ht="13.5" x14ac:dyDescent="0.25">
      <c r="A886" s="3">
        <f>RSI!A886</f>
        <v>43598</v>
      </c>
      <c r="B886" s="2">
        <f>RSI!B886</f>
        <v>40.9</v>
      </c>
      <c r="C886" s="2">
        <f>RSI!I886</f>
        <v>0.23173694251043742</v>
      </c>
      <c r="D886" s="2">
        <f>MACD!E886</f>
        <v>0.16171656737852658</v>
      </c>
      <c r="E886" s="2">
        <f>MACD!F886</f>
        <v>4.2636038802537399E-2</v>
      </c>
      <c r="F886" s="2">
        <f>'Moving Avg'!D886</f>
        <v>41.64</v>
      </c>
      <c r="G886" s="2">
        <f>'Moving Avg'!F886</f>
        <v>41.988000000000014</v>
      </c>
      <c r="H886" s="2">
        <f>'Moving Avg'!G886</f>
        <v>42.061199999999964</v>
      </c>
      <c r="I886" s="2">
        <f>'Moving Avg'!H886</f>
        <v>40.418799999999912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  <c r="M886" s="8">
        <f t="shared" si="130"/>
        <v>50</v>
      </c>
      <c r="N886" s="8">
        <f t="shared" si="131"/>
        <v>0</v>
      </c>
      <c r="O886" s="8">
        <f t="shared" si="132"/>
        <v>50</v>
      </c>
      <c r="P886" s="8">
        <f t="shared" si="133"/>
        <v>16.5</v>
      </c>
      <c r="Q886" s="9">
        <f t="shared" si="134"/>
        <v>27.475000000000001</v>
      </c>
      <c r="R886" s="9">
        <f t="shared" si="135"/>
        <v>31.625</v>
      </c>
      <c r="S886" s="9">
        <f t="shared" si="136"/>
        <v>27.425000000000001</v>
      </c>
      <c r="T886" s="9">
        <f t="shared" si="137"/>
        <v>29.125</v>
      </c>
      <c r="U886" s="8">
        <f t="shared" si="138"/>
        <v>28.841666666666669</v>
      </c>
      <c r="V886" s="8">
        <f t="shared" si="139"/>
        <v>28.912500000000001</v>
      </c>
    </row>
    <row r="887" spans="1:22" ht="13.5" x14ac:dyDescent="0.25">
      <c r="A887" s="3">
        <f>RSI!A887</f>
        <v>43599</v>
      </c>
      <c r="B887" s="2">
        <f>RSI!B887</f>
        <v>39.799999999999997</v>
      </c>
      <c r="C887" s="2">
        <f>RSI!I887</f>
        <v>0.11345904298129028</v>
      </c>
      <c r="D887" s="2">
        <f>MACD!E887</f>
        <v>0.31969749960547489</v>
      </c>
      <c r="E887" s="2">
        <f>MACD!F887</f>
        <v>9.8048330963124902E-2</v>
      </c>
      <c r="F887" s="2">
        <f>'Moving Avg'!D887</f>
        <v>41.179999999999993</v>
      </c>
      <c r="G887" s="2">
        <f>'Moving Avg'!F887</f>
        <v>41.872500000000009</v>
      </c>
      <c r="H887" s="2">
        <f>'Moving Avg'!G887</f>
        <v>42.014999999999965</v>
      </c>
      <c r="I887" s="2">
        <f>'Moving Avg'!H887</f>
        <v>40.452299999999909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  <c r="M887" s="8">
        <f t="shared" si="130"/>
        <v>50</v>
      </c>
      <c r="N887" s="8">
        <f t="shared" si="131"/>
        <v>0</v>
      </c>
      <c r="O887" s="8">
        <f t="shared" si="132"/>
        <v>50</v>
      </c>
      <c r="P887" s="8">
        <f t="shared" si="133"/>
        <v>16.5</v>
      </c>
      <c r="Q887" s="9">
        <f t="shared" si="134"/>
        <v>27.475000000000001</v>
      </c>
      <c r="R887" s="9">
        <f t="shared" si="135"/>
        <v>31.625</v>
      </c>
      <c r="S887" s="9">
        <f t="shared" si="136"/>
        <v>27.425000000000001</v>
      </c>
      <c r="T887" s="9">
        <f t="shared" si="137"/>
        <v>29.125</v>
      </c>
      <c r="U887" s="8">
        <f t="shared" si="138"/>
        <v>28.841666666666669</v>
      </c>
      <c r="V887" s="8">
        <f t="shared" si="139"/>
        <v>28.912500000000001</v>
      </c>
    </row>
    <row r="888" spans="1:22" ht="13.5" x14ac:dyDescent="0.25">
      <c r="A888" s="3">
        <f>RSI!A888</f>
        <v>43600</v>
      </c>
      <c r="B888" s="2">
        <f>RSI!B888</f>
        <v>38.799999999999997</v>
      </c>
      <c r="C888" s="2">
        <f>RSI!I888</f>
        <v>7.5655016469013958E-2</v>
      </c>
      <c r="D888" s="2">
        <f>MACD!E888</f>
        <v>0.54011335819234318</v>
      </c>
      <c r="E888" s="2">
        <f>MACD!F888</f>
        <v>0.18646133640896856</v>
      </c>
      <c r="F888" s="2">
        <f>'Moving Avg'!D888</f>
        <v>40.520000000000003</v>
      </c>
      <c r="G888" s="2">
        <f>'Moving Avg'!F888</f>
        <v>41.707000000000008</v>
      </c>
      <c r="H888" s="2">
        <f>'Moving Avg'!G888</f>
        <v>41.948799999999977</v>
      </c>
      <c r="I888" s="2">
        <f>'Moving Avg'!H888</f>
        <v>40.48079999999991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0"/>
        <v>50</v>
      </c>
      <c r="N888" s="8">
        <f t="shared" si="131"/>
        <v>0</v>
      </c>
      <c r="O888" s="8">
        <f t="shared" si="132"/>
        <v>50</v>
      </c>
      <c r="P888" s="8">
        <f t="shared" si="133"/>
        <v>16.5</v>
      </c>
      <c r="Q888" s="9">
        <f t="shared" si="134"/>
        <v>27.475000000000001</v>
      </c>
      <c r="R888" s="9">
        <f t="shared" si="135"/>
        <v>31.625</v>
      </c>
      <c r="S888" s="9">
        <f t="shared" si="136"/>
        <v>27.425000000000001</v>
      </c>
      <c r="T888" s="9">
        <f t="shared" si="137"/>
        <v>29.125</v>
      </c>
      <c r="U888" s="8">
        <f t="shared" si="138"/>
        <v>28.841666666666669</v>
      </c>
      <c r="V888" s="8">
        <f t="shared" si="139"/>
        <v>28.912500000000001</v>
      </c>
    </row>
    <row r="889" spans="1:22" ht="13.5" x14ac:dyDescent="0.25">
      <c r="A889" s="3">
        <f>RSI!A889</f>
        <v>43601</v>
      </c>
      <c r="B889" s="2">
        <f>RSI!B889</f>
        <v>38</v>
      </c>
      <c r="C889" s="2">
        <f>RSI!I889</f>
        <v>5.8781238032622696E-2</v>
      </c>
      <c r="D889" s="2">
        <f>MACD!E889</f>
        <v>0.80351480457017033</v>
      </c>
      <c r="E889" s="2">
        <f>MACD!F889</f>
        <v>0.30987203004120889</v>
      </c>
      <c r="F889" s="2">
        <f>'Moving Avg'!D889</f>
        <v>39.700000000000003</v>
      </c>
      <c r="G889" s="2">
        <f>'Moving Avg'!F889</f>
        <v>41.501500000000007</v>
      </c>
      <c r="H889" s="2">
        <f>'Moving Avg'!G889</f>
        <v>41.86659999999997</v>
      </c>
      <c r="I889" s="2">
        <f>'Moving Avg'!H889</f>
        <v>40.500349999999912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0"/>
        <v>50</v>
      </c>
      <c r="N889" s="8">
        <f t="shared" si="131"/>
        <v>0</v>
      </c>
      <c r="O889" s="8">
        <f t="shared" si="132"/>
        <v>0</v>
      </c>
      <c r="P889" s="8">
        <f t="shared" si="133"/>
        <v>16.5</v>
      </c>
      <c r="Q889" s="9">
        <f t="shared" si="134"/>
        <v>19.975000000000001</v>
      </c>
      <c r="R889" s="9">
        <f t="shared" si="135"/>
        <v>14.125</v>
      </c>
      <c r="S889" s="9">
        <f t="shared" si="136"/>
        <v>14.925000000000001</v>
      </c>
      <c r="T889" s="9">
        <f t="shared" si="137"/>
        <v>16.625</v>
      </c>
      <c r="U889" s="8">
        <f t="shared" si="138"/>
        <v>16.341666666666669</v>
      </c>
      <c r="V889" s="8">
        <f t="shared" si="139"/>
        <v>16.412500000000001</v>
      </c>
    </row>
    <row r="890" spans="1:22" ht="13.5" x14ac:dyDescent="0.25">
      <c r="A890" s="3">
        <f>RSI!A890</f>
        <v>43602</v>
      </c>
      <c r="B890" s="2">
        <f>RSI!B890</f>
        <v>38</v>
      </c>
      <c r="C890" s="2">
        <f>RSI!I890</f>
        <v>5.8781238032622696E-2</v>
      </c>
      <c r="D890" s="2">
        <f>MACD!E890</f>
        <v>1.0474502419935945</v>
      </c>
      <c r="E890" s="2">
        <f>MACD!F890</f>
        <v>0.45738767243168599</v>
      </c>
      <c r="F890" s="2">
        <f>'Moving Avg'!D890</f>
        <v>39.1</v>
      </c>
      <c r="G890" s="2">
        <f>'Moving Avg'!F890</f>
        <v>41.295999999999999</v>
      </c>
      <c r="H890" s="2">
        <f>'Moving Avg'!G890</f>
        <v>41.78439999999997</v>
      </c>
      <c r="I890" s="2">
        <f>'Moving Avg'!H890</f>
        <v>40.519899999999915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0"/>
        <v>50</v>
      </c>
      <c r="N890" s="8">
        <f t="shared" si="131"/>
        <v>0</v>
      </c>
      <c r="O890" s="8">
        <f t="shared" si="132"/>
        <v>0</v>
      </c>
      <c r="P890" s="8">
        <f t="shared" si="133"/>
        <v>16.5</v>
      </c>
      <c r="Q890" s="9">
        <f t="shared" si="134"/>
        <v>19.975000000000001</v>
      </c>
      <c r="R890" s="9">
        <f t="shared" si="135"/>
        <v>14.125</v>
      </c>
      <c r="S890" s="9">
        <f t="shared" si="136"/>
        <v>14.925000000000001</v>
      </c>
      <c r="T890" s="9">
        <f t="shared" si="137"/>
        <v>16.625</v>
      </c>
      <c r="U890" s="8">
        <f t="shared" si="138"/>
        <v>16.341666666666669</v>
      </c>
      <c r="V890" s="8">
        <f t="shared" si="139"/>
        <v>16.412500000000001</v>
      </c>
    </row>
    <row r="891" spans="1:22" ht="13.5" x14ac:dyDescent="0.25">
      <c r="A891" s="3">
        <f>RSI!A891</f>
        <v>43605</v>
      </c>
      <c r="B891" s="2">
        <f>RSI!B891</f>
        <v>38</v>
      </c>
      <c r="C891" s="2">
        <f>RSI!I891</f>
        <v>5.8781238032622696E-2</v>
      </c>
      <c r="D891" s="2">
        <f>MACD!E891</f>
        <v>1.2733546417755548</v>
      </c>
      <c r="E891" s="2">
        <f>MACD!F891</f>
        <v>0.62058106630045984</v>
      </c>
      <c r="F891" s="2">
        <f>'Moving Avg'!D891</f>
        <v>38.519999999999996</v>
      </c>
      <c r="G891" s="2">
        <f>'Moving Avg'!F891</f>
        <v>41.090499999999999</v>
      </c>
      <c r="H891" s="2">
        <f>'Moving Avg'!G891</f>
        <v>41.702199999999976</v>
      </c>
      <c r="I891" s="2">
        <f>'Moving Avg'!H891</f>
        <v>40.53944999999991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  <c r="M891" s="8">
        <f t="shared" si="130"/>
        <v>50</v>
      </c>
      <c r="N891" s="8">
        <f t="shared" si="131"/>
        <v>0</v>
      </c>
      <c r="O891" s="8">
        <f t="shared" si="132"/>
        <v>0</v>
      </c>
      <c r="P891" s="8">
        <f t="shared" si="133"/>
        <v>16.5</v>
      </c>
      <c r="Q891" s="9">
        <f t="shared" si="134"/>
        <v>19.975000000000001</v>
      </c>
      <c r="R891" s="9">
        <f t="shared" si="135"/>
        <v>14.125</v>
      </c>
      <c r="S891" s="9">
        <f t="shared" si="136"/>
        <v>14.925000000000001</v>
      </c>
      <c r="T891" s="9">
        <f t="shared" si="137"/>
        <v>16.625</v>
      </c>
      <c r="U891" s="8">
        <f t="shared" si="138"/>
        <v>16.341666666666669</v>
      </c>
      <c r="V891" s="8">
        <f t="shared" si="139"/>
        <v>16.412500000000001</v>
      </c>
    </row>
    <row r="892" spans="1:22" ht="13.5" x14ac:dyDescent="0.25">
      <c r="A892" s="3">
        <f>RSI!A892</f>
        <v>43606</v>
      </c>
      <c r="B892" s="2">
        <f>RSI!B892</f>
        <v>37</v>
      </c>
      <c r="C892" s="2">
        <f>RSI!I892</f>
        <v>4.3599533945794633E-2</v>
      </c>
      <c r="D892" s="2">
        <f>MACD!E892</f>
        <v>1.5566318251742359</v>
      </c>
      <c r="E892" s="2">
        <f>MACD!F892</f>
        <v>0.80779121807521514</v>
      </c>
      <c r="F892" s="2">
        <f>'Moving Avg'!D892</f>
        <v>37.96</v>
      </c>
      <c r="G892" s="2">
        <f>'Moving Avg'!F892</f>
        <v>40.834999999999994</v>
      </c>
      <c r="H892" s="2">
        <f>'Moving Avg'!G892</f>
        <v>41.599999999999973</v>
      </c>
      <c r="I892" s="2">
        <f>'Moving Avg'!H892</f>
        <v>40.55399999999991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  <c r="M892" s="8">
        <f t="shared" si="130"/>
        <v>50</v>
      </c>
      <c r="N892" s="8">
        <f t="shared" si="131"/>
        <v>0</v>
      </c>
      <c r="O892" s="8">
        <f t="shared" si="132"/>
        <v>0</v>
      </c>
      <c r="P892" s="8">
        <f t="shared" si="133"/>
        <v>16.5</v>
      </c>
      <c r="Q892" s="9">
        <f t="shared" si="134"/>
        <v>19.975000000000001</v>
      </c>
      <c r="R892" s="9">
        <f t="shared" si="135"/>
        <v>14.125</v>
      </c>
      <c r="S892" s="9">
        <f t="shared" si="136"/>
        <v>14.925000000000001</v>
      </c>
      <c r="T892" s="9">
        <f t="shared" si="137"/>
        <v>16.625</v>
      </c>
      <c r="U892" s="8">
        <f t="shared" si="138"/>
        <v>16.341666666666669</v>
      </c>
      <c r="V892" s="8">
        <f t="shared" si="139"/>
        <v>16.412500000000001</v>
      </c>
    </row>
    <row r="893" spans="1:22" ht="13.5" x14ac:dyDescent="0.25">
      <c r="A893" s="3">
        <f>RSI!A893</f>
        <v>43607</v>
      </c>
      <c r="B893" s="2">
        <f>RSI!B893</f>
        <v>37</v>
      </c>
      <c r="C893" s="2">
        <f>RSI!I893</f>
        <v>4.3599533945794633E-2</v>
      </c>
      <c r="D893" s="2">
        <f>MACD!E893</f>
        <v>1.8189529024789053</v>
      </c>
      <c r="E893" s="2">
        <f>MACD!F893</f>
        <v>1.0100235549559531</v>
      </c>
      <c r="F893" s="2">
        <f>'Moving Avg'!D893</f>
        <v>37.6</v>
      </c>
      <c r="G893" s="2">
        <f>'Moving Avg'!F893</f>
        <v>40.58</v>
      </c>
      <c r="H893" s="2">
        <f>'Moving Avg'!G893</f>
        <v>41.49779999999997</v>
      </c>
      <c r="I893" s="2">
        <f>'Moving Avg'!H893</f>
        <v>40.56854999999991</v>
      </c>
      <c r="J893" s="6" t="str">
        <f>OBV!F893</f>
        <v>BEARISH</v>
      </c>
      <c r="K893" s="6" t="str">
        <f>OBV!G893</f>
        <v>NEUTRAL</v>
      </c>
      <c r="L893" s="6" t="str">
        <f>OBV!H893</f>
        <v>CONFIRMED BEARISH</v>
      </c>
      <c r="M893" s="8">
        <f t="shared" si="130"/>
        <v>50</v>
      </c>
      <c r="N893" s="8">
        <f t="shared" si="131"/>
        <v>0</v>
      </c>
      <c r="O893" s="8">
        <f t="shared" si="132"/>
        <v>0</v>
      </c>
      <c r="P893" s="8">
        <f t="shared" si="133"/>
        <v>16.5</v>
      </c>
      <c r="Q893" s="9">
        <f t="shared" si="134"/>
        <v>19.975000000000001</v>
      </c>
      <c r="R893" s="9">
        <f t="shared" si="135"/>
        <v>14.125</v>
      </c>
      <c r="S893" s="9">
        <f t="shared" si="136"/>
        <v>14.925000000000001</v>
      </c>
      <c r="T893" s="9">
        <f t="shared" si="137"/>
        <v>16.625</v>
      </c>
      <c r="U893" s="8">
        <f t="shared" si="138"/>
        <v>16.341666666666669</v>
      </c>
      <c r="V893" s="8">
        <f t="shared" si="139"/>
        <v>16.412500000000001</v>
      </c>
    </row>
    <row r="894" spans="1:22" ht="13.5" x14ac:dyDescent="0.25">
      <c r="A894" s="3">
        <f>RSI!A894</f>
        <v>43608</v>
      </c>
      <c r="B894" s="2">
        <f>RSI!B894</f>
        <v>37</v>
      </c>
      <c r="C894" s="2">
        <f>RSI!I894</f>
        <v>4.3599533945794633E-2</v>
      </c>
      <c r="D894" s="2">
        <f>MACD!E894</f>
        <v>2.0618659641565955</v>
      </c>
      <c r="E894" s="2">
        <f>MACD!F894</f>
        <v>1.2203920367960817</v>
      </c>
      <c r="F894" s="2">
        <f>'Moving Avg'!D894</f>
        <v>37.4</v>
      </c>
      <c r="G894" s="2">
        <f>'Moving Avg'!F894</f>
        <v>40.325000000000003</v>
      </c>
      <c r="H894" s="2">
        <f>'Moving Avg'!G894</f>
        <v>41.395599999999973</v>
      </c>
      <c r="I894" s="2">
        <f>'Moving Avg'!H894</f>
        <v>40.583099999999909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  <c r="M894" s="8">
        <f t="shared" si="130"/>
        <v>50</v>
      </c>
      <c r="N894" s="8">
        <f t="shared" si="131"/>
        <v>0</v>
      </c>
      <c r="O894" s="8">
        <f t="shared" si="132"/>
        <v>0</v>
      </c>
      <c r="P894" s="8">
        <f t="shared" si="133"/>
        <v>16.5</v>
      </c>
      <c r="Q894" s="9">
        <f t="shared" si="134"/>
        <v>19.975000000000001</v>
      </c>
      <c r="R894" s="9">
        <f t="shared" si="135"/>
        <v>14.125</v>
      </c>
      <c r="S894" s="9">
        <f t="shared" si="136"/>
        <v>14.925000000000001</v>
      </c>
      <c r="T894" s="9">
        <f t="shared" si="137"/>
        <v>16.625</v>
      </c>
      <c r="U894" s="8">
        <f t="shared" si="138"/>
        <v>16.341666666666669</v>
      </c>
      <c r="V894" s="8">
        <f t="shared" si="139"/>
        <v>16.412500000000001</v>
      </c>
    </row>
    <row r="895" spans="1:22" ht="13.5" x14ac:dyDescent="0.25">
      <c r="A895" s="3">
        <f>RSI!A895</f>
        <v>43609</v>
      </c>
      <c r="B895" s="2">
        <f>RSI!B895</f>
        <v>36.840000000000003</v>
      </c>
      <c r="C895" s="2">
        <f>RSI!I895</f>
        <v>4.1459691057710302E-2</v>
      </c>
      <c r="D895" s="2">
        <f>MACD!E895</f>
        <v>2.1294261581871865</v>
      </c>
      <c r="E895" s="2">
        <f>MACD!F895</f>
        <v>1.4021988610743028</v>
      </c>
      <c r="F895" s="2">
        <f>'Moving Avg'!D895</f>
        <v>37.167999999999999</v>
      </c>
      <c r="G895" s="2">
        <f>'Moving Avg'!F895</f>
        <v>40.061999999999998</v>
      </c>
      <c r="H895" s="2">
        <f>'Moving Avg'!G895</f>
        <v>41.290199999999977</v>
      </c>
      <c r="I895" s="2">
        <f>'Moving Avg'!H895</f>
        <v>40.596849999999911</v>
      </c>
      <c r="J895" s="6" t="str">
        <f>OBV!F895</f>
        <v>BEARISH</v>
      </c>
      <c r="K895" s="6" t="str">
        <f>OBV!G895</f>
        <v>NEUTRAL</v>
      </c>
      <c r="L895" s="6" t="str">
        <f>OBV!H895</f>
        <v>CONFIRMED BEARISH</v>
      </c>
      <c r="M895" s="8">
        <f t="shared" si="130"/>
        <v>50</v>
      </c>
      <c r="N895" s="8">
        <f t="shared" si="131"/>
        <v>0</v>
      </c>
      <c r="O895" s="8">
        <f t="shared" si="132"/>
        <v>0</v>
      </c>
      <c r="P895" s="8">
        <f t="shared" si="133"/>
        <v>16.5</v>
      </c>
      <c r="Q895" s="9">
        <f t="shared" si="134"/>
        <v>19.975000000000001</v>
      </c>
      <c r="R895" s="9">
        <f t="shared" si="135"/>
        <v>14.125</v>
      </c>
      <c r="S895" s="9">
        <f t="shared" si="136"/>
        <v>14.925000000000001</v>
      </c>
      <c r="T895" s="9">
        <f t="shared" si="137"/>
        <v>16.625</v>
      </c>
      <c r="U895" s="8">
        <f t="shared" si="138"/>
        <v>16.341666666666669</v>
      </c>
      <c r="V895" s="8">
        <f t="shared" si="139"/>
        <v>16.412500000000001</v>
      </c>
    </row>
    <row r="896" spans="1:22" ht="13.5" x14ac:dyDescent="0.25">
      <c r="A896" s="3">
        <f>RSI!A896</f>
        <v>43612</v>
      </c>
      <c r="B896" s="2">
        <f>RSI!B896</f>
        <v>36.840000000000003</v>
      </c>
      <c r="C896" s="2">
        <f>RSI!I896</f>
        <v>4.1459691057710302E-2</v>
      </c>
      <c r="D896" s="2">
        <f>MACD!E896</f>
        <v>2.1901137613942083</v>
      </c>
      <c r="E896" s="2">
        <f>MACD!F896</f>
        <v>1.559781841138284</v>
      </c>
      <c r="F896" s="2">
        <f>'Moving Avg'!D896</f>
        <v>36.936</v>
      </c>
      <c r="G896" s="2">
        <f>'Moving Avg'!F896</f>
        <v>39.798999999999999</v>
      </c>
      <c r="H896" s="2">
        <f>'Moving Avg'!G896</f>
        <v>41.184799999999974</v>
      </c>
      <c r="I896" s="2">
        <f>'Moving Avg'!H896</f>
        <v>40.610599999999913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  <c r="M896" s="8">
        <f t="shared" si="130"/>
        <v>50</v>
      </c>
      <c r="N896" s="8">
        <f t="shared" si="131"/>
        <v>0</v>
      </c>
      <c r="O896" s="8">
        <f t="shared" si="132"/>
        <v>0</v>
      </c>
      <c r="P896" s="8">
        <f t="shared" si="133"/>
        <v>16.5</v>
      </c>
      <c r="Q896" s="9">
        <f t="shared" si="134"/>
        <v>19.975000000000001</v>
      </c>
      <c r="R896" s="9">
        <f t="shared" si="135"/>
        <v>14.125</v>
      </c>
      <c r="S896" s="9">
        <f t="shared" si="136"/>
        <v>14.925000000000001</v>
      </c>
      <c r="T896" s="9">
        <f t="shared" si="137"/>
        <v>16.625</v>
      </c>
      <c r="U896" s="8">
        <f t="shared" si="138"/>
        <v>16.341666666666669</v>
      </c>
      <c r="V896" s="8">
        <f t="shared" si="139"/>
        <v>16.412500000000001</v>
      </c>
    </row>
    <row r="897" spans="1:22" ht="13.5" x14ac:dyDescent="0.25">
      <c r="A897" s="3">
        <f>RSI!A897</f>
        <v>43613</v>
      </c>
      <c r="B897" s="2">
        <f>RSI!B897</f>
        <v>36.53</v>
      </c>
      <c r="C897" s="2">
        <f>RSI!I897</f>
        <v>3.7341530857801786E-2</v>
      </c>
      <c r="D897" s="2">
        <f>MACD!E897</f>
        <v>2.1127024674806876</v>
      </c>
      <c r="E897" s="2">
        <f>MACD!F897</f>
        <v>1.6703659664067647</v>
      </c>
      <c r="F897" s="2">
        <f>'Moving Avg'!D897</f>
        <v>36.841999999999999</v>
      </c>
      <c r="G897" s="2">
        <f>'Moving Avg'!F897</f>
        <v>39.520500000000006</v>
      </c>
      <c r="H897" s="2">
        <f>'Moving Avg'!G897</f>
        <v>41.073199999999979</v>
      </c>
      <c r="I897" s="2">
        <f>'Moving Avg'!H897</f>
        <v>40.622799999999913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  <c r="M897" s="8">
        <f t="shared" si="130"/>
        <v>50</v>
      </c>
      <c r="N897" s="8">
        <f t="shared" si="131"/>
        <v>0</v>
      </c>
      <c r="O897" s="8">
        <f t="shared" si="132"/>
        <v>0</v>
      </c>
      <c r="P897" s="8">
        <f t="shared" si="133"/>
        <v>16.5</v>
      </c>
      <c r="Q897" s="9">
        <f t="shared" si="134"/>
        <v>19.975000000000001</v>
      </c>
      <c r="R897" s="9">
        <f t="shared" si="135"/>
        <v>14.125</v>
      </c>
      <c r="S897" s="9">
        <f t="shared" si="136"/>
        <v>14.925000000000001</v>
      </c>
      <c r="T897" s="9">
        <f t="shared" si="137"/>
        <v>16.625</v>
      </c>
      <c r="U897" s="8">
        <f t="shared" si="138"/>
        <v>16.341666666666669</v>
      </c>
      <c r="V897" s="8">
        <f t="shared" si="139"/>
        <v>16.412500000000001</v>
      </c>
    </row>
    <row r="898" spans="1:22" ht="13.5" x14ac:dyDescent="0.25">
      <c r="A898" s="3">
        <f>RSI!A898</f>
        <v>43614</v>
      </c>
      <c r="B898" s="2">
        <f>RSI!B898</f>
        <v>36.200000000000003</v>
      </c>
      <c r="C898" s="2">
        <f>RSI!I898</f>
        <v>3.3524099585108047E-2</v>
      </c>
      <c r="D898" s="2">
        <f>MACD!E898</f>
        <v>1.9358394597993751</v>
      </c>
      <c r="E898" s="2">
        <f>MACD!F898</f>
        <v>1.7234606650852871</v>
      </c>
      <c r="F898" s="2">
        <f>'Moving Avg'!D898</f>
        <v>36.682000000000002</v>
      </c>
      <c r="G898" s="2">
        <f>'Moving Avg'!F898</f>
        <v>39.225500000000004</v>
      </c>
      <c r="H898" s="2">
        <f>'Moving Avg'!G898</f>
        <v>40.954999999999984</v>
      </c>
      <c r="I898" s="2">
        <f>'Moving Avg'!H898</f>
        <v>40.633349999999908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ref="M898:M961" si="140">IF(C898&lt;30,50, IF(C898&gt;70, 0, 25))</f>
        <v>50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19.975000000000001</v>
      </c>
      <c r="R898" s="9">
        <f t="shared" si="135"/>
        <v>14.125</v>
      </c>
      <c r="S898" s="9">
        <f t="shared" si="136"/>
        <v>14.925000000000001</v>
      </c>
      <c r="T898" s="9">
        <f t="shared" si="137"/>
        <v>16.625</v>
      </c>
      <c r="U898" s="8">
        <f t="shared" si="138"/>
        <v>16.341666666666669</v>
      </c>
      <c r="V898" s="8">
        <f t="shared" si="139"/>
        <v>16.412500000000001</v>
      </c>
    </row>
    <row r="899" spans="1:22" ht="13.5" x14ac:dyDescent="0.25">
      <c r="A899" s="3">
        <f>RSI!A899</f>
        <v>43615</v>
      </c>
      <c r="B899" s="2">
        <f>RSI!B899</f>
        <v>36.380000000000003</v>
      </c>
      <c r="C899" s="2">
        <f>RSI!I899</f>
        <v>5.6965671049154309</v>
      </c>
      <c r="D899" s="2">
        <f>MACD!E899</f>
        <v>1.6684301009630218</v>
      </c>
      <c r="E899" s="2">
        <f>MACD!F899</f>
        <v>1.7124545522608341</v>
      </c>
      <c r="F899" s="2">
        <f>'Moving Avg'!D899</f>
        <v>36.558000000000007</v>
      </c>
      <c r="G899" s="2">
        <f>'Moving Avg'!F899</f>
        <v>38.939500000000002</v>
      </c>
      <c r="H899" s="2">
        <f>'Moving Avg'!G899</f>
        <v>40.840399999999988</v>
      </c>
      <c r="I899" s="2">
        <f>'Moving Avg'!H899</f>
        <v>40.644799999999911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  <c r="M899" s="8">
        <f t="shared" si="140"/>
        <v>50</v>
      </c>
      <c r="N899" s="8">
        <f t="shared" si="141"/>
        <v>100</v>
      </c>
      <c r="O899" s="8">
        <f t="shared" si="142"/>
        <v>0</v>
      </c>
      <c r="P899" s="8">
        <f t="shared" si="143"/>
        <v>16.5</v>
      </c>
      <c r="Q899" s="9">
        <f t="shared" ref="Q899:Q962" si="144">0.35*M899+N899*0.35+O899*0.15+P899*0.15</f>
        <v>54.975000000000001</v>
      </c>
      <c r="R899" s="9">
        <f t="shared" ref="R899:R962" si="145">M899*0.2+N899*0.2+O899*0.35+P899*0.25</f>
        <v>34.125</v>
      </c>
      <c r="S899" s="9">
        <f t="shared" ref="S899:S962" si="146">M899*0.15+N899*0.15+O899*0.25+P899*0.45</f>
        <v>29.925000000000001</v>
      </c>
      <c r="T899" s="9">
        <f t="shared" ref="T899:T962" si="147">0.25*SUM(M899:P899)</f>
        <v>41.625</v>
      </c>
      <c r="U899" s="8">
        <f t="shared" ref="U899:U962" si="148">SUM(Q899:S899)/3</f>
        <v>39.674999999999997</v>
      </c>
      <c r="V899" s="8">
        <f t="shared" ref="V899:V962" si="149">SUM(Q899:T899)/4</f>
        <v>40.162499999999994</v>
      </c>
    </row>
    <row r="900" spans="1:22" ht="13.5" x14ac:dyDescent="0.25">
      <c r="A900" s="3">
        <f>RSI!A900</f>
        <v>43616</v>
      </c>
      <c r="B900" s="2">
        <f>RSI!B900</f>
        <v>36.22</v>
      </c>
      <c r="C900" s="2">
        <f>RSI!I900</f>
        <v>5.4035411425983</v>
      </c>
      <c r="D900" s="2">
        <f>MACD!E900</f>
        <v>1.4702212859093251</v>
      </c>
      <c r="E900" s="2">
        <f>MACD!F900</f>
        <v>1.6640078989905325</v>
      </c>
      <c r="F900" s="2">
        <f>'Moving Avg'!D900</f>
        <v>36.434000000000005</v>
      </c>
      <c r="G900" s="2">
        <f>'Moving Avg'!F900</f>
        <v>38.645500000000013</v>
      </c>
      <c r="H900" s="2">
        <f>'Moving Avg'!G900</f>
        <v>40.722599999999986</v>
      </c>
      <c r="I900" s="2">
        <f>'Moving Avg'!H900</f>
        <v>40.655449999999917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0"/>
        <v>50</v>
      </c>
      <c r="N900" s="8">
        <f t="shared" si="141"/>
        <v>100</v>
      </c>
      <c r="O900" s="8">
        <f t="shared" si="142"/>
        <v>0</v>
      </c>
      <c r="P900" s="8">
        <f t="shared" si="143"/>
        <v>16.5</v>
      </c>
      <c r="Q900" s="9">
        <f t="shared" si="144"/>
        <v>54.975000000000001</v>
      </c>
      <c r="R900" s="9">
        <f t="shared" si="145"/>
        <v>34.125</v>
      </c>
      <c r="S900" s="9">
        <f t="shared" si="146"/>
        <v>29.925000000000001</v>
      </c>
      <c r="T900" s="9">
        <f t="shared" si="147"/>
        <v>41.625</v>
      </c>
      <c r="U900" s="8">
        <f t="shared" si="148"/>
        <v>39.674999999999997</v>
      </c>
      <c r="V900" s="8">
        <f t="shared" si="149"/>
        <v>40.162499999999994</v>
      </c>
    </row>
    <row r="901" spans="1:22" ht="13.5" x14ac:dyDescent="0.25">
      <c r="A901" s="3">
        <f>RSI!A901</f>
        <v>43619</v>
      </c>
      <c r="B901" s="2">
        <f>RSI!B901</f>
        <v>36.22</v>
      </c>
      <c r="C901" s="2">
        <f>RSI!I901</f>
        <v>5.4035411425983</v>
      </c>
      <c r="D901" s="2">
        <f>MACD!E901</f>
        <v>1.3184597209993498</v>
      </c>
      <c r="E901" s="2">
        <f>MACD!F901</f>
        <v>1.5948982633922961</v>
      </c>
      <c r="F901" s="2">
        <f>'Moving Avg'!D901</f>
        <v>36.31</v>
      </c>
      <c r="G901" s="2">
        <f>'Moving Avg'!F901</f>
        <v>38.351500000000001</v>
      </c>
      <c r="H901" s="2">
        <f>'Moving Avg'!G901</f>
        <v>40.60479999999999</v>
      </c>
      <c r="I901" s="2">
        <f>'Moving Avg'!H901</f>
        <v>40.666099999999915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0"/>
        <v>50</v>
      </c>
      <c r="N901" s="8">
        <f t="shared" si="141"/>
        <v>100</v>
      </c>
      <c r="O901" s="8">
        <f t="shared" si="142"/>
        <v>0</v>
      </c>
      <c r="P901" s="8">
        <f t="shared" si="143"/>
        <v>16.5</v>
      </c>
      <c r="Q901" s="9">
        <f t="shared" si="144"/>
        <v>54.975000000000001</v>
      </c>
      <c r="R901" s="9">
        <f t="shared" si="145"/>
        <v>34.125</v>
      </c>
      <c r="S901" s="9">
        <f t="shared" si="146"/>
        <v>29.925000000000001</v>
      </c>
      <c r="T901" s="9">
        <f t="shared" si="147"/>
        <v>41.625</v>
      </c>
      <c r="U901" s="8">
        <f t="shared" si="148"/>
        <v>39.674999999999997</v>
      </c>
      <c r="V901" s="8">
        <f t="shared" si="149"/>
        <v>40.162499999999994</v>
      </c>
    </row>
    <row r="902" spans="1:22" ht="13.5" x14ac:dyDescent="0.25">
      <c r="A902" s="3">
        <f>RSI!A902</f>
        <v>43623</v>
      </c>
      <c r="B902" s="2">
        <f>RSI!B902</f>
        <v>35.4</v>
      </c>
      <c r="C902" s="2">
        <f>RSI!I902</f>
        <v>4.1382893238581033</v>
      </c>
      <c r="D902" s="2">
        <f>MACD!E902</f>
        <v>1.1117125152037843</v>
      </c>
      <c r="E902" s="2">
        <f>MACD!F902</f>
        <v>1.4982611137545938</v>
      </c>
      <c r="F902" s="2">
        <f>'Moving Avg'!D902</f>
        <v>36.084000000000003</v>
      </c>
      <c r="G902" s="2">
        <f>'Moving Avg'!F902</f>
        <v>38.016500000000001</v>
      </c>
      <c r="H902" s="2">
        <f>'Moving Avg'!G902</f>
        <v>40.470599999999997</v>
      </c>
      <c r="I902" s="2">
        <f>'Moving Avg'!H902</f>
        <v>40.672649999999912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  <c r="M902" s="8">
        <f t="shared" si="140"/>
        <v>50</v>
      </c>
      <c r="N902" s="8">
        <f t="shared" si="141"/>
        <v>100</v>
      </c>
      <c r="O902" s="8">
        <f t="shared" si="142"/>
        <v>0</v>
      </c>
      <c r="P902" s="8">
        <f t="shared" si="143"/>
        <v>16.5</v>
      </c>
      <c r="Q902" s="9">
        <f t="shared" si="144"/>
        <v>54.975000000000001</v>
      </c>
      <c r="R902" s="9">
        <f t="shared" si="145"/>
        <v>34.125</v>
      </c>
      <c r="S902" s="9">
        <f t="shared" si="146"/>
        <v>29.925000000000001</v>
      </c>
      <c r="T902" s="9">
        <f t="shared" si="147"/>
        <v>41.625</v>
      </c>
      <c r="U902" s="8">
        <f t="shared" si="148"/>
        <v>39.674999999999997</v>
      </c>
      <c r="V902" s="8">
        <f t="shared" si="149"/>
        <v>40.162499999999994</v>
      </c>
    </row>
    <row r="903" spans="1:22" ht="13.5" x14ac:dyDescent="0.25">
      <c r="A903" s="3">
        <f>RSI!A903</f>
        <v>43626</v>
      </c>
      <c r="B903" s="2">
        <f>RSI!B903</f>
        <v>35.4</v>
      </c>
      <c r="C903" s="2">
        <f>RSI!I903</f>
        <v>4.1382893238581318</v>
      </c>
      <c r="D903" s="2">
        <f>MACD!E903</f>
        <v>0.95529561590294776</v>
      </c>
      <c r="E903" s="2">
        <f>MACD!F903</f>
        <v>1.3896680141842648</v>
      </c>
      <c r="F903" s="2">
        <f>'Moving Avg'!D903</f>
        <v>35.923999999999999</v>
      </c>
      <c r="G903" s="2">
        <f>'Moving Avg'!F903</f>
        <v>37.681500000000007</v>
      </c>
      <c r="H903" s="2">
        <f>'Moving Avg'!G903</f>
        <v>40.336399999999998</v>
      </c>
      <c r="I903" s="2">
        <f>'Moving Avg'!H903</f>
        <v>40.679199999999909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  <c r="M903" s="8">
        <f t="shared" si="140"/>
        <v>50</v>
      </c>
      <c r="N903" s="8">
        <f t="shared" si="141"/>
        <v>100</v>
      </c>
      <c r="O903" s="8">
        <f t="shared" si="142"/>
        <v>0</v>
      </c>
      <c r="P903" s="8">
        <f t="shared" si="143"/>
        <v>16.5</v>
      </c>
      <c r="Q903" s="9">
        <f t="shared" si="144"/>
        <v>54.975000000000001</v>
      </c>
      <c r="R903" s="9">
        <f t="shared" si="145"/>
        <v>34.125</v>
      </c>
      <c r="S903" s="9">
        <f t="shared" si="146"/>
        <v>29.925000000000001</v>
      </c>
      <c r="T903" s="9">
        <f t="shared" si="147"/>
        <v>41.625</v>
      </c>
      <c r="U903" s="8">
        <f t="shared" si="148"/>
        <v>39.674999999999997</v>
      </c>
      <c r="V903" s="8">
        <f t="shared" si="149"/>
        <v>40.162499999999994</v>
      </c>
    </row>
    <row r="904" spans="1:22" ht="13.5" x14ac:dyDescent="0.25">
      <c r="A904" s="3">
        <f>RSI!A904</f>
        <v>43627</v>
      </c>
      <c r="B904" s="2">
        <f>RSI!B904</f>
        <v>35.4</v>
      </c>
      <c r="C904" s="2">
        <f>RSI!I904</f>
        <v>4.1382893238581318</v>
      </c>
      <c r="D904" s="2">
        <f>MACD!E904</f>
        <v>0.84009382168260061</v>
      </c>
      <c r="E904" s="2">
        <f>MACD!F904</f>
        <v>1.279753175683932</v>
      </c>
      <c r="F904" s="2">
        <f>'Moving Avg'!D904</f>
        <v>35.728000000000002</v>
      </c>
      <c r="G904" s="2">
        <f>'Moving Avg'!F904</f>
        <v>37.346500000000006</v>
      </c>
      <c r="H904" s="2">
        <f>'Moving Avg'!G904</f>
        <v>40.202200000000005</v>
      </c>
      <c r="I904" s="2">
        <f>'Moving Avg'!H904</f>
        <v>40.685749999999906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0"/>
        <v>50</v>
      </c>
      <c r="N904" s="8">
        <f t="shared" si="141"/>
        <v>100</v>
      </c>
      <c r="O904" s="8">
        <f t="shared" si="142"/>
        <v>0</v>
      </c>
      <c r="P904" s="8">
        <f t="shared" si="143"/>
        <v>16.5</v>
      </c>
      <c r="Q904" s="9">
        <f t="shared" si="144"/>
        <v>54.975000000000001</v>
      </c>
      <c r="R904" s="9">
        <f t="shared" si="145"/>
        <v>34.125</v>
      </c>
      <c r="S904" s="9">
        <f t="shared" si="146"/>
        <v>29.925000000000001</v>
      </c>
      <c r="T904" s="9">
        <f t="shared" si="147"/>
        <v>41.625</v>
      </c>
      <c r="U904" s="8">
        <f t="shared" si="148"/>
        <v>39.674999999999997</v>
      </c>
      <c r="V904" s="8">
        <f t="shared" si="149"/>
        <v>40.162499999999994</v>
      </c>
    </row>
    <row r="905" spans="1:22" ht="13.5" x14ac:dyDescent="0.25">
      <c r="A905" s="3">
        <f>RSI!A905</f>
        <v>43628</v>
      </c>
      <c r="B905" s="2">
        <f>RSI!B905</f>
        <v>35.4</v>
      </c>
      <c r="C905" s="2">
        <f>RSI!I905</f>
        <v>4.1382893238581318</v>
      </c>
      <c r="D905" s="2">
        <f>MACD!E905</f>
        <v>0.73388052055061337</v>
      </c>
      <c r="E905" s="2">
        <f>MACD!F905</f>
        <v>1.1705786446572684</v>
      </c>
      <c r="F905" s="2">
        <f>'Moving Avg'!D905</f>
        <v>35.564000000000007</v>
      </c>
      <c r="G905" s="2">
        <f>'Moving Avg'!F905</f>
        <v>37.066500000000005</v>
      </c>
      <c r="H905" s="2">
        <f>'Moving Avg'!G905</f>
        <v>40.068000000000005</v>
      </c>
      <c r="I905" s="2">
        <f>'Moving Avg'!H905</f>
        <v>40.692199999999907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  <c r="M905" s="8">
        <f t="shared" si="140"/>
        <v>50</v>
      </c>
      <c r="N905" s="8">
        <f t="shared" si="141"/>
        <v>100</v>
      </c>
      <c r="O905" s="8">
        <f t="shared" si="142"/>
        <v>0</v>
      </c>
      <c r="P905" s="8">
        <f t="shared" si="143"/>
        <v>16.5</v>
      </c>
      <c r="Q905" s="9">
        <f t="shared" si="144"/>
        <v>54.975000000000001</v>
      </c>
      <c r="R905" s="9">
        <f t="shared" si="145"/>
        <v>34.125</v>
      </c>
      <c r="S905" s="9">
        <f t="shared" si="146"/>
        <v>29.925000000000001</v>
      </c>
      <c r="T905" s="9">
        <f t="shared" si="147"/>
        <v>41.625</v>
      </c>
      <c r="U905" s="8">
        <f t="shared" si="148"/>
        <v>39.674999999999997</v>
      </c>
      <c r="V905" s="8">
        <f t="shared" si="149"/>
        <v>40.162499999999994</v>
      </c>
    </row>
    <row r="906" spans="1:22" ht="13.5" x14ac:dyDescent="0.25">
      <c r="A906" s="3">
        <f>RSI!A906</f>
        <v>43629</v>
      </c>
      <c r="B906" s="2">
        <f>RSI!B906</f>
        <v>35.299999999999997</v>
      </c>
      <c r="C906" s="2">
        <f>RSI!I906</f>
        <v>3.9852242337889834</v>
      </c>
      <c r="D906" s="2">
        <f>MACD!E906</f>
        <v>0.66611932427283449</v>
      </c>
      <c r="E906" s="2">
        <f>MACD!F906</f>
        <v>1.0696867805803816</v>
      </c>
      <c r="F906" s="2">
        <f>'Moving Avg'!D906</f>
        <v>35.379999999999995</v>
      </c>
      <c r="G906" s="2">
        <f>'Moving Avg'!F906</f>
        <v>36.786499999999997</v>
      </c>
      <c r="H906" s="2">
        <f>'Moving Avg'!G906</f>
        <v>39.93180000000001</v>
      </c>
      <c r="I906" s="2">
        <f>'Moving Avg'!H906</f>
        <v>40.698149999999913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  <c r="M906" s="8">
        <f t="shared" si="140"/>
        <v>50</v>
      </c>
      <c r="N906" s="8">
        <f t="shared" si="141"/>
        <v>100</v>
      </c>
      <c r="O906" s="8">
        <f t="shared" si="142"/>
        <v>0</v>
      </c>
      <c r="P906" s="8">
        <f t="shared" si="143"/>
        <v>16.5</v>
      </c>
      <c r="Q906" s="9">
        <f t="shared" si="144"/>
        <v>54.975000000000001</v>
      </c>
      <c r="R906" s="9">
        <f t="shared" si="145"/>
        <v>34.125</v>
      </c>
      <c r="S906" s="9">
        <f t="shared" si="146"/>
        <v>29.925000000000001</v>
      </c>
      <c r="T906" s="9">
        <f t="shared" si="147"/>
        <v>41.625</v>
      </c>
      <c r="U906" s="8">
        <f t="shared" si="148"/>
        <v>39.674999999999997</v>
      </c>
      <c r="V906" s="8">
        <f t="shared" si="149"/>
        <v>40.162499999999994</v>
      </c>
    </row>
    <row r="907" spans="1:22" ht="13.5" x14ac:dyDescent="0.25">
      <c r="A907" s="3">
        <f>RSI!A907</f>
        <v>43630</v>
      </c>
      <c r="B907" s="2">
        <f>RSI!B907</f>
        <v>35.299999999999997</v>
      </c>
      <c r="C907" s="2">
        <f>RSI!I907</f>
        <v>3.9852242337889834</v>
      </c>
      <c r="D907" s="2">
        <f>MACD!E907</f>
        <v>0.57529651437688045</v>
      </c>
      <c r="E907" s="2">
        <f>MACD!F907</f>
        <v>0.97080872733968149</v>
      </c>
      <c r="F907" s="2">
        <f>'Moving Avg'!D907</f>
        <v>35.36</v>
      </c>
      <c r="G907" s="2">
        <f>'Moving Avg'!F907</f>
        <v>36.561499999999988</v>
      </c>
      <c r="H907" s="2">
        <f>'Moving Avg'!G907</f>
        <v>39.795600000000007</v>
      </c>
      <c r="I907" s="2">
        <f>'Moving Avg'!H907</f>
        <v>40.704099999999912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  <c r="M907" s="8">
        <f t="shared" si="140"/>
        <v>50</v>
      </c>
      <c r="N907" s="8">
        <f t="shared" si="141"/>
        <v>100</v>
      </c>
      <c r="O907" s="8">
        <f t="shared" si="142"/>
        <v>0</v>
      </c>
      <c r="P907" s="8">
        <f t="shared" si="143"/>
        <v>16.5</v>
      </c>
      <c r="Q907" s="9">
        <f t="shared" si="144"/>
        <v>54.975000000000001</v>
      </c>
      <c r="R907" s="9">
        <f t="shared" si="145"/>
        <v>34.125</v>
      </c>
      <c r="S907" s="9">
        <f t="shared" si="146"/>
        <v>29.925000000000001</v>
      </c>
      <c r="T907" s="9">
        <f t="shared" si="147"/>
        <v>41.625</v>
      </c>
      <c r="U907" s="8">
        <f t="shared" si="148"/>
        <v>39.674999999999997</v>
      </c>
      <c r="V907" s="8">
        <f t="shared" si="149"/>
        <v>40.162499999999994</v>
      </c>
    </row>
    <row r="908" spans="1:22" ht="13.5" x14ac:dyDescent="0.25">
      <c r="A908" s="3">
        <f>RSI!A908</f>
        <v>43633</v>
      </c>
      <c r="B908" s="2">
        <f>RSI!B908</f>
        <v>35</v>
      </c>
      <c r="C908" s="2">
        <f>RSI!I908</f>
        <v>3.5308393452161084</v>
      </c>
      <c r="D908" s="2">
        <f>MACD!E908</f>
        <v>0.48305304207234201</v>
      </c>
      <c r="E908" s="2">
        <f>MACD!F908</f>
        <v>0.87325759028621364</v>
      </c>
      <c r="F908" s="2">
        <f>'Moving Avg'!D908</f>
        <v>35.279999999999994</v>
      </c>
      <c r="G908" s="2">
        <f>'Moving Avg'!F908</f>
        <v>36.37149999999999</v>
      </c>
      <c r="H908" s="2">
        <f>'Moving Avg'!G908</f>
        <v>39.653400000000012</v>
      </c>
      <c r="I908" s="2">
        <f>'Moving Avg'!H908</f>
        <v>40.708549999999917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0"/>
        <v>50</v>
      </c>
      <c r="N908" s="8">
        <f t="shared" si="141"/>
        <v>100</v>
      </c>
      <c r="O908" s="8">
        <f t="shared" si="142"/>
        <v>0</v>
      </c>
      <c r="P908" s="8">
        <f t="shared" si="143"/>
        <v>16.5</v>
      </c>
      <c r="Q908" s="9">
        <f t="shared" si="144"/>
        <v>54.975000000000001</v>
      </c>
      <c r="R908" s="9">
        <f t="shared" si="145"/>
        <v>34.125</v>
      </c>
      <c r="S908" s="9">
        <f t="shared" si="146"/>
        <v>29.925000000000001</v>
      </c>
      <c r="T908" s="9">
        <f t="shared" si="147"/>
        <v>41.625</v>
      </c>
      <c r="U908" s="8">
        <f t="shared" si="148"/>
        <v>39.674999999999997</v>
      </c>
      <c r="V908" s="8">
        <f t="shared" si="149"/>
        <v>40.162499999999994</v>
      </c>
    </row>
    <row r="909" spans="1:22" ht="13.5" x14ac:dyDescent="0.25">
      <c r="A909" s="3">
        <f>RSI!A909</f>
        <v>43634</v>
      </c>
      <c r="B909" s="2">
        <f>RSI!B909</f>
        <v>35</v>
      </c>
      <c r="C909" s="2">
        <f>RSI!I909</f>
        <v>3.5308393452161084</v>
      </c>
      <c r="D909" s="2">
        <f>MACD!E909</f>
        <v>0.44664515873319743</v>
      </c>
      <c r="E909" s="2">
        <f>MACD!F909</f>
        <v>0.78793510397561051</v>
      </c>
      <c r="F909" s="2">
        <f>'Moving Avg'!D909</f>
        <v>35.200000000000003</v>
      </c>
      <c r="G909" s="2">
        <f>'Moving Avg'!F909</f>
        <v>36.221499999999992</v>
      </c>
      <c r="H909" s="2">
        <f>'Moving Avg'!G909</f>
        <v>39.511200000000009</v>
      </c>
      <c r="I909" s="2">
        <f>'Moving Avg'!H909</f>
        <v>40.713049999999917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  <c r="M909" s="8">
        <f t="shared" si="140"/>
        <v>50</v>
      </c>
      <c r="N909" s="8">
        <f t="shared" si="141"/>
        <v>100</v>
      </c>
      <c r="O909" s="8">
        <f t="shared" si="142"/>
        <v>0</v>
      </c>
      <c r="P909" s="8">
        <f t="shared" si="143"/>
        <v>16.5</v>
      </c>
      <c r="Q909" s="9">
        <f t="shared" si="144"/>
        <v>54.975000000000001</v>
      </c>
      <c r="R909" s="9">
        <f t="shared" si="145"/>
        <v>34.125</v>
      </c>
      <c r="S909" s="9">
        <f t="shared" si="146"/>
        <v>29.925000000000001</v>
      </c>
      <c r="T909" s="9">
        <f t="shared" si="147"/>
        <v>41.625</v>
      </c>
      <c r="U909" s="8">
        <f t="shared" si="148"/>
        <v>39.674999999999997</v>
      </c>
      <c r="V909" s="8">
        <f t="shared" si="149"/>
        <v>40.162499999999994</v>
      </c>
    </row>
    <row r="910" spans="1:22" ht="13.5" x14ac:dyDescent="0.25">
      <c r="A910" s="3">
        <f>RSI!A910</f>
        <v>43635</v>
      </c>
      <c r="B910" s="2">
        <f>RSI!B910</f>
        <v>35</v>
      </c>
      <c r="C910" s="2">
        <f>RSI!I910</f>
        <v>3.5308393452161084</v>
      </c>
      <c r="D910" s="2">
        <f>MACD!E910</f>
        <v>0.40414160160158019</v>
      </c>
      <c r="E910" s="2">
        <f>MACD!F910</f>
        <v>0.71117640350080447</v>
      </c>
      <c r="F910" s="2">
        <f>'Moving Avg'!D910</f>
        <v>35.119999999999997</v>
      </c>
      <c r="G910" s="2">
        <f>'Moving Avg'!F910</f>
        <v>36.071499999999993</v>
      </c>
      <c r="H910" s="2">
        <f>'Moving Avg'!G910</f>
        <v>39.369000000000014</v>
      </c>
      <c r="I910" s="2">
        <f>'Moving Avg'!H910</f>
        <v>40.717549999999918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  <c r="M910" s="8">
        <f t="shared" si="140"/>
        <v>50</v>
      </c>
      <c r="N910" s="8">
        <f t="shared" si="141"/>
        <v>100</v>
      </c>
      <c r="O910" s="8">
        <f t="shared" si="142"/>
        <v>0</v>
      </c>
      <c r="P910" s="8">
        <f t="shared" si="143"/>
        <v>16.5</v>
      </c>
      <c r="Q910" s="9">
        <f t="shared" si="144"/>
        <v>54.975000000000001</v>
      </c>
      <c r="R910" s="9">
        <f t="shared" si="145"/>
        <v>34.125</v>
      </c>
      <c r="S910" s="9">
        <f t="shared" si="146"/>
        <v>29.925000000000001</v>
      </c>
      <c r="T910" s="9">
        <f t="shared" si="147"/>
        <v>41.625</v>
      </c>
      <c r="U910" s="8">
        <f t="shared" si="148"/>
        <v>39.674999999999997</v>
      </c>
      <c r="V910" s="8">
        <f t="shared" si="149"/>
        <v>40.162499999999994</v>
      </c>
    </row>
    <row r="911" spans="1:22" ht="13.5" x14ac:dyDescent="0.25">
      <c r="A911" s="3">
        <f>RSI!A911</f>
        <v>43636</v>
      </c>
      <c r="B911" s="2">
        <f>RSI!B911</f>
        <v>35</v>
      </c>
      <c r="C911" s="2">
        <f>RSI!I911</f>
        <v>3.5308393452161084</v>
      </c>
      <c r="D911" s="2">
        <f>MACD!E911</f>
        <v>0.38013862548306321</v>
      </c>
      <c r="E911" s="2">
        <f>MACD!F911</f>
        <v>0.64496884789725617</v>
      </c>
      <c r="F911" s="2">
        <f>'Moving Avg'!D911</f>
        <v>35.06</v>
      </c>
      <c r="G911" s="2">
        <f>'Moving Avg'!F911</f>
        <v>35.921499999999995</v>
      </c>
      <c r="H911" s="2">
        <f>'Moving Avg'!G911</f>
        <v>39.226800000000011</v>
      </c>
      <c r="I911" s="2">
        <f>'Moving Avg'!H911</f>
        <v>40.717549999999918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  <c r="M911" s="8">
        <f t="shared" si="140"/>
        <v>50</v>
      </c>
      <c r="N911" s="8">
        <f t="shared" si="141"/>
        <v>100</v>
      </c>
      <c r="O911" s="8">
        <f t="shared" si="142"/>
        <v>0</v>
      </c>
      <c r="P911" s="8">
        <f t="shared" si="143"/>
        <v>16.5</v>
      </c>
      <c r="Q911" s="9">
        <f t="shared" si="144"/>
        <v>54.975000000000001</v>
      </c>
      <c r="R911" s="9">
        <f t="shared" si="145"/>
        <v>34.125</v>
      </c>
      <c r="S911" s="9">
        <f t="shared" si="146"/>
        <v>29.925000000000001</v>
      </c>
      <c r="T911" s="9">
        <f t="shared" si="147"/>
        <v>41.625</v>
      </c>
      <c r="U911" s="8">
        <f t="shared" si="148"/>
        <v>39.674999999999997</v>
      </c>
      <c r="V911" s="8">
        <f t="shared" si="149"/>
        <v>40.162499999999994</v>
      </c>
    </row>
    <row r="912" spans="1:22" ht="13.5" x14ac:dyDescent="0.25">
      <c r="A912" s="3">
        <f>RSI!A912</f>
        <v>43637</v>
      </c>
      <c r="B912" s="2">
        <f>RSI!B912</f>
        <v>35</v>
      </c>
      <c r="C912" s="2">
        <f>RSI!I912</f>
        <v>3.5308393452161084</v>
      </c>
      <c r="D912" s="2">
        <f>MACD!E912</f>
        <v>0.24475009860407226</v>
      </c>
      <c r="E912" s="2">
        <f>MACD!F912</f>
        <v>0.56492509803861946</v>
      </c>
      <c r="F912" s="2">
        <f>'Moving Avg'!D912</f>
        <v>35</v>
      </c>
      <c r="G912" s="2">
        <f>'Moving Avg'!F912</f>
        <v>35.8215</v>
      </c>
      <c r="H912" s="2">
        <f>'Moving Avg'!G912</f>
        <v>39.084600000000009</v>
      </c>
      <c r="I912" s="2">
        <f>'Moving Avg'!H912</f>
        <v>40.717549999999925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  <c r="M912" s="8">
        <f t="shared" si="140"/>
        <v>50</v>
      </c>
      <c r="N912" s="8">
        <f t="shared" si="141"/>
        <v>100</v>
      </c>
      <c r="O912" s="8">
        <f t="shared" si="142"/>
        <v>0</v>
      </c>
      <c r="P912" s="8">
        <f t="shared" si="143"/>
        <v>16.5</v>
      </c>
      <c r="Q912" s="9">
        <f t="shared" si="144"/>
        <v>54.975000000000001</v>
      </c>
      <c r="R912" s="9">
        <f t="shared" si="145"/>
        <v>34.125</v>
      </c>
      <c r="S912" s="9">
        <f t="shared" si="146"/>
        <v>29.925000000000001</v>
      </c>
      <c r="T912" s="9">
        <f t="shared" si="147"/>
        <v>41.625</v>
      </c>
      <c r="U912" s="8">
        <f t="shared" si="148"/>
        <v>39.674999999999997</v>
      </c>
      <c r="V912" s="8">
        <f t="shared" si="149"/>
        <v>40.162499999999994</v>
      </c>
    </row>
    <row r="913" spans="1:22" ht="13.5" x14ac:dyDescent="0.25">
      <c r="A913" s="3">
        <f>RSI!A913</f>
        <v>43640</v>
      </c>
      <c r="B913" s="2">
        <f>RSI!B913</f>
        <v>35</v>
      </c>
      <c r="C913" s="2">
        <f>RSI!I913</f>
        <v>3.5308393452161084</v>
      </c>
      <c r="D913" s="2">
        <f>MACD!E913</f>
        <v>0.14044569607945334</v>
      </c>
      <c r="E913" s="2">
        <f>MACD!F913</f>
        <v>0.48002921764678624</v>
      </c>
      <c r="F913" s="2">
        <f>'Moving Avg'!D913</f>
        <v>35</v>
      </c>
      <c r="G913" s="2">
        <f>'Moving Avg'!F913</f>
        <v>35.721499999999999</v>
      </c>
      <c r="H913" s="2">
        <f>'Moving Avg'!G913</f>
        <v>38.942400000000013</v>
      </c>
      <c r="I913" s="2">
        <f>'Moving Avg'!H913</f>
        <v>40.717549999999925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  <c r="M913" s="8">
        <f t="shared" si="140"/>
        <v>50</v>
      </c>
      <c r="N913" s="8">
        <f t="shared" si="141"/>
        <v>100</v>
      </c>
      <c r="O913" s="8">
        <f t="shared" si="142"/>
        <v>0</v>
      </c>
      <c r="P913" s="8">
        <f t="shared" si="143"/>
        <v>33</v>
      </c>
      <c r="Q913" s="9">
        <f t="shared" si="144"/>
        <v>57.45</v>
      </c>
      <c r="R913" s="9">
        <f t="shared" si="145"/>
        <v>38.25</v>
      </c>
      <c r="S913" s="9">
        <f t="shared" si="146"/>
        <v>37.35</v>
      </c>
      <c r="T913" s="9">
        <f t="shared" si="147"/>
        <v>45.75</v>
      </c>
      <c r="U913" s="8">
        <f t="shared" si="148"/>
        <v>44.35</v>
      </c>
      <c r="V913" s="8">
        <f t="shared" si="149"/>
        <v>44.7</v>
      </c>
    </row>
    <row r="914" spans="1:22" ht="13.5" x14ac:dyDescent="0.25">
      <c r="A914" s="3">
        <f>RSI!A914</f>
        <v>43641</v>
      </c>
      <c r="B914" s="2">
        <f>RSI!B914</f>
        <v>35</v>
      </c>
      <c r="C914" s="2">
        <f>RSI!I914</f>
        <v>3.5308393452161084</v>
      </c>
      <c r="D914" s="2">
        <f>MACD!E914</f>
        <v>6.1683606396869095E-2</v>
      </c>
      <c r="E914" s="2">
        <f>MACD!F914</f>
        <v>0.39636009539680284</v>
      </c>
      <c r="F914" s="2">
        <f>'Moving Avg'!D914</f>
        <v>35</v>
      </c>
      <c r="G914" s="2">
        <f>'Moving Avg'!F914</f>
        <v>35.621499999999997</v>
      </c>
      <c r="H914" s="2">
        <f>'Moving Avg'!G914</f>
        <v>38.800200000000011</v>
      </c>
      <c r="I914" s="2">
        <f>'Moving Avg'!H914</f>
        <v>40.717549999999925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  <c r="M914" s="8">
        <f t="shared" si="140"/>
        <v>50</v>
      </c>
      <c r="N914" s="8">
        <f t="shared" si="141"/>
        <v>100</v>
      </c>
      <c r="O914" s="8">
        <f t="shared" si="142"/>
        <v>0</v>
      </c>
      <c r="P914" s="8">
        <f t="shared" si="143"/>
        <v>33</v>
      </c>
      <c r="Q914" s="9">
        <f t="shared" si="144"/>
        <v>57.45</v>
      </c>
      <c r="R914" s="9">
        <f t="shared" si="145"/>
        <v>38.25</v>
      </c>
      <c r="S914" s="9">
        <f t="shared" si="146"/>
        <v>37.35</v>
      </c>
      <c r="T914" s="9">
        <f t="shared" si="147"/>
        <v>45.75</v>
      </c>
      <c r="U914" s="8">
        <f t="shared" si="148"/>
        <v>44.35</v>
      </c>
      <c r="V914" s="8">
        <f t="shared" si="149"/>
        <v>44.7</v>
      </c>
    </row>
    <row r="915" spans="1:22" ht="13.5" x14ac:dyDescent="0.25">
      <c r="A915" s="3">
        <f>RSI!A915</f>
        <v>43642</v>
      </c>
      <c r="B915" s="2">
        <f>RSI!B915</f>
        <v>35</v>
      </c>
      <c r="C915" s="2">
        <f>RSI!I915</f>
        <v>3.5308393452161084</v>
      </c>
      <c r="D915" s="2">
        <f>MACD!E915</f>
        <v>3.8308739515784396E-3</v>
      </c>
      <c r="E915" s="2">
        <f>MACD!F915</f>
        <v>0.317854251107758</v>
      </c>
      <c r="F915" s="2">
        <f>'Moving Avg'!D915</f>
        <v>35</v>
      </c>
      <c r="G915" s="2">
        <f>'Moving Avg'!F915</f>
        <v>35.529499999999999</v>
      </c>
      <c r="H915" s="2">
        <f>'Moving Avg'!G915</f>
        <v>38.658000000000008</v>
      </c>
      <c r="I915" s="2">
        <f>'Moving Avg'!H915</f>
        <v>40.717549999999932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  <c r="M915" s="8">
        <f t="shared" si="140"/>
        <v>50</v>
      </c>
      <c r="N915" s="8">
        <f t="shared" si="141"/>
        <v>100</v>
      </c>
      <c r="O915" s="8">
        <f t="shared" si="142"/>
        <v>0</v>
      </c>
      <c r="P915" s="8">
        <f t="shared" si="143"/>
        <v>33</v>
      </c>
      <c r="Q915" s="9">
        <f t="shared" si="144"/>
        <v>57.45</v>
      </c>
      <c r="R915" s="9">
        <f t="shared" si="145"/>
        <v>38.25</v>
      </c>
      <c r="S915" s="9">
        <f t="shared" si="146"/>
        <v>37.35</v>
      </c>
      <c r="T915" s="9">
        <f t="shared" si="147"/>
        <v>45.75</v>
      </c>
      <c r="U915" s="8">
        <f t="shared" si="148"/>
        <v>44.35</v>
      </c>
      <c r="V915" s="8">
        <f t="shared" si="149"/>
        <v>44.7</v>
      </c>
    </row>
    <row r="916" spans="1:22" ht="13.5" x14ac:dyDescent="0.25">
      <c r="A916" s="3">
        <f>RSI!A916</f>
        <v>43643</v>
      </c>
      <c r="B916" s="2">
        <f>RSI!B916</f>
        <v>35.01</v>
      </c>
      <c r="C916" s="2">
        <f>RSI!I916</f>
        <v>4.1896185755067563</v>
      </c>
      <c r="D916" s="2">
        <f>MACD!E916</f>
        <v>-5.310594917737177E-2</v>
      </c>
      <c r="E916" s="2">
        <f>MACD!F916</f>
        <v>0.24366221105073207</v>
      </c>
      <c r="F916" s="2">
        <f>'Moving Avg'!D916</f>
        <v>35.001999999999995</v>
      </c>
      <c r="G916" s="2">
        <f>'Moving Avg'!F916</f>
        <v>35.438000000000002</v>
      </c>
      <c r="H916" s="2">
        <f>'Moving Avg'!G916</f>
        <v>38.516000000000005</v>
      </c>
      <c r="I916" s="2">
        <f>'Moving Avg'!H916</f>
        <v>40.717599999999926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  <c r="M916" s="8">
        <f t="shared" si="140"/>
        <v>50</v>
      </c>
      <c r="N916" s="8">
        <f t="shared" si="141"/>
        <v>100</v>
      </c>
      <c r="O916" s="8">
        <f t="shared" si="142"/>
        <v>0</v>
      </c>
      <c r="P916" s="8">
        <f t="shared" si="143"/>
        <v>83.5</v>
      </c>
      <c r="Q916" s="9">
        <f t="shared" si="144"/>
        <v>65.025000000000006</v>
      </c>
      <c r="R916" s="9">
        <f t="shared" si="145"/>
        <v>50.875</v>
      </c>
      <c r="S916" s="9">
        <f t="shared" si="146"/>
        <v>60.075000000000003</v>
      </c>
      <c r="T916" s="9">
        <f t="shared" si="147"/>
        <v>58.375</v>
      </c>
      <c r="U916" s="8">
        <f t="shared" si="148"/>
        <v>58.658333333333339</v>
      </c>
      <c r="V916" s="8">
        <f t="shared" si="149"/>
        <v>58.587500000000006</v>
      </c>
    </row>
    <row r="917" spans="1:22" ht="13.5" x14ac:dyDescent="0.25">
      <c r="A917" s="3">
        <f>RSI!A917</f>
        <v>43644</v>
      </c>
      <c r="B917" s="2">
        <f>RSI!B917</f>
        <v>35.01</v>
      </c>
      <c r="C917" s="2">
        <f>RSI!I917</f>
        <v>4.1896185755067563</v>
      </c>
      <c r="D917" s="2">
        <f>MACD!E917</f>
        <v>-9.3804531980083539E-2</v>
      </c>
      <c r="E917" s="2">
        <f>MACD!F917</f>
        <v>0.17616886244456895</v>
      </c>
      <c r="F917" s="2">
        <f>'Moving Avg'!D917</f>
        <v>35.003999999999998</v>
      </c>
      <c r="G917" s="2">
        <f>'Moving Avg'!F917</f>
        <v>35.362000000000002</v>
      </c>
      <c r="H917" s="2">
        <f>'Moving Avg'!G917</f>
        <v>38.374000000000002</v>
      </c>
      <c r="I917" s="2">
        <f>'Moving Avg'!H917</f>
        <v>40.717649999999935</v>
      </c>
      <c r="J917" s="6" t="str">
        <f>OBV!F917</f>
        <v>BULLISH</v>
      </c>
      <c r="K917" s="6" t="str">
        <f>OBV!G917</f>
        <v>NEUTRAL</v>
      </c>
      <c r="L917" s="6" t="str">
        <f>OBV!H917</f>
        <v>CONFIRMED BULLISH</v>
      </c>
      <c r="M917" s="8">
        <f t="shared" si="140"/>
        <v>50</v>
      </c>
      <c r="N917" s="8">
        <f t="shared" si="141"/>
        <v>100</v>
      </c>
      <c r="O917" s="8">
        <f t="shared" si="142"/>
        <v>0</v>
      </c>
      <c r="P917" s="8">
        <f t="shared" si="143"/>
        <v>83.5</v>
      </c>
      <c r="Q917" s="9">
        <f t="shared" si="144"/>
        <v>65.025000000000006</v>
      </c>
      <c r="R917" s="9">
        <f t="shared" si="145"/>
        <v>50.875</v>
      </c>
      <c r="S917" s="9">
        <f t="shared" si="146"/>
        <v>60.075000000000003</v>
      </c>
      <c r="T917" s="9">
        <f t="shared" si="147"/>
        <v>58.375</v>
      </c>
      <c r="U917" s="8">
        <f t="shared" si="148"/>
        <v>58.658333333333339</v>
      </c>
      <c r="V917" s="8">
        <f t="shared" si="149"/>
        <v>58.587500000000006</v>
      </c>
    </row>
    <row r="918" spans="1:22" ht="13.5" x14ac:dyDescent="0.25">
      <c r="A918" s="3">
        <f>RSI!A918</f>
        <v>43647</v>
      </c>
      <c r="B918" s="2">
        <f>RSI!B918</f>
        <v>35.01</v>
      </c>
      <c r="C918" s="2">
        <f>RSI!I918</f>
        <v>4.1896185755067563</v>
      </c>
      <c r="D918" s="2">
        <f>MACD!E918</f>
        <v>-0.16747089136134719</v>
      </c>
      <c r="E918" s="2">
        <f>MACD!F918</f>
        <v>0.10744091168338571</v>
      </c>
      <c r="F918" s="2">
        <f>'Moving Avg'!D918</f>
        <v>35.005999999999993</v>
      </c>
      <c r="G918" s="2">
        <f>'Moving Avg'!F918</f>
        <v>35.302499999999995</v>
      </c>
      <c r="H918" s="2">
        <f>'Moving Avg'!G918</f>
        <v>38.232000000000006</v>
      </c>
      <c r="I918" s="2">
        <f>'Moving Avg'!H918</f>
        <v>40.717699999999937</v>
      </c>
      <c r="J918" s="6" t="str">
        <f>OBV!F918</f>
        <v>BULLISH</v>
      </c>
      <c r="K918" s="6" t="str">
        <f>OBV!G918</f>
        <v>NEUTRAL</v>
      </c>
      <c r="L918" s="6" t="str">
        <f>OBV!H918</f>
        <v>CONFIRMED BULLISH</v>
      </c>
      <c r="M918" s="8">
        <f t="shared" si="140"/>
        <v>50</v>
      </c>
      <c r="N918" s="8">
        <f t="shared" si="141"/>
        <v>100</v>
      </c>
      <c r="O918" s="8">
        <f t="shared" si="142"/>
        <v>0</v>
      </c>
      <c r="P918" s="8">
        <f t="shared" si="143"/>
        <v>83.5</v>
      </c>
      <c r="Q918" s="9">
        <f t="shared" si="144"/>
        <v>65.025000000000006</v>
      </c>
      <c r="R918" s="9">
        <f t="shared" si="145"/>
        <v>50.875</v>
      </c>
      <c r="S918" s="9">
        <f t="shared" si="146"/>
        <v>60.075000000000003</v>
      </c>
      <c r="T918" s="9">
        <f t="shared" si="147"/>
        <v>58.375</v>
      </c>
      <c r="U918" s="8">
        <f t="shared" si="148"/>
        <v>58.658333333333339</v>
      </c>
      <c r="V918" s="8">
        <f t="shared" si="149"/>
        <v>58.587500000000006</v>
      </c>
    </row>
    <row r="919" spans="1:22" ht="13.5" x14ac:dyDescent="0.25">
      <c r="A919" s="3">
        <f>RSI!A919</f>
        <v>43648</v>
      </c>
      <c r="B919" s="2">
        <f>RSI!B919</f>
        <v>35.01</v>
      </c>
      <c r="C919" s="2">
        <f>RSI!I919</f>
        <v>4.1896185755067563</v>
      </c>
      <c r="D919" s="2">
        <f>MACD!E919</f>
        <v>-0.22339215992089834</v>
      </c>
      <c r="E919" s="2">
        <f>MACD!F919</f>
        <v>4.1274297362528897E-2</v>
      </c>
      <c r="F919" s="2">
        <f>'Moving Avg'!D919</f>
        <v>35.007999999999996</v>
      </c>
      <c r="G919" s="2">
        <f>'Moving Avg'!F919</f>
        <v>35.234000000000002</v>
      </c>
      <c r="H919" s="2">
        <f>'Moving Avg'!G919</f>
        <v>38.090000000000011</v>
      </c>
      <c r="I919" s="2">
        <f>'Moving Avg'!H919</f>
        <v>40.717749999999938</v>
      </c>
      <c r="J919" s="6" t="str">
        <f>OBV!F919</f>
        <v>BULLISH</v>
      </c>
      <c r="K919" s="6" t="str">
        <f>OBV!G919</f>
        <v>NEUTRAL</v>
      </c>
      <c r="L919" s="6" t="str">
        <f>OBV!H919</f>
        <v>CONFIRMED BULLISH</v>
      </c>
      <c r="M919" s="8">
        <f t="shared" si="140"/>
        <v>50</v>
      </c>
      <c r="N919" s="8">
        <f t="shared" si="141"/>
        <v>100</v>
      </c>
      <c r="O919" s="8">
        <f t="shared" si="142"/>
        <v>0</v>
      </c>
      <c r="P919" s="8">
        <f t="shared" si="143"/>
        <v>83.5</v>
      </c>
      <c r="Q919" s="9">
        <f t="shared" si="144"/>
        <v>65.025000000000006</v>
      </c>
      <c r="R919" s="9">
        <f t="shared" si="145"/>
        <v>50.875</v>
      </c>
      <c r="S919" s="9">
        <f t="shared" si="146"/>
        <v>60.075000000000003</v>
      </c>
      <c r="T919" s="9">
        <f t="shared" si="147"/>
        <v>58.375</v>
      </c>
      <c r="U919" s="8">
        <f t="shared" si="148"/>
        <v>58.658333333333339</v>
      </c>
      <c r="V919" s="8">
        <f t="shared" si="149"/>
        <v>58.587500000000006</v>
      </c>
    </row>
    <row r="920" spans="1:22" ht="13.5" x14ac:dyDescent="0.25">
      <c r="A920" s="3">
        <f>RSI!A920</f>
        <v>43649</v>
      </c>
      <c r="B920" s="2">
        <f>RSI!B920</f>
        <v>35.01</v>
      </c>
      <c r="C920" s="2">
        <f>RSI!I920</f>
        <v>4.1896185755067563</v>
      </c>
      <c r="D920" s="2">
        <f>MACD!E920</f>
        <v>-0.26477330013227629</v>
      </c>
      <c r="E920" s="2">
        <f>MACD!F920</f>
        <v>-1.9935222136432146E-2</v>
      </c>
      <c r="F920" s="2">
        <f>'Moving Avg'!D920</f>
        <v>35.01</v>
      </c>
      <c r="G920" s="2">
        <f>'Moving Avg'!F920</f>
        <v>35.173500000000004</v>
      </c>
      <c r="H920" s="2">
        <f>'Moving Avg'!G920</f>
        <v>37.948000000000008</v>
      </c>
      <c r="I920" s="2">
        <f>'Moving Avg'!H920</f>
        <v>40.71779999999994</v>
      </c>
      <c r="J920" s="6" t="str">
        <f>OBV!F920</f>
        <v>BULLISH</v>
      </c>
      <c r="K920" s="6" t="str">
        <f>OBV!G920</f>
        <v>NEUTRAL</v>
      </c>
      <c r="L920" s="6" t="str">
        <f>OBV!H920</f>
        <v>CONFIRMED BULLISH</v>
      </c>
      <c r="M920" s="8">
        <f t="shared" si="140"/>
        <v>50</v>
      </c>
      <c r="N920" s="8">
        <f t="shared" si="141"/>
        <v>100</v>
      </c>
      <c r="O920" s="8">
        <f t="shared" si="142"/>
        <v>0</v>
      </c>
      <c r="P920" s="8">
        <f t="shared" si="143"/>
        <v>83.5</v>
      </c>
      <c r="Q920" s="9">
        <f t="shared" si="144"/>
        <v>65.025000000000006</v>
      </c>
      <c r="R920" s="9">
        <f t="shared" si="145"/>
        <v>50.875</v>
      </c>
      <c r="S920" s="9">
        <f t="shared" si="146"/>
        <v>60.075000000000003</v>
      </c>
      <c r="T920" s="9">
        <f t="shared" si="147"/>
        <v>58.375</v>
      </c>
      <c r="U920" s="8">
        <f t="shared" si="148"/>
        <v>58.658333333333339</v>
      </c>
      <c r="V920" s="8">
        <f t="shared" si="149"/>
        <v>58.587500000000006</v>
      </c>
    </row>
    <row r="921" spans="1:22" ht="13.5" x14ac:dyDescent="0.25">
      <c r="A921" s="3">
        <f>RSI!A921</f>
        <v>43650</v>
      </c>
      <c r="B921" s="2">
        <f>RSI!B921</f>
        <v>35.01</v>
      </c>
      <c r="C921" s="2">
        <f>RSI!I921</f>
        <v>4.1896185755067563</v>
      </c>
      <c r="D921" s="2">
        <f>MACD!E921</f>
        <v>-0.2942910219488013</v>
      </c>
      <c r="E921" s="2">
        <f>MACD!F921</f>
        <v>-7.4806382098905985E-2</v>
      </c>
      <c r="F921" s="2">
        <f>'Moving Avg'!D921</f>
        <v>35.01</v>
      </c>
      <c r="G921" s="2">
        <f>'Moving Avg'!F921</f>
        <v>35.113</v>
      </c>
      <c r="H921" s="2">
        <f>'Moving Avg'!G921</f>
        <v>37.806000000000012</v>
      </c>
      <c r="I921" s="2">
        <f>'Moving Avg'!H921</f>
        <v>40.717849999999942</v>
      </c>
      <c r="J921" s="6" t="str">
        <f>OBV!F921</f>
        <v>NEUTRAL</v>
      </c>
      <c r="K921" s="6" t="str">
        <f>OBV!G921</f>
        <v>NEUTRAL</v>
      </c>
      <c r="L921" s="6" t="str">
        <f>OBV!H921</f>
        <v>NEUTRAL</v>
      </c>
      <c r="M921" s="8">
        <f t="shared" si="140"/>
        <v>50</v>
      </c>
      <c r="N921" s="8">
        <f t="shared" si="141"/>
        <v>100</v>
      </c>
      <c r="O921" s="8">
        <f t="shared" si="142"/>
        <v>0</v>
      </c>
      <c r="P921" s="8">
        <f t="shared" si="143"/>
        <v>33</v>
      </c>
      <c r="Q921" s="9">
        <f t="shared" si="144"/>
        <v>57.45</v>
      </c>
      <c r="R921" s="9">
        <f t="shared" si="145"/>
        <v>38.25</v>
      </c>
      <c r="S921" s="9">
        <f t="shared" si="146"/>
        <v>37.35</v>
      </c>
      <c r="T921" s="9">
        <f t="shared" si="147"/>
        <v>45.75</v>
      </c>
      <c r="U921" s="8">
        <f t="shared" si="148"/>
        <v>44.35</v>
      </c>
      <c r="V921" s="8">
        <f t="shared" si="149"/>
        <v>44.7</v>
      </c>
    </row>
    <row r="922" spans="1:22" ht="13.5" x14ac:dyDescent="0.25">
      <c r="A922" s="3">
        <f>RSI!A922</f>
        <v>43651</v>
      </c>
      <c r="B922" s="2">
        <f>RSI!B922</f>
        <v>35.01</v>
      </c>
      <c r="C922" s="2">
        <f>RSI!I922</f>
        <v>4.1896185755067563</v>
      </c>
      <c r="D922" s="2">
        <f>MACD!E922</f>
        <v>-0.31417765844950907</v>
      </c>
      <c r="E922" s="2">
        <f>MACD!F922</f>
        <v>-0.12268063736902661</v>
      </c>
      <c r="F922" s="2">
        <f>'Moving Avg'!D922</f>
        <v>35.01</v>
      </c>
      <c r="G922" s="2">
        <f>'Moving Avg'!F922</f>
        <v>35.093499999999999</v>
      </c>
      <c r="H922" s="2">
        <f>'Moving Avg'!G922</f>
        <v>37.664000000000009</v>
      </c>
      <c r="I922" s="2">
        <f>'Moving Avg'!H922</f>
        <v>40.71789999999995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  <c r="M922" s="8">
        <f t="shared" si="140"/>
        <v>50</v>
      </c>
      <c r="N922" s="8">
        <f t="shared" si="141"/>
        <v>100</v>
      </c>
      <c r="O922" s="8">
        <f t="shared" si="142"/>
        <v>0</v>
      </c>
      <c r="P922" s="8">
        <f t="shared" si="143"/>
        <v>33</v>
      </c>
      <c r="Q922" s="9">
        <f t="shared" si="144"/>
        <v>57.45</v>
      </c>
      <c r="R922" s="9">
        <f t="shared" si="145"/>
        <v>38.25</v>
      </c>
      <c r="S922" s="9">
        <f t="shared" si="146"/>
        <v>37.35</v>
      </c>
      <c r="T922" s="9">
        <f t="shared" si="147"/>
        <v>45.75</v>
      </c>
      <c r="U922" s="8">
        <f t="shared" si="148"/>
        <v>44.35</v>
      </c>
      <c r="V922" s="8">
        <f t="shared" si="149"/>
        <v>44.7</v>
      </c>
    </row>
    <row r="923" spans="1:22" ht="13.5" x14ac:dyDescent="0.25">
      <c r="A923" s="3">
        <f>RSI!A923</f>
        <v>43654</v>
      </c>
      <c r="B923" s="2">
        <f>RSI!B923</f>
        <v>35.01</v>
      </c>
      <c r="C923" s="2">
        <f>RSI!I923</f>
        <v>4.1896185755067563</v>
      </c>
      <c r="D923" s="2">
        <f>MACD!E923</f>
        <v>-0.32629194450049681</v>
      </c>
      <c r="E923" s="2">
        <f>MACD!F923</f>
        <v>-0.16340289879532066</v>
      </c>
      <c r="F923" s="2">
        <f>'Moving Avg'!D923</f>
        <v>35.01</v>
      </c>
      <c r="G923" s="2">
        <f>'Moving Avg'!F923</f>
        <v>35.073999999999998</v>
      </c>
      <c r="H923" s="2">
        <f>'Moving Avg'!G923</f>
        <v>37.522200000000005</v>
      </c>
      <c r="I923" s="2">
        <f>'Moving Avg'!H923</f>
        <v>40.717949999999952</v>
      </c>
      <c r="J923" s="6" t="str">
        <f>OBV!F923</f>
        <v>NEUTRAL</v>
      </c>
      <c r="K923" s="6" t="str">
        <f>OBV!G923</f>
        <v>NEUTRAL</v>
      </c>
      <c r="L923" s="6" t="str">
        <f>OBV!H923</f>
        <v>NEUTRAL</v>
      </c>
      <c r="M923" s="8">
        <f t="shared" si="140"/>
        <v>50</v>
      </c>
      <c r="N923" s="8">
        <f t="shared" si="141"/>
        <v>100</v>
      </c>
      <c r="O923" s="8">
        <f t="shared" si="142"/>
        <v>0</v>
      </c>
      <c r="P923" s="8">
        <f t="shared" si="143"/>
        <v>33</v>
      </c>
      <c r="Q923" s="9">
        <f t="shared" si="144"/>
        <v>57.45</v>
      </c>
      <c r="R923" s="9">
        <f t="shared" si="145"/>
        <v>38.25</v>
      </c>
      <c r="S923" s="9">
        <f t="shared" si="146"/>
        <v>37.35</v>
      </c>
      <c r="T923" s="9">
        <f t="shared" si="147"/>
        <v>45.75</v>
      </c>
      <c r="U923" s="8">
        <f t="shared" si="148"/>
        <v>44.35</v>
      </c>
      <c r="V923" s="8">
        <f t="shared" si="149"/>
        <v>44.7</v>
      </c>
    </row>
    <row r="924" spans="1:22" ht="13.5" x14ac:dyDescent="0.25">
      <c r="A924" s="3">
        <f>RSI!A924</f>
        <v>43655</v>
      </c>
      <c r="B924" s="2">
        <f>RSI!B924</f>
        <v>35.01</v>
      </c>
      <c r="C924" s="2">
        <f>RSI!I924</f>
        <v>4.1896185755067563</v>
      </c>
      <c r="D924" s="2">
        <f>MACD!E924</f>
        <v>-0.33217872765155221</v>
      </c>
      <c r="E924" s="2">
        <f>MACD!F924</f>
        <v>-0.19715806456656698</v>
      </c>
      <c r="F924" s="2">
        <f>'Moving Avg'!D924</f>
        <v>35.01</v>
      </c>
      <c r="G924" s="2">
        <f>'Moving Avg'!F924</f>
        <v>35.054499999999997</v>
      </c>
      <c r="H924" s="2">
        <f>'Moving Avg'!G924</f>
        <v>37.380400000000002</v>
      </c>
      <c r="I924" s="2">
        <f>'Moving Avg'!H924</f>
        <v>40.717999999999954</v>
      </c>
      <c r="J924" s="6" t="str">
        <f>OBV!F924</f>
        <v>NEUTRAL</v>
      </c>
      <c r="K924" s="6" t="str">
        <f>OBV!G924</f>
        <v>NEUTRAL</v>
      </c>
      <c r="L924" s="6" t="str">
        <f>OBV!H924</f>
        <v>NEUTRAL</v>
      </c>
      <c r="M924" s="8">
        <f t="shared" si="140"/>
        <v>50</v>
      </c>
      <c r="N924" s="8">
        <f t="shared" si="141"/>
        <v>100</v>
      </c>
      <c r="O924" s="8">
        <f t="shared" si="142"/>
        <v>0</v>
      </c>
      <c r="P924" s="8">
        <f t="shared" si="143"/>
        <v>33</v>
      </c>
      <c r="Q924" s="9">
        <f t="shared" si="144"/>
        <v>57.45</v>
      </c>
      <c r="R924" s="9">
        <f t="shared" si="145"/>
        <v>38.25</v>
      </c>
      <c r="S924" s="9">
        <f t="shared" si="146"/>
        <v>37.35</v>
      </c>
      <c r="T924" s="9">
        <f t="shared" si="147"/>
        <v>45.75</v>
      </c>
      <c r="U924" s="8">
        <f t="shared" si="148"/>
        <v>44.35</v>
      </c>
      <c r="V924" s="8">
        <f t="shared" si="149"/>
        <v>44.7</v>
      </c>
    </row>
    <row r="925" spans="1:22" ht="13.5" x14ac:dyDescent="0.25">
      <c r="A925" s="3">
        <f>RSI!A925</f>
        <v>43656</v>
      </c>
      <c r="B925" s="2">
        <f>RSI!B925</f>
        <v>35.35</v>
      </c>
      <c r="C925" s="2">
        <f>RSI!I925</f>
        <v>34.031636007216335</v>
      </c>
      <c r="D925" s="2">
        <f>MACD!E925</f>
        <v>-0.3583045124262938</v>
      </c>
      <c r="E925" s="2">
        <f>MACD!F925</f>
        <v>-0.22938735413851236</v>
      </c>
      <c r="F925" s="2">
        <f>'Moving Avg'!D925</f>
        <v>35.077999999999996</v>
      </c>
      <c r="G925" s="2">
        <f>'Moving Avg'!F925</f>
        <v>35.052</v>
      </c>
      <c r="H925" s="2">
        <f>'Moving Avg'!G925</f>
        <v>37.245400000000004</v>
      </c>
      <c r="I925" s="2">
        <f>'Moving Avg'!H925</f>
        <v>40.719749999999955</v>
      </c>
      <c r="J925" s="6" t="str">
        <f>OBV!F925</f>
        <v>BULLISH</v>
      </c>
      <c r="K925" s="6" t="str">
        <f>OBV!G925</f>
        <v>NEUTRAL</v>
      </c>
      <c r="L925" s="6" t="str">
        <f>OBV!H925</f>
        <v>CONFIRMED BULLISH</v>
      </c>
      <c r="M925" s="8">
        <f t="shared" si="140"/>
        <v>25</v>
      </c>
      <c r="N925" s="8">
        <f t="shared" si="141"/>
        <v>100</v>
      </c>
      <c r="O925" s="8">
        <f t="shared" si="142"/>
        <v>0</v>
      </c>
      <c r="P925" s="8">
        <f t="shared" si="143"/>
        <v>83.5</v>
      </c>
      <c r="Q925" s="9">
        <f t="shared" si="144"/>
        <v>56.274999999999999</v>
      </c>
      <c r="R925" s="9">
        <f t="shared" si="145"/>
        <v>45.875</v>
      </c>
      <c r="S925" s="9">
        <f t="shared" si="146"/>
        <v>56.325000000000003</v>
      </c>
      <c r="T925" s="9">
        <f t="shared" si="147"/>
        <v>52.125</v>
      </c>
      <c r="U925" s="8">
        <f t="shared" si="148"/>
        <v>52.82500000000001</v>
      </c>
      <c r="V925" s="8">
        <f t="shared" si="149"/>
        <v>52.650000000000006</v>
      </c>
    </row>
    <row r="926" spans="1:22" ht="13.5" x14ac:dyDescent="0.25">
      <c r="A926" s="3">
        <f>RSI!A926</f>
        <v>43657</v>
      </c>
      <c r="B926" s="2">
        <f>RSI!B926</f>
        <v>35.35</v>
      </c>
      <c r="C926" s="2">
        <f>RSI!I926</f>
        <v>34.031636007216335</v>
      </c>
      <c r="D926" s="2">
        <f>MACD!E926</f>
        <v>-0.37714033226489363</v>
      </c>
      <c r="E926" s="2">
        <f>MACD!F926</f>
        <v>-0.25893794976378859</v>
      </c>
      <c r="F926" s="2">
        <f>'Moving Avg'!D926</f>
        <v>35.146000000000001</v>
      </c>
      <c r="G926" s="2">
        <f>'Moving Avg'!F926</f>
        <v>35.054500000000004</v>
      </c>
      <c r="H926" s="2">
        <f>'Moving Avg'!G926</f>
        <v>37.110399999999998</v>
      </c>
      <c r="I926" s="2">
        <f>'Moving Avg'!H926</f>
        <v>40.721499999999963</v>
      </c>
      <c r="J926" s="6" t="str">
        <f>OBV!F926</f>
        <v>BULLISH</v>
      </c>
      <c r="K926" s="6" t="str">
        <f>OBV!G926</f>
        <v>NEUTRAL</v>
      </c>
      <c r="L926" s="6" t="str">
        <f>OBV!H926</f>
        <v>CONFIRMED BULLISH</v>
      </c>
      <c r="M926" s="8">
        <f t="shared" si="140"/>
        <v>25</v>
      </c>
      <c r="N926" s="8">
        <f t="shared" si="141"/>
        <v>100</v>
      </c>
      <c r="O926" s="8">
        <f t="shared" si="142"/>
        <v>0</v>
      </c>
      <c r="P926" s="8">
        <f t="shared" si="143"/>
        <v>83.5</v>
      </c>
      <c r="Q926" s="9">
        <f t="shared" si="144"/>
        <v>56.274999999999999</v>
      </c>
      <c r="R926" s="9">
        <f t="shared" si="145"/>
        <v>45.875</v>
      </c>
      <c r="S926" s="9">
        <f t="shared" si="146"/>
        <v>56.325000000000003</v>
      </c>
      <c r="T926" s="9">
        <f t="shared" si="147"/>
        <v>52.125</v>
      </c>
      <c r="U926" s="8">
        <f t="shared" si="148"/>
        <v>52.82500000000001</v>
      </c>
      <c r="V926" s="8">
        <f t="shared" si="149"/>
        <v>52.650000000000006</v>
      </c>
    </row>
    <row r="927" spans="1:22" ht="13.5" x14ac:dyDescent="0.25">
      <c r="A927" s="3">
        <f>RSI!A927</f>
        <v>43658</v>
      </c>
      <c r="B927" s="2">
        <f>RSI!B927</f>
        <v>35.35</v>
      </c>
      <c r="C927" s="2">
        <f>RSI!I927</f>
        <v>34.031636007216335</v>
      </c>
      <c r="D927" s="2">
        <f>MACD!E927</f>
        <v>-0.39147448932060769</v>
      </c>
      <c r="E927" s="2">
        <f>MACD!F927</f>
        <v>-0.28544525767515244</v>
      </c>
      <c r="F927" s="2">
        <f>'Moving Avg'!D927</f>
        <v>35.213999999999999</v>
      </c>
      <c r="G927" s="2">
        <f>'Moving Avg'!F927</f>
        <v>35.057000000000002</v>
      </c>
      <c r="H927" s="2">
        <f>'Moving Avg'!G927</f>
        <v>36.975399999999993</v>
      </c>
      <c r="I927" s="2">
        <f>'Moving Avg'!H927</f>
        <v>40.723249999999965</v>
      </c>
      <c r="J927" s="6" t="str">
        <f>OBV!F927</f>
        <v>BULLISH</v>
      </c>
      <c r="K927" s="6" t="str">
        <f>OBV!G927</f>
        <v>NEUTRAL</v>
      </c>
      <c r="L927" s="6" t="str">
        <f>OBV!H927</f>
        <v>CONFIRMED BULLISH</v>
      </c>
      <c r="M927" s="8">
        <f t="shared" si="140"/>
        <v>25</v>
      </c>
      <c r="N927" s="8">
        <f t="shared" si="141"/>
        <v>100</v>
      </c>
      <c r="O927" s="8">
        <f t="shared" si="142"/>
        <v>0</v>
      </c>
      <c r="P927" s="8">
        <f t="shared" si="143"/>
        <v>83.5</v>
      </c>
      <c r="Q927" s="9">
        <f t="shared" si="144"/>
        <v>56.274999999999999</v>
      </c>
      <c r="R927" s="9">
        <f t="shared" si="145"/>
        <v>45.875</v>
      </c>
      <c r="S927" s="9">
        <f t="shared" si="146"/>
        <v>56.325000000000003</v>
      </c>
      <c r="T927" s="9">
        <f t="shared" si="147"/>
        <v>52.125</v>
      </c>
      <c r="U927" s="8">
        <f t="shared" si="148"/>
        <v>52.82500000000001</v>
      </c>
      <c r="V927" s="8">
        <f t="shared" si="149"/>
        <v>52.650000000000006</v>
      </c>
    </row>
    <row r="928" spans="1:22" ht="13.5" x14ac:dyDescent="0.25">
      <c r="A928" s="3">
        <f>RSI!A928</f>
        <v>43661</v>
      </c>
      <c r="B928" s="2">
        <f>RSI!B928</f>
        <v>35.35</v>
      </c>
      <c r="C928" s="2">
        <f>RSI!I928</f>
        <v>34.031636007216335</v>
      </c>
      <c r="D928" s="2">
        <f>MACD!E928</f>
        <v>-0.40211835038339672</v>
      </c>
      <c r="E928" s="2">
        <f>MACD!F928</f>
        <v>-0.30877987621680131</v>
      </c>
      <c r="F928" s="2">
        <f>'Moving Avg'!D928</f>
        <v>35.281999999999996</v>
      </c>
      <c r="G928" s="2">
        <f>'Moving Avg'!F928</f>
        <v>35.0745</v>
      </c>
      <c r="H928" s="2">
        <f>'Moving Avg'!G928</f>
        <v>36.840399999999988</v>
      </c>
      <c r="I928" s="2">
        <f>'Moving Avg'!H928</f>
        <v>40.724999999999966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  <c r="M928" s="8">
        <f t="shared" si="140"/>
        <v>25</v>
      </c>
      <c r="N928" s="8">
        <f t="shared" si="141"/>
        <v>100</v>
      </c>
      <c r="O928" s="8">
        <f t="shared" si="142"/>
        <v>0</v>
      </c>
      <c r="P928" s="8">
        <f t="shared" si="143"/>
        <v>83.5</v>
      </c>
      <c r="Q928" s="9">
        <f t="shared" si="144"/>
        <v>56.274999999999999</v>
      </c>
      <c r="R928" s="9">
        <f t="shared" si="145"/>
        <v>45.875</v>
      </c>
      <c r="S928" s="9">
        <f t="shared" si="146"/>
        <v>56.325000000000003</v>
      </c>
      <c r="T928" s="9">
        <f t="shared" si="147"/>
        <v>52.125</v>
      </c>
      <c r="U928" s="8">
        <f t="shared" si="148"/>
        <v>52.82500000000001</v>
      </c>
      <c r="V928" s="8">
        <f t="shared" si="149"/>
        <v>52.650000000000006</v>
      </c>
    </row>
    <row r="929" spans="1:22" ht="13.5" x14ac:dyDescent="0.25">
      <c r="A929" s="3">
        <f>RSI!A929</f>
        <v>43662</v>
      </c>
      <c r="B929" s="2">
        <f>RSI!B929</f>
        <v>35.35</v>
      </c>
      <c r="C929" s="2">
        <f>RSI!I929</f>
        <v>34.031636007216335</v>
      </c>
      <c r="D929" s="2">
        <f>MACD!E929</f>
        <v>-0.40974965633990479</v>
      </c>
      <c r="E929" s="2">
        <f>MACD!F929</f>
        <v>-0.32897383224142202</v>
      </c>
      <c r="F929" s="2">
        <f>'Moving Avg'!D929</f>
        <v>35.35</v>
      </c>
      <c r="G929" s="2">
        <f>'Moving Avg'!F929</f>
        <v>35.091999999999999</v>
      </c>
      <c r="H929" s="2">
        <f>'Moving Avg'!G929</f>
        <v>36.70539999999999</v>
      </c>
      <c r="I929" s="2">
        <f>'Moving Avg'!H929</f>
        <v>40.726749999999974</v>
      </c>
      <c r="J929" s="6" t="str">
        <f>OBV!F929</f>
        <v>BULLISH</v>
      </c>
      <c r="K929" s="6" t="str">
        <f>OBV!G929</f>
        <v>NEUTRAL</v>
      </c>
      <c r="L929" s="6" t="str">
        <f>OBV!H929</f>
        <v>CONFIRMED BULLISH</v>
      </c>
      <c r="M929" s="8">
        <f t="shared" si="140"/>
        <v>25</v>
      </c>
      <c r="N929" s="8">
        <f t="shared" si="141"/>
        <v>100</v>
      </c>
      <c r="O929" s="8">
        <f t="shared" si="142"/>
        <v>0</v>
      </c>
      <c r="P929" s="8">
        <f t="shared" si="143"/>
        <v>83.5</v>
      </c>
      <c r="Q929" s="9">
        <f t="shared" si="144"/>
        <v>56.274999999999999</v>
      </c>
      <c r="R929" s="9">
        <f t="shared" si="145"/>
        <v>45.875</v>
      </c>
      <c r="S929" s="9">
        <f t="shared" si="146"/>
        <v>56.325000000000003</v>
      </c>
      <c r="T929" s="9">
        <f t="shared" si="147"/>
        <v>52.125</v>
      </c>
      <c r="U929" s="8">
        <f t="shared" si="148"/>
        <v>52.82500000000001</v>
      </c>
      <c r="V929" s="8">
        <f t="shared" si="149"/>
        <v>52.650000000000006</v>
      </c>
    </row>
    <row r="930" spans="1:22" ht="13.5" x14ac:dyDescent="0.25">
      <c r="A930" s="3">
        <f>RSI!A930</f>
        <v>43663</v>
      </c>
      <c r="B930" s="2">
        <f>RSI!B930</f>
        <v>35.35</v>
      </c>
      <c r="C930" s="2">
        <f>RSI!I930</f>
        <v>34.031636007216335</v>
      </c>
      <c r="D930" s="2">
        <f>MACD!E930</f>
        <v>-0.41493373187460492</v>
      </c>
      <c r="E930" s="2">
        <f>MACD!F930</f>
        <v>-0.34616581216805858</v>
      </c>
      <c r="F930" s="2">
        <f>'Moving Avg'!D930</f>
        <v>35.35</v>
      </c>
      <c r="G930" s="2">
        <f>'Moving Avg'!F930</f>
        <v>35.109500000000004</v>
      </c>
      <c r="H930" s="2">
        <f>'Moving Avg'!G930</f>
        <v>36.570399999999985</v>
      </c>
      <c r="I930" s="2">
        <f>'Moving Avg'!H930</f>
        <v>40.728499999999976</v>
      </c>
      <c r="J930" s="6" t="str">
        <f>OBV!F930</f>
        <v>NEUTRAL</v>
      </c>
      <c r="K930" s="6" t="str">
        <f>OBV!G930</f>
        <v>NEUTRAL</v>
      </c>
      <c r="L930" s="6" t="str">
        <f>OBV!H930</f>
        <v>NEUTRAL</v>
      </c>
      <c r="M930" s="8">
        <f t="shared" si="140"/>
        <v>25</v>
      </c>
      <c r="N930" s="8">
        <f t="shared" si="141"/>
        <v>100</v>
      </c>
      <c r="O930" s="8">
        <f t="shared" si="142"/>
        <v>0</v>
      </c>
      <c r="P930" s="8">
        <f t="shared" si="143"/>
        <v>33</v>
      </c>
      <c r="Q930" s="9">
        <f t="shared" si="144"/>
        <v>48.7</v>
      </c>
      <c r="R930" s="9">
        <f t="shared" si="145"/>
        <v>33.25</v>
      </c>
      <c r="S930" s="9">
        <f t="shared" si="146"/>
        <v>33.6</v>
      </c>
      <c r="T930" s="9">
        <f t="shared" si="147"/>
        <v>39.5</v>
      </c>
      <c r="U930" s="8">
        <f t="shared" si="148"/>
        <v>38.516666666666673</v>
      </c>
      <c r="V930" s="8">
        <f t="shared" si="149"/>
        <v>38.762500000000003</v>
      </c>
    </row>
    <row r="931" spans="1:22" ht="13.5" x14ac:dyDescent="0.25">
      <c r="A931" s="3">
        <f>RSI!A931</f>
        <v>43664</v>
      </c>
      <c r="B931" s="2">
        <f>RSI!B931</f>
        <v>35.35</v>
      </c>
      <c r="C931" s="2">
        <f>RSI!I931</f>
        <v>34.031636007216335</v>
      </c>
      <c r="D931" s="2">
        <f>MACD!E931</f>
        <v>-0.41814138385336719</v>
      </c>
      <c r="E931" s="2">
        <f>MACD!F931</f>
        <v>-0.36056092650512028</v>
      </c>
      <c r="F931" s="2">
        <f>'Moving Avg'!D931</f>
        <v>35.35</v>
      </c>
      <c r="G931" s="2">
        <f>'Moving Avg'!F931</f>
        <v>35.127000000000002</v>
      </c>
      <c r="H931" s="2">
        <f>'Moving Avg'!G931</f>
        <v>36.435399999999987</v>
      </c>
      <c r="I931" s="2">
        <f>'Moving Avg'!H931</f>
        <v>40.730249999999984</v>
      </c>
      <c r="J931" s="6" t="str">
        <f>OBV!F931</f>
        <v>NEUTRAL</v>
      </c>
      <c r="K931" s="6" t="str">
        <f>OBV!G931</f>
        <v>NEUTRAL</v>
      </c>
      <c r="L931" s="6" t="str">
        <f>OBV!H931</f>
        <v>NEUTRAL</v>
      </c>
      <c r="M931" s="8">
        <f t="shared" si="140"/>
        <v>25</v>
      </c>
      <c r="N931" s="8">
        <f t="shared" si="141"/>
        <v>100</v>
      </c>
      <c r="O931" s="8">
        <f t="shared" si="142"/>
        <v>0</v>
      </c>
      <c r="P931" s="8">
        <f t="shared" si="143"/>
        <v>33</v>
      </c>
      <c r="Q931" s="9">
        <f t="shared" si="144"/>
        <v>48.7</v>
      </c>
      <c r="R931" s="9">
        <f t="shared" si="145"/>
        <v>33.25</v>
      </c>
      <c r="S931" s="9">
        <f t="shared" si="146"/>
        <v>33.6</v>
      </c>
      <c r="T931" s="9">
        <f t="shared" si="147"/>
        <v>39.5</v>
      </c>
      <c r="U931" s="8">
        <f t="shared" si="148"/>
        <v>38.516666666666673</v>
      </c>
      <c r="V931" s="8">
        <f t="shared" si="149"/>
        <v>38.762500000000003</v>
      </c>
    </row>
    <row r="932" spans="1:22" ht="13.5" x14ac:dyDescent="0.25">
      <c r="A932" s="3">
        <f>RSI!A932</f>
        <v>43665</v>
      </c>
      <c r="B932" s="2">
        <f>RSI!B932</f>
        <v>35.35</v>
      </c>
      <c r="C932" s="2">
        <f>RSI!I932</f>
        <v>34.031636007216335</v>
      </c>
      <c r="D932" s="2">
        <f>MACD!E932</f>
        <v>-0.41976400139964909</v>
      </c>
      <c r="E932" s="2">
        <f>MACD!F932</f>
        <v>-0.37240154148402604</v>
      </c>
      <c r="F932" s="2">
        <f>'Moving Avg'!D932</f>
        <v>35.35</v>
      </c>
      <c r="G932" s="2">
        <f>'Moving Avg'!F932</f>
        <v>35.144500000000008</v>
      </c>
      <c r="H932" s="2">
        <f>'Moving Avg'!G932</f>
        <v>36.300399999999982</v>
      </c>
      <c r="I932" s="2">
        <f>'Moving Avg'!H932</f>
        <v>40.734499999999983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  <c r="M932" s="8">
        <f t="shared" si="140"/>
        <v>25</v>
      </c>
      <c r="N932" s="8">
        <f t="shared" si="141"/>
        <v>100</v>
      </c>
      <c r="O932" s="8">
        <f t="shared" si="142"/>
        <v>0</v>
      </c>
      <c r="P932" s="8">
        <f t="shared" si="143"/>
        <v>33</v>
      </c>
      <c r="Q932" s="9">
        <f t="shared" si="144"/>
        <v>48.7</v>
      </c>
      <c r="R932" s="9">
        <f t="shared" si="145"/>
        <v>33.25</v>
      </c>
      <c r="S932" s="9">
        <f t="shared" si="146"/>
        <v>33.6</v>
      </c>
      <c r="T932" s="9">
        <f t="shared" si="147"/>
        <v>39.5</v>
      </c>
      <c r="U932" s="8">
        <f t="shared" si="148"/>
        <v>38.516666666666673</v>
      </c>
      <c r="V932" s="8">
        <f t="shared" si="149"/>
        <v>38.762500000000003</v>
      </c>
    </row>
    <row r="933" spans="1:22" ht="13.5" x14ac:dyDescent="0.25">
      <c r="A933" s="3">
        <f>RSI!A933</f>
        <v>43668</v>
      </c>
      <c r="B933" s="2">
        <f>RSI!B933</f>
        <v>35.35</v>
      </c>
      <c r="C933" s="2">
        <f>RSI!I933</f>
        <v>34.031636007216335</v>
      </c>
      <c r="D933" s="2">
        <f>MACD!E933</f>
        <v>-0.42012629148406688</v>
      </c>
      <c r="E933" s="2">
        <f>MACD!F933</f>
        <v>-0.38194649148403426</v>
      </c>
      <c r="F933" s="2">
        <f>'Moving Avg'!D933</f>
        <v>35.35</v>
      </c>
      <c r="G933" s="2">
        <f>'Moving Avg'!F933</f>
        <v>35.162000000000006</v>
      </c>
      <c r="H933" s="2">
        <f>'Moving Avg'!G933</f>
        <v>36.165399999999984</v>
      </c>
      <c r="I933" s="2">
        <f>'Moving Avg'!H933</f>
        <v>40.738749999999989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  <c r="M933" s="8">
        <f t="shared" si="140"/>
        <v>25</v>
      </c>
      <c r="N933" s="8">
        <f t="shared" si="141"/>
        <v>100</v>
      </c>
      <c r="O933" s="8">
        <f t="shared" si="142"/>
        <v>0</v>
      </c>
      <c r="P933" s="8">
        <f t="shared" si="143"/>
        <v>33</v>
      </c>
      <c r="Q933" s="9">
        <f t="shared" si="144"/>
        <v>48.7</v>
      </c>
      <c r="R933" s="9">
        <f t="shared" si="145"/>
        <v>33.25</v>
      </c>
      <c r="S933" s="9">
        <f t="shared" si="146"/>
        <v>33.6</v>
      </c>
      <c r="T933" s="9">
        <f t="shared" si="147"/>
        <v>39.5</v>
      </c>
      <c r="U933" s="8">
        <f t="shared" si="148"/>
        <v>38.516666666666673</v>
      </c>
      <c r="V933" s="8">
        <f t="shared" si="149"/>
        <v>38.762500000000003</v>
      </c>
    </row>
    <row r="934" spans="1:22" ht="13.5" x14ac:dyDescent="0.25">
      <c r="A934" s="3">
        <f>RSI!A934</f>
        <v>43669</v>
      </c>
      <c r="B934" s="2">
        <f>RSI!B934</f>
        <v>35.35</v>
      </c>
      <c r="C934" s="2">
        <f>RSI!I934</f>
        <v>34.031636007216335</v>
      </c>
      <c r="D934" s="2">
        <f>MACD!E934</f>
        <v>-0.41949701686092311</v>
      </c>
      <c r="E934" s="2">
        <f>MACD!F934</f>
        <v>-0.389456596559412</v>
      </c>
      <c r="F934" s="2">
        <f>'Moving Avg'!D934</f>
        <v>35.35</v>
      </c>
      <c r="G934" s="2">
        <f>'Moving Avg'!F934</f>
        <v>35.179500000000004</v>
      </c>
      <c r="H934" s="2">
        <f>'Moving Avg'!G934</f>
        <v>36.030399999999979</v>
      </c>
      <c r="I934" s="2">
        <f>'Moving Avg'!H934</f>
        <v>40.742999999999988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  <c r="M934" s="8">
        <f t="shared" si="140"/>
        <v>25</v>
      </c>
      <c r="N934" s="8">
        <f t="shared" si="141"/>
        <v>100</v>
      </c>
      <c r="O934" s="8">
        <f t="shared" si="142"/>
        <v>0</v>
      </c>
      <c r="P934" s="8">
        <f t="shared" si="143"/>
        <v>33</v>
      </c>
      <c r="Q934" s="9">
        <f t="shared" si="144"/>
        <v>48.7</v>
      </c>
      <c r="R934" s="9">
        <f t="shared" si="145"/>
        <v>33.25</v>
      </c>
      <c r="S934" s="9">
        <f t="shared" si="146"/>
        <v>33.6</v>
      </c>
      <c r="T934" s="9">
        <f t="shared" si="147"/>
        <v>39.5</v>
      </c>
      <c r="U934" s="8">
        <f t="shared" si="148"/>
        <v>38.516666666666673</v>
      </c>
      <c r="V934" s="8">
        <f t="shared" si="149"/>
        <v>38.762500000000003</v>
      </c>
    </row>
    <row r="935" spans="1:22" ht="13.5" x14ac:dyDescent="0.25">
      <c r="A935" s="3">
        <f>RSI!A935</f>
        <v>43670</v>
      </c>
      <c r="B935" s="2">
        <f>RSI!B935</f>
        <v>35.35</v>
      </c>
      <c r="C935" s="2">
        <f>RSI!I935</f>
        <v>34.031636007216335</v>
      </c>
      <c r="D935" s="2">
        <f>MACD!E935</f>
        <v>-0.36579035421475226</v>
      </c>
      <c r="E935" s="2">
        <f>MACD!F935</f>
        <v>-0.38472334809048009</v>
      </c>
      <c r="F935" s="2">
        <f>'Moving Avg'!D935</f>
        <v>35.35</v>
      </c>
      <c r="G935" s="2">
        <f>'Moving Avg'!F935</f>
        <v>35.19700000000001</v>
      </c>
      <c r="H935" s="2">
        <f>'Moving Avg'!G935</f>
        <v>35.917399999999972</v>
      </c>
      <c r="I935" s="2">
        <f>'Moving Avg'!H935</f>
        <v>40.747249999999994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  <c r="M935" s="8">
        <f t="shared" si="140"/>
        <v>25</v>
      </c>
      <c r="N935" s="8">
        <f t="shared" si="141"/>
        <v>0</v>
      </c>
      <c r="O935" s="8">
        <f t="shared" si="142"/>
        <v>0</v>
      </c>
      <c r="P935" s="8">
        <f t="shared" si="143"/>
        <v>33</v>
      </c>
      <c r="Q935" s="9">
        <f t="shared" si="144"/>
        <v>13.7</v>
      </c>
      <c r="R935" s="9">
        <f t="shared" si="145"/>
        <v>13.25</v>
      </c>
      <c r="S935" s="9">
        <f t="shared" si="146"/>
        <v>18.600000000000001</v>
      </c>
      <c r="T935" s="9">
        <f t="shared" si="147"/>
        <v>14.5</v>
      </c>
      <c r="U935" s="8">
        <f t="shared" si="148"/>
        <v>15.183333333333332</v>
      </c>
      <c r="V935" s="8">
        <f t="shared" si="149"/>
        <v>15.012499999999999</v>
      </c>
    </row>
    <row r="936" spans="1:22" ht="13.5" x14ac:dyDescent="0.25">
      <c r="A936" s="3">
        <f>RSI!A936</f>
        <v>43672</v>
      </c>
      <c r="B936" s="2">
        <f>RSI!B936</f>
        <v>35.35</v>
      </c>
      <c r="C936" s="2">
        <f>RSI!I936</f>
        <v>34.031636007216335</v>
      </c>
      <c r="D936" s="2">
        <f>MACD!E936</f>
        <v>-0.319543933574991</v>
      </c>
      <c r="E936" s="2">
        <f>MACD!F936</f>
        <v>-0.37168746518738233</v>
      </c>
      <c r="F936" s="2">
        <f>'Moving Avg'!D936</f>
        <v>35.35</v>
      </c>
      <c r="G936" s="2">
        <f>'Moving Avg'!F936</f>
        <v>35.214000000000013</v>
      </c>
      <c r="H936" s="2">
        <f>'Moving Avg'!G936</f>
        <v>35.806399999999968</v>
      </c>
      <c r="I936" s="2">
        <f>'Moving Avg'!H936</f>
        <v>40.756500000000003</v>
      </c>
      <c r="J936" s="6" t="str">
        <f>OBV!F936</f>
        <v>NEUTRAL</v>
      </c>
      <c r="K936" s="6" t="str">
        <f>OBV!G936</f>
        <v>NEUTRAL</v>
      </c>
      <c r="L936" s="6" t="str">
        <f>OBV!H936</f>
        <v>NEUTRAL</v>
      </c>
      <c r="M936" s="8">
        <f t="shared" si="140"/>
        <v>25</v>
      </c>
      <c r="N936" s="8">
        <f t="shared" si="141"/>
        <v>0</v>
      </c>
      <c r="O936" s="8">
        <f t="shared" si="142"/>
        <v>0</v>
      </c>
      <c r="P936" s="8">
        <f t="shared" si="143"/>
        <v>33</v>
      </c>
      <c r="Q936" s="9">
        <f t="shared" si="144"/>
        <v>13.7</v>
      </c>
      <c r="R936" s="9">
        <f t="shared" si="145"/>
        <v>13.25</v>
      </c>
      <c r="S936" s="9">
        <f t="shared" si="146"/>
        <v>18.600000000000001</v>
      </c>
      <c r="T936" s="9">
        <f t="shared" si="147"/>
        <v>14.5</v>
      </c>
      <c r="U936" s="8">
        <f t="shared" si="148"/>
        <v>15.183333333333332</v>
      </c>
      <c r="V936" s="8">
        <f t="shared" si="149"/>
        <v>15.012499999999999</v>
      </c>
    </row>
    <row r="937" spans="1:22" ht="13.5" x14ac:dyDescent="0.25">
      <c r="A937" s="3">
        <f>RSI!A937</f>
        <v>43675</v>
      </c>
      <c r="B937" s="2">
        <f>RSI!B937</f>
        <v>35.35</v>
      </c>
      <c r="C937" s="2">
        <f>RSI!I937</f>
        <v>34.031636007216335</v>
      </c>
      <c r="D937" s="2">
        <f>MACD!E937</f>
        <v>-0.27966945662275577</v>
      </c>
      <c r="E937" s="2">
        <f>MACD!F937</f>
        <v>-0.35328386347445706</v>
      </c>
      <c r="F937" s="2">
        <f>'Moving Avg'!D937</f>
        <v>35.35</v>
      </c>
      <c r="G937" s="2">
        <f>'Moving Avg'!F937</f>
        <v>35.231000000000009</v>
      </c>
      <c r="H937" s="2">
        <f>'Moving Avg'!G937</f>
        <v>35.717399999999969</v>
      </c>
      <c r="I937" s="2">
        <f>'Moving Avg'!H937</f>
        <v>40.765749999999997</v>
      </c>
      <c r="J937" s="6" t="str">
        <f>OBV!F937</f>
        <v>NEUTRAL</v>
      </c>
      <c r="K937" s="6" t="str">
        <f>OBV!G937</f>
        <v>NEUTRAL</v>
      </c>
      <c r="L937" s="6" t="str">
        <f>OBV!H937</f>
        <v>NEUTRAL</v>
      </c>
      <c r="M937" s="8">
        <f t="shared" si="140"/>
        <v>25</v>
      </c>
      <c r="N937" s="8">
        <f t="shared" si="141"/>
        <v>0</v>
      </c>
      <c r="O937" s="8">
        <f t="shared" si="142"/>
        <v>0</v>
      </c>
      <c r="P937" s="8">
        <f t="shared" si="143"/>
        <v>33</v>
      </c>
      <c r="Q937" s="9">
        <f t="shared" si="144"/>
        <v>13.7</v>
      </c>
      <c r="R937" s="9">
        <f t="shared" si="145"/>
        <v>13.25</v>
      </c>
      <c r="S937" s="9">
        <f t="shared" si="146"/>
        <v>18.600000000000001</v>
      </c>
      <c r="T937" s="9">
        <f t="shared" si="147"/>
        <v>14.5</v>
      </c>
      <c r="U937" s="8">
        <f t="shared" si="148"/>
        <v>15.183333333333332</v>
      </c>
      <c r="V937" s="8">
        <f t="shared" si="149"/>
        <v>15.012499999999999</v>
      </c>
    </row>
    <row r="938" spans="1:22" ht="13.5" x14ac:dyDescent="0.25">
      <c r="A938" s="3">
        <f>RSI!A938</f>
        <v>43676</v>
      </c>
      <c r="B938" s="2">
        <f>RSI!B938</f>
        <v>35.35</v>
      </c>
      <c r="C938" s="2">
        <f>RSI!I938</f>
        <v>34.031636007216335</v>
      </c>
      <c r="D938" s="2">
        <f>MACD!E938</f>
        <v>-0.24524165323713021</v>
      </c>
      <c r="E938" s="2">
        <f>MACD!F938</f>
        <v>-0.33167542142699169</v>
      </c>
      <c r="F938" s="2">
        <f>'Moving Avg'!D938</f>
        <v>35.35</v>
      </c>
      <c r="G938" s="2">
        <f>'Moving Avg'!F938</f>
        <v>35.248000000000012</v>
      </c>
      <c r="H938" s="2">
        <f>'Moving Avg'!G938</f>
        <v>35.648399999999967</v>
      </c>
      <c r="I938" s="2">
        <f>'Moving Avg'!H938</f>
        <v>40.779900000000005</v>
      </c>
      <c r="J938" s="6" t="str">
        <f>OBV!F938</f>
        <v>NEUTRAL</v>
      </c>
      <c r="K938" s="6" t="str">
        <f>OBV!G938</f>
        <v>NEUTRAL</v>
      </c>
      <c r="L938" s="6" t="str">
        <f>OBV!H938</f>
        <v>NEUTRAL</v>
      </c>
      <c r="M938" s="8">
        <f t="shared" si="140"/>
        <v>25</v>
      </c>
      <c r="N938" s="8">
        <f t="shared" si="141"/>
        <v>0</v>
      </c>
      <c r="O938" s="8">
        <f t="shared" si="142"/>
        <v>0</v>
      </c>
      <c r="P938" s="8">
        <f t="shared" si="143"/>
        <v>33</v>
      </c>
      <c r="Q938" s="9">
        <f t="shared" si="144"/>
        <v>13.7</v>
      </c>
      <c r="R938" s="9">
        <f t="shared" si="145"/>
        <v>13.25</v>
      </c>
      <c r="S938" s="9">
        <f t="shared" si="146"/>
        <v>18.600000000000001</v>
      </c>
      <c r="T938" s="9">
        <f t="shared" si="147"/>
        <v>14.5</v>
      </c>
      <c r="U938" s="8">
        <f t="shared" si="148"/>
        <v>15.183333333333332</v>
      </c>
      <c r="V938" s="8">
        <f t="shared" si="149"/>
        <v>15.012499999999999</v>
      </c>
    </row>
    <row r="939" spans="1:22" ht="13.5" x14ac:dyDescent="0.25">
      <c r="A939" s="3">
        <f>RSI!A939</f>
        <v>43677</v>
      </c>
      <c r="B939" s="2">
        <f>RSI!B939</f>
        <v>35.35</v>
      </c>
      <c r="C939" s="2">
        <f>RSI!I939</f>
        <v>34.031636007216321</v>
      </c>
      <c r="D939" s="2">
        <f>MACD!E939</f>
        <v>-0.21547352633115935</v>
      </c>
      <c r="E939" s="2">
        <f>MACD!F939</f>
        <v>-0.30843504240782527</v>
      </c>
      <c r="F939" s="2">
        <f>'Moving Avg'!D939</f>
        <v>35.35</v>
      </c>
      <c r="G939" s="2">
        <f>'Moving Avg'!F939</f>
        <v>35.265000000000008</v>
      </c>
      <c r="H939" s="2">
        <f>'Moving Avg'!G939</f>
        <v>35.59539999999997</v>
      </c>
      <c r="I939" s="2">
        <f>'Moving Avg'!H939</f>
        <v>40.789150000000006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  <c r="M939" s="8">
        <f t="shared" si="140"/>
        <v>25</v>
      </c>
      <c r="N939" s="8">
        <f t="shared" si="141"/>
        <v>0</v>
      </c>
      <c r="O939" s="8">
        <f t="shared" si="142"/>
        <v>0</v>
      </c>
      <c r="P939" s="8">
        <f t="shared" si="143"/>
        <v>33</v>
      </c>
      <c r="Q939" s="9">
        <f t="shared" si="144"/>
        <v>13.7</v>
      </c>
      <c r="R939" s="9">
        <f t="shared" si="145"/>
        <v>13.25</v>
      </c>
      <c r="S939" s="9">
        <f t="shared" si="146"/>
        <v>18.600000000000001</v>
      </c>
      <c r="T939" s="9">
        <f t="shared" si="147"/>
        <v>14.5</v>
      </c>
      <c r="U939" s="8">
        <f t="shared" si="148"/>
        <v>15.183333333333332</v>
      </c>
      <c r="V939" s="8">
        <f t="shared" si="149"/>
        <v>15.012499999999999</v>
      </c>
    </row>
    <row r="940" spans="1:22" ht="13.5" x14ac:dyDescent="0.25">
      <c r="A940" s="3">
        <f>RSI!A940</f>
        <v>43678</v>
      </c>
      <c r="B940" s="2">
        <f>RSI!B940</f>
        <v>35.35</v>
      </c>
      <c r="C940" s="2">
        <f>RSI!I940</f>
        <v>34.031636007216321</v>
      </c>
      <c r="D940" s="2">
        <f>MACD!E940</f>
        <v>-0.18969538101928407</v>
      </c>
      <c r="E940" s="2">
        <f>MACD!F940</f>
        <v>-0.28468711013011705</v>
      </c>
      <c r="F940" s="2">
        <f>'Moving Avg'!D940</f>
        <v>35.35</v>
      </c>
      <c r="G940" s="2">
        <f>'Moving Avg'!F940</f>
        <v>35.282000000000011</v>
      </c>
      <c r="H940" s="2">
        <f>'Moving Avg'!G940</f>
        <v>35.542399999999965</v>
      </c>
      <c r="I940" s="2">
        <f>'Moving Avg'!H940</f>
        <v>40.798400000000008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  <c r="M940" s="8">
        <f t="shared" si="140"/>
        <v>25</v>
      </c>
      <c r="N940" s="8">
        <f t="shared" si="141"/>
        <v>0</v>
      </c>
      <c r="O940" s="8">
        <f t="shared" si="142"/>
        <v>0</v>
      </c>
      <c r="P940" s="8">
        <f t="shared" si="143"/>
        <v>33</v>
      </c>
      <c r="Q940" s="9">
        <f t="shared" si="144"/>
        <v>13.7</v>
      </c>
      <c r="R940" s="9">
        <f t="shared" si="145"/>
        <v>13.25</v>
      </c>
      <c r="S940" s="9">
        <f t="shared" si="146"/>
        <v>18.600000000000001</v>
      </c>
      <c r="T940" s="9">
        <f t="shared" si="147"/>
        <v>14.5</v>
      </c>
      <c r="U940" s="8">
        <f t="shared" si="148"/>
        <v>15.183333333333332</v>
      </c>
      <c r="V940" s="8">
        <f t="shared" si="149"/>
        <v>15.012499999999999</v>
      </c>
    </row>
    <row r="941" spans="1:22" ht="13.5" x14ac:dyDescent="0.25">
      <c r="A941" s="3">
        <f>RSI!A941</f>
        <v>43679</v>
      </c>
      <c r="B941" s="2">
        <f>RSI!B941</f>
        <v>35.35</v>
      </c>
      <c r="C941" s="2">
        <f>RSI!I941</f>
        <v>34.031636007216321</v>
      </c>
      <c r="D941" s="2">
        <f>MACD!E941</f>
        <v>-0.16733705770064233</v>
      </c>
      <c r="E941" s="2">
        <f>MACD!F941</f>
        <v>-0.26121709964422213</v>
      </c>
      <c r="F941" s="2">
        <f>'Moving Avg'!D941</f>
        <v>35.35</v>
      </c>
      <c r="G941" s="2">
        <f>'Moving Avg'!F941</f>
        <v>35.299000000000014</v>
      </c>
      <c r="H941" s="2">
        <f>'Moving Avg'!G941</f>
        <v>35.489399999999961</v>
      </c>
      <c r="I941" s="2">
        <f>'Moving Avg'!H941</f>
        <v>40.807650000000017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  <c r="M941" s="8">
        <f t="shared" si="140"/>
        <v>25</v>
      </c>
      <c r="N941" s="8">
        <f t="shared" si="141"/>
        <v>0</v>
      </c>
      <c r="O941" s="8">
        <f t="shared" si="142"/>
        <v>0</v>
      </c>
      <c r="P941" s="8">
        <f t="shared" si="143"/>
        <v>33</v>
      </c>
      <c r="Q941" s="9">
        <f t="shared" si="144"/>
        <v>13.7</v>
      </c>
      <c r="R941" s="9">
        <f t="shared" si="145"/>
        <v>13.25</v>
      </c>
      <c r="S941" s="9">
        <f t="shared" si="146"/>
        <v>18.600000000000001</v>
      </c>
      <c r="T941" s="9">
        <f t="shared" si="147"/>
        <v>14.5</v>
      </c>
      <c r="U941" s="8">
        <f t="shared" si="148"/>
        <v>15.183333333333332</v>
      </c>
      <c r="V941" s="8">
        <f t="shared" si="149"/>
        <v>15.012499999999999</v>
      </c>
    </row>
    <row r="942" spans="1:22" ht="13.5" x14ac:dyDescent="0.25">
      <c r="A942" s="3">
        <f>RSI!A942</f>
        <v>43682</v>
      </c>
      <c r="B942" s="2">
        <f>RSI!B942</f>
        <v>35.35</v>
      </c>
      <c r="C942" s="2">
        <f>RSI!I942</f>
        <v>34.031636007216321</v>
      </c>
      <c r="D942" s="2">
        <f>MACD!E942</f>
        <v>-0.14791287780483486</v>
      </c>
      <c r="E942" s="2">
        <f>MACD!F942</f>
        <v>-0.23855625527634469</v>
      </c>
      <c r="F942" s="2">
        <f>'Moving Avg'!D942</f>
        <v>35.35</v>
      </c>
      <c r="G942" s="2">
        <f>'Moving Avg'!F942</f>
        <v>35.316000000000017</v>
      </c>
      <c r="H942" s="2">
        <f>'Moving Avg'!G942</f>
        <v>35.456399999999967</v>
      </c>
      <c r="I942" s="2">
        <f>'Moving Avg'!H942</f>
        <v>40.816900000000018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  <c r="M942" s="8">
        <f t="shared" si="140"/>
        <v>25</v>
      </c>
      <c r="N942" s="8">
        <f t="shared" si="141"/>
        <v>0</v>
      </c>
      <c r="O942" s="8">
        <f t="shared" si="142"/>
        <v>0</v>
      </c>
      <c r="P942" s="8">
        <f t="shared" si="143"/>
        <v>33</v>
      </c>
      <c r="Q942" s="9">
        <f t="shared" si="144"/>
        <v>13.7</v>
      </c>
      <c r="R942" s="9">
        <f t="shared" si="145"/>
        <v>13.25</v>
      </c>
      <c r="S942" s="9">
        <f t="shared" si="146"/>
        <v>18.600000000000001</v>
      </c>
      <c r="T942" s="9">
        <f t="shared" si="147"/>
        <v>14.5</v>
      </c>
      <c r="U942" s="8">
        <f t="shared" si="148"/>
        <v>15.183333333333332</v>
      </c>
      <c r="V942" s="8">
        <f t="shared" si="149"/>
        <v>15.012499999999999</v>
      </c>
    </row>
    <row r="943" spans="1:22" ht="13.5" x14ac:dyDescent="0.25">
      <c r="A943" s="3">
        <f>RSI!A943</f>
        <v>43683</v>
      </c>
      <c r="B943" s="2">
        <f>RSI!B943</f>
        <v>35.35</v>
      </c>
      <c r="C943" s="2">
        <f>RSI!I943</f>
        <v>34.031636007216321</v>
      </c>
      <c r="D943" s="2">
        <f>MACD!E943</f>
        <v>-0.13100888640151709</v>
      </c>
      <c r="E943" s="2">
        <f>MACD!F943</f>
        <v>-0.21704678150137918</v>
      </c>
      <c r="F943" s="2">
        <f>'Moving Avg'!D943</f>
        <v>35.35</v>
      </c>
      <c r="G943" s="2">
        <f>'Moving Avg'!F943</f>
        <v>35.333000000000013</v>
      </c>
      <c r="H943" s="2">
        <f>'Moving Avg'!G943</f>
        <v>35.423399999999965</v>
      </c>
      <c r="I943" s="2">
        <f>'Moving Avg'!H943</f>
        <v>40.821150000000017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  <c r="M943" s="8">
        <f t="shared" si="140"/>
        <v>25</v>
      </c>
      <c r="N943" s="8">
        <f t="shared" si="141"/>
        <v>0</v>
      </c>
      <c r="O943" s="8">
        <f t="shared" si="142"/>
        <v>0</v>
      </c>
      <c r="P943" s="8">
        <f t="shared" si="143"/>
        <v>33</v>
      </c>
      <c r="Q943" s="9">
        <f t="shared" si="144"/>
        <v>13.7</v>
      </c>
      <c r="R943" s="9">
        <f t="shared" si="145"/>
        <v>13.25</v>
      </c>
      <c r="S943" s="9">
        <f t="shared" si="146"/>
        <v>18.600000000000001</v>
      </c>
      <c r="T943" s="9">
        <f t="shared" si="147"/>
        <v>14.5</v>
      </c>
      <c r="U943" s="8">
        <f t="shared" si="148"/>
        <v>15.183333333333332</v>
      </c>
      <c r="V943" s="8">
        <f t="shared" si="149"/>
        <v>15.012499999999999</v>
      </c>
    </row>
    <row r="944" spans="1:22" ht="13.5" x14ac:dyDescent="0.25">
      <c r="A944" s="3">
        <f>RSI!A944</f>
        <v>43684</v>
      </c>
      <c r="B944" s="2">
        <f>RSI!B944</f>
        <v>35.35</v>
      </c>
      <c r="C944" s="2">
        <f>RSI!I944</f>
        <v>34.031636007216306</v>
      </c>
      <c r="D944" s="2">
        <f>MACD!E944</f>
        <v>-0.11627203973052502</v>
      </c>
      <c r="E944" s="2">
        <f>MACD!F944</f>
        <v>-0.19689183314720837</v>
      </c>
      <c r="F944" s="2">
        <f>'Moving Avg'!D944</f>
        <v>35.35</v>
      </c>
      <c r="G944" s="2">
        <f>'Moving Avg'!F944</f>
        <v>35.350000000000009</v>
      </c>
      <c r="H944" s="2">
        <f>'Moving Avg'!G944</f>
        <v>35.390399999999964</v>
      </c>
      <c r="I944" s="2">
        <f>'Moving Avg'!H944</f>
        <v>40.82025000000003</v>
      </c>
      <c r="J944" s="6" t="str">
        <f>OBV!F944</f>
        <v>NEUTRAL</v>
      </c>
      <c r="K944" s="6" t="str">
        <f>OBV!G944</f>
        <v>NEUTRAL</v>
      </c>
      <c r="L944" s="6" t="str">
        <f>OBV!H944</f>
        <v>NEUTRAL</v>
      </c>
      <c r="M944" s="8">
        <f t="shared" si="140"/>
        <v>25</v>
      </c>
      <c r="N944" s="8">
        <f t="shared" si="141"/>
        <v>0</v>
      </c>
      <c r="O944" s="8">
        <f t="shared" si="142"/>
        <v>0</v>
      </c>
      <c r="P944" s="8">
        <f t="shared" si="143"/>
        <v>33</v>
      </c>
      <c r="Q944" s="9">
        <f t="shared" si="144"/>
        <v>13.7</v>
      </c>
      <c r="R944" s="9">
        <f t="shared" si="145"/>
        <v>13.25</v>
      </c>
      <c r="S944" s="9">
        <f t="shared" si="146"/>
        <v>18.600000000000001</v>
      </c>
      <c r="T944" s="9">
        <f t="shared" si="147"/>
        <v>14.5</v>
      </c>
      <c r="U944" s="8">
        <f t="shared" si="148"/>
        <v>15.183333333333332</v>
      </c>
      <c r="V944" s="8">
        <f t="shared" si="149"/>
        <v>15.012499999999999</v>
      </c>
    </row>
    <row r="945" spans="1:22" ht="13.5" x14ac:dyDescent="0.25">
      <c r="A945" s="3">
        <f>RSI!A945</f>
        <v>43685</v>
      </c>
      <c r="B945" s="2">
        <f>RSI!B945</f>
        <v>35.35</v>
      </c>
      <c r="C945" s="2">
        <f>RSI!I945</f>
        <v>34.031636007216306</v>
      </c>
      <c r="D945" s="2">
        <f>MACD!E945</f>
        <v>-0.10340103974919401</v>
      </c>
      <c r="E945" s="2">
        <f>MACD!F945</f>
        <v>-0.17819367446760551</v>
      </c>
      <c r="F945" s="2">
        <f>'Moving Avg'!D945</f>
        <v>35.35</v>
      </c>
      <c r="G945" s="2">
        <f>'Moving Avg'!F945</f>
        <v>35.350000000000009</v>
      </c>
      <c r="H945" s="2">
        <f>'Moving Avg'!G945</f>
        <v>35.360599999999955</v>
      </c>
      <c r="I945" s="2">
        <f>'Moving Avg'!H945</f>
        <v>40.808550000000032</v>
      </c>
      <c r="J945" s="6" t="str">
        <f>OBV!F945</f>
        <v>NEUTRAL</v>
      </c>
      <c r="K945" s="6" t="str">
        <f>OBV!G945</f>
        <v>NEUTRAL</v>
      </c>
      <c r="L945" s="6" t="str">
        <f>OBV!H945</f>
        <v>NEUTRAL</v>
      </c>
      <c r="M945" s="8">
        <f t="shared" si="140"/>
        <v>25</v>
      </c>
      <c r="N945" s="8">
        <f t="shared" si="141"/>
        <v>0</v>
      </c>
      <c r="O945" s="8">
        <f t="shared" si="142"/>
        <v>0</v>
      </c>
      <c r="P945" s="8">
        <f t="shared" si="143"/>
        <v>33</v>
      </c>
      <c r="Q945" s="9">
        <f t="shared" si="144"/>
        <v>13.7</v>
      </c>
      <c r="R945" s="9">
        <f t="shared" si="145"/>
        <v>13.25</v>
      </c>
      <c r="S945" s="9">
        <f t="shared" si="146"/>
        <v>18.600000000000001</v>
      </c>
      <c r="T945" s="9">
        <f t="shared" si="147"/>
        <v>14.5</v>
      </c>
      <c r="U945" s="8">
        <f t="shared" si="148"/>
        <v>15.183333333333332</v>
      </c>
      <c r="V945" s="8">
        <f t="shared" si="149"/>
        <v>15.012499999999999</v>
      </c>
    </row>
    <row r="946" spans="1:22" ht="13.5" x14ac:dyDescent="0.25">
      <c r="A946" s="3">
        <f>RSI!A946</f>
        <v>43686</v>
      </c>
      <c r="B946" s="2">
        <f>RSI!B946</f>
        <v>35.35</v>
      </c>
      <c r="C946" s="2">
        <f>RSI!I946</f>
        <v>34.031636007216321</v>
      </c>
      <c r="D946" s="2">
        <f>MACD!E946</f>
        <v>-9.2138563527363715E-2</v>
      </c>
      <c r="E946" s="2">
        <f>MACD!F946</f>
        <v>-0.16098265227955716</v>
      </c>
      <c r="F946" s="2">
        <f>'Moving Avg'!D946</f>
        <v>35.35</v>
      </c>
      <c r="G946" s="2">
        <f>'Moving Avg'!F946</f>
        <v>35.350000000000009</v>
      </c>
      <c r="H946" s="2">
        <f>'Moving Avg'!G946</f>
        <v>35.330799999999961</v>
      </c>
      <c r="I946" s="2">
        <f>'Moving Avg'!H946</f>
        <v>40.788400000000031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  <c r="M946" s="8">
        <f t="shared" si="140"/>
        <v>25</v>
      </c>
      <c r="N946" s="8">
        <f t="shared" si="141"/>
        <v>0</v>
      </c>
      <c r="O946" s="8">
        <f t="shared" si="142"/>
        <v>0</v>
      </c>
      <c r="P946" s="8">
        <f t="shared" si="143"/>
        <v>33</v>
      </c>
      <c r="Q946" s="9">
        <f t="shared" si="144"/>
        <v>13.7</v>
      </c>
      <c r="R946" s="9">
        <f t="shared" si="145"/>
        <v>13.25</v>
      </c>
      <c r="S946" s="9">
        <f t="shared" si="146"/>
        <v>18.600000000000001</v>
      </c>
      <c r="T946" s="9">
        <f t="shared" si="147"/>
        <v>14.5</v>
      </c>
      <c r="U946" s="8">
        <f t="shared" si="148"/>
        <v>15.183333333333332</v>
      </c>
      <c r="V946" s="8">
        <f t="shared" si="149"/>
        <v>15.012499999999999</v>
      </c>
    </row>
    <row r="947" spans="1:22" ht="13.5" x14ac:dyDescent="0.25">
      <c r="A947" s="3">
        <f>RSI!A947</f>
        <v>43691</v>
      </c>
      <c r="B947" s="2">
        <f>RSI!B947</f>
        <v>35.35</v>
      </c>
      <c r="C947" s="2">
        <f>RSI!I947</f>
        <v>34.031636007216321</v>
      </c>
      <c r="D947" s="2">
        <f>MACD!E947</f>
        <v>-8.2264674025616102E-2</v>
      </c>
      <c r="E947" s="2">
        <f>MACD!F947</f>
        <v>-0.14523905662876896</v>
      </c>
      <c r="F947" s="2">
        <f>'Moving Avg'!D947</f>
        <v>35.35</v>
      </c>
      <c r="G947" s="2">
        <f>'Moving Avg'!F947</f>
        <v>35.350000000000009</v>
      </c>
      <c r="H947" s="2">
        <f>'Moving Avg'!G947</f>
        <v>35.307199999999959</v>
      </c>
      <c r="I947" s="2">
        <f>'Moving Avg'!H947</f>
        <v>40.768250000000037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  <c r="M947" s="8">
        <f t="shared" si="140"/>
        <v>25</v>
      </c>
      <c r="N947" s="8">
        <f t="shared" si="141"/>
        <v>0</v>
      </c>
      <c r="O947" s="8">
        <f t="shared" si="142"/>
        <v>0</v>
      </c>
      <c r="P947" s="8">
        <f t="shared" si="143"/>
        <v>33</v>
      </c>
      <c r="Q947" s="9">
        <f t="shared" si="144"/>
        <v>13.7</v>
      </c>
      <c r="R947" s="9">
        <f t="shared" si="145"/>
        <v>13.25</v>
      </c>
      <c r="S947" s="9">
        <f t="shared" si="146"/>
        <v>18.600000000000001</v>
      </c>
      <c r="T947" s="9">
        <f t="shared" si="147"/>
        <v>14.5</v>
      </c>
      <c r="U947" s="8">
        <f t="shared" si="148"/>
        <v>15.183333333333332</v>
      </c>
      <c r="V947" s="8">
        <f t="shared" si="149"/>
        <v>15.012499999999999</v>
      </c>
    </row>
    <row r="948" spans="1:22" ht="13.5" x14ac:dyDescent="0.25">
      <c r="A948" s="3">
        <f>RSI!A948</f>
        <v>43692</v>
      </c>
      <c r="B948" s="2">
        <f>RSI!B948</f>
        <v>35.35</v>
      </c>
      <c r="C948" s="2">
        <f>RSI!I948</f>
        <v>34.031636007216321</v>
      </c>
      <c r="D948" s="2">
        <f>MACD!E948</f>
        <v>-7.3591231549599456E-2</v>
      </c>
      <c r="E948" s="2">
        <f>MACD!F948</f>
        <v>-0.13090949161293505</v>
      </c>
      <c r="F948" s="2">
        <f>'Moving Avg'!D948</f>
        <v>35.35</v>
      </c>
      <c r="G948" s="2">
        <f>'Moving Avg'!F948</f>
        <v>35.350000000000009</v>
      </c>
      <c r="H948" s="2">
        <f>'Moving Avg'!G948</f>
        <v>35.290199999999963</v>
      </c>
      <c r="I948" s="2">
        <f>'Moving Avg'!H948</f>
        <v>40.736150000000045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  <c r="M948" s="8">
        <f t="shared" si="140"/>
        <v>25</v>
      </c>
      <c r="N948" s="8">
        <f t="shared" si="141"/>
        <v>0</v>
      </c>
      <c r="O948" s="8">
        <f t="shared" si="142"/>
        <v>0</v>
      </c>
      <c r="P948" s="8">
        <f t="shared" si="143"/>
        <v>33</v>
      </c>
      <c r="Q948" s="9">
        <f t="shared" si="144"/>
        <v>13.7</v>
      </c>
      <c r="R948" s="9">
        <f t="shared" si="145"/>
        <v>13.25</v>
      </c>
      <c r="S948" s="9">
        <f t="shared" si="146"/>
        <v>18.600000000000001</v>
      </c>
      <c r="T948" s="9">
        <f t="shared" si="147"/>
        <v>14.5</v>
      </c>
      <c r="U948" s="8">
        <f t="shared" si="148"/>
        <v>15.183333333333332</v>
      </c>
      <c r="V948" s="8">
        <f t="shared" si="149"/>
        <v>15.012499999999999</v>
      </c>
    </row>
    <row r="949" spans="1:22" ht="13.5" x14ac:dyDescent="0.25">
      <c r="A949" s="3">
        <f>RSI!A949</f>
        <v>43693</v>
      </c>
      <c r="B949" s="2">
        <f>RSI!B949</f>
        <v>35.35</v>
      </c>
      <c r="C949" s="2">
        <f>RSI!I949</f>
        <v>34.031636007216321</v>
      </c>
      <c r="D949" s="2">
        <f>MACD!E949</f>
        <v>-6.5957152896885418E-2</v>
      </c>
      <c r="E949" s="2">
        <f>MACD!F949</f>
        <v>-0.11791902386972514</v>
      </c>
      <c r="F949" s="2">
        <f>'Moving Avg'!D949</f>
        <v>35.35</v>
      </c>
      <c r="G949" s="2">
        <f>'Moving Avg'!F949</f>
        <v>35.350000000000009</v>
      </c>
      <c r="H949" s="2">
        <f>'Moving Avg'!G949</f>
        <v>35.269599999999961</v>
      </c>
      <c r="I949" s="2">
        <f>'Moving Avg'!H949</f>
        <v>40.697900000000047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  <c r="M949" s="8">
        <f t="shared" si="140"/>
        <v>25</v>
      </c>
      <c r="N949" s="8">
        <f t="shared" si="141"/>
        <v>0</v>
      </c>
      <c r="O949" s="8">
        <f t="shared" si="142"/>
        <v>0</v>
      </c>
      <c r="P949" s="8">
        <f t="shared" si="143"/>
        <v>33</v>
      </c>
      <c r="Q949" s="9">
        <f t="shared" si="144"/>
        <v>13.7</v>
      </c>
      <c r="R949" s="9">
        <f t="shared" si="145"/>
        <v>13.25</v>
      </c>
      <c r="S949" s="9">
        <f t="shared" si="146"/>
        <v>18.600000000000001</v>
      </c>
      <c r="T949" s="9">
        <f t="shared" si="147"/>
        <v>14.5</v>
      </c>
      <c r="U949" s="8">
        <f t="shared" si="148"/>
        <v>15.183333333333332</v>
      </c>
      <c r="V949" s="8">
        <f t="shared" si="149"/>
        <v>15.012499999999999</v>
      </c>
    </row>
    <row r="950" spans="1:22" ht="13.5" x14ac:dyDescent="0.25">
      <c r="A950" s="3">
        <f>RSI!A950</f>
        <v>43696</v>
      </c>
      <c r="B950" s="2">
        <f>RSI!B950</f>
        <v>35.299999999999997</v>
      </c>
      <c r="C950" s="2">
        <f>RSI!I950</f>
        <v>26.33834357602106</v>
      </c>
      <c r="D950" s="2">
        <f>MACD!E950</f>
        <v>-5.5520684973572543E-2</v>
      </c>
      <c r="E950" s="2">
        <f>MACD!F950</f>
        <v>-0.10543935609049462</v>
      </c>
      <c r="F950" s="2">
        <f>'Moving Avg'!D950</f>
        <v>35.339999999999996</v>
      </c>
      <c r="G950" s="2">
        <f>'Moving Avg'!F950</f>
        <v>35.347500000000011</v>
      </c>
      <c r="H950" s="2">
        <f>'Moving Avg'!G950</f>
        <v>35.251199999999969</v>
      </c>
      <c r="I950" s="2">
        <f>'Moving Avg'!H950</f>
        <v>40.64940000000005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  <c r="M950" s="8">
        <f t="shared" si="140"/>
        <v>50</v>
      </c>
      <c r="N950" s="8">
        <f t="shared" si="141"/>
        <v>0</v>
      </c>
      <c r="O950" s="8">
        <f t="shared" si="142"/>
        <v>0</v>
      </c>
      <c r="P950" s="8">
        <f t="shared" si="143"/>
        <v>16.5</v>
      </c>
      <c r="Q950" s="9">
        <f t="shared" si="144"/>
        <v>19.975000000000001</v>
      </c>
      <c r="R950" s="9">
        <f t="shared" si="145"/>
        <v>14.125</v>
      </c>
      <c r="S950" s="9">
        <f t="shared" si="146"/>
        <v>14.925000000000001</v>
      </c>
      <c r="T950" s="9">
        <f t="shared" si="147"/>
        <v>16.625</v>
      </c>
      <c r="U950" s="8">
        <f t="shared" si="148"/>
        <v>16.341666666666669</v>
      </c>
      <c r="V950" s="8">
        <f t="shared" si="149"/>
        <v>16.412500000000001</v>
      </c>
    </row>
    <row r="951" spans="1:22" ht="13.5" x14ac:dyDescent="0.25">
      <c r="A951" s="3">
        <f>RSI!A951</f>
        <v>43697</v>
      </c>
      <c r="B951" s="2">
        <f>RSI!B951</f>
        <v>35.299999999999997</v>
      </c>
      <c r="C951" s="2">
        <f>RSI!I951</f>
        <v>26.33834357602106</v>
      </c>
      <c r="D951" s="2">
        <f>MACD!E951</f>
        <v>-4.6141450162153319E-2</v>
      </c>
      <c r="E951" s="2">
        <f>MACD!F951</f>
        <v>-9.3579774904826371E-2</v>
      </c>
      <c r="F951" s="2">
        <f>'Moving Avg'!D951</f>
        <v>35.330000000000005</v>
      </c>
      <c r="G951" s="2">
        <f>'Moving Avg'!F951</f>
        <v>35.345000000000006</v>
      </c>
      <c r="H951" s="2">
        <f>'Moving Avg'!G951</f>
        <v>35.232799999999969</v>
      </c>
      <c r="I951" s="2">
        <f>'Moving Avg'!H951</f>
        <v>40.598400000000055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0"/>
        <v>50</v>
      </c>
      <c r="N951" s="8">
        <f t="shared" si="141"/>
        <v>0</v>
      </c>
      <c r="O951" s="8">
        <f t="shared" si="142"/>
        <v>0</v>
      </c>
      <c r="P951" s="8">
        <f t="shared" si="143"/>
        <v>16.5</v>
      </c>
      <c r="Q951" s="9">
        <f t="shared" si="144"/>
        <v>19.975000000000001</v>
      </c>
      <c r="R951" s="9">
        <f t="shared" si="145"/>
        <v>14.125</v>
      </c>
      <c r="S951" s="9">
        <f t="shared" si="146"/>
        <v>14.925000000000001</v>
      </c>
      <c r="T951" s="9">
        <f t="shared" si="147"/>
        <v>16.625</v>
      </c>
      <c r="U951" s="8">
        <f t="shared" si="148"/>
        <v>16.341666666666669</v>
      </c>
      <c r="V951" s="8">
        <f t="shared" si="149"/>
        <v>16.412500000000001</v>
      </c>
    </row>
    <row r="952" spans="1:22" ht="13.5" x14ac:dyDescent="0.25">
      <c r="A952" s="3">
        <f>RSI!A952</f>
        <v>43698</v>
      </c>
      <c r="B952" s="2">
        <f>RSI!B952</f>
        <v>35.299999999999997</v>
      </c>
      <c r="C952" s="2">
        <f>RSI!I952</f>
        <v>26.33834357602106</v>
      </c>
      <c r="D952" s="2">
        <f>MACD!E952</f>
        <v>-3.7697417758202789E-2</v>
      </c>
      <c r="E952" s="2">
        <f>MACD!F952</f>
        <v>-8.2403303475501649E-2</v>
      </c>
      <c r="F952" s="2">
        <f>'Moving Avg'!D952</f>
        <v>35.320000000000007</v>
      </c>
      <c r="G952" s="2">
        <f>'Moving Avg'!F952</f>
        <v>35.342500000000001</v>
      </c>
      <c r="H952" s="2">
        <f>'Moving Avg'!G952</f>
        <v>35.230799999999967</v>
      </c>
      <c r="I952" s="2">
        <f>'Moving Avg'!H952</f>
        <v>40.554200000000058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0"/>
        <v>50</v>
      </c>
      <c r="N952" s="8">
        <f t="shared" si="141"/>
        <v>0</v>
      </c>
      <c r="O952" s="8">
        <f t="shared" si="142"/>
        <v>0</v>
      </c>
      <c r="P952" s="8">
        <f t="shared" si="143"/>
        <v>16.5</v>
      </c>
      <c r="Q952" s="9">
        <f t="shared" si="144"/>
        <v>19.975000000000001</v>
      </c>
      <c r="R952" s="9">
        <f t="shared" si="145"/>
        <v>14.125</v>
      </c>
      <c r="S952" s="9">
        <f t="shared" si="146"/>
        <v>14.925000000000001</v>
      </c>
      <c r="T952" s="9">
        <f t="shared" si="147"/>
        <v>16.625</v>
      </c>
      <c r="U952" s="8">
        <f t="shared" si="148"/>
        <v>16.341666666666669</v>
      </c>
      <c r="V952" s="8">
        <f t="shared" si="149"/>
        <v>16.412500000000001</v>
      </c>
    </row>
    <row r="953" spans="1:22" ht="13.5" x14ac:dyDescent="0.25">
      <c r="A953" s="3">
        <f>RSI!A953</f>
        <v>43699</v>
      </c>
      <c r="B953" s="2">
        <f>RSI!B953</f>
        <v>35.299999999999997</v>
      </c>
      <c r="C953" s="2">
        <f>RSI!I953</f>
        <v>26.33834357602106</v>
      </c>
      <c r="D953" s="2">
        <f>MACD!E953</f>
        <v>-3.0082322082648716E-2</v>
      </c>
      <c r="E953" s="2">
        <f>MACD!F953</f>
        <v>-7.1939107196931057E-2</v>
      </c>
      <c r="F953" s="2">
        <f>'Moving Avg'!D953</f>
        <v>35.31</v>
      </c>
      <c r="G953" s="2">
        <f>'Moving Avg'!F953</f>
        <v>35.339999999999996</v>
      </c>
      <c r="H953" s="2">
        <f>'Moving Avg'!G953</f>
        <v>35.228799999999971</v>
      </c>
      <c r="I953" s="2">
        <f>'Moving Avg'!H953</f>
        <v>40.503250000000058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50</v>
      </c>
      <c r="N953" s="8">
        <f t="shared" si="141"/>
        <v>0</v>
      </c>
      <c r="O953" s="8">
        <f t="shared" si="142"/>
        <v>0</v>
      </c>
      <c r="P953" s="8">
        <f t="shared" si="143"/>
        <v>16.5</v>
      </c>
      <c r="Q953" s="9">
        <f t="shared" si="144"/>
        <v>19.975000000000001</v>
      </c>
      <c r="R953" s="9">
        <f t="shared" si="145"/>
        <v>14.125</v>
      </c>
      <c r="S953" s="9">
        <f t="shared" si="146"/>
        <v>14.925000000000001</v>
      </c>
      <c r="T953" s="9">
        <f t="shared" si="147"/>
        <v>16.625</v>
      </c>
      <c r="U953" s="8">
        <f t="shared" si="148"/>
        <v>16.341666666666669</v>
      </c>
      <c r="V953" s="8">
        <f t="shared" si="149"/>
        <v>16.412500000000001</v>
      </c>
    </row>
    <row r="954" spans="1:22" ht="13.5" x14ac:dyDescent="0.25">
      <c r="A954" s="3">
        <f>RSI!A954</f>
        <v>43700</v>
      </c>
      <c r="B954" s="2">
        <f>RSI!B954</f>
        <v>35.299999999999997</v>
      </c>
      <c r="C954" s="2">
        <f>RSI!I954</f>
        <v>26.33834357602106</v>
      </c>
      <c r="D954" s="2">
        <f>MACD!E954</f>
        <v>-2.3203459976919305E-2</v>
      </c>
      <c r="E954" s="2">
        <f>MACD!F954</f>
        <v>-6.2191977752928708E-2</v>
      </c>
      <c r="F954" s="2">
        <f>'Moving Avg'!D954</f>
        <v>35.299999999999997</v>
      </c>
      <c r="G954" s="2">
        <f>'Moving Avg'!F954</f>
        <v>35.337499999999991</v>
      </c>
      <c r="H954" s="2">
        <f>'Moving Avg'!G954</f>
        <v>35.226799999999969</v>
      </c>
      <c r="I954" s="2">
        <f>'Moving Avg'!H954</f>
        <v>40.452500000000065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0"/>
        <v>50</v>
      </c>
      <c r="N954" s="8">
        <f t="shared" si="141"/>
        <v>0</v>
      </c>
      <c r="O954" s="8">
        <f t="shared" si="142"/>
        <v>0</v>
      </c>
      <c r="P954" s="8">
        <f t="shared" si="143"/>
        <v>16.5</v>
      </c>
      <c r="Q954" s="9">
        <f t="shared" si="144"/>
        <v>19.975000000000001</v>
      </c>
      <c r="R954" s="9">
        <f t="shared" si="145"/>
        <v>14.125</v>
      </c>
      <c r="S954" s="9">
        <f t="shared" si="146"/>
        <v>14.925000000000001</v>
      </c>
      <c r="T954" s="9">
        <f t="shared" si="147"/>
        <v>16.625</v>
      </c>
      <c r="U954" s="8">
        <f t="shared" si="148"/>
        <v>16.341666666666669</v>
      </c>
      <c r="V954" s="8">
        <f t="shared" si="149"/>
        <v>16.412500000000001</v>
      </c>
    </row>
    <row r="955" spans="1:22" ht="13.5" x14ac:dyDescent="0.25">
      <c r="A955" s="3">
        <f>RSI!A955</f>
        <v>43703</v>
      </c>
      <c r="B955" s="2">
        <f>RSI!B955</f>
        <v>35.299999999999997</v>
      </c>
      <c r="C955" s="2">
        <f>RSI!I955</f>
        <v>26.33834357602106</v>
      </c>
      <c r="D955" s="2">
        <f>MACD!E955</f>
        <v>-1.6979810635092463E-2</v>
      </c>
      <c r="E955" s="2">
        <f>MACD!F955</f>
        <v>-5.3149544329361462E-2</v>
      </c>
      <c r="F955" s="2">
        <f>'Moving Avg'!D955</f>
        <v>35.299999999999997</v>
      </c>
      <c r="G955" s="2">
        <f>'Moving Avg'!F955</f>
        <v>35.334999999999994</v>
      </c>
      <c r="H955" s="2">
        <f>'Moving Avg'!G955</f>
        <v>35.224799999999973</v>
      </c>
      <c r="I955" s="2">
        <f>'Moving Avg'!H955</f>
        <v>40.401800000000065</v>
      </c>
      <c r="J955" s="6" t="str">
        <f>OBV!F955</f>
        <v>NEUTRAL</v>
      </c>
      <c r="K955" s="6" t="str">
        <f>OBV!G955</f>
        <v>NEUTRAL</v>
      </c>
      <c r="L955" s="6" t="str">
        <f>OBV!H955</f>
        <v>NEUTRAL</v>
      </c>
      <c r="M955" s="8">
        <f t="shared" si="140"/>
        <v>50</v>
      </c>
      <c r="N955" s="8">
        <f t="shared" si="141"/>
        <v>0</v>
      </c>
      <c r="O955" s="8">
        <f t="shared" si="142"/>
        <v>0</v>
      </c>
      <c r="P955" s="8">
        <f t="shared" si="143"/>
        <v>33</v>
      </c>
      <c r="Q955" s="9">
        <f t="shared" si="144"/>
        <v>22.45</v>
      </c>
      <c r="R955" s="9">
        <f t="shared" si="145"/>
        <v>18.25</v>
      </c>
      <c r="S955" s="9">
        <f t="shared" si="146"/>
        <v>22.35</v>
      </c>
      <c r="T955" s="9">
        <f t="shared" si="147"/>
        <v>20.75</v>
      </c>
      <c r="U955" s="8">
        <f t="shared" si="148"/>
        <v>21.016666666666669</v>
      </c>
      <c r="V955" s="8">
        <f t="shared" si="149"/>
        <v>20.950000000000003</v>
      </c>
    </row>
    <row r="956" spans="1:22" ht="13.5" x14ac:dyDescent="0.25">
      <c r="A956" s="3">
        <f>RSI!A956</f>
        <v>43704</v>
      </c>
      <c r="B956" s="2">
        <f>RSI!B956</f>
        <v>35.299999999999997</v>
      </c>
      <c r="C956" s="2">
        <f>RSI!I956</f>
        <v>26.33834357602106</v>
      </c>
      <c r="D956" s="2">
        <f>MACD!E956</f>
        <v>-1.1340429405620966E-2</v>
      </c>
      <c r="E956" s="2">
        <f>MACD!F956</f>
        <v>-4.4787721344613361E-2</v>
      </c>
      <c r="F956" s="2">
        <f>'Moving Avg'!D956</f>
        <v>35.299999999999997</v>
      </c>
      <c r="G956" s="2">
        <f>'Moving Avg'!F956</f>
        <v>35.332499999999996</v>
      </c>
      <c r="H956" s="2">
        <f>'Moving Avg'!G956</f>
        <v>35.224799999999973</v>
      </c>
      <c r="I956" s="2">
        <f>'Moving Avg'!H956</f>
        <v>40.351100000000066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  <c r="M956" s="8">
        <f t="shared" si="140"/>
        <v>50</v>
      </c>
      <c r="N956" s="8">
        <f t="shared" si="141"/>
        <v>0</v>
      </c>
      <c r="O956" s="8">
        <f t="shared" si="142"/>
        <v>0</v>
      </c>
      <c r="P956" s="8">
        <f t="shared" si="143"/>
        <v>33</v>
      </c>
      <c r="Q956" s="9">
        <f t="shared" si="144"/>
        <v>22.45</v>
      </c>
      <c r="R956" s="9">
        <f t="shared" si="145"/>
        <v>18.25</v>
      </c>
      <c r="S956" s="9">
        <f t="shared" si="146"/>
        <v>22.35</v>
      </c>
      <c r="T956" s="9">
        <f t="shared" si="147"/>
        <v>20.75</v>
      </c>
      <c r="U956" s="8">
        <f t="shared" si="148"/>
        <v>21.016666666666669</v>
      </c>
      <c r="V956" s="8">
        <f t="shared" si="149"/>
        <v>20.950000000000003</v>
      </c>
    </row>
    <row r="957" spans="1:22" ht="13.5" x14ac:dyDescent="0.25">
      <c r="A957" s="3">
        <f>RSI!A957</f>
        <v>43705</v>
      </c>
      <c r="B957" s="2">
        <f>RSI!B957</f>
        <v>35.299999999999997</v>
      </c>
      <c r="C957" s="2">
        <f>RSI!I957</f>
        <v>26.33834357602106</v>
      </c>
      <c r="D957" s="2">
        <f>MACD!E957</f>
        <v>-6.2230745460070125E-3</v>
      </c>
      <c r="E957" s="2">
        <f>MACD!F957</f>
        <v>-3.7074791984892087E-2</v>
      </c>
      <c r="F957" s="2">
        <f>'Moving Avg'!D957</f>
        <v>35.299999999999997</v>
      </c>
      <c r="G957" s="2">
        <f>'Moving Avg'!F957</f>
        <v>35.33</v>
      </c>
      <c r="H957" s="2">
        <f>'Moving Avg'!G957</f>
        <v>35.224799999999973</v>
      </c>
      <c r="I957" s="2">
        <f>'Moving Avg'!H957</f>
        <v>40.300450000000076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  <c r="M957" s="8">
        <f t="shared" si="140"/>
        <v>50</v>
      </c>
      <c r="N957" s="8">
        <f t="shared" si="141"/>
        <v>0</v>
      </c>
      <c r="O957" s="8">
        <f t="shared" si="142"/>
        <v>0</v>
      </c>
      <c r="P957" s="8">
        <f t="shared" si="143"/>
        <v>33</v>
      </c>
      <c r="Q957" s="9">
        <f t="shared" si="144"/>
        <v>22.45</v>
      </c>
      <c r="R957" s="9">
        <f t="shared" si="145"/>
        <v>18.25</v>
      </c>
      <c r="S957" s="9">
        <f t="shared" si="146"/>
        <v>22.35</v>
      </c>
      <c r="T957" s="9">
        <f t="shared" si="147"/>
        <v>20.75</v>
      </c>
      <c r="U957" s="8">
        <f t="shared" si="148"/>
        <v>21.016666666666669</v>
      </c>
      <c r="V957" s="8">
        <f t="shared" si="149"/>
        <v>20.950000000000003</v>
      </c>
    </row>
    <row r="958" spans="1:22" ht="13.5" x14ac:dyDescent="0.25">
      <c r="A958" s="3">
        <f>RSI!A958</f>
        <v>43706</v>
      </c>
      <c r="B958" s="2">
        <f>RSI!B958</f>
        <v>35.299999999999997</v>
      </c>
      <c r="C958" s="2">
        <f>RSI!I958</f>
        <v>26.33834357602106</v>
      </c>
      <c r="D958" s="2">
        <f>MACD!E958</f>
        <v>-1.5730321397953162E-3</v>
      </c>
      <c r="E958" s="2">
        <f>MACD!F958</f>
        <v>-2.9974440015872735E-2</v>
      </c>
      <c r="F958" s="2">
        <f>'Moving Avg'!D958</f>
        <v>35.299999999999997</v>
      </c>
      <c r="G958" s="2">
        <f>'Moving Avg'!F958</f>
        <v>35.327499999999993</v>
      </c>
      <c r="H958" s="2">
        <f>'Moving Avg'!G958</f>
        <v>35.230799999999974</v>
      </c>
      <c r="I958" s="2">
        <f>'Moving Avg'!H958</f>
        <v>40.260000000000076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  <c r="M958" s="8">
        <f t="shared" si="140"/>
        <v>50</v>
      </c>
      <c r="N958" s="8">
        <f t="shared" si="141"/>
        <v>0</v>
      </c>
      <c r="O958" s="8">
        <f t="shared" si="142"/>
        <v>0</v>
      </c>
      <c r="P958" s="8">
        <f t="shared" si="143"/>
        <v>33</v>
      </c>
      <c r="Q958" s="9">
        <f t="shared" si="144"/>
        <v>22.45</v>
      </c>
      <c r="R958" s="9">
        <f t="shared" si="145"/>
        <v>18.25</v>
      </c>
      <c r="S958" s="9">
        <f t="shared" si="146"/>
        <v>22.35</v>
      </c>
      <c r="T958" s="9">
        <f t="shared" si="147"/>
        <v>20.75</v>
      </c>
      <c r="U958" s="8">
        <f t="shared" si="148"/>
        <v>21.016666666666669</v>
      </c>
      <c r="V958" s="8">
        <f t="shared" si="149"/>
        <v>20.950000000000003</v>
      </c>
    </row>
    <row r="959" spans="1:22" ht="13.5" x14ac:dyDescent="0.25">
      <c r="A959" s="3">
        <f>RSI!A959</f>
        <v>43707</v>
      </c>
      <c r="B959" s="2">
        <f>RSI!B959</f>
        <v>35.299999999999997</v>
      </c>
      <c r="C959" s="2">
        <f>RSI!I959</f>
        <v>26.33834357602106</v>
      </c>
      <c r="D959" s="2">
        <f>MACD!E959</f>
        <v>2.6578903395986231E-3</v>
      </c>
      <c r="E959" s="2">
        <f>MACD!F959</f>
        <v>-2.3447973944778468E-2</v>
      </c>
      <c r="F959" s="2">
        <f>'Moving Avg'!D959</f>
        <v>35.299999999999997</v>
      </c>
      <c r="G959" s="2">
        <f>'Moving Avg'!F959</f>
        <v>35.324999999999996</v>
      </c>
      <c r="H959" s="2">
        <f>'Moving Avg'!G959</f>
        <v>35.236799999999974</v>
      </c>
      <c r="I959" s="2">
        <f>'Moving Avg'!H959</f>
        <v>40.222000000000079</v>
      </c>
      <c r="J959" s="6" t="str">
        <f>OBV!F959</f>
        <v>NEUTRAL</v>
      </c>
      <c r="K959" s="6" t="str">
        <f>OBV!G959</f>
        <v>NEUTRAL</v>
      </c>
      <c r="L959" s="6" t="str">
        <f>OBV!H959</f>
        <v>NEUTRAL</v>
      </c>
      <c r="M959" s="8">
        <f t="shared" si="140"/>
        <v>50</v>
      </c>
      <c r="N959" s="8">
        <f t="shared" si="141"/>
        <v>0</v>
      </c>
      <c r="O959" s="8">
        <f t="shared" si="142"/>
        <v>0</v>
      </c>
      <c r="P959" s="8">
        <f t="shared" si="143"/>
        <v>33</v>
      </c>
      <c r="Q959" s="9">
        <f t="shared" si="144"/>
        <v>22.45</v>
      </c>
      <c r="R959" s="9">
        <f t="shared" si="145"/>
        <v>18.25</v>
      </c>
      <c r="S959" s="9">
        <f t="shared" si="146"/>
        <v>22.35</v>
      </c>
      <c r="T959" s="9">
        <f t="shared" si="147"/>
        <v>20.75</v>
      </c>
      <c r="U959" s="8">
        <f t="shared" si="148"/>
        <v>21.016666666666669</v>
      </c>
      <c r="V959" s="8">
        <f t="shared" si="149"/>
        <v>20.950000000000003</v>
      </c>
    </row>
    <row r="960" spans="1:22" ht="13.5" x14ac:dyDescent="0.25">
      <c r="A960" s="3">
        <f>RSI!A960</f>
        <v>43710</v>
      </c>
      <c r="B960" s="2">
        <f>RSI!B960</f>
        <v>35.299999999999997</v>
      </c>
      <c r="C960" s="2">
        <f>RSI!I960</f>
        <v>26.33834357602106</v>
      </c>
      <c r="D960" s="2">
        <f>MACD!E960</f>
        <v>-1.180080827140273E-3</v>
      </c>
      <c r="E960" s="2">
        <f>MACD!F960</f>
        <v>-1.8994395321250832E-2</v>
      </c>
      <c r="F960" s="2">
        <f>'Moving Avg'!D960</f>
        <v>35.299999999999997</v>
      </c>
      <c r="G960" s="2">
        <f>'Moving Avg'!F960</f>
        <v>35.322499999999991</v>
      </c>
      <c r="H960" s="2">
        <f>'Moving Avg'!G960</f>
        <v>35.242799999999981</v>
      </c>
      <c r="I960" s="2">
        <f>'Moving Avg'!H960</f>
        <v>40.17900000000008</v>
      </c>
      <c r="J960" s="6" t="str">
        <f>OBV!F960</f>
        <v>NEUTRAL</v>
      </c>
      <c r="K960" s="6" t="str">
        <f>OBV!G960</f>
        <v>NEUTRAL</v>
      </c>
      <c r="L960" s="6" t="str">
        <f>OBV!H960</f>
        <v>NEUTRAL</v>
      </c>
      <c r="M960" s="8">
        <f t="shared" si="140"/>
        <v>50</v>
      </c>
      <c r="N960" s="8">
        <f t="shared" si="141"/>
        <v>0</v>
      </c>
      <c r="O960" s="8">
        <f t="shared" si="142"/>
        <v>0</v>
      </c>
      <c r="P960" s="8">
        <f t="shared" si="143"/>
        <v>33</v>
      </c>
      <c r="Q960" s="9">
        <f t="shared" si="144"/>
        <v>22.45</v>
      </c>
      <c r="R960" s="9">
        <f t="shared" si="145"/>
        <v>18.25</v>
      </c>
      <c r="S960" s="9">
        <f t="shared" si="146"/>
        <v>22.35</v>
      </c>
      <c r="T960" s="9">
        <f t="shared" si="147"/>
        <v>20.75</v>
      </c>
      <c r="U960" s="8">
        <f t="shared" si="148"/>
        <v>21.016666666666669</v>
      </c>
      <c r="V960" s="8">
        <f t="shared" si="149"/>
        <v>20.950000000000003</v>
      </c>
    </row>
    <row r="961" spans="1:22" ht="13.5" x14ac:dyDescent="0.25">
      <c r="A961" s="3">
        <f>RSI!A961</f>
        <v>43711</v>
      </c>
      <c r="B961" s="2">
        <f>RSI!B961</f>
        <v>35.299999999999997</v>
      </c>
      <c r="C961" s="2">
        <f>RSI!I961</f>
        <v>26.33834357602106</v>
      </c>
      <c r="D961" s="2">
        <f>MACD!E961</f>
        <v>-4.1735900794037661E-3</v>
      </c>
      <c r="E961" s="2">
        <f>MACD!F961</f>
        <v>-1.603023427288142E-2</v>
      </c>
      <c r="F961" s="2">
        <f>'Moving Avg'!D961</f>
        <v>35.299999999999997</v>
      </c>
      <c r="G961" s="2">
        <f>'Moving Avg'!F961</f>
        <v>35.319999999999993</v>
      </c>
      <c r="H961" s="2">
        <f>'Moving Avg'!G961</f>
        <v>35.248799999999981</v>
      </c>
      <c r="I961" s="2">
        <f>'Moving Avg'!H961</f>
        <v>40.142550000000085</v>
      </c>
      <c r="J961" s="6" t="str">
        <f>OBV!F961</f>
        <v>NEUTRAL</v>
      </c>
      <c r="K961" s="6" t="str">
        <f>OBV!G961</f>
        <v>NEUTRAL</v>
      </c>
      <c r="L961" s="6" t="str">
        <f>OBV!H961</f>
        <v>NEUTRAL</v>
      </c>
      <c r="M961" s="8">
        <f t="shared" si="140"/>
        <v>50</v>
      </c>
      <c r="N961" s="8">
        <f t="shared" si="141"/>
        <v>0</v>
      </c>
      <c r="O961" s="8">
        <f t="shared" si="142"/>
        <v>0</v>
      </c>
      <c r="P961" s="8">
        <f t="shared" si="143"/>
        <v>33</v>
      </c>
      <c r="Q961" s="9">
        <f t="shared" si="144"/>
        <v>22.45</v>
      </c>
      <c r="R961" s="9">
        <f t="shared" si="145"/>
        <v>18.25</v>
      </c>
      <c r="S961" s="9">
        <f t="shared" si="146"/>
        <v>22.35</v>
      </c>
      <c r="T961" s="9">
        <f t="shared" si="147"/>
        <v>20.75</v>
      </c>
      <c r="U961" s="8">
        <f t="shared" si="148"/>
        <v>21.016666666666669</v>
      </c>
      <c r="V961" s="8">
        <f t="shared" si="149"/>
        <v>20.950000000000003</v>
      </c>
    </row>
    <row r="962" spans="1:22" ht="13.5" x14ac:dyDescent="0.25">
      <c r="A962" s="3">
        <f>RSI!A962</f>
        <v>43712</v>
      </c>
      <c r="B962" s="2">
        <f>RSI!B962</f>
        <v>35.299999999999997</v>
      </c>
      <c r="C962" s="2">
        <f>RSI!I962</f>
        <v>26.338343576021046</v>
      </c>
      <c r="D962" s="2">
        <f>MACD!E962</f>
        <v>-6.4713698060572256E-3</v>
      </c>
      <c r="E962" s="2">
        <f>MACD!F962</f>
        <v>-1.4118461379516582E-2</v>
      </c>
      <c r="F962" s="2">
        <f>'Moving Avg'!D962</f>
        <v>35.299999999999997</v>
      </c>
      <c r="G962" s="2">
        <f>'Moving Avg'!F962</f>
        <v>35.317499999999988</v>
      </c>
      <c r="H962" s="2">
        <f>'Moving Avg'!G962</f>
        <v>35.254799999999982</v>
      </c>
      <c r="I962" s="2">
        <f>'Moving Avg'!H962</f>
        <v>40.111550000000086</v>
      </c>
      <c r="J962" s="6" t="str">
        <f>OBV!F962</f>
        <v>NEUTRAL</v>
      </c>
      <c r="K962" s="6" t="str">
        <f>OBV!G962</f>
        <v>NEUTRAL</v>
      </c>
      <c r="L962" s="6" t="str">
        <f>OBV!H962</f>
        <v>NEUTRAL</v>
      </c>
      <c r="M962" s="8">
        <f t="shared" ref="M962:M1025" si="150">IF(C962&lt;30,50, IF(C962&gt;70, 0, 25))</f>
        <v>50</v>
      </c>
      <c r="N962" s="8">
        <f t="shared" ref="N962:N1025" si="151">IF(E962-D962&gt;0.02, 100, IF(E962-D962&lt;0,0,45))</f>
        <v>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33</v>
      </c>
      <c r="Q962" s="9">
        <f t="shared" si="144"/>
        <v>22.45</v>
      </c>
      <c r="R962" s="9">
        <f t="shared" si="145"/>
        <v>18.25</v>
      </c>
      <c r="S962" s="9">
        <f t="shared" si="146"/>
        <v>22.35</v>
      </c>
      <c r="T962" s="9">
        <f t="shared" si="147"/>
        <v>20.75</v>
      </c>
      <c r="U962" s="8">
        <f t="shared" si="148"/>
        <v>21.016666666666669</v>
      </c>
      <c r="V962" s="8">
        <f t="shared" si="149"/>
        <v>20.950000000000003</v>
      </c>
    </row>
    <row r="963" spans="1:22" ht="13.5" x14ac:dyDescent="0.25">
      <c r="A963" s="3">
        <f>RSI!A963</f>
        <v>43713</v>
      </c>
      <c r="B963" s="2">
        <f>RSI!B963</f>
        <v>34.25</v>
      </c>
      <c r="C963" s="2">
        <f>RSI!I963</f>
        <v>1.9595761805401395</v>
      </c>
      <c r="D963" s="2">
        <f>MACD!E963</f>
        <v>6.9579901004182432E-2</v>
      </c>
      <c r="E963" s="2">
        <f>MACD!F963</f>
        <v>2.6212110972232208E-3</v>
      </c>
      <c r="F963" s="2">
        <f>'Moving Avg'!D963</f>
        <v>35.089999999999996</v>
      </c>
      <c r="G963" s="2">
        <f>'Moving Avg'!F963</f>
        <v>35.262499999999996</v>
      </c>
      <c r="H963" s="2">
        <f>'Moving Avg'!G963</f>
        <v>35.239799999999981</v>
      </c>
      <c r="I963" s="2">
        <f>'Moving Avg'!H963</f>
        <v>40.075550000000092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  <c r="M963" s="8">
        <f t="shared" si="150"/>
        <v>50</v>
      </c>
      <c r="N963" s="8">
        <f t="shared" si="151"/>
        <v>0</v>
      </c>
      <c r="O963" s="8">
        <f t="shared" si="152"/>
        <v>0</v>
      </c>
      <c r="P963" s="8">
        <f t="shared" si="153"/>
        <v>16.5</v>
      </c>
      <c r="Q963" s="9">
        <f t="shared" ref="Q963:Q1026" si="154">0.35*M963+N963*0.35+O963*0.15+P963*0.15</f>
        <v>19.975000000000001</v>
      </c>
      <c r="R963" s="9">
        <f t="shared" ref="R963:R1026" si="155">M963*0.2+N963*0.2+O963*0.35+P963*0.25</f>
        <v>14.125</v>
      </c>
      <c r="S963" s="9">
        <f t="shared" ref="S963:S1026" si="156">M963*0.15+N963*0.15+O963*0.25+P963*0.45</f>
        <v>14.925000000000001</v>
      </c>
      <c r="T963" s="9">
        <f t="shared" ref="T963:T1026" si="157">0.25*SUM(M963:P963)</f>
        <v>16.625</v>
      </c>
      <c r="U963" s="8">
        <f t="shared" ref="U963:U1026" si="158">SUM(Q963:S963)/3</f>
        <v>16.341666666666669</v>
      </c>
      <c r="V963" s="8">
        <f t="shared" ref="V963:V1026" si="159">SUM(Q963:T963)/4</f>
        <v>16.412500000000001</v>
      </c>
    </row>
    <row r="964" spans="1:22" ht="13.5" x14ac:dyDescent="0.25">
      <c r="A964" s="3">
        <f>RSI!A964</f>
        <v>43714</v>
      </c>
      <c r="B964" s="2">
        <f>RSI!B964</f>
        <v>34.25</v>
      </c>
      <c r="C964" s="2">
        <f>RSI!I964</f>
        <v>1.9595761805401395</v>
      </c>
      <c r="D964" s="2">
        <f>MACD!E964</f>
        <v>0.14033710860760351</v>
      </c>
      <c r="E964" s="2">
        <f>MACD!F964</f>
        <v>3.016439059929928E-2</v>
      </c>
      <c r="F964" s="2">
        <f>'Moving Avg'!D964</f>
        <v>34.879999999999995</v>
      </c>
      <c r="G964" s="2">
        <f>'Moving Avg'!F964</f>
        <v>35.207499999999996</v>
      </c>
      <c r="H964" s="2">
        <f>'Moving Avg'!G964</f>
        <v>35.224799999999988</v>
      </c>
      <c r="I964" s="2">
        <f>'Moving Avg'!H964</f>
        <v>40.033350000000091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50</v>
      </c>
      <c r="N964" s="8">
        <f t="shared" si="151"/>
        <v>0</v>
      </c>
      <c r="O964" s="8">
        <f t="shared" si="152"/>
        <v>0</v>
      </c>
      <c r="P964" s="8">
        <f t="shared" si="153"/>
        <v>16.5</v>
      </c>
      <c r="Q964" s="9">
        <f t="shared" si="154"/>
        <v>19.975000000000001</v>
      </c>
      <c r="R964" s="9">
        <f t="shared" si="155"/>
        <v>14.125</v>
      </c>
      <c r="S964" s="9">
        <f t="shared" si="156"/>
        <v>14.925000000000001</v>
      </c>
      <c r="T964" s="9">
        <f t="shared" si="157"/>
        <v>16.625</v>
      </c>
      <c r="U964" s="8">
        <f t="shared" si="158"/>
        <v>16.341666666666669</v>
      </c>
      <c r="V964" s="8">
        <f t="shared" si="159"/>
        <v>16.412500000000001</v>
      </c>
    </row>
    <row r="965" spans="1:22" ht="13.5" x14ac:dyDescent="0.25">
      <c r="A965" s="3">
        <f>RSI!A965</f>
        <v>43717</v>
      </c>
      <c r="B965" s="2">
        <f>RSI!B965</f>
        <v>34.25</v>
      </c>
      <c r="C965" s="2">
        <f>RSI!I965</f>
        <v>1.9595761805401395</v>
      </c>
      <c r="D965" s="2">
        <f>MACD!E965</f>
        <v>0.20614019594808752</v>
      </c>
      <c r="E965" s="2">
        <f>MACD!F965</f>
        <v>6.5359551669056937E-2</v>
      </c>
      <c r="F965" s="2">
        <f>'Moving Avg'!D965</f>
        <v>34.67</v>
      </c>
      <c r="G965" s="2">
        <f>'Moving Avg'!F965</f>
        <v>35.152499999999996</v>
      </c>
      <c r="H965" s="2">
        <f>'Moving Avg'!G965</f>
        <v>35.209799999999987</v>
      </c>
      <c r="I965" s="2">
        <f>'Moving Avg'!H965</f>
        <v>39.982100000000095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50</v>
      </c>
      <c r="N965" s="8">
        <f t="shared" si="151"/>
        <v>0</v>
      </c>
      <c r="O965" s="8">
        <f t="shared" si="152"/>
        <v>0</v>
      </c>
      <c r="P965" s="8">
        <f t="shared" si="153"/>
        <v>16.5</v>
      </c>
      <c r="Q965" s="9">
        <f t="shared" si="154"/>
        <v>19.975000000000001</v>
      </c>
      <c r="R965" s="9">
        <f t="shared" si="155"/>
        <v>14.125</v>
      </c>
      <c r="S965" s="9">
        <f t="shared" si="156"/>
        <v>14.925000000000001</v>
      </c>
      <c r="T965" s="9">
        <f t="shared" si="157"/>
        <v>16.625</v>
      </c>
      <c r="U965" s="8">
        <f t="shared" si="158"/>
        <v>16.341666666666669</v>
      </c>
      <c r="V965" s="8">
        <f t="shared" si="159"/>
        <v>16.412500000000001</v>
      </c>
    </row>
    <row r="966" spans="1:22" ht="13.5" x14ac:dyDescent="0.25">
      <c r="A966" s="3">
        <f>RSI!A966</f>
        <v>43718</v>
      </c>
      <c r="B966" s="2">
        <f>RSI!B966</f>
        <v>33.25</v>
      </c>
      <c r="C966" s="2">
        <f>RSI!I966</f>
        <v>0.93268657064065508</v>
      </c>
      <c r="D966" s="2">
        <f>MACD!E966</f>
        <v>0.34138603137498791</v>
      </c>
      <c r="E966" s="2">
        <f>MACD!F966</f>
        <v>0.12056484761024314</v>
      </c>
      <c r="F966" s="2">
        <f>'Moving Avg'!D966</f>
        <v>34.260000000000005</v>
      </c>
      <c r="G966" s="2">
        <f>'Moving Avg'!F966</f>
        <v>35.047499999999999</v>
      </c>
      <c r="H966" s="2">
        <f>'Moving Avg'!G966</f>
        <v>35.174599999999991</v>
      </c>
      <c r="I966" s="2">
        <f>'Moving Avg'!H966</f>
        <v>39.925850000000096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50</v>
      </c>
      <c r="N966" s="8">
        <f t="shared" si="151"/>
        <v>0</v>
      </c>
      <c r="O966" s="8">
        <f t="shared" si="152"/>
        <v>0</v>
      </c>
      <c r="P966" s="8">
        <f t="shared" si="153"/>
        <v>16.5</v>
      </c>
      <c r="Q966" s="9">
        <f t="shared" si="154"/>
        <v>19.975000000000001</v>
      </c>
      <c r="R966" s="9">
        <f t="shared" si="155"/>
        <v>14.125</v>
      </c>
      <c r="S966" s="9">
        <f t="shared" si="156"/>
        <v>14.925000000000001</v>
      </c>
      <c r="T966" s="9">
        <f t="shared" si="157"/>
        <v>16.625</v>
      </c>
      <c r="U966" s="8">
        <f t="shared" si="158"/>
        <v>16.341666666666669</v>
      </c>
      <c r="V966" s="8">
        <f t="shared" si="159"/>
        <v>16.412500000000001</v>
      </c>
    </row>
    <row r="967" spans="1:22" ht="13.5" x14ac:dyDescent="0.25">
      <c r="A967" s="3">
        <f>RSI!A967</f>
        <v>43719</v>
      </c>
      <c r="B967" s="2">
        <f>RSI!B967</f>
        <v>33.25</v>
      </c>
      <c r="C967" s="2">
        <f>RSI!I967</f>
        <v>0.93268657064065508</v>
      </c>
      <c r="D967" s="2">
        <f>MACD!E967</f>
        <v>0.46681925250575063</v>
      </c>
      <c r="E967" s="2">
        <f>MACD!F967</f>
        <v>0.18981572858934465</v>
      </c>
      <c r="F967" s="2">
        <f>'Moving Avg'!D967</f>
        <v>33.85</v>
      </c>
      <c r="G967" s="2">
        <f>'Moving Avg'!F967</f>
        <v>34.94250000000001</v>
      </c>
      <c r="H967" s="2">
        <f>'Moving Avg'!G967</f>
        <v>35.139399999999995</v>
      </c>
      <c r="I967" s="2">
        <f>'Moving Avg'!H967</f>
        <v>39.869600000000098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50</v>
      </c>
      <c r="N967" s="8">
        <f t="shared" si="151"/>
        <v>0</v>
      </c>
      <c r="O967" s="8">
        <f t="shared" si="152"/>
        <v>0</v>
      </c>
      <c r="P967" s="8">
        <f t="shared" si="153"/>
        <v>16.5</v>
      </c>
      <c r="Q967" s="9">
        <f t="shared" si="154"/>
        <v>19.975000000000001</v>
      </c>
      <c r="R967" s="9">
        <f t="shared" si="155"/>
        <v>14.125</v>
      </c>
      <c r="S967" s="9">
        <f t="shared" si="156"/>
        <v>14.925000000000001</v>
      </c>
      <c r="T967" s="9">
        <f t="shared" si="157"/>
        <v>16.625</v>
      </c>
      <c r="U967" s="8">
        <f t="shared" si="158"/>
        <v>16.341666666666669</v>
      </c>
      <c r="V967" s="8">
        <f t="shared" si="159"/>
        <v>16.412500000000001</v>
      </c>
    </row>
    <row r="968" spans="1:22" ht="13.5" x14ac:dyDescent="0.25">
      <c r="A968" s="3">
        <f>RSI!A968</f>
        <v>43720</v>
      </c>
      <c r="B968" s="2">
        <f>RSI!B968</f>
        <v>33.25</v>
      </c>
      <c r="C968" s="2">
        <f>RSI!I968</f>
        <v>0.93268657064065508</v>
      </c>
      <c r="D968" s="2">
        <f>MACD!E968</f>
        <v>0.58313508954545057</v>
      </c>
      <c r="E968" s="2">
        <f>MACD!F968</f>
        <v>0.26847960078056587</v>
      </c>
      <c r="F968" s="2">
        <f>'Moving Avg'!D968</f>
        <v>33.65</v>
      </c>
      <c r="G968" s="2">
        <f>'Moving Avg'!F968</f>
        <v>34.837500000000006</v>
      </c>
      <c r="H968" s="2">
        <f>'Moving Avg'!G968</f>
        <v>35.104199999999999</v>
      </c>
      <c r="I968" s="2">
        <f>'Moving Avg'!H968</f>
        <v>39.813350000000099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  <c r="M968" s="8">
        <f t="shared" si="150"/>
        <v>50</v>
      </c>
      <c r="N968" s="8">
        <f t="shared" si="151"/>
        <v>0</v>
      </c>
      <c r="O968" s="8">
        <f t="shared" si="152"/>
        <v>0</v>
      </c>
      <c r="P968" s="8">
        <f t="shared" si="153"/>
        <v>16.5</v>
      </c>
      <c r="Q968" s="9">
        <f t="shared" si="154"/>
        <v>19.975000000000001</v>
      </c>
      <c r="R968" s="9">
        <f t="shared" si="155"/>
        <v>14.125</v>
      </c>
      <c r="S968" s="9">
        <f t="shared" si="156"/>
        <v>14.925000000000001</v>
      </c>
      <c r="T968" s="9">
        <f t="shared" si="157"/>
        <v>16.625</v>
      </c>
      <c r="U968" s="8">
        <f t="shared" si="158"/>
        <v>16.341666666666669</v>
      </c>
      <c r="V968" s="8">
        <f t="shared" si="159"/>
        <v>16.412500000000001</v>
      </c>
    </row>
    <row r="969" spans="1:22" ht="13.5" x14ac:dyDescent="0.25">
      <c r="A969" s="3">
        <f>RSI!A969</f>
        <v>43721</v>
      </c>
      <c r="B969" s="2">
        <f>RSI!B969</f>
        <v>33.25</v>
      </c>
      <c r="C969" s="2">
        <f>RSI!I969</f>
        <v>0.93268657064065508</v>
      </c>
      <c r="D969" s="2">
        <f>MACD!E969</f>
        <v>0.69098214033672178</v>
      </c>
      <c r="E969" s="2">
        <f>MACD!F969</f>
        <v>0.35298010869179708</v>
      </c>
      <c r="F969" s="2">
        <f>'Moving Avg'!D969</f>
        <v>33.450000000000003</v>
      </c>
      <c r="G969" s="2">
        <f>'Moving Avg'!F969</f>
        <v>34.732500000000002</v>
      </c>
      <c r="H969" s="2">
        <f>'Moving Avg'!G969</f>
        <v>35.068999999999996</v>
      </c>
      <c r="I969" s="2">
        <f>'Moving Avg'!H969</f>
        <v>39.757100000000101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0"/>
        <v>50</v>
      </c>
      <c r="N969" s="8">
        <f t="shared" si="151"/>
        <v>0</v>
      </c>
      <c r="O969" s="8">
        <f t="shared" si="152"/>
        <v>0</v>
      </c>
      <c r="P969" s="8">
        <f t="shared" si="153"/>
        <v>16.5</v>
      </c>
      <c r="Q969" s="9">
        <f t="shared" si="154"/>
        <v>19.975000000000001</v>
      </c>
      <c r="R969" s="9">
        <f t="shared" si="155"/>
        <v>14.125</v>
      </c>
      <c r="S969" s="9">
        <f t="shared" si="156"/>
        <v>14.925000000000001</v>
      </c>
      <c r="T969" s="9">
        <f t="shared" si="157"/>
        <v>16.625</v>
      </c>
      <c r="U969" s="8">
        <f t="shared" si="158"/>
        <v>16.341666666666669</v>
      </c>
      <c r="V969" s="8">
        <f t="shared" si="159"/>
        <v>16.412500000000001</v>
      </c>
    </row>
    <row r="970" spans="1:22" ht="13.5" x14ac:dyDescent="0.25">
      <c r="A970" s="3">
        <f>RSI!A970</f>
        <v>43724</v>
      </c>
      <c r="B970" s="2">
        <f>RSI!B970</f>
        <v>33.25</v>
      </c>
      <c r="C970" s="2">
        <f>RSI!I970</f>
        <v>0.93268657064065508</v>
      </c>
      <c r="D970" s="2">
        <f>MACD!E970</f>
        <v>0.79096507596707255</v>
      </c>
      <c r="E970" s="2">
        <f>MACD!F970</f>
        <v>0.4405771021468522</v>
      </c>
      <c r="F970" s="2">
        <f>'Moving Avg'!D970</f>
        <v>33.25</v>
      </c>
      <c r="G970" s="2">
        <f>'Moving Avg'!F970</f>
        <v>34.63000000000001</v>
      </c>
      <c r="H970" s="2">
        <f>'Moving Avg'!G970</f>
        <v>35.033799999999999</v>
      </c>
      <c r="I970" s="2">
        <f>'Moving Avg'!H970</f>
        <v>39.700900000000104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  <c r="M970" s="8">
        <f t="shared" si="150"/>
        <v>50</v>
      </c>
      <c r="N970" s="8">
        <f t="shared" si="151"/>
        <v>0</v>
      </c>
      <c r="O970" s="8">
        <f t="shared" si="152"/>
        <v>0</v>
      </c>
      <c r="P970" s="8">
        <f t="shared" si="153"/>
        <v>16.5</v>
      </c>
      <c r="Q970" s="9">
        <f t="shared" si="154"/>
        <v>19.975000000000001</v>
      </c>
      <c r="R970" s="9">
        <f t="shared" si="155"/>
        <v>14.125</v>
      </c>
      <c r="S970" s="9">
        <f t="shared" si="156"/>
        <v>14.925000000000001</v>
      </c>
      <c r="T970" s="9">
        <f t="shared" si="157"/>
        <v>16.625</v>
      </c>
      <c r="U970" s="8">
        <f t="shared" si="158"/>
        <v>16.341666666666669</v>
      </c>
      <c r="V970" s="8">
        <f t="shared" si="159"/>
        <v>16.412500000000001</v>
      </c>
    </row>
    <row r="971" spans="1:22" ht="13.5" x14ac:dyDescent="0.25">
      <c r="A971" s="3">
        <f>RSI!A971</f>
        <v>43725</v>
      </c>
      <c r="B971" s="2">
        <f>RSI!B971</f>
        <v>33.25</v>
      </c>
      <c r="C971" s="2">
        <f>RSI!I971</f>
        <v>0.93268657064065508</v>
      </c>
      <c r="D971" s="2">
        <f>MACD!E971</f>
        <v>0.88364726113652381</v>
      </c>
      <c r="E971" s="2">
        <f>MACD!F971</f>
        <v>0.52919113394478656</v>
      </c>
      <c r="F971" s="2">
        <f>'Moving Avg'!D971</f>
        <v>33.25</v>
      </c>
      <c r="G971" s="2">
        <f>'Moving Avg'!F971</f>
        <v>34.527500000000003</v>
      </c>
      <c r="H971" s="2">
        <f>'Moving Avg'!G971</f>
        <v>34.998599999999996</v>
      </c>
      <c r="I971" s="2">
        <f>'Moving Avg'!H971</f>
        <v>39.644900000000106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  <c r="M971" s="8">
        <f t="shared" si="150"/>
        <v>50</v>
      </c>
      <c r="N971" s="8">
        <f t="shared" si="151"/>
        <v>0</v>
      </c>
      <c r="O971" s="8">
        <f t="shared" si="152"/>
        <v>0</v>
      </c>
      <c r="P971" s="8">
        <f t="shared" si="153"/>
        <v>33</v>
      </c>
      <c r="Q971" s="9">
        <f t="shared" si="154"/>
        <v>22.45</v>
      </c>
      <c r="R971" s="9">
        <f t="shared" si="155"/>
        <v>18.25</v>
      </c>
      <c r="S971" s="9">
        <f t="shared" si="156"/>
        <v>22.35</v>
      </c>
      <c r="T971" s="9">
        <f t="shared" si="157"/>
        <v>20.75</v>
      </c>
      <c r="U971" s="8">
        <f t="shared" si="158"/>
        <v>21.016666666666669</v>
      </c>
      <c r="V971" s="8">
        <f t="shared" si="159"/>
        <v>20.950000000000003</v>
      </c>
    </row>
    <row r="972" spans="1:22" ht="13.5" x14ac:dyDescent="0.25">
      <c r="A972" s="3">
        <f>RSI!A972</f>
        <v>43726</v>
      </c>
      <c r="B972" s="2">
        <f>RSI!B972</f>
        <v>33.200000000000003</v>
      </c>
      <c r="C972" s="2">
        <f>RSI!I972</f>
        <v>0.89606157621150828</v>
      </c>
      <c r="D972" s="2">
        <f>MACD!E972</f>
        <v>0.97325698158396534</v>
      </c>
      <c r="E972" s="2">
        <f>MACD!F972</f>
        <v>0.61800430347262236</v>
      </c>
      <c r="F972" s="2">
        <f>'Moving Avg'!D972</f>
        <v>33.239999999999995</v>
      </c>
      <c r="G972" s="2">
        <f>'Moving Avg'!F972</f>
        <v>34.422499999999999</v>
      </c>
      <c r="H972" s="2">
        <f>'Moving Avg'!G972</f>
        <v>34.962399999999995</v>
      </c>
      <c r="I972" s="2">
        <f>'Moving Avg'!H972</f>
        <v>39.588400000000107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0"/>
        <v>50</v>
      </c>
      <c r="N972" s="8">
        <f t="shared" si="151"/>
        <v>0</v>
      </c>
      <c r="O972" s="8">
        <f t="shared" si="152"/>
        <v>0</v>
      </c>
      <c r="P972" s="8">
        <f t="shared" si="153"/>
        <v>16.5</v>
      </c>
      <c r="Q972" s="9">
        <f t="shared" si="154"/>
        <v>19.975000000000001</v>
      </c>
      <c r="R972" s="9">
        <f t="shared" si="155"/>
        <v>14.125</v>
      </c>
      <c r="S972" s="9">
        <f t="shared" si="156"/>
        <v>14.925000000000001</v>
      </c>
      <c r="T972" s="9">
        <f t="shared" si="157"/>
        <v>16.625</v>
      </c>
      <c r="U972" s="8">
        <f t="shared" si="158"/>
        <v>16.341666666666669</v>
      </c>
      <c r="V972" s="8">
        <f t="shared" si="159"/>
        <v>16.412500000000001</v>
      </c>
    </row>
    <row r="973" spans="1:22" ht="13.5" x14ac:dyDescent="0.25">
      <c r="A973" s="3">
        <f>RSI!A973</f>
        <v>43727</v>
      </c>
      <c r="B973" s="2">
        <f>RSI!B973</f>
        <v>33.200000000000003</v>
      </c>
      <c r="C973" s="2">
        <f>RSI!I973</f>
        <v>0.89606157621150828</v>
      </c>
      <c r="D973" s="2">
        <f>MACD!E973</f>
        <v>0.89476594225835981</v>
      </c>
      <c r="E973" s="2">
        <f>MACD!F973</f>
        <v>0.67335663122976985</v>
      </c>
      <c r="F973" s="2">
        <f>'Moving Avg'!D973</f>
        <v>33.229999999999997</v>
      </c>
      <c r="G973" s="2">
        <f>'Moving Avg'!F973</f>
        <v>34.31750000000001</v>
      </c>
      <c r="H973" s="2">
        <f>'Moving Avg'!G973</f>
        <v>34.926200000000001</v>
      </c>
      <c r="I973" s="2">
        <f>'Moving Avg'!H973</f>
        <v>39.532100000000106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  <c r="M973" s="8">
        <f t="shared" si="150"/>
        <v>50</v>
      </c>
      <c r="N973" s="8">
        <f t="shared" si="151"/>
        <v>0</v>
      </c>
      <c r="O973" s="8">
        <f t="shared" si="152"/>
        <v>0</v>
      </c>
      <c r="P973" s="8">
        <f t="shared" si="153"/>
        <v>16.5</v>
      </c>
      <c r="Q973" s="9">
        <f t="shared" si="154"/>
        <v>19.975000000000001</v>
      </c>
      <c r="R973" s="9">
        <f t="shared" si="155"/>
        <v>14.125</v>
      </c>
      <c r="S973" s="9">
        <f t="shared" si="156"/>
        <v>14.925000000000001</v>
      </c>
      <c r="T973" s="9">
        <f t="shared" si="157"/>
        <v>16.625</v>
      </c>
      <c r="U973" s="8">
        <f t="shared" si="158"/>
        <v>16.341666666666669</v>
      </c>
      <c r="V973" s="8">
        <f t="shared" si="159"/>
        <v>16.412500000000001</v>
      </c>
    </row>
    <row r="974" spans="1:22" ht="13.5" x14ac:dyDescent="0.25">
      <c r="A974" s="3">
        <f>RSI!A974</f>
        <v>43728</v>
      </c>
      <c r="B974" s="2">
        <f>RSI!B974</f>
        <v>33.200000000000003</v>
      </c>
      <c r="C974" s="2">
        <f>RSI!I974</f>
        <v>0.89606157621150828</v>
      </c>
      <c r="D974" s="2">
        <f>MACD!E974</f>
        <v>0.83503916281797075</v>
      </c>
      <c r="E974" s="2">
        <f>MACD!F974</f>
        <v>0.70569313754741014</v>
      </c>
      <c r="F974" s="2">
        <f>'Moving Avg'!D974</f>
        <v>33.220000000000006</v>
      </c>
      <c r="G974" s="2">
        <f>'Moving Avg'!F974</f>
        <v>34.212500000000013</v>
      </c>
      <c r="H974" s="2">
        <f>'Moving Avg'!G974</f>
        <v>34.89</v>
      </c>
      <c r="I974" s="2">
        <f>'Moving Avg'!H974</f>
        <v>39.475800000000106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  <c r="M974" s="8">
        <f t="shared" si="150"/>
        <v>50</v>
      </c>
      <c r="N974" s="8">
        <f t="shared" si="151"/>
        <v>0</v>
      </c>
      <c r="O974" s="8">
        <f t="shared" si="152"/>
        <v>0</v>
      </c>
      <c r="P974" s="8">
        <f t="shared" si="153"/>
        <v>16.5</v>
      </c>
      <c r="Q974" s="9">
        <f t="shared" si="154"/>
        <v>19.975000000000001</v>
      </c>
      <c r="R974" s="9">
        <f t="shared" si="155"/>
        <v>14.125</v>
      </c>
      <c r="S974" s="9">
        <f t="shared" si="156"/>
        <v>14.925000000000001</v>
      </c>
      <c r="T974" s="9">
        <f t="shared" si="157"/>
        <v>16.625</v>
      </c>
      <c r="U974" s="8">
        <f t="shared" si="158"/>
        <v>16.341666666666669</v>
      </c>
      <c r="V974" s="8">
        <f t="shared" si="159"/>
        <v>16.412500000000001</v>
      </c>
    </row>
    <row r="975" spans="1:22" ht="13.5" x14ac:dyDescent="0.25">
      <c r="A975" s="3">
        <f>RSI!A975</f>
        <v>43731</v>
      </c>
      <c r="B975" s="2">
        <f>RSI!B975</f>
        <v>33.200000000000003</v>
      </c>
      <c r="C975" s="2">
        <f>RSI!I975</f>
        <v>0.89606157621150828</v>
      </c>
      <c r="D975" s="2">
        <f>MACD!E975</f>
        <v>0.79069437365164674</v>
      </c>
      <c r="E975" s="2">
        <f>MACD!F975</f>
        <v>0.72269338476825751</v>
      </c>
      <c r="F975" s="2">
        <f>'Moving Avg'!D975</f>
        <v>33.21</v>
      </c>
      <c r="G975" s="2">
        <f>'Moving Avg'!F975</f>
        <v>34.107500000000009</v>
      </c>
      <c r="H975" s="2">
        <f>'Moving Avg'!G975</f>
        <v>34.847000000000001</v>
      </c>
      <c r="I975" s="2">
        <f>'Moving Avg'!H975</f>
        <v>39.419500000000106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  <c r="M975" s="8">
        <f t="shared" si="150"/>
        <v>50</v>
      </c>
      <c r="N975" s="8">
        <f t="shared" si="151"/>
        <v>0</v>
      </c>
      <c r="O975" s="8">
        <f t="shared" si="152"/>
        <v>0</v>
      </c>
      <c r="P975" s="8">
        <f t="shared" si="153"/>
        <v>16.5</v>
      </c>
      <c r="Q975" s="9">
        <f t="shared" si="154"/>
        <v>19.975000000000001</v>
      </c>
      <c r="R975" s="9">
        <f t="shared" si="155"/>
        <v>14.125</v>
      </c>
      <c r="S975" s="9">
        <f t="shared" si="156"/>
        <v>14.925000000000001</v>
      </c>
      <c r="T975" s="9">
        <f t="shared" si="157"/>
        <v>16.625</v>
      </c>
      <c r="U975" s="8">
        <f t="shared" si="158"/>
        <v>16.341666666666669</v>
      </c>
      <c r="V975" s="8">
        <f t="shared" si="159"/>
        <v>16.412500000000001</v>
      </c>
    </row>
    <row r="976" spans="1:22" ht="13.5" x14ac:dyDescent="0.25">
      <c r="A976" s="3">
        <f>RSI!A976</f>
        <v>43732</v>
      </c>
      <c r="B976" s="2">
        <f>RSI!B976</f>
        <v>33.200000000000003</v>
      </c>
      <c r="C976" s="2">
        <f>RSI!I976</f>
        <v>0.89606157621150828</v>
      </c>
      <c r="D976" s="2">
        <f>MACD!E976</f>
        <v>0.60506020124325488</v>
      </c>
      <c r="E976" s="2">
        <f>MACD!F976</f>
        <v>0.69916674806325696</v>
      </c>
      <c r="F976" s="2">
        <f>'Moving Avg'!D976</f>
        <v>33.200000000000003</v>
      </c>
      <c r="G976" s="2">
        <f>'Moving Avg'!F976</f>
        <v>34.002500000000012</v>
      </c>
      <c r="H976" s="2">
        <f>'Moving Avg'!G976</f>
        <v>34.804000000000002</v>
      </c>
      <c r="I976" s="2">
        <f>'Moving Avg'!H976</f>
        <v>39.363200000000106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0"/>
        <v>50</v>
      </c>
      <c r="N976" s="8">
        <f t="shared" si="151"/>
        <v>100</v>
      </c>
      <c r="O976" s="8">
        <f t="shared" si="152"/>
        <v>0</v>
      </c>
      <c r="P976" s="8">
        <f t="shared" si="153"/>
        <v>16.5</v>
      </c>
      <c r="Q976" s="9">
        <f t="shared" si="154"/>
        <v>54.975000000000001</v>
      </c>
      <c r="R976" s="9">
        <f t="shared" si="155"/>
        <v>34.125</v>
      </c>
      <c r="S976" s="9">
        <f t="shared" si="156"/>
        <v>29.925000000000001</v>
      </c>
      <c r="T976" s="9">
        <f t="shared" si="157"/>
        <v>41.625</v>
      </c>
      <c r="U976" s="8">
        <f t="shared" si="158"/>
        <v>39.674999999999997</v>
      </c>
      <c r="V976" s="8">
        <f t="shared" si="159"/>
        <v>40.162499999999994</v>
      </c>
    </row>
    <row r="977" spans="1:22" ht="13.5" x14ac:dyDescent="0.25">
      <c r="A977" s="3">
        <f>RSI!A977</f>
        <v>43733</v>
      </c>
      <c r="B977" s="2">
        <f>RSI!B977</f>
        <v>33.200000000000003</v>
      </c>
      <c r="C977" s="2">
        <f>RSI!I977</f>
        <v>0.89606157621150828</v>
      </c>
      <c r="D977" s="2">
        <f>MACD!E977</f>
        <v>0.4532948501968761</v>
      </c>
      <c r="E977" s="2">
        <f>MACD!F977</f>
        <v>0.64999236848998088</v>
      </c>
      <c r="F977" s="2">
        <f>'Moving Avg'!D977</f>
        <v>33.200000000000003</v>
      </c>
      <c r="G977" s="2">
        <f>'Moving Avg'!F977</f>
        <v>33.897500000000008</v>
      </c>
      <c r="H977" s="2">
        <f>'Moving Avg'!G977</f>
        <v>34.760999999999996</v>
      </c>
      <c r="I977" s="2">
        <f>'Moving Avg'!H977</f>
        <v>39.306700000000099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  <c r="M977" s="8">
        <f t="shared" si="150"/>
        <v>50</v>
      </c>
      <c r="N977" s="8">
        <f t="shared" si="151"/>
        <v>100</v>
      </c>
      <c r="O977" s="8">
        <f t="shared" si="152"/>
        <v>0</v>
      </c>
      <c r="P977" s="8">
        <f t="shared" si="153"/>
        <v>33</v>
      </c>
      <c r="Q977" s="9">
        <f t="shared" si="154"/>
        <v>57.45</v>
      </c>
      <c r="R977" s="9">
        <f t="shared" si="155"/>
        <v>38.25</v>
      </c>
      <c r="S977" s="9">
        <f t="shared" si="156"/>
        <v>37.35</v>
      </c>
      <c r="T977" s="9">
        <f t="shared" si="157"/>
        <v>45.75</v>
      </c>
      <c r="U977" s="8">
        <f t="shared" si="158"/>
        <v>44.35</v>
      </c>
      <c r="V977" s="8">
        <f t="shared" si="159"/>
        <v>44.7</v>
      </c>
    </row>
    <row r="978" spans="1:22" ht="13.5" x14ac:dyDescent="0.25">
      <c r="A978" s="3">
        <f>RSI!A978</f>
        <v>43734</v>
      </c>
      <c r="B978" s="2">
        <f>RSI!B978</f>
        <v>33.200000000000003</v>
      </c>
      <c r="C978" s="2">
        <f>RSI!I978</f>
        <v>0.89606157621150828</v>
      </c>
      <c r="D978" s="2">
        <f>MACD!E978</f>
        <v>0.32979442017254001</v>
      </c>
      <c r="E978" s="2">
        <f>MACD!F978</f>
        <v>0.58595277882649277</v>
      </c>
      <c r="F978" s="2">
        <f>'Moving Avg'!D978</f>
        <v>33.200000000000003</v>
      </c>
      <c r="G978" s="2">
        <f>'Moving Avg'!F978</f>
        <v>33.792500000000004</v>
      </c>
      <c r="H978" s="2">
        <f>'Moving Avg'!G978</f>
        <v>34.718000000000004</v>
      </c>
      <c r="I978" s="2">
        <f>'Moving Avg'!H978</f>
        <v>39.250700000000094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  <c r="M978" s="8">
        <f t="shared" si="150"/>
        <v>50</v>
      </c>
      <c r="N978" s="8">
        <f t="shared" si="151"/>
        <v>100</v>
      </c>
      <c r="O978" s="8">
        <f t="shared" si="152"/>
        <v>0</v>
      </c>
      <c r="P978" s="8">
        <f t="shared" si="153"/>
        <v>33</v>
      </c>
      <c r="Q978" s="9">
        <f t="shared" si="154"/>
        <v>57.45</v>
      </c>
      <c r="R978" s="9">
        <f t="shared" si="155"/>
        <v>38.25</v>
      </c>
      <c r="S978" s="9">
        <f t="shared" si="156"/>
        <v>37.35</v>
      </c>
      <c r="T978" s="9">
        <f t="shared" si="157"/>
        <v>45.75</v>
      </c>
      <c r="U978" s="8">
        <f t="shared" si="158"/>
        <v>44.35</v>
      </c>
      <c r="V978" s="8">
        <f t="shared" si="159"/>
        <v>44.7</v>
      </c>
    </row>
    <row r="979" spans="1:22" ht="13.5" x14ac:dyDescent="0.25">
      <c r="A979" s="3">
        <f>RSI!A979</f>
        <v>43735</v>
      </c>
      <c r="B979" s="2">
        <f>RSI!B979</f>
        <v>33.200000000000003</v>
      </c>
      <c r="C979" s="2">
        <f>RSI!I979</f>
        <v>0.89606157621150828</v>
      </c>
      <c r="D979" s="2">
        <f>MACD!E979</f>
        <v>0.22984628359880332</v>
      </c>
      <c r="E979" s="2">
        <f>MACD!F979</f>
        <v>0.5147314797809549</v>
      </c>
      <c r="F979" s="2">
        <f>'Moving Avg'!D979</f>
        <v>33.200000000000003</v>
      </c>
      <c r="G979" s="2">
        <f>'Moving Avg'!F979</f>
        <v>33.687500000000007</v>
      </c>
      <c r="H979" s="2">
        <f>'Moving Avg'!G979</f>
        <v>34.674999999999997</v>
      </c>
      <c r="I979" s="2">
        <f>'Moving Avg'!H979</f>
        <v>39.194200000000095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  <c r="M979" s="8">
        <f t="shared" si="150"/>
        <v>50</v>
      </c>
      <c r="N979" s="8">
        <f t="shared" si="151"/>
        <v>100</v>
      </c>
      <c r="O979" s="8">
        <f t="shared" si="152"/>
        <v>0</v>
      </c>
      <c r="P979" s="8">
        <f t="shared" si="153"/>
        <v>33</v>
      </c>
      <c r="Q979" s="9">
        <f t="shared" si="154"/>
        <v>57.45</v>
      </c>
      <c r="R979" s="9">
        <f t="shared" si="155"/>
        <v>38.25</v>
      </c>
      <c r="S979" s="9">
        <f t="shared" si="156"/>
        <v>37.35</v>
      </c>
      <c r="T979" s="9">
        <f t="shared" si="157"/>
        <v>45.75</v>
      </c>
      <c r="U979" s="8">
        <f t="shared" si="158"/>
        <v>44.35</v>
      </c>
      <c r="V979" s="8">
        <f t="shared" si="159"/>
        <v>44.7</v>
      </c>
    </row>
    <row r="980" spans="1:22" ht="13.5" x14ac:dyDescent="0.25">
      <c r="A980" s="3">
        <f>RSI!A980</f>
        <v>43738</v>
      </c>
      <c r="B980" s="2">
        <f>RSI!B980</f>
        <v>33.200000000000003</v>
      </c>
      <c r="C980" s="2">
        <f>RSI!I980</f>
        <v>0.89606157621150828</v>
      </c>
      <c r="D980" s="2">
        <f>MACD!E980</f>
        <v>0.14948980869232287</v>
      </c>
      <c r="E980" s="2">
        <f>MACD!F980</f>
        <v>0.44168314556322852</v>
      </c>
      <c r="F980" s="2">
        <f>'Moving Avg'!D980</f>
        <v>33.200000000000003</v>
      </c>
      <c r="G980" s="2">
        <f>'Moving Avg'!F980</f>
        <v>33.58250000000001</v>
      </c>
      <c r="H980" s="2">
        <f>'Moving Avg'!G980</f>
        <v>34.632000000000005</v>
      </c>
      <c r="I980" s="2">
        <f>'Moving Avg'!H980</f>
        <v>39.137700000000088</v>
      </c>
      <c r="J980" s="6" t="str">
        <f>OBV!F980</f>
        <v>NEUTRAL</v>
      </c>
      <c r="K980" s="6" t="str">
        <f>OBV!G980</f>
        <v>NEUTRAL</v>
      </c>
      <c r="L980" s="6" t="str">
        <f>OBV!H980</f>
        <v>NEUTRAL</v>
      </c>
      <c r="M980" s="8">
        <f t="shared" si="150"/>
        <v>50</v>
      </c>
      <c r="N980" s="8">
        <f t="shared" si="151"/>
        <v>100</v>
      </c>
      <c r="O980" s="8">
        <f t="shared" si="152"/>
        <v>0</v>
      </c>
      <c r="P980" s="8">
        <f t="shared" si="153"/>
        <v>33</v>
      </c>
      <c r="Q980" s="9">
        <f t="shared" si="154"/>
        <v>57.45</v>
      </c>
      <c r="R980" s="9">
        <f t="shared" si="155"/>
        <v>38.25</v>
      </c>
      <c r="S980" s="9">
        <f t="shared" si="156"/>
        <v>37.35</v>
      </c>
      <c r="T980" s="9">
        <f t="shared" si="157"/>
        <v>45.75</v>
      </c>
      <c r="U980" s="8">
        <f t="shared" si="158"/>
        <v>44.35</v>
      </c>
      <c r="V980" s="8">
        <f t="shared" si="159"/>
        <v>44.7</v>
      </c>
    </row>
    <row r="981" spans="1:22" ht="13.5" x14ac:dyDescent="0.25">
      <c r="A981" s="3">
        <f>RSI!A981</f>
        <v>43739</v>
      </c>
      <c r="B981" s="2">
        <f>RSI!B981</f>
        <v>33.200000000000003</v>
      </c>
      <c r="C981" s="2">
        <f>RSI!I981</f>
        <v>0.89606157621150828</v>
      </c>
      <c r="D981" s="2">
        <f>MACD!E981</f>
        <v>8.5398669563971907E-2</v>
      </c>
      <c r="E981" s="2">
        <f>MACD!F981</f>
        <v>0.37042625036337723</v>
      </c>
      <c r="F981" s="2">
        <f>'Moving Avg'!D981</f>
        <v>33.200000000000003</v>
      </c>
      <c r="G981" s="2">
        <f>'Moving Avg'!F981</f>
        <v>33.477500000000006</v>
      </c>
      <c r="H981" s="2">
        <f>'Moving Avg'!G981</f>
        <v>34.588999999999999</v>
      </c>
      <c r="I981" s="2">
        <f>'Moving Avg'!H981</f>
        <v>39.080700000000085</v>
      </c>
      <c r="J981" s="6" t="str">
        <f>OBV!F981</f>
        <v>NEUTRAL</v>
      </c>
      <c r="K981" s="6" t="str">
        <f>OBV!G981</f>
        <v>NEUTRAL</v>
      </c>
      <c r="L981" s="6" t="str">
        <f>OBV!H981</f>
        <v>NEUTRAL</v>
      </c>
      <c r="M981" s="8">
        <f t="shared" si="150"/>
        <v>50</v>
      </c>
      <c r="N981" s="8">
        <f t="shared" si="151"/>
        <v>100</v>
      </c>
      <c r="O981" s="8">
        <f t="shared" si="152"/>
        <v>0</v>
      </c>
      <c r="P981" s="8">
        <f t="shared" si="153"/>
        <v>33</v>
      </c>
      <c r="Q981" s="9">
        <f t="shared" si="154"/>
        <v>57.45</v>
      </c>
      <c r="R981" s="9">
        <f t="shared" si="155"/>
        <v>38.25</v>
      </c>
      <c r="S981" s="9">
        <f t="shared" si="156"/>
        <v>37.35</v>
      </c>
      <c r="T981" s="9">
        <f t="shared" si="157"/>
        <v>45.75</v>
      </c>
      <c r="U981" s="8">
        <f t="shared" si="158"/>
        <v>44.35</v>
      </c>
      <c r="V981" s="8">
        <f t="shared" si="159"/>
        <v>44.7</v>
      </c>
    </row>
    <row r="982" spans="1:22" ht="13.5" x14ac:dyDescent="0.25">
      <c r="A982" s="3">
        <f>RSI!A982</f>
        <v>43740</v>
      </c>
      <c r="B982" s="2">
        <f>RSI!B982</f>
        <v>33.200000000000003</v>
      </c>
      <c r="C982" s="2">
        <f>RSI!I982</f>
        <v>0.89606157621150828</v>
      </c>
      <c r="D982" s="2">
        <f>MACD!E982</f>
        <v>2.7089102787464014E-2</v>
      </c>
      <c r="E982" s="2">
        <f>MACD!F982</f>
        <v>0.30175882084819461</v>
      </c>
      <c r="F982" s="2">
        <f>'Moving Avg'!D982</f>
        <v>33.200000000000003</v>
      </c>
      <c r="G982" s="2">
        <f>'Moving Avg'!F982</f>
        <v>33.372500000000009</v>
      </c>
      <c r="H982" s="2">
        <f>'Moving Avg'!G982</f>
        <v>34.546000000000006</v>
      </c>
      <c r="I982" s="2">
        <f>'Moving Avg'!H982</f>
        <v>39.023700000000076</v>
      </c>
      <c r="J982" s="6" t="str">
        <f>OBV!F982</f>
        <v>NEUTRAL</v>
      </c>
      <c r="K982" s="6" t="str">
        <f>OBV!G982</f>
        <v>NEUTRAL</v>
      </c>
      <c r="L982" s="6" t="str">
        <f>OBV!H982</f>
        <v>NEUTRAL</v>
      </c>
      <c r="M982" s="8">
        <f t="shared" si="150"/>
        <v>50</v>
      </c>
      <c r="N982" s="8">
        <f t="shared" si="151"/>
        <v>100</v>
      </c>
      <c r="O982" s="8">
        <f t="shared" si="152"/>
        <v>0</v>
      </c>
      <c r="P982" s="8">
        <f t="shared" si="153"/>
        <v>33</v>
      </c>
      <c r="Q982" s="9">
        <f t="shared" si="154"/>
        <v>57.45</v>
      </c>
      <c r="R982" s="9">
        <f t="shared" si="155"/>
        <v>38.25</v>
      </c>
      <c r="S982" s="9">
        <f t="shared" si="156"/>
        <v>37.35</v>
      </c>
      <c r="T982" s="9">
        <f t="shared" si="157"/>
        <v>45.75</v>
      </c>
      <c r="U982" s="8">
        <f t="shared" si="158"/>
        <v>44.35</v>
      </c>
      <c r="V982" s="8">
        <f t="shared" si="159"/>
        <v>44.7</v>
      </c>
    </row>
    <row r="983" spans="1:22" ht="13.5" x14ac:dyDescent="0.25">
      <c r="A983" s="3">
        <f>RSI!A983</f>
        <v>43741</v>
      </c>
      <c r="B983" s="2">
        <f>RSI!B983</f>
        <v>33.200000000000003</v>
      </c>
      <c r="C983" s="2">
        <f>RSI!I983</f>
        <v>0.89606157621150828</v>
      </c>
      <c r="D983" s="2">
        <f>MACD!E983</f>
        <v>-1.890373845095894E-2</v>
      </c>
      <c r="E983" s="2">
        <f>MACD!F983</f>
        <v>0.2376263089883639</v>
      </c>
      <c r="F983" s="2">
        <f>'Moving Avg'!D983</f>
        <v>33.200000000000003</v>
      </c>
      <c r="G983" s="2">
        <f>'Moving Avg'!F983</f>
        <v>33.320000000000007</v>
      </c>
      <c r="H983" s="2">
        <f>'Moving Avg'!G983</f>
        <v>34.503</v>
      </c>
      <c r="I983" s="2">
        <f>'Moving Avg'!H983</f>
        <v>38.966700000000074</v>
      </c>
      <c r="J983" s="6" t="str">
        <f>OBV!F983</f>
        <v>NEUTRAL</v>
      </c>
      <c r="K983" s="6" t="str">
        <f>OBV!G983</f>
        <v>NEUTRAL</v>
      </c>
      <c r="L983" s="6" t="str">
        <f>OBV!H983</f>
        <v>NEUTRAL</v>
      </c>
      <c r="M983" s="8">
        <f t="shared" si="150"/>
        <v>50</v>
      </c>
      <c r="N983" s="8">
        <f t="shared" si="151"/>
        <v>100</v>
      </c>
      <c r="O983" s="8">
        <f t="shared" si="152"/>
        <v>0</v>
      </c>
      <c r="P983" s="8">
        <f t="shared" si="153"/>
        <v>33</v>
      </c>
      <c r="Q983" s="9">
        <f t="shared" si="154"/>
        <v>57.45</v>
      </c>
      <c r="R983" s="9">
        <f t="shared" si="155"/>
        <v>38.25</v>
      </c>
      <c r="S983" s="9">
        <f t="shared" si="156"/>
        <v>37.35</v>
      </c>
      <c r="T983" s="9">
        <f t="shared" si="157"/>
        <v>45.75</v>
      </c>
      <c r="U983" s="8">
        <f t="shared" si="158"/>
        <v>44.35</v>
      </c>
      <c r="V983" s="8">
        <f t="shared" si="159"/>
        <v>44.7</v>
      </c>
    </row>
    <row r="984" spans="1:22" ht="13.5" x14ac:dyDescent="0.25">
      <c r="A984" s="3">
        <f>RSI!A984</f>
        <v>43742</v>
      </c>
      <c r="B984" s="2">
        <f>RSI!B984</f>
        <v>33.200000000000003</v>
      </c>
      <c r="C984" s="2">
        <f>RSI!I984</f>
        <v>0.89606157621150828</v>
      </c>
      <c r="D984" s="2">
        <f>MACD!E984</f>
        <v>-5.4722588555698337E-2</v>
      </c>
      <c r="E984" s="2">
        <f>MACD!F984</f>
        <v>0.17915652947955146</v>
      </c>
      <c r="F984" s="2">
        <f>'Moving Avg'!D984</f>
        <v>33.200000000000003</v>
      </c>
      <c r="G984" s="2">
        <f>'Moving Avg'!F984</f>
        <v>33.267500000000005</v>
      </c>
      <c r="H984" s="2">
        <f>'Moving Avg'!G984</f>
        <v>34.460000000000008</v>
      </c>
      <c r="I984" s="2">
        <f>'Moving Avg'!H984</f>
        <v>38.909700000000065</v>
      </c>
      <c r="J984" s="6" t="str">
        <f>OBV!F984</f>
        <v>NEUTRAL</v>
      </c>
      <c r="K984" s="6" t="str">
        <f>OBV!G984</f>
        <v>NEUTRAL</v>
      </c>
      <c r="L984" s="6" t="str">
        <f>OBV!H984</f>
        <v>NEUTRAL</v>
      </c>
      <c r="M984" s="8">
        <f t="shared" si="150"/>
        <v>50</v>
      </c>
      <c r="N984" s="8">
        <f t="shared" si="151"/>
        <v>100</v>
      </c>
      <c r="O984" s="8">
        <f t="shared" si="152"/>
        <v>0</v>
      </c>
      <c r="P984" s="8">
        <f t="shared" si="153"/>
        <v>33</v>
      </c>
      <c r="Q984" s="9">
        <f t="shared" si="154"/>
        <v>57.45</v>
      </c>
      <c r="R984" s="9">
        <f t="shared" si="155"/>
        <v>38.25</v>
      </c>
      <c r="S984" s="9">
        <f t="shared" si="156"/>
        <v>37.35</v>
      </c>
      <c r="T984" s="9">
        <f t="shared" si="157"/>
        <v>45.75</v>
      </c>
      <c r="U984" s="8">
        <f t="shared" si="158"/>
        <v>44.35</v>
      </c>
      <c r="V984" s="8">
        <f t="shared" si="159"/>
        <v>44.7</v>
      </c>
    </row>
    <row r="985" spans="1:22" ht="13.5" x14ac:dyDescent="0.25">
      <c r="A985" s="3">
        <f>RSI!A985</f>
        <v>43745</v>
      </c>
      <c r="B985" s="2">
        <f>RSI!B985</f>
        <v>33.200000000000003</v>
      </c>
      <c r="C985" s="2">
        <f>RSI!I985</f>
        <v>0.89606157621150828</v>
      </c>
      <c r="D985" s="2">
        <f>MACD!E985</f>
        <v>-8.2162170961915137E-2</v>
      </c>
      <c r="E985" s="2">
        <f>MACD!F985</f>
        <v>0.12689278939125814</v>
      </c>
      <c r="F985" s="2">
        <f>'Moving Avg'!D985</f>
        <v>33.200000000000003</v>
      </c>
      <c r="G985" s="2">
        <f>'Moving Avg'!F985</f>
        <v>33.215000000000003</v>
      </c>
      <c r="H985" s="2">
        <f>'Moving Avg'!G985</f>
        <v>34.417000000000009</v>
      </c>
      <c r="I985" s="2">
        <f>'Moving Avg'!H985</f>
        <v>38.852800000000066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  <c r="M985" s="8">
        <f t="shared" si="150"/>
        <v>50</v>
      </c>
      <c r="N985" s="8">
        <f t="shared" si="151"/>
        <v>100</v>
      </c>
      <c r="O985" s="8">
        <f t="shared" si="152"/>
        <v>0</v>
      </c>
      <c r="P985" s="8">
        <f t="shared" si="153"/>
        <v>33</v>
      </c>
      <c r="Q985" s="9">
        <f t="shared" si="154"/>
        <v>57.45</v>
      </c>
      <c r="R985" s="9">
        <f t="shared" si="155"/>
        <v>38.25</v>
      </c>
      <c r="S985" s="9">
        <f t="shared" si="156"/>
        <v>37.35</v>
      </c>
      <c r="T985" s="9">
        <f t="shared" si="157"/>
        <v>45.75</v>
      </c>
      <c r="U985" s="8">
        <f t="shared" si="158"/>
        <v>44.35</v>
      </c>
      <c r="V985" s="8">
        <f t="shared" si="159"/>
        <v>44.7</v>
      </c>
    </row>
    <row r="986" spans="1:22" ht="13.5" x14ac:dyDescent="0.25">
      <c r="A986" s="3">
        <f>RSI!A986</f>
        <v>43746</v>
      </c>
      <c r="B986" s="2">
        <f>RSI!B986</f>
        <v>33.200000000000003</v>
      </c>
      <c r="C986" s="2">
        <f>RSI!I986</f>
        <v>0.89606157621150828</v>
      </c>
      <c r="D986" s="2">
        <f>MACD!E986</f>
        <v>-0.10272409824926854</v>
      </c>
      <c r="E986" s="2">
        <f>MACD!F986</f>
        <v>8.0969411863152818E-2</v>
      </c>
      <c r="F986" s="2">
        <f>'Moving Avg'!D986</f>
        <v>33.200000000000003</v>
      </c>
      <c r="G986" s="2">
        <f>'Moving Avg'!F986</f>
        <v>33.212500000000006</v>
      </c>
      <c r="H986" s="2">
        <f>'Moving Avg'!G986</f>
        <v>34.374000000000002</v>
      </c>
      <c r="I986" s="2">
        <f>'Moving Avg'!H986</f>
        <v>38.79590000000006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  <c r="M986" s="8">
        <f t="shared" si="150"/>
        <v>50</v>
      </c>
      <c r="N986" s="8">
        <f t="shared" si="151"/>
        <v>100</v>
      </c>
      <c r="O986" s="8">
        <f t="shared" si="152"/>
        <v>0</v>
      </c>
      <c r="P986" s="8">
        <f t="shared" si="153"/>
        <v>33</v>
      </c>
      <c r="Q986" s="9">
        <f t="shared" si="154"/>
        <v>57.45</v>
      </c>
      <c r="R986" s="9">
        <f t="shared" si="155"/>
        <v>38.25</v>
      </c>
      <c r="S986" s="9">
        <f t="shared" si="156"/>
        <v>37.35</v>
      </c>
      <c r="T986" s="9">
        <f t="shared" si="157"/>
        <v>45.75</v>
      </c>
      <c r="U986" s="8">
        <f t="shared" si="158"/>
        <v>44.35</v>
      </c>
      <c r="V986" s="8">
        <f t="shared" si="159"/>
        <v>44.7</v>
      </c>
    </row>
    <row r="987" spans="1:22" ht="13.5" x14ac:dyDescent="0.25">
      <c r="A987" s="3">
        <f>RSI!A987</f>
        <v>43747</v>
      </c>
      <c r="B987" s="2">
        <f>RSI!B987</f>
        <v>33.200000000000003</v>
      </c>
      <c r="C987" s="2">
        <f>RSI!I987</f>
        <v>0.89606157621150828</v>
      </c>
      <c r="D987" s="2">
        <f>MACD!E987</f>
        <v>-0.11766322534620599</v>
      </c>
      <c r="E987" s="2">
        <f>MACD!F987</f>
        <v>4.1242884421281059E-2</v>
      </c>
      <c r="F987" s="2">
        <f>'Moving Avg'!D987</f>
        <v>33.200000000000003</v>
      </c>
      <c r="G987" s="2">
        <f>'Moving Avg'!F987</f>
        <v>33.21</v>
      </c>
      <c r="H987" s="2">
        <f>'Moving Avg'!G987</f>
        <v>34.33100000000001</v>
      </c>
      <c r="I987" s="2">
        <f>'Moving Avg'!H987</f>
        <v>38.739000000000054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  <c r="M987" s="8">
        <f t="shared" si="150"/>
        <v>50</v>
      </c>
      <c r="N987" s="8">
        <f t="shared" si="151"/>
        <v>100</v>
      </c>
      <c r="O987" s="8">
        <f t="shared" si="152"/>
        <v>0</v>
      </c>
      <c r="P987" s="8">
        <f t="shared" si="153"/>
        <v>33</v>
      </c>
      <c r="Q987" s="9">
        <f t="shared" si="154"/>
        <v>57.45</v>
      </c>
      <c r="R987" s="9">
        <f t="shared" si="155"/>
        <v>38.25</v>
      </c>
      <c r="S987" s="9">
        <f t="shared" si="156"/>
        <v>37.35</v>
      </c>
      <c r="T987" s="9">
        <f t="shared" si="157"/>
        <v>45.75</v>
      </c>
      <c r="U987" s="8">
        <f t="shared" si="158"/>
        <v>44.35</v>
      </c>
      <c r="V987" s="8">
        <f t="shared" si="159"/>
        <v>44.7</v>
      </c>
    </row>
    <row r="988" spans="1:22" ht="13.5" x14ac:dyDescent="0.25">
      <c r="A988" s="3">
        <f>RSI!A988</f>
        <v>43748</v>
      </c>
      <c r="B988" s="2">
        <f>RSI!B988</f>
        <v>33.200000000000003</v>
      </c>
      <c r="C988" s="2">
        <f>RSI!I988</f>
        <v>0.89606157621150828</v>
      </c>
      <c r="D988" s="2">
        <f>MACD!E988</f>
        <v>-0.12802677819598784</v>
      </c>
      <c r="E988" s="2">
        <f>MACD!F988</f>
        <v>7.388951897827279E-3</v>
      </c>
      <c r="F988" s="2">
        <f>'Moving Avg'!D988</f>
        <v>33.200000000000003</v>
      </c>
      <c r="G988" s="2">
        <f>'Moving Avg'!F988</f>
        <v>33.207500000000003</v>
      </c>
      <c r="H988" s="2">
        <f>'Moving Avg'!G988</f>
        <v>34.288000000000004</v>
      </c>
      <c r="I988" s="2">
        <f>'Moving Avg'!H988</f>
        <v>38.682100000000055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  <c r="M988" s="8">
        <f t="shared" si="150"/>
        <v>50</v>
      </c>
      <c r="N988" s="8">
        <f t="shared" si="151"/>
        <v>100</v>
      </c>
      <c r="O988" s="8">
        <f t="shared" si="152"/>
        <v>0</v>
      </c>
      <c r="P988" s="8">
        <f t="shared" si="153"/>
        <v>33</v>
      </c>
      <c r="Q988" s="9">
        <f t="shared" si="154"/>
        <v>57.45</v>
      </c>
      <c r="R988" s="9">
        <f t="shared" si="155"/>
        <v>38.25</v>
      </c>
      <c r="S988" s="9">
        <f t="shared" si="156"/>
        <v>37.35</v>
      </c>
      <c r="T988" s="9">
        <f t="shared" si="157"/>
        <v>45.75</v>
      </c>
      <c r="U988" s="8">
        <f t="shared" si="158"/>
        <v>44.35</v>
      </c>
      <c r="V988" s="8">
        <f t="shared" si="159"/>
        <v>44.7</v>
      </c>
    </row>
    <row r="989" spans="1:22" ht="13.5" x14ac:dyDescent="0.25">
      <c r="A989" s="3">
        <f>RSI!A989</f>
        <v>43749</v>
      </c>
      <c r="B989" s="2">
        <f>RSI!B989</f>
        <v>33.200000000000003</v>
      </c>
      <c r="C989" s="2">
        <f>RSI!I989</f>
        <v>0.89606157621150828</v>
      </c>
      <c r="D989" s="2">
        <f>MACD!E989</f>
        <v>-0.13468737626124749</v>
      </c>
      <c r="E989" s="2">
        <f>MACD!F989</f>
        <v>-2.1026313733987678E-2</v>
      </c>
      <c r="F989" s="2">
        <f>'Moving Avg'!D989</f>
        <v>33.200000000000003</v>
      </c>
      <c r="G989" s="2">
        <f>'Moving Avg'!F989</f>
        <v>33.205000000000005</v>
      </c>
      <c r="H989" s="2">
        <f>'Moving Avg'!G989</f>
        <v>34.245000000000012</v>
      </c>
      <c r="I989" s="2">
        <f>'Moving Avg'!H989</f>
        <v>38.625200000000056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  <c r="M989" s="8">
        <f t="shared" si="150"/>
        <v>50</v>
      </c>
      <c r="N989" s="8">
        <f t="shared" si="151"/>
        <v>100</v>
      </c>
      <c r="O989" s="8">
        <f t="shared" si="152"/>
        <v>0</v>
      </c>
      <c r="P989" s="8">
        <f t="shared" si="153"/>
        <v>33</v>
      </c>
      <c r="Q989" s="9">
        <f t="shared" si="154"/>
        <v>57.45</v>
      </c>
      <c r="R989" s="9">
        <f t="shared" si="155"/>
        <v>38.25</v>
      </c>
      <c r="S989" s="9">
        <f t="shared" si="156"/>
        <v>37.35</v>
      </c>
      <c r="T989" s="9">
        <f t="shared" si="157"/>
        <v>45.75</v>
      </c>
      <c r="U989" s="8">
        <f t="shared" si="158"/>
        <v>44.35</v>
      </c>
      <c r="V989" s="8">
        <f t="shared" si="159"/>
        <v>44.7</v>
      </c>
    </row>
    <row r="990" spans="1:22" ht="13.5" x14ac:dyDescent="0.25">
      <c r="A990" s="3">
        <f>RSI!A990</f>
        <v>43752</v>
      </c>
      <c r="B990" s="2">
        <f>RSI!B990</f>
        <v>33.200000000000003</v>
      </c>
      <c r="C990" s="2">
        <f>RSI!I990</f>
        <v>0.89606157621150828</v>
      </c>
      <c r="D990" s="2">
        <f>MACD!E990</f>
        <v>-0.13837089467406827</v>
      </c>
      <c r="E990" s="2">
        <f>MACD!F990</f>
        <v>-4.4495229922003797E-2</v>
      </c>
      <c r="F990" s="2">
        <f>'Moving Avg'!D990</f>
        <v>33.200000000000003</v>
      </c>
      <c r="G990" s="2">
        <f>'Moving Avg'!F990</f>
        <v>33.202500000000001</v>
      </c>
      <c r="H990" s="2">
        <f>'Moving Avg'!G990</f>
        <v>34.202000000000012</v>
      </c>
      <c r="I990" s="2">
        <f>'Moving Avg'!H990</f>
        <v>38.56830000000005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  <c r="M990" s="8">
        <f t="shared" si="150"/>
        <v>50</v>
      </c>
      <c r="N990" s="8">
        <f t="shared" si="151"/>
        <v>100</v>
      </c>
      <c r="O990" s="8">
        <f t="shared" si="152"/>
        <v>0</v>
      </c>
      <c r="P990" s="8">
        <f t="shared" si="153"/>
        <v>33</v>
      </c>
      <c r="Q990" s="9">
        <f t="shared" si="154"/>
        <v>57.45</v>
      </c>
      <c r="R990" s="9">
        <f t="shared" si="155"/>
        <v>38.25</v>
      </c>
      <c r="S990" s="9">
        <f t="shared" si="156"/>
        <v>37.35</v>
      </c>
      <c r="T990" s="9">
        <f t="shared" si="157"/>
        <v>45.75</v>
      </c>
      <c r="U990" s="8">
        <f t="shared" si="158"/>
        <v>44.35</v>
      </c>
      <c r="V990" s="8">
        <f t="shared" si="159"/>
        <v>44.7</v>
      </c>
    </row>
    <row r="991" spans="1:22" ht="13.5" x14ac:dyDescent="0.25">
      <c r="A991" s="3">
        <f>RSI!A991</f>
        <v>43754</v>
      </c>
      <c r="B991" s="2">
        <f>RSI!B991</f>
        <v>33.200000000000003</v>
      </c>
      <c r="C991" s="2">
        <f>RSI!I991</f>
        <v>0.89606157621150828</v>
      </c>
      <c r="D991" s="2">
        <f>MACD!E991</f>
        <v>-0.13967996585591891</v>
      </c>
      <c r="E991" s="2">
        <f>MACD!F991</f>
        <v>-6.3532177108786822E-2</v>
      </c>
      <c r="F991" s="2">
        <f>'Moving Avg'!D991</f>
        <v>33.200000000000003</v>
      </c>
      <c r="G991" s="2">
        <f>'Moving Avg'!F991</f>
        <v>33.200000000000003</v>
      </c>
      <c r="H991" s="2">
        <f>'Moving Avg'!G991</f>
        <v>34.159000000000013</v>
      </c>
      <c r="I991" s="2">
        <f>'Moving Avg'!H991</f>
        <v>38.511400000000052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  <c r="M991" s="8">
        <f t="shared" si="150"/>
        <v>50</v>
      </c>
      <c r="N991" s="8">
        <f t="shared" si="151"/>
        <v>100</v>
      </c>
      <c r="O991" s="8">
        <f t="shared" si="152"/>
        <v>0</v>
      </c>
      <c r="P991" s="8">
        <f t="shared" si="153"/>
        <v>33</v>
      </c>
      <c r="Q991" s="9">
        <f t="shared" si="154"/>
        <v>57.45</v>
      </c>
      <c r="R991" s="9">
        <f t="shared" si="155"/>
        <v>38.25</v>
      </c>
      <c r="S991" s="9">
        <f t="shared" si="156"/>
        <v>37.35</v>
      </c>
      <c r="T991" s="9">
        <f t="shared" si="157"/>
        <v>45.75</v>
      </c>
      <c r="U991" s="8">
        <f t="shared" si="158"/>
        <v>44.35</v>
      </c>
      <c r="V991" s="8">
        <f t="shared" si="159"/>
        <v>44.7</v>
      </c>
    </row>
    <row r="992" spans="1:22" ht="13.5" x14ac:dyDescent="0.25">
      <c r="A992" s="3">
        <f>RSI!A992</f>
        <v>43755</v>
      </c>
      <c r="B992" s="2">
        <f>RSI!B992</f>
        <v>33.200000000000003</v>
      </c>
      <c r="C992" s="2">
        <f>RSI!I992</f>
        <v>0.89606157621150828</v>
      </c>
      <c r="D992" s="2">
        <f>MACD!E992</f>
        <v>-0.13911379694306447</v>
      </c>
      <c r="E992" s="2">
        <f>MACD!F992</f>
        <v>-7.8648501075642363E-2</v>
      </c>
      <c r="F992" s="2">
        <f>'Moving Avg'!D992</f>
        <v>33.200000000000003</v>
      </c>
      <c r="G992" s="2">
        <f>'Moving Avg'!F992</f>
        <v>33.200000000000003</v>
      </c>
      <c r="H992" s="2">
        <f>'Moving Avg'!G992</f>
        <v>34.116000000000014</v>
      </c>
      <c r="I992" s="2">
        <f>'Moving Avg'!H992</f>
        <v>38.454500000000046</v>
      </c>
      <c r="J992" s="6" t="str">
        <f>OBV!F992</f>
        <v>NEUTRAL</v>
      </c>
      <c r="K992" s="6" t="str">
        <f>OBV!G992</f>
        <v>NEUTRAL</v>
      </c>
      <c r="L992" s="6" t="str">
        <f>OBV!H992</f>
        <v>NEUTRAL</v>
      </c>
      <c r="M992" s="8">
        <f t="shared" si="150"/>
        <v>50</v>
      </c>
      <c r="N992" s="8">
        <f t="shared" si="151"/>
        <v>100</v>
      </c>
      <c r="O992" s="8">
        <f t="shared" si="152"/>
        <v>0</v>
      </c>
      <c r="P992" s="8">
        <f t="shared" si="153"/>
        <v>33</v>
      </c>
      <c r="Q992" s="9">
        <f t="shared" si="154"/>
        <v>57.45</v>
      </c>
      <c r="R992" s="9">
        <f t="shared" si="155"/>
        <v>38.25</v>
      </c>
      <c r="S992" s="9">
        <f t="shared" si="156"/>
        <v>37.35</v>
      </c>
      <c r="T992" s="9">
        <f t="shared" si="157"/>
        <v>45.75</v>
      </c>
      <c r="U992" s="8">
        <f t="shared" si="158"/>
        <v>44.35</v>
      </c>
      <c r="V992" s="8">
        <f t="shared" si="159"/>
        <v>44.7</v>
      </c>
    </row>
    <row r="993" spans="1:22" ht="13.5" x14ac:dyDescent="0.25">
      <c r="A993" s="3">
        <f>RSI!A993</f>
        <v>43756</v>
      </c>
      <c r="B993" s="2">
        <f>RSI!B993</f>
        <v>33.200000000000003</v>
      </c>
      <c r="C993" s="2">
        <f>RSI!I993</f>
        <v>0.89606157621150828</v>
      </c>
      <c r="D993" s="2">
        <f>MACD!E993</f>
        <v>-0.13708487489518006</v>
      </c>
      <c r="E993" s="2">
        <f>MACD!F993</f>
        <v>-9.0335775839549909E-2</v>
      </c>
      <c r="F993" s="2">
        <f>'Moving Avg'!D993</f>
        <v>33.200000000000003</v>
      </c>
      <c r="G993" s="2">
        <f>'Moving Avg'!F993</f>
        <v>33.200000000000003</v>
      </c>
      <c r="H993" s="2">
        <f>'Moving Avg'!G993</f>
        <v>34.073000000000015</v>
      </c>
      <c r="I993" s="2">
        <f>'Moving Avg'!H993</f>
        <v>38.407600000000045</v>
      </c>
      <c r="J993" s="6" t="str">
        <f>OBV!F993</f>
        <v>NEUTRAL</v>
      </c>
      <c r="K993" s="6" t="str">
        <f>OBV!G993</f>
        <v>NEUTRAL</v>
      </c>
      <c r="L993" s="6" t="str">
        <f>OBV!H993</f>
        <v>NEUTRAL</v>
      </c>
      <c r="M993" s="8">
        <f t="shared" si="150"/>
        <v>50</v>
      </c>
      <c r="N993" s="8">
        <f t="shared" si="151"/>
        <v>100</v>
      </c>
      <c r="O993" s="8">
        <f t="shared" si="152"/>
        <v>0</v>
      </c>
      <c r="P993" s="8">
        <f t="shared" si="153"/>
        <v>33</v>
      </c>
      <c r="Q993" s="9">
        <f t="shared" si="154"/>
        <v>57.45</v>
      </c>
      <c r="R993" s="9">
        <f t="shared" si="155"/>
        <v>38.25</v>
      </c>
      <c r="S993" s="9">
        <f t="shared" si="156"/>
        <v>37.35</v>
      </c>
      <c r="T993" s="9">
        <f t="shared" si="157"/>
        <v>45.75</v>
      </c>
      <c r="U993" s="8">
        <f t="shared" si="158"/>
        <v>44.35</v>
      </c>
      <c r="V993" s="8">
        <f t="shared" si="159"/>
        <v>44.7</v>
      </c>
    </row>
    <row r="994" spans="1:22" ht="13.5" x14ac:dyDescent="0.25">
      <c r="A994" s="3">
        <f>RSI!A994</f>
        <v>43759</v>
      </c>
      <c r="B994" s="2">
        <f>RSI!B994</f>
        <v>33.200000000000003</v>
      </c>
      <c r="C994" s="2">
        <f>RSI!I994</f>
        <v>0.89606157621150828</v>
      </c>
      <c r="D994" s="2">
        <f>MACD!E994</f>
        <v>-0.13393304280756979</v>
      </c>
      <c r="E994" s="2">
        <f>MACD!F994</f>
        <v>-9.9055229233153894E-2</v>
      </c>
      <c r="F994" s="2">
        <f>'Moving Avg'!D994</f>
        <v>33.200000000000003</v>
      </c>
      <c r="G994" s="2">
        <f>'Moving Avg'!F994</f>
        <v>33.200000000000003</v>
      </c>
      <c r="H994" s="2">
        <f>'Moving Avg'!G994</f>
        <v>34.030000000000015</v>
      </c>
      <c r="I994" s="2">
        <f>'Moving Avg'!H994</f>
        <v>38.354350000000046</v>
      </c>
      <c r="J994" s="6" t="str">
        <f>OBV!F994</f>
        <v>NEUTRAL</v>
      </c>
      <c r="K994" s="6" t="str">
        <f>OBV!G994</f>
        <v>NEUTRAL</v>
      </c>
      <c r="L994" s="6" t="str">
        <f>OBV!H994</f>
        <v>NEUTRAL</v>
      </c>
      <c r="M994" s="8">
        <f t="shared" si="150"/>
        <v>50</v>
      </c>
      <c r="N994" s="8">
        <f t="shared" si="151"/>
        <v>100</v>
      </c>
      <c r="O994" s="8">
        <f t="shared" si="152"/>
        <v>0</v>
      </c>
      <c r="P994" s="8">
        <f t="shared" si="153"/>
        <v>33</v>
      </c>
      <c r="Q994" s="9">
        <f t="shared" si="154"/>
        <v>57.45</v>
      </c>
      <c r="R994" s="9">
        <f t="shared" si="155"/>
        <v>38.25</v>
      </c>
      <c r="S994" s="9">
        <f t="shared" si="156"/>
        <v>37.35</v>
      </c>
      <c r="T994" s="9">
        <f t="shared" si="157"/>
        <v>45.75</v>
      </c>
      <c r="U994" s="8">
        <f t="shared" si="158"/>
        <v>44.35</v>
      </c>
      <c r="V994" s="8">
        <f t="shared" si="159"/>
        <v>44.7</v>
      </c>
    </row>
    <row r="995" spans="1:22" ht="13.5" x14ac:dyDescent="0.25">
      <c r="A995" s="3">
        <f>RSI!A995</f>
        <v>43760</v>
      </c>
      <c r="B995" s="2">
        <f>RSI!B995</f>
        <v>34.229999999999997</v>
      </c>
      <c r="C995" s="2">
        <f>RSI!I995</f>
        <v>81.808842082116044</v>
      </c>
      <c r="D995" s="2">
        <f>MACD!E995</f>
        <v>-0.2062336525075068</v>
      </c>
      <c r="E995" s="2">
        <f>MACD!F995</f>
        <v>-0.12049091388802448</v>
      </c>
      <c r="F995" s="2">
        <f>'Moving Avg'!D995</f>
        <v>33.405999999999999</v>
      </c>
      <c r="G995" s="2">
        <f>'Moving Avg'!F995</f>
        <v>33.251500000000007</v>
      </c>
      <c r="H995" s="2">
        <f>'Moving Avg'!G995</f>
        <v>34.007600000000018</v>
      </c>
      <c r="I995" s="2">
        <f>'Moving Avg'!H995</f>
        <v>38.305500000000045</v>
      </c>
      <c r="J995" s="6" t="str">
        <f>OBV!F995</f>
        <v>BULLISH</v>
      </c>
      <c r="K995" s="6" t="str">
        <f>OBV!G995</f>
        <v>NEUTRAL</v>
      </c>
      <c r="L995" s="6" t="str">
        <f>OBV!H995</f>
        <v>CONFIRMED BULLISH</v>
      </c>
      <c r="M995" s="8">
        <f t="shared" si="150"/>
        <v>0</v>
      </c>
      <c r="N995" s="8">
        <f t="shared" si="151"/>
        <v>100</v>
      </c>
      <c r="O995" s="8">
        <f t="shared" si="152"/>
        <v>0</v>
      </c>
      <c r="P995" s="8">
        <f t="shared" si="153"/>
        <v>83.5</v>
      </c>
      <c r="Q995" s="9">
        <f t="shared" si="154"/>
        <v>47.524999999999999</v>
      </c>
      <c r="R995" s="9">
        <f t="shared" si="155"/>
        <v>40.875</v>
      </c>
      <c r="S995" s="9">
        <f t="shared" si="156"/>
        <v>52.575000000000003</v>
      </c>
      <c r="T995" s="9">
        <f t="shared" si="157"/>
        <v>45.875</v>
      </c>
      <c r="U995" s="8">
        <f t="shared" si="158"/>
        <v>46.991666666666674</v>
      </c>
      <c r="V995" s="8">
        <f t="shared" si="159"/>
        <v>46.712500000000006</v>
      </c>
    </row>
    <row r="996" spans="1:22" ht="13.5" x14ac:dyDescent="0.25">
      <c r="A996" s="3">
        <f>RSI!A996</f>
        <v>43761</v>
      </c>
      <c r="B996" s="2">
        <f>RSI!B996</f>
        <v>35.42</v>
      </c>
      <c r="C996" s="2">
        <f>RSI!I996</f>
        <v>90.975842994388032</v>
      </c>
      <c r="D996" s="2">
        <f>MACD!E996</f>
        <v>-0.36041522816976368</v>
      </c>
      <c r="E996" s="2">
        <f>MACD!F996</f>
        <v>-0.16847577674437231</v>
      </c>
      <c r="F996" s="2">
        <f>'Moving Avg'!D996</f>
        <v>33.85</v>
      </c>
      <c r="G996" s="2">
        <f>'Moving Avg'!F996</f>
        <v>33.362499999999997</v>
      </c>
      <c r="H996" s="2">
        <f>'Moving Avg'!G996</f>
        <v>34.009000000000022</v>
      </c>
      <c r="I996" s="2">
        <f>'Moving Avg'!H996</f>
        <v>38.262600000000042</v>
      </c>
      <c r="J996" s="6" t="str">
        <f>OBV!F996</f>
        <v>BULLISH</v>
      </c>
      <c r="K996" s="6" t="str">
        <f>OBV!G996</f>
        <v>NEUTRAL</v>
      </c>
      <c r="L996" s="6" t="str">
        <f>OBV!H996</f>
        <v>CONFIRMED BULLISH</v>
      </c>
      <c r="M996" s="8">
        <f t="shared" si="150"/>
        <v>0</v>
      </c>
      <c r="N996" s="8">
        <f t="shared" si="151"/>
        <v>100</v>
      </c>
      <c r="O996" s="8">
        <f t="shared" si="152"/>
        <v>0</v>
      </c>
      <c r="P996" s="8">
        <f t="shared" si="153"/>
        <v>83.5</v>
      </c>
      <c r="Q996" s="9">
        <f t="shared" si="154"/>
        <v>47.524999999999999</v>
      </c>
      <c r="R996" s="9">
        <f t="shared" si="155"/>
        <v>40.875</v>
      </c>
      <c r="S996" s="9">
        <f t="shared" si="156"/>
        <v>52.575000000000003</v>
      </c>
      <c r="T996" s="9">
        <f t="shared" si="157"/>
        <v>45.875</v>
      </c>
      <c r="U996" s="8">
        <f t="shared" si="158"/>
        <v>46.991666666666674</v>
      </c>
      <c r="V996" s="8">
        <f t="shared" si="159"/>
        <v>46.712500000000006</v>
      </c>
    </row>
    <row r="997" spans="1:22" ht="13.5" x14ac:dyDescent="0.25">
      <c r="A997" s="3">
        <f>RSI!A997</f>
        <v>43762</v>
      </c>
      <c r="B997" s="2">
        <f>RSI!B997</f>
        <v>35.42</v>
      </c>
      <c r="C997" s="2">
        <f>RSI!I997</f>
        <v>90.975842994388032</v>
      </c>
      <c r="D997" s="2">
        <f>MACD!E997</f>
        <v>-0.50240460821090949</v>
      </c>
      <c r="E997" s="2">
        <f>MACD!F997</f>
        <v>-0.23526154303767977</v>
      </c>
      <c r="F997" s="2">
        <f>'Moving Avg'!D997</f>
        <v>34.294000000000004</v>
      </c>
      <c r="G997" s="2">
        <f>'Moving Avg'!F997</f>
        <v>33.473499999999994</v>
      </c>
      <c r="H997" s="2">
        <f>'Moving Avg'!G997</f>
        <v>34.010400000000025</v>
      </c>
      <c r="I997" s="2">
        <f>'Moving Avg'!H997</f>
        <v>38.219700000000046</v>
      </c>
      <c r="J997" s="6" t="str">
        <f>OBV!F997</f>
        <v>BULLISH</v>
      </c>
      <c r="K997" s="6" t="str">
        <f>OBV!G997</f>
        <v>NEUTRAL</v>
      </c>
      <c r="L997" s="6" t="str">
        <f>OBV!H997</f>
        <v>CONFIRMED BULLISH</v>
      </c>
      <c r="M997" s="8">
        <f t="shared" si="150"/>
        <v>0</v>
      </c>
      <c r="N997" s="8">
        <f t="shared" si="151"/>
        <v>100</v>
      </c>
      <c r="O997" s="8">
        <f t="shared" si="152"/>
        <v>0</v>
      </c>
      <c r="P997" s="8">
        <f t="shared" si="153"/>
        <v>83.5</v>
      </c>
      <c r="Q997" s="9">
        <f t="shared" si="154"/>
        <v>47.524999999999999</v>
      </c>
      <c r="R997" s="9">
        <f t="shared" si="155"/>
        <v>40.875</v>
      </c>
      <c r="S997" s="9">
        <f t="shared" si="156"/>
        <v>52.575000000000003</v>
      </c>
      <c r="T997" s="9">
        <f t="shared" si="157"/>
        <v>45.875</v>
      </c>
      <c r="U997" s="8">
        <f t="shared" si="158"/>
        <v>46.991666666666674</v>
      </c>
      <c r="V997" s="8">
        <f t="shared" si="159"/>
        <v>46.712500000000006</v>
      </c>
    </row>
    <row r="998" spans="1:22" ht="13.5" x14ac:dyDescent="0.25">
      <c r="A998" s="3">
        <f>RSI!A998</f>
        <v>43763</v>
      </c>
      <c r="B998" s="2">
        <f>RSI!B998</f>
        <v>35.42</v>
      </c>
      <c r="C998" s="2">
        <f>RSI!I998</f>
        <v>90.975842994388032</v>
      </c>
      <c r="D998" s="2">
        <f>MACD!E998</f>
        <v>-0.63322358564244752</v>
      </c>
      <c r="E998" s="2">
        <f>MACD!F998</f>
        <v>-0.31485395155863333</v>
      </c>
      <c r="F998" s="2">
        <f>'Moving Avg'!D998</f>
        <v>34.738</v>
      </c>
      <c r="G998" s="2">
        <f>'Moving Avg'!F998</f>
        <v>33.584499999999991</v>
      </c>
      <c r="H998" s="2">
        <f>'Moving Avg'!G998</f>
        <v>34.011800000000022</v>
      </c>
      <c r="I998" s="2">
        <f>'Moving Avg'!H998</f>
        <v>38.176800000000043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  <c r="M998" s="8">
        <f t="shared" si="150"/>
        <v>0</v>
      </c>
      <c r="N998" s="8">
        <f t="shared" si="151"/>
        <v>100</v>
      </c>
      <c r="O998" s="8">
        <f t="shared" si="152"/>
        <v>0</v>
      </c>
      <c r="P998" s="8">
        <f t="shared" si="153"/>
        <v>83.5</v>
      </c>
      <c r="Q998" s="9">
        <f t="shared" si="154"/>
        <v>47.524999999999999</v>
      </c>
      <c r="R998" s="9">
        <f t="shared" si="155"/>
        <v>40.875</v>
      </c>
      <c r="S998" s="9">
        <f t="shared" si="156"/>
        <v>52.575000000000003</v>
      </c>
      <c r="T998" s="9">
        <f t="shared" si="157"/>
        <v>45.875</v>
      </c>
      <c r="U998" s="8">
        <f t="shared" si="158"/>
        <v>46.991666666666674</v>
      </c>
      <c r="V998" s="8">
        <f t="shared" si="159"/>
        <v>46.712500000000006</v>
      </c>
    </row>
    <row r="999" spans="1:22" ht="13.5" x14ac:dyDescent="0.25">
      <c r="A999" s="3">
        <f>RSI!A999</f>
        <v>43766</v>
      </c>
      <c r="B999" s="2">
        <f>RSI!B999</f>
        <v>35</v>
      </c>
      <c r="C999" s="2">
        <f>RSI!I999</f>
        <v>74.439896127786852</v>
      </c>
      <c r="D999" s="2">
        <f>MACD!E999</f>
        <v>-0.72268889746894871</v>
      </c>
      <c r="E999" s="2">
        <f>MACD!F999</f>
        <v>-0.39642094074069645</v>
      </c>
      <c r="F999" s="2">
        <f>'Moving Avg'!D999</f>
        <v>35.097999999999999</v>
      </c>
      <c r="G999" s="2">
        <f>'Moving Avg'!F999</f>
        <v>33.674499999999988</v>
      </c>
      <c r="H999" s="2">
        <f>'Moving Avg'!G999</f>
        <v>34.004800000000024</v>
      </c>
      <c r="I999" s="2">
        <f>'Moving Avg'!H999</f>
        <v>38.131800000000048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  <c r="M999" s="8">
        <f t="shared" si="150"/>
        <v>0</v>
      </c>
      <c r="N999" s="8">
        <f t="shared" si="151"/>
        <v>100</v>
      </c>
      <c r="O999" s="8">
        <f t="shared" si="152"/>
        <v>0</v>
      </c>
      <c r="P999" s="8">
        <f t="shared" si="153"/>
        <v>83.5</v>
      </c>
      <c r="Q999" s="9">
        <f t="shared" si="154"/>
        <v>47.524999999999999</v>
      </c>
      <c r="R999" s="9">
        <f t="shared" si="155"/>
        <v>40.875</v>
      </c>
      <c r="S999" s="9">
        <f t="shared" si="156"/>
        <v>52.575000000000003</v>
      </c>
      <c r="T999" s="9">
        <f t="shared" si="157"/>
        <v>45.875</v>
      </c>
      <c r="U999" s="8">
        <f t="shared" si="158"/>
        <v>46.991666666666674</v>
      </c>
      <c r="V999" s="8">
        <f t="shared" si="159"/>
        <v>46.712500000000006</v>
      </c>
    </row>
    <row r="1000" spans="1:22" ht="13.5" x14ac:dyDescent="0.25">
      <c r="A1000" s="3">
        <f>RSI!A1000</f>
        <v>43767</v>
      </c>
      <c r="B1000" s="2">
        <f>RSI!B1000</f>
        <v>36.049999999999997</v>
      </c>
      <c r="C1000" s="2">
        <f>RSI!I1000</f>
        <v>82.838186025252838</v>
      </c>
      <c r="D1000" s="2">
        <f>MACD!E1000</f>
        <v>-0.88283763012539396</v>
      </c>
      <c r="E1000" s="2">
        <f>MACD!F1000</f>
        <v>-0.49370427861763599</v>
      </c>
      <c r="F1000" s="2">
        <f>'Moving Avg'!D1000</f>
        <v>35.462000000000003</v>
      </c>
      <c r="G1000" s="2">
        <f>'Moving Avg'!F1000</f>
        <v>33.816999999999993</v>
      </c>
      <c r="H1000" s="2">
        <f>'Moving Avg'!G1000</f>
        <v>34.019800000000025</v>
      </c>
      <c r="I1000" s="2">
        <f>'Moving Avg'!H1000</f>
        <v>38.092050000000043</v>
      </c>
      <c r="J1000" s="6" t="str">
        <f>OBV!F1000</f>
        <v>BULLISH</v>
      </c>
      <c r="K1000" s="6" t="str">
        <f>OBV!G1000</f>
        <v>NEUTRAL</v>
      </c>
      <c r="L1000" s="6" t="str">
        <f>OBV!H1000</f>
        <v>CONFIRMED BULLISH</v>
      </c>
      <c r="M1000" s="8">
        <f t="shared" si="150"/>
        <v>0</v>
      </c>
      <c r="N1000" s="8">
        <f t="shared" si="151"/>
        <v>100</v>
      </c>
      <c r="O1000" s="8">
        <f t="shared" si="152"/>
        <v>0</v>
      </c>
      <c r="P1000" s="8">
        <f t="shared" si="153"/>
        <v>83.5</v>
      </c>
      <c r="Q1000" s="9">
        <f t="shared" si="154"/>
        <v>47.524999999999999</v>
      </c>
      <c r="R1000" s="9">
        <f t="shared" si="155"/>
        <v>40.875</v>
      </c>
      <c r="S1000" s="9">
        <f t="shared" si="156"/>
        <v>52.575000000000003</v>
      </c>
      <c r="T1000" s="9">
        <f t="shared" si="157"/>
        <v>45.875</v>
      </c>
      <c r="U1000" s="8">
        <f t="shared" si="158"/>
        <v>46.991666666666674</v>
      </c>
      <c r="V1000" s="8">
        <f t="shared" si="159"/>
        <v>46.712500000000006</v>
      </c>
    </row>
    <row r="1001" spans="1:22" ht="13.5" x14ac:dyDescent="0.25">
      <c r="A1001" s="3">
        <f>RSI!A1001</f>
        <v>43768</v>
      </c>
      <c r="B1001" s="2">
        <f>RSI!B1001</f>
        <v>36.06</v>
      </c>
      <c r="C1001" s="2">
        <f>RSI!I1001</f>
        <v>82.895826258703465</v>
      </c>
      <c r="D1001" s="2">
        <f>MACD!E1001</f>
        <v>-1.0314688294416996</v>
      </c>
      <c r="E1001" s="2">
        <f>MACD!F1001</f>
        <v>-0.60125718878244871</v>
      </c>
      <c r="F1001" s="2">
        <f>'Moving Avg'!D1001</f>
        <v>35.589999999999996</v>
      </c>
      <c r="G1001" s="2">
        <f>'Moving Avg'!F1001</f>
        <v>33.959999999999994</v>
      </c>
      <c r="H1001" s="2">
        <f>'Moving Avg'!G1001</f>
        <v>34.035000000000025</v>
      </c>
      <c r="I1001" s="2">
        <f>'Moving Avg'!H1001</f>
        <v>38.052350000000047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  <c r="M1001" s="8">
        <f t="shared" si="150"/>
        <v>0</v>
      </c>
      <c r="N1001" s="8">
        <f t="shared" si="151"/>
        <v>100</v>
      </c>
      <c r="O1001" s="8">
        <f t="shared" si="152"/>
        <v>0</v>
      </c>
      <c r="P1001" s="8">
        <f t="shared" si="153"/>
        <v>100</v>
      </c>
      <c r="Q1001" s="9">
        <f t="shared" si="154"/>
        <v>50</v>
      </c>
      <c r="R1001" s="9">
        <f t="shared" si="155"/>
        <v>45</v>
      </c>
      <c r="S1001" s="9">
        <f t="shared" si="156"/>
        <v>60</v>
      </c>
      <c r="T1001" s="9">
        <f t="shared" si="157"/>
        <v>50</v>
      </c>
      <c r="U1001" s="8">
        <f t="shared" si="158"/>
        <v>51.666666666666664</v>
      </c>
      <c r="V1001" s="8">
        <f t="shared" si="159"/>
        <v>51.25</v>
      </c>
    </row>
    <row r="1002" spans="1:22" ht="13.5" x14ac:dyDescent="0.25">
      <c r="A1002" s="3">
        <f>RSI!A1002</f>
        <v>43769</v>
      </c>
      <c r="B1002" s="2">
        <f>RSI!B1002</f>
        <v>37.799999999999997</v>
      </c>
      <c r="C1002" s="2">
        <f>RSI!I1002</f>
        <v>89.502495289214181</v>
      </c>
      <c r="D1002" s="2">
        <f>MACD!E1002</f>
        <v>-1.2976446257215173</v>
      </c>
      <c r="E1002" s="2">
        <f>MACD!F1002</f>
        <v>-0.74053467617026247</v>
      </c>
      <c r="F1002" s="2">
        <f>'Moving Avg'!D1002</f>
        <v>36.065999999999995</v>
      </c>
      <c r="G1002" s="2">
        <f>'Moving Avg'!F1002</f>
        <v>34.19</v>
      </c>
      <c r="H1002" s="2">
        <f>'Moving Avg'!G1002</f>
        <v>34.085000000000022</v>
      </c>
      <c r="I1002" s="2">
        <f>'Moving Avg'!H1002</f>
        <v>38.021350000000041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  <c r="M1002" s="8">
        <f t="shared" si="150"/>
        <v>0</v>
      </c>
      <c r="N1002" s="8">
        <f t="shared" si="151"/>
        <v>100</v>
      </c>
      <c r="O1002" s="8">
        <f t="shared" si="152"/>
        <v>0</v>
      </c>
      <c r="P1002" s="8">
        <f t="shared" si="153"/>
        <v>100</v>
      </c>
      <c r="Q1002" s="9">
        <f t="shared" si="154"/>
        <v>50</v>
      </c>
      <c r="R1002" s="9">
        <f t="shared" si="155"/>
        <v>45</v>
      </c>
      <c r="S1002" s="9">
        <f t="shared" si="156"/>
        <v>60</v>
      </c>
      <c r="T1002" s="9">
        <f t="shared" si="157"/>
        <v>50</v>
      </c>
      <c r="U1002" s="8">
        <f t="shared" si="158"/>
        <v>51.666666666666664</v>
      </c>
      <c r="V1002" s="8">
        <f t="shared" si="159"/>
        <v>51.25</v>
      </c>
    </row>
    <row r="1003" spans="1:22" ht="13.5" x14ac:dyDescent="0.25">
      <c r="A1003" s="3">
        <f>RSI!A1003</f>
        <v>43770</v>
      </c>
      <c r="B1003" s="2">
        <f>RSI!B1003</f>
        <v>39.01</v>
      </c>
      <c r="C1003" s="2">
        <f>RSI!I1003</f>
        <v>91.857782846297539</v>
      </c>
      <c r="D1003" s="2">
        <f>MACD!E1003</f>
        <v>-1.6334502253627292</v>
      </c>
      <c r="E1003" s="2">
        <f>MACD!F1003</f>
        <v>-0.91911778600875582</v>
      </c>
      <c r="F1003" s="2">
        <f>'Moving Avg'!D1003</f>
        <v>36.783999999999999</v>
      </c>
      <c r="G1003" s="2">
        <f>'Moving Avg'!F1003</f>
        <v>34.480499999999992</v>
      </c>
      <c r="H1003" s="2">
        <f>'Moving Avg'!G1003</f>
        <v>34.159200000000027</v>
      </c>
      <c r="I1003" s="2">
        <f>'Moving Avg'!H1003</f>
        <v>37.996400000000051</v>
      </c>
      <c r="J1003" s="6" t="str">
        <f>OBV!F1003</f>
        <v>BULLISH</v>
      </c>
      <c r="K1003" s="6" t="str">
        <f>OBV!G1003</f>
        <v>STRONG</v>
      </c>
      <c r="L1003" s="6" t="str">
        <f>OBV!H1003</f>
        <v>CONFIRMED BULLISH</v>
      </c>
      <c r="M1003" s="8">
        <f t="shared" si="150"/>
        <v>0</v>
      </c>
      <c r="N1003" s="8">
        <f t="shared" si="151"/>
        <v>100</v>
      </c>
      <c r="O1003" s="8">
        <f t="shared" si="152"/>
        <v>0</v>
      </c>
      <c r="P1003" s="8">
        <f t="shared" si="153"/>
        <v>100</v>
      </c>
      <c r="Q1003" s="9">
        <f t="shared" si="154"/>
        <v>50</v>
      </c>
      <c r="R1003" s="9">
        <f t="shared" si="155"/>
        <v>45</v>
      </c>
      <c r="S1003" s="9">
        <f t="shared" si="156"/>
        <v>60</v>
      </c>
      <c r="T1003" s="9">
        <f t="shared" si="157"/>
        <v>50</v>
      </c>
      <c r="U1003" s="8">
        <f t="shared" si="158"/>
        <v>51.666666666666664</v>
      </c>
      <c r="V1003" s="8">
        <f t="shared" si="159"/>
        <v>51.25</v>
      </c>
    </row>
    <row r="1004" spans="1:22" ht="13.5" x14ac:dyDescent="0.25">
      <c r="A1004" s="3">
        <f>RSI!A1004</f>
        <v>43773</v>
      </c>
      <c r="B1004" s="2">
        <f>RSI!B1004</f>
        <v>39</v>
      </c>
      <c r="C1004" s="2">
        <f>RSI!I1004</f>
        <v>91.674717242782762</v>
      </c>
      <c r="D1004" s="2">
        <f>MACD!E1004</f>
        <v>-1.9434010487242119</v>
      </c>
      <c r="E1004" s="2">
        <f>MACD!F1004</f>
        <v>-1.1239744385518471</v>
      </c>
      <c r="F1004" s="2">
        <f>'Moving Avg'!D1004</f>
        <v>37.583999999999996</v>
      </c>
      <c r="G1004" s="2">
        <f>'Moving Avg'!F1004</f>
        <v>34.770499999999991</v>
      </c>
      <c r="H1004" s="2">
        <f>'Moving Avg'!G1004</f>
        <v>34.233200000000025</v>
      </c>
      <c r="I1004" s="2">
        <f>'Moving Avg'!H1004</f>
        <v>37.971400000000045</v>
      </c>
      <c r="J1004" s="6" t="str">
        <f>OBV!F1004</f>
        <v>BULLISH</v>
      </c>
      <c r="K1004" s="6" t="str">
        <f>OBV!G1004</f>
        <v>STRONG</v>
      </c>
      <c r="L1004" s="6" t="str">
        <f>OBV!H1004</f>
        <v>CONFIRMED BULLISH</v>
      </c>
      <c r="M1004" s="8">
        <f t="shared" si="150"/>
        <v>0</v>
      </c>
      <c r="N1004" s="8">
        <f t="shared" si="151"/>
        <v>100</v>
      </c>
      <c r="O1004" s="8">
        <f t="shared" si="152"/>
        <v>0</v>
      </c>
      <c r="P1004" s="8">
        <f t="shared" si="153"/>
        <v>100</v>
      </c>
      <c r="Q1004" s="9">
        <f t="shared" si="154"/>
        <v>50</v>
      </c>
      <c r="R1004" s="9">
        <f t="shared" si="155"/>
        <v>45</v>
      </c>
      <c r="S1004" s="9">
        <f t="shared" si="156"/>
        <v>60</v>
      </c>
      <c r="T1004" s="9">
        <f t="shared" si="157"/>
        <v>50</v>
      </c>
      <c r="U1004" s="8">
        <f t="shared" si="158"/>
        <v>51.666666666666664</v>
      </c>
      <c r="V1004" s="8">
        <f t="shared" si="159"/>
        <v>51.25</v>
      </c>
    </row>
    <row r="1005" spans="1:22" ht="13.5" x14ac:dyDescent="0.25">
      <c r="A1005" s="3">
        <f>RSI!A1005</f>
        <v>43774</v>
      </c>
      <c r="B1005" s="2">
        <f>RSI!B1005</f>
        <v>40</v>
      </c>
      <c r="C1005" s="2">
        <f>RSI!I1005</f>
        <v>93.14578645755671</v>
      </c>
      <c r="D1005" s="2">
        <f>MACD!E1005</f>
        <v>-2.1458023941074345</v>
      </c>
      <c r="E1005" s="2">
        <f>MACD!F1005</f>
        <v>-1.3283400296629646</v>
      </c>
      <c r="F1005" s="2">
        <f>'Moving Avg'!D1005</f>
        <v>38.374000000000002</v>
      </c>
      <c r="G1005" s="2">
        <f>'Moving Avg'!F1005</f>
        <v>35.110500000000002</v>
      </c>
      <c r="H1005" s="2">
        <f>'Moving Avg'!G1005</f>
        <v>34.327200000000019</v>
      </c>
      <c r="I1005" s="2">
        <f>'Moving Avg'!H1005</f>
        <v>37.951400000000049</v>
      </c>
      <c r="J1005" s="6" t="str">
        <f>OBV!F1005</f>
        <v>BULLISH</v>
      </c>
      <c r="K1005" s="6" t="str">
        <f>OBV!G1005</f>
        <v>STRONG</v>
      </c>
      <c r="L1005" s="6" t="str">
        <f>OBV!H1005</f>
        <v>CONFIRMED BULLISH</v>
      </c>
      <c r="M1005" s="8">
        <f t="shared" si="150"/>
        <v>0</v>
      </c>
      <c r="N1005" s="8">
        <f t="shared" si="151"/>
        <v>100</v>
      </c>
      <c r="O1005" s="8">
        <f t="shared" si="152"/>
        <v>50</v>
      </c>
      <c r="P1005" s="8">
        <f t="shared" si="153"/>
        <v>100</v>
      </c>
      <c r="Q1005" s="9">
        <f t="shared" si="154"/>
        <v>57.5</v>
      </c>
      <c r="R1005" s="9">
        <f t="shared" si="155"/>
        <v>62.5</v>
      </c>
      <c r="S1005" s="9">
        <f t="shared" si="156"/>
        <v>72.5</v>
      </c>
      <c r="T1005" s="9">
        <f t="shared" si="157"/>
        <v>62.5</v>
      </c>
      <c r="U1005" s="8">
        <f t="shared" si="158"/>
        <v>64.166666666666671</v>
      </c>
      <c r="V1005" s="8">
        <f t="shared" si="159"/>
        <v>63.75</v>
      </c>
    </row>
    <row r="1006" spans="1:22" ht="13.5" x14ac:dyDescent="0.25">
      <c r="A1006" s="3">
        <f>RSI!A1006</f>
        <v>43775</v>
      </c>
      <c r="B1006" s="2">
        <f>RSI!B1006</f>
        <v>40.5</v>
      </c>
      <c r="C1006" s="2">
        <f>RSI!I1006</f>
        <v>93.741276579987456</v>
      </c>
      <c r="D1006" s="2">
        <f>MACD!E1006</f>
        <v>-2.1996404579363755</v>
      </c>
      <c r="E1006" s="2">
        <f>MACD!F1006</f>
        <v>-1.5026001153176469</v>
      </c>
      <c r="F1006" s="2">
        <f>'Moving Avg'!D1006</f>
        <v>39.262</v>
      </c>
      <c r="G1006" s="2">
        <f>'Moving Avg'!F1006</f>
        <v>35.475499999999997</v>
      </c>
      <c r="H1006" s="2">
        <f>'Moving Avg'!G1006</f>
        <v>34.431200000000018</v>
      </c>
      <c r="I1006" s="2">
        <f>'Moving Avg'!H1006</f>
        <v>37.933900000000051</v>
      </c>
      <c r="J1006" s="6" t="str">
        <f>OBV!F1006</f>
        <v>BULLISH</v>
      </c>
      <c r="K1006" s="6" t="str">
        <f>OBV!G1006</f>
        <v>STRONG</v>
      </c>
      <c r="L1006" s="6" t="str">
        <f>OBV!H1006</f>
        <v>CONFIRMED BULLISH</v>
      </c>
      <c r="M1006" s="8">
        <f t="shared" si="150"/>
        <v>0</v>
      </c>
      <c r="N1006" s="8">
        <f t="shared" si="151"/>
        <v>100</v>
      </c>
      <c r="O1006" s="8">
        <f t="shared" si="152"/>
        <v>50</v>
      </c>
      <c r="P1006" s="8">
        <f t="shared" si="153"/>
        <v>100</v>
      </c>
      <c r="Q1006" s="9">
        <f t="shared" si="154"/>
        <v>57.5</v>
      </c>
      <c r="R1006" s="9">
        <f t="shared" si="155"/>
        <v>62.5</v>
      </c>
      <c r="S1006" s="9">
        <f t="shared" si="156"/>
        <v>72.5</v>
      </c>
      <c r="T1006" s="9">
        <f t="shared" si="157"/>
        <v>62.5</v>
      </c>
      <c r="U1006" s="8">
        <f t="shared" si="158"/>
        <v>64.166666666666671</v>
      </c>
      <c r="V1006" s="8">
        <f t="shared" si="159"/>
        <v>63.75</v>
      </c>
    </row>
    <row r="1007" spans="1:22" ht="13.5" x14ac:dyDescent="0.25">
      <c r="A1007" s="3">
        <f>RSI!A1007</f>
        <v>43776</v>
      </c>
      <c r="B1007" s="2">
        <f>RSI!B1007</f>
        <v>42.9</v>
      </c>
      <c r="C1007" s="2">
        <f>RSI!I1007</f>
        <v>95.680957610718025</v>
      </c>
      <c r="D1007" s="2">
        <f>MACD!E1007</f>
        <v>-2.4524236651193192</v>
      </c>
      <c r="E1007" s="2">
        <f>MACD!F1007</f>
        <v>-1.6925648252779815</v>
      </c>
      <c r="F1007" s="2">
        <f>'Moving Avg'!D1007</f>
        <v>40.281999999999996</v>
      </c>
      <c r="G1007" s="2">
        <f>'Moving Avg'!F1007</f>
        <v>35.960500000000003</v>
      </c>
      <c r="H1007" s="2">
        <f>'Moving Avg'!G1007</f>
        <v>34.583200000000019</v>
      </c>
      <c r="I1007" s="2">
        <f>'Moving Avg'!H1007</f>
        <v>37.928400000000053</v>
      </c>
      <c r="J1007" s="6" t="str">
        <f>OBV!F1007</f>
        <v>BULLISH</v>
      </c>
      <c r="K1007" s="6" t="str">
        <f>OBV!G1007</f>
        <v>STRONG</v>
      </c>
      <c r="L1007" s="6" t="str">
        <f>OBV!H1007</f>
        <v>CONFIRMED BULLISH</v>
      </c>
      <c r="M1007" s="8">
        <f t="shared" si="150"/>
        <v>0</v>
      </c>
      <c r="N1007" s="8">
        <f t="shared" si="151"/>
        <v>100</v>
      </c>
      <c r="O1007" s="8">
        <f t="shared" si="152"/>
        <v>50</v>
      </c>
      <c r="P1007" s="8">
        <f t="shared" si="153"/>
        <v>100</v>
      </c>
      <c r="Q1007" s="9">
        <f t="shared" si="154"/>
        <v>57.5</v>
      </c>
      <c r="R1007" s="9">
        <f t="shared" si="155"/>
        <v>62.5</v>
      </c>
      <c r="S1007" s="9">
        <f t="shared" si="156"/>
        <v>72.5</v>
      </c>
      <c r="T1007" s="9">
        <f t="shared" si="157"/>
        <v>62.5</v>
      </c>
      <c r="U1007" s="8">
        <f t="shared" si="158"/>
        <v>64.166666666666671</v>
      </c>
      <c r="V1007" s="8">
        <f t="shared" si="159"/>
        <v>63.75</v>
      </c>
    </row>
    <row r="1008" spans="1:22" ht="13.5" x14ac:dyDescent="0.25">
      <c r="A1008" s="3">
        <f>RSI!A1008</f>
        <v>43777</v>
      </c>
      <c r="B1008" s="2">
        <f>RSI!B1008</f>
        <v>42.9</v>
      </c>
      <c r="C1008" s="2">
        <f>RSI!I1008</f>
        <v>95.680957610718025</v>
      </c>
      <c r="D1008" s="2">
        <f>MACD!E1008</f>
        <v>-2.707767503623117</v>
      </c>
      <c r="E1008" s="2">
        <f>MACD!F1008</f>
        <v>-1.8956053609470085</v>
      </c>
      <c r="F1008" s="2">
        <f>'Moving Avg'!D1008</f>
        <v>41.06</v>
      </c>
      <c r="G1008" s="2">
        <f>'Moving Avg'!F1008</f>
        <v>36.445499999999996</v>
      </c>
      <c r="H1008" s="2">
        <f>'Moving Avg'!G1008</f>
        <v>34.73520000000002</v>
      </c>
      <c r="I1008" s="2">
        <f>'Moving Avg'!H1008</f>
        <v>37.932350000000049</v>
      </c>
      <c r="J1008" s="6" t="str">
        <f>OBV!F1008</f>
        <v>BULLISH</v>
      </c>
      <c r="K1008" s="6" t="str">
        <f>OBV!G1008</f>
        <v>STRONG</v>
      </c>
      <c r="L1008" s="6" t="str">
        <f>OBV!H1008</f>
        <v>CONFIRMED BULLISH</v>
      </c>
      <c r="M1008" s="8">
        <f t="shared" si="150"/>
        <v>0</v>
      </c>
      <c r="N1008" s="8">
        <f t="shared" si="151"/>
        <v>100</v>
      </c>
      <c r="O1008" s="8">
        <f t="shared" si="152"/>
        <v>50</v>
      </c>
      <c r="P1008" s="8">
        <f t="shared" si="153"/>
        <v>100</v>
      </c>
      <c r="Q1008" s="9">
        <f t="shared" si="154"/>
        <v>57.5</v>
      </c>
      <c r="R1008" s="9">
        <f t="shared" si="155"/>
        <v>62.5</v>
      </c>
      <c r="S1008" s="9">
        <f t="shared" si="156"/>
        <v>72.5</v>
      </c>
      <c r="T1008" s="9">
        <f t="shared" si="157"/>
        <v>62.5</v>
      </c>
      <c r="U1008" s="8">
        <f t="shared" si="158"/>
        <v>64.166666666666671</v>
      </c>
      <c r="V1008" s="8">
        <f t="shared" si="159"/>
        <v>63.75</v>
      </c>
    </row>
    <row r="1009" spans="1:22" ht="13.5" x14ac:dyDescent="0.25">
      <c r="A1009" s="3">
        <f>RSI!A1009</f>
        <v>43780</v>
      </c>
      <c r="B1009" s="2">
        <f>RSI!B1009</f>
        <v>43.99</v>
      </c>
      <c r="C1009" s="2">
        <f>RSI!I1009</f>
        <v>96.287061339820298</v>
      </c>
      <c r="D1009" s="2">
        <f>MACD!E1009</f>
        <v>-3.1075637588198433</v>
      </c>
      <c r="E1009" s="2">
        <f>MACD!F1009</f>
        <v>-2.1379970405215758</v>
      </c>
      <c r="F1009" s="2">
        <f>'Moving Avg'!D1009</f>
        <v>42.058000000000007</v>
      </c>
      <c r="G1009" s="2">
        <f>'Moving Avg'!F1009</f>
        <v>36.984999999999999</v>
      </c>
      <c r="H1009" s="2">
        <f>'Moving Avg'!G1009</f>
        <v>34.90900000000002</v>
      </c>
      <c r="I1009" s="2">
        <f>'Moving Avg'!H1009</f>
        <v>37.941750000000042</v>
      </c>
      <c r="J1009" s="6" t="str">
        <f>OBV!F1009</f>
        <v>BULLISH</v>
      </c>
      <c r="K1009" s="6" t="str">
        <f>OBV!G1009</f>
        <v>STRONG</v>
      </c>
      <c r="L1009" s="6" t="str">
        <f>OBV!H1009</f>
        <v>CONFIRMED BULLISH</v>
      </c>
      <c r="M1009" s="8">
        <f t="shared" si="150"/>
        <v>0</v>
      </c>
      <c r="N1009" s="8">
        <f t="shared" si="151"/>
        <v>100</v>
      </c>
      <c r="O1009" s="8">
        <f t="shared" si="152"/>
        <v>50</v>
      </c>
      <c r="P1009" s="8">
        <f t="shared" si="153"/>
        <v>100</v>
      </c>
      <c r="Q1009" s="9">
        <f t="shared" si="154"/>
        <v>57.5</v>
      </c>
      <c r="R1009" s="9">
        <f t="shared" si="155"/>
        <v>62.5</v>
      </c>
      <c r="S1009" s="9">
        <f t="shared" si="156"/>
        <v>72.5</v>
      </c>
      <c r="T1009" s="9">
        <f t="shared" si="157"/>
        <v>62.5</v>
      </c>
      <c r="U1009" s="8">
        <f t="shared" si="158"/>
        <v>64.166666666666671</v>
      </c>
      <c r="V1009" s="8">
        <f t="shared" si="159"/>
        <v>63.75</v>
      </c>
    </row>
    <row r="1010" spans="1:22" ht="13.5" x14ac:dyDescent="0.25">
      <c r="A1010" s="3">
        <f>RSI!A1010</f>
        <v>43781</v>
      </c>
      <c r="B1010" s="2">
        <f>RSI!B1010</f>
        <v>42.68</v>
      </c>
      <c r="C1010" s="2">
        <f>RSI!I1010</f>
        <v>81.486602444695393</v>
      </c>
      <c r="D1010" s="2">
        <f>MACD!E1010</f>
        <v>-3.2292552549560867</v>
      </c>
      <c r="E1010" s="2">
        <f>MACD!F1010</f>
        <v>-2.3562486834084782</v>
      </c>
      <c r="F1010" s="2">
        <f>'Moving Avg'!D1010</f>
        <v>42.594000000000008</v>
      </c>
      <c r="G1010" s="2">
        <f>'Moving Avg'!F1010</f>
        <v>37.458999999999996</v>
      </c>
      <c r="H1010" s="2">
        <f>'Moving Avg'!G1010</f>
        <v>35.056600000000024</v>
      </c>
      <c r="I1010" s="2">
        <f>'Moving Avg'!H1010</f>
        <v>37.944600000000044</v>
      </c>
      <c r="J1010" s="6" t="str">
        <f>OBV!F1010</f>
        <v>BEARISH</v>
      </c>
      <c r="K1010" s="6" t="str">
        <f>OBV!G1010</f>
        <v>WEAK</v>
      </c>
      <c r="L1010" s="6" t="str">
        <f>OBV!H1010</f>
        <v>BEARISH DIVERGENCE</v>
      </c>
      <c r="M1010" s="8">
        <f t="shared" si="150"/>
        <v>0</v>
      </c>
      <c r="N1010" s="8">
        <f t="shared" si="151"/>
        <v>100</v>
      </c>
      <c r="O1010" s="8">
        <f t="shared" si="152"/>
        <v>50</v>
      </c>
      <c r="P1010" s="8">
        <f t="shared" si="153"/>
        <v>0</v>
      </c>
      <c r="Q1010" s="9">
        <f t="shared" si="154"/>
        <v>42.5</v>
      </c>
      <c r="R1010" s="9">
        <f t="shared" si="155"/>
        <v>37.5</v>
      </c>
      <c r="S1010" s="9">
        <f t="shared" si="156"/>
        <v>27.5</v>
      </c>
      <c r="T1010" s="9">
        <f t="shared" si="157"/>
        <v>37.5</v>
      </c>
      <c r="U1010" s="8">
        <f t="shared" si="158"/>
        <v>35.833333333333336</v>
      </c>
      <c r="V1010" s="8">
        <f t="shared" si="159"/>
        <v>36.25</v>
      </c>
    </row>
    <row r="1011" spans="1:22" ht="13.5" x14ac:dyDescent="0.25">
      <c r="A1011" s="3">
        <f>RSI!A1011</f>
        <v>43782</v>
      </c>
      <c r="B1011" s="2">
        <f>RSI!B1011</f>
        <v>42.68</v>
      </c>
      <c r="C1011" s="2">
        <f>RSI!I1011</f>
        <v>81.486602444695393</v>
      </c>
      <c r="D1011" s="2">
        <f>MACD!E1011</f>
        <v>-3.3618140595647503</v>
      </c>
      <c r="E1011" s="2">
        <f>MACD!F1011</f>
        <v>-2.5573617586397326</v>
      </c>
      <c r="F1011" s="2">
        <f>'Moving Avg'!D1011</f>
        <v>43.03</v>
      </c>
      <c r="G1011" s="2">
        <f>'Moving Avg'!F1011</f>
        <v>37.932999999999993</v>
      </c>
      <c r="H1011" s="2">
        <f>'Moving Avg'!G1011</f>
        <v>35.204200000000021</v>
      </c>
      <c r="I1011" s="2">
        <f>'Moving Avg'!H1011</f>
        <v>37.947450000000046</v>
      </c>
      <c r="J1011" s="6" t="str">
        <f>OBV!F1011</f>
        <v>BEARISH</v>
      </c>
      <c r="K1011" s="6" t="str">
        <f>OBV!G1011</f>
        <v>WEAK</v>
      </c>
      <c r="L1011" s="6" t="str">
        <f>OBV!H1011</f>
        <v>BEARISH DIVERGENCE</v>
      </c>
      <c r="M1011" s="8">
        <f t="shared" si="150"/>
        <v>0</v>
      </c>
      <c r="N1011" s="8">
        <f t="shared" si="151"/>
        <v>100</v>
      </c>
      <c r="O1011" s="8">
        <f t="shared" si="152"/>
        <v>75</v>
      </c>
      <c r="P1011" s="8">
        <f t="shared" si="153"/>
        <v>0</v>
      </c>
      <c r="Q1011" s="9">
        <f t="shared" si="154"/>
        <v>46.25</v>
      </c>
      <c r="R1011" s="9">
        <f t="shared" si="155"/>
        <v>46.25</v>
      </c>
      <c r="S1011" s="9">
        <f t="shared" si="156"/>
        <v>33.75</v>
      </c>
      <c r="T1011" s="9">
        <f t="shared" si="157"/>
        <v>43.75</v>
      </c>
      <c r="U1011" s="8">
        <f t="shared" si="158"/>
        <v>42.083333333333336</v>
      </c>
      <c r="V1011" s="8">
        <f t="shared" si="159"/>
        <v>42.5</v>
      </c>
    </row>
    <row r="1012" spans="1:22" ht="13.5" x14ac:dyDescent="0.25">
      <c r="A1012" s="3">
        <f>RSI!A1012</f>
        <v>43783</v>
      </c>
      <c r="B1012" s="2">
        <f>RSI!B1012</f>
        <v>42.68</v>
      </c>
      <c r="C1012" s="2">
        <f>RSI!I1012</f>
        <v>81.486602444695393</v>
      </c>
      <c r="D1012" s="2">
        <f>MACD!E1012</f>
        <v>-3.2351086892773537</v>
      </c>
      <c r="E1012" s="2">
        <f>MACD!F1012</f>
        <v>-2.6929111447672573</v>
      </c>
      <c r="F1012" s="2">
        <f>'Moving Avg'!D1012</f>
        <v>42.986000000000004</v>
      </c>
      <c r="G1012" s="2">
        <f>'Moving Avg'!F1012</f>
        <v>38.406999999999996</v>
      </c>
      <c r="H1012" s="2">
        <f>'Moving Avg'!G1012</f>
        <v>35.351800000000019</v>
      </c>
      <c r="I1012" s="2">
        <f>'Moving Avg'!H1012</f>
        <v>37.950300000000048</v>
      </c>
      <c r="J1012" s="6" t="str">
        <f>OBV!F1012</f>
        <v>BEARISH</v>
      </c>
      <c r="K1012" s="6" t="str">
        <f>OBV!G1012</f>
        <v>WEAK</v>
      </c>
      <c r="L1012" s="6" t="str">
        <f>OBV!H1012</f>
        <v>CONFIRMED BEARISH</v>
      </c>
      <c r="M1012" s="8">
        <f t="shared" si="150"/>
        <v>0</v>
      </c>
      <c r="N1012" s="8">
        <f t="shared" si="151"/>
        <v>100</v>
      </c>
      <c r="O1012" s="8">
        <f t="shared" si="152"/>
        <v>75</v>
      </c>
      <c r="P1012" s="8">
        <f t="shared" si="153"/>
        <v>0</v>
      </c>
      <c r="Q1012" s="9">
        <f t="shared" si="154"/>
        <v>46.25</v>
      </c>
      <c r="R1012" s="9">
        <f t="shared" si="155"/>
        <v>46.25</v>
      </c>
      <c r="S1012" s="9">
        <f t="shared" si="156"/>
        <v>33.75</v>
      </c>
      <c r="T1012" s="9">
        <f t="shared" si="157"/>
        <v>43.75</v>
      </c>
      <c r="U1012" s="8">
        <f t="shared" si="158"/>
        <v>42.083333333333336</v>
      </c>
      <c r="V1012" s="8">
        <f t="shared" si="159"/>
        <v>42.5</v>
      </c>
    </row>
    <row r="1013" spans="1:22" ht="13.5" x14ac:dyDescent="0.25">
      <c r="A1013" s="3">
        <f>RSI!A1013</f>
        <v>43784</v>
      </c>
      <c r="B1013" s="2">
        <f>RSI!B1013</f>
        <v>41.4</v>
      </c>
      <c r="C1013" s="2">
        <f>RSI!I1013</f>
        <v>68.615338829402731</v>
      </c>
      <c r="D1013" s="2">
        <f>MACD!E1013</f>
        <v>-2.8736146391743844</v>
      </c>
      <c r="E1013" s="2">
        <f>MACD!F1013</f>
        <v>-2.729051843648683</v>
      </c>
      <c r="F1013" s="2">
        <f>'Moving Avg'!D1013</f>
        <v>42.686</v>
      </c>
      <c r="G1013" s="2">
        <f>'Moving Avg'!F1013</f>
        <v>38.816999999999993</v>
      </c>
      <c r="H1013" s="2">
        <f>'Moving Avg'!G1013</f>
        <v>35.494800000000026</v>
      </c>
      <c r="I1013" s="2">
        <f>'Moving Avg'!H1013</f>
        <v>37.946750000000044</v>
      </c>
      <c r="J1013" s="6" t="str">
        <f>OBV!F1013</f>
        <v>BEARISH</v>
      </c>
      <c r="K1013" s="6" t="str">
        <f>OBV!G1013</f>
        <v>WEAK</v>
      </c>
      <c r="L1013" s="6" t="str">
        <f>OBV!H1013</f>
        <v>CONFIRMED BEARISH</v>
      </c>
      <c r="M1013" s="8">
        <f t="shared" si="150"/>
        <v>25</v>
      </c>
      <c r="N1013" s="8">
        <f t="shared" si="151"/>
        <v>100</v>
      </c>
      <c r="O1013" s="8">
        <f t="shared" si="152"/>
        <v>50</v>
      </c>
      <c r="P1013" s="8">
        <f t="shared" si="153"/>
        <v>0</v>
      </c>
      <c r="Q1013" s="9">
        <f t="shared" si="154"/>
        <v>51.25</v>
      </c>
      <c r="R1013" s="9">
        <f t="shared" si="155"/>
        <v>42.5</v>
      </c>
      <c r="S1013" s="9">
        <f t="shared" si="156"/>
        <v>31.25</v>
      </c>
      <c r="T1013" s="9">
        <f t="shared" si="157"/>
        <v>43.75</v>
      </c>
      <c r="U1013" s="8">
        <f t="shared" si="158"/>
        <v>41.666666666666664</v>
      </c>
      <c r="V1013" s="8">
        <f t="shared" si="159"/>
        <v>42.1875</v>
      </c>
    </row>
    <row r="1014" spans="1:22" ht="13.5" x14ac:dyDescent="0.25">
      <c r="A1014" s="3">
        <f>RSI!A1014</f>
        <v>43787</v>
      </c>
      <c r="B1014" s="2">
        <f>RSI!B1014</f>
        <v>39.54</v>
      </c>
      <c r="C1014" s="2">
        <f>RSI!I1014</f>
        <v>55.016154420255539</v>
      </c>
      <c r="D1014" s="2">
        <f>MACD!E1014</f>
        <v>-2.448642210869501</v>
      </c>
      <c r="E1014" s="2">
        <f>MACD!F1014</f>
        <v>-2.6729699170928467</v>
      </c>
      <c r="F1014" s="2">
        <f>'Moving Avg'!D1014</f>
        <v>41.795999999999999</v>
      </c>
      <c r="G1014" s="2">
        <f>'Moving Avg'!F1014</f>
        <v>39.133999999999993</v>
      </c>
      <c r="H1014" s="2">
        <f>'Moving Avg'!G1014</f>
        <v>35.600600000000021</v>
      </c>
      <c r="I1014" s="2">
        <f>'Moving Avg'!H1014</f>
        <v>37.933900000000044</v>
      </c>
      <c r="J1014" s="6" t="str">
        <f>OBV!F1014</f>
        <v>BEARISH</v>
      </c>
      <c r="K1014" s="6" t="str">
        <f>OBV!G1014</f>
        <v>WEAK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50</v>
      </c>
      <c r="P1014" s="8">
        <f t="shared" si="153"/>
        <v>0</v>
      </c>
      <c r="Q1014" s="9">
        <f t="shared" si="154"/>
        <v>16.25</v>
      </c>
      <c r="R1014" s="9">
        <f t="shared" si="155"/>
        <v>22.5</v>
      </c>
      <c r="S1014" s="9">
        <f t="shared" si="156"/>
        <v>16.25</v>
      </c>
      <c r="T1014" s="9">
        <f t="shared" si="157"/>
        <v>18.75</v>
      </c>
      <c r="U1014" s="8">
        <f t="shared" si="158"/>
        <v>18.333333333333332</v>
      </c>
      <c r="V1014" s="8">
        <f t="shared" si="159"/>
        <v>18.4375</v>
      </c>
    </row>
    <row r="1015" spans="1:22" ht="13.5" x14ac:dyDescent="0.25">
      <c r="A1015" s="3">
        <f>RSI!A1015</f>
        <v>43788</v>
      </c>
      <c r="B1015" s="2">
        <f>RSI!B1015</f>
        <v>39</v>
      </c>
      <c r="C1015" s="2">
        <f>RSI!I1015</f>
        <v>51.805921438737144</v>
      </c>
      <c r="D1015" s="2">
        <f>MACD!E1015</f>
        <v>-1.9000895424155928</v>
      </c>
      <c r="E1015" s="2">
        <f>MACD!F1015</f>
        <v>-2.5183938421573959</v>
      </c>
      <c r="F1015" s="2">
        <f>'Moving Avg'!D1015</f>
        <v>41.059999999999995</v>
      </c>
      <c r="G1015" s="2">
        <f>'Moving Avg'!F1015</f>
        <v>39.372499999999988</v>
      </c>
      <c r="H1015" s="2">
        <f>'Moving Avg'!G1015</f>
        <v>35.69560000000002</v>
      </c>
      <c r="I1015" s="2">
        <f>'Moving Avg'!H1015</f>
        <v>37.918350000000039</v>
      </c>
      <c r="J1015" s="6" t="str">
        <f>OBV!F1015</f>
        <v>BEARISH</v>
      </c>
      <c r="K1015" s="6" t="str">
        <f>OBV!G1015</f>
        <v>WEAK</v>
      </c>
      <c r="L1015" s="6" t="str">
        <f>OBV!H1015</f>
        <v>CONFIRMED BEARISH</v>
      </c>
      <c r="M1015" s="8">
        <f t="shared" si="150"/>
        <v>25</v>
      </c>
      <c r="N1015" s="8">
        <f t="shared" si="151"/>
        <v>0</v>
      </c>
      <c r="O1015" s="8">
        <f t="shared" si="152"/>
        <v>50</v>
      </c>
      <c r="P1015" s="8">
        <f t="shared" si="153"/>
        <v>0</v>
      </c>
      <c r="Q1015" s="9">
        <f t="shared" si="154"/>
        <v>16.25</v>
      </c>
      <c r="R1015" s="9">
        <f t="shared" si="155"/>
        <v>22.5</v>
      </c>
      <c r="S1015" s="9">
        <f t="shared" si="156"/>
        <v>16.25</v>
      </c>
      <c r="T1015" s="9">
        <f t="shared" si="157"/>
        <v>18.75</v>
      </c>
      <c r="U1015" s="8">
        <f t="shared" si="158"/>
        <v>18.333333333333332</v>
      </c>
      <c r="V1015" s="8">
        <f t="shared" si="159"/>
        <v>18.4375</v>
      </c>
    </row>
    <row r="1016" spans="1:22" ht="13.5" x14ac:dyDescent="0.25">
      <c r="A1016" s="3">
        <f>RSI!A1016</f>
        <v>43789</v>
      </c>
      <c r="B1016" s="2">
        <f>RSI!B1016</f>
        <v>38.9</v>
      </c>
      <c r="C1016" s="2">
        <f>RSI!I1016</f>
        <v>51.209995915136517</v>
      </c>
      <c r="D1016" s="2">
        <f>MACD!E1016</f>
        <v>-1.3529318729156259</v>
      </c>
      <c r="E1016" s="2">
        <f>MACD!F1016</f>
        <v>-2.2853014483090419</v>
      </c>
      <c r="F1016" s="2">
        <f>'Moving Avg'!D1016</f>
        <v>40.304000000000002</v>
      </c>
      <c r="G1016" s="2">
        <f>'Moving Avg'!F1016</f>
        <v>39.546499999999988</v>
      </c>
      <c r="H1016" s="2">
        <f>'Moving Avg'!G1016</f>
        <v>35.80860000000002</v>
      </c>
      <c r="I1016" s="2">
        <f>'Moving Avg'!H1016</f>
        <v>37.902300000000039</v>
      </c>
      <c r="J1016" s="6" t="str">
        <f>OBV!F1016</f>
        <v>BEARISH</v>
      </c>
      <c r="K1016" s="6" t="str">
        <f>OBV!G1016</f>
        <v>WEAK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50</v>
      </c>
      <c r="P1016" s="8">
        <f t="shared" si="153"/>
        <v>0</v>
      </c>
      <c r="Q1016" s="9">
        <f t="shared" si="154"/>
        <v>16.25</v>
      </c>
      <c r="R1016" s="9">
        <f t="shared" si="155"/>
        <v>22.5</v>
      </c>
      <c r="S1016" s="9">
        <f t="shared" si="156"/>
        <v>16.25</v>
      </c>
      <c r="T1016" s="9">
        <f t="shared" si="157"/>
        <v>18.75</v>
      </c>
      <c r="U1016" s="8">
        <f t="shared" si="158"/>
        <v>18.333333333333332</v>
      </c>
      <c r="V1016" s="8">
        <f t="shared" si="159"/>
        <v>18.4375</v>
      </c>
    </row>
    <row r="1017" spans="1:22" ht="13.5" x14ac:dyDescent="0.25">
      <c r="A1017" s="3">
        <f>RSI!A1017</f>
        <v>43790</v>
      </c>
      <c r="B1017" s="2">
        <f>RSI!B1017</f>
        <v>40</v>
      </c>
      <c r="C1017" s="2">
        <f>RSI!I1017</f>
        <v>57.061136085625883</v>
      </c>
      <c r="D1017" s="2">
        <f>MACD!E1017</f>
        <v>-0.60284615609467807</v>
      </c>
      <c r="E1017" s="2">
        <f>MACD!F1017</f>
        <v>-1.9488103898661693</v>
      </c>
      <c r="F1017" s="2">
        <f>'Moving Avg'!D1017</f>
        <v>39.768000000000001</v>
      </c>
      <c r="G1017" s="2">
        <f>'Moving Avg'!F1017</f>
        <v>39.775499999999987</v>
      </c>
      <c r="H1017" s="2">
        <f>'Moving Avg'!G1017</f>
        <v>35.943600000000018</v>
      </c>
      <c r="I1017" s="2">
        <f>'Moving Avg'!H1017</f>
        <v>37.891750000000037</v>
      </c>
      <c r="J1017" s="6" t="str">
        <f>OBV!F1017</f>
        <v>BEARISH</v>
      </c>
      <c r="K1017" s="6" t="str">
        <f>OBV!G1017</f>
        <v>WEAK</v>
      </c>
      <c r="L1017" s="6" t="str">
        <f>OBV!H1017</f>
        <v>CONFIRMED BEARISH</v>
      </c>
      <c r="M1017" s="8">
        <f t="shared" si="150"/>
        <v>25</v>
      </c>
      <c r="N1017" s="8">
        <f t="shared" si="151"/>
        <v>0</v>
      </c>
      <c r="O1017" s="8">
        <f t="shared" si="152"/>
        <v>50</v>
      </c>
      <c r="P1017" s="8">
        <f t="shared" si="153"/>
        <v>0</v>
      </c>
      <c r="Q1017" s="9">
        <f t="shared" si="154"/>
        <v>16.25</v>
      </c>
      <c r="R1017" s="9">
        <f t="shared" si="155"/>
        <v>22.5</v>
      </c>
      <c r="S1017" s="9">
        <f t="shared" si="156"/>
        <v>16.25</v>
      </c>
      <c r="T1017" s="9">
        <f t="shared" si="157"/>
        <v>18.75</v>
      </c>
      <c r="U1017" s="8">
        <f t="shared" si="158"/>
        <v>18.333333333333332</v>
      </c>
      <c r="V1017" s="8">
        <f t="shared" si="159"/>
        <v>18.4375</v>
      </c>
    </row>
    <row r="1018" spans="1:22" ht="13.5" x14ac:dyDescent="0.25">
      <c r="A1018" s="3">
        <f>RSI!A1018</f>
        <v>43791</v>
      </c>
      <c r="B1018" s="2">
        <f>RSI!B1018</f>
        <v>40</v>
      </c>
      <c r="C1018" s="2">
        <f>RSI!I1018</f>
        <v>57.06113608562589</v>
      </c>
      <c r="D1018" s="2">
        <f>MACD!E1018</f>
        <v>2.4746313278939169E-2</v>
      </c>
      <c r="E1018" s="2">
        <f>MACD!F1018</f>
        <v>-1.5540990492371476</v>
      </c>
      <c r="F1018" s="2">
        <f>'Moving Avg'!D1018</f>
        <v>39.488</v>
      </c>
      <c r="G1018" s="2">
        <f>'Moving Avg'!F1018</f>
        <v>40.004499999999993</v>
      </c>
      <c r="H1018" s="2">
        <f>'Moving Avg'!G1018</f>
        <v>36.078600000000009</v>
      </c>
      <c r="I1018" s="2">
        <f>'Moving Avg'!H1018</f>
        <v>37.881200000000042</v>
      </c>
      <c r="J1018" s="6" t="str">
        <f>OBV!F1018</f>
        <v>BEARISH</v>
      </c>
      <c r="K1018" s="6" t="str">
        <f>OBV!G1018</f>
        <v>WEAK</v>
      </c>
      <c r="L1018" s="6" t="str">
        <f>OBV!H1018</f>
        <v>CONFIRMED BEARISH</v>
      </c>
      <c r="M1018" s="8">
        <f t="shared" si="150"/>
        <v>25</v>
      </c>
      <c r="N1018" s="8">
        <f t="shared" si="151"/>
        <v>0</v>
      </c>
      <c r="O1018" s="8">
        <f t="shared" si="152"/>
        <v>50</v>
      </c>
      <c r="P1018" s="8">
        <f t="shared" si="153"/>
        <v>0</v>
      </c>
      <c r="Q1018" s="9">
        <f t="shared" si="154"/>
        <v>16.25</v>
      </c>
      <c r="R1018" s="9">
        <f t="shared" si="155"/>
        <v>22.5</v>
      </c>
      <c r="S1018" s="9">
        <f t="shared" si="156"/>
        <v>16.25</v>
      </c>
      <c r="T1018" s="9">
        <f t="shared" si="157"/>
        <v>18.75</v>
      </c>
      <c r="U1018" s="8">
        <f t="shared" si="158"/>
        <v>18.333333333333332</v>
      </c>
      <c r="V1018" s="8">
        <f t="shared" si="159"/>
        <v>18.4375</v>
      </c>
    </row>
    <row r="1019" spans="1:22" ht="13.5" x14ac:dyDescent="0.25">
      <c r="A1019" s="3">
        <f>RSI!A1019</f>
        <v>43794</v>
      </c>
      <c r="B1019" s="2">
        <f>RSI!B1019</f>
        <v>40</v>
      </c>
      <c r="C1019" s="2">
        <f>RSI!I1019</f>
        <v>57.061136085625883</v>
      </c>
      <c r="D1019" s="2">
        <f>MACD!E1019</f>
        <v>0.71690854639754065</v>
      </c>
      <c r="E1019" s="2">
        <f>MACD!F1019</f>
        <v>-1.0998975301102099</v>
      </c>
      <c r="F1019" s="2">
        <f>'Moving Avg'!D1019</f>
        <v>39.58</v>
      </c>
      <c r="G1019" s="2">
        <f>'Moving Avg'!F1019</f>
        <v>40.254499999999993</v>
      </c>
      <c r="H1019" s="2">
        <f>'Moving Avg'!G1019</f>
        <v>36.213600000000014</v>
      </c>
      <c r="I1019" s="2">
        <f>'Moving Avg'!H1019</f>
        <v>37.87065000000004</v>
      </c>
      <c r="J1019" s="6" t="str">
        <f>OBV!F1019</f>
        <v>BEARISH</v>
      </c>
      <c r="K1019" s="6" t="str">
        <f>OBV!G1019</f>
        <v>WEAK</v>
      </c>
      <c r="L1019" s="6" t="str">
        <f>OBV!H1019</f>
        <v>BEARISH DIVERGENCE</v>
      </c>
      <c r="M1019" s="8">
        <f t="shared" si="150"/>
        <v>25</v>
      </c>
      <c r="N1019" s="8">
        <f t="shared" si="151"/>
        <v>0</v>
      </c>
      <c r="O1019" s="8">
        <f t="shared" si="152"/>
        <v>50</v>
      </c>
      <c r="P1019" s="8">
        <f t="shared" si="153"/>
        <v>0</v>
      </c>
      <c r="Q1019" s="9">
        <f t="shared" si="154"/>
        <v>16.25</v>
      </c>
      <c r="R1019" s="9">
        <f t="shared" si="155"/>
        <v>22.5</v>
      </c>
      <c r="S1019" s="9">
        <f t="shared" si="156"/>
        <v>16.25</v>
      </c>
      <c r="T1019" s="9">
        <f t="shared" si="157"/>
        <v>18.75</v>
      </c>
      <c r="U1019" s="8">
        <f t="shared" si="158"/>
        <v>18.333333333333332</v>
      </c>
      <c r="V1019" s="8">
        <f t="shared" si="159"/>
        <v>18.4375</v>
      </c>
    </row>
    <row r="1020" spans="1:22" ht="13.5" x14ac:dyDescent="0.25">
      <c r="A1020" s="3">
        <f>RSI!A1020</f>
        <v>43795</v>
      </c>
      <c r="B1020" s="2">
        <f>RSI!B1020</f>
        <v>40</v>
      </c>
      <c r="C1020" s="2">
        <f>RSI!I1020</f>
        <v>57.061136085625883</v>
      </c>
      <c r="D1020" s="2">
        <f>MACD!E1020</f>
        <v>1.0949626202494613</v>
      </c>
      <c r="E1020" s="2">
        <f>MACD!F1020</f>
        <v>-0.66092550003827566</v>
      </c>
      <c r="F1020" s="2">
        <f>'Moving Avg'!D1020</f>
        <v>39.78</v>
      </c>
      <c r="G1020" s="2">
        <f>'Moving Avg'!F1020</f>
        <v>40.451999999999998</v>
      </c>
      <c r="H1020" s="2">
        <f>'Moving Avg'!G1020</f>
        <v>36.348600000000012</v>
      </c>
      <c r="I1020" s="2">
        <f>'Moving Avg'!H1020</f>
        <v>37.860100000000038</v>
      </c>
      <c r="J1020" s="6" t="str">
        <f>OBV!F1020</f>
        <v>BEARISH</v>
      </c>
      <c r="K1020" s="6" t="str">
        <f>OBV!G1020</f>
        <v>WEAK</v>
      </c>
      <c r="L1020" s="6" t="str">
        <f>OBV!H1020</f>
        <v>BEARISH DIVERGENCE</v>
      </c>
      <c r="M1020" s="8">
        <f t="shared" si="150"/>
        <v>25</v>
      </c>
      <c r="N1020" s="8">
        <f t="shared" si="151"/>
        <v>0</v>
      </c>
      <c r="O1020" s="8">
        <f t="shared" si="152"/>
        <v>50</v>
      </c>
      <c r="P1020" s="8">
        <f t="shared" si="153"/>
        <v>0</v>
      </c>
      <c r="Q1020" s="9">
        <f t="shared" si="154"/>
        <v>16.25</v>
      </c>
      <c r="R1020" s="9">
        <f t="shared" si="155"/>
        <v>22.5</v>
      </c>
      <c r="S1020" s="9">
        <f t="shared" si="156"/>
        <v>16.25</v>
      </c>
      <c r="T1020" s="9">
        <f t="shared" si="157"/>
        <v>18.75</v>
      </c>
      <c r="U1020" s="8">
        <f t="shared" si="158"/>
        <v>18.333333333333332</v>
      </c>
      <c r="V1020" s="8">
        <f t="shared" si="159"/>
        <v>18.4375</v>
      </c>
    </row>
    <row r="1021" spans="1:22" ht="13.5" x14ac:dyDescent="0.25">
      <c r="A1021" s="3">
        <f>RSI!A1021</f>
        <v>43796</v>
      </c>
      <c r="B1021" s="2">
        <f>RSI!B1021</f>
        <v>40</v>
      </c>
      <c r="C1021" s="2">
        <f>RSI!I1021</f>
        <v>57.061136085625883</v>
      </c>
      <c r="D1021" s="2">
        <f>MACD!E1021</f>
        <v>1.4092219359995468</v>
      </c>
      <c r="E1021" s="2">
        <f>MACD!F1021</f>
        <v>-0.24689601283071111</v>
      </c>
      <c r="F1021" s="2">
        <f>'Moving Avg'!D1021</f>
        <v>40</v>
      </c>
      <c r="G1021" s="2">
        <f>'Moving Avg'!F1021</f>
        <v>40.649000000000001</v>
      </c>
      <c r="H1021" s="2">
        <f>'Moving Avg'!G1021</f>
        <v>36.48360000000001</v>
      </c>
      <c r="I1021" s="2">
        <f>'Moving Avg'!H1021</f>
        <v>37.849550000000036</v>
      </c>
      <c r="J1021" s="6" t="str">
        <f>OBV!F1021</f>
        <v>BULLISH</v>
      </c>
      <c r="K1021" s="6" t="str">
        <f>OBV!G1021</f>
        <v>STRONG</v>
      </c>
      <c r="L1021" s="6" t="str">
        <f>OBV!H1021</f>
        <v>CONFIRMED BULLISH</v>
      </c>
      <c r="M1021" s="8">
        <f t="shared" si="150"/>
        <v>25</v>
      </c>
      <c r="N1021" s="8">
        <f t="shared" si="151"/>
        <v>0</v>
      </c>
      <c r="O1021" s="8">
        <f t="shared" si="152"/>
        <v>50</v>
      </c>
      <c r="P1021" s="8">
        <f t="shared" si="153"/>
        <v>100</v>
      </c>
      <c r="Q1021" s="9">
        <f t="shared" si="154"/>
        <v>31.25</v>
      </c>
      <c r="R1021" s="9">
        <f t="shared" si="155"/>
        <v>47.5</v>
      </c>
      <c r="S1021" s="9">
        <f t="shared" si="156"/>
        <v>61.25</v>
      </c>
      <c r="T1021" s="9">
        <f t="shared" si="157"/>
        <v>43.75</v>
      </c>
      <c r="U1021" s="8">
        <f t="shared" si="158"/>
        <v>46.666666666666664</v>
      </c>
      <c r="V1021" s="8">
        <f t="shared" si="159"/>
        <v>45.9375</v>
      </c>
    </row>
    <row r="1022" spans="1:22" ht="13.5" x14ac:dyDescent="0.25">
      <c r="A1022" s="3">
        <f>RSI!A1022</f>
        <v>43797</v>
      </c>
      <c r="B1022" s="2">
        <f>RSI!B1022</f>
        <v>40</v>
      </c>
      <c r="C1022" s="2">
        <f>RSI!I1022</f>
        <v>57.061136085625883</v>
      </c>
      <c r="D1022" s="2">
        <f>MACD!E1022</f>
        <v>1.669918300920564</v>
      </c>
      <c r="E1022" s="2">
        <f>MACD!F1022</f>
        <v>0.13646684991954394</v>
      </c>
      <c r="F1022" s="2">
        <f>'Moving Avg'!D1022</f>
        <v>40</v>
      </c>
      <c r="G1022" s="2">
        <f>'Moving Avg'!F1022</f>
        <v>40.759</v>
      </c>
      <c r="H1022" s="2">
        <f>'Moving Avg'!G1022</f>
        <v>36.619600000000013</v>
      </c>
      <c r="I1022" s="2">
        <f>'Moving Avg'!H1022</f>
        <v>37.839000000000034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  <c r="M1022" s="8">
        <f t="shared" si="150"/>
        <v>25</v>
      </c>
      <c r="N1022" s="8">
        <f t="shared" si="151"/>
        <v>0</v>
      </c>
      <c r="O1022" s="8">
        <f t="shared" si="152"/>
        <v>50</v>
      </c>
      <c r="P1022" s="8">
        <f t="shared" si="153"/>
        <v>33</v>
      </c>
      <c r="Q1022" s="9">
        <f t="shared" si="154"/>
        <v>21.2</v>
      </c>
      <c r="R1022" s="9">
        <f t="shared" si="155"/>
        <v>30.75</v>
      </c>
      <c r="S1022" s="9">
        <f t="shared" si="156"/>
        <v>31.1</v>
      </c>
      <c r="T1022" s="9">
        <f t="shared" si="157"/>
        <v>27</v>
      </c>
      <c r="U1022" s="8">
        <f t="shared" si="158"/>
        <v>27.683333333333337</v>
      </c>
      <c r="V1022" s="8">
        <f t="shared" si="159"/>
        <v>27.512500000000003</v>
      </c>
    </row>
    <row r="1023" spans="1:22" ht="13.5" x14ac:dyDescent="0.25">
      <c r="A1023" s="3">
        <f>RSI!A1023</f>
        <v>43798</v>
      </c>
      <c r="B1023" s="2">
        <f>RSI!B1023</f>
        <v>40</v>
      </c>
      <c r="C1023" s="2">
        <f>RSI!I1023</f>
        <v>57.061136085625883</v>
      </c>
      <c r="D1023" s="2">
        <f>MACD!E1023</f>
        <v>1.6887554153068791</v>
      </c>
      <c r="E1023" s="2">
        <f>MACD!F1023</f>
        <v>0.446924562997011</v>
      </c>
      <c r="F1023" s="2">
        <f>'Moving Avg'!D1023</f>
        <v>40</v>
      </c>
      <c r="G1023" s="2">
        <f>'Moving Avg'!F1023</f>
        <v>40.808500000000002</v>
      </c>
      <c r="H1023" s="2">
        <f>'Moving Avg'!G1023</f>
        <v>36.755600000000008</v>
      </c>
      <c r="I1023" s="2">
        <f>'Moving Avg'!H1023</f>
        <v>37.828450000000032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  <c r="M1023" s="8">
        <f t="shared" si="150"/>
        <v>25</v>
      </c>
      <c r="N1023" s="8">
        <f t="shared" si="151"/>
        <v>0</v>
      </c>
      <c r="O1023" s="8">
        <f t="shared" si="152"/>
        <v>50</v>
      </c>
      <c r="P1023" s="8">
        <f t="shared" si="153"/>
        <v>33</v>
      </c>
      <c r="Q1023" s="9">
        <f t="shared" si="154"/>
        <v>21.2</v>
      </c>
      <c r="R1023" s="9">
        <f t="shared" si="155"/>
        <v>30.75</v>
      </c>
      <c r="S1023" s="9">
        <f t="shared" si="156"/>
        <v>31.1</v>
      </c>
      <c r="T1023" s="9">
        <f t="shared" si="157"/>
        <v>27</v>
      </c>
      <c r="U1023" s="8">
        <f t="shared" si="158"/>
        <v>27.683333333333337</v>
      </c>
      <c r="V1023" s="8">
        <f t="shared" si="159"/>
        <v>27.512500000000003</v>
      </c>
    </row>
    <row r="1024" spans="1:22" ht="13.5" x14ac:dyDescent="0.25">
      <c r="A1024" s="3">
        <f>RSI!A1024</f>
        <v>43801</v>
      </c>
      <c r="B1024" s="2">
        <f>RSI!B1024</f>
        <v>40</v>
      </c>
      <c r="C1024" s="2">
        <f>RSI!I1024</f>
        <v>57.061136085625883</v>
      </c>
      <c r="D1024" s="2">
        <f>MACD!E1024</f>
        <v>1.414069332101775</v>
      </c>
      <c r="E1024" s="2">
        <f>MACD!F1024</f>
        <v>0.64035351681796382</v>
      </c>
      <c r="F1024" s="2">
        <f>'Moving Avg'!D1024</f>
        <v>40</v>
      </c>
      <c r="G1024" s="2">
        <f>'Moving Avg'!F1024</f>
        <v>40.858500000000006</v>
      </c>
      <c r="H1024" s="2">
        <f>'Moving Avg'!G1024</f>
        <v>36.891600000000011</v>
      </c>
      <c r="I1024" s="2">
        <f>'Moving Avg'!H1024</f>
        <v>37.81790000000003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  <c r="M1024" s="8">
        <f t="shared" si="150"/>
        <v>25</v>
      </c>
      <c r="N1024" s="8">
        <f t="shared" si="151"/>
        <v>0</v>
      </c>
      <c r="O1024" s="8">
        <f t="shared" si="152"/>
        <v>50</v>
      </c>
      <c r="P1024" s="8">
        <f t="shared" si="153"/>
        <v>33</v>
      </c>
      <c r="Q1024" s="9">
        <f t="shared" si="154"/>
        <v>21.2</v>
      </c>
      <c r="R1024" s="9">
        <f t="shared" si="155"/>
        <v>30.75</v>
      </c>
      <c r="S1024" s="9">
        <f t="shared" si="156"/>
        <v>31.1</v>
      </c>
      <c r="T1024" s="9">
        <f t="shared" si="157"/>
        <v>27</v>
      </c>
      <c r="U1024" s="8">
        <f t="shared" si="158"/>
        <v>27.683333333333337</v>
      </c>
      <c r="V1024" s="8">
        <f t="shared" si="159"/>
        <v>27.512500000000003</v>
      </c>
    </row>
    <row r="1025" spans="1:22" ht="13.5" x14ac:dyDescent="0.25">
      <c r="A1025" s="3">
        <f>RSI!A1025</f>
        <v>43802</v>
      </c>
      <c r="B1025" s="2">
        <f>RSI!B1025</f>
        <v>39.979999999999997</v>
      </c>
      <c r="C1025" s="2">
        <f>RSI!I1025</f>
        <v>56.836926070979118</v>
      </c>
      <c r="D1025" s="2">
        <f>MACD!E1025</f>
        <v>1.0959070807917826</v>
      </c>
      <c r="E1025" s="2">
        <f>MACD!F1025</f>
        <v>0.73146422961272761</v>
      </c>
      <c r="F1025" s="2">
        <f>'Moving Avg'!D1025</f>
        <v>39.995999999999995</v>
      </c>
      <c r="G1025" s="2">
        <f>'Moving Avg'!F1025</f>
        <v>40.857500000000002</v>
      </c>
      <c r="H1025" s="2">
        <f>'Moving Avg'!G1025</f>
        <v>37.027200000000008</v>
      </c>
      <c r="I1025" s="2">
        <f>'Moving Avg'!H1025</f>
        <v>37.807250000000025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  <c r="M1025" s="8">
        <f t="shared" si="150"/>
        <v>25</v>
      </c>
      <c r="N1025" s="8">
        <f t="shared" si="151"/>
        <v>0</v>
      </c>
      <c r="O1025" s="8">
        <f t="shared" si="152"/>
        <v>50</v>
      </c>
      <c r="P1025" s="8">
        <f t="shared" si="153"/>
        <v>16.5</v>
      </c>
      <c r="Q1025" s="9">
        <f t="shared" si="154"/>
        <v>18.725000000000001</v>
      </c>
      <c r="R1025" s="9">
        <f t="shared" si="155"/>
        <v>26.625</v>
      </c>
      <c r="S1025" s="9">
        <f t="shared" si="156"/>
        <v>23.675000000000001</v>
      </c>
      <c r="T1025" s="9">
        <f t="shared" si="157"/>
        <v>22.875</v>
      </c>
      <c r="U1025" s="8">
        <f t="shared" si="158"/>
        <v>23.008333333333336</v>
      </c>
      <c r="V1025" s="8">
        <f t="shared" si="159"/>
        <v>22.975000000000001</v>
      </c>
    </row>
    <row r="1026" spans="1:22" ht="13.5" x14ac:dyDescent="0.25">
      <c r="A1026" s="3">
        <f>RSI!A1026</f>
        <v>43803</v>
      </c>
      <c r="B1026" s="2">
        <f>RSI!B1026</f>
        <v>40</v>
      </c>
      <c r="C1026" s="2">
        <f>RSI!I1026</f>
        <v>57.018803070817889</v>
      </c>
      <c r="D1026" s="2">
        <f>MACD!E1026</f>
        <v>0.80611150405839282</v>
      </c>
      <c r="E1026" s="2">
        <f>MACD!F1026</f>
        <v>0.74639368450186061</v>
      </c>
      <c r="F1026" s="2">
        <f>'Moving Avg'!D1026</f>
        <v>39.995999999999995</v>
      </c>
      <c r="G1026" s="2">
        <f>'Moving Avg'!F1026</f>
        <v>40.832499999999996</v>
      </c>
      <c r="H1026" s="2">
        <f>'Moving Avg'!G1026</f>
        <v>37.163200000000003</v>
      </c>
      <c r="I1026" s="2">
        <f>'Moving Avg'!H1026</f>
        <v>37.796700000000023</v>
      </c>
      <c r="J1026" s="6" t="str">
        <f>OBV!F1026</f>
        <v>BULLISH</v>
      </c>
      <c r="K1026" s="6" t="str">
        <f>OBV!G1026</f>
        <v>STRONG</v>
      </c>
      <c r="L1026" s="6" t="str">
        <f>OBV!H1026</f>
        <v>NEUTRAL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66</v>
      </c>
      <c r="Q1026" s="9">
        <f t="shared" si="154"/>
        <v>26.15</v>
      </c>
      <c r="R1026" s="9">
        <f t="shared" si="155"/>
        <v>39</v>
      </c>
      <c r="S1026" s="9">
        <f t="shared" si="156"/>
        <v>45.95</v>
      </c>
      <c r="T1026" s="9">
        <f t="shared" si="157"/>
        <v>35.25</v>
      </c>
      <c r="U1026" s="8">
        <f t="shared" si="158"/>
        <v>37.033333333333339</v>
      </c>
      <c r="V1026" s="8">
        <f t="shared" si="159"/>
        <v>36.587500000000006</v>
      </c>
    </row>
    <row r="1027" spans="1:22" ht="13.5" x14ac:dyDescent="0.25">
      <c r="A1027" s="3">
        <f>RSI!A1027</f>
        <v>43804</v>
      </c>
      <c r="B1027" s="2">
        <f>RSI!B1027</f>
        <v>39.979999999999997</v>
      </c>
      <c r="C1027" s="2">
        <f>RSI!I1027</f>
        <v>56.761229149138458</v>
      </c>
      <c r="D1027" s="2">
        <f>MACD!E1027</f>
        <v>0.72805386981932685</v>
      </c>
      <c r="E1027" s="2">
        <f>MACD!F1027</f>
        <v>0.74272572156535388</v>
      </c>
      <c r="F1027" s="2">
        <f>'Moving Avg'!D1027</f>
        <v>39.991999999999997</v>
      </c>
      <c r="G1027" s="2">
        <f>'Moving Avg'!F1027</f>
        <v>40.686500000000002</v>
      </c>
      <c r="H1027" s="2">
        <f>'Moving Avg'!G1027</f>
        <v>37.298800000000007</v>
      </c>
      <c r="I1027" s="2">
        <f>'Moving Avg'!H1027</f>
        <v>37.786050000000017</v>
      </c>
      <c r="J1027" s="6" t="str">
        <f>OBV!F1027</f>
        <v>BULLISH</v>
      </c>
      <c r="K1027" s="6" t="str">
        <f>OBV!G1027</f>
        <v>STRONG</v>
      </c>
      <c r="L1027" s="6" t="str">
        <f>OBV!H1027</f>
        <v>BULLISH DIVERGENCE</v>
      </c>
      <c r="M1027" s="8">
        <f t="shared" si="160"/>
        <v>25</v>
      </c>
      <c r="N1027" s="8">
        <f t="shared" si="161"/>
        <v>45</v>
      </c>
      <c r="O1027" s="8">
        <f t="shared" si="162"/>
        <v>50</v>
      </c>
      <c r="P1027" s="8">
        <f t="shared" si="163"/>
        <v>83</v>
      </c>
      <c r="Q1027" s="9">
        <f t="shared" ref="Q1027:Q1090" si="164">0.35*M1027+N1027*0.35+O1027*0.15+P1027*0.15</f>
        <v>44.45</v>
      </c>
      <c r="R1027" s="9">
        <f t="shared" ref="R1027:R1090" si="165">M1027*0.2+N1027*0.2+O1027*0.35+P1027*0.25</f>
        <v>52.25</v>
      </c>
      <c r="S1027" s="9">
        <f t="shared" ref="S1027:S1090" si="166">M1027*0.15+N1027*0.15+O1027*0.25+P1027*0.45</f>
        <v>60.35</v>
      </c>
      <c r="T1027" s="9">
        <f t="shared" ref="T1027:T1090" si="167">0.25*SUM(M1027:P1027)</f>
        <v>50.75</v>
      </c>
      <c r="U1027" s="8">
        <f t="shared" ref="U1027:U1090" si="168">SUM(Q1027:S1027)/3</f>
        <v>52.35</v>
      </c>
      <c r="V1027" s="8">
        <f t="shared" ref="V1027:V1090" si="169">SUM(Q1027:T1027)/4</f>
        <v>51.95</v>
      </c>
    </row>
    <row r="1028" spans="1:22" ht="13.5" x14ac:dyDescent="0.25">
      <c r="A1028" s="3">
        <f>RSI!A1028</f>
        <v>43805</v>
      </c>
      <c r="B1028" s="2">
        <f>RSI!B1028</f>
        <v>39.979999999999997</v>
      </c>
      <c r="C1028" s="2">
        <f>RSI!I1028</f>
        <v>56.761229149138458</v>
      </c>
      <c r="D1028" s="2">
        <f>MACD!E1028</f>
        <v>0.65882861370815249</v>
      </c>
      <c r="E1028" s="2">
        <f>MACD!F1028</f>
        <v>0.72594629999391369</v>
      </c>
      <c r="F1028" s="2">
        <f>'Moving Avg'!D1028</f>
        <v>39.987999999999992</v>
      </c>
      <c r="G1028" s="2">
        <f>'Moving Avg'!F1028</f>
        <v>40.540500000000002</v>
      </c>
      <c r="H1028" s="2">
        <f>'Moving Avg'!G1028</f>
        <v>37.434400000000004</v>
      </c>
      <c r="I1028" s="2">
        <f>'Moving Avg'!H1028</f>
        <v>37.775400000000012</v>
      </c>
      <c r="J1028" s="6" t="str">
        <f>OBV!F1028</f>
        <v>BULLISH</v>
      </c>
      <c r="K1028" s="6" t="str">
        <f>OBV!G1028</f>
        <v>STRONG</v>
      </c>
      <c r="L1028" s="6" t="str">
        <f>OBV!H1028</f>
        <v>BULLISH DIVERGENCE</v>
      </c>
      <c r="M1028" s="8">
        <f t="shared" si="160"/>
        <v>25</v>
      </c>
      <c r="N1028" s="8">
        <f t="shared" si="161"/>
        <v>100</v>
      </c>
      <c r="O1028" s="8">
        <f t="shared" si="162"/>
        <v>50</v>
      </c>
      <c r="P1028" s="8">
        <f t="shared" si="163"/>
        <v>83</v>
      </c>
      <c r="Q1028" s="9">
        <f t="shared" si="164"/>
        <v>63.7</v>
      </c>
      <c r="R1028" s="9">
        <f t="shared" si="165"/>
        <v>63.25</v>
      </c>
      <c r="S1028" s="9">
        <f t="shared" si="166"/>
        <v>68.599999999999994</v>
      </c>
      <c r="T1028" s="9">
        <f t="shared" si="167"/>
        <v>64.5</v>
      </c>
      <c r="U1028" s="8">
        <f t="shared" si="168"/>
        <v>65.183333333333337</v>
      </c>
      <c r="V1028" s="8">
        <f t="shared" si="169"/>
        <v>65.012500000000003</v>
      </c>
    </row>
    <row r="1029" spans="1:22" ht="13.5" x14ac:dyDescent="0.25">
      <c r="A1029" s="3">
        <f>RSI!A1029</f>
        <v>43808</v>
      </c>
      <c r="B1029" s="2">
        <f>RSI!B1029</f>
        <v>39.979999999999997</v>
      </c>
      <c r="C1029" s="2">
        <f>RSI!I1029</f>
        <v>56.761229149138458</v>
      </c>
      <c r="D1029" s="2">
        <f>MACD!E1029</f>
        <v>0.59731220377822325</v>
      </c>
      <c r="E1029" s="2">
        <f>MACD!F1029</f>
        <v>0.70021948075077556</v>
      </c>
      <c r="F1029" s="2">
        <f>'Moving Avg'!D1029</f>
        <v>39.983999999999995</v>
      </c>
      <c r="G1029" s="2">
        <f>'Moving Avg'!F1029</f>
        <v>40.340000000000003</v>
      </c>
      <c r="H1029" s="2">
        <f>'Moving Avg'!G1029</f>
        <v>37.57</v>
      </c>
      <c r="I1029" s="2">
        <f>'Moving Avg'!H1029</f>
        <v>37.764750000000006</v>
      </c>
      <c r="J1029" s="6" t="str">
        <f>OBV!F1029</f>
        <v>BULLISH</v>
      </c>
      <c r="K1029" s="6" t="str">
        <f>OBV!G1029</f>
        <v>STRONG</v>
      </c>
      <c r="L1029" s="6" t="str">
        <f>OBV!H1029</f>
        <v>BULLISH DIVERGENCE</v>
      </c>
      <c r="M1029" s="8">
        <f t="shared" si="160"/>
        <v>25</v>
      </c>
      <c r="N1029" s="8">
        <f t="shared" si="161"/>
        <v>100</v>
      </c>
      <c r="O1029" s="8">
        <f t="shared" si="162"/>
        <v>50</v>
      </c>
      <c r="P1029" s="8">
        <f t="shared" si="163"/>
        <v>83</v>
      </c>
      <c r="Q1029" s="9">
        <f t="shared" si="164"/>
        <v>63.7</v>
      </c>
      <c r="R1029" s="9">
        <f t="shared" si="165"/>
        <v>63.25</v>
      </c>
      <c r="S1029" s="9">
        <f t="shared" si="166"/>
        <v>68.599999999999994</v>
      </c>
      <c r="T1029" s="9">
        <f t="shared" si="167"/>
        <v>64.5</v>
      </c>
      <c r="U1029" s="8">
        <f t="shared" si="168"/>
        <v>65.183333333333337</v>
      </c>
      <c r="V1029" s="8">
        <f t="shared" si="169"/>
        <v>65.012500000000003</v>
      </c>
    </row>
    <row r="1030" spans="1:22" ht="13.5" x14ac:dyDescent="0.25">
      <c r="A1030" s="3">
        <f>RSI!A1030</f>
        <v>43809</v>
      </c>
      <c r="B1030" s="2">
        <f>RSI!B1030</f>
        <v>38.79</v>
      </c>
      <c r="C1030" s="2">
        <f>RSI!I1030</f>
        <v>42.49540706369956</v>
      </c>
      <c r="D1030" s="2">
        <f>MACD!E1030</f>
        <v>0.63068467800658823</v>
      </c>
      <c r="E1030" s="2">
        <f>MACD!F1030</f>
        <v>0.68631252020193811</v>
      </c>
      <c r="F1030" s="2">
        <f>'Moving Avg'!D1030</f>
        <v>39.745999999999995</v>
      </c>
      <c r="G1030" s="2">
        <f>'Moving Avg'!F1030</f>
        <v>40.145500000000006</v>
      </c>
      <c r="H1030" s="2">
        <f>'Moving Avg'!G1030</f>
        <v>37.681800000000003</v>
      </c>
      <c r="I1030" s="2">
        <f>'Moving Avg'!H1030</f>
        <v>37.748150000000003</v>
      </c>
      <c r="J1030" s="6" t="str">
        <f>OBV!F1030</f>
        <v>BULLISH</v>
      </c>
      <c r="K1030" s="6" t="str">
        <f>OBV!G1030</f>
        <v>STRONG</v>
      </c>
      <c r="L1030" s="6" t="str">
        <f>OBV!H1030</f>
        <v>BULLISH DIVERGENCE</v>
      </c>
      <c r="M1030" s="8">
        <f t="shared" si="160"/>
        <v>25</v>
      </c>
      <c r="N1030" s="8">
        <f t="shared" si="161"/>
        <v>100</v>
      </c>
      <c r="O1030" s="8">
        <f t="shared" si="162"/>
        <v>50</v>
      </c>
      <c r="P1030" s="8">
        <f t="shared" si="163"/>
        <v>83</v>
      </c>
      <c r="Q1030" s="9">
        <f t="shared" si="164"/>
        <v>63.7</v>
      </c>
      <c r="R1030" s="9">
        <f t="shared" si="165"/>
        <v>63.25</v>
      </c>
      <c r="S1030" s="9">
        <f t="shared" si="166"/>
        <v>68.599999999999994</v>
      </c>
      <c r="T1030" s="9">
        <f t="shared" si="167"/>
        <v>64.5</v>
      </c>
      <c r="U1030" s="8">
        <f t="shared" si="168"/>
        <v>65.183333333333337</v>
      </c>
      <c r="V1030" s="8">
        <f t="shared" si="169"/>
        <v>65.012500000000003</v>
      </c>
    </row>
    <row r="1031" spans="1:22" ht="13.5" x14ac:dyDescent="0.25">
      <c r="A1031" s="3">
        <f>RSI!A1031</f>
        <v>43810</v>
      </c>
      <c r="B1031" s="2">
        <f>RSI!B1031</f>
        <v>38.93</v>
      </c>
      <c r="C1031" s="2">
        <f>RSI!I1031</f>
        <v>44.270004214557758</v>
      </c>
      <c r="D1031" s="2">
        <f>MACD!E1031</f>
        <v>0.65306271704012886</v>
      </c>
      <c r="E1031" s="2">
        <f>MACD!F1031</f>
        <v>0.67966255956957622</v>
      </c>
      <c r="F1031" s="2">
        <f>'Moving Avg'!D1031</f>
        <v>39.531999999999996</v>
      </c>
      <c r="G1031" s="2">
        <f>'Moving Avg'!F1031</f>
        <v>39.957999999999998</v>
      </c>
      <c r="H1031" s="2">
        <f>'Moving Avg'!G1031</f>
        <v>37.796400000000006</v>
      </c>
      <c r="I1031" s="2">
        <f>'Moving Avg'!H1031</f>
        <v>37.732250000000008</v>
      </c>
      <c r="J1031" s="6" t="str">
        <f>OBV!F1031</f>
        <v>BULLISH</v>
      </c>
      <c r="K1031" s="6" t="str">
        <f>OBV!G1031</f>
        <v>STRONG</v>
      </c>
      <c r="L1031" s="6" t="str">
        <f>OBV!H1031</f>
        <v>BULLISH DIVERGENCE</v>
      </c>
      <c r="M1031" s="8">
        <f t="shared" si="160"/>
        <v>25</v>
      </c>
      <c r="N1031" s="8">
        <f t="shared" si="161"/>
        <v>100</v>
      </c>
      <c r="O1031" s="8">
        <f t="shared" si="162"/>
        <v>50</v>
      </c>
      <c r="P1031" s="8">
        <f t="shared" si="163"/>
        <v>83</v>
      </c>
      <c r="Q1031" s="9">
        <f t="shared" si="164"/>
        <v>63.7</v>
      </c>
      <c r="R1031" s="9">
        <f t="shared" si="165"/>
        <v>63.25</v>
      </c>
      <c r="S1031" s="9">
        <f t="shared" si="166"/>
        <v>68.599999999999994</v>
      </c>
      <c r="T1031" s="9">
        <f t="shared" si="167"/>
        <v>64.5</v>
      </c>
      <c r="U1031" s="8">
        <f t="shared" si="168"/>
        <v>65.183333333333337</v>
      </c>
      <c r="V1031" s="8">
        <f t="shared" si="169"/>
        <v>65.012500000000003</v>
      </c>
    </row>
    <row r="1032" spans="1:22" ht="13.5" x14ac:dyDescent="0.25">
      <c r="A1032" s="3">
        <f>RSI!A1032</f>
        <v>43811</v>
      </c>
      <c r="B1032" s="2">
        <f>RSI!B1032</f>
        <v>41.29</v>
      </c>
      <c r="C1032" s="2">
        <f>RSI!I1032</f>
        <v>64.280896292672224</v>
      </c>
      <c r="D1032" s="2">
        <f>MACD!E1032</f>
        <v>0.50053197591780929</v>
      </c>
      <c r="E1032" s="2">
        <f>MACD!F1032</f>
        <v>0.64383644283922292</v>
      </c>
      <c r="F1032" s="2">
        <f>'Moving Avg'!D1032</f>
        <v>39.793999999999997</v>
      </c>
      <c r="G1032" s="2">
        <f>'Moving Avg'!F1032</f>
        <v>39.888500000000001</v>
      </c>
      <c r="H1032" s="2">
        <f>'Moving Avg'!G1032</f>
        <v>37.958200000000005</v>
      </c>
      <c r="I1032" s="2">
        <f>'Moving Avg'!H1032</f>
        <v>37.728150000000007</v>
      </c>
      <c r="J1032" s="6" t="str">
        <f>OBV!F1032</f>
        <v>BULLISH</v>
      </c>
      <c r="K1032" s="6" t="str">
        <f>OBV!G1032</f>
        <v>STRONG</v>
      </c>
      <c r="L1032" s="6" t="str">
        <f>OBV!H1032</f>
        <v>CONFIRMED BULLISH</v>
      </c>
      <c r="M1032" s="8">
        <f t="shared" si="160"/>
        <v>25</v>
      </c>
      <c r="N1032" s="8">
        <f t="shared" si="161"/>
        <v>100</v>
      </c>
      <c r="O1032" s="8">
        <f t="shared" si="162"/>
        <v>50</v>
      </c>
      <c r="P1032" s="8">
        <f t="shared" si="163"/>
        <v>100</v>
      </c>
      <c r="Q1032" s="9">
        <f t="shared" si="164"/>
        <v>66.25</v>
      </c>
      <c r="R1032" s="9">
        <f t="shared" si="165"/>
        <v>67.5</v>
      </c>
      <c r="S1032" s="9">
        <f t="shared" si="166"/>
        <v>76.25</v>
      </c>
      <c r="T1032" s="9">
        <f t="shared" si="167"/>
        <v>68.75</v>
      </c>
      <c r="U1032" s="8">
        <f t="shared" si="168"/>
        <v>70</v>
      </c>
      <c r="V1032" s="8">
        <f t="shared" si="169"/>
        <v>69.6875</v>
      </c>
    </row>
    <row r="1033" spans="1:22" ht="13.5" x14ac:dyDescent="0.25">
      <c r="A1033" s="3">
        <f>RSI!A1033</f>
        <v>43812</v>
      </c>
      <c r="B1033" s="2">
        <f>RSI!B1033</f>
        <v>42.52</v>
      </c>
      <c r="C1033" s="2">
        <f>RSI!I1033</f>
        <v>70.272161729588888</v>
      </c>
      <c r="D1033" s="2">
        <f>MACD!E1033</f>
        <v>0.26951180009925935</v>
      </c>
      <c r="E1033" s="2">
        <f>MACD!F1033</f>
        <v>0.56897151429123016</v>
      </c>
      <c r="F1033" s="2">
        <f>'Moving Avg'!D1033</f>
        <v>40.302</v>
      </c>
      <c r="G1033" s="2">
        <f>'Moving Avg'!F1033</f>
        <v>39.944499999999998</v>
      </c>
      <c r="H1033" s="2">
        <f>'Moving Avg'!G1033</f>
        <v>38.144599999999997</v>
      </c>
      <c r="I1033" s="2">
        <f>'Moving Avg'!H1033</f>
        <v>37.730200000000004</v>
      </c>
      <c r="J1033" s="6" t="str">
        <f>OBV!F1033</f>
        <v>BULLISH</v>
      </c>
      <c r="K1033" s="6" t="str">
        <f>OBV!G1033</f>
        <v>STRONG</v>
      </c>
      <c r="L1033" s="6" t="str">
        <f>OBV!H1033</f>
        <v>CONFIRMED BULLISH</v>
      </c>
      <c r="M1033" s="8">
        <f t="shared" si="160"/>
        <v>0</v>
      </c>
      <c r="N1033" s="8">
        <f t="shared" si="161"/>
        <v>100</v>
      </c>
      <c r="O1033" s="8">
        <f t="shared" si="162"/>
        <v>50</v>
      </c>
      <c r="P1033" s="8">
        <f t="shared" si="163"/>
        <v>100</v>
      </c>
      <c r="Q1033" s="9">
        <f t="shared" si="164"/>
        <v>57.5</v>
      </c>
      <c r="R1033" s="9">
        <f t="shared" si="165"/>
        <v>62.5</v>
      </c>
      <c r="S1033" s="9">
        <f t="shared" si="166"/>
        <v>72.5</v>
      </c>
      <c r="T1033" s="9">
        <f t="shared" si="167"/>
        <v>62.5</v>
      </c>
      <c r="U1033" s="8">
        <f t="shared" si="168"/>
        <v>64.166666666666671</v>
      </c>
      <c r="V1033" s="8">
        <f t="shared" si="169"/>
        <v>63.75</v>
      </c>
    </row>
    <row r="1034" spans="1:22" ht="13.5" x14ac:dyDescent="0.25">
      <c r="A1034" s="3">
        <f>RSI!A1034</f>
        <v>43815</v>
      </c>
      <c r="B1034" s="2">
        <f>RSI!B1034</f>
        <v>45.1</v>
      </c>
      <c r="C1034" s="2">
        <f>RSI!I1034</f>
        <v>78.44080358549779</v>
      </c>
      <c r="D1034" s="2">
        <f>MACD!E1034</f>
        <v>-0.13438733252323942</v>
      </c>
      <c r="E1034" s="2">
        <f>MACD!F1034</f>
        <v>0.42829974492833628</v>
      </c>
      <c r="F1034" s="2">
        <f>'Moving Avg'!D1034</f>
        <v>41.326000000000001</v>
      </c>
      <c r="G1034" s="2">
        <f>'Moving Avg'!F1034</f>
        <v>40.222499999999997</v>
      </c>
      <c r="H1034" s="2">
        <f>'Moving Avg'!G1034</f>
        <v>38.382599999999996</v>
      </c>
      <c r="I1034" s="2">
        <f>'Moving Avg'!H1034</f>
        <v>37.745150000000002</v>
      </c>
      <c r="J1034" s="6" t="str">
        <f>OBV!F1034</f>
        <v>BULLISH</v>
      </c>
      <c r="K1034" s="6" t="str">
        <f>OBV!G1034</f>
        <v>STRONG</v>
      </c>
      <c r="L1034" s="6" t="str">
        <f>OBV!H1034</f>
        <v>CONFIRMED BULLISH</v>
      </c>
      <c r="M1034" s="8">
        <f t="shared" si="160"/>
        <v>0</v>
      </c>
      <c r="N1034" s="8">
        <f t="shared" si="161"/>
        <v>100</v>
      </c>
      <c r="O1034" s="8">
        <f t="shared" si="162"/>
        <v>50</v>
      </c>
      <c r="P1034" s="8">
        <f t="shared" si="163"/>
        <v>100</v>
      </c>
      <c r="Q1034" s="9">
        <f t="shared" si="164"/>
        <v>57.5</v>
      </c>
      <c r="R1034" s="9">
        <f t="shared" si="165"/>
        <v>62.5</v>
      </c>
      <c r="S1034" s="9">
        <f t="shared" si="166"/>
        <v>72.5</v>
      </c>
      <c r="T1034" s="9">
        <f t="shared" si="167"/>
        <v>62.5</v>
      </c>
      <c r="U1034" s="8">
        <f t="shared" si="168"/>
        <v>64.166666666666671</v>
      </c>
      <c r="V1034" s="8">
        <f t="shared" si="169"/>
        <v>63.75</v>
      </c>
    </row>
    <row r="1035" spans="1:22" ht="13.5" x14ac:dyDescent="0.25">
      <c r="A1035" s="3">
        <f>RSI!A1035</f>
        <v>43816</v>
      </c>
      <c r="B1035" s="2">
        <f>RSI!B1035</f>
        <v>45.1</v>
      </c>
      <c r="C1035" s="2">
        <f>RSI!I1035</f>
        <v>78.44080358549779</v>
      </c>
      <c r="D1035" s="2">
        <f>MACD!E1035</f>
        <v>-0.5104976235235128</v>
      </c>
      <c r="E1035" s="2">
        <f>MACD!F1035</f>
        <v>0.24054027123796645</v>
      </c>
      <c r="F1035" s="2">
        <f>'Moving Avg'!D1035</f>
        <v>42.588000000000001</v>
      </c>
      <c r="G1035" s="2">
        <f>'Moving Avg'!F1035</f>
        <v>40.527499999999996</v>
      </c>
      <c r="H1035" s="2">
        <f>'Moving Avg'!G1035</f>
        <v>38.620599999999996</v>
      </c>
      <c r="I1035" s="2">
        <f>'Moving Avg'!H1035</f>
        <v>37.760100000000001</v>
      </c>
      <c r="J1035" s="6" t="str">
        <f>OBV!F1035</f>
        <v>BULLISH</v>
      </c>
      <c r="K1035" s="6" t="str">
        <f>OBV!G1035</f>
        <v>STRONG</v>
      </c>
      <c r="L1035" s="6" t="str">
        <f>OBV!H1035</f>
        <v>CONFIRMED BULLISH</v>
      </c>
      <c r="M1035" s="8">
        <f t="shared" si="160"/>
        <v>0</v>
      </c>
      <c r="N1035" s="8">
        <f t="shared" si="161"/>
        <v>100</v>
      </c>
      <c r="O1035" s="8">
        <f t="shared" si="162"/>
        <v>50</v>
      </c>
      <c r="P1035" s="8">
        <f t="shared" si="163"/>
        <v>100</v>
      </c>
      <c r="Q1035" s="9">
        <f t="shared" si="164"/>
        <v>57.5</v>
      </c>
      <c r="R1035" s="9">
        <f t="shared" si="165"/>
        <v>62.5</v>
      </c>
      <c r="S1035" s="9">
        <f t="shared" si="166"/>
        <v>72.5</v>
      </c>
      <c r="T1035" s="9">
        <f t="shared" si="167"/>
        <v>62.5</v>
      </c>
      <c r="U1035" s="8">
        <f t="shared" si="168"/>
        <v>64.166666666666671</v>
      </c>
      <c r="V1035" s="8">
        <f t="shared" si="169"/>
        <v>63.75</v>
      </c>
    </row>
    <row r="1036" spans="1:22" ht="13.5" x14ac:dyDescent="0.25">
      <c r="A1036" s="3">
        <f>RSI!A1036</f>
        <v>43817</v>
      </c>
      <c r="B1036" s="2">
        <f>RSI!B1036</f>
        <v>46.8</v>
      </c>
      <c r="C1036" s="2">
        <f>RSI!I1036</f>
        <v>82.182238888748316</v>
      </c>
      <c r="D1036" s="2">
        <f>MACD!E1036</f>
        <v>-0.98054987289952322</v>
      </c>
      <c r="E1036" s="2">
        <f>MACD!F1036</f>
        <v>-3.6777575895314829E-3</v>
      </c>
      <c r="F1036" s="2">
        <f>'Moving Avg'!D1036</f>
        <v>44.161999999999999</v>
      </c>
      <c r="G1036" s="2">
        <f>'Moving Avg'!F1036</f>
        <v>40.922499999999999</v>
      </c>
      <c r="H1036" s="2">
        <f>'Moving Avg'!G1036</f>
        <v>38.892599999999995</v>
      </c>
      <c r="I1036" s="2">
        <f>'Moving Avg'!H1036</f>
        <v>37.783549999999998</v>
      </c>
      <c r="J1036" s="6" t="str">
        <f>OBV!F1036</f>
        <v>BULLISH</v>
      </c>
      <c r="K1036" s="6" t="str">
        <f>OBV!G1036</f>
        <v>STRONG</v>
      </c>
      <c r="L1036" s="6" t="str">
        <f>OBV!H1036</f>
        <v>CONFIRMED BULLISH</v>
      </c>
      <c r="M1036" s="8">
        <f t="shared" si="160"/>
        <v>0</v>
      </c>
      <c r="N1036" s="8">
        <f t="shared" si="161"/>
        <v>100</v>
      </c>
      <c r="O1036" s="8">
        <f t="shared" si="162"/>
        <v>75</v>
      </c>
      <c r="P1036" s="8">
        <f t="shared" si="163"/>
        <v>100</v>
      </c>
      <c r="Q1036" s="9">
        <f t="shared" si="164"/>
        <v>61.25</v>
      </c>
      <c r="R1036" s="9">
        <f t="shared" si="165"/>
        <v>71.25</v>
      </c>
      <c r="S1036" s="9">
        <f t="shared" si="166"/>
        <v>78.75</v>
      </c>
      <c r="T1036" s="9">
        <f t="shared" si="167"/>
        <v>68.75</v>
      </c>
      <c r="U1036" s="8">
        <f t="shared" si="168"/>
        <v>70.416666666666671</v>
      </c>
      <c r="V1036" s="8">
        <f t="shared" si="169"/>
        <v>70</v>
      </c>
    </row>
    <row r="1037" spans="1:22" ht="13.5" x14ac:dyDescent="0.25">
      <c r="A1037" s="3">
        <f>RSI!A1037</f>
        <v>43818</v>
      </c>
      <c r="B1037" s="2">
        <f>RSI!B1037</f>
        <v>46.5</v>
      </c>
      <c r="C1037" s="2">
        <f>RSI!I1037</f>
        <v>79.558332369138583</v>
      </c>
      <c r="D1037" s="2">
        <f>MACD!E1037</f>
        <v>-1.3959976480756069</v>
      </c>
      <c r="E1037" s="2">
        <f>MACD!F1037</f>
        <v>-0.28214173568674661</v>
      </c>
      <c r="F1037" s="2">
        <f>'Moving Avg'!D1037</f>
        <v>45.203999999999994</v>
      </c>
      <c r="G1037" s="2">
        <f>'Moving Avg'!F1037</f>
        <v>41.247499999999995</v>
      </c>
      <c r="H1037" s="2">
        <f>'Moving Avg'!G1037</f>
        <v>39.1586</v>
      </c>
      <c r="I1037" s="2">
        <f>'Moving Avg'!H1037</f>
        <v>37.805499999999995</v>
      </c>
      <c r="J1037" s="6" t="str">
        <f>OBV!F1037</f>
        <v>BULLISH</v>
      </c>
      <c r="K1037" s="6" t="str">
        <f>OBV!G1037</f>
        <v>STRONG</v>
      </c>
      <c r="L1037" s="6" t="str">
        <f>OBV!H1037</f>
        <v>CONFIRMED BULLISH</v>
      </c>
      <c r="M1037" s="8">
        <f t="shared" si="160"/>
        <v>0</v>
      </c>
      <c r="N1037" s="8">
        <f t="shared" si="161"/>
        <v>100</v>
      </c>
      <c r="O1037" s="8">
        <f t="shared" si="162"/>
        <v>75</v>
      </c>
      <c r="P1037" s="8">
        <f t="shared" si="163"/>
        <v>100</v>
      </c>
      <c r="Q1037" s="9">
        <f t="shared" si="164"/>
        <v>61.25</v>
      </c>
      <c r="R1037" s="9">
        <f t="shared" si="165"/>
        <v>71.25</v>
      </c>
      <c r="S1037" s="9">
        <f t="shared" si="166"/>
        <v>78.75</v>
      </c>
      <c r="T1037" s="9">
        <f t="shared" si="167"/>
        <v>68.75</v>
      </c>
      <c r="U1037" s="8">
        <f t="shared" si="168"/>
        <v>70.416666666666671</v>
      </c>
      <c r="V1037" s="8">
        <f t="shared" si="169"/>
        <v>70</v>
      </c>
    </row>
    <row r="1038" spans="1:22" ht="13.5" x14ac:dyDescent="0.25">
      <c r="A1038" s="3">
        <f>RSI!A1038</f>
        <v>43819</v>
      </c>
      <c r="B1038" s="2">
        <f>RSI!B1038</f>
        <v>46.5</v>
      </c>
      <c r="C1038" s="2">
        <f>RSI!I1038</f>
        <v>79.558332369138583</v>
      </c>
      <c r="D1038" s="2">
        <f>MACD!E1038</f>
        <v>-1.7798841084206813</v>
      </c>
      <c r="E1038" s="2">
        <f>MACD!F1038</f>
        <v>-0.58169021023353362</v>
      </c>
      <c r="F1038" s="2">
        <f>'Moving Avg'!D1038</f>
        <v>46</v>
      </c>
      <c r="G1038" s="2">
        <f>'Moving Avg'!F1038</f>
        <v>41.572500000000005</v>
      </c>
      <c r="H1038" s="2">
        <f>'Moving Avg'!G1038</f>
        <v>39.424599999999991</v>
      </c>
      <c r="I1038" s="2">
        <f>'Moving Avg'!H1038</f>
        <v>37.827449999999992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  <c r="M1038" s="8">
        <f t="shared" si="160"/>
        <v>0</v>
      </c>
      <c r="N1038" s="8">
        <f t="shared" si="161"/>
        <v>100</v>
      </c>
      <c r="O1038" s="8">
        <f t="shared" si="162"/>
        <v>75</v>
      </c>
      <c r="P1038" s="8">
        <f t="shared" si="163"/>
        <v>83.5</v>
      </c>
      <c r="Q1038" s="9">
        <f t="shared" si="164"/>
        <v>58.774999999999999</v>
      </c>
      <c r="R1038" s="9">
        <f t="shared" si="165"/>
        <v>67.125</v>
      </c>
      <c r="S1038" s="9">
        <f t="shared" si="166"/>
        <v>71.325000000000003</v>
      </c>
      <c r="T1038" s="9">
        <f t="shared" si="167"/>
        <v>64.625</v>
      </c>
      <c r="U1038" s="8">
        <f t="shared" si="168"/>
        <v>65.741666666666674</v>
      </c>
      <c r="V1038" s="8">
        <f t="shared" si="169"/>
        <v>65.462500000000006</v>
      </c>
    </row>
    <row r="1039" spans="1:22" ht="13.5" x14ac:dyDescent="0.25">
      <c r="A1039" s="3">
        <f>RSI!A1039</f>
        <v>43822</v>
      </c>
      <c r="B1039" s="2">
        <f>RSI!B1039</f>
        <v>46.5</v>
      </c>
      <c r="C1039" s="2">
        <f>RSI!I1039</f>
        <v>79.558332369138583</v>
      </c>
      <c r="D1039" s="2">
        <f>MACD!E1039</f>
        <v>-2.1346682684241358</v>
      </c>
      <c r="E1039" s="2">
        <f>MACD!F1039</f>
        <v>-0.89228582187165406</v>
      </c>
      <c r="F1039" s="2">
        <f>'Moving Avg'!D1039</f>
        <v>46.28</v>
      </c>
      <c r="G1039" s="2">
        <f>'Moving Avg'!F1039</f>
        <v>41.897500000000001</v>
      </c>
      <c r="H1039" s="2">
        <f>'Moving Avg'!G1039</f>
        <v>39.690599999999996</v>
      </c>
      <c r="I1039" s="2">
        <f>'Moving Avg'!H1039</f>
        <v>37.849399999999989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  <c r="M1039" s="8">
        <f t="shared" si="160"/>
        <v>0</v>
      </c>
      <c r="N1039" s="8">
        <f t="shared" si="161"/>
        <v>100</v>
      </c>
      <c r="O1039" s="8">
        <f t="shared" si="162"/>
        <v>75</v>
      </c>
      <c r="P1039" s="8">
        <f t="shared" si="163"/>
        <v>16.5</v>
      </c>
      <c r="Q1039" s="9">
        <f t="shared" si="164"/>
        <v>48.725000000000001</v>
      </c>
      <c r="R1039" s="9">
        <f t="shared" si="165"/>
        <v>50.375</v>
      </c>
      <c r="S1039" s="9">
        <f t="shared" si="166"/>
        <v>41.174999999999997</v>
      </c>
      <c r="T1039" s="9">
        <f t="shared" si="167"/>
        <v>47.875</v>
      </c>
      <c r="U1039" s="8">
        <f t="shared" si="168"/>
        <v>46.758333333333326</v>
      </c>
      <c r="V1039" s="8">
        <f t="shared" si="169"/>
        <v>47.037499999999994</v>
      </c>
    </row>
    <row r="1040" spans="1:22" ht="13.5" x14ac:dyDescent="0.25">
      <c r="A1040" s="3">
        <f>RSI!A1040</f>
        <v>43823</v>
      </c>
      <c r="B1040" s="2">
        <f>RSI!B1040</f>
        <v>46.5</v>
      </c>
      <c r="C1040" s="2">
        <f>RSI!I1040</f>
        <v>79.558332369138583</v>
      </c>
      <c r="D1040" s="2">
        <f>MACD!E1040</f>
        <v>-2.6456852796128913</v>
      </c>
      <c r="E1040" s="2">
        <f>MACD!F1040</f>
        <v>-1.2429657134199017</v>
      </c>
      <c r="F1040" s="2">
        <f>'Moving Avg'!D1040</f>
        <v>46.56</v>
      </c>
      <c r="G1040" s="2">
        <f>'Moving Avg'!F1040</f>
        <v>42.222500000000004</v>
      </c>
      <c r="H1040" s="2">
        <f>'Moving Avg'!G1040</f>
        <v>39.956599999999987</v>
      </c>
      <c r="I1040" s="2">
        <f>'Moving Avg'!H1040</f>
        <v>37.871349999999985</v>
      </c>
      <c r="J1040" s="6" t="str">
        <f>OBV!F1040</f>
        <v>BEARISH</v>
      </c>
      <c r="K1040" s="6" t="str">
        <f>OBV!G1040</f>
        <v>NEUTRAL</v>
      </c>
      <c r="L1040" s="6" t="str">
        <f>OBV!H1040</f>
        <v>BEARISH DIVERGENCE</v>
      </c>
      <c r="M1040" s="8">
        <f t="shared" si="160"/>
        <v>0</v>
      </c>
      <c r="N1040" s="8">
        <f t="shared" si="161"/>
        <v>100</v>
      </c>
      <c r="O1040" s="8">
        <f t="shared" si="162"/>
        <v>75</v>
      </c>
      <c r="P1040" s="8">
        <f t="shared" si="163"/>
        <v>16.5</v>
      </c>
      <c r="Q1040" s="9">
        <f t="shared" si="164"/>
        <v>48.725000000000001</v>
      </c>
      <c r="R1040" s="9">
        <f t="shared" si="165"/>
        <v>50.375</v>
      </c>
      <c r="S1040" s="9">
        <f t="shared" si="166"/>
        <v>41.174999999999997</v>
      </c>
      <c r="T1040" s="9">
        <f t="shared" si="167"/>
        <v>47.875</v>
      </c>
      <c r="U1040" s="8">
        <f t="shared" si="168"/>
        <v>46.758333333333326</v>
      </c>
      <c r="V1040" s="8">
        <f t="shared" si="169"/>
        <v>47.037499999999994</v>
      </c>
    </row>
    <row r="1041" spans="1:22" ht="13.5" x14ac:dyDescent="0.25">
      <c r="A1041" s="3">
        <f>RSI!A1041</f>
        <v>43824</v>
      </c>
      <c r="B1041" s="2">
        <f>RSI!B1041</f>
        <v>46.5</v>
      </c>
      <c r="C1041" s="2">
        <f>RSI!I1041</f>
        <v>79.558332369138583</v>
      </c>
      <c r="D1041" s="2">
        <f>MACD!E1041</f>
        <v>-3.0822292595515108</v>
      </c>
      <c r="E1041" s="2">
        <f>MACD!F1041</f>
        <v>-1.6108184226462237</v>
      </c>
      <c r="F1041" s="2">
        <f>'Moving Avg'!D1041</f>
        <v>46.5</v>
      </c>
      <c r="G1041" s="2">
        <f>'Moving Avg'!F1041</f>
        <v>42.547499999999999</v>
      </c>
      <c r="H1041" s="2">
        <f>'Moving Avg'!G1041</f>
        <v>40.222599999999993</v>
      </c>
      <c r="I1041" s="2">
        <f>'Moving Avg'!H1041</f>
        <v>37.893299999999989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0"/>
        <v>0</v>
      </c>
      <c r="N1041" s="8">
        <f t="shared" si="161"/>
        <v>100</v>
      </c>
      <c r="O1041" s="8">
        <f t="shared" si="162"/>
        <v>75</v>
      </c>
      <c r="P1041" s="8">
        <f t="shared" si="163"/>
        <v>16.5</v>
      </c>
      <c r="Q1041" s="9">
        <f t="shared" si="164"/>
        <v>48.725000000000001</v>
      </c>
      <c r="R1041" s="9">
        <f t="shared" si="165"/>
        <v>50.375</v>
      </c>
      <c r="S1041" s="9">
        <f t="shared" si="166"/>
        <v>41.174999999999997</v>
      </c>
      <c r="T1041" s="9">
        <f t="shared" si="167"/>
        <v>47.875</v>
      </c>
      <c r="U1041" s="8">
        <f t="shared" si="168"/>
        <v>46.758333333333326</v>
      </c>
      <c r="V1041" s="8">
        <f t="shared" si="169"/>
        <v>47.037499999999994</v>
      </c>
    </row>
    <row r="1042" spans="1:22" ht="13.5" x14ac:dyDescent="0.25">
      <c r="A1042" s="3">
        <f>RSI!A1042</f>
        <v>43825</v>
      </c>
      <c r="B1042" s="2">
        <f>RSI!B1042</f>
        <v>46.5</v>
      </c>
      <c r="C1042" s="2">
        <f>RSI!I1042</f>
        <v>79.558332369138583</v>
      </c>
      <c r="D1042" s="2">
        <f>MACD!E1042</f>
        <v>-3.1123166596794718</v>
      </c>
      <c r="E1042" s="2">
        <f>MACD!F1042</f>
        <v>-1.9111180700528734</v>
      </c>
      <c r="F1042" s="2">
        <f>'Moving Avg'!D1042</f>
        <v>46.5</v>
      </c>
      <c r="G1042" s="2">
        <f>'Moving Avg'!F1042</f>
        <v>42.872499999999995</v>
      </c>
      <c r="H1042" s="2">
        <f>'Moving Avg'!G1042</f>
        <v>40.488599999999991</v>
      </c>
      <c r="I1042" s="2">
        <f>'Moving Avg'!H1042</f>
        <v>37.915249999999986</v>
      </c>
      <c r="J1042" s="6" t="str">
        <f>OBV!F1042</f>
        <v>NEUTRAL</v>
      </c>
      <c r="K1042" s="6" t="str">
        <f>OBV!G1042</f>
        <v>NEUTRAL</v>
      </c>
      <c r="L1042" s="6" t="str">
        <f>OBV!H1042</f>
        <v>NEUTRAL</v>
      </c>
      <c r="M1042" s="8">
        <f t="shared" si="160"/>
        <v>0</v>
      </c>
      <c r="N1042" s="8">
        <f t="shared" si="161"/>
        <v>100</v>
      </c>
      <c r="O1042" s="8">
        <f t="shared" si="162"/>
        <v>75</v>
      </c>
      <c r="P1042" s="8">
        <f t="shared" si="163"/>
        <v>33</v>
      </c>
      <c r="Q1042" s="9">
        <f t="shared" si="164"/>
        <v>51.2</v>
      </c>
      <c r="R1042" s="9">
        <f t="shared" si="165"/>
        <v>54.5</v>
      </c>
      <c r="S1042" s="9">
        <f t="shared" si="166"/>
        <v>48.6</v>
      </c>
      <c r="T1042" s="9">
        <f t="shared" si="167"/>
        <v>52</v>
      </c>
      <c r="U1042" s="8">
        <f t="shared" si="168"/>
        <v>51.433333333333337</v>
      </c>
      <c r="V1042" s="8">
        <f t="shared" si="169"/>
        <v>51.575000000000003</v>
      </c>
    </row>
    <row r="1043" spans="1:22" ht="13.5" x14ac:dyDescent="0.25">
      <c r="A1043" s="3">
        <f>RSI!A1043</f>
        <v>43826</v>
      </c>
      <c r="B1043" s="2">
        <f>RSI!B1043</f>
        <v>47.89</v>
      </c>
      <c r="C1043" s="2">
        <f>RSI!I1043</f>
        <v>83.391102983030734</v>
      </c>
      <c r="D1043" s="2">
        <f>MACD!E1043</f>
        <v>-3.0735268260511788</v>
      </c>
      <c r="E1043" s="2">
        <f>MACD!F1043</f>
        <v>-2.1435998212525345</v>
      </c>
      <c r="F1043" s="2">
        <f>'Moving Avg'!D1043</f>
        <v>46.777999999999999</v>
      </c>
      <c r="G1043" s="2">
        <f>'Moving Avg'!F1043</f>
        <v>43.267000000000003</v>
      </c>
      <c r="H1043" s="2">
        <f>'Moving Avg'!G1043</f>
        <v>40.782399999999996</v>
      </c>
      <c r="I1043" s="2">
        <f>'Moving Avg'!H1043</f>
        <v>37.944149999999986</v>
      </c>
      <c r="J1043" s="6" t="str">
        <f>OBV!F1043</f>
        <v>BULLISH</v>
      </c>
      <c r="K1043" s="6" t="str">
        <f>OBV!G1043</f>
        <v>STRONG</v>
      </c>
      <c r="L1043" s="6" t="str">
        <f>OBV!H1043</f>
        <v>CONFIRMED BULLISH</v>
      </c>
      <c r="M1043" s="8">
        <f t="shared" si="160"/>
        <v>0</v>
      </c>
      <c r="N1043" s="8">
        <f t="shared" si="161"/>
        <v>100</v>
      </c>
      <c r="O1043" s="8">
        <f t="shared" si="162"/>
        <v>75</v>
      </c>
      <c r="P1043" s="8">
        <f t="shared" si="163"/>
        <v>100</v>
      </c>
      <c r="Q1043" s="9">
        <f t="shared" si="164"/>
        <v>61.25</v>
      </c>
      <c r="R1043" s="9">
        <f t="shared" si="165"/>
        <v>71.25</v>
      </c>
      <c r="S1043" s="9">
        <f t="shared" si="166"/>
        <v>78.75</v>
      </c>
      <c r="T1043" s="9">
        <f t="shared" si="167"/>
        <v>68.75</v>
      </c>
      <c r="U1043" s="8">
        <f t="shared" si="168"/>
        <v>70.416666666666671</v>
      </c>
      <c r="V1043" s="8">
        <f t="shared" si="169"/>
        <v>70</v>
      </c>
    </row>
    <row r="1044" spans="1:22" ht="13.5" x14ac:dyDescent="0.25">
      <c r="A1044" s="3">
        <f>RSI!A1044</f>
        <v>43829</v>
      </c>
      <c r="B1044" s="2">
        <f>RSI!B1044</f>
        <v>50.04</v>
      </c>
      <c r="C1044" s="2">
        <f>RSI!I1044</f>
        <v>87.343901616132896</v>
      </c>
      <c r="D1044" s="2">
        <f>MACD!E1044</f>
        <v>-2.8316427475554988</v>
      </c>
      <c r="E1044" s="2">
        <f>MACD!F1044</f>
        <v>-2.2812084065131275</v>
      </c>
      <c r="F1044" s="2">
        <f>'Moving Avg'!D1044</f>
        <v>47.485999999999997</v>
      </c>
      <c r="G1044" s="2">
        <f>'Moving Avg'!F1044</f>
        <v>43.768999999999998</v>
      </c>
      <c r="H1044" s="2">
        <f>'Moving Avg'!G1044</f>
        <v>41.119199999999999</v>
      </c>
      <c r="I1044" s="2">
        <f>'Moving Avg'!H1044</f>
        <v>37.983799999999988</v>
      </c>
      <c r="J1044" s="6" t="str">
        <f>OBV!F1044</f>
        <v>BULLISH</v>
      </c>
      <c r="K1044" s="6" t="str">
        <f>OBV!G1044</f>
        <v>STRONG</v>
      </c>
      <c r="L1044" s="6" t="str">
        <f>OBV!H1044</f>
        <v>CONFIRMED BULLISH</v>
      </c>
      <c r="M1044" s="8">
        <f t="shared" si="160"/>
        <v>0</v>
      </c>
      <c r="N1044" s="8">
        <f t="shared" si="161"/>
        <v>100</v>
      </c>
      <c r="O1044" s="8">
        <f t="shared" si="162"/>
        <v>75</v>
      </c>
      <c r="P1044" s="8">
        <f t="shared" si="163"/>
        <v>100</v>
      </c>
      <c r="Q1044" s="9">
        <f t="shared" si="164"/>
        <v>61.25</v>
      </c>
      <c r="R1044" s="9">
        <f t="shared" si="165"/>
        <v>71.25</v>
      </c>
      <c r="S1044" s="9">
        <f t="shared" si="166"/>
        <v>78.75</v>
      </c>
      <c r="T1044" s="9">
        <f t="shared" si="167"/>
        <v>68.75</v>
      </c>
      <c r="U1044" s="8">
        <f t="shared" si="168"/>
        <v>70.416666666666671</v>
      </c>
      <c r="V1044" s="8">
        <f t="shared" si="169"/>
        <v>70</v>
      </c>
    </row>
    <row r="1045" spans="1:22" ht="13.5" x14ac:dyDescent="0.25">
      <c r="A1045" s="3">
        <f>RSI!A1045</f>
        <v>43830</v>
      </c>
      <c r="B1045" s="2">
        <f>RSI!B1045</f>
        <v>49.99</v>
      </c>
      <c r="C1045" s="2">
        <f>RSI!I1045</f>
        <v>86.826376059517372</v>
      </c>
      <c r="D1045" s="2">
        <f>MACD!E1045</f>
        <v>-2.6624555892177995</v>
      </c>
      <c r="E1045" s="2">
        <f>MACD!F1045</f>
        <v>-2.3574578430540623</v>
      </c>
      <c r="F1045" s="2">
        <f>'Moving Avg'!D1045</f>
        <v>48.183999999999997</v>
      </c>
      <c r="G1045" s="2">
        <f>'Moving Avg'!F1045</f>
        <v>44.269500000000001</v>
      </c>
      <c r="H1045" s="2">
        <f>'Moving Avg'!G1045</f>
        <v>41.434399999999989</v>
      </c>
      <c r="I1045" s="2">
        <f>'Moving Avg'!H1045</f>
        <v>38.023199999999981</v>
      </c>
      <c r="J1045" s="6" t="str">
        <f>OBV!F1045</f>
        <v>BULLISH</v>
      </c>
      <c r="K1045" s="6" t="str">
        <f>OBV!G1045</f>
        <v>STRONG</v>
      </c>
      <c r="L1045" s="6" t="str">
        <f>OBV!H1045</f>
        <v>CONFIRMED BULLISH</v>
      </c>
      <c r="M1045" s="8">
        <f t="shared" si="160"/>
        <v>0</v>
      </c>
      <c r="N1045" s="8">
        <f t="shared" si="161"/>
        <v>100</v>
      </c>
      <c r="O1045" s="8">
        <f t="shared" si="162"/>
        <v>100</v>
      </c>
      <c r="P1045" s="8">
        <f t="shared" si="163"/>
        <v>100</v>
      </c>
      <c r="Q1045" s="9">
        <f t="shared" si="164"/>
        <v>65</v>
      </c>
      <c r="R1045" s="9">
        <f t="shared" si="165"/>
        <v>80</v>
      </c>
      <c r="S1045" s="9">
        <f t="shared" si="166"/>
        <v>85</v>
      </c>
      <c r="T1045" s="9">
        <f t="shared" si="167"/>
        <v>75</v>
      </c>
      <c r="U1045" s="8">
        <f t="shared" si="168"/>
        <v>76.666666666666671</v>
      </c>
      <c r="V1045" s="8">
        <f t="shared" si="169"/>
        <v>76.25</v>
      </c>
    </row>
    <row r="1046" spans="1:22" ht="13.5" x14ac:dyDescent="0.25">
      <c r="A1046" s="3">
        <f>RSI!A1046</f>
        <v>43832</v>
      </c>
      <c r="B1046" s="2">
        <f>RSI!B1046</f>
        <v>49.99</v>
      </c>
      <c r="C1046" s="2">
        <f>RSI!I1046</f>
        <v>86.826376059517372</v>
      </c>
      <c r="D1046" s="2">
        <f>MACD!E1046</f>
        <v>-2.2937482077370603</v>
      </c>
      <c r="E1046" s="2">
        <f>MACD!F1046</f>
        <v>-2.3447159159906619</v>
      </c>
      <c r="F1046" s="2">
        <f>'Moving Avg'!D1046</f>
        <v>48.882000000000005</v>
      </c>
      <c r="G1046" s="2">
        <f>'Moving Avg'!F1046</f>
        <v>44.768999999999998</v>
      </c>
      <c r="H1046" s="2">
        <f>'Moving Avg'!G1046</f>
        <v>41.725799999999992</v>
      </c>
      <c r="I1046" s="2">
        <f>'Moving Avg'!H1046</f>
        <v>38.062599999999982</v>
      </c>
      <c r="J1046" s="6" t="str">
        <f>OBV!F1046</f>
        <v>BULLISH</v>
      </c>
      <c r="K1046" s="6" t="str">
        <f>OBV!G1046</f>
        <v>STRONG</v>
      </c>
      <c r="L1046" s="6" t="str">
        <f>OBV!H1046</f>
        <v>CONFIRMED BULLISH</v>
      </c>
      <c r="M1046" s="8">
        <f t="shared" si="160"/>
        <v>0</v>
      </c>
      <c r="N1046" s="8">
        <f t="shared" si="161"/>
        <v>0</v>
      </c>
      <c r="O1046" s="8">
        <f t="shared" si="162"/>
        <v>100</v>
      </c>
      <c r="P1046" s="8">
        <f t="shared" si="163"/>
        <v>100</v>
      </c>
      <c r="Q1046" s="9">
        <f t="shared" si="164"/>
        <v>30</v>
      </c>
      <c r="R1046" s="9">
        <f t="shared" si="165"/>
        <v>60</v>
      </c>
      <c r="S1046" s="9">
        <f t="shared" si="166"/>
        <v>70</v>
      </c>
      <c r="T1046" s="9">
        <f t="shared" si="167"/>
        <v>50</v>
      </c>
      <c r="U1046" s="8">
        <f t="shared" si="168"/>
        <v>53.333333333333336</v>
      </c>
      <c r="V1046" s="8">
        <f t="shared" si="169"/>
        <v>52.5</v>
      </c>
    </row>
    <row r="1047" spans="1:22" ht="13.5" x14ac:dyDescent="0.25">
      <c r="A1047" s="3">
        <f>RSI!A1047</f>
        <v>43833</v>
      </c>
      <c r="B1047" s="2">
        <f>RSI!B1047</f>
        <v>49.99</v>
      </c>
      <c r="C1047" s="2">
        <f>RSI!I1047</f>
        <v>86.826376059517372</v>
      </c>
      <c r="D1047" s="2">
        <f>MACD!E1047</f>
        <v>-2.0612424449503095</v>
      </c>
      <c r="E1047" s="2">
        <f>MACD!F1047</f>
        <v>-2.2880212217825915</v>
      </c>
      <c r="F1047" s="2">
        <f>'Moving Avg'!D1047</f>
        <v>49.580000000000005</v>
      </c>
      <c r="G1047" s="2">
        <f>'Moving Avg'!F1047</f>
        <v>45.269500000000001</v>
      </c>
      <c r="H1047" s="2">
        <f>'Moving Avg'!G1047</f>
        <v>42.017199999999981</v>
      </c>
      <c r="I1047" s="2">
        <f>'Moving Avg'!H1047</f>
        <v>38.101999999999983</v>
      </c>
      <c r="J1047" s="6" t="str">
        <f>OBV!F1047</f>
        <v>BULLISH</v>
      </c>
      <c r="K1047" s="6" t="str">
        <f>OBV!G1047</f>
        <v>STRONG</v>
      </c>
      <c r="L1047" s="6" t="str">
        <f>OBV!H1047</f>
        <v>CONFIRMED BULLISH</v>
      </c>
      <c r="M1047" s="8">
        <f t="shared" si="160"/>
        <v>0</v>
      </c>
      <c r="N1047" s="8">
        <f t="shared" si="161"/>
        <v>0</v>
      </c>
      <c r="O1047" s="8">
        <f t="shared" si="162"/>
        <v>100</v>
      </c>
      <c r="P1047" s="8">
        <f t="shared" si="163"/>
        <v>100</v>
      </c>
      <c r="Q1047" s="9">
        <f t="shared" si="164"/>
        <v>30</v>
      </c>
      <c r="R1047" s="9">
        <f t="shared" si="165"/>
        <v>60</v>
      </c>
      <c r="S1047" s="9">
        <f t="shared" si="166"/>
        <v>70</v>
      </c>
      <c r="T1047" s="9">
        <f t="shared" si="167"/>
        <v>50</v>
      </c>
      <c r="U1047" s="8">
        <f t="shared" si="168"/>
        <v>53.333333333333336</v>
      </c>
      <c r="V1047" s="8">
        <f t="shared" si="169"/>
        <v>52.5</v>
      </c>
    </row>
    <row r="1048" spans="1:22" ht="13.5" x14ac:dyDescent="0.25">
      <c r="A1048" s="3">
        <f>RSI!A1048</f>
        <v>43836</v>
      </c>
      <c r="B1048" s="2">
        <f>RSI!B1048</f>
        <v>49.99</v>
      </c>
      <c r="C1048" s="2">
        <f>RSI!I1048</f>
        <v>86.826376059517372</v>
      </c>
      <c r="D1048" s="2">
        <f>MACD!E1048</f>
        <v>-1.8953619476678014</v>
      </c>
      <c r="E1048" s="2">
        <f>MACD!F1048</f>
        <v>-2.2094893669596334</v>
      </c>
      <c r="F1048" s="2">
        <f>'Moving Avg'!D1048</f>
        <v>50.000000000000007</v>
      </c>
      <c r="G1048" s="2">
        <f>'Moving Avg'!F1048</f>
        <v>45.769999999999996</v>
      </c>
      <c r="H1048" s="2">
        <f>'Moving Avg'!G1048</f>
        <v>42.308599999999984</v>
      </c>
      <c r="I1048" s="2">
        <f>'Moving Avg'!H1048</f>
        <v>38.141399999999983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0</v>
      </c>
      <c r="N1048" s="8">
        <f t="shared" si="161"/>
        <v>0</v>
      </c>
      <c r="O1048" s="8">
        <f t="shared" si="162"/>
        <v>100</v>
      </c>
      <c r="P1048" s="8">
        <f t="shared" si="163"/>
        <v>83.5</v>
      </c>
      <c r="Q1048" s="9">
        <f t="shared" si="164"/>
        <v>27.524999999999999</v>
      </c>
      <c r="R1048" s="9">
        <f t="shared" si="165"/>
        <v>55.875</v>
      </c>
      <c r="S1048" s="9">
        <f t="shared" si="166"/>
        <v>62.575000000000003</v>
      </c>
      <c r="T1048" s="9">
        <f t="shared" si="167"/>
        <v>45.875</v>
      </c>
      <c r="U1048" s="8">
        <f t="shared" si="168"/>
        <v>48.658333333333339</v>
      </c>
      <c r="V1048" s="8">
        <f t="shared" si="169"/>
        <v>47.962500000000006</v>
      </c>
    </row>
    <row r="1049" spans="1:22" ht="13.5" x14ac:dyDescent="0.25">
      <c r="A1049" s="3">
        <f>RSI!A1049</f>
        <v>43837</v>
      </c>
      <c r="B1049" s="2">
        <f>RSI!B1049</f>
        <v>49.99</v>
      </c>
      <c r="C1049" s="2">
        <f>RSI!I1049</f>
        <v>86.826376059517372</v>
      </c>
      <c r="D1049" s="2">
        <f>MACD!E1049</f>
        <v>-1.7835711085129304</v>
      </c>
      <c r="E1049" s="2">
        <f>MACD!F1049</f>
        <v>-2.1243057152702929</v>
      </c>
      <c r="F1049" s="2">
        <f>'Moving Avg'!D1049</f>
        <v>49.99</v>
      </c>
      <c r="G1049" s="2">
        <f>'Moving Avg'!F1049</f>
        <v>46.270499999999998</v>
      </c>
      <c r="H1049" s="2">
        <f>'Moving Avg'!G1049</f>
        <v>42.608399999999982</v>
      </c>
      <c r="I1049" s="2">
        <f>'Moving Avg'!H1049</f>
        <v>38.180799999999984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  <c r="M1049" s="8">
        <f t="shared" si="160"/>
        <v>0</v>
      </c>
      <c r="N1049" s="8">
        <f t="shared" si="161"/>
        <v>0</v>
      </c>
      <c r="O1049" s="8">
        <f t="shared" si="162"/>
        <v>100</v>
      </c>
      <c r="P1049" s="8">
        <f t="shared" si="163"/>
        <v>16.5</v>
      </c>
      <c r="Q1049" s="9">
        <f t="shared" si="164"/>
        <v>17.475000000000001</v>
      </c>
      <c r="R1049" s="9">
        <f t="shared" si="165"/>
        <v>39.125</v>
      </c>
      <c r="S1049" s="9">
        <f t="shared" si="166"/>
        <v>32.424999999999997</v>
      </c>
      <c r="T1049" s="9">
        <f t="shared" si="167"/>
        <v>29.125</v>
      </c>
      <c r="U1049" s="8">
        <f t="shared" si="168"/>
        <v>29.675000000000001</v>
      </c>
      <c r="V1049" s="8">
        <f t="shared" si="169"/>
        <v>29.537500000000001</v>
      </c>
    </row>
    <row r="1050" spans="1:22" ht="13.5" x14ac:dyDescent="0.25">
      <c r="A1050" s="3">
        <f>RSI!A1050</f>
        <v>43838</v>
      </c>
      <c r="B1050" s="2">
        <f>RSI!B1050</f>
        <v>49.99</v>
      </c>
      <c r="C1050" s="2">
        <f>RSI!I1050</f>
        <v>86.826376059517372</v>
      </c>
      <c r="D1050" s="2">
        <f>MACD!E1050</f>
        <v>-1.715432176314529</v>
      </c>
      <c r="E1050" s="2">
        <f>MACD!F1050</f>
        <v>-2.0425310074791403</v>
      </c>
      <c r="F1050" s="2">
        <f>'Moving Avg'!D1050</f>
        <v>49.99</v>
      </c>
      <c r="G1050" s="2">
        <f>'Moving Avg'!F1050</f>
        <v>46.830500000000001</v>
      </c>
      <c r="H1050" s="2">
        <f>'Moving Avg'!G1050</f>
        <v>42.887199999999993</v>
      </c>
      <c r="I1050" s="2">
        <f>'Moving Avg'!H1050</f>
        <v>38.220199999999984</v>
      </c>
      <c r="J1050" s="6" t="str">
        <f>OBV!F1050</f>
        <v>NEUTRAL</v>
      </c>
      <c r="K1050" s="6" t="str">
        <f>OBV!G1050</f>
        <v>NEUTRAL</v>
      </c>
      <c r="L1050" s="6" t="str">
        <f>OBV!H1050</f>
        <v>NEUTRAL</v>
      </c>
      <c r="M1050" s="8">
        <f t="shared" si="160"/>
        <v>0</v>
      </c>
      <c r="N1050" s="8">
        <f t="shared" si="161"/>
        <v>0</v>
      </c>
      <c r="O1050" s="8">
        <f t="shared" si="162"/>
        <v>100</v>
      </c>
      <c r="P1050" s="8">
        <f t="shared" si="163"/>
        <v>33</v>
      </c>
      <c r="Q1050" s="9">
        <f t="shared" si="164"/>
        <v>19.95</v>
      </c>
      <c r="R1050" s="9">
        <f t="shared" si="165"/>
        <v>43.25</v>
      </c>
      <c r="S1050" s="9">
        <f t="shared" si="166"/>
        <v>39.85</v>
      </c>
      <c r="T1050" s="9">
        <f t="shared" si="167"/>
        <v>33.25</v>
      </c>
      <c r="U1050" s="8">
        <f t="shared" si="168"/>
        <v>34.35</v>
      </c>
      <c r="V1050" s="8">
        <f t="shared" si="169"/>
        <v>34.075000000000003</v>
      </c>
    </row>
    <row r="1051" spans="1:22" ht="13.5" x14ac:dyDescent="0.25">
      <c r="A1051" s="3">
        <f>RSI!A1051</f>
        <v>43839</v>
      </c>
      <c r="B1051" s="2">
        <f>RSI!B1051</f>
        <v>49.99</v>
      </c>
      <c r="C1051" s="2">
        <f>RSI!I1051</f>
        <v>86.826376059517372</v>
      </c>
      <c r="D1051" s="2">
        <f>MACD!E1051</f>
        <v>-1.6822699681668922</v>
      </c>
      <c r="E1051" s="2">
        <f>MACD!F1051</f>
        <v>-1.9704787996166906</v>
      </c>
      <c r="F1051" s="2">
        <f>'Moving Avg'!D1051</f>
        <v>49.99</v>
      </c>
      <c r="G1051" s="2">
        <f>'Moving Avg'!F1051</f>
        <v>47.383500000000005</v>
      </c>
      <c r="H1051" s="2">
        <f>'Moving Avg'!G1051</f>
        <v>43.16579999999999</v>
      </c>
      <c r="I1051" s="2">
        <f>'Moving Avg'!H1051</f>
        <v>38.259599999999985</v>
      </c>
      <c r="J1051" s="6" t="str">
        <f>OBV!F1051</f>
        <v>NEUTRAL</v>
      </c>
      <c r="K1051" s="6" t="str">
        <f>OBV!G1051</f>
        <v>NEUTRAL</v>
      </c>
      <c r="L1051" s="6" t="str">
        <f>OBV!H1051</f>
        <v>NEUTRAL</v>
      </c>
      <c r="M1051" s="8">
        <f t="shared" si="160"/>
        <v>0</v>
      </c>
      <c r="N1051" s="8">
        <f t="shared" si="161"/>
        <v>0</v>
      </c>
      <c r="O1051" s="8">
        <f t="shared" si="162"/>
        <v>100</v>
      </c>
      <c r="P1051" s="8">
        <f t="shared" si="163"/>
        <v>33</v>
      </c>
      <c r="Q1051" s="9">
        <f t="shared" si="164"/>
        <v>19.95</v>
      </c>
      <c r="R1051" s="9">
        <f t="shared" si="165"/>
        <v>43.25</v>
      </c>
      <c r="S1051" s="9">
        <f t="shared" si="166"/>
        <v>39.85</v>
      </c>
      <c r="T1051" s="9">
        <f t="shared" si="167"/>
        <v>33.25</v>
      </c>
      <c r="U1051" s="8">
        <f t="shared" si="168"/>
        <v>34.35</v>
      </c>
      <c r="V1051" s="8">
        <f t="shared" si="169"/>
        <v>34.075000000000003</v>
      </c>
    </row>
    <row r="1052" spans="1:22" ht="13.5" x14ac:dyDescent="0.25">
      <c r="A1052" s="3">
        <f>RSI!A1052</f>
        <v>43840</v>
      </c>
      <c r="B1052" s="2">
        <f>RSI!B1052</f>
        <v>49.99</v>
      </c>
      <c r="C1052" s="2">
        <f>RSI!I1052</f>
        <v>86.826376059517372</v>
      </c>
      <c r="D1052" s="2">
        <f>MACD!E1052</f>
        <v>-1.676889093200316</v>
      </c>
      <c r="E1052" s="2">
        <f>MACD!F1052</f>
        <v>-1.9117608583334156</v>
      </c>
      <c r="F1052" s="2">
        <f>'Moving Avg'!D1052</f>
        <v>49.99</v>
      </c>
      <c r="G1052" s="2">
        <f>'Moving Avg'!F1052</f>
        <v>47.8185</v>
      </c>
      <c r="H1052" s="2">
        <f>'Moving Avg'!G1052</f>
        <v>43.409599999999983</v>
      </c>
      <c r="I1052" s="2">
        <f>'Moving Avg'!H1052</f>
        <v>38.298999999999985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  <c r="M1052" s="8">
        <f t="shared" si="160"/>
        <v>0</v>
      </c>
      <c r="N1052" s="8">
        <f t="shared" si="161"/>
        <v>0</v>
      </c>
      <c r="O1052" s="8">
        <f t="shared" si="162"/>
        <v>100</v>
      </c>
      <c r="P1052" s="8">
        <f t="shared" si="163"/>
        <v>33</v>
      </c>
      <c r="Q1052" s="9">
        <f t="shared" si="164"/>
        <v>19.95</v>
      </c>
      <c r="R1052" s="9">
        <f t="shared" si="165"/>
        <v>43.25</v>
      </c>
      <c r="S1052" s="9">
        <f t="shared" si="166"/>
        <v>39.85</v>
      </c>
      <c r="T1052" s="9">
        <f t="shared" si="167"/>
        <v>33.25</v>
      </c>
      <c r="U1052" s="8">
        <f t="shared" si="168"/>
        <v>34.35</v>
      </c>
      <c r="V1052" s="8">
        <f t="shared" si="169"/>
        <v>34.075000000000003</v>
      </c>
    </row>
    <row r="1053" spans="1:22" ht="13.5" x14ac:dyDescent="0.25">
      <c r="A1053" s="3">
        <f>RSI!A1053</f>
        <v>43843</v>
      </c>
      <c r="B1053" s="2">
        <f>RSI!B1053</f>
        <v>49.99</v>
      </c>
      <c r="C1053" s="2">
        <f>RSI!I1053</f>
        <v>86.826376059517372</v>
      </c>
      <c r="D1053" s="2">
        <f>MACD!E1053</f>
        <v>-1.4794893866800578</v>
      </c>
      <c r="E1053" s="2">
        <f>MACD!F1053</f>
        <v>-1.8253065640027439</v>
      </c>
      <c r="F1053" s="2">
        <f>'Moving Avg'!D1053</f>
        <v>49.99</v>
      </c>
      <c r="G1053" s="2">
        <f>'Moving Avg'!F1053</f>
        <v>48.192</v>
      </c>
      <c r="H1053" s="2">
        <f>'Moving Avg'!G1053</f>
        <v>43.62919999999999</v>
      </c>
      <c r="I1053" s="2">
        <f>'Moving Avg'!H1053</f>
        <v>38.338399999999986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  <c r="M1053" s="8">
        <f t="shared" si="160"/>
        <v>0</v>
      </c>
      <c r="N1053" s="8">
        <f t="shared" si="161"/>
        <v>0</v>
      </c>
      <c r="O1053" s="8">
        <f t="shared" si="162"/>
        <v>100</v>
      </c>
      <c r="P1053" s="8">
        <f t="shared" si="163"/>
        <v>33</v>
      </c>
      <c r="Q1053" s="9">
        <f t="shared" si="164"/>
        <v>19.95</v>
      </c>
      <c r="R1053" s="9">
        <f t="shared" si="165"/>
        <v>43.25</v>
      </c>
      <c r="S1053" s="9">
        <f t="shared" si="166"/>
        <v>39.85</v>
      </c>
      <c r="T1053" s="9">
        <f t="shared" si="167"/>
        <v>33.25</v>
      </c>
      <c r="U1053" s="8">
        <f t="shared" si="168"/>
        <v>34.35</v>
      </c>
      <c r="V1053" s="8">
        <f t="shared" si="169"/>
        <v>34.075000000000003</v>
      </c>
    </row>
    <row r="1054" spans="1:22" ht="13.5" x14ac:dyDescent="0.25">
      <c r="A1054" s="3">
        <f>RSI!A1054</f>
        <v>43845</v>
      </c>
      <c r="B1054" s="2">
        <f>RSI!B1054</f>
        <v>49.99</v>
      </c>
      <c r="C1054" s="2">
        <f>RSI!I1054</f>
        <v>86.826376059517372</v>
      </c>
      <c r="D1054" s="2">
        <f>MACD!E1054</f>
        <v>-1.0011336122077239</v>
      </c>
      <c r="E1054" s="2">
        <f>MACD!F1054</f>
        <v>-1.6604719736437401</v>
      </c>
      <c r="F1054" s="2">
        <f>'Moving Avg'!D1054</f>
        <v>49.99</v>
      </c>
      <c r="G1054" s="2">
        <f>'Moving Avg'!F1054</f>
        <v>48.436500000000002</v>
      </c>
      <c r="H1054" s="2">
        <f>'Moving Avg'!G1054</f>
        <v>43.84899999999999</v>
      </c>
      <c r="I1054" s="2">
        <f>'Moving Avg'!H1054</f>
        <v>38.377799999999979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  <c r="M1054" s="8">
        <f t="shared" si="160"/>
        <v>0</v>
      </c>
      <c r="N1054" s="8">
        <f t="shared" si="161"/>
        <v>0</v>
      </c>
      <c r="O1054" s="8">
        <f t="shared" si="162"/>
        <v>100</v>
      </c>
      <c r="P1054" s="8">
        <f t="shared" si="163"/>
        <v>33</v>
      </c>
      <c r="Q1054" s="9">
        <f t="shared" si="164"/>
        <v>19.95</v>
      </c>
      <c r="R1054" s="9">
        <f t="shared" si="165"/>
        <v>43.25</v>
      </c>
      <c r="S1054" s="9">
        <f t="shared" si="166"/>
        <v>39.85</v>
      </c>
      <c r="T1054" s="9">
        <f t="shared" si="167"/>
        <v>33.25</v>
      </c>
      <c r="U1054" s="8">
        <f t="shared" si="168"/>
        <v>34.35</v>
      </c>
      <c r="V1054" s="8">
        <f t="shared" si="169"/>
        <v>34.075000000000003</v>
      </c>
    </row>
    <row r="1055" spans="1:22" ht="13.5" x14ac:dyDescent="0.25">
      <c r="A1055" s="3">
        <f>RSI!A1055</f>
        <v>43846</v>
      </c>
      <c r="B1055" s="2">
        <f>RSI!B1055</f>
        <v>49.99</v>
      </c>
      <c r="C1055" s="2">
        <f>RSI!I1055</f>
        <v>86.826376059517372</v>
      </c>
      <c r="D1055" s="2">
        <f>MACD!E1055</f>
        <v>-0.62206702409169878</v>
      </c>
      <c r="E1055" s="2">
        <f>MACD!F1055</f>
        <v>-1.4527909837333319</v>
      </c>
      <c r="F1055" s="2">
        <f>'Moving Avg'!D1055</f>
        <v>49.99</v>
      </c>
      <c r="G1055" s="2">
        <f>'Moving Avg'!F1055</f>
        <v>48.681000000000004</v>
      </c>
      <c r="H1055" s="2">
        <f>'Moving Avg'!G1055</f>
        <v>44.048799999999986</v>
      </c>
      <c r="I1055" s="2">
        <f>'Moving Avg'!H1055</f>
        <v>38.41719999999998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  <c r="M1055" s="8">
        <f t="shared" si="160"/>
        <v>0</v>
      </c>
      <c r="N1055" s="8">
        <f t="shared" si="161"/>
        <v>0</v>
      </c>
      <c r="O1055" s="8">
        <f t="shared" si="162"/>
        <v>100</v>
      </c>
      <c r="P1055" s="8">
        <f t="shared" si="163"/>
        <v>33</v>
      </c>
      <c r="Q1055" s="9">
        <f t="shared" si="164"/>
        <v>19.95</v>
      </c>
      <c r="R1055" s="9">
        <f t="shared" si="165"/>
        <v>43.25</v>
      </c>
      <c r="S1055" s="9">
        <f t="shared" si="166"/>
        <v>39.85</v>
      </c>
      <c r="T1055" s="9">
        <f t="shared" si="167"/>
        <v>33.25</v>
      </c>
      <c r="U1055" s="8">
        <f t="shared" si="168"/>
        <v>34.35</v>
      </c>
      <c r="V1055" s="8">
        <f t="shared" si="169"/>
        <v>34.075000000000003</v>
      </c>
    </row>
    <row r="1056" spans="1:22" ht="13.5" x14ac:dyDescent="0.25">
      <c r="A1056" s="3">
        <f>RSI!A1056</f>
        <v>43847</v>
      </c>
      <c r="B1056" s="2">
        <f>RSI!B1056</f>
        <v>49.99</v>
      </c>
      <c r="C1056" s="2">
        <f>RSI!I1056</f>
        <v>86.826376059517372</v>
      </c>
      <c r="D1056" s="2">
        <f>MACD!E1056</f>
        <v>-0.31798844908237811</v>
      </c>
      <c r="E1056" s="2">
        <f>MACD!F1056</f>
        <v>-1.2258304768031412</v>
      </c>
      <c r="F1056" s="2">
        <f>'Moving Avg'!D1056</f>
        <v>49.99</v>
      </c>
      <c r="G1056" s="2">
        <f>'Moving Avg'!F1056</f>
        <v>48.840500000000006</v>
      </c>
      <c r="H1056" s="2">
        <f>'Moving Avg'!G1056</f>
        <v>44.238599999999977</v>
      </c>
      <c r="I1056" s="2">
        <f>'Moving Avg'!H1056</f>
        <v>38.45659999999998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0</v>
      </c>
      <c r="N1056" s="8">
        <f t="shared" si="161"/>
        <v>0</v>
      </c>
      <c r="O1056" s="8">
        <f t="shared" si="162"/>
        <v>100</v>
      </c>
      <c r="P1056" s="8">
        <f t="shared" si="163"/>
        <v>33</v>
      </c>
      <c r="Q1056" s="9">
        <f t="shared" si="164"/>
        <v>19.95</v>
      </c>
      <c r="R1056" s="9">
        <f t="shared" si="165"/>
        <v>43.25</v>
      </c>
      <c r="S1056" s="9">
        <f t="shared" si="166"/>
        <v>39.85</v>
      </c>
      <c r="T1056" s="9">
        <f t="shared" si="167"/>
        <v>33.25</v>
      </c>
      <c r="U1056" s="8">
        <f t="shared" si="168"/>
        <v>34.35</v>
      </c>
      <c r="V1056" s="8">
        <f t="shared" si="169"/>
        <v>34.075000000000003</v>
      </c>
    </row>
    <row r="1057" spans="1:22" ht="13.5" x14ac:dyDescent="0.25">
      <c r="A1057" s="3">
        <f>RSI!A1057</f>
        <v>43850</v>
      </c>
      <c r="B1057" s="2">
        <f>RSI!B1057</f>
        <v>49.99</v>
      </c>
      <c r="C1057" s="2">
        <f>RSI!I1057</f>
        <v>86.826376059517372</v>
      </c>
      <c r="D1057" s="2">
        <f>MACD!E1057</f>
        <v>-7.6126449299202648E-2</v>
      </c>
      <c r="E1057" s="2">
        <f>MACD!F1057</f>
        <v>-0.99588967130235351</v>
      </c>
      <c r="F1057" s="2">
        <f>'Moving Avg'!D1057</f>
        <v>49.99</v>
      </c>
      <c r="G1057" s="2">
        <f>'Moving Avg'!F1057</f>
        <v>49.015000000000001</v>
      </c>
      <c r="H1057" s="2">
        <f>'Moving Avg'!G1057</f>
        <v>44.38039999999998</v>
      </c>
      <c r="I1057" s="2">
        <f>'Moving Avg'!H1057</f>
        <v>38.495999999999974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0</v>
      </c>
      <c r="N1057" s="8">
        <f t="shared" si="161"/>
        <v>0</v>
      </c>
      <c r="O1057" s="8">
        <f t="shared" si="162"/>
        <v>100</v>
      </c>
      <c r="P1057" s="8">
        <f t="shared" si="163"/>
        <v>33</v>
      </c>
      <c r="Q1057" s="9">
        <f t="shared" si="164"/>
        <v>19.95</v>
      </c>
      <c r="R1057" s="9">
        <f t="shared" si="165"/>
        <v>43.25</v>
      </c>
      <c r="S1057" s="9">
        <f t="shared" si="166"/>
        <v>39.85</v>
      </c>
      <c r="T1057" s="9">
        <f t="shared" si="167"/>
        <v>33.25</v>
      </c>
      <c r="U1057" s="8">
        <f t="shared" si="168"/>
        <v>34.35</v>
      </c>
      <c r="V1057" s="8">
        <f t="shared" si="169"/>
        <v>34.075000000000003</v>
      </c>
    </row>
    <row r="1058" spans="1:22" ht="13.5" x14ac:dyDescent="0.25">
      <c r="A1058" s="3">
        <f>RSI!A1058</f>
        <v>43851</v>
      </c>
      <c r="B1058" s="2">
        <f>RSI!B1058</f>
        <v>48.5</v>
      </c>
      <c r="C1058" s="2">
        <f>RSI!I1058</f>
        <v>59.359615550506049</v>
      </c>
      <c r="D1058" s="2">
        <f>MACD!E1058</f>
        <v>0.224604478728061</v>
      </c>
      <c r="E1058" s="2">
        <f>MACD!F1058</f>
        <v>-0.75179084129627061</v>
      </c>
      <c r="F1058" s="2">
        <f>'Moving Avg'!D1058</f>
        <v>49.692</v>
      </c>
      <c r="G1058" s="2">
        <f>'Moving Avg'!F1058</f>
        <v>49.115000000000002</v>
      </c>
      <c r="H1058" s="2">
        <f>'Moving Avg'!G1058</f>
        <v>44.492399999999989</v>
      </c>
      <c r="I1058" s="2">
        <f>'Moving Avg'!H1058</f>
        <v>38.527949999999976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  <c r="M1058" s="8">
        <f t="shared" si="160"/>
        <v>25</v>
      </c>
      <c r="N1058" s="8">
        <f t="shared" si="161"/>
        <v>0</v>
      </c>
      <c r="O1058" s="8">
        <f t="shared" si="162"/>
        <v>100</v>
      </c>
      <c r="P1058" s="8">
        <f t="shared" si="163"/>
        <v>16.5</v>
      </c>
      <c r="Q1058" s="9">
        <f t="shared" si="164"/>
        <v>26.225000000000001</v>
      </c>
      <c r="R1058" s="9">
        <f t="shared" si="165"/>
        <v>44.125</v>
      </c>
      <c r="S1058" s="9">
        <f t="shared" si="166"/>
        <v>36.174999999999997</v>
      </c>
      <c r="T1058" s="9">
        <f t="shared" si="167"/>
        <v>35.375</v>
      </c>
      <c r="U1058" s="8">
        <f t="shared" si="168"/>
        <v>35.508333333333333</v>
      </c>
      <c r="V1058" s="8">
        <f t="shared" si="169"/>
        <v>35.474999999999994</v>
      </c>
    </row>
    <row r="1059" spans="1:22" ht="13.5" x14ac:dyDescent="0.25">
      <c r="A1059" s="3">
        <f>RSI!A1059</f>
        <v>43852</v>
      </c>
      <c r="B1059" s="2">
        <f>RSI!B1059</f>
        <v>48.5</v>
      </c>
      <c r="C1059" s="2">
        <f>RSI!I1059</f>
        <v>59.359615550506049</v>
      </c>
      <c r="D1059" s="2">
        <f>MACD!E1059</f>
        <v>0.47464033996050148</v>
      </c>
      <c r="E1059" s="2">
        <f>MACD!F1059</f>
        <v>-0.50650460504491623</v>
      </c>
      <c r="F1059" s="2">
        <f>'Moving Avg'!D1059</f>
        <v>49.393999999999998</v>
      </c>
      <c r="G1059" s="2">
        <f>'Moving Avg'!F1059</f>
        <v>49.215000000000003</v>
      </c>
      <c r="H1059" s="2">
        <f>'Moving Avg'!G1059</f>
        <v>44.582599999999992</v>
      </c>
      <c r="I1059" s="2">
        <f>'Moving Avg'!H1059</f>
        <v>38.559899999999978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  <c r="M1059" s="8">
        <f t="shared" si="160"/>
        <v>25</v>
      </c>
      <c r="N1059" s="8">
        <f t="shared" si="161"/>
        <v>0</v>
      </c>
      <c r="O1059" s="8">
        <f t="shared" si="162"/>
        <v>100</v>
      </c>
      <c r="P1059" s="8">
        <f t="shared" si="163"/>
        <v>16.5</v>
      </c>
      <c r="Q1059" s="9">
        <f t="shared" si="164"/>
        <v>26.225000000000001</v>
      </c>
      <c r="R1059" s="9">
        <f t="shared" si="165"/>
        <v>44.125</v>
      </c>
      <c r="S1059" s="9">
        <f t="shared" si="166"/>
        <v>36.174999999999997</v>
      </c>
      <c r="T1059" s="9">
        <f t="shared" si="167"/>
        <v>35.375</v>
      </c>
      <c r="U1059" s="8">
        <f t="shared" si="168"/>
        <v>35.508333333333333</v>
      </c>
      <c r="V1059" s="8">
        <f t="shared" si="169"/>
        <v>35.474999999999994</v>
      </c>
    </row>
    <row r="1060" spans="1:22" ht="13.5" x14ac:dyDescent="0.25">
      <c r="A1060" s="3">
        <f>RSI!A1060</f>
        <v>43853</v>
      </c>
      <c r="B1060" s="2">
        <f>RSI!B1060</f>
        <v>48.5</v>
      </c>
      <c r="C1060" s="2">
        <f>RSI!I1060</f>
        <v>59.359615550506049</v>
      </c>
      <c r="D1060" s="2">
        <f>MACD!E1060</f>
        <v>0.68210843249348585</v>
      </c>
      <c r="E1060" s="2">
        <f>MACD!F1060</f>
        <v>-0.26878199753723581</v>
      </c>
      <c r="F1060" s="2">
        <f>'Moving Avg'!D1060</f>
        <v>49.096000000000004</v>
      </c>
      <c r="G1060" s="2">
        <f>'Moving Avg'!F1060</f>
        <v>49.315000000000005</v>
      </c>
      <c r="H1060" s="2">
        <f>'Moving Avg'!G1060</f>
        <v>44.699000000000005</v>
      </c>
      <c r="I1060" s="2">
        <f>'Moving Avg'!H1060</f>
        <v>38.59184999999998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  <c r="M1060" s="8">
        <f t="shared" si="160"/>
        <v>25</v>
      </c>
      <c r="N1060" s="8">
        <f t="shared" si="161"/>
        <v>0</v>
      </c>
      <c r="O1060" s="8">
        <f t="shared" si="162"/>
        <v>100</v>
      </c>
      <c r="P1060" s="8">
        <f t="shared" si="163"/>
        <v>16.5</v>
      </c>
      <c r="Q1060" s="9">
        <f t="shared" si="164"/>
        <v>26.225000000000001</v>
      </c>
      <c r="R1060" s="9">
        <f t="shared" si="165"/>
        <v>44.125</v>
      </c>
      <c r="S1060" s="9">
        <f t="shared" si="166"/>
        <v>36.174999999999997</v>
      </c>
      <c r="T1060" s="9">
        <f t="shared" si="167"/>
        <v>35.375</v>
      </c>
      <c r="U1060" s="8">
        <f t="shared" si="168"/>
        <v>35.508333333333333</v>
      </c>
      <c r="V1060" s="8">
        <f t="shared" si="169"/>
        <v>35.474999999999994</v>
      </c>
    </row>
    <row r="1061" spans="1:22" ht="13.5" x14ac:dyDescent="0.25">
      <c r="A1061" s="3">
        <f>RSI!A1061</f>
        <v>43854</v>
      </c>
      <c r="B1061" s="2">
        <f>RSI!B1061</f>
        <v>48.5</v>
      </c>
      <c r="C1061" s="2">
        <f>RSI!I1061</f>
        <v>59.359615550506042</v>
      </c>
      <c r="D1061" s="2">
        <f>MACD!E1061</f>
        <v>0.85386140034703573</v>
      </c>
      <c r="E1061" s="2">
        <f>MACD!F1061</f>
        <v>-4.4253317960381511E-2</v>
      </c>
      <c r="F1061" s="2">
        <f>'Moving Avg'!D1061</f>
        <v>48.798000000000002</v>
      </c>
      <c r="G1061" s="2">
        <f>'Moving Avg'!F1061</f>
        <v>49.415000000000006</v>
      </c>
      <c r="H1061" s="2">
        <f>'Moving Avg'!G1061</f>
        <v>44.815399999999997</v>
      </c>
      <c r="I1061" s="2">
        <f>'Moving Avg'!H1061</f>
        <v>38.623799999999981</v>
      </c>
      <c r="J1061" s="6" t="str">
        <f>OBV!F1061</f>
        <v>BEARISH</v>
      </c>
      <c r="K1061" s="6" t="str">
        <f>OBV!G1061</f>
        <v>NEUTRAL</v>
      </c>
      <c r="L1061" s="6" t="str">
        <f>OBV!H1061</f>
        <v>CONFIRMED BEARISH</v>
      </c>
      <c r="M1061" s="8">
        <f t="shared" si="160"/>
        <v>25</v>
      </c>
      <c r="N1061" s="8">
        <f t="shared" si="161"/>
        <v>0</v>
      </c>
      <c r="O1061" s="8">
        <f t="shared" si="162"/>
        <v>100</v>
      </c>
      <c r="P1061" s="8">
        <f t="shared" si="163"/>
        <v>16.5</v>
      </c>
      <c r="Q1061" s="9">
        <f t="shared" si="164"/>
        <v>26.225000000000001</v>
      </c>
      <c r="R1061" s="9">
        <f t="shared" si="165"/>
        <v>44.125</v>
      </c>
      <c r="S1061" s="9">
        <f t="shared" si="166"/>
        <v>36.174999999999997</v>
      </c>
      <c r="T1061" s="9">
        <f t="shared" si="167"/>
        <v>35.375</v>
      </c>
      <c r="U1061" s="8">
        <f t="shared" si="168"/>
        <v>35.508333333333333</v>
      </c>
      <c r="V1061" s="8">
        <f t="shared" si="169"/>
        <v>35.474999999999994</v>
      </c>
    </row>
    <row r="1062" spans="1:22" ht="13.5" x14ac:dyDescent="0.25">
      <c r="A1062" s="3">
        <f>RSI!A1062</f>
        <v>43857</v>
      </c>
      <c r="B1062" s="2">
        <f>RSI!B1062</f>
        <v>48.5</v>
      </c>
      <c r="C1062" s="2">
        <f>RSI!I1062</f>
        <v>59.359615550506042</v>
      </c>
      <c r="D1062" s="2">
        <f>MACD!E1062</f>
        <v>0.99567513413147424</v>
      </c>
      <c r="E1062" s="2">
        <f>MACD!F1062</f>
        <v>0.16373237245798966</v>
      </c>
      <c r="F1062" s="2">
        <f>'Moving Avg'!D1062</f>
        <v>48.5</v>
      </c>
      <c r="G1062" s="2">
        <f>'Moving Avg'!F1062</f>
        <v>49.515000000000001</v>
      </c>
      <c r="H1062" s="2">
        <f>'Moving Avg'!G1062</f>
        <v>44.931800000000003</v>
      </c>
      <c r="I1062" s="2">
        <f>'Moving Avg'!H1062</f>
        <v>38.655749999999983</v>
      </c>
      <c r="J1062" s="6" t="str">
        <f>OBV!F1062</f>
        <v>BEARISH</v>
      </c>
      <c r="K1062" s="6" t="str">
        <f>OBV!G1062</f>
        <v>NEUTRAL</v>
      </c>
      <c r="L1062" s="6" t="str">
        <f>OBV!H1062</f>
        <v>CONFIRMED BEARISH</v>
      </c>
      <c r="M1062" s="8">
        <f t="shared" si="160"/>
        <v>25</v>
      </c>
      <c r="N1062" s="8">
        <f t="shared" si="161"/>
        <v>0</v>
      </c>
      <c r="O1062" s="8">
        <f t="shared" si="162"/>
        <v>75</v>
      </c>
      <c r="P1062" s="8">
        <f t="shared" si="163"/>
        <v>16.5</v>
      </c>
      <c r="Q1062" s="9">
        <f t="shared" si="164"/>
        <v>22.475000000000001</v>
      </c>
      <c r="R1062" s="9">
        <f t="shared" si="165"/>
        <v>35.375</v>
      </c>
      <c r="S1062" s="9">
        <f t="shared" si="166"/>
        <v>29.925000000000001</v>
      </c>
      <c r="T1062" s="9">
        <f t="shared" si="167"/>
        <v>29.125</v>
      </c>
      <c r="U1062" s="8">
        <f t="shared" si="168"/>
        <v>29.258333333333336</v>
      </c>
      <c r="V1062" s="8">
        <f t="shared" si="169"/>
        <v>29.225000000000001</v>
      </c>
    </row>
    <row r="1063" spans="1:22" ht="13.5" x14ac:dyDescent="0.25">
      <c r="A1063" s="3">
        <f>RSI!A1063</f>
        <v>43858</v>
      </c>
      <c r="B1063" s="2">
        <f>RSI!B1063</f>
        <v>46.32</v>
      </c>
      <c r="C1063" s="2">
        <f>RSI!I1063</f>
        <v>35.535662503984852</v>
      </c>
      <c r="D1063" s="2">
        <f>MACD!E1063</f>
        <v>1.2738975736021203</v>
      </c>
      <c r="E1063" s="2">
        <f>MACD!F1063</f>
        <v>0.38576541268681586</v>
      </c>
      <c r="F1063" s="2">
        <f>'Moving Avg'!D1063</f>
        <v>48.064</v>
      </c>
      <c r="G1063" s="2">
        <f>'Moving Avg'!F1063</f>
        <v>49.436500000000009</v>
      </c>
      <c r="H1063" s="2">
        <f>'Moving Avg'!G1063</f>
        <v>45.030200000000008</v>
      </c>
      <c r="I1063" s="2">
        <f>'Moving Avg'!H1063</f>
        <v>38.676799999999979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  <c r="M1063" s="8">
        <f t="shared" si="160"/>
        <v>25</v>
      </c>
      <c r="N1063" s="8">
        <f t="shared" si="161"/>
        <v>0</v>
      </c>
      <c r="O1063" s="8">
        <f t="shared" si="162"/>
        <v>75</v>
      </c>
      <c r="P1063" s="8">
        <f t="shared" si="163"/>
        <v>33</v>
      </c>
      <c r="Q1063" s="9">
        <f t="shared" si="164"/>
        <v>24.95</v>
      </c>
      <c r="R1063" s="9">
        <f t="shared" si="165"/>
        <v>39.5</v>
      </c>
      <c r="S1063" s="9">
        <f t="shared" si="166"/>
        <v>37.35</v>
      </c>
      <c r="T1063" s="9">
        <f t="shared" si="167"/>
        <v>33.25</v>
      </c>
      <c r="U1063" s="8">
        <f t="shared" si="168"/>
        <v>33.933333333333337</v>
      </c>
      <c r="V1063" s="8">
        <f t="shared" si="169"/>
        <v>33.762500000000003</v>
      </c>
    </row>
    <row r="1064" spans="1:22" ht="13.5" x14ac:dyDescent="0.25">
      <c r="A1064" s="3">
        <f>RSI!A1064</f>
        <v>43859</v>
      </c>
      <c r="B1064" s="2">
        <f>RSI!B1064</f>
        <v>46.32</v>
      </c>
      <c r="C1064" s="2">
        <f>RSI!I1064</f>
        <v>35.535662503984852</v>
      </c>
      <c r="D1064" s="2">
        <f>MACD!E1064</f>
        <v>1.5191841279041682</v>
      </c>
      <c r="E1064" s="2">
        <f>MACD!F1064</f>
        <v>0.61244915573028647</v>
      </c>
      <c r="F1064" s="2">
        <f>'Moving Avg'!D1064</f>
        <v>47.628</v>
      </c>
      <c r="G1064" s="2">
        <f>'Moving Avg'!F1064</f>
        <v>49.250500000000002</v>
      </c>
      <c r="H1064" s="2">
        <f>'Moving Avg'!G1064</f>
        <v>45.165800000000011</v>
      </c>
      <c r="I1064" s="2">
        <f>'Moving Avg'!H1064</f>
        <v>38.697849999999974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  <c r="M1064" s="8">
        <f t="shared" si="160"/>
        <v>25</v>
      </c>
      <c r="N1064" s="8">
        <f t="shared" si="161"/>
        <v>0</v>
      </c>
      <c r="O1064" s="8">
        <f t="shared" si="162"/>
        <v>75</v>
      </c>
      <c r="P1064" s="8">
        <f t="shared" si="163"/>
        <v>33</v>
      </c>
      <c r="Q1064" s="9">
        <f t="shared" si="164"/>
        <v>24.95</v>
      </c>
      <c r="R1064" s="9">
        <f t="shared" si="165"/>
        <v>39.5</v>
      </c>
      <c r="S1064" s="9">
        <f t="shared" si="166"/>
        <v>37.35</v>
      </c>
      <c r="T1064" s="9">
        <f t="shared" si="167"/>
        <v>33.25</v>
      </c>
      <c r="U1064" s="8">
        <f t="shared" si="168"/>
        <v>33.933333333333337</v>
      </c>
      <c r="V1064" s="8">
        <f t="shared" si="169"/>
        <v>33.762500000000003</v>
      </c>
    </row>
    <row r="1065" spans="1:22" ht="13.5" x14ac:dyDescent="0.25">
      <c r="A1065" s="3">
        <f>RSI!A1065</f>
        <v>43860</v>
      </c>
      <c r="B1065" s="2">
        <f>RSI!B1065</f>
        <v>46.32</v>
      </c>
      <c r="C1065" s="2">
        <f>RSI!I1065</f>
        <v>35.535662503984852</v>
      </c>
      <c r="D1065" s="2">
        <f>MACD!E1065</f>
        <v>1.7358709254011657</v>
      </c>
      <c r="E1065" s="2">
        <f>MACD!F1065</f>
        <v>0.83713350966446232</v>
      </c>
      <c r="F1065" s="2">
        <f>'Moving Avg'!D1065</f>
        <v>47.191999999999993</v>
      </c>
      <c r="G1065" s="2">
        <f>'Moving Avg'!F1065</f>
        <v>49.067000000000007</v>
      </c>
      <c r="H1065" s="2">
        <f>'Moving Avg'!G1065</f>
        <v>45.312200000000011</v>
      </c>
      <c r="I1065" s="2">
        <f>'Moving Avg'!H1065</f>
        <v>38.718899999999969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  <c r="M1065" s="8">
        <f t="shared" si="160"/>
        <v>25</v>
      </c>
      <c r="N1065" s="8">
        <f t="shared" si="161"/>
        <v>0</v>
      </c>
      <c r="O1065" s="8">
        <f t="shared" si="162"/>
        <v>75</v>
      </c>
      <c r="P1065" s="8">
        <f t="shared" si="163"/>
        <v>33</v>
      </c>
      <c r="Q1065" s="9">
        <f t="shared" si="164"/>
        <v>24.95</v>
      </c>
      <c r="R1065" s="9">
        <f t="shared" si="165"/>
        <v>39.5</v>
      </c>
      <c r="S1065" s="9">
        <f t="shared" si="166"/>
        <v>37.35</v>
      </c>
      <c r="T1065" s="9">
        <f t="shared" si="167"/>
        <v>33.25</v>
      </c>
      <c r="U1065" s="8">
        <f t="shared" si="168"/>
        <v>33.933333333333337</v>
      </c>
      <c r="V1065" s="8">
        <f t="shared" si="169"/>
        <v>33.762500000000003</v>
      </c>
    </row>
    <row r="1066" spans="1:22" ht="13.5" x14ac:dyDescent="0.25">
      <c r="A1066" s="3">
        <f>RSI!A1066</f>
        <v>43861</v>
      </c>
      <c r="B1066" s="2">
        <f>RSI!B1066</f>
        <v>44.94</v>
      </c>
      <c r="C1066" s="2">
        <f>RSI!I1066</f>
        <v>26.975696278910917</v>
      </c>
      <c r="D1066" s="2">
        <f>MACD!E1066</f>
        <v>2.0299033630366949</v>
      </c>
      <c r="E1066" s="2">
        <f>MACD!F1066</f>
        <v>1.0756874803389089</v>
      </c>
      <c r="F1066" s="2">
        <f>'Moving Avg'!D1066</f>
        <v>46.48</v>
      </c>
      <c r="G1066" s="2">
        <f>'Moving Avg'!F1066</f>
        <v>48.81450000000001</v>
      </c>
      <c r="H1066" s="2">
        <f>'Moving Avg'!G1066</f>
        <v>45.433000000000014</v>
      </c>
      <c r="I1066" s="2">
        <f>'Moving Avg'!H1066</f>
        <v>38.733049999999963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  <c r="M1066" s="8">
        <f t="shared" si="160"/>
        <v>50</v>
      </c>
      <c r="N1066" s="8">
        <f t="shared" si="161"/>
        <v>0</v>
      </c>
      <c r="O1066" s="8">
        <f t="shared" si="162"/>
        <v>75</v>
      </c>
      <c r="P1066" s="8">
        <f t="shared" si="163"/>
        <v>16.5</v>
      </c>
      <c r="Q1066" s="9">
        <f t="shared" si="164"/>
        <v>31.225000000000001</v>
      </c>
      <c r="R1066" s="9">
        <f t="shared" si="165"/>
        <v>40.375</v>
      </c>
      <c r="S1066" s="9">
        <f t="shared" si="166"/>
        <v>33.674999999999997</v>
      </c>
      <c r="T1066" s="9">
        <f t="shared" si="167"/>
        <v>35.375</v>
      </c>
      <c r="U1066" s="8">
        <f t="shared" si="168"/>
        <v>35.091666666666661</v>
      </c>
      <c r="V1066" s="8">
        <f t="shared" si="169"/>
        <v>35.162499999999994</v>
      </c>
    </row>
    <row r="1067" spans="1:22" ht="13.5" x14ac:dyDescent="0.25">
      <c r="A1067" s="3">
        <f>RSI!A1067</f>
        <v>43864</v>
      </c>
      <c r="B1067" s="2">
        <f>RSI!B1067</f>
        <v>44.94</v>
      </c>
      <c r="C1067" s="2">
        <f>RSI!I1067</f>
        <v>26.975696278910917</v>
      </c>
      <c r="D1067" s="2">
        <f>MACD!E1067</f>
        <v>2.2946877131723724</v>
      </c>
      <c r="E1067" s="2">
        <f>MACD!F1067</f>
        <v>1.3194875269056017</v>
      </c>
      <c r="F1067" s="2">
        <f>'Moving Avg'!D1067</f>
        <v>45.768000000000001</v>
      </c>
      <c r="G1067" s="2">
        <f>'Moving Avg'!F1067</f>
        <v>48.562000000000012</v>
      </c>
      <c r="H1067" s="2">
        <f>'Moving Avg'!G1067</f>
        <v>45.531800000000011</v>
      </c>
      <c r="I1067" s="2">
        <f>'Moving Avg'!H1067</f>
        <v>38.747199999999964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  <c r="M1067" s="8">
        <f t="shared" si="160"/>
        <v>50</v>
      </c>
      <c r="N1067" s="8">
        <f t="shared" si="161"/>
        <v>0</v>
      </c>
      <c r="O1067" s="8">
        <f t="shared" si="162"/>
        <v>75</v>
      </c>
      <c r="P1067" s="8">
        <f t="shared" si="163"/>
        <v>16.5</v>
      </c>
      <c r="Q1067" s="9">
        <f t="shared" si="164"/>
        <v>31.225000000000001</v>
      </c>
      <c r="R1067" s="9">
        <f t="shared" si="165"/>
        <v>40.375</v>
      </c>
      <c r="S1067" s="9">
        <f t="shared" si="166"/>
        <v>33.674999999999997</v>
      </c>
      <c r="T1067" s="9">
        <f t="shared" si="167"/>
        <v>35.375</v>
      </c>
      <c r="U1067" s="8">
        <f t="shared" si="168"/>
        <v>35.091666666666661</v>
      </c>
      <c r="V1067" s="8">
        <f t="shared" si="169"/>
        <v>35.162499999999994</v>
      </c>
    </row>
    <row r="1068" spans="1:22" ht="13.5" x14ac:dyDescent="0.25">
      <c r="A1068" s="3">
        <f>RSI!A1068</f>
        <v>43865</v>
      </c>
      <c r="B1068" s="2">
        <f>RSI!B1068</f>
        <v>42.92</v>
      </c>
      <c r="C1068" s="2">
        <f>RSI!I1068</f>
        <v>19.146224906653472</v>
      </c>
      <c r="D1068" s="2">
        <f>MACD!E1068</f>
        <v>2.4539382699661658</v>
      </c>
      <c r="E1068" s="2">
        <f>MACD!F1068</f>
        <v>1.5463776755177145</v>
      </c>
      <c r="F1068" s="2">
        <f>'Moving Avg'!D1068</f>
        <v>45.088000000000001</v>
      </c>
      <c r="G1068" s="2">
        <f>'Moving Avg'!F1068</f>
        <v>48.208500000000008</v>
      </c>
      <c r="H1068" s="2">
        <f>'Moving Avg'!G1068</f>
        <v>45.59020000000001</v>
      </c>
      <c r="I1068" s="2">
        <f>'Moving Avg'!H1068</f>
        <v>38.751249999999963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  <c r="M1068" s="8">
        <f t="shared" si="160"/>
        <v>50</v>
      </c>
      <c r="N1068" s="8">
        <f t="shared" si="161"/>
        <v>0</v>
      </c>
      <c r="O1068" s="8">
        <f t="shared" si="162"/>
        <v>75</v>
      </c>
      <c r="P1068" s="8">
        <f t="shared" si="163"/>
        <v>16.5</v>
      </c>
      <c r="Q1068" s="9">
        <f t="shared" si="164"/>
        <v>31.225000000000001</v>
      </c>
      <c r="R1068" s="9">
        <f t="shared" si="165"/>
        <v>40.375</v>
      </c>
      <c r="S1068" s="9">
        <f t="shared" si="166"/>
        <v>33.674999999999997</v>
      </c>
      <c r="T1068" s="9">
        <f t="shared" si="167"/>
        <v>35.375</v>
      </c>
      <c r="U1068" s="8">
        <f t="shared" si="168"/>
        <v>35.091666666666661</v>
      </c>
      <c r="V1068" s="8">
        <f t="shared" si="169"/>
        <v>35.162499999999994</v>
      </c>
    </row>
    <row r="1069" spans="1:22" ht="13.5" x14ac:dyDescent="0.25">
      <c r="A1069" s="3">
        <f>RSI!A1069</f>
        <v>43866</v>
      </c>
      <c r="B1069" s="2">
        <f>RSI!B1069</f>
        <v>42.92</v>
      </c>
      <c r="C1069" s="2">
        <f>RSI!I1069</f>
        <v>19.146224906653472</v>
      </c>
      <c r="D1069" s="2">
        <f>MACD!E1069</f>
        <v>2.6143318598192309</v>
      </c>
      <c r="E1069" s="2">
        <f>MACD!F1069</f>
        <v>1.759968512378018</v>
      </c>
      <c r="F1069" s="2">
        <f>'Moving Avg'!D1069</f>
        <v>44.408000000000001</v>
      </c>
      <c r="G1069" s="2">
        <f>'Moving Avg'!F1069</f>
        <v>47.855000000000004</v>
      </c>
      <c r="H1069" s="2">
        <f>'Moving Avg'!G1069</f>
        <v>45.648600000000016</v>
      </c>
      <c r="I1069" s="2">
        <f>'Moving Avg'!H1069</f>
        <v>38.755299999999963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  <c r="M1069" s="8">
        <f t="shared" si="160"/>
        <v>50</v>
      </c>
      <c r="N1069" s="8">
        <f t="shared" si="161"/>
        <v>0</v>
      </c>
      <c r="O1069" s="8">
        <f t="shared" si="162"/>
        <v>75</v>
      </c>
      <c r="P1069" s="8">
        <f t="shared" si="163"/>
        <v>16.5</v>
      </c>
      <c r="Q1069" s="9">
        <f t="shared" si="164"/>
        <v>31.225000000000001</v>
      </c>
      <c r="R1069" s="9">
        <f t="shared" si="165"/>
        <v>40.375</v>
      </c>
      <c r="S1069" s="9">
        <f t="shared" si="166"/>
        <v>33.674999999999997</v>
      </c>
      <c r="T1069" s="9">
        <f t="shared" si="167"/>
        <v>35.375</v>
      </c>
      <c r="U1069" s="8">
        <f t="shared" si="168"/>
        <v>35.091666666666661</v>
      </c>
      <c r="V1069" s="8">
        <f t="shared" si="169"/>
        <v>35.162499999999994</v>
      </c>
    </row>
    <row r="1070" spans="1:22" ht="13.5" x14ac:dyDescent="0.25">
      <c r="A1070" s="3">
        <f>RSI!A1070</f>
        <v>43867</v>
      </c>
      <c r="B1070" s="2">
        <f>RSI!B1070</f>
        <v>42.4</v>
      </c>
      <c r="C1070" s="2">
        <f>RSI!I1070</f>
        <v>17.619455007133539</v>
      </c>
      <c r="D1070" s="2">
        <f>MACD!E1070</f>
        <v>2.812311659734668</v>
      </c>
      <c r="E1070" s="2">
        <f>MACD!F1070</f>
        <v>1.9704371418493483</v>
      </c>
      <c r="F1070" s="2">
        <f>'Moving Avg'!D1070</f>
        <v>43.624000000000009</v>
      </c>
      <c r="G1070" s="2">
        <f>'Moving Avg'!F1070</f>
        <v>47.475500000000004</v>
      </c>
      <c r="H1070" s="2">
        <f>'Moving Avg'!G1070</f>
        <v>45.696600000000011</v>
      </c>
      <c r="I1070" s="2">
        <f>'Moving Avg'!H1070</f>
        <v>38.756749999999961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  <c r="M1070" s="8">
        <f t="shared" si="160"/>
        <v>50</v>
      </c>
      <c r="N1070" s="8">
        <f t="shared" si="161"/>
        <v>0</v>
      </c>
      <c r="O1070" s="8">
        <f t="shared" si="162"/>
        <v>50</v>
      </c>
      <c r="P1070" s="8">
        <f t="shared" si="163"/>
        <v>16.5</v>
      </c>
      <c r="Q1070" s="9">
        <f t="shared" si="164"/>
        <v>27.475000000000001</v>
      </c>
      <c r="R1070" s="9">
        <f t="shared" si="165"/>
        <v>31.625</v>
      </c>
      <c r="S1070" s="9">
        <f t="shared" si="166"/>
        <v>27.425000000000001</v>
      </c>
      <c r="T1070" s="9">
        <f t="shared" si="167"/>
        <v>29.125</v>
      </c>
      <c r="U1070" s="8">
        <f t="shared" si="168"/>
        <v>28.841666666666669</v>
      </c>
      <c r="V1070" s="8">
        <f t="shared" si="169"/>
        <v>28.912500000000001</v>
      </c>
    </row>
    <row r="1071" spans="1:22" ht="13.5" x14ac:dyDescent="0.25">
      <c r="A1071" s="3">
        <f>RSI!A1071</f>
        <v>43868</v>
      </c>
      <c r="B1071" s="2">
        <f>RSI!B1071</f>
        <v>41.13</v>
      </c>
      <c r="C1071" s="2">
        <f>RSI!I1071</f>
        <v>14.56469620944128</v>
      </c>
      <c r="D1071" s="2">
        <f>MACD!E1071</f>
        <v>3.0989646464520604</v>
      </c>
      <c r="E1071" s="2">
        <f>MACD!F1071</f>
        <v>2.1961426427698907</v>
      </c>
      <c r="F1071" s="2">
        <f>'Moving Avg'!D1071</f>
        <v>42.862000000000002</v>
      </c>
      <c r="G1071" s="2">
        <f>'Moving Avg'!F1071</f>
        <v>47.032500000000006</v>
      </c>
      <c r="H1071" s="2">
        <f>'Moving Avg'!G1071</f>
        <v>45.719200000000001</v>
      </c>
      <c r="I1071" s="2">
        <f>'Moving Avg'!H1071</f>
        <v>38.751849999999962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  <c r="M1071" s="8">
        <f t="shared" si="160"/>
        <v>50</v>
      </c>
      <c r="N1071" s="8">
        <f t="shared" si="161"/>
        <v>0</v>
      </c>
      <c r="O1071" s="8">
        <f t="shared" si="162"/>
        <v>50</v>
      </c>
      <c r="P1071" s="8">
        <f t="shared" si="163"/>
        <v>16.5</v>
      </c>
      <c r="Q1071" s="9">
        <f t="shared" si="164"/>
        <v>27.475000000000001</v>
      </c>
      <c r="R1071" s="9">
        <f t="shared" si="165"/>
        <v>31.625</v>
      </c>
      <c r="S1071" s="9">
        <f t="shared" si="166"/>
        <v>27.425000000000001</v>
      </c>
      <c r="T1071" s="9">
        <f t="shared" si="167"/>
        <v>29.125</v>
      </c>
      <c r="U1071" s="8">
        <f t="shared" si="168"/>
        <v>28.841666666666669</v>
      </c>
      <c r="V1071" s="8">
        <f t="shared" si="169"/>
        <v>28.912500000000001</v>
      </c>
    </row>
    <row r="1072" spans="1:22" ht="13.5" x14ac:dyDescent="0.25">
      <c r="A1072" s="3">
        <f>RSI!A1072</f>
        <v>43871</v>
      </c>
      <c r="B1072" s="2">
        <f>RSI!B1072</f>
        <v>41.13</v>
      </c>
      <c r="C1072" s="2">
        <f>RSI!I1072</f>
        <v>14.56469620944128</v>
      </c>
      <c r="D1072" s="2">
        <f>MACD!E1072</f>
        <v>3.3722230873679493</v>
      </c>
      <c r="E1072" s="2">
        <f>MACD!F1072</f>
        <v>2.4313587316895022</v>
      </c>
      <c r="F1072" s="2">
        <f>'Moving Avg'!D1072</f>
        <v>42.1</v>
      </c>
      <c r="G1072" s="2">
        <f>'Moving Avg'!F1072</f>
        <v>46.589500000000001</v>
      </c>
      <c r="H1072" s="2">
        <f>'Moving Avg'!G1072</f>
        <v>45.741800000000005</v>
      </c>
      <c r="I1072" s="2">
        <f>'Moving Avg'!H1072</f>
        <v>38.746949999999963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  <c r="M1072" s="8">
        <f t="shared" si="160"/>
        <v>50</v>
      </c>
      <c r="N1072" s="8">
        <f t="shared" si="161"/>
        <v>0</v>
      </c>
      <c r="O1072" s="8">
        <f t="shared" si="162"/>
        <v>50</v>
      </c>
      <c r="P1072" s="8">
        <f t="shared" si="163"/>
        <v>16.5</v>
      </c>
      <c r="Q1072" s="9">
        <f t="shared" si="164"/>
        <v>27.475000000000001</v>
      </c>
      <c r="R1072" s="9">
        <f t="shared" si="165"/>
        <v>31.625</v>
      </c>
      <c r="S1072" s="9">
        <f t="shared" si="166"/>
        <v>27.425000000000001</v>
      </c>
      <c r="T1072" s="9">
        <f t="shared" si="167"/>
        <v>29.125</v>
      </c>
      <c r="U1072" s="8">
        <f t="shared" si="168"/>
        <v>28.841666666666669</v>
      </c>
      <c r="V1072" s="8">
        <f t="shared" si="169"/>
        <v>28.912500000000001</v>
      </c>
    </row>
    <row r="1073" spans="1:22" ht="13.5" x14ac:dyDescent="0.25">
      <c r="A1073" s="3">
        <f>RSI!A1073</f>
        <v>43872</v>
      </c>
      <c r="B1073" s="2">
        <f>RSI!B1073</f>
        <v>41</v>
      </c>
      <c r="C1073" s="2">
        <f>RSI!I1073</f>
        <v>14.270967187653966</v>
      </c>
      <c r="D1073" s="2">
        <f>MACD!E1073</f>
        <v>3.3061181839559737</v>
      </c>
      <c r="E1073" s="2">
        <f>MACD!F1073</f>
        <v>2.6063106221427965</v>
      </c>
      <c r="F1073" s="2">
        <f>'Moving Avg'!D1073</f>
        <v>41.715999999999994</v>
      </c>
      <c r="G1073" s="2">
        <f>'Moving Avg'!F1073</f>
        <v>46.14</v>
      </c>
      <c r="H1073" s="2">
        <f>'Moving Avg'!G1073</f>
        <v>45.761800000000001</v>
      </c>
      <c r="I1073" s="2">
        <f>'Moving Avg'!H1073</f>
        <v>38.741449999999958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  <c r="M1073" s="8">
        <f t="shared" si="160"/>
        <v>50</v>
      </c>
      <c r="N1073" s="8">
        <f t="shared" si="161"/>
        <v>0</v>
      </c>
      <c r="O1073" s="8">
        <f t="shared" si="162"/>
        <v>50</v>
      </c>
      <c r="P1073" s="8">
        <f t="shared" si="163"/>
        <v>16.5</v>
      </c>
      <c r="Q1073" s="9">
        <f t="shared" si="164"/>
        <v>27.475000000000001</v>
      </c>
      <c r="R1073" s="9">
        <f t="shared" si="165"/>
        <v>31.625</v>
      </c>
      <c r="S1073" s="9">
        <f t="shared" si="166"/>
        <v>27.425000000000001</v>
      </c>
      <c r="T1073" s="9">
        <f t="shared" si="167"/>
        <v>29.125</v>
      </c>
      <c r="U1073" s="8">
        <f t="shared" si="168"/>
        <v>28.841666666666669</v>
      </c>
      <c r="V1073" s="8">
        <f t="shared" si="169"/>
        <v>28.912500000000001</v>
      </c>
    </row>
    <row r="1074" spans="1:22" ht="13.5" x14ac:dyDescent="0.25">
      <c r="A1074" s="3">
        <f>RSI!A1074</f>
        <v>43873</v>
      </c>
      <c r="B1074" s="2">
        <f>RSI!B1074</f>
        <v>41</v>
      </c>
      <c r="C1074" s="2">
        <f>RSI!I1074</f>
        <v>14.270967187653966</v>
      </c>
      <c r="D1074" s="2">
        <f>MACD!E1074</f>
        <v>3.2772768130895429</v>
      </c>
      <c r="E1074" s="2">
        <f>MACD!F1074</f>
        <v>2.7405038603321459</v>
      </c>
      <c r="F1074" s="2">
        <f>'Moving Avg'!D1074</f>
        <v>41.332000000000001</v>
      </c>
      <c r="G1074" s="2">
        <f>'Moving Avg'!F1074</f>
        <v>45.6905</v>
      </c>
      <c r="H1074" s="2">
        <f>'Moving Avg'!G1074</f>
        <v>45.781800000000004</v>
      </c>
      <c r="I1074" s="2">
        <f>'Moving Avg'!H1074</f>
        <v>38.73594999999996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  <c r="M1074" s="8">
        <f t="shared" si="160"/>
        <v>50</v>
      </c>
      <c r="N1074" s="8">
        <f t="shared" si="161"/>
        <v>0</v>
      </c>
      <c r="O1074" s="8">
        <f t="shared" si="162"/>
        <v>50</v>
      </c>
      <c r="P1074" s="8">
        <f t="shared" si="163"/>
        <v>16.5</v>
      </c>
      <c r="Q1074" s="9">
        <f t="shared" si="164"/>
        <v>27.475000000000001</v>
      </c>
      <c r="R1074" s="9">
        <f t="shared" si="165"/>
        <v>31.625</v>
      </c>
      <c r="S1074" s="9">
        <f t="shared" si="166"/>
        <v>27.425000000000001</v>
      </c>
      <c r="T1074" s="9">
        <f t="shared" si="167"/>
        <v>29.125</v>
      </c>
      <c r="U1074" s="8">
        <f t="shared" si="168"/>
        <v>28.841666666666669</v>
      </c>
      <c r="V1074" s="8">
        <f t="shared" si="169"/>
        <v>28.912500000000001</v>
      </c>
    </row>
    <row r="1075" spans="1:22" ht="13.5" x14ac:dyDescent="0.25">
      <c r="A1075" s="3">
        <f>RSI!A1075</f>
        <v>43874</v>
      </c>
      <c r="B1075" s="2">
        <f>RSI!B1075</f>
        <v>41</v>
      </c>
      <c r="C1075" s="2">
        <f>RSI!I1075</f>
        <v>14.270967187653966</v>
      </c>
      <c r="D1075" s="2">
        <f>MACD!E1075</f>
        <v>3.2779591941703785</v>
      </c>
      <c r="E1075" s="2">
        <f>MACD!F1075</f>
        <v>2.8479949270997924</v>
      </c>
      <c r="F1075" s="2">
        <f>'Moving Avg'!D1075</f>
        <v>41.052</v>
      </c>
      <c r="G1075" s="2">
        <f>'Moving Avg'!F1075</f>
        <v>45.240999999999993</v>
      </c>
      <c r="H1075" s="2">
        <f>'Moving Avg'!G1075</f>
        <v>45.802199999999999</v>
      </c>
      <c r="I1075" s="2">
        <f>'Moving Avg'!H1075</f>
        <v>38.730449999999962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0"/>
        <v>50</v>
      </c>
      <c r="N1075" s="8">
        <f t="shared" si="161"/>
        <v>0</v>
      </c>
      <c r="O1075" s="8">
        <f t="shared" si="162"/>
        <v>50</v>
      </c>
      <c r="P1075" s="8">
        <f t="shared" si="163"/>
        <v>16.5</v>
      </c>
      <c r="Q1075" s="9">
        <f t="shared" si="164"/>
        <v>27.475000000000001</v>
      </c>
      <c r="R1075" s="9">
        <f t="shared" si="165"/>
        <v>31.625</v>
      </c>
      <c r="S1075" s="9">
        <f t="shared" si="166"/>
        <v>27.425000000000001</v>
      </c>
      <c r="T1075" s="9">
        <f t="shared" si="167"/>
        <v>29.125</v>
      </c>
      <c r="U1075" s="8">
        <f t="shared" si="168"/>
        <v>28.841666666666669</v>
      </c>
      <c r="V1075" s="8">
        <f t="shared" si="169"/>
        <v>28.912500000000001</v>
      </c>
    </row>
    <row r="1076" spans="1:22" ht="13.5" x14ac:dyDescent="0.25">
      <c r="A1076" s="3">
        <f>RSI!A1076</f>
        <v>43875</v>
      </c>
      <c r="B1076" s="2">
        <f>RSI!B1076</f>
        <v>41</v>
      </c>
      <c r="C1076" s="2">
        <f>RSI!I1076</f>
        <v>14.270967187653966</v>
      </c>
      <c r="D1076" s="2">
        <f>MACD!E1076</f>
        <v>3.0894572512089766</v>
      </c>
      <c r="E1076" s="2">
        <f>MACD!F1076</f>
        <v>2.8962873919216294</v>
      </c>
      <c r="F1076" s="2">
        <f>'Moving Avg'!D1076</f>
        <v>41.025999999999996</v>
      </c>
      <c r="G1076" s="2">
        <f>'Moving Avg'!F1076</f>
        <v>44.791499999999992</v>
      </c>
      <c r="H1076" s="2">
        <f>'Moving Avg'!G1076</f>
        <v>45.822200000000002</v>
      </c>
      <c r="I1076" s="2">
        <f>'Moving Avg'!H1076</f>
        <v>38.724949999999957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  <c r="M1076" s="8">
        <f t="shared" si="160"/>
        <v>50</v>
      </c>
      <c r="N1076" s="8">
        <f t="shared" si="161"/>
        <v>0</v>
      </c>
      <c r="O1076" s="8">
        <f t="shared" si="162"/>
        <v>50</v>
      </c>
      <c r="P1076" s="8">
        <f t="shared" si="163"/>
        <v>16.5</v>
      </c>
      <c r="Q1076" s="9">
        <f t="shared" si="164"/>
        <v>27.475000000000001</v>
      </c>
      <c r="R1076" s="9">
        <f t="shared" si="165"/>
        <v>31.625</v>
      </c>
      <c r="S1076" s="9">
        <f t="shared" si="166"/>
        <v>27.425000000000001</v>
      </c>
      <c r="T1076" s="9">
        <f t="shared" si="167"/>
        <v>29.125</v>
      </c>
      <c r="U1076" s="8">
        <f t="shared" si="168"/>
        <v>28.841666666666669</v>
      </c>
      <c r="V1076" s="8">
        <f t="shared" si="169"/>
        <v>28.912500000000001</v>
      </c>
    </row>
    <row r="1077" spans="1:22" ht="13.5" x14ac:dyDescent="0.25">
      <c r="A1077" s="3">
        <f>RSI!A1077</f>
        <v>43878</v>
      </c>
      <c r="B1077" s="2">
        <f>RSI!B1077</f>
        <v>41</v>
      </c>
      <c r="C1077" s="2">
        <f>RSI!I1077</f>
        <v>14.270967187653966</v>
      </c>
      <c r="D1077" s="2">
        <f>MACD!E1077</f>
        <v>2.951463338618602</v>
      </c>
      <c r="E1077" s="2">
        <f>MACD!F1077</f>
        <v>2.9073225812610244</v>
      </c>
      <c r="F1077" s="2">
        <f>'Moving Avg'!D1077</f>
        <v>41</v>
      </c>
      <c r="G1077" s="2">
        <f>'Moving Avg'!F1077</f>
        <v>44.341999999999999</v>
      </c>
      <c r="H1077" s="2">
        <f>'Moving Avg'!G1077</f>
        <v>45.842600000000004</v>
      </c>
      <c r="I1077" s="2">
        <f>'Moving Avg'!H1077</f>
        <v>38.719449999999959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  <c r="M1077" s="8">
        <f t="shared" si="160"/>
        <v>50</v>
      </c>
      <c r="N1077" s="8">
        <f t="shared" si="161"/>
        <v>0</v>
      </c>
      <c r="O1077" s="8">
        <f t="shared" si="162"/>
        <v>50</v>
      </c>
      <c r="P1077" s="8">
        <f t="shared" si="163"/>
        <v>16.5</v>
      </c>
      <c r="Q1077" s="9">
        <f t="shared" si="164"/>
        <v>27.475000000000001</v>
      </c>
      <c r="R1077" s="9">
        <f t="shared" si="165"/>
        <v>31.625</v>
      </c>
      <c r="S1077" s="9">
        <f t="shared" si="166"/>
        <v>27.425000000000001</v>
      </c>
      <c r="T1077" s="9">
        <f t="shared" si="167"/>
        <v>29.125</v>
      </c>
      <c r="U1077" s="8">
        <f t="shared" si="168"/>
        <v>28.841666666666669</v>
      </c>
      <c r="V1077" s="8">
        <f t="shared" si="169"/>
        <v>28.912500000000001</v>
      </c>
    </row>
    <row r="1078" spans="1:22" ht="13.5" x14ac:dyDescent="0.25">
      <c r="A1078" s="3">
        <f>RSI!A1078</f>
        <v>43879</v>
      </c>
      <c r="B1078" s="2">
        <f>RSI!B1078</f>
        <v>41</v>
      </c>
      <c r="C1078" s="2">
        <f>RSI!I1078</f>
        <v>14.270967187653966</v>
      </c>
      <c r="D1078" s="2">
        <f>MACD!E1078</f>
        <v>2.5438445941262202</v>
      </c>
      <c r="E1078" s="2">
        <f>MACD!F1078</f>
        <v>2.8346269838340636</v>
      </c>
      <c r="F1078" s="2">
        <f>'Moving Avg'!D1078</f>
        <v>41</v>
      </c>
      <c r="G1078" s="2">
        <f>'Moving Avg'!F1078</f>
        <v>43.966999999999999</v>
      </c>
      <c r="H1078" s="2">
        <f>'Moving Avg'!G1078</f>
        <v>45.863000000000014</v>
      </c>
      <c r="I1078" s="2">
        <f>'Moving Avg'!H1078</f>
        <v>38.713949999999961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  <c r="M1078" s="8">
        <f t="shared" si="160"/>
        <v>50</v>
      </c>
      <c r="N1078" s="8">
        <f t="shared" si="161"/>
        <v>100</v>
      </c>
      <c r="O1078" s="8">
        <f t="shared" si="162"/>
        <v>50</v>
      </c>
      <c r="P1078" s="8">
        <f t="shared" si="163"/>
        <v>33</v>
      </c>
      <c r="Q1078" s="9">
        <f t="shared" si="164"/>
        <v>64.95</v>
      </c>
      <c r="R1078" s="9">
        <f t="shared" si="165"/>
        <v>55.75</v>
      </c>
      <c r="S1078" s="9">
        <f t="shared" si="166"/>
        <v>49.85</v>
      </c>
      <c r="T1078" s="9">
        <f t="shared" si="167"/>
        <v>58.25</v>
      </c>
      <c r="U1078" s="8">
        <f t="shared" si="168"/>
        <v>56.85</v>
      </c>
      <c r="V1078" s="8">
        <f t="shared" si="169"/>
        <v>57.2</v>
      </c>
    </row>
    <row r="1079" spans="1:22" ht="13.5" x14ac:dyDescent="0.25">
      <c r="A1079" s="3">
        <f>RSI!A1079</f>
        <v>43880</v>
      </c>
      <c r="B1079" s="2">
        <f>RSI!B1079</f>
        <v>41</v>
      </c>
      <c r="C1079" s="2">
        <f>RSI!I1079</f>
        <v>14.270967187653966</v>
      </c>
      <c r="D1079" s="2">
        <f>MACD!E1079</f>
        <v>2.2173758388216314</v>
      </c>
      <c r="E1079" s="2">
        <f>MACD!F1079</f>
        <v>2.7111767548315773</v>
      </c>
      <c r="F1079" s="2">
        <f>'Moving Avg'!D1079</f>
        <v>41</v>
      </c>
      <c r="G1079" s="2">
        <f>'Moving Avg'!F1079</f>
        <v>43.591999999999999</v>
      </c>
      <c r="H1079" s="2">
        <f>'Moving Avg'!G1079</f>
        <v>45.883400000000002</v>
      </c>
      <c r="I1079" s="2">
        <f>'Moving Avg'!H1079</f>
        <v>38.708449999999957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  <c r="M1079" s="8">
        <f t="shared" si="160"/>
        <v>50</v>
      </c>
      <c r="N1079" s="8">
        <f t="shared" si="161"/>
        <v>100</v>
      </c>
      <c r="O1079" s="8">
        <f t="shared" si="162"/>
        <v>50</v>
      </c>
      <c r="P1079" s="8">
        <f t="shared" si="163"/>
        <v>33</v>
      </c>
      <c r="Q1079" s="9">
        <f t="shared" si="164"/>
        <v>64.95</v>
      </c>
      <c r="R1079" s="9">
        <f t="shared" si="165"/>
        <v>55.75</v>
      </c>
      <c r="S1079" s="9">
        <f t="shared" si="166"/>
        <v>49.85</v>
      </c>
      <c r="T1079" s="9">
        <f t="shared" si="167"/>
        <v>58.25</v>
      </c>
      <c r="U1079" s="8">
        <f t="shared" si="168"/>
        <v>56.85</v>
      </c>
      <c r="V1079" s="8">
        <f t="shared" si="169"/>
        <v>57.2</v>
      </c>
    </row>
    <row r="1080" spans="1:22" ht="13.5" x14ac:dyDescent="0.25">
      <c r="A1080" s="3">
        <f>RSI!A1080</f>
        <v>43881</v>
      </c>
      <c r="B1080" s="2">
        <f>RSI!B1080</f>
        <v>41</v>
      </c>
      <c r="C1080" s="2">
        <f>RSI!I1080</f>
        <v>14.270967187653966</v>
      </c>
      <c r="D1080" s="2">
        <f>MACD!E1080</f>
        <v>1.8782065765308928</v>
      </c>
      <c r="E1080" s="2">
        <f>MACD!F1080</f>
        <v>2.5445827191714407</v>
      </c>
      <c r="F1080" s="2">
        <f>'Moving Avg'!D1080</f>
        <v>41</v>
      </c>
      <c r="G1080" s="2">
        <f>'Moving Avg'!F1080</f>
        <v>43.216999999999999</v>
      </c>
      <c r="H1080" s="2">
        <f>'Moving Avg'!G1080</f>
        <v>45.927600000000005</v>
      </c>
      <c r="I1080" s="2">
        <f>'Moving Avg'!H1080</f>
        <v>38.702949999999959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  <c r="M1080" s="8">
        <f t="shared" si="160"/>
        <v>50</v>
      </c>
      <c r="N1080" s="8">
        <f t="shared" si="161"/>
        <v>100</v>
      </c>
      <c r="O1080" s="8">
        <f t="shared" si="162"/>
        <v>50</v>
      </c>
      <c r="P1080" s="8">
        <f t="shared" si="163"/>
        <v>33</v>
      </c>
      <c r="Q1080" s="9">
        <f t="shared" si="164"/>
        <v>64.95</v>
      </c>
      <c r="R1080" s="9">
        <f t="shared" si="165"/>
        <v>55.75</v>
      </c>
      <c r="S1080" s="9">
        <f t="shared" si="166"/>
        <v>49.85</v>
      </c>
      <c r="T1080" s="9">
        <f t="shared" si="167"/>
        <v>58.25</v>
      </c>
      <c r="U1080" s="8">
        <f t="shared" si="168"/>
        <v>56.85</v>
      </c>
      <c r="V1080" s="8">
        <f t="shared" si="169"/>
        <v>57.2</v>
      </c>
    </row>
    <row r="1081" spans="1:22" ht="13.5" x14ac:dyDescent="0.25">
      <c r="A1081" s="3">
        <f>RSI!A1081</f>
        <v>43882</v>
      </c>
      <c r="B1081" s="2">
        <f>RSI!B1081</f>
        <v>41</v>
      </c>
      <c r="C1081" s="2">
        <f>RSI!I1081</f>
        <v>14.270967187653966</v>
      </c>
      <c r="D1081" s="2">
        <f>MACD!E1081</f>
        <v>1.411641410046343</v>
      </c>
      <c r="E1081" s="2">
        <f>MACD!F1081</f>
        <v>2.3179944573464213</v>
      </c>
      <c r="F1081" s="2">
        <f>'Moving Avg'!D1081</f>
        <v>41</v>
      </c>
      <c r="G1081" s="2">
        <f>'Moving Avg'!F1081</f>
        <v>42.841999999999999</v>
      </c>
      <c r="H1081" s="2">
        <f>'Moving Avg'!G1081</f>
        <v>45.969000000000015</v>
      </c>
      <c r="I1081" s="2">
        <f>'Moving Avg'!H1081</f>
        <v>38.697449999999961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  <c r="M1081" s="8">
        <f t="shared" si="160"/>
        <v>50</v>
      </c>
      <c r="N1081" s="8">
        <f t="shared" si="161"/>
        <v>100</v>
      </c>
      <c r="O1081" s="8">
        <f t="shared" si="162"/>
        <v>50</v>
      </c>
      <c r="P1081" s="8">
        <f t="shared" si="163"/>
        <v>33</v>
      </c>
      <c r="Q1081" s="9">
        <f t="shared" si="164"/>
        <v>64.95</v>
      </c>
      <c r="R1081" s="9">
        <f t="shared" si="165"/>
        <v>55.75</v>
      </c>
      <c r="S1081" s="9">
        <f t="shared" si="166"/>
        <v>49.85</v>
      </c>
      <c r="T1081" s="9">
        <f t="shared" si="167"/>
        <v>58.25</v>
      </c>
      <c r="U1081" s="8">
        <f t="shared" si="168"/>
        <v>56.85</v>
      </c>
      <c r="V1081" s="8">
        <f t="shared" si="169"/>
        <v>57.2</v>
      </c>
    </row>
    <row r="1082" spans="1:22" ht="13.5" x14ac:dyDescent="0.25">
      <c r="A1082" s="3">
        <f>RSI!A1082</f>
        <v>43885</v>
      </c>
      <c r="B1082" s="2">
        <f>RSI!B1082</f>
        <v>41</v>
      </c>
      <c r="C1082" s="2">
        <f>RSI!I1082</f>
        <v>14.270967187653966</v>
      </c>
      <c r="D1082" s="2">
        <f>MACD!E1082</f>
        <v>1.0314933005778641</v>
      </c>
      <c r="E1082" s="2">
        <f>MACD!F1082</f>
        <v>2.0606942259927101</v>
      </c>
      <c r="F1082" s="2">
        <f>'Moving Avg'!D1082</f>
        <v>41</v>
      </c>
      <c r="G1082" s="2">
        <f>'Moving Avg'!F1082</f>
        <v>42.466999999999999</v>
      </c>
      <c r="H1082" s="2">
        <f>'Moving Avg'!G1082</f>
        <v>45.963200000000008</v>
      </c>
      <c r="I1082" s="2">
        <f>'Moving Avg'!H1082</f>
        <v>38.691949999999956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  <c r="M1082" s="8">
        <f t="shared" si="160"/>
        <v>50</v>
      </c>
      <c r="N1082" s="8">
        <f t="shared" si="161"/>
        <v>100</v>
      </c>
      <c r="O1082" s="8">
        <f t="shared" si="162"/>
        <v>50</v>
      </c>
      <c r="P1082" s="8">
        <f t="shared" si="163"/>
        <v>33</v>
      </c>
      <c r="Q1082" s="9">
        <f t="shared" si="164"/>
        <v>64.95</v>
      </c>
      <c r="R1082" s="9">
        <f t="shared" si="165"/>
        <v>55.75</v>
      </c>
      <c r="S1082" s="9">
        <f t="shared" si="166"/>
        <v>49.85</v>
      </c>
      <c r="T1082" s="9">
        <f t="shared" si="167"/>
        <v>58.25</v>
      </c>
      <c r="U1082" s="8">
        <f t="shared" si="168"/>
        <v>56.85</v>
      </c>
      <c r="V1082" s="8">
        <f t="shared" si="169"/>
        <v>57.2</v>
      </c>
    </row>
    <row r="1083" spans="1:22" ht="13.5" x14ac:dyDescent="0.25">
      <c r="A1083" s="3">
        <f>RSI!A1083</f>
        <v>43886</v>
      </c>
      <c r="B1083" s="2">
        <f>RSI!B1083</f>
        <v>41</v>
      </c>
      <c r="C1083" s="2">
        <f>RSI!I1083</f>
        <v>14.270967187653966</v>
      </c>
      <c r="D1083" s="2">
        <f>MACD!E1083</f>
        <v>0.70338303474839137</v>
      </c>
      <c r="E1083" s="2">
        <f>MACD!F1083</f>
        <v>1.7892319877438465</v>
      </c>
      <c r="F1083" s="2">
        <f>'Moving Avg'!D1083</f>
        <v>41</v>
      </c>
      <c r="G1083" s="2">
        <f>'Moving Avg'!F1083</f>
        <v>42.201000000000001</v>
      </c>
      <c r="H1083" s="2">
        <f>'Moving Avg'!G1083</f>
        <v>45.932800000000007</v>
      </c>
      <c r="I1083" s="2">
        <f>'Moving Avg'!H1083</f>
        <v>38.686449999999958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  <c r="M1083" s="8">
        <f t="shared" si="160"/>
        <v>50</v>
      </c>
      <c r="N1083" s="8">
        <f t="shared" si="161"/>
        <v>100</v>
      </c>
      <c r="O1083" s="8">
        <f t="shared" si="162"/>
        <v>50</v>
      </c>
      <c r="P1083" s="8">
        <f t="shared" si="163"/>
        <v>33</v>
      </c>
      <c r="Q1083" s="9">
        <f t="shared" si="164"/>
        <v>64.95</v>
      </c>
      <c r="R1083" s="9">
        <f t="shared" si="165"/>
        <v>55.75</v>
      </c>
      <c r="S1083" s="9">
        <f t="shared" si="166"/>
        <v>49.85</v>
      </c>
      <c r="T1083" s="9">
        <f t="shared" si="167"/>
        <v>58.25</v>
      </c>
      <c r="U1083" s="8">
        <f t="shared" si="168"/>
        <v>56.85</v>
      </c>
      <c r="V1083" s="8">
        <f t="shared" si="169"/>
        <v>57.2</v>
      </c>
    </row>
    <row r="1084" spans="1:22" ht="13.5" x14ac:dyDescent="0.25">
      <c r="A1084" s="3">
        <f>RSI!A1084</f>
        <v>43887</v>
      </c>
      <c r="B1084" s="2">
        <f>RSI!B1084</f>
        <v>41</v>
      </c>
      <c r="C1084" s="2">
        <f>RSI!I1084</f>
        <v>14.270967187653966</v>
      </c>
      <c r="D1084" s="2">
        <f>MACD!E1084</f>
        <v>0.43830082608144494</v>
      </c>
      <c r="E1084" s="2">
        <f>MACD!F1084</f>
        <v>1.5190457554113663</v>
      </c>
      <c r="F1084" s="2">
        <f>'Moving Avg'!D1084</f>
        <v>41</v>
      </c>
      <c r="G1084" s="2">
        <f>'Moving Avg'!F1084</f>
        <v>41.935000000000002</v>
      </c>
      <c r="H1084" s="2">
        <f>'Moving Avg'!G1084</f>
        <v>45.850800000000007</v>
      </c>
      <c r="I1084" s="2">
        <f>'Moving Avg'!H1084</f>
        <v>38.68094999999996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  <c r="M1084" s="8">
        <f t="shared" si="160"/>
        <v>50</v>
      </c>
      <c r="N1084" s="8">
        <f t="shared" si="161"/>
        <v>100</v>
      </c>
      <c r="O1084" s="8">
        <f t="shared" si="162"/>
        <v>50</v>
      </c>
      <c r="P1084" s="8">
        <f t="shared" si="163"/>
        <v>33</v>
      </c>
      <c r="Q1084" s="9">
        <f t="shared" si="164"/>
        <v>64.95</v>
      </c>
      <c r="R1084" s="9">
        <f t="shared" si="165"/>
        <v>55.75</v>
      </c>
      <c r="S1084" s="9">
        <f t="shared" si="166"/>
        <v>49.85</v>
      </c>
      <c r="T1084" s="9">
        <f t="shared" si="167"/>
        <v>58.25</v>
      </c>
      <c r="U1084" s="8">
        <f t="shared" si="168"/>
        <v>56.85</v>
      </c>
      <c r="V1084" s="8">
        <f t="shared" si="169"/>
        <v>57.2</v>
      </c>
    </row>
    <row r="1085" spans="1:22" ht="13.5" x14ac:dyDescent="0.25">
      <c r="A1085" s="3">
        <f>RSI!A1085</f>
        <v>43888</v>
      </c>
      <c r="B1085" s="2">
        <f>RSI!B1085</f>
        <v>41</v>
      </c>
      <c r="C1085" s="2">
        <f>RSI!I1085</f>
        <v>14.270967187653966</v>
      </c>
      <c r="D1085" s="2">
        <f>MACD!E1085</f>
        <v>0.22562045375170925</v>
      </c>
      <c r="E1085" s="2">
        <f>MACD!F1085</f>
        <v>1.260360695079435</v>
      </c>
      <c r="F1085" s="2">
        <f>'Moving Avg'!D1085</f>
        <v>41</v>
      </c>
      <c r="G1085" s="2">
        <f>'Moving Avg'!F1085</f>
        <v>41.669000000000004</v>
      </c>
      <c r="H1085" s="2">
        <f>'Moving Avg'!G1085</f>
        <v>45.768800000000013</v>
      </c>
      <c r="I1085" s="2">
        <f>'Moving Avg'!H1085</f>
        <v>38.68094999999996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  <c r="M1085" s="8">
        <f t="shared" si="160"/>
        <v>50</v>
      </c>
      <c r="N1085" s="8">
        <f t="shared" si="161"/>
        <v>100</v>
      </c>
      <c r="O1085" s="8">
        <f t="shared" si="162"/>
        <v>50</v>
      </c>
      <c r="P1085" s="8">
        <f t="shared" si="163"/>
        <v>33</v>
      </c>
      <c r="Q1085" s="9">
        <f t="shared" si="164"/>
        <v>64.95</v>
      </c>
      <c r="R1085" s="9">
        <f t="shared" si="165"/>
        <v>55.75</v>
      </c>
      <c r="S1085" s="9">
        <f t="shared" si="166"/>
        <v>49.85</v>
      </c>
      <c r="T1085" s="9">
        <f t="shared" si="167"/>
        <v>58.25</v>
      </c>
      <c r="U1085" s="8">
        <f t="shared" si="168"/>
        <v>56.85</v>
      </c>
      <c r="V1085" s="8">
        <f t="shared" si="169"/>
        <v>57.2</v>
      </c>
    </row>
    <row r="1086" spans="1:22" ht="13.5" x14ac:dyDescent="0.25">
      <c r="A1086" s="3">
        <f>RSI!A1086</f>
        <v>43889</v>
      </c>
      <c r="B1086" s="2">
        <f>RSI!B1086</f>
        <v>41</v>
      </c>
      <c r="C1086" s="2">
        <f>RSI!I1086</f>
        <v>14.270967187653966</v>
      </c>
      <c r="D1086" s="2">
        <f>MACD!E1086</f>
        <v>5.6419359148627279E-2</v>
      </c>
      <c r="E1086" s="2">
        <f>MACD!F1086</f>
        <v>1.0195724278932736</v>
      </c>
      <c r="F1086" s="2">
        <f>'Moving Avg'!D1086</f>
        <v>41</v>
      </c>
      <c r="G1086" s="2">
        <f>'Moving Avg'!F1086</f>
        <v>41.472000000000001</v>
      </c>
      <c r="H1086" s="2">
        <f>'Moving Avg'!G1086</f>
        <v>45.652800000000006</v>
      </c>
      <c r="I1086" s="2">
        <f>'Moving Avg'!H1086</f>
        <v>38.681449999999955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  <c r="M1086" s="8">
        <f t="shared" si="160"/>
        <v>50</v>
      </c>
      <c r="N1086" s="8">
        <f t="shared" si="161"/>
        <v>100</v>
      </c>
      <c r="O1086" s="8">
        <f t="shared" si="162"/>
        <v>50</v>
      </c>
      <c r="P1086" s="8">
        <f t="shared" si="163"/>
        <v>33</v>
      </c>
      <c r="Q1086" s="9">
        <f t="shared" si="164"/>
        <v>64.95</v>
      </c>
      <c r="R1086" s="9">
        <f t="shared" si="165"/>
        <v>55.75</v>
      </c>
      <c r="S1086" s="9">
        <f t="shared" si="166"/>
        <v>49.85</v>
      </c>
      <c r="T1086" s="9">
        <f t="shared" si="167"/>
        <v>58.25</v>
      </c>
      <c r="U1086" s="8">
        <f t="shared" si="168"/>
        <v>56.85</v>
      </c>
      <c r="V1086" s="8">
        <f t="shared" si="169"/>
        <v>57.2</v>
      </c>
    </row>
    <row r="1087" spans="1:22" ht="13.5" x14ac:dyDescent="0.25">
      <c r="A1087" s="3">
        <f>RSI!A1087</f>
        <v>43892</v>
      </c>
      <c r="B1087" s="2">
        <f>RSI!B1087</f>
        <v>41</v>
      </c>
      <c r="C1087" s="2">
        <f>RSI!I1087</f>
        <v>14.270967187653966</v>
      </c>
      <c r="D1087" s="2">
        <f>MACD!E1087</f>
        <v>-7.6788556670294383E-2</v>
      </c>
      <c r="E1087" s="2">
        <f>MACD!F1087</f>
        <v>0.80030023098056013</v>
      </c>
      <c r="F1087" s="2">
        <f>'Moving Avg'!D1087</f>
        <v>41</v>
      </c>
      <c r="G1087" s="2">
        <f>'Moving Avg'!F1087</f>
        <v>41.274999999999999</v>
      </c>
      <c r="H1087" s="2">
        <f>'Moving Avg'!G1087</f>
        <v>45.542800000000007</v>
      </c>
      <c r="I1087" s="2">
        <f>'Moving Avg'!H1087</f>
        <v>38.687449999999956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  <c r="M1087" s="8">
        <f t="shared" si="160"/>
        <v>50</v>
      </c>
      <c r="N1087" s="8">
        <f t="shared" si="161"/>
        <v>100</v>
      </c>
      <c r="O1087" s="8">
        <f t="shared" si="162"/>
        <v>50</v>
      </c>
      <c r="P1087" s="8">
        <f t="shared" si="163"/>
        <v>33</v>
      </c>
      <c r="Q1087" s="9">
        <f t="shared" si="164"/>
        <v>64.95</v>
      </c>
      <c r="R1087" s="9">
        <f t="shared" si="165"/>
        <v>55.75</v>
      </c>
      <c r="S1087" s="9">
        <f t="shared" si="166"/>
        <v>49.85</v>
      </c>
      <c r="T1087" s="9">
        <f t="shared" si="167"/>
        <v>58.25</v>
      </c>
      <c r="U1087" s="8">
        <f t="shared" si="168"/>
        <v>56.85</v>
      </c>
      <c r="V1087" s="8">
        <f t="shared" si="169"/>
        <v>57.2</v>
      </c>
    </row>
    <row r="1088" spans="1:22" ht="13.5" x14ac:dyDescent="0.25">
      <c r="A1088" s="3">
        <f>RSI!A1088</f>
        <v>43893</v>
      </c>
      <c r="B1088" s="2">
        <f>RSI!B1088</f>
        <v>41</v>
      </c>
      <c r="C1088" s="2">
        <f>RSI!I1088</f>
        <v>14.270967187653966</v>
      </c>
      <c r="D1088" s="2">
        <f>MACD!E1088</f>
        <v>-0.18027864961481299</v>
      </c>
      <c r="E1088" s="2">
        <f>MACD!F1088</f>
        <v>0.60418445486148553</v>
      </c>
      <c r="F1088" s="2">
        <f>'Moving Avg'!D1088</f>
        <v>41</v>
      </c>
      <c r="G1088" s="2">
        <f>'Moving Avg'!F1088</f>
        <v>41.178999999999995</v>
      </c>
      <c r="H1088" s="2">
        <f>'Moving Avg'!G1088</f>
        <v>45.432800000000007</v>
      </c>
      <c r="I1088" s="2">
        <f>'Moving Avg'!H1088</f>
        <v>38.698449999999958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  <c r="M1088" s="8">
        <f t="shared" si="160"/>
        <v>50</v>
      </c>
      <c r="N1088" s="8">
        <f t="shared" si="161"/>
        <v>100</v>
      </c>
      <c r="O1088" s="8">
        <f t="shared" si="162"/>
        <v>50</v>
      </c>
      <c r="P1088" s="8">
        <f t="shared" si="163"/>
        <v>33</v>
      </c>
      <c r="Q1088" s="9">
        <f t="shared" si="164"/>
        <v>64.95</v>
      </c>
      <c r="R1088" s="9">
        <f t="shared" si="165"/>
        <v>55.75</v>
      </c>
      <c r="S1088" s="9">
        <f t="shared" si="166"/>
        <v>49.85</v>
      </c>
      <c r="T1088" s="9">
        <f t="shared" si="167"/>
        <v>58.25</v>
      </c>
      <c r="U1088" s="8">
        <f t="shared" si="168"/>
        <v>56.85</v>
      </c>
      <c r="V1088" s="8">
        <f t="shared" si="169"/>
        <v>57.2</v>
      </c>
    </row>
    <row r="1089" spans="1:22" ht="13.5" x14ac:dyDescent="0.25">
      <c r="A1089" s="3">
        <f>RSI!A1089</f>
        <v>43894</v>
      </c>
      <c r="B1089" s="2">
        <f>RSI!B1089</f>
        <v>41</v>
      </c>
      <c r="C1089" s="2">
        <f>RSI!I1089</f>
        <v>14.270967187653966</v>
      </c>
      <c r="D1089" s="2">
        <f>MACD!E1089</f>
        <v>-0.25930617372102915</v>
      </c>
      <c r="E1089" s="2">
        <f>MACD!F1089</f>
        <v>0.43148632914498258</v>
      </c>
      <c r="F1089" s="2">
        <f>'Moving Avg'!D1089</f>
        <v>41</v>
      </c>
      <c r="G1089" s="2">
        <f>'Moving Avg'!F1089</f>
        <v>41.082999999999998</v>
      </c>
      <c r="H1089" s="2">
        <f>'Moving Avg'!G1089</f>
        <v>45.322800000000008</v>
      </c>
      <c r="I1089" s="2">
        <f>'Moving Avg'!H1089</f>
        <v>38.713449999999959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  <c r="M1089" s="8">
        <f t="shared" si="160"/>
        <v>50</v>
      </c>
      <c r="N1089" s="8">
        <f t="shared" si="161"/>
        <v>100</v>
      </c>
      <c r="O1089" s="8">
        <f t="shared" si="162"/>
        <v>50</v>
      </c>
      <c r="P1089" s="8">
        <f t="shared" si="163"/>
        <v>33</v>
      </c>
      <c r="Q1089" s="9">
        <f t="shared" si="164"/>
        <v>64.95</v>
      </c>
      <c r="R1089" s="9">
        <f t="shared" si="165"/>
        <v>55.75</v>
      </c>
      <c r="S1089" s="9">
        <f t="shared" si="166"/>
        <v>49.85</v>
      </c>
      <c r="T1089" s="9">
        <f t="shared" si="167"/>
        <v>58.25</v>
      </c>
      <c r="U1089" s="8">
        <f t="shared" si="168"/>
        <v>56.85</v>
      </c>
      <c r="V1089" s="8">
        <f t="shared" si="169"/>
        <v>57.2</v>
      </c>
    </row>
    <row r="1090" spans="1:22" ht="13.5" x14ac:dyDescent="0.25">
      <c r="A1090" s="3">
        <f>RSI!A1090</f>
        <v>43895</v>
      </c>
      <c r="B1090" s="2">
        <f>RSI!B1090</f>
        <v>41</v>
      </c>
      <c r="C1090" s="2">
        <f>RSI!I1090</f>
        <v>14.270967187653966</v>
      </c>
      <c r="D1090" s="2">
        <f>MACD!E1090</f>
        <v>-0.31826726897551794</v>
      </c>
      <c r="E1090" s="2">
        <f>MACD!F1090</f>
        <v>0.28153560952088252</v>
      </c>
      <c r="F1090" s="2">
        <f>'Moving Avg'!D1090</f>
        <v>41</v>
      </c>
      <c r="G1090" s="2">
        <f>'Moving Avg'!F1090</f>
        <v>41.012999999999998</v>
      </c>
      <c r="H1090" s="2">
        <f>'Moving Avg'!G1090</f>
        <v>45.212800000000009</v>
      </c>
      <c r="I1090" s="2">
        <f>'Moving Avg'!H1090</f>
        <v>38.72844999999996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  <c r="M1090" s="8">
        <f t="shared" ref="M1090:M1153" si="170">IF(C1090&lt;30,50, IF(C1090&gt;70, 0, 25))</f>
        <v>50</v>
      </c>
      <c r="N1090" s="8">
        <f t="shared" ref="N1090:N1153" si="171">IF(E1090-D1090&gt;0.02, 100, IF(E1090-D1090&lt;0,0,45))</f>
        <v>100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33</v>
      </c>
      <c r="Q1090" s="9">
        <f t="shared" si="164"/>
        <v>64.95</v>
      </c>
      <c r="R1090" s="9">
        <f t="shared" si="165"/>
        <v>55.75</v>
      </c>
      <c r="S1090" s="9">
        <f t="shared" si="166"/>
        <v>49.85</v>
      </c>
      <c r="T1090" s="9">
        <f t="shared" si="167"/>
        <v>58.25</v>
      </c>
      <c r="U1090" s="8">
        <f t="shared" si="168"/>
        <v>56.85</v>
      </c>
      <c r="V1090" s="8">
        <f t="shared" si="169"/>
        <v>57.2</v>
      </c>
    </row>
    <row r="1091" spans="1:22" ht="13.5" x14ac:dyDescent="0.25">
      <c r="A1091" s="3">
        <f>RSI!A1091</f>
        <v>43896</v>
      </c>
      <c r="B1091" s="2">
        <f>RSI!B1091</f>
        <v>41</v>
      </c>
      <c r="C1091" s="2">
        <f>RSI!I1091</f>
        <v>14.270967187653966</v>
      </c>
      <c r="D1091" s="2">
        <f>MACD!E1091</f>
        <v>-0.36083488185039414</v>
      </c>
      <c r="E1091" s="2">
        <f>MACD!F1091</f>
        <v>0.1530615112466272</v>
      </c>
      <c r="F1091" s="2">
        <f>'Moving Avg'!D1091</f>
        <v>41</v>
      </c>
      <c r="G1091" s="2">
        <f>'Moving Avg'!F1091</f>
        <v>41.006500000000003</v>
      </c>
      <c r="H1091" s="2">
        <f>'Moving Avg'!G1091</f>
        <v>45.102800000000009</v>
      </c>
      <c r="I1091" s="2">
        <f>'Moving Avg'!H1091</f>
        <v>38.74344999999996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  <c r="M1091" s="8">
        <f t="shared" si="170"/>
        <v>50</v>
      </c>
      <c r="N1091" s="8">
        <f t="shared" si="171"/>
        <v>100</v>
      </c>
      <c r="O1091" s="8">
        <f t="shared" si="172"/>
        <v>50</v>
      </c>
      <c r="P1091" s="8">
        <f t="shared" si="173"/>
        <v>33</v>
      </c>
      <c r="Q1091" s="9">
        <f t="shared" ref="Q1091:Q1154" si="174">0.35*M1091+N1091*0.35+O1091*0.15+P1091*0.15</f>
        <v>64.95</v>
      </c>
      <c r="R1091" s="9">
        <f t="shared" ref="R1091:R1154" si="175">M1091*0.2+N1091*0.2+O1091*0.35+P1091*0.25</f>
        <v>55.75</v>
      </c>
      <c r="S1091" s="9">
        <f t="shared" ref="S1091:S1154" si="176">M1091*0.15+N1091*0.15+O1091*0.25+P1091*0.45</f>
        <v>49.85</v>
      </c>
      <c r="T1091" s="9">
        <f t="shared" ref="T1091:T1154" si="177">0.25*SUM(M1091:P1091)</f>
        <v>58.25</v>
      </c>
      <c r="U1091" s="8">
        <f t="shared" ref="U1091:U1154" si="178">SUM(Q1091:S1091)/3</f>
        <v>56.85</v>
      </c>
      <c r="V1091" s="8">
        <f t="shared" ref="V1091:V1154" si="179">SUM(Q1091:T1091)/4</f>
        <v>57.2</v>
      </c>
    </row>
    <row r="1092" spans="1:22" ht="13.5" x14ac:dyDescent="0.25">
      <c r="A1092" s="3">
        <f>RSI!A1092</f>
        <v>43899</v>
      </c>
      <c r="B1092" s="2">
        <f>RSI!B1092</f>
        <v>41</v>
      </c>
      <c r="C1092" s="2">
        <f>RSI!I1092</f>
        <v>14.270967187653966</v>
      </c>
      <c r="D1092" s="2">
        <f>MACD!E1092</f>
        <v>-0.39007349727258855</v>
      </c>
      <c r="E1092" s="2">
        <f>MACD!F1092</f>
        <v>4.4434509542784051E-2</v>
      </c>
      <c r="F1092" s="2">
        <f>'Moving Avg'!D1092</f>
        <v>41</v>
      </c>
      <c r="G1092" s="2">
        <f>'Moving Avg'!F1092</f>
        <v>41</v>
      </c>
      <c r="H1092" s="2">
        <f>'Moving Avg'!G1092</f>
        <v>44.99280000000001</v>
      </c>
      <c r="I1092" s="2">
        <f>'Moving Avg'!H1092</f>
        <v>38.763449999999963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  <c r="M1092" s="8">
        <f t="shared" si="170"/>
        <v>50</v>
      </c>
      <c r="N1092" s="8">
        <f t="shared" si="171"/>
        <v>100</v>
      </c>
      <c r="O1092" s="8">
        <f t="shared" si="172"/>
        <v>50</v>
      </c>
      <c r="P1092" s="8">
        <f t="shared" si="173"/>
        <v>33</v>
      </c>
      <c r="Q1092" s="9">
        <f t="shared" si="174"/>
        <v>64.95</v>
      </c>
      <c r="R1092" s="9">
        <f t="shared" si="175"/>
        <v>55.75</v>
      </c>
      <c r="S1092" s="9">
        <f t="shared" si="176"/>
        <v>49.85</v>
      </c>
      <c r="T1092" s="9">
        <f t="shared" si="177"/>
        <v>58.25</v>
      </c>
      <c r="U1092" s="8">
        <f t="shared" si="178"/>
        <v>56.85</v>
      </c>
      <c r="V1092" s="8">
        <f t="shared" si="179"/>
        <v>57.2</v>
      </c>
    </row>
    <row r="1093" spans="1:22" ht="13.5" x14ac:dyDescent="0.25">
      <c r="A1093" s="3">
        <f>RSI!A1093</f>
        <v>43900</v>
      </c>
      <c r="B1093" s="2">
        <f>RSI!B1093</f>
        <v>39.159999999999997</v>
      </c>
      <c r="C1093" s="2">
        <f>RSI!I1093</f>
        <v>6.3239675004837039</v>
      </c>
      <c r="D1093" s="2">
        <f>MACD!E1093</f>
        <v>-0.27223966608173811</v>
      </c>
      <c r="E1093" s="2">
        <f>MACD!F1093</f>
        <v>-1.8900325582120382E-2</v>
      </c>
      <c r="F1093" s="2">
        <f>'Moving Avg'!D1093</f>
        <v>40.631999999999998</v>
      </c>
      <c r="G1093" s="2">
        <f>'Moving Avg'!F1093</f>
        <v>40.908000000000001</v>
      </c>
      <c r="H1093" s="2">
        <f>'Moving Avg'!G1093</f>
        <v>44.818200000000019</v>
      </c>
      <c r="I1093" s="2">
        <f>'Moving Avg'!H1093</f>
        <v>38.774249999999959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  <c r="M1093" s="8">
        <f t="shared" si="170"/>
        <v>50</v>
      </c>
      <c r="N1093" s="8">
        <f t="shared" si="171"/>
        <v>100</v>
      </c>
      <c r="O1093" s="8">
        <f t="shared" si="172"/>
        <v>50</v>
      </c>
      <c r="P1093" s="8">
        <f t="shared" si="173"/>
        <v>33</v>
      </c>
      <c r="Q1093" s="9">
        <f t="shared" si="174"/>
        <v>64.95</v>
      </c>
      <c r="R1093" s="9">
        <f t="shared" si="175"/>
        <v>55.75</v>
      </c>
      <c r="S1093" s="9">
        <f t="shared" si="176"/>
        <v>49.85</v>
      </c>
      <c r="T1093" s="9">
        <f t="shared" si="177"/>
        <v>58.25</v>
      </c>
      <c r="U1093" s="8">
        <f t="shared" si="178"/>
        <v>56.85</v>
      </c>
      <c r="V1093" s="8">
        <f t="shared" si="179"/>
        <v>57.2</v>
      </c>
    </row>
    <row r="1094" spans="1:22" ht="13.5" x14ac:dyDescent="0.25">
      <c r="A1094" s="3">
        <f>RSI!A1094</f>
        <v>43901</v>
      </c>
      <c r="B1094" s="2">
        <f>RSI!B1094</f>
        <v>39.159999999999997</v>
      </c>
      <c r="C1094" s="2">
        <f>RSI!I1094</f>
        <v>6.3239675004837039</v>
      </c>
      <c r="D1094" s="2">
        <f>MACD!E1094</f>
        <v>-0.15584860556375446</v>
      </c>
      <c r="E1094" s="2">
        <f>MACD!F1094</f>
        <v>-4.6289981578447201E-2</v>
      </c>
      <c r="F1094" s="2">
        <f>'Moving Avg'!D1094</f>
        <v>40.263999999999996</v>
      </c>
      <c r="G1094" s="2">
        <f>'Moving Avg'!F1094</f>
        <v>40.815999999999995</v>
      </c>
      <c r="H1094" s="2">
        <f>'Moving Avg'!G1094</f>
        <v>44.600600000000014</v>
      </c>
      <c r="I1094" s="2">
        <f>'Moving Avg'!H1094</f>
        <v>38.785049999999956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  <c r="M1094" s="8">
        <f t="shared" si="170"/>
        <v>50</v>
      </c>
      <c r="N1094" s="8">
        <f t="shared" si="171"/>
        <v>100</v>
      </c>
      <c r="O1094" s="8">
        <f t="shared" si="172"/>
        <v>50</v>
      </c>
      <c r="P1094" s="8">
        <f t="shared" si="173"/>
        <v>33</v>
      </c>
      <c r="Q1094" s="9">
        <f t="shared" si="174"/>
        <v>64.95</v>
      </c>
      <c r="R1094" s="9">
        <f t="shared" si="175"/>
        <v>55.75</v>
      </c>
      <c r="S1094" s="9">
        <f t="shared" si="176"/>
        <v>49.85</v>
      </c>
      <c r="T1094" s="9">
        <f t="shared" si="177"/>
        <v>58.25</v>
      </c>
      <c r="U1094" s="8">
        <f t="shared" si="178"/>
        <v>56.85</v>
      </c>
      <c r="V1094" s="8">
        <f t="shared" si="179"/>
        <v>57.2</v>
      </c>
    </row>
    <row r="1095" spans="1:22" ht="13.5" x14ac:dyDescent="0.25">
      <c r="A1095" s="3">
        <f>RSI!A1095</f>
        <v>43902</v>
      </c>
      <c r="B1095" s="2">
        <f>RSI!B1095</f>
        <v>39.159999999999997</v>
      </c>
      <c r="C1095" s="2">
        <f>RSI!I1095</f>
        <v>6.3239675004837039</v>
      </c>
      <c r="D1095" s="2">
        <f>MACD!E1095</f>
        <v>-4.1914314781131168E-2</v>
      </c>
      <c r="E1095" s="2">
        <f>MACD!F1095</f>
        <v>-4.5414848218983998E-2</v>
      </c>
      <c r="F1095" s="2">
        <f>'Moving Avg'!D1095</f>
        <v>39.896000000000001</v>
      </c>
      <c r="G1095" s="2">
        <f>'Moving Avg'!F1095</f>
        <v>40.723999999999997</v>
      </c>
      <c r="H1095" s="2">
        <f>'Moving Avg'!G1095</f>
        <v>44.384000000000007</v>
      </c>
      <c r="I1095" s="2">
        <f>'Moving Avg'!H1095</f>
        <v>38.79664999999995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  <c r="M1095" s="8">
        <f t="shared" si="170"/>
        <v>50</v>
      </c>
      <c r="N1095" s="8">
        <f t="shared" si="171"/>
        <v>0</v>
      </c>
      <c r="O1095" s="8">
        <f t="shared" si="172"/>
        <v>50</v>
      </c>
      <c r="P1095" s="8">
        <f t="shared" si="173"/>
        <v>33</v>
      </c>
      <c r="Q1095" s="9">
        <f t="shared" si="174"/>
        <v>29.95</v>
      </c>
      <c r="R1095" s="9">
        <f t="shared" si="175"/>
        <v>35.75</v>
      </c>
      <c r="S1095" s="9">
        <f t="shared" si="176"/>
        <v>34.85</v>
      </c>
      <c r="T1095" s="9">
        <f t="shared" si="177"/>
        <v>33.25</v>
      </c>
      <c r="U1095" s="8">
        <f t="shared" si="178"/>
        <v>33.516666666666673</v>
      </c>
      <c r="V1095" s="8">
        <f t="shared" si="179"/>
        <v>33.450000000000003</v>
      </c>
    </row>
    <row r="1096" spans="1:22" ht="13.5" x14ac:dyDescent="0.25">
      <c r="A1096" s="3">
        <f>RSI!A1096</f>
        <v>43903</v>
      </c>
      <c r="B1096" s="2">
        <f>RSI!B1096</f>
        <v>39.159999999999997</v>
      </c>
      <c r="C1096" s="2">
        <f>RSI!I1096</f>
        <v>6.3239675004837039</v>
      </c>
      <c r="D1096" s="2">
        <f>MACD!E1096</f>
        <v>6.8796759932105545E-2</v>
      </c>
      <c r="E1096" s="2">
        <f>MACD!F1096</f>
        <v>-2.2572526588766094E-2</v>
      </c>
      <c r="F1096" s="2">
        <f>'Moving Avg'!D1096</f>
        <v>39.527999999999999</v>
      </c>
      <c r="G1096" s="2">
        <f>'Moving Avg'!F1096</f>
        <v>40.631999999999991</v>
      </c>
      <c r="H1096" s="2">
        <f>'Moving Avg'!G1096</f>
        <v>44.167400000000001</v>
      </c>
      <c r="I1096" s="2">
        <f>'Moving Avg'!H1096</f>
        <v>38.808249999999951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  <c r="M1096" s="8">
        <f t="shared" si="170"/>
        <v>50</v>
      </c>
      <c r="N1096" s="8">
        <f t="shared" si="171"/>
        <v>0</v>
      </c>
      <c r="O1096" s="8">
        <f t="shared" si="172"/>
        <v>50</v>
      </c>
      <c r="P1096" s="8">
        <f t="shared" si="173"/>
        <v>33</v>
      </c>
      <c r="Q1096" s="9">
        <f t="shared" si="174"/>
        <v>29.95</v>
      </c>
      <c r="R1096" s="9">
        <f t="shared" si="175"/>
        <v>35.75</v>
      </c>
      <c r="S1096" s="9">
        <f t="shared" si="176"/>
        <v>34.85</v>
      </c>
      <c r="T1096" s="9">
        <f t="shared" si="177"/>
        <v>33.25</v>
      </c>
      <c r="U1096" s="8">
        <f t="shared" si="178"/>
        <v>33.516666666666673</v>
      </c>
      <c r="V1096" s="8">
        <f t="shared" si="179"/>
        <v>33.450000000000003</v>
      </c>
    </row>
    <row r="1097" spans="1:22" ht="13.5" x14ac:dyDescent="0.25">
      <c r="A1097" s="3">
        <f>RSI!A1097</f>
        <v>43906</v>
      </c>
      <c r="B1097" s="2">
        <f>RSI!B1097</f>
        <v>37.4</v>
      </c>
      <c r="C1097" s="2">
        <f>RSI!I1097</f>
        <v>3.6843385006378782</v>
      </c>
      <c r="D1097" s="2">
        <f>MACD!E1097</f>
        <v>0.30609122861132931</v>
      </c>
      <c r="E1097" s="2">
        <f>MACD!F1097</f>
        <v>4.316022445125299E-2</v>
      </c>
      <c r="F1097" s="2">
        <f>'Moving Avg'!D1097</f>
        <v>38.808</v>
      </c>
      <c r="G1097" s="2">
        <f>'Moving Avg'!F1097</f>
        <v>40.451999999999991</v>
      </c>
      <c r="H1097" s="2">
        <f>'Moving Avg'!G1097</f>
        <v>43.915600000000005</v>
      </c>
      <c r="I1097" s="2">
        <f>'Moving Avg'!H1097</f>
        <v>38.812599999999946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  <c r="M1097" s="8">
        <f t="shared" si="170"/>
        <v>50</v>
      </c>
      <c r="N1097" s="8">
        <f t="shared" si="171"/>
        <v>0</v>
      </c>
      <c r="O1097" s="8">
        <f t="shared" si="172"/>
        <v>0</v>
      </c>
      <c r="P1097" s="8">
        <f t="shared" si="173"/>
        <v>33</v>
      </c>
      <c r="Q1097" s="9">
        <f t="shared" si="174"/>
        <v>22.45</v>
      </c>
      <c r="R1097" s="9">
        <f t="shared" si="175"/>
        <v>18.25</v>
      </c>
      <c r="S1097" s="9">
        <f t="shared" si="176"/>
        <v>22.35</v>
      </c>
      <c r="T1097" s="9">
        <f t="shared" si="177"/>
        <v>20.75</v>
      </c>
      <c r="U1097" s="8">
        <f t="shared" si="178"/>
        <v>21.016666666666669</v>
      </c>
      <c r="V1097" s="8">
        <f t="shared" si="179"/>
        <v>20.950000000000003</v>
      </c>
    </row>
    <row r="1098" spans="1:22" ht="13.5" x14ac:dyDescent="0.25">
      <c r="A1098" s="3">
        <f>RSI!A1098</f>
        <v>43907</v>
      </c>
      <c r="B1098" s="2">
        <f>RSI!B1098</f>
        <v>35.72</v>
      </c>
      <c r="C1098" s="2">
        <f>RSI!I1098</f>
        <v>2.5781257580512715</v>
      </c>
      <c r="D1098" s="2">
        <f>MACD!E1098</f>
        <v>0.65398756471487474</v>
      </c>
      <c r="E1098" s="2">
        <f>MACD!F1098</f>
        <v>0.16532569250397736</v>
      </c>
      <c r="F1098" s="2">
        <f>'Moving Avg'!D1098</f>
        <v>38.119999999999997</v>
      </c>
      <c r="G1098" s="2">
        <f>'Moving Avg'!F1098</f>
        <v>40.187999999999995</v>
      </c>
      <c r="H1098" s="2">
        <f>'Moving Avg'!G1098</f>
        <v>43.630200000000002</v>
      </c>
      <c r="I1098" s="2">
        <f>'Moving Avg'!H1098</f>
        <v>38.810199999999952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  <c r="M1098" s="8">
        <f t="shared" si="170"/>
        <v>50</v>
      </c>
      <c r="N1098" s="8">
        <f t="shared" si="171"/>
        <v>0</v>
      </c>
      <c r="O1098" s="8">
        <f t="shared" si="172"/>
        <v>0</v>
      </c>
      <c r="P1098" s="8">
        <f t="shared" si="173"/>
        <v>33</v>
      </c>
      <c r="Q1098" s="9">
        <f t="shared" si="174"/>
        <v>22.45</v>
      </c>
      <c r="R1098" s="9">
        <f t="shared" si="175"/>
        <v>18.25</v>
      </c>
      <c r="S1098" s="9">
        <f t="shared" si="176"/>
        <v>22.35</v>
      </c>
      <c r="T1098" s="9">
        <f t="shared" si="177"/>
        <v>20.75</v>
      </c>
      <c r="U1098" s="8">
        <f t="shared" si="178"/>
        <v>21.016666666666669</v>
      </c>
      <c r="V1098" s="8">
        <f t="shared" si="179"/>
        <v>20.950000000000003</v>
      </c>
    </row>
    <row r="1099" spans="1:22" ht="13.5" x14ac:dyDescent="0.25">
      <c r="A1099" s="3">
        <f>RSI!A1099</f>
        <v>43908</v>
      </c>
      <c r="B1099" s="2">
        <f>RSI!B1099</f>
        <v>34.65</v>
      </c>
      <c r="C1099" s="2">
        <f>RSI!I1099</f>
        <v>2.1378577604633477</v>
      </c>
      <c r="D1099" s="2">
        <f>MACD!E1099</f>
        <v>1.0585332689018117</v>
      </c>
      <c r="E1099" s="2">
        <f>MACD!F1099</f>
        <v>0.34396720778354428</v>
      </c>
      <c r="F1099" s="2">
        <f>'Moving Avg'!D1099</f>
        <v>37.218000000000004</v>
      </c>
      <c r="G1099" s="2">
        <f>'Moving Avg'!F1099</f>
        <v>39.870499999999993</v>
      </c>
      <c r="H1099" s="2">
        <f>'Moving Avg'!G1099</f>
        <v>43.323400000000014</v>
      </c>
      <c r="I1099" s="2">
        <f>'Moving Avg'!H1099</f>
        <v>38.801549999999942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  <c r="M1099" s="8">
        <f t="shared" si="170"/>
        <v>50</v>
      </c>
      <c r="N1099" s="8">
        <f t="shared" si="171"/>
        <v>0</v>
      </c>
      <c r="O1099" s="8">
        <f t="shared" si="172"/>
        <v>0</v>
      </c>
      <c r="P1099" s="8">
        <f t="shared" si="173"/>
        <v>33</v>
      </c>
      <c r="Q1099" s="9">
        <f t="shared" si="174"/>
        <v>22.45</v>
      </c>
      <c r="R1099" s="9">
        <f t="shared" si="175"/>
        <v>18.25</v>
      </c>
      <c r="S1099" s="9">
        <f t="shared" si="176"/>
        <v>22.35</v>
      </c>
      <c r="T1099" s="9">
        <f t="shared" si="177"/>
        <v>20.75</v>
      </c>
      <c r="U1099" s="8">
        <f t="shared" si="178"/>
        <v>21.016666666666669</v>
      </c>
      <c r="V1099" s="8">
        <f t="shared" si="179"/>
        <v>20.950000000000003</v>
      </c>
    </row>
    <row r="1100" spans="1:22" ht="13.5" x14ac:dyDescent="0.25">
      <c r="A1100" s="3">
        <f>RSI!A1100</f>
        <v>43909</v>
      </c>
      <c r="B1100" s="2">
        <f>RSI!B1100</f>
        <v>34.65</v>
      </c>
      <c r="C1100" s="2">
        <f>RSI!I1100</f>
        <v>2.1378577604633477</v>
      </c>
      <c r="D1100" s="2">
        <f>MACD!E1100</f>
        <v>1.4357866466106444</v>
      </c>
      <c r="E1100" s="2">
        <f>MACD!F1100</f>
        <v>0.56233109554896432</v>
      </c>
      <c r="F1100" s="2">
        <f>'Moving Avg'!D1100</f>
        <v>36.316000000000003</v>
      </c>
      <c r="G1100" s="2">
        <f>'Moving Avg'!F1100</f>
        <v>39.55299999999999</v>
      </c>
      <c r="H1100" s="2">
        <f>'Moving Avg'!G1100</f>
        <v>43.016600000000018</v>
      </c>
      <c r="I1100" s="2">
        <f>'Moving Avg'!H1100</f>
        <v>38.793699999999944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  <c r="M1100" s="8">
        <f t="shared" si="170"/>
        <v>50</v>
      </c>
      <c r="N1100" s="8">
        <f t="shared" si="171"/>
        <v>0</v>
      </c>
      <c r="O1100" s="8">
        <f t="shared" si="172"/>
        <v>0</v>
      </c>
      <c r="P1100" s="8">
        <f t="shared" si="173"/>
        <v>33</v>
      </c>
      <c r="Q1100" s="9">
        <f t="shared" si="174"/>
        <v>22.45</v>
      </c>
      <c r="R1100" s="9">
        <f t="shared" si="175"/>
        <v>18.25</v>
      </c>
      <c r="S1100" s="9">
        <f t="shared" si="176"/>
        <v>22.35</v>
      </c>
      <c r="T1100" s="9">
        <f t="shared" si="177"/>
        <v>20.75</v>
      </c>
      <c r="U1100" s="8">
        <f t="shared" si="178"/>
        <v>21.016666666666669</v>
      </c>
      <c r="V1100" s="8">
        <f t="shared" si="179"/>
        <v>20.950000000000003</v>
      </c>
    </row>
    <row r="1101" spans="1:22" ht="13.5" x14ac:dyDescent="0.25">
      <c r="A1101" s="3">
        <f>RSI!A1101</f>
        <v>43913</v>
      </c>
      <c r="B1101" s="2">
        <f>RSI!B1101</f>
        <v>34.65</v>
      </c>
      <c r="C1101" s="2">
        <f>RSI!I1101</f>
        <v>2.1378577604633477</v>
      </c>
      <c r="D1101" s="2">
        <f>MACD!E1101</f>
        <v>1.7873579636576125</v>
      </c>
      <c r="E1101" s="2">
        <f>MACD!F1101</f>
        <v>0.80733646917069402</v>
      </c>
      <c r="F1101" s="2">
        <f>'Moving Avg'!D1101</f>
        <v>35.414000000000001</v>
      </c>
      <c r="G1101" s="2">
        <f>'Moving Avg'!F1101</f>
        <v>39.235499999999988</v>
      </c>
      <c r="H1101" s="2">
        <f>'Moving Avg'!G1101</f>
        <v>42.709800000000016</v>
      </c>
      <c r="I1101" s="2">
        <f>'Moving Avg'!H1101</f>
        <v>38.78584999999994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  <c r="M1101" s="8">
        <f t="shared" si="170"/>
        <v>50</v>
      </c>
      <c r="N1101" s="8">
        <f t="shared" si="171"/>
        <v>0</v>
      </c>
      <c r="O1101" s="8">
        <f t="shared" si="172"/>
        <v>0</v>
      </c>
      <c r="P1101" s="8">
        <f t="shared" si="173"/>
        <v>33</v>
      </c>
      <c r="Q1101" s="9">
        <f t="shared" si="174"/>
        <v>22.45</v>
      </c>
      <c r="R1101" s="9">
        <f t="shared" si="175"/>
        <v>18.25</v>
      </c>
      <c r="S1101" s="9">
        <f t="shared" si="176"/>
        <v>22.35</v>
      </c>
      <c r="T1101" s="9">
        <f t="shared" si="177"/>
        <v>20.75</v>
      </c>
      <c r="U1101" s="8">
        <f t="shared" si="178"/>
        <v>21.016666666666669</v>
      </c>
      <c r="V1101" s="8">
        <f t="shared" si="179"/>
        <v>20.950000000000003</v>
      </c>
    </row>
    <row r="1102" spans="1:22" ht="13.5" x14ac:dyDescent="0.25">
      <c r="A1102" s="3">
        <f>RSI!A1102</f>
        <v>43914</v>
      </c>
      <c r="B1102" s="2">
        <f>RSI!B1102</f>
        <v>34.65</v>
      </c>
      <c r="C1102" s="2">
        <f>RSI!I1102</f>
        <v>2.1378577604633477</v>
      </c>
      <c r="D1102" s="2">
        <f>MACD!E1102</f>
        <v>2.1148014973706779</v>
      </c>
      <c r="E1102" s="2">
        <f>MACD!F1102</f>
        <v>1.0688294748106908</v>
      </c>
      <c r="F1102" s="2">
        <f>'Moving Avg'!D1102</f>
        <v>34.864000000000004</v>
      </c>
      <c r="G1102" s="2">
        <f>'Moving Avg'!F1102</f>
        <v>38.917999999999992</v>
      </c>
      <c r="H1102" s="2">
        <f>'Moving Avg'!G1102</f>
        <v>42.403000000000013</v>
      </c>
      <c r="I1102" s="2">
        <f>'Moving Avg'!H1102</f>
        <v>38.782099999999936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  <c r="M1102" s="8">
        <f t="shared" si="170"/>
        <v>50</v>
      </c>
      <c r="N1102" s="8">
        <f t="shared" si="171"/>
        <v>0</v>
      </c>
      <c r="O1102" s="8">
        <f t="shared" si="172"/>
        <v>0</v>
      </c>
      <c r="P1102" s="8">
        <f t="shared" si="173"/>
        <v>33</v>
      </c>
      <c r="Q1102" s="9">
        <f t="shared" si="174"/>
        <v>22.45</v>
      </c>
      <c r="R1102" s="9">
        <f t="shared" si="175"/>
        <v>18.25</v>
      </c>
      <c r="S1102" s="9">
        <f t="shared" si="176"/>
        <v>22.35</v>
      </c>
      <c r="T1102" s="9">
        <f t="shared" si="177"/>
        <v>20.75</v>
      </c>
      <c r="U1102" s="8">
        <f t="shared" si="178"/>
        <v>21.016666666666669</v>
      </c>
      <c r="V1102" s="8">
        <f t="shared" si="179"/>
        <v>20.950000000000003</v>
      </c>
    </row>
    <row r="1103" spans="1:22" ht="13.5" x14ac:dyDescent="0.25">
      <c r="A1103" s="3">
        <f>RSI!A1103</f>
        <v>43915</v>
      </c>
      <c r="B1103" s="2">
        <f>RSI!B1103</f>
        <v>34.65</v>
      </c>
      <c r="C1103" s="2">
        <f>RSI!I1103</f>
        <v>2.1378577604633477</v>
      </c>
      <c r="D1103" s="2">
        <f>MACD!E1103</f>
        <v>2.1365330238140245</v>
      </c>
      <c r="E1103" s="2">
        <f>MACD!F1103</f>
        <v>1.2823701846113575</v>
      </c>
      <c r="F1103" s="2">
        <f>'Moving Avg'!D1103</f>
        <v>34.65</v>
      </c>
      <c r="G1103" s="2">
        <f>'Moving Avg'!F1103</f>
        <v>38.60049999999999</v>
      </c>
      <c r="H1103" s="2">
        <f>'Moving Avg'!G1103</f>
        <v>42.096200000000017</v>
      </c>
      <c r="I1103" s="2">
        <f>'Moving Avg'!H1103</f>
        <v>38.778349999999939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  <c r="M1103" s="8">
        <f t="shared" si="170"/>
        <v>50</v>
      </c>
      <c r="N1103" s="8">
        <f t="shared" si="171"/>
        <v>0</v>
      </c>
      <c r="O1103" s="8">
        <f t="shared" si="172"/>
        <v>0</v>
      </c>
      <c r="P1103" s="8">
        <f t="shared" si="173"/>
        <v>33</v>
      </c>
      <c r="Q1103" s="9">
        <f t="shared" si="174"/>
        <v>22.45</v>
      </c>
      <c r="R1103" s="9">
        <f t="shared" si="175"/>
        <v>18.25</v>
      </c>
      <c r="S1103" s="9">
        <f t="shared" si="176"/>
        <v>22.35</v>
      </c>
      <c r="T1103" s="9">
        <f t="shared" si="177"/>
        <v>20.75</v>
      </c>
      <c r="U1103" s="8">
        <f t="shared" si="178"/>
        <v>21.016666666666669</v>
      </c>
      <c r="V1103" s="8">
        <f t="shared" si="179"/>
        <v>20.950000000000003</v>
      </c>
    </row>
    <row r="1104" spans="1:22" ht="13.5" x14ac:dyDescent="0.25">
      <c r="A1104" s="3">
        <f>RSI!A1104</f>
        <v>43916</v>
      </c>
      <c r="B1104" s="2">
        <f>RSI!B1104</f>
        <v>34.65</v>
      </c>
      <c r="C1104" s="2">
        <f>RSI!I1104</f>
        <v>2.1378577604633477</v>
      </c>
      <c r="D1104" s="2">
        <f>MACD!E1104</f>
        <v>2.1806072052290162</v>
      </c>
      <c r="E1104" s="2">
        <f>MACD!F1104</f>
        <v>1.4620175887348892</v>
      </c>
      <c r="F1104" s="2">
        <f>'Moving Avg'!D1104</f>
        <v>34.65</v>
      </c>
      <c r="G1104" s="2">
        <f>'Moving Avg'!F1104</f>
        <v>38.282999999999987</v>
      </c>
      <c r="H1104" s="2">
        <f>'Moving Avg'!G1104</f>
        <v>41.789400000000015</v>
      </c>
      <c r="I1104" s="2">
        <f>'Moving Avg'!H1104</f>
        <v>38.774599999999936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  <c r="M1104" s="8">
        <f t="shared" si="170"/>
        <v>50</v>
      </c>
      <c r="N1104" s="8">
        <f t="shared" si="171"/>
        <v>0</v>
      </c>
      <c r="O1104" s="8">
        <f t="shared" si="172"/>
        <v>0</v>
      </c>
      <c r="P1104" s="8">
        <f t="shared" si="173"/>
        <v>33</v>
      </c>
      <c r="Q1104" s="9">
        <f t="shared" si="174"/>
        <v>22.45</v>
      </c>
      <c r="R1104" s="9">
        <f t="shared" si="175"/>
        <v>18.25</v>
      </c>
      <c r="S1104" s="9">
        <f t="shared" si="176"/>
        <v>22.35</v>
      </c>
      <c r="T1104" s="9">
        <f t="shared" si="177"/>
        <v>20.75</v>
      </c>
      <c r="U1104" s="8">
        <f t="shared" si="178"/>
        <v>21.016666666666669</v>
      </c>
      <c r="V1104" s="8">
        <f t="shared" si="179"/>
        <v>20.950000000000003</v>
      </c>
    </row>
    <row r="1105" spans="1:22" ht="13.5" x14ac:dyDescent="0.25">
      <c r="A1105" s="3">
        <f>RSI!A1105</f>
        <v>43917</v>
      </c>
      <c r="B1105" s="2">
        <f>RSI!B1105</f>
        <v>34.65</v>
      </c>
      <c r="C1105" s="2">
        <f>RSI!I1105</f>
        <v>2.1378577604633477</v>
      </c>
      <c r="D1105" s="2">
        <f>MACD!E1105</f>
        <v>2.2416840458791825</v>
      </c>
      <c r="E1105" s="2">
        <f>MACD!F1105</f>
        <v>1.6179508801637481</v>
      </c>
      <c r="F1105" s="2">
        <f>'Moving Avg'!D1105</f>
        <v>34.65</v>
      </c>
      <c r="G1105" s="2">
        <f>'Moving Avg'!F1105</f>
        <v>37.965499999999984</v>
      </c>
      <c r="H1105" s="2">
        <f>'Moving Avg'!G1105</f>
        <v>41.482600000000012</v>
      </c>
      <c r="I1105" s="2">
        <f>'Moving Avg'!H1105</f>
        <v>38.770849999999939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  <c r="M1105" s="8">
        <f t="shared" si="170"/>
        <v>50</v>
      </c>
      <c r="N1105" s="8">
        <f t="shared" si="171"/>
        <v>0</v>
      </c>
      <c r="O1105" s="8">
        <f t="shared" si="172"/>
        <v>0</v>
      </c>
      <c r="P1105" s="8">
        <f t="shared" si="173"/>
        <v>33</v>
      </c>
      <c r="Q1105" s="9">
        <f t="shared" si="174"/>
        <v>22.45</v>
      </c>
      <c r="R1105" s="9">
        <f t="shared" si="175"/>
        <v>18.25</v>
      </c>
      <c r="S1105" s="9">
        <f t="shared" si="176"/>
        <v>22.35</v>
      </c>
      <c r="T1105" s="9">
        <f t="shared" si="177"/>
        <v>20.75</v>
      </c>
      <c r="U1105" s="8">
        <f t="shared" si="178"/>
        <v>21.016666666666669</v>
      </c>
      <c r="V1105" s="8">
        <f t="shared" si="179"/>
        <v>20.950000000000003</v>
      </c>
    </row>
    <row r="1106" spans="1:22" ht="13.5" x14ac:dyDescent="0.25">
      <c r="A1106" s="3">
        <f>RSI!A1106</f>
        <v>43920</v>
      </c>
      <c r="B1106" s="2">
        <f>RSI!B1106</f>
        <v>34.65</v>
      </c>
      <c r="C1106" s="2">
        <f>RSI!I1106</f>
        <v>2.1378577604633477</v>
      </c>
      <c r="D1106" s="2">
        <f>MACD!E1106</f>
        <v>2.315386025922713</v>
      </c>
      <c r="E1106" s="2">
        <f>MACD!F1106</f>
        <v>1.7574379093155412</v>
      </c>
      <c r="F1106" s="2">
        <f>'Moving Avg'!D1106</f>
        <v>34.65</v>
      </c>
      <c r="G1106" s="2">
        <f>'Moving Avg'!F1106</f>
        <v>37.647999999999982</v>
      </c>
      <c r="H1106" s="2">
        <f>'Moving Avg'!G1106</f>
        <v>41.175800000000017</v>
      </c>
      <c r="I1106" s="2">
        <f>'Moving Avg'!H1106</f>
        <v>38.767599999999931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  <c r="M1106" s="8">
        <f t="shared" si="170"/>
        <v>50</v>
      </c>
      <c r="N1106" s="8">
        <f t="shared" si="171"/>
        <v>0</v>
      </c>
      <c r="O1106" s="8">
        <f t="shared" si="172"/>
        <v>0</v>
      </c>
      <c r="P1106" s="8">
        <f t="shared" si="173"/>
        <v>33</v>
      </c>
      <c r="Q1106" s="9">
        <f t="shared" si="174"/>
        <v>22.45</v>
      </c>
      <c r="R1106" s="9">
        <f t="shared" si="175"/>
        <v>18.25</v>
      </c>
      <c r="S1106" s="9">
        <f t="shared" si="176"/>
        <v>22.35</v>
      </c>
      <c r="T1106" s="9">
        <f t="shared" si="177"/>
        <v>20.75</v>
      </c>
      <c r="U1106" s="8">
        <f t="shared" si="178"/>
        <v>21.016666666666669</v>
      </c>
      <c r="V1106" s="8">
        <f t="shared" si="179"/>
        <v>20.950000000000003</v>
      </c>
    </row>
    <row r="1107" spans="1:22" ht="13.5" x14ac:dyDescent="0.25">
      <c r="A1107" s="3">
        <f>RSI!A1107</f>
        <v>43921</v>
      </c>
      <c r="B1107" s="2">
        <f>RSI!B1107</f>
        <v>34.65</v>
      </c>
      <c r="C1107" s="2">
        <f>RSI!I1107</f>
        <v>2.1378577604633477</v>
      </c>
      <c r="D1107" s="2">
        <f>MACD!E1107</f>
        <v>2.1273703575702214</v>
      </c>
      <c r="E1107" s="2">
        <f>MACD!F1107</f>
        <v>1.8314243989664774</v>
      </c>
      <c r="F1107" s="2">
        <f>'Moving Avg'!D1107</f>
        <v>34.65</v>
      </c>
      <c r="G1107" s="2">
        <f>'Moving Avg'!F1107</f>
        <v>37.330499999999986</v>
      </c>
      <c r="H1107" s="2">
        <f>'Moving Avg'!G1107</f>
        <v>40.869000000000021</v>
      </c>
      <c r="I1107" s="2">
        <f>'Moving Avg'!H1107</f>
        <v>38.764349999999929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  <c r="M1107" s="8">
        <f t="shared" si="170"/>
        <v>50</v>
      </c>
      <c r="N1107" s="8">
        <f t="shared" si="171"/>
        <v>0</v>
      </c>
      <c r="O1107" s="8">
        <f t="shared" si="172"/>
        <v>0</v>
      </c>
      <c r="P1107" s="8">
        <f t="shared" si="173"/>
        <v>33</v>
      </c>
      <c r="Q1107" s="9">
        <f t="shared" si="174"/>
        <v>22.45</v>
      </c>
      <c r="R1107" s="9">
        <f t="shared" si="175"/>
        <v>18.25</v>
      </c>
      <c r="S1107" s="9">
        <f t="shared" si="176"/>
        <v>22.35</v>
      </c>
      <c r="T1107" s="9">
        <f t="shared" si="177"/>
        <v>20.75</v>
      </c>
      <c r="U1107" s="8">
        <f t="shared" si="178"/>
        <v>21.016666666666669</v>
      </c>
      <c r="V1107" s="8">
        <f t="shared" si="179"/>
        <v>20.950000000000003</v>
      </c>
    </row>
    <row r="1108" spans="1:22" ht="13.5" x14ac:dyDescent="0.25">
      <c r="A1108" s="3">
        <f>RSI!A1108</f>
        <v>43922</v>
      </c>
      <c r="B1108" s="2">
        <f>RSI!B1108</f>
        <v>34.65</v>
      </c>
      <c r="C1108" s="2">
        <f>RSI!I1108</f>
        <v>2.1378577604633477</v>
      </c>
      <c r="D1108" s="2">
        <f>MACD!E1108</f>
        <v>1.7286985905411143</v>
      </c>
      <c r="E1108" s="2">
        <f>MACD!F1108</f>
        <v>1.8108792372814049</v>
      </c>
      <c r="F1108" s="2">
        <f>'Moving Avg'!D1108</f>
        <v>34.65</v>
      </c>
      <c r="G1108" s="2">
        <f>'Moving Avg'!F1108</f>
        <v>37.012999999999991</v>
      </c>
      <c r="H1108" s="2">
        <f>'Moving Avg'!G1108</f>
        <v>40.592000000000027</v>
      </c>
      <c r="I1108" s="2">
        <f>'Moving Avg'!H1108</f>
        <v>38.762599999999928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  <c r="M1108" s="8">
        <f t="shared" si="170"/>
        <v>50</v>
      </c>
      <c r="N1108" s="8">
        <f t="shared" si="171"/>
        <v>100</v>
      </c>
      <c r="O1108" s="8">
        <f t="shared" si="172"/>
        <v>0</v>
      </c>
      <c r="P1108" s="8">
        <f t="shared" si="173"/>
        <v>33</v>
      </c>
      <c r="Q1108" s="9">
        <f t="shared" si="174"/>
        <v>57.45</v>
      </c>
      <c r="R1108" s="9">
        <f t="shared" si="175"/>
        <v>38.25</v>
      </c>
      <c r="S1108" s="9">
        <f t="shared" si="176"/>
        <v>37.35</v>
      </c>
      <c r="T1108" s="9">
        <f t="shared" si="177"/>
        <v>45.75</v>
      </c>
      <c r="U1108" s="8">
        <f t="shared" si="178"/>
        <v>44.35</v>
      </c>
      <c r="V1108" s="8">
        <f t="shared" si="179"/>
        <v>44.7</v>
      </c>
    </row>
    <row r="1109" spans="1:22" ht="13.5" x14ac:dyDescent="0.25">
      <c r="A1109" s="3">
        <f>RSI!A1109</f>
        <v>43923</v>
      </c>
      <c r="B1109" s="2">
        <f>RSI!B1109</f>
        <v>34.65</v>
      </c>
      <c r="C1109" s="2">
        <f>RSI!I1109</f>
        <v>2.1378577604633477</v>
      </c>
      <c r="D1109" s="2">
        <f>MACD!E1109</f>
        <v>1.2442269942585895</v>
      </c>
      <c r="E1109" s="2">
        <f>MACD!F1109</f>
        <v>1.6975487886768419</v>
      </c>
      <c r="F1109" s="2">
        <f>'Moving Avg'!D1109</f>
        <v>34.65</v>
      </c>
      <c r="G1109" s="2">
        <f>'Moving Avg'!F1109</f>
        <v>36.695499999999988</v>
      </c>
      <c r="H1109" s="2">
        <f>'Moving Avg'!G1109</f>
        <v>40.315000000000033</v>
      </c>
      <c r="I1109" s="2">
        <f>'Moving Avg'!H1109</f>
        <v>38.760849999999927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  <c r="M1109" s="8">
        <f t="shared" si="170"/>
        <v>50</v>
      </c>
      <c r="N1109" s="8">
        <f t="shared" si="171"/>
        <v>100</v>
      </c>
      <c r="O1109" s="8">
        <f t="shared" si="172"/>
        <v>0</v>
      </c>
      <c r="P1109" s="8">
        <f t="shared" si="173"/>
        <v>33</v>
      </c>
      <c r="Q1109" s="9">
        <f t="shared" si="174"/>
        <v>57.45</v>
      </c>
      <c r="R1109" s="9">
        <f t="shared" si="175"/>
        <v>38.25</v>
      </c>
      <c r="S1109" s="9">
        <f t="shared" si="176"/>
        <v>37.35</v>
      </c>
      <c r="T1109" s="9">
        <f t="shared" si="177"/>
        <v>45.75</v>
      </c>
      <c r="U1109" s="8">
        <f t="shared" si="178"/>
        <v>44.35</v>
      </c>
      <c r="V1109" s="8">
        <f t="shared" si="179"/>
        <v>44.7</v>
      </c>
    </row>
    <row r="1110" spans="1:22" ht="13.5" x14ac:dyDescent="0.25">
      <c r="A1110" s="3">
        <f>RSI!A1110</f>
        <v>43924</v>
      </c>
      <c r="B1110" s="2">
        <f>RSI!B1110</f>
        <v>34.65</v>
      </c>
      <c r="C1110" s="2">
        <f>RSI!I1110</f>
        <v>2.1378577604633477</v>
      </c>
      <c r="D1110" s="2">
        <f>MACD!E1110</f>
        <v>0.85047600578357674</v>
      </c>
      <c r="E1110" s="2">
        <f>MACD!F1110</f>
        <v>1.528134232098189</v>
      </c>
      <c r="F1110" s="2">
        <f>'Moving Avg'!D1110</f>
        <v>34.65</v>
      </c>
      <c r="G1110" s="2">
        <f>'Moving Avg'!F1110</f>
        <v>36.377999999999986</v>
      </c>
      <c r="H1110" s="2">
        <f>'Moving Avg'!G1110</f>
        <v>40.038000000000032</v>
      </c>
      <c r="I1110" s="2">
        <f>'Moving Avg'!H1110</f>
        <v>38.759099999999933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  <c r="M1110" s="8">
        <f t="shared" si="170"/>
        <v>50</v>
      </c>
      <c r="N1110" s="8">
        <f t="shared" si="171"/>
        <v>100</v>
      </c>
      <c r="O1110" s="8">
        <f t="shared" si="172"/>
        <v>0</v>
      </c>
      <c r="P1110" s="8">
        <f t="shared" si="173"/>
        <v>33</v>
      </c>
      <c r="Q1110" s="9">
        <f t="shared" si="174"/>
        <v>57.45</v>
      </c>
      <c r="R1110" s="9">
        <f t="shared" si="175"/>
        <v>38.25</v>
      </c>
      <c r="S1110" s="9">
        <f t="shared" si="176"/>
        <v>37.35</v>
      </c>
      <c r="T1110" s="9">
        <f t="shared" si="177"/>
        <v>45.75</v>
      </c>
      <c r="U1110" s="8">
        <f t="shared" si="178"/>
        <v>44.35</v>
      </c>
      <c r="V1110" s="8">
        <f t="shared" si="179"/>
        <v>44.7</v>
      </c>
    </row>
    <row r="1111" spans="1:22" ht="13.5" x14ac:dyDescent="0.25">
      <c r="A1111" s="3">
        <f>RSI!A1111</f>
        <v>43927</v>
      </c>
      <c r="B1111" s="2">
        <f>RSI!B1111</f>
        <v>34.65</v>
      </c>
      <c r="C1111" s="2">
        <f>RSI!I1111</f>
        <v>2.1378577604633477</v>
      </c>
      <c r="D1111" s="2">
        <f>MACD!E1111</f>
        <v>0.53228960733980557</v>
      </c>
      <c r="E1111" s="2">
        <f>MACD!F1111</f>
        <v>1.3289653071465124</v>
      </c>
      <c r="F1111" s="2">
        <f>'Moving Avg'!D1111</f>
        <v>34.65</v>
      </c>
      <c r="G1111" s="2">
        <f>'Moving Avg'!F1111</f>
        <v>36.060499999999983</v>
      </c>
      <c r="H1111" s="2">
        <f>'Moving Avg'!G1111</f>
        <v>39.761000000000031</v>
      </c>
      <c r="I1111" s="2">
        <f>'Moving Avg'!H1111</f>
        <v>38.757349999999931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  <c r="M1111" s="8">
        <f t="shared" si="170"/>
        <v>50</v>
      </c>
      <c r="N1111" s="8">
        <f t="shared" si="171"/>
        <v>100</v>
      </c>
      <c r="O1111" s="8">
        <f t="shared" si="172"/>
        <v>0</v>
      </c>
      <c r="P1111" s="8">
        <f t="shared" si="173"/>
        <v>33</v>
      </c>
      <c r="Q1111" s="9">
        <f t="shared" si="174"/>
        <v>57.45</v>
      </c>
      <c r="R1111" s="9">
        <f t="shared" si="175"/>
        <v>38.25</v>
      </c>
      <c r="S1111" s="9">
        <f t="shared" si="176"/>
        <v>37.35</v>
      </c>
      <c r="T1111" s="9">
        <f t="shared" si="177"/>
        <v>45.75</v>
      </c>
      <c r="U1111" s="8">
        <f t="shared" si="178"/>
        <v>44.35</v>
      </c>
      <c r="V1111" s="8">
        <f t="shared" si="179"/>
        <v>44.7</v>
      </c>
    </row>
    <row r="1112" spans="1:22" ht="13.5" x14ac:dyDescent="0.25">
      <c r="A1112" s="3">
        <f>RSI!A1112</f>
        <v>43928</v>
      </c>
      <c r="B1112" s="2">
        <f>RSI!B1112</f>
        <v>34.65</v>
      </c>
      <c r="C1112" s="2">
        <f>RSI!I1112</f>
        <v>2.1378577604633477</v>
      </c>
      <c r="D1112" s="2">
        <f>MACD!E1112</f>
        <v>0.2769322910965073</v>
      </c>
      <c r="E1112" s="2">
        <f>MACD!F1112</f>
        <v>1.1185587039365115</v>
      </c>
      <c r="F1112" s="2">
        <f>'Moving Avg'!D1112</f>
        <v>34.65</v>
      </c>
      <c r="G1112" s="2">
        <f>'Moving Avg'!F1112</f>
        <v>35.742999999999981</v>
      </c>
      <c r="H1112" s="2">
        <f>'Moving Avg'!G1112</f>
        <v>39.48400000000003</v>
      </c>
      <c r="I1112" s="2">
        <f>'Moving Avg'!H1112</f>
        <v>38.75559999999993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  <c r="M1112" s="8">
        <f t="shared" si="170"/>
        <v>50</v>
      </c>
      <c r="N1112" s="8">
        <f t="shared" si="171"/>
        <v>100</v>
      </c>
      <c r="O1112" s="8">
        <f t="shared" si="172"/>
        <v>0</v>
      </c>
      <c r="P1112" s="8">
        <f t="shared" si="173"/>
        <v>33</v>
      </c>
      <c r="Q1112" s="9">
        <f t="shared" si="174"/>
        <v>57.45</v>
      </c>
      <c r="R1112" s="9">
        <f t="shared" si="175"/>
        <v>38.25</v>
      </c>
      <c r="S1112" s="9">
        <f t="shared" si="176"/>
        <v>37.35</v>
      </c>
      <c r="T1112" s="9">
        <f t="shared" si="177"/>
        <v>45.75</v>
      </c>
      <c r="U1112" s="8">
        <f t="shared" si="178"/>
        <v>44.35</v>
      </c>
      <c r="V1112" s="8">
        <f t="shared" si="179"/>
        <v>44.7</v>
      </c>
    </row>
    <row r="1113" spans="1:22" ht="13.5" x14ac:dyDescent="0.25">
      <c r="A1113" s="3">
        <f>RSI!A1113</f>
        <v>43929</v>
      </c>
      <c r="B1113" s="2">
        <f>RSI!B1113</f>
        <v>34.65</v>
      </c>
      <c r="C1113" s="2">
        <f>RSI!I1113</f>
        <v>2.1378577604633477</v>
      </c>
      <c r="D1113" s="2">
        <f>MACD!E1113</f>
        <v>7.3710094141262061E-2</v>
      </c>
      <c r="E1113" s="2">
        <f>MACD!F1113</f>
        <v>0.90958898197746163</v>
      </c>
      <c r="F1113" s="2">
        <f>'Moving Avg'!D1113</f>
        <v>34.65</v>
      </c>
      <c r="G1113" s="2">
        <f>'Moving Avg'!F1113</f>
        <v>35.517499999999984</v>
      </c>
      <c r="H1113" s="2">
        <f>'Moving Avg'!G1113</f>
        <v>39.250600000000034</v>
      </c>
      <c r="I1113" s="2">
        <f>'Moving Avg'!H1113</f>
        <v>38.753849999999929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  <c r="M1113" s="8">
        <f t="shared" si="170"/>
        <v>50</v>
      </c>
      <c r="N1113" s="8">
        <f t="shared" si="171"/>
        <v>100</v>
      </c>
      <c r="O1113" s="8">
        <f t="shared" si="172"/>
        <v>0</v>
      </c>
      <c r="P1113" s="8">
        <f t="shared" si="173"/>
        <v>33</v>
      </c>
      <c r="Q1113" s="9">
        <f t="shared" si="174"/>
        <v>57.45</v>
      </c>
      <c r="R1113" s="9">
        <f t="shared" si="175"/>
        <v>38.25</v>
      </c>
      <c r="S1113" s="9">
        <f t="shared" si="176"/>
        <v>37.35</v>
      </c>
      <c r="T1113" s="9">
        <f t="shared" si="177"/>
        <v>45.75</v>
      </c>
      <c r="U1113" s="8">
        <f t="shared" si="178"/>
        <v>44.35</v>
      </c>
      <c r="V1113" s="8">
        <f t="shared" si="179"/>
        <v>44.7</v>
      </c>
    </row>
    <row r="1114" spans="1:22" ht="13.5" x14ac:dyDescent="0.25">
      <c r="A1114" s="3">
        <f>RSI!A1114</f>
        <v>43934</v>
      </c>
      <c r="B1114" s="2">
        <f>RSI!B1114</f>
        <v>34.65</v>
      </c>
      <c r="C1114" s="2">
        <f>RSI!I1114</f>
        <v>2.1378577604633477</v>
      </c>
      <c r="D1114" s="2">
        <f>MACD!E1114</f>
        <v>-8.6349576910755843E-2</v>
      </c>
      <c r="E1114" s="2">
        <f>MACD!F1114</f>
        <v>0.71040127019981814</v>
      </c>
      <c r="F1114" s="2">
        <f>'Moving Avg'!D1114</f>
        <v>34.65</v>
      </c>
      <c r="G1114" s="2">
        <f>'Moving Avg'!F1114</f>
        <v>35.291999999999987</v>
      </c>
      <c r="H1114" s="2">
        <f>'Moving Avg'!G1114</f>
        <v>39.017200000000038</v>
      </c>
      <c r="I1114" s="2">
        <f>'Moving Avg'!H1114</f>
        <v>38.752099999999935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  <c r="M1114" s="8">
        <f t="shared" si="170"/>
        <v>50</v>
      </c>
      <c r="N1114" s="8">
        <f t="shared" si="171"/>
        <v>100</v>
      </c>
      <c r="O1114" s="8">
        <f t="shared" si="172"/>
        <v>0</v>
      </c>
      <c r="P1114" s="8">
        <f t="shared" si="173"/>
        <v>33</v>
      </c>
      <c r="Q1114" s="9">
        <f t="shared" si="174"/>
        <v>57.45</v>
      </c>
      <c r="R1114" s="9">
        <f t="shared" si="175"/>
        <v>38.25</v>
      </c>
      <c r="S1114" s="9">
        <f t="shared" si="176"/>
        <v>37.35</v>
      </c>
      <c r="T1114" s="9">
        <f t="shared" si="177"/>
        <v>45.75</v>
      </c>
      <c r="U1114" s="8">
        <f t="shared" si="178"/>
        <v>44.35</v>
      </c>
      <c r="V1114" s="8">
        <f t="shared" si="179"/>
        <v>44.7</v>
      </c>
    </row>
    <row r="1115" spans="1:22" ht="13.5" x14ac:dyDescent="0.25">
      <c r="A1115" s="3">
        <f>RSI!A1115</f>
        <v>43935</v>
      </c>
      <c r="B1115" s="2">
        <f>RSI!B1115</f>
        <v>34.65</v>
      </c>
      <c r="C1115" s="2">
        <f>RSI!I1115</f>
        <v>2.1378577604633477</v>
      </c>
      <c r="D1115" s="2">
        <f>MACD!E1115</f>
        <v>-0.21076841232859778</v>
      </c>
      <c r="E1115" s="2">
        <f>MACD!F1115</f>
        <v>0.52616733369413493</v>
      </c>
      <c r="F1115" s="2">
        <f>'Moving Avg'!D1115</f>
        <v>34.65</v>
      </c>
      <c r="G1115" s="2">
        <f>'Moving Avg'!F1115</f>
        <v>35.066499999999991</v>
      </c>
      <c r="H1115" s="2">
        <f>'Moving Avg'!G1115</f>
        <v>38.783800000000042</v>
      </c>
      <c r="I1115" s="2">
        <f>'Moving Avg'!H1115</f>
        <v>38.750349999999933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  <c r="M1115" s="8">
        <f t="shared" si="170"/>
        <v>50</v>
      </c>
      <c r="N1115" s="8">
        <f t="shared" si="171"/>
        <v>100</v>
      </c>
      <c r="O1115" s="8">
        <f t="shared" si="172"/>
        <v>0</v>
      </c>
      <c r="P1115" s="8">
        <f t="shared" si="173"/>
        <v>33</v>
      </c>
      <c r="Q1115" s="9">
        <f t="shared" si="174"/>
        <v>57.45</v>
      </c>
      <c r="R1115" s="9">
        <f t="shared" si="175"/>
        <v>38.25</v>
      </c>
      <c r="S1115" s="9">
        <f t="shared" si="176"/>
        <v>37.35</v>
      </c>
      <c r="T1115" s="9">
        <f t="shared" si="177"/>
        <v>45.75</v>
      </c>
      <c r="U1115" s="8">
        <f t="shared" si="178"/>
        <v>44.35</v>
      </c>
      <c r="V1115" s="8">
        <f t="shared" si="179"/>
        <v>44.7</v>
      </c>
    </row>
    <row r="1116" spans="1:22" ht="13.5" x14ac:dyDescent="0.25">
      <c r="A1116" s="3">
        <f>RSI!A1116</f>
        <v>43936</v>
      </c>
      <c r="B1116" s="2">
        <f>RSI!B1116</f>
        <v>34.65</v>
      </c>
      <c r="C1116" s="2">
        <f>RSI!I1116</f>
        <v>2.1378577604633477</v>
      </c>
      <c r="D1116" s="2">
        <f>MACD!E1116</f>
        <v>-0.30584563765791728</v>
      </c>
      <c r="E1116" s="2">
        <f>MACD!F1116</f>
        <v>0.35976473942372456</v>
      </c>
      <c r="F1116" s="2">
        <f>'Moving Avg'!D1116</f>
        <v>34.65</v>
      </c>
      <c r="G1116" s="2">
        <f>'Moving Avg'!F1116</f>
        <v>34.840999999999994</v>
      </c>
      <c r="H1116" s="2">
        <f>'Moving Avg'!G1116</f>
        <v>38.578000000000046</v>
      </c>
      <c r="I1116" s="2">
        <f>'Moving Avg'!H1116</f>
        <v>38.748549999999938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  <c r="M1116" s="8">
        <f t="shared" si="170"/>
        <v>50</v>
      </c>
      <c r="N1116" s="8">
        <f t="shared" si="171"/>
        <v>100</v>
      </c>
      <c r="O1116" s="8">
        <f t="shared" si="172"/>
        <v>0</v>
      </c>
      <c r="P1116" s="8">
        <f t="shared" si="173"/>
        <v>33</v>
      </c>
      <c r="Q1116" s="9">
        <f t="shared" si="174"/>
        <v>57.45</v>
      </c>
      <c r="R1116" s="9">
        <f t="shared" si="175"/>
        <v>38.25</v>
      </c>
      <c r="S1116" s="9">
        <f t="shared" si="176"/>
        <v>37.35</v>
      </c>
      <c r="T1116" s="9">
        <f t="shared" si="177"/>
        <v>45.75</v>
      </c>
      <c r="U1116" s="8">
        <f t="shared" si="178"/>
        <v>44.35</v>
      </c>
      <c r="V1116" s="8">
        <f t="shared" si="179"/>
        <v>44.7</v>
      </c>
    </row>
    <row r="1117" spans="1:22" ht="13.5" x14ac:dyDescent="0.25">
      <c r="A1117" s="3">
        <f>RSI!A1117</f>
        <v>43937</v>
      </c>
      <c r="B1117" s="2">
        <f>RSI!B1117</f>
        <v>34.65</v>
      </c>
      <c r="C1117" s="2">
        <f>RSI!I1117</f>
        <v>2.1378577604633477</v>
      </c>
      <c r="D1117" s="2">
        <f>MACD!E1117</f>
        <v>-0.37685092089134287</v>
      </c>
      <c r="E1117" s="2">
        <f>MACD!F1117</f>
        <v>0.2124416073607111</v>
      </c>
      <c r="F1117" s="2">
        <f>'Moving Avg'!D1117</f>
        <v>34.65</v>
      </c>
      <c r="G1117" s="2">
        <f>'Moving Avg'!F1117</f>
        <v>34.703499999999991</v>
      </c>
      <c r="H1117" s="2">
        <f>'Moving Avg'!G1117</f>
        <v>38.372200000000042</v>
      </c>
      <c r="I1117" s="2">
        <f>'Moving Avg'!H1117</f>
        <v>38.746749999999935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  <c r="M1117" s="8">
        <f t="shared" si="170"/>
        <v>50</v>
      </c>
      <c r="N1117" s="8">
        <f t="shared" si="171"/>
        <v>100</v>
      </c>
      <c r="O1117" s="8">
        <f t="shared" si="172"/>
        <v>0</v>
      </c>
      <c r="P1117" s="8">
        <f t="shared" si="173"/>
        <v>33</v>
      </c>
      <c r="Q1117" s="9">
        <f t="shared" si="174"/>
        <v>57.45</v>
      </c>
      <c r="R1117" s="9">
        <f t="shared" si="175"/>
        <v>38.25</v>
      </c>
      <c r="S1117" s="9">
        <f t="shared" si="176"/>
        <v>37.35</v>
      </c>
      <c r="T1117" s="9">
        <f t="shared" si="177"/>
        <v>45.75</v>
      </c>
      <c r="U1117" s="8">
        <f t="shared" si="178"/>
        <v>44.35</v>
      </c>
      <c r="V1117" s="8">
        <f t="shared" si="179"/>
        <v>44.7</v>
      </c>
    </row>
    <row r="1118" spans="1:22" ht="13.5" x14ac:dyDescent="0.25">
      <c r="A1118" s="3">
        <f>RSI!A1118</f>
        <v>43938</v>
      </c>
      <c r="B1118" s="2">
        <f>RSI!B1118</f>
        <v>34.65</v>
      </c>
      <c r="C1118" s="2">
        <f>RSI!I1118</f>
        <v>2.1378577604633477</v>
      </c>
      <c r="D1118" s="2">
        <f>MACD!E1118</f>
        <v>-0.42818724341449865</v>
      </c>
      <c r="E1118" s="2">
        <f>MACD!F1118</f>
        <v>8.4315837205669153E-2</v>
      </c>
      <c r="F1118" s="2">
        <f>'Moving Avg'!D1118</f>
        <v>34.65</v>
      </c>
      <c r="G1118" s="2">
        <f>'Moving Avg'!F1118</f>
        <v>34.649999999999991</v>
      </c>
      <c r="H1118" s="2">
        <f>'Moving Avg'!G1118</f>
        <v>38.206800000000044</v>
      </c>
      <c r="I1118" s="2">
        <f>'Moving Avg'!H1118</f>
        <v>38.744949999999932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  <c r="M1118" s="8">
        <f t="shared" si="170"/>
        <v>50</v>
      </c>
      <c r="N1118" s="8">
        <f t="shared" si="171"/>
        <v>100</v>
      </c>
      <c r="O1118" s="8">
        <f t="shared" si="172"/>
        <v>0</v>
      </c>
      <c r="P1118" s="8">
        <f t="shared" si="173"/>
        <v>33</v>
      </c>
      <c r="Q1118" s="9">
        <f t="shared" si="174"/>
        <v>57.45</v>
      </c>
      <c r="R1118" s="9">
        <f t="shared" si="175"/>
        <v>38.25</v>
      </c>
      <c r="S1118" s="9">
        <f t="shared" si="176"/>
        <v>37.35</v>
      </c>
      <c r="T1118" s="9">
        <f t="shared" si="177"/>
        <v>45.75</v>
      </c>
      <c r="U1118" s="8">
        <f t="shared" si="178"/>
        <v>44.35</v>
      </c>
      <c r="V1118" s="8">
        <f t="shared" si="179"/>
        <v>44.7</v>
      </c>
    </row>
    <row r="1119" spans="1:22" ht="13.5" x14ac:dyDescent="0.25">
      <c r="A1119" s="3">
        <f>RSI!A1119</f>
        <v>43941</v>
      </c>
      <c r="B1119" s="2">
        <f>RSI!B1119</f>
        <v>34.65</v>
      </c>
      <c r="C1119" s="2">
        <f>RSI!I1119</f>
        <v>2.1378577604633477</v>
      </c>
      <c r="D1119" s="2">
        <f>MACD!E1119</f>
        <v>-0.463528382218513</v>
      </c>
      <c r="E1119" s="2">
        <f>MACD!F1119</f>
        <v>-2.5253006679167272E-2</v>
      </c>
      <c r="F1119" s="2">
        <f>'Moving Avg'!D1119</f>
        <v>34.65</v>
      </c>
      <c r="G1119" s="2">
        <f>'Moving Avg'!F1119</f>
        <v>34.649999999999991</v>
      </c>
      <c r="H1119" s="2">
        <f>'Moving Avg'!G1119</f>
        <v>38.041400000000039</v>
      </c>
      <c r="I1119" s="2">
        <f>'Moving Avg'!H1119</f>
        <v>38.743149999999929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  <c r="M1119" s="8">
        <f t="shared" si="170"/>
        <v>50</v>
      </c>
      <c r="N1119" s="8">
        <f t="shared" si="171"/>
        <v>100</v>
      </c>
      <c r="O1119" s="8">
        <f t="shared" si="172"/>
        <v>0</v>
      </c>
      <c r="P1119" s="8">
        <f t="shared" si="173"/>
        <v>33</v>
      </c>
      <c r="Q1119" s="9">
        <f t="shared" si="174"/>
        <v>57.45</v>
      </c>
      <c r="R1119" s="9">
        <f t="shared" si="175"/>
        <v>38.25</v>
      </c>
      <c r="S1119" s="9">
        <f t="shared" si="176"/>
        <v>37.35</v>
      </c>
      <c r="T1119" s="9">
        <f t="shared" si="177"/>
        <v>45.75</v>
      </c>
      <c r="U1119" s="8">
        <f t="shared" si="178"/>
        <v>44.35</v>
      </c>
      <c r="V1119" s="8">
        <f t="shared" si="179"/>
        <v>44.7</v>
      </c>
    </row>
    <row r="1120" spans="1:22" ht="13.5" x14ac:dyDescent="0.25">
      <c r="A1120" s="3">
        <f>RSI!A1120</f>
        <v>43942</v>
      </c>
      <c r="B1120" s="2">
        <f>RSI!B1120</f>
        <v>34.65</v>
      </c>
      <c r="C1120" s="2">
        <f>RSI!I1120</f>
        <v>2.1378577604633477</v>
      </c>
      <c r="D1120" s="2">
        <f>MACD!E1120</f>
        <v>-0.48593493390578146</v>
      </c>
      <c r="E1120" s="2">
        <f>MACD!F1120</f>
        <v>-0.11738939212449012</v>
      </c>
      <c r="F1120" s="2">
        <f>'Moving Avg'!D1120</f>
        <v>34.65</v>
      </c>
      <c r="G1120" s="2">
        <f>'Moving Avg'!F1120</f>
        <v>34.649999999999991</v>
      </c>
      <c r="H1120" s="2">
        <f>'Moving Avg'!G1120</f>
        <v>37.886400000000037</v>
      </c>
      <c r="I1120" s="2">
        <f>'Moving Avg'!H1120</f>
        <v>38.741349999999926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  <c r="M1120" s="8">
        <f t="shared" si="170"/>
        <v>50</v>
      </c>
      <c r="N1120" s="8">
        <f t="shared" si="171"/>
        <v>100</v>
      </c>
      <c r="O1120" s="8">
        <f t="shared" si="172"/>
        <v>0</v>
      </c>
      <c r="P1120" s="8">
        <f t="shared" si="173"/>
        <v>33</v>
      </c>
      <c r="Q1120" s="9">
        <f t="shared" si="174"/>
        <v>57.45</v>
      </c>
      <c r="R1120" s="9">
        <f t="shared" si="175"/>
        <v>38.25</v>
      </c>
      <c r="S1120" s="9">
        <f t="shared" si="176"/>
        <v>37.35</v>
      </c>
      <c r="T1120" s="9">
        <f t="shared" si="177"/>
        <v>45.75</v>
      </c>
      <c r="U1120" s="8">
        <f t="shared" si="178"/>
        <v>44.35</v>
      </c>
      <c r="V1120" s="8">
        <f t="shared" si="179"/>
        <v>44.7</v>
      </c>
    </row>
    <row r="1121" spans="1:22" ht="13.5" x14ac:dyDescent="0.25">
      <c r="A1121" s="3">
        <f>RSI!A1121</f>
        <v>43943</v>
      </c>
      <c r="B1121" s="2">
        <f>RSI!B1121</f>
        <v>34.65</v>
      </c>
      <c r="C1121" s="2">
        <f>RSI!I1121</f>
        <v>2.1378577604633477</v>
      </c>
      <c r="D1121" s="2">
        <f>MACD!E1121</f>
        <v>-0.49795220449944821</v>
      </c>
      <c r="E1121" s="2">
        <f>MACD!F1121</f>
        <v>-0.19350195459948177</v>
      </c>
      <c r="F1121" s="2">
        <f>'Moving Avg'!D1121</f>
        <v>34.65</v>
      </c>
      <c r="G1121" s="2">
        <f>'Moving Avg'!F1121</f>
        <v>34.649999999999991</v>
      </c>
      <c r="H1121" s="2">
        <f>'Moving Avg'!G1121</f>
        <v>37.756800000000041</v>
      </c>
      <c r="I1121" s="2">
        <f>'Moving Avg'!H1121</f>
        <v>38.739549999999923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  <c r="M1121" s="8">
        <f t="shared" si="170"/>
        <v>50</v>
      </c>
      <c r="N1121" s="8">
        <f t="shared" si="171"/>
        <v>100</v>
      </c>
      <c r="O1121" s="8">
        <f t="shared" si="172"/>
        <v>0</v>
      </c>
      <c r="P1121" s="8">
        <f t="shared" si="173"/>
        <v>33</v>
      </c>
      <c r="Q1121" s="9">
        <f t="shared" si="174"/>
        <v>57.45</v>
      </c>
      <c r="R1121" s="9">
        <f t="shared" si="175"/>
        <v>38.25</v>
      </c>
      <c r="S1121" s="9">
        <f t="shared" si="176"/>
        <v>37.35</v>
      </c>
      <c r="T1121" s="9">
        <f t="shared" si="177"/>
        <v>45.75</v>
      </c>
      <c r="U1121" s="8">
        <f t="shared" si="178"/>
        <v>44.35</v>
      </c>
      <c r="V1121" s="8">
        <f t="shared" si="179"/>
        <v>44.7</v>
      </c>
    </row>
    <row r="1122" spans="1:22" ht="13.5" x14ac:dyDescent="0.25">
      <c r="A1122" s="3">
        <f>RSI!A1122</f>
        <v>43944</v>
      </c>
      <c r="B1122" s="2">
        <f>RSI!B1122</f>
        <v>34.65</v>
      </c>
      <c r="C1122" s="2">
        <f>RSI!I1122</f>
        <v>2.1378577604633477</v>
      </c>
      <c r="D1122" s="2">
        <f>MACD!E1122</f>
        <v>-0.501692775995906</v>
      </c>
      <c r="E1122" s="2">
        <f>MACD!F1122</f>
        <v>-0.25514011887876664</v>
      </c>
      <c r="F1122" s="2">
        <f>'Moving Avg'!D1122</f>
        <v>34.65</v>
      </c>
      <c r="G1122" s="2">
        <f>'Moving Avg'!F1122</f>
        <v>34.649999999999991</v>
      </c>
      <c r="H1122" s="2">
        <f>'Moving Avg'!G1122</f>
        <v>37.627200000000038</v>
      </c>
      <c r="I1122" s="2">
        <f>'Moving Avg'!H1122</f>
        <v>38.73774999999992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  <c r="M1122" s="8">
        <f t="shared" si="170"/>
        <v>50</v>
      </c>
      <c r="N1122" s="8">
        <f t="shared" si="171"/>
        <v>100</v>
      </c>
      <c r="O1122" s="8">
        <f t="shared" si="172"/>
        <v>0</v>
      </c>
      <c r="P1122" s="8">
        <f t="shared" si="173"/>
        <v>33</v>
      </c>
      <c r="Q1122" s="9">
        <f t="shared" si="174"/>
        <v>57.45</v>
      </c>
      <c r="R1122" s="9">
        <f t="shared" si="175"/>
        <v>38.25</v>
      </c>
      <c r="S1122" s="9">
        <f t="shared" si="176"/>
        <v>37.35</v>
      </c>
      <c r="T1122" s="9">
        <f t="shared" si="177"/>
        <v>45.75</v>
      </c>
      <c r="U1122" s="8">
        <f t="shared" si="178"/>
        <v>44.35</v>
      </c>
      <c r="V1122" s="8">
        <f t="shared" si="179"/>
        <v>44.7</v>
      </c>
    </row>
    <row r="1123" spans="1:22" ht="13.5" x14ac:dyDescent="0.25">
      <c r="A1123" s="3">
        <f>RSI!A1123</f>
        <v>43945</v>
      </c>
      <c r="B1123" s="2">
        <f>RSI!B1123</f>
        <v>34.65</v>
      </c>
      <c r="C1123" s="2">
        <f>RSI!I1123</f>
        <v>2.1378577604633477</v>
      </c>
      <c r="D1123" s="2">
        <f>MACD!E1123</f>
        <v>-0.49890612658719391</v>
      </c>
      <c r="E1123" s="2">
        <f>MACD!F1123</f>
        <v>-0.30389332042045208</v>
      </c>
      <c r="F1123" s="2">
        <f>'Moving Avg'!D1123</f>
        <v>34.65</v>
      </c>
      <c r="G1123" s="2">
        <f>'Moving Avg'!F1123</f>
        <v>34.649999999999991</v>
      </c>
      <c r="H1123" s="2">
        <f>'Moving Avg'!G1123</f>
        <v>37.500200000000042</v>
      </c>
      <c r="I1123" s="2">
        <f>'Moving Avg'!H1123</f>
        <v>38.735949999999917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  <c r="M1123" s="8">
        <f t="shared" si="170"/>
        <v>50</v>
      </c>
      <c r="N1123" s="8">
        <f t="shared" si="171"/>
        <v>100</v>
      </c>
      <c r="O1123" s="8">
        <f t="shared" si="172"/>
        <v>0</v>
      </c>
      <c r="P1123" s="8">
        <f t="shared" si="173"/>
        <v>33</v>
      </c>
      <c r="Q1123" s="9">
        <f t="shared" si="174"/>
        <v>57.45</v>
      </c>
      <c r="R1123" s="9">
        <f t="shared" si="175"/>
        <v>38.25</v>
      </c>
      <c r="S1123" s="9">
        <f t="shared" si="176"/>
        <v>37.35</v>
      </c>
      <c r="T1123" s="9">
        <f t="shared" si="177"/>
        <v>45.75</v>
      </c>
      <c r="U1123" s="8">
        <f t="shared" si="178"/>
        <v>44.35</v>
      </c>
      <c r="V1123" s="8">
        <f t="shared" si="179"/>
        <v>44.7</v>
      </c>
    </row>
    <row r="1124" spans="1:22" ht="13.5" x14ac:dyDescent="0.25">
      <c r="A1124" s="3">
        <f>RSI!A1124</f>
        <v>43948</v>
      </c>
      <c r="B1124" s="2">
        <f>RSI!B1124</f>
        <v>34.65</v>
      </c>
      <c r="C1124" s="2">
        <f>RSI!I1124</f>
        <v>2.1378577604633477</v>
      </c>
      <c r="D1124" s="2">
        <f>MACD!E1124</f>
        <v>-0.4910373143543012</v>
      </c>
      <c r="E1124" s="2">
        <f>MACD!F1124</f>
        <v>-0.34132211920722189</v>
      </c>
      <c r="F1124" s="2">
        <f>'Moving Avg'!D1124</f>
        <v>34.65</v>
      </c>
      <c r="G1124" s="2">
        <f>'Moving Avg'!F1124</f>
        <v>34.649999999999991</v>
      </c>
      <c r="H1124" s="2">
        <f>'Moving Avg'!G1124</f>
        <v>37.37320000000004</v>
      </c>
      <c r="I1124" s="2">
        <f>'Moving Avg'!H1124</f>
        <v>38.734149999999921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  <c r="M1124" s="8">
        <f t="shared" si="170"/>
        <v>50</v>
      </c>
      <c r="N1124" s="8">
        <f t="shared" si="171"/>
        <v>100</v>
      </c>
      <c r="O1124" s="8">
        <f t="shared" si="172"/>
        <v>0</v>
      </c>
      <c r="P1124" s="8">
        <f t="shared" si="173"/>
        <v>33</v>
      </c>
      <c r="Q1124" s="9">
        <f t="shared" si="174"/>
        <v>57.45</v>
      </c>
      <c r="R1124" s="9">
        <f t="shared" si="175"/>
        <v>38.25</v>
      </c>
      <c r="S1124" s="9">
        <f t="shared" si="176"/>
        <v>37.35</v>
      </c>
      <c r="T1124" s="9">
        <f t="shared" si="177"/>
        <v>45.75</v>
      </c>
      <c r="U1124" s="8">
        <f t="shared" si="178"/>
        <v>44.35</v>
      </c>
      <c r="V1124" s="8">
        <f t="shared" si="179"/>
        <v>44.7</v>
      </c>
    </row>
    <row r="1125" spans="1:22" ht="13.5" x14ac:dyDescent="0.25">
      <c r="A1125" s="3">
        <f>RSI!A1125</f>
        <v>43949</v>
      </c>
      <c r="B1125" s="2">
        <f>RSI!B1125</f>
        <v>34.65</v>
      </c>
      <c r="C1125" s="2">
        <f>RSI!I1125</f>
        <v>2.1378577604633477</v>
      </c>
      <c r="D1125" s="2">
        <f>MACD!E1125</f>
        <v>-0.47927642369486989</v>
      </c>
      <c r="E1125" s="2">
        <f>MACD!F1125</f>
        <v>-0.36891298010475149</v>
      </c>
      <c r="F1125" s="2">
        <f>'Moving Avg'!D1125</f>
        <v>34.65</v>
      </c>
      <c r="G1125" s="2">
        <f>'Moving Avg'!F1125</f>
        <v>34.649999999999991</v>
      </c>
      <c r="H1125" s="2">
        <f>'Moving Avg'!G1125</f>
        <v>37.246200000000037</v>
      </c>
      <c r="I1125" s="2">
        <f>'Moving Avg'!H1125</f>
        <v>38.730649999999919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  <c r="M1125" s="8">
        <f t="shared" si="170"/>
        <v>50</v>
      </c>
      <c r="N1125" s="8">
        <f t="shared" si="171"/>
        <v>100</v>
      </c>
      <c r="O1125" s="8">
        <f t="shared" si="172"/>
        <v>0</v>
      </c>
      <c r="P1125" s="8">
        <f t="shared" si="173"/>
        <v>33</v>
      </c>
      <c r="Q1125" s="9">
        <f t="shared" si="174"/>
        <v>57.45</v>
      </c>
      <c r="R1125" s="9">
        <f t="shared" si="175"/>
        <v>38.25</v>
      </c>
      <c r="S1125" s="9">
        <f t="shared" si="176"/>
        <v>37.35</v>
      </c>
      <c r="T1125" s="9">
        <f t="shared" si="177"/>
        <v>45.75</v>
      </c>
      <c r="U1125" s="8">
        <f t="shared" si="178"/>
        <v>44.35</v>
      </c>
      <c r="V1125" s="8">
        <f t="shared" si="179"/>
        <v>44.7</v>
      </c>
    </row>
    <row r="1126" spans="1:22" ht="13.5" x14ac:dyDescent="0.25">
      <c r="A1126" s="3">
        <f>RSI!A1126</f>
        <v>43950</v>
      </c>
      <c r="B1126" s="2">
        <f>RSI!B1126</f>
        <v>34.65</v>
      </c>
      <c r="C1126" s="2">
        <f>RSI!I1126</f>
        <v>2.1378577604633477</v>
      </c>
      <c r="D1126" s="2">
        <f>MACD!E1126</f>
        <v>-0.46460021108483573</v>
      </c>
      <c r="E1126" s="2">
        <f>MACD!F1126</f>
        <v>-0.38805042630076836</v>
      </c>
      <c r="F1126" s="2">
        <f>'Moving Avg'!D1126</f>
        <v>34.65</v>
      </c>
      <c r="G1126" s="2">
        <f>'Moving Avg'!F1126</f>
        <v>34.649999999999991</v>
      </c>
      <c r="H1126" s="2">
        <f>'Moving Avg'!G1126</f>
        <v>37.119200000000042</v>
      </c>
      <c r="I1126" s="2">
        <f>'Moving Avg'!H1126</f>
        <v>38.727149999999916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  <c r="M1126" s="8">
        <f t="shared" si="170"/>
        <v>50</v>
      </c>
      <c r="N1126" s="8">
        <f t="shared" si="171"/>
        <v>100</v>
      </c>
      <c r="O1126" s="8">
        <f t="shared" si="172"/>
        <v>0</v>
      </c>
      <c r="P1126" s="8">
        <f t="shared" si="173"/>
        <v>33</v>
      </c>
      <c r="Q1126" s="9">
        <f t="shared" si="174"/>
        <v>57.45</v>
      </c>
      <c r="R1126" s="9">
        <f t="shared" si="175"/>
        <v>38.25</v>
      </c>
      <c r="S1126" s="9">
        <f t="shared" si="176"/>
        <v>37.35</v>
      </c>
      <c r="T1126" s="9">
        <f t="shared" si="177"/>
        <v>45.75</v>
      </c>
      <c r="U1126" s="8">
        <f t="shared" si="178"/>
        <v>44.35</v>
      </c>
      <c r="V1126" s="8">
        <f t="shared" si="179"/>
        <v>44.7</v>
      </c>
    </row>
    <row r="1127" spans="1:22" ht="13.5" x14ac:dyDescent="0.25">
      <c r="A1127" s="3">
        <f>RSI!A1127</f>
        <v>43951</v>
      </c>
      <c r="B1127" s="2">
        <f>RSI!B1127</f>
        <v>34.65</v>
      </c>
      <c r="C1127" s="2">
        <f>RSI!I1127</f>
        <v>2.1378577604633477</v>
      </c>
      <c r="D1127" s="2">
        <f>MACD!E1127</f>
        <v>-0.44780716461161774</v>
      </c>
      <c r="E1127" s="2">
        <f>MACD!F1127</f>
        <v>-0.40000177396293823</v>
      </c>
      <c r="F1127" s="2">
        <f>'Moving Avg'!D1127</f>
        <v>34.65</v>
      </c>
      <c r="G1127" s="2">
        <f>'Moving Avg'!F1127</f>
        <v>34.649999999999991</v>
      </c>
      <c r="H1127" s="2">
        <f>'Moving Avg'!G1127</f>
        <v>36.992200000000039</v>
      </c>
      <c r="I1127" s="2">
        <f>'Moving Avg'!H1127</f>
        <v>38.723649999999921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  <c r="M1127" s="8">
        <f t="shared" si="170"/>
        <v>50</v>
      </c>
      <c r="N1127" s="8">
        <f t="shared" si="171"/>
        <v>100</v>
      </c>
      <c r="O1127" s="8">
        <f t="shared" si="172"/>
        <v>0</v>
      </c>
      <c r="P1127" s="8">
        <f t="shared" si="173"/>
        <v>33</v>
      </c>
      <c r="Q1127" s="9">
        <f t="shared" si="174"/>
        <v>57.45</v>
      </c>
      <c r="R1127" s="9">
        <f t="shared" si="175"/>
        <v>38.25</v>
      </c>
      <c r="S1127" s="9">
        <f t="shared" si="176"/>
        <v>37.35</v>
      </c>
      <c r="T1127" s="9">
        <f t="shared" si="177"/>
        <v>45.75</v>
      </c>
      <c r="U1127" s="8">
        <f t="shared" si="178"/>
        <v>44.35</v>
      </c>
      <c r="V1127" s="8">
        <f t="shared" si="179"/>
        <v>44.7</v>
      </c>
    </row>
    <row r="1128" spans="1:22" ht="13.5" x14ac:dyDescent="0.25">
      <c r="A1128" s="3">
        <f>RSI!A1128</f>
        <v>43955</v>
      </c>
      <c r="B1128" s="2">
        <f>RSI!B1128</f>
        <v>34.65</v>
      </c>
      <c r="C1128" s="2">
        <f>RSI!I1128</f>
        <v>2.1378577604633477</v>
      </c>
      <c r="D1128" s="2">
        <f>MACD!E1128</f>
        <v>-0.42954700381794453</v>
      </c>
      <c r="E1128" s="2">
        <f>MACD!F1128</f>
        <v>-0.40591081993393952</v>
      </c>
      <c r="F1128" s="2">
        <f>'Moving Avg'!D1128</f>
        <v>34.65</v>
      </c>
      <c r="G1128" s="2">
        <f>'Moving Avg'!F1128</f>
        <v>34.649999999999991</v>
      </c>
      <c r="H1128" s="2">
        <f>'Moving Avg'!G1128</f>
        <v>36.865200000000037</v>
      </c>
      <c r="I1128" s="2">
        <f>'Moving Avg'!H1128</f>
        <v>38.720149999999919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  <c r="M1128" s="8">
        <f t="shared" si="170"/>
        <v>50</v>
      </c>
      <c r="N1128" s="8">
        <f t="shared" si="171"/>
        <v>100</v>
      </c>
      <c r="O1128" s="8">
        <f t="shared" si="172"/>
        <v>0</v>
      </c>
      <c r="P1128" s="8">
        <f t="shared" si="173"/>
        <v>33</v>
      </c>
      <c r="Q1128" s="9">
        <f t="shared" si="174"/>
        <v>57.45</v>
      </c>
      <c r="R1128" s="9">
        <f t="shared" si="175"/>
        <v>38.25</v>
      </c>
      <c r="S1128" s="9">
        <f t="shared" si="176"/>
        <v>37.35</v>
      </c>
      <c r="T1128" s="9">
        <f t="shared" si="177"/>
        <v>45.75</v>
      </c>
      <c r="U1128" s="8">
        <f t="shared" si="178"/>
        <v>44.35</v>
      </c>
      <c r="V1128" s="8">
        <f t="shared" si="179"/>
        <v>44.7</v>
      </c>
    </row>
    <row r="1129" spans="1:22" ht="13.5" x14ac:dyDescent="0.25">
      <c r="A1129" s="3">
        <f>RSI!A1129</f>
        <v>43956</v>
      </c>
      <c r="B1129" s="2">
        <f>RSI!B1129</f>
        <v>34.65</v>
      </c>
      <c r="C1129" s="2">
        <f>RSI!I1129</f>
        <v>2.1378577604633477</v>
      </c>
      <c r="D1129" s="2">
        <f>MACD!E1129</f>
        <v>-0.41034548748308453</v>
      </c>
      <c r="E1129" s="2">
        <f>MACD!F1129</f>
        <v>-0.40679775344376851</v>
      </c>
      <c r="F1129" s="2">
        <f>'Moving Avg'!D1129</f>
        <v>34.65</v>
      </c>
      <c r="G1129" s="2">
        <f>'Moving Avg'!F1129</f>
        <v>34.649999999999991</v>
      </c>
      <c r="H1129" s="2">
        <f>'Moving Avg'!G1129</f>
        <v>36.738200000000035</v>
      </c>
      <c r="I1129" s="2">
        <f>'Moving Avg'!H1129</f>
        <v>38.716649999999916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  <c r="M1129" s="8">
        <f t="shared" si="170"/>
        <v>50</v>
      </c>
      <c r="N1129" s="8">
        <f t="shared" si="171"/>
        <v>45</v>
      </c>
      <c r="O1129" s="8">
        <f t="shared" si="172"/>
        <v>0</v>
      </c>
      <c r="P1129" s="8">
        <f t="shared" si="173"/>
        <v>33</v>
      </c>
      <c r="Q1129" s="9">
        <f t="shared" si="174"/>
        <v>38.200000000000003</v>
      </c>
      <c r="R1129" s="9">
        <f t="shared" si="175"/>
        <v>27.25</v>
      </c>
      <c r="S1129" s="9">
        <f t="shared" si="176"/>
        <v>29.1</v>
      </c>
      <c r="T1129" s="9">
        <f t="shared" si="177"/>
        <v>32</v>
      </c>
      <c r="U1129" s="8">
        <f t="shared" si="178"/>
        <v>31.516666666666669</v>
      </c>
      <c r="V1129" s="8">
        <f t="shared" si="179"/>
        <v>31.637500000000003</v>
      </c>
    </row>
    <row r="1130" spans="1:22" ht="13.5" x14ac:dyDescent="0.25">
      <c r="A1130" s="3">
        <f>RSI!A1130</f>
        <v>43957</v>
      </c>
      <c r="B1130" s="2">
        <f>RSI!B1130</f>
        <v>34.65</v>
      </c>
      <c r="C1130" s="2">
        <f>RSI!I1130</f>
        <v>2.1378577604633477</v>
      </c>
      <c r="D1130" s="2">
        <f>MACD!E1130</f>
        <v>-0.39062526257705343</v>
      </c>
      <c r="E1130" s="2">
        <f>MACD!F1130</f>
        <v>-0.40356325527042552</v>
      </c>
      <c r="F1130" s="2">
        <f>'Moving Avg'!D1130</f>
        <v>34.65</v>
      </c>
      <c r="G1130" s="2">
        <f>'Moving Avg'!F1130</f>
        <v>34.649999999999991</v>
      </c>
      <c r="H1130" s="2">
        <f>'Moving Avg'!G1130</f>
        <v>36.611200000000032</v>
      </c>
      <c r="I1130" s="2">
        <f>'Moving Avg'!H1130</f>
        <v>38.713149999999921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  <c r="M1130" s="8">
        <f t="shared" si="170"/>
        <v>50</v>
      </c>
      <c r="N1130" s="8">
        <f t="shared" si="171"/>
        <v>0</v>
      </c>
      <c r="O1130" s="8">
        <f t="shared" si="172"/>
        <v>0</v>
      </c>
      <c r="P1130" s="8">
        <f t="shared" si="173"/>
        <v>33</v>
      </c>
      <c r="Q1130" s="9">
        <f t="shared" si="174"/>
        <v>22.45</v>
      </c>
      <c r="R1130" s="9">
        <f t="shared" si="175"/>
        <v>18.25</v>
      </c>
      <c r="S1130" s="9">
        <f t="shared" si="176"/>
        <v>22.35</v>
      </c>
      <c r="T1130" s="9">
        <f t="shared" si="177"/>
        <v>20.75</v>
      </c>
      <c r="U1130" s="8">
        <f t="shared" si="178"/>
        <v>21.016666666666669</v>
      </c>
      <c r="V1130" s="8">
        <f t="shared" si="179"/>
        <v>20.950000000000003</v>
      </c>
    </row>
    <row r="1131" spans="1:22" ht="13.5" x14ac:dyDescent="0.25">
      <c r="A1131" s="3">
        <f>RSI!A1131</f>
        <v>43958</v>
      </c>
      <c r="B1131" s="2">
        <f>RSI!B1131</f>
        <v>34.65</v>
      </c>
      <c r="C1131" s="2">
        <f>RSI!I1131</f>
        <v>2.1378577604633477</v>
      </c>
      <c r="D1131" s="2">
        <f>MACD!E1131</f>
        <v>-0.37072337397457744</v>
      </c>
      <c r="E1131" s="2">
        <f>MACD!F1131</f>
        <v>-0.39699527901125592</v>
      </c>
      <c r="F1131" s="2">
        <f>'Moving Avg'!D1131</f>
        <v>34.65</v>
      </c>
      <c r="G1131" s="2">
        <f>'Moving Avg'!F1131</f>
        <v>34.649999999999991</v>
      </c>
      <c r="H1131" s="2">
        <f>'Moving Avg'!G1131</f>
        <v>36.484200000000037</v>
      </c>
      <c r="I1131" s="2">
        <f>'Moving Avg'!H1131</f>
        <v>38.709649999999918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  <c r="M1131" s="8">
        <f t="shared" si="170"/>
        <v>50</v>
      </c>
      <c r="N1131" s="8">
        <f t="shared" si="171"/>
        <v>0</v>
      </c>
      <c r="O1131" s="8">
        <f t="shared" si="172"/>
        <v>0</v>
      </c>
      <c r="P1131" s="8">
        <f t="shared" si="173"/>
        <v>33</v>
      </c>
      <c r="Q1131" s="9">
        <f t="shared" si="174"/>
        <v>22.45</v>
      </c>
      <c r="R1131" s="9">
        <f t="shared" si="175"/>
        <v>18.25</v>
      </c>
      <c r="S1131" s="9">
        <f t="shared" si="176"/>
        <v>22.35</v>
      </c>
      <c r="T1131" s="9">
        <f t="shared" si="177"/>
        <v>20.75</v>
      </c>
      <c r="U1131" s="8">
        <f t="shared" si="178"/>
        <v>21.016666666666669</v>
      </c>
      <c r="V1131" s="8">
        <f t="shared" si="179"/>
        <v>20.950000000000003</v>
      </c>
    </row>
    <row r="1132" spans="1:22" ht="13.5" x14ac:dyDescent="0.25">
      <c r="A1132" s="3">
        <f>RSI!A1132</f>
        <v>43959</v>
      </c>
      <c r="B1132" s="2">
        <f>RSI!B1132</f>
        <v>33.619999999999997</v>
      </c>
      <c r="C1132" s="2">
        <f>RSI!I1132</f>
        <v>0.73807402806670552</v>
      </c>
      <c r="D1132" s="2">
        <f>MACD!E1132</f>
        <v>-0.27460966211823035</v>
      </c>
      <c r="E1132" s="2">
        <f>MACD!F1132</f>
        <v>-0.37251815563265084</v>
      </c>
      <c r="F1132" s="2">
        <f>'Moving Avg'!D1132</f>
        <v>34.444000000000003</v>
      </c>
      <c r="G1132" s="2">
        <f>'Moving Avg'!F1132</f>
        <v>34.598499999999987</v>
      </c>
      <c r="H1132" s="2">
        <f>'Moving Avg'!G1132</f>
        <v>36.336600000000033</v>
      </c>
      <c r="I1132" s="2">
        <f>'Moving Avg'!H1132</f>
        <v>38.700999999999915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  <c r="M1132" s="8">
        <f t="shared" si="170"/>
        <v>50</v>
      </c>
      <c r="N1132" s="8">
        <f t="shared" si="171"/>
        <v>0</v>
      </c>
      <c r="O1132" s="8">
        <f t="shared" si="172"/>
        <v>0</v>
      </c>
      <c r="P1132" s="8">
        <f t="shared" si="173"/>
        <v>33</v>
      </c>
      <c r="Q1132" s="9">
        <f t="shared" si="174"/>
        <v>22.45</v>
      </c>
      <c r="R1132" s="9">
        <f t="shared" si="175"/>
        <v>18.25</v>
      </c>
      <c r="S1132" s="9">
        <f t="shared" si="176"/>
        <v>22.35</v>
      </c>
      <c r="T1132" s="9">
        <f t="shared" si="177"/>
        <v>20.75</v>
      </c>
      <c r="U1132" s="8">
        <f t="shared" si="178"/>
        <v>21.016666666666669</v>
      </c>
      <c r="V1132" s="8">
        <f t="shared" si="179"/>
        <v>20.950000000000003</v>
      </c>
    </row>
    <row r="1133" spans="1:22" ht="13.5" x14ac:dyDescent="0.25">
      <c r="A1133" s="3">
        <f>RSI!A1133</f>
        <v>43962</v>
      </c>
      <c r="B1133" s="2">
        <f>RSI!B1133</f>
        <v>32.619999999999997</v>
      </c>
      <c r="C1133" s="2">
        <f>RSI!I1133</f>
        <v>0.43813312968616458</v>
      </c>
      <c r="D1133" s="2">
        <f>MACD!E1133</f>
        <v>-0.11036547576789957</v>
      </c>
      <c r="E1133" s="2">
        <f>MACD!F1133</f>
        <v>-0.32008761965970062</v>
      </c>
      <c r="F1133" s="2">
        <f>'Moving Avg'!D1133</f>
        <v>34.037999999999997</v>
      </c>
      <c r="G1133" s="2">
        <f>'Moving Avg'!F1133</f>
        <v>34.496999999999993</v>
      </c>
      <c r="H1133" s="2">
        <f>'Moving Avg'!G1133</f>
        <v>36.169000000000025</v>
      </c>
      <c r="I1133" s="2">
        <f>'Moving Avg'!H1133</f>
        <v>38.687349999999917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  <c r="M1133" s="8">
        <f t="shared" si="170"/>
        <v>50</v>
      </c>
      <c r="N1133" s="8">
        <f t="shared" si="171"/>
        <v>0</v>
      </c>
      <c r="O1133" s="8">
        <f t="shared" si="172"/>
        <v>0</v>
      </c>
      <c r="P1133" s="8">
        <f t="shared" si="173"/>
        <v>33</v>
      </c>
      <c r="Q1133" s="9">
        <f t="shared" si="174"/>
        <v>22.45</v>
      </c>
      <c r="R1133" s="9">
        <f t="shared" si="175"/>
        <v>18.25</v>
      </c>
      <c r="S1133" s="9">
        <f t="shared" si="176"/>
        <v>22.35</v>
      </c>
      <c r="T1133" s="9">
        <f t="shared" si="177"/>
        <v>20.75</v>
      </c>
      <c r="U1133" s="8">
        <f t="shared" si="178"/>
        <v>21.016666666666669</v>
      </c>
      <c r="V1133" s="8">
        <f t="shared" si="179"/>
        <v>20.950000000000003</v>
      </c>
    </row>
    <row r="1134" spans="1:22" ht="13.5" x14ac:dyDescent="0.25">
      <c r="A1134" s="3">
        <f>RSI!A1134</f>
        <v>43963</v>
      </c>
      <c r="B1134" s="2">
        <f>RSI!B1134</f>
        <v>31.65</v>
      </c>
      <c r="C1134" s="2">
        <f>RSI!I1134</f>
        <v>0.30756670703713951</v>
      </c>
      <c r="D1134" s="2">
        <f>MACD!E1134</f>
        <v>0.1145593480196041</v>
      </c>
      <c r="E1134" s="2">
        <f>MACD!F1134</f>
        <v>-0.23315822612383968</v>
      </c>
      <c r="F1134" s="2">
        <f>'Moving Avg'!D1134</f>
        <v>33.438000000000002</v>
      </c>
      <c r="G1134" s="2">
        <f>'Moving Avg'!F1134</f>
        <v>34.346999999999994</v>
      </c>
      <c r="H1134" s="2">
        <f>'Moving Avg'!G1134</f>
        <v>35.982000000000028</v>
      </c>
      <c r="I1134" s="2">
        <f>'Moving Avg'!H1134</f>
        <v>38.668849999999914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  <c r="M1134" s="8">
        <f t="shared" si="170"/>
        <v>50</v>
      </c>
      <c r="N1134" s="8">
        <f t="shared" si="171"/>
        <v>0</v>
      </c>
      <c r="O1134" s="8">
        <f t="shared" si="172"/>
        <v>0</v>
      </c>
      <c r="P1134" s="8">
        <f t="shared" si="173"/>
        <v>33</v>
      </c>
      <c r="Q1134" s="9">
        <f t="shared" si="174"/>
        <v>22.45</v>
      </c>
      <c r="R1134" s="9">
        <f t="shared" si="175"/>
        <v>18.25</v>
      </c>
      <c r="S1134" s="9">
        <f t="shared" si="176"/>
        <v>22.35</v>
      </c>
      <c r="T1134" s="9">
        <f t="shared" si="177"/>
        <v>20.75</v>
      </c>
      <c r="U1134" s="8">
        <f t="shared" si="178"/>
        <v>21.016666666666669</v>
      </c>
      <c r="V1134" s="8">
        <f t="shared" si="179"/>
        <v>20.950000000000003</v>
      </c>
    </row>
    <row r="1135" spans="1:22" ht="13.5" x14ac:dyDescent="0.25">
      <c r="A1135" s="3">
        <f>RSI!A1135</f>
        <v>43964</v>
      </c>
      <c r="B1135" s="2">
        <f>RSI!B1135</f>
        <v>30.72</v>
      </c>
      <c r="C1135" s="2">
        <f>RSI!I1135</f>
        <v>0.23519747500749588</v>
      </c>
      <c r="D1135" s="2">
        <f>MACD!E1135</f>
        <v>0.39255390400104773</v>
      </c>
      <c r="E1135" s="2">
        <f>MACD!F1135</f>
        <v>-0.10801580009886221</v>
      </c>
      <c r="F1135" s="2">
        <f>'Moving Avg'!D1135</f>
        <v>32.652000000000001</v>
      </c>
      <c r="G1135" s="2">
        <f>'Moving Avg'!F1135</f>
        <v>34.150499999999994</v>
      </c>
      <c r="H1135" s="2">
        <f>'Moving Avg'!G1135</f>
        <v>35.776400000000024</v>
      </c>
      <c r="I1135" s="2">
        <f>'Moving Avg'!H1135</f>
        <v>38.645699999999913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  <c r="M1135" s="8">
        <f t="shared" si="170"/>
        <v>50</v>
      </c>
      <c r="N1135" s="8">
        <f t="shared" si="171"/>
        <v>0</v>
      </c>
      <c r="O1135" s="8">
        <f t="shared" si="172"/>
        <v>0</v>
      </c>
      <c r="P1135" s="8">
        <f t="shared" si="173"/>
        <v>16.5</v>
      </c>
      <c r="Q1135" s="9">
        <f t="shared" si="174"/>
        <v>19.975000000000001</v>
      </c>
      <c r="R1135" s="9">
        <f t="shared" si="175"/>
        <v>14.125</v>
      </c>
      <c r="S1135" s="9">
        <f t="shared" si="176"/>
        <v>14.925000000000001</v>
      </c>
      <c r="T1135" s="9">
        <f t="shared" si="177"/>
        <v>16.625</v>
      </c>
      <c r="U1135" s="8">
        <f t="shared" si="178"/>
        <v>16.341666666666669</v>
      </c>
      <c r="V1135" s="8">
        <f t="shared" si="179"/>
        <v>16.412500000000001</v>
      </c>
    </row>
    <row r="1136" spans="1:22" ht="13.5" x14ac:dyDescent="0.25">
      <c r="A1136" s="3">
        <f>RSI!A1136</f>
        <v>43965</v>
      </c>
      <c r="B1136" s="2">
        <f>RSI!B1136</f>
        <v>30.71</v>
      </c>
      <c r="C1136" s="2">
        <f>RSI!I1136</f>
        <v>0.23455837720507589</v>
      </c>
      <c r="D1136" s="2">
        <f>MACD!E1136</f>
        <v>0.65140942331412788</v>
      </c>
      <c r="E1136" s="2">
        <f>MACD!F1136</f>
        <v>4.3869244583735811E-2</v>
      </c>
      <c r="F1136" s="2">
        <f>'Moving Avg'!D1136</f>
        <v>31.863999999999997</v>
      </c>
      <c r="G1136" s="2">
        <f>'Moving Avg'!F1136</f>
        <v>33.953499999999998</v>
      </c>
      <c r="H1136" s="2">
        <f>'Moving Avg'!G1136</f>
        <v>35.57060000000002</v>
      </c>
      <c r="I1136" s="2">
        <f>'Moving Avg'!H1136</f>
        <v>38.622499999999917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0"/>
        <v>50</v>
      </c>
      <c r="N1136" s="8">
        <f t="shared" si="171"/>
        <v>0</v>
      </c>
      <c r="O1136" s="8">
        <f t="shared" si="172"/>
        <v>0</v>
      </c>
      <c r="P1136" s="8">
        <f t="shared" si="173"/>
        <v>16.5</v>
      </c>
      <c r="Q1136" s="9">
        <f t="shared" si="174"/>
        <v>19.975000000000001</v>
      </c>
      <c r="R1136" s="9">
        <f t="shared" si="175"/>
        <v>14.125</v>
      </c>
      <c r="S1136" s="9">
        <f t="shared" si="176"/>
        <v>14.925000000000001</v>
      </c>
      <c r="T1136" s="9">
        <f t="shared" si="177"/>
        <v>16.625</v>
      </c>
      <c r="U1136" s="8">
        <f t="shared" si="178"/>
        <v>16.341666666666669</v>
      </c>
      <c r="V1136" s="8">
        <f t="shared" si="179"/>
        <v>16.412500000000001</v>
      </c>
    </row>
    <row r="1137" spans="1:22" ht="13.5" x14ac:dyDescent="0.25">
      <c r="A1137" s="3">
        <f>RSI!A1137</f>
        <v>43966</v>
      </c>
      <c r="B1137" s="2">
        <f>RSI!B1137</f>
        <v>29.8</v>
      </c>
      <c r="C1137" s="2">
        <f>RSI!I1137</f>
        <v>0.18523222054305677</v>
      </c>
      <c r="D1137" s="2">
        <f>MACD!E1137</f>
        <v>0.95910067721111147</v>
      </c>
      <c r="E1137" s="2">
        <f>MACD!F1137</f>
        <v>0.22691553110921098</v>
      </c>
      <c r="F1137" s="2">
        <f>'Moving Avg'!D1137</f>
        <v>31.1</v>
      </c>
      <c r="G1137" s="2">
        <f>'Moving Avg'!F1137</f>
        <v>33.710999999999991</v>
      </c>
      <c r="H1137" s="2">
        <f>'Moving Avg'!G1137</f>
        <v>35.346600000000016</v>
      </c>
      <c r="I1137" s="2">
        <f>'Moving Avg'!H1137</f>
        <v>38.59474999999992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  <c r="M1137" s="8">
        <f t="shared" si="170"/>
        <v>50</v>
      </c>
      <c r="N1137" s="8">
        <f t="shared" si="171"/>
        <v>0</v>
      </c>
      <c r="O1137" s="8">
        <f t="shared" si="172"/>
        <v>0</v>
      </c>
      <c r="P1137" s="8">
        <f t="shared" si="173"/>
        <v>16.5</v>
      </c>
      <c r="Q1137" s="9">
        <f t="shared" si="174"/>
        <v>19.975000000000001</v>
      </c>
      <c r="R1137" s="9">
        <f t="shared" si="175"/>
        <v>14.125</v>
      </c>
      <c r="S1137" s="9">
        <f t="shared" si="176"/>
        <v>14.925000000000001</v>
      </c>
      <c r="T1137" s="9">
        <f t="shared" si="177"/>
        <v>16.625</v>
      </c>
      <c r="U1137" s="8">
        <f t="shared" si="178"/>
        <v>16.341666666666669</v>
      </c>
      <c r="V1137" s="8">
        <f t="shared" si="179"/>
        <v>16.412500000000001</v>
      </c>
    </row>
    <row r="1138" spans="1:22" ht="13.5" x14ac:dyDescent="0.25">
      <c r="A1138" s="3">
        <f>RSI!A1138</f>
        <v>43969</v>
      </c>
      <c r="B1138" s="2">
        <f>RSI!B1138</f>
        <v>29.8</v>
      </c>
      <c r="C1138" s="2">
        <f>RSI!I1138</f>
        <v>0.18523222054305677</v>
      </c>
      <c r="D1138" s="2">
        <f>MACD!E1138</f>
        <v>1.2445100564499327</v>
      </c>
      <c r="E1138" s="2">
        <f>MACD!F1138</f>
        <v>0.43043443617735533</v>
      </c>
      <c r="F1138" s="2">
        <f>'Moving Avg'!D1138</f>
        <v>30.536000000000001</v>
      </c>
      <c r="G1138" s="2">
        <f>'Moving Avg'!F1138</f>
        <v>33.468499999999992</v>
      </c>
      <c r="H1138" s="2">
        <f>'Moving Avg'!G1138</f>
        <v>35.122600000000013</v>
      </c>
      <c r="I1138" s="2">
        <f>'Moving Avg'!H1138</f>
        <v>38.566999999999915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  <c r="M1138" s="8">
        <f t="shared" si="170"/>
        <v>50</v>
      </c>
      <c r="N1138" s="8">
        <f t="shared" si="171"/>
        <v>0</v>
      </c>
      <c r="O1138" s="8">
        <f t="shared" si="172"/>
        <v>0</v>
      </c>
      <c r="P1138" s="8">
        <f t="shared" si="173"/>
        <v>16.5</v>
      </c>
      <c r="Q1138" s="9">
        <f t="shared" si="174"/>
        <v>19.975000000000001</v>
      </c>
      <c r="R1138" s="9">
        <f t="shared" si="175"/>
        <v>14.125</v>
      </c>
      <c r="S1138" s="9">
        <f t="shared" si="176"/>
        <v>14.925000000000001</v>
      </c>
      <c r="T1138" s="9">
        <f t="shared" si="177"/>
        <v>16.625</v>
      </c>
      <c r="U1138" s="8">
        <f t="shared" si="178"/>
        <v>16.341666666666669</v>
      </c>
      <c r="V1138" s="8">
        <f t="shared" si="179"/>
        <v>16.412500000000001</v>
      </c>
    </row>
    <row r="1139" spans="1:22" ht="13.5" x14ac:dyDescent="0.25">
      <c r="A1139" s="3">
        <f>RSI!A1139</f>
        <v>43970</v>
      </c>
      <c r="B1139" s="2">
        <f>RSI!B1139</f>
        <v>29.8</v>
      </c>
      <c r="C1139" s="2">
        <f>RSI!I1139</f>
        <v>0.18523222054305677</v>
      </c>
      <c r="D1139" s="2">
        <f>MACD!E1139</f>
        <v>1.5092095979453006</v>
      </c>
      <c r="E1139" s="2">
        <f>MACD!F1139</f>
        <v>0.64618946853094439</v>
      </c>
      <c r="F1139" s="2">
        <f>'Moving Avg'!D1139</f>
        <v>30.166000000000004</v>
      </c>
      <c r="G1139" s="2">
        <f>'Moving Avg'!F1139</f>
        <v>33.225999999999992</v>
      </c>
      <c r="H1139" s="2">
        <f>'Moving Avg'!G1139</f>
        <v>34.898600000000009</v>
      </c>
      <c r="I1139" s="2">
        <f>'Moving Avg'!H1139</f>
        <v>38.539249999999917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  <c r="M1139" s="8">
        <f t="shared" si="170"/>
        <v>50</v>
      </c>
      <c r="N1139" s="8">
        <f t="shared" si="171"/>
        <v>0</v>
      </c>
      <c r="O1139" s="8">
        <f t="shared" si="172"/>
        <v>0</v>
      </c>
      <c r="P1139" s="8">
        <f t="shared" si="173"/>
        <v>16.5</v>
      </c>
      <c r="Q1139" s="9">
        <f t="shared" si="174"/>
        <v>19.975000000000001</v>
      </c>
      <c r="R1139" s="9">
        <f t="shared" si="175"/>
        <v>14.125</v>
      </c>
      <c r="S1139" s="9">
        <f t="shared" si="176"/>
        <v>14.925000000000001</v>
      </c>
      <c r="T1139" s="9">
        <f t="shared" si="177"/>
        <v>16.625</v>
      </c>
      <c r="U1139" s="8">
        <f t="shared" si="178"/>
        <v>16.341666666666669</v>
      </c>
      <c r="V1139" s="8">
        <f t="shared" si="179"/>
        <v>16.412500000000001</v>
      </c>
    </row>
    <row r="1140" spans="1:22" ht="13.5" x14ac:dyDescent="0.25">
      <c r="A1140" s="3">
        <f>RSI!A1140</f>
        <v>43971</v>
      </c>
      <c r="B1140" s="2">
        <f>RSI!B1140</f>
        <v>29.8</v>
      </c>
      <c r="C1140" s="2">
        <f>RSI!I1140</f>
        <v>0.18523222054305677</v>
      </c>
      <c r="D1140" s="2">
        <f>MACD!E1140</f>
        <v>1.7546669640975736</v>
      </c>
      <c r="E1140" s="2">
        <f>MACD!F1140</f>
        <v>0.86788496764427026</v>
      </c>
      <c r="F1140" s="2">
        <f>'Moving Avg'!D1140</f>
        <v>29.981999999999999</v>
      </c>
      <c r="G1140" s="2">
        <f>'Moving Avg'!F1140</f>
        <v>32.983499999999985</v>
      </c>
      <c r="H1140" s="2">
        <f>'Moving Avg'!G1140</f>
        <v>34.674600000000012</v>
      </c>
      <c r="I1140" s="2">
        <f>'Moving Avg'!H1140</f>
        <v>38.51149999999992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  <c r="M1140" s="8">
        <f t="shared" si="170"/>
        <v>50</v>
      </c>
      <c r="N1140" s="8">
        <f t="shared" si="171"/>
        <v>0</v>
      </c>
      <c r="O1140" s="8">
        <f t="shared" si="172"/>
        <v>0</v>
      </c>
      <c r="P1140" s="8">
        <f t="shared" si="173"/>
        <v>16.5</v>
      </c>
      <c r="Q1140" s="9">
        <f t="shared" si="174"/>
        <v>19.975000000000001</v>
      </c>
      <c r="R1140" s="9">
        <f t="shared" si="175"/>
        <v>14.125</v>
      </c>
      <c r="S1140" s="9">
        <f t="shared" si="176"/>
        <v>14.925000000000001</v>
      </c>
      <c r="T1140" s="9">
        <f t="shared" si="177"/>
        <v>16.625</v>
      </c>
      <c r="U1140" s="8">
        <f t="shared" si="178"/>
        <v>16.341666666666669</v>
      </c>
      <c r="V1140" s="8">
        <f t="shared" si="179"/>
        <v>16.412500000000001</v>
      </c>
    </row>
    <row r="1141" spans="1:22" ht="13.5" x14ac:dyDescent="0.25">
      <c r="A1141" s="3">
        <f>RSI!A1141</f>
        <v>43972</v>
      </c>
      <c r="B1141" s="2">
        <f>RSI!B1141</f>
        <v>29.8</v>
      </c>
      <c r="C1141" s="2">
        <f>RSI!I1141</f>
        <v>0.18523222054305677</v>
      </c>
      <c r="D1141" s="2">
        <f>MACD!E1141</f>
        <v>1.9822513169052201</v>
      </c>
      <c r="E1141" s="2">
        <f>MACD!F1141</f>
        <v>1.0907582374964604</v>
      </c>
      <c r="F1141" s="2">
        <f>'Moving Avg'!D1141</f>
        <v>29.8</v>
      </c>
      <c r="G1141" s="2">
        <f>'Moving Avg'!F1141</f>
        <v>32.740999999999985</v>
      </c>
      <c r="H1141" s="2">
        <f>'Moving Avg'!G1141</f>
        <v>34.450600000000001</v>
      </c>
      <c r="I1141" s="2">
        <f>'Moving Avg'!H1141</f>
        <v>38.483749999999922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  <c r="M1141" s="8">
        <f t="shared" si="170"/>
        <v>50</v>
      </c>
      <c r="N1141" s="8">
        <f t="shared" si="171"/>
        <v>0</v>
      </c>
      <c r="O1141" s="8">
        <f t="shared" si="172"/>
        <v>0</v>
      </c>
      <c r="P1141" s="8">
        <f t="shared" si="173"/>
        <v>16.5</v>
      </c>
      <c r="Q1141" s="9">
        <f t="shared" si="174"/>
        <v>19.975000000000001</v>
      </c>
      <c r="R1141" s="9">
        <f t="shared" si="175"/>
        <v>14.125</v>
      </c>
      <c r="S1141" s="9">
        <f t="shared" si="176"/>
        <v>14.925000000000001</v>
      </c>
      <c r="T1141" s="9">
        <f t="shared" si="177"/>
        <v>16.625</v>
      </c>
      <c r="U1141" s="8">
        <f t="shared" si="178"/>
        <v>16.341666666666669</v>
      </c>
      <c r="V1141" s="8">
        <f t="shared" si="179"/>
        <v>16.412500000000001</v>
      </c>
    </row>
    <row r="1142" spans="1:22" ht="13.5" x14ac:dyDescent="0.25">
      <c r="A1142" s="3">
        <f>RSI!A1142</f>
        <v>43973</v>
      </c>
      <c r="B1142" s="2">
        <f>RSI!B1142</f>
        <v>29.8</v>
      </c>
      <c r="C1142" s="2">
        <f>RSI!I1142</f>
        <v>0.18523222054305677</v>
      </c>
      <c r="D1142" s="2">
        <f>MACD!E1142</f>
        <v>2.0347775042399263</v>
      </c>
      <c r="E1142" s="2">
        <f>MACD!F1142</f>
        <v>1.2795620908451535</v>
      </c>
      <c r="F1142" s="2">
        <f>'Moving Avg'!D1142</f>
        <v>29.8</v>
      </c>
      <c r="G1142" s="2">
        <f>'Moving Avg'!F1142</f>
        <v>32.498499999999986</v>
      </c>
      <c r="H1142" s="2">
        <f>'Moving Avg'!G1142</f>
        <v>34.226600000000005</v>
      </c>
      <c r="I1142" s="2">
        <f>'Moving Avg'!H1142</f>
        <v>38.455999999999925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50</v>
      </c>
      <c r="N1142" s="8">
        <f t="shared" si="171"/>
        <v>0</v>
      </c>
      <c r="O1142" s="8">
        <f t="shared" si="172"/>
        <v>0</v>
      </c>
      <c r="P1142" s="8">
        <f t="shared" si="173"/>
        <v>33</v>
      </c>
      <c r="Q1142" s="9">
        <f t="shared" si="174"/>
        <v>22.45</v>
      </c>
      <c r="R1142" s="9">
        <f t="shared" si="175"/>
        <v>18.25</v>
      </c>
      <c r="S1142" s="9">
        <f t="shared" si="176"/>
        <v>22.35</v>
      </c>
      <c r="T1142" s="9">
        <f t="shared" si="177"/>
        <v>20.75</v>
      </c>
      <c r="U1142" s="8">
        <f t="shared" si="178"/>
        <v>21.016666666666669</v>
      </c>
      <c r="V1142" s="8">
        <f t="shared" si="179"/>
        <v>20.950000000000003</v>
      </c>
    </row>
    <row r="1143" spans="1:22" ht="13.5" x14ac:dyDescent="0.25">
      <c r="A1143" s="3">
        <f>RSI!A1143</f>
        <v>43977</v>
      </c>
      <c r="B1143" s="2">
        <f>RSI!B1143</f>
        <v>29.8</v>
      </c>
      <c r="C1143" s="2">
        <f>RSI!I1143</f>
        <v>0.18523222054305677</v>
      </c>
      <c r="D1143" s="2">
        <f>MACD!E1143</f>
        <v>1.9424287620749254</v>
      </c>
      <c r="E1143" s="2">
        <f>MACD!F1143</f>
        <v>1.412135425091108</v>
      </c>
      <c r="F1143" s="2">
        <f>'Moving Avg'!D1143</f>
        <v>29.8</v>
      </c>
      <c r="G1143" s="2">
        <f>'Moving Avg'!F1143</f>
        <v>32.255999999999986</v>
      </c>
      <c r="H1143" s="2">
        <f>'Moving Avg'!G1143</f>
        <v>34.039399999999993</v>
      </c>
      <c r="I1143" s="2">
        <f>'Moving Avg'!H1143</f>
        <v>38.42824999999992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50</v>
      </c>
      <c r="N1143" s="8">
        <f t="shared" si="171"/>
        <v>0</v>
      </c>
      <c r="O1143" s="8">
        <f t="shared" si="172"/>
        <v>0</v>
      </c>
      <c r="P1143" s="8">
        <f t="shared" si="173"/>
        <v>33</v>
      </c>
      <c r="Q1143" s="9">
        <f t="shared" si="174"/>
        <v>22.45</v>
      </c>
      <c r="R1143" s="9">
        <f t="shared" si="175"/>
        <v>18.25</v>
      </c>
      <c r="S1143" s="9">
        <f t="shared" si="176"/>
        <v>22.35</v>
      </c>
      <c r="T1143" s="9">
        <f t="shared" si="177"/>
        <v>20.75</v>
      </c>
      <c r="U1143" s="8">
        <f t="shared" si="178"/>
        <v>21.016666666666669</v>
      </c>
      <c r="V1143" s="8">
        <f t="shared" si="179"/>
        <v>20.950000000000003</v>
      </c>
    </row>
    <row r="1144" spans="1:22" ht="13.5" x14ac:dyDescent="0.25">
      <c r="A1144" s="3">
        <f>RSI!A1144</f>
        <v>43978</v>
      </c>
      <c r="B1144" s="2">
        <f>RSI!B1144</f>
        <v>29.8</v>
      </c>
      <c r="C1144" s="2">
        <f>RSI!I1144</f>
        <v>0.18523222054305677</v>
      </c>
      <c r="D1144" s="2">
        <f>MACD!E1144</f>
        <v>1.7308458015516308</v>
      </c>
      <c r="E1144" s="2">
        <f>MACD!F1144</f>
        <v>1.4758775003832127</v>
      </c>
      <c r="F1144" s="2">
        <f>'Moving Avg'!D1144</f>
        <v>29.8</v>
      </c>
      <c r="G1144" s="2">
        <f>'Moving Avg'!F1144</f>
        <v>32.013499999999986</v>
      </c>
      <c r="H1144" s="2">
        <f>'Moving Avg'!G1144</f>
        <v>33.852199999999996</v>
      </c>
      <c r="I1144" s="2">
        <f>'Moving Avg'!H1144</f>
        <v>38.400499999999923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50</v>
      </c>
      <c r="N1144" s="8">
        <f t="shared" si="171"/>
        <v>0</v>
      </c>
      <c r="O1144" s="8">
        <f t="shared" si="172"/>
        <v>0</v>
      </c>
      <c r="P1144" s="8">
        <f t="shared" si="173"/>
        <v>33</v>
      </c>
      <c r="Q1144" s="9">
        <f t="shared" si="174"/>
        <v>22.45</v>
      </c>
      <c r="R1144" s="9">
        <f t="shared" si="175"/>
        <v>18.25</v>
      </c>
      <c r="S1144" s="9">
        <f t="shared" si="176"/>
        <v>22.35</v>
      </c>
      <c r="T1144" s="9">
        <f t="shared" si="177"/>
        <v>20.75</v>
      </c>
      <c r="U1144" s="8">
        <f t="shared" si="178"/>
        <v>21.016666666666669</v>
      </c>
      <c r="V1144" s="8">
        <f t="shared" si="179"/>
        <v>20.950000000000003</v>
      </c>
    </row>
    <row r="1145" spans="1:22" ht="13.5" x14ac:dyDescent="0.25">
      <c r="A1145" s="3">
        <f>RSI!A1145</f>
        <v>43979</v>
      </c>
      <c r="B1145" s="2">
        <f>RSI!B1145</f>
        <v>29.8</v>
      </c>
      <c r="C1145" s="2">
        <f>RSI!I1145</f>
        <v>0.18523222054305677</v>
      </c>
      <c r="D1145" s="2">
        <f>MACD!E1145</f>
        <v>1.4233566353119969</v>
      </c>
      <c r="E1145" s="2">
        <f>MACD!F1145</f>
        <v>1.4653733273689697</v>
      </c>
      <c r="F1145" s="2">
        <f>'Moving Avg'!D1145</f>
        <v>29.8</v>
      </c>
      <c r="G1145" s="2">
        <f>'Moving Avg'!F1145</f>
        <v>31.770999999999994</v>
      </c>
      <c r="H1145" s="2">
        <f>'Moving Avg'!G1145</f>
        <v>33.664999999999992</v>
      </c>
      <c r="I1145" s="2">
        <f>'Moving Avg'!H1145</f>
        <v>38.372749999999925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  <c r="M1145" s="8">
        <f t="shared" si="170"/>
        <v>50</v>
      </c>
      <c r="N1145" s="8">
        <f t="shared" si="171"/>
        <v>100</v>
      </c>
      <c r="O1145" s="8">
        <f t="shared" si="172"/>
        <v>0</v>
      </c>
      <c r="P1145" s="8">
        <f t="shared" si="173"/>
        <v>33</v>
      </c>
      <c r="Q1145" s="9">
        <f t="shared" si="174"/>
        <v>57.45</v>
      </c>
      <c r="R1145" s="9">
        <f t="shared" si="175"/>
        <v>38.25</v>
      </c>
      <c r="S1145" s="9">
        <f t="shared" si="176"/>
        <v>37.35</v>
      </c>
      <c r="T1145" s="9">
        <f t="shared" si="177"/>
        <v>45.75</v>
      </c>
      <c r="U1145" s="8">
        <f t="shared" si="178"/>
        <v>44.35</v>
      </c>
      <c r="V1145" s="8">
        <f t="shared" si="179"/>
        <v>44.7</v>
      </c>
    </row>
    <row r="1146" spans="1:22" ht="13.5" x14ac:dyDescent="0.25">
      <c r="A1146" s="3">
        <f>RSI!A1146</f>
        <v>43980</v>
      </c>
      <c r="B1146" s="2">
        <f>RSI!B1146</f>
        <v>29.8</v>
      </c>
      <c r="C1146" s="2">
        <f>RSI!I1146</f>
        <v>0.18523222054305677</v>
      </c>
      <c r="D1146" s="2">
        <f>MACD!E1146</f>
        <v>1.1751716003913444</v>
      </c>
      <c r="E1146" s="2">
        <f>MACD!F1146</f>
        <v>1.4073329819734448</v>
      </c>
      <c r="F1146" s="2">
        <f>'Moving Avg'!D1146</f>
        <v>29.8</v>
      </c>
      <c r="G1146" s="2">
        <f>'Moving Avg'!F1146</f>
        <v>31.528499999999998</v>
      </c>
      <c r="H1146" s="2">
        <f>'Moving Avg'!G1146</f>
        <v>33.477799999999995</v>
      </c>
      <c r="I1146" s="2">
        <f>'Moving Avg'!H1146</f>
        <v>38.344999999999921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  <c r="M1146" s="8">
        <f t="shared" si="170"/>
        <v>50</v>
      </c>
      <c r="N1146" s="8">
        <f t="shared" si="171"/>
        <v>100</v>
      </c>
      <c r="O1146" s="8">
        <f t="shared" si="172"/>
        <v>0</v>
      </c>
      <c r="P1146" s="8">
        <f t="shared" si="173"/>
        <v>33</v>
      </c>
      <c r="Q1146" s="9">
        <f t="shared" si="174"/>
        <v>57.45</v>
      </c>
      <c r="R1146" s="9">
        <f t="shared" si="175"/>
        <v>38.25</v>
      </c>
      <c r="S1146" s="9">
        <f t="shared" si="176"/>
        <v>37.35</v>
      </c>
      <c r="T1146" s="9">
        <f t="shared" si="177"/>
        <v>45.75</v>
      </c>
      <c r="U1146" s="8">
        <f t="shared" si="178"/>
        <v>44.35</v>
      </c>
      <c r="V1146" s="8">
        <f t="shared" si="179"/>
        <v>44.7</v>
      </c>
    </row>
    <row r="1147" spans="1:22" ht="13.5" x14ac:dyDescent="0.25">
      <c r="A1147" s="3">
        <f>RSI!A1147</f>
        <v>43983</v>
      </c>
      <c r="B1147" s="2">
        <f>RSI!B1147</f>
        <v>29.8</v>
      </c>
      <c r="C1147" s="2">
        <f>RSI!I1147</f>
        <v>0.18523222054305677</v>
      </c>
      <c r="D1147" s="2">
        <f>MACD!E1147</f>
        <v>0.83770273712997323</v>
      </c>
      <c r="E1147" s="2">
        <f>MACD!F1147</f>
        <v>1.2934069330047504</v>
      </c>
      <c r="F1147" s="2">
        <f>'Moving Avg'!D1147</f>
        <v>29.8</v>
      </c>
      <c r="G1147" s="2">
        <f>'Moving Avg'!F1147</f>
        <v>31.285999999999994</v>
      </c>
      <c r="H1147" s="2">
        <f>'Moving Avg'!G1147</f>
        <v>33.325799999999987</v>
      </c>
      <c r="I1147" s="2">
        <f>'Moving Avg'!H1147</f>
        <v>38.317249999999923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50</v>
      </c>
      <c r="N1147" s="8">
        <f t="shared" si="171"/>
        <v>100</v>
      </c>
      <c r="O1147" s="8">
        <f t="shared" si="172"/>
        <v>0</v>
      </c>
      <c r="P1147" s="8">
        <f t="shared" si="173"/>
        <v>33</v>
      </c>
      <c r="Q1147" s="9">
        <f t="shared" si="174"/>
        <v>57.45</v>
      </c>
      <c r="R1147" s="9">
        <f t="shared" si="175"/>
        <v>38.25</v>
      </c>
      <c r="S1147" s="9">
        <f t="shared" si="176"/>
        <v>37.35</v>
      </c>
      <c r="T1147" s="9">
        <f t="shared" si="177"/>
        <v>45.75</v>
      </c>
      <c r="U1147" s="8">
        <f t="shared" si="178"/>
        <v>44.35</v>
      </c>
      <c r="V1147" s="8">
        <f t="shared" si="179"/>
        <v>44.7</v>
      </c>
    </row>
    <row r="1148" spans="1:22" ht="13.5" x14ac:dyDescent="0.25">
      <c r="A1148" s="3">
        <f>RSI!A1148</f>
        <v>43984</v>
      </c>
      <c r="B1148" s="2">
        <f>RSI!B1148</f>
        <v>29.8</v>
      </c>
      <c r="C1148" s="2">
        <f>RSI!I1148</f>
        <v>0.18523222054305677</v>
      </c>
      <c r="D1148" s="2">
        <f>MACD!E1148</f>
        <v>0.56375758514877816</v>
      </c>
      <c r="E1148" s="2">
        <f>MACD!F1148</f>
        <v>1.147477063433556</v>
      </c>
      <c r="F1148" s="2">
        <f>'Moving Avg'!D1148</f>
        <v>29.8</v>
      </c>
      <c r="G1148" s="2">
        <f>'Moving Avg'!F1148</f>
        <v>31.043499999999995</v>
      </c>
      <c r="H1148" s="2">
        <f>'Moving Avg'!G1148</f>
        <v>33.207399999999986</v>
      </c>
      <c r="I1148" s="2">
        <f>'Moving Avg'!H1148</f>
        <v>38.289499999999926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50</v>
      </c>
      <c r="N1148" s="8">
        <f t="shared" si="171"/>
        <v>100</v>
      </c>
      <c r="O1148" s="8">
        <f t="shared" si="172"/>
        <v>0</v>
      </c>
      <c r="P1148" s="8">
        <f t="shared" si="173"/>
        <v>33</v>
      </c>
      <c r="Q1148" s="9">
        <f t="shared" si="174"/>
        <v>57.45</v>
      </c>
      <c r="R1148" s="9">
        <f t="shared" si="175"/>
        <v>38.25</v>
      </c>
      <c r="S1148" s="9">
        <f t="shared" si="176"/>
        <v>37.35</v>
      </c>
      <c r="T1148" s="9">
        <f t="shared" si="177"/>
        <v>45.75</v>
      </c>
      <c r="U1148" s="8">
        <f t="shared" si="178"/>
        <v>44.35</v>
      </c>
      <c r="V1148" s="8">
        <f t="shared" si="179"/>
        <v>44.7</v>
      </c>
    </row>
    <row r="1149" spans="1:22" ht="13.5" x14ac:dyDescent="0.25">
      <c r="A1149" s="3">
        <f>RSI!A1149</f>
        <v>43985</v>
      </c>
      <c r="B1149" s="2">
        <f>RSI!B1149</f>
        <v>29.8</v>
      </c>
      <c r="C1149" s="2">
        <f>RSI!I1149</f>
        <v>0.18523222054305677</v>
      </c>
      <c r="D1149" s="2">
        <f>MACD!E1149</f>
        <v>0.34270360470597794</v>
      </c>
      <c r="E1149" s="2">
        <f>MACD!F1149</f>
        <v>0.98652237168804047</v>
      </c>
      <c r="F1149" s="2">
        <f>'Moving Avg'!D1149</f>
        <v>29.8</v>
      </c>
      <c r="G1149" s="2">
        <f>'Moving Avg'!F1149</f>
        <v>30.800999999999998</v>
      </c>
      <c r="H1149" s="2">
        <f>'Moving Avg'!G1149</f>
        <v>33.110399999999984</v>
      </c>
      <c r="I1149" s="2">
        <f>'Moving Avg'!H1149</f>
        <v>38.261749999999928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50</v>
      </c>
      <c r="N1149" s="8">
        <f t="shared" si="171"/>
        <v>100</v>
      </c>
      <c r="O1149" s="8">
        <f t="shared" si="172"/>
        <v>0</v>
      </c>
      <c r="P1149" s="8">
        <f t="shared" si="173"/>
        <v>33</v>
      </c>
      <c r="Q1149" s="9">
        <f t="shared" si="174"/>
        <v>57.45</v>
      </c>
      <c r="R1149" s="9">
        <f t="shared" si="175"/>
        <v>38.25</v>
      </c>
      <c r="S1149" s="9">
        <f t="shared" si="176"/>
        <v>37.35</v>
      </c>
      <c r="T1149" s="9">
        <f t="shared" si="177"/>
        <v>45.75</v>
      </c>
      <c r="U1149" s="8">
        <f t="shared" si="178"/>
        <v>44.35</v>
      </c>
      <c r="V1149" s="8">
        <f t="shared" si="179"/>
        <v>44.7</v>
      </c>
    </row>
    <row r="1150" spans="1:22" ht="13.5" x14ac:dyDescent="0.25">
      <c r="A1150" s="3">
        <f>RSI!A1150</f>
        <v>43986</v>
      </c>
      <c r="B1150" s="2">
        <f>RSI!B1150</f>
        <v>29.8</v>
      </c>
      <c r="C1150" s="2">
        <f>RSI!I1150</f>
        <v>0.18523222054305677</v>
      </c>
      <c r="D1150" s="2">
        <f>MACD!E1150</f>
        <v>0.16560771000343166</v>
      </c>
      <c r="E1150" s="2">
        <f>MACD!F1150</f>
        <v>0.82233943935111875</v>
      </c>
      <c r="F1150" s="2">
        <f>'Moving Avg'!D1150</f>
        <v>29.8</v>
      </c>
      <c r="G1150" s="2">
        <f>'Moving Avg'!F1150</f>
        <v>30.558499999999999</v>
      </c>
      <c r="H1150" s="2">
        <f>'Moving Avg'!G1150</f>
        <v>33.013399999999976</v>
      </c>
      <c r="I1150" s="2">
        <f>'Moving Avg'!H1150</f>
        <v>38.234249999999932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  <c r="M1150" s="8">
        <f t="shared" si="170"/>
        <v>50</v>
      </c>
      <c r="N1150" s="8">
        <f t="shared" si="171"/>
        <v>100</v>
      </c>
      <c r="O1150" s="8">
        <f t="shared" si="172"/>
        <v>0</v>
      </c>
      <c r="P1150" s="8">
        <f t="shared" si="173"/>
        <v>33</v>
      </c>
      <c r="Q1150" s="9">
        <f t="shared" si="174"/>
        <v>57.45</v>
      </c>
      <c r="R1150" s="9">
        <f t="shared" si="175"/>
        <v>38.25</v>
      </c>
      <c r="S1150" s="9">
        <f t="shared" si="176"/>
        <v>37.35</v>
      </c>
      <c r="T1150" s="9">
        <f t="shared" si="177"/>
        <v>45.75</v>
      </c>
      <c r="U1150" s="8">
        <f t="shared" si="178"/>
        <v>44.35</v>
      </c>
      <c r="V1150" s="8">
        <f t="shared" si="179"/>
        <v>44.7</v>
      </c>
    </row>
    <row r="1151" spans="1:22" ht="13.5" x14ac:dyDescent="0.25">
      <c r="A1151" s="3">
        <f>RSI!A1151</f>
        <v>43987</v>
      </c>
      <c r="B1151" s="2">
        <f>RSI!B1151</f>
        <v>29.8</v>
      </c>
      <c r="C1151" s="2">
        <f>RSI!I1151</f>
        <v>0.18523222054305677</v>
      </c>
      <c r="D1151" s="2">
        <f>MACD!E1151</f>
        <v>2.4970097800540714E-2</v>
      </c>
      <c r="E1151" s="2">
        <f>MACD!F1151</f>
        <v>0.66286557104100319</v>
      </c>
      <c r="F1151" s="2">
        <f>'Moving Avg'!D1151</f>
        <v>29.8</v>
      </c>
      <c r="G1151" s="2">
        <f>'Moving Avg'!F1151</f>
        <v>30.315999999999995</v>
      </c>
      <c r="H1151" s="2">
        <f>'Moving Avg'!G1151</f>
        <v>32.916399999999975</v>
      </c>
      <c r="I1151" s="2">
        <f>'Moving Avg'!H1151</f>
        <v>38.206749999999928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50</v>
      </c>
      <c r="N1151" s="8">
        <f t="shared" si="171"/>
        <v>100</v>
      </c>
      <c r="O1151" s="8">
        <f t="shared" si="172"/>
        <v>0</v>
      </c>
      <c r="P1151" s="8">
        <f t="shared" si="173"/>
        <v>33</v>
      </c>
      <c r="Q1151" s="9">
        <f t="shared" si="174"/>
        <v>57.45</v>
      </c>
      <c r="R1151" s="9">
        <f t="shared" si="175"/>
        <v>38.25</v>
      </c>
      <c r="S1151" s="9">
        <f t="shared" si="176"/>
        <v>37.35</v>
      </c>
      <c r="T1151" s="9">
        <f t="shared" si="177"/>
        <v>45.75</v>
      </c>
      <c r="U1151" s="8">
        <f t="shared" si="178"/>
        <v>44.35</v>
      </c>
      <c r="V1151" s="8">
        <f t="shared" si="179"/>
        <v>44.7</v>
      </c>
    </row>
    <row r="1152" spans="1:22" ht="13.5" x14ac:dyDescent="0.25">
      <c r="A1152" s="3">
        <f>RSI!A1152</f>
        <v>43990</v>
      </c>
      <c r="B1152" s="2">
        <f>RSI!B1152</f>
        <v>29.8</v>
      </c>
      <c r="C1152" s="2">
        <f>RSI!I1152</f>
        <v>0.18523222054305677</v>
      </c>
      <c r="D1152" s="2">
        <f>MACD!E1152</f>
        <v>-8.5500625125376928E-2</v>
      </c>
      <c r="E1152" s="2">
        <f>MACD!F1152</f>
        <v>0.51319233180772716</v>
      </c>
      <c r="F1152" s="2">
        <f>'Moving Avg'!D1152</f>
        <v>29.8</v>
      </c>
      <c r="G1152" s="2">
        <f>'Moving Avg'!F1152</f>
        <v>30.125</v>
      </c>
      <c r="H1152" s="2">
        <f>'Moving Avg'!G1152</f>
        <v>32.81939999999998</v>
      </c>
      <c r="I1152" s="2">
        <f>'Moving Avg'!H1152</f>
        <v>38.179249999999932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50</v>
      </c>
      <c r="N1152" s="8">
        <f t="shared" si="171"/>
        <v>100</v>
      </c>
      <c r="O1152" s="8">
        <f t="shared" si="172"/>
        <v>0</v>
      </c>
      <c r="P1152" s="8">
        <f t="shared" si="173"/>
        <v>33</v>
      </c>
      <c r="Q1152" s="9">
        <f t="shared" si="174"/>
        <v>57.45</v>
      </c>
      <c r="R1152" s="9">
        <f t="shared" si="175"/>
        <v>38.25</v>
      </c>
      <c r="S1152" s="9">
        <f t="shared" si="176"/>
        <v>37.35</v>
      </c>
      <c r="T1152" s="9">
        <f t="shared" si="177"/>
        <v>45.75</v>
      </c>
      <c r="U1152" s="8">
        <f t="shared" si="178"/>
        <v>44.35</v>
      </c>
      <c r="V1152" s="8">
        <f t="shared" si="179"/>
        <v>44.7</v>
      </c>
    </row>
    <row r="1153" spans="1:22" ht="13.5" x14ac:dyDescent="0.25">
      <c r="A1153" s="3">
        <f>RSI!A1153</f>
        <v>43991</v>
      </c>
      <c r="B1153" s="2">
        <f>RSI!B1153</f>
        <v>29.8</v>
      </c>
      <c r="C1153" s="2">
        <f>RSI!I1153</f>
        <v>0.18523222054305677</v>
      </c>
      <c r="D1153" s="2">
        <f>MACD!E1153</f>
        <v>-0.17107739522259635</v>
      </c>
      <c r="E1153" s="2">
        <f>MACD!F1153</f>
        <v>0.37633838640166251</v>
      </c>
      <c r="F1153" s="2">
        <f>'Moving Avg'!D1153</f>
        <v>29.8</v>
      </c>
      <c r="G1153" s="2">
        <f>'Moving Avg'!F1153</f>
        <v>29.984000000000002</v>
      </c>
      <c r="H1153" s="2">
        <f>'Moving Avg'!G1153</f>
        <v>32.722399999999979</v>
      </c>
      <c r="I1153" s="2">
        <f>'Moving Avg'!H1153</f>
        <v>38.151749999999936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  <c r="M1153" s="8">
        <f t="shared" si="170"/>
        <v>50</v>
      </c>
      <c r="N1153" s="8">
        <f t="shared" si="171"/>
        <v>100</v>
      </c>
      <c r="O1153" s="8">
        <f t="shared" si="172"/>
        <v>0</v>
      </c>
      <c r="P1153" s="8">
        <f t="shared" si="173"/>
        <v>33</v>
      </c>
      <c r="Q1153" s="9">
        <f t="shared" si="174"/>
        <v>57.45</v>
      </c>
      <c r="R1153" s="9">
        <f t="shared" si="175"/>
        <v>38.25</v>
      </c>
      <c r="S1153" s="9">
        <f t="shared" si="176"/>
        <v>37.35</v>
      </c>
      <c r="T1153" s="9">
        <f t="shared" si="177"/>
        <v>45.75</v>
      </c>
      <c r="U1153" s="8">
        <f t="shared" si="178"/>
        <v>44.35</v>
      </c>
      <c r="V1153" s="8">
        <f t="shared" si="179"/>
        <v>44.7</v>
      </c>
    </row>
    <row r="1154" spans="1:22" ht="13.5" x14ac:dyDescent="0.25">
      <c r="A1154" s="3">
        <f>RSI!A1154</f>
        <v>43992</v>
      </c>
      <c r="B1154" s="2">
        <f>RSI!B1154</f>
        <v>29.8</v>
      </c>
      <c r="C1154" s="2">
        <f>RSI!I1154</f>
        <v>0.18523222054305677</v>
      </c>
      <c r="D1154" s="2">
        <f>MACD!E1154</f>
        <v>-0.23617512227628623</v>
      </c>
      <c r="E1154" s="2">
        <f>MACD!F1154</f>
        <v>0.25383568466607281</v>
      </c>
      <c r="F1154" s="2">
        <f>'Moving Avg'!D1154</f>
        <v>29.8</v>
      </c>
      <c r="G1154" s="2">
        <f>'Moving Avg'!F1154</f>
        <v>29.891500000000001</v>
      </c>
      <c r="H1154" s="2">
        <f>'Moving Avg'!G1154</f>
        <v>32.625399999999978</v>
      </c>
      <c r="I1154" s="2">
        <f>'Moving Avg'!H1154</f>
        <v>38.124249999999932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  <c r="M1154" s="8">
        <f t="shared" ref="M1154:M1217" si="180">IF(C1154&lt;30,50, IF(C1154&gt;70, 0, 25))</f>
        <v>50</v>
      </c>
      <c r="N1154" s="8">
        <f t="shared" ref="N1154:N1217" si="181">IF(E1154-D1154&gt;0.02, 100, IF(E1154-D1154&lt;0,0,45))</f>
        <v>100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57.45</v>
      </c>
      <c r="R1154" s="9">
        <f t="shared" si="175"/>
        <v>38.25</v>
      </c>
      <c r="S1154" s="9">
        <f t="shared" si="176"/>
        <v>37.35</v>
      </c>
      <c r="T1154" s="9">
        <f t="shared" si="177"/>
        <v>45.75</v>
      </c>
      <c r="U1154" s="8">
        <f t="shared" si="178"/>
        <v>44.35</v>
      </c>
      <c r="V1154" s="8">
        <f t="shared" si="179"/>
        <v>44.7</v>
      </c>
    </row>
    <row r="1155" spans="1:22" ht="13.5" x14ac:dyDescent="0.25">
      <c r="A1155" s="3">
        <f>RSI!A1155</f>
        <v>43993</v>
      </c>
      <c r="B1155" s="2">
        <f>RSI!B1155</f>
        <v>29.8</v>
      </c>
      <c r="C1155" s="2">
        <f>RSI!I1155</f>
        <v>0.18523222054305677</v>
      </c>
      <c r="D1155" s="2">
        <f>MACD!E1155</f>
        <v>-0.28448616059725396</v>
      </c>
      <c r="E1155" s="2">
        <f>MACD!F1155</f>
        <v>0.14617131561340746</v>
      </c>
      <c r="F1155" s="2">
        <f>'Moving Avg'!D1155</f>
        <v>29.8</v>
      </c>
      <c r="G1155" s="2">
        <f>'Moving Avg'!F1155</f>
        <v>29.845499999999998</v>
      </c>
      <c r="H1155" s="2">
        <f>'Moving Avg'!G1155</f>
        <v>32.528399999999976</v>
      </c>
      <c r="I1155" s="2">
        <f>'Moving Avg'!H1155</f>
        <v>38.096749999999936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50</v>
      </c>
      <c r="N1155" s="8">
        <f t="shared" si="181"/>
        <v>100</v>
      </c>
      <c r="O1155" s="8">
        <f t="shared" si="182"/>
        <v>0</v>
      </c>
      <c r="P1155" s="8">
        <f t="shared" si="183"/>
        <v>33</v>
      </c>
      <c r="Q1155" s="9">
        <f t="shared" ref="Q1155:Q1218" si="184">0.35*M1155+N1155*0.35+O1155*0.15+P1155*0.15</f>
        <v>57.45</v>
      </c>
      <c r="R1155" s="9">
        <f t="shared" ref="R1155:R1218" si="185">M1155*0.2+N1155*0.2+O1155*0.35+P1155*0.25</f>
        <v>38.25</v>
      </c>
      <c r="S1155" s="9">
        <f t="shared" ref="S1155:S1218" si="186">M1155*0.15+N1155*0.15+O1155*0.25+P1155*0.45</f>
        <v>37.35</v>
      </c>
      <c r="T1155" s="9">
        <f t="shared" ref="T1155:T1218" si="187">0.25*SUM(M1155:P1155)</f>
        <v>45.75</v>
      </c>
      <c r="U1155" s="8">
        <f t="shared" ref="U1155:U1218" si="188">SUM(Q1155:S1155)/3</f>
        <v>44.35</v>
      </c>
      <c r="V1155" s="8">
        <f t="shared" ref="V1155:V1218" si="189">SUM(Q1155:T1155)/4</f>
        <v>44.7</v>
      </c>
    </row>
    <row r="1156" spans="1:22" ht="13.5" x14ac:dyDescent="0.25">
      <c r="A1156" s="3">
        <f>RSI!A1156</f>
        <v>43994</v>
      </c>
      <c r="B1156" s="2">
        <f>RSI!B1156</f>
        <v>29.8</v>
      </c>
      <c r="C1156" s="2">
        <f>RSI!I1156</f>
        <v>0.18523222054305677</v>
      </c>
      <c r="D1156" s="2">
        <f>MACD!E1156</f>
        <v>-0.31909468166812971</v>
      </c>
      <c r="E1156" s="2">
        <f>MACD!F1156</f>
        <v>5.3118116157100034E-2</v>
      </c>
      <c r="F1156" s="2">
        <f>'Moving Avg'!D1156</f>
        <v>29.8</v>
      </c>
      <c r="G1156" s="2">
        <f>'Moving Avg'!F1156</f>
        <v>29.8</v>
      </c>
      <c r="H1156" s="2">
        <f>'Moving Avg'!G1156</f>
        <v>32.431399999999975</v>
      </c>
      <c r="I1156" s="2">
        <f>'Moving Avg'!H1156</f>
        <v>38.06924999999994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  <c r="M1156" s="8">
        <f t="shared" si="180"/>
        <v>50</v>
      </c>
      <c r="N1156" s="8">
        <f t="shared" si="181"/>
        <v>100</v>
      </c>
      <c r="O1156" s="8">
        <f t="shared" si="182"/>
        <v>0</v>
      </c>
      <c r="P1156" s="8">
        <f t="shared" si="183"/>
        <v>33</v>
      </c>
      <c r="Q1156" s="9">
        <f t="shared" si="184"/>
        <v>57.45</v>
      </c>
      <c r="R1156" s="9">
        <f t="shared" si="185"/>
        <v>38.25</v>
      </c>
      <c r="S1156" s="9">
        <f t="shared" si="186"/>
        <v>37.35</v>
      </c>
      <c r="T1156" s="9">
        <f t="shared" si="187"/>
        <v>45.75</v>
      </c>
      <c r="U1156" s="8">
        <f t="shared" si="188"/>
        <v>44.35</v>
      </c>
      <c r="V1156" s="8">
        <f t="shared" si="189"/>
        <v>44.7</v>
      </c>
    </row>
    <row r="1157" spans="1:22" ht="13.5" x14ac:dyDescent="0.25">
      <c r="A1157" s="3">
        <f>RSI!A1157</f>
        <v>43997</v>
      </c>
      <c r="B1157" s="2">
        <f>RSI!B1157</f>
        <v>29.8</v>
      </c>
      <c r="C1157" s="2">
        <f>RSI!I1157</f>
        <v>0.18523222054305677</v>
      </c>
      <c r="D1157" s="2">
        <f>MACD!E1157</f>
        <v>-0.34257321320037448</v>
      </c>
      <c r="E1157" s="2">
        <f>MACD!F1157</f>
        <v>-2.6020149714394869E-2</v>
      </c>
      <c r="F1157" s="2">
        <f>'Moving Avg'!D1157</f>
        <v>29.8</v>
      </c>
      <c r="G1157" s="2">
        <f>'Moving Avg'!F1157</f>
        <v>29.8</v>
      </c>
      <c r="H1157" s="2">
        <f>'Moving Avg'!G1157</f>
        <v>32.334399999999981</v>
      </c>
      <c r="I1157" s="2">
        <f>'Moving Avg'!H1157</f>
        <v>38.041749999999936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  <c r="M1157" s="8">
        <f t="shared" si="180"/>
        <v>50</v>
      </c>
      <c r="N1157" s="8">
        <f t="shared" si="181"/>
        <v>100</v>
      </c>
      <c r="O1157" s="8">
        <f t="shared" si="182"/>
        <v>0</v>
      </c>
      <c r="P1157" s="8">
        <f t="shared" si="183"/>
        <v>33</v>
      </c>
      <c r="Q1157" s="9">
        <f t="shared" si="184"/>
        <v>57.45</v>
      </c>
      <c r="R1157" s="9">
        <f t="shared" si="185"/>
        <v>38.25</v>
      </c>
      <c r="S1157" s="9">
        <f t="shared" si="186"/>
        <v>37.35</v>
      </c>
      <c r="T1157" s="9">
        <f t="shared" si="187"/>
        <v>45.75</v>
      </c>
      <c r="U1157" s="8">
        <f t="shared" si="188"/>
        <v>44.35</v>
      </c>
      <c r="V1157" s="8">
        <f t="shared" si="189"/>
        <v>44.7</v>
      </c>
    </row>
    <row r="1158" spans="1:22" ht="13.5" x14ac:dyDescent="0.25">
      <c r="A1158" s="3">
        <f>RSI!A1158</f>
        <v>43998</v>
      </c>
      <c r="B1158" s="2">
        <f>RSI!B1158</f>
        <v>29.8</v>
      </c>
      <c r="C1158" s="2">
        <f>RSI!I1158</f>
        <v>0.18523222054305677</v>
      </c>
      <c r="D1158" s="2">
        <f>MACD!E1158</f>
        <v>-0.35706410584586479</v>
      </c>
      <c r="E1158" s="2">
        <f>MACD!F1158</f>
        <v>-9.2228940940688856E-2</v>
      </c>
      <c r="F1158" s="2">
        <f>'Moving Avg'!D1158</f>
        <v>29.8</v>
      </c>
      <c r="G1158" s="2">
        <f>'Moving Avg'!F1158</f>
        <v>29.8</v>
      </c>
      <c r="H1158" s="2">
        <f>'Moving Avg'!G1158</f>
        <v>32.237399999999973</v>
      </c>
      <c r="I1158" s="2">
        <f>'Moving Avg'!H1158</f>
        <v>38.01424999999994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  <c r="M1158" s="8">
        <f t="shared" si="180"/>
        <v>50</v>
      </c>
      <c r="N1158" s="8">
        <f t="shared" si="181"/>
        <v>100</v>
      </c>
      <c r="O1158" s="8">
        <f t="shared" si="182"/>
        <v>0</v>
      </c>
      <c r="P1158" s="8">
        <f t="shared" si="183"/>
        <v>33</v>
      </c>
      <c r="Q1158" s="9">
        <f t="shared" si="184"/>
        <v>57.45</v>
      </c>
      <c r="R1158" s="9">
        <f t="shared" si="185"/>
        <v>38.25</v>
      </c>
      <c r="S1158" s="9">
        <f t="shared" si="186"/>
        <v>37.35</v>
      </c>
      <c r="T1158" s="9">
        <f t="shared" si="187"/>
        <v>45.75</v>
      </c>
      <c r="U1158" s="8">
        <f t="shared" si="188"/>
        <v>44.35</v>
      </c>
      <c r="V1158" s="8">
        <f t="shared" si="189"/>
        <v>44.7</v>
      </c>
    </row>
    <row r="1159" spans="1:22" ht="13.5" x14ac:dyDescent="0.25">
      <c r="A1159" s="3">
        <f>RSI!A1159</f>
        <v>43999</v>
      </c>
      <c r="B1159" s="2">
        <f>RSI!B1159</f>
        <v>29.8</v>
      </c>
      <c r="C1159" s="2">
        <f>RSI!I1159</f>
        <v>0.18523222054305677</v>
      </c>
      <c r="D1159" s="2">
        <f>MACD!E1159</f>
        <v>-0.36434826269522347</v>
      </c>
      <c r="E1159" s="2">
        <f>MACD!F1159</f>
        <v>-0.14665280529159577</v>
      </c>
      <c r="F1159" s="2">
        <f>'Moving Avg'!D1159</f>
        <v>29.8</v>
      </c>
      <c r="G1159" s="2">
        <f>'Moving Avg'!F1159</f>
        <v>29.8</v>
      </c>
      <c r="H1159" s="2">
        <f>'Moving Avg'!G1159</f>
        <v>32.140399999999978</v>
      </c>
      <c r="I1159" s="2">
        <f>'Moving Avg'!H1159</f>
        <v>37.986749999999937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  <c r="M1159" s="8">
        <f t="shared" si="180"/>
        <v>50</v>
      </c>
      <c r="N1159" s="8">
        <f t="shared" si="181"/>
        <v>100</v>
      </c>
      <c r="O1159" s="8">
        <f t="shared" si="182"/>
        <v>0</v>
      </c>
      <c r="P1159" s="8">
        <f t="shared" si="183"/>
        <v>33</v>
      </c>
      <c r="Q1159" s="9">
        <f t="shared" si="184"/>
        <v>57.45</v>
      </c>
      <c r="R1159" s="9">
        <f t="shared" si="185"/>
        <v>38.25</v>
      </c>
      <c r="S1159" s="9">
        <f t="shared" si="186"/>
        <v>37.35</v>
      </c>
      <c r="T1159" s="9">
        <f t="shared" si="187"/>
        <v>45.75</v>
      </c>
      <c r="U1159" s="8">
        <f t="shared" si="188"/>
        <v>44.35</v>
      </c>
      <c r="V1159" s="8">
        <f t="shared" si="189"/>
        <v>44.7</v>
      </c>
    </row>
    <row r="1160" spans="1:22" ht="13.5" x14ac:dyDescent="0.25">
      <c r="A1160" s="3">
        <f>RSI!A1160</f>
        <v>44000</v>
      </c>
      <c r="B1160" s="2">
        <f>RSI!B1160</f>
        <v>29.8</v>
      </c>
      <c r="C1160" s="2">
        <f>RSI!I1160</f>
        <v>0.18523222054305677</v>
      </c>
      <c r="D1160" s="2">
        <f>MACD!E1160</f>
        <v>-0.36590310623594746</v>
      </c>
      <c r="E1160" s="2">
        <f>MACD!F1160</f>
        <v>-0.19050286548046613</v>
      </c>
      <c r="F1160" s="2">
        <f>'Moving Avg'!D1160</f>
        <v>29.8</v>
      </c>
      <c r="G1160" s="2">
        <f>'Moving Avg'!F1160</f>
        <v>29.8</v>
      </c>
      <c r="H1160" s="2">
        <f>'Moving Avg'!G1160</f>
        <v>32.043399999999977</v>
      </c>
      <c r="I1160" s="2">
        <f>'Moving Avg'!H1160</f>
        <v>37.95924999999994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  <c r="M1160" s="8">
        <f t="shared" si="180"/>
        <v>50</v>
      </c>
      <c r="N1160" s="8">
        <f t="shared" si="181"/>
        <v>100</v>
      </c>
      <c r="O1160" s="8">
        <f t="shared" si="182"/>
        <v>0</v>
      </c>
      <c r="P1160" s="8">
        <f t="shared" si="183"/>
        <v>33</v>
      </c>
      <c r="Q1160" s="9">
        <f t="shared" si="184"/>
        <v>57.45</v>
      </c>
      <c r="R1160" s="9">
        <f t="shared" si="185"/>
        <v>38.25</v>
      </c>
      <c r="S1160" s="9">
        <f t="shared" si="186"/>
        <v>37.35</v>
      </c>
      <c r="T1160" s="9">
        <f t="shared" si="187"/>
        <v>45.75</v>
      </c>
      <c r="U1160" s="8">
        <f t="shared" si="188"/>
        <v>44.35</v>
      </c>
      <c r="V1160" s="8">
        <f t="shared" si="189"/>
        <v>44.7</v>
      </c>
    </row>
    <row r="1161" spans="1:22" ht="13.5" x14ac:dyDescent="0.25">
      <c r="A1161" s="3">
        <f>RSI!A1161</f>
        <v>44001</v>
      </c>
      <c r="B1161" s="2">
        <f>RSI!B1161</f>
        <v>29.8</v>
      </c>
      <c r="C1161" s="2">
        <f>RSI!I1161</f>
        <v>0.18523222054305677</v>
      </c>
      <c r="D1161" s="2">
        <f>MACD!E1161</f>
        <v>-0.36295145252869432</v>
      </c>
      <c r="E1161" s="2">
        <f>MACD!F1161</f>
        <v>-0.22499258289011179</v>
      </c>
      <c r="F1161" s="2">
        <f>'Moving Avg'!D1161</f>
        <v>29.8</v>
      </c>
      <c r="G1161" s="2">
        <f>'Moving Avg'!F1161</f>
        <v>29.8</v>
      </c>
      <c r="H1161" s="2">
        <f>'Moving Avg'!G1161</f>
        <v>31.946399999999976</v>
      </c>
      <c r="I1161" s="2">
        <f>'Moving Avg'!H1161</f>
        <v>37.931749999999944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  <c r="M1161" s="8">
        <f t="shared" si="180"/>
        <v>50</v>
      </c>
      <c r="N1161" s="8">
        <f t="shared" si="181"/>
        <v>100</v>
      </c>
      <c r="O1161" s="8">
        <f t="shared" si="182"/>
        <v>0</v>
      </c>
      <c r="P1161" s="8">
        <f t="shared" si="183"/>
        <v>33</v>
      </c>
      <c r="Q1161" s="9">
        <f t="shared" si="184"/>
        <v>57.45</v>
      </c>
      <c r="R1161" s="9">
        <f t="shared" si="185"/>
        <v>38.25</v>
      </c>
      <c r="S1161" s="9">
        <f t="shared" si="186"/>
        <v>37.35</v>
      </c>
      <c r="T1161" s="9">
        <f t="shared" si="187"/>
        <v>45.75</v>
      </c>
      <c r="U1161" s="8">
        <f t="shared" si="188"/>
        <v>44.35</v>
      </c>
      <c r="V1161" s="8">
        <f t="shared" si="189"/>
        <v>44.7</v>
      </c>
    </row>
    <row r="1162" spans="1:22" ht="13.5" x14ac:dyDescent="0.25">
      <c r="A1162" s="3">
        <f>RSI!A1162</f>
        <v>44004</v>
      </c>
      <c r="B1162" s="2">
        <f>RSI!B1162</f>
        <v>29.8</v>
      </c>
      <c r="C1162" s="2">
        <f>RSI!I1162</f>
        <v>0.18523222054305677</v>
      </c>
      <c r="D1162" s="2">
        <f>MACD!E1162</f>
        <v>-0.35650270443863974</v>
      </c>
      <c r="E1162" s="2">
        <f>MACD!F1162</f>
        <v>-0.25129460719981739</v>
      </c>
      <c r="F1162" s="2">
        <f>'Moving Avg'!D1162</f>
        <v>29.8</v>
      </c>
      <c r="G1162" s="2">
        <f>'Moving Avg'!F1162</f>
        <v>29.8</v>
      </c>
      <c r="H1162" s="2">
        <f>'Moving Avg'!G1162</f>
        <v>31.849399999999974</v>
      </c>
      <c r="I1162" s="2">
        <f>'Moving Avg'!H1162</f>
        <v>37.904249999999941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  <c r="M1162" s="8">
        <f t="shared" si="180"/>
        <v>50</v>
      </c>
      <c r="N1162" s="8">
        <f t="shared" si="181"/>
        <v>100</v>
      </c>
      <c r="O1162" s="8">
        <f t="shared" si="182"/>
        <v>0</v>
      </c>
      <c r="P1162" s="8">
        <f t="shared" si="183"/>
        <v>33</v>
      </c>
      <c r="Q1162" s="9">
        <f t="shared" si="184"/>
        <v>57.45</v>
      </c>
      <c r="R1162" s="9">
        <f t="shared" si="185"/>
        <v>38.25</v>
      </c>
      <c r="S1162" s="9">
        <f t="shared" si="186"/>
        <v>37.35</v>
      </c>
      <c r="T1162" s="9">
        <f t="shared" si="187"/>
        <v>45.75</v>
      </c>
      <c r="U1162" s="8">
        <f t="shared" si="188"/>
        <v>44.35</v>
      </c>
      <c r="V1162" s="8">
        <f t="shared" si="189"/>
        <v>44.7</v>
      </c>
    </row>
    <row r="1163" spans="1:22" ht="13.5" x14ac:dyDescent="0.25">
      <c r="A1163" s="3">
        <f>RSI!A1163</f>
        <v>44005</v>
      </c>
      <c r="B1163" s="2">
        <f>RSI!B1163</f>
        <v>29.8</v>
      </c>
      <c r="C1163" s="2">
        <f>RSI!I1163</f>
        <v>0.18523222054305677</v>
      </c>
      <c r="D1163" s="2">
        <f>MACD!E1163</f>
        <v>-0.34738755759385143</v>
      </c>
      <c r="E1163" s="2">
        <f>MACD!F1163</f>
        <v>-0.27051319727862422</v>
      </c>
      <c r="F1163" s="2">
        <f>'Moving Avg'!D1163</f>
        <v>29.8</v>
      </c>
      <c r="G1163" s="2">
        <f>'Moving Avg'!F1163</f>
        <v>29.8</v>
      </c>
      <c r="H1163" s="2">
        <f>'Moving Avg'!G1163</f>
        <v>31.752399999999977</v>
      </c>
      <c r="I1163" s="2">
        <f>'Moving Avg'!H1163</f>
        <v>37.881999999999948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50</v>
      </c>
      <c r="N1163" s="8">
        <f t="shared" si="181"/>
        <v>100</v>
      </c>
      <c r="O1163" s="8">
        <f t="shared" si="182"/>
        <v>0</v>
      </c>
      <c r="P1163" s="8">
        <f t="shared" si="183"/>
        <v>33</v>
      </c>
      <c r="Q1163" s="9">
        <f t="shared" si="184"/>
        <v>57.45</v>
      </c>
      <c r="R1163" s="9">
        <f t="shared" si="185"/>
        <v>38.25</v>
      </c>
      <c r="S1163" s="9">
        <f t="shared" si="186"/>
        <v>37.35</v>
      </c>
      <c r="T1163" s="9">
        <f t="shared" si="187"/>
        <v>45.75</v>
      </c>
      <c r="U1163" s="8">
        <f t="shared" si="188"/>
        <v>44.35</v>
      </c>
      <c r="V1163" s="8">
        <f t="shared" si="189"/>
        <v>44.7</v>
      </c>
    </row>
    <row r="1164" spans="1:22" ht="13.5" x14ac:dyDescent="0.25">
      <c r="A1164" s="3">
        <f>RSI!A1164</f>
        <v>44006</v>
      </c>
      <c r="B1164" s="2">
        <f>RSI!B1164</f>
        <v>29.8</v>
      </c>
      <c r="C1164" s="2">
        <f>RSI!I1164</f>
        <v>0.18523222054305677</v>
      </c>
      <c r="D1164" s="2">
        <f>MACD!E1164</f>
        <v>-0.33628722821296364</v>
      </c>
      <c r="E1164" s="2">
        <f>MACD!F1164</f>
        <v>-0.28366800346549215</v>
      </c>
      <c r="F1164" s="2">
        <f>'Moving Avg'!D1164</f>
        <v>29.8</v>
      </c>
      <c r="G1164" s="2">
        <f>'Moving Avg'!F1164</f>
        <v>29.8</v>
      </c>
      <c r="H1164" s="2">
        <f>'Moving Avg'!G1164</f>
        <v>31.655399999999972</v>
      </c>
      <c r="I1164" s="2">
        <f>'Moving Avg'!H1164</f>
        <v>37.859749999999948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50</v>
      </c>
      <c r="N1164" s="8">
        <f t="shared" si="181"/>
        <v>100</v>
      </c>
      <c r="O1164" s="8">
        <f t="shared" si="182"/>
        <v>0</v>
      </c>
      <c r="P1164" s="8">
        <f t="shared" si="183"/>
        <v>33</v>
      </c>
      <c r="Q1164" s="9">
        <f t="shared" si="184"/>
        <v>57.45</v>
      </c>
      <c r="R1164" s="9">
        <f t="shared" si="185"/>
        <v>38.25</v>
      </c>
      <c r="S1164" s="9">
        <f t="shared" si="186"/>
        <v>37.35</v>
      </c>
      <c r="T1164" s="9">
        <f t="shared" si="187"/>
        <v>45.75</v>
      </c>
      <c r="U1164" s="8">
        <f t="shared" si="188"/>
        <v>44.35</v>
      </c>
      <c r="V1164" s="8">
        <f t="shared" si="189"/>
        <v>44.7</v>
      </c>
    </row>
    <row r="1165" spans="1:22" ht="13.5" x14ac:dyDescent="0.25">
      <c r="A1165" s="3">
        <f>RSI!A1165</f>
        <v>44007</v>
      </c>
      <c r="B1165" s="2">
        <f>RSI!B1165</f>
        <v>29.8</v>
      </c>
      <c r="C1165" s="2">
        <f>RSI!I1165</f>
        <v>0.18523222054305677</v>
      </c>
      <c r="D1165" s="2">
        <f>MACD!E1165</f>
        <v>-0.32375805586938355</v>
      </c>
      <c r="E1165" s="2">
        <f>MACD!F1165</f>
        <v>-0.29168601394627047</v>
      </c>
      <c r="F1165" s="2">
        <f>'Moving Avg'!D1165</f>
        <v>29.8</v>
      </c>
      <c r="G1165" s="2">
        <f>'Moving Avg'!F1165</f>
        <v>29.8</v>
      </c>
      <c r="H1165" s="2">
        <f>'Moving Avg'!G1165</f>
        <v>31.558399999999974</v>
      </c>
      <c r="I1165" s="2">
        <f>'Moving Avg'!H1165</f>
        <v>37.837499999999956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  <c r="M1165" s="8">
        <f t="shared" si="180"/>
        <v>50</v>
      </c>
      <c r="N1165" s="8">
        <f t="shared" si="181"/>
        <v>100</v>
      </c>
      <c r="O1165" s="8">
        <f t="shared" si="182"/>
        <v>0</v>
      </c>
      <c r="P1165" s="8">
        <f t="shared" si="183"/>
        <v>33</v>
      </c>
      <c r="Q1165" s="9">
        <f t="shared" si="184"/>
        <v>57.45</v>
      </c>
      <c r="R1165" s="9">
        <f t="shared" si="185"/>
        <v>38.25</v>
      </c>
      <c r="S1165" s="9">
        <f t="shared" si="186"/>
        <v>37.35</v>
      </c>
      <c r="T1165" s="9">
        <f t="shared" si="187"/>
        <v>45.75</v>
      </c>
      <c r="U1165" s="8">
        <f t="shared" si="188"/>
        <v>44.35</v>
      </c>
      <c r="V1165" s="8">
        <f t="shared" si="189"/>
        <v>44.7</v>
      </c>
    </row>
    <row r="1166" spans="1:22" ht="13.5" x14ac:dyDescent="0.25">
      <c r="A1166" s="3">
        <f>RSI!A1166</f>
        <v>44008</v>
      </c>
      <c r="B1166" s="2">
        <f>RSI!B1166</f>
        <v>29.8</v>
      </c>
      <c r="C1166" s="2">
        <f>RSI!I1166</f>
        <v>0.18523222054305677</v>
      </c>
      <c r="D1166" s="2">
        <f>MACD!E1166</f>
        <v>-0.31025220225695804</v>
      </c>
      <c r="E1166" s="2">
        <f>MACD!F1166</f>
        <v>-0.29539925160840802</v>
      </c>
      <c r="F1166" s="2">
        <f>'Moving Avg'!D1166</f>
        <v>29.8</v>
      </c>
      <c r="G1166" s="2">
        <f>'Moving Avg'!F1166</f>
        <v>29.8</v>
      </c>
      <c r="H1166" s="2">
        <f>'Moving Avg'!G1166</f>
        <v>31.461399999999973</v>
      </c>
      <c r="I1166" s="2">
        <f>'Moving Avg'!H1166</f>
        <v>37.820249999999959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  <c r="M1166" s="8">
        <f t="shared" si="180"/>
        <v>50</v>
      </c>
      <c r="N1166" s="8">
        <f t="shared" si="181"/>
        <v>45</v>
      </c>
      <c r="O1166" s="8">
        <f t="shared" si="182"/>
        <v>0</v>
      </c>
      <c r="P1166" s="8">
        <f t="shared" si="183"/>
        <v>33</v>
      </c>
      <c r="Q1166" s="9">
        <f t="shared" si="184"/>
        <v>38.200000000000003</v>
      </c>
      <c r="R1166" s="9">
        <f t="shared" si="185"/>
        <v>27.25</v>
      </c>
      <c r="S1166" s="9">
        <f t="shared" si="186"/>
        <v>29.1</v>
      </c>
      <c r="T1166" s="9">
        <f t="shared" si="187"/>
        <v>32</v>
      </c>
      <c r="U1166" s="8">
        <f t="shared" si="188"/>
        <v>31.516666666666669</v>
      </c>
      <c r="V1166" s="8">
        <f t="shared" si="189"/>
        <v>31.637500000000003</v>
      </c>
    </row>
    <row r="1167" spans="1:22" ht="13.5" x14ac:dyDescent="0.25">
      <c r="A1167" s="3">
        <f>RSI!A1167</f>
        <v>44011</v>
      </c>
      <c r="B1167" s="2">
        <f>RSI!B1167</f>
        <v>29.8</v>
      </c>
      <c r="C1167" s="2">
        <f>RSI!I1167</f>
        <v>0.18523222054305677</v>
      </c>
      <c r="D1167" s="2">
        <f>MACD!E1167</f>
        <v>-0.29613505538389973</v>
      </c>
      <c r="E1167" s="2">
        <f>MACD!F1167</f>
        <v>-0.29554641236350637</v>
      </c>
      <c r="F1167" s="2">
        <f>'Moving Avg'!D1167</f>
        <v>29.8</v>
      </c>
      <c r="G1167" s="2">
        <f>'Moving Avg'!F1167</f>
        <v>29.8</v>
      </c>
      <c r="H1167" s="2">
        <f>'Moving Avg'!G1167</f>
        <v>31.364399999999968</v>
      </c>
      <c r="I1167" s="2">
        <f>'Moving Avg'!H1167</f>
        <v>37.802999999999955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  <c r="M1167" s="8">
        <f t="shared" si="180"/>
        <v>50</v>
      </c>
      <c r="N1167" s="8">
        <f t="shared" si="181"/>
        <v>45</v>
      </c>
      <c r="O1167" s="8">
        <f t="shared" si="182"/>
        <v>0</v>
      </c>
      <c r="P1167" s="8">
        <f t="shared" si="183"/>
        <v>33</v>
      </c>
      <c r="Q1167" s="9">
        <f t="shared" si="184"/>
        <v>38.200000000000003</v>
      </c>
      <c r="R1167" s="9">
        <f t="shared" si="185"/>
        <v>27.25</v>
      </c>
      <c r="S1167" s="9">
        <f t="shared" si="186"/>
        <v>29.1</v>
      </c>
      <c r="T1167" s="9">
        <f t="shared" si="187"/>
        <v>32</v>
      </c>
      <c r="U1167" s="8">
        <f t="shared" si="188"/>
        <v>31.516666666666669</v>
      </c>
      <c r="V1167" s="8">
        <f t="shared" si="189"/>
        <v>31.637500000000003</v>
      </c>
    </row>
    <row r="1168" spans="1:22" ht="13.5" x14ac:dyDescent="0.25">
      <c r="A1168" s="3">
        <f>RSI!A1168</f>
        <v>44012</v>
      </c>
      <c r="B1168" s="2">
        <f>RSI!B1168</f>
        <v>29.8</v>
      </c>
      <c r="C1168" s="2">
        <f>RSI!I1168</f>
        <v>0.18523222054305677</v>
      </c>
      <c r="D1168" s="2">
        <f>MACD!E1168</f>
        <v>-0.28169985421117261</v>
      </c>
      <c r="E1168" s="2">
        <f>MACD!F1168</f>
        <v>-0.29277710073303964</v>
      </c>
      <c r="F1168" s="2">
        <f>'Moving Avg'!D1168</f>
        <v>29.8</v>
      </c>
      <c r="G1168" s="2">
        <f>'Moving Avg'!F1168</f>
        <v>29.8</v>
      </c>
      <c r="H1168" s="2">
        <f>'Moving Avg'!G1168</f>
        <v>31.26739999999997</v>
      </c>
      <c r="I1168" s="2">
        <f>'Moving Avg'!H1168</f>
        <v>37.78574999999995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  <c r="M1168" s="8">
        <f t="shared" si="180"/>
        <v>50</v>
      </c>
      <c r="N1168" s="8">
        <f t="shared" si="181"/>
        <v>0</v>
      </c>
      <c r="O1168" s="8">
        <f t="shared" si="182"/>
        <v>0</v>
      </c>
      <c r="P1168" s="8">
        <f t="shared" si="183"/>
        <v>33</v>
      </c>
      <c r="Q1168" s="9">
        <f t="shared" si="184"/>
        <v>22.45</v>
      </c>
      <c r="R1168" s="9">
        <f t="shared" si="185"/>
        <v>18.25</v>
      </c>
      <c r="S1168" s="9">
        <f t="shared" si="186"/>
        <v>22.35</v>
      </c>
      <c r="T1168" s="9">
        <f t="shared" si="187"/>
        <v>20.75</v>
      </c>
      <c r="U1168" s="8">
        <f t="shared" si="188"/>
        <v>21.016666666666669</v>
      </c>
      <c r="V1168" s="8">
        <f t="shared" si="189"/>
        <v>20.950000000000003</v>
      </c>
    </row>
    <row r="1169" spans="1:22" ht="13.5" x14ac:dyDescent="0.25">
      <c r="A1169" s="3">
        <f>RSI!A1169</f>
        <v>44013</v>
      </c>
      <c r="B1169" s="2">
        <f>RSI!B1169</f>
        <v>29.8</v>
      </c>
      <c r="C1169" s="2">
        <f>RSI!I1169</f>
        <v>0.18523222054305677</v>
      </c>
      <c r="D1169" s="2">
        <f>MACD!E1169</f>
        <v>-0.26717996891389006</v>
      </c>
      <c r="E1169" s="2">
        <f>MACD!F1169</f>
        <v>-0.28765767436920975</v>
      </c>
      <c r="F1169" s="2">
        <f>'Moving Avg'!D1169</f>
        <v>29.8</v>
      </c>
      <c r="G1169" s="2">
        <f>'Moving Avg'!F1169</f>
        <v>29.8</v>
      </c>
      <c r="H1169" s="2">
        <f>'Moving Avg'!G1169</f>
        <v>31.170399999999972</v>
      </c>
      <c r="I1169" s="2">
        <f>'Moving Avg'!H1169</f>
        <v>37.76849999999996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  <c r="M1169" s="8">
        <f t="shared" si="180"/>
        <v>50</v>
      </c>
      <c r="N1169" s="8">
        <f t="shared" si="181"/>
        <v>0</v>
      </c>
      <c r="O1169" s="8">
        <f t="shared" si="182"/>
        <v>0</v>
      </c>
      <c r="P1169" s="8">
        <f t="shared" si="183"/>
        <v>33</v>
      </c>
      <c r="Q1169" s="9">
        <f t="shared" si="184"/>
        <v>22.45</v>
      </c>
      <c r="R1169" s="9">
        <f t="shared" si="185"/>
        <v>18.25</v>
      </c>
      <c r="S1169" s="9">
        <f t="shared" si="186"/>
        <v>22.35</v>
      </c>
      <c r="T1169" s="9">
        <f t="shared" si="187"/>
        <v>20.75</v>
      </c>
      <c r="U1169" s="8">
        <f t="shared" si="188"/>
        <v>21.016666666666669</v>
      </c>
      <c r="V1169" s="8">
        <f t="shared" si="189"/>
        <v>20.950000000000003</v>
      </c>
    </row>
    <row r="1170" spans="1:22" ht="13.5" x14ac:dyDescent="0.25">
      <c r="A1170" s="3">
        <f>RSI!A1170</f>
        <v>44014</v>
      </c>
      <c r="B1170" s="2">
        <f>RSI!B1170</f>
        <v>29.8</v>
      </c>
      <c r="C1170" s="2">
        <f>RSI!I1170</f>
        <v>0.18523222054305677</v>
      </c>
      <c r="D1170" s="2">
        <f>MACD!E1170</f>
        <v>-0.25275920443409916</v>
      </c>
      <c r="E1170" s="2">
        <f>MACD!F1170</f>
        <v>-0.28067798038218766</v>
      </c>
      <c r="F1170" s="2">
        <f>'Moving Avg'!D1170</f>
        <v>29.8</v>
      </c>
      <c r="G1170" s="2">
        <f>'Moving Avg'!F1170</f>
        <v>29.8</v>
      </c>
      <c r="H1170" s="2">
        <f>'Moving Avg'!G1170</f>
        <v>31.073399999999971</v>
      </c>
      <c r="I1170" s="2">
        <f>'Moving Avg'!H1170</f>
        <v>37.751249999999956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  <c r="M1170" s="8">
        <f t="shared" si="180"/>
        <v>50</v>
      </c>
      <c r="N1170" s="8">
        <f t="shared" si="181"/>
        <v>0</v>
      </c>
      <c r="O1170" s="8">
        <f t="shared" si="182"/>
        <v>0</v>
      </c>
      <c r="P1170" s="8">
        <f t="shared" si="183"/>
        <v>33</v>
      </c>
      <c r="Q1170" s="9">
        <f t="shared" si="184"/>
        <v>22.45</v>
      </c>
      <c r="R1170" s="9">
        <f t="shared" si="185"/>
        <v>18.25</v>
      </c>
      <c r="S1170" s="9">
        <f t="shared" si="186"/>
        <v>22.35</v>
      </c>
      <c r="T1170" s="9">
        <f t="shared" si="187"/>
        <v>20.75</v>
      </c>
      <c r="U1170" s="8">
        <f t="shared" si="188"/>
        <v>21.016666666666669</v>
      </c>
      <c r="V1170" s="8">
        <f t="shared" si="189"/>
        <v>20.950000000000003</v>
      </c>
    </row>
    <row r="1171" spans="1:22" ht="13.5" x14ac:dyDescent="0.25">
      <c r="A1171" s="3">
        <f>RSI!A1171</f>
        <v>44015</v>
      </c>
      <c r="B1171" s="2">
        <f>RSI!B1171</f>
        <v>29.8</v>
      </c>
      <c r="C1171" s="2">
        <f>RSI!I1171</f>
        <v>0.18523222054305677</v>
      </c>
      <c r="D1171" s="2">
        <f>MACD!E1171</f>
        <v>-0.23858043791079808</v>
      </c>
      <c r="E1171" s="2">
        <f>MACD!F1171</f>
        <v>-0.27225847188790975</v>
      </c>
      <c r="F1171" s="2">
        <f>'Moving Avg'!D1171</f>
        <v>29.8</v>
      </c>
      <c r="G1171" s="2">
        <f>'Moving Avg'!F1171</f>
        <v>29.8</v>
      </c>
      <c r="H1171" s="2">
        <f>'Moving Avg'!G1171</f>
        <v>30.976399999999966</v>
      </c>
      <c r="I1171" s="2">
        <f>'Moving Avg'!H1171</f>
        <v>37.733999999999952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  <c r="M1171" s="8">
        <f t="shared" si="180"/>
        <v>50</v>
      </c>
      <c r="N1171" s="8">
        <f t="shared" si="181"/>
        <v>0</v>
      </c>
      <c r="O1171" s="8">
        <f t="shared" si="182"/>
        <v>0</v>
      </c>
      <c r="P1171" s="8">
        <f t="shared" si="183"/>
        <v>33</v>
      </c>
      <c r="Q1171" s="9">
        <f t="shared" si="184"/>
        <v>22.45</v>
      </c>
      <c r="R1171" s="9">
        <f t="shared" si="185"/>
        <v>18.25</v>
      </c>
      <c r="S1171" s="9">
        <f t="shared" si="186"/>
        <v>22.35</v>
      </c>
      <c r="T1171" s="9">
        <f t="shared" si="187"/>
        <v>20.75</v>
      </c>
      <c r="U1171" s="8">
        <f t="shared" si="188"/>
        <v>21.016666666666669</v>
      </c>
      <c r="V1171" s="8">
        <f t="shared" si="189"/>
        <v>20.950000000000003</v>
      </c>
    </row>
    <row r="1172" spans="1:22" ht="13.5" x14ac:dyDescent="0.25">
      <c r="A1172" s="3">
        <f>RSI!A1172</f>
        <v>44018</v>
      </c>
      <c r="B1172" s="2">
        <f>RSI!B1172</f>
        <v>29.8</v>
      </c>
      <c r="C1172" s="2">
        <f>RSI!I1172</f>
        <v>0.18523222054305677</v>
      </c>
      <c r="D1172" s="2">
        <f>MACD!E1172</f>
        <v>-0.22475285231093167</v>
      </c>
      <c r="E1172" s="2">
        <f>MACD!F1172</f>
        <v>-0.26275734797251415</v>
      </c>
      <c r="F1172" s="2">
        <f>'Moving Avg'!D1172</f>
        <v>29.8</v>
      </c>
      <c r="G1172" s="2">
        <f>'Moving Avg'!F1172</f>
        <v>29.8</v>
      </c>
      <c r="H1172" s="2">
        <f>'Moving Avg'!G1172</f>
        <v>30.879399999999968</v>
      </c>
      <c r="I1172" s="2">
        <f>'Moving Avg'!H1172</f>
        <v>37.716999999999956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  <c r="M1172" s="8">
        <f t="shared" si="180"/>
        <v>50</v>
      </c>
      <c r="N1172" s="8">
        <f t="shared" si="181"/>
        <v>0</v>
      </c>
      <c r="O1172" s="8">
        <f t="shared" si="182"/>
        <v>0</v>
      </c>
      <c r="P1172" s="8">
        <f t="shared" si="183"/>
        <v>33</v>
      </c>
      <c r="Q1172" s="9">
        <f t="shared" si="184"/>
        <v>22.45</v>
      </c>
      <c r="R1172" s="9">
        <f t="shared" si="185"/>
        <v>18.25</v>
      </c>
      <c r="S1172" s="9">
        <f t="shared" si="186"/>
        <v>22.35</v>
      </c>
      <c r="T1172" s="9">
        <f t="shared" si="187"/>
        <v>20.75</v>
      </c>
      <c r="U1172" s="8">
        <f t="shared" si="188"/>
        <v>21.016666666666669</v>
      </c>
      <c r="V1172" s="8">
        <f t="shared" si="189"/>
        <v>20.950000000000003</v>
      </c>
    </row>
    <row r="1173" spans="1:22" ht="13.5" x14ac:dyDescent="0.25">
      <c r="A1173" s="3">
        <f>RSI!A1173</f>
        <v>44019</v>
      </c>
      <c r="B1173" s="2">
        <f>RSI!B1173</f>
        <v>29.8</v>
      </c>
      <c r="C1173" s="2">
        <f>RSI!I1173</f>
        <v>0.18523222054305677</v>
      </c>
      <c r="D1173" s="2">
        <f>MACD!E1173</f>
        <v>-0.21135798778327697</v>
      </c>
      <c r="E1173" s="2">
        <f>MACD!F1173</f>
        <v>-0.25247747593466674</v>
      </c>
      <c r="F1173" s="2">
        <f>'Moving Avg'!D1173</f>
        <v>29.8</v>
      </c>
      <c r="G1173" s="2">
        <f>'Moving Avg'!F1173</f>
        <v>29.8</v>
      </c>
      <c r="H1173" s="2">
        <f>'Moving Avg'!G1173</f>
        <v>30.782399999999971</v>
      </c>
      <c r="I1173" s="2">
        <f>'Moving Avg'!H1173</f>
        <v>37.69999999999996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  <c r="M1173" s="8">
        <f t="shared" si="180"/>
        <v>50</v>
      </c>
      <c r="N1173" s="8">
        <f t="shared" si="181"/>
        <v>0</v>
      </c>
      <c r="O1173" s="8">
        <f t="shared" si="182"/>
        <v>0</v>
      </c>
      <c r="P1173" s="8">
        <f t="shared" si="183"/>
        <v>33</v>
      </c>
      <c r="Q1173" s="9">
        <f t="shared" si="184"/>
        <v>22.45</v>
      </c>
      <c r="R1173" s="9">
        <f t="shared" si="185"/>
        <v>18.25</v>
      </c>
      <c r="S1173" s="9">
        <f t="shared" si="186"/>
        <v>22.35</v>
      </c>
      <c r="T1173" s="9">
        <f t="shared" si="187"/>
        <v>20.75</v>
      </c>
      <c r="U1173" s="8">
        <f t="shared" si="188"/>
        <v>21.016666666666669</v>
      </c>
      <c r="V1173" s="8">
        <f t="shared" si="189"/>
        <v>20.950000000000003</v>
      </c>
    </row>
    <row r="1174" spans="1:22" ht="13.5" x14ac:dyDescent="0.25">
      <c r="A1174" s="3">
        <f>RSI!A1174</f>
        <v>44020</v>
      </c>
      <c r="B1174" s="2">
        <f>RSI!B1174</f>
        <v>29.8</v>
      </c>
      <c r="C1174" s="2">
        <f>RSI!I1174</f>
        <v>0.18523222054305677</v>
      </c>
      <c r="D1174" s="2">
        <f>MACD!E1174</f>
        <v>-0.1984547977655069</v>
      </c>
      <c r="E1174" s="2">
        <f>MACD!F1174</f>
        <v>-0.2416729403008348</v>
      </c>
      <c r="F1174" s="2">
        <f>'Moving Avg'!D1174</f>
        <v>29.8</v>
      </c>
      <c r="G1174" s="2">
        <f>'Moving Avg'!F1174</f>
        <v>29.8</v>
      </c>
      <c r="H1174" s="2">
        <f>'Moving Avg'!G1174</f>
        <v>30.685399999999969</v>
      </c>
      <c r="I1174" s="2">
        <f>'Moving Avg'!H1174</f>
        <v>37.682999999999964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  <c r="M1174" s="8">
        <f t="shared" si="180"/>
        <v>50</v>
      </c>
      <c r="N1174" s="8">
        <f t="shared" si="181"/>
        <v>0</v>
      </c>
      <c r="O1174" s="8">
        <f t="shared" si="182"/>
        <v>0</v>
      </c>
      <c r="P1174" s="8">
        <f t="shared" si="183"/>
        <v>33</v>
      </c>
      <c r="Q1174" s="9">
        <f t="shared" si="184"/>
        <v>22.45</v>
      </c>
      <c r="R1174" s="9">
        <f t="shared" si="185"/>
        <v>18.25</v>
      </c>
      <c r="S1174" s="9">
        <f t="shared" si="186"/>
        <v>22.35</v>
      </c>
      <c r="T1174" s="9">
        <f t="shared" si="187"/>
        <v>20.75</v>
      </c>
      <c r="U1174" s="8">
        <f t="shared" si="188"/>
        <v>21.016666666666669</v>
      </c>
      <c r="V1174" s="8">
        <f t="shared" si="189"/>
        <v>20.950000000000003</v>
      </c>
    </row>
    <row r="1175" spans="1:22" ht="13.5" x14ac:dyDescent="0.25">
      <c r="A1175" s="3">
        <f>RSI!A1175</f>
        <v>44021</v>
      </c>
      <c r="B1175" s="2">
        <f>RSI!B1175</f>
        <v>29.1</v>
      </c>
      <c r="C1175" s="2">
        <f>RSI!I1175</f>
        <v>5.0017588161963999E-2</v>
      </c>
      <c r="D1175" s="2">
        <f>MACD!E1175</f>
        <v>-0.13423201586821421</v>
      </c>
      <c r="E1175" s="2">
        <f>MACD!F1175</f>
        <v>-0.22018475541431071</v>
      </c>
      <c r="F1175" s="2">
        <f>'Moving Avg'!D1175</f>
        <v>29.660000000000004</v>
      </c>
      <c r="G1175" s="2">
        <f>'Moving Avg'!F1175</f>
        <v>29.765000000000004</v>
      </c>
      <c r="H1175" s="2">
        <f>'Moving Avg'!G1175</f>
        <v>30.574399999999969</v>
      </c>
      <c r="I1175" s="2">
        <f>'Moving Avg'!H1175</f>
        <v>37.662499999999966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  <c r="M1175" s="8">
        <f t="shared" si="180"/>
        <v>50</v>
      </c>
      <c r="N1175" s="8">
        <f t="shared" si="181"/>
        <v>0</v>
      </c>
      <c r="O1175" s="8">
        <f t="shared" si="182"/>
        <v>0</v>
      </c>
      <c r="P1175" s="8">
        <f t="shared" si="183"/>
        <v>16.5</v>
      </c>
      <c r="Q1175" s="9">
        <f t="shared" si="184"/>
        <v>19.975000000000001</v>
      </c>
      <c r="R1175" s="9">
        <f t="shared" si="185"/>
        <v>14.125</v>
      </c>
      <c r="S1175" s="9">
        <f t="shared" si="186"/>
        <v>14.925000000000001</v>
      </c>
      <c r="T1175" s="9">
        <f t="shared" si="187"/>
        <v>16.625</v>
      </c>
      <c r="U1175" s="8">
        <f t="shared" si="188"/>
        <v>16.341666666666669</v>
      </c>
      <c r="V1175" s="8">
        <f t="shared" si="189"/>
        <v>16.412500000000001</v>
      </c>
    </row>
    <row r="1176" spans="1:22" ht="13.5" x14ac:dyDescent="0.25">
      <c r="A1176" s="3">
        <f>RSI!A1176</f>
        <v>44022</v>
      </c>
      <c r="B1176" s="2">
        <f>RSI!B1176</f>
        <v>29.1</v>
      </c>
      <c r="C1176" s="2">
        <f>RSI!I1176</f>
        <v>5.0017588161963999E-2</v>
      </c>
      <c r="D1176" s="2">
        <f>MACD!E1176</f>
        <v>-7.4408103944485049E-2</v>
      </c>
      <c r="E1176" s="2">
        <f>MACD!F1176</f>
        <v>-0.1910294251203456</v>
      </c>
      <c r="F1176" s="2">
        <f>'Moving Avg'!D1176</f>
        <v>29.52</v>
      </c>
      <c r="G1176" s="2">
        <f>'Moving Avg'!F1176</f>
        <v>29.730000000000008</v>
      </c>
      <c r="H1176" s="2">
        <f>'Moving Avg'!G1176</f>
        <v>30.463399999999968</v>
      </c>
      <c r="I1176" s="2">
        <f>'Moving Avg'!H1176</f>
        <v>37.641999999999967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  <c r="M1176" s="8">
        <f t="shared" si="180"/>
        <v>50</v>
      </c>
      <c r="N1176" s="8">
        <f t="shared" si="181"/>
        <v>0</v>
      </c>
      <c r="O1176" s="8">
        <f t="shared" si="182"/>
        <v>0</v>
      </c>
      <c r="P1176" s="8">
        <f t="shared" si="183"/>
        <v>16.5</v>
      </c>
      <c r="Q1176" s="9">
        <f t="shared" si="184"/>
        <v>19.975000000000001</v>
      </c>
      <c r="R1176" s="9">
        <f t="shared" si="185"/>
        <v>14.125</v>
      </c>
      <c r="S1176" s="9">
        <f t="shared" si="186"/>
        <v>14.925000000000001</v>
      </c>
      <c r="T1176" s="9">
        <f t="shared" si="187"/>
        <v>16.625</v>
      </c>
      <c r="U1176" s="8">
        <f t="shared" si="188"/>
        <v>16.341666666666669</v>
      </c>
      <c r="V1176" s="8">
        <f t="shared" si="189"/>
        <v>16.412500000000001</v>
      </c>
    </row>
    <row r="1177" spans="1:22" ht="13.5" x14ac:dyDescent="0.25">
      <c r="A1177" s="3">
        <f>RSI!A1177</f>
        <v>44025</v>
      </c>
      <c r="B1177" s="2">
        <f>RSI!B1177</f>
        <v>29.1</v>
      </c>
      <c r="C1177" s="2">
        <f>RSI!I1177</f>
        <v>5.0017588161963999E-2</v>
      </c>
      <c r="D1177" s="2">
        <f>MACD!E1177</f>
        <v>-1.8712354101744211E-2</v>
      </c>
      <c r="E1177" s="2">
        <f>MACD!F1177</f>
        <v>-0.15656601091662534</v>
      </c>
      <c r="F1177" s="2">
        <f>'Moving Avg'!D1177</f>
        <v>29.380000000000003</v>
      </c>
      <c r="G1177" s="2">
        <f>'Moving Avg'!F1177</f>
        <v>29.695000000000011</v>
      </c>
      <c r="H1177" s="2">
        <f>'Moving Avg'!G1177</f>
        <v>30.352399999999971</v>
      </c>
      <c r="I1177" s="2">
        <f>'Moving Avg'!H1177</f>
        <v>37.621499999999962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  <c r="M1177" s="8">
        <f t="shared" si="180"/>
        <v>50</v>
      </c>
      <c r="N1177" s="8">
        <f t="shared" si="181"/>
        <v>0</v>
      </c>
      <c r="O1177" s="8">
        <f t="shared" si="182"/>
        <v>0</v>
      </c>
      <c r="P1177" s="8">
        <f t="shared" si="183"/>
        <v>16.5</v>
      </c>
      <c r="Q1177" s="9">
        <f t="shared" si="184"/>
        <v>19.975000000000001</v>
      </c>
      <c r="R1177" s="9">
        <f t="shared" si="185"/>
        <v>14.125</v>
      </c>
      <c r="S1177" s="9">
        <f t="shared" si="186"/>
        <v>14.925000000000001</v>
      </c>
      <c r="T1177" s="9">
        <f t="shared" si="187"/>
        <v>16.625</v>
      </c>
      <c r="U1177" s="8">
        <f t="shared" si="188"/>
        <v>16.341666666666669</v>
      </c>
      <c r="V1177" s="8">
        <f t="shared" si="189"/>
        <v>16.412500000000001</v>
      </c>
    </row>
    <row r="1178" spans="1:22" ht="13.5" x14ac:dyDescent="0.25">
      <c r="A1178" s="3">
        <f>RSI!A1178</f>
        <v>44026</v>
      </c>
      <c r="B1178" s="2">
        <f>RSI!B1178</f>
        <v>29.1</v>
      </c>
      <c r="C1178" s="2">
        <f>RSI!I1178</f>
        <v>5.0017588161963999E-2</v>
      </c>
      <c r="D1178" s="2">
        <f>MACD!E1178</f>
        <v>3.3114371320365876E-2</v>
      </c>
      <c r="E1178" s="2">
        <f>MACD!F1178</f>
        <v>-0.11862993446922709</v>
      </c>
      <c r="F1178" s="2">
        <f>'Moving Avg'!D1178</f>
        <v>29.24</v>
      </c>
      <c r="G1178" s="2">
        <f>'Moving Avg'!F1178</f>
        <v>29.660000000000007</v>
      </c>
      <c r="H1178" s="2">
        <f>'Moving Avg'!G1178</f>
        <v>30.241399999999967</v>
      </c>
      <c r="I1178" s="2">
        <f>'Moving Avg'!H1178</f>
        <v>37.600999999999971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  <c r="M1178" s="8">
        <f t="shared" si="180"/>
        <v>50</v>
      </c>
      <c r="N1178" s="8">
        <f t="shared" si="181"/>
        <v>0</v>
      </c>
      <c r="O1178" s="8">
        <f t="shared" si="182"/>
        <v>0</v>
      </c>
      <c r="P1178" s="8">
        <f t="shared" si="183"/>
        <v>16.5</v>
      </c>
      <c r="Q1178" s="9">
        <f t="shared" si="184"/>
        <v>19.975000000000001</v>
      </c>
      <c r="R1178" s="9">
        <f t="shared" si="185"/>
        <v>14.125</v>
      </c>
      <c r="S1178" s="9">
        <f t="shared" si="186"/>
        <v>14.925000000000001</v>
      </c>
      <c r="T1178" s="9">
        <f t="shared" si="187"/>
        <v>16.625</v>
      </c>
      <c r="U1178" s="8">
        <f t="shared" si="188"/>
        <v>16.341666666666669</v>
      </c>
      <c r="V1178" s="8">
        <f t="shared" si="189"/>
        <v>16.412500000000001</v>
      </c>
    </row>
    <row r="1179" spans="1:22" ht="13.5" x14ac:dyDescent="0.25">
      <c r="A1179" s="3">
        <f>RSI!A1179</f>
        <v>44027</v>
      </c>
      <c r="B1179" s="2">
        <f>RSI!B1179</f>
        <v>29.1</v>
      </c>
      <c r="C1179" s="2">
        <f>RSI!I1179</f>
        <v>5.0017588161963999E-2</v>
      </c>
      <c r="D1179" s="2">
        <f>MACD!E1179</f>
        <v>8.1319191849708261E-2</v>
      </c>
      <c r="E1179" s="2">
        <f>MACD!F1179</f>
        <v>-7.8640109205440026E-2</v>
      </c>
      <c r="F1179" s="2">
        <f>'Moving Avg'!D1179</f>
        <v>29.1</v>
      </c>
      <c r="G1179" s="2">
        <f>'Moving Avg'!F1179</f>
        <v>29.625000000000011</v>
      </c>
      <c r="H1179" s="2">
        <f>'Moving Avg'!G1179</f>
        <v>30.130399999999966</v>
      </c>
      <c r="I1179" s="2">
        <f>'Moving Avg'!H1179</f>
        <v>37.580499999999972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  <c r="M1179" s="8">
        <f t="shared" si="180"/>
        <v>50</v>
      </c>
      <c r="N1179" s="8">
        <f t="shared" si="181"/>
        <v>0</v>
      </c>
      <c r="O1179" s="8">
        <f t="shared" si="182"/>
        <v>0</v>
      </c>
      <c r="P1179" s="8">
        <f t="shared" si="183"/>
        <v>16.5</v>
      </c>
      <c r="Q1179" s="9">
        <f t="shared" si="184"/>
        <v>19.975000000000001</v>
      </c>
      <c r="R1179" s="9">
        <f t="shared" si="185"/>
        <v>14.125</v>
      </c>
      <c r="S1179" s="9">
        <f t="shared" si="186"/>
        <v>14.925000000000001</v>
      </c>
      <c r="T1179" s="9">
        <f t="shared" si="187"/>
        <v>16.625</v>
      </c>
      <c r="U1179" s="8">
        <f t="shared" si="188"/>
        <v>16.341666666666669</v>
      </c>
      <c r="V1179" s="8">
        <f t="shared" si="189"/>
        <v>16.412500000000001</v>
      </c>
    </row>
    <row r="1180" spans="1:22" ht="13.5" x14ac:dyDescent="0.25">
      <c r="A1180" s="3">
        <f>RSI!A1180</f>
        <v>44028</v>
      </c>
      <c r="B1180" s="2">
        <f>RSI!B1180</f>
        <v>28.31</v>
      </c>
      <c r="C1180" s="2">
        <f>RSI!I1180</f>
        <v>2.2804432784639062E-2</v>
      </c>
      <c r="D1180" s="2">
        <f>MACD!E1180</f>
        <v>0.18465551343993525</v>
      </c>
      <c r="E1180" s="2">
        <f>MACD!F1180</f>
        <v>-2.5980984676364977E-2</v>
      </c>
      <c r="F1180" s="2">
        <f>'Moving Avg'!D1180</f>
        <v>28.942</v>
      </c>
      <c r="G1180" s="2">
        <f>'Moving Avg'!F1180</f>
        <v>29.550500000000007</v>
      </c>
      <c r="H1180" s="2">
        <f>'Moving Avg'!G1180</f>
        <v>30.00359999999997</v>
      </c>
      <c r="I1180" s="2">
        <f>'Moving Avg'!H1180</f>
        <v>37.556049999999971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  <c r="M1180" s="8">
        <f t="shared" si="180"/>
        <v>50</v>
      </c>
      <c r="N1180" s="8">
        <f t="shared" si="181"/>
        <v>0</v>
      </c>
      <c r="O1180" s="8">
        <f t="shared" si="182"/>
        <v>0</v>
      </c>
      <c r="P1180" s="8">
        <f t="shared" si="183"/>
        <v>16.5</v>
      </c>
      <c r="Q1180" s="9">
        <f t="shared" si="184"/>
        <v>19.975000000000001</v>
      </c>
      <c r="R1180" s="9">
        <f t="shared" si="185"/>
        <v>14.125</v>
      </c>
      <c r="S1180" s="9">
        <f t="shared" si="186"/>
        <v>14.925000000000001</v>
      </c>
      <c r="T1180" s="9">
        <f t="shared" si="187"/>
        <v>16.625</v>
      </c>
      <c r="U1180" s="8">
        <f t="shared" si="188"/>
        <v>16.341666666666669</v>
      </c>
      <c r="V1180" s="8">
        <f t="shared" si="189"/>
        <v>16.412500000000001</v>
      </c>
    </row>
    <row r="1181" spans="1:22" ht="13.5" x14ac:dyDescent="0.25">
      <c r="A1181" s="3">
        <f>RSI!A1181</f>
        <v>44029</v>
      </c>
      <c r="B1181" s="2">
        <f>RSI!B1181</f>
        <v>28.31</v>
      </c>
      <c r="C1181" s="2">
        <f>RSI!I1181</f>
        <v>2.2804432784639062E-2</v>
      </c>
      <c r="D1181" s="2">
        <f>MACD!E1181</f>
        <v>0.28049273960390408</v>
      </c>
      <c r="E1181" s="2">
        <f>MACD!F1181</f>
        <v>3.5313760179688833E-2</v>
      </c>
      <c r="F1181" s="2">
        <f>'Moving Avg'!D1181</f>
        <v>28.784000000000002</v>
      </c>
      <c r="G1181" s="2">
        <f>'Moving Avg'!F1181</f>
        <v>29.476000000000006</v>
      </c>
      <c r="H1181" s="2">
        <f>'Moving Avg'!G1181</f>
        <v>29.876799999999967</v>
      </c>
      <c r="I1181" s="2">
        <f>'Moving Avg'!H1181</f>
        <v>37.531599999999976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  <c r="M1181" s="8">
        <f t="shared" si="180"/>
        <v>50</v>
      </c>
      <c r="N1181" s="8">
        <f t="shared" si="181"/>
        <v>0</v>
      </c>
      <c r="O1181" s="8">
        <f t="shared" si="182"/>
        <v>0</v>
      </c>
      <c r="P1181" s="8">
        <f t="shared" si="183"/>
        <v>16.5</v>
      </c>
      <c r="Q1181" s="9">
        <f t="shared" si="184"/>
        <v>19.975000000000001</v>
      </c>
      <c r="R1181" s="9">
        <f t="shared" si="185"/>
        <v>14.125</v>
      </c>
      <c r="S1181" s="9">
        <f t="shared" si="186"/>
        <v>14.925000000000001</v>
      </c>
      <c r="T1181" s="9">
        <f t="shared" si="187"/>
        <v>16.625</v>
      </c>
      <c r="U1181" s="8">
        <f t="shared" si="188"/>
        <v>16.341666666666669</v>
      </c>
      <c r="V1181" s="8">
        <f t="shared" si="189"/>
        <v>16.412500000000001</v>
      </c>
    </row>
    <row r="1182" spans="1:22" ht="13.5" x14ac:dyDescent="0.25">
      <c r="A1182" s="3">
        <f>RSI!A1182</f>
        <v>44032</v>
      </c>
      <c r="B1182" s="2">
        <f>RSI!B1182</f>
        <v>28.31</v>
      </c>
      <c r="C1182" s="2">
        <f>RSI!I1182</f>
        <v>2.2804432784639062E-2</v>
      </c>
      <c r="D1182" s="2">
        <f>MACD!E1182</f>
        <v>0.36936244398189899</v>
      </c>
      <c r="E1182" s="2">
        <f>MACD!F1182</f>
        <v>0.10212349694013087</v>
      </c>
      <c r="F1182" s="2">
        <f>'Moving Avg'!D1182</f>
        <v>28.625999999999998</v>
      </c>
      <c r="G1182" s="2">
        <f>'Moving Avg'!F1182</f>
        <v>29.401500000000006</v>
      </c>
      <c r="H1182" s="2">
        <f>'Moving Avg'!G1182</f>
        <v>29.770599999999966</v>
      </c>
      <c r="I1182" s="2">
        <f>'Moving Avg'!H1182</f>
        <v>37.507149999999974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  <c r="M1182" s="8">
        <f t="shared" si="180"/>
        <v>50</v>
      </c>
      <c r="N1182" s="8">
        <f t="shared" si="181"/>
        <v>0</v>
      </c>
      <c r="O1182" s="8">
        <f t="shared" si="182"/>
        <v>0</v>
      </c>
      <c r="P1182" s="8">
        <f t="shared" si="183"/>
        <v>16.5</v>
      </c>
      <c r="Q1182" s="9">
        <f t="shared" si="184"/>
        <v>19.975000000000001</v>
      </c>
      <c r="R1182" s="9">
        <f t="shared" si="185"/>
        <v>14.125</v>
      </c>
      <c r="S1182" s="9">
        <f t="shared" si="186"/>
        <v>14.925000000000001</v>
      </c>
      <c r="T1182" s="9">
        <f t="shared" si="187"/>
        <v>16.625</v>
      </c>
      <c r="U1182" s="8">
        <f t="shared" si="188"/>
        <v>16.341666666666669</v>
      </c>
      <c r="V1182" s="8">
        <f t="shared" si="189"/>
        <v>16.412500000000001</v>
      </c>
    </row>
    <row r="1183" spans="1:22" ht="13.5" x14ac:dyDescent="0.25">
      <c r="A1183" s="3">
        <f>RSI!A1183</f>
        <v>44033</v>
      </c>
      <c r="B1183" s="2">
        <f>RSI!B1183</f>
        <v>28.31</v>
      </c>
      <c r="C1183" s="2">
        <f>RSI!I1183</f>
        <v>2.2804432784639062E-2</v>
      </c>
      <c r="D1183" s="2">
        <f>MACD!E1183</f>
        <v>0.4517605036058896</v>
      </c>
      <c r="E1183" s="2">
        <f>MACD!F1183</f>
        <v>0.17205089827328263</v>
      </c>
      <c r="F1183" s="2">
        <f>'Moving Avg'!D1183</f>
        <v>28.468</v>
      </c>
      <c r="G1183" s="2">
        <f>'Moving Avg'!F1183</f>
        <v>29.327000000000005</v>
      </c>
      <c r="H1183" s="2">
        <f>'Moving Avg'!G1183</f>
        <v>29.684399999999968</v>
      </c>
      <c r="I1183" s="2">
        <f>'Moving Avg'!H1183</f>
        <v>37.482699999999973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  <c r="M1183" s="8">
        <f t="shared" si="180"/>
        <v>50</v>
      </c>
      <c r="N1183" s="8">
        <f t="shared" si="181"/>
        <v>0</v>
      </c>
      <c r="O1183" s="8">
        <f t="shared" si="182"/>
        <v>0</v>
      </c>
      <c r="P1183" s="8">
        <f t="shared" si="183"/>
        <v>16.5</v>
      </c>
      <c r="Q1183" s="9">
        <f t="shared" si="184"/>
        <v>19.975000000000001</v>
      </c>
      <c r="R1183" s="9">
        <f t="shared" si="185"/>
        <v>14.125</v>
      </c>
      <c r="S1183" s="9">
        <f t="shared" si="186"/>
        <v>14.925000000000001</v>
      </c>
      <c r="T1183" s="9">
        <f t="shared" si="187"/>
        <v>16.625</v>
      </c>
      <c r="U1183" s="8">
        <f t="shared" si="188"/>
        <v>16.341666666666669</v>
      </c>
      <c r="V1183" s="8">
        <f t="shared" si="189"/>
        <v>16.412500000000001</v>
      </c>
    </row>
    <row r="1184" spans="1:22" ht="13.5" x14ac:dyDescent="0.25">
      <c r="A1184" s="3">
        <f>RSI!A1184</f>
        <v>44034</v>
      </c>
      <c r="B1184" s="2">
        <f>RSI!B1184</f>
        <v>28.31</v>
      </c>
      <c r="C1184" s="2">
        <f>RSI!I1184</f>
        <v>2.2804432784639062E-2</v>
      </c>
      <c r="D1184" s="2">
        <f>MACD!E1184</f>
        <v>0.52814917705937958</v>
      </c>
      <c r="E1184" s="2">
        <f>MACD!F1184</f>
        <v>0.24327055403050205</v>
      </c>
      <c r="F1184" s="2">
        <f>'Moving Avg'!D1184</f>
        <v>28.309999999999995</v>
      </c>
      <c r="G1184" s="2">
        <f>'Moving Avg'!F1184</f>
        <v>29.252500000000005</v>
      </c>
      <c r="H1184" s="2">
        <f>'Moving Avg'!G1184</f>
        <v>29.617599999999971</v>
      </c>
      <c r="I1184" s="2">
        <f>'Moving Avg'!H1184</f>
        <v>37.458249999999978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  <c r="M1184" s="8">
        <f t="shared" si="180"/>
        <v>50</v>
      </c>
      <c r="N1184" s="8">
        <f t="shared" si="181"/>
        <v>0</v>
      </c>
      <c r="O1184" s="8">
        <f t="shared" si="182"/>
        <v>0</v>
      </c>
      <c r="P1184" s="8">
        <f t="shared" si="183"/>
        <v>16.5</v>
      </c>
      <c r="Q1184" s="9">
        <f t="shared" si="184"/>
        <v>19.975000000000001</v>
      </c>
      <c r="R1184" s="9">
        <f t="shared" si="185"/>
        <v>14.125</v>
      </c>
      <c r="S1184" s="9">
        <f t="shared" si="186"/>
        <v>14.925000000000001</v>
      </c>
      <c r="T1184" s="9">
        <f t="shared" si="187"/>
        <v>16.625</v>
      </c>
      <c r="U1184" s="8">
        <f t="shared" si="188"/>
        <v>16.341666666666669</v>
      </c>
      <c r="V1184" s="8">
        <f t="shared" si="189"/>
        <v>16.412500000000001</v>
      </c>
    </row>
    <row r="1185" spans="1:22" ht="13.5" x14ac:dyDescent="0.25">
      <c r="A1185" s="3">
        <f>RSI!A1185</f>
        <v>44035</v>
      </c>
      <c r="B1185" s="2">
        <f>RSI!B1185</f>
        <v>28.31</v>
      </c>
      <c r="C1185" s="2">
        <f>RSI!I1185</f>
        <v>2.2804432784639062E-2</v>
      </c>
      <c r="D1185" s="2">
        <f>MACD!E1185</f>
        <v>0.49126680808921463</v>
      </c>
      <c r="E1185" s="2">
        <f>MACD!F1185</f>
        <v>0.29286980484224456</v>
      </c>
      <c r="F1185" s="2">
        <f>'Moving Avg'!D1185</f>
        <v>28.309999999999995</v>
      </c>
      <c r="G1185" s="2">
        <f>'Moving Avg'!F1185</f>
        <v>29.178000000000004</v>
      </c>
      <c r="H1185" s="2">
        <f>'Moving Avg'!G1185</f>
        <v>29.56939999999997</v>
      </c>
      <c r="I1185" s="2">
        <f>'Moving Avg'!H1185</f>
        <v>37.433799999999977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  <c r="M1185" s="8">
        <f t="shared" si="180"/>
        <v>50</v>
      </c>
      <c r="N1185" s="8">
        <f t="shared" si="181"/>
        <v>0</v>
      </c>
      <c r="O1185" s="8">
        <f t="shared" si="182"/>
        <v>0</v>
      </c>
      <c r="P1185" s="8">
        <f t="shared" si="183"/>
        <v>33</v>
      </c>
      <c r="Q1185" s="9">
        <f t="shared" si="184"/>
        <v>22.45</v>
      </c>
      <c r="R1185" s="9">
        <f t="shared" si="185"/>
        <v>18.25</v>
      </c>
      <c r="S1185" s="9">
        <f t="shared" si="186"/>
        <v>22.35</v>
      </c>
      <c r="T1185" s="9">
        <f t="shared" si="187"/>
        <v>20.75</v>
      </c>
      <c r="U1185" s="8">
        <f t="shared" si="188"/>
        <v>21.016666666666669</v>
      </c>
      <c r="V1185" s="8">
        <f t="shared" si="189"/>
        <v>20.950000000000003</v>
      </c>
    </row>
    <row r="1186" spans="1:22" ht="13.5" x14ac:dyDescent="0.25">
      <c r="A1186" s="3">
        <f>RSI!A1186</f>
        <v>44036</v>
      </c>
      <c r="B1186" s="2">
        <f>RSI!B1186</f>
        <v>28.31</v>
      </c>
      <c r="C1186" s="2">
        <f>RSI!I1186</f>
        <v>2.2804432784639062E-2</v>
      </c>
      <c r="D1186" s="2">
        <f>MACD!E1186</f>
        <v>0.46577473202325237</v>
      </c>
      <c r="E1186" s="2">
        <f>MACD!F1186</f>
        <v>0.32745079027844615</v>
      </c>
      <c r="F1186" s="2">
        <f>'Moving Avg'!D1186</f>
        <v>28.309999999999995</v>
      </c>
      <c r="G1186" s="2">
        <f>'Moving Avg'!F1186</f>
        <v>29.103500000000004</v>
      </c>
      <c r="H1186" s="2">
        <f>'Moving Avg'!G1186</f>
        <v>29.521399999999968</v>
      </c>
      <c r="I1186" s="2">
        <f>'Moving Avg'!H1186</f>
        <v>37.409349999999982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  <c r="M1186" s="8">
        <f t="shared" si="180"/>
        <v>50</v>
      </c>
      <c r="N1186" s="8">
        <f t="shared" si="181"/>
        <v>0</v>
      </c>
      <c r="O1186" s="8">
        <f t="shared" si="182"/>
        <v>0</v>
      </c>
      <c r="P1186" s="8">
        <f t="shared" si="183"/>
        <v>33</v>
      </c>
      <c r="Q1186" s="9">
        <f t="shared" si="184"/>
        <v>22.45</v>
      </c>
      <c r="R1186" s="9">
        <f t="shared" si="185"/>
        <v>18.25</v>
      </c>
      <c r="S1186" s="9">
        <f t="shared" si="186"/>
        <v>22.35</v>
      </c>
      <c r="T1186" s="9">
        <f t="shared" si="187"/>
        <v>20.75</v>
      </c>
      <c r="U1186" s="8">
        <f t="shared" si="188"/>
        <v>21.016666666666669</v>
      </c>
      <c r="V1186" s="8">
        <f t="shared" si="189"/>
        <v>20.950000000000003</v>
      </c>
    </row>
    <row r="1187" spans="1:22" ht="13.5" x14ac:dyDescent="0.25">
      <c r="A1187" s="3">
        <f>RSI!A1187</f>
        <v>44039</v>
      </c>
      <c r="B1187" s="2">
        <f>RSI!B1187</f>
        <v>28.31</v>
      </c>
      <c r="C1187" s="2">
        <f>RSI!I1187</f>
        <v>2.2804432784639062E-2</v>
      </c>
      <c r="D1187" s="2">
        <f>MACD!E1187</f>
        <v>0.44949718260378546</v>
      </c>
      <c r="E1187" s="2">
        <f>MACD!F1187</f>
        <v>0.35186006874351405</v>
      </c>
      <c r="F1187" s="2">
        <f>'Moving Avg'!D1187</f>
        <v>28.309999999999995</v>
      </c>
      <c r="G1187" s="2">
        <f>'Moving Avg'!F1187</f>
        <v>29.028999999999996</v>
      </c>
      <c r="H1187" s="2">
        <f>'Moving Avg'!G1187</f>
        <v>29.491599999999966</v>
      </c>
      <c r="I1187" s="2">
        <f>'Moving Avg'!H1187</f>
        <v>37.384899999999988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  <c r="M1187" s="8">
        <f t="shared" si="180"/>
        <v>50</v>
      </c>
      <c r="N1187" s="8">
        <f t="shared" si="181"/>
        <v>0</v>
      </c>
      <c r="O1187" s="8">
        <f t="shared" si="182"/>
        <v>0</v>
      </c>
      <c r="P1187" s="8">
        <f t="shared" si="183"/>
        <v>33</v>
      </c>
      <c r="Q1187" s="9">
        <f t="shared" si="184"/>
        <v>22.45</v>
      </c>
      <c r="R1187" s="9">
        <f t="shared" si="185"/>
        <v>18.25</v>
      </c>
      <c r="S1187" s="9">
        <f t="shared" si="186"/>
        <v>22.35</v>
      </c>
      <c r="T1187" s="9">
        <f t="shared" si="187"/>
        <v>20.75</v>
      </c>
      <c r="U1187" s="8">
        <f t="shared" si="188"/>
        <v>21.016666666666669</v>
      </c>
      <c r="V1187" s="8">
        <f t="shared" si="189"/>
        <v>20.950000000000003</v>
      </c>
    </row>
    <row r="1188" spans="1:22" ht="13.5" x14ac:dyDescent="0.25">
      <c r="A1188" s="3">
        <f>RSI!A1188</f>
        <v>44040</v>
      </c>
      <c r="B1188" s="2">
        <f>RSI!B1188</f>
        <v>28.31</v>
      </c>
      <c r="C1188" s="2">
        <f>RSI!I1188</f>
        <v>2.2804432784639062E-2</v>
      </c>
      <c r="D1188" s="2">
        <f>MACD!E1188</f>
        <v>0.44062449080672295</v>
      </c>
      <c r="E1188" s="2">
        <f>MACD!F1188</f>
        <v>0.36961295315615589</v>
      </c>
      <c r="F1188" s="2">
        <f>'Moving Avg'!D1188</f>
        <v>28.309999999999995</v>
      </c>
      <c r="G1188" s="2">
        <f>'Moving Avg'!F1188</f>
        <v>28.954499999999996</v>
      </c>
      <c r="H1188" s="2">
        <f>'Moving Avg'!G1188</f>
        <v>29.461799999999968</v>
      </c>
      <c r="I1188" s="2">
        <f>'Moving Avg'!H1188</f>
        <v>37.360449999999986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  <c r="M1188" s="8">
        <f t="shared" si="180"/>
        <v>50</v>
      </c>
      <c r="N1188" s="8">
        <f t="shared" si="181"/>
        <v>0</v>
      </c>
      <c r="O1188" s="8">
        <f t="shared" si="182"/>
        <v>0</v>
      </c>
      <c r="P1188" s="8">
        <f t="shared" si="183"/>
        <v>33</v>
      </c>
      <c r="Q1188" s="9">
        <f t="shared" si="184"/>
        <v>22.45</v>
      </c>
      <c r="R1188" s="9">
        <f t="shared" si="185"/>
        <v>18.25</v>
      </c>
      <c r="S1188" s="9">
        <f t="shared" si="186"/>
        <v>22.35</v>
      </c>
      <c r="T1188" s="9">
        <f t="shared" si="187"/>
        <v>20.75</v>
      </c>
      <c r="U1188" s="8">
        <f t="shared" si="188"/>
        <v>21.016666666666669</v>
      </c>
      <c r="V1188" s="8">
        <f t="shared" si="189"/>
        <v>20.950000000000003</v>
      </c>
    </row>
    <row r="1189" spans="1:22" ht="13.5" x14ac:dyDescent="0.25">
      <c r="A1189" s="3">
        <f>RSI!A1189</f>
        <v>44041</v>
      </c>
      <c r="B1189" s="2">
        <f>RSI!B1189</f>
        <v>28.31</v>
      </c>
      <c r="C1189" s="2">
        <f>RSI!I1189</f>
        <v>2.2804432784639062E-2</v>
      </c>
      <c r="D1189" s="2">
        <f>MACD!E1189</f>
        <v>0.43765443893373757</v>
      </c>
      <c r="E1189" s="2">
        <f>MACD!F1189</f>
        <v>0.3832212503116722</v>
      </c>
      <c r="F1189" s="2">
        <f>'Moving Avg'!D1189</f>
        <v>28.309999999999995</v>
      </c>
      <c r="G1189" s="2">
        <f>'Moving Avg'!F1189</f>
        <v>28.879999999999995</v>
      </c>
      <c r="H1189" s="2">
        <f>'Moving Avg'!G1189</f>
        <v>29.431999999999967</v>
      </c>
      <c r="I1189" s="2">
        <f>'Moving Avg'!H1189</f>
        <v>37.335999999999991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  <c r="M1189" s="8">
        <f t="shared" si="180"/>
        <v>50</v>
      </c>
      <c r="N1189" s="8">
        <f t="shared" si="181"/>
        <v>0</v>
      </c>
      <c r="O1189" s="8">
        <f t="shared" si="182"/>
        <v>0</v>
      </c>
      <c r="P1189" s="8">
        <f t="shared" si="183"/>
        <v>33</v>
      </c>
      <c r="Q1189" s="9">
        <f t="shared" si="184"/>
        <v>22.45</v>
      </c>
      <c r="R1189" s="9">
        <f t="shared" si="185"/>
        <v>18.25</v>
      </c>
      <c r="S1189" s="9">
        <f t="shared" si="186"/>
        <v>22.35</v>
      </c>
      <c r="T1189" s="9">
        <f t="shared" si="187"/>
        <v>20.75</v>
      </c>
      <c r="U1189" s="8">
        <f t="shared" si="188"/>
        <v>21.016666666666669</v>
      </c>
      <c r="V1189" s="8">
        <f t="shared" si="189"/>
        <v>20.950000000000003</v>
      </c>
    </row>
    <row r="1190" spans="1:22" ht="13.5" x14ac:dyDescent="0.25">
      <c r="A1190" s="3">
        <f>RSI!A1190</f>
        <v>44042</v>
      </c>
      <c r="B1190" s="2">
        <f>RSI!B1190</f>
        <v>28.31</v>
      </c>
      <c r="C1190" s="2">
        <f>RSI!I1190</f>
        <v>2.2804432784639062E-2</v>
      </c>
      <c r="D1190" s="2">
        <f>MACD!E1190</f>
        <v>0.31780434770636745</v>
      </c>
      <c r="E1190" s="2">
        <f>MACD!F1190</f>
        <v>0.37013786979061125</v>
      </c>
      <c r="F1190" s="2">
        <f>'Moving Avg'!D1190</f>
        <v>28.309999999999995</v>
      </c>
      <c r="G1190" s="2">
        <f>'Moving Avg'!F1190</f>
        <v>28.805499999999995</v>
      </c>
      <c r="H1190" s="2">
        <f>'Moving Avg'!G1190</f>
        <v>29.402199999999965</v>
      </c>
      <c r="I1190" s="2">
        <f>'Moving Avg'!H1190</f>
        <v>37.31154999999999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  <c r="M1190" s="8">
        <f t="shared" si="180"/>
        <v>50</v>
      </c>
      <c r="N1190" s="8">
        <f t="shared" si="181"/>
        <v>100</v>
      </c>
      <c r="O1190" s="8">
        <f t="shared" si="182"/>
        <v>0</v>
      </c>
      <c r="P1190" s="8">
        <f t="shared" si="183"/>
        <v>33</v>
      </c>
      <c r="Q1190" s="9">
        <f t="shared" si="184"/>
        <v>57.45</v>
      </c>
      <c r="R1190" s="9">
        <f t="shared" si="185"/>
        <v>38.25</v>
      </c>
      <c r="S1190" s="9">
        <f t="shared" si="186"/>
        <v>37.35</v>
      </c>
      <c r="T1190" s="9">
        <f t="shared" si="187"/>
        <v>45.75</v>
      </c>
      <c r="U1190" s="8">
        <f t="shared" si="188"/>
        <v>44.35</v>
      </c>
      <c r="V1190" s="8">
        <f t="shared" si="189"/>
        <v>44.7</v>
      </c>
    </row>
    <row r="1191" spans="1:22" ht="13.5" x14ac:dyDescent="0.25">
      <c r="A1191" s="3">
        <f>RSI!A1191</f>
        <v>44046</v>
      </c>
      <c r="B1191" s="2">
        <f>RSI!B1191</f>
        <v>28.31</v>
      </c>
      <c r="C1191" s="2">
        <f>RSI!I1191</f>
        <v>2.2804432784639062E-2</v>
      </c>
      <c r="D1191" s="2">
        <f>MACD!E1191</f>
        <v>0.22028300161419878</v>
      </c>
      <c r="E1191" s="2">
        <f>MACD!F1191</f>
        <v>0.34016689615532875</v>
      </c>
      <c r="F1191" s="2">
        <f>'Moving Avg'!D1191</f>
        <v>28.309999999999995</v>
      </c>
      <c r="G1191" s="2">
        <f>'Moving Avg'!F1191</f>
        <v>28.730999999999995</v>
      </c>
      <c r="H1191" s="2">
        <f>'Moving Avg'!G1191</f>
        <v>29.372399999999971</v>
      </c>
      <c r="I1191" s="2">
        <f>'Moving Avg'!H1191</f>
        <v>37.287099999999988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  <c r="M1191" s="8">
        <f t="shared" si="180"/>
        <v>50</v>
      </c>
      <c r="N1191" s="8">
        <f t="shared" si="181"/>
        <v>100</v>
      </c>
      <c r="O1191" s="8">
        <f t="shared" si="182"/>
        <v>0</v>
      </c>
      <c r="P1191" s="8">
        <f t="shared" si="183"/>
        <v>33</v>
      </c>
      <c r="Q1191" s="9">
        <f t="shared" si="184"/>
        <v>57.45</v>
      </c>
      <c r="R1191" s="9">
        <f t="shared" si="185"/>
        <v>38.25</v>
      </c>
      <c r="S1191" s="9">
        <f t="shared" si="186"/>
        <v>37.35</v>
      </c>
      <c r="T1191" s="9">
        <f t="shared" si="187"/>
        <v>45.75</v>
      </c>
      <c r="U1191" s="8">
        <f t="shared" si="188"/>
        <v>44.35</v>
      </c>
      <c r="V1191" s="8">
        <f t="shared" si="189"/>
        <v>44.7</v>
      </c>
    </row>
    <row r="1192" spans="1:22" ht="13.5" x14ac:dyDescent="0.25">
      <c r="A1192" s="3">
        <f>RSI!A1192</f>
        <v>44047</v>
      </c>
      <c r="B1192" s="2">
        <f>RSI!B1192</f>
        <v>28.31</v>
      </c>
      <c r="C1192" s="2">
        <f>RSI!I1192</f>
        <v>2.2804432784639062E-2</v>
      </c>
      <c r="D1192" s="2">
        <f>MACD!E1192</f>
        <v>0.14136704098227781</v>
      </c>
      <c r="E1192" s="2">
        <f>MACD!F1192</f>
        <v>0.30040692512071859</v>
      </c>
      <c r="F1192" s="2">
        <f>'Moving Avg'!D1192</f>
        <v>28.309999999999995</v>
      </c>
      <c r="G1192" s="2">
        <f>'Moving Avg'!F1192</f>
        <v>28.656499999999994</v>
      </c>
      <c r="H1192" s="2">
        <f>'Moving Avg'!G1192</f>
        <v>29.342599999999969</v>
      </c>
      <c r="I1192" s="2">
        <f>'Moving Avg'!H1192</f>
        <v>37.262649999999994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  <c r="M1192" s="8">
        <f t="shared" si="180"/>
        <v>50</v>
      </c>
      <c r="N1192" s="8">
        <f t="shared" si="181"/>
        <v>100</v>
      </c>
      <c r="O1192" s="8">
        <f t="shared" si="182"/>
        <v>0</v>
      </c>
      <c r="P1192" s="8">
        <f t="shared" si="183"/>
        <v>33</v>
      </c>
      <c r="Q1192" s="9">
        <f t="shared" si="184"/>
        <v>57.45</v>
      </c>
      <c r="R1192" s="9">
        <f t="shared" si="185"/>
        <v>38.25</v>
      </c>
      <c r="S1192" s="9">
        <f t="shared" si="186"/>
        <v>37.35</v>
      </c>
      <c r="T1192" s="9">
        <f t="shared" si="187"/>
        <v>45.75</v>
      </c>
      <c r="U1192" s="8">
        <f t="shared" si="188"/>
        <v>44.35</v>
      </c>
      <c r="V1192" s="8">
        <f t="shared" si="189"/>
        <v>44.7</v>
      </c>
    </row>
    <row r="1193" spans="1:22" ht="13.5" x14ac:dyDescent="0.25">
      <c r="A1193" s="3">
        <f>RSI!A1193</f>
        <v>44048</v>
      </c>
      <c r="B1193" s="2">
        <f>RSI!B1193</f>
        <v>28.31</v>
      </c>
      <c r="C1193" s="2">
        <f>RSI!I1193</f>
        <v>2.2804432784639062E-2</v>
      </c>
      <c r="D1193" s="2">
        <f>MACD!E1193</f>
        <v>7.7927276487386621E-2</v>
      </c>
      <c r="E1193" s="2">
        <f>MACD!F1193</f>
        <v>0.25591099539405221</v>
      </c>
      <c r="F1193" s="2">
        <f>'Moving Avg'!D1193</f>
        <v>28.309999999999995</v>
      </c>
      <c r="G1193" s="2">
        <f>'Moving Avg'!F1193</f>
        <v>28.581999999999994</v>
      </c>
      <c r="H1193" s="2">
        <f>'Moving Avg'!G1193</f>
        <v>29.312799999999974</v>
      </c>
      <c r="I1193" s="2">
        <f>'Moving Avg'!H1193</f>
        <v>37.238199999999999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  <c r="M1193" s="8">
        <f t="shared" si="180"/>
        <v>50</v>
      </c>
      <c r="N1193" s="8">
        <f t="shared" si="181"/>
        <v>100</v>
      </c>
      <c r="O1193" s="8">
        <f t="shared" si="182"/>
        <v>0</v>
      </c>
      <c r="P1193" s="8">
        <f t="shared" si="183"/>
        <v>33</v>
      </c>
      <c r="Q1193" s="9">
        <f t="shared" si="184"/>
        <v>57.45</v>
      </c>
      <c r="R1193" s="9">
        <f t="shared" si="185"/>
        <v>38.25</v>
      </c>
      <c r="S1193" s="9">
        <f t="shared" si="186"/>
        <v>37.35</v>
      </c>
      <c r="T1193" s="9">
        <f t="shared" si="187"/>
        <v>45.75</v>
      </c>
      <c r="U1193" s="8">
        <f t="shared" si="188"/>
        <v>44.35</v>
      </c>
      <c r="V1193" s="8">
        <f t="shared" si="189"/>
        <v>44.7</v>
      </c>
    </row>
    <row r="1194" spans="1:22" ht="13.5" x14ac:dyDescent="0.25">
      <c r="A1194" s="3">
        <f>RSI!A1194</f>
        <v>44049</v>
      </c>
      <c r="B1194" s="2">
        <f>RSI!B1194</f>
        <v>28.31</v>
      </c>
      <c r="C1194" s="2">
        <f>RSI!I1194</f>
        <v>2.2804432784639062E-2</v>
      </c>
      <c r="D1194" s="2">
        <f>MACD!E1194</f>
        <v>2.7335697165320028E-2</v>
      </c>
      <c r="E1194" s="2">
        <f>MACD!F1194</f>
        <v>0.21019593574830578</v>
      </c>
      <c r="F1194" s="2">
        <f>'Moving Avg'!D1194</f>
        <v>28.309999999999995</v>
      </c>
      <c r="G1194" s="2">
        <f>'Moving Avg'!F1194</f>
        <v>28.507499999999993</v>
      </c>
      <c r="H1194" s="2">
        <f>'Moving Avg'!G1194</f>
        <v>29.282999999999973</v>
      </c>
      <c r="I1194" s="2">
        <f>'Moving Avg'!H1194</f>
        <v>37.213749999999997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  <c r="M1194" s="8">
        <f t="shared" si="180"/>
        <v>50</v>
      </c>
      <c r="N1194" s="8">
        <f t="shared" si="181"/>
        <v>100</v>
      </c>
      <c r="O1194" s="8">
        <f t="shared" si="182"/>
        <v>0</v>
      </c>
      <c r="P1194" s="8">
        <f t="shared" si="183"/>
        <v>33</v>
      </c>
      <c r="Q1194" s="9">
        <f t="shared" si="184"/>
        <v>57.45</v>
      </c>
      <c r="R1194" s="9">
        <f t="shared" si="185"/>
        <v>38.25</v>
      </c>
      <c r="S1194" s="9">
        <f t="shared" si="186"/>
        <v>37.35</v>
      </c>
      <c r="T1194" s="9">
        <f t="shared" si="187"/>
        <v>45.75</v>
      </c>
      <c r="U1194" s="8">
        <f t="shared" si="188"/>
        <v>44.35</v>
      </c>
      <c r="V1194" s="8">
        <f t="shared" si="189"/>
        <v>44.7</v>
      </c>
    </row>
    <row r="1195" spans="1:22" ht="13.5" x14ac:dyDescent="0.25">
      <c r="A1195" s="3">
        <f>RSI!A1195</f>
        <v>44050</v>
      </c>
      <c r="B1195" s="2">
        <f>RSI!B1195</f>
        <v>28.31</v>
      </c>
      <c r="C1195" s="2">
        <f>RSI!I1195</f>
        <v>2.2804432784639062E-2</v>
      </c>
      <c r="D1195" s="2">
        <f>MACD!E1195</f>
        <v>-1.2613097997725475E-2</v>
      </c>
      <c r="E1195" s="2">
        <f>MACD!F1195</f>
        <v>0.16563412899909954</v>
      </c>
      <c r="F1195" s="2">
        <f>'Moving Avg'!D1195</f>
        <v>28.309999999999995</v>
      </c>
      <c r="G1195" s="2">
        <f>'Moving Avg'!F1195</f>
        <v>28.467999999999996</v>
      </c>
      <c r="H1195" s="2">
        <f>'Moving Avg'!G1195</f>
        <v>29.253199999999978</v>
      </c>
      <c r="I1195" s="2">
        <f>'Moving Avg'!H1195</f>
        <v>37.184150000000002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  <c r="M1195" s="8">
        <f t="shared" si="180"/>
        <v>50</v>
      </c>
      <c r="N1195" s="8">
        <f t="shared" si="181"/>
        <v>100</v>
      </c>
      <c r="O1195" s="8">
        <f t="shared" si="182"/>
        <v>0</v>
      </c>
      <c r="P1195" s="8">
        <f t="shared" si="183"/>
        <v>33</v>
      </c>
      <c r="Q1195" s="9">
        <f t="shared" si="184"/>
        <v>57.45</v>
      </c>
      <c r="R1195" s="9">
        <f t="shared" si="185"/>
        <v>38.25</v>
      </c>
      <c r="S1195" s="9">
        <f t="shared" si="186"/>
        <v>37.35</v>
      </c>
      <c r="T1195" s="9">
        <f t="shared" si="187"/>
        <v>45.75</v>
      </c>
      <c r="U1195" s="8">
        <f t="shared" si="188"/>
        <v>44.35</v>
      </c>
      <c r="V1195" s="8">
        <f t="shared" si="189"/>
        <v>44.7</v>
      </c>
    </row>
    <row r="1196" spans="1:22" ht="13.5" x14ac:dyDescent="0.25">
      <c r="A1196" s="3">
        <f>RSI!A1196</f>
        <v>44053</v>
      </c>
      <c r="B1196" s="2">
        <f>RSI!B1196</f>
        <v>28.31</v>
      </c>
      <c r="C1196" s="2">
        <f>RSI!I1196</f>
        <v>2.2804432784639062E-2</v>
      </c>
      <c r="D1196" s="2">
        <f>MACD!E1196</f>
        <v>-4.3768272578486034E-2</v>
      </c>
      <c r="E1196" s="2">
        <f>MACD!F1196</f>
        <v>0.12375364868358243</v>
      </c>
      <c r="F1196" s="2">
        <f>'Moving Avg'!D1196</f>
        <v>28.309999999999995</v>
      </c>
      <c r="G1196" s="2">
        <f>'Moving Avg'!F1196</f>
        <v>28.428499999999996</v>
      </c>
      <c r="H1196" s="2">
        <f>'Moving Avg'!G1196</f>
        <v>29.22339999999998</v>
      </c>
      <c r="I1196" s="2">
        <f>'Moving Avg'!H1196</f>
        <v>37.148600000000009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  <c r="M1196" s="8">
        <f t="shared" si="180"/>
        <v>50</v>
      </c>
      <c r="N1196" s="8">
        <f t="shared" si="181"/>
        <v>100</v>
      </c>
      <c r="O1196" s="8">
        <f t="shared" si="182"/>
        <v>0</v>
      </c>
      <c r="P1196" s="8">
        <f t="shared" si="183"/>
        <v>33</v>
      </c>
      <c r="Q1196" s="9">
        <f t="shared" si="184"/>
        <v>57.45</v>
      </c>
      <c r="R1196" s="9">
        <f t="shared" si="185"/>
        <v>38.25</v>
      </c>
      <c r="S1196" s="9">
        <f t="shared" si="186"/>
        <v>37.35</v>
      </c>
      <c r="T1196" s="9">
        <f t="shared" si="187"/>
        <v>45.75</v>
      </c>
      <c r="U1196" s="8">
        <f t="shared" si="188"/>
        <v>44.35</v>
      </c>
      <c r="V1196" s="8">
        <f t="shared" si="189"/>
        <v>44.7</v>
      </c>
    </row>
    <row r="1197" spans="1:22" ht="13.5" x14ac:dyDescent="0.25">
      <c r="A1197" s="3">
        <f>RSI!A1197</f>
        <v>44054</v>
      </c>
      <c r="B1197" s="2">
        <f>RSI!B1197</f>
        <v>29.15</v>
      </c>
      <c r="C1197" s="2">
        <f>RSI!I1197</f>
        <v>67.103505278508635</v>
      </c>
      <c r="D1197" s="2">
        <f>MACD!E1197</f>
        <v>-0.12990103588160551</v>
      </c>
      <c r="E1197" s="2">
        <f>MACD!F1197</f>
        <v>7.3022711770544854E-2</v>
      </c>
      <c r="F1197" s="2">
        <f>'Moving Avg'!D1197</f>
        <v>28.477999999999998</v>
      </c>
      <c r="G1197" s="2">
        <f>'Moving Avg'!F1197</f>
        <v>28.431000000000001</v>
      </c>
      <c r="H1197" s="2">
        <f>'Moving Avg'!G1197</f>
        <v>29.210399999999982</v>
      </c>
      <c r="I1197" s="2">
        <f>'Moving Avg'!H1197</f>
        <v>37.117250000000006</v>
      </c>
      <c r="J1197" s="6" t="str">
        <f>OBV!F1197</f>
        <v>BULLISH</v>
      </c>
      <c r="K1197" s="6" t="str">
        <f>OBV!G1197</f>
        <v>NEUTRAL</v>
      </c>
      <c r="L1197" s="6" t="str">
        <f>OBV!H1197</f>
        <v>CONFIRMED BULLISH</v>
      </c>
      <c r="M1197" s="8">
        <f t="shared" si="180"/>
        <v>25</v>
      </c>
      <c r="N1197" s="8">
        <f t="shared" si="181"/>
        <v>100</v>
      </c>
      <c r="O1197" s="8">
        <f t="shared" si="182"/>
        <v>0</v>
      </c>
      <c r="P1197" s="8">
        <f t="shared" si="183"/>
        <v>83.5</v>
      </c>
      <c r="Q1197" s="9">
        <f t="shared" si="184"/>
        <v>56.274999999999999</v>
      </c>
      <c r="R1197" s="9">
        <f t="shared" si="185"/>
        <v>45.875</v>
      </c>
      <c r="S1197" s="9">
        <f t="shared" si="186"/>
        <v>56.325000000000003</v>
      </c>
      <c r="T1197" s="9">
        <f t="shared" si="187"/>
        <v>52.125</v>
      </c>
      <c r="U1197" s="8">
        <f t="shared" si="188"/>
        <v>52.82500000000001</v>
      </c>
      <c r="V1197" s="8">
        <f t="shared" si="189"/>
        <v>52.650000000000006</v>
      </c>
    </row>
    <row r="1198" spans="1:22" ht="13.5" x14ac:dyDescent="0.25">
      <c r="A1198" s="3">
        <f>RSI!A1198</f>
        <v>44055</v>
      </c>
      <c r="B1198" s="2">
        <f>RSI!B1198</f>
        <v>29.15</v>
      </c>
      <c r="C1198" s="2">
        <f>RSI!I1198</f>
        <v>67.103505278508635</v>
      </c>
      <c r="D1198" s="2">
        <f>MACD!E1198</f>
        <v>-0.20547626598084179</v>
      </c>
      <c r="E1198" s="2">
        <f>MACD!F1198</f>
        <v>1.7322916220267527E-2</v>
      </c>
      <c r="F1198" s="2">
        <f>'Moving Avg'!D1198</f>
        <v>28.645999999999997</v>
      </c>
      <c r="G1198" s="2">
        <f>'Moving Avg'!F1198</f>
        <v>28.433499999999999</v>
      </c>
      <c r="H1198" s="2">
        <f>'Moving Avg'!G1198</f>
        <v>29.197399999999984</v>
      </c>
      <c r="I1198" s="2">
        <f>'Moving Avg'!H1198</f>
        <v>37.085900000000002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  <c r="M1198" s="8">
        <f t="shared" si="180"/>
        <v>25</v>
      </c>
      <c r="N1198" s="8">
        <f t="shared" si="181"/>
        <v>100</v>
      </c>
      <c r="O1198" s="8">
        <f t="shared" si="182"/>
        <v>0</v>
      </c>
      <c r="P1198" s="8">
        <f t="shared" si="183"/>
        <v>83.5</v>
      </c>
      <c r="Q1198" s="9">
        <f t="shared" si="184"/>
        <v>56.274999999999999</v>
      </c>
      <c r="R1198" s="9">
        <f t="shared" si="185"/>
        <v>45.875</v>
      </c>
      <c r="S1198" s="9">
        <f t="shared" si="186"/>
        <v>56.325000000000003</v>
      </c>
      <c r="T1198" s="9">
        <f t="shared" si="187"/>
        <v>52.125</v>
      </c>
      <c r="U1198" s="8">
        <f t="shared" si="188"/>
        <v>52.82500000000001</v>
      </c>
      <c r="V1198" s="8">
        <f t="shared" si="189"/>
        <v>52.650000000000006</v>
      </c>
    </row>
    <row r="1199" spans="1:22" ht="13.5" x14ac:dyDescent="0.25">
      <c r="A1199" s="3">
        <f>RSI!A1199</f>
        <v>44057</v>
      </c>
      <c r="B1199" s="2">
        <f>RSI!B1199</f>
        <v>30.02</v>
      </c>
      <c r="C1199" s="2">
        <f>RSI!I1199</f>
        <v>81.784342554543684</v>
      </c>
      <c r="D1199" s="2">
        <f>MACD!E1199</f>
        <v>-0.33636311274257125</v>
      </c>
      <c r="E1199" s="2">
        <f>MACD!F1199</f>
        <v>-5.3414289572300232E-2</v>
      </c>
      <c r="F1199" s="2">
        <f>'Moving Avg'!D1199</f>
        <v>28.988</v>
      </c>
      <c r="G1199" s="2">
        <f>'Moving Avg'!F1199</f>
        <v>28.479499999999994</v>
      </c>
      <c r="H1199" s="2">
        <f>'Moving Avg'!G1199</f>
        <v>29.201799999999984</v>
      </c>
      <c r="I1199" s="2">
        <f>'Moving Avg'!H1199</f>
        <v>37.061000000000007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  <c r="M1199" s="8">
        <f t="shared" si="180"/>
        <v>0</v>
      </c>
      <c r="N1199" s="8">
        <f t="shared" si="181"/>
        <v>100</v>
      </c>
      <c r="O1199" s="8">
        <f t="shared" si="182"/>
        <v>0</v>
      </c>
      <c r="P1199" s="8">
        <f t="shared" si="183"/>
        <v>83.5</v>
      </c>
      <c r="Q1199" s="9">
        <f t="shared" si="184"/>
        <v>47.524999999999999</v>
      </c>
      <c r="R1199" s="9">
        <f t="shared" si="185"/>
        <v>40.875</v>
      </c>
      <c r="S1199" s="9">
        <f t="shared" si="186"/>
        <v>52.575000000000003</v>
      </c>
      <c r="T1199" s="9">
        <f t="shared" si="187"/>
        <v>45.875</v>
      </c>
      <c r="U1199" s="8">
        <f t="shared" si="188"/>
        <v>46.991666666666674</v>
      </c>
      <c r="V1199" s="8">
        <f t="shared" si="189"/>
        <v>46.712500000000006</v>
      </c>
    </row>
    <row r="1200" spans="1:22" ht="13.5" x14ac:dyDescent="0.25">
      <c r="A1200" s="3">
        <f>RSI!A1200</f>
        <v>44060</v>
      </c>
      <c r="B1200" s="2">
        <f>RSI!B1200</f>
        <v>30.92</v>
      </c>
      <c r="C1200" s="2">
        <f>RSI!I1200</f>
        <v>87.833313128323482</v>
      </c>
      <c r="D1200" s="2">
        <f>MACD!E1200</f>
        <v>-0.52123043584372297</v>
      </c>
      <c r="E1200" s="2">
        <f>MACD!F1200</f>
        <v>-0.14697751882658477</v>
      </c>
      <c r="F1200" s="2">
        <f>'Moving Avg'!D1200</f>
        <v>29.509999999999998</v>
      </c>
      <c r="G1200" s="2">
        <f>'Moving Avg'!F1200</f>
        <v>28.609999999999996</v>
      </c>
      <c r="H1200" s="2">
        <f>'Moving Avg'!G1200</f>
        <v>29.224199999999986</v>
      </c>
      <c r="I1200" s="2">
        <f>'Moving Avg'!H1200</f>
        <v>37.035350000000008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  <c r="M1200" s="8">
        <f t="shared" si="180"/>
        <v>0</v>
      </c>
      <c r="N1200" s="8">
        <f t="shared" si="181"/>
        <v>100</v>
      </c>
      <c r="O1200" s="8">
        <f t="shared" si="182"/>
        <v>0</v>
      </c>
      <c r="P1200" s="8">
        <f t="shared" si="183"/>
        <v>83.5</v>
      </c>
      <c r="Q1200" s="9">
        <f t="shared" si="184"/>
        <v>47.524999999999999</v>
      </c>
      <c r="R1200" s="9">
        <f t="shared" si="185"/>
        <v>40.875</v>
      </c>
      <c r="S1200" s="9">
        <f t="shared" si="186"/>
        <v>52.575000000000003</v>
      </c>
      <c r="T1200" s="9">
        <f t="shared" si="187"/>
        <v>45.875</v>
      </c>
      <c r="U1200" s="8">
        <f t="shared" si="188"/>
        <v>46.991666666666674</v>
      </c>
      <c r="V1200" s="8">
        <f t="shared" si="189"/>
        <v>46.712500000000006</v>
      </c>
    </row>
    <row r="1201" spans="1:22" ht="13.5" x14ac:dyDescent="0.25">
      <c r="A1201" s="3">
        <f>RSI!A1201</f>
        <v>44061</v>
      </c>
      <c r="B1201" s="2">
        <f>RSI!B1201</f>
        <v>31.84</v>
      </c>
      <c r="C1201" s="2">
        <f>RSI!I1201</f>
        <v>91.09037521543226</v>
      </c>
      <c r="D1201" s="2">
        <f>MACD!E1201</f>
        <v>-0.75802129655438577</v>
      </c>
      <c r="E1201" s="2">
        <f>MACD!F1201</f>
        <v>-0.26918627437214498</v>
      </c>
      <c r="F1201" s="2">
        <f>'Moving Avg'!D1201</f>
        <v>30.215999999999998</v>
      </c>
      <c r="G1201" s="2">
        <f>'Moving Avg'!F1201</f>
        <v>28.786499999999997</v>
      </c>
      <c r="H1201" s="2">
        <f>'Moving Avg'!G1201</f>
        <v>29.264999999999986</v>
      </c>
      <c r="I1201" s="2">
        <f>'Moving Avg'!H1201</f>
        <v>37.014250000000011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  <c r="M1201" s="8">
        <f t="shared" si="180"/>
        <v>0</v>
      </c>
      <c r="N1201" s="8">
        <f t="shared" si="181"/>
        <v>100</v>
      </c>
      <c r="O1201" s="8">
        <f t="shared" si="182"/>
        <v>0</v>
      </c>
      <c r="P1201" s="8">
        <f t="shared" si="183"/>
        <v>83.5</v>
      </c>
      <c r="Q1201" s="9">
        <f t="shared" si="184"/>
        <v>47.524999999999999</v>
      </c>
      <c r="R1201" s="9">
        <f t="shared" si="185"/>
        <v>40.875</v>
      </c>
      <c r="S1201" s="9">
        <f t="shared" si="186"/>
        <v>52.575000000000003</v>
      </c>
      <c r="T1201" s="9">
        <f t="shared" si="187"/>
        <v>45.875</v>
      </c>
      <c r="U1201" s="8">
        <f t="shared" si="188"/>
        <v>46.991666666666674</v>
      </c>
      <c r="V1201" s="8">
        <f t="shared" si="189"/>
        <v>46.712500000000006</v>
      </c>
    </row>
    <row r="1202" spans="1:22" ht="13.5" x14ac:dyDescent="0.25">
      <c r="A1202" s="3">
        <f>RSI!A1202</f>
        <v>44062</v>
      </c>
      <c r="B1202" s="2">
        <f>RSI!B1202</f>
        <v>31.84</v>
      </c>
      <c r="C1202" s="2">
        <f>RSI!I1202</f>
        <v>91.09037521543226</v>
      </c>
      <c r="D1202" s="2">
        <f>MACD!E1202</f>
        <v>-0.97513070256354339</v>
      </c>
      <c r="E1202" s="2">
        <f>MACD!F1202</f>
        <v>-0.41037516001042473</v>
      </c>
      <c r="F1202" s="2">
        <f>'Moving Avg'!D1202</f>
        <v>30.754000000000001</v>
      </c>
      <c r="G1202" s="2">
        <f>'Moving Avg'!F1202</f>
        <v>28.963000000000001</v>
      </c>
      <c r="H1202" s="2">
        <f>'Moving Avg'!G1202</f>
        <v>29.305799999999987</v>
      </c>
      <c r="I1202" s="2">
        <f>'Moving Avg'!H1202</f>
        <v>36.98445000000001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  <c r="M1202" s="8">
        <f t="shared" si="180"/>
        <v>0</v>
      </c>
      <c r="N1202" s="8">
        <f t="shared" si="181"/>
        <v>100</v>
      </c>
      <c r="O1202" s="8">
        <f t="shared" si="182"/>
        <v>0</v>
      </c>
      <c r="P1202" s="8">
        <f t="shared" si="183"/>
        <v>83.5</v>
      </c>
      <c r="Q1202" s="9">
        <f t="shared" si="184"/>
        <v>47.524999999999999</v>
      </c>
      <c r="R1202" s="9">
        <f t="shared" si="185"/>
        <v>40.875</v>
      </c>
      <c r="S1202" s="9">
        <f t="shared" si="186"/>
        <v>52.575000000000003</v>
      </c>
      <c r="T1202" s="9">
        <f t="shared" si="187"/>
        <v>45.875</v>
      </c>
      <c r="U1202" s="8">
        <f t="shared" si="188"/>
        <v>46.991666666666674</v>
      </c>
      <c r="V1202" s="8">
        <f t="shared" si="189"/>
        <v>46.712500000000006</v>
      </c>
    </row>
    <row r="1203" spans="1:22" ht="13.5" x14ac:dyDescent="0.25">
      <c r="A1203" s="3">
        <f>RSI!A1203</f>
        <v>44064</v>
      </c>
      <c r="B1203" s="2">
        <f>RSI!B1203</f>
        <v>32.79</v>
      </c>
      <c r="C1203" s="2">
        <f>RSI!I1203</f>
        <v>93.253333311991426</v>
      </c>
      <c r="D1203" s="2">
        <f>MACD!E1203</f>
        <v>-1.2447163545358038</v>
      </c>
      <c r="E1203" s="2">
        <f>MACD!F1203</f>
        <v>-0.57724339891550058</v>
      </c>
      <c r="F1203" s="2">
        <f>'Moving Avg'!D1203</f>
        <v>31.481999999999999</v>
      </c>
      <c r="G1203" s="2">
        <f>'Moving Avg'!F1203</f>
        <v>29.186999999999994</v>
      </c>
      <c r="H1203" s="2">
        <f>'Moving Avg'!G1203</f>
        <v>29.365599999999986</v>
      </c>
      <c r="I1203" s="2">
        <f>'Moving Avg'!H1203</f>
        <v>36.953350000000015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  <c r="M1203" s="8">
        <f t="shared" si="180"/>
        <v>0</v>
      </c>
      <c r="N1203" s="8">
        <f t="shared" si="181"/>
        <v>100</v>
      </c>
      <c r="O1203" s="8">
        <f t="shared" si="182"/>
        <v>0</v>
      </c>
      <c r="P1203" s="8">
        <f t="shared" si="183"/>
        <v>83.5</v>
      </c>
      <c r="Q1203" s="9">
        <f t="shared" si="184"/>
        <v>47.524999999999999</v>
      </c>
      <c r="R1203" s="9">
        <f t="shared" si="185"/>
        <v>40.875</v>
      </c>
      <c r="S1203" s="9">
        <f t="shared" si="186"/>
        <v>52.575000000000003</v>
      </c>
      <c r="T1203" s="9">
        <f t="shared" si="187"/>
        <v>45.875</v>
      </c>
      <c r="U1203" s="8">
        <f t="shared" si="188"/>
        <v>46.991666666666674</v>
      </c>
      <c r="V1203" s="8">
        <f t="shared" si="189"/>
        <v>46.712500000000006</v>
      </c>
    </row>
    <row r="1204" spans="1:22" ht="13.5" x14ac:dyDescent="0.25">
      <c r="A1204" s="3">
        <f>RSI!A1204</f>
        <v>44067</v>
      </c>
      <c r="B1204" s="2">
        <f>RSI!B1204</f>
        <v>32.79</v>
      </c>
      <c r="C1204" s="2">
        <f>RSI!I1204</f>
        <v>93.253333311991426</v>
      </c>
      <c r="D1204" s="2">
        <f>MACD!E1204</f>
        <v>-1.4927995137216428</v>
      </c>
      <c r="E1204" s="2">
        <f>MACD!F1204</f>
        <v>-0.76035462187672909</v>
      </c>
      <c r="F1204" s="2">
        <f>'Moving Avg'!D1204</f>
        <v>32.036000000000001</v>
      </c>
      <c r="G1204" s="2">
        <f>'Moving Avg'!F1204</f>
        <v>29.410999999999991</v>
      </c>
      <c r="H1204" s="2">
        <f>'Moving Avg'!G1204</f>
        <v>29.425399999999986</v>
      </c>
      <c r="I1204" s="2">
        <f>'Moving Avg'!H1204</f>
        <v>36.922300000000014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  <c r="M1204" s="8">
        <f t="shared" si="180"/>
        <v>0</v>
      </c>
      <c r="N1204" s="8">
        <f t="shared" si="181"/>
        <v>100</v>
      </c>
      <c r="O1204" s="8">
        <f t="shared" si="182"/>
        <v>0</v>
      </c>
      <c r="P1204" s="8">
        <f t="shared" si="183"/>
        <v>83.5</v>
      </c>
      <c r="Q1204" s="9">
        <f t="shared" si="184"/>
        <v>47.524999999999999</v>
      </c>
      <c r="R1204" s="9">
        <f t="shared" si="185"/>
        <v>40.875</v>
      </c>
      <c r="S1204" s="9">
        <f t="shared" si="186"/>
        <v>52.575000000000003</v>
      </c>
      <c r="T1204" s="9">
        <f t="shared" si="187"/>
        <v>45.875</v>
      </c>
      <c r="U1204" s="8">
        <f t="shared" si="188"/>
        <v>46.991666666666674</v>
      </c>
      <c r="V1204" s="8">
        <f t="shared" si="189"/>
        <v>46.712500000000006</v>
      </c>
    </row>
    <row r="1205" spans="1:22" ht="13.5" x14ac:dyDescent="0.25">
      <c r="A1205" s="3">
        <f>RSI!A1205</f>
        <v>44068</v>
      </c>
      <c r="B1205" s="2">
        <f>RSI!B1205</f>
        <v>32.79</v>
      </c>
      <c r="C1205" s="2">
        <f>RSI!I1205</f>
        <v>93.253333311991426</v>
      </c>
      <c r="D1205" s="2">
        <f>MACD!E1205</f>
        <v>-1.7212088320157122</v>
      </c>
      <c r="E1205" s="2">
        <f>MACD!F1205</f>
        <v>-0.95252546390452575</v>
      </c>
      <c r="F1205" s="2">
        <f>'Moving Avg'!D1205</f>
        <v>32.409999999999997</v>
      </c>
      <c r="G1205" s="2">
        <f>'Moving Avg'!F1205</f>
        <v>29.634999999999991</v>
      </c>
      <c r="H1205" s="2">
        <f>'Moving Avg'!G1205</f>
        <v>29.485199999999985</v>
      </c>
      <c r="I1205" s="2">
        <f>'Moving Avg'!H1205</f>
        <v>36.886250000000011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  <c r="M1205" s="8">
        <f t="shared" si="180"/>
        <v>0</v>
      </c>
      <c r="N1205" s="8">
        <f t="shared" si="181"/>
        <v>100</v>
      </c>
      <c r="O1205" s="8">
        <f t="shared" si="182"/>
        <v>0</v>
      </c>
      <c r="P1205" s="8">
        <f t="shared" si="183"/>
        <v>83.5</v>
      </c>
      <c r="Q1205" s="9">
        <f t="shared" si="184"/>
        <v>47.524999999999999</v>
      </c>
      <c r="R1205" s="9">
        <f t="shared" si="185"/>
        <v>40.875</v>
      </c>
      <c r="S1205" s="9">
        <f t="shared" si="186"/>
        <v>52.575000000000003</v>
      </c>
      <c r="T1205" s="9">
        <f t="shared" si="187"/>
        <v>45.875</v>
      </c>
      <c r="U1205" s="8">
        <f t="shared" si="188"/>
        <v>46.991666666666674</v>
      </c>
      <c r="V1205" s="8">
        <f t="shared" si="189"/>
        <v>46.712500000000006</v>
      </c>
    </row>
    <row r="1206" spans="1:22" ht="13.5" x14ac:dyDescent="0.25">
      <c r="A1206" s="3">
        <f>RSI!A1206</f>
        <v>44069</v>
      </c>
      <c r="B1206" s="2">
        <f>RSI!B1206</f>
        <v>32.79</v>
      </c>
      <c r="C1206" s="2">
        <f>RSI!I1206</f>
        <v>93.253333311991426</v>
      </c>
      <c r="D1206" s="2">
        <f>MACD!E1206</f>
        <v>-1.9316012172088932</v>
      </c>
      <c r="E1206" s="2">
        <f>MACD!F1206</f>
        <v>-1.1483406145653994</v>
      </c>
      <c r="F1206" s="2">
        <f>'Moving Avg'!D1206</f>
        <v>32.599999999999994</v>
      </c>
      <c r="G1206" s="2">
        <f>'Moving Avg'!F1206</f>
        <v>29.858999999999991</v>
      </c>
      <c r="H1206" s="2">
        <f>'Moving Avg'!G1206</f>
        <v>29.544999999999987</v>
      </c>
      <c r="I1206" s="2">
        <f>'Moving Avg'!H1206</f>
        <v>36.847700000000017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  <c r="M1206" s="8">
        <f t="shared" si="180"/>
        <v>0</v>
      </c>
      <c r="N1206" s="8">
        <f t="shared" si="181"/>
        <v>100</v>
      </c>
      <c r="O1206" s="8">
        <f t="shared" si="182"/>
        <v>0</v>
      </c>
      <c r="P1206" s="8">
        <f t="shared" si="183"/>
        <v>83.5</v>
      </c>
      <c r="Q1206" s="9">
        <f t="shared" si="184"/>
        <v>47.524999999999999</v>
      </c>
      <c r="R1206" s="9">
        <f t="shared" si="185"/>
        <v>40.875</v>
      </c>
      <c r="S1206" s="9">
        <f t="shared" si="186"/>
        <v>52.575000000000003</v>
      </c>
      <c r="T1206" s="9">
        <f t="shared" si="187"/>
        <v>45.875</v>
      </c>
      <c r="U1206" s="8">
        <f t="shared" si="188"/>
        <v>46.991666666666674</v>
      </c>
      <c r="V1206" s="8">
        <f t="shared" si="189"/>
        <v>46.712500000000006</v>
      </c>
    </row>
    <row r="1207" spans="1:22" ht="13.5" x14ac:dyDescent="0.25">
      <c r="A1207" s="3">
        <f>RSI!A1207</f>
        <v>44070</v>
      </c>
      <c r="B1207" s="2">
        <f>RSI!B1207</f>
        <v>33.770000000000003</v>
      </c>
      <c r="C1207" s="2">
        <f>RSI!I1207</f>
        <v>94.95329113618287</v>
      </c>
      <c r="D1207" s="2">
        <f>MACD!E1207</f>
        <v>-2.0688419609675499</v>
      </c>
      <c r="E1207" s="2">
        <f>MACD!F1207</f>
        <v>-1.3324408838458295</v>
      </c>
      <c r="F1207" s="2">
        <f>'Moving Avg'!D1207</f>
        <v>32.986000000000004</v>
      </c>
      <c r="G1207" s="2">
        <f>'Moving Avg'!F1207</f>
        <v>30.131999999999994</v>
      </c>
      <c r="H1207" s="2">
        <f>'Moving Avg'!G1207</f>
        <v>29.624399999999987</v>
      </c>
      <c r="I1207" s="2">
        <f>'Moving Avg'!H1207</f>
        <v>36.80205000000003</v>
      </c>
      <c r="J1207" s="6" t="str">
        <f>OBV!F1207</f>
        <v>BULLISH</v>
      </c>
      <c r="K1207" s="6" t="str">
        <f>OBV!G1207</f>
        <v>NEUTRAL</v>
      </c>
      <c r="L1207" s="6" t="str">
        <f>OBV!H1207</f>
        <v>CONFIRMED BULLISH</v>
      </c>
      <c r="M1207" s="8">
        <f t="shared" si="180"/>
        <v>0</v>
      </c>
      <c r="N1207" s="8">
        <f t="shared" si="181"/>
        <v>100</v>
      </c>
      <c r="O1207" s="8">
        <f t="shared" si="182"/>
        <v>0</v>
      </c>
      <c r="P1207" s="8">
        <f t="shared" si="183"/>
        <v>83.5</v>
      </c>
      <c r="Q1207" s="9">
        <f t="shared" si="184"/>
        <v>47.524999999999999</v>
      </c>
      <c r="R1207" s="9">
        <f t="shared" si="185"/>
        <v>40.875</v>
      </c>
      <c r="S1207" s="9">
        <f t="shared" si="186"/>
        <v>52.575000000000003</v>
      </c>
      <c r="T1207" s="9">
        <f t="shared" si="187"/>
        <v>45.875</v>
      </c>
      <c r="U1207" s="8">
        <f t="shared" si="188"/>
        <v>46.991666666666674</v>
      </c>
      <c r="V1207" s="8">
        <f t="shared" si="189"/>
        <v>46.712500000000006</v>
      </c>
    </row>
    <row r="1208" spans="1:22" ht="13.5" x14ac:dyDescent="0.25">
      <c r="A1208" s="3">
        <f>RSI!A1208</f>
        <v>44071</v>
      </c>
      <c r="B1208" s="2">
        <f>RSI!B1208</f>
        <v>33.770000000000003</v>
      </c>
      <c r="C1208" s="2">
        <f>RSI!I1208</f>
        <v>94.95329113618287</v>
      </c>
      <c r="D1208" s="2">
        <f>MACD!E1208</f>
        <v>-2.2054397862945052</v>
      </c>
      <c r="E1208" s="2">
        <f>MACD!F1208</f>
        <v>-1.5070406643355647</v>
      </c>
      <c r="F1208" s="2">
        <f>'Moving Avg'!D1208</f>
        <v>33.182000000000002</v>
      </c>
      <c r="G1208" s="2">
        <f>'Moving Avg'!F1208</f>
        <v>30.404999999999994</v>
      </c>
      <c r="H1208" s="2">
        <f>'Moving Avg'!G1208</f>
        <v>29.703799999999983</v>
      </c>
      <c r="I1208" s="2">
        <f>'Moving Avg'!H1208</f>
        <v>36.756400000000028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  <c r="M1208" s="8">
        <f t="shared" si="180"/>
        <v>0</v>
      </c>
      <c r="N1208" s="8">
        <f t="shared" si="181"/>
        <v>100</v>
      </c>
      <c r="O1208" s="8">
        <f t="shared" si="182"/>
        <v>0</v>
      </c>
      <c r="P1208" s="8">
        <f t="shared" si="183"/>
        <v>83.5</v>
      </c>
      <c r="Q1208" s="9">
        <f t="shared" si="184"/>
        <v>47.524999999999999</v>
      </c>
      <c r="R1208" s="9">
        <f t="shared" si="185"/>
        <v>40.875</v>
      </c>
      <c r="S1208" s="9">
        <f t="shared" si="186"/>
        <v>52.575000000000003</v>
      </c>
      <c r="T1208" s="9">
        <f t="shared" si="187"/>
        <v>45.875</v>
      </c>
      <c r="U1208" s="8">
        <f t="shared" si="188"/>
        <v>46.991666666666674</v>
      </c>
      <c r="V1208" s="8">
        <f t="shared" si="189"/>
        <v>46.712500000000006</v>
      </c>
    </row>
    <row r="1209" spans="1:22" ht="13.5" x14ac:dyDescent="0.25">
      <c r="A1209" s="3">
        <f>RSI!A1209</f>
        <v>44074</v>
      </c>
      <c r="B1209" s="2">
        <f>RSI!B1209</f>
        <v>33.770000000000003</v>
      </c>
      <c r="C1209" s="2">
        <f>RSI!I1209</f>
        <v>94.95329113618287</v>
      </c>
      <c r="D1209" s="2">
        <f>MACD!E1209</f>
        <v>-2.2061310763792186</v>
      </c>
      <c r="E1209" s="2">
        <f>MACD!F1209</f>
        <v>-1.6468587467442957</v>
      </c>
      <c r="F1209" s="2">
        <f>'Moving Avg'!D1209</f>
        <v>33.378</v>
      </c>
      <c r="G1209" s="2">
        <f>'Moving Avg'!F1209</f>
        <v>30.677999999999997</v>
      </c>
      <c r="H1209" s="2">
        <f>'Moving Avg'!G1209</f>
        <v>29.783199999999983</v>
      </c>
      <c r="I1209" s="2">
        <f>'Moving Avg'!H1209</f>
        <v>36.705300000000037</v>
      </c>
      <c r="J1209" s="6" t="str">
        <f>OBV!F1209</f>
        <v>BULLISH</v>
      </c>
      <c r="K1209" s="6" t="str">
        <f>OBV!G1209</f>
        <v>NEUTRAL</v>
      </c>
      <c r="L1209" s="6" t="str">
        <f>OBV!H1209</f>
        <v>CONFIRMED BULLISH</v>
      </c>
      <c r="M1209" s="8">
        <f t="shared" si="180"/>
        <v>0</v>
      </c>
      <c r="N1209" s="8">
        <f t="shared" si="181"/>
        <v>100</v>
      </c>
      <c r="O1209" s="8">
        <f t="shared" si="182"/>
        <v>0</v>
      </c>
      <c r="P1209" s="8">
        <f t="shared" si="183"/>
        <v>83.5</v>
      </c>
      <c r="Q1209" s="9">
        <f t="shared" si="184"/>
        <v>47.524999999999999</v>
      </c>
      <c r="R1209" s="9">
        <f t="shared" si="185"/>
        <v>40.875</v>
      </c>
      <c r="S1209" s="9">
        <f t="shared" si="186"/>
        <v>52.575000000000003</v>
      </c>
      <c r="T1209" s="9">
        <f t="shared" si="187"/>
        <v>45.875</v>
      </c>
      <c r="U1209" s="8">
        <f t="shared" si="188"/>
        <v>46.991666666666674</v>
      </c>
      <c r="V1209" s="8">
        <f t="shared" si="189"/>
        <v>46.712500000000006</v>
      </c>
    </row>
    <row r="1210" spans="1:22" ht="13.5" x14ac:dyDescent="0.25">
      <c r="A1210" s="3">
        <f>RSI!A1210</f>
        <v>44075</v>
      </c>
      <c r="B1210" s="2">
        <f>RSI!B1210</f>
        <v>33.770000000000003</v>
      </c>
      <c r="C1210" s="2">
        <f>RSI!I1210</f>
        <v>94.95329113618287</v>
      </c>
      <c r="D1210" s="2">
        <f>MACD!E1210</f>
        <v>-2.0858050948059415</v>
      </c>
      <c r="E1210" s="2">
        <f>MACD!F1210</f>
        <v>-1.7346480163566249</v>
      </c>
      <c r="F1210" s="2">
        <f>'Moving Avg'!D1210</f>
        <v>33.574000000000005</v>
      </c>
      <c r="G1210" s="2">
        <f>'Moving Avg'!F1210</f>
        <v>30.951000000000001</v>
      </c>
      <c r="H1210" s="2">
        <f>'Moving Avg'!G1210</f>
        <v>29.862599999999983</v>
      </c>
      <c r="I1210" s="2">
        <f>'Moving Avg'!H1210</f>
        <v>36.660750000000043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  <c r="M1210" s="8">
        <f t="shared" si="180"/>
        <v>0</v>
      </c>
      <c r="N1210" s="8">
        <f t="shared" si="181"/>
        <v>100</v>
      </c>
      <c r="O1210" s="8">
        <f t="shared" si="182"/>
        <v>0</v>
      </c>
      <c r="P1210" s="8">
        <f t="shared" si="183"/>
        <v>83.5</v>
      </c>
      <c r="Q1210" s="9">
        <f t="shared" si="184"/>
        <v>47.524999999999999</v>
      </c>
      <c r="R1210" s="9">
        <f t="shared" si="185"/>
        <v>40.875</v>
      </c>
      <c r="S1210" s="9">
        <f t="shared" si="186"/>
        <v>52.575000000000003</v>
      </c>
      <c r="T1210" s="9">
        <f t="shared" si="187"/>
        <v>45.875</v>
      </c>
      <c r="U1210" s="8">
        <f t="shared" si="188"/>
        <v>46.991666666666674</v>
      </c>
      <c r="V1210" s="8">
        <f t="shared" si="189"/>
        <v>46.712500000000006</v>
      </c>
    </row>
    <row r="1211" spans="1:22" ht="13.5" x14ac:dyDescent="0.25">
      <c r="A1211" s="3">
        <f>RSI!A1211</f>
        <v>44076</v>
      </c>
      <c r="B1211" s="2">
        <f>RSI!B1211</f>
        <v>33.770000000000003</v>
      </c>
      <c r="C1211" s="2">
        <f>RSI!I1211</f>
        <v>94.95329113618287</v>
      </c>
      <c r="D1211" s="2">
        <f>MACD!E1211</f>
        <v>-1.8587029144302285</v>
      </c>
      <c r="E1211" s="2">
        <f>MACD!F1211</f>
        <v>-1.7594589959713458</v>
      </c>
      <c r="F1211" s="2">
        <f>'Moving Avg'!D1211</f>
        <v>33.770000000000003</v>
      </c>
      <c r="G1211" s="2">
        <f>'Moving Avg'!F1211</f>
        <v>31.224</v>
      </c>
      <c r="H1211" s="2">
        <f>'Moving Avg'!G1211</f>
        <v>29.941999999999979</v>
      </c>
      <c r="I1211" s="2">
        <f>'Moving Avg'!H1211</f>
        <v>36.616200000000049</v>
      </c>
      <c r="J1211" s="6" t="str">
        <f>OBV!F1211</f>
        <v>BULLISH</v>
      </c>
      <c r="K1211" s="6" t="str">
        <f>OBV!G1211</f>
        <v>NEUTRAL</v>
      </c>
      <c r="L1211" s="6" t="str">
        <f>OBV!H1211</f>
        <v>CONFIRMED BULLISH</v>
      </c>
      <c r="M1211" s="8">
        <f t="shared" si="180"/>
        <v>0</v>
      </c>
      <c r="N1211" s="8">
        <f t="shared" si="181"/>
        <v>100</v>
      </c>
      <c r="O1211" s="8">
        <f t="shared" si="182"/>
        <v>0</v>
      </c>
      <c r="P1211" s="8">
        <f t="shared" si="183"/>
        <v>83.5</v>
      </c>
      <c r="Q1211" s="9">
        <f t="shared" si="184"/>
        <v>47.524999999999999</v>
      </c>
      <c r="R1211" s="9">
        <f t="shared" si="185"/>
        <v>40.875</v>
      </c>
      <c r="S1211" s="9">
        <f t="shared" si="186"/>
        <v>52.575000000000003</v>
      </c>
      <c r="T1211" s="9">
        <f t="shared" si="187"/>
        <v>45.875</v>
      </c>
      <c r="U1211" s="8">
        <f t="shared" si="188"/>
        <v>46.991666666666674</v>
      </c>
      <c r="V1211" s="8">
        <f t="shared" si="189"/>
        <v>46.712500000000006</v>
      </c>
    </row>
    <row r="1212" spans="1:22" ht="13.5" x14ac:dyDescent="0.25">
      <c r="A1212" s="3">
        <f>RSI!A1212</f>
        <v>44077</v>
      </c>
      <c r="B1212" s="2">
        <f>RSI!B1212</f>
        <v>33.770000000000003</v>
      </c>
      <c r="C1212" s="2">
        <f>RSI!I1212</f>
        <v>94.95329113618287</v>
      </c>
      <c r="D1212" s="2">
        <f>MACD!E1212</f>
        <v>-1.6815863581309607</v>
      </c>
      <c r="E1212" s="2">
        <f>MACD!F1212</f>
        <v>-1.7438844684032688</v>
      </c>
      <c r="F1212" s="2">
        <f>'Moving Avg'!D1212</f>
        <v>33.770000000000003</v>
      </c>
      <c r="G1212" s="2">
        <f>'Moving Avg'!F1212</f>
        <v>31.496999999999996</v>
      </c>
      <c r="H1212" s="2">
        <f>'Moving Avg'!G1212</f>
        <v>30.021399999999982</v>
      </c>
      <c r="I1212" s="2">
        <f>'Moving Avg'!H1212</f>
        <v>36.571650000000055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  <c r="M1212" s="8">
        <f t="shared" si="180"/>
        <v>0</v>
      </c>
      <c r="N1212" s="8">
        <f t="shared" si="181"/>
        <v>0</v>
      </c>
      <c r="O1212" s="8">
        <f t="shared" si="182"/>
        <v>0</v>
      </c>
      <c r="P1212" s="8">
        <f t="shared" si="183"/>
        <v>33</v>
      </c>
      <c r="Q1212" s="9">
        <f t="shared" si="184"/>
        <v>4.95</v>
      </c>
      <c r="R1212" s="9">
        <f t="shared" si="185"/>
        <v>8.25</v>
      </c>
      <c r="S1212" s="9">
        <f t="shared" si="186"/>
        <v>14.85</v>
      </c>
      <c r="T1212" s="9">
        <f t="shared" si="187"/>
        <v>8.25</v>
      </c>
      <c r="U1212" s="8">
        <f t="shared" si="188"/>
        <v>9.35</v>
      </c>
      <c r="V1212" s="8">
        <f t="shared" si="189"/>
        <v>9.0749999999999993</v>
      </c>
    </row>
    <row r="1213" spans="1:22" ht="13.5" x14ac:dyDescent="0.25">
      <c r="A1213" s="3">
        <f>RSI!A1213</f>
        <v>44078</v>
      </c>
      <c r="B1213" s="2">
        <f>RSI!B1213</f>
        <v>33.770000000000003</v>
      </c>
      <c r="C1213" s="2">
        <f>RSI!I1213</f>
        <v>94.953291136182855</v>
      </c>
      <c r="D1213" s="2">
        <f>MACD!E1213</f>
        <v>-1.3994969039576795</v>
      </c>
      <c r="E1213" s="2">
        <f>MACD!F1213</f>
        <v>-1.6750069555141511</v>
      </c>
      <c r="F1213" s="2">
        <f>'Moving Avg'!D1213</f>
        <v>33.770000000000003</v>
      </c>
      <c r="G1213" s="2">
        <f>'Moving Avg'!F1213</f>
        <v>31.77</v>
      </c>
      <c r="H1213" s="2">
        <f>'Moving Avg'!G1213</f>
        <v>30.100799999999982</v>
      </c>
      <c r="I1213" s="2">
        <f>'Moving Avg'!H1213</f>
        <v>36.53350000000006</v>
      </c>
      <c r="J1213" s="6" t="str">
        <f>OBV!F1213</f>
        <v>NEUTRAL</v>
      </c>
      <c r="K1213" s="6" t="str">
        <f>OBV!G1213</f>
        <v>NEUTRAL</v>
      </c>
      <c r="L1213" s="6" t="str">
        <f>OBV!H1213</f>
        <v>NEUTRAL</v>
      </c>
      <c r="M1213" s="8">
        <f t="shared" si="180"/>
        <v>0</v>
      </c>
      <c r="N1213" s="8">
        <f t="shared" si="181"/>
        <v>0</v>
      </c>
      <c r="O1213" s="8">
        <f t="shared" si="182"/>
        <v>0</v>
      </c>
      <c r="P1213" s="8">
        <f t="shared" si="183"/>
        <v>33</v>
      </c>
      <c r="Q1213" s="9">
        <f t="shared" si="184"/>
        <v>4.95</v>
      </c>
      <c r="R1213" s="9">
        <f t="shared" si="185"/>
        <v>8.25</v>
      </c>
      <c r="S1213" s="9">
        <f t="shared" si="186"/>
        <v>14.85</v>
      </c>
      <c r="T1213" s="9">
        <f t="shared" si="187"/>
        <v>8.25</v>
      </c>
      <c r="U1213" s="8">
        <f t="shared" si="188"/>
        <v>9.35</v>
      </c>
      <c r="V1213" s="8">
        <f t="shared" si="189"/>
        <v>9.0749999999999993</v>
      </c>
    </row>
    <row r="1214" spans="1:22" ht="13.5" x14ac:dyDescent="0.25">
      <c r="A1214" s="3">
        <f>RSI!A1214</f>
        <v>44081</v>
      </c>
      <c r="B1214" s="2">
        <f>RSI!B1214</f>
        <v>33.770000000000003</v>
      </c>
      <c r="C1214" s="2">
        <f>RSI!I1214</f>
        <v>94.953291136182855</v>
      </c>
      <c r="D1214" s="2">
        <f>MACD!E1214</f>
        <v>-1.1737060563409187</v>
      </c>
      <c r="E1214" s="2">
        <f>MACD!F1214</f>
        <v>-1.5747467756795046</v>
      </c>
      <c r="F1214" s="2">
        <f>'Moving Avg'!D1214</f>
        <v>33.770000000000003</v>
      </c>
      <c r="G1214" s="2">
        <f>'Moving Avg'!F1214</f>
        <v>32.042999999999999</v>
      </c>
      <c r="H1214" s="2">
        <f>'Moving Avg'!G1214</f>
        <v>30.180199999999978</v>
      </c>
      <c r="I1214" s="2">
        <f>'Moving Avg'!H1214</f>
        <v>36.504650000000062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  <c r="M1214" s="8">
        <f t="shared" si="180"/>
        <v>0</v>
      </c>
      <c r="N1214" s="8">
        <f t="shared" si="181"/>
        <v>0</v>
      </c>
      <c r="O1214" s="8">
        <f t="shared" si="182"/>
        <v>0</v>
      </c>
      <c r="P1214" s="8">
        <f t="shared" si="183"/>
        <v>33</v>
      </c>
      <c r="Q1214" s="9">
        <f t="shared" si="184"/>
        <v>4.95</v>
      </c>
      <c r="R1214" s="9">
        <f t="shared" si="185"/>
        <v>8.25</v>
      </c>
      <c r="S1214" s="9">
        <f t="shared" si="186"/>
        <v>14.85</v>
      </c>
      <c r="T1214" s="9">
        <f t="shared" si="187"/>
        <v>8.25</v>
      </c>
      <c r="U1214" s="8">
        <f t="shared" si="188"/>
        <v>9.35</v>
      </c>
      <c r="V1214" s="8">
        <f t="shared" si="189"/>
        <v>9.0749999999999993</v>
      </c>
    </row>
    <row r="1215" spans="1:22" ht="13.5" x14ac:dyDescent="0.25">
      <c r="A1215" s="3">
        <f>RSI!A1215</f>
        <v>44082</v>
      </c>
      <c r="B1215" s="2">
        <f>RSI!B1215</f>
        <v>33.770000000000003</v>
      </c>
      <c r="C1215" s="2">
        <f>RSI!I1215</f>
        <v>94.95329113618287</v>
      </c>
      <c r="D1215" s="2">
        <f>MACD!E1215</f>
        <v>-0.99459691867718192</v>
      </c>
      <c r="E1215" s="2">
        <f>MACD!F1215</f>
        <v>-1.4587168042790402</v>
      </c>
      <c r="F1215" s="2">
        <f>'Moving Avg'!D1215</f>
        <v>33.770000000000003</v>
      </c>
      <c r="G1215" s="2">
        <f>'Moving Avg'!F1215</f>
        <v>32.315999999999995</v>
      </c>
      <c r="H1215" s="2">
        <f>'Moving Avg'!G1215</f>
        <v>30.259599999999978</v>
      </c>
      <c r="I1215" s="2">
        <f>'Moving Avg'!H1215</f>
        <v>36.478500000000068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  <c r="M1215" s="8">
        <f t="shared" si="180"/>
        <v>0</v>
      </c>
      <c r="N1215" s="8">
        <f t="shared" si="181"/>
        <v>0</v>
      </c>
      <c r="O1215" s="8">
        <f t="shared" si="182"/>
        <v>0</v>
      </c>
      <c r="P1215" s="8">
        <f t="shared" si="183"/>
        <v>33</v>
      </c>
      <c r="Q1215" s="9">
        <f t="shared" si="184"/>
        <v>4.95</v>
      </c>
      <c r="R1215" s="9">
        <f t="shared" si="185"/>
        <v>8.25</v>
      </c>
      <c r="S1215" s="9">
        <f t="shared" si="186"/>
        <v>14.85</v>
      </c>
      <c r="T1215" s="9">
        <f t="shared" si="187"/>
        <v>8.25</v>
      </c>
      <c r="U1215" s="8">
        <f t="shared" si="188"/>
        <v>9.35</v>
      </c>
      <c r="V1215" s="8">
        <f t="shared" si="189"/>
        <v>9.0749999999999993</v>
      </c>
    </row>
    <row r="1216" spans="1:22" ht="13.5" x14ac:dyDescent="0.25">
      <c r="A1216" s="3">
        <f>RSI!A1216</f>
        <v>44083</v>
      </c>
      <c r="B1216" s="2">
        <f>RSI!B1216</f>
        <v>33.770000000000003</v>
      </c>
      <c r="C1216" s="2">
        <f>RSI!I1216</f>
        <v>94.95329113618287</v>
      </c>
      <c r="D1216" s="2">
        <f>MACD!E1216</f>
        <v>-0.85410290006682033</v>
      </c>
      <c r="E1216" s="2">
        <f>MACD!F1216</f>
        <v>-1.3377940234365964</v>
      </c>
      <c r="F1216" s="2">
        <f>'Moving Avg'!D1216</f>
        <v>33.770000000000003</v>
      </c>
      <c r="G1216" s="2">
        <f>'Moving Avg'!F1216</f>
        <v>32.588999999999992</v>
      </c>
      <c r="H1216" s="2">
        <f>'Moving Avg'!G1216</f>
        <v>30.338999999999984</v>
      </c>
      <c r="I1216" s="2">
        <f>'Moving Avg'!H1216</f>
        <v>36.452850000000069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0</v>
      </c>
      <c r="N1216" s="8">
        <f t="shared" si="181"/>
        <v>0</v>
      </c>
      <c r="O1216" s="8">
        <f t="shared" si="182"/>
        <v>0</v>
      </c>
      <c r="P1216" s="8">
        <f t="shared" si="183"/>
        <v>33</v>
      </c>
      <c r="Q1216" s="9">
        <f t="shared" si="184"/>
        <v>4.95</v>
      </c>
      <c r="R1216" s="9">
        <f t="shared" si="185"/>
        <v>8.25</v>
      </c>
      <c r="S1216" s="9">
        <f t="shared" si="186"/>
        <v>14.85</v>
      </c>
      <c r="T1216" s="9">
        <f t="shared" si="187"/>
        <v>8.25</v>
      </c>
      <c r="U1216" s="8">
        <f t="shared" si="188"/>
        <v>9.35</v>
      </c>
      <c r="V1216" s="8">
        <f t="shared" si="189"/>
        <v>9.0749999999999993</v>
      </c>
    </row>
    <row r="1217" spans="1:22" ht="13.5" x14ac:dyDescent="0.25">
      <c r="A1217" s="3">
        <f>RSI!A1217</f>
        <v>44084</v>
      </c>
      <c r="B1217" s="2">
        <f>RSI!B1217</f>
        <v>33.770000000000003</v>
      </c>
      <c r="C1217" s="2">
        <f>RSI!I1217</f>
        <v>94.95329113618287</v>
      </c>
      <c r="D1217" s="2">
        <f>MACD!E1217</f>
        <v>-0.59469473277873774</v>
      </c>
      <c r="E1217" s="2">
        <f>MACD!F1217</f>
        <v>-1.1891741653050247</v>
      </c>
      <c r="F1217" s="2">
        <f>'Moving Avg'!D1217</f>
        <v>33.770000000000003</v>
      </c>
      <c r="G1217" s="2">
        <f>'Moving Avg'!F1217</f>
        <v>32.819999999999993</v>
      </c>
      <c r="H1217" s="2">
        <f>'Moving Avg'!G1217</f>
        <v>30.418399999999984</v>
      </c>
      <c r="I1217" s="2">
        <f>'Moving Avg'!H1217</f>
        <v>36.421700000000079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  <c r="M1217" s="8">
        <f t="shared" si="180"/>
        <v>0</v>
      </c>
      <c r="N1217" s="8">
        <f t="shared" si="181"/>
        <v>0</v>
      </c>
      <c r="O1217" s="8">
        <f t="shared" si="182"/>
        <v>0</v>
      </c>
      <c r="P1217" s="8">
        <f t="shared" si="183"/>
        <v>33</v>
      </c>
      <c r="Q1217" s="9">
        <f t="shared" si="184"/>
        <v>4.95</v>
      </c>
      <c r="R1217" s="9">
        <f t="shared" si="185"/>
        <v>8.25</v>
      </c>
      <c r="S1217" s="9">
        <f t="shared" si="186"/>
        <v>14.85</v>
      </c>
      <c r="T1217" s="9">
        <f t="shared" si="187"/>
        <v>8.25</v>
      </c>
      <c r="U1217" s="8">
        <f t="shared" si="188"/>
        <v>9.35</v>
      </c>
      <c r="V1217" s="8">
        <f t="shared" si="189"/>
        <v>9.0749999999999993</v>
      </c>
    </row>
    <row r="1218" spans="1:22" ht="13.5" x14ac:dyDescent="0.25">
      <c r="A1218" s="3">
        <f>RSI!A1218</f>
        <v>44085</v>
      </c>
      <c r="B1218" s="2">
        <f>RSI!B1218</f>
        <v>33.770000000000003</v>
      </c>
      <c r="C1218" s="2">
        <f>RSI!I1218</f>
        <v>94.95329113618287</v>
      </c>
      <c r="D1218" s="2">
        <f>MACD!E1218</f>
        <v>-0.38467756772079298</v>
      </c>
      <c r="E1218" s="2">
        <f>MACD!F1218</f>
        <v>-1.0282748457881783</v>
      </c>
      <c r="F1218" s="2">
        <f>'Moving Avg'!D1218</f>
        <v>33.770000000000003</v>
      </c>
      <c r="G1218" s="2">
        <f>'Moving Avg'!F1218</f>
        <v>33.050999999999988</v>
      </c>
      <c r="H1218" s="2">
        <f>'Moving Avg'!G1218</f>
        <v>30.497799999999984</v>
      </c>
      <c r="I1218" s="2">
        <f>'Moving Avg'!H1218</f>
        <v>36.390550000000083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  <c r="M1218" s="8">
        <f t="shared" ref="M1218:M1281" si="190">IF(C1218&lt;30,50, IF(C1218&gt;70, 0, 25))</f>
        <v>0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33</v>
      </c>
      <c r="Q1218" s="9">
        <f t="shared" si="184"/>
        <v>4.95</v>
      </c>
      <c r="R1218" s="9">
        <f t="shared" si="185"/>
        <v>8.25</v>
      </c>
      <c r="S1218" s="9">
        <f t="shared" si="186"/>
        <v>14.85</v>
      </c>
      <c r="T1218" s="9">
        <f t="shared" si="187"/>
        <v>8.25</v>
      </c>
      <c r="U1218" s="8">
        <f t="shared" si="188"/>
        <v>9.35</v>
      </c>
      <c r="V1218" s="8">
        <f t="shared" si="189"/>
        <v>9.0749999999999993</v>
      </c>
    </row>
    <row r="1219" spans="1:22" ht="13.5" x14ac:dyDescent="0.25">
      <c r="A1219" s="3">
        <f>RSI!A1219</f>
        <v>44088</v>
      </c>
      <c r="B1219" s="2">
        <f>RSI!B1219</f>
        <v>33.770000000000003</v>
      </c>
      <c r="C1219" s="2">
        <f>RSI!I1219</f>
        <v>94.95329113618287</v>
      </c>
      <c r="D1219" s="2">
        <f>MACD!E1219</f>
        <v>-0.2157504148381193</v>
      </c>
      <c r="E1219" s="2">
        <f>MACD!F1219</f>
        <v>-0.86576995959816661</v>
      </c>
      <c r="F1219" s="2">
        <f>'Moving Avg'!D1219</f>
        <v>33.770000000000003</v>
      </c>
      <c r="G1219" s="2">
        <f>'Moving Avg'!F1219</f>
        <v>33.238499999999988</v>
      </c>
      <c r="H1219" s="2">
        <f>'Moving Avg'!G1219</f>
        <v>30.577199999999984</v>
      </c>
      <c r="I1219" s="2">
        <f>'Moving Avg'!H1219</f>
        <v>36.359400000000086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  <c r="M1219" s="8">
        <f t="shared" si="190"/>
        <v>0</v>
      </c>
      <c r="N1219" s="8">
        <f t="shared" si="191"/>
        <v>0</v>
      </c>
      <c r="O1219" s="8">
        <f t="shared" si="192"/>
        <v>0</v>
      </c>
      <c r="P1219" s="8">
        <f t="shared" si="193"/>
        <v>33</v>
      </c>
      <c r="Q1219" s="9">
        <f t="shared" ref="Q1219:Q1282" si="194">0.35*M1219+N1219*0.35+O1219*0.15+P1219*0.15</f>
        <v>4.95</v>
      </c>
      <c r="R1219" s="9">
        <f t="shared" ref="R1219:R1282" si="195">M1219*0.2+N1219*0.2+O1219*0.35+P1219*0.25</f>
        <v>8.25</v>
      </c>
      <c r="S1219" s="9">
        <f t="shared" ref="S1219:S1282" si="196">M1219*0.15+N1219*0.15+O1219*0.25+P1219*0.45</f>
        <v>14.85</v>
      </c>
      <c r="T1219" s="9">
        <f t="shared" ref="T1219:T1282" si="197">0.25*SUM(M1219:P1219)</f>
        <v>8.25</v>
      </c>
      <c r="U1219" s="8">
        <f t="shared" ref="U1219:U1282" si="198">SUM(Q1219:S1219)/3</f>
        <v>9.35</v>
      </c>
      <c r="V1219" s="8">
        <f t="shared" ref="V1219:V1282" si="199">SUM(Q1219:T1219)/4</f>
        <v>9.0749999999999993</v>
      </c>
    </row>
    <row r="1220" spans="1:22" ht="13.5" x14ac:dyDescent="0.25">
      <c r="A1220" s="3">
        <f>RSI!A1220</f>
        <v>44089</v>
      </c>
      <c r="B1220" s="2">
        <f>RSI!B1220</f>
        <v>33.770000000000003</v>
      </c>
      <c r="C1220" s="2">
        <f>RSI!I1220</f>
        <v>94.95329113618287</v>
      </c>
      <c r="D1220" s="2">
        <f>MACD!E1220</f>
        <v>-8.0941387196851622E-2</v>
      </c>
      <c r="E1220" s="2">
        <f>MACD!F1220</f>
        <v>-0.70880424511790363</v>
      </c>
      <c r="F1220" s="2">
        <f>'Moving Avg'!D1220</f>
        <v>33.770000000000003</v>
      </c>
      <c r="G1220" s="2">
        <f>'Moving Avg'!F1220</f>
        <v>33.380999999999986</v>
      </c>
      <c r="H1220" s="2">
        <f>'Moving Avg'!G1220</f>
        <v>30.656599999999983</v>
      </c>
      <c r="I1220" s="2">
        <f>'Moving Avg'!H1220</f>
        <v>36.328250000000089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  <c r="M1220" s="8">
        <f t="shared" si="190"/>
        <v>0</v>
      </c>
      <c r="N1220" s="8">
        <f t="shared" si="191"/>
        <v>0</v>
      </c>
      <c r="O1220" s="8">
        <f t="shared" si="192"/>
        <v>0</v>
      </c>
      <c r="P1220" s="8">
        <f t="shared" si="193"/>
        <v>33</v>
      </c>
      <c r="Q1220" s="9">
        <f t="shared" si="194"/>
        <v>4.95</v>
      </c>
      <c r="R1220" s="9">
        <f t="shared" si="195"/>
        <v>8.25</v>
      </c>
      <c r="S1220" s="9">
        <f t="shared" si="196"/>
        <v>14.85</v>
      </c>
      <c r="T1220" s="9">
        <f t="shared" si="197"/>
        <v>8.25</v>
      </c>
      <c r="U1220" s="8">
        <f t="shared" si="198"/>
        <v>9.35</v>
      </c>
      <c r="V1220" s="8">
        <f t="shared" si="199"/>
        <v>9.0749999999999993</v>
      </c>
    </row>
    <row r="1221" spans="1:22" ht="13.5" x14ac:dyDescent="0.25">
      <c r="A1221" s="3">
        <f>RSI!A1221</f>
        <v>44090</v>
      </c>
      <c r="B1221" s="2">
        <f>RSI!B1221</f>
        <v>33.770000000000003</v>
      </c>
      <c r="C1221" s="2">
        <f>RSI!I1221</f>
        <v>94.95329113618287</v>
      </c>
      <c r="D1221" s="2">
        <f>MACD!E1221</f>
        <v>2.5600630324909446E-2</v>
      </c>
      <c r="E1221" s="2">
        <f>MACD!F1221</f>
        <v>-0.56192327002934106</v>
      </c>
      <c r="F1221" s="2">
        <f>'Moving Avg'!D1221</f>
        <v>33.770000000000003</v>
      </c>
      <c r="G1221" s="2">
        <f>'Moving Avg'!F1221</f>
        <v>33.477499999999992</v>
      </c>
      <c r="H1221" s="2">
        <f>'Moving Avg'!G1221</f>
        <v>30.735999999999986</v>
      </c>
      <c r="I1221" s="2">
        <f>'Moving Avg'!H1221</f>
        <v>36.297100000000093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  <c r="M1221" s="8">
        <f t="shared" si="190"/>
        <v>0</v>
      </c>
      <c r="N1221" s="8">
        <f t="shared" si="191"/>
        <v>0</v>
      </c>
      <c r="O1221" s="8">
        <f t="shared" si="192"/>
        <v>0</v>
      </c>
      <c r="P1221" s="8">
        <f t="shared" si="193"/>
        <v>33</v>
      </c>
      <c r="Q1221" s="9">
        <f t="shared" si="194"/>
        <v>4.95</v>
      </c>
      <c r="R1221" s="9">
        <f t="shared" si="195"/>
        <v>8.25</v>
      </c>
      <c r="S1221" s="9">
        <f t="shared" si="196"/>
        <v>14.85</v>
      </c>
      <c r="T1221" s="9">
        <f t="shared" si="197"/>
        <v>8.25</v>
      </c>
      <c r="U1221" s="8">
        <f t="shared" si="198"/>
        <v>9.35</v>
      </c>
      <c r="V1221" s="8">
        <f t="shared" si="199"/>
        <v>9.0749999999999993</v>
      </c>
    </row>
    <row r="1222" spans="1:22" ht="13.5" x14ac:dyDescent="0.25">
      <c r="A1222" s="3">
        <f>RSI!A1222</f>
        <v>44091</v>
      </c>
      <c r="B1222" s="2">
        <f>RSI!B1222</f>
        <v>32.799999999999997</v>
      </c>
      <c r="C1222" s="2">
        <f>RSI!I1222</f>
        <v>54.012347190305114</v>
      </c>
      <c r="D1222" s="2">
        <f>MACD!E1222</f>
        <v>0.18063382775278569</v>
      </c>
      <c r="E1222" s="2">
        <f>MACD!F1222</f>
        <v>-0.41341185047291573</v>
      </c>
      <c r="F1222" s="2">
        <f>'Moving Avg'!D1222</f>
        <v>33.576000000000001</v>
      </c>
      <c r="G1222" s="2">
        <f>'Moving Avg'!F1222</f>
        <v>33.525499999999987</v>
      </c>
      <c r="H1222" s="2">
        <f>'Moving Avg'!G1222</f>
        <v>30.795999999999985</v>
      </c>
      <c r="I1222" s="2">
        <f>'Moving Avg'!H1222</f>
        <v>36.261100000000098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  <c r="M1222" s="8">
        <f t="shared" si="190"/>
        <v>25</v>
      </c>
      <c r="N1222" s="8">
        <f t="shared" si="191"/>
        <v>0</v>
      </c>
      <c r="O1222" s="8">
        <f t="shared" si="192"/>
        <v>0</v>
      </c>
      <c r="P1222" s="8">
        <f t="shared" si="193"/>
        <v>16.5</v>
      </c>
      <c r="Q1222" s="9">
        <f t="shared" si="194"/>
        <v>11.225</v>
      </c>
      <c r="R1222" s="9">
        <f t="shared" si="195"/>
        <v>9.125</v>
      </c>
      <c r="S1222" s="9">
        <f t="shared" si="196"/>
        <v>11.175000000000001</v>
      </c>
      <c r="T1222" s="9">
        <f t="shared" si="197"/>
        <v>10.375</v>
      </c>
      <c r="U1222" s="8">
        <f t="shared" si="198"/>
        <v>10.508333333333335</v>
      </c>
      <c r="V1222" s="8">
        <f t="shared" si="199"/>
        <v>10.475000000000001</v>
      </c>
    </row>
    <row r="1223" spans="1:22" ht="13.5" x14ac:dyDescent="0.25">
      <c r="A1223" s="3">
        <f>RSI!A1223</f>
        <v>44092</v>
      </c>
      <c r="B1223" s="2">
        <f>RSI!B1223</f>
        <v>34.270000000000003</v>
      </c>
      <c r="C1223" s="2">
        <f>RSI!I1223</f>
        <v>73.00694629921918</v>
      </c>
      <c r="D1223" s="2">
        <f>MACD!E1223</f>
        <v>0.20220532057800966</v>
      </c>
      <c r="E1223" s="2">
        <f>MACD!F1223</f>
        <v>-0.29028841626273066</v>
      </c>
      <c r="F1223" s="2">
        <f>'Moving Avg'!D1223</f>
        <v>33.676000000000002</v>
      </c>
      <c r="G1223" s="2">
        <f>'Moving Avg'!F1223</f>
        <v>33.599499999999992</v>
      </c>
      <c r="H1223" s="2">
        <f>'Moving Avg'!G1223</f>
        <v>30.885399999999986</v>
      </c>
      <c r="I1223" s="2">
        <f>'Moving Avg'!H1223</f>
        <v>36.232450000000107</v>
      </c>
      <c r="J1223" s="6" t="str">
        <f>OBV!F1223</f>
        <v>BULLISH</v>
      </c>
      <c r="K1223" s="6" t="str">
        <f>OBV!G1223</f>
        <v>STRONG</v>
      </c>
      <c r="L1223" s="6" t="str">
        <f>OBV!H1223</f>
        <v>CONFIRMED BULLISH</v>
      </c>
      <c r="M1223" s="8">
        <f t="shared" si="190"/>
        <v>0</v>
      </c>
      <c r="N1223" s="8">
        <f t="shared" si="191"/>
        <v>0</v>
      </c>
      <c r="O1223" s="8">
        <f t="shared" si="192"/>
        <v>0</v>
      </c>
      <c r="P1223" s="8">
        <f t="shared" si="193"/>
        <v>100</v>
      </c>
      <c r="Q1223" s="9">
        <f t="shared" si="194"/>
        <v>15</v>
      </c>
      <c r="R1223" s="9">
        <f t="shared" si="195"/>
        <v>25</v>
      </c>
      <c r="S1223" s="9">
        <f t="shared" si="196"/>
        <v>45</v>
      </c>
      <c r="T1223" s="9">
        <f t="shared" si="197"/>
        <v>25</v>
      </c>
      <c r="U1223" s="8">
        <f t="shared" si="198"/>
        <v>28.333333333333332</v>
      </c>
      <c r="V1223" s="8">
        <f t="shared" si="199"/>
        <v>27.5</v>
      </c>
    </row>
    <row r="1224" spans="1:22" ht="13.5" x14ac:dyDescent="0.25">
      <c r="A1224" s="3">
        <f>RSI!A1224</f>
        <v>44095</v>
      </c>
      <c r="B1224" s="2">
        <f>RSI!B1224</f>
        <v>34.270000000000003</v>
      </c>
      <c r="C1224" s="2">
        <f>RSI!I1224</f>
        <v>73.00694629921918</v>
      </c>
      <c r="D1224" s="2">
        <f>MACD!E1224</f>
        <v>0.21110372298434754</v>
      </c>
      <c r="E1224" s="2">
        <f>MACD!F1224</f>
        <v>-0.19000998841331504</v>
      </c>
      <c r="F1224" s="2">
        <f>'Moving Avg'!D1224</f>
        <v>33.776000000000003</v>
      </c>
      <c r="G1224" s="2">
        <f>'Moving Avg'!F1224</f>
        <v>33.67349999999999</v>
      </c>
      <c r="H1224" s="2">
        <f>'Moving Avg'!G1224</f>
        <v>30.974799999999988</v>
      </c>
      <c r="I1224" s="2">
        <f>'Moving Avg'!H1224</f>
        <v>36.203800000000108</v>
      </c>
      <c r="J1224" s="6" t="str">
        <f>OBV!F1224</f>
        <v>BULLISH</v>
      </c>
      <c r="K1224" s="6" t="str">
        <f>OBV!G1224</f>
        <v>STRONG</v>
      </c>
      <c r="L1224" s="6" t="str">
        <f>OBV!H1224</f>
        <v>CONFIRMED BULLISH</v>
      </c>
      <c r="M1224" s="8">
        <f t="shared" si="190"/>
        <v>0</v>
      </c>
      <c r="N1224" s="8">
        <f t="shared" si="191"/>
        <v>0</v>
      </c>
      <c r="O1224" s="8">
        <f t="shared" si="192"/>
        <v>0</v>
      </c>
      <c r="P1224" s="8">
        <f t="shared" si="193"/>
        <v>100</v>
      </c>
      <c r="Q1224" s="9">
        <f t="shared" si="194"/>
        <v>15</v>
      </c>
      <c r="R1224" s="9">
        <f t="shared" si="195"/>
        <v>25</v>
      </c>
      <c r="S1224" s="9">
        <f t="shared" si="196"/>
        <v>45</v>
      </c>
      <c r="T1224" s="9">
        <f t="shared" si="197"/>
        <v>25</v>
      </c>
      <c r="U1224" s="8">
        <f t="shared" si="198"/>
        <v>28.333333333333332</v>
      </c>
      <c r="V1224" s="8">
        <f t="shared" si="199"/>
        <v>27.5</v>
      </c>
    </row>
    <row r="1225" spans="1:22" ht="13.5" x14ac:dyDescent="0.25">
      <c r="A1225" s="3">
        <f>RSI!A1225</f>
        <v>44096</v>
      </c>
      <c r="B1225" s="2">
        <f>RSI!B1225</f>
        <v>34.270000000000003</v>
      </c>
      <c r="C1225" s="2">
        <f>RSI!I1225</f>
        <v>73.00694629921918</v>
      </c>
      <c r="D1225" s="2">
        <f>MACD!E1225</f>
        <v>0.20997165965045639</v>
      </c>
      <c r="E1225" s="2">
        <f>MACD!F1225</f>
        <v>-0.11001365880056077</v>
      </c>
      <c r="F1225" s="2">
        <f>'Moving Avg'!D1225</f>
        <v>33.876000000000005</v>
      </c>
      <c r="G1225" s="2">
        <f>'Moving Avg'!F1225</f>
        <v>33.747499999999988</v>
      </c>
      <c r="H1225" s="2">
        <f>'Moving Avg'!G1225</f>
        <v>31.078199999999988</v>
      </c>
      <c r="I1225" s="2">
        <f>'Moving Avg'!H1225</f>
        <v>36.175250000000112</v>
      </c>
      <c r="J1225" s="6" t="str">
        <f>OBV!F1225</f>
        <v>BULLISH</v>
      </c>
      <c r="K1225" s="6" t="str">
        <f>OBV!G1225</f>
        <v>STRONG</v>
      </c>
      <c r="L1225" s="6" t="str">
        <f>OBV!H1225</f>
        <v>CONFIRMED BULLISH</v>
      </c>
      <c r="M1225" s="8">
        <f t="shared" si="190"/>
        <v>0</v>
      </c>
      <c r="N1225" s="8">
        <f t="shared" si="191"/>
        <v>0</v>
      </c>
      <c r="O1225" s="8">
        <f t="shared" si="192"/>
        <v>0</v>
      </c>
      <c r="P1225" s="8">
        <f t="shared" si="193"/>
        <v>100</v>
      </c>
      <c r="Q1225" s="9">
        <f t="shared" si="194"/>
        <v>15</v>
      </c>
      <c r="R1225" s="9">
        <f t="shared" si="195"/>
        <v>25</v>
      </c>
      <c r="S1225" s="9">
        <f t="shared" si="196"/>
        <v>45</v>
      </c>
      <c r="T1225" s="9">
        <f t="shared" si="197"/>
        <v>25</v>
      </c>
      <c r="U1225" s="8">
        <f t="shared" si="198"/>
        <v>28.333333333333332</v>
      </c>
      <c r="V1225" s="8">
        <f t="shared" si="199"/>
        <v>27.5</v>
      </c>
    </row>
    <row r="1226" spans="1:22" ht="13.5" x14ac:dyDescent="0.25">
      <c r="A1226" s="3">
        <f>RSI!A1226</f>
        <v>44097</v>
      </c>
      <c r="B1226" s="2">
        <f>RSI!B1226</f>
        <v>34.270000000000003</v>
      </c>
      <c r="C1226" s="2">
        <f>RSI!I1226</f>
        <v>73.00694629921918</v>
      </c>
      <c r="D1226" s="2">
        <f>MACD!E1226</f>
        <v>0.20099387031877569</v>
      </c>
      <c r="E1226" s="2">
        <f>MACD!F1226</f>
        <v>-4.781215297669348E-2</v>
      </c>
      <c r="F1226" s="2">
        <f>'Moving Avg'!D1226</f>
        <v>33.976000000000006</v>
      </c>
      <c r="G1226" s="2">
        <f>'Moving Avg'!F1226</f>
        <v>33.821499999999993</v>
      </c>
      <c r="H1226" s="2">
        <f>'Moving Avg'!G1226</f>
        <v>31.181599999999989</v>
      </c>
      <c r="I1226" s="2">
        <f>'Moving Avg'!H1226</f>
        <v>36.14660000000012</v>
      </c>
      <c r="J1226" s="6" t="str">
        <f>OBV!F1226</f>
        <v>BULLISH</v>
      </c>
      <c r="K1226" s="6" t="str">
        <f>OBV!G1226</f>
        <v>STRONG</v>
      </c>
      <c r="L1226" s="6" t="str">
        <f>OBV!H1226</f>
        <v>CONFIRMED BULLISH</v>
      </c>
      <c r="M1226" s="8">
        <f t="shared" si="190"/>
        <v>0</v>
      </c>
      <c r="N1226" s="8">
        <f t="shared" si="191"/>
        <v>0</v>
      </c>
      <c r="O1226" s="8">
        <f t="shared" si="192"/>
        <v>0</v>
      </c>
      <c r="P1226" s="8">
        <f t="shared" si="193"/>
        <v>100</v>
      </c>
      <c r="Q1226" s="9">
        <f t="shared" si="194"/>
        <v>15</v>
      </c>
      <c r="R1226" s="9">
        <f t="shared" si="195"/>
        <v>25</v>
      </c>
      <c r="S1226" s="9">
        <f t="shared" si="196"/>
        <v>45</v>
      </c>
      <c r="T1226" s="9">
        <f t="shared" si="197"/>
        <v>25</v>
      </c>
      <c r="U1226" s="8">
        <f t="shared" si="198"/>
        <v>28.333333333333332</v>
      </c>
      <c r="V1226" s="8">
        <f t="shared" si="199"/>
        <v>27.5</v>
      </c>
    </row>
    <row r="1227" spans="1:22" ht="13.5" x14ac:dyDescent="0.25">
      <c r="A1227" s="3">
        <f>RSI!A1227</f>
        <v>44098</v>
      </c>
      <c r="B1227" s="2">
        <f>RSI!B1227</f>
        <v>34.270000000000003</v>
      </c>
      <c r="C1227" s="2">
        <f>RSI!I1227</f>
        <v>73.00694629921918</v>
      </c>
      <c r="D1227" s="2">
        <f>MACD!E1227</f>
        <v>0.18597145565356499</v>
      </c>
      <c r="E1227" s="2">
        <f>MACD!F1227</f>
        <v>-1.0554312506417876E-3</v>
      </c>
      <c r="F1227" s="2">
        <f>'Moving Avg'!D1227</f>
        <v>34.270000000000003</v>
      </c>
      <c r="G1227" s="2">
        <f>'Moving Avg'!F1227</f>
        <v>33.846499999999992</v>
      </c>
      <c r="H1227" s="2">
        <f>'Moving Avg'!G1227</f>
        <v>31.284999999999989</v>
      </c>
      <c r="I1227" s="2">
        <f>'Moving Avg'!H1227</f>
        <v>36.118050000000125</v>
      </c>
      <c r="J1227" s="6" t="str">
        <f>OBV!F1227</f>
        <v>BULLISH</v>
      </c>
      <c r="K1227" s="6" t="str">
        <f>OBV!G1227</f>
        <v>STRONG</v>
      </c>
      <c r="L1227" s="6" t="str">
        <f>OBV!H1227</f>
        <v>CONFIRMED BULLISH</v>
      </c>
      <c r="M1227" s="8">
        <f t="shared" si="190"/>
        <v>0</v>
      </c>
      <c r="N1227" s="8">
        <f t="shared" si="191"/>
        <v>0</v>
      </c>
      <c r="O1227" s="8">
        <f t="shared" si="192"/>
        <v>0</v>
      </c>
      <c r="P1227" s="8">
        <f t="shared" si="193"/>
        <v>100</v>
      </c>
      <c r="Q1227" s="9">
        <f t="shared" si="194"/>
        <v>15</v>
      </c>
      <c r="R1227" s="9">
        <f t="shared" si="195"/>
        <v>25</v>
      </c>
      <c r="S1227" s="9">
        <f t="shared" si="196"/>
        <v>45</v>
      </c>
      <c r="T1227" s="9">
        <f t="shared" si="197"/>
        <v>25</v>
      </c>
      <c r="U1227" s="8">
        <f t="shared" si="198"/>
        <v>28.333333333333332</v>
      </c>
      <c r="V1227" s="8">
        <f t="shared" si="199"/>
        <v>27.5</v>
      </c>
    </row>
    <row r="1228" spans="1:22" ht="13.5" x14ac:dyDescent="0.25">
      <c r="A1228" s="3">
        <f>RSI!A1228</f>
        <v>44099</v>
      </c>
      <c r="B1228" s="2">
        <f>RSI!B1228</f>
        <v>34.270000000000003</v>
      </c>
      <c r="C1228" s="2">
        <f>RSI!I1228</f>
        <v>73.00694629921918</v>
      </c>
      <c r="D1228" s="2">
        <f>MACD!E1228</f>
        <v>0.16638441902807699</v>
      </c>
      <c r="E1228" s="2">
        <f>MACD!F1228</f>
        <v>3.2432538805101968E-2</v>
      </c>
      <c r="F1228" s="2">
        <f>'Moving Avg'!D1228</f>
        <v>34.270000000000003</v>
      </c>
      <c r="G1228" s="2">
        <f>'Moving Avg'!F1228</f>
        <v>33.87149999999999</v>
      </c>
      <c r="H1228" s="2">
        <f>'Moving Avg'!G1228</f>
        <v>31.388399999999987</v>
      </c>
      <c r="I1228" s="2">
        <f>'Moving Avg'!H1228</f>
        <v>36.089500000000129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  <c r="M1228" s="8">
        <f t="shared" si="190"/>
        <v>0</v>
      </c>
      <c r="N1228" s="8">
        <f t="shared" si="191"/>
        <v>0</v>
      </c>
      <c r="O1228" s="8">
        <f t="shared" si="192"/>
        <v>0</v>
      </c>
      <c r="P1228" s="8">
        <f t="shared" si="193"/>
        <v>33</v>
      </c>
      <c r="Q1228" s="9">
        <f t="shared" si="194"/>
        <v>4.95</v>
      </c>
      <c r="R1228" s="9">
        <f t="shared" si="195"/>
        <v>8.25</v>
      </c>
      <c r="S1228" s="9">
        <f t="shared" si="196"/>
        <v>14.85</v>
      </c>
      <c r="T1228" s="9">
        <f t="shared" si="197"/>
        <v>8.25</v>
      </c>
      <c r="U1228" s="8">
        <f t="shared" si="198"/>
        <v>9.35</v>
      </c>
      <c r="V1228" s="8">
        <f t="shared" si="199"/>
        <v>9.0749999999999993</v>
      </c>
    </row>
    <row r="1229" spans="1:22" ht="13.5" x14ac:dyDescent="0.25">
      <c r="A1229" s="3">
        <f>RSI!A1229</f>
        <v>44102</v>
      </c>
      <c r="B1229" s="2">
        <f>RSI!B1229</f>
        <v>34.270000000000003</v>
      </c>
      <c r="C1229" s="2">
        <f>RSI!I1229</f>
        <v>73.00694629921918</v>
      </c>
      <c r="D1229" s="2">
        <f>MACD!E1229</f>
        <v>0.14344432572858778</v>
      </c>
      <c r="E1229" s="2">
        <f>MACD!F1229</f>
        <v>5.4634896189799137E-2</v>
      </c>
      <c r="F1229" s="2">
        <f>'Moving Avg'!D1229</f>
        <v>34.270000000000003</v>
      </c>
      <c r="G1229" s="2">
        <f>'Moving Avg'!F1229</f>
        <v>33.896499999999989</v>
      </c>
      <c r="H1229" s="2">
        <f>'Moving Avg'!G1229</f>
        <v>31.491799999999991</v>
      </c>
      <c r="I1229" s="2">
        <f>'Moving Avg'!H1229</f>
        <v>36.060950000000133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  <c r="M1229" s="8">
        <f t="shared" si="190"/>
        <v>0</v>
      </c>
      <c r="N1229" s="8">
        <f t="shared" si="191"/>
        <v>0</v>
      </c>
      <c r="O1229" s="8">
        <f t="shared" si="192"/>
        <v>0</v>
      </c>
      <c r="P1229" s="8">
        <f t="shared" si="193"/>
        <v>33</v>
      </c>
      <c r="Q1229" s="9">
        <f t="shared" si="194"/>
        <v>4.95</v>
      </c>
      <c r="R1229" s="9">
        <f t="shared" si="195"/>
        <v>8.25</v>
      </c>
      <c r="S1229" s="9">
        <f t="shared" si="196"/>
        <v>14.85</v>
      </c>
      <c r="T1229" s="9">
        <f t="shared" si="197"/>
        <v>8.25</v>
      </c>
      <c r="U1229" s="8">
        <f t="shared" si="198"/>
        <v>9.35</v>
      </c>
      <c r="V1229" s="8">
        <f t="shared" si="199"/>
        <v>9.0749999999999993</v>
      </c>
    </row>
    <row r="1230" spans="1:22" ht="13.5" x14ac:dyDescent="0.25">
      <c r="A1230" s="3">
        <f>RSI!A1230</f>
        <v>44103</v>
      </c>
      <c r="B1230" s="2">
        <f>RSI!B1230</f>
        <v>34.270000000000003</v>
      </c>
      <c r="C1230" s="2">
        <f>RSI!I1230</f>
        <v>73.00694629921918</v>
      </c>
      <c r="D1230" s="2">
        <f>MACD!E1230</f>
        <v>0.11813861928905567</v>
      </c>
      <c r="E1230" s="2">
        <f>MACD!F1230</f>
        <v>6.7335640809650446E-2</v>
      </c>
      <c r="F1230" s="2">
        <f>'Moving Avg'!D1230</f>
        <v>34.270000000000003</v>
      </c>
      <c r="G1230" s="2">
        <f>'Moving Avg'!F1230</f>
        <v>33.921499999999995</v>
      </c>
      <c r="H1230" s="2">
        <f>'Moving Avg'!G1230</f>
        <v>31.61099999999999</v>
      </c>
      <c r="I1230" s="2">
        <f>'Moving Avg'!H1230</f>
        <v>36.038350000000136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  <c r="M1230" s="8">
        <f t="shared" si="190"/>
        <v>0</v>
      </c>
      <c r="N1230" s="8">
        <f t="shared" si="191"/>
        <v>0</v>
      </c>
      <c r="O1230" s="8">
        <f t="shared" si="192"/>
        <v>0</v>
      </c>
      <c r="P1230" s="8">
        <f t="shared" si="193"/>
        <v>33</v>
      </c>
      <c r="Q1230" s="9">
        <f t="shared" si="194"/>
        <v>4.95</v>
      </c>
      <c r="R1230" s="9">
        <f t="shared" si="195"/>
        <v>8.25</v>
      </c>
      <c r="S1230" s="9">
        <f t="shared" si="196"/>
        <v>14.85</v>
      </c>
      <c r="T1230" s="9">
        <f t="shared" si="197"/>
        <v>8.25</v>
      </c>
      <c r="U1230" s="8">
        <f t="shared" si="198"/>
        <v>9.35</v>
      </c>
      <c r="V1230" s="8">
        <f t="shared" si="199"/>
        <v>9.0749999999999993</v>
      </c>
    </row>
    <row r="1231" spans="1:22" ht="13.5" x14ac:dyDescent="0.25">
      <c r="A1231" s="3">
        <f>RSI!A1231</f>
        <v>44104</v>
      </c>
      <c r="B1231" s="2">
        <f>RSI!B1231</f>
        <v>34.270000000000003</v>
      </c>
      <c r="C1231" s="2">
        <f>RSI!I1231</f>
        <v>73.00694629921918</v>
      </c>
      <c r="D1231" s="2">
        <f>MACD!E1231</f>
        <v>9.1267896360200496E-2</v>
      </c>
      <c r="E1231" s="2">
        <f>MACD!F1231</f>
        <v>7.2122091919760462E-2</v>
      </c>
      <c r="F1231" s="2">
        <f>'Moving Avg'!D1231</f>
        <v>34.270000000000003</v>
      </c>
      <c r="G1231" s="2">
        <f>'Moving Avg'!F1231</f>
        <v>33.946499999999993</v>
      </c>
      <c r="H1231" s="2">
        <f>'Moving Avg'!G1231</f>
        <v>31.730199999999986</v>
      </c>
      <c r="I1231" s="2">
        <f>'Moving Avg'!H1231</f>
        <v>36.015050000000144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  <c r="M1231" s="8">
        <f t="shared" si="190"/>
        <v>0</v>
      </c>
      <c r="N1231" s="8">
        <f t="shared" si="191"/>
        <v>0</v>
      </c>
      <c r="O1231" s="8">
        <f t="shared" si="192"/>
        <v>0</v>
      </c>
      <c r="P1231" s="8">
        <f t="shared" si="193"/>
        <v>33</v>
      </c>
      <c r="Q1231" s="9">
        <f t="shared" si="194"/>
        <v>4.95</v>
      </c>
      <c r="R1231" s="9">
        <f t="shared" si="195"/>
        <v>8.25</v>
      </c>
      <c r="S1231" s="9">
        <f t="shared" si="196"/>
        <v>14.85</v>
      </c>
      <c r="T1231" s="9">
        <f t="shared" si="197"/>
        <v>8.25</v>
      </c>
      <c r="U1231" s="8">
        <f t="shared" si="198"/>
        <v>9.35</v>
      </c>
      <c r="V1231" s="8">
        <f t="shared" si="199"/>
        <v>9.0749999999999993</v>
      </c>
    </row>
    <row r="1232" spans="1:22" ht="13.5" x14ac:dyDescent="0.25">
      <c r="A1232" s="3">
        <f>RSI!A1232</f>
        <v>44105</v>
      </c>
      <c r="B1232" s="2">
        <f>RSI!B1232</f>
        <v>34.270000000000003</v>
      </c>
      <c r="C1232" s="2">
        <f>RSI!I1232</f>
        <v>73.00694629921918</v>
      </c>
      <c r="D1232" s="2">
        <f>MACD!E1232</f>
        <v>-8.5753529254830596E-2</v>
      </c>
      <c r="E1232" s="2">
        <f>MACD!F1232</f>
        <v>4.0546967684842256E-2</v>
      </c>
      <c r="F1232" s="2">
        <f>'Moving Avg'!D1232</f>
        <v>34.270000000000003</v>
      </c>
      <c r="G1232" s="2">
        <f>'Moving Avg'!F1232</f>
        <v>33.971499999999992</v>
      </c>
      <c r="H1232" s="2">
        <f>'Moving Avg'!G1232</f>
        <v>31.849399999999989</v>
      </c>
      <c r="I1232" s="2">
        <f>'Moving Avg'!H1232</f>
        <v>35.979950000000144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  <c r="M1232" s="8">
        <f t="shared" si="190"/>
        <v>0</v>
      </c>
      <c r="N1232" s="8">
        <f t="shared" si="191"/>
        <v>100</v>
      </c>
      <c r="O1232" s="8">
        <f t="shared" si="192"/>
        <v>0</v>
      </c>
      <c r="P1232" s="8">
        <f t="shared" si="193"/>
        <v>33</v>
      </c>
      <c r="Q1232" s="9">
        <f t="shared" si="194"/>
        <v>39.950000000000003</v>
      </c>
      <c r="R1232" s="9">
        <f t="shared" si="195"/>
        <v>28.25</v>
      </c>
      <c r="S1232" s="9">
        <f t="shared" si="196"/>
        <v>29.85</v>
      </c>
      <c r="T1232" s="9">
        <f t="shared" si="197"/>
        <v>33.25</v>
      </c>
      <c r="U1232" s="8">
        <f t="shared" si="198"/>
        <v>32.683333333333337</v>
      </c>
      <c r="V1232" s="8">
        <f t="shared" si="199"/>
        <v>32.825000000000003</v>
      </c>
    </row>
    <row r="1233" spans="1:22" ht="13.5" x14ac:dyDescent="0.25">
      <c r="A1233" s="3">
        <f>RSI!A1233</f>
        <v>44106</v>
      </c>
      <c r="B1233" s="2">
        <f>RSI!B1233</f>
        <v>34.270000000000003</v>
      </c>
      <c r="C1233" s="2">
        <f>RSI!I1233</f>
        <v>73.00694629921918</v>
      </c>
      <c r="D1233" s="2">
        <f>MACD!E1233</f>
        <v>-1.4066571782215931E-2</v>
      </c>
      <c r="E1233" s="2">
        <f>MACD!F1233</f>
        <v>2.9624259791430622E-2</v>
      </c>
      <c r="F1233" s="2">
        <f>'Moving Avg'!D1233</f>
        <v>34.270000000000003</v>
      </c>
      <c r="G1233" s="2">
        <f>'Moving Avg'!F1233</f>
        <v>33.99649999999999</v>
      </c>
      <c r="H1233" s="2">
        <f>'Moving Avg'!G1233</f>
        <v>31.968599999999988</v>
      </c>
      <c r="I1233" s="2">
        <f>'Moving Avg'!H1233</f>
        <v>35.938700000000146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  <c r="M1233" s="8">
        <f t="shared" si="190"/>
        <v>0</v>
      </c>
      <c r="N1233" s="8">
        <f t="shared" si="191"/>
        <v>100</v>
      </c>
      <c r="O1233" s="8">
        <f t="shared" si="192"/>
        <v>0</v>
      </c>
      <c r="P1233" s="8">
        <f t="shared" si="193"/>
        <v>33</v>
      </c>
      <c r="Q1233" s="9">
        <f t="shared" si="194"/>
        <v>39.950000000000003</v>
      </c>
      <c r="R1233" s="9">
        <f t="shared" si="195"/>
        <v>28.25</v>
      </c>
      <c r="S1233" s="9">
        <f t="shared" si="196"/>
        <v>29.85</v>
      </c>
      <c r="T1233" s="9">
        <f t="shared" si="197"/>
        <v>33.25</v>
      </c>
      <c r="U1233" s="8">
        <f t="shared" si="198"/>
        <v>32.683333333333337</v>
      </c>
      <c r="V1233" s="8">
        <f t="shared" si="199"/>
        <v>32.825000000000003</v>
      </c>
    </row>
    <row r="1234" spans="1:22" ht="13.5" x14ac:dyDescent="0.25">
      <c r="A1234" s="3">
        <f>RSI!A1234</f>
        <v>44109</v>
      </c>
      <c r="B1234" s="2">
        <f>RSI!B1234</f>
        <v>34.270000000000003</v>
      </c>
      <c r="C1234" s="2">
        <f>RSI!I1234</f>
        <v>73.00694629921918</v>
      </c>
      <c r="D1234" s="2">
        <f>MACD!E1234</f>
        <v>4.2258726200969932E-2</v>
      </c>
      <c r="E1234" s="2">
        <f>MACD!F1234</f>
        <v>3.215115307333849E-2</v>
      </c>
      <c r="F1234" s="2">
        <f>'Moving Avg'!D1234</f>
        <v>34.270000000000003</v>
      </c>
      <c r="G1234" s="2">
        <f>'Moving Avg'!F1234</f>
        <v>34.021499999999989</v>
      </c>
      <c r="H1234" s="2">
        <f>'Moving Avg'!G1234</f>
        <v>32.087799999999987</v>
      </c>
      <c r="I1234" s="2">
        <f>'Moving Avg'!H1234</f>
        <v>35.884550000000146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  <c r="M1234" s="8">
        <f t="shared" si="190"/>
        <v>0</v>
      </c>
      <c r="N1234" s="8">
        <f t="shared" si="191"/>
        <v>0</v>
      </c>
      <c r="O1234" s="8">
        <f t="shared" si="192"/>
        <v>0</v>
      </c>
      <c r="P1234" s="8">
        <f t="shared" si="193"/>
        <v>33</v>
      </c>
      <c r="Q1234" s="9">
        <f t="shared" si="194"/>
        <v>4.95</v>
      </c>
      <c r="R1234" s="9">
        <f t="shared" si="195"/>
        <v>8.25</v>
      </c>
      <c r="S1234" s="9">
        <f t="shared" si="196"/>
        <v>14.85</v>
      </c>
      <c r="T1234" s="9">
        <f t="shared" si="197"/>
        <v>8.25</v>
      </c>
      <c r="U1234" s="8">
        <f t="shared" si="198"/>
        <v>9.35</v>
      </c>
      <c r="V1234" s="8">
        <f t="shared" si="199"/>
        <v>9.0749999999999993</v>
      </c>
    </row>
    <row r="1235" spans="1:22" ht="13.5" x14ac:dyDescent="0.25">
      <c r="A1235" s="3">
        <f>RSI!A1235</f>
        <v>44110</v>
      </c>
      <c r="B1235" s="2">
        <f>RSI!B1235</f>
        <v>34.270000000000003</v>
      </c>
      <c r="C1235" s="2">
        <f>RSI!I1235</f>
        <v>73.00694629921918</v>
      </c>
      <c r="D1235" s="2">
        <f>MACD!E1235</f>
        <v>8.5906652242485393E-2</v>
      </c>
      <c r="E1235" s="2">
        <f>MACD!F1235</f>
        <v>4.290225290716787E-2</v>
      </c>
      <c r="F1235" s="2">
        <f>'Moving Avg'!D1235</f>
        <v>34.270000000000003</v>
      </c>
      <c r="G1235" s="2">
        <f>'Moving Avg'!F1235</f>
        <v>34.046499999999995</v>
      </c>
      <c r="H1235" s="2">
        <f>'Moving Avg'!G1235</f>
        <v>32.206999999999987</v>
      </c>
      <c r="I1235" s="2">
        <f>'Moving Avg'!H1235</f>
        <v>35.830400000000147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  <c r="M1235" s="8">
        <f t="shared" si="190"/>
        <v>0</v>
      </c>
      <c r="N1235" s="8">
        <f t="shared" si="191"/>
        <v>0</v>
      </c>
      <c r="O1235" s="8">
        <f t="shared" si="192"/>
        <v>0</v>
      </c>
      <c r="P1235" s="8">
        <f t="shared" si="193"/>
        <v>33</v>
      </c>
      <c r="Q1235" s="9">
        <f t="shared" si="194"/>
        <v>4.95</v>
      </c>
      <c r="R1235" s="9">
        <f t="shared" si="195"/>
        <v>8.25</v>
      </c>
      <c r="S1235" s="9">
        <f t="shared" si="196"/>
        <v>14.85</v>
      </c>
      <c r="T1235" s="9">
        <f t="shared" si="197"/>
        <v>8.25</v>
      </c>
      <c r="U1235" s="8">
        <f t="shared" si="198"/>
        <v>9.35</v>
      </c>
      <c r="V1235" s="8">
        <f t="shared" si="199"/>
        <v>9.0749999999999993</v>
      </c>
    </row>
    <row r="1236" spans="1:22" ht="13.5" x14ac:dyDescent="0.25">
      <c r="A1236" s="3">
        <f>RSI!A1236</f>
        <v>44111</v>
      </c>
      <c r="B1236" s="2">
        <f>RSI!B1236</f>
        <v>34.270000000000003</v>
      </c>
      <c r="C1236" s="2">
        <f>RSI!I1236</f>
        <v>73.00694629921918</v>
      </c>
      <c r="D1236" s="2">
        <f>MACD!E1236</f>
        <v>0.11912475210699824</v>
      </c>
      <c r="E1236" s="2">
        <f>MACD!F1236</f>
        <v>5.8146752747133948E-2</v>
      </c>
      <c r="F1236" s="2">
        <f>'Moving Avg'!D1236</f>
        <v>34.270000000000003</v>
      </c>
      <c r="G1236" s="2">
        <f>'Moving Avg'!F1236</f>
        <v>34.071499999999993</v>
      </c>
      <c r="H1236" s="2">
        <f>'Moving Avg'!G1236</f>
        <v>32.326199999999986</v>
      </c>
      <c r="I1236" s="2">
        <f>'Moving Avg'!H1236</f>
        <v>35.767750000000149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  <c r="M1236" s="8">
        <f t="shared" si="190"/>
        <v>0</v>
      </c>
      <c r="N1236" s="8">
        <f t="shared" si="191"/>
        <v>0</v>
      </c>
      <c r="O1236" s="8">
        <f t="shared" si="192"/>
        <v>0</v>
      </c>
      <c r="P1236" s="8">
        <f t="shared" si="193"/>
        <v>33</v>
      </c>
      <c r="Q1236" s="9">
        <f t="shared" si="194"/>
        <v>4.95</v>
      </c>
      <c r="R1236" s="9">
        <f t="shared" si="195"/>
        <v>8.25</v>
      </c>
      <c r="S1236" s="9">
        <f t="shared" si="196"/>
        <v>14.85</v>
      </c>
      <c r="T1236" s="9">
        <f t="shared" si="197"/>
        <v>8.25</v>
      </c>
      <c r="U1236" s="8">
        <f t="shared" si="198"/>
        <v>9.35</v>
      </c>
      <c r="V1236" s="8">
        <f t="shared" si="199"/>
        <v>9.0749999999999993</v>
      </c>
    </row>
    <row r="1237" spans="1:22" ht="13.5" x14ac:dyDescent="0.25">
      <c r="A1237" s="3">
        <f>RSI!A1237</f>
        <v>44112</v>
      </c>
      <c r="B1237" s="2">
        <f>RSI!B1237</f>
        <v>34.270000000000003</v>
      </c>
      <c r="C1237" s="2">
        <f>RSI!I1237</f>
        <v>73.00694629921918</v>
      </c>
      <c r="D1237" s="2">
        <f>MACD!E1237</f>
        <v>0.14379278189137068</v>
      </c>
      <c r="E1237" s="2">
        <f>MACD!F1237</f>
        <v>7.5275958575981294E-2</v>
      </c>
      <c r="F1237" s="2">
        <f>'Moving Avg'!D1237</f>
        <v>34.270000000000003</v>
      </c>
      <c r="G1237" s="2">
        <f>'Moving Avg'!F1237</f>
        <v>34.096499999999992</v>
      </c>
      <c r="H1237" s="2">
        <f>'Moving Avg'!G1237</f>
        <v>32.445399999999985</v>
      </c>
      <c r="I1237" s="2">
        <f>'Moving Avg'!H1237</f>
        <v>35.706600000000151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  <c r="M1237" s="8">
        <f t="shared" si="190"/>
        <v>0</v>
      </c>
      <c r="N1237" s="8">
        <f t="shared" si="191"/>
        <v>0</v>
      </c>
      <c r="O1237" s="8">
        <f t="shared" si="192"/>
        <v>0</v>
      </c>
      <c r="P1237" s="8">
        <f t="shared" si="193"/>
        <v>33</v>
      </c>
      <c r="Q1237" s="9">
        <f t="shared" si="194"/>
        <v>4.95</v>
      </c>
      <c r="R1237" s="9">
        <f t="shared" si="195"/>
        <v>8.25</v>
      </c>
      <c r="S1237" s="9">
        <f t="shared" si="196"/>
        <v>14.85</v>
      </c>
      <c r="T1237" s="9">
        <f t="shared" si="197"/>
        <v>8.25</v>
      </c>
      <c r="U1237" s="8">
        <f t="shared" si="198"/>
        <v>9.35</v>
      </c>
      <c r="V1237" s="8">
        <f t="shared" si="199"/>
        <v>9.0749999999999993</v>
      </c>
    </row>
    <row r="1238" spans="1:22" ht="13.5" x14ac:dyDescent="0.25">
      <c r="A1238" s="3">
        <f>RSI!A1238</f>
        <v>44113</v>
      </c>
      <c r="B1238" s="2">
        <f>RSI!B1238</f>
        <v>34.270000000000003</v>
      </c>
      <c r="C1238" s="2">
        <f>RSI!I1238</f>
        <v>73.00694629921918</v>
      </c>
      <c r="D1238" s="2">
        <f>MACD!E1238</f>
        <v>0.16148092167238559</v>
      </c>
      <c r="E1238" s="2">
        <f>MACD!F1238</f>
        <v>9.2516951195262154E-2</v>
      </c>
      <c r="F1238" s="2">
        <f>'Moving Avg'!D1238</f>
        <v>34.270000000000003</v>
      </c>
      <c r="G1238" s="2">
        <f>'Moving Avg'!F1238</f>
        <v>34.12149999999999</v>
      </c>
      <c r="H1238" s="2">
        <f>'Moving Avg'!G1238</f>
        <v>32.564599999999984</v>
      </c>
      <c r="I1238" s="2">
        <f>'Moving Avg'!H1238</f>
        <v>35.645450000000153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  <c r="M1238" s="8">
        <f t="shared" si="190"/>
        <v>0</v>
      </c>
      <c r="N1238" s="8">
        <f t="shared" si="191"/>
        <v>0</v>
      </c>
      <c r="O1238" s="8">
        <f t="shared" si="192"/>
        <v>0</v>
      </c>
      <c r="P1238" s="8">
        <f t="shared" si="193"/>
        <v>33</v>
      </c>
      <c r="Q1238" s="9">
        <f t="shared" si="194"/>
        <v>4.95</v>
      </c>
      <c r="R1238" s="9">
        <f t="shared" si="195"/>
        <v>8.25</v>
      </c>
      <c r="S1238" s="9">
        <f t="shared" si="196"/>
        <v>14.85</v>
      </c>
      <c r="T1238" s="9">
        <f t="shared" si="197"/>
        <v>8.25</v>
      </c>
      <c r="U1238" s="8">
        <f t="shared" si="198"/>
        <v>9.35</v>
      </c>
      <c r="V1238" s="8">
        <f t="shared" si="199"/>
        <v>9.0749999999999993</v>
      </c>
    </row>
    <row r="1239" spans="1:22" ht="13.5" x14ac:dyDescent="0.25">
      <c r="A1239" s="3">
        <f>RSI!A1239</f>
        <v>44116</v>
      </c>
      <c r="B1239" s="2">
        <f>RSI!B1239</f>
        <v>34.270000000000003</v>
      </c>
      <c r="C1239" s="2">
        <f>RSI!I1239</f>
        <v>73.00694629921918</v>
      </c>
      <c r="D1239" s="2">
        <f>MACD!E1239</f>
        <v>0.17349891242192683</v>
      </c>
      <c r="E1239" s="2">
        <f>MACD!F1239</f>
        <v>0.10871334344059511</v>
      </c>
      <c r="F1239" s="2">
        <f>'Moving Avg'!D1239</f>
        <v>34.270000000000003</v>
      </c>
      <c r="G1239" s="2">
        <f>'Moving Avg'!F1239</f>
        <v>34.146499999999989</v>
      </c>
      <c r="H1239" s="2">
        <f>'Moving Avg'!G1239</f>
        <v>32.683799999999991</v>
      </c>
      <c r="I1239" s="2">
        <f>'Moving Avg'!H1239</f>
        <v>35.584300000000155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  <c r="M1239" s="8">
        <f t="shared" si="190"/>
        <v>0</v>
      </c>
      <c r="N1239" s="8">
        <f t="shared" si="191"/>
        <v>0</v>
      </c>
      <c r="O1239" s="8">
        <f t="shared" si="192"/>
        <v>0</v>
      </c>
      <c r="P1239" s="8">
        <f t="shared" si="193"/>
        <v>33</v>
      </c>
      <c r="Q1239" s="9">
        <f t="shared" si="194"/>
        <v>4.95</v>
      </c>
      <c r="R1239" s="9">
        <f t="shared" si="195"/>
        <v>8.25</v>
      </c>
      <c r="S1239" s="9">
        <f t="shared" si="196"/>
        <v>14.85</v>
      </c>
      <c r="T1239" s="9">
        <f t="shared" si="197"/>
        <v>8.25</v>
      </c>
      <c r="U1239" s="8">
        <f t="shared" si="198"/>
        <v>9.35</v>
      </c>
      <c r="V1239" s="8">
        <f t="shared" si="199"/>
        <v>9.0749999999999993</v>
      </c>
    </row>
    <row r="1240" spans="1:22" ht="13.5" x14ac:dyDescent="0.25">
      <c r="A1240" s="3">
        <f>RSI!A1240</f>
        <v>44117</v>
      </c>
      <c r="B1240" s="2">
        <f>RSI!B1240</f>
        <v>34.270000000000003</v>
      </c>
      <c r="C1240" s="2">
        <f>RSI!I1240</f>
        <v>73.00694629921918</v>
      </c>
      <c r="D1240" s="2">
        <f>MACD!E1240</f>
        <v>0.18093752155706966</v>
      </c>
      <c r="E1240" s="2">
        <f>MACD!F1240</f>
        <v>0.12315817906389002</v>
      </c>
      <c r="F1240" s="2">
        <f>'Moving Avg'!D1240</f>
        <v>34.270000000000003</v>
      </c>
      <c r="G1240" s="2">
        <f>'Moving Avg'!F1240</f>
        <v>34.171499999999995</v>
      </c>
      <c r="H1240" s="2">
        <f>'Moving Avg'!G1240</f>
        <v>32.80299999999999</v>
      </c>
      <c r="I1240" s="2">
        <f>'Moving Avg'!H1240</f>
        <v>35.523150000000157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  <c r="M1240" s="8">
        <f t="shared" si="190"/>
        <v>0</v>
      </c>
      <c r="N1240" s="8">
        <f t="shared" si="191"/>
        <v>0</v>
      </c>
      <c r="O1240" s="8">
        <f t="shared" si="192"/>
        <v>0</v>
      </c>
      <c r="P1240" s="8">
        <f t="shared" si="193"/>
        <v>33</v>
      </c>
      <c r="Q1240" s="9">
        <f t="shared" si="194"/>
        <v>4.95</v>
      </c>
      <c r="R1240" s="9">
        <f t="shared" si="195"/>
        <v>8.25</v>
      </c>
      <c r="S1240" s="9">
        <f t="shared" si="196"/>
        <v>14.85</v>
      </c>
      <c r="T1240" s="9">
        <f t="shared" si="197"/>
        <v>8.25</v>
      </c>
      <c r="U1240" s="8">
        <f t="shared" si="198"/>
        <v>9.35</v>
      </c>
      <c r="V1240" s="8">
        <f t="shared" si="199"/>
        <v>9.0749999999999993</v>
      </c>
    </row>
    <row r="1241" spans="1:22" ht="13.5" x14ac:dyDescent="0.25">
      <c r="A1241" s="3">
        <f>RSI!A1241</f>
        <v>44118</v>
      </c>
      <c r="B1241" s="2">
        <f>RSI!B1241</f>
        <v>34.270000000000003</v>
      </c>
      <c r="C1241" s="2">
        <f>RSI!I1241</f>
        <v>73.00694629921918</v>
      </c>
      <c r="D1241" s="2">
        <f>MACD!E1241</f>
        <v>0.18470352561957526</v>
      </c>
      <c r="E1241" s="2">
        <f>MACD!F1241</f>
        <v>0.13546724837502708</v>
      </c>
      <c r="F1241" s="2">
        <f>'Moving Avg'!D1241</f>
        <v>34.270000000000003</v>
      </c>
      <c r="G1241" s="2">
        <f>'Moving Avg'!F1241</f>
        <v>34.196499999999993</v>
      </c>
      <c r="H1241" s="2">
        <f>'Moving Avg'!G1241</f>
        <v>32.922199999999989</v>
      </c>
      <c r="I1241" s="2">
        <f>'Moving Avg'!H1241</f>
        <v>35.46200000000016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  <c r="M1241" s="8">
        <f t="shared" si="190"/>
        <v>0</v>
      </c>
      <c r="N1241" s="8">
        <f t="shared" si="191"/>
        <v>0</v>
      </c>
      <c r="O1241" s="8">
        <f t="shared" si="192"/>
        <v>0</v>
      </c>
      <c r="P1241" s="8">
        <f t="shared" si="193"/>
        <v>33</v>
      </c>
      <c r="Q1241" s="9">
        <f t="shared" si="194"/>
        <v>4.95</v>
      </c>
      <c r="R1241" s="9">
        <f t="shared" si="195"/>
        <v>8.25</v>
      </c>
      <c r="S1241" s="9">
        <f t="shared" si="196"/>
        <v>14.85</v>
      </c>
      <c r="T1241" s="9">
        <f t="shared" si="197"/>
        <v>8.25</v>
      </c>
      <c r="U1241" s="8">
        <f t="shared" si="198"/>
        <v>9.35</v>
      </c>
      <c r="V1241" s="8">
        <f t="shared" si="199"/>
        <v>9.0749999999999993</v>
      </c>
    </row>
    <row r="1242" spans="1:22" ht="13.5" x14ac:dyDescent="0.25">
      <c r="A1242" s="3">
        <f>RSI!A1242</f>
        <v>44120</v>
      </c>
      <c r="B1242" s="2">
        <f>RSI!B1242</f>
        <v>33.33</v>
      </c>
      <c r="C1242" s="2">
        <f>RSI!I1242</f>
        <v>35.104334596232505</v>
      </c>
      <c r="D1242" s="2">
        <f>MACD!E1242</f>
        <v>0.25517884474979979</v>
      </c>
      <c r="E1242" s="2">
        <f>MACD!F1242</f>
        <v>0.15940956764998163</v>
      </c>
      <c r="F1242" s="2">
        <f>'Moving Avg'!D1242</f>
        <v>34.082000000000008</v>
      </c>
      <c r="G1242" s="2">
        <f>'Moving Avg'!F1242</f>
        <v>34.222999999999999</v>
      </c>
      <c r="H1242" s="2">
        <f>'Moving Avg'!G1242</f>
        <v>33.02259999999999</v>
      </c>
      <c r="I1242" s="2">
        <f>'Moving Avg'!H1242</f>
        <v>35.396150000000162</v>
      </c>
      <c r="J1242" s="6" t="str">
        <f>OBV!F1242</f>
        <v>BEARISH</v>
      </c>
      <c r="K1242" s="6" t="str">
        <f>OBV!G1242</f>
        <v>NEUTRAL</v>
      </c>
      <c r="L1242" s="6" t="str">
        <f>OBV!H1242</f>
        <v>CONFIRMED BEARISH</v>
      </c>
      <c r="M1242" s="8">
        <f t="shared" si="190"/>
        <v>25</v>
      </c>
      <c r="N1242" s="8">
        <f t="shared" si="191"/>
        <v>0</v>
      </c>
      <c r="O1242" s="8">
        <f t="shared" si="192"/>
        <v>0</v>
      </c>
      <c r="P1242" s="8">
        <f t="shared" si="193"/>
        <v>16.5</v>
      </c>
      <c r="Q1242" s="9">
        <f t="shared" si="194"/>
        <v>11.225</v>
      </c>
      <c r="R1242" s="9">
        <f t="shared" si="195"/>
        <v>9.125</v>
      </c>
      <c r="S1242" s="9">
        <f t="shared" si="196"/>
        <v>11.175000000000001</v>
      </c>
      <c r="T1242" s="9">
        <f t="shared" si="197"/>
        <v>10.375</v>
      </c>
      <c r="U1242" s="8">
        <f t="shared" si="198"/>
        <v>10.508333333333335</v>
      </c>
      <c r="V1242" s="8">
        <f t="shared" si="199"/>
        <v>10.475000000000001</v>
      </c>
    </row>
    <row r="1243" spans="1:22" ht="13.5" x14ac:dyDescent="0.25">
      <c r="A1243" s="3">
        <f>RSI!A1243</f>
        <v>44123</v>
      </c>
      <c r="B1243" s="2">
        <f>RSI!B1243</f>
        <v>33.33</v>
      </c>
      <c r="C1243" s="2">
        <f>RSI!I1243</f>
        <v>35.104334596232505</v>
      </c>
      <c r="D1243" s="2">
        <f>MACD!E1243</f>
        <v>0.31819878031051729</v>
      </c>
      <c r="E1243" s="2">
        <f>MACD!F1243</f>
        <v>0.19116741018208877</v>
      </c>
      <c r="F1243" s="2">
        <f>'Moving Avg'!D1243</f>
        <v>33.893999999999991</v>
      </c>
      <c r="G1243" s="2">
        <f>'Moving Avg'!F1243</f>
        <v>34.176000000000002</v>
      </c>
      <c r="H1243" s="2">
        <f>'Moving Avg'!G1243</f>
        <v>33.12299999999999</v>
      </c>
      <c r="I1243" s="2">
        <f>'Moving Avg'!H1243</f>
        <v>35.323350000000161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  <c r="M1243" s="8">
        <f t="shared" si="190"/>
        <v>25</v>
      </c>
      <c r="N1243" s="8">
        <f t="shared" si="191"/>
        <v>0</v>
      </c>
      <c r="O1243" s="8">
        <f t="shared" si="192"/>
        <v>0</v>
      </c>
      <c r="P1243" s="8">
        <f t="shared" si="193"/>
        <v>16.5</v>
      </c>
      <c r="Q1243" s="9">
        <f t="shared" si="194"/>
        <v>11.225</v>
      </c>
      <c r="R1243" s="9">
        <f t="shared" si="195"/>
        <v>9.125</v>
      </c>
      <c r="S1243" s="9">
        <f t="shared" si="196"/>
        <v>11.175000000000001</v>
      </c>
      <c r="T1243" s="9">
        <f t="shared" si="197"/>
        <v>10.375</v>
      </c>
      <c r="U1243" s="8">
        <f t="shared" si="198"/>
        <v>10.508333333333335</v>
      </c>
      <c r="V1243" s="8">
        <f t="shared" si="199"/>
        <v>10.475000000000001</v>
      </c>
    </row>
    <row r="1244" spans="1:22" ht="13.5" x14ac:dyDescent="0.25">
      <c r="A1244" s="3">
        <f>RSI!A1244</f>
        <v>44124</v>
      </c>
      <c r="B1244" s="2">
        <f>RSI!B1244</f>
        <v>33.33</v>
      </c>
      <c r="C1244" s="2">
        <f>RSI!I1244</f>
        <v>35.104334596232505</v>
      </c>
      <c r="D1244" s="2">
        <f>MACD!E1244</f>
        <v>0.37465942748418257</v>
      </c>
      <c r="E1244" s="2">
        <f>MACD!F1244</f>
        <v>0.22786581364250755</v>
      </c>
      <c r="F1244" s="2">
        <f>'Moving Avg'!D1244</f>
        <v>33.705999999999996</v>
      </c>
      <c r="G1244" s="2">
        <f>'Moving Avg'!F1244</f>
        <v>34.129000000000005</v>
      </c>
      <c r="H1244" s="2">
        <f>'Moving Avg'!G1244</f>
        <v>33.223399999999991</v>
      </c>
      <c r="I1244" s="2">
        <f>'Moving Avg'!H1244</f>
        <v>35.239800000000166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  <c r="M1244" s="8">
        <f t="shared" si="190"/>
        <v>25</v>
      </c>
      <c r="N1244" s="8">
        <f t="shared" si="191"/>
        <v>0</v>
      </c>
      <c r="O1244" s="8">
        <f t="shared" si="192"/>
        <v>0</v>
      </c>
      <c r="P1244" s="8">
        <f t="shared" si="193"/>
        <v>16.5</v>
      </c>
      <c r="Q1244" s="9">
        <f t="shared" si="194"/>
        <v>11.225</v>
      </c>
      <c r="R1244" s="9">
        <f t="shared" si="195"/>
        <v>9.125</v>
      </c>
      <c r="S1244" s="9">
        <f t="shared" si="196"/>
        <v>11.175000000000001</v>
      </c>
      <c r="T1244" s="9">
        <f t="shared" si="197"/>
        <v>10.375</v>
      </c>
      <c r="U1244" s="8">
        <f t="shared" si="198"/>
        <v>10.508333333333335</v>
      </c>
      <c r="V1244" s="8">
        <f t="shared" si="199"/>
        <v>10.475000000000001</v>
      </c>
    </row>
    <row r="1245" spans="1:22" ht="13.5" x14ac:dyDescent="0.25">
      <c r="A1245" s="3">
        <f>RSI!A1245</f>
        <v>44125</v>
      </c>
      <c r="B1245" s="2">
        <f>RSI!B1245</f>
        <v>33.33</v>
      </c>
      <c r="C1245" s="2">
        <f>RSI!I1245</f>
        <v>35.104334596232505</v>
      </c>
      <c r="D1245" s="2">
        <f>MACD!E1245</f>
        <v>0.42533760487113881</v>
      </c>
      <c r="E1245" s="2">
        <f>MACD!F1245</f>
        <v>0.2673601718882338</v>
      </c>
      <c r="F1245" s="2">
        <f>'Moving Avg'!D1245</f>
        <v>33.517999999999994</v>
      </c>
      <c r="G1245" s="2">
        <f>'Moving Avg'!F1245</f>
        <v>34.082000000000008</v>
      </c>
      <c r="H1245" s="2">
        <f>'Moving Avg'!G1245</f>
        <v>33.323799999999984</v>
      </c>
      <c r="I1245" s="2">
        <f>'Moving Avg'!H1245</f>
        <v>35.156500000000165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  <c r="M1245" s="8">
        <f t="shared" si="190"/>
        <v>25</v>
      </c>
      <c r="N1245" s="8">
        <f t="shared" si="191"/>
        <v>0</v>
      </c>
      <c r="O1245" s="8">
        <f t="shared" si="192"/>
        <v>0</v>
      </c>
      <c r="P1245" s="8">
        <f t="shared" si="193"/>
        <v>16.5</v>
      </c>
      <c r="Q1245" s="9">
        <f t="shared" si="194"/>
        <v>11.225</v>
      </c>
      <c r="R1245" s="9">
        <f t="shared" si="195"/>
        <v>9.125</v>
      </c>
      <c r="S1245" s="9">
        <f t="shared" si="196"/>
        <v>11.175000000000001</v>
      </c>
      <c r="T1245" s="9">
        <f t="shared" si="197"/>
        <v>10.375</v>
      </c>
      <c r="U1245" s="8">
        <f t="shared" si="198"/>
        <v>10.508333333333335</v>
      </c>
      <c r="V1245" s="8">
        <f t="shared" si="199"/>
        <v>10.475000000000001</v>
      </c>
    </row>
    <row r="1246" spans="1:22" ht="13.5" x14ac:dyDescent="0.25">
      <c r="A1246" s="3">
        <f>RSI!A1246</f>
        <v>44126</v>
      </c>
      <c r="B1246" s="2">
        <f>RSI!B1246</f>
        <v>33.33</v>
      </c>
      <c r="C1246" s="2">
        <f>RSI!I1246</f>
        <v>35.104334596232505</v>
      </c>
      <c r="D1246" s="2">
        <f>MACD!E1246</f>
        <v>0.47090782812449561</v>
      </c>
      <c r="E1246" s="2">
        <f>MACD!F1246</f>
        <v>0.30806970313548621</v>
      </c>
      <c r="F1246" s="2">
        <f>'Moving Avg'!D1246</f>
        <v>33.33</v>
      </c>
      <c r="G1246" s="2">
        <f>'Moving Avg'!F1246</f>
        <v>34.035000000000011</v>
      </c>
      <c r="H1246" s="2">
        <f>'Moving Avg'!G1246</f>
        <v>33.424199999999985</v>
      </c>
      <c r="I1246" s="2">
        <f>'Moving Avg'!H1246</f>
        <v>35.073200000000163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  <c r="M1246" s="8">
        <f t="shared" si="190"/>
        <v>25</v>
      </c>
      <c r="N1246" s="8">
        <f t="shared" si="191"/>
        <v>0</v>
      </c>
      <c r="O1246" s="8">
        <f t="shared" si="192"/>
        <v>0</v>
      </c>
      <c r="P1246" s="8">
        <f t="shared" si="193"/>
        <v>16.5</v>
      </c>
      <c r="Q1246" s="9">
        <f t="shared" si="194"/>
        <v>11.225</v>
      </c>
      <c r="R1246" s="9">
        <f t="shared" si="195"/>
        <v>9.125</v>
      </c>
      <c r="S1246" s="9">
        <f t="shared" si="196"/>
        <v>11.175000000000001</v>
      </c>
      <c r="T1246" s="9">
        <f t="shared" si="197"/>
        <v>10.375</v>
      </c>
      <c r="U1246" s="8">
        <f t="shared" si="198"/>
        <v>10.508333333333335</v>
      </c>
      <c r="V1246" s="8">
        <f t="shared" si="199"/>
        <v>10.475000000000001</v>
      </c>
    </row>
    <row r="1247" spans="1:22" ht="13.5" x14ac:dyDescent="0.25">
      <c r="A1247" s="3">
        <f>RSI!A1247</f>
        <v>44127</v>
      </c>
      <c r="B1247" s="2">
        <f>RSI!B1247</f>
        <v>33.33</v>
      </c>
      <c r="C1247" s="2">
        <f>RSI!I1247</f>
        <v>35.104334596232505</v>
      </c>
      <c r="D1247" s="2">
        <f>MACD!E1247</f>
        <v>0.51195677422755637</v>
      </c>
      <c r="E1247" s="2">
        <f>MACD!F1247</f>
        <v>0.34884711735390023</v>
      </c>
      <c r="F1247" s="2">
        <f>'Moving Avg'!D1247</f>
        <v>33.33</v>
      </c>
      <c r="G1247" s="2">
        <f>'Moving Avg'!F1247</f>
        <v>33.988000000000007</v>
      </c>
      <c r="H1247" s="2">
        <f>'Moving Avg'!G1247</f>
        <v>33.507799999999982</v>
      </c>
      <c r="I1247" s="2">
        <f>'Moving Avg'!H1247</f>
        <v>34.989900000000162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  <c r="M1247" s="8">
        <f t="shared" si="190"/>
        <v>25</v>
      </c>
      <c r="N1247" s="8">
        <f t="shared" si="191"/>
        <v>0</v>
      </c>
      <c r="O1247" s="8">
        <f t="shared" si="192"/>
        <v>0</v>
      </c>
      <c r="P1247" s="8">
        <f t="shared" si="193"/>
        <v>33</v>
      </c>
      <c r="Q1247" s="9">
        <f t="shared" si="194"/>
        <v>13.7</v>
      </c>
      <c r="R1247" s="9">
        <f t="shared" si="195"/>
        <v>13.25</v>
      </c>
      <c r="S1247" s="9">
        <f t="shared" si="196"/>
        <v>18.600000000000001</v>
      </c>
      <c r="T1247" s="9">
        <f t="shared" si="197"/>
        <v>14.5</v>
      </c>
      <c r="U1247" s="8">
        <f t="shared" si="198"/>
        <v>15.183333333333332</v>
      </c>
      <c r="V1247" s="8">
        <f t="shared" si="199"/>
        <v>15.012499999999999</v>
      </c>
    </row>
    <row r="1248" spans="1:22" ht="13.5" x14ac:dyDescent="0.25">
      <c r="A1248" s="3">
        <f>RSI!A1248</f>
        <v>44130</v>
      </c>
      <c r="B1248" s="2">
        <f>RSI!B1248</f>
        <v>33.299999999999997</v>
      </c>
      <c r="C1248" s="2">
        <f>RSI!I1248</f>
        <v>34.219861351806713</v>
      </c>
      <c r="D1248" s="2">
        <f>MACD!E1248</f>
        <v>0.55121783713762085</v>
      </c>
      <c r="E1248" s="2">
        <f>MACD!F1248</f>
        <v>0.38932126131064437</v>
      </c>
      <c r="F1248" s="2">
        <f>'Moving Avg'!D1248</f>
        <v>33.323999999999998</v>
      </c>
      <c r="G1248" s="2">
        <f>'Moving Avg'!F1248</f>
        <v>33.939500000000002</v>
      </c>
      <c r="H1248" s="2">
        <f>'Moving Avg'!G1248</f>
        <v>33.590799999999973</v>
      </c>
      <c r="I1248" s="2">
        <f>'Moving Avg'!H1248</f>
        <v>34.906450000000163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  <c r="M1248" s="8">
        <f t="shared" si="190"/>
        <v>25</v>
      </c>
      <c r="N1248" s="8">
        <f t="shared" si="191"/>
        <v>0</v>
      </c>
      <c r="O1248" s="8">
        <f t="shared" si="192"/>
        <v>0</v>
      </c>
      <c r="P1248" s="8">
        <f t="shared" si="193"/>
        <v>16.5</v>
      </c>
      <c r="Q1248" s="9">
        <f t="shared" si="194"/>
        <v>11.225</v>
      </c>
      <c r="R1248" s="9">
        <f t="shared" si="195"/>
        <v>9.125</v>
      </c>
      <c r="S1248" s="9">
        <f t="shared" si="196"/>
        <v>11.175000000000001</v>
      </c>
      <c r="T1248" s="9">
        <f t="shared" si="197"/>
        <v>10.375</v>
      </c>
      <c r="U1248" s="8">
        <f t="shared" si="198"/>
        <v>10.508333333333335</v>
      </c>
      <c r="V1248" s="8">
        <f t="shared" si="199"/>
        <v>10.475000000000001</v>
      </c>
    </row>
    <row r="1249" spans="1:22" ht="13.5" x14ac:dyDescent="0.25">
      <c r="A1249" s="3">
        <f>RSI!A1249</f>
        <v>44131</v>
      </c>
      <c r="B1249" s="2">
        <f>RSI!B1249</f>
        <v>33.299999999999997</v>
      </c>
      <c r="C1249" s="2">
        <f>RSI!I1249</f>
        <v>34.219861351806728</v>
      </c>
      <c r="D1249" s="2">
        <f>MACD!E1249</f>
        <v>0.58675037546159814</v>
      </c>
      <c r="E1249" s="2">
        <f>MACD!F1249</f>
        <v>0.42880708414083518</v>
      </c>
      <c r="F1249" s="2">
        <f>'Moving Avg'!D1249</f>
        <v>33.317999999999998</v>
      </c>
      <c r="G1249" s="2">
        <f>'Moving Avg'!F1249</f>
        <v>33.890999999999998</v>
      </c>
      <c r="H1249" s="2">
        <f>'Moving Avg'!G1249</f>
        <v>33.656399999999977</v>
      </c>
      <c r="I1249" s="2">
        <f>'Moving Avg'!H1249</f>
        <v>34.823000000000164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  <c r="M1249" s="8">
        <f t="shared" si="190"/>
        <v>25</v>
      </c>
      <c r="N1249" s="8">
        <f t="shared" si="191"/>
        <v>0</v>
      </c>
      <c r="O1249" s="8">
        <f t="shared" si="192"/>
        <v>0</v>
      </c>
      <c r="P1249" s="8">
        <f t="shared" si="193"/>
        <v>16.5</v>
      </c>
      <c r="Q1249" s="9">
        <f t="shared" si="194"/>
        <v>11.225</v>
      </c>
      <c r="R1249" s="9">
        <f t="shared" si="195"/>
        <v>9.125</v>
      </c>
      <c r="S1249" s="9">
        <f t="shared" si="196"/>
        <v>11.175000000000001</v>
      </c>
      <c r="T1249" s="9">
        <f t="shared" si="197"/>
        <v>10.375</v>
      </c>
      <c r="U1249" s="8">
        <f t="shared" si="198"/>
        <v>10.508333333333335</v>
      </c>
      <c r="V1249" s="8">
        <f t="shared" si="199"/>
        <v>10.475000000000001</v>
      </c>
    </row>
    <row r="1250" spans="1:22" ht="13.5" x14ac:dyDescent="0.25">
      <c r="A1250" s="3">
        <f>RSI!A1250</f>
        <v>44132</v>
      </c>
      <c r="B1250" s="2">
        <f>RSI!B1250</f>
        <v>33.31</v>
      </c>
      <c r="C1250" s="2">
        <f>RSI!I1250</f>
        <v>34.854398662769924</v>
      </c>
      <c r="D1250" s="2">
        <f>MACD!E1250</f>
        <v>0.61821603511187107</v>
      </c>
      <c r="E1250" s="2">
        <f>MACD!F1250</f>
        <v>0.46668887433504236</v>
      </c>
      <c r="F1250" s="2">
        <f>'Moving Avg'!D1250</f>
        <v>33.314</v>
      </c>
      <c r="G1250" s="2">
        <f>'Moving Avg'!F1250</f>
        <v>33.842999999999996</v>
      </c>
      <c r="H1250" s="2">
        <f>'Moving Avg'!G1250</f>
        <v>33.704199999999979</v>
      </c>
      <c r="I1250" s="2">
        <f>'Moving Avg'!H1250</f>
        <v>34.739600000000166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0"/>
        <v>25</v>
      </c>
      <c r="N1250" s="8">
        <f t="shared" si="191"/>
        <v>0</v>
      </c>
      <c r="O1250" s="8">
        <f t="shared" si="192"/>
        <v>0</v>
      </c>
      <c r="P1250" s="8">
        <f t="shared" si="193"/>
        <v>16.5</v>
      </c>
      <c r="Q1250" s="9">
        <f t="shared" si="194"/>
        <v>11.225</v>
      </c>
      <c r="R1250" s="9">
        <f t="shared" si="195"/>
        <v>9.125</v>
      </c>
      <c r="S1250" s="9">
        <f t="shared" si="196"/>
        <v>11.175000000000001</v>
      </c>
      <c r="T1250" s="9">
        <f t="shared" si="197"/>
        <v>10.375</v>
      </c>
      <c r="U1250" s="8">
        <f t="shared" si="198"/>
        <v>10.508333333333335</v>
      </c>
      <c r="V1250" s="8">
        <f t="shared" si="199"/>
        <v>10.475000000000001</v>
      </c>
    </row>
    <row r="1251" spans="1:22" ht="13.5" x14ac:dyDescent="0.25">
      <c r="A1251" s="3">
        <f>RSI!A1251</f>
        <v>44134</v>
      </c>
      <c r="B1251" s="2">
        <f>RSI!B1251</f>
        <v>33.31</v>
      </c>
      <c r="C1251" s="2">
        <f>RSI!I1251</f>
        <v>34.854398662769924</v>
      </c>
      <c r="D1251" s="2">
        <f>MACD!E1251</f>
        <v>0.64676359141779471</v>
      </c>
      <c r="E1251" s="2">
        <f>MACD!F1251</f>
        <v>0.5027038177515929</v>
      </c>
      <c r="F1251" s="2">
        <f>'Moving Avg'!D1251</f>
        <v>33.31</v>
      </c>
      <c r="G1251" s="2">
        <f>'Moving Avg'!F1251</f>
        <v>33.794999999999995</v>
      </c>
      <c r="H1251" s="2">
        <f>'Moving Avg'!G1251</f>
        <v>33.733599999999981</v>
      </c>
      <c r="I1251" s="2">
        <f>'Moving Avg'!H1251</f>
        <v>34.656200000000169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  <c r="M1251" s="8">
        <f t="shared" si="190"/>
        <v>25</v>
      </c>
      <c r="N1251" s="8">
        <f t="shared" si="191"/>
        <v>0</v>
      </c>
      <c r="O1251" s="8">
        <f t="shared" si="192"/>
        <v>0</v>
      </c>
      <c r="P1251" s="8">
        <f t="shared" si="193"/>
        <v>16.5</v>
      </c>
      <c r="Q1251" s="9">
        <f t="shared" si="194"/>
        <v>11.225</v>
      </c>
      <c r="R1251" s="9">
        <f t="shared" si="195"/>
        <v>9.125</v>
      </c>
      <c r="S1251" s="9">
        <f t="shared" si="196"/>
        <v>11.175000000000001</v>
      </c>
      <c r="T1251" s="9">
        <f t="shared" si="197"/>
        <v>10.375</v>
      </c>
      <c r="U1251" s="8">
        <f t="shared" si="198"/>
        <v>10.508333333333335</v>
      </c>
      <c r="V1251" s="8">
        <f t="shared" si="199"/>
        <v>10.475000000000001</v>
      </c>
    </row>
    <row r="1252" spans="1:22" ht="13.5" x14ac:dyDescent="0.25">
      <c r="A1252" s="3">
        <f>RSI!A1252</f>
        <v>44137</v>
      </c>
      <c r="B1252" s="2">
        <f>RSI!B1252</f>
        <v>33.31</v>
      </c>
      <c r="C1252" s="2">
        <f>RSI!I1252</f>
        <v>34.854398662769924</v>
      </c>
      <c r="D1252" s="2">
        <f>MACD!E1252</f>
        <v>0.52808417152736098</v>
      </c>
      <c r="E1252" s="2">
        <f>MACD!F1252</f>
        <v>0.5077798885067466</v>
      </c>
      <c r="F1252" s="2">
        <f>'Moving Avg'!D1252</f>
        <v>33.305999999999997</v>
      </c>
      <c r="G1252" s="2">
        <f>'Moving Avg'!F1252</f>
        <v>33.746999999999993</v>
      </c>
      <c r="H1252" s="2">
        <f>'Moving Avg'!G1252</f>
        <v>33.762999999999977</v>
      </c>
      <c r="I1252" s="2">
        <f>'Moving Avg'!H1252</f>
        <v>34.572800000000171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  <c r="M1252" s="8">
        <f t="shared" si="190"/>
        <v>25</v>
      </c>
      <c r="N1252" s="8">
        <f t="shared" si="191"/>
        <v>0</v>
      </c>
      <c r="O1252" s="8">
        <f t="shared" si="192"/>
        <v>0</v>
      </c>
      <c r="P1252" s="8">
        <f t="shared" si="193"/>
        <v>16.5</v>
      </c>
      <c r="Q1252" s="9">
        <f t="shared" si="194"/>
        <v>11.225</v>
      </c>
      <c r="R1252" s="9">
        <f t="shared" si="195"/>
        <v>9.125</v>
      </c>
      <c r="S1252" s="9">
        <f t="shared" si="196"/>
        <v>11.175000000000001</v>
      </c>
      <c r="T1252" s="9">
        <f t="shared" si="197"/>
        <v>10.375</v>
      </c>
      <c r="U1252" s="8">
        <f t="shared" si="198"/>
        <v>10.508333333333335</v>
      </c>
      <c r="V1252" s="8">
        <f t="shared" si="199"/>
        <v>10.475000000000001</v>
      </c>
    </row>
    <row r="1253" spans="1:22" ht="13.5" x14ac:dyDescent="0.25">
      <c r="A1253" s="3">
        <f>RSI!A1253</f>
        <v>44138</v>
      </c>
      <c r="B1253" s="2">
        <f>RSI!B1253</f>
        <v>33.31</v>
      </c>
      <c r="C1253" s="2">
        <f>RSI!I1253</f>
        <v>34.854398662769924</v>
      </c>
      <c r="D1253" s="2">
        <f>MACD!E1253</f>
        <v>0.42931158703739669</v>
      </c>
      <c r="E1253" s="2">
        <f>MACD!F1253</f>
        <v>0.49208622821287668</v>
      </c>
      <c r="F1253" s="2">
        <f>'Moving Avg'!D1253</f>
        <v>33.308000000000007</v>
      </c>
      <c r="G1253" s="2">
        <f>'Moving Avg'!F1253</f>
        <v>33.698999999999991</v>
      </c>
      <c r="H1253" s="2">
        <f>'Moving Avg'!G1253</f>
        <v>33.773399999999974</v>
      </c>
      <c r="I1253" s="2">
        <f>'Moving Avg'!H1253</f>
        <v>34.489400000000174</v>
      </c>
      <c r="J1253" s="6" t="str">
        <f>OBV!F1253</f>
        <v>BULLISH</v>
      </c>
      <c r="K1253" s="6" t="str">
        <f>OBV!G1253</f>
        <v>NEUTRAL</v>
      </c>
      <c r="L1253" s="6" t="str">
        <f>OBV!H1253</f>
        <v>CONFIRMED BULLISH</v>
      </c>
      <c r="M1253" s="8">
        <f t="shared" si="190"/>
        <v>25</v>
      </c>
      <c r="N1253" s="8">
        <f t="shared" si="191"/>
        <v>100</v>
      </c>
      <c r="O1253" s="8">
        <f t="shared" si="192"/>
        <v>0</v>
      </c>
      <c r="P1253" s="8">
        <f t="shared" si="193"/>
        <v>83.5</v>
      </c>
      <c r="Q1253" s="9">
        <f t="shared" si="194"/>
        <v>56.274999999999999</v>
      </c>
      <c r="R1253" s="9">
        <f t="shared" si="195"/>
        <v>45.875</v>
      </c>
      <c r="S1253" s="9">
        <f t="shared" si="196"/>
        <v>56.325000000000003</v>
      </c>
      <c r="T1253" s="9">
        <f t="shared" si="197"/>
        <v>52.125</v>
      </c>
      <c r="U1253" s="8">
        <f t="shared" si="198"/>
        <v>52.82500000000001</v>
      </c>
      <c r="V1253" s="8">
        <f t="shared" si="199"/>
        <v>52.650000000000006</v>
      </c>
    </row>
    <row r="1254" spans="1:22" ht="13.5" x14ac:dyDescent="0.25">
      <c r="A1254" s="3">
        <f>RSI!A1254</f>
        <v>44139</v>
      </c>
      <c r="B1254" s="2">
        <f>RSI!B1254</f>
        <v>33.31</v>
      </c>
      <c r="C1254" s="2">
        <f>RSI!I1254</f>
        <v>34.854398662769924</v>
      </c>
      <c r="D1254" s="2">
        <f>MACD!E1254</f>
        <v>0.34726113950779336</v>
      </c>
      <c r="E1254" s="2">
        <f>MACD!F1254</f>
        <v>0.46312121047186006</v>
      </c>
      <c r="F1254" s="2">
        <f>'Moving Avg'!D1254</f>
        <v>33.31</v>
      </c>
      <c r="G1254" s="2">
        <f>'Moving Avg'!F1254</f>
        <v>33.650999999999989</v>
      </c>
      <c r="H1254" s="2">
        <f>'Moving Avg'!G1254</f>
        <v>33.783799999999971</v>
      </c>
      <c r="I1254" s="2">
        <f>'Moving Avg'!H1254</f>
        <v>34.406000000000176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  <c r="M1254" s="8">
        <f t="shared" si="190"/>
        <v>25</v>
      </c>
      <c r="N1254" s="8">
        <f t="shared" si="191"/>
        <v>100</v>
      </c>
      <c r="O1254" s="8">
        <f t="shared" si="192"/>
        <v>0</v>
      </c>
      <c r="P1254" s="8">
        <f t="shared" si="193"/>
        <v>83.5</v>
      </c>
      <c r="Q1254" s="9">
        <f t="shared" si="194"/>
        <v>56.274999999999999</v>
      </c>
      <c r="R1254" s="9">
        <f t="shared" si="195"/>
        <v>45.875</v>
      </c>
      <c r="S1254" s="9">
        <f t="shared" si="196"/>
        <v>56.325000000000003</v>
      </c>
      <c r="T1254" s="9">
        <f t="shared" si="197"/>
        <v>52.125</v>
      </c>
      <c r="U1254" s="8">
        <f t="shared" si="198"/>
        <v>52.82500000000001</v>
      </c>
      <c r="V1254" s="8">
        <f t="shared" si="199"/>
        <v>52.650000000000006</v>
      </c>
    </row>
    <row r="1255" spans="1:22" ht="13.5" x14ac:dyDescent="0.25">
      <c r="A1255" s="3">
        <f>RSI!A1255</f>
        <v>44140</v>
      </c>
      <c r="B1255" s="2">
        <f>RSI!B1255</f>
        <v>34.35</v>
      </c>
      <c r="C1255" s="2">
        <f>RSI!I1255</f>
        <v>73.444416668083079</v>
      </c>
      <c r="D1255" s="2">
        <f>MACD!E1255</f>
        <v>0.20221009213266683</v>
      </c>
      <c r="E1255" s="2">
        <f>MACD!F1255</f>
        <v>0.41093898680402147</v>
      </c>
      <c r="F1255" s="2">
        <f>'Moving Avg'!D1255</f>
        <v>33.518000000000001</v>
      </c>
      <c r="G1255" s="2">
        <f>'Moving Avg'!F1255</f>
        <v>33.654999999999987</v>
      </c>
      <c r="H1255" s="2">
        <f>'Moving Avg'!G1255</f>
        <v>33.814999999999969</v>
      </c>
      <c r="I1255" s="2">
        <f>'Moving Avg'!H1255</f>
        <v>34.327800000000174</v>
      </c>
      <c r="J1255" s="6" t="str">
        <f>OBV!F1255</f>
        <v>BULLISH</v>
      </c>
      <c r="K1255" s="6" t="str">
        <f>OBV!G1255</f>
        <v>NEUTRAL</v>
      </c>
      <c r="L1255" s="6" t="str">
        <f>OBV!H1255</f>
        <v>CONFIRMED BULLISH</v>
      </c>
      <c r="M1255" s="8">
        <f t="shared" si="190"/>
        <v>0</v>
      </c>
      <c r="N1255" s="8">
        <f t="shared" si="191"/>
        <v>100</v>
      </c>
      <c r="O1255" s="8">
        <f t="shared" si="192"/>
        <v>0</v>
      </c>
      <c r="P1255" s="8">
        <f t="shared" si="193"/>
        <v>83.5</v>
      </c>
      <c r="Q1255" s="9">
        <f t="shared" si="194"/>
        <v>47.524999999999999</v>
      </c>
      <c r="R1255" s="9">
        <f t="shared" si="195"/>
        <v>40.875</v>
      </c>
      <c r="S1255" s="9">
        <f t="shared" si="196"/>
        <v>52.575000000000003</v>
      </c>
      <c r="T1255" s="9">
        <f t="shared" si="197"/>
        <v>45.875</v>
      </c>
      <c r="U1255" s="8">
        <f t="shared" si="198"/>
        <v>46.991666666666674</v>
      </c>
      <c r="V1255" s="8">
        <f t="shared" si="199"/>
        <v>46.712500000000006</v>
      </c>
    </row>
    <row r="1256" spans="1:22" ht="13.5" x14ac:dyDescent="0.25">
      <c r="A1256" s="3">
        <f>RSI!A1256</f>
        <v>44141</v>
      </c>
      <c r="B1256" s="2">
        <f>RSI!B1256</f>
        <v>34.35</v>
      </c>
      <c r="C1256" s="2">
        <f>RSI!I1256</f>
        <v>73.444416668083079</v>
      </c>
      <c r="D1256" s="2">
        <f>MACD!E1256</f>
        <v>7.4637789008193067E-2</v>
      </c>
      <c r="E1256" s="2">
        <f>MACD!F1256</f>
        <v>0.34367874724485581</v>
      </c>
      <c r="F1256" s="2">
        <f>'Moving Avg'!D1256</f>
        <v>33.725999999999999</v>
      </c>
      <c r="G1256" s="2">
        <f>'Moving Avg'!F1256</f>
        <v>33.658999999999992</v>
      </c>
      <c r="H1256" s="2">
        <f>'Moving Avg'!G1256</f>
        <v>33.846199999999975</v>
      </c>
      <c r="I1256" s="2">
        <f>'Moving Avg'!H1256</f>
        <v>34.249600000000179</v>
      </c>
      <c r="J1256" s="6" t="str">
        <f>OBV!F1256</f>
        <v>BULLISH</v>
      </c>
      <c r="K1256" s="6" t="str">
        <f>OBV!G1256</f>
        <v>NEUTRAL</v>
      </c>
      <c r="L1256" s="6" t="str">
        <f>OBV!H1256</f>
        <v>CONFIRMED BULLISH</v>
      </c>
      <c r="M1256" s="8">
        <f t="shared" si="190"/>
        <v>0</v>
      </c>
      <c r="N1256" s="8">
        <f t="shared" si="191"/>
        <v>100</v>
      </c>
      <c r="O1256" s="8">
        <f t="shared" si="192"/>
        <v>0</v>
      </c>
      <c r="P1256" s="8">
        <f t="shared" si="193"/>
        <v>83.5</v>
      </c>
      <c r="Q1256" s="9">
        <f t="shared" si="194"/>
        <v>47.524999999999999</v>
      </c>
      <c r="R1256" s="9">
        <f t="shared" si="195"/>
        <v>40.875</v>
      </c>
      <c r="S1256" s="9">
        <f t="shared" si="196"/>
        <v>52.575000000000003</v>
      </c>
      <c r="T1256" s="9">
        <f t="shared" si="197"/>
        <v>45.875</v>
      </c>
      <c r="U1256" s="8">
        <f t="shared" si="198"/>
        <v>46.991666666666674</v>
      </c>
      <c r="V1256" s="8">
        <f t="shared" si="199"/>
        <v>46.712500000000006</v>
      </c>
    </row>
    <row r="1257" spans="1:22" ht="13.5" x14ac:dyDescent="0.25">
      <c r="A1257" s="3">
        <f>RSI!A1257</f>
        <v>44144</v>
      </c>
      <c r="B1257" s="2">
        <f>RSI!B1257</f>
        <v>34.35</v>
      </c>
      <c r="C1257" s="2">
        <f>RSI!I1257</f>
        <v>73.444416668083079</v>
      </c>
      <c r="D1257" s="2">
        <f>MACD!E1257</f>
        <v>-3.7786525850108887E-2</v>
      </c>
      <c r="E1257" s="2">
        <f>MACD!F1257</f>
        <v>0.26738569262586287</v>
      </c>
      <c r="F1257" s="2">
        <f>'Moving Avg'!D1257</f>
        <v>33.933999999999997</v>
      </c>
      <c r="G1257" s="2">
        <f>'Moving Avg'!F1257</f>
        <v>33.663000000000004</v>
      </c>
      <c r="H1257" s="2">
        <f>'Moving Avg'!G1257</f>
        <v>33.857799999999969</v>
      </c>
      <c r="I1257" s="2">
        <f>'Moving Avg'!H1257</f>
        <v>34.171400000000183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  <c r="M1257" s="8">
        <f t="shared" si="190"/>
        <v>0</v>
      </c>
      <c r="N1257" s="8">
        <f t="shared" si="191"/>
        <v>100</v>
      </c>
      <c r="O1257" s="8">
        <f t="shared" si="192"/>
        <v>0</v>
      </c>
      <c r="P1257" s="8">
        <f t="shared" si="193"/>
        <v>83.5</v>
      </c>
      <c r="Q1257" s="9">
        <f t="shared" si="194"/>
        <v>47.524999999999999</v>
      </c>
      <c r="R1257" s="9">
        <f t="shared" si="195"/>
        <v>40.875</v>
      </c>
      <c r="S1257" s="9">
        <f t="shared" si="196"/>
        <v>52.575000000000003</v>
      </c>
      <c r="T1257" s="9">
        <f t="shared" si="197"/>
        <v>45.875</v>
      </c>
      <c r="U1257" s="8">
        <f t="shared" si="198"/>
        <v>46.991666666666674</v>
      </c>
      <c r="V1257" s="8">
        <f t="shared" si="199"/>
        <v>46.712500000000006</v>
      </c>
    </row>
    <row r="1258" spans="1:22" ht="13.5" x14ac:dyDescent="0.25">
      <c r="A1258" s="3">
        <f>RSI!A1258</f>
        <v>44145</v>
      </c>
      <c r="B1258" s="2">
        <f>RSI!B1258</f>
        <v>34.35</v>
      </c>
      <c r="C1258" s="2">
        <f>RSI!I1258</f>
        <v>73.444416668083079</v>
      </c>
      <c r="D1258" s="2">
        <f>MACD!E1258</f>
        <v>-0.14167695457556562</v>
      </c>
      <c r="E1258" s="2">
        <f>MACD!F1258</f>
        <v>0.18557316318557721</v>
      </c>
      <c r="F1258" s="2">
        <f>'Moving Avg'!D1258</f>
        <v>34.141999999999996</v>
      </c>
      <c r="G1258" s="2">
        <f>'Moving Avg'!F1258</f>
        <v>33.667000000000002</v>
      </c>
      <c r="H1258" s="2">
        <f>'Moving Avg'!G1258</f>
        <v>33.86939999999997</v>
      </c>
      <c r="I1258" s="2">
        <f>'Moving Avg'!H1258</f>
        <v>34.100650000000179</v>
      </c>
      <c r="J1258" s="6" t="str">
        <f>OBV!F1258</f>
        <v>BULLISH</v>
      </c>
      <c r="K1258" s="6" t="str">
        <f>OBV!G1258</f>
        <v>NEUTRAL</v>
      </c>
      <c r="L1258" s="6" t="str">
        <f>OBV!H1258</f>
        <v>CONFIRMED BULLISH</v>
      </c>
      <c r="M1258" s="8">
        <f t="shared" si="190"/>
        <v>0</v>
      </c>
      <c r="N1258" s="8">
        <f t="shared" si="191"/>
        <v>100</v>
      </c>
      <c r="O1258" s="8">
        <f t="shared" si="192"/>
        <v>50</v>
      </c>
      <c r="P1258" s="8">
        <f t="shared" si="193"/>
        <v>83.5</v>
      </c>
      <c r="Q1258" s="9">
        <f t="shared" si="194"/>
        <v>55.024999999999999</v>
      </c>
      <c r="R1258" s="9">
        <f t="shared" si="195"/>
        <v>58.375</v>
      </c>
      <c r="S1258" s="9">
        <f t="shared" si="196"/>
        <v>65.075000000000003</v>
      </c>
      <c r="T1258" s="9">
        <f t="shared" si="197"/>
        <v>58.375</v>
      </c>
      <c r="U1258" s="8">
        <f t="shared" si="198"/>
        <v>59.491666666666674</v>
      </c>
      <c r="V1258" s="8">
        <f t="shared" si="199"/>
        <v>59.212500000000006</v>
      </c>
    </row>
    <row r="1259" spans="1:22" ht="13.5" x14ac:dyDescent="0.25">
      <c r="A1259" s="3">
        <f>RSI!A1259</f>
        <v>44146</v>
      </c>
      <c r="B1259" s="2">
        <f>RSI!B1259</f>
        <v>35.380000000000003</v>
      </c>
      <c r="C1259" s="2">
        <f>RSI!I1259</f>
        <v>85.157022558344153</v>
      </c>
      <c r="D1259" s="2">
        <f>MACD!E1259</f>
        <v>-0.30972014569008621</v>
      </c>
      <c r="E1259" s="2">
        <f>MACD!F1259</f>
        <v>8.6514501410444533E-2</v>
      </c>
      <c r="F1259" s="2">
        <f>'Moving Avg'!D1259</f>
        <v>34.555999999999997</v>
      </c>
      <c r="G1259" s="2">
        <f>'Moving Avg'!F1259</f>
        <v>33.722500000000004</v>
      </c>
      <c r="H1259" s="2">
        <f>'Moving Avg'!G1259</f>
        <v>33.901599999999974</v>
      </c>
      <c r="I1259" s="2">
        <f>'Moving Avg'!H1259</f>
        <v>34.035050000000183</v>
      </c>
      <c r="J1259" s="6" t="str">
        <f>OBV!F1259</f>
        <v>BULLISH</v>
      </c>
      <c r="K1259" s="6" t="str">
        <f>OBV!G1259</f>
        <v>NEUTRAL</v>
      </c>
      <c r="L1259" s="6" t="str">
        <f>OBV!H1259</f>
        <v>CONFIRMED BULLISH</v>
      </c>
      <c r="M1259" s="8">
        <f t="shared" si="190"/>
        <v>0</v>
      </c>
      <c r="N1259" s="8">
        <f t="shared" si="191"/>
        <v>100</v>
      </c>
      <c r="O1259" s="8">
        <f t="shared" si="192"/>
        <v>50</v>
      </c>
      <c r="P1259" s="8">
        <f t="shared" si="193"/>
        <v>83.5</v>
      </c>
      <c r="Q1259" s="9">
        <f t="shared" si="194"/>
        <v>55.024999999999999</v>
      </c>
      <c r="R1259" s="9">
        <f t="shared" si="195"/>
        <v>58.375</v>
      </c>
      <c r="S1259" s="9">
        <f t="shared" si="196"/>
        <v>65.075000000000003</v>
      </c>
      <c r="T1259" s="9">
        <f t="shared" si="197"/>
        <v>58.375</v>
      </c>
      <c r="U1259" s="8">
        <f t="shared" si="198"/>
        <v>59.491666666666674</v>
      </c>
      <c r="V1259" s="8">
        <f t="shared" si="199"/>
        <v>59.212500000000006</v>
      </c>
    </row>
    <row r="1260" spans="1:22" ht="13.5" x14ac:dyDescent="0.25">
      <c r="A1260" s="3">
        <f>RSI!A1260</f>
        <v>44147</v>
      </c>
      <c r="B1260" s="2">
        <f>RSI!B1260</f>
        <v>36.97</v>
      </c>
      <c r="C1260" s="2">
        <f>RSI!I1260</f>
        <v>91.436250283157889</v>
      </c>
      <c r="D1260" s="2">
        <f>MACD!E1260</f>
        <v>-0.57779136213947169</v>
      </c>
      <c r="E1260" s="2">
        <f>MACD!F1260</f>
        <v>-4.6346671299538719E-2</v>
      </c>
      <c r="F1260" s="2">
        <f>'Moving Avg'!D1260</f>
        <v>35.08</v>
      </c>
      <c r="G1260" s="2">
        <f>'Moving Avg'!F1260</f>
        <v>33.857500000000002</v>
      </c>
      <c r="H1260" s="2">
        <f>'Moving Avg'!G1260</f>
        <v>33.965599999999974</v>
      </c>
      <c r="I1260" s="2">
        <f>'Moving Avg'!H1260</f>
        <v>33.977400000000181</v>
      </c>
      <c r="J1260" s="6" t="str">
        <f>OBV!F1260</f>
        <v>BULLISH</v>
      </c>
      <c r="K1260" s="6" t="str">
        <f>OBV!G1260</f>
        <v>NEUTRAL</v>
      </c>
      <c r="L1260" s="6" t="str">
        <f>OBV!H1260</f>
        <v>CONFIRMED BULLISH</v>
      </c>
      <c r="M1260" s="8">
        <f t="shared" si="190"/>
        <v>0</v>
      </c>
      <c r="N1260" s="8">
        <f t="shared" si="191"/>
        <v>100</v>
      </c>
      <c r="O1260" s="8">
        <f t="shared" si="192"/>
        <v>50</v>
      </c>
      <c r="P1260" s="8">
        <f t="shared" si="193"/>
        <v>83.5</v>
      </c>
      <c r="Q1260" s="9">
        <f t="shared" si="194"/>
        <v>55.024999999999999</v>
      </c>
      <c r="R1260" s="9">
        <f t="shared" si="195"/>
        <v>58.375</v>
      </c>
      <c r="S1260" s="9">
        <f t="shared" si="196"/>
        <v>65.075000000000003</v>
      </c>
      <c r="T1260" s="9">
        <f t="shared" si="197"/>
        <v>58.375</v>
      </c>
      <c r="U1260" s="8">
        <f t="shared" si="198"/>
        <v>59.491666666666674</v>
      </c>
      <c r="V1260" s="8">
        <f t="shared" si="199"/>
        <v>59.212500000000006</v>
      </c>
    </row>
    <row r="1261" spans="1:22" ht="13.5" x14ac:dyDescent="0.25">
      <c r="A1261" s="3">
        <f>RSI!A1261</f>
        <v>44148</v>
      </c>
      <c r="B1261" s="2">
        <f>RSI!B1261</f>
        <v>38.630000000000003</v>
      </c>
      <c r="C1261" s="2">
        <f>RSI!I1261</f>
        <v>94.196596774328754</v>
      </c>
      <c r="D1261" s="2">
        <f>MACD!E1261</f>
        <v>-0.94590651619935784</v>
      </c>
      <c r="E1261" s="2">
        <f>MACD!F1261</f>
        <v>-0.22625864027950257</v>
      </c>
      <c r="F1261" s="2">
        <f>'Moving Avg'!D1261</f>
        <v>35.936</v>
      </c>
      <c r="G1261" s="2">
        <f>'Moving Avg'!F1261</f>
        <v>34.075500000000005</v>
      </c>
      <c r="H1261" s="2">
        <f>'Moving Avg'!G1261</f>
        <v>34.062799999999974</v>
      </c>
      <c r="I1261" s="2">
        <f>'Moving Avg'!H1261</f>
        <v>33.928050000000177</v>
      </c>
      <c r="J1261" s="6" t="str">
        <f>OBV!F1261</f>
        <v>BULLISH</v>
      </c>
      <c r="K1261" s="6" t="str">
        <f>OBV!G1261</f>
        <v>NEUTRAL</v>
      </c>
      <c r="L1261" s="6" t="str">
        <f>OBV!H1261</f>
        <v>CONFIRMED BULLISH</v>
      </c>
      <c r="M1261" s="8">
        <f t="shared" si="190"/>
        <v>0</v>
      </c>
      <c r="N1261" s="8">
        <f t="shared" si="191"/>
        <v>100</v>
      </c>
      <c r="O1261" s="8">
        <f t="shared" si="192"/>
        <v>50</v>
      </c>
      <c r="P1261" s="8">
        <f t="shared" si="193"/>
        <v>83.5</v>
      </c>
      <c r="Q1261" s="9">
        <f t="shared" si="194"/>
        <v>55.024999999999999</v>
      </c>
      <c r="R1261" s="9">
        <f t="shared" si="195"/>
        <v>58.375</v>
      </c>
      <c r="S1261" s="9">
        <f t="shared" si="196"/>
        <v>65.075000000000003</v>
      </c>
      <c r="T1261" s="9">
        <f t="shared" si="197"/>
        <v>58.375</v>
      </c>
      <c r="U1261" s="8">
        <f t="shared" si="198"/>
        <v>59.491666666666674</v>
      </c>
      <c r="V1261" s="8">
        <f t="shared" si="199"/>
        <v>59.212500000000006</v>
      </c>
    </row>
    <row r="1262" spans="1:22" ht="13.5" x14ac:dyDescent="0.25">
      <c r="A1262" s="3">
        <f>RSI!A1262</f>
        <v>44151</v>
      </c>
      <c r="B1262" s="2">
        <f>RSI!B1262</f>
        <v>40.36</v>
      </c>
      <c r="C1262" s="2">
        <f>RSI!I1262</f>
        <v>95.738311537573608</v>
      </c>
      <c r="D1262" s="2">
        <f>MACD!E1262</f>
        <v>-1.4123111922724974</v>
      </c>
      <c r="E1262" s="2">
        <f>MACD!F1262</f>
        <v>-0.46346915067810157</v>
      </c>
      <c r="F1262" s="2">
        <f>'Moving Avg'!D1262</f>
        <v>37.137999999999998</v>
      </c>
      <c r="G1262" s="2">
        <f>'Moving Avg'!F1262</f>
        <v>34.427000000000007</v>
      </c>
      <c r="H1262" s="2">
        <f>'Moving Avg'!G1262</f>
        <v>34.19459999999998</v>
      </c>
      <c r="I1262" s="2">
        <f>'Moving Avg'!H1262</f>
        <v>33.887350000000175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  <c r="M1262" s="8">
        <f t="shared" si="190"/>
        <v>0</v>
      </c>
      <c r="N1262" s="8">
        <f t="shared" si="191"/>
        <v>100</v>
      </c>
      <c r="O1262" s="8">
        <f t="shared" si="192"/>
        <v>50</v>
      </c>
      <c r="P1262" s="8">
        <f t="shared" si="193"/>
        <v>83.5</v>
      </c>
      <c r="Q1262" s="9">
        <f t="shared" si="194"/>
        <v>55.024999999999999</v>
      </c>
      <c r="R1262" s="9">
        <f t="shared" si="195"/>
        <v>58.375</v>
      </c>
      <c r="S1262" s="9">
        <f t="shared" si="196"/>
        <v>65.075000000000003</v>
      </c>
      <c r="T1262" s="9">
        <f t="shared" si="197"/>
        <v>58.375</v>
      </c>
      <c r="U1262" s="8">
        <f t="shared" si="198"/>
        <v>59.491666666666674</v>
      </c>
      <c r="V1262" s="8">
        <f t="shared" si="199"/>
        <v>59.212500000000006</v>
      </c>
    </row>
    <row r="1263" spans="1:22" ht="13.5" x14ac:dyDescent="0.25">
      <c r="A1263" s="3">
        <f>RSI!A1263</f>
        <v>44152</v>
      </c>
      <c r="B1263" s="2">
        <f>RSI!B1263</f>
        <v>41.57</v>
      </c>
      <c r="C1263" s="2">
        <f>RSI!I1263</f>
        <v>96.448886346663414</v>
      </c>
      <c r="D1263" s="2">
        <f>MACD!E1263</f>
        <v>-1.9316047568053278</v>
      </c>
      <c r="E1263" s="2">
        <f>MACD!F1263</f>
        <v>-0.75709627190354689</v>
      </c>
      <c r="F1263" s="2">
        <f>'Moving Avg'!D1263</f>
        <v>38.581999999999994</v>
      </c>
      <c r="G1263" s="2">
        <f>'Moving Avg'!F1263</f>
        <v>34.839000000000013</v>
      </c>
      <c r="H1263" s="2">
        <f>'Moving Avg'!G1263</f>
        <v>34.350599999999979</v>
      </c>
      <c r="I1263" s="2">
        <f>'Moving Avg'!H1263</f>
        <v>33.863600000000162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  <c r="M1263" s="8">
        <f t="shared" si="190"/>
        <v>0</v>
      </c>
      <c r="N1263" s="8">
        <f t="shared" si="191"/>
        <v>100</v>
      </c>
      <c r="O1263" s="8">
        <f t="shared" si="192"/>
        <v>50</v>
      </c>
      <c r="P1263" s="8">
        <f t="shared" si="193"/>
        <v>83.5</v>
      </c>
      <c r="Q1263" s="9">
        <f t="shared" si="194"/>
        <v>55.024999999999999</v>
      </c>
      <c r="R1263" s="9">
        <f t="shared" si="195"/>
        <v>58.375</v>
      </c>
      <c r="S1263" s="9">
        <f t="shared" si="196"/>
        <v>65.075000000000003</v>
      </c>
      <c r="T1263" s="9">
        <f t="shared" si="197"/>
        <v>58.375</v>
      </c>
      <c r="U1263" s="8">
        <f t="shared" si="198"/>
        <v>59.491666666666674</v>
      </c>
      <c r="V1263" s="8">
        <f t="shared" si="199"/>
        <v>59.212500000000006</v>
      </c>
    </row>
    <row r="1264" spans="1:22" ht="13.5" x14ac:dyDescent="0.25">
      <c r="A1264" s="3">
        <f>RSI!A1264</f>
        <v>44153</v>
      </c>
      <c r="B1264" s="2">
        <f>RSI!B1264</f>
        <v>42.77</v>
      </c>
      <c r="C1264" s="2">
        <f>RSI!I1264</f>
        <v>96.985670190362285</v>
      </c>
      <c r="D1264" s="2">
        <f>MACD!E1264</f>
        <v>-2.4994660423304182</v>
      </c>
      <c r="E1264" s="2">
        <f>MACD!F1264</f>
        <v>-1.1055702259889211</v>
      </c>
      <c r="F1264" s="2">
        <f>'Moving Avg'!D1264</f>
        <v>40.06</v>
      </c>
      <c r="G1264" s="2">
        <f>'Moving Avg'!F1264</f>
        <v>35.311000000000007</v>
      </c>
      <c r="H1264" s="2">
        <f>'Moving Avg'!G1264</f>
        <v>34.530599999999978</v>
      </c>
      <c r="I1264" s="2">
        <f>'Moving Avg'!H1264</f>
        <v>33.845850000000162</v>
      </c>
      <c r="J1264" s="6" t="str">
        <f>OBV!F1264</f>
        <v>BULLISH</v>
      </c>
      <c r="K1264" s="6" t="str">
        <f>OBV!G1264</f>
        <v>NEUTRAL</v>
      </c>
      <c r="L1264" s="6" t="str">
        <f>OBV!H1264</f>
        <v>CONFIRMED BULLISH</v>
      </c>
      <c r="M1264" s="8">
        <f t="shared" si="190"/>
        <v>0</v>
      </c>
      <c r="N1264" s="8">
        <f t="shared" si="191"/>
        <v>100</v>
      </c>
      <c r="O1264" s="8">
        <f t="shared" si="192"/>
        <v>75</v>
      </c>
      <c r="P1264" s="8">
        <f t="shared" si="193"/>
        <v>83.5</v>
      </c>
      <c r="Q1264" s="9">
        <f t="shared" si="194"/>
        <v>58.774999999999999</v>
      </c>
      <c r="R1264" s="9">
        <f t="shared" si="195"/>
        <v>67.125</v>
      </c>
      <c r="S1264" s="9">
        <f t="shared" si="196"/>
        <v>71.325000000000003</v>
      </c>
      <c r="T1264" s="9">
        <f t="shared" si="197"/>
        <v>64.625</v>
      </c>
      <c r="U1264" s="8">
        <f t="shared" si="198"/>
        <v>65.741666666666674</v>
      </c>
      <c r="V1264" s="8">
        <f t="shared" si="199"/>
        <v>65.462500000000006</v>
      </c>
    </row>
    <row r="1265" spans="1:22" ht="13.5" x14ac:dyDescent="0.25">
      <c r="A1265" s="3">
        <f>RSI!A1265</f>
        <v>44154</v>
      </c>
      <c r="B1265" s="2">
        <f>RSI!B1265</f>
        <v>42.77</v>
      </c>
      <c r="C1265" s="2">
        <f>RSI!I1265</f>
        <v>96.985670190362285</v>
      </c>
      <c r="D1265" s="2">
        <f>MACD!E1265</f>
        <v>-2.8636939322166839</v>
      </c>
      <c r="E1265" s="2">
        <f>MACD!F1265</f>
        <v>-1.4571949672344737</v>
      </c>
      <c r="F1265" s="2">
        <f>'Moving Avg'!D1265</f>
        <v>41.220000000000006</v>
      </c>
      <c r="G1265" s="2">
        <f>'Moving Avg'!F1265</f>
        <v>35.783000000000001</v>
      </c>
      <c r="H1265" s="2">
        <f>'Moving Avg'!G1265</f>
        <v>34.710599999999978</v>
      </c>
      <c r="I1265" s="2">
        <f>'Moving Avg'!H1265</f>
        <v>33.828100000000163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  <c r="M1265" s="8">
        <f t="shared" si="190"/>
        <v>0</v>
      </c>
      <c r="N1265" s="8">
        <f t="shared" si="191"/>
        <v>100</v>
      </c>
      <c r="O1265" s="8">
        <f t="shared" si="192"/>
        <v>75</v>
      </c>
      <c r="P1265" s="8">
        <f t="shared" si="193"/>
        <v>83.5</v>
      </c>
      <c r="Q1265" s="9">
        <f t="shared" si="194"/>
        <v>58.774999999999999</v>
      </c>
      <c r="R1265" s="9">
        <f t="shared" si="195"/>
        <v>67.125</v>
      </c>
      <c r="S1265" s="9">
        <f t="shared" si="196"/>
        <v>71.325000000000003</v>
      </c>
      <c r="T1265" s="9">
        <f t="shared" si="197"/>
        <v>64.625</v>
      </c>
      <c r="U1265" s="8">
        <f t="shared" si="198"/>
        <v>65.741666666666674</v>
      </c>
      <c r="V1265" s="8">
        <f t="shared" si="199"/>
        <v>65.462500000000006</v>
      </c>
    </row>
    <row r="1266" spans="1:22" ht="13.5" x14ac:dyDescent="0.25">
      <c r="A1266" s="3">
        <f>RSI!A1266</f>
        <v>44155</v>
      </c>
      <c r="B1266" s="2">
        <f>RSI!B1266</f>
        <v>43.26</v>
      </c>
      <c r="C1266" s="2">
        <f>RSI!I1266</f>
        <v>97.187034920858991</v>
      </c>
      <c r="D1266" s="2">
        <f>MACD!E1266</f>
        <v>-3.2486736871735289</v>
      </c>
      <c r="E1266" s="2">
        <f>MACD!F1266</f>
        <v>-1.8154907112222849</v>
      </c>
      <c r="F1266" s="2">
        <f>'Moving Avg'!D1266</f>
        <v>42.146000000000001</v>
      </c>
      <c r="G1266" s="2">
        <f>'Moving Avg'!F1266</f>
        <v>36.279500000000006</v>
      </c>
      <c r="H1266" s="2">
        <f>'Moving Avg'!G1266</f>
        <v>34.900399999999983</v>
      </c>
      <c r="I1266" s="2">
        <f>'Moving Avg'!H1266</f>
        <v>33.819700000000161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  <c r="M1266" s="8">
        <f t="shared" si="190"/>
        <v>0</v>
      </c>
      <c r="N1266" s="8">
        <f t="shared" si="191"/>
        <v>100</v>
      </c>
      <c r="O1266" s="8">
        <f t="shared" si="192"/>
        <v>75</v>
      </c>
      <c r="P1266" s="8">
        <f t="shared" si="193"/>
        <v>83.5</v>
      </c>
      <c r="Q1266" s="9">
        <f t="shared" si="194"/>
        <v>58.774999999999999</v>
      </c>
      <c r="R1266" s="9">
        <f t="shared" si="195"/>
        <v>67.125</v>
      </c>
      <c r="S1266" s="9">
        <f t="shared" si="196"/>
        <v>71.325000000000003</v>
      </c>
      <c r="T1266" s="9">
        <f t="shared" si="197"/>
        <v>64.625</v>
      </c>
      <c r="U1266" s="8">
        <f t="shared" si="198"/>
        <v>65.741666666666674</v>
      </c>
      <c r="V1266" s="8">
        <f t="shared" si="199"/>
        <v>65.462500000000006</v>
      </c>
    </row>
    <row r="1267" spans="1:22" ht="13.5" x14ac:dyDescent="0.25">
      <c r="A1267" s="3">
        <f>RSI!A1267</f>
        <v>44158</v>
      </c>
      <c r="B1267" s="2">
        <f>RSI!B1267</f>
        <v>43.26</v>
      </c>
      <c r="C1267" s="2">
        <f>RSI!I1267</f>
        <v>97.187034920858991</v>
      </c>
      <c r="D1267" s="2">
        <f>MACD!E1267</f>
        <v>-3.6148125414881704</v>
      </c>
      <c r="E1267" s="2">
        <f>MACD!F1267</f>
        <v>-2.1753550772754622</v>
      </c>
      <c r="F1267" s="2">
        <f>'Moving Avg'!D1267</f>
        <v>42.725999999999999</v>
      </c>
      <c r="G1267" s="2">
        <f>'Moving Avg'!F1267</f>
        <v>36.776000000000003</v>
      </c>
      <c r="H1267" s="2">
        <f>'Moving Avg'!G1267</f>
        <v>35.090199999999989</v>
      </c>
      <c r="I1267" s="2">
        <f>'Moving Avg'!H1267</f>
        <v>33.811300000000159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  <c r="M1267" s="8">
        <f t="shared" si="190"/>
        <v>0</v>
      </c>
      <c r="N1267" s="8">
        <f t="shared" si="191"/>
        <v>100</v>
      </c>
      <c r="O1267" s="8">
        <f t="shared" si="192"/>
        <v>75</v>
      </c>
      <c r="P1267" s="8">
        <f t="shared" si="193"/>
        <v>83.5</v>
      </c>
      <c r="Q1267" s="9">
        <f t="shared" si="194"/>
        <v>58.774999999999999</v>
      </c>
      <c r="R1267" s="9">
        <f t="shared" si="195"/>
        <v>67.125</v>
      </c>
      <c r="S1267" s="9">
        <f t="shared" si="196"/>
        <v>71.325000000000003</v>
      </c>
      <c r="T1267" s="9">
        <f t="shared" si="197"/>
        <v>64.625</v>
      </c>
      <c r="U1267" s="8">
        <f t="shared" si="198"/>
        <v>65.741666666666674</v>
      </c>
      <c r="V1267" s="8">
        <f t="shared" si="199"/>
        <v>65.462500000000006</v>
      </c>
    </row>
    <row r="1268" spans="1:22" ht="13.5" x14ac:dyDescent="0.25">
      <c r="A1268" s="3">
        <f>RSI!A1268</f>
        <v>44159</v>
      </c>
      <c r="B1268" s="2">
        <f>RSI!B1268</f>
        <v>44.55</v>
      </c>
      <c r="C1268" s="2">
        <f>RSI!I1268</f>
        <v>97.663582332824575</v>
      </c>
      <c r="D1268" s="2">
        <f>MACD!E1268</f>
        <v>-4.0575730394100304</v>
      </c>
      <c r="E1268" s="2">
        <f>MACD!F1268</f>
        <v>-2.551798669702376</v>
      </c>
      <c r="F1268" s="2">
        <f>'Moving Avg'!D1268</f>
        <v>43.322000000000003</v>
      </c>
      <c r="G1268" s="2">
        <f>'Moving Avg'!F1268</f>
        <v>37.338499999999996</v>
      </c>
      <c r="H1268" s="2">
        <f>'Moving Avg'!G1268</f>
        <v>35.305799999999984</v>
      </c>
      <c r="I1268" s="2">
        <f>'Moving Avg'!H1268</f>
        <v>33.81945000000016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  <c r="M1268" s="8">
        <f t="shared" si="190"/>
        <v>0</v>
      </c>
      <c r="N1268" s="8">
        <f t="shared" si="191"/>
        <v>100</v>
      </c>
      <c r="O1268" s="8">
        <f t="shared" si="192"/>
        <v>75</v>
      </c>
      <c r="P1268" s="8">
        <f t="shared" si="193"/>
        <v>83.5</v>
      </c>
      <c r="Q1268" s="9">
        <f t="shared" si="194"/>
        <v>58.774999999999999</v>
      </c>
      <c r="R1268" s="9">
        <f t="shared" si="195"/>
        <v>67.125</v>
      </c>
      <c r="S1268" s="9">
        <f t="shared" si="196"/>
        <v>71.325000000000003</v>
      </c>
      <c r="T1268" s="9">
        <f t="shared" si="197"/>
        <v>64.625</v>
      </c>
      <c r="U1268" s="8">
        <f t="shared" si="198"/>
        <v>65.741666666666674</v>
      </c>
      <c r="V1268" s="8">
        <f t="shared" si="199"/>
        <v>65.462500000000006</v>
      </c>
    </row>
    <row r="1269" spans="1:22" ht="13.5" x14ac:dyDescent="0.25">
      <c r="A1269" s="3">
        <f>RSI!A1269</f>
        <v>44160</v>
      </c>
      <c r="B1269" s="2">
        <f>RSI!B1269</f>
        <v>44.55</v>
      </c>
      <c r="C1269" s="2">
        <f>RSI!I1269</f>
        <v>97.663582332824575</v>
      </c>
      <c r="D1269" s="2">
        <f>MACD!E1269</f>
        <v>-4.3160027965920094</v>
      </c>
      <c r="E1269" s="2">
        <f>MACD!F1269</f>
        <v>-2.9046394950803025</v>
      </c>
      <c r="F1269" s="2">
        <f>'Moving Avg'!D1269</f>
        <v>43.677999999999997</v>
      </c>
      <c r="G1269" s="2">
        <f>'Moving Avg'!F1269</f>
        <v>37.900999999999996</v>
      </c>
      <c r="H1269" s="2">
        <f>'Moving Avg'!G1269</f>
        <v>35.521399999999986</v>
      </c>
      <c r="I1269" s="2">
        <f>'Moving Avg'!H1269</f>
        <v>33.827600000000153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  <c r="M1269" s="8">
        <f t="shared" si="190"/>
        <v>0</v>
      </c>
      <c r="N1269" s="8">
        <f t="shared" si="191"/>
        <v>100</v>
      </c>
      <c r="O1269" s="8">
        <f t="shared" si="192"/>
        <v>75</v>
      </c>
      <c r="P1269" s="8">
        <f t="shared" si="193"/>
        <v>83.5</v>
      </c>
      <c r="Q1269" s="9">
        <f t="shared" si="194"/>
        <v>58.774999999999999</v>
      </c>
      <c r="R1269" s="9">
        <f t="shared" si="195"/>
        <v>67.125</v>
      </c>
      <c r="S1269" s="9">
        <f t="shared" si="196"/>
        <v>71.325000000000003</v>
      </c>
      <c r="T1269" s="9">
        <f t="shared" si="197"/>
        <v>64.625</v>
      </c>
      <c r="U1269" s="8">
        <f t="shared" si="198"/>
        <v>65.741666666666674</v>
      </c>
      <c r="V1269" s="8">
        <f t="shared" si="199"/>
        <v>65.462500000000006</v>
      </c>
    </row>
    <row r="1270" spans="1:22" ht="13.5" x14ac:dyDescent="0.25">
      <c r="A1270" s="3">
        <f>RSI!A1270</f>
        <v>44161</v>
      </c>
      <c r="B1270" s="2">
        <f>RSI!B1270</f>
        <v>44.55</v>
      </c>
      <c r="C1270" s="2">
        <f>RSI!I1270</f>
        <v>97.663582332824575</v>
      </c>
      <c r="D1270" s="2">
        <f>MACD!E1270</f>
        <v>-4.3291770759044752</v>
      </c>
      <c r="E1270" s="2">
        <f>MACD!F1270</f>
        <v>-3.1895470112451374</v>
      </c>
      <c r="F1270" s="2">
        <f>'Moving Avg'!D1270</f>
        <v>44.034000000000006</v>
      </c>
      <c r="G1270" s="2">
        <f>'Moving Avg'!F1270</f>
        <v>38.462999999999994</v>
      </c>
      <c r="H1270" s="2">
        <f>'Moving Avg'!G1270</f>
        <v>35.736999999999988</v>
      </c>
      <c r="I1270" s="2">
        <f>'Moving Avg'!H1270</f>
        <v>33.838350000000148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  <c r="M1270" s="8">
        <f t="shared" si="190"/>
        <v>0</v>
      </c>
      <c r="N1270" s="8">
        <f t="shared" si="191"/>
        <v>100</v>
      </c>
      <c r="O1270" s="8">
        <f t="shared" si="192"/>
        <v>100</v>
      </c>
      <c r="P1270" s="8">
        <f t="shared" si="193"/>
        <v>83.5</v>
      </c>
      <c r="Q1270" s="9">
        <f t="shared" si="194"/>
        <v>62.524999999999999</v>
      </c>
      <c r="R1270" s="9">
        <f t="shared" si="195"/>
        <v>75.875</v>
      </c>
      <c r="S1270" s="9">
        <f t="shared" si="196"/>
        <v>77.575000000000003</v>
      </c>
      <c r="T1270" s="9">
        <f t="shared" si="197"/>
        <v>70.875</v>
      </c>
      <c r="U1270" s="8">
        <f t="shared" si="198"/>
        <v>71.991666666666674</v>
      </c>
      <c r="V1270" s="8">
        <f t="shared" si="199"/>
        <v>71.712500000000006</v>
      </c>
    </row>
    <row r="1271" spans="1:22" ht="13.5" x14ac:dyDescent="0.25">
      <c r="A1271" s="3">
        <f>RSI!A1271</f>
        <v>44162</v>
      </c>
      <c r="B1271" s="2">
        <f>RSI!B1271</f>
        <v>45.88</v>
      </c>
      <c r="C1271" s="2">
        <f>RSI!I1271</f>
        <v>98.08199710876346</v>
      </c>
      <c r="D1271" s="2">
        <f>MACD!E1271</f>
        <v>-4.2196791229338544</v>
      </c>
      <c r="E1271" s="2">
        <f>MACD!F1271</f>
        <v>-3.3955734335828809</v>
      </c>
      <c r="F1271" s="2">
        <f>'Moving Avg'!D1271</f>
        <v>44.558000000000007</v>
      </c>
      <c r="G1271" s="2">
        <f>'Moving Avg'!F1271</f>
        <v>39.091499999999989</v>
      </c>
      <c r="H1271" s="2">
        <f>'Moving Avg'!G1271</f>
        <v>35.979199999999985</v>
      </c>
      <c r="I1271" s="2">
        <f>'Moving Avg'!H1271</f>
        <v>33.862100000000147</v>
      </c>
      <c r="J1271" s="6" t="str">
        <f>OBV!F1271</f>
        <v>NEUTRAL</v>
      </c>
      <c r="K1271" s="6" t="str">
        <f>OBV!G1271</f>
        <v>NEUTRAL</v>
      </c>
      <c r="L1271" s="6" t="str">
        <f>OBV!H1271</f>
        <v>NEUTRAL</v>
      </c>
      <c r="M1271" s="8">
        <f t="shared" si="190"/>
        <v>0</v>
      </c>
      <c r="N1271" s="8">
        <f t="shared" si="191"/>
        <v>100</v>
      </c>
      <c r="O1271" s="8">
        <f t="shared" si="192"/>
        <v>100</v>
      </c>
      <c r="P1271" s="8">
        <f t="shared" si="193"/>
        <v>33</v>
      </c>
      <c r="Q1271" s="9">
        <f t="shared" si="194"/>
        <v>54.95</v>
      </c>
      <c r="R1271" s="9">
        <f t="shared" si="195"/>
        <v>63.25</v>
      </c>
      <c r="S1271" s="9">
        <f t="shared" si="196"/>
        <v>54.85</v>
      </c>
      <c r="T1271" s="9">
        <f t="shared" si="197"/>
        <v>58.25</v>
      </c>
      <c r="U1271" s="8">
        <f t="shared" si="198"/>
        <v>57.683333333333337</v>
      </c>
      <c r="V1271" s="8">
        <f t="shared" si="199"/>
        <v>57.825000000000003</v>
      </c>
    </row>
    <row r="1272" spans="1:22" ht="13.5" x14ac:dyDescent="0.25">
      <c r="A1272" s="3">
        <f>RSI!A1272</f>
        <v>44165</v>
      </c>
      <c r="B1272" s="2">
        <f>RSI!B1272</f>
        <v>47</v>
      </c>
      <c r="C1272" s="2">
        <f>RSI!I1272</f>
        <v>98.349974551703752</v>
      </c>
      <c r="D1272" s="2">
        <f>MACD!E1272</f>
        <v>-3.9852328164989288</v>
      </c>
      <c r="E1272" s="2">
        <f>MACD!F1272</f>
        <v>-3.5135053101660909</v>
      </c>
      <c r="F1272" s="2">
        <f>'Moving Avg'!D1272</f>
        <v>45.305999999999997</v>
      </c>
      <c r="G1272" s="2">
        <f>'Moving Avg'!F1272</f>
        <v>39.775999999999996</v>
      </c>
      <c r="H1272" s="2">
        <f>'Moving Avg'!G1272</f>
        <v>36.263199999999991</v>
      </c>
      <c r="I1272" s="2">
        <f>'Moving Avg'!H1272</f>
        <v>33.891450000000141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  <c r="M1272" s="8">
        <f t="shared" si="190"/>
        <v>0</v>
      </c>
      <c r="N1272" s="8">
        <f t="shared" si="191"/>
        <v>100</v>
      </c>
      <c r="O1272" s="8">
        <f t="shared" si="192"/>
        <v>100</v>
      </c>
      <c r="P1272" s="8">
        <f t="shared" si="193"/>
        <v>83.5</v>
      </c>
      <c r="Q1272" s="9">
        <f t="shared" si="194"/>
        <v>62.524999999999999</v>
      </c>
      <c r="R1272" s="9">
        <f t="shared" si="195"/>
        <v>75.875</v>
      </c>
      <c r="S1272" s="9">
        <f t="shared" si="196"/>
        <v>77.575000000000003</v>
      </c>
      <c r="T1272" s="9">
        <f t="shared" si="197"/>
        <v>70.875</v>
      </c>
      <c r="U1272" s="8">
        <f t="shared" si="198"/>
        <v>71.991666666666674</v>
      </c>
      <c r="V1272" s="8">
        <f t="shared" si="199"/>
        <v>71.712500000000006</v>
      </c>
    </row>
    <row r="1273" spans="1:22" ht="13.5" x14ac:dyDescent="0.25">
      <c r="A1273" s="3">
        <f>RSI!A1273</f>
        <v>44166</v>
      </c>
      <c r="B1273" s="2">
        <f>RSI!B1273</f>
        <v>46.99</v>
      </c>
      <c r="C1273" s="2">
        <f>RSI!I1273</f>
        <v>98.21802532774079</v>
      </c>
      <c r="D1273" s="2">
        <f>MACD!E1273</f>
        <v>-3.6449089830641768</v>
      </c>
      <c r="E1273" s="2">
        <f>MACD!F1273</f>
        <v>-3.5397860447457083</v>
      </c>
      <c r="F1273" s="2">
        <f>'Moving Avg'!D1273</f>
        <v>45.793999999999997</v>
      </c>
      <c r="G1273" s="2">
        <f>'Moving Avg'!F1273</f>
        <v>40.459999999999994</v>
      </c>
      <c r="H1273" s="2">
        <f>'Moving Avg'!G1273</f>
        <v>36.517599999999987</v>
      </c>
      <c r="I1273" s="2">
        <f>'Moving Avg'!H1273</f>
        <v>33.921400000000141</v>
      </c>
      <c r="J1273" s="6" t="str">
        <f>OBV!F1273</f>
        <v>BEARISH</v>
      </c>
      <c r="K1273" s="6" t="str">
        <f>OBV!G1273</f>
        <v>NEUTRAL</v>
      </c>
      <c r="L1273" s="6" t="str">
        <f>OBV!H1273</f>
        <v>BEARISH DIVERGENCE</v>
      </c>
      <c r="M1273" s="8">
        <f t="shared" si="190"/>
        <v>0</v>
      </c>
      <c r="N1273" s="8">
        <f t="shared" si="191"/>
        <v>100</v>
      </c>
      <c r="O1273" s="8">
        <f t="shared" si="192"/>
        <v>100</v>
      </c>
      <c r="P1273" s="8">
        <f t="shared" si="193"/>
        <v>16.5</v>
      </c>
      <c r="Q1273" s="9">
        <f t="shared" si="194"/>
        <v>52.475000000000001</v>
      </c>
      <c r="R1273" s="9">
        <f t="shared" si="195"/>
        <v>59.125</v>
      </c>
      <c r="S1273" s="9">
        <f t="shared" si="196"/>
        <v>47.424999999999997</v>
      </c>
      <c r="T1273" s="9">
        <f t="shared" si="197"/>
        <v>54.125</v>
      </c>
      <c r="U1273" s="8">
        <f t="shared" si="198"/>
        <v>53.008333333333326</v>
      </c>
      <c r="V1273" s="8">
        <f t="shared" si="199"/>
        <v>53.287499999999994</v>
      </c>
    </row>
    <row r="1274" spans="1:22" ht="13.5" x14ac:dyDescent="0.25">
      <c r="A1274" s="3">
        <f>RSI!A1274</f>
        <v>44167</v>
      </c>
      <c r="B1274" s="2">
        <f>RSI!B1274</f>
        <v>46.99</v>
      </c>
      <c r="C1274" s="2">
        <f>RSI!I1274</f>
        <v>98.21802532774079</v>
      </c>
      <c r="D1274" s="2">
        <f>MACD!E1274</f>
        <v>-3.2138870738709784</v>
      </c>
      <c r="E1274" s="2">
        <f>MACD!F1274</f>
        <v>-3.4746062505707624</v>
      </c>
      <c r="F1274" s="2">
        <f>'Moving Avg'!D1274</f>
        <v>46.282000000000004</v>
      </c>
      <c r="G1274" s="2">
        <f>'Moving Avg'!F1274</f>
        <v>41.143999999999991</v>
      </c>
      <c r="H1274" s="2">
        <f>'Moving Avg'!G1274</f>
        <v>36.771999999999991</v>
      </c>
      <c r="I1274" s="2">
        <f>'Moving Avg'!H1274</f>
        <v>33.95135000000014</v>
      </c>
      <c r="J1274" s="6" t="str">
        <f>OBV!F1274</f>
        <v>BEARISH</v>
      </c>
      <c r="K1274" s="6" t="str">
        <f>OBV!G1274</f>
        <v>NEUTRAL</v>
      </c>
      <c r="L1274" s="6" t="str">
        <f>OBV!H1274</f>
        <v>BEARISH DIVERGENCE</v>
      </c>
      <c r="M1274" s="8">
        <f t="shared" si="190"/>
        <v>0</v>
      </c>
      <c r="N1274" s="8">
        <f t="shared" si="191"/>
        <v>0</v>
      </c>
      <c r="O1274" s="8">
        <f t="shared" si="192"/>
        <v>100</v>
      </c>
      <c r="P1274" s="8">
        <f t="shared" si="193"/>
        <v>16.5</v>
      </c>
      <c r="Q1274" s="9">
        <f t="shared" si="194"/>
        <v>17.475000000000001</v>
      </c>
      <c r="R1274" s="9">
        <f t="shared" si="195"/>
        <v>39.125</v>
      </c>
      <c r="S1274" s="9">
        <f t="shared" si="196"/>
        <v>32.424999999999997</v>
      </c>
      <c r="T1274" s="9">
        <f t="shared" si="197"/>
        <v>29.125</v>
      </c>
      <c r="U1274" s="8">
        <f t="shared" si="198"/>
        <v>29.675000000000001</v>
      </c>
      <c r="V1274" s="8">
        <f t="shared" si="199"/>
        <v>29.537500000000001</v>
      </c>
    </row>
    <row r="1275" spans="1:22" ht="13.5" x14ac:dyDescent="0.25">
      <c r="A1275" s="3">
        <f>RSI!A1275</f>
        <v>44168</v>
      </c>
      <c r="B1275" s="2">
        <f>RSI!B1275</f>
        <v>46.99</v>
      </c>
      <c r="C1275" s="2">
        <f>RSI!I1275</f>
        <v>98.21802532774079</v>
      </c>
      <c r="D1275" s="2">
        <f>MACD!E1275</f>
        <v>-2.8876575202424419</v>
      </c>
      <c r="E1275" s="2">
        <f>MACD!F1275</f>
        <v>-3.3572165045050983</v>
      </c>
      <c r="F1275" s="2">
        <f>'Moving Avg'!D1275</f>
        <v>46.77</v>
      </c>
      <c r="G1275" s="2">
        <f>'Moving Avg'!F1275</f>
        <v>41.775999999999996</v>
      </c>
      <c r="H1275" s="2">
        <f>'Moving Avg'!G1275</f>
        <v>37.026399999999995</v>
      </c>
      <c r="I1275" s="2">
        <f>'Moving Avg'!H1275</f>
        <v>33.98130000000014</v>
      </c>
      <c r="J1275" s="6" t="str">
        <f>OBV!F1275</f>
        <v>BEARISH</v>
      </c>
      <c r="K1275" s="6" t="str">
        <f>OBV!G1275</f>
        <v>NEUTRAL</v>
      </c>
      <c r="L1275" s="6" t="str">
        <f>OBV!H1275</f>
        <v>BEARISH DIVERGENCE</v>
      </c>
      <c r="M1275" s="8">
        <f t="shared" si="190"/>
        <v>0</v>
      </c>
      <c r="N1275" s="8">
        <f t="shared" si="191"/>
        <v>0</v>
      </c>
      <c r="O1275" s="8">
        <f t="shared" si="192"/>
        <v>100</v>
      </c>
      <c r="P1275" s="8">
        <f t="shared" si="193"/>
        <v>16.5</v>
      </c>
      <c r="Q1275" s="9">
        <f t="shared" si="194"/>
        <v>17.475000000000001</v>
      </c>
      <c r="R1275" s="9">
        <f t="shared" si="195"/>
        <v>39.125</v>
      </c>
      <c r="S1275" s="9">
        <f t="shared" si="196"/>
        <v>32.424999999999997</v>
      </c>
      <c r="T1275" s="9">
        <f t="shared" si="197"/>
        <v>29.125</v>
      </c>
      <c r="U1275" s="8">
        <f t="shared" si="198"/>
        <v>29.675000000000001</v>
      </c>
      <c r="V1275" s="8">
        <f t="shared" si="199"/>
        <v>29.537500000000001</v>
      </c>
    </row>
    <row r="1276" spans="1:22" ht="13.5" x14ac:dyDescent="0.25">
      <c r="A1276" s="3">
        <f>RSI!A1276</f>
        <v>44169</v>
      </c>
      <c r="B1276" s="2">
        <f>RSI!B1276</f>
        <v>46.99</v>
      </c>
      <c r="C1276" s="2">
        <f>RSI!I1276</f>
        <v>98.21802532774079</v>
      </c>
      <c r="D1276" s="2">
        <f>MACD!E1276</f>
        <v>-2.5718633398184707</v>
      </c>
      <c r="E1276" s="2">
        <f>MACD!F1276</f>
        <v>-3.2001458715677726</v>
      </c>
      <c r="F1276" s="2">
        <f>'Moving Avg'!D1276</f>
        <v>46.992000000000004</v>
      </c>
      <c r="G1276" s="2">
        <f>'Moving Avg'!F1276</f>
        <v>42.408000000000001</v>
      </c>
      <c r="H1276" s="2">
        <f>'Moving Avg'!G1276</f>
        <v>37.280799999999992</v>
      </c>
      <c r="I1276" s="2">
        <f>'Moving Avg'!H1276</f>
        <v>34.011250000000139</v>
      </c>
      <c r="J1276" s="6" t="str">
        <f>OBV!F1276</f>
        <v>BEARISH</v>
      </c>
      <c r="K1276" s="6" t="str">
        <f>OBV!G1276</f>
        <v>NEUTRAL</v>
      </c>
      <c r="L1276" s="6" t="str">
        <f>OBV!H1276</f>
        <v>BEARISH DIVERGENCE</v>
      </c>
      <c r="M1276" s="8">
        <f t="shared" si="190"/>
        <v>0</v>
      </c>
      <c r="N1276" s="8">
        <f t="shared" si="191"/>
        <v>0</v>
      </c>
      <c r="O1276" s="8">
        <f t="shared" si="192"/>
        <v>100</v>
      </c>
      <c r="P1276" s="8">
        <f t="shared" si="193"/>
        <v>16.5</v>
      </c>
      <c r="Q1276" s="9">
        <f t="shared" si="194"/>
        <v>17.475000000000001</v>
      </c>
      <c r="R1276" s="9">
        <f t="shared" si="195"/>
        <v>39.125</v>
      </c>
      <c r="S1276" s="9">
        <f t="shared" si="196"/>
        <v>32.424999999999997</v>
      </c>
      <c r="T1276" s="9">
        <f t="shared" si="197"/>
        <v>29.125</v>
      </c>
      <c r="U1276" s="8">
        <f t="shared" si="198"/>
        <v>29.675000000000001</v>
      </c>
      <c r="V1276" s="8">
        <f t="shared" si="199"/>
        <v>29.537500000000001</v>
      </c>
    </row>
    <row r="1277" spans="1:22" ht="13.5" x14ac:dyDescent="0.25">
      <c r="A1277" s="3">
        <f>RSI!A1277</f>
        <v>44172</v>
      </c>
      <c r="B1277" s="2">
        <f>RSI!B1277</f>
        <v>46.9</v>
      </c>
      <c r="C1277" s="2">
        <f>RSI!I1277</f>
        <v>96.648355536162555</v>
      </c>
      <c r="D1277" s="2">
        <f>MACD!E1277</f>
        <v>-2.3309777188046041</v>
      </c>
      <c r="E1277" s="2">
        <f>MACD!F1277</f>
        <v>-3.0263122410151393</v>
      </c>
      <c r="F1277" s="2">
        <f>'Moving Avg'!D1277</f>
        <v>46.972000000000001</v>
      </c>
      <c r="G1277" s="2">
        <f>'Moving Avg'!F1277</f>
        <v>43.035499999999999</v>
      </c>
      <c r="H1277" s="2">
        <f>'Moving Avg'!G1277</f>
        <v>37.5334</v>
      </c>
      <c r="I1277" s="2">
        <f>'Moving Avg'!H1277</f>
        <v>34.040750000000138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0"/>
        <v>0</v>
      </c>
      <c r="N1277" s="8">
        <f t="shared" si="191"/>
        <v>0</v>
      </c>
      <c r="O1277" s="8">
        <f t="shared" si="192"/>
        <v>100</v>
      </c>
      <c r="P1277" s="8">
        <f t="shared" si="193"/>
        <v>16.5</v>
      </c>
      <c r="Q1277" s="9">
        <f t="shared" si="194"/>
        <v>17.475000000000001</v>
      </c>
      <c r="R1277" s="9">
        <f t="shared" si="195"/>
        <v>39.125</v>
      </c>
      <c r="S1277" s="9">
        <f t="shared" si="196"/>
        <v>32.424999999999997</v>
      </c>
      <c r="T1277" s="9">
        <f t="shared" si="197"/>
        <v>29.125</v>
      </c>
      <c r="U1277" s="8">
        <f t="shared" si="198"/>
        <v>29.675000000000001</v>
      </c>
      <c r="V1277" s="8">
        <f t="shared" si="199"/>
        <v>29.537500000000001</v>
      </c>
    </row>
    <row r="1278" spans="1:22" ht="13.5" x14ac:dyDescent="0.25">
      <c r="A1278" s="3">
        <f>RSI!A1278</f>
        <v>44173</v>
      </c>
      <c r="B1278" s="2">
        <f>RSI!B1278</f>
        <v>48</v>
      </c>
      <c r="C1278" s="2">
        <f>RSI!I1278</f>
        <v>97.230857358425354</v>
      </c>
      <c r="D1278" s="2">
        <f>MACD!E1278</f>
        <v>-2.0401872440067876</v>
      </c>
      <c r="E1278" s="2">
        <f>MACD!F1278</f>
        <v>-2.8290872416134691</v>
      </c>
      <c r="F1278" s="2">
        <f>'Moving Avg'!D1278</f>
        <v>47.173999999999999</v>
      </c>
      <c r="G1278" s="2">
        <f>'Moving Avg'!F1278</f>
        <v>43.718000000000004</v>
      </c>
      <c r="H1278" s="2">
        <f>'Moving Avg'!G1278</f>
        <v>37.808</v>
      </c>
      <c r="I1278" s="2">
        <f>'Moving Avg'!H1278</f>
        <v>34.075750000000134</v>
      </c>
      <c r="J1278" s="6" t="str">
        <f>OBV!F1278</f>
        <v>BEARISH</v>
      </c>
      <c r="K1278" s="6" t="str">
        <f>OBV!G1278</f>
        <v>NEUTRAL</v>
      </c>
      <c r="L1278" s="6" t="str">
        <f>OBV!H1278</f>
        <v>BEARISH DIVERGENCE</v>
      </c>
      <c r="M1278" s="8">
        <f t="shared" si="190"/>
        <v>0</v>
      </c>
      <c r="N1278" s="8">
        <f t="shared" si="191"/>
        <v>0</v>
      </c>
      <c r="O1278" s="8">
        <f t="shared" si="192"/>
        <v>100</v>
      </c>
      <c r="P1278" s="8">
        <f t="shared" si="193"/>
        <v>16.5</v>
      </c>
      <c r="Q1278" s="9">
        <f t="shared" si="194"/>
        <v>17.475000000000001</v>
      </c>
      <c r="R1278" s="9">
        <f t="shared" si="195"/>
        <v>39.125</v>
      </c>
      <c r="S1278" s="9">
        <f t="shared" si="196"/>
        <v>32.424999999999997</v>
      </c>
      <c r="T1278" s="9">
        <f t="shared" si="197"/>
        <v>29.125</v>
      </c>
      <c r="U1278" s="8">
        <f t="shared" si="198"/>
        <v>29.675000000000001</v>
      </c>
      <c r="V1278" s="8">
        <f t="shared" si="199"/>
        <v>29.537500000000001</v>
      </c>
    </row>
    <row r="1279" spans="1:22" ht="13.5" x14ac:dyDescent="0.25">
      <c r="A1279" s="3">
        <f>RSI!A1279</f>
        <v>44174</v>
      </c>
      <c r="B1279" s="2">
        <f>RSI!B1279</f>
        <v>48</v>
      </c>
      <c r="C1279" s="2">
        <f>RSI!I1279</f>
        <v>97.230857358425354</v>
      </c>
      <c r="D1279" s="2">
        <f>MACD!E1279</f>
        <v>-1.8284261911708128</v>
      </c>
      <c r="E1279" s="2">
        <f>MACD!F1279</f>
        <v>-2.6289550315249381</v>
      </c>
      <c r="F1279" s="2">
        <f>'Moving Avg'!D1279</f>
        <v>47.375999999999998</v>
      </c>
      <c r="G1279" s="2">
        <f>'Moving Avg'!F1279</f>
        <v>44.349000000000004</v>
      </c>
      <c r="H1279" s="2">
        <f>'Moving Avg'!G1279</f>
        <v>38.082599999999992</v>
      </c>
      <c r="I1279" s="2">
        <f>'Moving Avg'!H1279</f>
        <v>34.110750000000138</v>
      </c>
      <c r="J1279" s="6" t="str">
        <f>OBV!F1279</f>
        <v>BEARISH</v>
      </c>
      <c r="K1279" s="6" t="str">
        <f>OBV!G1279</f>
        <v>NEUTRAL</v>
      </c>
      <c r="L1279" s="6" t="str">
        <f>OBV!H1279</f>
        <v>BEARISH DIVERGENCE</v>
      </c>
      <c r="M1279" s="8">
        <f t="shared" si="190"/>
        <v>0</v>
      </c>
      <c r="N1279" s="8">
        <f t="shared" si="191"/>
        <v>0</v>
      </c>
      <c r="O1279" s="8">
        <f t="shared" si="192"/>
        <v>100</v>
      </c>
      <c r="P1279" s="8">
        <f t="shared" si="193"/>
        <v>16.5</v>
      </c>
      <c r="Q1279" s="9">
        <f t="shared" si="194"/>
        <v>17.475000000000001</v>
      </c>
      <c r="R1279" s="9">
        <f t="shared" si="195"/>
        <v>39.125</v>
      </c>
      <c r="S1279" s="9">
        <f t="shared" si="196"/>
        <v>32.424999999999997</v>
      </c>
      <c r="T1279" s="9">
        <f t="shared" si="197"/>
        <v>29.125</v>
      </c>
      <c r="U1279" s="8">
        <f t="shared" si="198"/>
        <v>29.675000000000001</v>
      </c>
      <c r="V1279" s="8">
        <f t="shared" si="199"/>
        <v>29.537500000000001</v>
      </c>
    </row>
    <row r="1280" spans="1:22" ht="13.5" x14ac:dyDescent="0.25">
      <c r="A1280" s="3">
        <f>RSI!A1280</f>
        <v>44175</v>
      </c>
      <c r="B1280" s="2">
        <f>RSI!B1280</f>
        <v>47.8</v>
      </c>
      <c r="C1280" s="2">
        <f>RSI!I1280</f>
        <v>93.793545202594771</v>
      </c>
      <c r="D1280" s="2">
        <f>MACD!E1280</f>
        <v>-1.666181193180563</v>
      </c>
      <c r="E1280" s="2">
        <f>MACD!F1280</f>
        <v>-2.4364002638560631</v>
      </c>
      <c r="F1280" s="2">
        <f>'Moving Avg'!D1280</f>
        <v>47.537999999999997</v>
      </c>
      <c r="G1280" s="2">
        <f>'Moving Avg'!F1280</f>
        <v>44.890500000000003</v>
      </c>
      <c r="H1280" s="2">
        <f>'Moving Avg'!G1280</f>
        <v>38.353199999999994</v>
      </c>
      <c r="I1280" s="2">
        <f>'Moving Avg'!H1280</f>
        <v>34.144750000000137</v>
      </c>
      <c r="J1280" s="6" t="str">
        <f>OBV!F1280</f>
        <v>BEARISH</v>
      </c>
      <c r="K1280" s="6" t="str">
        <f>OBV!G1280</f>
        <v>NEUTRAL</v>
      </c>
      <c r="L1280" s="6" t="str">
        <f>OBV!H1280</f>
        <v>BEARISH DIVERGENCE</v>
      </c>
      <c r="M1280" s="8">
        <f t="shared" si="190"/>
        <v>0</v>
      </c>
      <c r="N1280" s="8">
        <f t="shared" si="191"/>
        <v>0</v>
      </c>
      <c r="O1280" s="8">
        <f t="shared" si="192"/>
        <v>100</v>
      </c>
      <c r="P1280" s="8">
        <f t="shared" si="193"/>
        <v>16.5</v>
      </c>
      <c r="Q1280" s="9">
        <f t="shared" si="194"/>
        <v>17.475000000000001</v>
      </c>
      <c r="R1280" s="9">
        <f t="shared" si="195"/>
        <v>39.125</v>
      </c>
      <c r="S1280" s="9">
        <f t="shared" si="196"/>
        <v>32.424999999999997</v>
      </c>
      <c r="T1280" s="9">
        <f t="shared" si="197"/>
        <v>29.125</v>
      </c>
      <c r="U1280" s="8">
        <f t="shared" si="198"/>
        <v>29.675000000000001</v>
      </c>
      <c r="V1280" s="8">
        <f t="shared" si="199"/>
        <v>29.537500000000001</v>
      </c>
    </row>
    <row r="1281" spans="1:22" ht="13.5" x14ac:dyDescent="0.25">
      <c r="A1281" s="3">
        <f>RSI!A1281</f>
        <v>44176</v>
      </c>
      <c r="B1281" s="2">
        <f>RSI!B1281</f>
        <v>46.37</v>
      </c>
      <c r="C1281" s="2">
        <f>RSI!I1281</f>
        <v>73.724837492186566</v>
      </c>
      <c r="D1281" s="2">
        <f>MACD!E1281</f>
        <v>-1.2465740728955552</v>
      </c>
      <c r="E1281" s="2">
        <f>MACD!F1281</f>
        <v>-2.1984350256639615</v>
      </c>
      <c r="F1281" s="2">
        <f>'Moving Avg'!D1281</f>
        <v>47.414000000000001</v>
      </c>
      <c r="G1281" s="2">
        <f>'Moving Avg'!F1281</f>
        <v>45.277499999999996</v>
      </c>
      <c r="H1281" s="2">
        <f>'Moving Avg'!G1281</f>
        <v>38.595199999999991</v>
      </c>
      <c r="I1281" s="2">
        <f>'Moving Avg'!H1281</f>
        <v>34.171600000000126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0</v>
      </c>
      <c r="N1281" s="8">
        <f t="shared" si="191"/>
        <v>0</v>
      </c>
      <c r="O1281" s="8">
        <f t="shared" si="192"/>
        <v>100</v>
      </c>
      <c r="P1281" s="8">
        <f t="shared" si="193"/>
        <v>16.5</v>
      </c>
      <c r="Q1281" s="9">
        <f t="shared" si="194"/>
        <v>17.475000000000001</v>
      </c>
      <c r="R1281" s="9">
        <f t="shared" si="195"/>
        <v>39.125</v>
      </c>
      <c r="S1281" s="9">
        <f t="shared" si="196"/>
        <v>32.424999999999997</v>
      </c>
      <c r="T1281" s="9">
        <f t="shared" si="197"/>
        <v>29.125</v>
      </c>
      <c r="U1281" s="8">
        <f t="shared" si="198"/>
        <v>29.675000000000001</v>
      </c>
      <c r="V1281" s="8">
        <f t="shared" si="199"/>
        <v>29.537500000000001</v>
      </c>
    </row>
    <row r="1282" spans="1:22" ht="13.5" x14ac:dyDescent="0.25">
      <c r="A1282" s="3">
        <f>RSI!A1282</f>
        <v>44179</v>
      </c>
      <c r="B1282" s="2">
        <f>RSI!B1282</f>
        <v>47.8</v>
      </c>
      <c r="C1282" s="2">
        <f>RSI!I1282</f>
        <v>78.645472075597709</v>
      </c>
      <c r="D1282" s="2">
        <f>MACD!E1282</f>
        <v>-0.84281836243982156</v>
      </c>
      <c r="E1282" s="2">
        <f>MACD!F1282</f>
        <v>-1.9273116930191336</v>
      </c>
      <c r="F1282" s="2">
        <f>'Moving Avg'!D1282</f>
        <v>47.594000000000008</v>
      </c>
      <c r="G1282" s="2">
        <f>'Moving Avg'!F1282</f>
        <v>45.649499999999996</v>
      </c>
      <c r="H1282" s="2">
        <f>'Moving Avg'!G1282</f>
        <v>38.865799999999993</v>
      </c>
      <c r="I1282" s="2">
        <f>'Moving Avg'!H1282</f>
        <v>34.205600000000125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  <c r="M1282" s="8">
        <f t="shared" ref="M1282:M1345" si="200">IF(C1282&lt;30,50, IF(C1282&gt;70, 0, 25))</f>
        <v>0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100</v>
      </c>
      <c r="P1282" s="8">
        <f t="shared" ref="P1282:P1345" si="203">IF(L1282="confirmed bullish", 34, IF(L1282="bullish divergence",17, 0))+IF(J1282="bullish",33,IF(J1282="bearish",0,16.5))+IF(K1282="strong",33,IF(K1282="weak",0,16.5))</f>
        <v>83.5</v>
      </c>
      <c r="Q1282" s="9">
        <f t="shared" si="194"/>
        <v>27.524999999999999</v>
      </c>
      <c r="R1282" s="9">
        <f t="shared" si="195"/>
        <v>55.875</v>
      </c>
      <c r="S1282" s="9">
        <f t="shared" si="196"/>
        <v>62.575000000000003</v>
      </c>
      <c r="T1282" s="9">
        <f t="shared" si="197"/>
        <v>45.875</v>
      </c>
      <c r="U1282" s="8">
        <f t="shared" si="198"/>
        <v>48.658333333333339</v>
      </c>
      <c r="V1282" s="8">
        <f t="shared" si="199"/>
        <v>47.962500000000006</v>
      </c>
    </row>
    <row r="1283" spans="1:22" ht="13.5" x14ac:dyDescent="0.25">
      <c r="A1283" s="3">
        <f>RSI!A1283</f>
        <v>44180</v>
      </c>
      <c r="B1283" s="2">
        <f>RSI!B1283</f>
        <v>45.65</v>
      </c>
      <c r="C1283" s="2">
        <f>RSI!I1283</f>
        <v>60.346881437765781</v>
      </c>
      <c r="D1283" s="2">
        <f>MACD!E1283</f>
        <v>-0.36827678459057722</v>
      </c>
      <c r="E1283" s="2">
        <f>MACD!F1283</f>
        <v>-1.6155047113334224</v>
      </c>
      <c r="F1283" s="2">
        <f>'Moving Avg'!D1283</f>
        <v>47.123999999999995</v>
      </c>
      <c r="G1283" s="2">
        <f>'Moving Avg'!F1283</f>
        <v>45.853499999999997</v>
      </c>
      <c r="H1283" s="2">
        <f>'Moving Avg'!G1283</f>
        <v>39.093399999999995</v>
      </c>
      <c r="I1283" s="2">
        <f>'Moving Avg'!H1283</f>
        <v>34.228850000000115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si="200"/>
        <v>25</v>
      </c>
      <c r="N1283" s="8">
        <f t="shared" si="201"/>
        <v>0</v>
      </c>
      <c r="O1283" s="8">
        <f t="shared" si="202"/>
        <v>100</v>
      </c>
      <c r="P1283" s="8">
        <f t="shared" si="203"/>
        <v>16.5</v>
      </c>
      <c r="Q1283" s="9">
        <f t="shared" ref="Q1283:Q1346" si="204">0.35*M1283+N1283*0.35+O1283*0.15+P1283*0.15</f>
        <v>26.225000000000001</v>
      </c>
      <c r="R1283" s="9">
        <f t="shared" ref="R1283:R1346" si="205">M1283*0.2+N1283*0.2+O1283*0.35+P1283*0.25</f>
        <v>44.125</v>
      </c>
      <c r="S1283" s="9">
        <f t="shared" ref="S1283:S1346" si="206">M1283*0.15+N1283*0.15+O1283*0.25+P1283*0.45</f>
        <v>36.174999999999997</v>
      </c>
      <c r="T1283" s="9">
        <f t="shared" ref="T1283:T1346" si="207">0.25*SUM(M1283:P1283)</f>
        <v>35.375</v>
      </c>
      <c r="U1283" s="8">
        <f t="shared" ref="U1283:U1346" si="208">SUM(Q1283:S1283)/3</f>
        <v>35.508333333333333</v>
      </c>
      <c r="V1283" s="8">
        <f t="shared" ref="V1283:V1346" si="209">SUM(Q1283:T1283)/4</f>
        <v>35.474999999999994</v>
      </c>
    </row>
    <row r="1284" spans="1:22" ht="13.5" x14ac:dyDescent="0.25">
      <c r="A1284" s="3">
        <f>RSI!A1284</f>
        <v>44181</v>
      </c>
      <c r="B1284" s="2">
        <f>RSI!B1284</f>
        <v>47.7</v>
      </c>
      <c r="C1284" s="2">
        <f>RSI!I1284</f>
        <v>67.993681358368548</v>
      </c>
      <c r="D1284" s="2">
        <f>MACD!E1284</f>
        <v>-0.12886926024042111</v>
      </c>
      <c r="E1284" s="2">
        <f>MACD!F1284</f>
        <v>-1.3181776211148222</v>
      </c>
      <c r="F1284" s="2">
        <f>'Moving Avg'!D1284</f>
        <v>47.064</v>
      </c>
      <c r="G1284" s="2">
        <f>'Moving Avg'!F1284</f>
        <v>46.099999999999994</v>
      </c>
      <c r="H1284" s="2">
        <f>'Moving Avg'!G1284</f>
        <v>39.361999999999995</v>
      </c>
      <c r="I1284" s="2">
        <f>'Moving Avg'!H1284</f>
        <v>34.262350000000112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0"/>
        <v>25</v>
      </c>
      <c r="N1284" s="8">
        <f t="shared" si="201"/>
        <v>0</v>
      </c>
      <c r="O1284" s="8">
        <f t="shared" si="202"/>
        <v>100</v>
      </c>
      <c r="P1284" s="8">
        <f t="shared" si="203"/>
        <v>16.5</v>
      </c>
      <c r="Q1284" s="9">
        <f t="shared" si="204"/>
        <v>26.225000000000001</v>
      </c>
      <c r="R1284" s="9">
        <f t="shared" si="205"/>
        <v>44.125</v>
      </c>
      <c r="S1284" s="9">
        <f t="shared" si="206"/>
        <v>36.174999999999997</v>
      </c>
      <c r="T1284" s="9">
        <f t="shared" si="207"/>
        <v>35.375</v>
      </c>
      <c r="U1284" s="8">
        <f t="shared" si="208"/>
        <v>35.508333333333333</v>
      </c>
      <c r="V1284" s="8">
        <f t="shared" si="209"/>
        <v>35.474999999999994</v>
      </c>
    </row>
    <row r="1285" spans="1:22" ht="13.5" x14ac:dyDescent="0.25">
      <c r="A1285" s="3">
        <f>RSI!A1285</f>
        <v>44182</v>
      </c>
      <c r="B1285" s="2">
        <f>RSI!B1285</f>
        <v>47.8</v>
      </c>
      <c r="C1285" s="2">
        <f>RSI!I1285</f>
        <v>68.314671295420297</v>
      </c>
      <c r="D1285" s="2">
        <f>MACD!E1285</f>
        <v>4.4670757529530647E-2</v>
      </c>
      <c r="E1285" s="2">
        <f>MACD!F1285</f>
        <v>-1.0456079453859517</v>
      </c>
      <c r="F1285" s="2">
        <f>'Moving Avg'!D1285</f>
        <v>47.064</v>
      </c>
      <c r="G1285" s="2">
        <f>'Moving Avg'!F1285</f>
        <v>46.351500000000001</v>
      </c>
      <c r="H1285" s="2">
        <f>'Moving Avg'!G1285</f>
        <v>39.632599999999996</v>
      </c>
      <c r="I1285" s="2">
        <f>'Moving Avg'!H1285</f>
        <v>34.296350000000103</v>
      </c>
      <c r="J1285" s="6" t="str">
        <f>OBV!F1285</f>
        <v>BULLISH</v>
      </c>
      <c r="K1285" s="6" t="str">
        <f>OBV!G1285</f>
        <v>NEUTRAL</v>
      </c>
      <c r="L1285" s="6" t="str">
        <f>OBV!H1285</f>
        <v>NEUTRAL</v>
      </c>
      <c r="M1285" s="8">
        <f t="shared" si="200"/>
        <v>25</v>
      </c>
      <c r="N1285" s="8">
        <f t="shared" si="201"/>
        <v>0</v>
      </c>
      <c r="O1285" s="8">
        <f t="shared" si="202"/>
        <v>100</v>
      </c>
      <c r="P1285" s="8">
        <f t="shared" si="203"/>
        <v>49.5</v>
      </c>
      <c r="Q1285" s="9">
        <f t="shared" si="204"/>
        <v>31.175000000000001</v>
      </c>
      <c r="R1285" s="9">
        <f t="shared" si="205"/>
        <v>52.375</v>
      </c>
      <c r="S1285" s="9">
        <f t="shared" si="206"/>
        <v>51.025000000000006</v>
      </c>
      <c r="T1285" s="9">
        <f t="shared" si="207"/>
        <v>43.625</v>
      </c>
      <c r="U1285" s="8">
        <f t="shared" si="208"/>
        <v>44.858333333333327</v>
      </c>
      <c r="V1285" s="8">
        <f t="shared" si="209"/>
        <v>44.55</v>
      </c>
    </row>
    <row r="1286" spans="1:22" ht="13.5" x14ac:dyDescent="0.25">
      <c r="A1286" s="3">
        <f>RSI!A1286</f>
        <v>44183</v>
      </c>
      <c r="B1286" s="2">
        <f>RSI!B1286</f>
        <v>45.65</v>
      </c>
      <c r="C1286" s="2">
        <f>RSI!I1286</f>
        <v>55.440820166352722</v>
      </c>
      <c r="D1286" s="2">
        <f>MACD!E1286</f>
        <v>0.33015458048286206</v>
      </c>
      <c r="E1286" s="2">
        <f>MACD!F1286</f>
        <v>-0.77045544021218904</v>
      </c>
      <c r="F1286" s="2">
        <f>'Moving Avg'!D1286</f>
        <v>46.92</v>
      </c>
      <c r="G1286" s="2">
        <f>'Moving Avg'!F1286</f>
        <v>46.470999999999997</v>
      </c>
      <c r="H1286" s="2">
        <f>'Moving Avg'!G1286</f>
        <v>39.860199999999999</v>
      </c>
      <c r="I1286" s="2">
        <f>'Moving Avg'!H1286</f>
        <v>34.319600000000101</v>
      </c>
      <c r="J1286" s="6" t="str">
        <f>OBV!F1286</f>
        <v>BULLISH</v>
      </c>
      <c r="K1286" s="6" t="str">
        <f>OBV!G1286</f>
        <v>NEUTRAL</v>
      </c>
      <c r="L1286" s="6" t="str">
        <f>OBV!H1286</f>
        <v>BULLISH DIVERGENCE</v>
      </c>
      <c r="M1286" s="8">
        <f t="shared" si="200"/>
        <v>25</v>
      </c>
      <c r="N1286" s="8">
        <f t="shared" si="201"/>
        <v>0</v>
      </c>
      <c r="O1286" s="8">
        <f t="shared" si="202"/>
        <v>100</v>
      </c>
      <c r="P1286" s="8">
        <f t="shared" si="203"/>
        <v>66.5</v>
      </c>
      <c r="Q1286" s="9">
        <f t="shared" si="204"/>
        <v>33.725000000000001</v>
      </c>
      <c r="R1286" s="9">
        <f t="shared" si="205"/>
        <v>56.625</v>
      </c>
      <c r="S1286" s="9">
        <f t="shared" si="206"/>
        <v>58.674999999999997</v>
      </c>
      <c r="T1286" s="9">
        <f t="shared" si="207"/>
        <v>47.875</v>
      </c>
      <c r="U1286" s="8">
        <f t="shared" si="208"/>
        <v>49.67499999999999</v>
      </c>
      <c r="V1286" s="8">
        <f t="shared" si="209"/>
        <v>49.224999999999994</v>
      </c>
    </row>
    <row r="1287" spans="1:22" ht="13.5" x14ac:dyDescent="0.25">
      <c r="A1287" s="3">
        <f>RSI!A1287</f>
        <v>44186</v>
      </c>
      <c r="B1287" s="2">
        <f>RSI!B1287</f>
        <v>45.61</v>
      </c>
      <c r="C1287" s="2">
        <f>RSI!I1287</f>
        <v>55.232278100743279</v>
      </c>
      <c r="D1287" s="2">
        <f>MACD!E1287</f>
        <v>0.55444926136672024</v>
      </c>
      <c r="E1287" s="2">
        <f>MACD!F1287</f>
        <v>-0.50547449989640725</v>
      </c>
      <c r="F1287" s="2">
        <f>'Moving Avg'!D1287</f>
        <v>46.481999999999992</v>
      </c>
      <c r="G1287" s="2">
        <f>'Moving Avg'!F1287</f>
        <v>46.588499999999996</v>
      </c>
      <c r="H1287" s="2">
        <f>'Moving Avg'!G1287</f>
        <v>40.087000000000003</v>
      </c>
      <c r="I1287" s="2">
        <f>'Moving Avg'!H1287</f>
        <v>34.342650000000091</v>
      </c>
      <c r="J1287" s="6" t="str">
        <f>OBV!F1287</f>
        <v>BULLISH</v>
      </c>
      <c r="K1287" s="6" t="str">
        <f>OBV!G1287</f>
        <v>NEUTRAL</v>
      </c>
      <c r="L1287" s="6" t="str">
        <f>OBV!H1287</f>
        <v>BULLISH DIVERGENCE</v>
      </c>
      <c r="M1287" s="8">
        <f t="shared" si="200"/>
        <v>25</v>
      </c>
      <c r="N1287" s="8">
        <f t="shared" si="201"/>
        <v>0</v>
      </c>
      <c r="O1287" s="8">
        <f t="shared" si="202"/>
        <v>100</v>
      </c>
      <c r="P1287" s="8">
        <f t="shared" si="203"/>
        <v>66.5</v>
      </c>
      <c r="Q1287" s="9">
        <f t="shared" si="204"/>
        <v>33.725000000000001</v>
      </c>
      <c r="R1287" s="9">
        <f t="shared" si="205"/>
        <v>56.625</v>
      </c>
      <c r="S1287" s="9">
        <f t="shared" si="206"/>
        <v>58.674999999999997</v>
      </c>
      <c r="T1287" s="9">
        <f t="shared" si="207"/>
        <v>47.875</v>
      </c>
      <c r="U1287" s="8">
        <f t="shared" si="208"/>
        <v>49.67499999999999</v>
      </c>
      <c r="V1287" s="8">
        <f t="shared" si="209"/>
        <v>49.224999999999994</v>
      </c>
    </row>
    <row r="1288" spans="1:22" ht="13.5" x14ac:dyDescent="0.25">
      <c r="A1288" s="3">
        <f>RSI!A1288</f>
        <v>44187</v>
      </c>
      <c r="B1288" s="2">
        <f>RSI!B1288</f>
        <v>47.66</v>
      </c>
      <c r="C1288" s="2">
        <f>RSI!I1288</f>
        <v>62.928575658163858</v>
      </c>
      <c r="D1288" s="2">
        <f>MACD!E1288</f>
        <v>0.75593997418037873</v>
      </c>
      <c r="E1288" s="2">
        <f>MACD!F1288</f>
        <v>-0.25319160508105004</v>
      </c>
      <c r="F1288" s="2">
        <f>'Moving Avg'!D1288</f>
        <v>46.884</v>
      </c>
      <c r="G1288" s="2">
        <f>'Moving Avg'!F1288</f>
        <v>46.743999999999986</v>
      </c>
      <c r="H1288" s="2">
        <f>'Moving Avg'!G1288</f>
        <v>40.354800000000004</v>
      </c>
      <c r="I1288" s="2">
        <f>'Moving Avg'!H1288</f>
        <v>34.375950000000088</v>
      </c>
      <c r="J1288" s="6" t="str">
        <f>OBV!F1288</f>
        <v>BULLISH</v>
      </c>
      <c r="K1288" s="6" t="str">
        <f>OBV!G1288</f>
        <v>NEUTRAL</v>
      </c>
      <c r="L1288" s="6" t="str">
        <f>OBV!H1288</f>
        <v>CONFIRMED BULLISH</v>
      </c>
      <c r="M1288" s="8">
        <f t="shared" si="200"/>
        <v>25</v>
      </c>
      <c r="N1288" s="8">
        <f t="shared" si="201"/>
        <v>0</v>
      </c>
      <c r="O1288" s="8">
        <f t="shared" si="202"/>
        <v>100</v>
      </c>
      <c r="P1288" s="8">
        <f t="shared" si="203"/>
        <v>83.5</v>
      </c>
      <c r="Q1288" s="9">
        <f t="shared" si="204"/>
        <v>36.274999999999999</v>
      </c>
      <c r="R1288" s="9">
        <f t="shared" si="205"/>
        <v>60.875</v>
      </c>
      <c r="S1288" s="9">
        <f t="shared" si="206"/>
        <v>66.325000000000003</v>
      </c>
      <c r="T1288" s="9">
        <f t="shared" si="207"/>
        <v>52.125</v>
      </c>
      <c r="U1288" s="8">
        <f t="shared" si="208"/>
        <v>54.491666666666674</v>
      </c>
      <c r="V1288" s="8">
        <f t="shared" si="209"/>
        <v>53.900000000000006</v>
      </c>
    </row>
    <row r="1289" spans="1:22" ht="13.5" x14ac:dyDescent="0.25">
      <c r="A1289" s="3">
        <f>RSI!A1289</f>
        <v>44188</v>
      </c>
      <c r="B1289" s="2">
        <f>RSI!B1289</f>
        <v>47.8</v>
      </c>
      <c r="C1289" s="2">
        <f>RSI!I1289</f>
        <v>63.391444877853878</v>
      </c>
      <c r="D1289" s="2">
        <f>MACD!E1289</f>
        <v>0.89869264120897441</v>
      </c>
      <c r="E1289" s="2">
        <f>MACD!F1289</f>
        <v>-2.2814755823045152E-2</v>
      </c>
      <c r="F1289" s="2">
        <f>'Moving Avg'!D1289</f>
        <v>46.903999999999996</v>
      </c>
      <c r="G1289" s="2">
        <f>'Moving Avg'!F1289</f>
        <v>46.906499999999994</v>
      </c>
      <c r="H1289" s="2">
        <f>'Moving Avg'!G1289</f>
        <v>40.625400000000006</v>
      </c>
      <c r="I1289" s="2">
        <f>'Moving Avg'!H1289</f>
        <v>34.409950000000087</v>
      </c>
      <c r="J1289" s="6" t="str">
        <f>OBV!F1289</f>
        <v>BULLISH</v>
      </c>
      <c r="K1289" s="6" t="str">
        <f>OBV!G1289</f>
        <v>NEUTRAL</v>
      </c>
      <c r="L1289" s="6" t="str">
        <f>OBV!H1289</f>
        <v>CONFIRMED BULLISH</v>
      </c>
      <c r="M1289" s="8">
        <f t="shared" si="200"/>
        <v>25</v>
      </c>
      <c r="N1289" s="8">
        <f t="shared" si="201"/>
        <v>0</v>
      </c>
      <c r="O1289" s="8">
        <f t="shared" si="202"/>
        <v>100</v>
      </c>
      <c r="P1289" s="8">
        <f t="shared" si="203"/>
        <v>83.5</v>
      </c>
      <c r="Q1289" s="9">
        <f t="shared" si="204"/>
        <v>36.274999999999999</v>
      </c>
      <c r="R1289" s="9">
        <f t="shared" si="205"/>
        <v>60.875</v>
      </c>
      <c r="S1289" s="9">
        <f t="shared" si="206"/>
        <v>66.325000000000003</v>
      </c>
      <c r="T1289" s="9">
        <f t="shared" si="207"/>
        <v>52.125</v>
      </c>
      <c r="U1289" s="8">
        <f t="shared" si="208"/>
        <v>54.491666666666674</v>
      </c>
      <c r="V1289" s="8">
        <f t="shared" si="209"/>
        <v>53.900000000000006</v>
      </c>
    </row>
    <row r="1290" spans="1:22" ht="13.5" x14ac:dyDescent="0.25">
      <c r="A1290" s="3">
        <f>RSI!A1290</f>
        <v>44189</v>
      </c>
      <c r="B1290" s="2">
        <f>RSI!B1290</f>
        <v>47.8</v>
      </c>
      <c r="C1290" s="2">
        <f>RSI!I1290</f>
        <v>63.391444877853878</v>
      </c>
      <c r="D1290" s="2">
        <f>MACD!E1290</f>
        <v>0.97180435878170357</v>
      </c>
      <c r="E1290" s="2">
        <f>MACD!F1290</f>
        <v>0.17610906709790461</v>
      </c>
      <c r="F1290" s="2">
        <f>'Moving Avg'!D1290</f>
        <v>46.903999999999996</v>
      </c>
      <c r="G1290" s="2">
        <f>'Moving Avg'!F1290</f>
        <v>47.068999999999988</v>
      </c>
      <c r="H1290" s="2">
        <f>'Moving Avg'!G1290</f>
        <v>40.896000000000001</v>
      </c>
      <c r="I1290" s="2">
        <f>'Moving Avg'!H1290</f>
        <v>34.443950000000079</v>
      </c>
      <c r="J1290" s="6" t="str">
        <f>OBV!F1290</f>
        <v>BULLISH</v>
      </c>
      <c r="K1290" s="6" t="str">
        <f>OBV!G1290</f>
        <v>NEUTRAL</v>
      </c>
      <c r="L1290" s="6" t="str">
        <f>OBV!H1290</f>
        <v>NEUTRAL</v>
      </c>
      <c r="M1290" s="8">
        <f t="shared" si="200"/>
        <v>25</v>
      </c>
      <c r="N1290" s="8">
        <f t="shared" si="201"/>
        <v>0</v>
      </c>
      <c r="O1290" s="8">
        <f t="shared" si="202"/>
        <v>100</v>
      </c>
      <c r="P1290" s="8">
        <f t="shared" si="203"/>
        <v>49.5</v>
      </c>
      <c r="Q1290" s="9">
        <f t="shared" si="204"/>
        <v>31.175000000000001</v>
      </c>
      <c r="R1290" s="9">
        <f t="shared" si="205"/>
        <v>52.375</v>
      </c>
      <c r="S1290" s="9">
        <f t="shared" si="206"/>
        <v>51.025000000000006</v>
      </c>
      <c r="T1290" s="9">
        <f t="shared" si="207"/>
        <v>43.625</v>
      </c>
      <c r="U1290" s="8">
        <f t="shared" si="208"/>
        <v>44.858333333333327</v>
      </c>
      <c r="V1290" s="8">
        <f t="shared" si="209"/>
        <v>44.55</v>
      </c>
    </row>
    <row r="1291" spans="1:22" ht="13.5" x14ac:dyDescent="0.25">
      <c r="A1291" s="3">
        <f>RSI!A1291</f>
        <v>44190</v>
      </c>
      <c r="B1291" s="2">
        <f>RSI!B1291</f>
        <v>47.8</v>
      </c>
      <c r="C1291" s="2">
        <f>RSI!I1291</f>
        <v>63.391444877853878</v>
      </c>
      <c r="D1291" s="2">
        <f>MACD!E1291</f>
        <v>0.79801092544089158</v>
      </c>
      <c r="E1291" s="2">
        <f>MACD!F1291</f>
        <v>0.30048943876650203</v>
      </c>
      <c r="F1291" s="2">
        <f>'Moving Avg'!D1291</f>
        <v>47.334000000000003</v>
      </c>
      <c r="G1291" s="2">
        <f>'Moving Avg'!F1291</f>
        <v>47.164999999999992</v>
      </c>
      <c r="H1291" s="2">
        <f>'Moving Avg'!G1291</f>
        <v>41.16660000000001</v>
      </c>
      <c r="I1291" s="2">
        <f>'Moving Avg'!H1291</f>
        <v>34.477950000000078</v>
      </c>
      <c r="J1291" s="6" t="str">
        <f>OBV!F1291</f>
        <v>BULLISH</v>
      </c>
      <c r="K1291" s="6" t="str">
        <f>OBV!G1291</f>
        <v>NEUTRAL</v>
      </c>
      <c r="L1291" s="6" t="str">
        <f>OBV!H1291</f>
        <v>CONFIRMED BULLISH</v>
      </c>
      <c r="M1291" s="8">
        <f t="shared" si="200"/>
        <v>25</v>
      </c>
      <c r="N1291" s="8">
        <f t="shared" si="201"/>
        <v>0</v>
      </c>
      <c r="O1291" s="8">
        <f t="shared" si="202"/>
        <v>100</v>
      </c>
      <c r="P1291" s="8">
        <f t="shared" si="203"/>
        <v>83.5</v>
      </c>
      <c r="Q1291" s="9">
        <f t="shared" si="204"/>
        <v>36.274999999999999</v>
      </c>
      <c r="R1291" s="9">
        <f t="shared" si="205"/>
        <v>60.875</v>
      </c>
      <c r="S1291" s="9">
        <f t="shared" si="206"/>
        <v>66.325000000000003</v>
      </c>
      <c r="T1291" s="9">
        <f t="shared" si="207"/>
        <v>52.125</v>
      </c>
      <c r="U1291" s="8">
        <f t="shared" si="208"/>
        <v>54.491666666666674</v>
      </c>
      <c r="V1291" s="8">
        <f t="shared" si="209"/>
        <v>53.900000000000006</v>
      </c>
    </row>
    <row r="1292" spans="1:22" ht="13.5" x14ac:dyDescent="0.25">
      <c r="A1292" s="3">
        <f>RSI!A1292</f>
        <v>44193</v>
      </c>
      <c r="B1292" s="2">
        <f>RSI!B1292</f>
        <v>47.8</v>
      </c>
      <c r="C1292" s="2">
        <f>RSI!I1292</f>
        <v>63.391444877853878</v>
      </c>
      <c r="D1292" s="2">
        <f>MACD!E1292</f>
        <v>0.85645754119448725</v>
      </c>
      <c r="E1292" s="2">
        <f>MACD!F1292</f>
        <v>0.41168305925209914</v>
      </c>
      <c r="F1292" s="2">
        <f>'Moving Avg'!D1292</f>
        <v>47.772000000000006</v>
      </c>
      <c r="G1292" s="2">
        <f>'Moving Avg'!F1292</f>
        <v>47.204999999999991</v>
      </c>
      <c r="H1292" s="2">
        <f>'Moving Avg'!G1292</f>
        <v>41.456000000000003</v>
      </c>
      <c r="I1292" s="2">
        <f>'Moving Avg'!H1292</f>
        <v>34.511950000000077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  <c r="M1292" s="8">
        <f t="shared" si="200"/>
        <v>25</v>
      </c>
      <c r="N1292" s="8">
        <f t="shared" si="201"/>
        <v>0</v>
      </c>
      <c r="O1292" s="8">
        <f t="shared" si="202"/>
        <v>100</v>
      </c>
      <c r="P1292" s="8">
        <f t="shared" si="203"/>
        <v>83.5</v>
      </c>
      <c r="Q1292" s="9">
        <f t="shared" si="204"/>
        <v>36.274999999999999</v>
      </c>
      <c r="R1292" s="9">
        <f t="shared" si="205"/>
        <v>60.875</v>
      </c>
      <c r="S1292" s="9">
        <f t="shared" si="206"/>
        <v>66.325000000000003</v>
      </c>
      <c r="T1292" s="9">
        <f t="shared" si="207"/>
        <v>52.125</v>
      </c>
      <c r="U1292" s="8">
        <f t="shared" si="208"/>
        <v>54.491666666666674</v>
      </c>
      <c r="V1292" s="8">
        <f t="shared" si="209"/>
        <v>53.900000000000006</v>
      </c>
    </row>
    <row r="1293" spans="1:22" ht="13.5" x14ac:dyDescent="0.25">
      <c r="A1293" s="3">
        <f>RSI!A1293</f>
        <v>44194</v>
      </c>
      <c r="B1293" s="2">
        <f>RSI!B1293</f>
        <v>47.8</v>
      </c>
      <c r="C1293" s="2">
        <f>RSI!I1293</f>
        <v>63.391444877853878</v>
      </c>
      <c r="D1293" s="2">
        <f>MACD!E1293</f>
        <v>0.56171961859465824</v>
      </c>
      <c r="E1293" s="2">
        <f>MACD!F1293</f>
        <v>0.44169037112061099</v>
      </c>
      <c r="F1293" s="2">
        <f>'Moving Avg'!D1293</f>
        <v>47.8</v>
      </c>
      <c r="G1293" s="2">
        <f>'Moving Avg'!F1293</f>
        <v>47.245499999999986</v>
      </c>
      <c r="H1293" s="2">
        <f>'Moving Avg'!G1293</f>
        <v>41.745399999999997</v>
      </c>
      <c r="I1293" s="2">
        <f>'Moving Avg'!H1293</f>
        <v>34.555150000000069</v>
      </c>
      <c r="J1293" s="6" t="str">
        <f>OBV!F1293</f>
        <v>BULLISH</v>
      </c>
      <c r="K1293" s="6" t="str">
        <f>OBV!G1293</f>
        <v>NEUTRAL</v>
      </c>
      <c r="L1293" s="6" t="str">
        <f>OBV!H1293</f>
        <v>CONFIRMED BULLISH</v>
      </c>
      <c r="M1293" s="8">
        <f t="shared" si="200"/>
        <v>25</v>
      </c>
      <c r="N1293" s="8">
        <f t="shared" si="201"/>
        <v>0</v>
      </c>
      <c r="O1293" s="8">
        <f t="shared" si="202"/>
        <v>100</v>
      </c>
      <c r="P1293" s="8">
        <f t="shared" si="203"/>
        <v>83.5</v>
      </c>
      <c r="Q1293" s="9">
        <f t="shared" si="204"/>
        <v>36.274999999999999</v>
      </c>
      <c r="R1293" s="9">
        <f t="shared" si="205"/>
        <v>60.875</v>
      </c>
      <c r="S1293" s="9">
        <f t="shared" si="206"/>
        <v>66.325000000000003</v>
      </c>
      <c r="T1293" s="9">
        <f t="shared" si="207"/>
        <v>52.125</v>
      </c>
      <c r="U1293" s="8">
        <f t="shared" si="208"/>
        <v>54.491666666666674</v>
      </c>
      <c r="V1293" s="8">
        <f t="shared" si="209"/>
        <v>53.900000000000006</v>
      </c>
    </row>
    <row r="1294" spans="1:22" ht="13.5" x14ac:dyDescent="0.25">
      <c r="A1294" s="3">
        <f>RSI!A1294</f>
        <v>44195</v>
      </c>
      <c r="B1294" s="2">
        <f>RSI!B1294</f>
        <v>47.8</v>
      </c>
      <c r="C1294" s="2">
        <f>RSI!I1294</f>
        <v>63.391444877853878</v>
      </c>
      <c r="D1294" s="2">
        <f>MACD!E1294</f>
        <v>0.61528142147405163</v>
      </c>
      <c r="E1294" s="2">
        <f>MACD!F1294</f>
        <v>0.47640858119129914</v>
      </c>
      <c r="F1294" s="2">
        <f>'Moving Avg'!D1294</f>
        <v>47.8</v>
      </c>
      <c r="G1294" s="2">
        <f>'Moving Avg'!F1294</f>
        <v>47.285999999999987</v>
      </c>
      <c r="H1294" s="2">
        <f>'Moving Avg'!G1294</f>
        <v>42.034800000000004</v>
      </c>
      <c r="I1294" s="2">
        <f>'Moving Avg'!H1294</f>
        <v>34.598350000000067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  <c r="M1294" s="8">
        <f t="shared" si="200"/>
        <v>25</v>
      </c>
      <c r="N1294" s="8">
        <f t="shared" si="201"/>
        <v>0</v>
      </c>
      <c r="O1294" s="8">
        <f t="shared" si="202"/>
        <v>100</v>
      </c>
      <c r="P1294" s="8">
        <f t="shared" si="203"/>
        <v>33</v>
      </c>
      <c r="Q1294" s="9">
        <f t="shared" si="204"/>
        <v>28.7</v>
      </c>
      <c r="R1294" s="9">
        <f t="shared" si="205"/>
        <v>48.25</v>
      </c>
      <c r="S1294" s="9">
        <f t="shared" si="206"/>
        <v>43.6</v>
      </c>
      <c r="T1294" s="9">
        <f t="shared" si="207"/>
        <v>39.5</v>
      </c>
      <c r="U1294" s="8">
        <f t="shared" si="208"/>
        <v>40.183333333333337</v>
      </c>
      <c r="V1294" s="8">
        <f t="shared" si="209"/>
        <v>40.012500000000003</v>
      </c>
    </row>
    <row r="1295" spans="1:22" ht="13.5" x14ac:dyDescent="0.25">
      <c r="A1295" s="3">
        <f>RSI!A1295</f>
        <v>44196</v>
      </c>
      <c r="B1295" s="2">
        <f>RSI!B1295</f>
        <v>47.8</v>
      </c>
      <c r="C1295" s="2">
        <f>RSI!I1295</f>
        <v>63.391444877853878</v>
      </c>
      <c r="D1295" s="2">
        <f>MACD!E1295</f>
        <v>0.66447905710350597</v>
      </c>
      <c r="E1295" s="2">
        <f>MACD!F1295</f>
        <v>0.51402267637374055</v>
      </c>
      <c r="F1295" s="2">
        <f>'Moving Avg'!D1295</f>
        <v>47.8</v>
      </c>
      <c r="G1295" s="2">
        <f>'Moving Avg'!F1295</f>
        <v>47.326499999999982</v>
      </c>
      <c r="H1295" s="2">
        <f>'Moving Avg'!G1295</f>
        <v>42.324199999999998</v>
      </c>
      <c r="I1295" s="2">
        <f>'Moving Avg'!H1295</f>
        <v>34.641550000000066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  <c r="M1295" s="8">
        <f t="shared" si="200"/>
        <v>25</v>
      </c>
      <c r="N1295" s="8">
        <f t="shared" si="201"/>
        <v>0</v>
      </c>
      <c r="O1295" s="8">
        <f t="shared" si="202"/>
        <v>100</v>
      </c>
      <c r="P1295" s="8">
        <f t="shared" si="203"/>
        <v>33</v>
      </c>
      <c r="Q1295" s="9">
        <f t="shared" si="204"/>
        <v>28.7</v>
      </c>
      <c r="R1295" s="9">
        <f t="shared" si="205"/>
        <v>48.25</v>
      </c>
      <c r="S1295" s="9">
        <f t="shared" si="206"/>
        <v>43.6</v>
      </c>
      <c r="T1295" s="9">
        <f t="shared" si="207"/>
        <v>39.5</v>
      </c>
      <c r="U1295" s="8">
        <f t="shared" si="208"/>
        <v>40.183333333333337</v>
      </c>
      <c r="V1295" s="8">
        <f t="shared" si="209"/>
        <v>40.012500000000003</v>
      </c>
    </row>
    <row r="1296" spans="1:22" ht="13.5" x14ac:dyDescent="0.25">
      <c r="A1296" s="3">
        <f>RSI!A1296</f>
        <v>44200</v>
      </c>
      <c r="B1296" s="2">
        <f>RSI!B1296</f>
        <v>47.8</v>
      </c>
      <c r="C1296" s="2">
        <f>RSI!I1296</f>
        <v>63.391444877853878</v>
      </c>
      <c r="D1296" s="2">
        <f>MACD!E1296</f>
        <v>0.36468257154704986</v>
      </c>
      <c r="E1296" s="2">
        <f>MACD!F1296</f>
        <v>0.48415465540840241</v>
      </c>
      <c r="F1296" s="2">
        <f>'Moving Avg'!D1296</f>
        <v>47.8</v>
      </c>
      <c r="G1296" s="2">
        <f>'Moving Avg'!F1296</f>
        <v>47.366999999999976</v>
      </c>
      <c r="H1296" s="2">
        <f>'Moving Avg'!G1296</f>
        <v>42.613599999999998</v>
      </c>
      <c r="I1296" s="2">
        <f>'Moving Avg'!H1296</f>
        <v>34.684750000000058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  <c r="M1296" s="8">
        <f t="shared" si="200"/>
        <v>25</v>
      </c>
      <c r="N1296" s="8">
        <f t="shared" si="201"/>
        <v>100</v>
      </c>
      <c r="O1296" s="8">
        <f t="shared" si="202"/>
        <v>100</v>
      </c>
      <c r="P1296" s="8">
        <f t="shared" si="203"/>
        <v>33</v>
      </c>
      <c r="Q1296" s="9">
        <f t="shared" si="204"/>
        <v>63.7</v>
      </c>
      <c r="R1296" s="9">
        <f t="shared" si="205"/>
        <v>68.25</v>
      </c>
      <c r="S1296" s="9">
        <f t="shared" si="206"/>
        <v>58.6</v>
      </c>
      <c r="T1296" s="9">
        <f t="shared" si="207"/>
        <v>64.5</v>
      </c>
      <c r="U1296" s="8">
        <f t="shared" si="208"/>
        <v>63.516666666666659</v>
      </c>
      <c r="V1296" s="8">
        <f t="shared" si="209"/>
        <v>63.762499999999996</v>
      </c>
    </row>
    <row r="1297" spans="1:22" ht="13.5" x14ac:dyDescent="0.25">
      <c r="A1297" s="3">
        <f>RSI!A1297</f>
        <v>44201</v>
      </c>
      <c r="B1297" s="2">
        <f>RSI!B1297</f>
        <v>47.8</v>
      </c>
      <c r="C1297" s="2">
        <f>RSI!I1297</f>
        <v>63.391444877853878</v>
      </c>
      <c r="D1297" s="2">
        <f>MACD!E1297</f>
        <v>9.498808774588241E-2</v>
      </c>
      <c r="E1297" s="2">
        <f>MACD!F1297</f>
        <v>0.40632134187589847</v>
      </c>
      <c r="F1297" s="2">
        <f>'Moving Avg'!D1297</f>
        <v>47.8</v>
      </c>
      <c r="G1297" s="2">
        <f>'Moving Avg'!F1297</f>
        <v>47.411999999999978</v>
      </c>
      <c r="H1297" s="2">
        <f>'Moving Avg'!G1297</f>
        <v>42.902999999999999</v>
      </c>
      <c r="I1297" s="2">
        <f>'Moving Avg'!H1297</f>
        <v>34.736750000000058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  <c r="M1297" s="8">
        <f t="shared" si="200"/>
        <v>25</v>
      </c>
      <c r="N1297" s="8">
        <f t="shared" si="201"/>
        <v>100</v>
      </c>
      <c r="O1297" s="8">
        <f t="shared" si="202"/>
        <v>100</v>
      </c>
      <c r="P1297" s="8">
        <f t="shared" si="203"/>
        <v>33</v>
      </c>
      <c r="Q1297" s="9">
        <f t="shared" si="204"/>
        <v>63.7</v>
      </c>
      <c r="R1297" s="9">
        <f t="shared" si="205"/>
        <v>68.25</v>
      </c>
      <c r="S1297" s="9">
        <f t="shared" si="206"/>
        <v>58.6</v>
      </c>
      <c r="T1297" s="9">
        <f t="shared" si="207"/>
        <v>64.5</v>
      </c>
      <c r="U1297" s="8">
        <f t="shared" si="208"/>
        <v>63.516666666666659</v>
      </c>
      <c r="V1297" s="8">
        <f t="shared" si="209"/>
        <v>63.762499999999996</v>
      </c>
    </row>
    <row r="1298" spans="1:22" ht="13.5" x14ac:dyDescent="0.25">
      <c r="A1298" s="3">
        <f>RSI!A1298</f>
        <v>44202</v>
      </c>
      <c r="B1298" s="2">
        <f>RSI!B1298</f>
        <v>47.8</v>
      </c>
      <c r="C1298" s="2">
        <f>RSI!I1298</f>
        <v>63.391444877853878</v>
      </c>
      <c r="D1298" s="2">
        <f>MACD!E1298</f>
        <v>0.17303385584757791</v>
      </c>
      <c r="E1298" s="2">
        <f>MACD!F1298</f>
        <v>0.35966384467023438</v>
      </c>
      <c r="F1298" s="2">
        <f>'Moving Avg'!D1298</f>
        <v>47.8</v>
      </c>
      <c r="G1298" s="2">
        <f>'Moving Avg'!F1298</f>
        <v>47.401999999999973</v>
      </c>
      <c r="H1298" s="2">
        <f>'Moving Avg'!G1298</f>
        <v>43.193000000000005</v>
      </c>
      <c r="I1298" s="2">
        <f>'Moving Avg'!H1298</f>
        <v>34.797150000000052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  <c r="M1298" s="8">
        <f t="shared" si="200"/>
        <v>25</v>
      </c>
      <c r="N1298" s="8">
        <f t="shared" si="201"/>
        <v>100</v>
      </c>
      <c r="O1298" s="8">
        <f t="shared" si="202"/>
        <v>100</v>
      </c>
      <c r="P1298" s="8">
        <f t="shared" si="203"/>
        <v>33</v>
      </c>
      <c r="Q1298" s="9">
        <f t="shared" si="204"/>
        <v>63.7</v>
      </c>
      <c r="R1298" s="9">
        <f t="shared" si="205"/>
        <v>68.25</v>
      </c>
      <c r="S1298" s="9">
        <f t="shared" si="206"/>
        <v>58.6</v>
      </c>
      <c r="T1298" s="9">
        <f t="shared" si="207"/>
        <v>64.5</v>
      </c>
      <c r="U1298" s="8">
        <f t="shared" si="208"/>
        <v>63.516666666666659</v>
      </c>
      <c r="V1298" s="8">
        <f t="shared" si="209"/>
        <v>63.762499999999996</v>
      </c>
    </row>
    <row r="1299" spans="1:22" ht="13.5" x14ac:dyDescent="0.25">
      <c r="A1299" s="3">
        <f>RSI!A1299</f>
        <v>44203</v>
      </c>
      <c r="B1299" s="2">
        <f>RSI!B1299</f>
        <v>47.8</v>
      </c>
      <c r="C1299" s="2">
        <f>RSI!I1299</f>
        <v>63.391444877853878</v>
      </c>
      <c r="D1299" s="2">
        <f>MACD!E1299</f>
        <v>0.2521519493079083</v>
      </c>
      <c r="E1299" s="2">
        <f>MACD!F1299</f>
        <v>0.33816146559776916</v>
      </c>
      <c r="F1299" s="2">
        <f>'Moving Avg'!D1299</f>
        <v>47.8</v>
      </c>
      <c r="G1299" s="2">
        <f>'Moving Avg'!F1299</f>
        <v>47.391999999999982</v>
      </c>
      <c r="H1299" s="2">
        <f>'Moving Avg'!G1299</f>
        <v>43.483000000000004</v>
      </c>
      <c r="I1299" s="2">
        <f>'Moving Avg'!H1299</f>
        <v>34.862900000000053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  <c r="M1299" s="8">
        <f t="shared" si="200"/>
        <v>25</v>
      </c>
      <c r="N1299" s="8">
        <f t="shared" si="201"/>
        <v>100</v>
      </c>
      <c r="O1299" s="8">
        <f t="shared" si="202"/>
        <v>100</v>
      </c>
      <c r="P1299" s="8">
        <f t="shared" si="203"/>
        <v>33</v>
      </c>
      <c r="Q1299" s="9">
        <f t="shared" si="204"/>
        <v>63.7</v>
      </c>
      <c r="R1299" s="9">
        <f t="shared" si="205"/>
        <v>68.25</v>
      </c>
      <c r="S1299" s="9">
        <f t="shared" si="206"/>
        <v>58.6</v>
      </c>
      <c r="T1299" s="9">
        <f t="shared" si="207"/>
        <v>64.5</v>
      </c>
      <c r="U1299" s="8">
        <f t="shared" si="208"/>
        <v>63.516666666666659</v>
      </c>
      <c r="V1299" s="8">
        <f t="shared" si="209"/>
        <v>63.762499999999996</v>
      </c>
    </row>
    <row r="1300" spans="1:22" ht="13.5" x14ac:dyDescent="0.25">
      <c r="A1300" s="3">
        <f>RSI!A1300</f>
        <v>44204</v>
      </c>
      <c r="B1300" s="2">
        <f>RSI!B1300</f>
        <v>47.8</v>
      </c>
      <c r="C1300" s="2">
        <f>RSI!I1300</f>
        <v>63.391444877853878</v>
      </c>
      <c r="D1300" s="2">
        <f>MACD!E1300</f>
        <v>0.31126553308101279</v>
      </c>
      <c r="E1300" s="2">
        <f>MACD!F1300</f>
        <v>0.33278227909441793</v>
      </c>
      <c r="F1300" s="2">
        <f>'Moving Avg'!D1300</f>
        <v>47.8</v>
      </c>
      <c r="G1300" s="2">
        <f>'Moving Avg'!F1300</f>
        <v>47.391999999999982</v>
      </c>
      <c r="H1300" s="2">
        <f>'Moving Avg'!G1300</f>
        <v>43.772799999999997</v>
      </c>
      <c r="I1300" s="2">
        <f>'Moving Avg'!H1300</f>
        <v>34.928650000000047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  <c r="M1300" s="8">
        <f t="shared" si="200"/>
        <v>25</v>
      </c>
      <c r="N1300" s="8">
        <f t="shared" si="201"/>
        <v>100</v>
      </c>
      <c r="O1300" s="8">
        <f t="shared" si="202"/>
        <v>100</v>
      </c>
      <c r="P1300" s="8">
        <f t="shared" si="203"/>
        <v>33</v>
      </c>
      <c r="Q1300" s="9">
        <f t="shared" si="204"/>
        <v>63.7</v>
      </c>
      <c r="R1300" s="9">
        <f t="shared" si="205"/>
        <v>68.25</v>
      </c>
      <c r="S1300" s="9">
        <f t="shared" si="206"/>
        <v>58.6</v>
      </c>
      <c r="T1300" s="9">
        <f t="shared" si="207"/>
        <v>64.5</v>
      </c>
      <c r="U1300" s="8">
        <f t="shared" si="208"/>
        <v>63.516666666666659</v>
      </c>
      <c r="V1300" s="8">
        <f t="shared" si="209"/>
        <v>63.762499999999996</v>
      </c>
    </row>
    <row r="1301" spans="1:22" ht="13.5" x14ac:dyDescent="0.25">
      <c r="A1301" s="3">
        <f>RSI!A1301</f>
        <v>44207</v>
      </c>
      <c r="B1301" s="2">
        <f>RSI!B1301</f>
        <v>47.8</v>
      </c>
      <c r="C1301" s="2">
        <f>RSI!I1301</f>
        <v>63.391444877853878</v>
      </c>
      <c r="D1301" s="2">
        <f>MACD!E1301</f>
        <v>0.35403240887952592</v>
      </c>
      <c r="E1301" s="2">
        <f>MACD!F1301</f>
        <v>0.33703230505143955</v>
      </c>
      <c r="F1301" s="2">
        <f>'Moving Avg'!D1301</f>
        <v>47.8</v>
      </c>
      <c r="G1301" s="2">
        <f>'Moving Avg'!F1301</f>
        <v>47.463499999999982</v>
      </c>
      <c r="H1301" s="2">
        <f>'Moving Avg'!G1301</f>
        <v>44.062600000000003</v>
      </c>
      <c r="I1301" s="2">
        <f>'Moving Avg'!H1301</f>
        <v>34.994400000000041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  <c r="M1301" s="8">
        <f t="shared" si="200"/>
        <v>25</v>
      </c>
      <c r="N1301" s="8">
        <f t="shared" si="201"/>
        <v>0</v>
      </c>
      <c r="O1301" s="8">
        <f t="shared" si="202"/>
        <v>100</v>
      </c>
      <c r="P1301" s="8">
        <f t="shared" si="203"/>
        <v>33</v>
      </c>
      <c r="Q1301" s="9">
        <f t="shared" si="204"/>
        <v>28.7</v>
      </c>
      <c r="R1301" s="9">
        <f t="shared" si="205"/>
        <v>48.25</v>
      </c>
      <c r="S1301" s="9">
        <f t="shared" si="206"/>
        <v>43.6</v>
      </c>
      <c r="T1301" s="9">
        <f t="shared" si="207"/>
        <v>39.5</v>
      </c>
      <c r="U1301" s="8">
        <f t="shared" si="208"/>
        <v>40.183333333333337</v>
      </c>
      <c r="V1301" s="8">
        <f t="shared" si="209"/>
        <v>40.012500000000003</v>
      </c>
    </row>
    <row r="1302" spans="1:22" ht="13.5" x14ac:dyDescent="0.25">
      <c r="A1302" s="3">
        <f>RSI!A1302</f>
        <v>44208</v>
      </c>
      <c r="B1302" s="2">
        <f>RSI!B1302</f>
        <v>47.8</v>
      </c>
      <c r="C1302" s="2">
        <f>RSI!I1302</f>
        <v>63.391444877853878</v>
      </c>
      <c r="D1302" s="2">
        <f>MACD!E1302</f>
        <v>0.38350466303644026</v>
      </c>
      <c r="E1302" s="2">
        <f>MACD!F1302</f>
        <v>0.34632677664843969</v>
      </c>
      <c r="F1302" s="2">
        <f>'Moving Avg'!D1302</f>
        <v>47.8</v>
      </c>
      <c r="G1302" s="2">
        <f>'Moving Avg'!F1302</f>
        <v>47.463499999999975</v>
      </c>
      <c r="H1302" s="2">
        <f>'Moving Avg'!G1302</f>
        <v>44.352399999999996</v>
      </c>
      <c r="I1302" s="2">
        <f>'Moving Avg'!H1302</f>
        <v>35.060150000000043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  <c r="M1302" s="8">
        <f t="shared" si="200"/>
        <v>25</v>
      </c>
      <c r="N1302" s="8">
        <f t="shared" si="201"/>
        <v>0</v>
      </c>
      <c r="O1302" s="8">
        <f t="shared" si="202"/>
        <v>100</v>
      </c>
      <c r="P1302" s="8">
        <f t="shared" si="203"/>
        <v>33</v>
      </c>
      <c r="Q1302" s="9">
        <f t="shared" si="204"/>
        <v>28.7</v>
      </c>
      <c r="R1302" s="9">
        <f t="shared" si="205"/>
        <v>48.25</v>
      </c>
      <c r="S1302" s="9">
        <f t="shared" si="206"/>
        <v>43.6</v>
      </c>
      <c r="T1302" s="9">
        <f t="shared" si="207"/>
        <v>39.5</v>
      </c>
      <c r="U1302" s="8">
        <f t="shared" si="208"/>
        <v>40.183333333333337</v>
      </c>
      <c r="V1302" s="8">
        <f t="shared" si="209"/>
        <v>40.012500000000003</v>
      </c>
    </row>
    <row r="1303" spans="1:22" ht="13.5" x14ac:dyDescent="0.25">
      <c r="A1303" s="3">
        <f>RSI!A1303</f>
        <v>44209</v>
      </c>
      <c r="B1303" s="2">
        <f>RSI!B1303</f>
        <v>47.8</v>
      </c>
      <c r="C1303" s="2">
        <f>RSI!I1303</f>
        <v>63.391444877853878</v>
      </c>
      <c r="D1303" s="2">
        <f>MACD!E1303</f>
        <v>0.40222503694243983</v>
      </c>
      <c r="E1303" s="2">
        <f>MACD!F1303</f>
        <v>0.35750642870723975</v>
      </c>
      <c r="F1303" s="2">
        <f>'Moving Avg'!D1303</f>
        <v>47.8</v>
      </c>
      <c r="G1303" s="2">
        <f>'Moving Avg'!F1303</f>
        <v>47.570999999999984</v>
      </c>
      <c r="H1303" s="2">
        <f>'Moving Avg'!G1303</f>
        <v>44.642199999999995</v>
      </c>
      <c r="I1303" s="2">
        <f>'Moving Avg'!H1303</f>
        <v>35.125900000000037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  <c r="M1303" s="8">
        <f t="shared" si="200"/>
        <v>25</v>
      </c>
      <c r="N1303" s="8">
        <f t="shared" si="201"/>
        <v>0</v>
      </c>
      <c r="O1303" s="8">
        <f t="shared" si="202"/>
        <v>100</v>
      </c>
      <c r="P1303" s="8">
        <f t="shared" si="203"/>
        <v>33</v>
      </c>
      <c r="Q1303" s="9">
        <f t="shared" si="204"/>
        <v>28.7</v>
      </c>
      <c r="R1303" s="9">
        <f t="shared" si="205"/>
        <v>48.25</v>
      </c>
      <c r="S1303" s="9">
        <f t="shared" si="206"/>
        <v>43.6</v>
      </c>
      <c r="T1303" s="9">
        <f t="shared" si="207"/>
        <v>39.5</v>
      </c>
      <c r="U1303" s="8">
        <f t="shared" si="208"/>
        <v>40.183333333333337</v>
      </c>
      <c r="V1303" s="8">
        <f t="shared" si="209"/>
        <v>40.012500000000003</v>
      </c>
    </row>
    <row r="1304" spans="1:22" ht="13.5" x14ac:dyDescent="0.25">
      <c r="A1304" s="3">
        <f>RSI!A1304</f>
        <v>44211</v>
      </c>
      <c r="B1304" s="2">
        <f>RSI!B1304</f>
        <v>47.8</v>
      </c>
      <c r="C1304" s="2">
        <f>RSI!I1304</f>
        <v>63.391444877853878</v>
      </c>
      <c r="D1304" s="2">
        <f>MACD!E1304</f>
        <v>0.41230823545063799</v>
      </c>
      <c r="E1304" s="2">
        <f>MACD!F1304</f>
        <v>0.36846679005591942</v>
      </c>
      <c r="F1304" s="2">
        <f>'Moving Avg'!D1304</f>
        <v>47.8</v>
      </c>
      <c r="G1304" s="2">
        <f>'Moving Avg'!F1304</f>
        <v>47.575999999999979</v>
      </c>
      <c r="H1304" s="2">
        <f>'Moving Avg'!G1304</f>
        <v>44.931999999999995</v>
      </c>
      <c r="I1304" s="2">
        <f>'Moving Avg'!H1304</f>
        <v>35.191650000000038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  <c r="M1304" s="8">
        <f t="shared" si="200"/>
        <v>25</v>
      </c>
      <c r="N1304" s="8">
        <f t="shared" si="201"/>
        <v>0</v>
      </c>
      <c r="O1304" s="8">
        <f t="shared" si="202"/>
        <v>100</v>
      </c>
      <c r="P1304" s="8">
        <f t="shared" si="203"/>
        <v>33</v>
      </c>
      <c r="Q1304" s="9">
        <f t="shared" si="204"/>
        <v>28.7</v>
      </c>
      <c r="R1304" s="9">
        <f t="shared" si="205"/>
        <v>48.25</v>
      </c>
      <c r="S1304" s="9">
        <f t="shared" si="206"/>
        <v>43.6</v>
      </c>
      <c r="T1304" s="9">
        <f t="shared" si="207"/>
        <v>39.5</v>
      </c>
      <c r="U1304" s="8">
        <f t="shared" si="208"/>
        <v>40.183333333333337</v>
      </c>
      <c r="V1304" s="8">
        <f t="shared" si="209"/>
        <v>40.012500000000003</v>
      </c>
    </row>
    <row r="1305" spans="1:22" ht="13.5" x14ac:dyDescent="0.25">
      <c r="A1305" s="3">
        <f>RSI!A1305</f>
        <v>44214</v>
      </c>
      <c r="B1305" s="2">
        <f>RSI!B1305</f>
        <v>47.8</v>
      </c>
      <c r="C1305" s="2">
        <f>RSI!I1305</f>
        <v>63.391444877853878</v>
      </c>
      <c r="D1305" s="2">
        <f>MACD!E1305</f>
        <v>0.41550950795192421</v>
      </c>
      <c r="E1305" s="2">
        <f>MACD!F1305</f>
        <v>0.37787533363512038</v>
      </c>
      <c r="F1305" s="2">
        <f>'Moving Avg'!D1305</f>
        <v>47.8</v>
      </c>
      <c r="G1305" s="2">
        <f>'Moving Avg'!F1305</f>
        <v>47.575999999999979</v>
      </c>
      <c r="H1305" s="2">
        <f>'Moving Avg'!G1305</f>
        <v>45.201000000000001</v>
      </c>
      <c r="I1305" s="2">
        <f>'Moving Avg'!H1305</f>
        <v>35.257400000000032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  <c r="M1305" s="8">
        <f t="shared" si="200"/>
        <v>25</v>
      </c>
      <c r="N1305" s="8">
        <f t="shared" si="201"/>
        <v>0</v>
      </c>
      <c r="O1305" s="8">
        <f t="shared" si="202"/>
        <v>100</v>
      </c>
      <c r="P1305" s="8">
        <f t="shared" si="203"/>
        <v>33</v>
      </c>
      <c r="Q1305" s="9">
        <f t="shared" si="204"/>
        <v>28.7</v>
      </c>
      <c r="R1305" s="9">
        <f t="shared" si="205"/>
        <v>48.25</v>
      </c>
      <c r="S1305" s="9">
        <f t="shared" si="206"/>
        <v>43.6</v>
      </c>
      <c r="T1305" s="9">
        <f t="shared" si="207"/>
        <v>39.5</v>
      </c>
      <c r="U1305" s="8">
        <f t="shared" si="208"/>
        <v>40.183333333333337</v>
      </c>
      <c r="V1305" s="8">
        <f t="shared" si="209"/>
        <v>40.012500000000003</v>
      </c>
    </row>
    <row r="1306" spans="1:22" ht="13.5" x14ac:dyDescent="0.25">
      <c r="A1306" s="3">
        <f>RSI!A1306</f>
        <v>44215</v>
      </c>
      <c r="B1306" s="2">
        <f>RSI!B1306</f>
        <v>47.8</v>
      </c>
      <c r="C1306" s="2">
        <f>RSI!I1306</f>
        <v>63.391444877853878</v>
      </c>
      <c r="D1306" s="2">
        <f>MACD!E1306</f>
        <v>0.41328247634522342</v>
      </c>
      <c r="E1306" s="2">
        <f>MACD!F1306</f>
        <v>0.38495676217714098</v>
      </c>
      <c r="F1306" s="2">
        <f>'Moving Avg'!D1306</f>
        <v>47.8</v>
      </c>
      <c r="G1306" s="2">
        <f>'Moving Avg'!F1306</f>
        <v>47.683499999999981</v>
      </c>
      <c r="H1306" s="2">
        <f>'Moving Avg'!G1306</f>
        <v>45.47</v>
      </c>
      <c r="I1306" s="2">
        <f>'Moving Avg'!H1306</f>
        <v>35.323150000000034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  <c r="M1306" s="8">
        <f t="shared" si="200"/>
        <v>25</v>
      </c>
      <c r="N1306" s="8">
        <f t="shared" si="201"/>
        <v>0</v>
      </c>
      <c r="O1306" s="8">
        <f t="shared" si="202"/>
        <v>100</v>
      </c>
      <c r="P1306" s="8">
        <f t="shared" si="203"/>
        <v>33</v>
      </c>
      <c r="Q1306" s="9">
        <f t="shared" si="204"/>
        <v>28.7</v>
      </c>
      <c r="R1306" s="9">
        <f t="shared" si="205"/>
        <v>48.25</v>
      </c>
      <c r="S1306" s="9">
        <f t="shared" si="206"/>
        <v>43.6</v>
      </c>
      <c r="T1306" s="9">
        <f t="shared" si="207"/>
        <v>39.5</v>
      </c>
      <c r="U1306" s="8">
        <f t="shared" si="208"/>
        <v>40.183333333333337</v>
      </c>
      <c r="V1306" s="8">
        <f t="shared" si="209"/>
        <v>40.012500000000003</v>
      </c>
    </row>
    <row r="1307" spans="1:22" ht="13.5" x14ac:dyDescent="0.25">
      <c r="A1307" s="3">
        <f>RSI!A1307</f>
        <v>44216</v>
      </c>
      <c r="B1307" s="2">
        <f>RSI!B1307</f>
        <v>47.8</v>
      </c>
      <c r="C1307" s="2">
        <f>RSI!I1307</f>
        <v>63.391444877853878</v>
      </c>
      <c r="D1307" s="2">
        <f>MACD!E1307</f>
        <v>0.40682787920213315</v>
      </c>
      <c r="E1307" s="2">
        <f>MACD!F1307</f>
        <v>0.38933098558213947</v>
      </c>
      <c r="F1307" s="2">
        <f>'Moving Avg'!D1307</f>
        <v>47.8</v>
      </c>
      <c r="G1307" s="2">
        <f>'Moving Avg'!F1307</f>
        <v>47.792999999999985</v>
      </c>
      <c r="H1307" s="2">
        <f>'Moving Avg'!G1307</f>
        <v>45.739000000000004</v>
      </c>
      <c r="I1307" s="2">
        <f>'Moving Avg'!H1307</f>
        <v>35.388900000000028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  <c r="M1307" s="8">
        <f t="shared" si="200"/>
        <v>25</v>
      </c>
      <c r="N1307" s="8">
        <f t="shared" si="201"/>
        <v>0</v>
      </c>
      <c r="O1307" s="8">
        <f t="shared" si="202"/>
        <v>100</v>
      </c>
      <c r="P1307" s="8">
        <f t="shared" si="203"/>
        <v>33</v>
      </c>
      <c r="Q1307" s="9">
        <f t="shared" si="204"/>
        <v>28.7</v>
      </c>
      <c r="R1307" s="9">
        <f t="shared" si="205"/>
        <v>48.25</v>
      </c>
      <c r="S1307" s="9">
        <f t="shared" si="206"/>
        <v>43.6</v>
      </c>
      <c r="T1307" s="9">
        <f t="shared" si="207"/>
        <v>39.5</v>
      </c>
      <c r="U1307" s="8">
        <f t="shared" si="208"/>
        <v>40.183333333333337</v>
      </c>
      <c r="V1307" s="8">
        <f t="shared" si="209"/>
        <v>40.012500000000003</v>
      </c>
    </row>
    <row r="1308" spans="1:22" ht="13.5" x14ac:dyDescent="0.25">
      <c r="A1308" s="3">
        <f>RSI!A1308</f>
        <v>44217</v>
      </c>
      <c r="B1308" s="2">
        <f>RSI!B1308</f>
        <v>47.8</v>
      </c>
      <c r="C1308" s="2">
        <f>RSI!I1308</f>
        <v>63.391444877853878</v>
      </c>
      <c r="D1308" s="2">
        <f>MACD!E1308</f>
        <v>0.39713464350083427</v>
      </c>
      <c r="E1308" s="2">
        <f>MACD!F1308</f>
        <v>0.39089171716587845</v>
      </c>
      <c r="F1308" s="2">
        <f>'Moving Avg'!D1308</f>
        <v>47.8</v>
      </c>
      <c r="G1308" s="2">
        <f>'Moving Avg'!F1308</f>
        <v>47.799999999999983</v>
      </c>
      <c r="H1308" s="2">
        <f>'Moving Avg'!G1308</f>
        <v>46.00800000000001</v>
      </c>
      <c r="I1308" s="2">
        <f>'Moving Avg'!H1308</f>
        <v>35.454650000000022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  <c r="M1308" s="8">
        <f t="shared" si="200"/>
        <v>25</v>
      </c>
      <c r="N1308" s="8">
        <f t="shared" si="201"/>
        <v>0</v>
      </c>
      <c r="O1308" s="8">
        <f t="shared" si="202"/>
        <v>100</v>
      </c>
      <c r="P1308" s="8">
        <f t="shared" si="203"/>
        <v>33</v>
      </c>
      <c r="Q1308" s="9">
        <f t="shared" si="204"/>
        <v>28.7</v>
      </c>
      <c r="R1308" s="9">
        <f t="shared" si="205"/>
        <v>48.25</v>
      </c>
      <c r="S1308" s="9">
        <f t="shared" si="206"/>
        <v>43.6</v>
      </c>
      <c r="T1308" s="9">
        <f t="shared" si="207"/>
        <v>39.5</v>
      </c>
      <c r="U1308" s="8">
        <f t="shared" si="208"/>
        <v>40.183333333333337</v>
      </c>
      <c r="V1308" s="8">
        <f t="shared" si="209"/>
        <v>40.012500000000003</v>
      </c>
    </row>
    <row r="1309" spans="1:22" ht="13.5" x14ac:dyDescent="0.25">
      <c r="A1309" s="3">
        <f>RSI!A1309</f>
        <v>44218</v>
      </c>
      <c r="B1309" s="2">
        <f>RSI!B1309</f>
        <v>47.8</v>
      </c>
      <c r="C1309" s="2">
        <f>RSI!I1309</f>
        <v>63.391444877853878</v>
      </c>
      <c r="D1309" s="2">
        <f>MACD!E1309</f>
        <v>0.38501447714225634</v>
      </c>
      <c r="E1309" s="2">
        <f>MACD!F1309</f>
        <v>0.38971626916115409</v>
      </c>
      <c r="F1309" s="2">
        <f>'Moving Avg'!D1309</f>
        <v>47.8</v>
      </c>
      <c r="G1309" s="2">
        <f>'Moving Avg'!F1309</f>
        <v>47.799999999999983</v>
      </c>
      <c r="H1309" s="2">
        <f>'Moving Avg'!G1309</f>
        <v>46.256400000000014</v>
      </c>
      <c r="I1309" s="2">
        <f>'Moving Avg'!H1309</f>
        <v>35.520400000000024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  <c r="M1309" s="8">
        <f t="shared" si="200"/>
        <v>25</v>
      </c>
      <c r="N1309" s="8">
        <f t="shared" si="201"/>
        <v>45</v>
      </c>
      <c r="O1309" s="8">
        <f t="shared" si="202"/>
        <v>100</v>
      </c>
      <c r="P1309" s="8">
        <f t="shared" si="203"/>
        <v>33</v>
      </c>
      <c r="Q1309" s="9">
        <f t="shared" si="204"/>
        <v>44.45</v>
      </c>
      <c r="R1309" s="9">
        <f t="shared" si="205"/>
        <v>57.25</v>
      </c>
      <c r="S1309" s="9">
        <f t="shared" si="206"/>
        <v>50.35</v>
      </c>
      <c r="T1309" s="9">
        <f t="shared" si="207"/>
        <v>50.75</v>
      </c>
      <c r="U1309" s="8">
        <f t="shared" si="208"/>
        <v>50.683333333333337</v>
      </c>
      <c r="V1309" s="8">
        <f t="shared" si="209"/>
        <v>50.7</v>
      </c>
    </row>
    <row r="1310" spans="1:22" ht="13.5" x14ac:dyDescent="0.25">
      <c r="A1310" s="3">
        <f>RSI!A1310</f>
        <v>44221</v>
      </c>
      <c r="B1310" s="2">
        <f>RSI!B1310</f>
        <v>47.8</v>
      </c>
      <c r="C1310" s="2">
        <f>RSI!I1310</f>
        <v>63.391444877853878</v>
      </c>
      <c r="D1310" s="2">
        <f>MACD!E1310</f>
        <v>0.37113099093947</v>
      </c>
      <c r="E1310" s="2">
        <f>MACD!F1310</f>
        <v>0.38599921351681732</v>
      </c>
      <c r="F1310" s="2">
        <f>'Moving Avg'!D1310</f>
        <v>47.8</v>
      </c>
      <c r="G1310" s="2">
        <f>'Moving Avg'!F1310</f>
        <v>47.799999999999983</v>
      </c>
      <c r="H1310" s="2">
        <f>'Moving Avg'!G1310</f>
        <v>46.473000000000013</v>
      </c>
      <c r="I1310" s="2">
        <f>'Moving Avg'!H1310</f>
        <v>35.586150000000018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  <c r="M1310" s="8">
        <f t="shared" si="200"/>
        <v>25</v>
      </c>
      <c r="N1310" s="8">
        <f t="shared" si="201"/>
        <v>45</v>
      </c>
      <c r="O1310" s="8">
        <f t="shared" si="202"/>
        <v>100</v>
      </c>
      <c r="P1310" s="8">
        <f t="shared" si="203"/>
        <v>33</v>
      </c>
      <c r="Q1310" s="9">
        <f t="shared" si="204"/>
        <v>44.45</v>
      </c>
      <c r="R1310" s="9">
        <f t="shared" si="205"/>
        <v>57.25</v>
      </c>
      <c r="S1310" s="9">
        <f t="shared" si="206"/>
        <v>50.35</v>
      </c>
      <c r="T1310" s="9">
        <f t="shared" si="207"/>
        <v>50.75</v>
      </c>
      <c r="U1310" s="8">
        <f t="shared" si="208"/>
        <v>50.683333333333337</v>
      </c>
      <c r="V1310" s="8">
        <f t="shared" si="209"/>
        <v>50.7</v>
      </c>
    </row>
    <row r="1311" spans="1:22" ht="13.5" x14ac:dyDescent="0.25">
      <c r="A1311" s="3">
        <f>RSI!A1311</f>
        <v>44222</v>
      </c>
      <c r="B1311" s="2">
        <f>RSI!B1311</f>
        <v>47.8</v>
      </c>
      <c r="C1311" s="2">
        <f>RSI!I1311</f>
        <v>63.391444877853871</v>
      </c>
      <c r="D1311" s="2">
        <f>MACD!E1311</f>
        <v>0.35602420270720359</v>
      </c>
      <c r="E1311" s="2">
        <f>MACD!F1311</f>
        <v>0.38000421135489459</v>
      </c>
      <c r="F1311" s="2">
        <f>'Moving Avg'!D1311</f>
        <v>47.8</v>
      </c>
      <c r="G1311" s="2">
        <f>'Moving Avg'!F1311</f>
        <v>47.799999999999983</v>
      </c>
      <c r="H1311" s="2">
        <f>'Moving Avg'!G1311</f>
        <v>46.656400000000005</v>
      </c>
      <c r="I1311" s="2">
        <f>'Moving Avg'!H1311</f>
        <v>35.651900000000026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  <c r="M1311" s="8">
        <f t="shared" si="200"/>
        <v>25</v>
      </c>
      <c r="N1311" s="8">
        <f t="shared" si="201"/>
        <v>100</v>
      </c>
      <c r="O1311" s="8">
        <f t="shared" si="202"/>
        <v>100</v>
      </c>
      <c r="P1311" s="8">
        <f t="shared" si="203"/>
        <v>33</v>
      </c>
      <c r="Q1311" s="9">
        <f t="shared" si="204"/>
        <v>63.7</v>
      </c>
      <c r="R1311" s="9">
        <f t="shared" si="205"/>
        <v>68.25</v>
      </c>
      <c r="S1311" s="9">
        <f t="shared" si="206"/>
        <v>58.6</v>
      </c>
      <c r="T1311" s="9">
        <f t="shared" si="207"/>
        <v>64.5</v>
      </c>
      <c r="U1311" s="8">
        <f t="shared" si="208"/>
        <v>63.516666666666659</v>
      </c>
      <c r="V1311" s="8">
        <f t="shared" si="209"/>
        <v>63.762499999999996</v>
      </c>
    </row>
    <row r="1312" spans="1:22" ht="13.5" x14ac:dyDescent="0.25">
      <c r="A1312" s="3">
        <f>RSI!A1312</f>
        <v>44223</v>
      </c>
      <c r="B1312" s="2">
        <f>RSI!B1312</f>
        <v>47.8</v>
      </c>
      <c r="C1312" s="2">
        <f>RSI!I1312</f>
        <v>63.391444877853871</v>
      </c>
      <c r="D1312" s="2">
        <f>MACD!E1312</f>
        <v>0.34013114408982403</v>
      </c>
      <c r="E1312" s="2">
        <f>MACD!F1312</f>
        <v>0.3720295979018805</v>
      </c>
      <c r="F1312" s="2">
        <f>'Moving Avg'!D1312</f>
        <v>47.8</v>
      </c>
      <c r="G1312" s="2">
        <f>'Moving Avg'!F1312</f>
        <v>47.799999999999983</v>
      </c>
      <c r="H1312" s="2">
        <f>'Moving Avg'!G1312</f>
        <v>46.805200000000006</v>
      </c>
      <c r="I1312" s="2">
        <f>'Moving Avg'!H1312</f>
        <v>35.71765000000002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  <c r="M1312" s="8">
        <f t="shared" si="200"/>
        <v>25</v>
      </c>
      <c r="N1312" s="8">
        <f t="shared" si="201"/>
        <v>100</v>
      </c>
      <c r="O1312" s="8">
        <f t="shared" si="202"/>
        <v>100</v>
      </c>
      <c r="P1312" s="8">
        <f t="shared" si="203"/>
        <v>33</v>
      </c>
      <c r="Q1312" s="9">
        <f t="shared" si="204"/>
        <v>63.7</v>
      </c>
      <c r="R1312" s="9">
        <f t="shared" si="205"/>
        <v>68.25</v>
      </c>
      <c r="S1312" s="9">
        <f t="shared" si="206"/>
        <v>58.6</v>
      </c>
      <c r="T1312" s="9">
        <f t="shared" si="207"/>
        <v>64.5</v>
      </c>
      <c r="U1312" s="8">
        <f t="shared" si="208"/>
        <v>63.516666666666659</v>
      </c>
      <c r="V1312" s="8">
        <f t="shared" si="209"/>
        <v>63.762499999999996</v>
      </c>
    </row>
    <row r="1313" spans="1:22" ht="13.5" x14ac:dyDescent="0.25">
      <c r="A1313" s="3">
        <f>RSI!A1313</f>
        <v>44224</v>
      </c>
      <c r="B1313" s="2">
        <f>RSI!B1313</f>
        <v>47.79</v>
      </c>
      <c r="C1313" s="2">
        <f>RSI!I1313</f>
        <v>63.05842777932456</v>
      </c>
      <c r="D1313" s="2">
        <f>MACD!E1313</f>
        <v>0.32454391988429876</v>
      </c>
      <c r="E1313" s="2">
        <f>MACD!F1313</f>
        <v>0.36253246229836422</v>
      </c>
      <c r="F1313" s="2">
        <f>'Moving Avg'!D1313</f>
        <v>47.797999999999995</v>
      </c>
      <c r="G1313" s="2">
        <f>'Moving Avg'!F1313</f>
        <v>47.799499999999981</v>
      </c>
      <c r="H1313" s="2">
        <f>'Moving Avg'!G1313</f>
        <v>46.929600000000001</v>
      </c>
      <c r="I1313" s="2">
        <f>'Moving Avg'!H1313</f>
        <v>35.78335000000002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  <c r="M1313" s="8">
        <f t="shared" si="200"/>
        <v>25</v>
      </c>
      <c r="N1313" s="8">
        <f t="shared" si="201"/>
        <v>100</v>
      </c>
      <c r="O1313" s="8">
        <f t="shared" si="202"/>
        <v>100</v>
      </c>
      <c r="P1313" s="8">
        <f t="shared" si="203"/>
        <v>16.5</v>
      </c>
      <c r="Q1313" s="9">
        <f t="shared" si="204"/>
        <v>61.225000000000001</v>
      </c>
      <c r="R1313" s="9">
        <f t="shared" si="205"/>
        <v>64.125</v>
      </c>
      <c r="S1313" s="9">
        <f t="shared" si="206"/>
        <v>51.174999999999997</v>
      </c>
      <c r="T1313" s="9">
        <f t="shared" si="207"/>
        <v>60.375</v>
      </c>
      <c r="U1313" s="8">
        <f t="shared" si="208"/>
        <v>58.841666666666661</v>
      </c>
      <c r="V1313" s="8">
        <f t="shared" si="209"/>
        <v>59.224999999999994</v>
      </c>
    </row>
    <row r="1314" spans="1:22" ht="13.5" x14ac:dyDescent="0.25">
      <c r="A1314" s="3">
        <f>RSI!A1314</f>
        <v>44225</v>
      </c>
      <c r="B1314" s="2">
        <f>RSI!B1314</f>
        <v>47.79</v>
      </c>
      <c r="C1314" s="2">
        <f>RSI!I1314</f>
        <v>63.05842777932456</v>
      </c>
      <c r="D1314" s="2">
        <f>MACD!E1314</f>
        <v>0.3087471610921142</v>
      </c>
      <c r="E1314" s="2">
        <f>MACD!F1314</f>
        <v>0.35177540205711422</v>
      </c>
      <c r="F1314" s="2">
        <f>'Moving Avg'!D1314</f>
        <v>47.795999999999992</v>
      </c>
      <c r="G1314" s="2">
        <f>'Moving Avg'!F1314</f>
        <v>47.798999999999985</v>
      </c>
      <c r="H1314" s="2">
        <f>'Moving Avg'!G1314</f>
        <v>47.029999999999994</v>
      </c>
      <c r="I1314" s="2">
        <f>'Moving Avg'!H1314</f>
        <v>35.84905000000002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  <c r="M1314" s="8">
        <f t="shared" si="200"/>
        <v>25</v>
      </c>
      <c r="N1314" s="8">
        <f t="shared" si="201"/>
        <v>100</v>
      </c>
      <c r="O1314" s="8">
        <f t="shared" si="202"/>
        <v>100</v>
      </c>
      <c r="P1314" s="8">
        <f t="shared" si="203"/>
        <v>16.5</v>
      </c>
      <c r="Q1314" s="9">
        <f t="shared" si="204"/>
        <v>61.225000000000001</v>
      </c>
      <c r="R1314" s="9">
        <f t="shared" si="205"/>
        <v>64.125</v>
      </c>
      <c r="S1314" s="9">
        <f t="shared" si="206"/>
        <v>51.174999999999997</v>
      </c>
      <c r="T1314" s="9">
        <f t="shared" si="207"/>
        <v>60.375</v>
      </c>
      <c r="U1314" s="8">
        <f t="shared" si="208"/>
        <v>58.841666666666661</v>
      </c>
      <c r="V1314" s="8">
        <f t="shared" si="209"/>
        <v>59.224999999999994</v>
      </c>
    </row>
    <row r="1315" spans="1:22" ht="13.5" x14ac:dyDescent="0.25">
      <c r="A1315" s="3">
        <f>RSI!A1315</f>
        <v>44228</v>
      </c>
      <c r="B1315" s="2">
        <f>RSI!B1315</f>
        <v>47.79</v>
      </c>
      <c r="C1315" s="2">
        <f>RSI!I1315</f>
        <v>63.05842777932456</v>
      </c>
      <c r="D1315" s="2">
        <f>MACD!E1315</f>
        <v>0.29296625706869861</v>
      </c>
      <c r="E1315" s="2">
        <f>MACD!F1315</f>
        <v>0.34001357305943108</v>
      </c>
      <c r="F1315" s="2">
        <f>'Moving Avg'!D1315</f>
        <v>47.793999999999997</v>
      </c>
      <c r="G1315" s="2">
        <f>'Moving Avg'!F1315</f>
        <v>47.798499999999983</v>
      </c>
      <c r="H1315" s="2">
        <f>'Moving Avg'!G1315</f>
        <v>47.130399999999987</v>
      </c>
      <c r="I1315" s="2">
        <f>'Moving Avg'!H1315</f>
        <v>35.914750000000019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25</v>
      </c>
      <c r="N1315" s="8">
        <f t="shared" si="201"/>
        <v>100</v>
      </c>
      <c r="O1315" s="8">
        <f t="shared" si="202"/>
        <v>100</v>
      </c>
      <c r="P1315" s="8">
        <f t="shared" si="203"/>
        <v>16.5</v>
      </c>
      <c r="Q1315" s="9">
        <f t="shared" si="204"/>
        <v>61.225000000000001</v>
      </c>
      <c r="R1315" s="9">
        <f t="shared" si="205"/>
        <v>64.125</v>
      </c>
      <c r="S1315" s="9">
        <f t="shared" si="206"/>
        <v>51.174999999999997</v>
      </c>
      <c r="T1315" s="9">
        <f t="shared" si="207"/>
        <v>60.375</v>
      </c>
      <c r="U1315" s="8">
        <f t="shared" si="208"/>
        <v>58.841666666666661</v>
      </c>
      <c r="V1315" s="8">
        <f t="shared" si="209"/>
        <v>59.224999999999994</v>
      </c>
    </row>
    <row r="1316" spans="1:22" ht="13.5" x14ac:dyDescent="0.25">
      <c r="A1316" s="3">
        <f>RSI!A1316</f>
        <v>44229</v>
      </c>
      <c r="B1316" s="2">
        <f>RSI!B1316</f>
        <v>47.79</v>
      </c>
      <c r="C1316" s="2">
        <f>RSI!I1316</f>
        <v>63.05842777932456</v>
      </c>
      <c r="D1316" s="2">
        <f>MACD!E1316</f>
        <v>0.27737761423475149</v>
      </c>
      <c r="E1316" s="2">
        <f>MACD!F1316</f>
        <v>0.32748638129449514</v>
      </c>
      <c r="F1316" s="2">
        <f>'Moving Avg'!D1316</f>
        <v>47.791999999999994</v>
      </c>
      <c r="G1316" s="2">
        <f>'Moving Avg'!F1316</f>
        <v>47.797999999999988</v>
      </c>
      <c r="H1316" s="2">
        <f>'Moving Avg'!G1316</f>
        <v>47.220999999999982</v>
      </c>
      <c r="I1316" s="2">
        <f>'Moving Avg'!H1316</f>
        <v>35.980450000000026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  <c r="M1316" s="8">
        <f t="shared" si="200"/>
        <v>25</v>
      </c>
      <c r="N1316" s="8">
        <f t="shared" si="201"/>
        <v>100</v>
      </c>
      <c r="O1316" s="8">
        <f t="shared" si="202"/>
        <v>100</v>
      </c>
      <c r="P1316" s="8">
        <f t="shared" si="203"/>
        <v>16.5</v>
      </c>
      <c r="Q1316" s="9">
        <f t="shared" si="204"/>
        <v>61.225000000000001</v>
      </c>
      <c r="R1316" s="9">
        <f t="shared" si="205"/>
        <v>64.125</v>
      </c>
      <c r="S1316" s="9">
        <f t="shared" si="206"/>
        <v>51.174999999999997</v>
      </c>
      <c r="T1316" s="9">
        <f t="shared" si="207"/>
        <v>60.375</v>
      </c>
      <c r="U1316" s="8">
        <f t="shared" si="208"/>
        <v>58.841666666666661</v>
      </c>
      <c r="V1316" s="8">
        <f t="shared" si="209"/>
        <v>59.224999999999994</v>
      </c>
    </row>
    <row r="1317" spans="1:22" ht="13.5" x14ac:dyDescent="0.25">
      <c r="A1317" s="3">
        <f>RSI!A1317</f>
        <v>44230</v>
      </c>
      <c r="B1317" s="2">
        <f>RSI!B1317</f>
        <v>47.79</v>
      </c>
      <c r="C1317" s="2">
        <f>RSI!I1317</f>
        <v>63.058427779324553</v>
      </c>
      <c r="D1317" s="2">
        <f>MACD!E1317</f>
        <v>0.26211725173824618</v>
      </c>
      <c r="E1317" s="2">
        <f>MACD!F1317</f>
        <v>0.31441255538324536</v>
      </c>
      <c r="F1317" s="2">
        <f>'Moving Avg'!D1317</f>
        <v>47.79</v>
      </c>
      <c r="G1317" s="2">
        <f>'Moving Avg'!F1317</f>
        <v>47.797499999999985</v>
      </c>
      <c r="H1317" s="2">
        <f>'Moving Avg'!G1317</f>
        <v>47.311599999999977</v>
      </c>
      <c r="I1317" s="2">
        <f>'Moving Avg'!H1317</f>
        <v>36.046150000000019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  <c r="M1317" s="8">
        <f t="shared" si="200"/>
        <v>25</v>
      </c>
      <c r="N1317" s="8">
        <f t="shared" si="201"/>
        <v>100</v>
      </c>
      <c r="O1317" s="8">
        <f t="shared" si="202"/>
        <v>100</v>
      </c>
      <c r="P1317" s="8">
        <f t="shared" si="203"/>
        <v>16.5</v>
      </c>
      <c r="Q1317" s="9">
        <f t="shared" si="204"/>
        <v>61.225000000000001</v>
      </c>
      <c r="R1317" s="9">
        <f t="shared" si="205"/>
        <v>64.125</v>
      </c>
      <c r="S1317" s="9">
        <f t="shared" si="206"/>
        <v>51.174999999999997</v>
      </c>
      <c r="T1317" s="9">
        <f t="shared" si="207"/>
        <v>60.375</v>
      </c>
      <c r="U1317" s="8">
        <f t="shared" si="208"/>
        <v>58.841666666666661</v>
      </c>
      <c r="V1317" s="8">
        <f t="shared" si="209"/>
        <v>59.224999999999994</v>
      </c>
    </row>
    <row r="1318" spans="1:22" ht="13.5" x14ac:dyDescent="0.25">
      <c r="A1318" s="3">
        <f>RSI!A1318</f>
        <v>44231</v>
      </c>
      <c r="B1318" s="2">
        <f>RSI!B1318</f>
        <v>47.79</v>
      </c>
      <c r="C1318" s="2">
        <f>RSI!I1318</f>
        <v>63.058427779324553</v>
      </c>
      <c r="D1318" s="2">
        <f>MACD!E1318</f>
        <v>0.24728799620123709</v>
      </c>
      <c r="E1318" s="2">
        <f>MACD!F1318</f>
        <v>0.30098764354684371</v>
      </c>
      <c r="F1318" s="2">
        <f>'Moving Avg'!D1318</f>
        <v>47.79</v>
      </c>
      <c r="G1318" s="2">
        <f>'Moving Avg'!F1318</f>
        <v>47.796999999999983</v>
      </c>
      <c r="H1318" s="2">
        <f>'Moving Avg'!G1318</f>
        <v>47.376399999999975</v>
      </c>
      <c r="I1318" s="2">
        <f>'Moving Avg'!H1318</f>
        <v>36.111850000000018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  <c r="M1318" s="8">
        <f t="shared" si="200"/>
        <v>25</v>
      </c>
      <c r="N1318" s="8">
        <f t="shared" si="201"/>
        <v>100</v>
      </c>
      <c r="O1318" s="8">
        <f t="shared" si="202"/>
        <v>100</v>
      </c>
      <c r="P1318" s="8">
        <f t="shared" si="203"/>
        <v>33</v>
      </c>
      <c r="Q1318" s="9">
        <f t="shared" si="204"/>
        <v>63.7</v>
      </c>
      <c r="R1318" s="9">
        <f t="shared" si="205"/>
        <v>68.25</v>
      </c>
      <c r="S1318" s="9">
        <f t="shared" si="206"/>
        <v>58.6</v>
      </c>
      <c r="T1318" s="9">
        <f t="shared" si="207"/>
        <v>64.5</v>
      </c>
      <c r="U1318" s="8">
        <f t="shared" si="208"/>
        <v>63.516666666666659</v>
      </c>
      <c r="V1318" s="8">
        <f t="shared" si="209"/>
        <v>63.762499999999996</v>
      </c>
    </row>
    <row r="1319" spans="1:22" ht="13.5" x14ac:dyDescent="0.25">
      <c r="A1319" s="3">
        <f>RSI!A1319</f>
        <v>44232</v>
      </c>
      <c r="B1319" s="2">
        <f>RSI!B1319</f>
        <v>47.79</v>
      </c>
      <c r="C1319" s="2">
        <f>RSI!I1319</f>
        <v>63.058427779324553</v>
      </c>
      <c r="D1319" s="2">
        <f>MACD!E1319</f>
        <v>0.23296549689217017</v>
      </c>
      <c r="E1319" s="2">
        <f>MACD!F1319</f>
        <v>0.28738321421590901</v>
      </c>
      <c r="F1319" s="2">
        <f>'Moving Avg'!D1319</f>
        <v>47.79</v>
      </c>
      <c r="G1319" s="2">
        <f>'Moving Avg'!F1319</f>
        <v>47.796499999999988</v>
      </c>
      <c r="H1319" s="2">
        <f>'Moving Avg'!G1319</f>
        <v>47.441199999999974</v>
      </c>
      <c r="I1319" s="2">
        <f>'Moving Avg'!H1319</f>
        <v>36.177550000000018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  <c r="M1319" s="8">
        <f t="shared" si="200"/>
        <v>25</v>
      </c>
      <c r="N1319" s="8">
        <f t="shared" si="201"/>
        <v>100</v>
      </c>
      <c r="O1319" s="8">
        <f t="shared" si="202"/>
        <v>100</v>
      </c>
      <c r="P1319" s="8">
        <f t="shared" si="203"/>
        <v>33</v>
      </c>
      <c r="Q1319" s="9">
        <f t="shared" si="204"/>
        <v>63.7</v>
      </c>
      <c r="R1319" s="9">
        <f t="shared" si="205"/>
        <v>68.25</v>
      </c>
      <c r="S1319" s="9">
        <f t="shared" si="206"/>
        <v>58.6</v>
      </c>
      <c r="T1319" s="9">
        <f t="shared" si="207"/>
        <v>64.5</v>
      </c>
      <c r="U1319" s="8">
        <f t="shared" si="208"/>
        <v>63.516666666666659</v>
      </c>
      <c r="V1319" s="8">
        <f t="shared" si="209"/>
        <v>63.762499999999996</v>
      </c>
    </row>
    <row r="1320" spans="1:22" ht="13.5" x14ac:dyDescent="0.25">
      <c r="A1320" s="3">
        <f>RSI!A1320</f>
        <v>44235</v>
      </c>
      <c r="B1320" s="2">
        <f>RSI!B1320</f>
        <v>47.79</v>
      </c>
      <c r="C1320" s="2">
        <f>RSI!I1320</f>
        <v>63.058427779324553</v>
      </c>
      <c r="D1320" s="2">
        <f>MACD!E1320</f>
        <v>0.21920324818116654</v>
      </c>
      <c r="E1320" s="2">
        <f>MACD!F1320</f>
        <v>0.27374722100896054</v>
      </c>
      <c r="F1320" s="2">
        <f>'Moving Avg'!D1320</f>
        <v>47.79</v>
      </c>
      <c r="G1320" s="2">
        <f>'Moving Avg'!F1320</f>
        <v>47.795999999999985</v>
      </c>
      <c r="H1320" s="2">
        <f>'Moving Avg'!G1320</f>
        <v>47.505999999999979</v>
      </c>
      <c r="I1320" s="2">
        <f>'Moving Avg'!H1320</f>
        <v>36.243250000000018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  <c r="M1320" s="8">
        <f t="shared" si="200"/>
        <v>25</v>
      </c>
      <c r="N1320" s="8">
        <f t="shared" si="201"/>
        <v>100</v>
      </c>
      <c r="O1320" s="8">
        <f t="shared" si="202"/>
        <v>100</v>
      </c>
      <c r="P1320" s="8">
        <f t="shared" si="203"/>
        <v>33</v>
      </c>
      <c r="Q1320" s="9">
        <f t="shared" si="204"/>
        <v>63.7</v>
      </c>
      <c r="R1320" s="9">
        <f t="shared" si="205"/>
        <v>68.25</v>
      </c>
      <c r="S1320" s="9">
        <f t="shared" si="206"/>
        <v>58.6</v>
      </c>
      <c r="T1320" s="9">
        <f t="shared" si="207"/>
        <v>64.5</v>
      </c>
      <c r="U1320" s="8">
        <f t="shared" si="208"/>
        <v>63.516666666666659</v>
      </c>
      <c r="V1320" s="8">
        <f t="shared" si="209"/>
        <v>63.762499999999996</v>
      </c>
    </row>
    <row r="1321" spans="1:22" ht="13.5" x14ac:dyDescent="0.25">
      <c r="A1321" s="3">
        <f>RSI!A1321</f>
        <v>44236</v>
      </c>
      <c r="B1321" s="2">
        <f>RSI!B1321</f>
        <v>47.79</v>
      </c>
      <c r="C1321" s="2">
        <f>RSI!I1321</f>
        <v>63.058427779324553</v>
      </c>
      <c r="D1321" s="2">
        <f>MACD!E1321</f>
        <v>0.20603677698957057</v>
      </c>
      <c r="E1321" s="2">
        <f>MACD!F1321</f>
        <v>0.26020513220508257</v>
      </c>
      <c r="F1321" s="2">
        <f>'Moving Avg'!D1321</f>
        <v>47.79</v>
      </c>
      <c r="G1321" s="2">
        <f>'Moving Avg'!F1321</f>
        <v>47.79549999999999</v>
      </c>
      <c r="H1321" s="2">
        <f>'Moving Avg'!G1321</f>
        <v>47.544199999999975</v>
      </c>
      <c r="I1321" s="2">
        <f>'Moving Avg'!H1321</f>
        <v>36.308950000000017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  <c r="M1321" s="8">
        <f t="shared" si="200"/>
        <v>25</v>
      </c>
      <c r="N1321" s="8">
        <f t="shared" si="201"/>
        <v>100</v>
      </c>
      <c r="O1321" s="8">
        <f t="shared" si="202"/>
        <v>100</v>
      </c>
      <c r="P1321" s="8">
        <f t="shared" si="203"/>
        <v>33</v>
      </c>
      <c r="Q1321" s="9">
        <f t="shared" si="204"/>
        <v>63.7</v>
      </c>
      <c r="R1321" s="9">
        <f t="shared" si="205"/>
        <v>68.25</v>
      </c>
      <c r="S1321" s="9">
        <f t="shared" si="206"/>
        <v>58.6</v>
      </c>
      <c r="T1321" s="9">
        <f t="shared" si="207"/>
        <v>64.5</v>
      </c>
      <c r="U1321" s="8">
        <f t="shared" si="208"/>
        <v>63.516666666666659</v>
      </c>
      <c r="V1321" s="8">
        <f t="shared" si="209"/>
        <v>63.762499999999996</v>
      </c>
    </row>
    <row r="1322" spans="1:22" ht="13.5" x14ac:dyDescent="0.25">
      <c r="A1322" s="3">
        <f>RSI!A1322</f>
        <v>44237</v>
      </c>
      <c r="B1322" s="2">
        <f>RSI!B1322</f>
        <v>47.79</v>
      </c>
      <c r="C1322" s="2">
        <f>RSI!I1322</f>
        <v>63.058427779324546</v>
      </c>
      <c r="D1322" s="2">
        <f>MACD!E1322</f>
        <v>0.19348712831251191</v>
      </c>
      <c r="E1322" s="2">
        <f>MACD!F1322</f>
        <v>0.24686153142656847</v>
      </c>
      <c r="F1322" s="2">
        <f>'Moving Avg'!D1322</f>
        <v>47.79</v>
      </c>
      <c r="G1322" s="2">
        <f>'Moving Avg'!F1322</f>
        <v>47.794999999999987</v>
      </c>
      <c r="H1322" s="2">
        <f>'Moving Avg'!G1322</f>
        <v>47.559999999999974</v>
      </c>
      <c r="I1322" s="2">
        <f>'Moving Avg'!H1322</f>
        <v>36.374650000000017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  <c r="M1322" s="8">
        <f t="shared" si="200"/>
        <v>25</v>
      </c>
      <c r="N1322" s="8">
        <f t="shared" si="201"/>
        <v>100</v>
      </c>
      <c r="O1322" s="8">
        <f t="shared" si="202"/>
        <v>100</v>
      </c>
      <c r="P1322" s="8">
        <f t="shared" si="203"/>
        <v>33</v>
      </c>
      <c r="Q1322" s="9">
        <f t="shared" si="204"/>
        <v>63.7</v>
      </c>
      <c r="R1322" s="9">
        <f t="shared" si="205"/>
        <v>68.25</v>
      </c>
      <c r="S1322" s="9">
        <f t="shared" si="206"/>
        <v>58.6</v>
      </c>
      <c r="T1322" s="9">
        <f t="shared" si="207"/>
        <v>64.5</v>
      </c>
      <c r="U1322" s="8">
        <f t="shared" si="208"/>
        <v>63.516666666666659</v>
      </c>
      <c r="V1322" s="8">
        <f t="shared" si="209"/>
        <v>63.762499999999996</v>
      </c>
    </row>
    <row r="1323" spans="1:22" ht="13.5" x14ac:dyDescent="0.25">
      <c r="A1323" s="3">
        <f>RSI!A1323</f>
        <v>44238</v>
      </c>
      <c r="B1323" s="2">
        <f>RSI!B1323</f>
        <v>47.79</v>
      </c>
      <c r="C1323" s="2">
        <f>RSI!I1323</f>
        <v>63.058427779324546</v>
      </c>
      <c r="D1323" s="2">
        <f>MACD!E1323</f>
        <v>0.18002529953916735</v>
      </c>
      <c r="E1323" s="2">
        <f>MACD!F1323</f>
        <v>0.23349428504908826</v>
      </c>
      <c r="F1323" s="2">
        <f>'Moving Avg'!D1323</f>
        <v>47.79</v>
      </c>
      <c r="G1323" s="2">
        <f>'Moving Avg'!F1323</f>
        <v>47.794499999999985</v>
      </c>
      <c r="H1323" s="2">
        <f>'Moving Avg'!G1323</f>
        <v>47.575999999999979</v>
      </c>
      <c r="I1323" s="2">
        <f>'Moving Avg'!H1323</f>
        <v>36.440350000000009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  <c r="M1323" s="8">
        <f t="shared" si="200"/>
        <v>25</v>
      </c>
      <c r="N1323" s="8">
        <f t="shared" si="201"/>
        <v>100</v>
      </c>
      <c r="O1323" s="8">
        <f t="shared" si="202"/>
        <v>100</v>
      </c>
      <c r="P1323" s="8">
        <f t="shared" si="203"/>
        <v>33</v>
      </c>
      <c r="Q1323" s="9">
        <f t="shared" si="204"/>
        <v>63.7</v>
      </c>
      <c r="R1323" s="9">
        <f t="shared" si="205"/>
        <v>68.25</v>
      </c>
      <c r="S1323" s="9">
        <f t="shared" si="206"/>
        <v>58.6</v>
      </c>
      <c r="T1323" s="9">
        <f t="shared" si="207"/>
        <v>64.5</v>
      </c>
      <c r="U1323" s="8">
        <f t="shared" si="208"/>
        <v>63.516666666666659</v>
      </c>
      <c r="V1323" s="8">
        <f t="shared" si="209"/>
        <v>63.762499999999996</v>
      </c>
    </row>
    <row r="1324" spans="1:22" ht="13.5" x14ac:dyDescent="0.25">
      <c r="A1324" s="3">
        <f>RSI!A1324</f>
        <v>44239</v>
      </c>
      <c r="B1324" s="2">
        <f>RSI!B1324</f>
        <v>45.64</v>
      </c>
      <c r="C1324" s="2">
        <f>RSI!I1324</f>
        <v>17.752195979471068</v>
      </c>
      <c r="D1324" s="2">
        <f>MACD!E1324</f>
        <v>0.32668597158809121</v>
      </c>
      <c r="E1324" s="2">
        <f>MACD!F1324</f>
        <v>0.25213262235688888</v>
      </c>
      <c r="F1324" s="2">
        <f>'Moving Avg'!D1324</f>
        <v>47.36</v>
      </c>
      <c r="G1324" s="2">
        <f>'Moving Avg'!F1324</f>
        <v>47.686499999999988</v>
      </c>
      <c r="H1324" s="2">
        <f>'Moving Avg'!G1324</f>
        <v>47.548999999999971</v>
      </c>
      <c r="I1324" s="2">
        <f>'Moving Avg'!H1324</f>
        <v>36.495300000000015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50</v>
      </c>
      <c r="N1324" s="8">
        <f t="shared" si="201"/>
        <v>0</v>
      </c>
      <c r="O1324" s="8">
        <f t="shared" si="202"/>
        <v>100</v>
      </c>
      <c r="P1324" s="8">
        <f t="shared" si="203"/>
        <v>33</v>
      </c>
      <c r="Q1324" s="9">
        <f t="shared" si="204"/>
        <v>37.450000000000003</v>
      </c>
      <c r="R1324" s="9">
        <f t="shared" si="205"/>
        <v>53.25</v>
      </c>
      <c r="S1324" s="9">
        <f t="shared" si="206"/>
        <v>47.35</v>
      </c>
      <c r="T1324" s="9">
        <f t="shared" si="207"/>
        <v>45.75</v>
      </c>
      <c r="U1324" s="8">
        <f t="shared" si="208"/>
        <v>46.016666666666673</v>
      </c>
      <c r="V1324" s="8">
        <f t="shared" si="209"/>
        <v>45.95</v>
      </c>
    </row>
    <row r="1325" spans="1:22" ht="13.5" x14ac:dyDescent="0.25">
      <c r="A1325" s="3">
        <f>RSI!A1325</f>
        <v>44242</v>
      </c>
      <c r="B1325" s="2">
        <f>RSI!B1325</f>
        <v>45.64</v>
      </c>
      <c r="C1325" s="2">
        <f>RSI!I1325</f>
        <v>17.752195979471068</v>
      </c>
      <c r="D1325" s="2">
        <f>MACD!E1325</f>
        <v>0.46236956397299878</v>
      </c>
      <c r="E1325" s="2">
        <f>MACD!F1325</f>
        <v>0.2941800106801109</v>
      </c>
      <c r="F1325" s="2">
        <f>'Moving Avg'!D1325</f>
        <v>46.929999999999993</v>
      </c>
      <c r="G1325" s="2">
        <f>'Moving Avg'!F1325</f>
        <v>47.578499999999991</v>
      </c>
      <c r="H1325" s="2">
        <f>'Moving Avg'!G1325</f>
        <v>47.52199999999997</v>
      </c>
      <c r="I1325" s="2">
        <f>'Moving Avg'!H1325</f>
        <v>36.550250000000013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  <c r="M1325" s="8">
        <f t="shared" si="200"/>
        <v>50</v>
      </c>
      <c r="N1325" s="8">
        <f t="shared" si="201"/>
        <v>0</v>
      </c>
      <c r="O1325" s="8">
        <f t="shared" si="202"/>
        <v>100</v>
      </c>
      <c r="P1325" s="8">
        <f t="shared" si="203"/>
        <v>33</v>
      </c>
      <c r="Q1325" s="9">
        <f t="shared" si="204"/>
        <v>37.450000000000003</v>
      </c>
      <c r="R1325" s="9">
        <f t="shared" si="205"/>
        <v>53.25</v>
      </c>
      <c r="S1325" s="9">
        <f t="shared" si="206"/>
        <v>47.35</v>
      </c>
      <c r="T1325" s="9">
        <f t="shared" si="207"/>
        <v>45.75</v>
      </c>
      <c r="U1325" s="8">
        <f t="shared" si="208"/>
        <v>46.016666666666673</v>
      </c>
      <c r="V1325" s="8">
        <f t="shared" si="209"/>
        <v>45.95</v>
      </c>
    </row>
    <row r="1326" spans="1:22" ht="13.5" x14ac:dyDescent="0.25">
      <c r="A1326" s="3">
        <f>RSI!A1326</f>
        <v>44243</v>
      </c>
      <c r="B1326" s="2">
        <f>RSI!B1326</f>
        <v>45.64</v>
      </c>
      <c r="C1326" s="2">
        <f>RSI!I1326</f>
        <v>17.752195979471068</v>
      </c>
      <c r="D1326" s="2">
        <f>MACD!E1326</f>
        <v>0.58790662850279318</v>
      </c>
      <c r="E1326" s="2">
        <f>MACD!F1326</f>
        <v>0.35292533424464739</v>
      </c>
      <c r="F1326" s="2">
        <f>'Moving Avg'!D1326</f>
        <v>46.5</v>
      </c>
      <c r="G1326" s="2">
        <f>'Moving Avg'!F1326</f>
        <v>47.470499999999994</v>
      </c>
      <c r="H1326" s="2">
        <f>'Moving Avg'!G1326</f>
        <v>47.494999999999962</v>
      </c>
      <c r="I1326" s="2">
        <f>'Moving Avg'!H1326</f>
        <v>36.605200000000011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  <c r="M1326" s="8">
        <f t="shared" si="200"/>
        <v>50</v>
      </c>
      <c r="N1326" s="8">
        <f t="shared" si="201"/>
        <v>0</v>
      </c>
      <c r="O1326" s="8">
        <f t="shared" si="202"/>
        <v>75</v>
      </c>
      <c r="P1326" s="8">
        <f t="shared" si="203"/>
        <v>33</v>
      </c>
      <c r="Q1326" s="9">
        <f t="shared" si="204"/>
        <v>33.700000000000003</v>
      </c>
      <c r="R1326" s="9">
        <f t="shared" si="205"/>
        <v>44.5</v>
      </c>
      <c r="S1326" s="9">
        <f t="shared" si="206"/>
        <v>41.1</v>
      </c>
      <c r="T1326" s="9">
        <f t="shared" si="207"/>
        <v>39.5</v>
      </c>
      <c r="U1326" s="8">
        <f t="shared" si="208"/>
        <v>39.766666666666673</v>
      </c>
      <c r="V1326" s="8">
        <f t="shared" si="209"/>
        <v>39.700000000000003</v>
      </c>
    </row>
    <row r="1327" spans="1:22" ht="13.5" x14ac:dyDescent="0.25">
      <c r="A1327" s="3">
        <f>RSI!A1327</f>
        <v>44244</v>
      </c>
      <c r="B1327" s="2">
        <f>RSI!B1327</f>
        <v>45.64</v>
      </c>
      <c r="C1327" s="2">
        <f>RSI!I1327</f>
        <v>17.752195979471068</v>
      </c>
      <c r="D1327" s="2">
        <f>MACD!E1327</f>
        <v>0.70406351235374132</v>
      </c>
      <c r="E1327" s="2">
        <f>MACD!F1327</f>
        <v>0.42315296986646622</v>
      </c>
      <c r="F1327" s="2">
        <f>'Moving Avg'!D1327</f>
        <v>46.069999999999993</v>
      </c>
      <c r="G1327" s="2">
        <f>'Moving Avg'!F1327</f>
        <v>47.362499999999997</v>
      </c>
      <c r="H1327" s="2">
        <f>'Moving Avg'!G1327</f>
        <v>47.469799999999957</v>
      </c>
      <c r="I1327" s="2">
        <f>'Moving Avg'!H1327</f>
        <v>36.660150000000016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  <c r="M1327" s="8">
        <f t="shared" si="200"/>
        <v>50</v>
      </c>
      <c r="N1327" s="8">
        <f t="shared" si="201"/>
        <v>0</v>
      </c>
      <c r="O1327" s="8">
        <f t="shared" si="202"/>
        <v>75</v>
      </c>
      <c r="P1327" s="8">
        <f t="shared" si="203"/>
        <v>33</v>
      </c>
      <c r="Q1327" s="9">
        <f t="shared" si="204"/>
        <v>33.700000000000003</v>
      </c>
      <c r="R1327" s="9">
        <f t="shared" si="205"/>
        <v>44.5</v>
      </c>
      <c r="S1327" s="9">
        <f t="shared" si="206"/>
        <v>41.1</v>
      </c>
      <c r="T1327" s="9">
        <f t="shared" si="207"/>
        <v>39.5</v>
      </c>
      <c r="U1327" s="8">
        <f t="shared" si="208"/>
        <v>39.766666666666673</v>
      </c>
      <c r="V1327" s="8">
        <f t="shared" si="209"/>
        <v>39.700000000000003</v>
      </c>
    </row>
    <row r="1328" spans="1:22" ht="13.5" x14ac:dyDescent="0.25">
      <c r="A1328" s="3">
        <f>RSI!A1328</f>
        <v>44245</v>
      </c>
      <c r="B1328" s="2">
        <f>RSI!B1328</f>
        <v>45.64</v>
      </c>
      <c r="C1328" s="2">
        <f>RSI!I1328</f>
        <v>17.752195979471068</v>
      </c>
      <c r="D1328" s="2">
        <f>MACD!E1328</f>
        <v>0.81154752662609297</v>
      </c>
      <c r="E1328" s="2">
        <f>MACD!F1328</f>
        <v>0.50083188121839162</v>
      </c>
      <c r="F1328" s="2">
        <f>'Moving Avg'!D1328</f>
        <v>45.64</v>
      </c>
      <c r="G1328" s="2">
        <f>'Moving Avg'!F1328</f>
        <v>47.254499999999993</v>
      </c>
      <c r="H1328" s="2">
        <f>'Moving Avg'!G1328</f>
        <v>47.42259999999996</v>
      </c>
      <c r="I1328" s="2">
        <f>'Moving Avg'!H1328</f>
        <v>36.715100000000014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  <c r="M1328" s="8">
        <f t="shared" si="200"/>
        <v>50</v>
      </c>
      <c r="N1328" s="8">
        <f t="shared" si="201"/>
        <v>0</v>
      </c>
      <c r="O1328" s="8">
        <f t="shared" si="202"/>
        <v>75</v>
      </c>
      <c r="P1328" s="8">
        <f t="shared" si="203"/>
        <v>33</v>
      </c>
      <c r="Q1328" s="9">
        <f t="shared" si="204"/>
        <v>33.700000000000003</v>
      </c>
      <c r="R1328" s="9">
        <f t="shared" si="205"/>
        <v>44.5</v>
      </c>
      <c r="S1328" s="9">
        <f t="shared" si="206"/>
        <v>41.1</v>
      </c>
      <c r="T1328" s="9">
        <f t="shared" si="207"/>
        <v>39.5</v>
      </c>
      <c r="U1328" s="8">
        <f t="shared" si="208"/>
        <v>39.766666666666673</v>
      </c>
      <c r="V1328" s="8">
        <f t="shared" si="209"/>
        <v>39.700000000000003</v>
      </c>
    </row>
    <row r="1329" spans="1:22" ht="13.5" x14ac:dyDescent="0.25">
      <c r="A1329" s="3">
        <f>RSI!A1329</f>
        <v>44246</v>
      </c>
      <c r="B1329" s="2">
        <f>RSI!B1329</f>
        <v>45.64</v>
      </c>
      <c r="C1329" s="2">
        <f>RSI!I1329</f>
        <v>17.752195979471068</v>
      </c>
      <c r="D1329" s="2">
        <f>MACD!E1329</f>
        <v>0.91101166855882809</v>
      </c>
      <c r="E1329" s="2">
        <f>MACD!F1329</f>
        <v>0.58286783868647896</v>
      </c>
      <c r="F1329" s="2">
        <f>'Moving Avg'!D1329</f>
        <v>45.64</v>
      </c>
      <c r="G1329" s="2">
        <f>'Moving Avg'!F1329</f>
        <v>47.146499999999989</v>
      </c>
      <c r="H1329" s="2">
        <f>'Moving Avg'!G1329</f>
        <v>47.375399999999964</v>
      </c>
      <c r="I1329" s="2">
        <f>'Moving Avg'!H1329</f>
        <v>36.770050000000012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  <c r="M1329" s="8">
        <f t="shared" si="200"/>
        <v>50</v>
      </c>
      <c r="N1329" s="8">
        <f t="shared" si="201"/>
        <v>0</v>
      </c>
      <c r="O1329" s="8">
        <f t="shared" si="202"/>
        <v>75</v>
      </c>
      <c r="P1329" s="8">
        <f t="shared" si="203"/>
        <v>33</v>
      </c>
      <c r="Q1329" s="9">
        <f t="shared" si="204"/>
        <v>33.700000000000003</v>
      </c>
      <c r="R1329" s="9">
        <f t="shared" si="205"/>
        <v>44.5</v>
      </c>
      <c r="S1329" s="9">
        <f t="shared" si="206"/>
        <v>41.1</v>
      </c>
      <c r="T1329" s="9">
        <f t="shared" si="207"/>
        <v>39.5</v>
      </c>
      <c r="U1329" s="8">
        <f t="shared" si="208"/>
        <v>39.766666666666673</v>
      </c>
      <c r="V1329" s="8">
        <f t="shared" si="209"/>
        <v>39.700000000000003</v>
      </c>
    </row>
    <row r="1330" spans="1:22" ht="13.5" x14ac:dyDescent="0.25">
      <c r="A1330" s="3">
        <f>RSI!A1330</f>
        <v>44249</v>
      </c>
      <c r="B1330" s="2">
        <f>RSI!B1330</f>
        <v>45.64</v>
      </c>
      <c r="C1330" s="2">
        <f>RSI!I1330</f>
        <v>17.752195979471068</v>
      </c>
      <c r="D1330" s="2">
        <f>MACD!E1330</f>
        <v>1.0030589402319592</v>
      </c>
      <c r="E1330" s="2">
        <f>MACD!F1330</f>
        <v>0.66690605899557509</v>
      </c>
      <c r="F1330" s="2">
        <f>'Moving Avg'!D1330</f>
        <v>45.64</v>
      </c>
      <c r="G1330" s="2">
        <f>'Moving Avg'!F1330</f>
        <v>47.038499999999992</v>
      </c>
      <c r="H1330" s="2">
        <f>'Moving Avg'!G1330</f>
        <v>47.332199999999958</v>
      </c>
      <c r="I1330" s="2">
        <f>'Moving Avg'!H1330</f>
        <v>36.825000000000017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  <c r="M1330" s="8">
        <f t="shared" si="200"/>
        <v>50</v>
      </c>
      <c r="N1330" s="8">
        <f t="shared" si="201"/>
        <v>0</v>
      </c>
      <c r="O1330" s="8">
        <f t="shared" si="202"/>
        <v>75</v>
      </c>
      <c r="P1330" s="8">
        <f t="shared" si="203"/>
        <v>33</v>
      </c>
      <c r="Q1330" s="9">
        <f t="shared" si="204"/>
        <v>33.700000000000003</v>
      </c>
      <c r="R1330" s="9">
        <f t="shared" si="205"/>
        <v>44.5</v>
      </c>
      <c r="S1330" s="9">
        <f t="shared" si="206"/>
        <v>41.1</v>
      </c>
      <c r="T1330" s="9">
        <f t="shared" si="207"/>
        <v>39.5</v>
      </c>
      <c r="U1330" s="8">
        <f t="shared" si="208"/>
        <v>39.766666666666673</v>
      </c>
      <c r="V1330" s="8">
        <f t="shared" si="209"/>
        <v>39.700000000000003</v>
      </c>
    </row>
    <row r="1331" spans="1:22" ht="13.5" x14ac:dyDescent="0.25">
      <c r="A1331" s="3">
        <f>RSI!A1331</f>
        <v>44250</v>
      </c>
      <c r="B1331" s="2">
        <f>RSI!B1331</f>
        <v>45.64</v>
      </c>
      <c r="C1331" s="2">
        <f>RSI!I1331</f>
        <v>17.752195979471068</v>
      </c>
      <c r="D1331" s="2">
        <f>MACD!E1331</f>
        <v>1.0882463019105444</v>
      </c>
      <c r="E1331" s="2">
        <f>MACD!F1331</f>
        <v>0.75117410757856895</v>
      </c>
      <c r="F1331" s="2">
        <f>'Moving Avg'!D1331</f>
        <v>45.64</v>
      </c>
      <c r="G1331" s="2">
        <f>'Moving Avg'!F1331</f>
        <v>46.930499999999995</v>
      </c>
      <c r="H1331" s="2">
        <f>'Moving Avg'!G1331</f>
        <v>47.317599999999963</v>
      </c>
      <c r="I1331" s="2">
        <f>'Moving Avg'!H1331</f>
        <v>36.879950000000015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  <c r="M1331" s="8">
        <f t="shared" si="200"/>
        <v>50</v>
      </c>
      <c r="N1331" s="8">
        <f t="shared" si="201"/>
        <v>0</v>
      </c>
      <c r="O1331" s="8">
        <f t="shared" si="202"/>
        <v>75</v>
      </c>
      <c r="P1331" s="8">
        <f t="shared" si="203"/>
        <v>33</v>
      </c>
      <c r="Q1331" s="9">
        <f t="shared" si="204"/>
        <v>33.700000000000003</v>
      </c>
      <c r="R1331" s="9">
        <f t="shared" si="205"/>
        <v>44.5</v>
      </c>
      <c r="S1331" s="9">
        <f t="shared" si="206"/>
        <v>41.1</v>
      </c>
      <c r="T1331" s="9">
        <f t="shared" si="207"/>
        <v>39.5</v>
      </c>
      <c r="U1331" s="8">
        <f t="shared" si="208"/>
        <v>39.766666666666673</v>
      </c>
      <c r="V1331" s="8">
        <f t="shared" si="209"/>
        <v>39.700000000000003</v>
      </c>
    </row>
    <row r="1332" spans="1:22" ht="13.5" x14ac:dyDescent="0.25">
      <c r="A1332" s="3">
        <f>RSI!A1332</f>
        <v>44251</v>
      </c>
      <c r="B1332" s="2">
        <f>RSI!B1332</f>
        <v>45.64</v>
      </c>
      <c r="C1332" s="2">
        <f>RSI!I1332</f>
        <v>17.752195979471068</v>
      </c>
      <c r="D1332" s="2">
        <f>MACD!E1332</f>
        <v>1.1670882940870939</v>
      </c>
      <c r="E1332" s="2">
        <f>MACD!F1332</f>
        <v>0.83435694488027401</v>
      </c>
      <c r="F1332" s="2">
        <f>'Moving Avg'!D1332</f>
        <v>45.64</v>
      </c>
      <c r="G1332" s="2">
        <f>'Moving Avg'!F1332</f>
        <v>46.822499999999998</v>
      </c>
      <c r="H1332" s="2">
        <f>'Moving Avg'!G1332</f>
        <v>47.274399999999957</v>
      </c>
      <c r="I1332" s="2">
        <f>'Moving Avg'!H1332</f>
        <v>36.940050000000014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  <c r="M1332" s="8">
        <f t="shared" si="200"/>
        <v>50</v>
      </c>
      <c r="N1332" s="8">
        <f t="shared" si="201"/>
        <v>0</v>
      </c>
      <c r="O1332" s="8">
        <f t="shared" si="202"/>
        <v>75</v>
      </c>
      <c r="P1332" s="8">
        <f t="shared" si="203"/>
        <v>33</v>
      </c>
      <c r="Q1332" s="9">
        <f t="shared" si="204"/>
        <v>33.700000000000003</v>
      </c>
      <c r="R1332" s="9">
        <f t="shared" si="205"/>
        <v>44.5</v>
      </c>
      <c r="S1332" s="9">
        <f t="shared" si="206"/>
        <v>41.1</v>
      </c>
      <c r="T1332" s="9">
        <f t="shared" si="207"/>
        <v>39.5</v>
      </c>
      <c r="U1332" s="8">
        <f t="shared" si="208"/>
        <v>39.766666666666673</v>
      </c>
      <c r="V1332" s="8">
        <f t="shared" si="209"/>
        <v>39.700000000000003</v>
      </c>
    </row>
    <row r="1333" spans="1:22" ht="13.5" x14ac:dyDescent="0.25">
      <c r="A1333" s="3">
        <f>RSI!A1333</f>
        <v>44252</v>
      </c>
      <c r="B1333" s="2">
        <f>RSI!B1333</f>
        <v>45.64</v>
      </c>
      <c r="C1333" s="2">
        <f>RSI!I1333</f>
        <v>17.752195979471068</v>
      </c>
      <c r="D1333" s="2">
        <f>MACD!E1333</f>
        <v>1.2400603586802603</v>
      </c>
      <c r="E1333" s="2">
        <f>MACD!F1333</f>
        <v>0.91549762764027132</v>
      </c>
      <c r="F1333" s="2">
        <f>'Moving Avg'!D1333</f>
        <v>45.64</v>
      </c>
      <c r="G1333" s="2">
        <f>'Moving Avg'!F1333</f>
        <v>46.714999999999996</v>
      </c>
      <c r="H1333" s="2">
        <f>'Moving Avg'!G1333</f>
        <v>47.274199999999965</v>
      </c>
      <c r="I1333" s="2">
        <f>'Moving Avg'!H1333</f>
        <v>37.005150000000015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  <c r="M1333" s="8">
        <f t="shared" si="200"/>
        <v>50</v>
      </c>
      <c r="N1333" s="8">
        <f t="shared" si="201"/>
        <v>0</v>
      </c>
      <c r="O1333" s="8">
        <f t="shared" si="202"/>
        <v>75</v>
      </c>
      <c r="P1333" s="8">
        <f t="shared" si="203"/>
        <v>33</v>
      </c>
      <c r="Q1333" s="9">
        <f t="shared" si="204"/>
        <v>33.700000000000003</v>
      </c>
      <c r="R1333" s="9">
        <f t="shared" si="205"/>
        <v>44.5</v>
      </c>
      <c r="S1333" s="9">
        <f t="shared" si="206"/>
        <v>41.1</v>
      </c>
      <c r="T1333" s="9">
        <f t="shared" si="207"/>
        <v>39.5</v>
      </c>
      <c r="U1333" s="8">
        <f t="shared" si="208"/>
        <v>39.766666666666673</v>
      </c>
      <c r="V1333" s="8">
        <f t="shared" si="209"/>
        <v>39.700000000000003</v>
      </c>
    </row>
    <row r="1334" spans="1:22" ht="13.5" x14ac:dyDescent="0.25">
      <c r="A1334" s="3">
        <f>RSI!A1334</f>
        <v>44253</v>
      </c>
      <c r="B1334" s="2">
        <f>RSI!B1334</f>
        <v>45.64</v>
      </c>
      <c r="C1334" s="2">
        <f>RSI!I1334</f>
        <v>17.752195979471068</v>
      </c>
      <c r="D1334" s="2">
        <f>MACD!E1334</f>
        <v>0.97683265591216895</v>
      </c>
      <c r="E1334" s="2">
        <f>MACD!F1334</f>
        <v>0.92776463329465098</v>
      </c>
      <c r="F1334" s="2">
        <f>'Moving Avg'!D1334</f>
        <v>45.64</v>
      </c>
      <c r="G1334" s="2">
        <f>'Moving Avg'!F1334</f>
        <v>46.607500000000002</v>
      </c>
      <c r="H1334" s="2">
        <f>'Moving Avg'!G1334</f>
        <v>47.232999999999976</v>
      </c>
      <c r="I1334" s="2">
        <f>'Moving Avg'!H1334</f>
        <v>37.07510000000002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  <c r="M1334" s="8">
        <f t="shared" si="200"/>
        <v>50</v>
      </c>
      <c r="N1334" s="8">
        <f t="shared" si="201"/>
        <v>0</v>
      </c>
      <c r="O1334" s="8">
        <f t="shared" si="202"/>
        <v>75</v>
      </c>
      <c r="P1334" s="8">
        <f t="shared" si="203"/>
        <v>33</v>
      </c>
      <c r="Q1334" s="9">
        <f t="shared" si="204"/>
        <v>33.700000000000003</v>
      </c>
      <c r="R1334" s="9">
        <f t="shared" si="205"/>
        <v>44.5</v>
      </c>
      <c r="S1334" s="9">
        <f t="shared" si="206"/>
        <v>41.1</v>
      </c>
      <c r="T1334" s="9">
        <f t="shared" si="207"/>
        <v>39.5</v>
      </c>
      <c r="U1334" s="8">
        <f t="shared" si="208"/>
        <v>39.766666666666673</v>
      </c>
      <c r="V1334" s="8">
        <f t="shared" si="209"/>
        <v>39.700000000000003</v>
      </c>
    </row>
    <row r="1335" spans="1:22" ht="13.5" x14ac:dyDescent="0.25">
      <c r="A1335" s="3">
        <f>RSI!A1335</f>
        <v>44256</v>
      </c>
      <c r="B1335" s="2">
        <f>RSI!B1335</f>
        <v>45.64</v>
      </c>
      <c r="C1335" s="2">
        <f>RSI!I1335</f>
        <v>17.752195979471068</v>
      </c>
      <c r="D1335" s="2">
        <f>MACD!E1335</f>
        <v>0.75946812917463546</v>
      </c>
      <c r="E1335" s="2">
        <f>MACD!F1335</f>
        <v>0.89410533247064783</v>
      </c>
      <c r="F1335" s="2">
        <f>'Moving Avg'!D1335</f>
        <v>45.64</v>
      </c>
      <c r="G1335" s="2">
        <f>'Moving Avg'!F1335</f>
        <v>46.499999999999993</v>
      </c>
      <c r="H1335" s="2">
        <f>'Moving Avg'!G1335</f>
        <v>47.189799999999977</v>
      </c>
      <c r="I1335" s="2">
        <f>'Moving Avg'!H1335</f>
        <v>37.149700000000024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  <c r="M1335" s="8">
        <f t="shared" si="200"/>
        <v>50</v>
      </c>
      <c r="N1335" s="8">
        <f t="shared" si="201"/>
        <v>100</v>
      </c>
      <c r="O1335" s="8">
        <f t="shared" si="202"/>
        <v>75</v>
      </c>
      <c r="P1335" s="8">
        <f t="shared" si="203"/>
        <v>33</v>
      </c>
      <c r="Q1335" s="9">
        <f t="shared" si="204"/>
        <v>68.7</v>
      </c>
      <c r="R1335" s="9">
        <f t="shared" si="205"/>
        <v>64.5</v>
      </c>
      <c r="S1335" s="9">
        <f t="shared" si="206"/>
        <v>56.1</v>
      </c>
      <c r="T1335" s="9">
        <f t="shared" si="207"/>
        <v>64.5</v>
      </c>
      <c r="U1335" s="8">
        <f t="shared" si="208"/>
        <v>63.099999999999994</v>
      </c>
      <c r="V1335" s="8">
        <f t="shared" si="209"/>
        <v>63.449999999999996</v>
      </c>
    </row>
    <row r="1336" spans="1:22" ht="13.5" x14ac:dyDescent="0.25">
      <c r="A1336" s="3">
        <f>RSI!A1336</f>
        <v>44257</v>
      </c>
      <c r="B1336" s="2">
        <f>RSI!B1336</f>
        <v>45.64</v>
      </c>
      <c r="C1336" s="2">
        <f>RSI!I1336</f>
        <v>17.752195979471068</v>
      </c>
      <c r="D1336" s="2">
        <f>MACD!E1336</f>
        <v>0.58051337883412657</v>
      </c>
      <c r="E1336" s="2">
        <f>MACD!F1336</f>
        <v>0.8313869417433436</v>
      </c>
      <c r="F1336" s="2">
        <f>'Moving Avg'!D1336</f>
        <v>45.64</v>
      </c>
      <c r="G1336" s="2">
        <f>'Moving Avg'!F1336</f>
        <v>46.392499999999998</v>
      </c>
      <c r="H1336" s="2">
        <f>'Moving Avg'!G1336</f>
        <v>47.18959999999997</v>
      </c>
      <c r="I1336" s="2">
        <f>'Moving Avg'!H1336</f>
        <v>37.224350000000022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  <c r="M1336" s="8">
        <f t="shared" si="200"/>
        <v>50</v>
      </c>
      <c r="N1336" s="8">
        <f t="shared" si="201"/>
        <v>100</v>
      </c>
      <c r="O1336" s="8">
        <f t="shared" si="202"/>
        <v>75</v>
      </c>
      <c r="P1336" s="8">
        <f t="shared" si="203"/>
        <v>33</v>
      </c>
      <c r="Q1336" s="9">
        <f t="shared" si="204"/>
        <v>68.7</v>
      </c>
      <c r="R1336" s="9">
        <f t="shared" si="205"/>
        <v>64.5</v>
      </c>
      <c r="S1336" s="9">
        <f t="shared" si="206"/>
        <v>56.1</v>
      </c>
      <c r="T1336" s="9">
        <f t="shared" si="207"/>
        <v>64.5</v>
      </c>
      <c r="U1336" s="8">
        <f t="shared" si="208"/>
        <v>63.099999999999994</v>
      </c>
      <c r="V1336" s="8">
        <f t="shared" si="209"/>
        <v>63.449999999999996</v>
      </c>
    </row>
    <row r="1337" spans="1:22" ht="13.5" x14ac:dyDescent="0.25">
      <c r="A1337" s="3">
        <f>RSI!A1337</f>
        <v>44258</v>
      </c>
      <c r="B1337" s="2">
        <f>RSI!B1337</f>
        <v>45.64</v>
      </c>
      <c r="C1337" s="2">
        <f>RSI!I1337</f>
        <v>17.752195979471068</v>
      </c>
      <c r="D1337" s="2">
        <f>MACD!E1337</f>
        <v>0.43369112852364822</v>
      </c>
      <c r="E1337" s="2">
        <f>MACD!F1337</f>
        <v>0.75184777909940459</v>
      </c>
      <c r="F1337" s="2">
        <f>'Moving Avg'!D1337</f>
        <v>45.64</v>
      </c>
      <c r="G1337" s="2">
        <f>'Moving Avg'!F1337</f>
        <v>46.284999999999989</v>
      </c>
      <c r="H1337" s="2">
        <f>'Moving Avg'!G1337</f>
        <v>47.190199999999976</v>
      </c>
      <c r="I1337" s="2">
        <f>'Moving Avg'!H1337</f>
        <v>37.303550000000023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  <c r="M1337" s="8">
        <f t="shared" si="200"/>
        <v>50</v>
      </c>
      <c r="N1337" s="8">
        <f t="shared" si="201"/>
        <v>100</v>
      </c>
      <c r="O1337" s="8">
        <f t="shared" si="202"/>
        <v>75</v>
      </c>
      <c r="P1337" s="8">
        <f t="shared" si="203"/>
        <v>33</v>
      </c>
      <c r="Q1337" s="9">
        <f t="shared" si="204"/>
        <v>68.7</v>
      </c>
      <c r="R1337" s="9">
        <f t="shared" si="205"/>
        <v>64.5</v>
      </c>
      <c r="S1337" s="9">
        <f t="shared" si="206"/>
        <v>56.1</v>
      </c>
      <c r="T1337" s="9">
        <f t="shared" si="207"/>
        <v>64.5</v>
      </c>
      <c r="U1337" s="8">
        <f t="shared" si="208"/>
        <v>63.099999999999994</v>
      </c>
      <c r="V1337" s="8">
        <f t="shared" si="209"/>
        <v>63.449999999999996</v>
      </c>
    </row>
    <row r="1338" spans="1:22" ht="13.5" x14ac:dyDescent="0.25">
      <c r="A1338" s="3">
        <f>RSI!A1338</f>
        <v>44259</v>
      </c>
      <c r="B1338" s="2">
        <f>RSI!B1338</f>
        <v>45.64</v>
      </c>
      <c r="C1338" s="2">
        <f>RSI!I1338</f>
        <v>17.752195979471068</v>
      </c>
      <c r="D1338" s="2">
        <f>MACD!E1338</f>
        <v>0.31371710188696511</v>
      </c>
      <c r="E1338" s="2">
        <f>MACD!F1338</f>
        <v>0.66422164365691672</v>
      </c>
      <c r="F1338" s="2">
        <f>'Moving Avg'!D1338</f>
        <v>45.64</v>
      </c>
      <c r="G1338" s="2">
        <f>'Moving Avg'!F1338</f>
        <v>46.177499999999995</v>
      </c>
      <c r="H1338" s="2">
        <f>'Moving Avg'!G1338</f>
        <v>47.149799999999985</v>
      </c>
      <c r="I1338" s="2">
        <f>'Moving Avg'!H1338</f>
        <v>37.382750000000023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  <c r="M1338" s="8">
        <f t="shared" si="200"/>
        <v>50</v>
      </c>
      <c r="N1338" s="8">
        <f t="shared" si="201"/>
        <v>100</v>
      </c>
      <c r="O1338" s="8">
        <f t="shared" si="202"/>
        <v>75</v>
      </c>
      <c r="P1338" s="8">
        <f t="shared" si="203"/>
        <v>33</v>
      </c>
      <c r="Q1338" s="9">
        <f t="shared" si="204"/>
        <v>68.7</v>
      </c>
      <c r="R1338" s="9">
        <f t="shared" si="205"/>
        <v>64.5</v>
      </c>
      <c r="S1338" s="9">
        <f t="shared" si="206"/>
        <v>56.1</v>
      </c>
      <c r="T1338" s="9">
        <f t="shared" si="207"/>
        <v>64.5</v>
      </c>
      <c r="U1338" s="8">
        <f t="shared" si="208"/>
        <v>63.099999999999994</v>
      </c>
      <c r="V1338" s="8">
        <f t="shared" si="209"/>
        <v>63.449999999999996</v>
      </c>
    </row>
    <row r="1339" spans="1:22" ht="13.5" x14ac:dyDescent="0.25">
      <c r="A1339" s="3">
        <f>RSI!A1339</f>
        <v>44260</v>
      </c>
      <c r="B1339" s="2">
        <f>RSI!B1339</f>
        <v>45.64</v>
      </c>
      <c r="C1339" s="2">
        <f>RSI!I1339</f>
        <v>17.752195979471068</v>
      </c>
      <c r="D1339" s="2">
        <f>MACD!E1339</f>
        <v>0.21614523370281802</v>
      </c>
      <c r="E1339" s="2">
        <f>MACD!F1339</f>
        <v>0.57460636166609702</v>
      </c>
      <c r="F1339" s="2">
        <f>'Moving Avg'!D1339</f>
        <v>45.64</v>
      </c>
      <c r="G1339" s="2">
        <f>'Moving Avg'!F1339</f>
        <v>46.069999999999993</v>
      </c>
      <c r="H1339" s="2">
        <f>'Moving Avg'!G1339</f>
        <v>47.106599999999986</v>
      </c>
      <c r="I1339" s="2">
        <f>'Moving Avg'!H1339</f>
        <v>37.461950000000023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  <c r="M1339" s="8">
        <f t="shared" si="200"/>
        <v>50</v>
      </c>
      <c r="N1339" s="8">
        <f t="shared" si="201"/>
        <v>100</v>
      </c>
      <c r="O1339" s="8">
        <f t="shared" si="202"/>
        <v>75</v>
      </c>
      <c r="P1339" s="8">
        <f t="shared" si="203"/>
        <v>33</v>
      </c>
      <c r="Q1339" s="9">
        <f t="shared" si="204"/>
        <v>68.7</v>
      </c>
      <c r="R1339" s="9">
        <f t="shared" si="205"/>
        <v>64.5</v>
      </c>
      <c r="S1339" s="9">
        <f t="shared" si="206"/>
        <v>56.1</v>
      </c>
      <c r="T1339" s="9">
        <f t="shared" si="207"/>
        <v>64.5</v>
      </c>
      <c r="U1339" s="8">
        <f t="shared" si="208"/>
        <v>63.099999999999994</v>
      </c>
      <c r="V1339" s="8">
        <f t="shared" si="209"/>
        <v>63.449999999999996</v>
      </c>
    </row>
    <row r="1340" spans="1:22" ht="13.5" x14ac:dyDescent="0.25">
      <c r="A1340" s="3">
        <f>RSI!A1340</f>
        <v>44263</v>
      </c>
      <c r="B1340" s="2">
        <f>RSI!B1340</f>
        <v>45.64</v>
      </c>
      <c r="C1340" s="2">
        <f>RSI!I1340</f>
        <v>17.752195979471068</v>
      </c>
      <c r="D1340" s="2">
        <f>MACD!E1340</f>
        <v>0.13723684428557448</v>
      </c>
      <c r="E1340" s="2">
        <f>MACD!F1340</f>
        <v>0.48713245818999257</v>
      </c>
      <c r="F1340" s="2">
        <f>'Moving Avg'!D1340</f>
        <v>45.64</v>
      </c>
      <c r="G1340" s="2">
        <f>'Moving Avg'!F1340</f>
        <v>45.962499999999991</v>
      </c>
      <c r="H1340" s="2">
        <f>'Moving Avg'!G1340</f>
        <v>47.063399999999994</v>
      </c>
      <c r="I1340" s="2">
        <f>'Moving Avg'!H1340</f>
        <v>37.541150000000023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  <c r="M1340" s="8">
        <f t="shared" si="200"/>
        <v>50</v>
      </c>
      <c r="N1340" s="8">
        <f t="shared" si="201"/>
        <v>100</v>
      </c>
      <c r="O1340" s="8">
        <f t="shared" si="202"/>
        <v>75</v>
      </c>
      <c r="P1340" s="8">
        <f t="shared" si="203"/>
        <v>33</v>
      </c>
      <c r="Q1340" s="9">
        <f t="shared" si="204"/>
        <v>68.7</v>
      </c>
      <c r="R1340" s="9">
        <f t="shared" si="205"/>
        <v>64.5</v>
      </c>
      <c r="S1340" s="9">
        <f t="shared" si="206"/>
        <v>56.1</v>
      </c>
      <c r="T1340" s="9">
        <f t="shared" si="207"/>
        <v>64.5</v>
      </c>
      <c r="U1340" s="8">
        <f t="shared" si="208"/>
        <v>63.099999999999994</v>
      </c>
      <c r="V1340" s="8">
        <f t="shared" si="209"/>
        <v>63.449999999999996</v>
      </c>
    </row>
    <row r="1341" spans="1:22" ht="13.5" x14ac:dyDescent="0.25">
      <c r="A1341" s="3">
        <f>RSI!A1341</f>
        <v>44264</v>
      </c>
      <c r="B1341" s="2">
        <f>RSI!B1341</f>
        <v>45.64</v>
      </c>
      <c r="C1341" s="2">
        <f>RSI!I1341</f>
        <v>17.752195979471068</v>
      </c>
      <c r="D1341" s="2">
        <f>MACD!E1341</f>
        <v>7.3850079422655313E-2</v>
      </c>
      <c r="E1341" s="2">
        <f>MACD!F1341</f>
        <v>0.40447598243652516</v>
      </c>
      <c r="F1341" s="2">
        <f>'Moving Avg'!D1341</f>
        <v>45.64</v>
      </c>
      <c r="G1341" s="2">
        <f>'Moving Avg'!F1341</f>
        <v>45.85499999999999</v>
      </c>
      <c r="H1341" s="2">
        <f>'Moving Avg'!G1341</f>
        <v>47.020199999999996</v>
      </c>
      <c r="I1341" s="2">
        <f>'Moving Avg'!H1341</f>
        <v>37.62035000000003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  <c r="M1341" s="8">
        <f t="shared" si="200"/>
        <v>50</v>
      </c>
      <c r="N1341" s="8">
        <f t="shared" si="201"/>
        <v>100</v>
      </c>
      <c r="O1341" s="8">
        <f t="shared" si="202"/>
        <v>75</v>
      </c>
      <c r="P1341" s="8">
        <f t="shared" si="203"/>
        <v>33</v>
      </c>
      <c r="Q1341" s="9">
        <f t="shared" si="204"/>
        <v>68.7</v>
      </c>
      <c r="R1341" s="9">
        <f t="shared" si="205"/>
        <v>64.5</v>
      </c>
      <c r="S1341" s="9">
        <f t="shared" si="206"/>
        <v>56.1</v>
      </c>
      <c r="T1341" s="9">
        <f t="shared" si="207"/>
        <v>64.5</v>
      </c>
      <c r="U1341" s="8">
        <f t="shared" si="208"/>
        <v>63.099999999999994</v>
      </c>
      <c r="V1341" s="8">
        <f t="shared" si="209"/>
        <v>63.449999999999996</v>
      </c>
    </row>
    <row r="1342" spans="1:22" ht="13.5" x14ac:dyDescent="0.25">
      <c r="A1342" s="3">
        <f>RSI!A1342</f>
        <v>44265</v>
      </c>
      <c r="B1342" s="2">
        <f>RSI!B1342</f>
        <v>45.64</v>
      </c>
      <c r="C1342" s="2">
        <f>RSI!I1342</f>
        <v>17.752195979471068</v>
      </c>
      <c r="D1342" s="2">
        <f>MACD!E1342</f>
        <v>2.3346487812986538E-2</v>
      </c>
      <c r="E1342" s="2">
        <f>MACD!F1342</f>
        <v>0.32825008351181745</v>
      </c>
      <c r="F1342" s="2">
        <f>'Moving Avg'!D1342</f>
        <v>45.64</v>
      </c>
      <c r="G1342" s="2">
        <f>'Moving Avg'!F1342</f>
        <v>45.747499999999988</v>
      </c>
      <c r="H1342" s="2">
        <f>'Moving Avg'!G1342</f>
        <v>46.976999999999997</v>
      </c>
      <c r="I1342" s="2">
        <f>'Moving Avg'!H1342</f>
        <v>37.699550000000031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  <c r="M1342" s="8">
        <f t="shared" si="200"/>
        <v>50</v>
      </c>
      <c r="N1342" s="8">
        <f t="shared" si="201"/>
        <v>100</v>
      </c>
      <c r="O1342" s="8">
        <f t="shared" si="202"/>
        <v>75</v>
      </c>
      <c r="P1342" s="8">
        <f t="shared" si="203"/>
        <v>33</v>
      </c>
      <c r="Q1342" s="9">
        <f t="shared" si="204"/>
        <v>68.7</v>
      </c>
      <c r="R1342" s="9">
        <f t="shared" si="205"/>
        <v>64.5</v>
      </c>
      <c r="S1342" s="9">
        <f t="shared" si="206"/>
        <v>56.1</v>
      </c>
      <c r="T1342" s="9">
        <f t="shared" si="207"/>
        <v>64.5</v>
      </c>
      <c r="U1342" s="8">
        <f t="shared" si="208"/>
        <v>63.099999999999994</v>
      </c>
      <c r="V1342" s="8">
        <f t="shared" si="209"/>
        <v>63.449999999999996</v>
      </c>
    </row>
    <row r="1343" spans="1:22" ht="13.5" x14ac:dyDescent="0.25">
      <c r="A1343" s="3">
        <f>RSI!A1343</f>
        <v>44266</v>
      </c>
      <c r="B1343" s="2">
        <f>RSI!B1343</f>
        <v>45.64</v>
      </c>
      <c r="C1343" s="2">
        <f>RSI!I1343</f>
        <v>17.752195979471068</v>
      </c>
      <c r="D1343" s="2">
        <f>MACD!E1343</f>
        <v>-1.6487910032907394E-2</v>
      </c>
      <c r="E1343" s="2">
        <f>MACD!F1343</f>
        <v>0.25930248480287249</v>
      </c>
      <c r="F1343" s="2">
        <f>'Moving Avg'!D1343</f>
        <v>45.64</v>
      </c>
      <c r="G1343" s="2">
        <f>'Moving Avg'!F1343</f>
        <v>45.639999999999993</v>
      </c>
      <c r="H1343" s="2">
        <f>'Moving Avg'!G1343</f>
        <v>46.933799999999998</v>
      </c>
      <c r="I1343" s="2">
        <f>'Moving Avg'!H1343</f>
        <v>37.778750000000038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  <c r="M1343" s="8">
        <f t="shared" si="200"/>
        <v>50</v>
      </c>
      <c r="N1343" s="8">
        <f t="shared" si="201"/>
        <v>100</v>
      </c>
      <c r="O1343" s="8">
        <f t="shared" si="202"/>
        <v>75</v>
      </c>
      <c r="P1343" s="8">
        <f t="shared" si="203"/>
        <v>33</v>
      </c>
      <c r="Q1343" s="9">
        <f t="shared" si="204"/>
        <v>68.7</v>
      </c>
      <c r="R1343" s="9">
        <f t="shared" si="205"/>
        <v>64.5</v>
      </c>
      <c r="S1343" s="9">
        <f t="shared" si="206"/>
        <v>56.1</v>
      </c>
      <c r="T1343" s="9">
        <f t="shared" si="207"/>
        <v>64.5</v>
      </c>
      <c r="U1343" s="8">
        <f t="shared" si="208"/>
        <v>63.099999999999994</v>
      </c>
      <c r="V1343" s="8">
        <f t="shared" si="209"/>
        <v>63.449999999999996</v>
      </c>
    </row>
    <row r="1344" spans="1:22" ht="13.5" x14ac:dyDescent="0.25">
      <c r="A1344" s="3">
        <f>RSI!A1344</f>
        <v>44267</v>
      </c>
      <c r="B1344" s="2">
        <f>RSI!B1344</f>
        <v>45.64</v>
      </c>
      <c r="C1344" s="2">
        <f>RSI!I1344</f>
        <v>17.752195979471068</v>
      </c>
      <c r="D1344" s="2">
        <f>MACD!E1344</f>
        <v>-4.7509299683873962E-2</v>
      </c>
      <c r="E1344" s="2">
        <f>MACD!F1344</f>
        <v>0.19794012790552321</v>
      </c>
      <c r="F1344" s="2">
        <f>'Moving Avg'!D1344</f>
        <v>45.64</v>
      </c>
      <c r="G1344" s="2">
        <f>'Moving Avg'!F1344</f>
        <v>45.639999999999993</v>
      </c>
      <c r="H1344" s="2">
        <f>'Moving Avg'!G1344</f>
        <v>46.890600000000006</v>
      </c>
      <c r="I1344" s="2">
        <f>'Moving Avg'!H1344</f>
        <v>37.857950000000038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  <c r="M1344" s="8">
        <f t="shared" si="200"/>
        <v>50</v>
      </c>
      <c r="N1344" s="8">
        <f t="shared" si="201"/>
        <v>100</v>
      </c>
      <c r="O1344" s="8">
        <f t="shared" si="202"/>
        <v>75</v>
      </c>
      <c r="P1344" s="8">
        <f t="shared" si="203"/>
        <v>33</v>
      </c>
      <c r="Q1344" s="9">
        <f t="shared" si="204"/>
        <v>68.7</v>
      </c>
      <c r="R1344" s="9">
        <f t="shared" si="205"/>
        <v>64.5</v>
      </c>
      <c r="S1344" s="9">
        <f t="shared" si="206"/>
        <v>56.1</v>
      </c>
      <c r="T1344" s="9">
        <f t="shared" si="207"/>
        <v>64.5</v>
      </c>
      <c r="U1344" s="8">
        <f t="shared" si="208"/>
        <v>63.099999999999994</v>
      </c>
      <c r="V1344" s="8">
        <f t="shared" si="209"/>
        <v>63.449999999999996</v>
      </c>
    </row>
    <row r="1345" spans="1:22" ht="13.5" x14ac:dyDescent="0.25">
      <c r="A1345" s="3">
        <f>RSI!A1345</f>
        <v>44270</v>
      </c>
      <c r="B1345" s="2">
        <f>RSI!B1345</f>
        <v>45.64</v>
      </c>
      <c r="C1345" s="2">
        <f>RSI!I1345</f>
        <v>17.752195979471068</v>
      </c>
      <c r="D1345" s="2">
        <f>MACD!E1345</f>
        <v>-7.1272390724558932E-2</v>
      </c>
      <c r="E1345" s="2">
        <f>MACD!F1345</f>
        <v>0.14409762417950678</v>
      </c>
      <c r="F1345" s="2">
        <f>'Moving Avg'!D1345</f>
        <v>45.64</v>
      </c>
      <c r="G1345" s="2">
        <f>'Moving Avg'!F1345</f>
        <v>45.639999999999993</v>
      </c>
      <c r="H1345" s="2">
        <f>'Moving Avg'!G1345</f>
        <v>46.847400000000007</v>
      </c>
      <c r="I1345" s="2">
        <f>'Moving Avg'!H1345</f>
        <v>37.937150000000038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  <c r="M1345" s="8">
        <f t="shared" si="200"/>
        <v>50</v>
      </c>
      <c r="N1345" s="8">
        <f t="shared" si="201"/>
        <v>100</v>
      </c>
      <c r="O1345" s="8">
        <f t="shared" si="202"/>
        <v>75</v>
      </c>
      <c r="P1345" s="8">
        <f t="shared" si="203"/>
        <v>33</v>
      </c>
      <c r="Q1345" s="9">
        <f t="shared" si="204"/>
        <v>68.7</v>
      </c>
      <c r="R1345" s="9">
        <f t="shared" si="205"/>
        <v>64.5</v>
      </c>
      <c r="S1345" s="9">
        <f t="shared" si="206"/>
        <v>56.1</v>
      </c>
      <c r="T1345" s="9">
        <f t="shared" si="207"/>
        <v>64.5</v>
      </c>
      <c r="U1345" s="8">
        <f t="shared" si="208"/>
        <v>63.099999999999994</v>
      </c>
      <c r="V1345" s="8">
        <f t="shared" si="209"/>
        <v>63.449999999999996</v>
      </c>
    </row>
    <row r="1346" spans="1:22" ht="13.5" x14ac:dyDescent="0.25">
      <c r="A1346" s="3">
        <f>RSI!A1346</f>
        <v>44271</v>
      </c>
      <c r="B1346" s="2">
        <f>RSI!B1346</f>
        <v>45.64</v>
      </c>
      <c r="C1346" s="2">
        <f>RSI!I1346</f>
        <v>17.752195979471068</v>
      </c>
      <c r="D1346" s="2">
        <f>MACD!E1346</f>
        <v>-8.9077976118545621E-2</v>
      </c>
      <c r="E1346" s="2">
        <f>MACD!F1346</f>
        <v>9.7462504119896307E-2</v>
      </c>
      <c r="F1346" s="2">
        <f>'Moving Avg'!D1346</f>
        <v>45.64</v>
      </c>
      <c r="G1346" s="2">
        <f>'Moving Avg'!F1346</f>
        <v>45.639999999999993</v>
      </c>
      <c r="H1346" s="2">
        <f>'Moving Avg'!G1346</f>
        <v>46.804200000000009</v>
      </c>
      <c r="I1346" s="2">
        <f>'Moving Avg'!H1346</f>
        <v>38.016350000000045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  <c r="M1346" s="8">
        <f t="shared" ref="M1346:M1409" si="210">IF(C1346&lt;30,50, IF(C1346&gt;70, 0, 25))</f>
        <v>50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75</v>
      </c>
      <c r="P1346" s="8">
        <f t="shared" ref="P1346:P1409" si="213">IF(L1346="confirmed bullish", 34, IF(L1346="bullish divergence",17, 0))+IF(J1346="bullish",33,IF(J1346="bearish",0,16.5))+IF(K1346="strong",33,IF(K1346="weak",0,16.5))</f>
        <v>33</v>
      </c>
      <c r="Q1346" s="9">
        <f t="shared" si="204"/>
        <v>68.7</v>
      </c>
      <c r="R1346" s="9">
        <f t="shared" si="205"/>
        <v>64.5</v>
      </c>
      <c r="S1346" s="9">
        <f t="shared" si="206"/>
        <v>56.1</v>
      </c>
      <c r="T1346" s="9">
        <f t="shared" si="207"/>
        <v>64.5</v>
      </c>
      <c r="U1346" s="8">
        <f t="shared" si="208"/>
        <v>63.099999999999994</v>
      </c>
      <c r="V1346" s="8">
        <f t="shared" si="209"/>
        <v>63.449999999999996</v>
      </c>
    </row>
    <row r="1347" spans="1:22" ht="13.5" x14ac:dyDescent="0.25">
      <c r="A1347" s="3">
        <f>RSI!A1347</f>
        <v>44272</v>
      </c>
      <c r="B1347" s="2">
        <f>RSI!B1347</f>
        <v>45.64</v>
      </c>
      <c r="C1347" s="2">
        <f>RSI!I1347</f>
        <v>17.752195979471068</v>
      </c>
      <c r="D1347" s="2">
        <f>MACD!E1347</f>
        <v>-0.10201308745436677</v>
      </c>
      <c r="E1347" s="2">
        <f>MACD!F1347</f>
        <v>5.7567385805043697E-2</v>
      </c>
      <c r="F1347" s="2">
        <f>'Moving Avg'!D1347</f>
        <v>45.64</v>
      </c>
      <c r="G1347" s="2">
        <f>'Moving Avg'!F1347</f>
        <v>45.639999999999993</v>
      </c>
      <c r="H1347" s="2">
        <f>'Moving Avg'!G1347</f>
        <v>46.76100000000001</v>
      </c>
      <c r="I1347" s="2">
        <f>'Moving Avg'!H1347</f>
        <v>38.095550000000046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  <c r="M1347" s="8">
        <f t="shared" si="210"/>
        <v>50</v>
      </c>
      <c r="N1347" s="8">
        <f t="shared" si="211"/>
        <v>100</v>
      </c>
      <c r="O1347" s="8">
        <f t="shared" si="212"/>
        <v>75</v>
      </c>
      <c r="P1347" s="8">
        <f t="shared" si="213"/>
        <v>33</v>
      </c>
      <c r="Q1347" s="9">
        <f t="shared" ref="Q1347:Q1410" si="214">0.35*M1347+N1347*0.35+O1347*0.15+P1347*0.15</f>
        <v>68.7</v>
      </c>
      <c r="R1347" s="9">
        <f t="shared" ref="R1347:R1410" si="215">M1347*0.2+N1347*0.2+O1347*0.35+P1347*0.25</f>
        <v>64.5</v>
      </c>
      <c r="S1347" s="9">
        <f t="shared" ref="S1347:S1410" si="216">M1347*0.15+N1347*0.15+O1347*0.25+P1347*0.45</f>
        <v>56.1</v>
      </c>
      <c r="T1347" s="9">
        <f t="shared" ref="T1347:T1410" si="217">0.25*SUM(M1347:P1347)</f>
        <v>64.5</v>
      </c>
      <c r="U1347" s="8">
        <f t="shared" ref="U1347:U1410" si="218">SUM(Q1347:S1347)/3</f>
        <v>63.099999999999994</v>
      </c>
      <c r="V1347" s="8">
        <f t="shared" ref="V1347:V1410" si="219">SUM(Q1347:T1347)/4</f>
        <v>63.449999999999996</v>
      </c>
    </row>
    <row r="1348" spans="1:22" ht="13.5" x14ac:dyDescent="0.25">
      <c r="A1348" s="3">
        <f>RSI!A1348</f>
        <v>44273</v>
      </c>
      <c r="B1348" s="2">
        <f>RSI!B1348</f>
        <v>45.64</v>
      </c>
      <c r="C1348" s="2">
        <f>RSI!I1348</f>
        <v>17.752195979471068</v>
      </c>
      <c r="D1348" s="2">
        <f>MACD!E1348</f>
        <v>-0.1109848916353755</v>
      </c>
      <c r="E1348" s="2">
        <f>MACD!F1348</f>
        <v>2.385693031695986E-2</v>
      </c>
      <c r="F1348" s="2">
        <f>'Moving Avg'!D1348</f>
        <v>45.64</v>
      </c>
      <c r="G1348" s="2">
        <f>'Moving Avg'!F1348</f>
        <v>45.639999999999993</v>
      </c>
      <c r="H1348" s="2">
        <f>'Moving Avg'!G1348</f>
        <v>46.717800000000018</v>
      </c>
      <c r="I1348" s="2">
        <f>'Moving Avg'!H1348</f>
        <v>38.174750000000046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  <c r="M1348" s="8">
        <f t="shared" si="210"/>
        <v>50</v>
      </c>
      <c r="N1348" s="8">
        <f t="shared" si="211"/>
        <v>100</v>
      </c>
      <c r="O1348" s="8">
        <f t="shared" si="212"/>
        <v>75</v>
      </c>
      <c r="P1348" s="8">
        <f t="shared" si="213"/>
        <v>33</v>
      </c>
      <c r="Q1348" s="9">
        <f t="shared" si="214"/>
        <v>68.7</v>
      </c>
      <c r="R1348" s="9">
        <f t="shared" si="215"/>
        <v>64.5</v>
      </c>
      <c r="S1348" s="9">
        <f t="shared" si="216"/>
        <v>56.1</v>
      </c>
      <c r="T1348" s="9">
        <f t="shared" si="217"/>
        <v>64.5</v>
      </c>
      <c r="U1348" s="8">
        <f t="shared" si="218"/>
        <v>63.099999999999994</v>
      </c>
      <c r="V1348" s="8">
        <f t="shared" si="219"/>
        <v>63.449999999999996</v>
      </c>
    </row>
    <row r="1349" spans="1:22" ht="13.5" x14ac:dyDescent="0.25">
      <c r="A1349" s="3">
        <f>RSI!A1349</f>
        <v>44274</v>
      </c>
      <c r="B1349" s="2">
        <f>RSI!B1349</f>
        <v>45.64</v>
      </c>
      <c r="C1349" s="2">
        <f>RSI!I1349</f>
        <v>17.752195979471068</v>
      </c>
      <c r="D1349" s="2">
        <f>MACD!E1349</f>
        <v>-0.11674929785542076</v>
      </c>
      <c r="E1349" s="2">
        <f>MACD!F1349</f>
        <v>-4.2643153175162644E-3</v>
      </c>
      <c r="F1349" s="2">
        <f>'Moving Avg'!D1349</f>
        <v>45.64</v>
      </c>
      <c r="G1349" s="2">
        <f>'Moving Avg'!F1349</f>
        <v>45.639999999999993</v>
      </c>
      <c r="H1349" s="2">
        <f>'Moving Avg'!G1349</f>
        <v>46.674600000000019</v>
      </c>
      <c r="I1349" s="2">
        <f>'Moving Avg'!H1349</f>
        <v>38.253950000000053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  <c r="M1349" s="8">
        <f t="shared" si="210"/>
        <v>50</v>
      </c>
      <c r="N1349" s="8">
        <f t="shared" si="211"/>
        <v>100</v>
      </c>
      <c r="O1349" s="8">
        <f t="shared" si="212"/>
        <v>75</v>
      </c>
      <c r="P1349" s="8">
        <f t="shared" si="213"/>
        <v>33</v>
      </c>
      <c r="Q1349" s="9">
        <f t="shared" si="214"/>
        <v>68.7</v>
      </c>
      <c r="R1349" s="9">
        <f t="shared" si="215"/>
        <v>64.5</v>
      </c>
      <c r="S1349" s="9">
        <f t="shared" si="216"/>
        <v>56.1</v>
      </c>
      <c r="T1349" s="9">
        <f t="shared" si="217"/>
        <v>64.5</v>
      </c>
      <c r="U1349" s="8">
        <f t="shared" si="218"/>
        <v>63.099999999999994</v>
      </c>
      <c r="V1349" s="8">
        <f t="shared" si="219"/>
        <v>63.449999999999996</v>
      </c>
    </row>
    <row r="1350" spans="1:22" ht="13.5" x14ac:dyDescent="0.25">
      <c r="A1350" s="3">
        <f>RSI!A1350</f>
        <v>44277</v>
      </c>
      <c r="B1350" s="2">
        <f>RSI!B1350</f>
        <v>45.64</v>
      </c>
      <c r="C1350" s="2">
        <f>RSI!I1350</f>
        <v>17.752195979471068</v>
      </c>
      <c r="D1350" s="2">
        <f>MACD!E1350</f>
        <v>-0.11993509420610593</v>
      </c>
      <c r="E1350" s="2">
        <f>MACD!F1350</f>
        <v>-2.73984710952342E-2</v>
      </c>
      <c r="F1350" s="2">
        <f>'Moving Avg'!D1350</f>
        <v>45.64</v>
      </c>
      <c r="G1350" s="2">
        <f>'Moving Avg'!F1350</f>
        <v>45.639999999999993</v>
      </c>
      <c r="H1350" s="2">
        <f>'Moving Avg'!G1350</f>
        <v>46.631400000000021</v>
      </c>
      <c r="I1350" s="2">
        <f>'Moving Avg'!H1350</f>
        <v>38.333150000000053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  <c r="M1350" s="8">
        <f t="shared" si="210"/>
        <v>50</v>
      </c>
      <c r="N1350" s="8">
        <f t="shared" si="211"/>
        <v>100</v>
      </c>
      <c r="O1350" s="8">
        <f t="shared" si="212"/>
        <v>75</v>
      </c>
      <c r="P1350" s="8">
        <f t="shared" si="213"/>
        <v>33</v>
      </c>
      <c r="Q1350" s="9">
        <f t="shared" si="214"/>
        <v>68.7</v>
      </c>
      <c r="R1350" s="9">
        <f t="shared" si="215"/>
        <v>64.5</v>
      </c>
      <c r="S1350" s="9">
        <f t="shared" si="216"/>
        <v>56.1</v>
      </c>
      <c r="T1350" s="9">
        <f t="shared" si="217"/>
        <v>64.5</v>
      </c>
      <c r="U1350" s="8">
        <f t="shared" si="218"/>
        <v>63.099999999999994</v>
      </c>
      <c r="V1350" s="8">
        <f t="shared" si="219"/>
        <v>63.449999999999996</v>
      </c>
    </row>
    <row r="1351" spans="1:22" ht="13.5" x14ac:dyDescent="0.25">
      <c r="A1351" s="3">
        <f>RSI!A1351</f>
        <v>44278</v>
      </c>
      <c r="B1351" s="2">
        <f>RSI!B1351</f>
        <v>45.64</v>
      </c>
      <c r="C1351" s="2">
        <f>RSI!I1351</f>
        <v>17.752195979471068</v>
      </c>
      <c r="D1351" s="2">
        <f>MACD!E1351</f>
        <v>-0.12106430679759939</v>
      </c>
      <c r="E1351" s="2">
        <f>MACD!F1351</f>
        <v>-4.6131638235707234E-2</v>
      </c>
      <c r="F1351" s="2">
        <f>'Moving Avg'!D1351</f>
        <v>45.64</v>
      </c>
      <c r="G1351" s="2">
        <f>'Moving Avg'!F1351</f>
        <v>45.639999999999993</v>
      </c>
      <c r="H1351" s="2">
        <f>'Moving Avg'!G1351</f>
        <v>46.588200000000022</v>
      </c>
      <c r="I1351" s="2">
        <f>'Moving Avg'!H1351</f>
        <v>38.412350000000053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  <c r="M1351" s="8">
        <f t="shared" si="210"/>
        <v>50</v>
      </c>
      <c r="N1351" s="8">
        <f t="shared" si="211"/>
        <v>100</v>
      </c>
      <c r="O1351" s="8">
        <f t="shared" si="212"/>
        <v>75</v>
      </c>
      <c r="P1351" s="8">
        <f t="shared" si="213"/>
        <v>33</v>
      </c>
      <c r="Q1351" s="9">
        <f t="shared" si="214"/>
        <v>68.7</v>
      </c>
      <c r="R1351" s="9">
        <f t="shared" si="215"/>
        <v>64.5</v>
      </c>
      <c r="S1351" s="9">
        <f t="shared" si="216"/>
        <v>56.1</v>
      </c>
      <c r="T1351" s="9">
        <f t="shared" si="217"/>
        <v>64.5</v>
      </c>
      <c r="U1351" s="8">
        <f t="shared" si="218"/>
        <v>63.099999999999994</v>
      </c>
      <c r="V1351" s="8">
        <f t="shared" si="219"/>
        <v>63.449999999999996</v>
      </c>
    </row>
    <row r="1352" spans="1:22" ht="13.5" x14ac:dyDescent="0.25">
      <c r="A1352" s="3">
        <f>RSI!A1352</f>
        <v>44279</v>
      </c>
      <c r="B1352" s="2">
        <f>RSI!B1352</f>
        <v>45.64</v>
      </c>
      <c r="C1352" s="2">
        <f>RSI!I1352</f>
        <v>17.752195979471068</v>
      </c>
      <c r="D1352" s="2">
        <f>MACD!E1352</f>
        <v>-0.120569367297513</v>
      </c>
      <c r="E1352" s="2">
        <f>MACD!F1352</f>
        <v>-6.1019184048068387E-2</v>
      </c>
      <c r="F1352" s="2">
        <f>'Moving Avg'!D1352</f>
        <v>45.64</v>
      </c>
      <c r="G1352" s="2">
        <f>'Moving Avg'!F1352</f>
        <v>45.639999999999993</v>
      </c>
      <c r="H1352" s="2">
        <f>'Moving Avg'!G1352</f>
        <v>46.545000000000016</v>
      </c>
      <c r="I1352" s="2">
        <f>'Moving Avg'!H1352</f>
        <v>38.491550000000053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  <c r="M1352" s="8">
        <f t="shared" si="210"/>
        <v>50</v>
      </c>
      <c r="N1352" s="8">
        <f t="shared" si="211"/>
        <v>100</v>
      </c>
      <c r="O1352" s="8">
        <f t="shared" si="212"/>
        <v>75</v>
      </c>
      <c r="P1352" s="8">
        <f t="shared" si="213"/>
        <v>33</v>
      </c>
      <c r="Q1352" s="9">
        <f t="shared" si="214"/>
        <v>68.7</v>
      </c>
      <c r="R1352" s="9">
        <f t="shared" si="215"/>
        <v>64.5</v>
      </c>
      <c r="S1352" s="9">
        <f t="shared" si="216"/>
        <v>56.1</v>
      </c>
      <c r="T1352" s="9">
        <f t="shared" si="217"/>
        <v>64.5</v>
      </c>
      <c r="U1352" s="8">
        <f t="shared" si="218"/>
        <v>63.099999999999994</v>
      </c>
      <c r="V1352" s="8">
        <f t="shared" si="219"/>
        <v>63.449999999999996</v>
      </c>
    </row>
    <row r="1353" spans="1:22" ht="13.5" x14ac:dyDescent="0.25">
      <c r="A1353" s="3">
        <f>RSI!A1353</f>
        <v>44280</v>
      </c>
      <c r="B1353" s="2">
        <f>RSI!B1353</f>
        <v>45.64</v>
      </c>
      <c r="C1353" s="2">
        <f>RSI!I1353</f>
        <v>17.752195979471068</v>
      </c>
      <c r="D1353" s="2">
        <f>MACD!E1353</f>
        <v>-0.11880758430117311</v>
      </c>
      <c r="E1353" s="2">
        <f>MACD!F1353</f>
        <v>-7.2576864098689325E-2</v>
      </c>
      <c r="F1353" s="2">
        <f>'Moving Avg'!D1353</f>
        <v>45.64</v>
      </c>
      <c r="G1353" s="2">
        <f>'Moving Avg'!F1353</f>
        <v>45.639999999999993</v>
      </c>
      <c r="H1353" s="2">
        <f>'Moving Avg'!G1353</f>
        <v>46.501800000000024</v>
      </c>
      <c r="I1353" s="2">
        <f>'Moving Avg'!H1353</f>
        <v>38.570750000000061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  <c r="M1353" s="8">
        <f t="shared" si="210"/>
        <v>50</v>
      </c>
      <c r="N1353" s="8">
        <f t="shared" si="211"/>
        <v>100</v>
      </c>
      <c r="O1353" s="8">
        <f t="shared" si="212"/>
        <v>75</v>
      </c>
      <c r="P1353" s="8">
        <f t="shared" si="213"/>
        <v>33</v>
      </c>
      <c r="Q1353" s="9">
        <f t="shared" si="214"/>
        <v>68.7</v>
      </c>
      <c r="R1353" s="9">
        <f t="shared" si="215"/>
        <v>64.5</v>
      </c>
      <c r="S1353" s="9">
        <f t="shared" si="216"/>
        <v>56.1</v>
      </c>
      <c r="T1353" s="9">
        <f t="shared" si="217"/>
        <v>64.5</v>
      </c>
      <c r="U1353" s="8">
        <f t="shared" si="218"/>
        <v>63.099999999999994</v>
      </c>
      <c r="V1353" s="8">
        <f t="shared" si="219"/>
        <v>63.449999999999996</v>
      </c>
    </row>
    <row r="1354" spans="1:22" ht="13.5" x14ac:dyDescent="0.25">
      <c r="A1354" s="3">
        <f>RSI!A1354</f>
        <v>44281</v>
      </c>
      <c r="B1354" s="2">
        <f>RSI!B1354</f>
        <v>45.64</v>
      </c>
      <c r="C1354" s="2">
        <f>RSI!I1354</f>
        <v>17.752195979471054</v>
      </c>
      <c r="D1354" s="2">
        <f>MACD!E1354</f>
        <v>-0.11607333740317216</v>
      </c>
      <c r="E1354" s="2">
        <f>MACD!F1354</f>
        <v>-8.1276158759585895E-2</v>
      </c>
      <c r="F1354" s="2">
        <f>'Moving Avg'!D1354</f>
        <v>45.64</v>
      </c>
      <c r="G1354" s="2">
        <f>'Moving Avg'!F1354</f>
        <v>45.639999999999993</v>
      </c>
      <c r="H1354" s="2">
        <f>'Moving Avg'!G1354</f>
        <v>46.458600000000025</v>
      </c>
      <c r="I1354" s="2">
        <f>'Moving Avg'!H1354</f>
        <v>38.649950000000061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  <c r="M1354" s="8">
        <f t="shared" si="210"/>
        <v>50</v>
      </c>
      <c r="N1354" s="8">
        <f t="shared" si="211"/>
        <v>100</v>
      </c>
      <c r="O1354" s="8">
        <f t="shared" si="212"/>
        <v>75</v>
      </c>
      <c r="P1354" s="8">
        <f t="shared" si="213"/>
        <v>33</v>
      </c>
      <c r="Q1354" s="9">
        <f t="shared" si="214"/>
        <v>68.7</v>
      </c>
      <c r="R1354" s="9">
        <f t="shared" si="215"/>
        <v>64.5</v>
      </c>
      <c r="S1354" s="9">
        <f t="shared" si="216"/>
        <v>56.1</v>
      </c>
      <c r="T1354" s="9">
        <f t="shared" si="217"/>
        <v>64.5</v>
      </c>
      <c r="U1354" s="8">
        <f t="shared" si="218"/>
        <v>63.099999999999994</v>
      </c>
      <c r="V1354" s="8">
        <f t="shared" si="219"/>
        <v>63.449999999999996</v>
      </c>
    </row>
    <row r="1355" spans="1:22" ht="13.5" x14ac:dyDescent="0.25">
      <c r="A1355" s="3">
        <f>RSI!A1355</f>
        <v>44284</v>
      </c>
      <c r="B1355" s="2">
        <f>RSI!B1355</f>
        <v>45.64</v>
      </c>
      <c r="C1355" s="2">
        <f>RSI!I1355</f>
        <v>17.752195979471054</v>
      </c>
      <c r="D1355" s="2">
        <f>MACD!E1355</f>
        <v>-0.11260834809673526</v>
      </c>
      <c r="E1355" s="2">
        <f>MACD!F1355</f>
        <v>-8.7542596627015773E-2</v>
      </c>
      <c r="F1355" s="2">
        <f>'Moving Avg'!D1355</f>
        <v>45.64</v>
      </c>
      <c r="G1355" s="2">
        <f>'Moving Avg'!F1355</f>
        <v>45.639999999999993</v>
      </c>
      <c r="H1355" s="2">
        <f>'Moving Avg'!G1355</f>
        <v>46.415400000000027</v>
      </c>
      <c r="I1355" s="2">
        <f>'Moving Avg'!H1355</f>
        <v>38.729150000000061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  <c r="M1355" s="8">
        <f t="shared" si="210"/>
        <v>50</v>
      </c>
      <c r="N1355" s="8">
        <f t="shared" si="211"/>
        <v>100</v>
      </c>
      <c r="O1355" s="8">
        <f t="shared" si="212"/>
        <v>75</v>
      </c>
      <c r="P1355" s="8">
        <f t="shared" si="213"/>
        <v>33</v>
      </c>
      <c r="Q1355" s="9">
        <f t="shared" si="214"/>
        <v>68.7</v>
      </c>
      <c r="R1355" s="9">
        <f t="shared" si="215"/>
        <v>64.5</v>
      </c>
      <c r="S1355" s="9">
        <f t="shared" si="216"/>
        <v>56.1</v>
      </c>
      <c r="T1355" s="9">
        <f t="shared" si="217"/>
        <v>64.5</v>
      </c>
      <c r="U1355" s="8">
        <f t="shared" si="218"/>
        <v>63.099999999999994</v>
      </c>
      <c r="V1355" s="8">
        <f t="shared" si="219"/>
        <v>63.449999999999996</v>
      </c>
    </row>
    <row r="1356" spans="1:22" ht="13.5" x14ac:dyDescent="0.25">
      <c r="A1356" s="3">
        <f>RSI!A1356</f>
        <v>44285</v>
      </c>
      <c r="B1356" s="2">
        <f>RSI!B1356</f>
        <v>45.64</v>
      </c>
      <c r="C1356" s="2">
        <f>RSI!I1356</f>
        <v>17.752195979471054</v>
      </c>
      <c r="D1356" s="2">
        <f>MACD!E1356</f>
        <v>-0.10861032686693761</v>
      </c>
      <c r="E1356" s="2">
        <f>MACD!F1356</f>
        <v>-9.1756142675000152E-2</v>
      </c>
      <c r="F1356" s="2">
        <f>'Moving Avg'!D1356</f>
        <v>45.64</v>
      </c>
      <c r="G1356" s="2">
        <f>'Moving Avg'!F1356</f>
        <v>45.639999999999993</v>
      </c>
      <c r="H1356" s="2">
        <f>'Moving Avg'!G1356</f>
        <v>46.372200000000028</v>
      </c>
      <c r="I1356" s="2">
        <f>'Moving Avg'!H1356</f>
        <v>38.808350000000061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  <c r="M1356" s="8">
        <f t="shared" si="210"/>
        <v>50</v>
      </c>
      <c r="N1356" s="8">
        <f t="shared" si="211"/>
        <v>45</v>
      </c>
      <c r="O1356" s="8">
        <f t="shared" si="212"/>
        <v>75</v>
      </c>
      <c r="P1356" s="8">
        <f t="shared" si="213"/>
        <v>33</v>
      </c>
      <c r="Q1356" s="9">
        <f t="shared" si="214"/>
        <v>49.45</v>
      </c>
      <c r="R1356" s="9">
        <f t="shared" si="215"/>
        <v>53.5</v>
      </c>
      <c r="S1356" s="9">
        <f t="shared" si="216"/>
        <v>47.85</v>
      </c>
      <c r="T1356" s="9">
        <f t="shared" si="217"/>
        <v>50.75</v>
      </c>
      <c r="U1356" s="8">
        <f t="shared" si="218"/>
        <v>50.266666666666673</v>
      </c>
      <c r="V1356" s="8">
        <f t="shared" si="219"/>
        <v>50.387500000000003</v>
      </c>
    </row>
    <row r="1357" spans="1:22" ht="13.5" x14ac:dyDescent="0.25">
      <c r="A1357" s="3">
        <f>RSI!A1357</f>
        <v>44286</v>
      </c>
      <c r="B1357" s="2">
        <f>RSI!B1357</f>
        <v>45.64</v>
      </c>
      <c r="C1357" s="2">
        <f>RSI!I1357</f>
        <v>17.752195979471054</v>
      </c>
      <c r="D1357" s="2">
        <f>MACD!E1357</f>
        <v>-0.10424024952887123</v>
      </c>
      <c r="E1357" s="2">
        <f>MACD!F1357</f>
        <v>-9.4252964045774379E-2</v>
      </c>
      <c r="F1357" s="2">
        <f>'Moving Avg'!D1357</f>
        <v>45.64</v>
      </c>
      <c r="G1357" s="2">
        <f>'Moving Avg'!F1357</f>
        <v>45.639999999999993</v>
      </c>
      <c r="H1357" s="2">
        <f>'Moving Avg'!G1357</f>
        <v>46.329000000000036</v>
      </c>
      <c r="I1357" s="2">
        <f>'Moving Avg'!H1357</f>
        <v>38.887550000000061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  <c r="M1357" s="8">
        <f t="shared" si="210"/>
        <v>50</v>
      </c>
      <c r="N1357" s="8">
        <f t="shared" si="211"/>
        <v>45</v>
      </c>
      <c r="O1357" s="8">
        <f t="shared" si="212"/>
        <v>75</v>
      </c>
      <c r="P1357" s="8">
        <f t="shared" si="213"/>
        <v>33</v>
      </c>
      <c r="Q1357" s="9">
        <f t="shared" si="214"/>
        <v>49.45</v>
      </c>
      <c r="R1357" s="9">
        <f t="shared" si="215"/>
        <v>53.5</v>
      </c>
      <c r="S1357" s="9">
        <f t="shared" si="216"/>
        <v>47.85</v>
      </c>
      <c r="T1357" s="9">
        <f t="shared" si="217"/>
        <v>50.75</v>
      </c>
      <c r="U1357" s="8">
        <f t="shared" si="218"/>
        <v>50.266666666666673</v>
      </c>
      <c r="V1357" s="8">
        <f t="shared" si="219"/>
        <v>50.387500000000003</v>
      </c>
    </row>
    <row r="1358" spans="1:22" ht="13.5" x14ac:dyDescent="0.25">
      <c r="A1358" s="3">
        <f>RSI!A1358</f>
        <v>44287</v>
      </c>
      <c r="B1358" s="2">
        <f>RSI!B1358</f>
        <v>45.64</v>
      </c>
      <c r="C1358" s="2">
        <f>RSI!I1358</f>
        <v>17.752195979471054</v>
      </c>
      <c r="D1358" s="2">
        <f>MACD!E1358</f>
        <v>-9.9628476691023593E-2</v>
      </c>
      <c r="E1358" s="2">
        <f>MACD!F1358</f>
        <v>-9.5328066574824233E-2</v>
      </c>
      <c r="F1358" s="2">
        <f>'Moving Avg'!D1358</f>
        <v>45.64</v>
      </c>
      <c r="G1358" s="2">
        <f>'Moving Avg'!F1358</f>
        <v>45.639999999999993</v>
      </c>
      <c r="H1358" s="2">
        <f>'Moving Avg'!G1358</f>
        <v>46.285800000000023</v>
      </c>
      <c r="I1358" s="2">
        <f>'Moving Avg'!H1358</f>
        <v>38.966750000000069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  <c r="M1358" s="8">
        <f t="shared" si="210"/>
        <v>50</v>
      </c>
      <c r="N1358" s="8">
        <f t="shared" si="211"/>
        <v>45</v>
      </c>
      <c r="O1358" s="8">
        <f t="shared" si="212"/>
        <v>75</v>
      </c>
      <c r="P1358" s="8">
        <f t="shared" si="213"/>
        <v>33</v>
      </c>
      <c r="Q1358" s="9">
        <f t="shared" si="214"/>
        <v>49.45</v>
      </c>
      <c r="R1358" s="9">
        <f t="shared" si="215"/>
        <v>53.5</v>
      </c>
      <c r="S1358" s="9">
        <f t="shared" si="216"/>
        <v>47.85</v>
      </c>
      <c r="T1358" s="9">
        <f t="shared" si="217"/>
        <v>50.75</v>
      </c>
      <c r="U1358" s="8">
        <f t="shared" si="218"/>
        <v>50.266666666666673</v>
      </c>
      <c r="V1358" s="8">
        <f t="shared" si="219"/>
        <v>50.387500000000003</v>
      </c>
    </row>
    <row r="1359" spans="1:22" ht="13.5" x14ac:dyDescent="0.25">
      <c r="A1359" s="3">
        <f>RSI!A1359</f>
        <v>44288</v>
      </c>
      <c r="B1359" s="2">
        <f>RSI!B1359</f>
        <v>45.64</v>
      </c>
      <c r="C1359" s="2">
        <f>RSI!I1359</f>
        <v>17.752195979471054</v>
      </c>
      <c r="D1359" s="2">
        <f>MACD!E1359</f>
        <v>-9.4879897097939647E-2</v>
      </c>
      <c r="E1359" s="2">
        <f>MACD!F1359</f>
        <v>-9.5238432679447316E-2</v>
      </c>
      <c r="F1359" s="2">
        <f>'Moving Avg'!D1359</f>
        <v>45.64</v>
      </c>
      <c r="G1359" s="2">
        <f>'Moving Avg'!F1359</f>
        <v>45.639999999999993</v>
      </c>
      <c r="H1359" s="2">
        <f>'Moving Avg'!G1359</f>
        <v>46.242600000000031</v>
      </c>
      <c r="I1359" s="2">
        <f>'Moving Avg'!H1359</f>
        <v>39.045950000000069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  <c r="M1359" s="8">
        <f t="shared" si="210"/>
        <v>50</v>
      </c>
      <c r="N1359" s="8">
        <f t="shared" si="211"/>
        <v>0</v>
      </c>
      <c r="O1359" s="8">
        <f t="shared" si="212"/>
        <v>75</v>
      </c>
      <c r="P1359" s="8">
        <f t="shared" si="213"/>
        <v>33</v>
      </c>
      <c r="Q1359" s="9">
        <f t="shared" si="214"/>
        <v>33.700000000000003</v>
      </c>
      <c r="R1359" s="9">
        <f t="shared" si="215"/>
        <v>44.5</v>
      </c>
      <c r="S1359" s="9">
        <f t="shared" si="216"/>
        <v>41.1</v>
      </c>
      <c r="T1359" s="9">
        <f t="shared" si="217"/>
        <v>39.5</v>
      </c>
      <c r="U1359" s="8">
        <f t="shared" si="218"/>
        <v>39.766666666666673</v>
      </c>
      <c r="V1359" s="8">
        <f t="shared" si="219"/>
        <v>39.700000000000003</v>
      </c>
    </row>
    <row r="1360" spans="1:22" ht="13.5" x14ac:dyDescent="0.25">
      <c r="A1360" s="3">
        <f>RSI!A1360</f>
        <v>44291</v>
      </c>
      <c r="B1360" s="2">
        <f>RSI!B1360</f>
        <v>45.64</v>
      </c>
      <c r="C1360" s="2">
        <f>RSI!I1360</f>
        <v>17.752195979471054</v>
      </c>
      <c r="D1360" s="2">
        <f>MACD!E1360</f>
        <v>-9.0078247592273897E-2</v>
      </c>
      <c r="E1360" s="2">
        <f>MACD!F1360</f>
        <v>-9.4206395662012637E-2</v>
      </c>
      <c r="F1360" s="2">
        <f>'Moving Avg'!D1360</f>
        <v>45.64</v>
      </c>
      <c r="G1360" s="2">
        <f>'Moving Avg'!F1360</f>
        <v>45.639999999999993</v>
      </c>
      <c r="H1360" s="2">
        <f>'Moving Avg'!G1360</f>
        <v>46.199400000000033</v>
      </c>
      <c r="I1360" s="2">
        <f>'Moving Avg'!H1360</f>
        <v>39.125150000000069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  <c r="M1360" s="8">
        <f t="shared" si="210"/>
        <v>50</v>
      </c>
      <c r="N1360" s="8">
        <f t="shared" si="211"/>
        <v>0</v>
      </c>
      <c r="O1360" s="8">
        <f t="shared" si="212"/>
        <v>75</v>
      </c>
      <c r="P1360" s="8">
        <f t="shared" si="213"/>
        <v>33</v>
      </c>
      <c r="Q1360" s="9">
        <f t="shared" si="214"/>
        <v>33.700000000000003</v>
      </c>
      <c r="R1360" s="9">
        <f t="shared" si="215"/>
        <v>44.5</v>
      </c>
      <c r="S1360" s="9">
        <f t="shared" si="216"/>
        <v>41.1</v>
      </c>
      <c r="T1360" s="9">
        <f t="shared" si="217"/>
        <v>39.5</v>
      </c>
      <c r="U1360" s="8">
        <f t="shared" si="218"/>
        <v>39.766666666666673</v>
      </c>
      <c r="V1360" s="8">
        <f t="shared" si="219"/>
        <v>39.700000000000003</v>
      </c>
    </row>
    <row r="1361" spans="1:22" ht="13.5" x14ac:dyDescent="0.25">
      <c r="A1361" s="3">
        <f>RSI!A1361</f>
        <v>44292</v>
      </c>
      <c r="B1361" s="2">
        <f>RSI!B1361</f>
        <v>45.64</v>
      </c>
      <c r="C1361" s="2">
        <f>RSI!I1361</f>
        <v>17.752195979471054</v>
      </c>
      <c r="D1361" s="2">
        <f>MACD!E1361</f>
        <v>-8.5289738747746924E-2</v>
      </c>
      <c r="E1361" s="2">
        <f>MACD!F1361</f>
        <v>-9.24230642791595E-2</v>
      </c>
      <c r="F1361" s="2">
        <f>'Moving Avg'!D1361</f>
        <v>45.64</v>
      </c>
      <c r="G1361" s="2">
        <f>'Moving Avg'!F1361</f>
        <v>45.639999999999993</v>
      </c>
      <c r="H1361" s="2">
        <f>'Moving Avg'!G1361</f>
        <v>46.156200000000027</v>
      </c>
      <c r="I1361" s="2">
        <f>'Moving Avg'!H1361</f>
        <v>39.204350000000069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  <c r="M1361" s="8">
        <f t="shared" si="210"/>
        <v>50</v>
      </c>
      <c r="N1361" s="8">
        <f t="shared" si="211"/>
        <v>0</v>
      </c>
      <c r="O1361" s="8">
        <f t="shared" si="212"/>
        <v>75</v>
      </c>
      <c r="P1361" s="8">
        <f t="shared" si="213"/>
        <v>33</v>
      </c>
      <c r="Q1361" s="9">
        <f t="shared" si="214"/>
        <v>33.700000000000003</v>
      </c>
      <c r="R1361" s="9">
        <f t="shared" si="215"/>
        <v>44.5</v>
      </c>
      <c r="S1361" s="9">
        <f t="shared" si="216"/>
        <v>41.1</v>
      </c>
      <c r="T1361" s="9">
        <f t="shared" si="217"/>
        <v>39.5</v>
      </c>
      <c r="U1361" s="8">
        <f t="shared" si="218"/>
        <v>39.766666666666673</v>
      </c>
      <c r="V1361" s="8">
        <f t="shared" si="219"/>
        <v>39.700000000000003</v>
      </c>
    </row>
    <row r="1362" spans="1:22" ht="13.5" x14ac:dyDescent="0.25">
      <c r="A1362" s="3">
        <f>RSI!A1362</f>
        <v>44293</v>
      </c>
      <c r="B1362" s="2">
        <f>RSI!B1362</f>
        <v>45.64</v>
      </c>
      <c r="C1362" s="2">
        <f>RSI!I1362</f>
        <v>17.752195979471054</v>
      </c>
      <c r="D1362" s="2">
        <f>MACD!E1362</f>
        <v>-8.0566095194370746E-2</v>
      </c>
      <c r="E1362" s="2">
        <f>MACD!F1362</f>
        <v>-9.0051670462201749E-2</v>
      </c>
      <c r="F1362" s="2">
        <f>'Moving Avg'!D1362</f>
        <v>45.64</v>
      </c>
      <c r="G1362" s="2">
        <f>'Moving Avg'!F1362</f>
        <v>45.639999999999993</v>
      </c>
      <c r="H1362" s="2">
        <f>'Moving Avg'!G1362</f>
        <v>46.113000000000028</v>
      </c>
      <c r="I1362" s="2">
        <f>'Moving Avg'!H1362</f>
        <v>39.283550000000069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  <c r="M1362" s="8">
        <f t="shared" si="210"/>
        <v>50</v>
      </c>
      <c r="N1362" s="8">
        <f t="shared" si="211"/>
        <v>0</v>
      </c>
      <c r="O1362" s="8">
        <f t="shared" si="212"/>
        <v>75</v>
      </c>
      <c r="P1362" s="8">
        <f t="shared" si="213"/>
        <v>33</v>
      </c>
      <c r="Q1362" s="9">
        <f t="shared" si="214"/>
        <v>33.700000000000003</v>
      </c>
      <c r="R1362" s="9">
        <f t="shared" si="215"/>
        <v>44.5</v>
      </c>
      <c r="S1362" s="9">
        <f t="shared" si="216"/>
        <v>41.1</v>
      </c>
      <c r="T1362" s="9">
        <f t="shared" si="217"/>
        <v>39.5</v>
      </c>
      <c r="U1362" s="8">
        <f t="shared" si="218"/>
        <v>39.766666666666673</v>
      </c>
      <c r="V1362" s="8">
        <f t="shared" si="219"/>
        <v>39.700000000000003</v>
      </c>
    </row>
    <row r="1363" spans="1:22" ht="13.5" x14ac:dyDescent="0.25">
      <c r="A1363" s="3">
        <f>RSI!A1363</f>
        <v>44294</v>
      </c>
      <c r="B1363" s="2">
        <f>RSI!B1363</f>
        <v>45.64</v>
      </c>
      <c r="C1363" s="2">
        <f>RSI!I1363</f>
        <v>17.752195979471054</v>
      </c>
      <c r="D1363" s="2">
        <f>MACD!E1363</f>
        <v>-7.5947102721563908E-2</v>
      </c>
      <c r="E1363" s="2">
        <f>MACD!F1363</f>
        <v>-8.7230756914074184E-2</v>
      </c>
      <c r="F1363" s="2">
        <f>'Moving Avg'!D1363</f>
        <v>45.64</v>
      </c>
      <c r="G1363" s="2">
        <f>'Moving Avg'!F1363</f>
        <v>45.639999999999993</v>
      </c>
      <c r="H1363" s="2">
        <f>'Moving Avg'!G1363</f>
        <v>46.070000000000029</v>
      </c>
      <c r="I1363" s="2">
        <f>'Moving Avg'!H1363</f>
        <v>39.362750000000077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  <c r="M1363" s="8">
        <f t="shared" si="210"/>
        <v>50</v>
      </c>
      <c r="N1363" s="8">
        <f t="shared" si="211"/>
        <v>0</v>
      </c>
      <c r="O1363" s="8">
        <f t="shared" si="212"/>
        <v>75</v>
      </c>
      <c r="P1363" s="8">
        <f t="shared" si="213"/>
        <v>33</v>
      </c>
      <c r="Q1363" s="9">
        <f t="shared" si="214"/>
        <v>33.700000000000003</v>
      </c>
      <c r="R1363" s="9">
        <f t="shared" si="215"/>
        <v>44.5</v>
      </c>
      <c r="S1363" s="9">
        <f t="shared" si="216"/>
        <v>41.1</v>
      </c>
      <c r="T1363" s="9">
        <f t="shared" si="217"/>
        <v>39.5</v>
      </c>
      <c r="U1363" s="8">
        <f t="shared" si="218"/>
        <v>39.766666666666673</v>
      </c>
      <c r="V1363" s="8">
        <f t="shared" si="219"/>
        <v>39.700000000000003</v>
      </c>
    </row>
    <row r="1364" spans="1:22" ht="13.5" x14ac:dyDescent="0.25">
      <c r="A1364" s="3">
        <f>RSI!A1364</f>
        <v>44298</v>
      </c>
      <c r="B1364" s="2">
        <f>RSI!B1364</f>
        <v>45.64</v>
      </c>
      <c r="C1364" s="2">
        <f>RSI!I1364</f>
        <v>17.752195979471054</v>
      </c>
      <c r="D1364" s="2">
        <f>MACD!E1364</f>
        <v>-7.1462739926950292E-2</v>
      </c>
      <c r="E1364" s="2">
        <f>MACD!F1364</f>
        <v>-8.4077153516649419E-2</v>
      </c>
      <c r="F1364" s="2">
        <f>'Moving Avg'!D1364</f>
        <v>45.64</v>
      </c>
      <c r="G1364" s="2">
        <f>'Moving Avg'!F1364</f>
        <v>45.639999999999993</v>
      </c>
      <c r="H1364" s="2">
        <f>'Moving Avg'!G1364</f>
        <v>46.027000000000022</v>
      </c>
      <c r="I1364" s="2">
        <f>'Moving Avg'!H1364</f>
        <v>39.441950000000077</v>
      </c>
      <c r="J1364" s="6" t="str">
        <f>OBV!F1364</f>
        <v>NEUTRAL</v>
      </c>
      <c r="K1364" s="6" t="str">
        <f>OBV!G1364</f>
        <v>NEUTRAL</v>
      </c>
      <c r="L1364" s="6" t="str">
        <f>OBV!H1364</f>
        <v>NEUTRAL</v>
      </c>
      <c r="M1364" s="8">
        <f t="shared" si="210"/>
        <v>50</v>
      </c>
      <c r="N1364" s="8">
        <f t="shared" si="211"/>
        <v>0</v>
      </c>
      <c r="O1364" s="8">
        <f t="shared" si="212"/>
        <v>75</v>
      </c>
      <c r="P1364" s="8">
        <f t="shared" si="213"/>
        <v>33</v>
      </c>
      <c r="Q1364" s="9">
        <f t="shared" si="214"/>
        <v>33.700000000000003</v>
      </c>
      <c r="R1364" s="9">
        <f t="shared" si="215"/>
        <v>44.5</v>
      </c>
      <c r="S1364" s="9">
        <f t="shared" si="216"/>
        <v>41.1</v>
      </c>
      <c r="T1364" s="9">
        <f t="shared" si="217"/>
        <v>39.5</v>
      </c>
      <c r="U1364" s="8">
        <f t="shared" si="218"/>
        <v>39.766666666666673</v>
      </c>
      <c r="V1364" s="8">
        <f t="shared" si="219"/>
        <v>39.700000000000003</v>
      </c>
    </row>
    <row r="1365" spans="1:22" ht="13.5" x14ac:dyDescent="0.25">
      <c r="A1365" s="3">
        <f>RSI!A1365</f>
        <v>44299</v>
      </c>
      <c r="B1365" s="2">
        <f>RSI!B1365</f>
        <v>45.64</v>
      </c>
      <c r="C1365" s="2">
        <f>RSI!I1365</f>
        <v>17.752195979471054</v>
      </c>
      <c r="D1365" s="2">
        <f>MACD!E1365</f>
        <v>-6.7134960074454852E-2</v>
      </c>
      <c r="E1365" s="2">
        <f>MACD!F1365</f>
        <v>-8.0688714828210509E-2</v>
      </c>
      <c r="F1365" s="2">
        <f>'Moving Avg'!D1365</f>
        <v>45.64</v>
      </c>
      <c r="G1365" s="2">
        <f>'Moving Avg'!F1365</f>
        <v>45.639999999999993</v>
      </c>
      <c r="H1365" s="2">
        <f>'Moving Avg'!G1365</f>
        <v>45.984000000000023</v>
      </c>
      <c r="I1365" s="2">
        <f>'Moving Avg'!H1365</f>
        <v>39.521150000000077</v>
      </c>
      <c r="J1365" s="6" t="str">
        <f>OBV!F1365</f>
        <v>NEUTRAL</v>
      </c>
      <c r="K1365" s="6" t="str">
        <f>OBV!G1365</f>
        <v>NEUTRAL</v>
      </c>
      <c r="L1365" s="6" t="str">
        <f>OBV!H1365</f>
        <v>NEUTRAL</v>
      </c>
      <c r="M1365" s="8">
        <f t="shared" si="210"/>
        <v>50</v>
      </c>
      <c r="N1365" s="8">
        <f t="shared" si="211"/>
        <v>0</v>
      </c>
      <c r="O1365" s="8">
        <f t="shared" si="212"/>
        <v>75</v>
      </c>
      <c r="P1365" s="8">
        <f t="shared" si="213"/>
        <v>33</v>
      </c>
      <c r="Q1365" s="9">
        <f t="shared" si="214"/>
        <v>33.700000000000003</v>
      </c>
      <c r="R1365" s="9">
        <f t="shared" si="215"/>
        <v>44.5</v>
      </c>
      <c r="S1365" s="9">
        <f t="shared" si="216"/>
        <v>41.1</v>
      </c>
      <c r="T1365" s="9">
        <f t="shared" si="217"/>
        <v>39.5</v>
      </c>
      <c r="U1365" s="8">
        <f t="shared" si="218"/>
        <v>39.766666666666673</v>
      </c>
      <c r="V1365" s="8">
        <f t="shared" si="219"/>
        <v>39.700000000000003</v>
      </c>
    </row>
    <row r="1366" spans="1:22" ht="13.5" x14ac:dyDescent="0.25">
      <c r="A1366" s="3">
        <f>RSI!A1366</f>
        <v>44300</v>
      </c>
      <c r="B1366" s="2">
        <f>RSI!B1366</f>
        <v>45.64</v>
      </c>
      <c r="C1366" s="2">
        <f>RSI!I1366</f>
        <v>17.752195979471054</v>
      </c>
      <c r="D1366" s="2">
        <f>MACD!E1366</f>
        <v>-6.2979178593728591E-2</v>
      </c>
      <c r="E1366" s="2">
        <f>MACD!F1366</f>
        <v>-7.714680758131412E-2</v>
      </c>
      <c r="F1366" s="2">
        <f>'Moving Avg'!D1366</f>
        <v>45.64</v>
      </c>
      <c r="G1366" s="2">
        <f>'Moving Avg'!F1366</f>
        <v>45.639999999999993</v>
      </c>
      <c r="H1366" s="2">
        <f>'Moving Avg'!G1366</f>
        <v>45.941000000000031</v>
      </c>
      <c r="I1366" s="2">
        <f>'Moving Avg'!H1366</f>
        <v>39.600350000000077</v>
      </c>
      <c r="J1366" s="6" t="str">
        <f>OBV!F1366</f>
        <v>NEUTRAL</v>
      </c>
      <c r="K1366" s="6" t="str">
        <f>OBV!G1366</f>
        <v>NEUTRAL</v>
      </c>
      <c r="L1366" s="6" t="str">
        <f>OBV!H1366</f>
        <v>NEUTRAL</v>
      </c>
      <c r="M1366" s="8">
        <f t="shared" si="210"/>
        <v>50</v>
      </c>
      <c r="N1366" s="8">
        <f t="shared" si="211"/>
        <v>0</v>
      </c>
      <c r="O1366" s="8">
        <f t="shared" si="212"/>
        <v>75</v>
      </c>
      <c r="P1366" s="8">
        <f t="shared" si="213"/>
        <v>33</v>
      </c>
      <c r="Q1366" s="9">
        <f t="shared" si="214"/>
        <v>33.700000000000003</v>
      </c>
      <c r="R1366" s="9">
        <f t="shared" si="215"/>
        <v>44.5</v>
      </c>
      <c r="S1366" s="9">
        <f t="shared" si="216"/>
        <v>41.1</v>
      </c>
      <c r="T1366" s="9">
        <f t="shared" si="217"/>
        <v>39.5</v>
      </c>
      <c r="U1366" s="8">
        <f t="shared" si="218"/>
        <v>39.766666666666673</v>
      </c>
      <c r="V1366" s="8">
        <f t="shared" si="219"/>
        <v>39.700000000000003</v>
      </c>
    </row>
    <row r="1367" spans="1:22" ht="13.5" x14ac:dyDescent="0.25">
      <c r="A1367" s="3">
        <f>RSI!A1367</f>
        <v>44301</v>
      </c>
      <c r="B1367" s="2">
        <f>RSI!B1367</f>
        <v>45.64</v>
      </c>
      <c r="C1367" s="2">
        <f>RSI!I1367</f>
        <v>17.752195979471054</v>
      </c>
      <c r="D1367" s="2">
        <f>MACD!E1367</f>
        <v>-5.9005513005203625E-2</v>
      </c>
      <c r="E1367" s="2">
        <f>MACD!F1367</f>
        <v>-7.3518548666092032E-2</v>
      </c>
      <c r="F1367" s="2">
        <f>'Moving Avg'!D1367</f>
        <v>45.64</v>
      </c>
      <c r="G1367" s="2">
        <f>'Moving Avg'!F1367</f>
        <v>45.639999999999993</v>
      </c>
      <c r="H1367" s="2">
        <f>'Moving Avg'!G1367</f>
        <v>45.898000000000032</v>
      </c>
      <c r="I1367" s="2">
        <f>'Moving Avg'!H1367</f>
        <v>39.679550000000084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  <c r="M1367" s="8">
        <f t="shared" si="210"/>
        <v>50</v>
      </c>
      <c r="N1367" s="8">
        <f t="shared" si="211"/>
        <v>0</v>
      </c>
      <c r="O1367" s="8">
        <f t="shared" si="212"/>
        <v>75</v>
      </c>
      <c r="P1367" s="8">
        <f t="shared" si="213"/>
        <v>33</v>
      </c>
      <c r="Q1367" s="9">
        <f t="shared" si="214"/>
        <v>33.700000000000003</v>
      </c>
      <c r="R1367" s="9">
        <f t="shared" si="215"/>
        <v>44.5</v>
      </c>
      <c r="S1367" s="9">
        <f t="shared" si="216"/>
        <v>41.1</v>
      </c>
      <c r="T1367" s="9">
        <f t="shared" si="217"/>
        <v>39.5</v>
      </c>
      <c r="U1367" s="8">
        <f t="shared" si="218"/>
        <v>39.766666666666673</v>
      </c>
      <c r="V1367" s="8">
        <f t="shared" si="219"/>
        <v>39.700000000000003</v>
      </c>
    </row>
    <row r="1368" spans="1:22" ht="13.5" x14ac:dyDescent="0.25">
      <c r="A1368" s="3">
        <f>RSI!A1368</f>
        <v>44302</v>
      </c>
      <c r="B1368" s="2">
        <f>RSI!B1368</f>
        <v>45.64</v>
      </c>
      <c r="C1368" s="2">
        <f>RSI!I1368</f>
        <v>17.752195979471054</v>
      </c>
      <c r="D1368" s="2">
        <f>MACD!E1368</f>
        <v>-5.5219814746322982E-2</v>
      </c>
      <c r="E1368" s="2">
        <f>MACD!F1368</f>
        <v>-6.9858801882138222E-2</v>
      </c>
      <c r="F1368" s="2">
        <f>'Moving Avg'!D1368</f>
        <v>45.64</v>
      </c>
      <c r="G1368" s="2">
        <f>'Moving Avg'!F1368</f>
        <v>45.639999999999993</v>
      </c>
      <c r="H1368" s="2">
        <f>'Moving Avg'!G1368</f>
        <v>45.855000000000025</v>
      </c>
      <c r="I1368" s="2">
        <f>'Moving Avg'!H1368</f>
        <v>39.758750000000084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  <c r="M1368" s="8">
        <f t="shared" si="210"/>
        <v>50</v>
      </c>
      <c r="N1368" s="8">
        <f t="shared" si="211"/>
        <v>0</v>
      </c>
      <c r="O1368" s="8">
        <f t="shared" si="212"/>
        <v>75</v>
      </c>
      <c r="P1368" s="8">
        <f t="shared" si="213"/>
        <v>33</v>
      </c>
      <c r="Q1368" s="9">
        <f t="shared" si="214"/>
        <v>33.700000000000003</v>
      </c>
      <c r="R1368" s="9">
        <f t="shared" si="215"/>
        <v>44.5</v>
      </c>
      <c r="S1368" s="9">
        <f t="shared" si="216"/>
        <v>41.1</v>
      </c>
      <c r="T1368" s="9">
        <f t="shared" si="217"/>
        <v>39.5</v>
      </c>
      <c r="U1368" s="8">
        <f t="shared" si="218"/>
        <v>39.766666666666673</v>
      </c>
      <c r="V1368" s="8">
        <f t="shared" si="219"/>
        <v>39.700000000000003</v>
      </c>
    </row>
    <row r="1369" spans="1:22" ht="13.5" x14ac:dyDescent="0.25">
      <c r="A1369" s="3">
        <f>RSI!A1369</f>
        <v>44305</v>
      </c>
      <c r="B1369" s="2">
        <f>RSI!B1369</f>
        <v>45.64</v>
      </c>
      <c r="C1369" s="2">
        <f>RSI!I1369</f>
        <v>17.752195979471054</v>
      </c>
      <c r="D1369" s="2">
        <f>MACD!E1369</f>
        <v>-5.1624526198814635E-2</v>
      </c>
      <c r="E1369" s="2">
        <f>MACD!F1369</f>
        <v>-6.621194674547351E-2</v>
      </c>
      <c r="F1369" s="2">
        <f>'Moving Avg'!D1369</f>
        <v>45.64</v>
      </c>
      <c r="G1369" s="2">
        <f>'Moving Avg'!F1369</f>
        <v>45.639999999999993</v>
      </c>
      <c r="H1369" s="2">
        <f>'Moving Avg'!G1369</f>
        <v>45.812000000000026</v>
      </c>
      <c r="I1369" s="2">
        <f>'Moving Avg'!H1369</f>
        <v>39.837950000000085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  <c r="M1369" s="8">
        <f t="shared" si="210"/>
        <v>50</v>
      </c>
      <c r="N1369" s="8">
        <f t="shared" si="211"/>
        <v>0</v>
      </c>
      <c r="O1369" s="8">
        <f t="shared" si="212"/>
        <v>75</v>
      </c>
      <c r="P1369" s="8">
        <f t="shared" si="213"/>
        <v>33</v>
      </c>
      <c r="Q1369" s="9">
        <f t="shared" si="214"/>
        <v>33.700000000000003</v>
      </c>
      <c r="R1369" s="9">
        <f t="shared" si="215"/>
        <v>44.5</v>
      </c>
      <c r="S1369" s="9">
        <f t="shared" si="216"/>
        <v>41.1</v>
      </c>
      <c r="T1369" s="9">
        <f t="shared" si="217"/>
        <v>39.5</v>
      </c>
      <c r="U1369" s="8">
        <f t="shared" si="218"/>
        <v>39.766666666666673</v>
      </c>
      <c r="V1369" s="8">
        <f t="shared" si="219"/>
        <v>39.700000000000003</v>
      </c>
    </row>
    <row r="1370" spans="1:22" ht="13.5" x14ac:dyDescent="0.25">
      <c r="A1370" s="3">
        <f>RSI!A1370</f>
        <v>44306</v>
      </c>
      <c r="B1370" s="2">
        <f>RSI!B1370</f>
        <v>45.64</v>
      </c>
      <c r="C1370" s="2">
        <f>RSI!I1370</f>
        <v>17.752195979471054</v>
      </c>
      <c r="D1370" s="2">
        <f>MACD!E1370</f>
        <v>-4.8219390998355038E-2</v>
      </c>
      <c r="E1370" s="2">
        <f>MACD!F1370</f>
        <v>-6.2613435596049816E-2</v>
      </c>
      <c r="F1370" s="2">
        <f>'Moving Avg'!D1370</f>
        <v>45.64</v>
      </c>
      <c r="G1370" s="2">
        <f>'Moving Avg'!F1370</f>
        <v>45.639999999999993</v>
      </c>
      <c r="H1370" s="2">
        <f>'Moving Avg'!G1370</f>
        <v>45.769000000000027</v>
      </c>
      <c r="I1370" s="2">
        <f>'Moving Avg'!H1370</f>
        <v>39.917150000000092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  <c r="M1370" s="8">
        <f t="shared" si="210"/>
        <v>50</v>
      </c>
      <c r="N1370" s="8">
        <f t="shared" si="211"/>
        <v>0</v>
      </c>
      <c r="O1370" s="8">
        <f t="shared" si="212"/>
        <v>75</v>
      </c>
      <c r="P1370" s="8">
        <f t="shared" si="213"/>
        <v>33</v>
      </c>
      <c r="Q1370" s="9">
        <f t="shared" si="214"/>
        <v>33.700000000000003</v>
      </c>
      <c r="R1370" s="9">
        <f t="shared" si="215"/>
        <v>44.5</v>
      </c>
      <c r="S1370" s="9">
        <f t="shared" si="216"/>
        <v>41.1</v>
      </c>
      <c r="T1370" s="9">
        <f t="shared" si="217"/>
        <v>39.5</v>
      </c>
      <c r="U1370" s="8">
        <f t="shared" si="218"/>
        <v>39.766666666666673</v>
      </c>
      <c r="V1370" s="8">
        <f t="shared" si="219"/>
        <v>39.700000000000003</v>
      </c>
    </row>
    <row r="1371" spans="1:22" ht="13.5" x14ac:dyDescent="0.25">
      <c r="A1371" s="3">
        <f>RSI!A1371</f>
        <v>44307</v>
      </c>
      <c r="B1371" s="2">
        <f>RSI!B1371</f>
        <v>45.64</v>
      </c>
      <c r="C1371" s="2">
        <f>RSI!I1371</f>
        <v>17.752195979471054</v>
      </c>
      <c r="D1371" s="2">
        <f>MACD!E1371</f>
        <v>-4.5002041300008955E-2</v>
      </c>
      <c r="E1371" s="2">
        <f>MACD!F1371</f>
        <v>-5.9091156736841649E-2</v>
      </c>
      <c r="F1371" s="2">
        <f>'Moving Avg'!D1371</f>
        <v>45.64</v>
      </c>
      <c r="G1371" s="2">
        <f>'Moving Avg'!F1371</f>
        <v>45.639999999999993</v>
      </c>
      <c r="H1371" s="2">
        <f>'Moving Avg'!G1371</f>
        <v>45.72600000000002</v>
      </c>
      <c r="I1371" s="2">
        <f>'Moving Avg'!H1371</f>
        <v>39.996350000000099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  <c r="M1371" s="8">
        <f t="shared" si="210"/>
        <v>50</v>
      </c>
      <c r="N1371" s="8">
        <f t="shared" si="211"/>
        <v>0</v>
      </c>
      <c r="O1371" s="8">
        <f t="shared" si="212"/>
        <v>75</v>
      </c>
      <c r="P1371" s="8">
        <f t="shared" si="213"/>
        <v>33</v>
      </c>
      <c r="Q1371" s="9">
        <f t="shared" si="214"/>
        <v>33.700000000000003</v>
      </c>
      <c r="R1371" s="9">
        <f t="shared" si="215"/>
        <v>44.5</v>
      </c>
      <c r="S1371" s="9">
        <f t="shared" si="216"/>
        <v>41.1</v>
      </c>
      <c r="T1371" s="9">
        <f t="shared" si="217"/>
        <v>39.5</v>
      </c>
      <c r="U1371" s="8">
        <f t="shared" si="218"/>
        <v>39.766666666666673</v>
      </c>
      <c r="V1371" s="8">
        <f t="shared" si="219"/>
        <v>39.700000000000003</v>
      </c>
    </row>
    <row r="1372" spans="1:22" ht="13.5" x14ac:dyDescent="0.25">
      <c r="A1372" s="3">
        <f>RSI!A1372</f>
        <v>44308</v>
      </c>
      <c r="B1372" s="2">
        <f>RSI!B1372</f>
        <v>45.64</v>
      </c>
      <c r="C1372" s="2">
        <f>RSI!I1372</f>
        <v>17.752195979471054</v>
      </c>
      <c r="D1372" s="2">
        <f>MACD!E1372</f>
        <v>-4.1968481948877923E-2</v>
      </c>
      <c r="E1372" s="2">
        <f>MACD!F1372</f>
        <v>-5.5666621779248908E-2</v>
      </c>
      <c r="F1372" s="2">
        <f>'Moving Avg'!D1372</f>
        <v>45.64</v>
      </c>
      <c r="G1372" s="2">
        <f>'Moving Avg'!F1372</f>
        <v>45.639999999999993</v>
      </c>
      <c r="H1372" s="2">
        <f>'Moving Avg'!G1372</f>
        <v>45.683000000000028</v>
      </c>
      <c r="I1372" s="2">
        <f>'Moving Avg'!H1372</f>
        <v>40.075550000000099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  <c r="M1372" s="8">
        <f t="shared" si="210"/>
        <v>50</v>
      </c>
      <c r="N1372" s="8">
        <f t="shared" si="211"/>
        <v>0</v>
      </c>
      <c r="O1372" s="8">
        <f t="shared" si="212"/>
        <v>75</v>
      </c>
      <c r="P1372" s="8">
        <f t="shared" si="213"/>
        <v>33</v>
      </c>
      <c r="Q1372" s="9">
        <f t="shared" si="214"/>
        <v>33.700000000000003</v>
      </c>
      <c r="R1372" s="9">
        <f t="shared" si="215"/>
        <v>44.5</v>
      </c>
      <c r="S1372" s="9">
        <f t="shared" si="216"/>
        <v>41.1</v>
      </c>
      <c r="T1372" s="9">
        <f t="shared" si="217"/>
        <v>39.5</v>
      </c>
      <c r="U1372" s="8">
        <f t="shared" si="218"/>
        <v>39.766666666666673</v>
      </c>
      <c r="V1372" s="8">
        <f t="shared" si="219"/>
        <v>39.700000000000003</v>
      </c>
    </row>
    <row r="1373" spans="1:22" ht="13.5" x14ac:dyDescent="0.25">
      <c r="A1373" s="3">
        <f>RSI!A1373</f>
        <v>44309</v>
      </c>
      <c r="B1373" s="2">
        <f>RSI!B1373</f>
        <v>45.64</v>
      </c>
      <c r="C1373" s="2">
        <f>RSI!I1373</f>
        <v>17.752195979471054</v>
      </c>
      <c r="D1373" s="2">
        <f>MACD!E1373</f>
        <v>-3.9113488360968063E-2</v>
      </c>
      <c r="E1373" s="2">
        <f>MACD!F1373</f>
        <v>-5.2355995095592744E-2</v>
      </c>
      <c r="F1373" s="2">
        <f>'Moving Avg'!D1373</f>
        <v>45.64</v>
      </c>
      <c r="G1373" s="2">
        <f>'Moving Avg'!F1373</f>
        <v>45.639999999999993</v>
      </c>
      <c r="H1373" s="2">
        <f>'Moving Avg'!G1373</f>
        <v>45.640000000000029</v>
      </c>
      <c r="I1373" s="2">
        <f>'Moving Avg'!H1373</f>
        <v>40.154750000000099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  <c r="M1373" s="8">
        <f t="shared" si="210"/>
        <v>50</v>
      </c>
      <c r="N1373" s="8">
        <f t="shared" si="211"/>
        <v>0</v>
      </c>
      <c r="O1373" s="8">
        <f t="shared" si="212"/>
        <v>75</v>
      </c>
      <c r="P1373" s="8">
        <f t="shared" si="213"/>
        <v>33</v>
      </c>
      <c r="Q1373" s="9">
        <f t="shared" si="214"/>
        <v>33.700000000000003</v>
      </c>
      <c r="R1373" s="9">
        <f t="shared" si="215"/>
        <v>44.5</v>
      </c>
      <c r="S1373" s="9">
        <f t="shared" si="216"/>
        <v>41.1</v>
      </c>
      <c r="T1373" s="9">
        <f t="shared" si="217"/>
        <v>39.5</v>
      </c>
      <c r="U1373" s="8">
        <f t="shared" si="218"/>
        <v>39.766666666666673</v>
      </c>
      <c r="V1373" s="8">
        <f t="shared" si="219"/>
        <v>39.700000000000003</v>
      </c>
    </row>
    <row r="1374" spans="1:22" ht="13.5" x14ac:dyDescent="0.25">
      <c r="A1374" s="3">
        <f>RSI!A1374</f>
        <v>44312</v>
      </c>
      <c r="B1374" s="2">
        <f>RSI!B1374</f>
        <v>45.64</v>
      </c>
      <c r="C1374" s="2">
        <f>RSI!I1374</f>
        <v>17.752195979471054</v>
      </c>
      <c r="D1374" s="2">
        <f>MACD!E1374</f>
        <v>-3.6430932263769478E-2</v>
      </c>
      <c r="E1374" s="2">
        <f>MACD!F1374</f>
        <v>-4.9170982529228094E-2</v>
      </c>
      <c r="F1374" s="2">
        <f>'Moving Avg'!D1374</f>
        <v>45.64</v>
      </c>
      <c r="G1374" s="2">
        <f>'Moving Avg'!F1374</f>
        <v>45.639999999999993</v>
      </c>
      <c r="H1374" s="2">
        <f>'Moving Avg'!G1374</f>
        <v>45.640000000000029</v>
      </c>
      <c r="I1374" s="2">
        <f>'Moving Avg'!H1374</f>
        <v>40.2339500000001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  <c r="M1374" s="8">
        <f t="shared" si="210"/>
        <v>50</v>
      </c>
      <c r="N1374" s="8">
        <f t="shared" si="211"/>
        <v>0</v>
      </c>
      <c r="O1374" s="8">
        <f t="shared" si="212"/>
        <v>75</v>
      </c>
      <c r="P1374" s="8">
        <f t="shared" si="213"/>
        <v>33</v>
      </c>
      <c r="Q1374" s="9">
        <f t="shared" si="214"/>
        <v>33.700000000000003</v>
      </c>
      <c r="R1374" s="9">
        <f t="shared" si="215"/>
        <v>44.5</v>
      </c>
      <c r="S1374" s="9">
        <f t="shared" si="216"/>
        <v>41.1</v>
      </c>
      <c r="T1374" s="9">
        <f t="shared" si="217"/>
        <v>39.5</v>
      </c>
      <c r="U1374" s="8">
        <f t="shared" si="218"/>
        <v>39.766666666666673</v>
      </c>
      <c r="V1374" s="8">
        <f t="shared" si="219"/>
        <v>39.700000000000003</v>
      </c>
    </row>
    <row r="1375" spans="1:22" ht="13.5" x14ac:dyDescent="0.25">
      <c r="A1375" s="3">
        <f>RSI!A1375</f>
        <v>44313</v>
      </c>
      <c r="B1375" s="2">
        <f>RSI!B1375</f>
        <v>45.64</v>
      </c>
      <c r="C1375" s="2">
        <f>RSI!I1375</f>
        <v>17.752195979471054</v>
      </c>
      <c r="D1375" s="2">
        <f>MACD!E1375</f>
        <v>-3.3914047204554265E-2</v>
      </c>
      <c r="E1375" s="2">
        <f>MACD!F1375</f>
        <v>-4.6119595464293325E-2</v>
      </c>
      <c r="F1375" s="2">
        <f>'Moving Avg'!D1375</f>
        <v>45.64</v>
      </c>
      <c r="G1375" s="2">
        <f>'Moving Avg'!F1375</f>
        <v>45.639999999999993</v>
      </c>
      <c r="H1375" s="2">
        <f>'Moving Avg'!G1375</f>
        <v>45.640000000000029</v>
      </c>
      <c r="I1375" s="2">
        <f>'Moving Avg'!H1375</f>
        <v>40.316650000000102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  <c r="M1375" s="8">
        <f t="shared" si="210"/>
        <v>50</v>
      </c>
      <c r="N1375" s="8">
        <f t="shared" si="211"/>
        <v>0</v>
      </c>
      <c r="O1375" s="8">
        <f t="shared" si="212"/>
        <v>75</v>
      </c>
      <c r="P1375" s="8">
        <f t="shared" si="213"/>
        <v>33</v>
      </c>
      <c r="Q1375" s="9">
        <f t="shared" si="214"/>
        <v>33.700000000000003</v>
      </c>
      <c r="R1375" s="9">
        <f t="shared" si="215"/>
        <v>44.5</v>
      </c>
      <c r="S1375" s="9">
        <f t="shared" si="216"/>
        <v>41.1</v>
      </c>
      <c r="T1375" s="9">
        <f t="shared" si="217"/>
        <v>39.5</v>
      </c>
      <c r="U1375" s="8">
        <f t="shared" si="218"/>
        <v>39.766666666666673</v>
      </c>
      <c r="V1375" s="8">
        <f t="shared" si="219"/>
        <v>39.700000000000003</v>
      </c>
    </row>
    <row r="1376" spans="1:22" ht="13.5" x14ac:dyDescent="0.25">
      <c r="A1376" s="3">
        <f>RSI!A1376</f>
        <v>44314</v>
      </c>
      <c r="B1376" s="2">
        <f>RSI!B1376</f>
        <v>45.64</v>
      </c>
      <c r="C1376" s="2">
        <f>RSI!I1376</f>
        <v>17.752195979471054</v>
      </c>
      <c r="D1376" s="2">
        <f>MACD!E1376</f>
        <v>-3.1555643842430925E-2</v>
      </c>
      <c r="E1376" s="2">
        <f>MACD!F1376</f>
        <v>-4.3206805139920847E-2</v>
      </c>
      <c r="F1376" s="2">
        <f>'Moving Avg'!D1376</f>
        <v>45.64</v>
      </c>
      <c r="G1376" s="2">
        <f>'Moving Avg'!F1376</f>
        <v>45.639999999999993</v>
      </c>
      <c r="H1376" s="2">
        <f>'Moving Avg'!G1376</f>
        <v>45.640000000000029</v>
      </c>
      <c r="I1376" s="2">
        <f>'Moving Avg'!H1376</f>
        <v>40.399350000000105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  <c r="M1376" s="8">
        <f t="shared" si="210"/>
        <v>50</v>
      </c>
      <c r="N1376" s="8">
        <f t="shared" si="211"/>
        <v>0</v>
      </c>
      <c r="O1376" s="8">
        <f t="shared" si="212"/>
        <v>75</v>
      </c>
      <c r="P1376" s="8">
        <f t="shared" si="213"/>
        <v>33</v>
      </c>
      <c r="Q1376" s="9">
        <f t="shared" si="214"/>
        <v>33.700000000000003</v>
      </c>
      <c r="R1376" s="9">
        <f t="shared" si="215"/>
        <v>44.5</v>
      </c>
      <c r="S1376" s="9">
        <f t="shared" si="216"/>
        <v>41.1</v>
      </c>
      <c r="T1376" s="9">
        <f t="shared" si="217"/>
        <v>39.5</v>
      </c>
      <c r="U1376" s="8">
        <f t="shared" si="218"/>
        <v>39.766666666666673</v>
      </c>
      <c r="V1376" s="8">
        <f t="shared" si="219"/>
        <v>39.700000000000003</v>
      </c>
    </row>
    <row r="1377" spans="1:22" ht="13.5" x14ac:dyDescent="0.25">
      <c r="A1377" s="3">
        <f>RSI!A1377</f>
        <v>44315</v>
      </c>
      <c r="B1377" s="2">
        <f>RSI!B1377</f>
        <v>44.28</v>
      </c>
      <c r="C1377" s="2">
        <f>RSI!I1377</f>
        <v>0.73710735404584682</v>
      </c>
      <c r="D1377" s="2">
        <f>MACD!E1377</f>
        <v>7.1392457297029921E-2</v>
      </c>
      <c r="E1377" s="2">
        <f>MACD!F1377</f>
        <v>-2.0286952652530693E-2</v>
      </c>
      <c r="F1377" s="2">
        <f>'Moving Avg'!D1377</f>
        <v>45.368000000000002</v>
      </c>
      <c r="G1377" s="2">
        <f>'Moving Avg'!F1377</f>
        <v>45.571999999999989</v>
      </c>
      <c r="H1377" s="2">
        <f>'Moving Avg'!G1377</f>
        <v>45.612800000000036</v>
      </c>
      <c r="I1377" s="2">
        <f>'Moving Avg'!H1377</f>
        <v>40.475250000000102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  <c r="M1377" s="8">
        <f t="shared" si="210"/>
        <v>50</v>
      </c>
      <c r="N1377" s="8">
        <f t="shared" si="211"/>
        <v>0</v>
      </c>
      <c r="O1377" s="8">
        <f t="shared" si="212"/>
        <v>50</v>
      </c>
      <c r="P1377" s="8">
        <f t="shared" si="213"/>
        <v>33</v>
      </c>
      <c r="Q1377" s="9">
        <f t="shared" si="214"/>
        <v>29.95</v>
      </c>
      <c r="R1377" s="9">
        <f t="shared" si="215"/>
        <v>35.75</v>
      </c>
      <c r="S1377" s="9">
        <f t="shared" si="216"/>
        <v>34.85</v>
      </c>
      <c r="T1377" s="9">
        <f t="shared" si="217"/>
        <v>33.25</v>
      </c>
      <c r="U1377" s="8">
        <f t="shared" si="218"/>
        <v>33.516666666666673</v>
      </c>
      <c r="V1377" s="8">
        <f t="shared" si="219"/>
        <v>33.450000000000003</v>
      </c>
    </row>
    <row r="1378" spans="1:22" ht="13.5" x14ac:dyDescent="0.25">
      <c r="A1378" s="3">
        <f>RSI!A1378</f>
        <v>44316</v>
      </c>
      <c r="B1378" s="2">
        <f>RSI!B1378</f>
        <v>44.28</v>
      </c>
      <c r="C1378" s="2">
        <f>RSI!I1378</f>
        <v>0.73710735404584682</v>
      </c>
      <c r="D1378" s="2">
        <f>MACD!E1378</f>
        <v>0.16673478773623884</v>
      </c>
      <c r="E1378" s="2">
        <f>MACD!F1378</f>
        <v>1.7117395425223215E-2</v>
      </c>
      <c r="F1378" s="2">
        <f>'Moving Avg'!D1378</f>
        <v>45.096000000000004</v>
      </c>
      <c r="G1378" s="2">
        <f>'Moving Avg'!F1378</f>
        <v>45.503999999999991</v>
      </c>
      <c r="H1378" s="2">
        <f>'Moving Avg'!G1378</f>
        <v>45.585600000000042</v>
      </c>
      <c r="I1378" s="2">
        <f>'Moving Avg'!H1378</f>
        <v>40.551150000000099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  <c r="M1378" s="8">
        <f t="shared" si="210"/>
        <v>50</v>
      </c>
      <c r="N1378" s="8">
        <f t="shared" si="211"/>
        <v>0</v>
      </c>
      <c r="O1378" s="8">
        <f t="shared" si="212"/>
        <v>50</v>
      </c>
      <c r="P1378" s="8">
        <f t="shared" si="213"/>
        <v>33</v>
      </c>
      <c r="Q1378" s="9">
        <f t="shared" si="214"/>
        <v>29.95</v>
      </c>
      <c r="R1378" s="9">
        <f t="shared" si="215"/>
        <v>35.75</v>
      </c>
      <c r="S1378" s="9">
        <f t="shared" si="216"/>
        <v>34.85</v>
      </c>
      <c r="T1378" s="9">
        <f t="shared" si="217"/>
        <v>33.25</v>
      </c>
      <c r="U1378" s="8">
        <f t="shared" si="218"/>
        <v>33.516666666666673</v>
      </c>
      <c r="V1378" s="8">
        <f t="shared" si="219"/>
        <v>33.450000000000003</v>
      </c>
    </row>
    <row r="1379" spans="1:22" ht="13.5" x14ac:dyDescent="0.25">
      <c r="A1379" s="3">
        <f>RSI!A1379</f>
        <v>44319</v>
      </c>
      <c r="B1379" s="2">
        <f>RSI!B1379</f>
        <v>44.28</v>
      </c>
      <c r="C1379" s="2">
        <f>RSI!I1379</f>
        <v>0.73710735404584682</v>
      </c>
      <c r="D1379" s="2">
        <f>MACD!E1379</f>
        <v>0.25503165873293199</v>
      </c>
      <c r="E1379" s="2">
        <f>MACD!F1379</f>
        <v>6.4700248086764972E-2</v>
      </c>
      <c r="F1379" s="2">
        <f>'Moving Avg'!D1379</f>
        <v>44.823999999999998</v>
      </c>
      <c r="G1379" s="2">
        <f>'Moving Avg'!F1379</f>
        <v>45.435999999999993</v>
      </c>
      <c r="H1379" s="2">
        <f>'Moving Avg'!G1379</f>
        <v>45.558400000000049</v>
      </c>
      <c r="I1379" s="2">
        <f>'Moving Avg'!H1379</f>
        <v>40.627050000000096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  <c r="M1379" s="8">
        <f t="shared" si="210"/>
        <v>50</v>
      </c>
      <c r="N1379" s="8">
        <f t="shared" si="211"/>
        <v>0</v>
      </c>
      <c r="O1379" s="8">
        <f t="shared" si="212"/>
        <v>50</v>
      </c>
      <c r="P1379" s="8">
        <f t="shared" si="213"/>
        <v>33</v>
      </c>
      <c r="Q1379" s="9">
        <f t="shared" si="214"/>
        <v>29.95</v>
      </c>
      <c r="R1379" s="9">
        <f t="shared" si="215"/>
        <v>35.75</v>
      </c>
      <c r="S1379" s="9">
        <f t="shared" si="216"/>
        <v>34.85</v>
      </c>
      <c r="T1379" s="9">
        <f t="shared" si="217"/>
        <v>33.25</v>
      </c>
      <c r="U1379" s="8">
        <f t="shared" si="218"/>
        <v>33.516666666666673</v>
      </c>
      <c r="V1379" s="8">
        <f t="shared" si="219"/>
        <v>33.450000000000003</v>
      </c>
    </row>
    <row r="1380" spans="1:22" ht="13.5" x14ac:dyDescent="0.25">
      <c r="A1380" s="3">
        <f>RSI!A1380</f>
        <v>44320</v>
      </c>
      <c r="B1380" s="2">
        <f>RSI!B1380</f>
        <v>44.28</v>
      </c>
      <c r="C1380" s="2">
        <f>RSI!I1380</f>
        <v>0.73710735404584682</v>
      </c>
      <c r="D1380" s="2">
        <f>MACD!E1380</f>
        <v>0.33680235072483811</v>
      </c>
      <c r="E1380" s="2">
        <f>MACD!F1380</f>
        <v>0.11912066861437962</v>
      </c>
      <c r="F1380" s="2">
        <f>'Moving Avg'!D1380</f>
        <v>44.552</v>
      </c>
      <c r="G1380" s="2">
        <f>'Moving Avg'!F1380</f>
        <v>45.367999999999988</v>
      </c>
      <c r="H1380" s="2">
        <f>'Moving Avg'!G1380</f>
        <v>45.531200000000055</v>
      </c>
      <c r="I1380" s="2">
        <f>'Moving Avg'!H1380</f>
        <v>40.706900000000104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  <c r="M1380" s="8">
        <f t="shared" si="210"/>
        <v>50</v>
      </c>
      <c r="N1380" s="8">
        <f t="shared" si="211"/>
        <v>0</v>
      </c>
      <c r="O1380" s="8">
        <f t="shared" si="212"/>
        <v>50</v>
      </c>
      <c r="P1380" s="8">
        <f t="shared" si="213"/>
        <v>33</v>
      </c>
      <c r="Q1380" s="9">
        <f t="shared" si="214"/>
        <v>29.95</v>
      </c>
      <c r="R1380" s="9">
        <f t="shared" si="215"/>
        <v>35.75</v>
      </c>
      <c r="S1380" s="9">
        <f t="shared" si="216"/>
        <v>34.85</v>
      </c>
      <c r="T1380" s="9">
        <f t="shared" si="217"/>
        <v>33.25</v>
      </c>
      <c r="U1380" s="8">
        <f t="shared" si="218"/>
        <v>33.516666666666673</v>
      </c>
      <c r="V1380" s="8">
        <f t="shared" si="219"/>
        <v>33.450000000000003</v>
      </c>
    </row>
    <row r="1381" spans="1:22" ht="13.5" x14ac:dyDescent="0.25">
      <c r="A1381" s="3">
        <f>RSI!A1381</f>
        <v>44321</v>
      </c>
      <c r="B1381" s="2">
        <f>RSI!B1381</f>
        <v>44.28</v>
      </c>
      <c r="C1381" s="2">
        <f>RSI!I1381</f>
        <v>0.73710735404584682</v>
      </c>
      <c r="D1381" s="2">
        <f>MACD!E1381</f>
        <v>0.41252807977006256</v>
      </c>
      <c r="E1381" s="2">
        <f>MACD!F1381</f>
        <v>0.1778021508455162</v>
      </c>
      <c r="F1381" s="2">
        <f>'Moving Avg'!D1381</f>
        <v>44.28</v>
      </c>
      <c r="G1381" s="2">
        <f>'Moving Avg'!F1381</f>
        <v>45.29999999999999</v>
      </c>
      <c r="H1381" s="2">
        <f>'Moving Avg'!G1381</f>
        <v>45.504000000000062</v>
      </c>
      <c r="I1381" s="2">
        <f>'Moving Avg'!H1381</f>
        <v>40.786750000000097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  <c r="M1381" s="8">
        <f t="shared" si="210"/>
        <v>50</v>
      </c>
      <c r="N1381" s="8">
        <f t="shared" si="211"/>
        <v>0</v>
      </c>
      <c r="O1381" s="8">
        <f t="shared" si="212"/>
        <v>50</v>
      </c>
      <c r="P1381" s="8">
        <f t="shared" si="213"/>
        <v>33</v>
      </c>
      <c r="Q1381" s="9">
        <f t="shared" si="214"/>
        <v>29.95</v>
      </c>
      <c r="R1381" s="9">
        <f t="shared" si="215"/>
        <v>35.75</v>
      </c>
      <c r="S1381" s="9">
        <f t="shared" si="216"/>
        <v>34.85</v>
      </c>
      <c r="T1381" s="9">
        <f t="shared" si="217"/>
        <v>33.25</v>
      </c>
      <c r="U1381" s="8">
        <f t="shared" si="218"/>
        <v>33.516666666666673</v>
      </c>
      <c r="V1381" s="8">
        <f t="shared" si="219"/>
        <v>33.450000000000003</v>
      </c>
    </row>
    <row r="1382" spans="1:22" ht="13.5" x14ac:dyDescent="0.25">
      <c r="A1382" s="3">
        <f>RSI!A1382</f>
        <v>44322</v>
      </c>
      <c r="B1382" s="2">
        <f>RSI!B1382</f>
        <v>44.28</v>
      </c>
      <c r="C1382" s="2">
        <f>RSI!I1382</f>
        <v>0.73710735404584682</v>
      </c>
      <c r="D1382" s="2">
        <f>MACD!E1382</f>
        <v>0.48265475546338621</v>
      </c>
      <c r="E1382" s="2">
        <f>MACD!F1382</f>
        <v>0.23877267176909023</v>
      </c>
      <c r="F1382" s="2">
        <f>'Moving Avg'!D1382</f>
        <v>44.28</v>
      </c>
      <c r="G1382" s="2">
        <f>'Moving Avg'!F1382</f>
        <v>45.231999999999985</v>
      </c>
      <c r="H1382" s="2">
        <f>'Moving Avg'!G1382</f>
        <v>45.476800000000054</v>
      </c>
      <c r="I1382" s="2">
        <f>'Moving Avg'!H1382</f>
        <v>40.866600000000091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  <c r="M1382" s="8">
        <f t="shared" si="210"/>
        <v>50</v>
      </c>
      <c r="N1382" s="8">
        <f t="shared" si="211"/>
        <v>0</v>
      </c>
      <c r="O1382" s="8">
        <f t="shared" si="212"/>
        <v>50</v>
      </c>
      <c r="P1382" s="8">
        <f t="shared" si="213"/>
        <v>33</v>
      </c>
      <c r="Q1382" s="9">
        <f t="shared" si="214"/>
        <v>29.95</v>
      </c>
      <c r="R1382" s="9">
        <f t="shared" si="215"/>
        <v>35.75</v>
      </c>
      <c r="S1382" s="9">
        <f t="shared" si="216"/>
        <v>34.85</v>
      </c>
      <c r="T1382" s="9">
        <f t="shared" si="217"/>
        <v>33.25</v>
      </c>
      <c r="U1382" s="8">
        <f t="shared" si="218"/>
        <v>33.516666666666673</v>
      </c>
      <c r="V1382" s="8">
        <f t="shared" si="219"/>
        <v>33.450000000000003</v>
      </c>
    </row>
    <row r="1383" spans="1:22" ht="13.5" x14ac:dyDescent="0.25">
      <c r="A1383" s="3">
        <f>RSI!A1383</f>
        <v>44323</v>
      </c>
      <c r="B1383" s="2">
        <f>RSI!B1383</f>
        <v>44.28</v>
      </c>
      <c r="C1383" s="2">
        <f>RSI!I1383</f>
        <v>0.73710735404584682</v>
      </c>
      <c r="D1383" s="2">
        <f>MACD!E1383</f>
        <v>0.54759554404974153</v>
      </c>
      <c r="E1383" s="2">
        <f>MACD!F1383</f>
        <v>0.30053724622522049</v>
      </c>
      <c r="F1383" s="2">
        <f>'Moving Avg'!D1383</f>
        <v>44.28</v>
      </c>
      <c r="G1383" s="2">
        <f>'Moving Avg'!F1383</f>
        <v>45.163999999999987</v>
      </c>
      <c r="H1383" s="2">
        <f>'Moving Avg'!G1383</f>
        <v>45.449600000000054</v>
      </c>
      <c r="I1383" s="2">
        <f>'Moving Avg'!H1383</f>
        <v>40.946450000000098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  <c r="M1383" s="8">
        <f t="shared" si="210"/>
        <v>50</v>
      </c>
      <c r="N1383" s="8">
        <f t="shared" si="211"/>
        <v>0</v>
      </c>
      <c r="O1383" s="8">
        <f t="shared" si="212"/>
        <v>50</v>
      </c>
      <c r="P1383" s="8">
        <f t="shared" si="213"/>
        <v>33</v>
      </c>
      <c r="Q1383" s="9">
        <f t="shared" si="214"/>
        <v>29.95</v>
      </c>
      <c r="R1383" s="9">
        <f t="shared" si="215"/>
        <v>35.75</v>
      </c>
      <c r="S1383" s="9">
        <f t="shared" si="216"/>
        <v>34.85</v>
      </c>
      <c r="T1383" s="9">
        <f t="shared" si="217"/>
        <v>33.25</v>
      </c>
      <c r="U1383" s="8">
        <f t="shared" si="218"/>
        <v>33.516666666666673</v>
      </c>
      <c r="V1383" s="8">
        <f t="shared" si="219"/>
        <v>33.450000000000003</v>
      </c>
    </row>
    <row r="1384" spans="1:22" ht="13.5" x14ac:dyDescent="0.25">
      <c r="A1384" s="3">
        <f>RSI!A1384</f>
        <v>44326</v>
      </c>
      <c r="B1384" s="2">
        <f>RSI!B1384</f>
        <v>44.28</v>
      </c>
      <c r="C1384" s="2">
        <f>RSI!I1384</f>
        <v>0.73710735404584682</v>
      </c>
      <c r="D1384" s="2">
        <f>MACD!E1384</f>
        <v>0.60773324970515574</v>
      </c>
      <c r="E1384" s="2">
        <f>MACD!F1384</f>
        <v>0.36197644692120756</v>
      </c>
      <c r="F1384" s="2">
        <f>'Moving Avg'!D1384</f>
        <v>44.28</v>
      </c>
      <c r="G1384" s="2">
        <f>'Moving Avg'!F1384</f>
        <v>45.095999999999989</v>
      </c>
      <c r="H1384" s="2">
        <f>'Moving Avg'!G1384</f>
        <v>45.422400000000053</v>
      </c>
      <c r="I1384" s="2">
        <f>'Moving Avg'!H1384</f>
        <v>41.026300000000091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  <c r="M1384" s="8">
        <f t="shared" si="210"/>
        <v>50</v>
      </c>
      <c r="N1384" s="8">
        <f t="shared" si="211"/>
        <v>0</v>
      </c>
      <c r="O1384" s="8">
        <f t="shared" si="212"/>
        <v>50</v>
      </c>
      <c r="P1384" s="8">
        <f t="shared" si="213"/>
        <v>33</v>
      </c>
      <c r="Q1384" s="9">
        <f t="shared" si="214"/>
        <v>29.95</v>
      </c>
      <c r="R1384" s="9">
        <f t="shared" si="215"/>
        <v>35.75</v>
      </c>
      <c r="S1384" s="9">
        <f t="shared" si="216"/>
        <v>34.85</v>
      </c>
      <c r="T1384" s="9">
        <f t="shared" si="217"/>
        <v>33.25</v>
      </c>
      <c r="U1384" s="8">
        <f t="shared" si="218"/>
        <v>33.516666666666673</v>
      </c>
      <c r="V1384" s="8">
        <f t="shared" si="219"/>
        <v>33.450000000000003</v>
      </c>
    </row>
    <row r="1385" spans="1:22" ht="13.5" x14ac:dyDescent="0.25">
      <c r="A1385" s="3">
        <f>RSI!A1385</f>
        <v>44327</v>
      </c>
      <c r="B1385" s="2">
        <f>RSI!B1385</f>
        <v>44.28</v>
      </c>
      <c r="C1385" s="2">
        <f>RSI!I1385</f>
        <v>0.73710735404584682</v>
      </c>
      <c r="D1385" s="2">
        <f>MACD!E1385</f>
        <v>0.66342252621915776</v>
      </c>
      <c r="E1385" s="2">
        <f>MACD!F1385</f>
        <v>0.42226566278079758</v>
      </c>
      <c r="F1385" s="2">
        <f>'Moving Avg'!D1385</f>
        <v>44.28</v>
      </c>
      <c r="G1385" s="2">
        <f>'Moving Avg'!F1385</f>
        <v>45.027999999999984</v>
      </c>
      <c r="H1385" s="2">
        <f>'Moving Avg'!G1385</f>
        <v>45.395200000000052</v>
      </c>
      <c r="I1385" s="2">
        <f>'Moving Avg'!H1385</f>
        <v>41.106150000000092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  <c r="M1385" s="8">
        <f t="shared" si="210"/>
        <v>50</v>
      </c>
      <c r="N1385" s="8">
        <f t="shared" si="211"/>
        <v>0</v>
      </c>
      <c r="O1385" s="8">
        <f t="shared" si="212"/>
        <v>50</v>
      </c>
      <c r="P1385" s="8">
        <f t="shared" si="213"/>
        <v>33</v>
      </c>
      <c r="Q1385" s="9">
        <f t="shared" si="214"/>
        <v>29.95</v>
      </c>
      <c r="R1385" s="9">
        <f t="shared" si="215"/>
        <v>35.75</v>
      </c>
      <c r="S1385" s="9">
        <f t="shared" si="216"/>
        <v>34.85</v>
      </c>
      <c r="T1385" s="9">
        <f t="shared" si="217"/>
        <v>33.25</v>
      </c>
      <c r="U1385" s="8">
        <f t="shared" si="218"/>
        <v>33.516666666666673</v>
      </c>
      <c r="V1385" s="8">
        <f t="shared" si="219"/>
        <v>33.450000000000003</v>
      </c>
    </row>
    <row r="1386" spans="1:22" ht="13.5" x14ac:dyDescent="0.25">
      <c r="A1386" s="3">
        <f>RSI!A1386</f>
        <v>44333</v>
      </c>
      <c r="B1386" s="2">
        <f>RSI!B1386</f>
        <v>44.28</v>
      </c>
      <c r="C1386" s="2">
        <f>RSI!I1386</f>
        <v>0.73710735404584682</v>
      </c>
      <c r="D1386" s="2">
        <f>MACD!E1386</f>
        <v>0.71499193059658239</v>
      </c>
      <c r="E1386" s="2">
        <f>MACD!F1386</f>
        <v>0.48081091634395456</v>
      </c>
      <c r="F1386" s="2">
        <f>'Moving Avg'!D1386</f>
        <v>44.28</v>
      </c>
      <c r="G1386" s="2">
        <f>'Moving Avg'!F1386</f>
        <v>44.959999999999987</v>
      </c>
      <c r="H1386" s="2">
        <f>'Moving Avg'!G1386</f>
        <v>45.368000000000045</v>
      </c>
      <c r="I1386" s="2">
        <f>'Moving Avg'!H1386</f>
        <v>41.186000000000092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  <c r="M1386" s="8">
        <f t="shared" si="210"/>
        <v>50</v>
      </c>
      <c r="N1386" s="8">
        <f t="shared" si="211"/>
        <v>0</v>
      </c>
      <c r="O1386" s="8">
        <f t="shared" si="212"/>
        <v>50</v>
      </c>
      <c r="P1386" s="8">
        <f t="shared" si="213"/>
        <v>33</v>
      </c>
      <c r="Q1386" s="9">
        <f t="shared" si="214"/>
        <v>29.95</v>
      </c>
      <c r="R1386" s="9">
        <f t="shared" si="215"/>
        <v>35.75</v>
      </c>
      <c r="S1386" s="9">
        <f t="shared" si="216"/>
        <v>34.85</v>
      </c>
      <c r="T1386" s="9">
        <f t="shared" si="217"/>
        <v>33.25</v>
      </c>
      <c r="U1386" s="8">
        <f t="shared" si="218"/>
        <v>33.516666666666673</v>
      </c>
      <c r="V1386" s="8">
        <f t="shared" si="219"/>
        <v>33.450000000000003</v>
      </c>
    </row>
    <row r="1387" spans="1:22" ht="13.5" x14ac:dyDescent="0.25">
      <c r="A1387" s="3">
        <f>RSI!A1387</f>
        <v>44334</v>
      </c>
      <c r="B1387" s="2">
        <f>RSI!B1387</f>
        <v>44.28</v>
      </c>
      <c r="C1387" s="2">
        <f>RSI!I1387</f>
        <v>0.73710735404584682</v>
      </c>
      <c r="D1387" s="2">
        <f>MACD!E1387</f>
        <v>0.5535150601732326</v>
      </c>
      <c r="E1387" s="2">
        <f>MACD!F1387</f>
        <v>0.49535174510981017</v>
      </c>
      <c r="F1387" s="2">
        <f>'Moving Avg'!D1387</f>
        <v>44.28</v>
      </c>
      <c r="G1387" s="2">
        <f>'Moving Avg'!F1387</f>
        <v>44.891999999999982</v>
      </c>
      <c r="H1387" s="2">
        <f>'Moving Avg'!G1387</f>
        <v>45.340800000000044</v>
      </c>
      <c r="I1387" s="2">
        <f>'Moving Avg'!H1387</f>
        <v>41.265850000000093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  <c r="M1387" s="8">
        <f t="shared" si="210"/>
        <v>50</v>
      </c>
      <c r="N1387" s="8">
        <f t="shared" si="211"/>
        <v>0</v>
      </c>
      <c r="O1387" s="8">
        <f t="shared" si="212"/>
        <v>50</v>
      </c>
      <c r="P1387" s="8">
        <f t="shared" si="213"/>
        <v>33</v>
      </c>
      <c r="Q1387" s="9">
        <f t="shared" si="214"/>
        <v>29.95</v>
      </c>
      <c r="R1387" s="9">
        <f t="shared" si="215"/>
        <v>35.75</v>
      </c>
      <c r="S1387" s="9">
        <f t="shared" si="216"/>
        <v>34.85</v>
      </c>
      <c r="T1387" s="9">
        <f t="shared" si="217"/>
        <v>33.25</v>
      </c>
      <c r="U1387" s="8">
        <f t="shared" si="218"/>
        <v>33.516666666666673</v>
      </c>
      <c r="V1387" s="8">
        <f t="shared" si="219"/>
        <v>33.450000000000003</v>
      </c>
    </row>
    <row r="1388" spans="1:22" ht="13.5" x14ac:dyDescent="0.25">
      <c r="A1388" s="3">
        <f>RSI!A1388</f>
        <v>44335</v>
      </c>
      <c r="B1388" s="2">
        <f>RSI!B1388</f>
        <v>44.28</v>
      </c>
      <c r="C1388" s="2">
        <f>RSI!I1388</f>
        <v>0.73710735404584682</v>
      </c>
      <c r="D1388" s="2">
        <f>MACD!E1388</f>
        <v>0.42069397867148695</v>
      </c>
      <c r="E1388" s="2">
        <f>MACD!F1388</f>
        <v>0.48042019182214557</v>
      </c>
      <c r="F1388" s="2">
        <f>'Moving Avg'!D1388</f>
        <v>44.28</v>
      </c>
      <c r="G1388" s="2">
        <f>'Moving Avg'!F1388</f>
        <v>44.823999999999984</v>
      </c>
      <c r="H1388" s="2">
        <f>'Moving Avg'!G1388</f>
        <v>45.313600000000044</v>
      </c>
      <c r="I1388" s="2">
        <f>'Moving Avg'!H1388</f>
        <v>41.3457000000001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  <c r="M1388" s="8">
        <f t="shared" si="210"/>
        <v>50</v>
      </c>
      <c r="N1388" s="8">
        <f t="shared" si="211"/>
        <v>100</v>
      </c>
      <c r="O1388" s="8">
        <f t="shared" si="212"/>
        <v>50</v>
      </c>
      <c r="P1388" s="8">
        <f t="shared" si="213"/>
        <v>33</v>
      </c>
      <c r="Q1388" s="9">
        <f t="shared" si="214"/>
        <v>64.95</v>
      </c>
      <c r="R1388" s="9">
        <f t="shared" si="215"/>
        <v>55.75</v>
      </c>
      <c r="S1388" s="9">
        <f t="shared" si="216"/>
        <v>49.85</v>
      </c>
      <c r="T1388" s="9">
        <f t="shared" si="217"/>
        <v>58.25</v>
      </c>
      <c r="U1388" s="8">
        <f t="shared" si="218"/>
        <v>56.85</v>
      </c>
      <c r="V1388" s="8">
        <f t="shared" si="219"/>
        <v>57.2</v>
      </c>
    </row>
    <row r="1389" spans="1:22" ht="13.5" x14ac:dyDescent="0.25">
      <c r="A1389" s="3">
        <f>RSI!A1389</f>
        <v>44336</v>
      </c>
      <c r="B1389" s="2">
        <f>RSI!B1389</f>
        <v>44.28</v>
      </c>
      <c r="C1389" s="2">
        <f>RSI!I1389</f>
        <v>0.73710735404584682</v>
      </c>
      <c r="D1389" s="2">
        <f>MACD!E1389</f>
        <v>0.31183764440462625</v>
      </c>
      <c r="E1389" s="2">
        <f>MACD!F1389</f>
        <v>0.44670368233864177</v>
      </c>
      <c r="F1389" s="2">
        <f>'Moving Avg'!D1389</f>
        <v>44.28</v>
      </c>
      <c r="G1389" s="2">
        <f>'Moving Avg'!F1389</f>
        <v>44.755999999999986</v>
      </c>
      <c r="H1389" s="2">
        <f>'Moving Avg'!G1389</f>
        <v>45.286400000000043</v>
      </c>
      <c r="I1389" s="2">
        <f>'Moving Avg'!H1389</f>
        <v>41.425550000000094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  <c r="M1389" s="8">
        <f t="shared" si="210"/>
        <v>50</v>
      </c>
      <c r="N1389" s="8">
        <f t="shared" si="211"/>
        <v>100</v>
      </c>
      <c r="O1389" s="8">
        <f t="shared" si="212"/>
        <v>50</v>
      </c>
      <c r="P1389" s="8">
        <f t="shared" si="213"/>
        <v>33</v>
      </c>
      <c r="Q1389" s="9">
        <f t="shared" si="214"/>
        <v>64.95</v>
      </c>
      <c r="R1389" s="9">
        <f t="shared" si="215"/>
        <v>55.75</v>
      </c>
      <c r="S1389" s="9">
        <f t="shared" si="216"/>
        <v>49.85</v>
      </c>
      <c r="T1389" s="9">
        <f t="shared" si="217"/>
        <v>58.25</v>
      </c>
      <c r="U1389" s="8">
        <f t="shared" si="218"/>
        <v>56.85</v>
      </c>
      <c r="V1389" s="8">
        <f t="shared" si="219"/>
        <v>57.2</v>
      </c>
    </row>
    <row r="1390" spans="1:22" ht="13.5" x14ac:dyDescent="0.25">
      <c r="A1390" s="3">
        <f>RSI!A1390</f>
        <v>44337</v>
      </c>
      <c r="B1390" s="2">
        <f>RSI!B1390</f>
        <v>42.29</v>
      </c>
      <c r="C1390" s="2">
        <f>RSI!I1390</f>
        <v>0.15765865250601507</v>
      </c>
      <c r="D1390" s="2">
        <f>MACD!E1390</f>
        <v>0.37040504468666313</v>
      </c>
      <c r="E1390" s="2">
        <f>MACD!F1390</f>
        <v>0.43144395480824604</v>
      </c>
      <c r="F1390" s="2">
        <f>'Moving Avg'!D1390</f>
        <v>43.881999999999998</v>
      </c>
      <c r="G1390" s="2">
        <f>'Moving Avg'!F1390</f>
        <v>44.588499999999982</v>
      </c>
      <c r="H1390" s="2">
        <f>'Moving Avg'!G1390</f>
        <v>45.219400000000036</v>
      </c>
      <c r="I1390" s="2">
        <f>'Moving Avg'!H1390</f>
        <v>41.495450000000098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50</v>
      </c>
      <c r="N1390" s="8">
        <f t="shared" si="211"/>
        <v>100</v>
      </c>
      <c r="O1390" s="8">
        <f t="shared" si="212"/>
        <v>50</v>
      </c>
      <c r="P1390" s="8">
        <f t="shared" si="213"/>
        <v>33</v>
      </c>
      <c r="Q1390" s="9">
        <f t="shared" si="214"/>
        <v>64.95</v>
      </c>
      <c r="R1390" s="9">
        <f t="shared" si="215"/>
        <v>55.75</v>
      </c>
      <c r="S1390" s="9">
        <f t="shared" si="216"/>
        <v>49.85</v>
      </c>
      <c r="T1390" s="9">
        <f t="shared" si="217"/>
        <v>58.25</v>
      </c>
      <c r="U1390" s="8">
        <f t="shared" si="218"/>
        <v>56.85</v>
      </c>
      <c r="V1390" s="8">
        <f t="shared" si="219"/>
        <v>57.2</v>
      </c>
    </row>
    <row r="1391" spans="1:22" ht="13.5" x14ac:dyDescent="0.25">
      <c r="A1391" s="3">
        <f>RSI!A1391</f>
        <v>44340</v>
      </c>
      <c r="B1391" s="2">
        <f>RSI!B1391</f>
        <v>42.29</v>
      </c>
      <c r="C1391" s="2">
        <f>RSI!I1391</f>
        <v>0.15765865250601507</v>
      </c>
      <c r="D1391" s="2">
        <f>MACD!E1391</f>
        <v>0.43474810707644451</v>
      </c>
      <c r="E1391" s="2">
        <f>MACD!F1391</f>
        <v>0.43210478526188573</v>
      </c>
      <c r="F1391" s="2">
        <f>'Moving Avg'!D1391</f>
        <v>43.483999999999995</v>
      </c>
      <c r="G1391" s="2">
        <f>'Moving Avg'!F1391</f>
        <v>44.420999999999978</v>
      </c>
      <c r="H1391" s="2">
        <f>'Moving Avg'!G1391</f>
        <v>45.152400000000029</v>
      </c>
      <c r="I1391" s="2">
        <f>'Moving Avg'!H1391</f>
        <v>41.565350000000102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50</v>
      </c>
      <c r="N1391" s="8">
        <f t="shared" si="211"/>
        <v>0</v>
      </c>
      <c r="O1391" s="8">
        <f t="shared" si="212"/>
        <v>50</v>
      </c>
      <c r="P1391" s="8">
        <f t="shared" si="213"/>
        <v>33</v>
      </c>
      <c r="Q1391" s="9">
        <f t="shared" si="214"/>
        <v>29.95</v>
      </c>
      <c r="R1391" s="9">
        <f t="shared" si="215"/>
        <v>35.75</v>
      </c>
      <c r="S1391" s="9">
        <f t="shared" si="216"/>
        <v>34.85</v>
      </c>
      <c r="T1391" s="9">
        <f t="shared" si="217"/>
        <v>33.25</v>
      </c>
      <c r="U1391" s="8">
        <f t="shared" si="218"/>
        <v>33.516666666666673</v>
      </c>
      <c r="V1391" s="8">
        <f t="shared" si="219"/>
        <v>33.450000000000003</v>
      </c>
    </row>
    <row r="1392" spans="1:22" ht="13.5" x14ac:dyDescent="0.25">
      <c r="A1392" s="3">
        <f>RSI!A1392</f>
        <v>44341</v>
      </c>
      <c r="B1392" s="2">
        <f>RSI!B1392</f>
        <v>42.29</v>
      </c>
      <c r="C1392" s="2">
        <f>RSI!I1392</f>
        <v>0.15765865250601507</v>
      </c>
      <c r="D1392" s="2">
        <f>MACD!E1392</f>
        <v>0.50288300658893093</v>
      </c>
      <c r="E1392" s="2">
        <f>MACD!F1392</f>
        <v>0.44626042952729478</v>
      </c>
      <c r="F1392" s="2">
        <f>'Moving Avg'!D1392</f>
        <v>43.085999999999999</v>
      </c>
      <c r="G1392" s="2">
        <f>'Moving Avg'!F1392</f>
        <v>44.253499999999981</v>
      </c>
      <c r="H1392" s="2">
        <f>'Moving Avg'!G1392</f>
        <v>45.085400000000021</v>
      </c>
      <c r="I1392" s="2">
        <f>'Moving Avg'!H1392</f>
        <v>41.635250000000106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50</v>
      </c>
      <c r="N1392" s="8">
        <f t="shared" si="211"/>
        <v>0</v>
      </c>
      <c r="O1392" s="8">
        <f t="shared" si="212"/>
        <v>50</v>
      </c>
      <c r="P1392" s="8">
        <f t="shared" si="213"/>
        <v>33</v>
      </c>
      <c r="Q1392" s="9">
        <f t="shared" si="214"/>
        <v>29.95</v>
      </c>
      <c r="R1392" s="9">
        <f t="shared" si="215"/>
        <v>35.75</v>
      </c>
      <c r="S1392" s="9">
        <f t="shared" si="216"/>
        <v>34.85</v>
      </c>
      <c r="T1392" s="9">
        <f t="shared" si="217"/>
        <v>33.25</v>
      </c>
      <c r="U1392" s="8">
        <f t="shared" si="218"/>
        <v>33.516666666666673</v>
      </c>
      <c r="V1392" s="8">
        <f t="shared" si="219"/>
        <v>33.450000000000003</v>
      </c>
    </row>
    <row r="1393" spans="1:22" ht="13.5" x14ac:dyDescent="0.25">
      <c r="A1393" s="3">
        <f>RSI!A1393</f>
        <v>44342</v>
      </c>
      <c r="B1393" s="2">
        <f>RSI!B1393</f>
        <v>42.29</v>
      </c>
      <c r="C1393" s="2">
        <f>RSI!I1393</f>
        <v>0.15765865250601507</v>
      </c>
      <c r="D1393" s="2">
        <f>MACD!E1393</f>
        <v>0.57321225257063446</v>
      </c>
      <c r="E1393" s="2">
        <f>MACD!F1393</f>
        <v>0.47165079413596278</v>
      </c>
      <c r="F1393" s="2">
        <f>'Moving Avg'!D1393</f>
        <v>42.687999999999995</v>
      </c>
      <c r="G1393" s="2">
        <f>'Moving Avg'!F1393</f>
        <v>44.085999999999977</v>
      </c>
      <c r="H1393" s="2">
        <f>'Moving Avg'!G1393</f>
        <v>45.018400000000014</v>
      </c>
      <c r="I1393" s="2">
        <f>'Moving Avg'!H1393</f>
        <v>41.705150000000103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50</v>
      </c>
      <c r="N1393" s="8">
        <f t="shared" si="211"/>
        <v>0</v>
      </c>
      <c r="O1393" s="8">
        <f t="shared" si="212"/>
        <v>50</v>
      </c>
      <c r="P1393" s="8">
        <f t="shared" si="213"/>
        <v>33</v>
      </c>
      <c r="Q1393" s="9">
        <f t="shared" si="214"/>
        <v>29.95</v>
      </c>
      <c r="R1393" s="9">
        <f t="shared" si="215"/>
        <v>35.75</v>
      </c>
      <c r="S1393" s="9">
        <f t="shared" si="216"/>
        <v>34.85</v>
      </c>
      <c r="T1393" s="9">
        <f t="shared" si="217"/>
        <v>33.25</v>
      </c>
      <c r="U1393" s="8">
        <f t="shared" si="218"/>
        <v>33.516666666666673</v>
      </c>
      <c r="V1393" s="8">
        <f t="shared" si="219"/>
        <v>33.450000000000003</v>
      </c>
    </row>
    <row r="1394" spans="1:22" ht="13.5" x14ac:dyDescent="0.25">
      <c r="A1394" s="3">
        <f>RSI!A1394</f>
        <v>44343</v>
      </c>
      <c r="B1394" s="2">
        <f>RSI!B1394</f>
        <v>42.29</v>
      </c>
      <c r="C1394" s="2">
        <f>RSI!I1394</f>
        <v>0.15765865250601507</v>
      </c>
      <c r="D1394" s="2">
        <f>MACD!E1394</f>
        <v>0.64445924298284751</v>
      </c>
      <c r="E1394" s="2">
        <f>MACD!F1394</f>
        <v>0.50621248390533979</v>
      </c>
      <c r="F1394" s="2">
        <f>'Moving Avg'!D1394</f>
        <v>42.29</v>
      </c>
      <c r="G1394" s="2">
        <f>'Moving Avg'!F1394</f>
        <v>43.91849999999998</v>
      </c>
      <c r="H1394" s="2">
        <f>'Moving Avg'!G1394</f>
        <v>44.951400000000007</v>
      </c>
      <c r="I1394" s="2">
        <f>'Moving Avg'!H1394</f>
        <v>41.7750500000001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50</v>
      </c>
      <c r="N1394" s="8">
        <f t="shared" si="211"/>
        <v>0</v>
      </c>
      <c r="O1394" s="8">
        <f t="shared" si="212"/>
        <v>50</v>
      </c>
      <c r="P1394" s="8">
        <f t="shared" si="213"/>
        <v>33</v>
      </c>
      <c r="Q1394" s="9">
        <f t="shared" si="214"/>
        <v>29.95</v>
      </c>
      <c r="R1394" s="9">
        <f t="shared" si="215"/>
        <v>35.75</v>
      </c>
      <c r="S1394" s="9">
        <f t="shared" si="216"/>
        <v>34.85</v>
      </c>
      <c r="T1394" s="9">
        <f t="shared" si="217"/>
        <v>33.25</v>
      </c>
      <c r="U1394" s="8">
        <f t="shared" si="218"/>
        <v>33.516666666666673</v>
      </c>
      <c r="V1394" s="8">
        <f t="shared" si="219"/>
        <v>33.450000000000003</v>
      </c>
    </row>
    <row r="1395" spans="1:22" ht="13.5" x14ac:dyDescent="0.25">
      <c r="A1395" s="3">
        <f>RSI!A1395</f>
        <v>44344</v>
      </c>
      <c r="B1395" s="2">
        <f>RSI!B1395</f>
        <v>42.29</v>
      </c>
      <c r="C1395" s="2">
        <f>RSI!I1395</f>
        <v>0.15765865250601507</v>
      </c>
      <c r="D1395" s="2">
        <f>MACD!E1395</f>
        <v>0.71561333241711367</v>
      </c>
      <c r="E1395" s="2">
        <f>MACD!F1395</f>
        <v>0.54809265360769455</v>
      </c>
      <c r="F1395" s="2">
        <f>'Moving Avg'!D1395</f>
        <v>42.29</v>
      </c>
      <c r="G1395" s="2">
        <f>'Moving Avg'!F1395</f>
        <v>43.750999999999976</v>
      </c>
      <c r="H1395" s="2">
        <f>'Moving Avg'!G1395</f>
        <v>44.884400000000007</v>
      </c>
      <c r="I1395" s="2">
        <f>'Moving Avg'!H1395</f>
        <v>41.844950000000111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  <c r="M1395" s="8">
        <f t="shared" si="210"/>
        <v>50</v>
      </c>
      <c r="N1395" s="8">
        <f t="shared" si="211"/>
        <v>0</v>
      </c>
      <c r="O1395" s="8">
        <f t="shared" si="212"/>
        <v>50</v>
      </c>
      <c r="P1395" s="8">
        <f t="shared" si="213"/>
        <v>33</v>
      </c>
      <c r="Q1395" s="9">
        <f t="shared" si="214"/>
        <v>29.95</v>
      </c>
      <c r="R1395" s="9">
        <f t="shared" si="215"/>
        <v>35.75</v>
      </c>
      <c r="S1395" s="9">
        <f t="shared" si="216"/>
        <v>34.85</v>
      </c>
      <c r="T1395" s="9">
        <f t="shared" si="217"/>
        <v>33.25</v>
      </c>
      <c r="U1395" s="8">
        <f t="shared" si="218"/>
        <v>33.516666666666673</v>
      </c>
      <c r="V1395" s="8">
        <f t="shared" si="219"/>
        <v>33.450000000000003</v>
      </c>
    </row>
    <row r="1396" spans="1:22" ht="13.5" x14ac:dyDescent="0.25">
      <c r="A1396" s="3">
        <f>RSI!A1396</f>
        <v>44347</v>
      </c>
      <c r="B1396" s="2">
        <f>RSI!B1396</f>
        <v>42.29</v>
      </c>
      <c r="C1396" s="2">
        <f>RSI!I1396</f>
        <v>0.15765865250601507</v>
      </c>
      <c r="D1396" s="2">
        <f>MACD!E1396</f>
        <v>0.78588376337083332</v>
      </c>
      <c r="E1396" s="2">
        <f>MACD!F1396</f>
        <v>0.59565087556032237</v>
      </c>
      <c r="F1396" s="2">
        <f>'Moving Avg'!D1396</f>
        <v>42.29</v>
      </c>
      <c r="G1396" s="2">
        <f>'Moving Avg'!F1396</f>
        <v>43.583499999999979</v>
      </c>
      <c r="H1396" s="2">
        <f>'Moving Avg'!G1396</f>
        <v>44.817399999999999</v>
      </c>
      <c r="I1396" s="2">
        <f>'Moving Avg'!H1396</f>
        <v>41.914850000000108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  <c r="M1396" s="8">
        <f t="shared" si="210"/>
        <v>50</v>
      </c>
      <c r="N1396" s="8">
        <f t="shared" si="211"/>
        <v>0</v>
      </c>
      <c r="O1396" s="8">
        <f t="shared" si="212"/>
        <v>50</v>
      </c>
      <c r="P1396" s="8">
        <f t="shared" si="213"/>
        <v>33</v>
      </c>
      <c r="Q1396" s="9">
        <f t="shared" si="214"/>
        <v>29.95</v>
      </c>
      <c r="R1396" s="9">
        <f t="shared" si="215"/>
        <v>35.75</v>
      </c>
      <c r="S1396" s="9">
        <f t="shared" si="216"/>
        <v>34.85</v>
      </c>
      <c r="T1396" s="9">
        <f t="shared" si="217"/>
        <v>33.25</v>
      </c>
      <c r="U1396" s="8">
        <f t="shared" si="218"/>
        <v>33.516666666666673</v>
      </c>
      <c r="V1396" s="8">
        <f t="shared" si="219"/>
        <v>33.450000000000003</v>
      </c>
    </row>
    <row r="1397" spans="1:22" ht="13.5" x14ac:dyDescent="0.25">
      <c r="A1397" s="3">
        <f>RSI!A1397</f>
        <v>44348</v>
      </c>
      <c r="B1397" s="2">
        <f>RSI!B1397</f>
        <v>42.29</v>
      </c>
      <c r="C1397" s="2">
        <f>RSI!I1397</f>
        <v>0.15765865250601507</v>
      </c>
      <c r="D1397" s="2">
        <f>MACD!E1397</f>
        <v>0.85466106667222874</v>
      </c>
      <c r="E1397" s="2">
        <f>MACD!F1397</f>
        <v>0.64745291378270364</v>
      </c>
      <c r="F1397" s="2">
        <f>'Moving Avg'!D1397</f>
        <v>42.29</v>
      </c>
      <c r="G1397" s="2">
        <f>'Moving Avg'!F1397</f>
        <v>43.48399999999998</v>
      </c>
      <c r="H1397" s="2">
        <f>'Moving Avg'!G1397</f>
        <v>44.750399999999999</v>
      </c>
      <c r="I1397" s="2">
        <f>'Moving Avg'!H1397</f>
        <v>41.9805500000001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  <c r="M1397" s="8">
        <f t="shared" si="210"/>
        <v>50</v>
      </c>
      <c r="N1397" s="8">
        <f t="shared" si="211"/>
        <v>0</v>
      </c>
      <c r="O1397" s="8">
        <f t="shared" si="212"/>
        <v>50</v>
      </c>
      <c r="P1397" s="8">
        <f t="shared" si="213"/>
        <v>33</v>
      </c>
      <c r="Q1397" s="9">
        <f t="shared" si="214"/>
        <v>29.95</v>
      </c>
      <c r="R1397" s="9">
        <f t="shared" si="215"/>
        <v>35.75</v>
      </c>
      <c r="S1397" s="9">
        <f t="shared" si="216"/>
        <v>34.85</v>
      </c>
      <c r="T1397" s="9">
        <f t="shared" si="217"/>
        <v>33.25</v>
      </c>
      <c r="U1397" s="8">
        <f t="shared" si="218"/>
        <v>33.516666666666673</v>
      </c>
      <c r="V1397" s="8">
        <f t="shared" si="219"/>
        <v>33.450000000000003</v>
      </c>
    </row>
    <row r="1398" spans="1:22" ht="13.5" x14ac:dyDescent="0.25">
      <c r="A1398" s="3">
        <f>RSI!A1398</f>
        <v>44349</v>
      </c>
      <c r="B1398" s="2">
        <f>RSI!B1398</f>
        <v>42.29</v>
      </c>
      <c r="C1398" s="2">
        <f>RSI!I1398</f>
        <v>0.15765865250601507</v>
      </c>
      <c r="D1398" s="2">
        <f>MACD!E1398</f>
        <v>0.92148475368417593</v>
      </c>
      <c r="E1398" s="2">
        <f>MACD!F1398</f>
        <v>0.70225928176299812</v>
      </c>
      <c r="F1398" s="2">
        <f>'Moving Avg'!D1398</f>
        <v>42.29</v>
      </c>
      <c r="G1398" s="2">
        <f>'Moving Avg'!F1398</f>
        <v>43.384499999999981</v>
      </c>
      <c r="H1398" s="2">
        <f>'Moving Avg'!G1398</f>
        <v>44.683399999999992</v>
      </c>
      <c r="I1398" s="2">
        <f>'Moving Avg'!H1398</f>
        <v>42.046250000000107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  <c r="M1398" s="8">
        <f t="shared" si="210"/>
        <v>50</v>
      </c>
      <c r="N1398" s="8">
        <f t="shared" si="211"/>
        <v>0</v>
      </c>
      <c r="O1398" s="8">
        <f t="shared" si="212"/>
        <v>50</v>
      </c>
      <c r="P1398" s="8">
        <f t="shared" si="213"/>
        <v>33</v>
      </c>
      <c r="Q1398" s="9">
        <f t="shared" si="214"/>
        <v>29.95</v>
      </c>
      <c r="R1398" s="9">
        <f t="shared" si="215"/>
        <v>35.75</v>
      </c>
      <c r="S1398" s="9">
        <f t="shared" si="216"/>
        <v>34.85</v>
      </c>
      <c r="T1398" s="9">
        <f t="shared" si="217"/>
        <v>33.25</v>
      </c>
      <c r="U1398" s="8">
        <f t="shared" si="218"/>
        <v>33.516666666666673</v>
      </c>
      <c r="V1398" s="8">
        <f t="shared" si="219"/>
        <v>33.450000000000003</v>
      </c>
    </row>
    <row r="1399" spans="1:22" ht="13.5" x14ac:dyDescent="0.25">
      <c r="A1399" s="3">
        <f>RSI!A1399</f>
        <v>44350</v>
      </c>
      <c r="B1399" s="2">
        <f>RSI!B1399</f>
        <v>42.29</v>
      </c>
      <c r="C1399" s="2">
        <f>RSI!I1399</f>
        <v>0.15765865250601507</v>
      </c>
      <c r="D1399" s="2">
        <f>MACD!E1399</f>
        <v>0.98601630614442826</v>
      </c>
      <c r="E1399" s="2">
        <f>MACD!F1399</f>
        <v>0.75901068663928417</v>
      </c>
      <c r="F1399" s="2">
        <f>'Moving Avg'!D1399</f>
        <v>42.29</v>
      </c>
      <c r="G1399" s="2">
        <f>'Moving Avg'!F1399</f>
        <v>43.284999999999982</v>
      </c>
      <c r="H1399" s="2">
        <f>'Moving Avg'!G1399</f>
        <v>44.616399999999992</v>
      </c>
      <c r="I1399" s="2">
        <f>'Moving Avg'!H1399</f>
        <v>42.107600000000112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  <c r="M1399" s="8">
        <f t="shared" si="210"/>
        <v>50</v>
      </c>
      <c r="N1399" s="8">
        <f t="shared" si="211"/>
        <v>0</v>
      </c>
      <c r="O1399" s="8">
        <f t="shared" si="212"/>
        <v>50</v>
      </c>
      <c r="P1399" s="8">
        <f t="shared" si="213"/>
        <v>33</v>
      </c>
      <c r="Q1399" s="9">
        <f t="shared" si="214"/>
        <v>29.95</v>
      </c>
      <c r="R1399" s="9">
        <f t="shared" si="215"/>
        <v>35.75</v>
      </c>
      <c r="S1399" s="9">
        <f t="shared" si="216"/>
        <v>34.85</v>
      </c>
      <c r="T1399" s="9">
        <f t="shared" si="217"/>
        <v>33.25</v>
      </c>
      <c r="U1399" s="8">
        <f t="shared" si="218"/>
        <v>33.516666666666673</v>
      </c>
      <c r="V1399" s="8">
        <f t="shared" si="219"/>
        <v>33.450000000000003</v>
      </c>
    </row>
    <row r="1400" spans="1:22" ht="13.5" x14ac:dyDescent="0.25">
      <c r="A1400" s="3">
        <f>RSI!A1400</f>
        <v>44351</v>
      </c>
      <c r="B1400" s="2">
        <f>RSI!B1400</f>
        <v>42.29</v>
      </c>
      <c r="C1400" s="2">
        <f>RSI!I1400</f>
        <v>0.15765865250601507</v>
      </c>
      <c r="D1400" s="2">
        <f>MACD!E1400</f>
        <v>0.74186277822987279</v>
      </c>
      <c r="E1400" s="2">
        <f>MACD!F1400</f>
        <v>0.75558110495740194</v>
      </c>
      <c r="F1400" s="2">
        <f>'Moving Avg'!D1400</f>
        <v>42.29</v>
      </c>
      <c r="G1400" s="2">
        <f>'Moving Avg'!F1400</f>
        <v>43.185499999999983</v>
      </c>
      <c r="H1400" s="2">
        <f>'Moving Avg'!G1400</f>
        <v>44.549399999999984</v>
      </c>
      <c r="I1400" s="2">
        <f>'Moving Avg'!H1400</f>
        <v>42.164450000000109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  <c r="M1400" s="8">
        <f t="shared" si="210"/>
        <v>50</v>
      </c>
      <c r="N1400" s="8">
        <f t="shared" si="211"/>
        <v>45</v>
      </c>
      <c r="O1400" s="8">
        <f t="shared" si="212"/>
        <v>50</v>
      </c>
      <c r="P1400" s="8">
        <f t="shared" si="213"/>
        <v>33</v>
      </c>
      <c r="Q1400" s="9">
        <f t="shared" si="214"/>
        <v>45.7</v>
      </c>
      <c r="R1400" s="9">
        <f t="shared" si="215"/>
        <v>44.75</v>
      </c>
      <c r="S1400" s="9">
        <f t="shared" si="216"/>
        <v>41.6</v>
      </c>
      <c r="T1400" s="9">
        <f t="shared" si="217"/>
        <v>44.5</v>
      </c>
      <c r="U1400" s="8">
        <f t="shared" si="218"/>
        <v>44.016666666666673</v>
      </c>
      <c r="V1400" s="8">
        <f t="shared" si="219"/>
        <v>44.137500000000003</v>
      </c>
    </row>
    <row r="1401" spans="1:22" ht="13.5" x14ac:dyDescent="0.25">
      <c r="A1401" s="3">
        <f>RSI!A1401</f>
        <v>44354</v>
      </c>
      <c r="B1401" s="2">
        <f>RSI!B1401</f>
        <v>42.29</v>
      </c>
      <c r="C1401" s="2">
        <f>RSI!I1401</f>
        <v>0.15765865250601507</v>
      </c>
      <c r="D1401" s="2">
        <f>MACD!E1401</f>
        <v>0.54212012498365425</v>
      </c>
      <c r="E1401" s="2">
        <f>MACD!F1401</f>
        <v>0.71288890896265245</v>
      </c>
      <c r="F1401" s="2">
        <f>'Moving Avg'!D1401</f>
        <v>42.29</v>
      </c>
      <c r="G1401" s="2">
        <f>'Moving Avg'!F1401</f>
        <v>43.085999999999991</v>
      </c>
      <c r="H1401" s="2">
        <f>'Moving Avg'!G1401</f>
        <v>44.482399999999991</v>
      </c>
      <c r="I1401" s="2">
        <f>'Moving Avg'!H1401</f>
        <v>42.21670000000011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  <c r="M1401" s="8">
        <f t="shared" si="210"/>
        <v>50</v>
      </c>
      <c r="N1401" s="8">
        <f t="shared" si="211"/>
        <v>100</v>
      </c>
      <c r="O1401" s="8">
        <f t="shared" si="212"/>
        <v>50</v>
      </c>
      <c r="P1401" s="8">
        <f t="shared" si="213"/>
        <v>33</v>
      </c>
      <c r="Q1401" s="9">
        <f t="shared" si="214"/>
        <v>64.95</v>
      </c>
      <c r="R1401" s="9">
        <f t="shared" si="215"/>
        <v>55.75</v>
      </c>
      <c r="S1401" s="9">
        <f t="shared" si="216"/>
        <v>49.85</v>
      </c>
      <c r="T1401" s="9">
        <f t="shared" si="217"/>
        <v>58.25</v>
      </c>
      <c r="U1401" s="8">
        <f t="shared" si="218"/>
        <v>56.85</v>
      </c>
      <c r="V1401" s="8">
        <f t="shared" si="219"/>
        <v>57.2</v>
      </c>
    </row>
    <row r="1402" spans="1:22" ht="13.5" x14ac:dyDescent="0.25">
      <c r="A1402" s="3">
        <f>RSI!A1402</f>
        <v>44355</v>
      </c>
      <c r="B1402" s="2">
        <f>RSI!B1402</f>
        <v>42.29</v>
      </c>
      <c r="C1402" s="2">
        <f>RSI!I1402</f>
        <v>0.15765865250601507</v>
      </c>
      <c r="D1402" s="2">
        <f>MACD!E1402</f>
        <v>0.3794485861157213</v>
      </c>
      <c r="E1402" s="2">
        <f>MACD!F1402</f>
        <v>0.6462008443932663</v>
      </c>
      <c r="F1402" s="2">
        <f>'Moving Avg'!D1402</f>
        <v>42.29</v>
      </c>
      <c r="G1402" s="2">
        <f>'Moving Avg'!F1402</f>
        <v>42.986499999999992</v>
      </c>
      <c r="H1402" s="2">
        <f>'Moving Avg'!G1402</f>
        <v>44.415399999999984</v>
      </c>
      <c r="I1402" s="2">
        <f>'Moving Avg'!H1402</f>
        <v>42.26895000000011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  <c r="M1402" s="8">
        <f t="shared" si="210"/>
        <v>50</v>
      </c>
      <c r="N1402" s="8">
        <f t="shared" si="211"/>
        <v>100</v>
      </c>
      <c r="O1402" s="8">
        <f t="shared" si="212"/>
        <v>50</v>
      </c>
      <c r="P1402" s="8">
        <f t="shared" si="213"/>
        <v>33</v>
      </c>
      <c r="Q1402" s="9">
        <f t="shared" si="214"/>
        <v>64.95</v>
      </c>
      <c r="R1402" s="9">
        <f t="shared" si="215"/>
        <v>55.75</v>
      </c>
      <c r="S1402" s="9">
        <f t="shared" si="216"/>
        <v>49.85</v>
      </c>
      <c r="T1402" s="9">
        <f t="shared" si="217"/>
        <v>58.25</v>
      </c>
      <c r="U1402" s="8">
        <f t="shared" si="218"/>
        <v>56.85</v>
      </c>
      <c r="V1402" s="8">
        <f t="shared" si="219"/>
        <v>57.2</v>
      </c>
    </row>
    <row r="1403" spans="1:22" ht="13.5" x14ac:dyDescent="0.25">
      <c r="A1403" s="3">
        <f>RSI!A1403</f>
        <v>44356</v>
      </c>
      <c r="B1403" s="2">
        <f>RSI!B1403</f>
        <v>42.29</v>
      </c>
      <c r="C1403" s="2">
        <f>RSI!I1403</f>
        <v>0.15765865250601507</v>
      </c>
      <c r="D1403" s="2">
        <f>MACD!E1403</f>
        <v>0.24767517434037956</v>
      </c>
      <c r="E1403" s="2">
        <f>MACD!F1403</f>
        <v>0.56649571038268898</v>
      </c>
      <c r="F1403" s="2">
        <f>'Moving Avg'!D1403</f>
        <v>42.29</v>
      </c>
      <c r="G1403" s="2">
        <f>'Moving Avg'!F1403</f>
        <v>42.886999999999986</v>
      </c>
      <c r="H1403" s="2">
        <f>'Moving Avg'!G1403</f>
        <v>44.348399999999984</v>
      </c>
      <c r="I1403" s="2">
        <f>'Moving Avg'!H1403</f>
        <v>42.316450000000117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  <c r="M1403" s="8">
        <f t="shared" si="210"/>
        <v>50</v>
      </c>
      <c r="N1403" s="8">
        <f t="shared" si="211"/>
        <v>100</v>
      </c>
      <c r="O1403" s="8">
        <f t="shared" si="212"/>
        <v>0</v>
      </c>
      <c r="P1403" s="8">
        <f t="shared" si="213"/>
        <v>33</v>
      </c>
      <c r="Q1403" s="9">
        <f t="shared" si="214"/>
        <v>57.45</v>
      </c>
      <c r="R1403" s="9">
        <f t="shared" si="215"/>
        <v>38.25</v>
      </c>
      <c r="S1403" s="9">
        <f t="shared" si="216"/>
        <v>37.35</v>
      </c>
      <c r="T1403" s="9">
        <f t="shared" si="217"/>
        <v>45.75</v>
      </c>
      <c r="U1403" s="8">
        <f t="shared" si="218"/>
        <v>44.35</v>
      </c>
      <c r="V1403" s="8">
        <f t="shared" si="219"/>
        <v>44.7</v>
      </c>
    </row>
    <row r="1404" spans="1:22" ht="13.5" x14ac:dyDescent="0.25">
      <c r="A1404" s="3">
        <f>RSI!A1404</f>
        <v>44357</v>
      </c>
      <c r="B1404" s="2">
        <f>RSI!B1404</f>
        <v>42.29</v>
      </c>
      <c r="C1404" s="2">
        <f>RSI!I1404</f>
        <v>0.15765865250601507</v>
      </c>
      <c r="D1404" s="2">
        <f>MACD!E1404</f>
        <v>0.14161138819912367</v>
      </c>
      <c r="E1404" s="2">
        <f>MACD!F1404</f>
        <v>0.48151884594597594</v>
      </c>
      <c r="F1404" s="2">
        <f>'Moving Avg'!D1404</f>
        <v>42.29</v>
      </c>
      <c r="G1404" s="2">
        <f>'Moving Avg'!F1404</f>
        <v>42.787499999999987</v>
      </c>
      <c r="H1404" s="2">
        <f>'Moving Avg'!G1404</f>
        <v>44.281399999999984</v>
      </c>
      <c r="I1404" s="2">
        <f>'Moving Avg'!H1404</f>
        <v>42.363950000000116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  <c r="M1404" s="8">
        <f t="shared" si="210"/>
        <v>50</v>
      </c>
      <c r="N1404" s="8">
        <f t="shared" si="211"/>
        <v>100</v>
      </c>
      <c r="O1404" s="8">
        <f t="shared" si="212"/>
        <v>0</v>
      </c>
      <c r="P1404" s="8">
        <f t="shared" si="213"/>
        <v>33</v>
      </c>
      <c r="Q1404" s="9">
        <f t="shared" si="214"/>
        <v>57.45</v>
      </c>
      <c r="R1404" s="9">
        <f t="shared" si="215"/>
        <v>38.25</v>
      </c>
      <c r="S1404" s="9">
        <f t="shared" si="216"/>
        <v>37.35</v>
      </c>
      <c r="T1404" s="9">
        <f t="shared" si="217"/>
        <v>45.75</v>
      </c>
      <c r="U1404" s="8">
        <f t="shared" si="218"/>
        <v>44.35</v>
      </c>
      <c r="V1404" s="8">
        <f t="shared" si="219"/>
        <v>44.7</v>
      </c>
    </row>
    <row r="1405" spans="1:22" ht="13.5" x14ac:dyDescent="0.25">
      <c r="A1405" s="3">
        <f>RSI!A1405</f>
        <v>44358</v>
      </c>
      <c r="B1405" s="2">
        <f>RSI!B1405</f>
        <v>42.29</v>
      </c>
      <c r="C1405" s="2">
        <f>RSI!I1405</f>
        <v>0.15765865250601507</v>
      </c>
      <c r="D1405" s="2">
        <f>MACD!E1405</f>
        <v>5.6899175259971457E-2</v>
      </c>
      <c r="E1405" s="2">
        <f>MACD!F1405</f>
        <v>0.3965949118087751</v>
      </c>
      <c r="F1405" s="2">
        <f>'Moving Avg'!D1405</f>
        <v>42.29</v>
      </c>
      <c r="G1405" s="2">
        <f>'Moving Avg'!F1405</f>
        <v>42.687999999999988</v>
      </c>
      <c r="H1405" s="2">
        <f>'Moving Avg'!G1405</f>
        <v>44.214399999999976</v>
      </c>
      <c r="I1405" s="2">
        <f>'Moving Avg'!H1405</f>
        <v>42.411450000000116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  <c r="M1405" s="8">
        <f t="shared" si="210"/>
        <v>50</v>
      </c>
      <c r="N1405" s="8">
        <f t="shared" si="211"/>
        <v>100</v>
      </c>
      <c r="O1405" s="8">
        <f t="shared" si="212"/>
        <v>0</v>
      </c>
      <c r="P1405" s="8">
        <f t="shared" si="213"/>
        <v>33</v>
      </c>
      <c r="Q1405" s="9">
        <f t="shared" si="214"/>
        <v>57.45</v>
      </c>
      <c r="R1405" s="9">
        <f t="shared" si="215"/>
        <v>38.25</v>
      </c>
      <c r="S1405" s="9">
        <f t="shared" si="216"/>
        <v>37.35</v>
      </c>
      <c r="T1405" s="9">
        <f t="shared" si="217"/>
        <v>45.75</v>
      </c>
      <c r="U1405" s="8">
        <f t="shared" si="218"/>
        <v>44.35</v>
      </c>
      <c r="V1405" s="8">
        <f t="shared" si="219"/>
        <v>44.7</v>
      </c>
    </row>
    <row r="1406" spans="1:22" ht="13.5" x14ac:dyDescent="0.25">
      <c r="A1406" s="3">
        <f>RSI!A1406</f>
        <v>44361</v>
      </c>
      <c r="B1406" s="2">
        <f>RSI!B1406</f>
        <v>42.29</v>
      </c>
      <c r="C1406" s="2">
        <f>RSI!I1406</f>
        <v>0.15765865250601507</v>
      </c>
      <c r="D1406" s="2">
        <f>MACD!E1406</f>
        <v>-1.0119215792180114E-2</v>
      </c>
      <c r="E1406" s="2">
        <f>MACD!F1406</f>
        <v>0.31525208628858409</v>
      </c>
      <c r="F1406" s="2">
        <f>'Moving Avg'!D1406</f>
        <v>42.29</v>
      </c>
      <c r="G1406" s="2">
        <f>'Moving Avg'!F1406</f>
        <v>42.588499999999989</v>
      </c>
      <c r="H1406" s="2">
        <f>'Moving Avg'!G1406</f>
        <v>44.147399999999976</v>
      </c>
      <c r="I1406" s="2">
        <f>'Moving Avg'!H1406</f>
        <v>42.458950000000115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  <c r="M1406" s="8">
        <f t="shared" si="210"/>
        <v>50</v>
      </c>
      <c r="N1406" s="8">
        <f t="shared" si="211"/>
        <v>100</v>
      </c>
      <c r="O1406" s="8">
        <f t="shared" si="212"/>
        <v>0</v>
      </c>
      <c r="P1406" s="8">
        <f t="shared" si="213"/>
        <v>33</v>
      </c>
      <c r="Q1406" s="9">
        <f t="shared" si="214"/>
        <v>57.45</v>
      </c>
      <c r="R1406" s="9">
        <f t="shared" si="215"/>
        <v>38.25</v>
      </c>
      <c r="S1406" s="9">
        <f t="shared" si="216"/>
        <v>37.35</v>
      </c>
      <c r="T1406" s="9">
        <f t="shared" si="217"/>
        <v>45.75</v>
      </c>
      <c r="U1406" s="8">
        <f t="shared" si="218"/>
        <v>44.35</v>
      </c>
      <c r="V1406" s="8">
        <f t="shared" si="219"/>
        <v>44.7</v>
      </c>
    </row>
    <row r="1407" spans="1:22" ht="13.5" x14ac:dyDescent="0.25">
      <c r="A1407" s="3">
        <f>RSI!A1407</f>
        <v>44362</v>
      </c>
      <c r="B1407" s="2">
        <f>RSI!B1407</f>
        <v>42.29</v>
      </c>
      <c r="C1407" s="2">
        <f>RSI!I1407</f>
        <v>0.15765865250601507</v>
      </c>
      <c r="D1407" s="2">
        <f>MACD!E1407</f>
        <v>-6.2511183530567394E-2</v>
      </c>
      <c r="E1407" s="2">
        <f>MACD!F1407</f>
        <v>0.2396994323247538</v>
      </c>
      <c r="F1407" s="2">
        <f>'Moving Avg'!D1407</f>
        <v>42.29</v>
      </c>
      <c r="G1407" s="2">
        <f>'Moving Avg'!F1407</f>
        <v>42.48899999999999</v>
      </c>
      <c r="H1407" s="2">
        <f>'Moving Avg'!G1407</f>
        <v>44.080399999999983</v>
      </c>
      <c r="I1407" s="2">
        <f>'Moving Avg'!H1407</f>
        <v>42.501550000000115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  <c r="M1407" s="8">
        <f t="shared" si="210"/>
        <v>50</v>
      </c>
      <c r="N1407" s="8">
        <f t="shared" si="211"/>
        <v>100</v>
      </c>
      <c r="O1407" s="8">
        <f t="shared" si="212"/>
        <v>0</v>
      </c>
      <c r="P1407" s="8">
        <f t="shared" si="213"/>
        <v>33</v>
      </c>
      <c r="Q1407" s="9">
        <f t="shared" si="214"/>
        <v>57.45</v>
      </c>
      <c r="R1407" s="9">
        <f t="shared" si="215"/>
        <v>38.25</v>
      </c>
      <c r="S1407" s="9">
        <f t="shared" si="216"/>
        <v>37.35</v>
      </c>
      <c r="T1407" s="9">
        <f t="shared" si="217"/>
        <v>45.75</v>
      </c>
      <c r="U1407" s="8">
        <f t="shared" si="218"/>
        <v>44.35</v>
      </c>
      <c r="V1407" s="8">
        <f t="shared" si="219"/>
        <v>44.7</v>
      </c>
    </row>
    <row r="1408" spans="1:22" ht="13.5" x14ac:dyDescent="0.25">
      <c r="A1408" s="3">
        <f>RSI!A1408</f>
        <v>44363</v>
      </c>
      <c r="B1408" s="2">
        <f>RSI!B1408</f>
        <v>42.29</v>
      </c>
      <c r="C1408" s="2">
        <f>RSI!I1408</f>
        <v>0.15765865250601507</v>
      </c>
      <c r="D1408" s="2">
        <f>MACD!E1408</f>
        <v>-0.10284664334234606</v>
      </c>
      <c r="E1408" s="2">
        <f>MACD!F1408</f>
        <v>0.17119021719133382</v>
      </c>
      <c r="F1408" s="2">
        <f>'Moving Avg'!D1408</f>
        <v>42.29</v>
      </c>
      <c r="G1408" s="2">
        <f>'Moving Avg'!F1408</f>
        <v>42.389499999999991</v>
      </c>
      <c r="H1408" s="2">
        <f>'Moving Avg'!G1408</f>
        <v>44.013399999999983</v>
      </c>
      <c r="I1408" s="2">
        <f>'Moving Avg'!H1408</f>
        <v>42.544150000000116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  <c r="M1408" s="8">
        <f t="shared" si="210"/>
        <v>50</v>
      </c>
      <c r="N1408" s="8">
        <f t="shared" si="211"/>
        <v>100</v>
      </c>
      <c r="O1408" s="8">
        <f t="shared" si="212"/>
        <v>0</v>
      </c>
      <c r="P1408" s="8">
        <f t="shared" si="213"/>
        <v>33</v>
      </c>
      <c r="Q1408" s="9">
        <f t="shared" si="214"/>
        <v>57.45</v>
      </c>
      <c r="R1408" s="9">
        <f t="shared" si="215"/>
        <v>38.25</v>
      </c>
      <c r="S1408" s="9">
        <f t="shared" si="216"/>
        <v>37.35</v>
      </c>
      <c r="T1408" s="9">
        <f t="shared" si="217"/>
        <v>45.75</v>
      </c>
      <c r="U1408" s="8">
        <f t="shared" si="218"/>
        <v>44.35</v>
      </c>
      <c r="V1408" s="8">
        <f t="shared" si="219"/>
        <v>44.7</v>
      </c>
    </row>
    <row r="1409" spans="1:22" ht="13.5" x14ac:dyDescent="0.25">
      <c r="A1409" s="3">
        <f>RSI!A1409</f>
        <v>44364</v>
      </c>
      <c r="B1409" s="2">
        <f>RSI!B1409</f>
        <v>42.29</v>
      </c>
      <c r="C1409" s="2">
        <f>RSI!I1409</f>
        <v>0.15765865250601507</v>
      </c>
      <c r="D1409" s="2">
        <f>MACD!E1409</f>
        <v>-0.13327645780066888</v>
      </c>
      <c r="E1409" s="2">
        <f>MACD!F1409</f>
        <v>0.11029688219293329</v>
      </c>
      <c r="F1409" s="2">
        <f>'Moving Avg'!D1409</f>
        <v>42.29</v>
      </c>
      <c r="G1409" s="2">
        <f>'Moving Avg'!F1409</f>
        <v>42.289999999999992</v>
      </c>
      <c r="H1409" s="2">
        <f>'Moving Avg'!G1409</f>
        <v>43.946399999999976</v>
      </c>
      <c r="I1409" s="2">
        <f>'Moving Avg'!H1409</f>
        <v>42.586750000000109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50</v>
      </c>
      <c r="N1409" s="8">
        <f t="shared" si="211"/>
        <v>100</v>
      </c>
      <c r="O1409" s="8">
        <f t="shared" si="212"/>
        <v>0</v>
      </c>
      <c r="P1409" s="8">
        <f t="shared" si="213"/>
        <v>33</v>
      </c>
      <c r="Q1409" s="9">
        <f t="shared" si="214"/>
        <v>57.45</v>
      </c>
      <c r="R1409" s="9">
        <f t="shared" si="215"/>
        <v>38.25</v>
      </c>
      <c r="S1409" s="9">
        <f t="shared" si="216"/>
        <v>37.35</v>
      </c>
      <c r="T1409" s="9">
        <f t="shared" si="217"/>
        <v>45.75</v>
      </c>
      <c r="U1409" s="8">
        <f t="shared" si="218"/>
        <v>44.35</v>
      </c>
      <c r="V1409" s="8">
        <f t="shared" si="219"/>
        <v>44.7</v>
      </c>
    </row>
    <row r="1410" spans="1:22" ht="13.5" x14ac:dyDescent="0.25">
      <c r="A1410" s="3">
        <f>RSI!A1410</f>
        <v>44365</v>
      </c>
      <c r="B1410" s="2">
        <f>RSI!B1410</f>
        <v>42.29</v>
      </c>
      <c r="C1410" s="2">
        <f>RSI!I1410</f>
        <v>0.15765865250601507</v>
      </c>
      <c r="D1410" s="2">
        <f>MACD!E1410</f>
        <v>-0.15559866049250815</v>
      </c>
      <c r="E1410" s="2">
        <f>MACD!F1410</f>
        <v>5.7117773655845E-2</v>
      </c>
      <c r="F1410" s="2">
        <f>'Moving Avg'!D1410</f>
        <v>42.29</v>
      </c>
      <c r="G1410" s="2">
        <f>'Moving Avg'!F1410</f>
        <v>42.289999999999992</v>
      </c>
      <c r="H1410" s="2">
        <f>'Moving Avg'!G1410</f>
        <v>43.879399999999976</v>
      </c>
      <c r="I1410" s="2">
        <f>'Moving Avg'!H1410</f>
        <v>42.629350000000116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50</v>
      </c>
      <c r="N1410" s="8">
        <f t="shared" ref="N1410:N1473" si="221">IF(E1410-D1410&gt;0.02, 100, IF(E1410-D1410&lt;0,0,45))</f>
        <v>100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57.45</v>
      </c>
      <c r="R1410" s="9">
        <f t="shared" si="215"/>
        <v>38.25</v>
      </c>
      <c r="S1410" s="9">
        <f t="shared" si="216"/>
        <v>37.35</v>
      </c>
      <c r="T1410" s="9">
        <f t="shared" si="217"/>
        <v>45.75</v>
      </c>
      <c r="U1410" s="8">
        <f t="shared" si="218"/>
        <v>44.35</v>
      </c>
      <c r="V1410" s="8">
        <f t="shared" si="219"/>
        <v>44.7</v>
      </c>
    </row>
    <row r="1411" spans="1:22" ht="13.5" x14ac:dyDescent="0.25">
      <c r="A1411" s="3">
        <f>RSI!A1411</f>
        <v>44368</v>
      </c>
      <c r="B1411" s="2">
        <f>RSI!B1411</f>
        <v>42.29</v>
      </c>
      <c r="C1411" s="2">
        <f>RSI!I1411</f>
        <v>0.15765865250601507</v>
      </c>
      <c r="D1411" s="2">
        <f>MACD!E1411</f>
        <v>-0.1713143616272248</v>
      </c>
      <c r="E1411" s="2">
        <f>MACD!F1411</f>
        <v>1.1431346599231042E-2</v>
      </c>
      <c r="F1411" s="2">
        <f>'Moving Avg'!D1411</f>
        <v>42.29</v>
      </c>
      <c r="G1411" s="2">
        <f>'Moving Avg'!F1411</f>
        <v>42.289999999999992</v>
      </c>
      <c r="H1411" s="2">
        <f>'Moving Avg'!G1411</f>
        <v>43.812399999999982</v>
      </c>
      <c r="I1411" s="2">
        <f>'Moving Avg'!H1411</f>
        <v>42.671950000000116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50</v>
      </c>
      <c r="N1411" s="8">
        <f t="shared" si="221"/>
        <v>100</v>
      </c>
      <c r="O1411" s="8">
        <f t="shared" si="222"/>
        <v>0</v>
      </c>
      <c r="P1411" s="8">
        <f t="shared" si="223"/>
        <v>33</v>
      </c>
      <c r="Q1411" s="9">
        <f t="shared" ref="Q1411:Q1474" si="224">0.35*M1411+N1411*0.35+O1411*0.15+P1411*0.15</f>
        <v>57.45</v>
      </c>
      <c r="R1411" s="9">
        <f t="shared" ref="R1411:R1474" si="225">M1411*0.2+N1411*0.2+O1411*0.35+P1411*0.25</f>
        <v>38.25</v>
      </c>
      <c r="S1411" s="9">
        <f t="shared" ref="S1411:S1474" si="226">M1411*0.15+N1411*0.15+O1411*0.25+P1411*0.45</f>
        <v>37.35</v>
      </c>
      <c r="T1411" s="9">
        <f t="shared" ref="T1411:T1474" si="227">0.25*SUM(M1411:P1411)</f>
        <v>45.75</v>
      </c>
      <c r="U1411" s="8">
        <f t="shared" ref="U1411:U1474" si="228">SUM(Q1411:S1411)/3</f>
        <v>44.35</v>
      </c>
      <c r="V1411" s="8">
        <f t="shared" ref="V1411:V1474" si="229">SUM(Q1411:T1411)/4</f>
        <v>44.7</v>
      </c>
    </row>
    <row r="1412" spans="1:22" ht="13.5" x14ac:dyDescent="0.25">
      <c r="A1412" s="3">
        <f>RSI!A1412</f>
        <v>44369</v>
      </c>
      <c r="B1412" s="2">
        <f>RSI!B1412</f>
        <v>42.29</v>
      </c>
      <c r="C1412" s="2">
        <f>RSI!I1412</f>
        <v>0.15765865250601507</v>
      </c>
      <c r="D1412" s="2">
        <f>MACD!E1412</f>
        <v>-0.18167493246921396</v>
      </c>
      <c r="E1412" s="2">
        <f>MACD!F1412</f>
        <v>-2.7189909214457957E-2</v>
      </c>
      <c r="F1412" s="2">
        <f>'Moving Avg'!D1412</f>
        <v>42.29</v>
      </c>
      <c r="G1412" s="2">
        <f>'Moving Avg'!F1412</f>
        <v>42.289999999999992</v>
      </c>
      <c r="H1412" s="2">
        <f>'Moving Avg'!G1412</f>
        <v>43.745399999999982</v>
      </c>
      <c r="I1412" s="2">
        <f>'Moving Avg'!H1412</f>
        <v>42.714550000000116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  <c r="M1412" s="8">
        <f t="shared" si="220"/>
        <v>50</v>
      </c>
      <c r="N1412" s="8">
        <f t="shared" si="221"/>
        <v>100</v>
      </c>
      <c r="O1412" s="8">
        <f t="shared" si="222"/>
        <v>0</v>
      </c>
      <c r="P1412" s="8">
        <f t="shared" si="223"/>
        <v>33</v>
      </c>
      <c r="Q1412" s="9">
        <f t="shared" si="224"/>
        <v>57.45</v>
      </c>
      <c r="R1412" s="9">
        <f t="shared" si="225"/>
        <v>38.25</v>
      </c>
      <c r="S1412" s="9">
        <f t="shared" si="226"/>
        <v>37.35</v>
      </c>
      <c r="T1412" s="9">
        <f t="shared" si="227"/>
        <v>45.75</v>
      </c>
      <c r="U1412" s="8">
        <f t="shared" si="228"/>
        <v>44.35</v>
      </c>
      <c r="V1412" s="8">
        <f t="shared" si="229"/>
        <v>44.7</v>
      </c>
    </row>
    <row r="1413" spans="1:22" ht="13.5" x14ac:dyDescent="0.25">
      <c r="A1413" s="3">
        <f>RSI!A1413</f>
        <v>44370</v>
      </c>
      <c r="B1413" s="2">
        <f>RSI!B1413</f>
        <v>42.29</v>
      </c>
      <c r="C1413" s="2">
        <f>RSI!I1413</f>
        <v>0.15765865250601507</v>
      </c>
      <c r="D1413" s="2">
        <f>MACD!E1413</f>
        <v>-0.18772181922610542</v>
      </c>
      <c r="E1413" s="2">
        <f>MACD!F1413</f>
        <v>-5.929629121678745E-2</v>
      </c>
      <c r="F1413" s="2">
        <f>'Moving Avg'!D1413</f>
        <v>42.29</v>
      </c>
      <c r="G1413" s="2">
        <f>'Moving Avg'!F1413</f>
        <v>42.289999999999992</v>
      </c>
      <c r="H1413" s="2">
        <f>'Moving Avg'!G1413</f>
        <v>43.678399999999975</v>
      </c>
      <c r="I1413" s="2">
        <f>'Moving Avg'!H1413</f>
        <v>42.757150000000117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  <c r="M1413" s="8">
        <f t="shared" si="220"/>
        <v>50</v>
      </c>
      <c r="N1413" s="8">
        <f t="shared" si="221"/>
        <v>100</v>
      </c>
      <c r="O1413" s="8">
        <f t="shared" si="222"/>
        <v>0</v>
      </c>
      <c r="P1413" s="8">
        <f t="shared" si="223"/>
        <v>33</v>
      </c>
      <c r="Q1413" s="9">
        <f t="shared" si="224"/>
        <v>57.45</v>
      </c>
      <c r="R1413" s="9">
        <f t="shared" si="225"/>
        <v>38.25</v>
      </c>
      <c r="S1413" s="9">
        <f t="shared" si="226"/>
        <v>37.35</v>
      </c>
      <c r="T1413" s="9">
        <f t="shared" si="227"/>
        <v>45.75</v>
      </c>
      <c r="U1413" s="8">
        <f t="shared" si="228"/>
        <v>44.35</v>
      </c>
      <c r="V1413" s="8">
        <f t="shared" si="229"/>
        <v>44.7</v>
      </c>
    </row>
    <row r="1414" spans="1:22" ht="13.5" x14ac:dyDescent="0.25">
      <c r="A1414" s="3">
        <f>RSI!A1414</f>
        <v>44371</v>
      </c>
      <c r="B1414" s="2">
        <f>RSI!B1414</f>
        <v>42.29</v>
      </c>
      <c r="C1414" s="2">
        <f>RSI!I1414</f>
        <v>0.15765865250601507</v>
      </c>
      <c r="D1414" s="2">
        <f>MACD!E1414</f>
        <v>-0.19032012857437763</v>
      </c>
      <c r="E1414" s="2">
        <f>MACD!F1414</f>
        <v>-8.5501058688305487E-2</v>
      </c>
      <c r="F1414" s="2">
        <f>'Moving Avg'!D1414</f>
        <v>42.29</v>
      </c>
      <c r="G1414" s="2">
        <f>'Moving Avg'!F1414</f>
        <v>42.289999999999992</v>
      </c>
      <c r="H1414" s="2">
        <f>'Moving Avg'!G1414</f>
        <v>43.611399999999975</v>
      </c>
      <c r="I1414" s="2">
        <f>'Moving Avg'!H1414</f>
        <v>42.799750000000124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50</v>
      </c>
      <c r="N1414" s="8">
        <f t="shared" si="221"/>
        <v>100</v>
      </c>
      <c r="O1414" s="8">
        <f t="shared" si="222"/>
        <v>0</v>
      </c>
      <c r="P1414" s="8">
        <f t="shared" si="223"/>
        <v>33</v>
      </c>
      <c r="Q1414" s="9">
        <f t="shared" si="224"/>
        <v>57.45</v>
      </c>
      <c r="R1414" s="9">
        <f t="shared" si="225"/>
        <v>38.25</v>
      </c>
      <c r="S1414" s="9">
        <f t="shared" si="226"/>
        <v>37.35</v>
      </c>
      <c r="T1414" s="9">
        <f t="shared" si="227"/>
        <v>45.75</v>
      </c>
      <c r="U1414" s="8">
        <f t="shared" si="228"/>
        <v>44.35</v>
      </c>
      <c r="V1414" s="8">
        <f t="shared" si="229"/>
        <v>44.7</v>
      </c>
    </row>
    <row r="1415" spans="1:22" ht="13.5" x14ac:dyDescent="0.25">
      <c r="A1415" s="3">
        <f>RSI!A1415</f>
        <v>44372</v>
      </c>
      <c r="B1415" s="2">
        <f>RSI!B1415</f>
        <v>42.29</v>
      </c>
      <c r="C1415" s="2">
        <f>RSI!I1415</f>
        <v>0.15765865250601507</v>
      </c>
      <c r="D1415" s="2">
        <f>MACD!E1415</f>
        <v>-0.19018695067260438</v>
      </c>
      <c r="E1415" s="2">
        <f>MACD!F1415</f>
        <v>-0.10643823708516528</v>
      </c>
      <c r="F1415" s="2">
        <f>'Moving Avg'!D1415</f>
        <v>42.29</v>
      </c>
      <c r="G1415" s="2">
        <f>'Moving Avg'!F1415</f>
        <v>42.289999999999992</v>
      </c>
      <c r="H1415" s="2">
        <f>'Moving Avg'!G1415</f>
        <v>43.544399999999975</v>
      </c>
      <c r="I1415" s="2">
        <f>'Moving Avg'!H1415</f>
        <v>42.842350000000117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  <c r="M1415" s="8">
        <f t="shared" si="220"/>
        <v>50</v>
      </c>
      <c r="N1415" s="8">
        <f t="shared" si="221"/>
        <v>100</v>
      </c>
      <c r="O1415" s="8">
        <f t="shared" si="222"/>
        <v>0</v>
      </c>
      <c r="P1415" s="8">
        <f t="shared" si="223"/>
        <v>33</v>
      </c>
      <c r="Q1415" s="9">
        <f t="shared" si="224"/>
        <v>57.45</v>
      </c>
      <c r="R1415" s="9">
        <f t="shared" si="225"/>
        <v>38.25</v>
      </c>
      <c r="S1415" s="9">
        <f t="shared" si="226"/>
        <v>37.35</v>
      </c>
      <c r="T1415" s="9">
        <f t="shared" si="227"/>
        <v>45.75</v>
      </c>
      <c r="U1415" s="8">
        <f t="shared" si="228"/>
        <v>44.35</v>
      </c>
      <c r="V1415" s="8">
        <f t="shared" si="229"/>
        <v>44.7</v>
      </c>
    </row>
    <row r="1416" spans="1:22" ht="13.5" x14ac:dyDescent="0.25">
      <c r="A1416" s="3">
        <f>RSI!A1416</f>
        <v>44375</v>
      </c>
      <c r="B1416" s="2">
        <f>RSI!B1416</f>
        <v>42.29</v>
      </c>
      <c r="C1416" s="2">
        <f>RSI!I1416</f>
        <v>0.15765865250601507</v>
      </c>
      <c r="D1416" s="2">
        <f>MACD!E1416</f>
        <v>-0.18791523635442786</v>
      </c>
      <c r="E1416" s="2">
        <f>MACD!F1416</f>
        <v>-0.1227336369390178</v>
      </c>
      <c r="F1416" s="2">
        <f>'Moving Avg'!D1416</f>
        <v>42.29</v>
      </c>
      <c r="G1416" s="2">
        <f>'Moving Avg'!F1416</f>
        <v>42.289999999999992</v>
      </c>
      <c r="H1416" s="2">
        <f>'Moving Avg'!G1416</f>
        <v>43.477399999999982</v>
      </c>
      <c r="I1416" s="2">
        <f>'Moving Avg'!H1416</f>
        <v>42.884950000000124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  <c r="M1416" s="8">
        <f t="shared" si="220"/>
        <v>50</v>
      </c>
      <c r="N1416" s="8">
        <f t="shared" si="221"/>
        <v>100</v>
      </c>
      <c r="O1416" s="8">
        <f t="shared" si="222"/>
        <v>0</v>
      </c>
      <c r="P1416" s="8">
        <f t="shared" si="223"/>
        <v>33</v>
      </c>
      <c r="Q1416" s="9">
        <f t="shared" si="224"/>
        <v>57.45</v>
      </c>
      <c r="R1416" s="9">
        <f t="shared" si="225"/>
        <v>38.25</v>
      </c>
      <c r="S1416" s="9">
        <f t="shared" si="226"/>
        <v>37.35</v>
      </c>
      <c r="T1416" s="9">
        <f t="shared" si="227"/>
        <v>45.75</v>
      </c>
      <c r="U1416" s="8">
        <f t="shared" si="228"/>
        <v>44.35</v>
      </c>
      <c r="V1416" s="8">
        <f t="shared" si="229"/>
        <v>44.7</v>
      </c>
    </row>
    <row r="1417" spans="1:22" ht="13.5" x14ac:dyDescent="0.25">
      <c r="A1417" s="3">
        <f>RSI!A1417</f>
        <v>44376</v>
      </c>
      <c r="B1417" s="2">
        <f>RSI!B1417</f>
        <v>42.29</v>
      </c>
      <c r="C1417" s="2">
        <f>RSI!I1417</f>
        <v>0.15765865250601507</v>
      </c>
      <c r="D1417" s="2">
        <f>MACD!E1417</f>
        <v>-0.18399391902418927</v>
      </c>
      <c r="E1417" s="2">
        <f>MACD!F1417</f>
        <v>-0.13498569335605209</v>
      </c>
      <c r="F1417" s="2">
        <f>'Moving Avg'!D1417</f>
        <v>42.29</v>
      </c>
      <c r="G1417" s="2">
        <f>'Moving Avg'!F1417</f>
        <v>42.289999999999992</v>
      </c>
      <c r="H1417" s="2">
        <f>'Moving Avg'!G1417</f>
        <v>43.410399999999974</v>
      </c>
      <c r="I1417" s="2">
        <f>'Moving Avg'!H1417</f>
        <v>42.927550000000132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50</v>
      </c>
      <c r="N1417" s="8">
        <f t="shared" si="221"/>
        <v>100</v>
      </c>
      <c r="O1417" s="8">
        <f t="shared" si="222"/>
        <v>0</v>
      </c>
      <c r="P1417" s="8">
        <f t="shared" si="223"/>
        <v>33</v>
      </c>
      <c r="Q1417" s="9">
        <f t="shared" si="224"/>
        <v>57.45</v>
      </c>
      <c r="R1417" s="9">
        <f t="shared" si="225"/>
        <v>38.25</v>
      </c>
      <c r="S1417" s="9">
        <f t="shared" si="226"/>
        <v>37.35</v>
      </c>
      <c r="T1417" s="9">
        <f t="shared" si="227"/>
        <v>45.75</v>
      </c>
      <c r="U1417" s="8">
        <f t="shared" si="228"/>
        <v>44.35</v>
      </c>
      <c r="V1417" s="8">
        <f t="shared" si="229"/>
        <v>44.7</v>
      </c>
    </row>
    <row r="1418" spans="1:22" ht="13.5" x14ac:dyDescent="0.25">
      <c r="A1418" s="3">
        <f>RSI!A1418</f>
        <v>44377</v>
      </c>
      <c r="B1418" s="2">
        <f>RSI!B1418</f>
        <v>42.29</v>
      </c>
      <c r="C1418" s="2">
        <f>RSI!I1418</f>
        <v>0.15765865250601507</v>
      </c>
      <c r="D1418" s="2">
        <f>MACD!E1418</f>
        <v>-0.17882486505862261</v>
      </c>
      <c r="E1418" s="2">
        <f>MACD!F1418</f>
        <v>-0.14375352769656621</v>
      </c>
      <c r="F1418" s="2">
        <f>'Moving Avg'!D1418</f>
        <v>42.29</v>
      </c>
      <c r="G1418" s="2">
        <f>'Moving Avg'!F1418</f>
        <v>42.289999999999992</v>
      </c>
      <c r="H1418" s="2">
        <f>'Moving Avg'!G1418</f>
        <v>43.343399999999974</v>
      </c>
      <c r="I1418" s="2">
        <f>'Moving Avg'!H1418</f>
        <v>42.970150000000132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  <c r="M1418" s="8">
        <f t="shared" si="220"/>
        <v>50</v>
      </c>
      <c r="N1418" s="8">
        <f t="shared" si="221"/>
        <v>100</v>
      </c>
      <c r="O1418" s="8">
        <f t="shared" si="222"/>
        <v>0</v>
      </c>
      <c r="P1418" s="8">
        <f t="shared" si="223"/>
        <v>33</v>
      </c>
      <c r="Q1418" s="9">
        <f t="shared" si="224"/>
        <v>57.45</v>
      </c>
      <c r="R1418" s="9">
        <f t="shared" si="225"/>
        <v>38.25</v>
      </c>
      <c r="S1418" s="9">
        <f t="shared" si="226"/>
        <v>37.35</v>
      </c>
      <c r="T1418" s="9">
        <f t="shared" si="227"/>
        <v>45.75</v>
      </c>
      <c r="U1418" s="8">
        <f t="shared" si="228"/>
        <v>44.35</v>
      </c>
      <c r="V1418" s="8">
        <f t="shared" si="229"/>
        <v>44.7</v>
      </c>
    </row>
    <row r="1419" spans="1:22" ht="13.5" x14ac:dyDescent="0.25">
      <c r="A1419" s="3">
        <f>RSI!A1419</f>
        <v>44378</v>
      </c>
      <c r="B1419" s="2">
        <f>RSI!B1419</f>
        <v>42.29</v>
      </c>
      <c r="C1419" s="2">
        <f>RSI!I1419</f>
        <v>0.15765865250601507</v>
      </c>
      <c r="D1419" s="2">
        <f>MACD!E1419</f>
        <v>-0.17273714625302716</v>
      </c>
      <c r="E1419" s="2">
        <f>MACD!F1419</f>
        <v>-0.14955025140785841</v>
      </c>
      <c r="F1419" s="2">
        <f>'Moving Avg'!D1419</f>
        <v>42.29</v>
      </c>
      <c r="G1419" s="2">
        <f>'Moving Avg'!F1419</f>
        <v>42.289999999999992</v>
      </c>
      <c r="H1419" s="2">
        <f>'Moving Avg'!G1419</f>
        <v>43.276399999999974</v>
      </c>
      <c r="I1419" s="2">
        <f>'Moving Avg'!H1419</f>
        <v>43.012750000000125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  <c r="M1419" s="8">
        <f t="shared" si="220"/>
        <v>50</v>
      </c>
      <c r="N1419" s="8">
        <f t="shared" si="221"/>
        <v>100</v>
      </c>
      <c r="O1419" s="8">
        <f t="shared" si="222"/>
        <v>0</v>
      </c>
      <c r="P1419" s="8">
        <f t="shared" si="223"/>
        <v>33</v>
      </c>
      <c r="Q1419" s="9">
        <f t="shared" si="224"/>
        <v>57.45</v>
      </c>
      <c r="R1419" s="9">
        <f t="shared" si="225"/>
        <v>38.25</v>
      </c>
      <c r="S1419" s="9">
        <f t="shared" si="226"/>
        <v>37.35</v>
      </c>
      <c r="T1419" s="9">
        <f t="shared" si="227"/>
        <v>45.75</v>
      </c>
      <c r="U1419" s="8">
        <f t="shared" si="228"/>
        <v>44.35</v>
      </c>
      <c r="V1419" s="8">
        <f t="shared" si="229"/>
        <v>44.7</v>
      </c>
    </row>
    <row r="1420" spans="1:22" ht="13.5" x14ac:dyDescent="0.25">
      <c r="A1420" s="3">
        <f>RSI!A1420</f>
        <v>44379</v>
      </c>
      <c r="B1420" s="2">
        <f>RSI!B1420</f>
        <v>42.29</v>
      </c>
      <c r="C1420" s="2">
        <f>RSI!I1420</f>
        <v>0.15765865250601507</v>
      </c>
      <c r="D1420" s="2">
        <f>MACD!E1420</f>
        <v>-0.16599905150501826</v>
      </c>
      <c r="E1420" s="2">
        <f>MACD!F1420</f>
        <v>-0.1528400114272904</v>
      </c>
      <c r="F1420" s="2">
        <f>'Moving Avg'!D1420</f>
        <v>42.29</v>
      </c>
      <c r="G1420" s="2">
        <f>'Moving Avg'!F1420</f>
        <v>42.289999999999992</v>
      </c>
      <c r="H1420" s="2">
        <f>'Moving Avg'!G1420</f>
        <v>43.209399999999981</v>
      </c>
      <c r="I1420" s="2">
        <f>'Moving Avg'!H1420</f>
        <v>43.055350000000125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  <c r="M1420" s="8">
        <f t="shared" si="220"/>
        <v>50</v>
      </c>
      <c r="N1420" s="8">
        <f t="shared" si="221"/>
        <v>45</v>
      </c>
      <c r="O1420" s="8">
        <f t="shared" si="222"/>
        <v>0</v>
      </c>
      <c r="P1420" s="8">
        <f t="shared" si="223"/>
        <v>33</v>
      </c>
      <c r="Q1420" s="9">
        <f t="shared" si="224"/>
        <v>38.200000000000003</v>
      </c>
      <c r="R1420" s="9">
        <f t="shared" si="225"/>
        <v>27.25</v>
      </c>
      <c r="S1420" s="9">
        <f t="shared" si="226"/>
        <v>29.1</v>
      </c>
      <c r="T1420" s="9">
        <f t="shared" si="227"/>
        <v>32</v>
      </c>
      <c r="U1420" s="8">
        <f t="shared" si="228"/>
        <v>31.516666666666669</v>
      </c>
      <c r="V1420" s="8">
        <f t="shared" si="229"/>
        <v>31.637500000000003</v>
      </c>
    </row>
    <row r="1421" spans="1:22" ht="13.5" x14ac:dyDescent="0.25">
      <c r="A1421" s="3">
        <f>RSI!A1421</f>
        <v>44382</v>
      </c>
      <c r="B1421" s="2">
        <f>RSI!B1421</f>
        <v>42.29</v>
      </c>
      <c r="C1421" s="2">
        <f>RSI!I1421</f>
        <v>0.15765865250601507</v>
      </c>
      <c r="D1421" s="2">
        <f>MACD!E1421</f>
        <v>-0.15882819036050932</v>
      </c>
      <c r="E1421" s="2">
        <f>MACD!F1421</f>
        <v>-0.1540376472139342</v>
      </c>
      <c r="F1421" s="2">
        <f>'Moving Avg'!D1421</f>
        <v>42.29</v>
      </c>
      <c r="G1421" s="2">
        <f>'Moving Avg'!F1421</f>
        <v>42.289999999999992</v>
      </c>
      <c r="H1421" s="2">
        <f>'Moving Avg'!G1421</f>
        <v>43.142399999999974</v>
      </c>
      <c r="I1421" s="2">
        <f>'Moving Avg'!H1421</f>
        <v>43.097950000000125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  <c r="M1421" s="8">
        <f t="shared" si="220"/>
        <v>50</v>
      </c>
      <c r="N1421" s="8">
        <f t="shared" si="221"/>
        <v>45</v>
      </c>
      <c r="O1421" s="8">
        <f t="shared" si="222"/>
        <v>0</v>
      </c>
      <c r="P1421" s="8">
        <f t="shared" si="223"/>
        <v>33</v>
      </c>
      <c r="Q1421" s="9">
        <f t="shared" si="224"/>
        <v>38.200000000000003</v>
      </c>
      <c r="R1421" s="9">
        <f t="shared" si="225"/>
        <v>27.25</v>
      </c>
      <c r="S1421" s="9">
        <f t="shared" si="226"/>
        <v>29.1</v>
      </c>
      <c r="T1421" s="9">
        <f t="shared" si="227"/>
        <v>32</v>
      </c>
      <c r="U1421" s="8">
        <f t="shared" si="228"/>
        <v>31.516666666666669</v>
      </c>
      <c r="V1421" s="8">
        <f t="shared" si="229"/>
        <v>31.637500000000003</v>
      </c>
    </row>
    <row r="1422" spans="1:22" ht="13.5" x14ac:dyDescent="0.25">
      <c r="A1422" s="3">
        <f>RSI!A1422</f>
        <v>44383</v>
      </c>
      <c r="B1422" s="2">
        <f>RSI!B1422</f>
        <v>42.29</v>
      </c>
      <c r="C1422" s="2">
        <f>RSI!I1422</f>
        <v>0.15765865250601507</v>
      </c>
      <c r="D1422" s="2">
        <f>MACD!E1422</f>
        <v>-0.15139998643976327</v>
      </c>
      <c r="E1422" s="2">
        <f>MACD!F1422</f>
        <v>-0.15351011505910003</v>
      </c>
      <c r="F1422" s="2">
        <f>'Moving Avg'!D1422</f>
        <v>42.29</v>
      </c>
      <c r="G1422" s="2">
        <f>'Moving Avg'!F1422</f>
        <v>42.289999999999992</v>
      </c>
      <c r="H1422" s="2">
        <f>'Moving Avg'!G1422</f>
        <v>43.075399999999973</v>
      </c>
      <c r="I1422" s="2">
        <f>'Moving Avg'!H1422</f>
        <v>43.145400000000137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  <c r="M1422" s="8">
        <f t="shared" si="220"/>
        <v>50</v>
      </c>
      <c r="N1422" s="8">
        <f t="shared" si="221"/>
        <v>0</v>
      </c>
      <c r="O1422" s="8">
        <f t="shared" si="222"/>
        <v>0</v>
      </c>
      <c r="P1422" s="8">
        <f t="shared" si="223"/>
        <v>33</v>
      </c>
      <c r="Q1422" s="9">
        <f t="shared" si="224"/>
        <v>22.45</v>
      </c>
      <c r="R1422" s="9">
        <f t="shared" si="225"/>
        <v>18.25</v>
      </c>
      <c r="S1422" s="9">
        <f t="shared" si="226"/>
        <v>22.35</v>
      </c>
      <c r="T1422" s="9">
        <f t="shared" si="227"/>
        <v>20.75</v>
      </c>
      <c r="U1422" s="8">
        <f t="shared" si="228"/>
        <v>21.016666666666669</v>
      </c>
      <c r="V1422" s="8">
        <f t="shared" si="229"/>
        <v>20.950000000000003</v>
      </c>
    </row>
    <row r="1423" spans="1:22" ht="13.5" x14ac:dyDescent="0.25">
      <c r="A1423" s="3">
        <f>RSI!A1423</f>
        <v>44384</v>
      </c>
      <c r="B1423" s="2">
        <f>RSI!B1423</f>
        <v>42.29</v>
      </c>
      <c r="C1423" s="2">
        <f>RSI!I1423</f>
        <v>0.15765865250601507</v>
      </c>
      <c r="D1423" s="2">
        <f>MACD!E1423</f>
        <v>-0.14385481258231891</v>
      </c>
      <c r="E1423" s="2">
        <f>MACD!F1423</f>
        <v>-0.15157905456374382</v>
      </c>
      <c r="F1423" s="2">
        <f>'Moving Avg'!D1423</f>
        <v>42.29</v>
      </c>
      <c r="G1423" s="2">
        <f>'Moving Avg'!F1423</f>
        <v>42.289999999999992</v>
      </c>
      <c r="H1423" s="2">
        <f>'Moving Avg'!G1423</f>
        <v>43.008399999999973</v>
      </c>
      <c r="I1423" s="2">
        <f>'Moving Avg'!H1423</f>
        <v>43.185500000000133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  <c r="M1423" s="8">
        <f t="shared" si="220"/>
        <v>50</v>
      </c>
      <c r="N1423" s="8">
        <f t="shared" si="221"/>
        <v>0</v>
      </c>
      <c r="O1423" s="8">
        <f t="shared" si="222"/>
        <v>0</v>
      </c>
      <c r="P1423" s="8">
        <f t="shared" si="223"/>
        <v>33</v>
      </c>
      <c r="Q1423" s="9">
        <f t="shared" si="224"/>
        <v>22.45</v>
      </c>
      <c r="R1423" s="9">
        <f t="shared" si="225"/>
        <v>18.25</v>
      </c>
      <c r="S1423" s="9">
        <f t="shared" si="226"/>
        <v>22.35</v>
      </c>
      <c r="T1423" s="9">
        <f t="shared" si="227"/>
        <v>20.75</v>
      </c>
      <c r="U1423" s="8">
        <f t="shared" si="228"/>
        <v>21.016666666666669</v>
      </c>
      <c r="V1423" s="8">
        <f t="shared" si="229"/>
        <v>20.950000000000003</v>
      </c>
    </row>
    <row r="1424" spans="1:22" ht="13.5" x14ac:dyDescent="0.25">
      <c r="A1424" s="3">
        <f>RSI!A1424</f>
        <v>44385</v>
      </c>
      <c r="B1424" s="2">
        <f>RSI!B1424</f>
        <v>42.29</v>
      </c>
      <c r="C1424" s="2">
        <f>RSI!I1424</f>
        <v>0.15765865250601507</v>
      </c>
      <c r="D1424" s="2">
        <f>MACD!E1424</f>
        <v>-0.1363039804993349</v>
      </c>
      <c r="E1424" s="2">
        <f>MACD!F1424</f>
        <v>-0.14852403975086204</v>
      </c>
      <c r="F1424" s="2">
        <f>'Moving Avg'!D1424</f>
        <v>42.29</v>
      </c>
      <c r="G1424" s="2">
        <f>'Moving Avg'!F1424</f>
        <v>42.289999999999992</v>
      </c>
      <c r="H1424" s="2">
        <f>'Moving Avg'!G1424</f>
        <v>42.941399999999973</v>
      </c>
      <c r="I1424" s="2">
        <f>'Moving Avg'!H1424</f>
        <v>43.225600000000128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  <c r="M1424" s="8">
        <f t="shared" si="220"/>
        <v>50</v>
      </c>
      <c r="N1424" s="8">
        <f t="shared" si="221"/>
        <v>0</v>
      </c>
      <c r="O1424" s="8">
        <f t="shared" si="222"/>
        <v>0</v>
      </c>
      <c r="P1424" s="8">
        <f t="shared" si="223"/>
        <v>33</v>
      </c>
      <c r="Q1424" s="9">
        <f t="shared" si="224"/>
        <v>22.45</v>
      </c>
      <c r="R1424" s="9">
        <f t="shared" si="225"/>
        <v>18.25</v>
      </c>
      <c r="S1424" s="9">
        <f t="shared" si="226"/>
        <v>22.35</v>
      </c>
      <c r="T1424" s="9">
        <f t="shared" si="227"/>
        <v>20.75</v>
      </c>
      <c r="U1424" s="8">
        <f t="shared" si="228"/>
        <v>21.016666666666669</v>
      </c>
      <c r="V1424" s="8">
        <f t="shared" si="229"/>
        <v>20.950000000000003</v>
      </c>
    </row>
    <row r="1425" spans="1:22" ht="13.5" x14ac:dyDescent="0.25">
      <c r="A1425" s="3">
        <f>RSI!A1425</f>
        <v>44386</v>
      </c>
      <c r="B1425" s="2">
        <f>RSI!B1425</f>
        <v>42.29</v>
      </c>
      <c r="C1425" s="2">
        <f>RSI!I1425</f>
        <v>0.15765865250601507</v>
      </c>
      <c r="D1425" s="2">
        <f>MACD!E1425</f>
        <v>-0.12883476470213395</v>
      </c>
      <c r="E1425" s="2">
        <f>MACD!F1425</f>
        <v>-0.14458618474111642</v>
      </c>
      <c r="F1425" s="2">
        <f>'Moving Avg'!D1425</f>
        <v>42.29</v>
      </c>
      <c r="G1425" s="2">
        <f>'Moving Avg'!F1425</f>
        <v>42.289999999999992</v>
      </c>
      <c r="H1425" s="2">
        <f>'Moving Avg'!G1425</f>
        <v>42.874399999999966</v>
      </c>
      <c r="I1425" s="2">
        <f>'Moving Avg'!H1425</f>
        <v>43.26570000000013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  <c r="M1425" s="8">
        <f t="shared" si="220"/>
        <v>50</v>
      </c>
      <c r="N1425" s="8">
        <f t="shared" si="221"/>
        <v>0</v>
      </c>
      <c r="O1425" s="8">
        <f t="shared" si="222"/>
        <v>0</v>
      </c>
      <c r="P1425" s="8">
        <f t="shared" si="223"/>
        <v>33</v>
      </c>
      <c r="Q1425" s="9">
        <f t="shared" si="224"/>
        <v>22.45</v>
      </c>
      <c r="R1425" s="9">
        <f t="shared" si="225"/>
        <v>18.25</v>
      </c>
      <c r="S1425" s="9">
        <f t="shared" si="226"/>
        <v>22.35</v>
      </c>
      <c r="T1425" s="9">
        <f t="shared" si="227"/>
        <v>20.75</v>
      </c>
      <c r="U1425" s="8">
        <f t="shared" si="228"/>
        <v>21.016666666666669</v>
      </c>
      <c r="V1425" s="8">
        <f t="shared" si="229"/>
        <v>20.950000000000003</v>
      </c>
    </row>
    <row r="1426" spans="1:22" ht="13.5" x14ac:dyDescent="0.25">
      <c r="A1426" s="3">
        <f>RSI!A1426</f>
        <v>44389</v>
      </c>
      <c r="B1426" s="2">
        <f>RSI!B1426</f>
        <v>42.29</v>
      </c>
      <c r="C1426" s="2">
        <f>RSI!I1426</f>
        <v>0.15765865250601507</v>
      </c>
      <c r="D1426" s="2">
        <f>MACD!E1426</f>
        <v>-0.12151461255672302</v>
      </c>
      <c r="E1426" s="2">
        <f>MACD!F1426</f>
        <v>-0.13997187030423774</v>
      </c>
      <c r="F1426" s="2">
        <f>'Moving Avg'!D1426</f>
        <v>42.29</v>
      </c>
      <c r="G1426" s="2">
        <f>'Moving Avg'!F1426</f>
        <v>42.289999999999992</v>
      </c>
      <c r="H1426" s="2">
        <f>'Moving Avg'!G1426</f>
        <v>42.807399999999973</v>
      </c>
      <c r="I1426" s="2">
        <f>'Moving Avg'!H1426</f>
        <v>43.305800000000133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  <c r="M1426" s="8">
        <f t="shared" si="220"/>
        <v>50</v>
      </c>
      <c r="N1426" s="8">
        <f t="shared" si="221"/>
        <v>0</v>
      </c>
      <c r="O1426" s="8">
        <f t="shared" si="222"/>
        <v>0</v>
      </c>
      <c r="P1426" s="8">
        <f t="shared" si="223"/>
        <v>33</v>
      </c>
      <c r="Q1426" s="9">
        <f t="shared" si="224"/>
        <v>22.45</v>
      </c>
      <c r="R1426" s="9">
        <f t="shared" si="225"/>
        <v>18.25</v>
      </c>
      <c r="S1426" s="9">
        <f t="shared" si="226"/>
        <v>22.35</v>
      </c>
      <c r="T1426" s="9">
        <f t="shared" si="227"/>
        <v>20.75</v>
      </c>
      <c r="U1426" s="8">
        <f t="shared" si="228"/>
        <v>21.016666666666669</v>
      </c>
      <c r="V1426" s="8">
        <f t="shared" si="229"/>
        <v>20.950000000000003</v>
      </c>
    </row>
    <row r="1427" spans="1:22" ht="13.5" x14ac:dyDescent="0.25">
      <c r="A1427" s="3">
        <f>RSI!A1427</f>
        <v>44390</v>
      </c>
      <c r="B1427" s="2">
        <f>RSI!B1427</f>
        <v>42.29</v>
      </c>
      <c r="C1427" s="2">
        <f>RSI!I1427</f>
        <v>0.15765865250601507</v>
      </c>
      <c r="D1427" s="2">
        <f>MACD!E1427</f>
        <v>-0.11439466870995574</v>
      </c>
      <c r="E1427" s="2">
        <f>MACD!F1427</f>
        <v>-0.13485642998538136</v>
      </c>
      <c r="F1427" s="2">
        <f>'Moving Avg'!D1427</f>
        <v>42.29</v>
      </c>
      <c r="G1427" s="2">
        <f>'Moving Avg'!F1427</f>
        <v>42.289999999999992</v>
      </c>
      <c r="H1427" s="2">
        <f>'Moving Avg'!G1427</f>
        <v>42.767599999999973</v>
      </c>
      <c r="I1427" s="2">
        <f>'Moving Avg'!H1427</f>
        <v>43.345900000000135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  <c r="M1427" s="8">
        <f t="shared" si="220"/>
        <v>50</v>
      </c>
      <c r="N1427" s="8">
        <f t="shared" si="221"/>
        <v>0</v>
      </c>
      <c r="O1427" s="8">
        <f t="shared" si="222"/>
        <v>0</v>
      </c>
      <c r="P1427" s="8">
        <f t="shared" si="223"/>
        <v>33</v>
      </c>
      <c r="Q1427" s="9">
        <f t="shared" si="224"/>
        <v>22.45</v>
      </c>
      <c r="R1427" s="9">
        <f t="shared" si="225"/>
        <v>18.25</v>
      </c>
      <c r="S1427" s="9">
        <f t="shared" si="226"/>
        <v>22.35</v>
      </c>
      <c r="T1427" s="9">
        <f t="shared" si="227"/>
        <v>20.75</v>
      </c>
      <c r="U1427" s="8">
        <f t="shared" si="228"/>
        <v>21.016666666666669</v>
      </c>
      <c r="V1427" s="8">
        <f t="shared" si="229"/>
        <v>20.950000000000003</v>
      </c>
    </row>
    <row r="1428" spans="1:22" ht="13.5" x14ac:dyDescent="0.25">
      <c r="A1428" s="3">
        <f>RSI!A1428</f>
        <v>44391</v>
      </c>
      <c r="B1428" s="2">
        <f>RSI!B1428</f>
        <v>42.29</v>
      </c>
      <c r="C1428" s="2">
        <f>RSI!I1428</f>
        <v>0.15765865250601507</v>
      </c>
      <c r="D1428" s="2">
        <f>MACD!E1428</f>
        <v>-0.10751272217805052</v>
      </c>
      <c r="E1428" s="2">
        <f>MACD!F1428</f>
        <v>-0.12938768842391521</v>
      </c>
      <c r="F1428" s="2">
        <f>'Moving Avg'!D1428</f>
        <v>42.29</v>
      </c>
      <c r="G1428" s="2">
        <f>'Moving Avg'!F1428</f>
        <v>42.289999999999992</v>
      </c>
      <c r="H1428" s="2">
        <f>'Moving Avg'!G1428</f>
        <v>42.727799999999974</v>
      </c>
      <c r="I1428" s="2">
        <f>'Moving Avg'!H1428</f>
        <v>43.386000000000131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  <c r="M1428" s="8">
        <f t="shared" si="220"/>
        <v>50</v>
      </c>
      <c r="N1428" s="8">
        <f t="shared" si="221"/>
        <v>0</v>
      </c>
      <c r="O1428" s="8">
        <f t="shared" si="222"/>
        <v>0</v>
      </c>
      <c r="P1428" s="8">
        <f t="shared" si="223"/>
        <v>33</v>
      </c>
      <c r="Q1428" s="9">
        <f t="shared" si="224"/>
        <v>22.45</v>
      </c>
      <c r="R1428" s="9">
        <f t="shared" si="225"/>
        <v>18.25</v>
      </c>
      <c r="S1428" s="9">
        <f t="shared" si="226"/>
        <v>22.35</v>
      </c>
      <c r="T1428" s="9">
        <f t="shared" si="227"/>
        <v>20.75</v>
      </c>
      <c r="U1428" s="8">
        <f t="shared" si="228"/>
        <v>21.016666666666669</v>
      </c>
      <c r="V1428" s="8">
        <f t="shared" si="229"/>
        <v>20.950000000000003</v>
      </c>
    </row>
    <row r="1429" spans="1:22" ht="13.5" x14ac:dyDescent="0.25">
      <c r="A1429" s="3">
        <f>RSI!A1429</f>
        <v>44392</v>
      </c>
      <c r="B1429" s="2">
        <f>RSI!B1429</f>
        <v>42.29</v>
      </c>
      <c r="C1429" s="2">
        <f>RSI!I1429</f>
        <v>0.15765865250601507</v>
      </c>
      <c r="D1429" s="2">
        <f>MACD!E1429</f>
        <v>-0.10089566751996415</v>
      </c>
      <c r="E1429" s="2">
        <f>MACD!F1429</f>
        <v>-0.123689284243125</v>
      </c>
      <c r="F1429" s="2">
        <f>'Moving Avg'!D1429</f>
        <v>42.29</v>
      </c>
      <c r="G1429" s="2">
        <f>'Moving Avg'!F1429</f>
        <v>42.289999999999992</v>
      </c>
      <c r="H1429" s="2">
        <f>'Moving Avg'!G1429</f>
        <v>42.687999999999974</v>
      </c>
      <c r="I1429" s="2">
        <f>'Moving Avg'!H1429</f>
        <v>43.426100000000126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  <c r="M1429" s="8">
        <f t="shared" si="220"/>
        <v>50</v>
      </c>
      <c r="N1429" s="8">
        <f t="shared" si="221"/>
        <v>0</v>
      </c>
      <c r="O1429" s="8">
        <f t="shared" si="222"/>
        <v>0</v>
      </c>
      <c r="P1429" s="8">
        <f t="shared" si="223"/>
        <v>33</v>
      </c>
      <c r="Q1429" s="9">
        <f t="shared" si="224"/>
        <v>22.45</v>
      </c>
      <c r="R1429" s="9">
        <f t="shared" si="225"/>
        <v>18.25</v>
      </c>
      <c r="S1429" s="9">
        <f t="shared" si="226"/>
        <v>22.35</v>
      </c>
      <c r="T1429" s="9">
        <f t="shared" si="227"/>
        <v>20.75</v>
      </c>
      <c r="U1429" s="8">
        <f t="shared" si="228"/>
        <v>21.016666666666669</v>
      </c>
      <c r="V1429" s="8">
        <f t="shared" si="229"/>
        <v>20.950000000000003</v>
      </c>
    </row>
    <row r="1430" spans="1:22" ht="13.5" x14ac:dyDescent="0.25">
      <c r="A1430" s="3">
        <f>RSI!A1430</f>
        <v>44393</v>
      </c>
      <c r="B1430" s="2">
        <f>RSI!B1430</f>
        <v>42.29</v>
      </c>
      <c r="C1430" s="2">
        <f>RSI!I1430</f>
        <v>0.15765865250601507</v>
      </c>
      <c r="D1430" s="2">
        <f>MACD!E1430</f>
        <v>-9.4561557260554707E-2</v>
      </c>
      <c r="E1430" s="2">
        <f>MACD!F1430</f>
        <v>-0.11786373884661096</v>
      </c>
      <c r="F1430" s="2">
        <f>'Moving Avg'!D1430</f>
        <v>42.29</v>
      </c>
      <c r="G1430" s="2">
        <f>'Moving Avg'!F1430</f>
        <v>42.289999999999992</v>
      </c>
      <c r="H1430" s="2">
        <f>'Moving Avg'!G1430</f>
        <v>42.648199999999981</v>
      </c>
      <c r="I1430" s="2">
        <f>'Moving Avg'!H1430</f>
        <v>43.466200000000129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  <c r="M1430" s="8">
        <f t="shared" si="220"/>
        <v>50</v>
      </c>
      <c r="N1430" s="8">
        <f t="shared" si="221"/>
        <v>0</v>
      </c>
      <c r="O1430" s="8">
        <f t="shared" si="222"/>
        <v>0</v>
      </c>
      <c r="P1430" s="8">
        <f t="shared" si="223"/>
        <v>33</v>
      </c>
      <c r="Q1430" s="9">
        <f t="shared" si="224"/>
        <v>22.45</v>
      </c>
      <c r="R1430" s="9">
        <f t="shared" si="225"/>
        <v>18.25</v>
      </c>
      <c r="S1430" s="9">
        <f t="shared" si="226"/>
        <v>22.35</v>
      </c>
      <c r="T1430" s="9">
        <f t="shared" si="227"/>
        <v>20.75</v>
      </c>
      <c r="U1430" s="8">
        <f t="shared" si="228"/>
        <v>21.016666666666669</v>
      </c>
      <c r="V1430" s="8">
        <f t="shared" si="229"/>
        <v>20.950000000000003</v>
      </c>
    </row>
    <row r="1431" spans="1:22" ht="13.5" x14ac:dyDescent="0.25">
      <c r="A1431" s="3">
        <f>RSI!A1431</f>
        <v>44396</v>
      </c>
      <c r="B1431" s="2">
        <f>RSI!B1431</f>
        <v>42.29</v>
      </c>
      <c r="C1431" s="2">
        <f>RSI!I1431</f>
        <v>0.15765865250601507</v>
      </c>
      <c r="D1431" s="2">
        <f>MACD!E1431</f>
        <v>-8.8521310678281395E-2</v>
      </c>
      <c r="E1431" s="2">
        <f>MACD!F1431</f>
        <v>-0.11199525321294505</v>
      </c>
      <c r="F1431" s="2">
        <f>'Moving Avg'!D1431</f>
        <v>42.29</v>
      </c>
      <c r="G1431" s="2">
        <f>'Moving Avg'!F1431</f>
        <v>42.289999999999992</v>
      </c>
      <c r="H1431" s="2">
        <f>'Moving Avg'!G1431</f>
        <v>42.608399999999975</v>
      </c>
      <c r="I1431" s="2">
        <f>'Moving Avg'!H1431</f>
        <v>43.506300000000131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  <c r="M1431" s="8">
        <f t="shared" si="220"/>
        <v>50</v>
      </c>
      <c r="N1431" s="8">
        <f t="shared" si="221"/>
        <v>0</v>
      </c>
      <c r="O1431" s="8">
        <f t="shared" si="222"/>
        <v>0</v>
      </c>
      <c r="P1431" s="8">
        <f t="shared" si="223"/>
        <v>33</v>
      </c>
      <c r="Q1431" s="9">
        <f t="shared" si="224"/>
        <v>22.45</v>
      </c>
      <c r="R1431" s="9">
        <f t="shared" si="225"/>
        <v>18.25</v>
      </c>
      <c r="S1431" s="9">
        <f t="shared" si="226"/>
        <v>22.35</v>
      </c>
      <c r="T1431" s="9">
        <f t="shared" si="227"/>
        <v>20.75</v>
      </c>
      <c r="U1431" s="8">
        <f t="shared" si="228"/>
        <v>21.016666666666669</v>
      </c>
      <c r="V1431" s="8">
        <f t="shared" si="229"/>
        <v>20.950000000000003</v>
      </c>
    </row>
    <row r="1432" spans="1:22" ht="13.5" x14ac:dyDescent="0.25">
      <c r="A1432" s="3">
        <f>RSI!A1432</f>
        <v>44399</v>
      </c>
      <c r="B1432" s="2">
        <f>RSI!B1432</f>
        <v>42.29</v>
      </c>
      <c r="C1432" s="2">
        <f>RSI!I1432</f>
        <v>0.15765865250601507</v>
      </c>
      <c r="D1432" s="2">
        <f>MACD!E1432</f>
        <v>-8.2780133889563956E-2</v>
      </c>
      <c r="E1432" s="2">
        <f>MACD!F1432</f>
        <v>-0.10615222934826885</v>
      </c>
      <c r="F1432" s="2">
        <f>'Moving Avg'!D1432</f>
        <v>42.29</v>
      </c>
      <c r="G1432" s="2">
        <f>'Moving Avg'!F1432</f>
        <v>42.289999999999992</v>
      </c>
      <c r="H1432" s="2">
        <f>'Moving Avg'!G1432</f>
        <v>42.568599999999975</v>
      </c>
      <c r="I1432" s="2">
        <f>'Moving Avg'!H1432</f>
        <v>43.546400000000133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  <c r="M1432" s="8">
        <f t="shared" si="220"/>
        <v>50</v>
      </c>
      <c r="N1432" s="8">
        <f t="shared" si="221"/>
        <v>0</v>
      </c>
      <c r="O1432" s="8">
        <f t="shared" si="222"/>
        <v>0</v>
      </c>
      <c r="P1432" s="8">
        <f t="shared" si="223"/>
        <v>33</v>
      </c>
      <c r="Q1432" s="9">
        <f t="shared" si="224"/>
        <v>22.45</v>
      </c>
      <c r="R1432" s="9">
        <f t="shared" si="225"/>
        <v>18.25</v>
      </c>
      <c r="S1432" s="9">
        <f t="shared" si="226"/>
        <v>22.35</v>
      </c>
      <c r="T1432" s="9">
        <f t="shared" si="227"/>
        <v>20.75</v>
      </c>
      <c r="U1432" s="8">
        <f t="shared" si="228"/>
        <v>21.016666666666669</v>
      </c>
      <c r="V1432" s="8">
        <f t="shared" si="229"/>
        <v>20.950000000000003</v>
      </c>
    </row>
    <row r="1433" spans="1:22" ht="13.5" x14ac:dyDescent="0.25">
      <c r="A1433" s="3">
        <f>RSI!A1433</f>
        <v>44400</v>
      </c>
      <c r="B1433" s="2">
        <f>RSI!B1433</f>
        <v>42.29</v>
      </c>
      <c r="C1433" s="2">
        <f>RSI!I1433</f>
        <v>0.15765865250601507</v>
      </c>
      <c r="D1433" s="2">
        <f>MACD!E1433</f>
        <v>-7.7338697557784997E-2</v>
      </c>
      <c r="E1433" s="2">
        <f>MACD!F1433</f>
        <v>-0.10038952299017208</v>
      </c>
      <c r="F1433" s="2">
        <f>'Moving Avg'!D1433</f>
        <v>42.29</v>
      </c>
      <c r="G1433" s="2">
        <f>'Moving Avg'!F1433</f>
        <v>42.289999999999992</v>
      </c>
      <c r="H1433" s="2">
        <f>'Moving Avg'!G1433</f>
        <v>42.528799999999976</v>
      </c>
      <c r="I1433" s="2">
        <f>'Moving Avg'!H1433</f>
        <v>43.586500000000122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  <c r="M1433" s="8">
        <f t="shared" si="220"/>
        <v>50</v>
      </c>
      <c r="N1433" s="8">
        <f t="shared" si="221"/>
        <v>0</v>
      </c>
      <c r="O1433" s="8">
        <f t="shared" si="222"/>
        <v>0</v>
      </c>
      <c r="P1433" s="8">
        <f t="shared" si="223"/>
        <v>33</v>
      </c>
      <c r="Q1433" s="9">
        <f t="shared" si="224"/>
        <v>22.45</v>
      </c>
      <c r="R1433" s="9">
        <f t="shared" si="225"/>
        <v>18.25</v>
      </c>
      <c r="S1433" s="9">
        <f t="shared" si="226"/>
        <v>22.35</v>
      </c>
      <c r="T1433" s="9">
        <f t="shared" si="227"/>
        <v>20.75</v>
      </c>
      <c r="U1433" s="8">
        <f t="shared" si="228"/>
        <v>21.016666666666669</v>
      </c>
      <c r="V1433" s="8">
        <f t="shared" si="229"/>
        <v>20.950000000000003</v>
      </c>
    </row>
    <row r="1434" spans="1:22" ht="13.5" x14ac:dyDescent="0.25">
      <c r="A1434" s="3">
        <f>RSI!A1434</f>
        <v>44403</v>
      </c>
      <c r="B1434" s="2">
        <f>RSI!B1434</f>
        <v>42.29</v>
      </c>
      <c r="C1434" s="2">
        <f>RSI!I1434</f>
        <v>0.15765865250601507</v>
      </c>
      <c r="D1434" s="2">
        <f>MACD!E1434</f>
        <v>-7.219411128578912E-2</v>
      </c>
      <c r="E1434" s="2">
        <f>MACD!F1434</f>
        <v>-9.4750440649295498E-2</v>
      </c>
      <c r="F1434" s="2">
        <f>'Moving Avg'!D1434</f>
        <v>42.29</v>
      </c>
      <c r="G1434" s="2">
        <f>'Moving Avg'!F1434</f>
        <v>42.289999999999992</v>
      </c>
      <c r="H1434" s="2">
        <f>'Moving Avg'!G1434</f>
        <v>42.488999999999976</v>
      </c>
      <c r="I1434" s="2">
        <f>'Moving Avg'!H1434</f>
        <v>43.626600000000124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  <c r="M1434" s="8">
        <f t="shared" si="220"/>
        <v>50</v>
      </c>
      <c r="N1434" s="8">
        <f t="shared" si="221"/>
        <v>0</v>
      </c>
      <c r="O1434" s="8">
        <f t="shared" si="222"/>
        <v>0</v>
      </c>
      <c r="P1434" s="8">
        <f t="shared" si="223"/>
        <v>33</v>
      </c>
      <c r="Q1434" s="9">
        <f t="shared" si="224"/>
        <v>22.45</v>
      </c>
      <c r="R1434" s="9">
        <f t="shared" si="225"/>
        <v>18.25</v>
      </c>
      <c r="S1434" s="9">
        <f t="shared" si="226"/>
        <v>22.35</v>
      </c>
      <c r="T1434" s="9">
        <f t="shared" si="227"/>
        <v>20.75</v>
      </c>
      <c r="U1434" s="8">
        <f t="shared" si="228"/>
        <v>21.016666666666669</v>
      </c>
      <c r="V1434" s="8">
        <f t="shared" si="229"/>
        <v>20.950000000000003</v>
      </c>
    </row>
    <row r="1435" spans="1:22" ht="13.5" x14ac:dyDescent="0.25">
      <c r="A1435" s="3">
        <f>RSI!A1435</f>
        <v>44404</v>
      </c>
      <c r="B1435" s="2">
        <f>RSI!B1435</f>
        <v>42.29</v>
      </c>
      <c r="C1435" s="2">
        <f>RSI!I1435</f>
        <v>0.15765865250601507</v>
      </c>
      <c r="D1435" s="2">
        <f>MACD!E1435</f>
        <v>-6.7340727610741169E-2</v>
      </c>
      <c r="E1435" s="2">
        <f>MACD!F1435</f>
        <v>-8.9268498041584626E-2</v>
      </c>
      <c r="F1435" s="2">
        <f>'Moving Avg'!D1435</f>
        <v>42.29</v>
      </c>
      <c r="G1435" s="2">
        <f>'Moving Avg'!F1435</f>
        <v>42.289999999999992</v>
      </c>
      <c r="H1435" s="2">
        <f>'Moving Avg'!G1435</f>
        <v>42.449199999999976</v>
      </c>
      <c r="I1435" s="2">
        <f>'Moving Avg'!H1435</f>
        <v>43.66670000000012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  <c r="M1435" s="8">
        <f t="shared" si="220"/>
        <v>50</v>
      </c>
      <c r="N1435" s="8">
        <f t="shared" si="221"/>
        <v>0</v>
      </c>
      <c r="O1435" s="8">
        <f t="shared" si="222"/>
        <v>0</v>
      </c>
      <c r="P1435" s="8">
        <f t="shared" si="223"/>
        <v>33</v>
      </c>
      <c r="Q1435" s="9">
        <f t="shared" si="224"/>
        <v>22.45</v>
      </c>
      <c r="R1435" s="9">
        <f t="shared" si="225"/>
        <v>18.25</v>
      </c>
      <c r="S1435" s="9">
        <f t="shared" si="226"/>
        <v>22.35</v>
      </c>
      <c r="T1435" s="9">
        <f t="shared" si="227"/>
        <v>20.75</v>
      </c>
      <c r="U1435" s="8">
        <f t="shared" si="228"/>
        <v>21.016666666666669</v>
      </c>
      <c r="V1435" s="8">
        <f t="shared" si="229"/>
        <v>20.950000000000003</v>
      </c>
    </row>
    <row r="1436" spans="1:22" ht="13.5" x14ac:dyDescent="0.25">
      <c r="A1436" s="3">
        <f>RSI!A1436</f>
        <v>44405</v>
      </c>
      <c r="B1436" s="2">
        <f>RSI!B1436</f>
        <v>42.29</v>
      </c>
      <c r="C1436" s="2">
        <f>RSI!I1436</f>
        <v>0.15765865250601507</v>
      </c>
      <c r="D1436" s="2">
        <f>MACD!E1436</f>
        <v>-6.2770803334153413E-2</v>
      </c>
      <c r="E1436" s="2">
        <f>MACD!F1436</f>
        <v>-8.3968959100098384E-2</v>
      </c>
      <c r="F1436" s="2">
        <f>'Moving Avg'!D1436</f>
        <v>42.29</v>
      </c>
      <c r="G1436" s="2">
        <f>'Moving Avg'!F1436</f>
        <v>42.289999999999992</v>
      </c>
      <c r="H1436" s="2">
        <f>'Moving Avg'!G1436</f>
        <v>42.409399999999977</v>
      </c>
      <c r="I1436" s="2">
        <f>'Moving Avg'!H1436</f>
        <v>43.706800000000122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  <c r="M1436" s="8">
        <f t="shared" si="220"/>
        <v>50</v>
      </c>
      <c r="N1436" s="8">
        <f t="shared" si="221"/>
        <v>0</v>
      </c>
      <c r="O1436" s="8">
        <f t="shared" si="222"/>
        <v>0</v>
      </c>
      <c r="P1436" s="8">
        <f t="shared" si="223"/>
        <v>33</v>
      </c>
      <c r="Q1436" s="9">
        <f t="shared" si="224"/>
        <v>22.45</v>
      </c>
      <c r="R1436" s="9">
        <f t="shared" si="225"/>
        <v>18.25</v>
      </c>
      <c r="S1436" s="9">
        <f t="shared" si="226"/>
        <v>22.35</v>
      </c>
      <c r="T1436" s="9">
        <f t="shared" si="227"/>
        <v>20.75</v>
      </c>
      <c r="U1436" s="8">
        <f t="shared" si="228"/>
        <v>21.016666666666669</v>
      </c>
      <c r="V1436" s="8">
        <f t="shared" si="229"/>
        <v>20.950000000000003</v>
      </c>
    </row>
    <row r="1437" spans="1:22" ht="13.5" x14ac:dyDescent="0.25">
      <c r="A1437" s="3">
        <f>RSI!A1437</f>
        <v>44406</v>
      </c>
      <c r="B1437" s="2">
        <f>RSI!B1437</f>
        <v>42.29</v>
      </c>
      <c r="C1437" s="2">
        <f>RSI!I1437</f>
        <v>0.15765865250601507</v>
      </c>
      <c r="D1437" s="2">
        <f>MACD!E1437</f>
        <v>-5.847504154100136E-2</v>
      </c>
      <c r="E1437" s="2">
        <f>MACD!F1437</f>
        <v>-7.8870175588278982E-2</v>
      </c>
      <c r="F1437" s="2">
        <f>'Moving Avg'!D1437</f>
        <v>42.29</v>
      </c>
      <c r="G1437" s="2">
        <f>'Moving Avg'!F1437</f>
        <v>42.289999999999992</v>
      </c>
      <c r="H1437" s="2">
        <f>'Moving Avg'!G1437</f>
        <v>42.369599999999984</v>
      </c>
      <c r="I1437" s="2">
        <f>'Moving Avg'!H1437</f>
        <v>43.746900000000124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  <c r="M1437" s="8">
        <f t="shared" si="220"/>
        <v>50</v>
      </c>
      <c r="N1437" s="8">
        <f t="shared" si="221"/>
        <v>0</v>
      </c>
      <c r="O1437" s="8">
        <f t="shared" si="222"/>
        <v>0</v>
      </c>
      <c r="P1437" s="8">
        <f t="shared" si="223"/>
        <v>33</v>
      </c>
      <c r="Q1437" s="9">
        <f t="shared" si="224"/>
        <v>22.45</v>
      </c>
      <c r="R1437" s="9">
        <f t="shared" si="225"/>
        <v>18.25</v>
      </c>
      <c r="S1437" s="9">
        <f t="shared" si="226"/>
        <v>22.35</v>
      </c>
      <c r="T1437" s="9">
        <f t="shared" si="227"/>
        <v>20.75</v>
      </c>
      <c r="U1437" s="8">
        <f t="shared" si="228"/>
        <v>21.016666666666669</v>
      </c>
      <c r="V1437" s="8">
        <f t="shared" si="229"/>
        <v>20.950000000000003</v>
      </c>
    </row>
    <row r="1438" spans="1:22" ht="13.5" x14ac:dyDescent="0.25">
      <c r="A1438" s="3">
        <f>RSI!A1438</f>
        <v>44407</v>
      </c>
      <c r="B1438" s="2">
        <f>RSI!B1438</f>
        <v>42.29</v>
      </c>
      <c r="C1438" s="2">
        <f>RSI!I1438</f>
        <v>0.15765865250601507</v>
      </c>
      <c r="D1438" s="2">
        <f>MACD!E1438</f>
        <v>-5.4443033964702181E-2</v>
      </c>
      <c r="E1438" s="2">
        <f>MACD!F1438</f>
        <v>-7.3984747263563633E-2</v>
      </c>
      <c r="F1438" s="2">
        <f>'Moving Avg'!D1438</f>
        <v>42.29</v>
      </c>
      <c r="G1438" s="2">
        <f>'Moving Avg'!F1438</f>
        <v>42.289999999999992</v>
      </c>
      <c r="H1438" s="2">
        <f>'Moving Avg'!G1438</f>
        <v>42.329799999999977</v>
      </c>
      <c r="I1438" s="2">
        <f>'Moving Avg'!H1438</f>
        <v>43.787000000000127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  <c r="M1438" s="8">
        <f t="shared" si="220"/>
        <v>50</v>
      </c>
      <c r="N1438" s="8">
        <f t="shared" si="221"/>
        <v>0</v>
      </c>
      <c r="O1438" s="8">
        <f t="shared" si="222"/>
        <v>0</v>
      </c>
      <c r="P1438" s="8">
        <f t="shared" si="223"/>
        <v>33</v>
      </c>
      <c r="Q1438" s="9">
        <f t="shared" si="224"/>
        <v>22.45</v>
      </c>
      <c r="R1438" s="9">
        <f t="shared" si="225"/>
        <v>18.25</v>
      </c>
      <c r="S1438" s="9">
        <f t="shared" si="226"/>
        <v>22.35</v>
      </c>
      <c r="T1438" s="9">
        <f t="shared" si="227"/>
        <v>20.75</v>
      </c>
      <c r="U1438" s="8">
        <f t="shared" si="228"/>
        <v>21.016666666666669</v>
      </c>
      <c r="V1438" s="8">
        <f t="shared" si="229"/>
        <v>20.950000000000003</v>
      </c>
    </row>
    <row r="1439" spans="1:22" ht="13.5" x14ac:dyDescent="0.25">
      <c r="A1439" s="3">
        <f>RSI!A1439</f>
        <v>44410</v>
      </c>
      <c r="B1439" s="2">
        <f>RSI!B1439</f>
        <v>42.29</v>
      </c>
      <c r="C1439" s="2">
        <f>RSI!I1439</f>
        <v>0.15765865250601507</v>
      </c>
      <c r="D1439" s="2">
        <f>MACD!E1439</f>
        <v>-5.0663620234388418E-2</v>
      </c>
      <c r="E1439" s="2">
        <f>MACD!F1439</f>
        <v>-6.9320521857728593E-2</v>
      </c>
      <c r="F1439" s="2">
        <f>'Moving Avg'!D1439</f>
        <v>42.29</v>
      </c>
      <c r="G1439" s="2">
        <f>'Moving Avg'!F1439</f>
        <v>42.289999999999992</v>
      </c>
      <c r="H1439" s="2">
        <f>'Moving Avg'!G1439</f>
        <v>42.289999999999985</v>
      </c>
      <c r="I1439" s="2">
        <f>'Moving Avg'!H1439</f>
        <v>43.827100000000115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  <c r="M1439" s="8">
        <f t="shared" si="220"/>
        <v>50</v>
      </c>
      <c r="N1439" s="8">
        <f t="shared" si="221"/>
        <v>0</v>
      </c>
      <c r="O1439" s="8">
        <f t="shared" si="222"/>
        <v>0</v>
      </c>
      <c r="P1439" s="8">
        <f t="shared" si="223"/>
        <v>33</v>
      </c>
      <c r="Q1439" s="9">
        <f t="shared" si="224"/>
        <v>22.45</v>
      </c>
      <c r="R1439" s="9">
        <f t="shared" si="225"/>
        <v>18.25</v>
      </c>
      <c r="S1439" s="9">
        <f t="shared" si="226"/>
        <v>22.35</v>
      </c>
      <c r="T1439" s="9">
        <f t="shared" si="227"/>
        <v>20.75</v>
      </c>
      <c r="U1439" s="8">
        <f t="shared" si="228"/>
        <v>21.016666666666669</v>
      </c>
      <c r="V1439" s="8">
        <f t="shared" si="229"/>
        <v>20.950000000000003</v>
      </c>
    </row>
    <row r="1440" spans="1:22" ht="13.5" x14ac:dyDescent="0.25">
      <c r="A1440" s="3">
        <f>RSI!A1440</f>
        <v>44411</v>
      </c>
      <c r="B1440" s="2">
        <f>RSI!B1440</f>
        <v>41.03</v>
      </c>
      <c r="C1440" s="2">
        <f>RSI!I1440</f>
        <v>7.4223104218162916E-3</v>
      </c>
      <c r="D1440" s="2">
        <f>MACD!E1440</f>
        <v>4.6208155425937036E-2</v>
      </c>
      <c r="E1440" s="2">
        <f>MACD!F1440</f>
        <v>-4.6214786400995474E-2</v>
      </c>
      <c r="F1440" s="2">
        <f>'Moving Avg'!D1440</f>
        <v>42.037999999999997</v>
      </c>
      <c r="G1440" s="2">
        <f>'Moving Avg'!F1440</f>
        <v>42.22699999999999</v>
      </c>
      <c r="H1440" s="2">
        <f>'Moving Avg'!G1440</f>
        <v>42.264799999999987</v>
      </c>
      <c r="I1440" s="2">
        <f>'Moving Avg'!H1440</f>
        <v>43.860900000000122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  <c r="M1440" s="8">
        <f t="shared" si="220"/>
        <v>50</v>
      </c>
      <c r="N1440" s="8">
        <f t="shared" si="221"/>
        <v>0</v>
      </c>
      <c r="O1440" s="8">
        <f t="shared" si="222"/>
        <v>0</v>
      </c>
      <c r="P1440" s="8">
        <f t="shared" si="223"/>
        <v>16.5</v>
      </c>
      <c r="Q1440" s="9">
        <f t="shared" si="224"/>
        <v>19.975000000000001</v>
      </c>
      <c r="R1440" s="9">
        <f t="shared" si="225"/>
        <v>14.125</v>
      </c>
      <c r="S1440" s="9">
        <f t="shared" si="226"/>
        <v>14.925000000000001</v>
      </c>
      <c r="T1440" s="9">
        <f t="shared" si="227"/>
        <v>16.625</v>
      </c>
      <c r="U1440" s="8">
        <f t="shared" si="228"/>
        <v>16.341666666666669</v>
      </c>
      <c r="V1440" s="8">
        <f t="shared" si="229"/>
        <v>16.412500000000001</v>
      </c>
    </row>
    <row r="1441" spans="1:22" ht="13.5" x14ac:dyDescent="0.25">
      <c r="A1441" s="3">
        <f>RSI!A1441</f>
        <v>44412</v>
      </c>
      <c r="B1441" s="2">
        <f>RSI!B1441</f>
        <v>41.03</v>
      </c>
      <c r="C1441" s="2">
        <f>RSI!I1441</f>
        <v>7.4223104218162916E-3</v>
      </c>
      <c r="D1441" s="2">
        <f>MACD!E1441</f>
        <v>0.13593723145125125</v>
      </c>
      <c r="E1441" s="2">
        <f>MACD!F1441</f>
        <v>-9.7843828305461261E-3</v>
      </c>
      <c r="F1441" s="2">
        <f>'Moving Avg'!D1441</f>
        <v>41.786000000000001</v>
      </c>
      <c r="G1441" s="2">
        <f>'Moving Avg'!F1441</f>
        <v>42.163999999999994</v>
      </c>
      <c r="H1441" s="2">
        <f>'Moving Avg'!G1441</f>
        <v>42.239599999999982</v>
      </c>
      <c r="I1441" s="2">
        <f>'Moving Avg'!H1441</f>
        <v>43.894700000000114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50</v>
      </c>
      <c r="N1441" s="8">
        <f t="shared" si="221"/>
        <v>0</v>
      </c>
      <c r="O1441" s="8">
        <f t="shared" si="222"/>
        <v>0</v>
      </c>
      <c r="P1441" s="8">
        <f t="shared" si="223"/>
        <v>16.5</v>
      </c>
      <c r="Q1441" s="9">
        <f t="shared" si="224"/>
        <v>19.975000000000001</v>
      </c>
      <c r="R1441" s="9">
        <f t="shared" si="225"/>
        <v>14.125</v>
      </c>
      <c r="S1441" s="9">
        <f t="shared" si="226"/>
        <v>14.925000000000001</v>
      </c>
      <c r="T1441" s="9">
        <f t="shared" si="227"/>
        <v>16.625</v>
      </c>
      <c r="U1441" s="8">
        <f t="shared" si="228"/>
        <v>16.341666666666669</v>
      </c>
      <c r="V1441" s="8">
        <f t="shared" si="229"/>
        <v>16.412500000000001</v>
      </c>
    </row>
    <row r="1442" spans="1:22" ht="13.5" x14ac:dyDescent="0.25">
      <c r="A1442" s="3">
        <f>RSI!A1442</f>
        <v>44413</v>
      </c>
      <c r="B1442" s="2">
        <f>RSI!B1442</f>
        <v>41.03</v>
      </c>
      <c r="C1442" s="2">
        <f>RSI!I1442</f>
        <v>7.4223104218162916E-3</v>
      </c>
      <c r="D1442" s="2">
        <f>MACD!E1442</f>
        <v>0.21904762171095626</v>
      </c>
      <c r="E1442" s="2">
        <f>MACD!F1442</f>
        <v>3.5982018077754356E-2</v>
      </c>
      <c r="F1442" s="2">
        <f>'Moving Avg'!D1442</f>
        <v>41.533999999999999</v>
      </c>
      <c r="G1442" s="2">
        <f>'Moving Avg'!F1442</f>
        <v>42.100999999999992</v>
      </c>
      <c r="H1442" s="2">
        <f>'Moving Avg'!G1442</f>
        <v>42.214399999999983</v>
      </c>
      <c r="I1442" s="2">
        <f>'Moving Avg'!H1442</f>
        <v>43.933200000000113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  <c r="M1442" s="8">
        <f t="shared" si="220"/>
        <v>50</v>
      </c>
      <c r="N1442" s="8">
        <f t="shared" si="221"/>
        <v>0</v>
      </c>
      <c r="O1442" s="8">
        <f t="shared" si="222"/>
        <v>0</v>
      </c>
      <c r="P1442" s="8">
        <f t="shared" si="223"/>
        <v>16.5</v>
      </c>
      <c r="Q1442" s="9">
        <f t="shared" si="224"/>
        <v>19.975000000000001</v>
      </c>
      <c r="R1442" s="9">
        <f t="shared" si="225"/>
        <v>14.125</v>
      </c>
      <c r="S1442" s="9">
        <f t="shared" si="226"/>
        <v>14.925000000000001</v>
      </c>
      <c r="T1442" s="9">
        <f t="shared" si="227"/>
        <v>16.625</v>
      </c>
      <c r="U1442" s="8">
        <f t="shared" si="228"/>
        <v>16.341666666666669</v>
      </c>
      <c r="V1442" s="8">
        <f t="shared" si="229"/>
        <v>16.412500000000001</v>
      </c>
    </row>
    <row r="1443" spans="1:22" ht="13.5" x14ac:dyDescent="0.25">
      <c r="A1443" s="3">
        <f>RSI!A1443</f>
        <v>44414</v>
      </c>
      <c r="B1443" s="2">
        <f>RSI!B1443</f>
        <v>41.03</v>
      </c>
      <c r="C1443" s="2">
        <f>RSI!I1443</f>
        <v>7.4223104218162916E-3</v>
      </c>
      <c r="D1443" s="2">
        <f>MACD!E1443</f>
        <v>0.29602530500034163</v>
      </c>
      <c r="E1443" s="2">
        <f>MACD!F1443</f>
        <v>8.7990675462271822E-2</v>
      </c>
      <c r="F1443" s="2">
        <f>'Moving Avg'!D1443</f>
        <v>41.281999999999996</v>
      </c>
      <c r="G1443" s="2">
        <f>'Moving Avg'!F1443</f>
        <v>42.037999999999997</v>
      </c>
      <c r="H1443" s="2">
        <f>'Moving Avg'!G1443</f>
        <v>42.189199999999985</v>
      </c>
      <c r="I1443" s="2">
        <f>'Moving Avg'!H1443</f>
        <v>43.971700000000112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  <c r="M1443" s="8">
        <f t="shared" si="220"/>
        <v>50</v>
      </c>
      <c r="N1443" s="8">
        <f t="shared" si="221"/>
        <v>0</v>
      </c>
      <c r="O1443" s="8">
        <f t="shared" si="222"/>
        <v>0</v>
      </c>
      <c r="P1443" s="8">
        <f t="shared" si="223"/>
        <v>16.5</v>
      </c>
      <c r="Q1443" s="9">
        <f t="shared" si="224"/>
        <v>19.975000000000001</v>
      </c>
      <c r="R1443" s="9">
        <f t="shared" si="225"/>
        <v>14.125</v>
      </c>
      <c r="S1443" s="9">
        <f t="shared" si="226"/>
        <v>14.925000000000001</v>
      </c>
      <c r="T1443" s="9">
        <f t="shared" si="227"/>
        <v>16.625</v>
      </c>
      <c r="U1443" s="8">
        <f t="shared" si="228"/>
        <v>16.341666666666669</v>
      </c>
      <c r="V1443" s="8">
        <f t="shared" si="229"/>
        <v>16.412500000000001</v>
      </c>
    </row>
    <row r="1444" spans="1:22" ht="13.5" x14ac:dyDescent="0.25">
      <c r="A1444" s="3">
        <f>RSI!A1444</f>
        <v>44417</v>
      </c>
      <c r="B1444" s="2">
        <f>RSI!B1444</f>
        <v>41.03</v>
      </c>
      <c r="C1444" s="2">
        <f>RSI!I1444</f>
        <v>7.4223104218162916E-3</v>
      </c>
      <c r="D1444" s="2">
        <f>MACD!E1444</f>
        <v>0.36732092233532398</v>
      </c>
      <c r="E1444" s="2">
        <f>MACD!F1444</f>
        <v>0.14385672483688228</v>
      </c>
      <c r="F1444" s="2">
        <f>'Moving Avg'!D1444</f>
        <v>41.03</v>
      </c>
      <c r="G1444" s="2">
        <f>'Moving Avg'!F1444</f>
        <v>41.974999999999994</v>
      </c>
      <c r="H1444" s="2">
        <f>'Moving Avg'!G1444</f>
        <v>42.163999999999987</v>
      </c>
      <c r="I1444" s="2">
        <f>'Moving Avg'!H1444</f>
        <v>44.010200000000104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  <c r="M1444" s="8">
        <f t="shared" si="220"/>
        <v>50</v>
      </c>
      <c r="N1444" s="8">
        <f t="shared" si="221"/>
        <v>0</v>
      </c>
      <c r="O1444" s="8">
        <f t="shared" si="222"/>
        <v>0</v>
      </c>
      <c r="P1444" s="8">
        <f t="shared" si="223"/>
        <v>16.5</v>
      </c>
      <c r="Q1444" s="9">
        <f t="shared" si="224"/>
        <v>19.975000000000001</v>
      </c>
      <c r="R1444" s="9">
        <f t="shared" si="225"/>
        <v>14.125</v>
      </c>
      <c r="S1444" s="9">
        <f t="shared" si="226"/>
        <v>14.925000000000001</v>
      </c>
      <c r="T1444" s="9">
        <f t="shared" si="227"/>
        <v>16.625</v>
      </c>
      <c r="U1444" s="8">
        <f t="shared" si="228"/>
        <v>16.341666666666669</v>
      </c>
      <c r="V1444" s="8">
        <f t="shared" si="229"/>
        <v>16.412500000000001</v>
      </c>
    </row>
    <row r="1445" spans="1:22" ht="13.5" x14ac:dyDescent="0.25">
      <c r="A1445" s="3">
        <f>RSI!A1445</f>
        <v>44419</v>
      </c>
      <c r="B1445" s="2">
        <f>RSI!B1445</f>
        <v>41.03</v>
      </c>
      <c r="C1445" s="2">
        <f>RSI!I1445</f>
        <v>7.4223104218162916E-3</v>
      </c>
      <c r="D1445" s="2">
        <f>MACD!E1445</f>
        <v>0.43335229292728883</v>
      </c>
      <c r="E1445" s="2">
        <f>MACD!F1445</f>
        <v>0.20175583845496359</v>
      </c>
      <c r="F1445" s="2">
        <f>'Moving Avg'!D1445</f>
        <v>41.03</v>
      </c>
      <c r="G1445" s="2">
        <f>'Moving Avg'!F1445</f>
        <v>41.911999999999992</v>
      </c>
      <c r="H1445" s="2">
        <f>'Moving Avg'!G1445</f>
        <v>42.138799999999982</v>
      </c>
      <c r="I1445" s="2">
        <f>'Moving Avg'!H1445</f>
        <v>44.048700000000096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  <c r="M1445" s="8">
        <f t="shared" si="220"/>
        <v>50</v>
      </c>
      <c r="N1445" s="8">
        <f t="shared" si="221"/>
        <v>0</v>
      </c>
      <c r="O1445" s="8">
        <f t="shared" si="222"/>
        <v>0</v>
      </c>
      <c r="P1445" s="8">
        <f t="shared" si="223"/>
        <v>33</v>
      </c>
      <c r="Q1445" s="9">
        <f t="shared" si="224"/>
        <v>22.45</v>
      </c>
      <c r="R1445" s="9">
        <f t="shared" si="225"/>
        <v>18.25</v>
      </c>
      <c r="S1445" s="9">
        <f t="shared" si="226"/>
        <v>22.35</v>
      </c>
      <c r="T1445" s="9">
        <f t="shared" si="227"/>
        <v>20.75</v>
      </c>
      <c r="U1445" s="8">
        <f t="shared" si="228"/>
        <v>21.016666666666669</v>
      </c>
      <c r="V1445" s="8">
        <f t="shared" si="229"/>
        <v>20.950000000000003</v>
      </c>
    </row>
    <row r="1446" spans="1:22" ht="13.5" x14ac:dyDescent="0.25">
      <c r="A1446" s="3">
        <f>RSI!A1446</f>
        <v>44420</v>
      </c>
      <c r="B1446" s="2">
        <f>RSI!B1446</f>
        <v>41.03</v>
      </c>
      <c r="C1446" s="2">
        <f>RSI!I1446</f>
        <v>7.4223104218162916E-3</v>
      </c>
      <c r="D1446" s="2">
        <f>MACD!E1446</f>
        <v>0.49450675942609479</v>
      </c>
      <c r="E1446" s="2">
        <f>MACD!F1446</f>
        <v>0.26030602264918984</v>
      </c>
      <c r="F1446" s="2">
        <f>'Moving Avg'!D1446</f>
        <v>41.03</v>
      </c>
      <c r="G1446" s="2">
        <f>'Moving Avg'!F1446</f>
        <v>41.848999999999997</v>
      </c>
      <c r="H1446" s="2">
        <f>'Moving Avg'!G1446</f>
        <v>42.113599999999991</v>
      </c>
      <c r="I1446" s="2">
        <f>'Moving Avg'!H1446</f>
        <v>44.087200000000095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  <c r="M1446" s="8">
        <f t="shared" si="220"/>
        <v>50</v>
      </c>
      <c r="N1446" s="8">
        <f t="shared" si="221"/>
        <v>0</v>
      </c>
      <c r="O1446" s="8">
        <f t="shared" si="222"/>
        <v>0</v>
      </c>
      <c r="P1446" s="8">
        <f t="shared" si="223"/>
        <v>33</v>
      </c>
      <c r="Q1446" s="9">
        <f t="shared" si="224"/>
        <v>22.45</v>
      </c>
      <c r="R1446" s="9">
        <f t="shared" si="225"/>
        <v>18.25</v>
      </c>
      <c r="S1446" s="9">
        <f t="shared" si="226"/>
        <v>22.35</v>
      </c>
      <c r="T1446" s="9">
        <f t="shared" si="227"/>
        <v>20.75</v>
      </c>
      <c r="U1446" s="8">
        <f t="shared" si="228"/>
        <v>21.016666666666669</v>
      </c>
      <c r="V1446" s="8">
        <f t="shared" si="229"/>
        <v>20.950000000000003</v>
      </c>
    </row>
    <row r="1447" spans="1:22" ht="13.5" x14ac:dyDescent="0.25">
      <c r="A1447" s="3">
        <f>RSI!A1447</f>
        <v>44424</v>
      </c>
      <c r="B1447" s="2">
        <f>RSI!B1447</f>
        <v>41.03</v>
      </c>
      <c r="C1447" s="2">
        <f>RSI!I1447</f>
        <v>7.4223104218162916E-3</v>
      </c>
      <c r="D1447" s="2">
        <f>MACD!E1447</f>
        <v>0.55114337267244196</v>
      </c>
      <c r="E1447" s="2">
        <f>MACD!F1447</f>
        <v>0.31847349265384028</v>
      </c>
      <c r="F1447" s="2">
        <f>'Moving Avg'!D1447</f>
        <v>41.03</v>
      </c>
      <c r="G1447" s="2">
        <f>'Moving Avg'!F1447</f>
        <v>41.785999999999994</v>
      </c>
      <c r="H1447" s="2">
        <f>'Moving Avg'!G1447</f>
        <v>42.088399999999986</v>
      </c>
      <c r="I1447" s="2">
        <f>'Moving Avg'!H1447</f>
        <v>44.125700000000094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  <c r="M1447" s="8">
        <f t="shared" si="220"/>
        <v>50</v>
      </c>
      <c r="N1447" s="8">
        <f t="shared" si="221"/>
        <v>0</v>
      </c>
      <c r="O1447" s="8">
        <f t="shared" si="222"/>
        <v>0</v>
      </c>
      <c r="P1447" s="8">
        <f t="shared" si="223"/>
        <v>33</v>
      </c>
      <c r="Q1447" s="9">
        <f t="shared" si="224"/>
        <v>22.45</v>
      </c>
      <c r="R1447" s="9">
        <f t="shared" si="225"/>
        <v>18.25</v>
      </c>
      <c r="S1447" s="9">
        <f t="shared" si="226"/>
        <v>22.35</v>
      </c>
      <c r="T1447" s="9">
        <f t="shared" si="227"/>
        <v>20.75</v>
      </c>
      <c r="U1447" s="8">
        <f t="shared" si="228"/>
        <v>21.016666666666669</v>
      </c>
      <c r="V1447" s="8">
        <f t="shared" si="229"/>
        <v>20.950000000000003</v>
      </c>
    </row>
    <row r="1448" spans="1:22" ht="13.5" x14ac:dyDescent="0.25">
      <c r="A1448" s="3">
        <f>RSI!A1448</f>
        <v>44425</v>
      </c>
      <c r="B1448" s="2">
        <f>RSI!B1448</f>
        <v>41.03</v>
      </c>
      <c r="C1448" s="2">
        <f>RSI!I1448</f>
        <v>7.4223104218162916E-3</v>
      </c>
      <c r="D1448" s="2">
        <f>MACD!E1448</f>
        <v>0.60359492581220309</v>
      </c>
      <c r="E1448" s="2">
        <f>MACD!F1448</f>
        <v>0.37549777928551287</v>
      </c>
      <c r="F1448" s="2">
        <f>'Moving Avg'!D1448</f>
        <v>41.03</v>
      </c>
      <c r="G1448" s="2">
        <f>'Moving Avg'!F1448</f>
        <v>41.722999999999992</v>
      </c>
      <c r="H1448" s="2">
        <f>'Moving Avg'!G1448</f>
        <v>42.063199999999988</v>
      </c>
      <c r="I1448" s="2">
        <f>'Moving Avg'!H1448</f>
        <v>44.164350000000098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  <c r="M1448" s="8">
        <f t="shared" si="220"/>
        <v>50</v>
      </c>
      <c r="N1448" s="8">
        <f t="shared" si="221"/>
        <v>0</v>
      </c>
      <c r="O1448" s="8">
        <f t="shared" si="222"/>
        <v>0</v>
      </c>
      <c r="P1448" s="8">
        <f t="shared" si="223"/>
        <v>33</v>
      </c>
      <c r="Q1448" s="9">
        <f t="shared" si="224"/>
        <v>22.45</v>
      </c>
      <c r="R1448" s="9">
        <f t="shared" si="225"/>
        <v>18.25</v>
      </c>
      <c r="S1448" s="9">
        <f t="shared" si="226"/>
        <v>22.35</v>
      </c>
      <c r="T1448" s="9">
        <f t="shared" si="227"/>
        <v>20.75</v>
      </c>
      <c r="U1448" s="8">
        <f t="shared" si="228"/>
        <v>21.016666666666669</v>
      </c>
      <c r="V1448" s="8">
        <f t="shared" si="229"/>
        <v>20.950000000000003</v>
      </c>
    </row>
    <row r="1449" spans="1:22" ht="13.5" x14ac:dyDescent="0.25">
      <c r="A1449" s="3">
        <f>RSI!A1449</f>
        <v>44426</v>
      </c>
      <c r="B1449" s="2">
        <f>RSI!B1449</f>
        <v>41.03</v>
      </c>
      <c r="C1449" s="2">
        <f>RSI!I1449</f>
        <v>7.4223104218162916E-3</v>
      </c>
      <c r="D1449" s="2">
        <f>MACD!E1449</f>
        <v>0.65216984720873938</v>
      </c>
      <c r="E1449" s="2">
        <f>MACD!F1449</f>
        <v>0.43083219287015817</v>
      </c>
      <c r="F1449" s="2">
        <f>'Moving Avg'!D1449</f>
        <v>41.03</v>
      </c>
      <c r="G1449" s="2">
        <f>'Moving Avg'!F1449</f>
        <v>41.659999999999989</v>
      </c>
      <c r="H1449" s="2">
        <f>'Moving Avg'!G1449</f>
        <v>42.037999999999982</v>
      </c>
      <c r="I1449" s="2">
        <f>'Moving Avg'!H1449</f>
        <v>44.203000000000095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  <c r="M1449" s="8">
        <f t="shared" si="220"/>
        <v>50</v>
      </c>
      <c r="N1449" s="8">
        <f t="shared" si="221"/>
        <v>0</v>
      </c>
      <c r="O1449" s="8">
        <f t="shared" si="222"/>
        <v>0</v>
      </c>
      <c r="P1449" s="8">
        <f t="shared" si="223"/>
        <v>33</v>
      </c>
      <c r="Q1449" s="9">
        <f t="shared" si="224"/>
        <v>22.45</v>
      </c>
      <c r="R1449" s="9">
        <f t="shared" si="225"/>
        <v>18.25</v>
      </c>
      <c r="S1449" s="9">
        <f t="shared" si="226"/>
        <v>22.35</v>
      </c>
      <c r="T1449" s="9">
        <f t="shared" si="227"/>
        <v>20.75</v>
      </c>
      <c r="U1449" s="8">
        <f t="shared" si="228"/>
        <v>21.016666666666669</v>
      </c>
      <c r="V1449" s="8">
        <f t="shared" si="229"/>
        <v>20.950000000000003</v>
      </c>
    </row>
    <row r="1450" spans="1:22" ht="13.5" x14ac:dyDescent="0.25">
      <c r="A1450" s="3">
        <f>RSI!A1450</f>
        <v>44427</v>
      </c>
      <c r="B1450" s="2">
        <f>RSI!B1450</f>
        <v>41.03</v>
      </c>
      <c r="C1450" s="2">
        <f>RSI!I1450</f>
        <v>7.4223104218162916E-3</v>
      </c>
      <c r="D1450" s="2">
        <f>MACD!E1450</f>
        <v>0.50330780730906355</v>
      </c>
      <c r="E1450" s="2">
        <f>MACD!F1450</f>
        <v>0.44532731575793927</v>
      </c>
      <c r="F1450" s="2">
        <f>'Moving Avg'!D1450</f>
        <v>41.03</v>
      </c>
      <c r="G1450" s="2">
        <f>'Moving Avg'!F1450</f>
        <v>41.596999999999987</v>
      </c>
      <c r="H1450" s="2">
        <f>'Moving Avg'!G1450</f>
        <v>42.012799999999991</v>
      </c>
      <c r="I1450" s="2">
        <f>'Moving Avg'!H1450</f>
        <v>44.241600000000091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  <c r="M1450" s="8">
        <f t="shared" si="220"/>
        <v>50</v>
      </c>
      <c r="N1450" s="8">
        <f t="shared" si="221"/>
        <v>0</v>
      </c>
      <c r="O1450" s="8">
        <f t="shared" si="222"/>
        <v>0</v>
      </c>
      <c r="P1450" s="8">
        <f t="shared" si="223"/>
        <v>33</v>
      </c>
      <c r="Q1450" s="9">
        <f t="shared" si="224"/>
        <v>22.45</v>
      </c>
      <c r="R1450" s="9">
        <f t="shared" si="225"/>
        <v>18.25</v>
      </c>
      <c r="S1450" s="9">
        <f t="shared" si="226"/>
        <v>22.35</v>
      </c>
      <c r="T1450" s="9">
        <f t="shared" si="227"/>
        <v>20.75</v>
      </c>
      <c r="U1450" s="8">
        <f t="shared" si="228"/>
        <v>21.016666666666669</v>
      </c>
      <c r="V1450" s="8">
        <f t="shared" si="229"/>
        <v>20.950000000000003</v>
      </c>
    </row>
    <row r="1451" spans="1:22" ht="13.5" x14ac:dyDescent="0.25">
      <c r="A1451" s="3">
        <f>RSI!A1451</f>
        <v>44428</v>
      </c>
      <c r="B1451" s="2">
        <f>RSI!B1451</f>
        <v>41.03</v>
      </c>
      <c r="C1451" s="2">
        <f>RSI!I1451</f>
        <v>7.4223104218162916E-3</v>
      </c>
      <c r="D1451" s="2">
        <f>MACD!E1451</f>
        <v>0.3809423024610652</v>
      </c>
      <c r="E1451" s="2">
        <f>MACD!F1451</f>
        <v>0.43245031309856452</v>
      </c>
      <c r="F1451" s="2">
        <f>'Moving Avg'!D1451</f>
        <v>41.03</v>
      </c>
      <c r="G1451" s="2">
        <f>'Moving Avg'!F1451</f>
        <v>41.533999999999985</v>
      </c>
      <c r="H1451" s="2">
        <f>'Moving Avg'!G1451</f>
        <v>41.987599999999986</v>
      </c>
      <c r="I1451" s="2">
        <f>'Moving Avg'!H1451</f>
        <v>44.280200000000086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50</v>
      </c>
      <c r="N1451" s="8">
        <f t="shared" si="221"/>
        <v>100</v>
      </c>
      <c r="O1451" s="8">
        <f t="shared" si="222"/>
        <v>0</v>
      </c>
      <c r="P1451" s="8">
        <f t="shared" si="223"/>
        <v>33</v>
      </c>
      <c r="Q1451" s="9">
        <f t="shared" si="224"/>
        <v>57.45</v>
      </c>
      <c r="R1451" s="9">
        <f t="shared" si="225"/>
        <v>38.25</v>
      </c>
      <c r="S1451" s="9">
        <f t="shared" si="226"/>
        <v>37.35</v>
      </c>
      <c r="T1451" s="9">
        <f t="shared" si="227"/>
        <v>45.75</v>
      </c>
      <c r="U1451" s="8">
        <f t="shared" si="228"/>
        <v>44.35</v>
      </c>
      <c r="V1451" s="8">
        <f t="shared" si="229"/>
        <v>44.7</v>
      </c>
    </row>
    <row r="1452" spans="1:22" ht="13.5" x14ac:dyDescent="0.25">
      <c r="A1452" s="3">
        <f>RSI!A1452</f>
        <v>44431</v>
      </c>
      <c r="B1452" s="2">
        <f>RSI!B1452</f>
        <v>41.03</v>
      </c>
      <c r="C1452" s="2">
        <f>RSI!I1452</f>
        <v>7.4223104218162916E-3</v>
      </c>
      <c r="D1452" s="2">
        <f>MACD!E1452</f>
        <v>0.28073066985979978</v>
      </c>
      <c r="E1452" s="2">
        <f>MACD!F1452</f>
        <v>0.40210638445081159</v>
      </c>
      <c r="F1452" s="2">
        <f>'Moving Avg'!D1452</f>
        <v>41.03</v>
      </c>
      <c r="G1452" s="2">
        <f>'Moving Avg'!F1452</f>
        <v>41.470999999999982</v>
      </c>
      <c r="H1452" s="2">
        <f>'Moving Avg'!G1452</f>
        <v>41.962399999999988</v>
      </c>
      <c r="I1452" s="2">
        <f>'Moving Avg'!H1452</f>
        <v>44.318800000000081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50</v>
      </c>
      <c r="N1452" s="8">
        <f t="shared" si="221"/>
        <v>100</v>
      </c>
      <c r="O1452" s="8">
        <f t="shared" si="222"/>
        <v>0</v>
      </c>
      <c r="P1452" s="8">
        <f t="shared" si="223"/>
        <v>33</v>
      </c>
      <c r="Q1452" s="9">
        <f t="shared" si="224"/>
        <v>57.45</v>
      </c>
      <c r="R1452" s="9">
        <f t="shared" si="225"/>
        <v>38.25</v>
      </c>
      <c r="S1452" s="9">
        <f t="shared" si="226"/>
        <v>37.35</v>
      </c>
      <c r="T1452" s="9">
        <f t="shared" si="227"/>
        <v>45.75</v>
      </c>
      <c r="U1452" s="8">
        <f t="shared" si="228"/>
        <v>44.35</v>
      </c>
      <c r="V1452" s="8">
        <f t="shared" si="229"/>
        <v>44.7</v>
      </c>
    </row>
    <row r="1453" spans="1:22" ht="13.5" x14ac:dyDescent="0.25">
      <c r="A1453" s="3">
        <f>RSI!A1453</f>
        <v>44432</v>
      </c>
      <c r="B1453" s="2">
        <f>RSI!B1453</f>
        <v>41.03</v>
      </c>
      <c r="C1453" s="2">
        <f>RSI!I1453</f>
        <v>7.4223104218162916E-3</v>
      </c>
      <c r="D1453" s="2">
        <f>MACD!E1453</f>
        <v>0.19901807258120385</v>
      </c>
      <c r="E1453" s="2">
        <f>MACD!F1453</f>
        <v>0.36148872207689003</v>
      </c>
      <c r="F1453" s="2">
        <f>'Moving Avg'!D1453</f>
        <v>41.03</v>
      </c>
      <c r="G1453" s="2">
        <f>'Moving Avg'!F1453</f>
        <v>41.40799999999998</v>
      </c>
      <c r="H1453" s="2">
        <f>'Moving Avg'!G1453</f>
        <v>41.937199999999983</v>
      </c>
      <c r="I1453" s="2">
        <f>'Moving Avg'!H1453</f>
        <v>44.357400000000077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  <c r="M1453" s="8">
        <f t="shared" si="220"/>
        <v>50</v>
      </c>
      <c r="N1453" s="8">
        <f t="shared" si="221"/>
        <v>100</v>
      </c>
      <c r="O1453" s="8">
        <f t="shared" si="222"/>
        <v>0</v>
      </c>
      <c r="P1453" s="8">
        <f t="shared" si="223"/>
        <v>33</v>
      </c>
      <c r="Q1453" s="9">
        <f t="shared" si="224"/>
        <v>57.45</v>
      </c>
      <c r="R1453" s="9">
        <f t="shared" si="225"/>
        <v>38.25</v>
      </c>
      <c r="S1453" s="9">
        <f t="shared" si="226"/>
        <v>37.35</v>
      </c>
      <c r="T1453" s="9">
        <f t="shared" si="227"/>
        <v>45.75</v>
      </c>
      <c r="U1453" s="8">
        <f t="shared" si="228"/>
        <v>44.35</v>
      </c>
      <c r="V1453" s="8">
        <f t="shared" si="229"/>
        <v>44.7</v>
      </c>
    </row>
    <row r="1454" spans="1:22" ht="13.5" x14ac:dyDescent="0.25">
      <c r="A1454" s="3">
        <f>RSI!A1454</f>
        <v>44433</v>
      </c>
      <c r="B1454" s="2">
        <f>RSI!B1454</f>
        <v>41.03</v>
      </c>
      <c r="C1454" s="2">
        <f>RSI!I1454</f>
        <v>7.4223104218162916E-3</v>
      </c>
      <c r="D1454" s="2">
        <f>MACD!E1454</f>
        <v>0.13273021918536188</v>
      </c>
      <c r="E1454" s="2">
        <f>MACD!F1454</f>
        <v>0.3157370214985844</v>
      </c>
      <c r="F1454" s="2">
        <f>'Moving Avg'!D1454</f>
        <v>41.03</v>
      </c>
      <c r="G1454" s="2">
        <f>'Moving Avg'!F1454</f>
        <v>41.344999999999985</v>
      </c>
      <c r="H1454" s="2">
        <f>'Moving Avg'!G1454</f>
        <v>41.911999999999992</v>
      </c>
      <c r="I1454" s="2">
        <f>'Moving Avg'!H1454</f>
        <v>44.396000000000079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  <c r="M1454" s="8">
        <f t="shared" si="220"/>
        <v>50</v>
      </c>
      <c r="N1454" s="8">
        <f t="shared" si="221"/>
        <v>100</v>
      </c>
      <c r="O1454" s="8">
        <f t="shared" si="222"/>
        <v>0</v>
      </c>
      <c r="P1454" s="8">
        <f t="shared" si="223"/>
        <v>33</v>
      </c>
      <c r="Q1454" s="9">
        <f t="shared" si="224"/>
        <v>57.45</v>
      </c>
      <c r="R1454" s="9">
        <f t="shared" si="225"/>
        <v>38.25</v>
      </c>
      <c r="S1454" s="9">
        <f t="shared" si="226"/>
        <v>37.35</v>
      </c>
      <c r="T1454" s="9">
        <f t="shared" si="227"/>
        <v>45.75</v>
      </c>
      <c r="U1454" s="8">
        <f t="shared" si="228"/>
        <v>44.35</v>
      </c>
      <c r="V1454" s="8">
        <f t="shared" si="229"/>
        <v>44.7</v>
      </c>
    </row>
    <row r="1455" spans="1:22" ht="13.5" x14ac:dyDescent="0.25">
      <c r="A1455" s="3">
        <f>RSI!A1455</f>
        <v>44434</v>
      </c>
      <c r="B1455" s="2">
        <f>RSI!B1455</f>
        <v>41.03</v>
      </c>
      <c r="C1455" s="2">
        <f>RSI!I1455</f>
        <v>7.4223104218162916E-3</v>
      </c>
      <c r="D1455" s="2">
        <f>MACD!E1455</f>
        <v>7.9282696220694504E-2</v>
      </c>
      <c r="E1455" s="2">
        <f>MACD!F1455</f>
        <v>0.2684461564430064</v>
      </c>
      <c r="F1455" s="2">
        <f>'Moving Avg'!D1455</f>
        <v>41.03</v>
      </c>
      <c r="G1455" s="2">
        <f>'Moving Avg'!F1455</f>
        <v>41.281999999999982</v>
      </c>
      <c r="H1455" s="2">
        <f>'Moving Avg'!G1455</f>
        <v>41.886799999999987</v>
      </c>
      <c r="I1455" s="2">
        <f>'Moving Avg'!H1455</f>
        <v>44.429400000000072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  <c r="M1455" s="8">
        <f t="shared" si="220"/>
        <v>50</v>
      </c>
      <c r="N1455" s="8">
        <f t="shared" si="221"/>
        <v>100</v>
      </c>
      <c r="O1455" s="8">
        <f t="shared" si="222"/>
        <v>0</v>
      </c>
      <c r="P1455" s="8">
        <f t="shared" si="223"/>
        <v>33</v>
      </c>
      <c r="Q1455" s="9">
        <f t="shared" si="224"/>
        <v>57.45</v>
      </c>
      <c r="R1455" s="9">
        <f t="shared" si="225"/>
        <v>38.25</v>
      </c>
      <c r="S1455" s="9">
        <f t="shared" si="226"/>
        <v>37.35</v>
      </c>
      <c r="T1455" s="9">
        <f t="shared" si="227"/>
        <v>45.75</v>
      </c>
      <c r="U1455" s="8">
        <f t="shared" si="228"/>
        <v>44.35</v>
      </c>
      <c r="V1455" s="8">
        <f t="shared" si="229"/>
        <v>44.7</v>
      </c>
    </row>
    <row r="1456" spans="1:22" ht="13.5" x14ac:dyDescent="0.25">
      <c r="A1456" s="3">
        <f>RSI!A1456</f>
        <v>44435</v>
      </c>
      <c r="B1456" s="2">
        <f>RSI!B1456</f>
        <v>41.03</v>
      </c>
      <c r="C1456" s="2">
        <f>RSI!I1456</f>
        <v>7.4223104218162916E-3</v>
      </c>
      <c r="D1456" s="2">
        <f>MACD!E1456</f>
        <v>3.6504349781480983E-2</v>
      </c>
      <c r="E1456" s="2">
        <f>MACD!F1456</f>
        <v>0.22205779511070134</v>
      </c>
      <c r="F1456" s="2">
        <f>'Moving Avg'!D1456</f>
        <v>41.03</v>
      </c>
      <c r="G1456" s="2">
        <f>'Moving Avg'!F1456</f>
        <v>41.21899999999998</v>
      </c>
      <c r="H1456" s="2">
        <f>'Moving Avg'!G1456</f>
        <v>41.861599999999989</v>
      </c>
      <c r="I1456" s="2">
        <f>'Moving Avg'!H1456</f>
        <v>44.462800000000072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  <c r="M1456" s="8">
        <f t="shared" si="220"/>
        <v>50</v>
      </c>
      <c r="N1456" s="8">
        <f t="shared" si="221"/>
        <v>100</v>
      </c>
      <c r="O1456" s="8">
        <f t="shared" si="222"/>
        <v>0</v>
      </c>
      <c r="P1456" s="8">
        <f t="shared" si="223"/>
        <v>33</v>
      </c>
      <c r="Q1456" s="9">
        <f t="shared" si="224"/>
        <v>57.45</v>
      </c>
      <c r="R1456" s="9">
        <f t="shared" si="225"/>
        <v>38.25</v>
      </c>
      <c r="S1456" s="9">
        <f t="shared" si="226"/>
        <v>37.35</v>
      </c>
      <c r="T1456" s="9">
        <f t="shared" si="227"/>
        <v>45.75</v>
      </c>
      <c r="U1456" s="8">
        <f t="shared" si="228"/>
        <v>44.35</v>
      </c>
      <c r="V1456" s="8">
        <f t="shared" si="229"/>
        <v>44.7</v>
      </c>
    </row>
    <row r="1457" spans="1:22" ht="13.5" x14ac:dyDescent="0.25">
      <c r="A1457" s="3">
        <f>RSI!A1457</f>
        <v>44438</v>
      </c>
      <c r="B1457" s="2">
        <f>RSI!B1457</f>
        <v>41.03</v>
      </c>
      <c r="C1457" s="2">
        <f>RSI!I1457</f>
        <v>7.4223104218162916E-3</v>
      </c>
      <c r="D1457" s="2">
        <f>MACD!E1457</f>
        <v>2.5725473031030788E-3</v>
      </c>
      <c r="E1457" s="2">
        <f>MACD!F1457</f>
        <v>0.17816074554918171</v>
      </c>
      <c r="F1457" s="2">
        <f>'Moving Avg'!D1457</f>
        <v>41.03</v>
      </c>
      <c r="G1457" s="2">
        <f>'Moving Avg'!F1457</f>
        <v>41.155999999999985</v>
      </c>
      <c r="H1457" s="2">
        <f>'Moving Avg'!G1457</f>
        <v>41.836399999999983</v>
      </c>
      <c r="I1457" s="2">
        <f>'Moving Avg'!H1457</f>
        <v>44.496200000000073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  <c r="M1457" s="8">
        <f t="shared" si="220"/>
        <v>50</v>
      </c>
      <c r="N1457" s="8">
        <f t="shared" si="221"/>
        <v>100</v>
      </c>
      <c r="O1457" s="8">
        <f t="shared" si="222"/>
        <v>0</v>
      </c>
      <c r="P1457" s="8">
        <f t="shared" si="223"/>
        <v>33</v>
      </c>
      <c r="Q1457" s="9">
        <f t="shared" si="224"/>
        <v>57.45</v>
      </c>
      <c r="R1457" s="9">
        <f t="shared" si="225"/>
        <v>38.25</v>
      </c>
      <c r="S1457" s="9">
        <f t="shared" si="226"/>
        <v>37.35</v>
      </c>
      <c r="T1457" s="9">
        <f t="shared" si="227"/>
        <v>45.75</v>
      </c>
      <c r="U1457" s="8">
        <f t="shared" si="228"/>
        <v>44.35</v>
      </c>
      <c r="V1457" s="8">
        <f t="shared" si="229"/>
        <v>44.7</v>
      </c>
    </row>
    <row r="1458" spans="1:22" ht="13.5" x14ac:dyDescent="0.25">
      <c r="A1458" s="3">
        <f>RSI!A1458</f>
        <v>44439</v>
      </c>
      <c r="B1458" s="2">
        <f>RSI!B1458</f>
        <v>41.03</v>
      </c>
      <c r="C1458" s="2">
        <f>RSI!I1458</f>
        <v>7.4223104218162916E-3</v>
      </c>
      <c r="D1458" s="2">
        <f>MACD!E1458</f>
        <v>-2.4041515006771874E-2</v>
      </c>
      <c r="E1458" s="2">
        <f>MACD!F1458</f>
        <v>0.137720293437991</v>
      </c>
      <c r="F1458" s="2">
        <f>'Moving Avg'!D1458</f>
        <v>41.03</v>
      </c>
      <c r="G1458" s="2">
        <f>'Moving Avg'!F1458</f>
        <v>41.092999999999982</v>
      </c>
      <c r="H1458" s="2">
        <f>'Moving Avg'!G1458</f>
        <v>41.811199999999992</v>
      </c>
      <c r="I1458" s="2">
        <f>'Moving Avg'!H1458</f>
        <v>44.529600000000066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  <c r="M1458" s="8">
        <f t="shared" si="220"/>
        <v>50</v>
      </c>
      <c r="N1458" s="8">
        <f t="shared" si="221"/>
        <v>100</v>
      </c>
      <c r="O1458" s="8">
        <f t="shared" si="222"/>
        <v>0</v>
      </c>
      <c r="P1458" s="8">
        <f t="shared" si="223"/>
        <v>33</v>
      </c>
      <c r="Q1458" s="9">
        <f t="shared" si="224"/>
        <v>57.45</v>
      </c>
      <c r="R1458" s="9">
        <f t="shared" si="225"/>
        <v>38.25</v>
      </c>
      <c r="S1458" s="9">
        <f t="shared" si="226"/>
        <v>37.35</v>
      </c>
      <c r="T1458" s="9">
        <f t="shared" si="227"/>
        <v>45.75</v>
      </c>
      <c r="U1458" s="8">
        <f t="shared" si="228"/>
        <v>44.35</v>
      </c>
      <c r="V1458" s="8">
        <f t="shared" si="229"/>
        <v>44.7</v>
      </c>
    </row>
    <row r="1459" spans="1:22" ht="13.5" x14ac:dyDescent="0.25">
      <c r="A1459" s="3">
        <f>RSI!A1459</f>
        <v>44440</v>
      </c>
      <c r="B1459" s="2">
        <f>RSI!B1459</f>
        <v>41.03</v>
      </c>
      <c r="C1459" s="2">
        <f>RSI!I1459</f>
        <v>7.4223104218162916E-3</v>
      </c>
      <c r="D1459" s="2">
        <f>MACD!E1459</f>
        <v>-4.4619010947485549E-2</v>
      </c>
      <c r="E1459" s="2">
        <f>MACD!F1459</f>
        <v>0.10125243256089569</v>
      </c>
      <c r="F1459" s="2">
        <f>'Moving Avg'!D1459</f>
        <v>41.03</v>
      </c>
      <c r="G1459" s="2">
        <f>'Moving Avg'!F1459</f>
        <v>41.029999999999987</v>
      </c>
      <c r="H1459" s="2">
        <f>'Moving Avg'!G1459</f>
        <v>41.785999999999987</v>
      </c>
      <c r="I1459" s="2">
        <f>'Moving Avg'!H1459</f>
        <v>44.557850000000059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  <c r="M1459" s="8">
        <f t="shared" si="220"/>
        <v>50</v>
      </c>
      <c r="N1459" s="8">
        <f t="shared" si="221"/>
        <v>100</v>
      </c>
      <c r="O1459" s="8">
        <f t="shared" si="222"/>
        <v>0</v>
      </c>
      <c r="P1459" s="8">
        <f t="shared" si="223"/>
        <v>33</v>
      </c>
      <c r="Q1459" s="9">
        <f t="shared" si="224"/>
        <v>57.45</v>
      </c>
      <c r="R1459" s="9">
        <f t="shared" si="225"/>
        <v>38.25</v>
      </c>
      <c r="S1459" s="9">
        <f t="shared" si="226"/>
        <v>37.35</v>
      </c>
      <c r="T1459" s="9">
        <f t="shared" si="227"/>
        <v>45.75</v>
      </c>
      <c r="U1459" s="8">
        <f t="shared" si="228"/>
        <v>44.35</v>
      </c>
      <c r="V1459" s="8">
        <f t="shared" si="229"/>
        <v>44.7</v>
      </c>
    </row>
    <row r="1460" spans="1:22" ht="13.5" x14ac:dyDescent="0.25">
      <c r="A1460" s="3">
        <f>RSI!A1460</f>
        <v>44441</v>
      </c>
      <c r="B1460" s="2">
        <f>RSI!B1460</f>
        <v>41.03</v>
      </c>
      <c r="C1460" s="2">
        <f>RSI!I1460</f>
        <v>7.4223104218162916E-3</v>
      </c>
      <c r="D1460" s="2">
        <f>MACD!E1460</f>
        <v>-6.0232501944369687E-2</v>
      </c>
      <c r="E1460" s="2">
        <f>MACD!F1460</f>
        <v>6.8955445659842629E-2</v>
      </c>
      <c r="F1460" s="2">
        <f>'Moving Avg'!D1460</f>
        <v>41.03</v>
      </c>
      <c r="G1460" s="2">
        <f>'Moving Avg'!F1460</f>
        <v>41.029999999999987</v>
      </c>
      <c r="H1460" s="2">
        <f>'Moving Avg'!G1460</f>
        <v>41.760799999999982</v>
      </c>
      <c r="I1460" s="2">
        <f>'Moving Avg'!H1460</f>
        <v>44.578150000000058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  <c r="M1460" s="8">
        <f t="shared" si="220"/>
        <v>50</v>
      </c>
      <c r="N1460" s="8">
        <f t="shared" si="221"/>
        <v>100</v>
      </c>
      <c r="O1460" s="8">
        <f t="shared" si="222"/>
        <v>0</v>
      </c>
      <c r="P1460" s="8">
        <f t="shared" si="223"/>
        <v>33</v>
      </c>
      <c r="Q1460" s="9">
        <f t="shared" si="224"/>
        <v>57.45</v>
      </c>
      <c r="R1460" s="9">
        <f t="shared" si="225"/>
        <v>38.25</v>
      </c>
      <c r="S1460" s="9">
        <f t="shared" si="226"/>
        <v>37.35</v>
      </c>
      <c r="T1460" s="9">
        <f t="shared" si="227"/>
        <v>45.75</v>
      </c>
      <c r="U1460" s="8">
        <f t="shared" si="228"/>
        <v>44.35</v>
      </c>
      <c r="V1460" s="8">
        <f t="shared" si="229"/>
        <v>44.7</v>
      </c>
    </row>
    <row r="1461" spans="1:22" ht="13.5" x14ac:dyDescent="0.25">
      <c r="A1461" s="3">
        <f>RSI!A1461</f>
        <v>44442</v>
      </c>
      <c r="B1461" s="2">
        <f>RSI!B1461</f>
        <v>41.03</v>
      </c>
      <c r="C1461" s="2">
        <f>RSI!I1461</f>
        <v>7.4223104218162916E-3</v>
      </c>
      <c r="D1461" s="2">
        <f>MACD!E1461</f>
        <v>-7.1778883757374956E-2</v>
      </c>
      <c r="E1461" s="2">
        <f>MACD!F1461</f>
        <v>4.0808579776399109E-2</v>
      </c>
      <c r="F1461" s="2">
        <f>'Moving Avg'!D1461</f>
        <v>41.03</v>
      </c>
      <c r="G1461" s="2">
        <f>'Moving Avg'!F1461</f>
        <v>41.029999999999987</v>
      </c>
      <c r="H1461" s="2">
        <f>'Moving Avg'!G1461</f>
        <v>41.735599999999984</v>
      </c>
      <c r="I1461" s="2">
        <f>'Moving Avg'!H1461</f>
        <v>44.590150000000051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  <c r="M1461" s="8">
        <f t="shared" si="220"/>
        <v>50</v>
      </c>
      <c r="N1461" s="8">
        <f t="shared" si="221"/>
        <v>100</v>
      </c>
      <c r="O1461" s="8">
        <f t="shared" si="222"/>
        <v>0</v>
      </c>
      <c r="P1461" s="8">
        <f t="shared" si="223"/>
        <v>33</v>
      </c>
      <c r="Q1461" s="9">
        <f t="shared" si="224"/>
        <v>57.45</v>
      </c>
      <c r="R1461" s="9">
        <f t="shared" si="225"/>
        <v>38.25</v>
      </c>
      <c r="S1461" s="9">
        <f t="shared" si="226"/>
        <v>37.35</v>
      </c>
      <c r="T1461" s="9">
        <f t="shared" si="227"/>
        <v>45.75</v>
      </c>
      <c r="U1461" s="8">
        <f t="shared" si="228"/>
        <v>44.35</v>
      </c>
      <c r="V1461" s="8">
        <f t="shared" si="229"/>
        <v>44.7</v>
      </c>
    </row>
    <row r="1462" spans="1:22" ht="13.5" x14ac:dyDescent="0.25">
      <c r="A1462" s="3">
        <f>RSI!A1462</f>
        <v>44445</v>
      </c>
      <c r="B1462" s="2">
        <f>RSI!B1462</f>
        <v>41.03</v>
      </c>
      <c r="C1462" s="2">
        <f>RSI!I1462</f>
        <v>7.4223104218162916E-3</v>
      </c>
      <c r="D1462" s="2">
        <f>MACD!E1462</f>
        <v>-8.0007201317343402E-2</v>
      </c>
      <c r="E1462" s="2">
        <f>MACD!F1462</f>
        <v>1.6645423557650609E-2</v>
      </c>
      <c r="F1462" s="2">
        <f>'Moving Avg'!D1462</f>
        <v>41.03</v>
      </c>
      <c r="G1462" s="2">
        <f>'Moving Avg'!F1462</f>
        <v>41.029999999999987</v>
      </c>
      <c r="H1462" s="2">
        <f>'Moving Avg'!G1462</f>
        <v>41.710399999999979</v>
      </c>
      <c r="I1462" s="2">
        <f>'Moving Avg'!H1462</f>
        <v>44.593500000000049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  <c r="M1462" s="8">
        <f t="shared" si="220"/>
        <v>50</v>
      </c>
      <c r="N1462" s="8">
        <f t="shared" si="221"/>
        <v>100</v>
      </c>
      <c r="O1462" s="8">
        <f t="shared" si="222"/>
        <v>0</v>
      </c>
      <c r="P1462" s="8">
        <f t="shared" si="223"/>
        <v>33</v>
      </c>
      <c r="Q1462" s="9">
        <f t="shared" si="224"/>
        <v>57.45</v>
      </c>
      <c r="R1462" s="9">
        <f t="shared" si="225"/>
        <v>38.25</v>
      </c>
      <c r="S1462" s="9">
        <f t="shared" si="226"/>
        <v>37.35</v>
      </c>
      <c r="T1462" s="9">
        <f t="shared" si="227"/>
        <v>45.75</v>
      </c>
      <c r="U1462" s="8">
        <f t="shared" si="228"/>
        <v>44.35</v>
      </c>
      <c r="V1462" s="8">
        <f t="shared" si="229"/>
        <v>44.7</v>
      </c>
    </row>
    <row r="1463" spans="1:22" ht="13.5" x14ac:dyDescent="0.25">
      <c r="A1463" s="3">
        <f>RSI!A1463</f>
        <v>44446</v>
      </c>
      <c r="B1463" s="2">
        <f>RSI!B1463</f>
        <v>41.03</v>
      </c>
      <c r="C1463" s="2">
        <f>RSI!I1463</f>
        <v>7.4223104218162916E-3</v>
      </c>
      <c r="D1463" s="2">
        <f>MACD!E1463</f>
        <v>-8.5542125886348686E-2</v>
      </c>
      <c r="E1463" s="2">
        <f>MACD!F1463</f>
        <v>-3.7920863311492487E-3</v>
      </c>
      <c r="F1463" s="2">
        <f>'Moving Avg'!D1463</f>
        <v>41.03</v>
      </c>
      <c r="G1463" s="2">
        <f>'Moving Avg'!F1463</f>
        <v>41.029999999999987</v>
      </c>
      <c r="H1463" s="2">
        <f>'Moving Avg'!G1463</f>
        <v>41.685199999999988</v>
      </c>
      <c r="I1463" s="2">
        <f>'Moving Avg'!H1463</f>
        <v>44.590800000000044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  <c r="M1463" s="8">
        <f t="shared" si="220"/>
        <v>50</v>
      </c>
      <c r="N1463" s="8">
        <f t="shared" si="221"/>
        <v>100</v>
      </c>
      <c r="O1463" s="8">
        <f t="shared" si="222"/>
        <v>0</v>
      </c>
      <c r="P1463" s="8">
        <f t="shared" si="223"/>
        <v>33</v>
      </c>
      <c r="Q1463" s="9">
        <f t="shared" si="224"/>
        <v>57.45</v>
      </c>
      <c r="R1463" s="9">
        <f t="shared" si="225"/>
        <v>38.25</v>
      </c>
      <c r="S1463" s="9">
        <f t="shared" si="226"/>
        <v>37.35</v>
      </c>
      <c r="T1463" s="9">
        <f t="shared" si="227"/>
        <v>45.75</v>
      </c>
      <c r="U1463" s="8">
        <f t="shared" si="228"/>
        <v>44.35</v>
      </c>
      <c r="V1463" s="8">
        <f t="shared" si="229"/>
        <v>44.7</v>
      </c>
    </row>
    <row r="1464" spans="1:22" ht="13.5" x14ac:dyDescent="0.25">
      <c r="A1464" s="3">
        <f>RSI!A1464</f>
        <v>44447</v>
      </c>
      <c r="B1464" s="2">
        <f>RSI!B1464</f>
        <v>41.03</v>
      </c>
      <c r="C1464" s="2">
        <f>RSI!I1464</f>
        <v>7.4223104218162916E-3</v>
      </c>
      <c r="D1464" s="2">
        <f>MACD!E1464</f>
        <v>-8.8903766208090929E-2</v>
      </c>
      <c r="E1464" s="2">
        <f>MACD!F1464</f>
        <v>-2.0814422306537586E-2</v>
      </c>
      <c r="F1464" s="2">
        <f>'Moving Avg'!D1464</f>
        <v>41.03</v>
      </c>
      <c r="G1464" s="2">
        <f>'Moving Avg'!F1464</f>
        <v>41.029999999999987</v>
      </c>
      <c r="H1464" s="2">
        <f>'Moving Avg'!G1464</f>
        <v>41.659999999999982</v>
      </c>
      <c r="I1464" s="2">
        <f>'Moving Avg'!H1464</f>
        <v>44.58210000000004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  <c r="M1464" s="8">
        <f t="shared" si="220"/>
        <v>50</v>
      </c>
      <c r="N1464" s="8">
        <f t="shared" si="221"/>
        <v>100</v>
      </c>
      <c r="O1464" s="8">
        <f t="shared" si="222"/>
        <v>0</v>
      </c>
      <c r="P1464" s="8">
        <f t="shared" si="223"/>
        <v>33</v>
      </c>
      <c r="Q1464" s="9">
        <f t="shared" si="224"/>
        <v>57.45</v>
      </c>
      <c r="R1464" s="9">
        <f t="shared" si="225"/>
        <v>38.25</v>
      </c>
      <c r="S1464" s="9">
        <f t="shared" si="226"/>
        <v>37.35</v>
      </c>
      <c r="T1464" s="9">
        <f t="shared" si="227"/>
        <v>45.75</v>
      </c>
      <c r="U1464" s="8">
        <f t="shared" si="228"/>
        <v>44.35</v>
      </c>
      <c r="V1464" s="8">
        <f t="shared" si="229"/>
        <v>44.7</v>
      </c>
    </row>
    <row r="1465" spans="1:22" ht="13.5" x14ac:dyDescent="0.25">
      <c r="A1465" s="3">
        <f>RSI!A1465</f>
        <v>44448</v>
      </c>
      <c r="B1465" s="2">
        <f>RSI!B1465</f>
        <v>41.03</v>
      </c>
      <c r="C1465" s="2">
        <f>RSI!I1465</f>
        <v>7.4223104218162916E-3</v>
      </c>
      <c r="D1465" s="2">
        <f>MACD!E1465</f>
        <v>-9.0524381660074482E-2</v>
      </c>
      <c r="E1465" s="2">
        <f>MACD!F1465</f>
        <v>-3.4756414177244968E-2</v>
      </c>
      <c r="F1465" s="2">
        <f>'Moving Avg'!D1465</f>
        <v>41.03</v>
      </c>
      <c r="G1465" s="2">
        <f>'Moving Avg'!F1465</f>
        <v>41.029999999999987</v>
      </c>
      <c r="H1465" s="2">
        <f>'Moving Avg'!G1465</f>
        <v>41.634799999999984</v>
      </c>
      <c r="I1465" s="2">
        <f>'Moving Avg'!H1465</f>
        <v>44.573400000000035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  <c r="M1465" s="8">
        <f t="shared" si="220"/>
        <v>50</v>
      </c>
      <c r="N1465" s="8">
        <f t="shared" si="221"/>
        <v>100</v>
      </c>
      <c r="O1465" s="8">
        <f t="shared" si="222"/>
        <v>0</v>
      </c>
      <c r="P1465" s="8">
        <f t="shared" si="223"/>
        <v>33</v>
      </c>
      <c r="Q1465" s="9">
        <f t="shared" si="224"/>
        <v>57.45</v>
      </c>
      <c r="R1465" s="9">
        <f t="shared" si="225"/>
        <v>38.25</v>
      </c>
      <c r="S1465" s="9">
        <f t="shared" si="226"/>
        <v>37.35</v>
      </c>
      <c r="T1465" s="9">
        <f t="shared" si="227"/>
        <v>45.75</v>
      </c>
      <c r="U1465" s="8">
        <f t="shared" si="228"/>
        <v>44.35</v>
      </c>
      <c r="V1465" s="8">
        <f t="shared" si="229"/>
        <v>44.7</v>
      </c>
    </row>
    <row r="1466" spans="1:22" ht="13.5" x14ac:dyDescent="0.25">
      <c r="A1466" s="3">
        <f>RSI!A1466</f>
        <v>44449</v>
      </c>
      <c r="B1466" s="2">
        <f>RSI!B1466</f>
        <v>41.03</v>
      </c>
      <c r="C1466" s="2">
        <f>RSI!I1466</f>
        <v>7.4223104218162916E-3</v>
      </c>
      <c r="D1466" s="2">
        <f>MACD!E1466</f>
        <v>-9.0762477736014091E-2</v>
      </c>
      <c r="E1466" s="2">
        <f>MACD!F1466</f>
        <v>-4.5957626888998793E-2</v>
      </c>
      <c r="F1466" s="2">
        <f>'Moving Avg'!D1466</f>
        <v>41.03</v>
      </c>
      <c r="G1466" s="2">
        <f>'Moving Avg'!F1466</f>
        <v>41.029999999999987</v>
      </c>
      <c r="H1466" s="2">
        <f>'Moving Avg'!G1466</f>
        <v>41.609599999999979</v>
      </c>
      <c r="I1466" s="2">
        <f>'Moving Avg'!H1466</f>
        <v>44.562250000000034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  <c r="M1466" s="8">
        <f t="shared" si="220"/>
        <v>50</v>
      </c>
      <c r="N1466" s="8">
        <f t="shared" si="221"/>
        <v>100</v>
      </c>
      <c r="O1466" s="8">
        <f t="shared" si="222"/>
        <v>0</v>
      </c>
      <c r="P1466" s="8">
        <f t="shared" si="223"/>
        <v>33</v>
      </c>
      <c r="Q1466" s="9">
        <f t="shared" si="224"/>
        <v>57.45</v>
      </c>
      <c r="R1466" s="9">
        <f t="shared" si="225"/>
        <v>38.25</v>
      </c>
      <c r="S1466" s="9">
        <f t="shared" si="226"/>
        <v>37.35</v>
      </c>
      <c r="T1466" s="9">
        <f t="shared" si="227"/>
        <v>45.75</v>
      </c>
      <c r="U1466" s="8">
        <f t="shared" si="228"/>
        <v>44.35</v>
      </c>
      <c r="V1466" s="8">
        <f t="shared" si="229"/>
        <v>44.7</v>
      </c>
    </row>
    <row r="1467" spans="1:22" ht="13.5" x14ac:dyDescent="0.25">
      <c r="A1467" s="3">
        <f>RSI!A1467</f>
        <v>44452</v>
      </c>
      <c r="B1467" s="2">
        <f>RSI!B1467</f>
        <v>41.03</v>
      </c>
      <c r="C1467" s="2">
        <f>RSI!I1467</f>
        <v>7.4223104218162916E-3</v>
      </c>
      <c r="D1467" s="2">
        <f>MACD!E1467</f>
        <v>-8.9914690015042709E-2</v>
      </c>
      <c r="E1467" s="2">
        <f>MACD!F1467</f>
        <v>-5.4749039514207579E-2</v>
      </c>
      <c r="F1467" s="2">
        <f>'Moving Avg'!D1467</f>
        <v>41.03</v>
      </c>
      <c r="G1467" s="2">
        <f>'Moving Avg'!F1467</f>
        <v>41.029999999999987</v>
      </c>
      <c r="H1467" s="2">
        <f>'Moving Avg'!G1467</f>
        <v>41.584399999999988</v>
      </c>
      <c r="I1467" s="2">
        <f>'Moving Avg'!H1467</f>
        <v>44.551100000000027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  <c r="M1467" s="8">
        <f t="shared" si="220"/>
        <v>50</v>
      </c>
      <c r="N1467" s="8">
        <f t="shared" si="221"/>
        <v>100</v>
      </c>
      <c r="O1467" s="8">
        <f t="shared" si="222"/>
        <v>0</v>
      </c>
      <c r="P1467" s="8">
        <f t="shared" si="223"/>
        <v>33</v>
      </c>
      <c r="Q1467" s="9">
        <f t="shared" si="224"/>
        <v>57.45</v>
      </c>
      <c r="R1467" s="9">
        <f t="shared" si="225"/>
        <v>38.25</v>
      </c>
      <c r="S1467" s="9">
        <f t="shared" si="226"/>
        <v>37.35</v>
      </c>
      <c r="T1467" s="9">
        <f t="shared" si="227"/>
        <v>45.75</v>
      </c>
      <c r="U1467" s="8">
        <f t="shared" si="228"/>
        <v>44.35</v>
      </c>
      <c r="V1467" s="8">
        <f t="shared" si="229"/>
        <v>44.7</v>
      </c>
    </row>
    <row r="1468" spans="1:22" ht="13.5" x14ac:dyDescent="0.25">
      <c r="A1468" s="3">
        <f>RSI!A1468</f>
        <v>44453</v>
      </c>
      <c r="B1468" s="2">
        <f>RSI!B1468</f>
        <v>41.03</v>
      </c>
      <c r="C1468" s="2">
        <f>RSI!I1468</f>
        <v>7.4223104218162916E-3</v>
      </c>
      <c r="D1468" s="2">
        <f>MACD!E1468</f>
        <v>-8.8225800034052781E-2</v>
      </c>
      <c r="E1468" s="2">
        <f>MACD!F1468</f>
        <v>-6.1444391618176622E-2</v>
      </c>
      <c r="F1468" s="2">
        <f>'Moving Avg'!D1468</f>
        <v>41.03</v>
      </c>
      <c r="G1468" s="2">
        <f>'Moving Avg'!F1468</f>
        <v>41.029999999999987</v>
      </c>
      <c r="H1468" s="2">
        <f>'Moving Avg'!G1468</f>
        <v>41.559199999999983</v>
      </c>
      <c r="I1468" s="2">
        <f>'Moving Avg'!H1468</f>
        <v>44.533500000000025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  <c r="M1468" s="8">
        <f t="shared" si="220"/>
        <v>50</v>
      </c>
      <c r="N1468" s="8">
        <f t="shared" si="221"/>
        <v>100</v>
      </c>
      <c r="O1468" s="8">
        <f t="shared" si="222"/>
        <v>0</v>
      </c>
      <c r="P1468" s="8">
        <f t="shared" si="223"/>
        <v>33</v>
      </c>
      <c r="Q1468" s="9">
        <f t="shared" si="224"/>
        <v>57.45</v>
      </c>
      <c r="R1468" s="9">
        <f t="shared" si="225"/>
        <v>38.25</v>
      </c>
      <c r="S1468" s="9">
        <f t="shared" si="226"/>
        <v>37.35</v>
      </c>
      <c r="T1468" s="9">
        <f t="shared" si="227"/>
        <v>45.75</v>
      </c>
      <c r="U1468" s="8">
        <f t="shared" si="228"/>
        <v>44.35</v>
      </c>
      <c r="V1468" s="8">
        <f t="shared" si="229"/>
        <v>44.7</v>
      </c>
    </row>
    <row r="1469" spans="1:22" ht="13.5" x14ac:dyDescent="0.25">
      <c r="A1469" s="3">
        <f>RSI!A1469</f>
        <v>44454</v>
      </c>
      <c r="B1469" s="2">
        <f>RSI!B1469</f>
        <v>41</v>
      </c>
      <c r="C1469" s="2">
        <f>RSI!I1469</f>
        <v>6.2131694998441844E-3</v>
      </c>
      <c r="D1469" s="2">
        <f>MACD!E1469</f>
        <v>-8.3674951188164925E-2</v>
      </c>
      <c r="E1469" s="2">
        <f>MACD!F1469</f>
        <v>-6.589050353217428E-2</v>
      </c>
      <c r="F1469" s="2">
        <f>'Moving Avg'!D1469</f>
        <v>41.024000000000001</v>
      </c>
      <c r="G1469" s="2">
        <f>'Moving Avg'!F1469</f>
        <v>41.028499999999987</v>
      </c>
      <c r="H1469" s="2">
        <f>'Moving Avg'!G1469</f>
        <v>41.533399999999986</v>
      </c>
      <c r="I1469" s="2">
        <f>'Moving Avg'!H1469</f>
        <v>44.515750000000018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  <c r="M1469" s="8">
        <f t="shared" si="220"/>
        <v>50</v>
      </c>
      <c r="N1469" s="8">
        <f t="shared" si="221"/>
        <v>45</v>
      </c>
      <c r="O1469" s="8">
        <f t="shared" si="222"/>
        <v>0</v>
      </c>
      <c r="P1469" s="8">
        <f t="shared" si="223"/>
        <v>16.5</v>
      </c>
      <c r="Q1469" s="9">
        <f t="shared" si="224"/>
        <v>35.725000000000001</v>
      </c>
      <c r="R1469" s="9">
        <f t="shared" si="225"/>
        <v>23.125</v>
      </c>
      <c r="S1469" s="9">
        <f t="shared" si="226"/>
        <v>21.675000000000001</v>
      </c>
      <c r="T1469" s="9">
        <f t="shared" si="227"/>
        <v>27.875</v>
      </c>
      <c r="U1469" s="8">
        <f t="shared" si="228"/>
        <v>26.841666666666669</v>
      </c>
      <c r="V1469" s="8">
        <f t="shared" si="229"/>
        <v>27.1</v>
      </c>
    </row>
    <row r="1470" spans="1:22" ht="13.5" x14ac:dyDescent="0.25">
      <c r="A1470" s="3">
        <f>RSI!A1470</f>
        <v>44455</v>
      </c>
      <c r="B1470" s="2">
        <f>RSI!B1470</f>
        <v>41</v>
      </c>
      <c r="C1470" s="2">
        <f>RSI!I1470</f>
        <v>6.2131694998441844E-3</v>
      </c>
      <c r="D1470" s="2">
        <f>MACD!E1470</f>
        <v>-7.8814030283965053E-2</v>
      </c>
      <c r="E1470" s="2">
        <f>MACD!F1470</f>
        <v>-6.8475208882532446E-2</v>
      </c>
      <c r="F1470" s="2">
        <f>'Moving Avg'!D1470</f>
        <v>41.018000000000001</v>
      </c>
      <c r="G1470" s="2">
        <f>'Moving Avg'!F1470</f>
        <v>41.026999999999987</v>
      </c>
      <c r="H1470" s="2">
        <f>'Moving Avg'!G1470</f>
        <v>41.507599999999982</v>
      </c>
      <c r="I1470" s="2">
        <f>'Moving Avg'!H1470</f>
        <v>44.498000000000012</v>
      </c>
      <c r="J1470" s="6" t="str">
        <f>OBV!F1470</f>
        <v>BEARISH</v>
      </c>
      <c r="K1470" s="6" t="str">
        <f>OBV!G1470</f>
        <v>NEUTRAL</v>
      </c>
      <c r="L1470" s="6" t="str">
        <f>OBV!H1470</f>
        <v>CONFIRMED BEARISH</v>
      </c>
      <c r="M1470" s="8">
        <f t="shared" si="220"/>
        <v>50</v>
      </c>
      <c r="N1470" s="8">
        <f t="shared" si="221"/>
        <v>45</v>
      </c>
      <c r="O1470" s="8">
        <f t="shared" si="222"/>
        <v>0</v>
      </c>
      <c r="P1470" s="8">
        <f t="shared" si="223"/>
        <v>16.5</v>
      </c>
      <c r="Q1470" s="9">
        <f t="shared" si="224"/>
        <v>35.725000000000001</v>
      </c>
      <c r="R1470" s="9">
        <f t="shared" si="225"/>
        <v>23.125</v>
      </c>
      <c r="S1470" s="9">
        <f t="shared" si="226"/>
        <v>21.675000000000001</v>
      </c>
      <c r="T1470" s="9">
        <f t="shared" si="227"/>
        <v>27.875</v>
      </c>
      <c r="U1470" s="8">
        <f t="shared" si="228"/>
        <v>26.841666666666669</v>
      </c>
      <c r="V1470" s="8">
        <f t="shared" si="229"/>
        <v>27.1</v>
      </c>
    </row>
    <row r="1471" spans="1:22" ht="13.5" x14ac:dyDescent="0.25">
      <c r="A1471" s="3">
        <f>RSI!A1471</f>
        <v>44456</v>
      </c>
      <c r="B1471" s="2">
        <f>RSI!B1471</f>
        <v>41</v>
      </c>
      <c r="C1471" s="2">
        <f>RSI!I1471</f>
        <v>6.2131694998441844E-3</v>
      </c>
      <c r="D1471" s="2">
        <f>MACD!E1471</f>
        <v>-7.3765570540977876E-2</v>
      </c>
      <c r="E1471" s="2">
        <f>MACD!F1471</f>
        <v>-6.9533281214221532E-2</v>
      </c>
      <c r="F1471" s="2">
        <f>'Moving Avg'!D1471</f>
        <v>41.012</v>
      </c>
      <c r="G1471" s="2">
        <f>'Moving Avg'!F1471</f>
        <v>41.025499999999987</v>
      </c>
      <c r="H1471" s="2">
        <f>'Moving Avg'!G1471</f>
        <v>41.481799999999986</v>
      </c>
      <c r="I1471" s="2">
        <f>'Moving Avg'!H1471</f>
        <v>44.473600000000005</v>
      </c>
      <c r="J1471" s="6" t="str">
        <f>OBV!F1471</f>
        <v>BEARISH</v>
      </c>
      <c r="K1471" s="6" t="str">
        <f>OBV!G1471</f>
        <v>NEUTRAL</v>
      </c>
      <c r="L1471" s="6" t="str">
        <f>OBV!H1471</f>
        <v>CONFIRMED BEARISH</v>
      </c>
      <c r="M1471" s="8">
        <f t="shared" si="220"/>
        <v>50</v>
      </c>
      <c r="N1471" s="8">
        <f t="shared" si="221"/>
        <v>45</v>
      </c>
      <c r="O1471" s="8">
        <f t="shared" si="222"/>
        <v>0</v>
      </c>
      <c r="P1471" s="8">
        <f t="shared" si="223"/>
        <v>16.5</v>
      </c>
      <c r="Q1471" s="9">
        <f t="shared" si="224"/>
        <v>35.725000000000001</v>
      </c>
      <c r="R1471" s="9">
        <f t="shared" si="225"/>
        <v>23.125</v>
      </c>
      <c r="S1471" s="9">
        <f t="shared" si="226"/>
        <v>21.675000000000001</v>
      </c>
      <c r="T1471" s="9">
        <f t="shared" si="227"/>
        <v>27.875</v>
      </c>
      <c r="U1471" s="8">
        <f t="shared" si="228"/>
        <v>26.841666666666669</v>
      </c>
      <c r="V1471" s="8">
        <f t="shared" si="229"/>
        <v>27.1</v>
      </c>
    </row>
    <row r="1472" spans="1:22" ht="13.5" x14ac:dyDescent="0.25">
      <c r="A1472" s="3">
        <f>RSI!A1472</f>
        <v>44459</v>
      </c>
      <c r="B1472" s="2">
        <f>RSI!B1472</f>
        <v>41</v>
      </c>
      <c r="C1472" s="2">
        <f>RSI!I1472</f>
        <v>6.2131694998441844E-3</v>
      </c>
      <c r="D1472" s="2">
        <f>MACD!E1472</f>
        <v>-6.8627710964094035E-2</v>
      </c>
      <c r="E1472" s="2">
        <f>MACD!F1472</f>
        <v>-6.9352167164196038E-2</v>
      </c>
      <c r="F1472" s="2">
        <f>'Moving Avg'!D1472</f>
        <v>41.006</v>
      </c>
      <c r="G1472" s="2">
        <f>'Moving Avg'!F1472</f>
        <v>41.023999999999987</v>
      </c>
      <c r="H1472" s="2">
        <f>'Moving Avg'!G1472</f>
        <v>41.455999999999989</v>
      </c>
      <c r="I1472" s="2">
        <f>'Moving Avg'!H1472</f>
        <v>44.443599999999989</v>
      </c>
      <c r="J1472" s="6" t="str">
        <f>OBV!F1472</f>
        <v>BEARISH</v>
      </c>
      <c r="K1472" s="6" t="str">
        <f>OBV!G1472</f>
        <v>NEUTRAL</v>
      </c>
      <c r="L1472" s="6" t="str">
        <f>OBV!H1472</f>
        <v>CONFIRMED BEARISH</v>
      </c>
      <c r="M1472" s="8">
        <f t="shared" si="220"/>
        <v>50</v>
      </c>
      <c r="N1472" s="8">
        <f t="shared" si="221"/>
        <v>0</v>
      </c>
      <c r="O1472" s="8">
        <f t="shared" si="222"/>
        <v>0</v>
      </c>
      <c r="P1472" s="8">
        <f t="shared" si="223"/>
        <v>16.5</v>
      </c>
      <c r="Q1472" s="9">
        <f t="shared" si="224"/>
        <v>19.975000000000001</v>
      </c>
      <c r="R1472" s="9">
        <f t="shared" si="225"/>
        <v>14.125</v>
      </c>
      <c r="S1472" s="9">
        <f t="shared" si="226"/>
        <v>14.925000000000001</v>
      </c>
      <c r="T1472" s="9">
        <f t="shared" si="227"/>
        <v>16.625</v>
      </c>
      <c r="U1472" s="8">
        <f t="shared" si="228"/>
        <v>16.341666666666669</v>
      </c>
      <c r="V1472" s="8">
        <f t="shared" si="229"/>
        <v>16.412500000000001</v>
      </c>
    </row>
    <row r="1473" spans="1:22" ht="13.5" x14ac:dyDescent="0.25">
      <c r="A1473" s="3">
        <f>RSI!A1473</f>
        <v>44460</v>
      </c>
      <c r="B1473" s="2">
        <f>RSI!B1473</f>
        <v>41</v>
      </c>
      <c r="C1473" s="2">
        <f>RSI!I1473</f>
        <v>6.2131694998441844E-3</v>
      </c>
      <c r="D1473" s="2">
        <f>MACD!E1473</f>
        <v>-6.3478359888598845E-2</v>
      </c>
      <c r="E1473" s="2">
        <f>MACD!F1473</f>
        <v>-6.8177405709076599E-2</v>
      </c>
      <c r="F1473" s="2">
        <f>'Moving Avg'!D1473</f>
        <v>41</v>
      </c>
      <c r="G1473" s="2">
        <f>'Moving Avg'!F1473</f>
        <v>41.022499999999994</v>
      </c>
      <c r="H1473" s="2">
        <f>'Moving Avg'!G1473</f>
        <v>41.430199999999985</v>
      </c>
      <c r="I1473" s="2">
        <f>'Moving Avg'!H1473</f>
        <v>44.41364999999999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  <c r="M1473" s="8">
        <f t="shared" si="220"/>
        <v>50</v>
      </c>
      <c r="N1473" s="8">
        <f t="shared" si="221"/>
        <v>0</v>
      </c>
      <c r="O1473" s="8">
        <f t="shared" si="222"/>
        <v>0</v>
      </c>
      <c r="P1473" s="8">
        <f t="shared" si="223"/>
        <v>16.5</v>
      </c>
      <c r="Q1473" s="9">
        <f t="shared" si="224"/>
        <v>19.975000000000001</v>
      </c>
      <c r="R1473" s="9">
        <f t="shared" si="225"/>
        <v>14.125</v>
      </c>
      <c r="S1473" s="9">
        <f t="shared" si="226"/>
        <v>14.925000000000001</v>
      </c>
      <c r="T1473" s="9">
        <f t="shared" si="227"/>
        <v>16.625</v>
      </c>
      <c r="U1473" s="8">
        <f t="shared" si="228"/>
        <v>16.341666666666669</v>
      </c>
      <c r="V1473" s="8">
        <f t="shared" si="229"/>
        <v>16.412500000000001</v>
      </c>
    </row>
    <row r="1474" spans="1:22" ht="13.5" x14ac:dyDescent="0.25">
      <c r="A1474" s="3">
        <f>RSI!A1474</f>
        <v>44461</v>
      </c>
      <c r="B1474" s="2">
        <f>RSI!B1474</f>
        <v>39.5</v>
      </c>
      <c r="C1474" s="2">
        <f>RSI!I1474</f>
        <v>4.8545619198137047E-4</v>
      </c>
      <c r="D1474" s="2">
        <f>MACD!E1474</f>
        <v>5.2732423545350571E-2</v>
      </c>
      <c r="E1474" s="2">
        <f>MACD!F1474</f>
        <v>-4.3995439858191168E-2</v>
      </c>
      <c r="F1474" s="2">
        <f>'Moving Avg'!D1474</f>
        <v>40.700000000000003</v>
      </c>
      <c r="G1474" s="2">
        <f>'Moving Avg'!F1474</f>
        <v>40.945999999999991</v>
      </c>
      <c r="H1474" s="2">
        <f>'Moving Avg'!G1474</f>
        <v>41.374399999999987</v>
      </c>
      <c r="I1474" s="2">
        <f>'Moving Avg'!H1474</f>
        <v>44.376199999999983</v>
      </c>
      <c r="J1474" s="6" t="str">
        <f>OBV!F1474</f>
        <v>BEARISH</v>
      </c>
      <c r="K1474" s="6" t="str">
        <f>OBV!G1474</f>
        <v>NEUTRAL</v>
      </c>
      <c r="L1474" s="6" t="str">
        <f>OBV!H1474</f>
        <v>CONFIRMED BEARISH</v>
      </c>
      <c r="M1474" s="8">
        <f t="shared" ref="M1474:M1537" si="230">IF(C1474&lt;30,50, IF(C1474&gt;70, 0, 25))</f>
        <v>50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16.5</v>
      </c>
      <c r="Q1474" s="9">
        <f t="shared" si="224"/>
        <v>19.975000000000001</v>
      </c>
      <c r="R1474" s="9">
        <f t="shared" si="225"/>
        <v>14.125</v>
      </c>
      <c r="S1474" s="9">
        <f t="shared" si="226"/>
        <v>14.925000000000001</v>
      </c>
      <c r="T1474" s="9">
        <f t="shared" si="227"/>
        <v>16.625</v>
      </c>
      <c r="U1474" s="8">
        <f t="shared" si="228"/>
        <v>16.341666666666669</v>
      </c>
      <c r="V1474" s="8">
        <f t="shared" si="229"/>
        <v>16.412500000000001</v>
      </c>
    </row>
    <row r="1475" spans="1:22" ht="13.5" x14ac:dyDescent="0.25">
      <c r="A1475" s="3">
        <f>RSI!A1475</f>
        <v>44462</v>
      </c>
      <c r="B1475" s="2">
        <f>RSI!B1475</f>
        <v>39.5</v>
      </c>
      <c r="C1475" s="2">
        <f>RSI!I1475</f>
        <v>4.8545619198137047E-4</v>
      </c>
      <c r="D1475" s="2">
        <f>MACD!E1475</f>
        <v>0.16061571628083726</v>
      </c>
      <c r="E1475" s="2">
        <f>MACD!F1475</f>
        <v>-3.0732086303854808E-3</v>
      </c>
      <c r="F1475" s="2">
        <f>'Moving Avg'!D1475</f>
        <v>40.4</v>
      </c>
      <c r="G1475" s="2">
        <f>'Moving Avg'!F1475</f>
        <v>40.869499999999995</v>
      </c>
      <c r="H1475" s="2">
        <f>'Moving Avg'!G1475</f>
        <v>41.318599999999989</v>
      </c>
      <c r="I1475" s="2">
        <f>'Moving Avg'!H1475</f>
        <v>44.338749999999976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  <c r="M1475" s="8">
        <f t="shared" si="230"/>
        <v>50</v>
      </c>
      <c r="N1475" s="8">
        <f t="shared" si="231"/>
        <v>0</v>
      </c>
      <c r="O1475" s="8">
        <f t="shared" si="232"/>
        <v>0</v>
      </c>
      <c r="P1475" s="8">
        <f t="shared" si="233"/>
        <v>16.5</v>
      </c>
      <c r="Q1475" s="9">
        <f t="shared" ref="Q1475:Q1538" si="234">0.35*M1475+N1475*0.35+O1475*0.15+P1475*0.15</f>
        <v>19.975000000000001</v>
      </c>
      <c r="R1475" s="9">
        <f t="shared" ref="R1475:R1538" si="235">M1475*0.2+N1475*0.2+O1475*0.35+P1475*0.25</f>
        <v>14.125</v>
      </c>
      <c r="S1475" s="9">
        <f t="shared" ref="S1475:S1538" si="236">M1475*0.15+N1475*0.15+O1475*0.25+P1475*0.45</f>
        <v>14.925000000000001</v>
      </c>
      <c r="T1475" s="9">
        <f t="shared" ref="T1475:T1538" si="237">0.25*SUM(M1475:P1475)</f>
        <v>16.625</v>
      </c>
      <c r="U1475" s="8">
        <f t="shared" ref="U1475:U1538" si="238">SUM(Q1475:S1475)/3</f>
        <v>16.341666666666669</v>
      </c>
      <c r="V1475" s="8">
        <f t="shared" ref="V1475:V1538" si="239">SUM(Q1475:T1475)/4</f>
        <v>16.412500000000001</v>
      </c>
    </row>
    <row r="1476" spans="1:22" ht="13.5" x14ac:dyDescent="0.25">
      <c r="A1476" s="3">
        <f>RSI!A1476</f>
        <v>44463</v>
      </c>
      <c r="B1476" s="2">
        <f>RSI!B1476</f>
        <v>39.200000000000003</v>
      </c>
      <c r="C1476" s="2">
        <f>RSI!I1476</f>
        <v>3.9993774164770457E-4</v>
      </c>
      <c r="D1476" s="2">
        <f>MACD!E1476</f>
        <v>0.28296740470572246</v>
      </c>
      <c r="E1476" s="2">
        <f>MACD!F1476</f>
        <v>5.413491403683611E-2</v>
      </c>
      <c r="F1476" s="2">
        <f>'Moving Avg'!D1476</f>
        <v>40.04</v>
      </c>
      <c r="G1476" s="2">
        <f>'Moving Avg'!F1476</f>
        <v>40.777999999999999</v>
      </c>
      <c r="H1476" s="2">
        <f>'Moving Avg'!G1476</f>
        <v>41.256799999999984</v>
      </c>
      <c r="I1476" s="2">
        <f>'Moving Avg'!H1476</f>
        <v>44.299799999999969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  <c r="M1476" s="8">
        <f t="shared" si="230"/>
        <v>50</v>
      </c>
      <c r="N1476" s="8">
        <f t="shared" si="231"/>
        <v>0</v>
      </c>
      <c r="O1476" s="8">
        <f t="shared" si="232"/>
        <v>0</v>
      </c>
      <c r="P1476" s="8">
        <f t="shared" si="233"/>
        <v>16.5</v>
      </c>
      <c r="Q1476" s="9">
        <f t="shared" si="234"/>
        <v>19.975000000000001</v>
      </c>
      <c r="R1476" s="9">
        <f t="shared" si="235"/>
        <v>14.125</v>
      </c>
      <c r="S1476" s="9">
        <f t="shared" si="236"/>
        <v>14.925000000000001</v>
      </c>
      <c r="T1476" s="9">
        <f t="shared" si="237"/>
        <v>16.625</v>
      </c>
      <c r="U1476" s="8">
        <f t="shared" si="238"/>
        <v>16.341666666666669</v>
      </c>
      <c r="V1476" s="8">
        <f t="shared" si="239"/>
        <v>16.412500000000001</v>
      </c>
    </row>
    <row r="1477" spans="1:22" ht="13.5" x14ac:dyDescent="0.25">
      <c r="A1477" s="3">
        <f>RSI!A1477</f>
        <v>44466</v>
      </c>
      <c r="B1477" s="2">
        <f>RSI!B1477</f>
        <v>39</v>
      </c>
      <c r="C1477" s="2">
        <f>RSI!I1477</f>
        <v>3.5503486121513106E-4</v>
      </c>
      <c r="D1477" s="2">
        <f>MACD!E1477</f>
        <v>0.41127180555478304</v>
      </c>
      <c r="E1477" s="2">
        <f>MACD!F1477</f>
        <v>0.12556229234042551</v>
      </c>
      <c r="F1477" s="2">
        <f>'Moving Avg'!D1477</f>
        <v>39.64</v>
      </c>
      <c r="G1477" s="2">
        <f>'Moving Avg'!F1477</f>
        <v>40.676499999999997</v>
      </c>
      <c r="H1477" s="2">
        <f>'Moving Avg'!G1477</f>
        <v>41.190999999999988</v>
      </c>
      <c r="I1477" s="2">
        <f>'Moving Avg'!H1477</f>
        <v>44.260299999999958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  <c r="M1477" s="8">
        <f t="shared" si="230"/>
        <v>50</v>
      </c>
      <c r="N1477" s="8">
        <f t="shared" si="231"/>
        <v>0</v>
      </c>
      <c r="O1477" s="8">
        <f t="shared" si="232"/>
        <v>0</v>
      </c>
      <c r="P1477" s="8">
        <f t="shared" si="233"/>
        <v>16.5</v>
      </c>
      <c r="Q1477" s="9">
        <f t="shared" si="234"/>
        <v>19.975000000000001</v>
      </c>
      <c r="R1477" s="9">
        <f t="shared" si="235"/>
        <v>14.125</v>
      </c>
      <c r="S1477" s="9">
        <f t="shared" si="236"/>
        <v>14.925000000000001</v>
      </c>
      <c r="T1477" s="9">
        <f t="shared" si="237"/>
        <v>16.625</v>
      </c>
      <c r="U1477" s="8">
        <f t="shared" si="238"/>
        <v>16.341666666666669</v>
      </c>
      <c r="V1477" s="8">
        <f t="shared" si="239"/>
        <v>16.412500000000001</v>
      </c>
    </row>
    <row r="1478" spans="1:22" ht="13.5" x14ac:dyDescent="0.25">
      <c r="A1478" s="3">
        <f>RSI!A1478</f>
        <v>44467</v>
      </c>
      <c r="B1478" s="2">
        <f>RSI!B1478</f>
        <v>37.6</v>
      </c>
      <c r="C1478" s="2">
        <f>RSI!I1478</f>
        <v>1.9228716881514174E-4</v>
      </c>
      <c r="D1478" s="2">
        <f>MACD!E1478</f>
        <v>0.63394594518803871</v>
      </c>
      <c r="E1478" s="2">
        <f>MACD!F1478</f>
        <v>0.22723902290994816</v>
      </c>
      <c r="F1478" s="2">
        <f>'Moving Avg'!D1478</f>
        <v>38.959999999999994</v>
      </c>
      <c r="G1478" s="2">
        <f>'Moving Avg'!F1478</f>
        <v>40.505000000000003</v>
      </c>
      <c r="H1478" s="2">
        <f>'Moving Avg'!G1478</f>
        <v>41.097199999999987</v>
      </c>
      <c r="I1478" s="2">
        <f>'Moving Avg'!H1478</f>
        <v>44.208299999999952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  <c r="M1478" s="8">
        <f t="shared" si="230"/>
        <v>50</v>
      </c>
      <c r="N1478" s="8">
        <f t="shared" si="231"/>
        <v>0</v>
      </c>
      <c r="O1478" s="8">
        <f t="shared" si="232"/>
        <v>0</v>
      </c>
      <c r="P1478" s="8">
        <f t="shared" si="233"/>
        <v>16.5</v>
      </c>
      <c r="Q1478" s="9">
        <f t="shared" si="234"/>
        <v>19.975000000000001</v>
      </c>
      <c r="R1478" s="9">
        <f t="shared" si="235"/>
        <v>14.125</v>
      </c>
      <c r="S1478" s="9">
        <f t="shared" si="236"/>
        <v>14.925000000000001</v>
      </c>
      <c r="T1478" s="9">
        <f t="shared" si="237"/>
        <v>16.625</v>
      </c>
      <c r="U1478" s="8">
        <f t="shared" si="238"/>
        <v>16.341666666666669</v>
      </c>
      <c r="V1478" s="8">
        <f t="shared" si="239"/>
        <v>16.412500000000001</v>
      </c>
    </row>
    <row r="1479" spans="1:22" ht="13.5" x14ac:dyDescent="0.25">
      <c r="A1479" s="3">
        <f>RSI!A1479</f>
        <v>44468</v>
      </c>
      <c r="B1479" s="2">
        <f>RSI!B1479</f>
        <v>37.6</v>
      </c>
      <c r="C1479" s="2">
        <f>RSI!I1479</f>
        <v>1.9228716881514174E-4</v>
      </c>
      <c r="D1479" s="2">
        <f>MACD!E1479</f>
        <v>0.83565422045411708</v>
      </c>
      <c r="E1479" s="2">
        <f>MACD!F1479</f>
        <v>0.34892206241878199</v>
      </c>
      <c r="F1479" s="2">
        <f>'Moving Avg'!D1479</f>
        <v>38.58</v>
      </c>
      <c r="G1479" s="2">
        <f>'Moving Avg'!F1479</f>
        <v>40.333500000000001</v>
      </c>
      <c r="H1479" s="2">
        <f>'Moving Avg'!G1479</f>
        <v>41.003399999999985</v>
      </c>
      <c r="I1479" s="2">
        <f>'Moving Avg'!H1479</f>
        <v>44.156299999999945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  <c r="M1479" s="8">
        <f t="shared" si="230"/>
        <v>50</v>
      </c>
      <c r="N1479" s="8">
        <f t="shared" si="231"/>
        <v>0</v>
      </c>
      <c r="O1479" s="8">
        <f t="shared" si="232"/>
        <v>0</v>
      </c>
      <c r="P1479" s="8">
        <f t="shared" si="233"/>
        <v>16.5</v>
      </c>
      <c r="Q1479" s="9">
        <f t="shared" si="234"/>
        <v>19.975000000000001</v>
      </c>
      <c r="R1479" s="9">
        <f t="shared" si="235"/>
        <v>14.125</v>
      </c>
      <c r="S1479" s="9">
        <f t="shared" si="236"/>
        <v>14.925000000000001</v>
      </c>
      <c r="T1479" s="9">
        <f t="shared" si="237"/>
        <v>16.625</v>
      </c>
      <c r="U1479" s="8">
        <f t="shared" si="238"/>
        <v>16.341666666666669</v>
      </c>
      <c r="V1479" s="8">
        <f t="shared" si="239"/>
        <v>16.412500000000001</v>
      </c>
    </row>
    <row r="1480" spans="1:22" ht="13.5" x14ac:dyDescent="0.25">
      <c r="A1480" s="3">
        <f>RSI!A1480</f>
        <v>44469</v>
      </c>
      <c r="B1480" s="2">
        <f>RSI!B1480</f>
        <v>37.6</v>
      </c>
      <c r="C1480" s="2">
        <f>RSI!I1480</f>
        <v>1.9228716881514174E-4</v>
      </c>
      <c r="D1480" s="2">
        <f>MACD!E1480</f>
        <v>1.0229110831787693</v>
      </c>
      <c r="E1480" s="2">
        <f>MACD!F1480</f>
        <v>0.48371986657077948</v>
      </c>
      <c r="F1480" s="2">
        <f>'Moving Avg'!D1480</f>
        <v>38.200000000000003</v>
      </c>
      <c r="G1480" s="2">
        <f>'Moving Avg'!F1480</f>
        <v>40.162000000000006</v>
      </c>
      <c r="H1480" s="2">
        <f>'Moving Avg'!G1480</f>
        <v>40.909599999999983</v>
      </c>
      <c r="I1480" s="2">
        <f>'Moving Avg'!H1480</f>
        <v>44.105299999999943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  <c r="M1480" s="8">
        <f t="shared" si="230"/>
        <v>50</v>
      </c>
      <c r="N1480" s="8">
        <f t="shared" si="231"/>
        <v>0</v>
      </c>
      <c r="O1480" s="8">
        <f t="shared" si="232"/>
        <v>0</v>
      </c>
      <c r="P1480" s="8">
        <f t="shared" si="233"/>
        <v>16.5</v>
      </c>
      <c r="Q1480" s="9">
        <f t="shared" si="234"/>
        <v>19.975000000000001</v>
      </c>
      <c r="R1480" s="9">
        <f t="shared" si="235"/>
        <v>14.125</v>
      </c>
      <c r="S1480" s="9">
        <f t="shared" si="236"/>
        <v>14.925000000000001</v>
      </c>
      <c r="T1480" s="9">
        <f t="shared" si="237"/>
        <v>16.625</v>
      </c>
      <c r="U1480" s="8">
        <f t="shared" si="238"/>
        <v>16.341666666666669</v>
      </c>
      <c r="V1480" s="8">
        <f t="shared" si="239"/>
        <v>16.412500000000001</v>
      </c>
    </row>
    <row r="1481" spans="1:22" ht="13.5" x14ac:dyDescent="0.25">
      <c r="A1481" s="3">
        <f>RSI!A1481</f>
        <v>44470</v>
      </c>
      <c r="B1481" s="2">
        <f>RSI!B1481</f>
        <v>37.6</v>
      </c>
      <c r="C1481" s="2">
        <f>RSI!I1481</f>
        <v>1.9228716881514174E-4</v>
      </c>
      <c r="D1481" s="2">
        <f>MACD!E1481</f>
        <v>1.1967116327986176</v>
      </c>
      <c r="E1481" s="2">
        <f>MACD!F1481</f>
        <v>0.62631821981634717</v>
      </c>
      <c r="F1481" s="2">
        <f>'Moving Avg'!D1481</f>
        <v>37.879999999999995</v>
      </c>
      <c r="G1481" s="2">
        <f>'Moving Avg'!F1481</f>
        <v>39.990500000000011</v>
      </c>
      <c r="H1481" s="2">
        <f>'Moving Avg'!G1481</f>
        <v>40.815799999999982</v>
      </c>
      <c r="I1481" s="2">
        <f>'Moving Avg'!H1481</f>
        <v>44.061449999999944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  <c r="M1481" s="8">
        <f t="shared" si="230"/>
        <v>50</v>
      </c>
      <c r="N1481" s="8">
        <f t="shared" si="231"/>
        <v>0</v>
      </c>
      <c r="O1481" s="8">
        <f t="shared" si="232"/>
        <v>0</v>
      </c>
      <c r="P1481" s="8">
        <f t="shared" si="233"/>
        <v>16.5</v>
      </c>
      <c r="Q1481" s="9">
        <f t="shared" si="234"/>
        <v>19.975000000000001</v>
      </c>
      <c r="R1481" s="9">
        <f t="shared" si="235"/>
        <v>14.125</v>
      </c>
      <c r="S1481" s="9">
        <f t="shared" si="236"/>
        <v>14.925000000000001</v>
      </c>
      <c r="T1481" s="9">
        <f t="shared" si="237"/>
        <v>16.625</v>
      </c>
      <c r="U1481" s="8">
        <f t="shared" si="238"/>
        <v>16.341666666666669</v>
      </c>
      <c r="V1481" s="8">
        <f t="shared" si="239"/>
        <v>16.412500000000001</v>
      </c>
    </row>
    <row r="1482" spans="1:22" ht="13.5" x14ac:dyDescent="0.25">
      <c r="A1482" s="3">
        <f>RSI!A1482</f>
        <v>44473</v>
      </c>
      <c r="B1482" s="2">
        <f>RSI!B1482</f>
        <v>37.6</v>
      </c>
      <c r="C1482" s="2">
        <f>RSI!I1482</f>
        <v>1.9228716881514174E-4</v>
      </c>
      <c r="D1482" s="2">
        <f>MACD!E1482</f>
        <v>1.3579888539218743</v>
      </c>
      <c r="E1482" s="2">
        <f>MACD!F1482</f>
        <v>0.77265234663745264</v>
      </c>
      <c r="F1482" s="2">
        <f>'Moving Avg'!D1482</f>
        <v>37.6</v>
      </c>
      <c r="G1482" s="2">
        <f>'Moving Avg'!F1482</f>
        <v>39.81900000000001</v>
      </c>
      <c r="H1482" s="2">
        <f>'Moving Avg'!G1482</f>
        <v>40.721999999999973</v>
      </c>
      <c r="I1482" s="2">
        <f>'Moving Avg'!H1482</f>
        <v>44.010449999999935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  <c r="M1482" s="8">
        <f t="shared" si="230"/>
        <v>50</v>
      </c>
      <c r="N1482" s="8">
        <f t="shared" si="231"/>
        <v>0</v>
      </c>
      <c r="O1482" s="8">
        <f t="shared" si="232"/>
        <v>0</v>
      </c>
      <c r="P1482" s="8">
        <f t="shared" si="233"/>
        <v>16.5</v>
      </c>
      <c r="Q1482" s="9">
        <f t="shared" si="234"/>
        <v>19.975000000000001</v>
      </c>
      <c r="R1482" s="9">
        <f t="shared" si="235"/>
        <v>14.125</v>
      </c>
      <c r="S1482" s="9">
        <f t="shared" si="236"/>
        <v>14.925000000000001</v>
      </c>
      <c r="T1482" s="9">
        <f t="shared" si="237"/>
        <v>16.625</v>
      </c>
      <c r="U1482" s="8">
        <f t="shared" si="238"/>
        <v>16.341666666666669</v>
      </c>
      <c r="V1482" s="8">
        <f t="shared" si="239"/>
        <v>16.412500000000001</v>
      </c>
    </row>
    <row r="1483" spans="1:22" ht="13.5" x14ac:dyDescent="0.25">
      <c r="A1483" s="3">
        <f>RSI!A1483</f>
        <v>44474</v>
      </c>
      <c r="B1483" s="2">
        <f>RSI!B1483</f>
        <v>37.6</v>
      </c>
      <c r="C1483" s="2">
        <f>RSI!I1483</f>
        <v>1.9228716881514174E-4</v>
      </c>
      <c r="D1483" s="2">
        <f>MACD!E1483</f>
        <v>1.5076164333897069</v>
      </c>
      <c r="E1483" s="2">
        <f>MACD!F1483</f>
        <v>0.91964516398790352</v>
      </c>
      <c r="F1483" s="2">
        <f>'Moving Avg'!D1483</f>
        <v>37.6</v>
      </c>
      <c r="G1483" s="2">
        <f>'Moving Avg'!F1483</f>
        <v>39.647500000000008</v>
      </c>
      <c r="H1483" s="2">
        <f>'Moving Avg'!G1483</f>
        <v>40.628199999999971</v>
      </c>
      <c r="I1483" s="2">
        <f>'Moving Avg'!H1483</f>
        <v>43.970199999999934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  <c r="M1483" s="8">
        <f t="shared" si="230"/>
        <v>50</v>
      </c>
      <c r="N1483" s="8">
        <f t="shared" si="231"/>
        <v>0</v>
      </c>
      <c r="O1483" s="8">
        <f t="shared" si="232"/>
        <v>0</v>
      </c>
      <c r="P1483" s="8">
        <f t="shared" si="233"/>
        <v>33</v>
      </c>
      <c r="Q1483" s="9">
        <f t="shared" si="234"/>
        <v>22.45</v>
      </c>
      <c r="R1483" s="9">
        <f t="shared" si="235"/>
        <v>18.25</v>
      </c>
      <c r="S1483" s="9">
        <f t="shared" si="236"/>
        <v>22.35</v>
      </c>
      <c r="T1483" s="9">
        <f t="shared" si="237"/>
        <v>20.75</v>
      </c>
      <c r="U1483" s="8">
        <f t="shared" si="238"/>
        <v>21.016666666666669</v>
      </c>
      <c r="V1483" s="8">
        <f t="shared" si="239"/>
        <v>20.950000000000003</v>
      </c>
    </row>
    <row r="1484" spans="1:22" ht="13.5" x14ac:dyDescent="0.25">
      <c r="A1484" s="3">
        <f>RSI!A1484</f>
        <v>44475</v>
      </c>
      <c r="B1484" s="2">
        <f>RSI!B1484</f>
        <v>37.6</v>
      </c>
      <c r="C1484" s="2">
        <f>RSI!I1484</f>
        <v>1.9228716881514174E-4</v>
      </c>
      <c r="D1484" s="2">
        <f>MACD!E1484</f>
        <v>1.4156424123643347</v>
      </c>
      <c r="E1484" s="2">
        <f>MACD!F1484</f>
        <v>1.0188446136631899</v>
      </c>
      <c r="F1484" s="2">
        <f>'Moving Avg'!D1484</f>
        <v>37.6</v>
      </c>
      <c r="G1484" s="2">
        <f>'Moving Avg'!F1484</f>
        <v>39.476000000000006</v>
      </c>
      <c r="H1484" s="2">
        <f>'Moving Avg'!G1484</f>
        <v>40.534399999999977</v>
      </c>
      <c r="I1484" s="2">
        <f>'Moving Avg'!H1484</f>
        <v>43.919699999999928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  <c r="M1484" s="8">
        <f t="shared" si="230"/>
        <v>50</v>
      </c>
      <c r="N1484" s="8">
        <f t="shared" si="231"/>
        <v>0</v>
      </c>
      <c r="O1484" s="8">
        <f t="shared" si="232"/>
        <v>0</v>
      </c>
      <c r="P1484" s="8">
        <f t="shared" si="233"/>
        <v>33</v>
      </c>
      <c r="Q1484" s="9">
        <f t="shared" si="234"/>
        <v>22.45</v>
      </c>
      <c r="R1484" s="9">
        <f t="shared" si="235"/>
        <v>18.25</v>
      </c>
      <c r="S1484" s="9">
        <f t="shared" si="236"/>
        <v>22.35</v>
      </c>
      <c r="T1484" s="9">
        <f t="shared" si="237"/>
        <v>20.75</v>
      </c>
      <c r="U1484" s="8">
        <f t="shared" si="238"/>
        <v>21.016666666666669</v>
      </c>
      <c r="V1484" s="8">
        <f t="shared" si="239"/>
        <v>20.950000000000003</v>
      </c>
    </row>
    <row r="1485" spans="1:22" ht="13.5" x14ac:dyDescent="0.25">
      <c r="A1485" s="3">
        <f>RSI!A1485</f>
        <v>44476</v>
      </c>
      <c r="B1485" s="2">
        <f>RSI!B1485</f>
        <v>36</v>
      </c>
      <c r="C1485" s="2">
        <f>RSI!I1485</f>
        <v>1.0227534910711711E-4</v>
      </c>
      <c r="D1485" s="2">
        <f>MACD!E1485</f>
        <v>1.4676212572890321</v>
      </c>
      <c r="E1485" s="2">
        <f>MACD!F1485</f>
        <v>1.1085999423883584</v>
      </c>
      <c r="F1485" s="2">
        <f>'Moving Avg'!D1485</f>
        <v>37.28</v>
      </c>
      <c r="G1485" s="2">
        <f>'Moving Avg'!F1485</f>
        <v>39.224500000000006</v>
      </c>
      <c r="H1485" s="2">
        <f>'Moving Avg'!G1485</f>
        <v>40.408599999999971</v>
      </c>
      <c r="I1485" s="2">
        <f>'Moving Avg'!H1485</f>
        <v>43.86069999999993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  <c r="M1485" s="8">
        <f t="shared" si="230"/>
        <v>50</v>
      </c>
      <c r="N1485" s="8">
        <f t="shared" si="231"/>
        <v>0</v>
      </c>
      <c r="O1485" s="8">
        <f t="shared" si="232"/>
        <v>0</v>
      </c>
      <c r="P1485" s="8">
        <f t="shared" si="233"/>
        <v>16.5</v>
      </c>
      <c r="Q1485" s="9">
        <f t="shared" si="234"/>
        <v>19.975000000000001</v>
      </c>
      <c r="R1485" s="9">
        <f t="shared" si="235"/>
        <v>14.125</v>
      </c>
      <c r="S1485" s="9">
        <f t="shared" si="236"/>
        <v>14.925000000000001</v>
      </c>
      <c r="T1485" s="9">
        <f t="shared" si="237"/>
        <v>16.625</v>
      </c>
      <c r="U1485" s="8">
        <f t="shared" si="238"/>
        <v>16.341666666666669</v>
      </c>
      <c r="V1485" s="8">
        <f t="shared" si="239"/>
        <v>16.412500000000001</v>
      </c>
    </row>
    <row r="1486" spans="1:22" ht="13.5" x14ac:dyDescent="0.25">
      <c r="A1486" s="3">
        <f>RSI!A1486</f>
        <v>44477</v>
      </c>
      <c r="B1486" s="2">
        <f>RSI!B1486</f>
        <v>35.950000000000003</v>
      </c>
      <c r="C1486" s="2">
        <f>RSI!I1486</f>
        <v>1.0068911792870949E-4</v>
      </c>
      <c r="D1486" s="2">
        <f>MACD!E1486</f>
        <v>1.4890562924033688</v>
      </c>
      <c r="E1486" s="2">
        <f>MACD!F1486</f>
        <v>1.1846912123913604</v>
      </c>
      <c r="F1486" s="2">
        <f>'Moving Avg'!D1486</f>
        <v>36.950000000000003</v>
      </c>
      <c r="G1486" s="2">
        <f>'Moving Avg'!F1486</f>
        <v>38.970500000000008</v>
      </c>
      <c r="H1486" s="2">
        <f>'Moving Avg'!G1486</f>
        <v>40.281799999999976</v>
      </c>
      <c r="I1486" s="2">
        <f>'Moving Avg'!H1486</f>
        <v>43.812199999999933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  <c r="M1486" s="8">
        <f t="shared" si="230"/>
        <v>50</v>
      </c>
      <c r="N1486" s="8">
        <f t="shared" si="231"/>
        <v>0</v>
      </c>
      <c r="O1486" s="8">
        <f t="shared" si="232"/>
        <v>0</v>
      </c>
      <c r="P1486" s="8">
        <f t="shared" si="233"/>
        <v>16.5</v>
      </c>
      <c r="Q1486" s="9">
        <f t="shared" si="234"/>
        <v>19.975000000000001</v>
      </c>
      <c r="R1486" s="9">
        <f t="shared" si="235"/>
        <v>14.125</v>
      </c>
      <c r="S1486" s="9">
        <f t="shared" si="236"/>
        <v>14.925000000000001</v>
      </c>
      <c r="T1486" s="9">
        <f t="shared" si="237"/>
        <v>16.625</v>
      </c>
      <c r="U1486" s="8">
        <f t="shared" si="238"/>
        <v>16.341666666666669</v>
      </c>
      <c r="V1486" s="8">
        <f t="shared" si="239"/>
        <v>16.412500000000001</v>
      </c>
    </row>
    <row r="1487" spans="1:22" ht="13.5" x14ac:dyDescent="0.25">
      <c r="A1487" s="3">
        <f>RSI!A1487</f>
        <v>44480</v>
      </c>
      <c r="B1487" s="2">
        <f>RSI!B1487</f>
        <v>35.950000000000003</v>
      </c>
      <c r="C1487" s="2">
        <f>RSI!I1487</f>
        <v>1.0068911792870949E-4</v>
      </c>
      <c r="D1487" s="2">
        <f>MACD!E1487</f>
        <v>1.495148627123676</v>
      </c>
      <c r="E1487" s="2">
        <f>MACD!F1487</f>
        <v>1.2467826953378236</v>
      </c>
      <c r="F1487" s="2">
        <f>'Moving Avg'!D1487</f>
        <v>36.620000000000005</v>
      </c>
      <c r="G1487" s="2">
        <f>'Moving Avg'!F1487</f>
        <v>38.716500000000011</v>
      </c>
      <c r="H1487" s="2">
        <f>'Moving Avg'!G1487</f>
        <v>40.15499999999998</v>
      </c>
      <c r="I1487" s="2">
        <f>'Moving Avg'!H1487</f>
        <v>43.763899999999929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  <c r="M1487" s="8">
        <f t="shared" si="230"/>
        <v>50</v>
      </c>
      <c r="N1487" s="8">
        <f t="shared" si="231"/>
        <v>0</v>
      </c>
      <c r="O1487" s="8">
        <f t="shared" si="232"/>
        <v>0</v>
      </c>
      <c r="P1487" s="8">
        <f t="shared" si="233"/>
        <v>16.5</v>
      </c>
      <c r="Q1487" s="9">
        <f t="shared" si="234"/>
        <v>19.975000000000001</v>
      </c>
      <c r="R1487" s="9">
        <f t="shared" si="235"/>
        <v>14.125</v>
      </c>
      <c r="S1487" s="9">
        <f t="shared" si="236"/>
        <v>14.925000000000001</v>
      </c>
      <c r="T1487" s="9">
        <f t="shared" si="237"/>
        <v>16.625</v>
      </c>
      <c r="U1487" s="8">
        <f t="shared" si="238"/>
        <v>16.341666666666669</v>
      </c>
      <c r="V1487" s="8">
        <f t="shared" si="239"/>
        <v>16.412500000000001</v>
      </c>
    </row>
    <row r="1488" spans="1:22" ht="13.5" x14ac:dyDescent="0.25">
      <c r="A1488" s="3">
        <f>RSI!A1488</f>
        <v>44481</v>
      </c>
      <c r="B1488" s="2">
        <f>RSI!B1488</f>
        <v>36.299999999999997</v>
      </c>
      <c r="C1488" s="2">
        <f>RSI!I1488</f>
        <v>11.183105188183973</v>
      </c>
      <c r="D1488" s="2">
        <f>MACD!E1488</f>
        <v>1.2763303864957294</v>
      </c>
      <c r="E1488" s="2">
        <f>MACD!F1488</f>
        <v>1.2526922335694048</v>
      </c>
      <c r="F1488" s="2">
        <f>'Moving Avg'!D1488</f>
        <v>36.36</v>
      </c>
      <c r="G1488" s="2">
        <f>'Moving Avg'!F1488</f>
        <v>38.480000000000004</v>
      </c>
      <c r="H1488" s="2">
        <f>'Moving Avg'!G1488</f>
        <v>40.035199999999975</v>
      </c>
      <c r="I1488" s="2">
        <f>'Moving Avg'!H1488</f>
        <v>43.707099999999926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  <c r="M1488" s="8">
        <f t="shared" si="230"/>
        <v>50</v>
      </c>
      <c r="N1488" s="8">
        <f t="shared" si="231"/>
        <v>0</v>
      </c>
      <c r="O1488" s="8">
        <f t="shared" si="232"/>
        <v>0</v>
      </c>
      <c r="P1488" s="8">
        <f t="shared" si="233"/>
        <v>16.5</v>
      </c>
      <c r="Q1488" s="9">
        <f t="shared" si="234"/>
        <v>19.975000000000001</v>
      </c>
      <c r="R1488" s="9">
        <f t="shared" si="235"/>
        <v>14.125</v>
      </c>
      <c r="S1488" s="9">
        <f t="shared" si="236"/>
        <v>14.925000000000001</v>
      </c>
      <c r="T1488" s="9">
        <f t="shared" si="237"/>
        <v>16.625</v>
      </c>
      <c r="U1488" s="8">
        <f t="shared" si="238"/>
        <v>16.341666666666669</v>
      </c>
      <c r="V1488" s="8">
        <f t="shared" si="239"/>
        <v>16.412500000000001</v>
      </c>
    </row>
    <row r="1489" spans="1:22" ht="13.5" x14ac:dyDescent="0.25">
      <c r="A1489" s="3">
        <f>RSI!A1489</f>
        <v>44482</v>
      </c>
      <c r="B1489" s="2">
        <f>RSI!B1489</f>
        <v>36.299999999999997</v>
      </c>
      <c r="C1489" s="2">
        <f>RSI!I1489</f>
        <v>11.183105188183973</v>
      </c>
      <c r="D1489" s="2">
        <f>MACD!E1489</f>
        <v>1.1051613331661869</v>
      </c>
      <c r="E1489" s="2">
        <f>MACD!F1489</f>
        <v>1.2231860534887613</v>
      </c>
      <c r="F1489" s="2">
        <f>'Moving Avg'!D1489</f>
        <v>36.1</v>
      </c>
      <c r="G1489" s="2">
        <f>'Moving Avg'!F1489</f>
        <v>38.245000000000005</v>
      </c>
      <c r="H1489" s="2">
        <f>'Moving Avg'!G1489</f>
        <v>39.915399999999977</v>
      </c>
      <c r="I1489" s="2">
        <f>'Moving Avg'!H1489</f>
        <v>43.649599999999928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  <c r="M1489" s="8">
        <f t="shared" si="230"/>
        <v>50</v>
      </c>
      <c r="N1489" s="8">
        <f t="shared" si="231"/>
        <v>100</v>
      </c>
      <c r="O1489" s="8">
        <f t="shared" si="232"/>
        <v>0</v>
      </c>
      <c r="P1489" s="8">
        <f t="shared" si="233"/>
        <v>16.5</v>
      </c>
      <c r="Q1489" s="9">
        <f t="shared" si="234"/>
        <v>54.975000000000001</v>
      </c>
      <c r="R1489" s="9">
        <f t="shared" si="235"/>
        <v>34.125</v>
      </c>
      <c r="S1489" s="9">
        <f t="shared" si="236"/>
        <v>29.925000000000001</v>
      </c>
      <c r="T1489" s="9">
        <f t="shared" si="237"/>
        <v>41.625</v>
      </c>
      <c r="U1489" s="8">
        <f t="shared" si="238"/>
        <v>39.674999999999997</v>
      </c>
      <c r="V1489" s="8">
        <f t="shared" si="239"/>
        <v>40.162499999999994</v>
      </c>
    </row>
    <row r="1490" spans="1:22" ht="13.5" x14ac:dyDescent="0.25">
      <c r="A1490" s="3">
        <f>RSI!A1490</f>
        <v>44483</v>
      </c>
      <c r="B1490" s="2">
        <f>RSI!B1490</f>
        <v>36.299999999999997</v>
      </c>
      <c r="C1490" s="2">
        <f>RSI!I1490</f>
        <v>11.183105188183973</v>
      </c>
      <c r="D1490" s="2">
        <f>MACD!E1490</f>
        <v>0.97327490866964439</v>
      </c>
      <c r="E1490" s="2">
        <f>MACD!F1490</f>
        <v>1.1732038245249379</v>
      </c>
      <c r="F1490" s="2">
        <f>'Moving Avg'!D1490</f>
        <v>36.160000000000004</v>
      </c>
      <c r="G1490" s="2">
        <f>'Moving Avg'!F1490</f>
        <v>38.010000000000005</v>
      </c>
      <c r="H1490" s="2">
        <f>'Moving Avg'!G1490</f>
        <v>39.820799999999977</v>
      </c>
      <c r="I1490" s="2">
        <f>'Moving Avg'!H1490</f>
        <v>43.592099999999931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  <c r="M1490" s="8">
        <f t="shared" si="230"/>
        <v>50</v>
      </c>
      <c r="N1490" s="8">
        <f t="shared" si="231"/>
        <v>100</v>
      </c>
      <c r="O1490" s="8">
        <f t="shared" si="232"/>
        <v>0</v>
      </c>
      <c r="P1490" s="8">
        <f t="shared" si="233"/>
        <v>83.5</v>
      </c>
      <c r="Q1490" s="9">
        <f t="shared" si="234"/>
        <v>65.025000000000006</v>
      </c>
      <c r="R1490" s="9">
        <f t="shared" si="235"/>
        <v>50.875</v>
      </c>
      <c r="S1490" s="9">
        <f t="shared" si="236"/>
        <v>60.075000000000003</v>
      </c>
      <c r="T1490" s="9">
        <f t="shared" si="237"/>
        <v>58.375</v>
      </c>
      <c r="U1490" s="8">
        <f t="shared" si="238"/>
        <v>58.658333333333339</v>
      </c>
      <c r="V1490" s="8">
        <f t="shared" si="239"/>
        <v>58.587500000000006</v>
      </c>
    </row>
    <row r="1491" spans="1:22" ht="13.5" x14ac:dyDescent="0.25">
      <c r="A1491" s="3">
        <f>RSI!A1491</f>
        <v>44488</v>
      </c>
      <c r="B1491" s="2">
        <f>RSI!B1491</f>
        <v>36.299999999999997</v>
      </c>
      <c r="C1491" s="2">
        <f>RSI!I1491</f>
        <v>11.183105188183973</v>
      </c>
      <c r="D1491" s="2">
        <f>MACD!E1491</f>
        <v>0.87366845177155739</v>
      </c>
      <c r="E1491" s="2">
        <f>MACD!F1491</f>
        <v>1.1132967499742619</v>
      </c>
      <c r="F1491" s="2">
        <f>'Moving Avg'!D1491</f>
        <v>36.229999999999997</v>
      </c>
      <c r="G1491" s="2">
        <f>'Moving Avg'!F1491</f>
        <v>37.774999999999999</v>
      </c>
      <c r="H1491" s="2">
        <f>'Moving Avg'!G1491</f>
        <v>39.726199999999977</v>
      </c>
      <c r="I1491" s="2">
        <f>'Moving Avg'!H1491</f>
        <v>43.534599999999926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  <c r="M1491" s="8">
        <f t="shared" si="230"/>
        <v>50</v>
      </c>
      <c r="N1491" s="8">
        <f t="shared" si="231"/>
        <v>100</v>
      </c>
      <c r="O1491" s="8">
        <f t="shared" si="232"/>
        <v>0</v>
      </c>
      <c r="P1491" s="8">
        <f t="shared" si="233"/>
        <v>83.5</v>
      </c>
      <c r="Q1491" s="9">
        <f t="shared" si="234"/>
        <v>65.025000000000006</v>
      </c>
      <c r="R1491" s="9">
        <f t="shared" si="235"/>
        <v>50.875</v>
      </c>
      <c r="S1491" s="9">
        <f t="shared" si="236"/>
        <v>60.075000000000003</v>
      </c>
      <c r="T1491" s="9">
        <f t="shared" si="237"/>
        <v>58.375</v>
      </c>
      <c r="U1491" s="8">
        <f t="shared" si="238"/>
        <v>58.658333333333339</v>
      </c>
      <c r="V1491" s="8">
        <f t="shared" si="239"/>
        <v>58.587500000000006</v>
      </c>
    </row>
    <row r="1492" spans="1:22" ht="13.5" x14ac:dyDescent="0.25">
      <c r="A1492" s="3">
        <f>RSI!A1492</f>
        <v>44489</v>
      </c>
      <c r="B1492" s="2">
        <f>RSI!B1492</f>
        <v>36.299999999999997</v>
      </c>
      <c r="C1492" s="2">
        <f>RSI!I1492</f>
        <v>11.183105188183973</v>
      </c>
      <c r="D1492" s="2">
        <f>MACD!E1492</f>
        <v>0.80048768409616855</v>
      </c>
      <c r="E1492" s="2">
        <f>MACD!F1492</f>
        <v>1.0507349367986432</v>
      </c>
      <c r="F1492" s="2">
        <f>'Moving Avg'!D1492</f>
        <v>36.299999999999997</v>
      </c>
      <c r="G1492" s="2">
        <f>'Moving Avg'!F1492</f>
        <v>37.54</v>
      </c>
      <c r="H1492" s="2">
        <f>'Moving Avg'!G1492</f>
        <v>39.631599999999978</v>
      </c>
      <c r="I1492" s="2">
        <f>'Moving Avg'!H1492</f>
        <v>43.477099999999929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  <c r="M1492" s="8">
        <f t="shared" si="230"/>
        <v>50</v>
      </c>
      <c r="N1492" s="8">
        <f t="shared" si="231"/>
        <v>100</v>
      </c>
      <c r="O1492" s="8">
        <f t="shared" si="232"/>
        <v>0</v>
      </c>
      <c r="P1492" s="8">
        <f t="shared" si="233"/>
        <v>83.5</v>
      </c>
      <c r="Q1492" s="9">
        <f t="shared" si="234"/>
        <v>65.025000000000006</v>
      </c>
      <c r="R1492" s="9">
        <f t="shared" si="235"/>
        <v>50.875</v>
      </c>
      <c r="S1492" s="9">
        <f t="shared" si="236"/>
        <v>60.075000000000003</v>
      </c>
      <c r="T1492" s="9">
        <f t="shared" si="237"/>
        <v>58.375</v>
      </c>
      <c r="U1492" s="8">
        <f t="shared" si="238"/>
        <v>58.658333333333339</v>
      </c>
      <c r="V1492" s="8">
        <f t="shared" si="239"/>
        <v>58.587500000000006</v>
      </c>
    </row>
    <row r="1493" spans="1:22" ht="13.5" x14ac:dyDescent="0.25">
      <c r="A1493" s="3">
        <f>RSI!A1493</f>
        <v>44490</v>
      </c>
      <c r="B1493" s="2">
        <f>RSI!B1493</f>
        <v>36</v>
      </c>
      <c r="C1493" s="2">
        <f>RSI!I1493</f>
        <v>9.8196756264257203</v>
      </c>
      <c r="D1493" s="2">
        <f>MACD!E1493</f>
        <v>0.7710669950730491</v>
      </c>
      <c r="E1493" s="2">
        <f>MACD!F1493</f>
        <v>0.99480134845352441</v>
      </c>
      <c r="F1493" s="2">
        <f>'Moving Avg'!D1493</f>
        <v>36.239999999999995</v>
      </c>
      <c r="G1493" s="2">
        <f>'Moving Avg'!F1493</f>
        <v>37.289999999999992</v>
      </c>
      <c r="H1493" s="2">
        <f>'Moving Avg'!G1493</f>
        <v>39.530999999999977</v>
      </c>
      <c r="I1493" s="2">
        <f>'Moving Avg'!H1493</f>
        <v>43.418099999999932</v>
      </c>
      <c r="J1493" s="6" t="str">
        <f>OBV!F1493</f>
        <v>BEARISH</v>
      </c>
      <c r="K1493" s="6" t="str">
        <f>OBV!G1493</f>
        <v>NEUTRAL</v>
      </c>
      <c r="L1493" s="6" t="str">
        <f>OBV!H1493</f>
        <v>CONFIRMED BEARISH</v>
      </c>
      <c r="M1493" s="8">
        <f t="shared" si="230"/>
        <v>50</v>
      </c>
      <c r="N1493" s="8">
        <f t="shared" si="231"/>
        <v>100</v>
      </c>
      <c r="O1493" s="8">
        <f t="shared" si="232"/>
        <v>0</v>
      </c>
      <c r="P1493" s="8">
        <f t="shared" si="233"/>
        <v>16.5</v>
      </c>
      <c r="Q1493" s="9">
        <f t="shared" si="234"/>
        <v>54.975000000000001</v>
      </c>
      <c r="R1493" s="9">
        <f t="shared" si="235"/>
        <v>34.125</v>
      </c>
      <c r="S1493" s="9">
        <f t="shared" si="236"/>
        <v>29.925000000000001</v>
      </c>
      <c r="T1493" s="9">
        <f t="shared" si="237"/>
        <v>41.625</v>
      </c>
      <c r="U1493" s="8">
        <f t="shared" si="238"/>
        <v>39.674999999999997</v>
      </c>
      <c r="V1493" s="8">
        <f t="shared" si="239"/>
        <v>40.162499999999994</v>
      </c>
    </row>
    <row r="1494" spans="1:22" ht="13.5" x14ac:dyDescent="0.25">
      <c r="A1494" s="3">
        <f>RSI!A1494</f>
        <v>44491</v>
      </c>
      <c r="B1494" s="2">
        <f>RSI!B1494</f>
        <v>36</v>
      </c>
      <c r="C1494" s="2">
        <f>RSI!I1494</f>
        <v>9.8196756264256919</v>
      </c>
      <c r="D1494" s="2">
        <f>MACD!E1494</f>
        <v>0.75746312766094093</v>
      </c>
      <c r="E1494" s="2">
        <f>MACD!F1494</f>
        <v>0.94733370429500785</v>
      </c>
      <c r="F1494" s="2">
        <f>'Moving Avg'!D1494</f>
        <v>36.179999999999993</v>
      </c>
      <c r="G1494" s="2">
        <f>'Moving Avg'!F1494</f>
        <v>37.114999999999995</v>
      </c>
      <c r="H1494" s="2">
        <f>'Moving Avg'!G1494</f>
        <v>39.430399999999977</v>
      </c>
      <c r="I1494" s="2">
        <f>'Moving Avg'!H1494</f>
        <v>43.359099999999934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  <c r="M1494" s="8">
        <f t="shared" si="230"/>
        <v>50</v>
      </c>
      <c r="N1494" s="8">
        <f t="shared" si="231"/>
        <v>100</v>
      </c>
      <c r="O1494" s="8">
        <f t="shared" si="232"/>
        <v>0</v>
      </c>
      <c r="P1494" s="8">
        <f t="shared" si="233"/>
        <v>16.5</v>
      </c>
      <c r="Q1494" s="9">
        <f t="shared" si="234"/>
        <v>54.975000000000001</v>
      </c>
      <c r="R1494" s="9">
        <f t="shared" si="235"/>
        <v>34.125</v>
      </c>
      <c r="S1494" s="9">
        <f t="shared" si="236"/>
        <v>29.925000000000001</v>
      </c>
      <c r="T1494" s="9">
        <f t="shared" si="237"/>
        <v>41.625</v>
      </c>
      <c r="U1494" s="8">
        <f t="shared" si="238"/>
        <v>39.674999999999997</v>
      </c>
      <c r="V1494" s="8">
        <f t="shared" si="239"/>
        <v>40.162499999999994</v>
      </c>
    </row>
    <row r="1495" spans="1:22" ht="13.5" x14ac:dyDescent="0.25">
      <c r="A1495" s="3">
        <f>RSI!A1495</f>
        <v>44494</v>
      </c>
      <c r="B1495" s="2">
        <f>RSI!B1495</f>
        <v>36</v>
      </c>
      <c r="C1495" s="2">
        <f>RSI!I1495</f>
        <v>9.8196756264256919</v>
      </c>
      <c r="D1495" s="2">
        <f>MACD!E1495</f>
        <v>0.5102525406268299</v>
      </c>
      <c r="E1495" s="2">
        <f>MACD!F1495</f>
        <v>0.85991747156137233</v>
      </c>
      <c r="F1495" s="2">
        <f>'Moving Avg'!D1495</f>
        <v>36.119999999999997</v>
      </c>
      <c r="G1495" s="2">
        <f>'Moving Avg'!F1495</f>
        <v>36.939999999999991</v>
      </c>
      <c r="H1495" s="2">
        <f>'Moving Avg'!G1495</f>
        <v>39.329799999999977</v>
      </c>
      <c r="I1495" s="2">
        <f>'Moving Avg'!H1495</f>
        <v>43.300099999999937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  <c r="M1495" s="8">
        <f t="shared" si="230"/>
        <v>50</v>
      </c>
      <c r="N1495" s="8">
        <f t="shared" si="231"/>
        <v>100</v>
      </c>
      <c r="O1495" s="8">
        <f t="shared" si="232"/>
        <v>0</v>
      </c>
      <c r="P1495" s="8">
        <f t="shared" si="233"/>
        <v>16.5</v>
      </c>
      <c r="Q1495" s="9">
        <f t="shared" si="234"/>
        <v>54.975000000000001</v>
      </c>
      <c r="R1495" s="9">
        <f t="shared" si="235"/>
        <v>34.125</v>
      </c>
      <c r="S1495" s="9">
        <f t="shared" si="236"/>
        <v>29.925000000000001</v>
      </c>
      <c r="T1495" s="9">
        <f t="shared" si="237"/>
        <v>41.625</v>
      </c>
      <c r="U1495" s="8">
        <f t="shared" si="238"/>
        <v>39.674999999999997</v>
      </c>
      <c r="V1495" s="8">
        <f t="shared" si="239"/>
        <v>40.162499999999994</v>
      </c>
    </row>
    <row r="1496" spans="1:22" ht="13.5" x14ac:dyDescent="0.25">
      <c r="A1496" s="3">
        <f>RSI!A1496</f>
        <v>44495</v>
      </c>
      <c r="B1496" s="2">
        <f>RSI!B1496</f>
        <v>36</v>
      </c>
      <c r="C1496" s="2">
        <f>RSI!I1496</f>
        <v>9.8196756264256919</v>
      </c>
      <c r="D1496" s="2">
        <f>MACD!E1496</f>
        <v>0.30306188080663787</v>
      </c>
      <c r="E1496" s="2">
        <f>MACD!F1496</f>
        <v>0.74854635341042541</v>
      </c>
      <c r="F1496" s="2">
        <f>'Moving Avg'!D1496</f>
        <v>36.06</v>
      </c>
      <c r="G1496" s="2">
        <f>'Moving Avg'!F1496</f>
        <v>36.779999999999994</v>
      </c>
      <c r="H1496" s="2">
        <f>'Moving Avg'!G1496</f>
        <v>39.229199999999977</v>
      </c>
      <c r="I1496" s="2">
        <f>'Moving Avg'!H1496</f>
        <v>43.241099999999939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  <c r="M1496" s="8">
        <f t="shared" si="230"/>
        <v>50</v>
      </c>
      <c r="N1496" s="8">
        <f t="shared" si="231"/>
        <v>100</v>
      </c>
      <c r="O1496" s="8">
        <f t="shared" si="232"/>
        <v>0</v>
      </c>
      <c r="P1496" s="8">
        <f t="shared" si="233"/>
        <v>16.5</v>
      </c>
      <c r="Q1496" s="9">
        <f t="shared" si="234"/>
        <v>54.975000000000001</v>
      </c>
      <c r="R1496" s="9">
        <f t="shared" si="235"/>
        <v>34.125</v>
      </c>
      <c r="S1496" s="9">
        <f t="shared" si="236"/>
        <v>29.925000000000001</v>
      </c>
      <c r="T1496" s="9">
        <f t="shared" si="237"/>
        <v>41.625</v>
      </c>
      <c r="U1496" s="8">
        <f t="shared" si="238"/>
        <v>39.674999999999997</v>
      </c>
      <c r="V1496" s="8">
        <f t="shared" si="239"/>
        <v>40.162499999999994</v>
      </c>
    </row>
    <row r="1497" spans="1:22" ht="13.5" x14ac:dyDescent="0.25">
      <c r="A1497" s="3">
        <f>RSI!A1497</f>
        <v>44496</v>
      </c>
      <c r="B1497" s="2">
        <f>RSI!B1497</f>
        <v>36</v>
      </c>
      <c r="C1497" s="2">
        <f>RSI!I1497</f>
        <v>9.8196756264257203</v>
      </c>
      <c r="D1497" s="2">
        <f>MACD!E1497</f>
        <v>0.13670951905798034</v>
      </c>
      <c r="E1497" s="2">
        <f>MACD!F1497</f>
        <v>0.62617898653993642</v>
      </c>
      <c r="F1497" s="2">
        <f>'Moving Avg'!D1497</f>
        <v>36</v>
      </c>
      <c r="G1497" s="2">
        <f>'Moving Avg'!F1497</f>
        <v>36.629999999999995</v>
      </c>
      <c r="H1497" s="2">
        <f>'Moving Avg'!G1497</f>
        <v>39.128599999999977</v>
      </c>
      <c r="I1497" s="2">
        <f>'Moving Avg'!H1497</f>
        <v>43.182099999999949</v>
      </c>
      <c r="J1497" s="6" t="str">
        <f>OBV!F1497</f>
        <v>BEARISH</v>
      </c>
      <c r="K1497" s="6" t="str">
        <f>OBV!G1497</f>
        <v>NEUTRAL</v>
      </c>
      <c r="L1497" s="6" t="str">
        <f>OBV!H1497</f>
        <v>CONFIRMED BEARISH</v>
      </c>
      <c r="M1497" s="8">
        <f t="shared" si="230"/>
        <v>50</v>
      </c>
      <c r="N1497" s="8">
        <f t="shared" si="231"/>
        <v>100</v>
      </c>
      <c r="O1497" s="8">
        <f t="shared" si="232"/>
        <v>0</v>
      </c>
      <c r="P1497" s="8">
        <f t="shared" si="233"/>
        <v>16.5</v>
      </c>
      <c r="Q1497" s="9">
        <f t="shared" si="234"/>
        <v>54.975000000000001</v>
      </c>
      <c r="R1497" s="9">
        <f t="shared" si="235"/>
        <v>34.125</v>
      </c>
      <c r="S1497" s="9">
        <f t="shared" si="236"/>
        <v>29.925000000000001</v>
      </c>
      <c r="T1497" s="9">
        <f t="shared" si="237"/>
        <v>41.625</v>
      </c>
      <c r="U1497" s="8">
        <f t="shared" si="238"/>
        <v>39.674999999999997</v>
      </c>
      <c r="V1497" s="8">
        <f t="shared" si="239"/>
        <v>40.162499999999994</v>
      </c>
    </row>
    <row r="1498" spans="1:22" ht="13.5" x14ac:dyDescent="0.25">
      <c r="A1498" s="3">
        <f>RSI!A1498</f>
        <v>44497</v>
      </c>
      <c r="B1498" s="2">
        <f>RSI!B1498</f>
        <v>36</v>
      </c>
      <c r="C1498" s="2">
        <f>RSI!I1498</f>
        <v>9.8196756264256919</v>
      </c>
      <c r="D1498" s="2">
        <f>MACD!E1498</f>
        <v>5.8094882143130633E-2</v>
      </c>
      <c r="E1498" s="2">
        <f>MACD!F1498</f>
        <v>0.51256216566057522</v>
      </c>
      <c r="F1498" s="2">
        <f>'Moving Avg'!D1498</f>
        <v>36</v>
      </c>
      <c r="G1498" s="2">
        <f>'Moving Avg'!F1498</f>
        <v>36.549999999999997</v>
      </c>
      <c r="H1498" s="2">
        <f>'Moving Avg'!G1498</f>
        <v>39.027999999999977</v>
      </c>
      <c r="I1498" s="2">
        <f>'Moving Avg'!H1498</f>
        <v>43.123099999999937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  <c r="M1498" s="8">
        <f t="shared" si="230"/>
        <v>50</v>
      </c>
      <c r="N1498" s="8">
        <f t="shared" si="231"/>
        <v>100</v>
      </c>
      <c r="O1498" s="8">
        <f t="shared" si="232"/>
        <v>0</v>
      </c>
      <c r="P1498" s="8">
        <f t="shared" si="233"/>
        <v>33</v>
      </c>
      <c r="Q1498" s="9">
        <f t="shared" si="234"/>
        <v>57.45</v>
      </c>
      <c r="R1498" s="9">
        <f t="shared" si="235"/>
        <v>38.25</v>
      </c>
      <c r="S1498" s="9">
        <f t="shared" si="236"/>
        <v>37.35</v>
      </c>
      <c r="T1498" s="9">
        <f t="shared" si="237"/>
        <v>45.75</v>
      </c>
      <c r="U1498" s="8">
        <f t="shared" si="238"/>
        <v>44.35</v>
      </c>
      <c r="V1498" s="8">
        <f t="shared" si="239"/>
        <v>44.7</v>
      </c>
    </row>
    <row r="1499" spans="1:22" ht="13.5" x14ac:dyDescent="0.25">
      <c r="A1499" s="3">
        <f>RSI!A1499</f>
        <v>44498</v>
      </c>
      <c r="B1499" s="2">
        <f>RSI!B1499</f>
        <v>36</v>
      </c>
      <c r="C1499" s="2">
        <f>RSI!I1499</f>
        <v>9.8196756264256919</v>
      </c>
      <c r="D1499" s="2">
        <f>MACD!E1499</f>
        <v>-7.4102862654967794E-4</v>
      </c>
      <c r="E1499" s="2">
        <f>MACD!F1499</f>
        <v>0.40990152680315028</v>
      </c>
      <c r="F1499" s="2">
        <f>'Moving Avg'!D1499</f>
        <v>36</v>
      </c>
      <c r="G1499" s="2">
        <f>'Moving Avg'!F1499</f>
        <v>36.470000000000006</v>
      </c>
      <c r="H1499" s="2">
        <f>'Moving Avg'!G1499</f>
        <v>38.927399999999977</v>
      </c>
      <c r="I1499" s="2">
        <f>'Moving Avg'!H1499</f>
        <v>43.064099999999947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  <c r="M1499" s="8">
        <f t="shared" si="230"/>
        <v>50</v>
      </c>
      <c r="N1499" s="8">
        <f t="shared" si="231"/>
        <v>100</v>
      </c>
      <c r="O1499" s="8">
        <f t="shared" si="232"/>
        <v>0</v>
      </c>
      <c r="P1499" s="8">
        <f t="shared" si="233"/>
        <v>33</v>
      </c>
      <c r="Q1499" s="9">
        <f t="shared" si="234"/>
        <v>57.45</v>
      </c>
      <c r="R1499" s="9">
        <f t="shared" si="235"/>
        <v>38.25</v>
      </c>
      <c r="S1499" s="9">
        <f t="shared" si="236"/>
        <v>37.35</v>
      </c>
      <c r="T1499" s="9">
        <f t="shared" si="237"/>
        <v>45.75</v>
      </c>
      <c r="U1499" s="8">
        <f t="shared" si="238"/>
        <v>44.35</v>
      </c>
      <c r="V1499" s="8">
        <f t="shared" si="239"/>
        <v>44.7</v>
      </c>
    </row>
    <row r="1500" spans="1:22" ht="13.5" x14ac:dyDescent="0.25">
      <c r="A1500" s="3">
        <f>RSI!A1500</f>
        <v>44501</v>
      </c>
      <c r="B1500" s="2">
        <f>RSI!B1500</f>
        <v>36</v>
      </c>
      <c r="C1500" s="2">
        <f>RSI!I1500</f>
        <v>9.8196756264256919</v>
      </c>
      <c r="D1500" s="2">
        <f>MACD!E1500</f>
        <v>-4.3410291723859018E-2</v>
      </c>
      <c r="E1500" s="2">
        <f>MACD!F1500</f>
        <v>0.31923916309774841</v>
      </c>
      <c r="F1500" s="2">
        <f>'Moving Avg'!D1500</f>
        <v>36</v>
      </c>
      <c r="G1500" s="2">
        <f>'Moving Avg'!F1500</f>
        <v>36.39</v>
      </c>
      <c r="H1500" s="2">
        <f>'Moving Avg'!G1500</f>
        <v>38.826799999999977</v>
      </c>
      <c r="I1500" s="2">
        <f>'Moving Avg'!H1500</f>
        <v>43.005099999999956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  <c r="M1500" s="8">
        <f t="shared" si="230"/>
        <v>50</v>
      </c>
      <c r="N1500" s="8">
        <f t="shared" si="231"/>
        <v>100</v>
      </c>
      <c r="O1500" s="8">
        <f t="shared" si="232"/>
        <v>0</v>
      </c>
      <c r="P1500" s="8">
        <f t="shared" si="233"/>
        <v>33</v>
      </c>
      <c r="Q1500" s="9">
        <f t="shared" si="234"/>
        <v>57.45</v>
      </c>
      <c r="R1500" s="9">
        <f t="shared" si="235"/>
        <v>38.25</v>
      </c>
      <c r="S1500" s="9">
        <f t="shared" si="236"/>
        <v>37.35</v>
      </c>
      <c r="T1500" s="9">
        <f t="shared" si="237"/>
        <v>45.75</v>
      </c>
      <c r="U1500" s="8">
        <f t="shared" si="238"/>
        <v>44.35</v>
      </c>
      <c r="V1500" s="8">
        <f t="shared" si="239"/>
        <v>44.7</v>
      </c>
    </row>
    <row r="1501" spans="1:22" ht="13.5" x14ac:dyDescent="0.25">
      <c r="A1501" s="3">
        <f>RSI!A1501</f>
        <v>44502</v>
      </c>
      <c r="B1501" s="2">
        <f>RSI!B1501</f>
        <v>36</v>
      </c>
      <c r="C1501" s="2">
        <f>RSI!I1501</f>
        <v>9.8196756264257203</v>
      </c>
      <c r="D1501" s="2">
        <f>MACD!E1501</f>
        <v>-7.2927118461365126E-2</v>
      </c>
      <c r="E1501" s="2">
        <f>MACD!F1501</f>
        <v>0.2408059067859257</v>
      </c>
      <c r="F1501" s="2">
        <f>'Moving Avg'!D1501</f>
        <v>36</v>
      </c>
      <c r="G1501" s="2">
        <f>'Moving Avg'!F1501</f>
        <v>36.31</v>
      </c>
      <c r="H1501" s="2">
        <f>'Moving Avg'!G1501</f>
        <v>38.726199999999977</v>
      </c>
      <c r="I1501" s="2">
        <f>'Moving Avg'!H1501</f>
        <v>42.946099999999959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  <c r="M1501" s="8">
        <f t="shared" si="230"/>
        <v>50</v>
      </c>
      <c r="N1501" s="8">
        <f t="shared" si="231"/>
        <v>100</v>
      </c>
      <c r="O1501" s="8">
        <f t="shared" si="232"/>
        <v>0</v>
      </c>
      <c r="P1501" s="8">
        <f t="shared" si="233"/>
        <v>33</v>
      </c>
      <c r="Q1501" s="9">
        <f t="shared" si="234"/>
        <v>57.45</v>
      </c>
      <c r="R1501" s="9">
        <f t="shared" si="235"/>
        <v>38.25</v>
      </c>
      <c r="S1501" s="9">
        <f t="shared" si="236"/>
        <v>37.35</v>
      </c>
      <c r="T1501" s="9">
        <f t="shared" si="237"/>
        <v>45.75</v>
      </c>
      <c r="U1501" s="8">
        <f t="shared" si="238"/>
        <v>44.35</v>
      </c>
      <c r="V1501" s="8">
        <f t="shared" si="239"/>
        <v>44.7</v>
      </c>
    </row>
    <row r="1502" spans="1:22" ht="13.5" x14ac:dyDescent="0.25">
      <c r="A1502" s="3">
        <f>RSI!A1502</f>
        <v>44503</v>
      </c>
      <c r="B1502" s="2">
        <f>RSI!B1502</f>
        <v>36</v>
      </c>
      <c r="C1502" s="2">
        <f>RSI!I1502</f>
        <v>9.8196756264257203</v>
      </c>
      <c r="D1502" s="2">
        <f>MACD!E1502</f>
        <v>-9.1802955723387925E-2</v>
      </c>
      <c r="E1502" s="2">
        <f>MACD!F1502</f>
        <v>0.17428413428406297</v>
      </c>
      <c r="F1502" s="2">
        <f>'Moving Avg'!D1502</f>
        <v>36</v>
      </c>
      <c r="G1502" s="2">
        <f>'Moving Avg'!F1502</f>
        <v>36.230000000000004</v>
      </c>
      <c r="H1502" s="2">
        <f>'Moving Avg'!G1502</f>
        <v>38.625599999999984</v>
      </c>
      <c r="I1502" s="2">
        <f>'Moving Avg'!H1502</f>
        <v>42.887099999999975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  <c r="M1502" s="8">
        <f t="shared" si="230"/>
        <v>50</v>
      </c>
      <c r="N1502" s="8">
        <f t="shared" si="231"/>
        <v>100</v>
      </c>
      <c r="O1502" s="8">
        <f t="shared" si="232"/>
        <v>0</v>
      </c>
      <c r="P1502" s="8">
        <f t="shared" si="233"/>
        <v>33</v>
      </c>
      <c r="Q1502" s="9">
        <f t="shared" si="234"/>
        <v>57.45</v>
      </c>
      <c r="R1502" s="9">
        <f t="shared" si="235"/>
        <v>38.25</v>
      </c>
      <c r="S1502" s="9">
        <f t="shared" si="236"/>
        <v>37.35</v>
      </c>
      <c r="T1502" s="9">
        <f t="shared" si="237"/>
        <v>45.75</v>
      </c>
      <c r="U1502" s="8">
        <f t="shared" si="238"/>
        <v>44.35</v>
      </c>
      <c r="V1502" s="8">
        <f t="shared" si="239"/>
        <v>44.7</v>
      </c>
    </row>
    <row r="1503" spans="1:22" ht="13.5" x14ac:dyDescent="0.25">
      <c r="A1503" s="3">
        <f>RSI!A1503</f>
        <v>44504</v>
      </c>
      <c r="B1503" s="2">
        <f>RSI!B1503</f>
        <v>37</v>
      </c>
      <c r="C1503" s="2">
        <f>RSI!I1503</f>
        <v>51.324898022755761</v>
      </c>
      <c r="D1503" s="2">
        <f>MACD!E1503</f>
        <v>-0.22235464639051372</v>
      </c>
      <c r="E1503" s="2">
        <f>MACD!F1503</f>
        <v>9.4956378149147619E-2</v>
      </c>
      <c r="F1503" s="2">
        <f>'Moving Avg'!D1503</f>
        <v>36.200000000000003</v>
      </c>
      <c r="G1503" s="2">
        <f>'Moving Avg'!F1503</f>
        <v>36.200000000000003</v>
      </c>
      <c r="H1503" s="2">
        <f>'Moving Avg'!G1503</f>
        <v>38.544999999999987</v>
      </c>
      <c r="I1503" s="2">
        <f>'Moving Avg'!H1503</f>
        <v>42.833099999999973</v>
      </c>
      <c r="J1503" s="6" t="str">
        <f>OBV!F1503</f>
        <v>BULLISH</v>
      </c>
      <c r="K1503" s="6" t="str">
        <f>OBV!G1503</f>
        <v>NEUTRAL</v>
      </c>
      <c r="L1503" s="6" t="str">
        <f>OBV!H1503</f>
        <v>CONFIRMED BULLISH</v>
      </c>
      <c r="M1503" s="8">
        <f t="shared" si="230"/>
        <v>25</v>
      </c>
      <c r="N1503" s="8">
        <f t="shared" si="231"/>
        <v>100</v>
      </c>
      <c r="O1503" s="8">
        <f t="shared" si="232"/>
        <v>0</v>
      </c>
      <c r="P1503" s="8">
        <f t="shared" si="233"/>
        <v>83.5</v>
      </c>
      <c r="Q1503" s="9">
        <f t="shared" si="234"/>
        <v>56.274999999999999</v>
      </c>
      <c r="R1503" s="9">
        <f t="shared" si="235"/>
        <v>45.875</v>
      </c>
      <c r="S1503" s="9">
        <f t="shared" si="236"/>
        <v>56.325000000000003</v>
      </c>
      <c r="T1503" s="9">
        <f t="shared" si="237"/>
        <v>52.125</v>
      </c>
      <c r="U1503" s="8">
        <f t="shared" si="238"/>
        <v>52.82500000000001</v>
      </c>
      <c r="V1503" s="8">
        <f t="shared" si="239"/>
        <v>52.650000000000006</v>
      </c>
    </row>
    <row r="1504" spans="1:22" ht="13.5" x14ac:dyDescent="0.25">
      <c r="A1504" s="3">
        <f>RSI!A1504</f>
        <v>44505</v>
      </c>
      <c r="B1504" s="2">
        <f>RSI!B1504</f>
        <v>36</v>
      </c>
      <c r="C1504" s="2">
        <f>RSI!I1504</f>
        <v>34.316101668633891</v>
      </c>
      <c r="D1504" s="2">
        <f>MACD!E1504</f>
        <v>-0.25942671575774767</v>
      </c>
      <c r="E1504" s="2">
        <f>MACD!F1504</f>
        <v>2.4079759367768558E-2</v>
      </c>
      <c r="F1504" s="2">
        <f>'Moving Avg'!D1504</f>
        <v>36.200000000000003</v>
      </c>
      <c r="G1504" s="2">
        <f>'Moving Avg'!F1504</f>
        <v>36.120000000000005</v>
      </c>
      <c r="H1504" s="2">
        <f>'Moving Avg'!G1504</f>
        <v>38.444399999999987</v>
      </c>
      <c r="I1504" s="2">
        <f>'Moving Avg'!H1504</f>
        <v>42.774099999999983</v>
      </c>
      <c r="J1504" s="6" t="str">
        <f>OBV!F1504</f>
        <v>BEARISH</v>
      </c>
      <c r="K1504" s="6" t="str">
        <f>OBV!G1504</f>
        <v>NEUTRAL</v>
      </c>
      <c r="L1504" s="6" t="str">
        <f>OBV!H1504</f>
        <v>NEUTRAL</v>
      </c>
      <c r="M1504" s="8">
        <f t="shared" si="230"/>
        <v>25</v>
      </c>
      <c r="N1504" s="8">
        <f t="shared" si="231"/>
        <v>100</v>
      </c>
      <c r="O1504" s="8">
        <f t="shared" si="232"/>
        <v>0</v>
      </c>
      <c r="P1504" s="8">
        <f t="shared" si="233"/>
        <v>16.5</v>
      </c>
      <c r="Q1504" s="9">
        <f t="shared" si="234"/>
        <v>46.225000000000001</v>
      </c>
      <c r="R1504" s="9">
        <f t="shared" si="235"/>
        <v>29.125</v>
      </c>
      <c r="S1504" s="9">
        <f t="shared" si="236"/>
        <v>26.175000000000001</v>
      </c>
      <c r="T1504" s="9">
        <f t="shared" si="237"/>
        <v>35.375</v>
      </c>
      <c r="U1504" s="8">
        <f t="shared" si="238"/>
        <v>33.841666666666661</v>
      </c>
      <c r="V1504" s="8">
        <f t="shared" si="239"/>
        <v>34.224999999999994</v>
      </c>
    </row>
    <row r="1505" spans="1:22" ht="13.5" x14ac:dyDescent="0.25">
      <c r="A1505" s="3">
        <f>RSI!A1505</f>
        <v>44508</v>
      </c>
      <c r="B1505" s="2">
        <f>RSI!B1505</f>
        <v>36</v>
      </c>
      <c r="C1505" s="2">
        <f>RSI!I1505</f>
        <v>34.316101668633891</v>
      </c>
      <c r="D1505" s="2">
        <f>MACD!E1505</f>
        <v>-0.28551535454109711</v>
      </c>
      <c r="E1505" s="2">
        <f>MACD!F1505</f>
        <v>-3.7839263414004579E-2</v>
      </c>
      <c r="F1505" s="2">
        <f>'Moving Avg'!D1505</f>
        <v>36.200000000000003</v>
      </c>
      <c r="G1505" s="2">
        <f>'Moving Avg'!F1505</f>
        <v>36.120000000000005</v>
      </c>
      <c r="H1505" s="2">
        <f>'Moving Avg'!G1505</f>
        <v>38.343799999999995</v>
      </c>
      <c r="I1505" s="2">
        <f>'Moving Avg'!H1505</f>
        <v>42.715099999999978</v>
      </c>
      <c r="J1505" s="6" t="str">
        <f>OBV!F1505</f>
        <v>BEARISH</v>
      </c>
      <c r="K1505" s="6" t="str">
        <f>OBV!G1505</f>
        <v>NEUTRAL</v>
      </c>
      <c r="L1505" s="6" t="str">
        <f>OBV!H1505</f>
        <v>NEUTRAL</v>
      </c>
      <c r="M1505" s="8">
        <f t="shared" si="230"/>
        <v>25</v>
      </c>
      <c r="N1505" s="8">
        <f t="shared" si="231"/>
        <v>100</v>
      </c>
      <c r="O1505" s="8">
        <f t="shared" si="232"/>
        <v>0</v>
      </c>
      <c r="P1505" s="8">
        <f t="shared" si="233"/>
        <v>16.5</v>
      </c>
      <c r="Q1505" s="9">
        <f t="shared" si="234"/>
        <v>46.225000000000001</v>
      </c>
      <c r="R1505" s="9">
        <f t="shared" si="235"/>
        <v>29.125</v>
      </c>
      <c r="S1505" s="9">
        <f t="shared" si="236"/>
        <v>26.175000000000001</v>
      </c>
      <c r="T1505" s="9">
        <f t="shared" si="237"/>
        <v>35.375</v>
      </c>
      <c r="U1505" s="8">
        <f t="shared" si="238"/>
        <v>33.841666666666661</v>
      </c>
      <c r="V1505" s="8">
        <f t="shared" si="239"/>
        <v>34.224999999999994</v>
      </c>
    </row>
    <row r="1506" spans="1:22" ht="13.5" x14ac:dyDescent="0.25">
      <c r="A1506" s="3">
        <f>RSI!A1506</f>
        <v>44509</v>
      </c>
      <c r="B1506" s="2">
        <f>RSI!B1506</f>
        <v>36</v>
      </c>
      <c r="C1506" s="2">
        <f>RSI!I1506</f>
        <v>34.316101668633891</v>
      </c>
      <c r="D1506" s="2">
        <f>MACD!E1506</f>
        <v>-0.30270143501761737</v>
      </c>
      <c r="E1506" s="2">
        <f>MACD!F1506</f>
        <v>-9.0811697734727137E-2</v>
      </c>
      <c r="F1506" s="2">
        <f>'Moving Avg'!D1506</f>
        <v>36.200000000000003</v>
      </c>
      <c r="G1506" s="2">
        <f>'Moving Avg'!F1506</f>
        <v>36.122500000000002</v>
      </c>
      <c r="H1506" s="2">
        <f>'Moving Avg'!G1506</f>
        <v>38.243199999999995</v>
      </c>
      <c r="I1506" s="2">
        <f>'Moving Avg'!H1506</f>
        <v>42.656099999999981</v>
      </c>
      <c r="J1506" s="6" t="str">
        <f>OBV!F1506</f>
        <v>BEARISH</v>
      </c>
      <c r="K1506" s="6" t="str">
        <f>OBV!G1506</f>
        <v>NEUTRAL</v>
      </c>
      <c r="L1506" s="6" t="str">
        <f>OBV!H1506</f>
        <v>NEUTRAL</v>
      </c>
      <c r="M1506" s="8">
        <f t="shared" si="230"/>
        <v>25</v>
      </c>
      <c r="N1506" s="8">
        <f t="shared" si="231"/>
        <v>100</v>
      </c>
      <c r="O1506" s="8">
        <f t="shared" si="232"/>
        <v>0</v>
      </c>
      <c r="P1506" s="8">
        <f t="shared" si="233"/>
        <v>16.5</v>
      </c>
      <c r="Q1506" s="9">
        <f t="shared" si="234"/>
        <v>46.225000000000001</v>
      </c>
      <c r="R1506" s="9">
        <f t="shared" si="235"/>
        <v>29.125</v>
      </c>
      <c r="S1506" s="9">
        <f t="shared" si="236"/>
        <v>26.175000000000001</v>
      </c>
      <c r="T1506" s="9">
        <f t="shared" si="237"/>
        <v>35.375</v>
      </c>
      <c r="U1506" s="8">
        <f t="shared" si="238"/>
        <v>33.841666666666661</v>
      </c>
      <c r="V1506" s="8">
        <f t="shared" si="239"/>
        <v>34.224999999999994</v>
      </c>
    </row>
    <row r="1507" spans="1:22" ht="13.5" x14ac:dyDescent="0.25">
      <c r="A1507" s="3">
        <f>RSI!A1507</f>
        <v>44510</v>
      </c>
      <c r="B1507" s="2">
        <f>RSI!B1507</f>
        <v>36</v>
      </c>
      <c r="C1507" s="2">
        <f>RSI!I1507</f>
        <v>34.316101668633891</v>
      </c>
      <c r="D1507" s="2">
        <f>MACD!E1507</f>
        <v>-0.31271672388078287</v>
      </c>
      <c r="E1507" s="2">
        <f>MACD!F1507</f>
        <v>-0.13519270296393829</v>
      </c>
      <c r="F1507" s="2">
        <f>'Moving Avg'!D1507</f>
        <v>36.200000000000003</v>
      </c>
      <c r="G1507" s="2">
        <f>'Moving Avg'!F1507</f>
        <v>36.125</v>
      </c>
      <c r="H1507" s="2">
        <f>'Moving Avg'!G1507</f>
        <v>38.142599999999995</v>
      </c>
      <c r="I1507" s="2">
        <f>'Moving Avg'!H1507</f>
        <v>42.597099999999976</v>
      </c>
      <c r="J1507" s="6" t="str">
        <f>OBV!F1507</f>
        <v>BEARISH</v>
      </c>
      <c r="K1507" s="6" t="str">
        <f>OBV!G1507</f>
        <v>NEUTRAL</v>
      </c>
      <c r="L1507" s="6" t="str">
        <f>OBV!H1507</f>
        <v>NEUTRAL</v>
      </c>
      <c r="M1507" s="8">
        <f t="shared" si="230"/>
        <v>25</v>
      </c>
      <c r="N1507" s="8">
        <f t="shared" si="231"/>
        <v>100</v>
      </c>
      <c r="O1507" s="8">
        <f t="shared" si="232"/>
        <v>0</v>
      </c>
      <c r="P1507" s="8">
        <f t="shared" si="233"/>
        <v>16.5</v>
      </c>
      <c r="Q1507" s="9">
        <f t="shared" si="234"/>
        <v>46.225000000000001</v>
      </c>
      <c r="R1507" s="9">
        <f t="shared" si="235"/>
        <v>29.125</v>
      </c>
      <c r="S1507" s="9">
        <f t="shared" si="236"/>
        <v>26.175000000000001</v>
      </c>
      <c r="T1507" s="9">
        <f t="shared" si="237"/>
        <v>35.375</v>
      </c>
      <c r="U1507" s="8">
        <f t="shared" si="238"/>
        <v>33.841666666666661</v>
      </c>
      <c r="V1507" s="8">
        <f t="shared" si="239"/>
        <v>34.224999999999994</v>
      </c>
    </row>
    <row r="1508" spans="1:22" ht="13.5" x14ac:dyDescent="0.25">
      <c r="A1508" s="3">
        <f>RSI!A1508</f>
        <v>44511</v>
      </c>
      <c r="B1508" s="2">
        <f>RSI!B1508</f>
        <v>36</v>
      </c>
      <c r="C1508" s="2">
        <f>RSI!I1508</f>
        <v>34.316101668633891</v>
      </c>
      <c r="D1508" s="2">
        <f>MACD!E1508</f>
        <v>-0.31699973682052018</v>
      </c>
      <c r="E1508" s="2">
        <f>MACD!F1508</f>
        <v>-0.17155410973525467</v>
      </c>
      <c r="F1508" s="2">
        <f>'Moving Avg'!D1508</f>
        <v>36</v>
      </c>
      <c r="G1508" s="2">
        <f>'Moving Avg'!F1508</f>
        <v>36.11</v>
      </c>
      <c r="H1508" s="2">
        <f>'Moving Avg'!G1508</f>
        <v>38.042000000000002</v>
      </c>
      <c r="I1508" s="2">
        <f>'Moving Avg'!H1508</f>
        <v>42.538099999999979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0"/>
        <v>25</v>
      </c>
      <c r="N1508" s="8">
        <f t="shared" si="231"/>
        <v>100</v>
      </c>
      <c r="O1508" s="8">
        <f t="shared" si="232"/>
        <v>0</v>
      </c>
      <c r="P1508" s="8">
        <f t="shared" si="233"/>
        <v>16.5</v>
      </c>
      <c r="Q1508" s="9">
        <f t="shared" si="234"/>
        <v>46.225000000000001</v>
      </c>
      <c r="R1508" s="9">
        <f t="shared" si="235"/>
        <v>29.125</v>
      </c>
      <c r="S1508" s="9">
        <f t="shared" si="236"/>
        <v>26.175000000000001</v>
      </c>
      <c r="T1508" s="9">
        <f t="shared" si="237"/>
        <v>35.375</v>
      </c>
      <c r="U1508" s="8">
        <f t="shared" si="238"/>
        <v>33.841666666666661</v>
      </c>
      <c r="V1508" s="8">
        <f t="shared" si="239"/>
        <v>34.224999999999994</v>
      </c>
    </row>
    <row r="1509" spans="1:22" ht="13.5" x14ac:dyDescent="0.25">
      <c r="A1509" s="3">
        <f>RSI!A1509</f>
        <v>44512</v>
      </c>
      <c r="B1509" s="2">
        <f>RSI!B1509</f>
        <v>36</v>
      </c>
      <c r="C1509" s="2">
        <f>RSI!I1509</f>
        <v>34.316101668633905</v>
      </c>
      <c r="D1509" s="2">
        <f>MACD!E1509</f>
        <v>-0.31674284112577311</v>
      </c>
      <c r="E1509" s="2">
        <f>MACD!F1509</f>
        <v>-0.20059185601335838</v>
      </c>
      <c r="F1509" s="2">
        <f>'Moving Avg'!D1509</f>
        <v>36</v>
      </c>
      <c r="G1509" s="2">
        <f>'Moving Avg'!F1509</f>
        <v>36.094999999999999</v>
      </c>
      <c r="H1509" s="2">
        <f>'Moving Avg'!G1509</f>
        <v>37.941400000000002</v>
      </c>
      <c r="I1509" s="2">
        <f>'Moving Avg'!H1509</f>
        <v>42.479099999999981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  <c r="M1509" s="8">
        <f t="shared" si="230"/>
        <v>25</v>
      </c>
      <c r="N1509" s="8">
        <f t="shared" si="231"/>
        <v>100</v>
      </c>
      <c r="O1509" s="8">
        <f t="shared" si="232"/>
        <v>0</v>
      </c>
      <c r="P1509" s="8">
        <f t="shared" si="233"/>
        <v>33</v>
      </c>
      <c r="Q1509" s="9">
        <f t="shared" si="234"/>
        <v>48.7</v>
      </c>
      <c r="R1509" s="9">
        <f t="shared" si="235"/>
        <v>33.25</v>
      </c>
      <c r="S1509" s="9">
        <f t="shared" si="236"/>
        <v>33.6</v>
      </c>
      <c r="T1509" s="9">
        <f t="shared" si="237"/>
        <v>39.5</v>
      </c>
      <c r="U1509" s="8">
        <f t="shared" si="238"/>
        <v>38.516666666666673</v>
      </c>
      <c r="V1509" s="8">
        <f t="shared" si="239"/>
        <v>38.762500000000003</v>
      </c>
    </row>
    <row r="1510" spans="1:22" ht="13.5" x14ac:dyDescent="0.25">
      <c r="A1510" s="3">
        <f>RSI!A1510</f>
        <v>44515</v>
      </c>
      <c r="B1510" s="2">
        <f>RSI!B1510</f>
        <v>36</v>
      </c>
      <c r="C1510" s="2">
        <f>RSI!I1510</f>
        <v>34.316101668633905</v>
      </c>
      <c r="D1510" s="2">
        <f>MACD!E1510</f>
        <v>-0.31293196454299022</v>
      </c>
      <c r="E1510" s="2">
        <f>MACD!F1510</f>
        <v>-0.22305987771928476</v>
      </c>
      <c r="F1510" s="2">
        <f>'Moving Avg'!D1510</f>
        <v>36</v>
      </c>
      <c r="G1510" s="2">
        <f>'Moving Avg'!F1510</f>
        <v>36.08</v>
      </c>
      <c r="H1510" s="2">
        <f>'Moving Avg'!G1510</f>
        <v>37.840800000000002</v>
      </c>
      <c r="I1510" s="2">
        <f>'Moving Avg'!H1510</f>
        <v>42.420099999999984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  <c r="M1510" s="8">
        <f t="shared" si="230"/>
        <v>25</v>
      </c>
      <c r="N1510" s="8">
        <f t="shared" si="231"/>
        <v>100</v>
      </c>
      <c r="O1510" s="8">
        <f t="shared" si="232"/>
        <v>0</v>
      </c>
      <c r="P1510" s="8">
        <f t="shared" si="233"/>
        <v>33</v>
      </c>
      <c r="Q1510" s="9">
        <f t="shared" si="234"/>
        <v>48.7</v>
      </c>
      <c r="R1510" s="9">
        <f t="shared" si="235"/>
        <v>33.25</v>
      </c>
      <c r="S1510" s="9">
        <f t="shared" si="236"/>
        <v>33.6</v>
      </c>
      <c r="T1510" s="9">
        <f t="shared" si="237"/>
        <v>39.5</v>
      </c>
      <c r="U1510" s="8">
        <f t="shared" si="238"/>
        <v>38.516666666666673</v>
      </c>
      <c r="V1510" s="8">
        <f t="shared" si="239"/>
        <v>38.762500000000003</v>
      </c>
    </row>
    <row r="1511" spans="1:22" ht="13.5" x14ac:dyDescent="0.25">
      <c r="A1511" s="3">
        <f>RSI!A1511</f>
        <v>44516</v>
      </c>
      <c r="B1511" s="2">
        <f>RSI!B1511</f>
        <v>36</v>
      </c>
      <c r="C1511" s="2">
        <f>RSI!I1511</f>
        <v>34.316101668633891</v>
      </c>
      <c r="D1511" s="2">
        <f>MACD!E1511</f>
        <v>-0.30638005879245611</v>
      </c>
      <c r="E1511" s="2">
        <f>MACD!F1511</f>
        <v>-0.23972391393391906</v>
      </c>
      <c r="F1511" s="2">
        <f>'Moving Avg'!D1511</f>
        <v>36</v>
      </c>
      <c r="G1511" s="2">
        <f>'Moving Avg'!F1511</f>
        <v>36.064999999999998</v>
      </c>
      <c r="H1511" s="2">
        <f>'Moving Avg'!G1511</f>
        <v>37.740200000000002</v>
      </c>
      <c r="I1511" s="2">
        <f>'Moving Avg'!H1511</f>
        <v>42.361099999999979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  <c r="M1511" s="8">
        <f t="shared" si="230"/>
        <v>25</v>
      </c>
      <c r="N1511" s="8">
        <f t="shared" si="231"/>
        <v>100</v>
      </c>
      <c r="O1511" s="8">
        <f t="shared" si="232"/>
        <v>0</v>
      </c>
      <c r="P1511" s="8">
        <f t="shared" si="233"/>
        <v>33</v>
      </c>
      <c r="Q1511" s="9">
        <f t="shared" si="234"/>
        <v>48.7</v>
      </c>
      <c r="R1511" s="9">
        <f t="shared" si="235"/>
        <v>33.25</v>
      </c>
      <c r="S1511" s="9">
        <f t="shared" si="236"/>
        <v>33.6</v>
      </c>
      <c r="T1511" s="9">
        <f t="shared" si="237"/>
        <v>39.5</v>
      </c>
      <c r="U1511" s="8">
        <f t="shared" si="238"/>
        <v>38.516666666666673</v>
      </c>
      <c r="V1511" s="8">
        <f t="shared" si="239"/>
        <v>38.762500000000003</v>
      </c>
    </row>
    <row r="1512" spans="1:22" ht="13.5" x14ac:dyDescent="0.25">
      <c r="A1512" s="3">
        <f>RSI!A1512</f>
        <v>44517</v>
      </c>
      <c r="B1512" s="2">
        <f>RSI!B1512</f>
        <v>36</v>
      </c>
      <c r="C1512" s="2">
        <f>RSI!I1512</f>
        <v>34.316101668633891</v>
      </c>
      <c r="D1512" s="2">
        <f>MACD!E1512</f>
        <v>-0.29775528865978629</v>
      </c>
      <c r="E1512" s="2">
        <f>MACD!F1512</f>
        <v>-0.25133018887909253</v>
      </c>
      <c r="F1512" s="2">
        <f>'Moving Avg'!D1512</f>
        <v>36</v>
      </c>
      <c r="G1512" s="2">
        <f>'Moving Avg'!F1512</f>
        <v>36.049999999999997</v>
      </c>
      <c r="H1512" s="2">
        <f>'Moving Avg'!G1512</f>
        <v>37.639600000000002</v>
      </c>
      <c r="I1512" s="2">
        <f>'Moving Avg'!H1512</f>
        <v>42.302099999999982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  <c r="M1512" s="8">
        <f t="shared" si="230"/>
        <v>25</v>
      </c>
      <c r="N1512" s="8">
        <f t="shared" si="231"/>
        <v>100</v>
      </c>
      <c r="O1512" s="8">
        <f t="shared" si="232"/>
        <v>0</v>
      </c>
      <c r="P1512" s="8">
        <f t="shared" si="233"/>
        <v>33</v>
      </c>
      <c r="Q1512" s="9">
        <f t="shared" si="234"/>
        <v>48.7</v>
      </c>
      <c r="R1512" s="9">
        <f t="shared" si="235"/>
        <v>33.25</v>
      </c>
      <c r="S1512" s="9">
        <f t="shared" si="236"/>
        <v>33.6</v>
      </c>
      <c r="T1512" s="9">
        <f t="shared" si="237"/>
        <v>39.5</v>
      </c>
      <c r="U1512" s="8">
        <f t="shared" si="238"/>
        <v>38.516666666666673</v>
      </c>
      <c r="V1512" s="8">
        <f t="shared" si="239"/>
        <v>38.762500000000003</v>
      </c>
    </row>
    <row r="1513" spans="1:22" ht="13.5" x14ac:dyDescent="0.25">
      <c r="A1513" s="3">
        <f>RSI!A1513</f>
        <v>44518</v>
      </c>
      <c r="B1513" s="2">
        <f>RSI!B1513</f>
        <v>36</v>
      </c>
      <c r="C1513" s="2">
        <f>RSI!I1513</f>
        <v>34.316101668633905</v>
      </c>
      <c r="D1513" s="2">
        <f>MACD!E1513</f>
        <v>-0.13375861361385688</v>
      </c>
      <c r="E1513" s="2">
        <f>MACD!F1513</f>
        <v>-0.2278158738260454</v>
      </c>
      <c r="F1513" s="2">
        <f>'Moving Avg'!D1513</f>
        <v>36</v>
      </c>
      <c r="G1513" s="2">
        <f>'Moving Avg'!F1513</f>
        <v>36.049999999999997</v>
      </c>
      <c r="H1513" s="2">
        <f>'Moving Avg'!G1513</f>
        <v>37.539000000000001</v>
      </c>
      <c r="I1513" s="2">
        <f>'Moving Avg'!H1513</f>
        <v>42.243149999999986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  <c r="M1513" s="8">
        <f t="shared" si="230"/>
        <v>25</v>
      </c>
      <c r="N1513" s="8">
        <f t="shared" si="231"/>
        <v>0</v>
      </c>
      <c r="O1513" s="8">
        <f t="shared" si="232"/>
        <v>0</v>
      </c>
      <c r="P1513" s="8">
        <f t="shared" si="233"/>
        <v>33</v>
      </c>
      <c r="Q1513" s="9">
        <f t="shared" si="234"/>
        <v>13.7</v>
      </c>
      <c r="R1513" s="9">
        <f t="shared" si="235"/>
        <v>13.25</v>
      </c>
      <c r="S1513" s="9">
        <f t="shared" si="236"/>
        <v>18.600000000000001</v>
      </c>
      <c r="T1513" s="9">
        <f t="shared" si="237"/>
        <v>14.5</v>
      </c>
      <c r="U1513" s="8">
        <f t="shared" si="238"/>
        <v>15.183333333333332</v>
      </c>
      <c r="V1513" s="8">
        <f t="shared" si="239"/>
        <v>15.012499999999999</v>
      </c>
    </row>
    <row r="1514" spans="1:22" ht="13.5" x14ac:dyDescent="0.25">
      <c r="A1514" s="3">
        <f>RSI!A1514</f>
        <v>44519</v>
      </c>
      <c r="B1514" s="2">
        <f>RSI!B1514</f>
        <v>36</v>
      </c>
      <c r="C1514" s="2">
        <f>RSI!I1514</f>
        <v>34.316101668633905</v>
      </c>
      <c r="D1514" s="2">
        <f>MACD!E1514</f>
        <v>-0.14619701790989836</v>
      </c>
      <c r="E1514" s="2">
        <f>MACD!F1514</f>
        <v>-0.21149210264281601</v>
      </c>
      <c r="F1514" s="2">
        <f>'Moving Avg'!D1514</f>
        <v>36</v>
      </c>
      <c r="G1514" s="2">
        <f>'Moving Avg'!F1514</f>
        <v>36.049999999999997</v>
      </c>
      <c r="H1514" s="2">
        <f>'Moving Avg'!G1514</f>
        <v>37.438400000000001</v>
      </c>
      <c r="I1514" s="2">
        <f>'Moving Avg'!H1514</f>
        <v>42.184199999999983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  <c r="M1514" s="8">
        <f t="shared" si="230"/>
        <v>25</v>
      </c>
      <c r="N1514" s="8">
        <f t="shared" si="231"/>
        <v>0</v>
      </c>
      <c r="O1514" s="8">
        <f t="shared" si="232"/>
        <v>0</v>
      </c>
      <c r="P1514" s="8">
        <f t="shared" si="233"/>
        <v>33</v>
      </c>
      <c r="Q1514" s="9">
        <f t="shared" si="234"/>
        <v>13.7</v>
      </c>
      <c r="R1514" s="9">
        <f t="shared" si="235"/>
        <v>13.25</v>
      </c>
      <c r="S1514" s="9">
        <f t="shared" si="236"/>
        <v>18.600000000000001</v>
      </c>
      <c r="T1514" s="9">
        <f t="shared" si="237"/>
        <v>14.5</v>
      </c>
      <c r="U1514" s="8">
        <f t="shared" si="238"/>
        <v>15.183333333333332</v>
      </c>
      <c r="V1514" s="8">
        <f t="shared" si="239"/>
        <v>15.012499999999999</v>
      </c>
    </row>
    <row r="1515" spans="1:22" ht="13.5" x14ac:dyDescent="0.25">
      <c r="A1515" s="3">
        <f>RSI!A1515</f>
        <v>44522</v>
      </c>
      <c r="B1515" s="2">
        <f>RSI!B1515</f>
        <v>36</v>
      </c>
      <c r="C1515" s="2">
        <f>RSI!I1515</f>
        <v>34.316101668633905</v>
      </c>
      <c r="D1515" s="2">
        <f>MACD!E1515</f>
        <v>-0.15427614357876251</v>
      </c>
      <c r="E1515" s="2">
        <f>MACD!F1515</f>
        <v>-0.20004891083000531</v>
      </c>
      <c r="F1515" s="2">
        <f>'Moving Avg'!D1515</f>
        <v>36</v>
      </c>
      <c r="G1515" s="2">
        <f>'Moving Avg'!F1515</f>
        <v>36.049999999999997</v>
      </c>
      <c r="H1515" s="2">
        <f>'Moving Avg'!G1515</f>
        <v>37.337800000000001</v>
      </c>
      <c r="I1515" s="2">
        <f>'Moving Avg'!H1515</f>
        <v>42.12524999999998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  <c r="M1515" s="8">
        <f t="shared" si="230"/>
        <v>25</v>
      </c>
      <c r="N1515" s="8">
        <f t="shared" si="231"/>
        <v>0</v>
      </c>
      <c r="O1515" s="8">
        <f t="shared" si="232"/>
        <v>0</v>
      </c>
      <c r="P1515" s="8">
        <f t="shared" si="233"/>
        <v>33</v>
      </c>
      <c r="Q1515" s="9">
        <f t="shared" si="234"/>
        <v>13.7</v>
      </c>
      <c r="R1515" s="9">
        <f t="shared" si="235"/>
        <v>13.25</v>
      </c>
      <c r="S1515" s="9">
        <f t="shared" si="236"/>
        <v>18.600000000000001</v>
      </c>
      <c r="T1515" s="9">
        <f t="shared" si="237"/>
        <v>14.5</v>
      </c>
      <c r="U1515" s="8">
        <f t="shared" si="238"/>
        <v>15.183333333333332</v>
      </c>
      <c r="V1515" s="8">
        <f t="shared" si="239"/>
        <v>15.012499999999999</v>
      </c>
    </row>
    <row r="1516" spans="1:22" ht="13.5" x14ac:dyDescent="0.25">
      <c r="A1516" s="3">
        <f>RSI!A1516</f>
        <v>44523</v>
      </c>
      <c r="B1516" s="2">
        <f>RSI!B1516</f>
        <v>36</v>
      </c>
      <c r="C1516" s="2">
        <f>RSI!I1516</f>
        <v>34.316101668633905</v>
      </c>
      <c r="D1516" s="2">
        <f>MACD!E1516</f>
        <v>-0.15884781020162109</v>
      </c>
      <c r="E1516" s="2">
        <f>MACD!F1516</f>
        <v>-0.19180869070432849</v>
      </c>
      <c r="F1516" s="2">
        <f>'Moving Avg'!D1516</f>
        <v>36</v>
      </c>
      <c r="G1516" s="2">
        <f>'Moving Avg'!F1516</f>
        <v>36.049999999999997</v>
      </c>
      <c r="H1516" s="2">
        <f>'Moving Avg'!G1516</f>
        <v>37.237200000000001</v>
      </c>
      <c r="I1516" s="2">
        <f>'Moving Avg'!H1516</f>
        <v>42.066299999999984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25</v>
      </c>
      <c r="N1516" s="8">
        <f t="shared" si="231"/>
        <v>0</v>
      </c>
      <c r="O1516" s="8">
        <f t="shared" si="232"/>
        <v>0</v>
      </c>
      <c r="P1516" s="8">
        <f t="shared" si="233"/>
        <v>33</v>
      </c>
      <c r="Q1516" s="9">
        <f t="shared" si="234"/>
        <v>13.7</v>
      </c>
      <c r="R1516" s="9">
        <f t="shared" si="235"/>
        <v>13.25</v>
      </c>
      <c r="S1516" s="9">
        <f t="shared" si="236"/>
        <v>18.600000000000001</v>
      </c>
      <c r="T1516" s="9">
        <f t="shared" si="237"/>
        <v>14.5</v>
      </c>
      <c r="U1516" s="8">
        <f t="shared" si="238"/>
        <v>15.183333333333332</v>
      </c>
      <c r="V1516" s="8">
        <f t="shared" si="239"/>
        <v>15.012499999999999</v>
      </c>
    </row>
    <row r="1517" spans="1:22" ht="13.5" x14ac:dyDescent="0.25">
      <c r="A1517" s="3">
        <f>RSI!A1517</f>
        <v>44524</v>
      </c>
      <c r="B1517" s="2">
        <f>RSI!B1517</f>
        <v>36</v>
      </c>
      <c r="C1517" s="2">
        <f>RSI!I1517</f>
        <v>34.316101668633905</v>
      </c>
      <c r="D1517" s="2">
        <f>MACD!E1517</f>
        <v>-0.16061936883546934</v>
      </c>
      <c r="E1517" s="2">
        <f>MACD!F1517</f>
        <v>-0.18557082633055666</v>
      </c>
      <c r="F1517" s="2">
        <f>'Moving Avg'!D1517</f>
        <v>36</v>
      </c>
      <c r="G1517" s="2">
        <f>'Moving Avg'!F1517</f>
        <v>36.049999999999997</v>
      </c>
      <c r="H1517" s="2">
        <f>'Moving Avg'!G1517</f>
        <v>37.136600000000001</v>
      </c>
      <c r="I1517" s="2">
        <f>'Moving Avg'!H1517</f>
        <v>42.007349999999988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  <c r="M1517" s="8">
        <f t="shared" si="230"/>
        <v>25</v>
      </c>
      <c r="N1517" s="8">
        <f t="shared" si="231"/>
        <v>0</v>
      </c>
      <c r="O1517" s="8">
        <f t="shared" si="232"/>
        <v>0</v>
      </c>
      <c r="P1517" s="8">
        <f t="shared" si="233"/>
        <v>33</v>
      </c>
      <c r="Q1517" s="9">
        <f t="shared" si="234"/>
        <v>13.7</v>
      </c>
      <c r="R1517" s="9">
        <f t="shared" si="235"/>
        <v>13.25</v>
      </c>
      <c r="S1517" s="9">
        <f t="shared" si="236"/>
        <v>18.600000000000001</v>
      </c>
      <c r="T1517" s="9">
        <f t="shared" si="237"/>
        <v>14.5</v>
      </c>
      <c r="U1517" s="8">
        <f t="shared" si="238"/>
        <v>15.183333333333332</v>
      </c>
      <c r="V1517" s="8">
        <f t="shared" si="239"/>
        <v>15.012499999999999</v>
      </c>
    </row>
    <row r="1518" spans="1:22" ht="13.5" x14ac:dyDescent="0.25">
      <c r="A1518" s="3">
        <f>RSI!A1518</f>
        <v>44525</v>
      </c>
      <c r="B1518" s="2">
        <f>RSI!B1518</f>
        <v>37</v>
      </c>
      <c r="C1518" s="2">
        <f>RSI!I1518</f>
        <v>66.059344034254252</v>
      </c>
      <c r="D1518" s="2">
        <f>MACD!E1518</f>
        <v>-0.23425099604050104</v>
      </c>
      <c r="E1518" s="2">
        <f>MACD!F1518</f>
        <v>-0.19530686027254554</v>
      </c>
      <c r="F1518" s="2">
        <f>'Moving Avg'!D1518</f>
        <v>36.200000000000003</v>
      </c>
      <c r="G1518" s="2">
        <f>'Moving Avg'!F1518</f>
        <v>36.1</v>
      </c>
      <c r="H1518" s="2">
        <f>'Moving Avg'!G1518</f>
        <v>37.055999999999997</v>
      </c>
      <c r="I1518" s="2">
        <f>'Moving Avg'!H1518</f>
        <v>41.953399999999981</v>
      </c>
      <c r="J1518" s="6" t="str">
        <f>OBV!F1518</f>
        <v>BULLISH</v>
      </c>
      <c r="K1518" s="6" t="str">
        <f>OBV!G1518</f>
        <v>NEUTRAL</v>
      </c>
      <c r="L1518" s="6" t="str">
        <f>OBV!H1518</f>
        <v>CONFIRMED BULLISH</v>
      </c>
      <c r="M1518" s="8">
        <f t="shared" si="230"/>
        <v>25</v>
      </c>
      <c r="N1518" s="8">
        <f t="shared" si="231"/>
        <v>100</v>
      </c>
      <c r="O1518" s="8">
        <f t="shared" si="232"/>
        <v>0</v>
      </c>
      <c r="P1518" s="8">
        <f t="shared" si="233"/>
        <v>83.5</v>
      </c>
      <c r="Q1518" s="9">
        <f t="shared" si="234"/>
        <v>56.274999999999999</v>
      </c>
      <c r="R1518" s="9">
        <f t="shared" si="235"/>
        <v>45.875</v>
      </c>
      <c r="S1518" s="9">
        <f t="shared" si="236"/>
        <v>56.325000000000003</v>
      </c>
      <c r="T1518" s="9">
        <f t="shared" si="237"/>
        <v>52.125</v>
      </c>
      <c r="U1518" s="8">
        <f t="shared" si="238"/>
        <v>52.82500000000001</v>
      </c>
      <c r="V1518" s="8">
        <f t="shared" si="239"/>
        <v>52.650000000000006</v>
      </c>
    </row>
    <row r="1519" spans="1:22" ht="13.5" x14ac:dyDescent="0.25">
      <c r="A1519" s="3">
        <f>RSI!A1519</f>
        <v>44526</v>
      </c>
      <c r="B1519" s="2">
        <f>RSI!B1519</f>
        <v>37</v>
      </c>
      <c r="C1519" s="2">
        <f>RSI!I1519</f>
        <v>66.059344034254252</v>
      </c>
      <c r="D1519" s="2">
        <f>MACD!E1519</f>
        <v>-0.30066607722916672</v>
      </c>
      <c r="E1519" s="2">
        <f>MACD!F1519</f>
        <v>-0.2163787036638698</v>
      </c>
      <c r="F1519" s="2">
        <f>'Moving Avg'!D1519</f>
        <v>36.4</v>
      </c>
      <c r="G1519" s="2">
        <f>'Moving Avg'!F1519</f>
        <v>36.15</v>
      </c>
      <c r="H1519" s="2">
        <f>'Moving Avg'!G1519</f>
        <v>36.975999999999999</v>
      </c>
      <c r="I1519" s="2">
        <f>'Moving Avg'!H1519</f>
        <v>41.89944999999998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  <c r="M1519" s="8">
        <f t="shared" si="230"/>
        <v>25</v>
      </c>
      <c r="N1519" s="8">
        <f t="shared" si="231"/>
        <v>100</v>
      </c>
      <c r="O1519" s="8">
        <f t="shared" si="232"/>
        <v>0</v>
      </c>
      <c r="P1519" s="8">
        <f t="shared" si="233"/>
        <v>83.5</v>
      </c>
      <c r="Q1519" s="9">
        <f t="shared" si="234"/>
        <v>56.274999999999999</v>
      </c>
      <c r="R1519" s="9">
        <f t="shared" si="235"/>
        <v>45.875</v>
      </c>
      <c r="S1519" s="9">
        <f t="shared" si="236"/>
        <v>56.325000000000003</v>
      </c>
      <c r="T1519" s="9">
        <f t="shared" si="237"/>
        <v>52.125</v>
      </c>
      <c r="U1519" s="8">
        <f t="shared" si="238"/>
        <v>52.82500000000001</v>
      </c>
      <c r="V1519" s="8">
        <f t="shared" si="239"/>
        <v>52.650000000000006</v>
      </c>
    </row>
    <row r="1520" spans="1:22" ht="13.5" x14ac:dyDescent="0.25">
      <c r="A1520" s="3">
        <f>RSI!A1520</f>
        <v>44529</v>
      </c>
      <c r="B1520" s="2">
        <f>RSI!B1520</f>
        <v>38</v>
      </c>
      <c r="C1520" s="2">
        <f>RSI!I1520</f>
        <v>78.249890592401059</v>
      </c>
      <c r="D1520" s="2">
        <f>MACD!E1520</f>
        <v>-0.43474437642565533</v>
      </c>
      <c r="E1520" s="2">
        <f>MACD!F1520</f>
        <v>-0.2600518382162269</v>
      </c>
      <c r="F1520" s="2">
        <f>'Moving Avg'!D1520</f>
        <v>36.799999999999997</v>
      </c>
      <c r="G1520" s="2">
        <f>'Moving Avg'!F1520</f>
        <v>36.25</v>
      </c>
      <c r="H1520" s="2">
        <f>'Moving Avg'!G1520</f>
        <v>36.915999999999997</v>
      </c>
      <c r="I1520" s="2">
        <f>'Moving Avg'!H1520</f>
        <v>41.850499999999982</v>
      </c>
      <c r="J1520" s="6" t="str">
        <f>OBV!F1520</f>
        <v>BULLISH</v>
      </c>
      <c r="K1520" s="6" t="str">
        <f>OBV!G1520</f>
        <v>NEUTRAL</v>
      </c>
      <c r="L1520" s="6" t="str">
        <f>OBV!H1520</f>
        <v>CONFIRMED BULLISH</v>
      </c>
      <c r="M1520" s="8">
        <f t="shared" si="230"/>
        <v>0</v>
      </c>
      <c r="N1520" s="8">
        <f t="shared" si="231"/>
        <v>100</v>
      </c>
      <c r="O1520" s="8">
        <f t="shared" si="232"/>
        <v>0</v>
      </c>
      <c r="P1520" s="8">
        <f t="shared" si="233"/>
        <v>83.5</v>
      </c>
      <c r="Q1520" s="9">
        <f t="shared" si="234"/>
        <v>47.524999999999999</v>
      </c>
      <c r="R1520" s="9">
        <f t="shared" si="235"/>
        <v>40.875</v>
      </c>
      <c r="S1520" s="9">
        <f t="shared" si="236"/>
        <v>52.575000000000003</v>
      </c>
      <c r="T1520" s="9">
        <f t="shared" si="237"/>
        <v>45.875</v>
      </c>
      <c r="U1520" s="8">
        <f t="shared" si="238"/>
        <v>46.991666666666674</v>
      </c>
      <c r="V1520" s="8">
        <f t="shared" si="239"/>
        <v>46.712500000000006</v>
      </c>
    </row>
    <row r="1521" spans="1:22" ht="13.5" x14ac:dyDescent="0.25">
      <c r="A1521" s="3">
        <f>RSI!A1521</f>
        <v>44530</v>
      </c>
      <c r="B1521" s="2">
        <f>RSI!B1521</f>
        <v>38</v>
      </c>
      <c r="C1521" s="2">
        <f>RSI!I1521</f>
        <v>78.249890592401059</v>
      </c>
      <c r="D1521" s="2">
        <f>MACD!E1521</f>
        <v>-0.55762914785965023</v>
      </c>
      <c r="E1521" s="2">
        <f>MACD!F1521</f>
        <v>-0.31956730014491158</v>
      </c>
      <c r="F1521" s="2">
        <f>'Moving Avg'!D1521</f>
        <v>37.200000000000003</v>
      </c>
      <c r="G1521" s="2">
        <f>'Moving Avg'!F1521</f>
        <v>36.35</v>
      </c>
      <c r="H1521" s="2">
        <f>'Moving Avg'!G1521</f>
        <v>36.856000000000002</v>
      </c>
      <c r="I1521" s="2">
        <f>'Moving Avg'!H1521</f>
        <v>41.801549999999992</v>
      </c>
      <c r="J1521" s="6" t="str">
        <f>OBV!F1521</f>
        <v>BULLISH</v>
      </c>
      <c r="K1521" s="6" t="str">
        <f>OBV!G1521</f>
        <v>NEUTRAL</v>
      </c>
      <c r="L1521" s="6" t="str">
        <f>OBV!H1521</f>
        <v>CONFIRMED BULLISH</v>
      </c>
      <c r="M1521" s="8">
        <f t="shared" si="230"/>
        <v>0</v>
      </c>
      <c r="N1521" s="8">
        <f t="shared" si="231"/>
        <v>100</v>
      </c>
      <c r="O1521" s="8">
        <f t="shared" si="232"/>
        <v>0</v>
      </c>
      <c r="P1521" s="8">
        <f t="shared" si="233"/>
        <v>83.5</v>
      </c>
      <c r="Q1521" s="9">
        <f t="shared" si="234"/>
        <v>47.524999999999999</v>
      </c>
      <c r="R1521" s="9">
        <f t="shared" si="235"/>
        <v>40.875</v>
      </c>
      <c r="S1521" s="9">
        <f t="shared" si="236"/>
        <v>52.575000000000003</v>
      </c>
      <c r="T1521" s="9">
        <f t="shared" si="237"/>
        <v>45.875</v>
      </c>
      <c r="U1521" s="8">
        <f t="shared" si="238"/>
        <v>46.991666666666674</v>
      </c>
      <c r="V1521" s="8">
        <f t="shared" si="239"/>
        <v>46.712500000000006</v>
      </c>
    </row>
    <row r="1522" spans="1:22" ht="13.5" x14ac:dyDescent="0.25">
      <c r="A1522" s="3">
        <f>RSI!A1522</f>
        <v>44531</v>
      </c>
      <c r="B1522" s="2">
        <f>RSI!B1522</f>
        <v>38</v>
      </c>
      <c r="C1522" s="2">
        <f>RSI!I1522</f>
        <v>78.249890592401059</v>
      </c>
      <c r="D1522" s="2">
        <f>MACD!E1522</f>
        <v>-0.67034366510440435</v>
      </c>
      <c r="E1522" s="2">
        <f>MACD!F1522</f>
        <v>-0.38972257313681014</v>
      </c>
      <c r="F1522" s="2">
        <f>'Moving Avg'!D1522</f>
        <v>37.6</v>
      </c>
      <c r="G1522" s="2">
        <f>'Moving Avg'!F1522</f>
        <v>36.450000000000003</v>
      </c>
      <c r="H1522" s="2">
        <f>'Moving Avg'!G1522</f>
        <v>36.795999999999999</v>
      </c>
      <c r="I1522" s="2">
        <f>'Moving Avg'!H1522</f>
        <v>41.752599999999987</v>
      </c>
      <c r="J1522" s="6" t="str">
        <f>OBV!F1522</f>
        <v>BULLISH</v>
      </c>
      <c r="K1522" s="6" t="str">
        <f>OBV!G1522</f>
        <v>NEUTRAL</v>
      </c>
      <c r="L1522" s="6" t="str">
        <f>OBV!H1522</f>
        <v>CONFIRMED BULLISH</v>
      </c>
      <c r="M1522" s="8">
        <f t="shared" si="230"/>
        <v>0</v>
      </c>
      <c r="N1522" s="8">
        <f t="shared" si="231"/>
        <v>100</v>
      </c>
      <c r="O1522" s="8">
        <f t="shared" si="232"/>
        <v>0</v>
      </c>
      <c r="P1522" s="8">
        <f t="shared" si="233"/>
        <v>83.5</v>
      </c>
      <c r="Q1522" s="9">
        <f t="shared" si="234"/>
        <v>47.524999999999999</v>
      </c>
      <c r="R1522" s="9">
        <f t="shared" si="235"/>
        <v>40.875</v>
      </c>
      <c r="S1522" s="9">
        <f t="shared" si="236"/>
        <v>52.575000000000003</v>
      </c>
      <c r="T1522" s="9">
        <f t="shared" si="237"/>
        <v>45.875</v>
      </c>
      <c r="U1522" s="8">
        <f t="shared" si="238"/>
        <v>46.991666666666674</v>
      </c>
      <c r="V1522" s="8">
        <f t="shared" si="239"/>
        <v>46.712500000000006</v>
      </c>
    </row>
    <row r="1523" spans="1:22" ht="13.5" x14ac:dyDescent="0.25">
      <c r="A1523" s="3">
        <f>RSI!A1523</f>
        <v>44532</v>
      </c>
      <c r="B1523" s="2">
        <f>RSI!B1523</f>
        <v>38</v>
      </c>
      <c r="C1523" s="2">
        <f>RSI!I1523</f>
        <v>78.249890592401059</v>
      </c>
      <c r="D1523" s="2">
        <f>MACD!E1523</f>
        <v>-0.77380553855708456</v>
      </c>
      <c r="E1523" s="2">
        <f>MACD!F1523</f>
        <v>-0.46653916622086505</v>
      </c>
      <c r="F1523" s="2">
        <f>'Moving Avg'!D1523</f>
        <v>37.799999999999997</v>
      </c>
      <c r="G1523" s="2">
        <f>'Moving Avg'!F1523</f>
        <v>36.5</v>
      </c>
      <c r="H1523" s="2">
        <f>'Moving Avg'!G1523</f>
        <v>36.735999999999997</v>
      </c>
      <c r="I1523" s="2">
        <f>'Moving Avg'!H1523</f>
        <v>41.703649999999989</v>
      </c>
      <c r="J1523" s="6" t="str">
        <f>OBV!F1523</f>
        <v>BULLISH</v>
      </c>
      <c r="K1523" s="6" t="str">
        <f>OBV!G1523</f>
        <v>NEUTRAL</v>
      </c>
      <c r="L1523" s="6" t="str">
        <f>OBV!H1523</f>
        <v>CONFIRMED BULLISH</v>
      </c>
      <c r="M1523" s="8">
        <f t="shared" si="230"/>
        <v>0</v>
      </c>
      <c r="N1523" s="8">
        <f t="shared" si="231"/>
        <v>100</v>
      </c>
      <c r="O1523" s="8">
        <f t="shared" si="232"/>
        <v>0</v>
      </c>
      <c r="P1523" s="8">
        <f t="shared" si="233"/>
        <v>83.5</v>
      </c>
      <c r="Q1523" s="9">
        <f t="shared" si="234"/>
        <v>47.524999999999999</v>
      </c>
      <c r="R1523" s="9">
        <f t="shared" si="235"/>
        <v>40.875</v>
      </c>
      <c r="S1523" s="9">
        <f t="shared" si="236"/>
        <v>52.575000000000003</v>
      </c>
      <c r="T1523" s="9">
        <f t="shared" si="237"/>
        <v>45.875</v>
      </c>
      <c r="U1523" s="8">
        <f t="shared" si="238"/>
        <v>46.991666666666674</v>
      </c>
      <c r="V1523" s="8">
        <f t="shared" si="239"/>
        <v>46.712500000000006</v>
      </c>
    </row>
    <row r="1524" spans="1:22" ht="13.5" x14ac:dyDescent="0.25">
      <c r="A1524" s="3">
        <f>RSI!A1524</f>
        <v>44533</v>
      </c>
      <c r="B1524" s="2">
        <f>RSI!B1524</f>
        <v>38</v>
      </c>
      <c r="C1524" s="2">
        <f>RSI!I1524</f>
        <v>78.249890592401059</v>
      </c>
      <c r="D1524" s="2">
        <f>MACD!E1524</f>
        <v>-0.86883913697663218</v>
      </c>
      <c r="E1524" s="2">
        <f>MACD!F1524</f>
        <v>-0.54699916037201857</v>
      </c>
      <c r="F1524" s="2">
        <f>'Moving Avg'!D1524</f>
        <v>38</v>
      </c>
      <c r="G1524" s="2">
        <f>'Moving Avg'!F1524</f>
        <v>36.6</v>
      </c>
      <c r="H1524" s="2">
        <f>'Moving Avg'!G1524</f>
        <v>36.705999999999996</v>
      </c>
      <c r="I1524" s="2">
        <f>'Moving Avg'!H1524</f>
        <v>41.665449999999986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  <c r="M1524" s="8">
        <f t="shared" si="230"/>
        <v>0</v>
      </c>
      <c r="N1524" s="8">
        <f t="shared" si="231"/>
        <v>100</v>
      </c>
      <c r="O1524" s="8">
        <f t="shared" si="232"/>
        <v>0</v>
      </c>
      <c r="P1524" s="8">
        <f t="shared" si="233"/>
        <v>83.5</v>
      </c>
      <c r="Q1524" s="9">
        <f t="shared" si="234"/>
        <v>47.524999999999999</v>
      </c>
      <c r="R1524" s="9">
        <f t="shared" si="235"/>
        <v>40.875</v>
      </c>
      <c r="S1524" s="9">
        <f t="shared" si="236"/>
        <v>52.575000000000003</v>
      </c>
      <c r="T1524" s="9">
        <f t="shared" si="237"/>
        <v>45.875</v>
      </c>
      <c r="U1524" s="8">
        <f t="shared" si="238"/>
        <v>46.991666666666674</v>
      </c>
      <c r="V1524" s="8">
        <f t="shared" si="239"/>
        <v>46.712500000000006</v>
      </c>
    </row>
    <row r="1525" spans="1:22" ht="13.5" x14ac:dyDescent="0.25">
      <c r="A1525" s="3">
        <f>RSI!A1525</f>
        <v>44536</v>
      </c>
      <c r="B1525" s="2">
        <f>RSI!B1525</f>
        <v>38</v>
      </c>
      <c r="C1525" s="2">
        <f>RSI!I1525</f>
        <v>78.249890592401059</v>
      </c>
      <c r="D1525" s="2">
        <f>MACD!E1525</f>
        <v>-0.95618638204064155</v>
      </c>
      <c r="E1525" s="2">
        <f>MACD!F1525</f>
        <v>-0.62883660470574321</v>
      </c>
      <c r="F1525" s="2">
        <f>'Moving Avg'!D1525</f>
        <v>38</v>
      </c>
      <c r="G1525" s="2">
        <f>'Moving Avg'!F1525</f>
        <v>36.700000000000003</v>
      </c>
      <c r="H1525" s="2">
        <f>'Moving Avg'!G1525</f>
        <v>36.675999999999995</v>
      </c>
      <c r="I1525" s="2">
        <f>'Moving Avg'!H1525</f>
        <v>41.627249999999982</v>
      </c>
      <c r="J1525" s="6" t="str">
        <f>OBV!F1525</f>
        <v>NEUTRAL</v>
      </c>
      <c r="K1525" s="6" t="str">
        <f>OBV!G1525</f>
        <v>NEUTRAL</v>
      </c>
      <c r="L1525" s="6" t="str">
        <f>OBV!H1525</f>
        <v>NEUTRAL</v>
      </c>
      <c r="M1525" s="8">
        <f t="shared" si="230"/>
        <v>0</v>
      </c>
      <c r="N1525" s="8">
        <f t="shared" si="231"/>
        <v>100</v>
      </c>
      <c r="O1525" s="8">
        <f t="shared" si="232"/>
        <v>0</v>
      </c>
      <c r="P1525" s="8">
        <f t="shared" si="233"/>
        <v>33</v>
      </c>
      <c r="Q1525" s="9">
        <f t="shared" si="234"/>
        <v>39.950000000000003</v>
      </c>
      <c r="R1525" s="9">
        <f t="shared" si="235"/>
        <v>28.25</v>
      </c>
      <c r="S1525" s="9">
        <f t="shared" si="236"/>
        <v>29.85</v>
      </c>
      <c r="T1525" s="9">
        <f t="shared" si="237"/>
        <v>33.25</v>
      </c>
      <c r="U1525" s="8">
        <f t="shared" si="238"/>
        <v>32.683333333333337</v>
      </c>
      <c r="V1525" s="8">
        <f t="shared" si="239"/>
        <v>32.825000000000003</v>
      </c>
    </row>
    <row r="1526" spans="1:22" ht="13.5" x14ac:dyDescent="0.25">
      <c r="A1526" s="3">
        <f>RSI!A1526</f>
        <v>44537</v>
      </c>
      <c r="B1526" s="2">
        <f>RSI!B1526</f>
        <v>38</v>
      </c>
      <c r="C1526" s="2">
        <f>RSI!I1526</f>
        <v>78.249890592401059</v>
      </c>
      <c r="D1526" s="2">
        <f>MACD!E1526</f>
        <v>-1.0365161451871927</v>
      </c>
      <c r="E1526" s="2">
        <f>MACD!F1526</f>
        <v>-0.71037251280203317</v>
      </c>
      <c r="F1526" s="2">
        <f>'Moving Avg'!D1526</f>
        <v>38</v>
      </c>
      <c r="G1526" s="2">
        <f>'Moving Avg'!F1526</f>
        <v>36.799999999999997</v>
      </c>
      <c r="H1526" s="2">
        <f>'Moving Avg'!G1526</f>
        <v>36.652000000000001</v>
      </c>
      <c r="I1526" s="2">
        <f>'Moving Avg'!H1526</f>
        <v>41.589049999999986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  <c r="M1526" s="8">
        <f t="shared" si="230"/>
        <v>0</v>
      </c>
      <c r="N1526" s="8">
        <f t="shared" si="231"/>
        <v>100</v>
      </c>
      <c r="O1526" s="8">
        <f t="shared" si="232"/>
        <v>0</v>
      </c>
      <c r="P1526" s="8">
        <f t="shared" si="233"/>
        <v>33</v>
      </c>
      <c r="Q1526" s="9">
        <f t="shared" si="234"/>
        <v>39.950000000000003</v>
      </c>
      <c r="R1526" s="9">
        <f t="shared" si="235"/>
        <v>28.25</v>
      </c>
      <c r="S1526" s="9">
        <f t="shared" si="236"/>
        <v>29.85</v>
      </c>
      <c r="T1526" s="9">
        <f t="shared" si="237"/>
        <v>33.25</v>
      </c>
      <c r="U1526" s="8">
        <f t="shared" si="238"/>
        <v>32.683333333333337</v>
      </c>
      <c r="V1526" s="8">
        <f t="shared" si="239"/>
        <v>32.825000000000003</v>
      </c>
    </row>
    <row r="1527" spans="1:22" ht="13.5" x14ac:dyDescent="0.25">
      <c r="A1527" s="3">
        <f>RSI!A1527</f>
        <v>44538</v>
      </c>
      <c r="B1527" s="2">
        <f>RSI!B1527</f>
        <v>38</v>
      </c>
      <c r="C1527" s="2">
        <f>RSI!I1527</f>
        <v>78.249890592401059</v>
      </c>
      <c r="D1527" s="2">
        <f>MACD!E1527</f>
        <v>-1.1104324422941829</v>
      </c>
      <c r="E1527" s="2">
        <f>MACD!F1527</f>
        <v>-0.79038449870046312</v>
      </c>
      <c r="F1527" s="2">
        <f>'Moving Avg'!D1527</f>
        <v>38</v>
      </c>
      <c r="G1527" s="2">
        <f>'Moving Avg'!F1527</f>
        <v>36.9</v>
      </c>
      <c r="H1527" s="2">
        <f>'Moving Avg'!G1527</f>
        <v>36.631999999999998</v>
      </c>
      <c r="I1527" s="2">
        <f>'Moving Avg'!H1527</f>
        <v>41.55084999999999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  <c r="M1527" s="8">
        <f t="shared" si="230"/>
        <v>0</v>
      </c>
      <c r="N1527" s="8">
        <f t="shared" si="231"/>
        <v>100</v>
      </c>
      <c r="O1527" s="8">
        <f t="shared" si="232"/>
        <v>0</v>
      </c>
      <c r="P1527" s="8">
        <f t="shared" si="233"/>
        <v>33</v>
      </c>
      <c r="Q1527" s="9">
        <f t="shared" si="234"/>
        <v>39.950000000000003</v>
      </c>
      <c r="R1527" s="9">
        <f t="shared" si="235"/>
        <v>28.25</v>
      </c>
      <c r="S1527" s="9">
        <f t="shared" si="236"/>
        <v>29.85</v>
      </c>
      <c r="T1527" s="9">
        <f t="shared" si="237"/>
        <v>33.25</v>
      </c>
      <c r="U1527" s="8">
        <f t="shared" si="238"/>
        <v>32.683333333333337</v>
      </c>
      <c r="V1527" s="8">
        <f t="shared" si="239"/>
        <v>32.825000000000003</v>
      </c>
    </row>
    <row r="1528" spans="1:22" ht="13.5" x14ac:dyDescent="0.25">
      <c r="A1528" s="3">
        <f>RSI!A1528</f>
        <v>44539</v>
      </c>
      <c r="B1528" s="2">
        <f>RSI!B1528</f>
        <v>38</v>
      </c>
      <c r="C1528" s="2">
        <f>RSI!I1528</f>
        <v>78.249890592401059</v>
      </c>
      <c r="D1528" s="2">
        <f>MACD!E1528</f>
        <v>-1.0246354392606989</v>
      </c>
      <c r="E1528" s="2">
        <f>MACD!F1528</f>
        <v>-0.83723468681251034</v>
      </c>
      <c r="F1528" s="2">
        <f>'Moving Avg'!D1528</f>
        <v>38</v>
      </c>
      <c r="G1528" s="2">
        <f>'Moving Avg'!F1528</f>
        <v>37</v>
      </c>
      <c r="H1528" s="2">
        <f>'Moving Avg'!G1528</f>
        <v>36.64</v>
      </c>
      <c r="I1528" s="2">
        <f>'Moving Avg'!H1528</f>
        <v>41.512649999999994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  <c r="M1528" s="8">
        <f t="shared" si="230"/>
        <v>0</v>
      </c>
      <c r="N1528" s="8">
        <f t="shared" si="231"/>
        <v>100</v>
      </c>
      <c r="O1528" s="8">
        <f t="shared" si="232"/>
        <v>0</v>
      </c>
      <c r="P1528" s="8">
        <f t="shared" si="233"/>
        <v>33</v>
      </c>
      <c r="Q1528" s="9">
        <f t="shared" si="234"/>
        <v>39.950000000000003</v>
      </c>
      <c r="R1528" s="9">
        <f t="shared" si="235"/>
        <v>28.25</v>
      </c>
      <c r="S1528" s="9">
        <f t="shared" si="236"/>
        <v>29.85</v>
      </c>
      <c r="T1528" s="9">
        <f t="shared" si="237"/>
        <v>33.25</v>
      </c>
      <c r="U1528" s="8">
        <f t="shared" si="238"/>
        <v>32.683333333333337</v>
      </c>
      <c r="V1528" s="8">
        <f t="shared" si="239"/>
        <v>32.825000000000003</v>
      </c>
    </row>
    <row r="1529" spans="1:22" ht="13.5" x14ac:dyDescent="0.25">
      <c r="A1529" s="3">
        <f>RSI!A1529</f>
        <v>44540</v>
      </c>
      <c r="B1529" s="2">
        <f>RSI!B1529</f>
        <v>38</v>
      </c>
      <c r="C1529" s="2">
        <f>RSI!I1529</f>
        <v>78.249890592401059</v>
      </c>
      <c r="D1529" s="2">
        <f>MACD!E1529</f>
        <v>-0.95713481934259903</v>
      </c>
      <c r="E1529" s="2">
        <f>MACD!F1529</f>
        <v>-0.86121471331852817</v>
      </c>
      <c r="F1529" s="2">
        <f>'Moving Avg'!D1529</f>
        <v>38</v>
      </c>
      <c r="G1529" s="2">
        <f>'Moving Avg'!F1529</f>
        <v>37.1</v>
      </c>
      <c r="H1529" s="2">
        <f>'Moving Avg'!G1529</f>
        <v>36.648000000000003</v>
      </c>
      <c r="I1529" s="2">
        <f>'Moving Avg'!H1529</f>
        <v>41.474449999999997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0</v>
      </c>
      <c r="N1529" s="8">
        <f t="shared" si="231"/>
        <v>100</v>
      </c>
      <c r="O1529" s="8">
        <f t="shared" si="232"/>
        <v>0</v>
      </c>
      <c r="P1529" s="8">
        <f t="shared" si="233"/>
        <v>33</v>
      </c>
      <c r="Q1529" s="9">
        <f t="shared" si="234"/>
        <v>39.950000000000003</v>
      </c>
      <c r="R1529" s="9">
        <f t="shared" si="235"/>
        <v>28.25</v>
      </c>
      <c r="S1529" s="9">
        <f t="shared" si="236"/>
        <v>29.85</v>
      </c>
      <c r="T1529" s="9">
        <f t="shared" si="237"/>
        <v>33.25</v>
      </c>
      <c r="U1529" s="8">
        <f t="shared" si="238"/>
        <v>32.683333333333337</v>
      </c>
      <c r="V1529" s="8">
        <f t="shared" si="239"/>
        <v>32.825000000000003</v>
      </c>
    </row>
    <row r="1530" spans="1:22" ht="13.5" x14ac:dyDescent="0.25">
      <c r="A1530" s="3">
        <f>RSI!A1530</f>
        <v>44543</v>
      </c>
      <c r="B1530" s="2">
        <f>RSI!B1530</f>
        <v>38</v>
      </c>
      <c r="C1530" s="2">
        <f>RSI!I1530</f>
        <v>78.249890592401059</v>
      </c>
      <c r="D1530" s="2">
        <f>MACD!E1530</f>
        <v>-0.75089205650827751</v>
      </c>
      <c r="E1530" s="2">
        <f>MACD!F1530</f>
        <v>-0.83915018195647817</v>
      </c>
      <c r="F1530" s="2">
        <f>'Moving Avg'!D1530</f>
        <v>38</v>
      </c>
      <c r="G1530" s="2">
        <f>'Moving Avg'!F1530</f>
        <v>37.200000000000003</v>
      </c>
      <c r="H1530" s="2">
        <f>'Moving Avg'!G1530</f>
        <v>36.656000000000006</v>
      </c>
      <c r="I1530" s="2">
        <f>'Moving Avg'!H1530</f>
        <v>41.436249999999994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0</v>
      </c>
      <c r="N1530" s="8">
        <f t="shared" si="231"/>
        <v>0</v>
      </c>
      <c r="O1530" s="8">
        <f t="shared" si="232"/>
        <v>0</v>
      </c>
      <c r="P1530" s="8">
        <f t="shared" si="233"/>
        <v>33</v>
      </c>
      <c r="Q1530" s="9">
        <f t="shared" si="234"/>
        <v>4.95</v>
      </c>
      <c r="R1530" s="9">
        <f t="shared" si="235"/>
        <v>8.25</v>
      </c>
      <c r="S1530" s="9">
        <f t="shared" si="236"/>
        <v>14.85</v>
      </c>
      <c r="T1530" s="9">
        <f t="shared" si="237"/>
        <v>8.25</v>
      </c>
      <c r="U1530" s="8">
        <f t="shared" si="238"/>
        <v>9.35</v>
      </c>
      <c r="V1530" s="8">
        <f t="shared" si="239"/>
        <v>9.0749999999999993</v>
      </c>
    </row>
    <row r="1531" spans="1:22" ht="13.5" x14ac:dyDescent="0.25">
      <c r="A1531" s="3">
        <f>RSI!A1531</f>
        <v>44544</v>
      </c>
      <c r="B1531" s="2">
        <f>RSI!B1531</f>
        <v>38</v>
      </c>
      <c r="C1531" s="2">
        <f>RSI!I1531</f>
        <v>78.249890592401059</v>
      </c>
      <c r="D1531" s="2">
        <f>MACD!E1531</f>
        <v>-0.58074867187730206</v>
      </c>
      <c r="E1531" s="2">
        <f>MACD!F1531</f>
        <v>-0.78746987994064299</v>
      </c>
      <c r="F1531" s="2">
        <f>'Moving Avg'!D1531</f>
        <v>38</v>
      </c>
      <c r="G1531" s="2">
        <f>'Moving Avg'!F1531</f>
        <v>37.299999999999997</v>
      </c>
      <c r="H1531" s="2">
        <f>'Moving Avg'!G1531</f>
        <v>36.664000000000001</v>
      </c>
      <c r="I1531" s="2">
        <f>'Moving Avg'!H1531</f>
        <v>41.398049999999991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0"/>
        <v>0</v>
      </c>
      <c r="N1531" s="8">
        <f t="shared" si="231"/>
        <v>0</v>
      </c>
      <c r="O1531" s="8">
        <f t="shared" si="232"/>
        <v>0</v>
      </c>
      <c r="P1531" s="8">
        <f t="shared" si="233"/>
        <v>33</v>
      </c>
      <c r="Q1531" s="9">
        <f t="shared" si="234"/>
        <v>4.95</v>
      </c>
      <c r="R1531" s="9">
        <f t="shared" si="235"/>
        <v>8.25</v>
      </c>
      <c r="S1531" s="9">
        <f t="shared" si="236"/>
        <v>14.85</v>
      </c>
      <c r="T1531" s="9">
        <f t="shared" si="237"/>
        <v>8.25</v>
      </c>
      <c r="U1531" s="8">
        <f t="shared" si="238"/>
        <v>9.35</v>
      </c>
      <c r="V1531" s="8">
        <f t="shared" si="239"/>
        <v>9.0749999999999993</v>
      </c>
    </row>
    <row r="1532" spans="1:22" ht="13.5" x14ac:dyDescent="0.25">
      <c r="A1532" s="3">
        <f>RSI!A1532</f>
        <v>44545</v>
      </c>
      <c r="B1532" s="2">
        <f>RSI!B1532</f>
        <v>38</v>
      </c>
      <c r="C1532" s="2">
        <f>RSI!I1532</f>
        <v>78.249890592401059</v>
      </c>
      <c r="D1532" s="2">
        <f>MACD!E1532</f>
        <v>-0.44082723181739425</v>
      </c>
      <c r="E1532" s="2">
        <f>MACD!F1532</f>
        <v>-0.71814135031599335</v>
      </c>
      <c r="F1532" s="2">
        <f>'Moving Avg'!D1532</f>
        <v>38</v>
      </c>
      <c r="G1532" s="2">
        <f>'Moving Avg'!F1532</f>
        <v>37.4</v>
      </c>
      <c r="H1532" s="2">
        <f>'Moving Avg'!G1532</f>
        <v>36.672000000000004</v>
      </c>
      <c r="I1532" s="2">
        <f>'Moving Avg'!H1532</f>
        <v>41.359849999999987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0"/>
        <v>0</v>
      </c>
      <c r="N1532" s="8">
        <f t="shared" si="231"/>
        <v>0</v>
      </c>
      <c r="O1532" s="8">
        <f t="shared" si="232"/>
        <v>0</v>
      </c>
      <c r="P1532" s="8">
        <f t="shared" si="233"/>
        <v>33</v>
      </c>
      <c r="Q1532" s="9">
        <f t="shared" si="234"/>
        <v>4.95</v>
      </c>
      <c r="R1532" s="9">
        <f t="shared" si="235"/>
        <v>8.25</v>
      </c>
      <c r="S1532" s="9">
        <f t="shared" si="236"/>
        <v>14.85</v>
      </c>
      <c r="T1532" s="9">
        <f t="shared" si="237"/>
        <v>8.25</v>
      </c>
      <c r="U1532" s="8">
        <f t="shared" si="238"/>
        <v>9.35</v>
      </c>
      <c r="V1532" s="8">
        <f t="shared" si="239"/>
        <v>9.0749999999999993</v>
      </c>
    </row>
    <row r="1533" spans="1:22" ht="13.5" x14ac:dyDescent="0.25">
      <c r="A1533" s="3">
        <f>RSI!A1533</f>
        <v>44546</v>
      </c>
      <c r="B1533" s="2">
        <f>RSI!B1533</f>
        <v>38</v>
      </c>
      <c r="C1533" s="2">
        <f>RSI!I1533</f>
        <v>78.249890592401059</v>
      </c>
      <c r="D1533" s="2">
        <f>MACD!E1533</f>
        <v>-0.32617849978393565</v>
      </c>
      <c r="E1533" s="2">
        <f>MACD!F1533</f>
        <v>-0.63974878020958181</v>
      </c>
      <c r="F1533" s="2">
        <f>'Moving Avg'!D1533</f>
        <v>38</v>
      </c>
      <c r="G1533" s="2">
        <f>'Moving Avg'!F1533</f>
        <v>37.5</v>
      </c>
      <c r="H1533" s="2">
        <f>'Moving Avg'!G1533</f>
        <v>36.68</v>
      </c>
      <c r="I1533" s="2">
        <f>'Moving Avg'!H1533</f>
        <v>41.321649999999991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  <c r="M1533" s="8">
        <f t="shared" si="230"/>
        <v>0</v>
      </c>
      <c r="N1533" s="8">
        <f t="shared" si="231"/>
        <v>0</v>
      </c>
      <c r="O1533" s="8">
        <f t="shared" si="232"/>
        <v>0</v>
      </c>
      <c r="P1533" s="8">
        <f t="shared" si="233"/>
        <v>33</v>
      </c>
      <c r="Q1533" s="9">
        <f t="shared" si="234"/>
        <v>4.95</v>
      </c>
      <c r="R1533" s="9">
        <f t="shared" si="235"/>
        <v>8.25</v>
      </c>
      <c r="S1533" s="9">
        <f t="shared" si="236"/>
        <v>14.85</v>
      </c>
      <c r="T1533" s="9">
        <f t="shared" si="237"/>
        <v>8.25</v>
      </c>
      <c r="U1533" s="8">
        <f t="shared" si="238"/>
        <v>9.35</v>
      </c>
      <c r="V1533" s="8">
        <f t="shared" si="239"/>
        <v>9.0749999999999993</v>
      </c>
    </row>
    <row r="1534" spans="1:22" ht="13.5" x14ac:dyDescent="0.25">
      <c r="A1534" s="3">
        <f>RSI!A1534</f>
        <v>44550</v>
      </c>
      <c r="B1534" s="2">
        <f>RSI!B1534</f>
        <v>38</v>
      </c>
      <c r="C1534" s="2">
        <f>RSI!I1534</f>
        <v>78.249890592401059</v>
      </c>
      <c r="D1534" s="2">
        <f>MACD!E1534</f>
        <v>-0.23263686072884582</v>
      </c>
      <c r="E1534" s="2">
        <f>MACD!F1534</f>
        <v>-0.55832639631343461</v>
      </c>
      <c r="F1534" s="2">
        <f>'Moving Avg'!D1534</f>
        <v>38</v>
      </c>
      <c r="G1534" s="2">
        <f>'Moving Avg'!F1534</f>
        <v>37.6</v>
      </c>
      <c r="H1534" s="2">
        <f>'Moving Avg'!G1534</f>
        <v>36.688000000000002</v>
      </c>
      <c r="I1534" s="2">
        <f>'Moving Avg'!H1534</f>
        <v>41.283449999999995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  <c r="M1534" s="8">
        <f t="shared" si="230"/>
        <v>0</v>
      </c>
      <c r="N1534" s="8">
        <f t="shared" si="231"/>
        <v>0</v>
      </c>
      <c r="O1534" s="8">
        <f t="shared" si="232"/>
        <v>0</v>
      </c>
      <c r="P1534" s="8">
        <f t="shared" si="233"/>
        <v>33</v>
      </c>
      <c r="Q1534" s="9">
        <f t="shared" si="234"/>
        <v>4.95</v>
      </c>
      <c r="R1534" s="9">
        <f t="shared" si="235"/>
        <v>8.25</v>
      </c>
      <c r="S1534" s="9">
        <f t="shared" si="236"/>
        <v>14.85</v>
      </c>
      <c r="T1534" s="9">
        <f t="shared" si="237"/>
        <v>8.25</v>
      </c>
      <c r="U1534" s="8">
        <f t="shared" si="238"/>
        <v>9.35</v>
      </c>
      <c r="V1534" s="8">
        <f t="shared" si="239"/>
        <v>9.0749999999999993</v>
      </c>
    </row>
    <row r="1535" spans="1:22" ht="13.5" x14ac:dyDescent="0.25">
      <c r="A1535" s="3">
        <f>RSI!A1535</f>
        <v>44551</v>
      </c>
      <c r="B1535" s="2">
        <f>RSI!B1535</f>
        <v>38</v>
      </c>
      <c r="C1535" s="2">
        <f>RSI!I1535</f>
        <v>78.249890592401059</v>
      </c>
      <c r="D1535" s="2">
        <f>MACD!E1535</f>
        <v>-0.15669811946654733</v>
      </c>
      <c r="E1535" s="2">
        <f>MACD!F1535</f>
        <v>-0.4780007409440572</v>
      </c>
      <c r="F1535" s="2">
        <f>'Moving Avg'!D1535</f>
        <v>38</v>
      </c>
      <c r="G1535" s="2">
        <f>'Moving Avg'!F1535</f>
        <v>37.700000000000003</v>
      </c>
      <c r="H1535" s="2">
        <f>'Moving Avg'!G1535</f>
        <v>36.728000000000002</v>
      </c>
      <c r="I1535" s="2">
        <f>'Moving Avg'!H1535</f>
        <v>41.245249999999984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  <c r="M1535" s="8">
        <f t="shared" si="230"/>
        <v>0</v>
      </c>
      <c r="N1535" s="8">
        <f t="shared" si="231"/>
        <v>0</v>
      </c>
      <c r="O1535" s="8">
        <f t="shared" si="232"/>
        <v>0</v>
      </c>
      <c r="P1535" s="8">
        <f t="shared" si="233"/>
        <v>33</v>
      </c>
      <c r="Q1535" s="9">
        <f t="shared" si="234"/>
        <v>4.95</v>
      </c>
      <c r="R1535" s="9">
        <f t="shared" si="235"/>
        <v>8.25</v>
      </c>
      <c r="S1535" s="9">
        <f t="shared" si="236"/>
        <v>14.85</v>
      </c>
      <c r="T1535" s="9">
        <f t="shared" si="237"/>
        <v>8.25</v>
      </c>
      <c r="U1535" s="8">
        <f t="shared" si="238"/>
        <v>9.35</v>
      </c>
      <c r="V1535" s="8">
        <f t="shared" si="239"/>
        <v>9.0749999999999993</v>
      </c>
    </row>
    <row r="1536" spans="1:22" ht="13.5" x14ac:dyDescent="0.25">
      <c r="A1536" s="3">
        <f>RSI!A1536</f>
        <v>44552</v>
      </c>
      <c r="B1536" s="2">
        <f>RSI!B1536</f>
        <v>38</v>
      </c>
      <c r="C1536" s="2">
        <f>RSI!I1536</f>
        <v>78.249890592401059</v>
      </c>
      <c r="D1536" s="2">
        <f>MACD!E1536</f>
        <v>-9.5416221104734689E-2</v>
      </c>
      <c r="E1536" s="2">
        <f>MACD!F1536</f>
        <v>-0.40148383697619272</v>
      </c>
      <c r="F1536" s="2">
        <f>'Moving Avg'!D1536</f>
        <v>38</v>
      </c>
      <c r="G1536" s="2">
        <f>'Moving Avg'!F1536</f>
        <v>37.799999999999997</v>
      </c>
      <c r="H1536" s="2">
        <f>'Moving Avg'!G1536</f>
        <v>36.768999999999998</v>
      </c>
      <c r="I1536" s="2">
        <f>'Moving Avg'!H1536</f>
        <v>41.207049999999981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  <c r="M1536" s="8">
        <f t="shared" si="230"/>
        <v>0</v>
      </c>
      <c r="N1536" s="8">
        <f t="shared" si="231"/>
        <v>0</v>
      </c>
      <c r="O1536" s="8">
        <f t="shared" si="232"/>
        <v>0</v>
      </c>
      <c r="P1536" s="8">
        <f t="shared" si="233"/>
        <v>33</v>
      </c>
      <c r="Q1536" s="9">
        <f t="shared" si="234"/>
        <v>4.95</v>
      </c>
      <c r="R1536" s="9">
        <f t="shared" si="235"/>
        <v>8.25</v>
      </c>
      <c r="S1536" s="9">
        <f t="shared" si="236"/>
        <v>14.85</v>
      </c>
      <c r="T1536" s="9">
        <f t="shared" si="237"/>
        <v>8.25</v>
      </c>
      <c r="U1536" s="8">
        <f t="shared" si="238"/>
        <v>9.35</v>
      </c>
      <c r="V1536" s="8">
        <f t="shared" si="239"/>
        <v>9.0749999999999993</v>
      </c>
    </row>
    <row r="1537" spans="1:22" ht="13.5" x14ac:dyDescent="0.25">
      <c r="A1537" s="3">
        <f>RSI!A1537</f>
        <v>44553</v>
      </c>
      <c r="B1537" s="2">
        <f>RSI!B1537</f>
        <v>38</v>
      </c>
      <c r="C1537" s="2">
        <f>RSI!I1537</f>
        <v>78.249890592401059</v>
      </c>
      <c r="D1537" s="2">
        <f>MACD!E1537</f>
        <v>-4.6315973429756241E-2</v>
      </c>
      <c r="E1537" s="2">
        <f>MACD!F1537</f>
        <v>-0.33045026426690549</v>
      </c>
      <c r="F1537" s="2">
        <f>'Moving Avg'!D1537</f>
        <v>38</v>
      </c>
      <c r="G1537" s="2">
        <f>'Moving Avg'!F1537</f>
        <v>37.9</v>
      </c>
      <c r="H1537" s="2">
        <f>'Moving Avg'!G1537</f>
        <v>36.81</v>
      </c>
      <c r="I1537" s="2">
        <f>'Moving Avg'!H1537</f>
        <v>41.168849999999985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  <c r="M1537" s="8">
        <f t="shared" si="230"/>
        <v>0</v>
      </c>
      <c r="N1537" s="8">
        <f t="shared" si="231"/>
        <v>0</v>
      </c>
      <c r="O1537" s="8">
        <f t="shared" si="232"/>
        <v>0</v>
      </c>
      <c r="P1537" s="8">
        <f t="shared" si="233"/>
        <v>33</v>
      </c>
      <c r="Q1537" s="9">
        <f t="shared" si="234"/>
        <v>4.95</v>
      </c>
      <c r="R1537" s="9">
        <f t="shared" si="235"/>
        <v>8.25</v>
      </c>
      <c r="S1537" s="9">
        <f t="shared" si="236"/>
        <v>14.85</v>
      </c>
      <c r="T1537" s="9">
        <f t="shared" si="237"/>
        <v>8.25</v>
      </c>
      <c r="U1537" s="8">
        <f t="shared" si="238"/>
        <v>9.35</v>
      </c>
      <c r="V1537" s="8">
        <f t="shared" si="239"/>
        <v>9.0749999999999993</v>
      </c>
    </row>
    <row r="1538" spans="1:22" ht="13.5" x14ac:dyDescent="0.25">
      <c r="A1538" s="3">
        <f>RSI!A1538</f>
        <v>44554</v>
      </c>
      <c r="B1538" s="2">
        <f>RSI!B1538</f>
        <v>38</v>
      </c>
      <c r="C1538" s="2">
        <f>RSI!I1538</f>
        <v>78.249890592401059</v>
      </c>
      <c r="D1538" s="2">
        <f>MACD!E1538</f>
        <v>-7.3193010527248248E-3</v>
      </c>
      <c r="E1538" s="2">
        <f>MACD!F1538</f>
        <v>-0.26582407162406935</v>
      </c>
      <c r="F1538" s="2">
        <f>'Moving Avg'!D1538</f>
        <v>38</v>
      </c>
      <c r="G1538" s="2">
        <f>'Moving Avg'!F1538</f>
        <v>37.950000000000003</v>
      </c>
      <c r="H1538" s="2">
        <f>'Moving Avg'!G1538</f>
        <v>36.844000000000001</v>
      </c>
      <c r="I1538" s="2">
        <f>'Moving Avg'!H1538</f>
        <v>41.130649999999989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0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4.95</v>
      </c>
      <c r="R1538" s="9">
        <f t="shared" si="235"/>
        <v>8.25</v>
      </c>
      <c r="S1538" s="9">
        <f t="shared" si="236"/>
        <v>14.85</v>
      </c>
      <c r="T1538" s="9">
        <f t="shared" si="237"/>
        <v>8.25</v>
      </c>
      <c r="U1538" s="8">
        <f t="shared" si="238"/>
        <v>9.35</v>
      </c>
      <c r="V1538" s="8">
        <f t="shared" si="239"/>
        <v>9.0749999999999993</v>
      </c>
    </row>
    <row r="1539" spans="1:22" ht="13.5" x14ac:dyDescent="0.25">
      <c r="A1539" s="3">
        <f>RSI!A1539</f>
        <v>44557</v>
      </c>
      <c r="B1539" s="2">
        <f>RSI!B1539</f>
        <v>38</v>
      </c>
      <c r="C1539" s="2">
        <f>RSI!I1539</f>
        <v>78.249890592401059</v>
      </c>
      <c r="D1539" s="2">
        <f>MACD!E1539</f>
        <v>2.3317058229025633E-2</v>
      </c>
      <c r="E1539" s="2">
        <f>MACD!F1539</f>
        <v>-0.20799584565345036</v>
      </c>
      <c r="F1539" s="2">
        <f>'Moving Avg'!D1539</f>
        <v>38</v>
      </c>
      <c r="G1539" s="2">
        <f>'Moving Avg'!F1539</f>
        <v>38</v>
      </c>
      <c r="H1539" s="2">
        <f>'Moving Avg'!G1539</f>
        <v>36.878</v>
      </c>
      <c r="I1539" s="2">
        <f>'Moving Avg'!H1539</f>
        <v>41.092449999999978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  <c r="M1539" s="8">
        <f t="shared" si="240"/>
        <v>0</v>
      </c>
      <c r="N1539" s="8">
        <f t="shared" si="241"/>
        <v>0</v>
      </c>
      <c r="O1539" s="8">
        <f t="shared" si="242"/>
        <v>0</v>
      </c>
      <c r="P1539" s="8">
        <f t="shared" si="243"/>
        <v>33</v>
      </c>
      <c r="Q1539" s="9">
        <f t="shared" ref="Q1539:Q1602" si="244">0.35*M1539+N1539*0.35+O1539*0.15+P1539*0.15</f>
        <v>4.95</v>
      </c>
      <c r="R1539" s="9">
        <f t="shared" ref="R1539:R1602" si="245">M1539*0.2+N1539*0.2+O1539*0.35+P1539*0.25</f>
        <v>8.25</v>
      </c>
      <c r="S1539" s="9">
        <f t="shared" ref="S1539:S1602" si="246">M1539*0.15+N1539*0.15+O1539*0.25+P1539*0.45</f>
        <v>14.85</v>
      </c>
      <c r="T1539" s="9">
        <f t="shared" ref="T1539:T1602" si="247">0.25*SUM(M1539:P1539)</f>
        <v>8.25</v>
      </c>
      <c r="U1539" s="8">
        <f t="shared" ref="U1539:U1602" si="248">SUM(Q1539:S1539)/3</f>
        <v>9.35</v>
      </c>
      <c r="V1539" s="8">
        <f t="shared" ref="V1539:V1602" si="249">SUM(Q1539:T1539)/4</f>
        <v>9.0749999999999993</v>
      </c>
    </row>
    <row r="1540" spans="1:22" ht="13.5" x14ac:dyDescent="0.25">
      <c r="A1540" s="3">
        <f>RSI!A1540</f>
        <v>44558</v>
      </c>
      <c r="B1540" s="2">
        <f>RSI!B1540</f>
        <v>38</v>
      </c>
      <c r="C1540" s="2">
        <f>RSI!I1540</f>
        <v>78.249890592401059</v>
      </c>
      <c r="D1540" s="2">
        <f>MACD!E1540</f>
        <v>4.7054182358841956E-2</v>
      </c>
      <c r="E1540" s="2">
        <f>MACD!F1540</f>
        <v>-0.15698584005099192</v>
      </c>
      <c r="F1540" s="2">
        <f>'Moving Avg'!D1540</f>
        <v>38</v>
      </c>
      <c r="G1540" s="2">
        <f>'Moving Avg'!F1540</f>
        <v>38</v>
      </c>
      <c r="H1540" s="2">
        <f>'Moving Avg'!G1540</f>
        <v>36.911999999999999</v>
      </c>
      <c r="I1540" s="2">
        <f>'Moving Avg'!H1540</f>
        <v>41.054249999999975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  <c r="M1540" s="8">
        <f t="shared" si="240"/>
        <v>0</v>
      </c>
      <c r="N1540" s="8">
        <f t="shared" si="241"/>
        <v>0</v>
      </c>
      <c r="O1540" s="8">
        <f t="shared" si="242"/>
        <v>0</v>
      </c>
      <c r="P1540" s="8">
        <f t="shared" si="243"/>
        <v>33</v>
      </c>
      <c r="Q1540" s="9">
        <f t="shared" si="244"/>
        <v>4.95</v>
      </c>
      <c r="R1540" s="9">
        <f t="shared" si="245"/>
        <v>8.25</v>
      </c>
      <c r="S1540" s="9">
        <f t="shared" si="246"/>
        <v>14.85</v>
      </c>
      <c r="T1540" s="9">
        <f t="shared" si="247"/>
        <v>8.25</v>
      </c>
      <c r="U1540" s="8">
        <f t="shared" si="248"/>
        <v>9.35</v>
      </c>
      <c r="V1540" s="8">
        <f t="shared" si="249"/>
        <v>9.0749999999999993</v>
      </c>
    </row>
    <row r="1541" spans="1:22" ht="13.5" x14ac:dyDescent="0.25">
      <c r="A1541" s="3">
        <f>RSI!A1541</f>
        <v>44559</v>
      </c>
      <c r="B1541" s="2">
        <f>RSI!B1541</f>
        <v>38</v>
      </c>
      <c r="C1541" s="2">
        <f>RSI!I1541</f>
        <v>78.249890592401059</v>
      </c>
      <c r="D1541" s="2">
        <f>MACD!E1541</f>
        <v>6.5115414285521922E-2</v>
      </c>
      <c r="E1541" s="2">
        <f>MACD!F1541</f>
        <v>-0.11256558918368917</v>
      </c>
      <c r="F1541" s="2">
        <f>'Moving Avg'!D1541</f>
        <v>38</v>
      </c>
      <c r="G1541" s="2">
        <f>'Moving Avg'!F1541</f>
        <v>38</v>
      </c>
      <c r="H1541" s="2">
        <f>'Moving Avg'!G1541</f>
        <v>36.945999999999998</v>
      </c>
      <c r="I1541" s="2">
        <f>'Moving Avg'!H1541</f>
        <v>41.016049999999979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  <c r="M1541" s="8">
        <f t="shared" si="240"/>
        <v>0</v>
      </c>
      <c r="N1541" s="8">
        <f t="shared" si="241"/>
        <v>0</v>
      </c>
      <c r="O1541" s="8">
        <f t="shared" si="242"/>
        <v>0</v>
      </c>
      <c r="P1541" s="8">
        <f t="shared" si="243"/>
        <v>33</v>
      </c>
      <c r="Q1541" s="9">
        <f t="shared" si="244"/>
        <v>4.95</v>
      </c>
      <c r="R1541" s="9">
        <f t="shared" si="245"/>
        <v>8.25</v>
      </c>
      <c r="S1541" s="9">
        <f t="shared" si="246"/>
        <v>14.85</v>
      </c>
      <c r="T1541" s="9">
        <f t="shared" si="247"/>
        <v>8.25</v>
      </c>
      <c r="U1541" s="8">
        <f t="shared" si="248"/>
        <v>9.35</v>
      </c>
      <c r="V1541" s="8">
        <f t="shared" si="249"/>
        <v>9.0749999999999993</v>
      </c>
    </row>
    <row r="1542" spans="1:22" ht="13.5" x14ac:dyDescent="0.25">
      <c r="A1542" s="3">
        <f>RSI!A1542</f>
        <v>44560</v>
      </c>
      <c r="B1542" s="2">
        <f>RSI!B1542</f>
        <v>39.71</v>
      </c>
      <c r="C1542" s="2">
        <f>RSI!I1542</f>
        <v>94.74114128422822</v>
      </c>
      <c r="D1542" s="2">
        <f>MACD!E1542</f>
        <v>-4.8142770550100522E-2</v>
      </c>
      <c r="E1542" s="2">
        <f>MACD!F1542</f>
        <v>-9.9681025456971439E-2</v>
      </c>
      <c r="F1542" s="2">
        <f>'Moving Avg'!D1542</f>
        <v>38.341999999999999</v>
      </c>
      <c r="G1542" s="2">
        <f>'Moving Avg'!F1542</f>
        <v>38.085500000000003</v>
      </c>
      <c r="H1542" s="2">
        <f>'Moving Avg'!G1542</f>
        <v>37.014200000000002</v>
      </c>
      <c r="I1542" s="2">
        <f>'Moving Avg'!H1542</f>
        <v>40.986399999999975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  <c r="M1542" s="8">
        <f t="shared" si="240"/>
        <v>0</v>
      </c>
      <c r="N1542" s="8">
        <f t="shared" si="241"/>
        <v>0</v>
      </c>
      <c r="O1542" s="8">
        <f t="shared" si="242"/>
        <v>0</v>
      </c>
      <c r="P1542" s="8">
        <f t="shared" si="243"/>
        <v>33</v>
      </c>
      <c r="Q1542" s="9">
        <f t="shared" si="244"/>
        <v>4.95</v>
      </c>
      <c r="R1542" s="9">
        <f t="shared" si="245"/>
        <v>8.25</v>
      </c>
      <c r="S1542" s="9">
        <f t="shared" si="246"/>
        <v>14.85</v>
      </c>
      <c r="T1542" s="9">
        <f t="shared" si="247"/>
        <v>8.25</v>
      </c>
      <c r="U1542" s="8">
        <f t="shared" si="248"/>
        <v>9.35</v>
      </c>
      <c r="V1542" s="8">
        <f t="shared" si="249"/>
        <v>9.0749999999999993</v>
      </c>
    </row>
    <row r="1543" spans="1:22" ht="13.5" x14ac:dyDescent="0.25">
      <c r="A1543" s="3">
        <f>RSI!A1543</f>
        <v>44561</v>
      </c>
      <c r="B1543" s="2">
        <f>RSI!B1543</f>
        <v>41.49</v>
      </c>
      <c r="C1543" s="2">
        <f>RSI!I1543</f>
        <v>97.157318925672186</v>
      </c>
      <c r="D1543" s="2">
        <f>MACD!E1543</f>
        <v>-0.28766821142644261</v>
      </c>
      <c r="E1543" s="2">
        <f>MACD!F1543</f>
        <v>-0.13727846265086568</v>
      </c>
      <c r="F1543" s="2">
        <f>'Moving Avg'!D1543</f>
        <v>39.040000000000006</v>
      </c>
      <c r="G1543" s="2">
        <f>'Moving Avg'!F1543</f>
        <v>38.260000000000005</v>
      </c>
      <c r="H1543" s="2">
        <f>'Moving Avg'!G1543</f>
        <v>37.124000000000002</v>
      </c>
      <c r="I1543" s="2">
        <f>'Moving Avg'!H1543</f>
        <v>40.965649999999975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  <c r="M1543" s="8">
        <f t="shared" si="240"/>
        <v>0</v>
      </c>
      <c r="N1543" s="8">
        <f t="shared" si="241"/>
        <v>100</v>
      </c>
      <c r="O1543" s="8">
        <f t="shared" si="242"/>
        <v>0</v>
      </c>
      <c r="P1543" s="8">
        <f t="shared" si="243"/>
        <v>83.5</v>
      </c>
      <c r="Q1543" s="9">
        <f t="shared" si="244"/>
        <v>47.524999999999999</v>
      </c>
      <c r="R1543" s="9">
        <f t="shared" si="245"/>
        <v>40.875</v>
      </c>
      <c r="S1543" s="9">
        <f t="shared" si="246"/>
        <v>52.575000000000003</v>
      </c>
      <c r="T1543" s="9">
        <f t="shared" si="247"/>
        <v>45.875</v>
      </c>
      <c r="U1543" s="8">
        <f t="shared" si="248"/>
        <v>46.991666666666674</v>
      </c>
      <c r="V1543" s="8">
        <f t="shared" si="249"/>
        <v>46.712500000000006</v>
      </c>
    </row>
    <row r="1544" spans="1:22" ht="13.5" x14ac:dyDescent="0.25">
      <c r="A1544" s="3">
        <f>RSI!A1544</f>
        <v>44564</v>
      </c>
      <c r="B1544" s="2">
        <f>RSI!B1544</f>
        <v>41.49</v>
      </c>
      <c r="C1544" s="2">
        <f>RSI!I1544</f>
        <v>97.157318925672186</v>
      </c>
      <c r="D1544" s="2">
        <f>MACD!E1544</f>
        <v>-0.51182440343580993</v>
      </c>
      <c r="E1544" s="2">
        <f>MACD!F1544</f>
        <v>-0.21218765080785454</v>
      </c>
      <c r="F1544" s="2">
        <f>'Moving Avg'!D1544</f>
        <v>39.738000000000007</v>
      </c>
      <c r="G1544" s="2">
        <f>'Moving Avg'!F1544</f>
        <v>38.4345</v>
      </c>
      <c r="H1544" s="2">
        <f>'Moving Avg'!G1544</f>
        <v>37.233800000000002</v>
      </c>
      <c r="I1544" s="2">
        <f>'Moving Avg'!H1544</f>
        <v>40.944899999999969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  <c r="M1544" s="8">
        <f t="shared" si="240"/>
        <v>0</v>
      </c>
      <c r="N1544" s="8">
        <f t="shared" si="241"/>
        <v>100</v>
      </c>
      <c r="O1544" s="8">
        <f t="shared" si="242"/>
        <v>0</v>
      </c>
      <c r="P1544" s="8">
        <f t="shared" si="243"/>
        <v>83.5</v>
      </c>
      <c r="Q1544" s="9">
        <f t="shared" si="244"/>
        <v>47.524999999999999</v>
      </c>
      <c r="R1544" s="9">
        <f t="shared" si="245"/>
        <v>40.875</v>
      </c>
      <c r="S1544" s="9">
        <f t="shared" si="246"/>
        <v>52.575000000000003</v>
      </c>
      <c r="T1544" s="9">
        <f t="shared" si="247"/>
        <v>45.875</v>
      </c>
      <c r="U1544" s="8">
        <f t="shared" si="248"/>
        <v>46.991666666666674</v>
      </c>
      <c r="V1544" s="8">
        <f t="shared" si="249"/>
        <v>46.712500000000006</v>
      </c>
    </row>
    <row r="1545" spans="1:22" ht="13.5" x14ac:dyDescent="0.25">
      <c r="A1545" s="3">
        <f>RSI!A1545</f>
        <v>44565</v>
      </c>
      <c r="B1545" s="2">
        <f>RSI!B1545</f>
        <v>41.49</v>
      </c>
      <c r="C1545" s="2">
        <f>RSI!I1545</f>
        <v>97.157318925672186</v>
      </c>
      <c r="D1545" s="2">
        <f>MACD!E1545</f>
        <v>-0.72138467462906419</v>
      </c>
      <c r="E1545" s="2">
        <f>MACD!F1545</f>
        <v>-0.31402705557209648</v>
      </c>
      <c r="F1545" s="2">
        <f>'Moving Avg'!D1545</f>
        <v>40.436000000000007</v>
      </c>
      <c r="G1545" s="2">
        <f>'Moving Avg'!F1545</f>
        <v>38.609000000000002</v>
      </c>
      <c r="H1545" s="2">
        <f>'Moving Avg'!G1545</f>
        <v>37.343600000000002</v>
      </c>
      <c r="I1545" s="2">
        <f>'Moving Avg'!H1545</f>
        <v>40.924149999999969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  <c r="M1545" s="8">
        <f t="shared" si="240"/>
        <v>0</v>
      </c>
      <c r="N1545" s="8">
        <f t="shared" si="241"/>
        <v>100</v>
      </c>
      <c r="O1545" s="8">
        <f t="shared" si="242"/>
        <v>0</v>
      </c>
      <c r="P1545" s="8">
        <f t="shared" si="243"/>
        <v>83.5</v>
      </c>
      <c r="Q1545" s="9">
        <f t="shared" si="244"/>
        <v>47.524999999999999</v>
      </c>
      <c r="R1545" s="9">
        <f t="shared" si="245"/>
        <v>40.875</v>
      </c>
      <c r="S1545" s="9">
        <f t="shared" si="246"/>
        <v>52.575000000000003</v>
      </c>
      <c r="T1545" s="9">
        <f t="shared" si="247"/>
        <v>45.875</v>
      </c>
      <c r="U1545" s="8">
        <f t="shared" si="248"/>
        <v>46.991666666666674</v>
      </c>
      <c r="V1545" s="8">
        <f t="shared" si="249"/>
        <v>46.712500000000006</v>
      </c>
    </row>
    <row r="1546" spans="1:22" ht="13.5" x14ac:dyDescent="0.25">
      <c r="A1546" s="3">
        <f>RSI!A1546</f>
        <v>44566</v>
      </c>
      <c r="B1546" s="2">
        <f>RSI!B1546</f>
        <v>43.21</v>
      </c>
      <c r="C1546" s="2">
        <f>RSI!I1546</f>
        <v>98.171318727273018</v>
      </c>
      <c r="D1546" s="2">
        <f>MACD!E1546</f>
        <v>-1.0445286514941117</v>
      </c>
      <c r="E1546" s="2">
        <f>MACD!F1546</f>
        <v>-0.46012737475649956</v>
      </c>
      <c r="F1546" s="2">
        <f>'Moving Avg'!D1546</f>
        <v>41.478000000000002</v>
      </c>
      <c r="G1546" s="2">
        <f>'Moving Avg'!F1546</f>
        <v>38.869500000000002</v>
      </c>
      <c r="H1546" s="2">
        <f>'Moving Avg'!G1546</f>
        <v>37.4878</v>
      </c>
      <c r="I1546" s="2">
        <f>'Moving Avg'!H1546</f>
        <v>40.911999999999964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  <c r="M1546" s="8">
        <f t="shared" si="240"/>
        <v>0</v>
      </c>
      <c r="N1546" s="8">
        <f t="shared" si="241"/>
        <v>100</v>
      </c>
      <c r="O1546" s="8">
        <f t="shared" si="242"/>
        <v>50</v>
      </c>
      <c r="P1546" s="8">
        <f t="shared" si="243"/>
        <v>83.5</v>
      </c>
      <c r="Q1546" s="9">
        <f t="shared" si="244"/>
        <v>55.024999999999999</v>
      </c>
      <c r="R1546" s="9">
        <f t="shared" si="245"/>
        <v>58.375</v>
      </c>
      <c r="S1546" s="9">
        <f t="shared" si="246"/>
        <v>65.075000000000003</v>
      </c>
      <c r="T1546" s="9">
        <f t="shared" si="247"/>
        <v>58.375</v>
      </c>
      <c r="U1546" s="8">
        <f t="shared" si="248"/>
        <v>59.491666666666674</v>
      </c>
      <c r="V1546" s="8">
        <f t="shared" si="249"/>
        <v>59.212500000000006</v>
      </c>
    </row>
    <row r="1547" spans="1:22" ht="13.5" x14ac:dyDescent="0.25">
      <c r="A1547" s="3">
        <f>RSI!A1547</f>
        <v>44567</v>
      </c>
      <c r="B1547" s="2">
        <f>RSI!B1547</f>
        <v>43.2</v>
      </c>
      <c r="C1547" s="2">
        <f>RSI!I1547</f>
        <v>97.952551771889361</v>
      </c>
      <c r="D1547" s="2">
        <f>MACD!E1547</f>
        <v>-1.3444331501605262</v>
      </c>
      <c r="E1547" s="2">
        <f>MACD!F1547</f>
        <v>-0.63698852983730503</v>
      </c>
      <c r="F1547" s="2">
        <f>'Moving Avg'!D1547</f>
        <v>42.176000000000002</v>
      </c>
      <c r="G1547" s="2">
        <f>'Moving Avg'!F1547</f>
        <v>39.129500000000007</v>
      </c>
      <c r="H1547" s="2">
        <f>'Moving Avg'!G1547</f>
        <v>37.631800000000005</v>
      </c>
      <c r="I1547" s="2">
        <f>'Moving Avg'!H1547</f>
        <v>40.899799999999971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  <c r="M1547" s="8">
        <f t="shared" si="240"/>
        <v>0</v>
      </c>
      <c r="N1547" s="8">
        <f t="shared" si="241"/>
        <v>100</v>
      </c>
      <c r="O1547" s="8">
        <f t="shared" si="242"/>
        <v>50</v>
      </c>
      <c r="P1547" s="8">
        <f t="shared" si="243"/>
        <v>83.5</v>
      </c>
      <c r="Q1547" s="9">
        <f t="shared" si="244"/>
        <v>55.024999999999999</v>
      </c>
      <c r="R1547" s="9">
        <f t="shared" si="245"/>
        <v>58.375</v>
      </c>
      <c r="S1547" s="9">
        <f t="shared" si="246"/>
        <v>65.075000000000003</v>
      </c>
      <c r="T1547" s="9">
        <f t="shared" si="247"/>
        <v>58.375</v>
      </c>
      <c r="U1547" s="8">
        <f t="shared" si="248"/>
        <v>59.491666666666674</v>
      </c>
      <c r="V1547" s="8">
        <f t="shared" si="249"/>
        <v>59.212500000000006</v>
      </c>
    </row>
    <row r="1548" spans="1:22" ht="13.5" x14ac:dyDescent="0.25">
      <c r="A1548" s="3">
        <f>RSI!A1548</f>
        <v>44568</v>
      </c>
      <c r="B1548" s="2">
        <f>RSI!B1548</f>
        <v>43.2</v>
      </c>
      <c r="C1548" s="2">
        <f>RSI!I1548</f>
        <v>97.952551771889375</v>
      </c>
      <c r="D1548" s="2">
        <f>MACD!E1548</f>
        <v>-1.623339145979962</v>
      </c>
      <c r="E1548" s="2">
        <f>MACD!F1548</f>
        <v>-0.83425865306583646</v>
      </c>
      <c r="F1548" s="2">
        <f>'Moving Avg'!D1548</f>
        <v>42.517999999999994</v>
      </c>
      <c r="G1548" s="2">
        <f>'Moving Avg'!F1548</f>
        <v>39.389500000000012</v>
      </c>
      <c r="H1548" s="2">
        <f>'Moving Avg'!G1548</f>
        <v>37.775800000000004</v>
      </c>
      <c r="I1548" s="2">
        <f>'Moving Avg'!H1548</f>
        <v>40.887599999999971</v>
      </c>
      <c r="J1548" s="6" t="str">
        <f>OBV!F1548</f>
        <v>BULLISH</v>
      </c>
      <c r="K1548" s="6" t="str">
        <f>OBV!G1548</f>
        <v>NEUTRAL</v>
      </c>
      <c r="L1548" s="6" t="str">
        <f>OBV!H1548</f>
        <v>CONFIRMED BULLISH</v>
      </c>
      <c r="M1548" s="8">
        <f t="shared" si="240"/>
        <v>0</v>
      </c>
      <c r="N1548" s="8">
        <f t="shared" si="241"/>
        <v>100</v>
      </c>
      <c r="O1548" s="8">
        <f t="shared" si="242"/>
        <v>50</v>
      </c>
      <c r="P1548" s="8">
        <f t="shared" si="243"/>
        <v>83.5</v>
      </c>
      <c r="Q1548" s="9">
        <f t="shared" si="244"/>
        <v>55.024999999999999</v>
      </c>
      <c r="R1548" s="9">
        <f t="shared" si="245"/>
        <v>58.375</v>
      </c>
      <c r="S1548" s="9">
        <f t="shared" si="246"/>
        <v>65.075000000000003</v>
      </c>
      <c r="T1548" s="9">
        <f t="shared" si="247"/>
        <v>58.375</v>
      </c>
      <c r="U1548" s="8">
        <f t="shared" si="248"/>
        <v>59.491666666666674</v>
      </c>
      <c r="V1548" s="8">
        <f t="shared" si="249"/>
        <v>59.212500000000006</v>
      </c>
    </row>
    <row r="1549" spans="1:22" ht="13.5" x14ac:dyDescent="0.25">
      <c r="A1549" s="3">
        <f>RSI!A1549</f>
        <v>44571</v>
      </c>
      <c r="B1549" s="2">
        <f>RSI!B1549</f>
        <v>43.2</v>
      </c>
      <c r="C1549" s="2">
        <f>RSI!I1549</f>
        <v>97.952551771889361</v>
      </c>
      <c r="D1549" s="2">
        <f>MACD!E1549</f>
        <v>-1.88261490742277</v>
      </c>
      <c r="E1549" s="2">
        <f>MACD!F1549</f>
        <v>-1.0439299039372232</v>
      </c>
      <c r="F1549" s="2">
        <f>'Moving Avg'!D1549</f>
        <v>42.86</v>
      </c>
      <c r="G1549" s="2">
        <f>'Moving Avg'!F1549</f>
        <v>39.649500000000003</v>
      </c>
      <c r="H1549" s="2">
        <f>'Moving Avg'!G1549</f>
        <v>37.919800000000002</v>
      </c>
      <c r="I1549" s="2">
        <f>'Moving Avg'!H1549</f>
        <v>40.875399999999971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  <c r="M1549" s="8">
        <f t="shared" si="240"/>
        <v>0</v>
      </c>
      <c r="N1549" s="8">
        <f t="shared" si="241"/>
        <v>100</v>
      </c>
      <c r="O1549" s="8">
        <f t="shared" si="242"/>
        <v>50</v>
      </c>
      <c r="P1549" s="8">
        <f t="shared" si="243"/>
        <v>83.5</v>
      </c>
      <c r="Q1549" s="9">
        <f t="shared" si="244"/>
        <v>55.024999999999999</v>
      </c>
      <c r="R1549" s="9">
        <f t="shared" si="245"/>
        <v>58.375</v>
      </c>
      <c r="S1549" s="9">
        <f t="shared" si="246"/>
        <v>65.075000000000003</v>
      </c>
      <c r="T1549" s="9">
        <f t="shared" si="247"/>
        <v>58.375</v>
      </c>
      <c r="U1549" s="8">
        <f t="shared" si="248"/>
        <v>59.491666666666674</v>
      </c>
      <c r="V1549" s="8">
        <f t="shared" si="249"/>
        <v>59.212500000000006</v>
      </c>
    </row>
    <row r="1550" spans="1:22" ht="13.5" x14ac:dyDescent="0.25">
      <c r="A1550" s="3">
        <f>RSI!A1550</f>
        <v>44572</v>
      </c>
      <c r="B1550" s="2">
        <f>RSI!B1550</f>
        <v>43.2</v>
      </c>
      <c r="C1550" s="2">
        <f>RSI!I1550</f>
        <v>97.952551771889375</v>
      </c>
      <c r="D1550" s="2">
        <f>MACD!E1550</f>
        <v>-2.1235561460754226</v>
      </c>
      <c r="E1550" s="2">
        <f>MACD!F1550</f>
        <v>-1.2598551523648631</v>
      </c>
      <c r="F1550" s="2">
        <f>'Moving Avg'!D1550</f>
        <v>43.201999999999998</v>
      </c>
      <c r="G1550" s="2">
        <f>'Moving Avg'!F1550</f>
        <v>39.909500000000008</v>
      </c>
      <c r="H1550" s="2">
        <f>'Moving Avg'!G1550</f>
        <v>38.063800000000008</v>
      </c>
      <c r="I1550" s="2">
        <f>'Moving Avg'!H1550</f>
        <v>40.863199999999978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  <c r="M1550" s="8">
        <f t="shared" si="240"/>
        <v>0</v>
      </c>
      <c r="N1550" s="8">
        <f t="shared" si="241"/>
        <v>100</v>
      </c>
      <c r="O1550" s="8">
        <f t="shared" si="242"/>
        <v>50</v>
      </c>
      <c r="P1550" s="8">
        <f t="shared" si="243"/>
        <v>83.5</v>
      </c>
      <c r="Q1550" s="9">
        <f t="shared" si="244"/>
        <v>55.024999999999999</v>
      </c>
      <c r="R1550" s="9">
        <f t="shared" si="245"/>
        <v>58.375</v>
      </c>
      <c r="S1550" s="9">
        <f t="shared" si="246"/>
        <v>65.075000000000003</v>
      </c>
      <c r="T1550" s="9">
        <f t="shared" si="247"/>
        <v>58.375</v>
      </c>
      <c r="U1550" s="8">
        <f t="shared" si="248"/>
        <v>59.491666666666674</v>
      </c>
      <c r="V1550" s="8">
        <f t="shared" si="249"/>
        <v>59.212500000000006</v>
      </c>
    </row>
    <row r="1551" spans="1:22" ht="13.5" x14ac:dyDescent="0.25">
      <c r="A1551" s="3">
        <f>RSI!A1551</f>
        <v>44573</v>
      </c>
      <c r="B1551" s="2">
        <f>RSI!B1551</f>
        <v>43.2</v>
      </c>
      <c r="C1551" s="2">
        <f>RSI!I1551</f>
        <v>97.952551771889375</v>
      </c>
      <c r="D1551" s="2">
        <f>MACD!E1551</f>
        <v>-2.3473869610189482</v>
      </c>
      <c r="E1551" s="2">
        <f>MACD!F1551</f>
        <v>-1.4773615140956802</v>
      </c>
      <c r="F1551" s="2">
        <f>'Moving Avg'!D1551</f>
        <v>43.2</v>
      </c>
      <c r="G1551" s="2">
        <f>'Moving Avg'!F1551</f>
        <v>40.169500000000014</v>
      </c>
      <c r="H1551" s="2">
        <f>'Moving Avg'!G1551</f>
        <v>38.207800000000006</v>
      </c>
      <c r="I1551" s="2">
        <f>'Moving Avg'!H1551</f>
        <v>40.850999999999978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  <c r="M1551" s="8">
        <f t="shared" si="240"/>
        <v>0</v>
      </c>
      <c r="N1551" s="8">
        <f t="shared" si="241"/>
        <v>100</v>
      </c>
      <c r="O1551" s="8">
        <f t="shared" si="242"/>
        <v>50</v>
      </c>
      <c r="P1551" s="8">
        <f t="shared" si="243"/>
        <v>16.5</v>
      </c>
      <c r="Q1551" s="9">
        <f t="shared" si="244"/>
        <v>44.975000000000001</v>
      </c>
      <c r="R1551" s="9">
        <f t="shared" si="245"/>
        <v>41.625</v>
      </c>
      <c r="S1551" s="9">
        <f t="shared" si="246"/>
        <v>34.924999999999997</v>
      </c>
      <c r="T1551" s="9">
        <f t="shared" si="247"/>
        <v>41.625</v>
      </c>
      <c r="U1551" s="8">
        <f t="shared" si="248"/>
        <v>40.508333333333333</v>
      </c>
      <c r="V1551" s="8">
        <f t="shared" si="249"/>
        <v>40.787499999999994</v>
      </c>
    </row>
    <row r="1552" spans="1:22" ht="13.5" x14ac:dyDescent="0.25">
      <c r="A1552" s="3">
        <f>RSI!A1552</f>
        <v>44574</v>
      </c>
      <c r="B1552" s="2">
        <f>RSI!B1552</f>
        <v>43.2</v>
      </c>
      <c r="C1552" s="2">
        <f>RSI!I1552</f>
        <v>97.952551771889361</v>
      </c>
      <c r="D1552" s="2">
        <f>MACD!E1552</f>
        <v>-2.2921844717465731</v>
      </c>
      <c r="E1552" s="2">
        <f>MACD!F1552</f>
        <v>-1.6403261056258589</v>
      </c>
      <c r="F1552" s="2">
        <f>'Moving Avg'!D1552</f>
        <v>43.2</v>
      </c>
      <c r="G1552" s="2">
        <f>'Moving Avg'!F1552</f>
        <v>40.429500000000012</v>
      </c>
      <c r="H1552" s="2">
        <f>'Moving Avg'!G1552</f>
        <v>38.351800000000004</v>
      </c>
      <c r="I1552" s="2">
        <f>'Moving Avg'!H1552</f>
        <v>40.838799999999971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  <c r="M1552" s="8">
        <f t="shared" si="240"/>
        <v>0</v>
      </c>
      <c r="N1552" s="8">
        <f t="shared" si="241"/>
        <v>100</v>
      </c>
      <c r="O1552" s="8">
        <f t="shared" si="242"/>
        <v>50</v>
      </c>
      <c r="P1552" s="8">
        <f t="shared" si="243"/>
        <v>33</v>
      </c>
      <c r="Q1552" s="9">
        <f t="shared" si="244"/>
        <v>47.45</v>
      </c>
      <c r="R1552" s="9">
        <f t="shared" si="245"/>
        <v>45.75</v>
      </c>
      <c r="S1552" s="9">
        <f t="shared" si="246"/>
        <v>42.35</v>
      </c>
      <c r="T1552" s="9">
        <f t="shared" si="247"/>
        <v>45.75</v>
      </c>
      <c r="U1552" s="8">
        <f t="shared" si="248"/>
        <v>45.183333333333337</v>
      </c>
      <c r="V1552" s="8">
        <f t="shared" si="249"/>
        <v>45.325000000000003</v>
      </c>
    </row>
    <row r="1553" spans="1:22" ht="13.5" x14ac:dyDescent="0.25">
      <c r="A1553" s="3">
        <f>RSI!A1553</f>
        <v>44575</v>
      </c>
      <c r="B1553" s="2">
        <f>RSI!B1553</f>
        <v>43.2</v>
      </c>
      <c r="C1553" s="2">
        <f>RSI!I1553</f>
        <v>97.952551771889361</v>
      </c>
      <c r="D1553" s="2">
        <f>MACD!E1553</f>
        <v>-1.9887388237782204</v>
      </c>
      <c r="E1553" s="2">
        <f>MACD!F1553</f>
        <v>-1.7100086492563311</v>
      </c>
      <c r="F1553" s="2">
        <f>'Moving Avg'!D1553</f>
        <v>43.2</v>
      </c>
      <c r="G1553" s="2">
        <f>'Moving Avg'!F1553</f>
        <v>40.689500000000017</v>
      </c>
      <c r="H1553" s="2">
        <f>'Moving Avg'!G1553</f>
        <v>38.475800000000007</v>
      </c>
      <c r="I1553" s="2">
        <f>'Moving Avg'!H1553</f>
        <v>40.826599999999978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  <c r="M1553" s="8">
        <f t="shared" si="240"/>
        <v>0</v>
      </c>
      <c r="N1553" s="8">
        <f t="shared" si="241"/>
        <v>100</v>
      </c>
      <c r="O1553" s="8">
        <f t="shared" si="242"/>
        <v>50</v>
      </c>
      <c r="P1553" s="8">
        <f t="shared" si="243"/>
        <v>33</v>
      </c>
      <c r="Q1553" s="9">
        <f t="shared" si="244"/>
        <v>47.45</v>
      </c>
      <c r="R1553" s="9">
        <f t="shared" si="245"/>
        <v>45.75</v>
      </c>
      <c r="S1553" s="9">
        <f t="shared" si="246"/>
        <v>42.35</v>
      </c>
      <c r="T1553" s="9">
        <f t="shared" si="247"/>
        <v>45.75</v>
      </c>
      <c r="U1553" s="8">
        <f t="shared" si="248"/>
        <v>45.183333333333337</v>
      </c>
      <c r="V1553" s="8">
        <f t="shared" si="249"/>
        <v>45.325000000000003</v>
      </c>
    </row>
    <row r="1554" spans="1:22" ht="13.5" x14ac:dyDescent="0.25">
      <c r="A1554" s="3">
        <f>RSI!A1554</f>
        <v>44578</v>
      </c>
      <c r="B1554" s="2">
        <f>RSI!B1554</f>
        <v>43.2</v>
      </c>
      <c r="C1554" s="2">
        <f>RSI!I1554</f>
        <v>97.952551771889361</v>
      </c>
      <c r="D1554" s="2">
        <f>MACD!E1554</f>
        <v>-1.7478199961816188</v>
      </c>
      <c r="E1554" s="2">
        <f>MACD!F1554</f>
        <v>-1.7175709186413888</v>
      </c>
      <c r="F1554" s="2">
        <f>'Moving Avg'!D1554</f>
        <v>43.2</v>
      </c>
      <c r="G1554" s="2">
        <f>'Moving Avg'!F1554</f>
        <v>40.949500000000015</v>
      </c>
      <c r="H1554" s="2">
        <f>'Moving Avg'!G1554</f>
        <v>38.619800000000012</v>
      </c>
      <c r="I1554" s="2">
        <f>'Moving Avg'!H1554</f>
        <v>40.814399999999978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  <c r="M1554" s="8">
        <f t="shared" si="240"/>
        <v>0</v>
      </c>
      <c r="N1554" s="8">
        <f t="shared" si="241"/>
        <v>100</v>
      </c>
      <c r="O1554" s="8">
        <f t="shared" si="242"/>
        <v>50</v>
      </c>
      <c r="P1554" s="8">
        <f t="shared" si="243"/>
        <v>33</v>
      </c>
      <c r="Q1554" s="9">
        <f t="shared" si="244"/>
        <v>47.45</v>
      </c>
      <c r="R1554" s="9">
        <f t="shared" si="245"/>
        <v>45.75</v>
      </c>
      <c r="S1554" s="9">
        <f t="shared" si="246"/>
        <v>42.35</v>
      </c>
      <c r="T1554" s="9">
        <f t="shared" si="247"/>
        <v>45.75</v>
      </c>
      <c r="U1554" s="8">
        <f t="shared" si="248"/>
        <v>45.183333333333337</v>
      </c>
      <c r="V1554" s="8">
        <f t="shared" si="249"/>
        <v>45.325000000000003</v>
      </c>
    </row>
    <row r="1555" spans="1:22" ht="13.5" x14ac:dyDescent="0.25">
      <c r="A1555" s="3">
        <f>RSI!A1555</f>
        <v>44579</v>
      </c>
      <c r="B1555" s="2">
        <f>RSI!B1555</f>
        <v>41.26</v>
      </c>
      <c r="C1555" s="2">
        <f>RSI!I1555</f>
        <v>54.963899404858942</v>
      </c>
      <c r="D1555" s="2">
        <f>MACD!E1555</f>
        <v>-1.4149312281651163</v>
      </c>
      <c r="E1555" s="2">
        <f>MACD!F1555</f>
        <v>-1.6570429805461344</v>
      </c>
      <c r="F1555" s="2">
        <f>'Moving Avg'!D1555</f>
        <v>42.811999999999998</v>
      </c>
      <c r="G1555" s="2">
        <f>'Moving Avg'!F1555</f>
        <v>41.112500000000011</v>
      </c>
      <c r="H1555" s="2">
        <f>'Moving Avg'!G1555</f>
        <v>38.725000000000009</v>
      </c>
      <c r="I1555" s="2">
        <f>'Moving Avg'!H1555</f>
        <v>40.792499999999983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  <c r="M1555" s="8">
        <f t="shared" si="240"/>
        <v>25</v>
      </c>
      <c r="N1555" s="8">
        <f t="shared" si="241"/>
        <v>0</v>
      </c>
      <c r="O1555" s="8">
        <f t="shared" si="242"/>
        <v>50</v>
      </c>
      <c r="P1555" s="8">
        <f t="shared" si="243"/>
        <v>33</v>
      </c>
      <c r="Q1555" s="9">
        <f t="shared" si="244"/>
        <v>21.2</v>
      </c>
      <c r="R1555" s="9">
        <f t="shared" si="245"/>
        <v>30.75</v>
      </c>
      <c r="S1555" s="9">
        <f t="shared" si="246"/>
        <v>31.1</v>
      </c>
      <c r="T1555" s="9">
        <f t="shared" si="247"/>
        <v>27</v>
      </c>
      <c r="U1555" s="8">
        <f t="shared" si="248"/>
        <v>27.683333333333337</v>
      </c>
      <c r="V1555" s="8">
        <f t="shared" si="249"/>
        <v>27.512500000000003</v>
      </c>
    </row>
    <row r="1556" spans="1:22" ht="13.5" x14ac:dyDescent="0.25">
      <c r="A1556" s="3">
        <f>RSI!A1556</f>
        <v>44580</v>
      </c>
      <c r="B1556" s="2">
        <f>RSI!B1556</f>
        <v>40.61</v>
      </c>
      <c r="C1556" s="2">
        <f>RSI!I1556</f>
        <v>47.449921930439217</v>
      </c>
      <c r="D1556" s="2">
        <f>MACD!E1556</f>
        <v>-0.82261175204772741</v>
      </c>
      <c r="E1556" s="2">
        <f>MACD!F1556</f>
        <v>-1.4901567348464531</v>
      </c>
      <c r="F1556" s="2">
        <f>'Moving Avg'!D1556</f>
        <v>42.294000000000004</v>
      </c>
      <c r="G1556" s="2">
        <f>'Moving Avg'!F1556</f>
        <v>41.243000000000009</v>
      </c>
      <c r="H1556" s="2">
        <f>'Moving Avg'!G1556</f>
        <v>38.817200000000007</v>
      </c>
      <c r="I1556" s="2">
        <f>'Moving Avg'!H1556</f>
        <v>40.767349999999986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  <c r="M1556" s="8">
        <f t="shared" si="240"/>
        <v>25</v>
      </c>
      <c r="N1556" s="8">
        <f t="shared" si="241"/>
        <v>0</v>
      </c>
      <c r="O1556" s="8">
        <f t="shared" si="242"/>
        <v>50</v>
      </c>
      <c r="P1556" s="8">
        <f t="shared" si="243"/>
        <v>16.5</v>
      </c>
      <c r="Q1556" s="9">
        <f t="shared" si="244"/>
        <v>18.725000000000001</v>
      </c>
      <c r="R1556" s="9">
        <f t="shared" si="245"/>
        <v>26.625</v>
      </c>
      <c r="S1556" s="9">
        <f t="shared" si="246"/>
        <v>23.675000000000001</v>
      </c>
      <c r="T1556" s="9">
        <f t="shared" si="247"/>
        <v>22.875</v>
      </c>
      <c r="U1556" s="8">
        <f t="shared" si="248"/>
        <v>23.008333333333336</v>
      </c>
      <c r="V1556" s="8">
        <f t="shared" si="249"/>
        <v>22.975000000000001</v>
      </c>
    </row>
    <row r="1557" spans="1:22" ht="13.5" x14ac:dyDescent="0.25">
      <c r="A1557" s="3">
        <f>RSI!A1557</f>
        <v>44581</v>
      </c>
      <c r="B1557" s="2">
        <f>RSI!B1557</f>
        <v>40.61</v>
      </c>
      <c r="C1557" s="2">
        <f>RSI!I1557</f>
        <v>47.449921930439217</v>
      </c>
      <c r="D1557" s="2">
        <f>MACD!E1557</f>
        <v>-0.32107812543669922</v>
      </c>
      <c r="E1557" s="2">
        <f>MACD!F1557</f>
        <v>-1.2563410129645023</v>
      </c>
      <c r="F1557" s="2">
        <f>'Moving Avg'!D1557</f>
        <v>41.775999999999996</v>
      </c>
      <c r="G1557" s="2">
        <f>'Moving Avg'!F1557</f>
        <v>41.373500000000007</v>
      </c>
      <c r="H1557" s="2">
        <f>'Moving Avg'!G1557</f>
        <v>38.909400000000005</v>
      </c>
      <c r="I1557" s="2">
        <f>'Moving Avg'!H1557</f>
        <v>40.742199999999983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  <c r="M1557" s="8">
        <f t="shared" si="240"/>
        <v>25</v>
      </c>
      <c r="N1557" s="8">
        <f t="shared" si="241"/>
        <v>0</v>
      </c>
      <c r="O1557" s="8">
        <f t="shared" si="242"/>
        <v>50</v>
      </c>
      <c r="P1557" s="8">
        <f t="shared" si="243"/>
        <v>16.5</v>
      </c>
      <c r="Q1557" s="9">
        <f t="shared" si="244"/>
        <v>18.725000000000001</v>
      </c>
      <c r="R1557" s="9">
        <f t="shared" si="245"/>
        <v>26.625</v>
      </c>
      <c r="S1557" s="9">
        <f t="shared" si="246"/>
        <v>23.675000000000001</v>
      </c>
      <c r="T1557" s="9">
        <f t="shared" si="247"/>
        <v>22.875</v>
      </c>
      <c r="U1557" s="8">
        <f t="shared" si="248"/>
        <v>23.008333333333336</v>
      </c>
      <c r="V1557" s="8">
        <f t="shared" si="249"/>
        <v>22.975000000000001</v>
      </c>
    </row>
    <row r="1558" spans="1:22" ht="13.5" x14ac:dyDescent="0.25">
      <c r="A1558" s="3">
        <f>RSI!A1558</f>
        <v>44582</v>
      </c>
      <c r="B1558" s="2">
        <f>RSI!B1558</f>
        <v>40.61</v>
      </c>
      <c r="C1558" s="2">
        <f>RSI!I1558</f>
        <v>47.449921930439231</v>
      </c>
      <c r="D1558" s="2">
        <f>MACD!E1558</f>
        <v>0.10503600510398314</v>
      </c>
      <c r="E1558" s="2">
        <f>MACD!F1558</f>
        <v>-0.98406560935080511</v>
      </c>
      <c r="F1558" s="2">
        <f>'Moving Avg'!D1558</f>
        <v>41.258000000000003</v>
      </c>
      <c r="G1558" s="2">
        <f>'Moving Avg'!F1558</f>
        <v>41.504000000000005</v>
      </c>
      <c r="H1558" s="2">
        <f>'Moving Avg'!G1558</f>
        <v>39.001600000000003</v>
      </c>
      <c r="I1558" s="2">
        <f>'Moving Avg'!H1558</f>
        <v>40.717049999999986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  <c r="M1558" s="8">
        <f t="shared" si="240"/>
        <v>25</v>
      </c>
      <c r="N1558" s="8">
        <f t="shared" si="241"/>
        <v>0</v>
      </c>
      <c r="O1558" s="8">
        <f t="shared" si="242"/>
        <v>50</v>
      </c>
      <c r="P1558" s="8">
        <f t="shared" si="243"/>
        <v>16.5</v>
      </c>
      <c r="Q1558" s="9">
        <f t="shared" si="244"/>
        <v>18.725000000000001</v>
      </c>
      <c r="R1558" s="9">
        <f t="shared" si="245"/>
        <v>26.625</v>
      </c>
      <c r="S1558" s="9">
        <f t="shared" si="246"/>
        <v>23.675000000000001</v>
      </c>
      <c r="T1558" s="9">
        <f t="shared" si="247"/>
        <v>22.875</v>
      </c>
      <c r="U1558" s="8">
        <f t="shared" si="248"/>
        <v>23.008333333333336</v>
      </c>
      <c r="V1558" s="8">
        <f t="shared" si="249"/>
        <v>22.975000000000001</v>
      </c>
    </row>
    <row r="1559" spans="1:22" ht="13.5" x14ac:dyDescent="0.25">
      <c r="A1559" s="3">
        <f>RSI!A1559</f>
        <v>44585</v>
      </c>
      <c r="B1559" s="2">
        <f>RSI!B1559</f>
        <v>40.61</v>
      </c>
      <c r="C1559" s="2">
        <f>RSI!I1559</f>
        <v>47.449921930439231</v>
      </c>
      <c r="D1559" s="2">
        <f>MACD!E1559</f>
        <v>0.46720478538395582</v>
      </c>
      <c r="E1559" s="2">
        <f>MACD!F1559</f>
        <v>-0.69381153040385302</v>
      </c>
      <c r="F1559" s="2">
        <f>'Moving Avg'!D1559</f>
        <v>40.739999999999995</v>
      </c>
      <c r="G1559" s="2">
        <f>'Moving Avg'!F1559</f>
        <v>41.63450000000001</v>
      </c>
      <c r="H1559" s="2">
        <f>'Moving Avg'!G1559</f>
        <v>39.093800000000002</v>
      </c>
      <c r="I1559" s="2">
        <f>'Moving Avg'!H1559</f>
        <v>40.69189999999999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  <c r="M1559" s="8">
        <f t="shared" si="240"/>
        <v>25</v>
      </c>
      <c r="N1559" s="8">
        <f t="shared" si="241"/>
        <v>0</v>
      </c>
      <c r="O1559" s="8">
        <f t="shared" si="242"/>
        <v>50</v>
      </c>
      <c r="P1559" s="8">
        <f t="shared" si="243"/>
        <v>16.5</v>
      </c>
      <c r="Q1559" s="9">
        <f t="shared" si="244"/>
        <v>18.725000000000001</v>
      </c>
      <c r="R1559" s="9">
        <f t="shared" si="245"/>
        <v>26.625</v>
      </c>
      <c r="S1559" s="9">
        <f t="shared" si="246"/>
        <v>23.675000000000001</v>
      </c>
      <c r="T1559" s="9">
        <f t="shared" si="247"/>
        <v>22.875</v>
      </c>
      <c r="U1559" s="8">
        <f t="shared" si="248"/>
        <v>23.008333333333336</v>
      </c>
      <c r="V1559" s="8">
        <f t="shared" si="249"/>
        <v>22.975000000000001</v>
      </c>
    </row>
    <row r="1560" spans="1:22" ht="13.5" x14ac:dyDescent="0.25">
      <c r="A1560" s="3">
        <f>RSI!A1560</f>
        <v>44586</v>
      </c>
      <c r="B1560" s="2">
        <f>RSI!B1560</f>
        <v>40.61</v>
      </c>
      <c r="C1560" s="2">
        <f>RSI!I1560</f>
        <v>47.449921930439231</v>
      </c>
      <c r="D1560" s="2">
        <f>MACD!E1560</f>
        <v>0.77514665272143901</v>
      </c>
      <c r="E1560" s="2">
        <f>MACD!F1560</f>
        <v>-0.40001989377879466</v>
      </c>
      <c r="F1560" s="2">
        <f>'Moving Avg'!D1560</f>
        <v>40.61</v>
      </c>
      <c r="G1560" s="2">
        <f>'Moving Avg'!F1560</f>
        <v>41.765000000000001</v>
      </c>
      <c r="H1560" s="2">
        <f>'Moving Avg'!G1560</f>
        <v>39.186</v>
      </c>
      <c r="I1560" s="2">
        <f>'Moving Avg'!H1560</f>
        <v>40.666749999999986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  <c r="M1560" s="8">
        <f t="shared" si="240"/>
        <v>25</v>
      </c>
      <c r="N1560" s="8">
        <f t="shared" si="241"/>
        <v>0</v>
      </c>
      <c r="O1560" s="8">
        <f t="shared" si="242"/>
        <v>0</v>
      </c>
      <c r="P1560" s="8">
        <f t="shared" si="243"/>
        <v>16.5</v>
      </c>
      <c r="Q1560" s="9">
        <f t="shared" si="244"/>
        <v>11.225</v>
      </c>
      <c r="R1560" s="9">
        <f t="shared" si="245"/>
        <v>9.125</v>
      </c>
      <c r="S1560" s="9">
        <f t="shared" si="246"/>
        <v>11.175000000000001</v>
      </c>
      <c r="T1560" s="9">
        <f t="shared" si="247"/>
        <v>10.375</v>
      </c>
      <c r="U1560" s="8">
        <f t="shared" si="248"/>
        <v>10.508333333333335</v>
      </c>
      <c r="V1560" s="8">
        <f t="shared" si="249"/>
        <v>10.475000000000001</v>
      </c>
    </row>
    <row r="1561" spans="1:22" ht="13.5" x14ac:dyDescent="0.25">
      <c r="A1561" s="3">
        <f>RSI!A1561</f>
        <v>44587</v>
      </c>
      <c r="B1561" s="2">
        <f>RSI!B1561</f>
        <v>40.61</v>
      </c>
      <c r="C1561" s="2">
        <f>RSI!I1561</f>
        <v>47.449921930439224</v>
      </c>
      <c r="D1561" s="2">
        <f>MACD!E1561</f>
        <v>1.0370937379263481</v>
      </c>
      <c r="E1561" s="2">
        <f>MACD!F1561</f>
        <v>-0.1125971674377661</v>
      </c>
      <c r="F1561" s="2">
        <f>'Moving Avg'!D1561</f>
        <v>40.61</v>
      </c>
      <c r="G1561" s="2">
        <f>'Moving Avg'!F1561</f>
        <v>41.895500000000006</v>
      </c>
      <c r="H1561" s="2">
        <f>'Moving Avg'!G1561</f>
        <v>39.278199999999998</v>
      </c>
      <c r="I1561" s="2">
        <f>'Moving Avg'!H1561</f>
        <v>40.64159999999999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25</v>
      </c>
      <c r="N1561" s="8">
        <f t="shared" si="241"/>
        <v>0</v>
      </c>
      <c r="O1561" s="8">
        <f t="shared" si="242"/>
        <v>0</v>
      </c>
      <c r="P1561" s="8">
        <f t="shared" si="243"/>
        <v>33</v>
      </c>
      <c r="Q1561" s="9">
        <f t="shared" si="244"/>
        <v>13.7</v>
      </c>
      <c r="R1561" s="9">
        <f t="shared" si="245"/>
        <v>13.25</v>
      </c>
      <c r="S1561" s="9">
        <f t="shared" si="246"/>
        <v>18.600000000000001</v>
      </c>
      <c r="T1561" s="9">
        <f t="shared" si="247"/>
        <v>14.5</v>
      </c>
      <c r="U1561" s="8">
        <f t="shared" si="248"/>
        <v>15.183333333333332</v>
      </c>
      <c r="V1561" s="8">
        <f t="shared" si="249"/>
        <v>15.012499999999999</v>
      </c>
    </row>
    <row r="1562" spans="1:22" ht="13.5" x14ac:dyDescent="0.25">
      <c r="A1562" s="3">
        <f>RSI!A1562</f>
        <v>44588</v>
      </c>
      <c r="B1562" s="2">
        <f>RSI!B1562</f>
        <v>40.61</v>
      </c>
      <c r="C1562" s="2">
        <f>RSI!I1562</f>
        <v>47.449921930439224</v>
      </c>
      <c r="D1562" s="2">
        <f>MACD!E1562</f>
        <v>1.2600198731959935</v>
      </c>
      <c r="E1562" s="2">
        <f>MACD!F1562</f>
        <v>0.16192624068898581</v>
      </c>
      <c r="F1562" s="2">
        <f>'Moving Avg'!D1562</f>
        <v>40.61</v>
      </c>
      <c r="G1562" s="2">
        <f>'Moving Avg'!F1562</f>
        <v>41.9405</v>
      </c>
      <c r="H1562" s="2">
        <f>'Moving Avg'!G1562</f>
        <v>39.370399999999997</v>
      </c>
      <c r="I1562" s="2">
        <f>'Moving Avg'!H1562</f>
        <v>40.616449999999993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25</v>
      </c>
      <c r="N1562" s="8">
        <f t="shared" si="241"/>
        <v>0</v>
      </c>
      <c r="O1562" s="8">
        <f t="shared" si="242"/>
        <v>0</v>
      </c>
      <c r="P1562" s="8">
        <f t="shared" si="243"/>
        <v>33</v>
      </c>
      <c r="Q1562" s="9">
        <f t="shared" si="244"/>
        <v>13.7</v>
      </c>
      <c r="R1562" s="9">
        <f t="shared" si="245"/>
        <v>13.25</v>
      </c>
      <c r="S1562" s="9">
        <f t="shared" si="246"/>
        <v>18.600000000000001</v>
      </c>
      <c r="T1562" s="9">
        <f t="shared" si="247"/>
        <v>14.5</v>
      </c>
      <c r="U1562" s="8">
        <f t="shared" si="248"/>
        <v>15.183333333333332</v>
      </c>
      <c r="V1562" s="8">
        <f t="shared" si="249"/>
        <v>15.012499999999999</v>
      </c>
    </row>
    <row r="1563" spans="1:22" ht="13.5" x14ac:dyDescent="0.25">
      <c r="A1563" s="3">
        <f>RSI!A1563</f>
        <v>44589</v>
      </c>
      <c r="B1563" s="2">
        <f>RSI!B1563</f>
        <v>40.61</v>
      </c>
      <c r="C1563" s="2">
        <f>RSI!I1563</f>
        <v>47.449921930439231</v>
      </c>
      <c r="D1563" s="2">
        <f>MACD!E1563</f>
        <v>1.4498335703651293</v>
      </c>
      <c r="E1563" s="2">
        <f>MACD!F1563</f>
        <v>0.41950770662421455</v>
      </c>
      <c r="F1563" s="2">
        <f>'Moving Avg'!D1563</f>
        <v>40.61</v>
      </c>
      <c r="G1563" s="2">
        <f>'Moving Avg'!F1563</f>
        <v>41.896500000000003</v>
      </c>
      <c r="H1563" s="2">
        <f>'Moving Avg'!G1563</f>
        <v>39.462599999999995</v>
      </c>
      <c r="I1563" s="2">
        <f>'Moving Avg'!H1563</f>
        <v>40.59129999999999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25</v>
      </c>
      <c r="N1563" s="8">
        <f t="shared" si="241"/>
        <v>0</v>
      </c>
      <c r="O1563" s="8">
        <f t="shared" si="242"/>
        <v>50</v>
      </c>
      <c r="P1563" s="8">
        <f t="shared" si="243"/>
        <v>33</v>
      </c>
      <c r="Q1563" s="9">
        <f t="shared" si="244"/>
        <v>21.2</v>
      </c>
      <c r="R1563" s="9">
        <f t="shared" si="245"/>
        <v>30.75</v>
      </c>
      <c r="S1563" s="9">
        <f t="shared" si="246"/>
        <v>31.1</v>
      </c>
      <c r="T1563" s="9">
        <f t="shared" si="247"/>
        <v>27</v>
      </c>
      <c r="U1563" s="8">
        <f t="shared" si="248"/>
        <v>27.683333333333337</v>
      </c>
      <c r="V1563" s="8">
        <f t="shared" si="249"/>
        <v>27.512500000000003</v>
      </c>
    </row>
    <row r="1564" spans="1:22" ht="13.5" x14ac:dyDescent="0.25">
      <c r="A1564" s="3">
        <f>RSI!A1564</f>
        <v>44592</v>
      </c>
      <c r="B1564" s="2">
        <f>RSI!B1564</f>
        <v>40.61</v>
      </c>
      <c r="C1564" s="2">
        <f>RSI!I1564</f>
        <v>47.449921930439231</v>
      </c>
      <c r="D1564" s="2">
        <f>MACD!E1564</f>
        <v>1.61154135509463</v>
      </c>
      <c r="E1564" s="2">
        <f>MACD!F1564</f>
        <v>0.6579144363182976</v>
      </c>
      <c r="F1564" s="2">
        <f>'Moving Avg'!D1564</f>
        <v>40.61</v>
      </c>
      <c r="G1564" s="2">
        <f>'Moving Avg'!F1564</f>
        <v>41.852500000000006</v>
      </c>
      <c r="H1564" s="2">
        <f>'Moving Avg'!G1564</f>
        <v>39.554799999999993</v>
      </c>
      <c r="I1564" s="2">
        <f>'Moving Avg'!H1564</f>
        <v>40.566149999999986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25</v>
      </c>
      <c r="N1564" s="8">
        <f t="shared" si="241"/>
        <v>0</v>
      </c>
      <c r="O1564" s="8">
        <f t="shared" si="242"/>
        <v>50</v>
      </c>
      <c r="P1564" s="8">
        <f t="shared" si="243"/>
        <v>33</v>
      </c>
      <c r="Q1564" s="9">
        <f t="shared" si="244"/>
        <v>21.2</v>
      </c>
      <c r="R1564" s="9">
        <f t="shared" si="245"/>
        <v>30.75</v>
      </c>
      <c r="S1564" s="9">
        <f t="shared" si="246"/>
        <v>31.1</v>
      </c>
      <c r="T1564" s="9">
        <f t="shared" si="247"/>
        <v>27</v>
      </c>
      <c r="U1564" s="8">
        <f t="shared" si="248"/>
        <v>27.683333333333337</v>
      </c>
      <c r="V1564" s="8">
        <f t="shared" si="249"/>
        <v>27.512500000000003</v>
      </c>
    </row>
    <row r="1565" spans="1:22" ht="13.5" x14ac:dyDescent="0.25">
      <c r="A1565" s="3">
        <f>RSI!A1565</f>
        <v>44593</v>
      </c>
      <c r="B1565" s="2">
        <f>RSI!B1565</f>
        <v>40.61</v>
      </c>
      <c r="C1565" s="2">
        <f>RSI!I1565</f>
        <v>47.449921930439231</v>
      </c>
      <c r="D1565" s="2">
        <f>MACD!E1565</f>
        <v>1.4509244758360325</v>
      </c>
      <c r="E1565" s="2">
        <f>MACD!F1565</f>
        <v>0.81651644422184466</v>
      </c>
      <c r="F1565" s="2">
        <f>'Moving Avg'!D1565</f>
        <v>40.61</v>
      </c>
      <c r="G1565" s="2">
        <f>'Moving Avg'!F1565</f>
        <v>41.808500000000002</v>
      </c>
      <c r="H1565" s="2">
        <f>'Moving Avg'!G1565</f>
        <v>39.646999999999991</v>
      </c>
      <c r="I1565" s="2">
        <f>'Moving Avg'!H1565</f>
        <v>40.540999999999997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25</v>
      </c>
      <c r="N1565" s="8">
        <f t="shared" si="241"/>
        <v>0</v>
      </c>
      <c r="O1565" s="8">
        <f t="shared" si="242"/>
        <v>50</v>
      </c>
      <c r="P1565" s="8">
        <f t="shared" si="243"/>
        <v>33</v>
      </c>
      <c r="Q1565" s="9">
        <f t="shared" si="244"/>
        <v>21.2</v>
      </c>
      <c r="R1565" s="9">
        <f t="shared" si="245"/>
        <v>30.75</v>
      </c>
      <c r="S1565" s="9">
        <f t="shared" si="246"/>
        <v>31.1</v>
      </c>
      <c r="T1565" s="9">
        <f t="shared" si="247"/>
        <v>27</v>
      </c>
      <c r="U1565" s="8">
        <f t="shared" si="248"/>
        <v>27.683333333333337</v>
      </c>
      <c r="V1565" s="8">
        <f t="shared" si="249"/>
        <v>27.512500000000003</v>
      </c>
    </row>
    <row r="1566" spans="1:22" ht="13.5" x14ac:dyDescent="0.25">
      <c r="A1566" s="3">
        <f>RSI!A1566</f>
        <v>44594</v>
      </c>
      <c r="B1566" s="2">
        <f>RSI!B1566</f>
        <v>40.61</v>
      </c>
      <c r="C1566" s="2">
        <f>RSI!I1566</f>
        <v>47.449921930439231</v>
      </c>
      <c r="D1566" s="2">
        <f>MACD!E1566</f>
        <v>1.2159576960655016</v>
      </c>
      <c r="E1566" s="2">
        <f>MACD!F1566</f>
        <v>0.89640469459057615</v>
      </c>
      <c r="F1566" s="2">
        <f>'Moving Avg'!D1566</f>
        <v>40.61</v>
      </c>
      <c r="G1566" s="2">
        <f>'Moving Avg'!F1566</f>
        <v>41.6785</v>
      </c>
      <c r="H1566" s="2">
        <f>'Moving Avg'!G1566</f>
        <v>39.73919999999999</v>
      </c>
      <c r="I1566" s="2">
        <f>'Moving Avg'!H1566</f>
        <v>40.515849999999993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  <c r="M1566" s="8">
        <f t="shared" si="240"/>
        <v>25</v>
      </c>
      <c r="N1566" s="8">
        <f t="shared" si="241"/>
        <v>0</v>
      </c>
      <c r="O1566" s="8">
        <f t="shared" si="242"/>
        <v>50</v>
      </c>
      <c r="P1566" s="8">
        <f t="shared" si="243"/>
        <v>33</v>
      </c>
      <c r="Q1566" s="9">
        <f t="shared" si="244"/>
        <v>21.2</v>
      </c>
      <c r="R1566" s="9">
        <f t="shared" si="245"/>
        <v>30.75</v>
      </c>
      <c r="S1566" s="9">
        <f t="shared" si="246"/>
        <v>31.1</v>
      </c>
      <c r="T1566" s="9">
        <f t="shared" si="247"/>
        <v>27</v>
      </c>
      <c r="U1566" s="8">
        <f t="shared" si="248"/>
        <v>27.683333333333337</v>
      </c>
      <c r="V1566" s="8">
        <f t="shared" si="249"/>
        <v>27.512500000000003</v>
      </c>
    </row>
    <row r="1567" spans="1:22" ht="13.5" x14ac:dyDescent="0.25">
      <c r="A1567" s="3">
        <f>RSI!A1567</f>
        <v>44595</v>
      </c>
      <c r="B1567" s="2">
        <f>RSI!B1567</f>
        <v>40.61</v>
      </c>
      <c r="C1567" s="2">
        <f>RSI!I1567</f>
        <v>47.449921930439224</v>
      </c>
      <c r="D1567" s="2">
        <f>MACD!E1567</f>
        <v>1.0180098464325695</v>
      </c>
      <c r="E1567" s="2">
        <f>MACD!F1567</f>
        <v>0.92072572495897487</v>
      </c>
      <c r="F1567" s="2">
        <f>'Moving Avg'!D1567</f>
        <v>40.61</v>
      </c>
      <c r="G1567" s="2">
        <f>'Moving Avg'!F1567</f>
        <v>41.549000000000007</v>
      </c>
      <c r="H1567" s="2">
        <f>'Moving Avg'!G1567</f>
        <v>39.831399999999988</v>
      </c>
      <c r="I1567" s="2">
        <f>'Moving Avg'!H1567</f>
        <v>40.49069999999999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  <c r="M1567" s="8">
        <f t="shared" si="240"/>
        <v>25</v>
      </c>
      <c r="N1567" s="8">
        <f t="shared" si="241"/>
        <v>0</v>
      </c>
      <c r="O1567" s="8">
        <f t="shared" si="242"/>
        <v>50</v>
      </c>
      <c r="P1567" s="8">
        <f t="shared" si="243"/>
        <v>33</v>
      </c>
      <c r="Q1567" s="9">
        <f t="shared" si="244"/>
        <v>21.2</v>
      </c>
      <c r="R1567" s="9">
        <f t="shared" si="245"/>
        <v>30.75</v>
      </c>
      <c r="S1567" s="9">
        <f t="shared" si="246"/>
        <v>31.1</v>
      </c>
      <c r="T1567" s="9">
        <f t="shared" si="247"/>
        <v>27</v>
      </c>
      <c r="U1567" s="8">
        <f t="shared" si="248"/>
        <v>27.683333333333337</v>
      </c>
      <c r="V1567" s="8">
        <f t="shared" si="249"/>
        <v>27.512500000000003</v>
      </c>
    </row>
    <row r="1568" spans="1:22" ht="13.5" x14ac:dyDescent="0.25">
      <c r="A1568" s="3">
        <f>RSI!A1568</f>
        <v>44596</v>
      </c>
      <c r="B1568" s="2">
        <f>RSI!B1568</f>
        <v>40.61</v>
      </c>
      <c r="C1568" s="2">
        <f>RSI!I1568</f>
        <v>47.449921930439224</v>
      </c>
      <c r="D1568" s="2">
        <f>MACD!E1568</f>
        <v>0.85132124804287201</v>
      </c>
      <c r="E1568" s="2">
        <f>MACD!F1568</f>
        <v>0.90684482957575441</v>
      </c>
      <c r="F1568" s="2">
        <f>'Moving Avg'!D1568</f>
        <v>40.61</v>
      </c>
      <c r="G1568" s="2">
        <f>'Moving Avg'!F1568</f>
        <v>41.419500000000006</v>
      </c>
      <c r="H1568" s="2">
        <f>'Moving Avg'!G1568</f>
        <v>39.903599999999983</v>
      </c>
      <c r="I1568" s="2">
        <f>'Moving Avg'!H1568</f>
        <v>40.465549999999993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  <c r="M1568" s="8">
        <f t="shared" si="240"/>
        <v>25</v>
      </c>
      <c r="N1568" s="8">
        <f t="shared" si="241"/>
        <v>100</v>
      </c>
      <c r="O1568" s="8">
        <f t="shared" si="242"/>
        <v>50</v>
      </c>
      <c r="P1568" s="8">
        <f t="shared" si="243"/>
        <v>33</v>
      </c>
      <c r="Q1568" s="9">
        <f t="shared" si="244"/>
        <v>56.2</v>
      </c>
      <c r="R1568" s="9">
        <f t="shared" si="245"/>
        <v>50.75</v>
      </c>
      <c r="S1568" s="9">
        <f t="shared" si="246"/>
        <v>46.1</v>
      </c>
      <c r="T1568" s="9">
        <f t="shared" si="247"/>
        <v>52</v>
      </c>
      <c r="U1568" s="8">
        <f t="shared" si="248"/>
        <v>51.016666666666673</v>
      </c>
      <c r="V1568" s="8">
        <f t="shared" si="249"/>
        <v>51.262500000000003</v>
      </c>
    </row>
    <row r="1569" spans="1:22" ht="13.5" x14ac:dyDescent="0.25">
      <c r="A1569" s="3">
        <f>RSI!A1569</f>
        <v>44599</v>
      </c>
      <c r="B1569" s="2">
        <f>RSI!B1569</f>
        <v>40.61</v>
      </c>
      <c r="C1569" s="2">
        <f>RSI!I1569</f>
        <v>47.449921930439217</v>
      </c>
      <c r="D1569" s="2">
        <f>MACD!E1569</f>
        <v>0.71102310117866097</v>
      </c>
      <c r="E1569" s="2">
        <f>MACD!F1569</f>
        <v>0.86768048389633579</v>
      </c>
      <c r="F1569" s="2">
        <f>'Moving Avg'!D1569</f>
        <v>40.61</v>
      </c>
      <c r="G1569" s="2">
        <f>'Moving Avg'!F1569</f>
        <v>41.290000000000006</v>
      </c>
      <c r="H1569" s="2">
        <f>'Moving Avg'!G1569</f>
        <v>39.975799999999978</v>
      </c>
      <c r="I1569" s="2">
        <f>'Moving Avg'!H1569</f>
        <v>40.440399999999997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  <c r="M1569" s="8">
        <f t="shared" si="240"/>
        <v>25</v>
      </c>
      <c r="N1569" s="8">
        <f t="shared" si="241"/>
        <v>100</v>
      </c>
      <c r="O1569" s="8">
        <f t="shared" si="242"/>
        <v>50</v>
      </c>
      <c r="P1569" s="8">
        <f t="shared" si="243"/>
        <v>33</v>
      </c>
      <c r="Q1569" s="9">
        <f t="shared" si="244"/>
        <v>56.2</v>
      </c>
      <c r="R1569" s="9">
        <f t="shared" si="245"/>
        <v>50.75</v>
      </c>
      <c r="S1569" s="9">
        <f t="shared" si="246"/>
        <v>46.1</v>
      </c>
      <c r="T1569" s="9">
        <f t="shared" si="247"/>
        <v>52</v>
      </c>
      <c r="U1569" s="8">
        <f t="shared" si="248"/>
        <v>51.016666666666673</v>
      </c>
      <c r="V1569" s="8">
        <f t="shared" si="249"/>
        <v>51.262500000000003</v>
      </c>
    </row>
    <row r="1570" spans="1:22" ht="13.5" x14ac:dyDescent="0.25">
      <c r="A1570" s="3">
        <f>RSI!A1570</f>
        <v>44600</v>
      </c>
      <c r="B1570" s="2">
        <f>RSI!B1570</f>
        <v>40.61</v>
      </c>
      <c r="C1570" s="2">
        <f>RSI!I1570</f>
        <v>47.449921930439217</v>
      </c>
      <c r="D1570" s="2">
        <f>MACD!E1570</f>
        <v>0.5930000732801517</v>
      </c>
      <c r="E1570" s="2">
        <f>MACD!F1570</f>
        <v>0.81274440177309903</v>
      </c>
      <c r="F1570" s="2">
        <f>'Moving Avg'!D1570</f>
        <v>40.61</v>
      </c>
      <c r="G1570" s="2">
        <f>'Moving Avg'!F1570</f>
        <v>41.160500000000006</v>
      </c>
      <c r="H1570" s="2">
        <f>'Moving Avg'!G1570</f>
        <v>40.027999999999977</v>
      </c>
      <c r="I1570" s="2">
        <f>'Moving Avg'!H1570</f>
        <v>40.415249999999993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  <c r="M1570" s="8">
        <f t="shared" si="240"/>
        <v>25</v>
      </c>
      <c r="N1570" s="8">
        <f t="shared" si="241"/>
        <v>100</v>
      </c>
      <c r="O1570" s="8">
        <f t="shared" si="242"/>
        <v>50</v>
      </c>
      <c r="P1570" s="8">
        <f t="shared" si="243"/>
        <v>33</v>
      </c>
      <c r="Q1570" s="9">
        <f t="shared" si="244"/>
        <v>56.2</v>
      </c>
      <c r="R1570" s="9">
        <f t="shared" si="245"/>
        <v>50.75</v>
      </c>
      <c r="S1570" s="9">
        <f t="shared" si="246"/>
        <v>46.1</v>
      </c>
      <c r="T1570" s="9">
        <f t="shared" si="247"/>
        <v>52</v>
      </c>
      <c r="U1570" s="8">
        <f t="shared" si="248"/>
        <v>51.016666666666673</v>
      </c>
      <c r="V1570" s="8">
        <f t="shared" si="249"/>
        <v>51.262500000000003</v>
      </c>
    </row>
    <row r="1571" spans="1:22" ht="13.5" x14ac:dyDescent="0.25">
      <c r="A1571" s="3">
        <f>RSI!A1571</f>
        <v>44601</v>
      </c>
      <c r="B1571" s="2">
        <f>RSI!B1571</f>
        <v>40.61</v>
      </c>
      <c r="C1571" s="2">
        <f>RSI!I1571</f>
        <v>47.449921930439217</v>
      </c>
      <c r="D1571" s="2">
        <f>MACD!E1571</f>
        <v>0.4937740534362618</v>
      </c>
      <c r="E1571" s="2">
        <f>MACD!F1571</f>
        <v>0.74895033210573159</v>
      </c>
      <c r="F1571" s="2">
        <f>'Moving Avg'!D1571</f>
        <v>40.61</v>
      </c>
      <c r="G1571" s="2">
        <f>'Moving Avg'!F1571</f>
        <v>41.031000000000013</v>
      </c>
      <c r="H1571" s="2">
        <f>'Moving Avg'!G1571</f>
        <v>40.080199999999977</v>
      </c>
      <c r="I1571" s="2">
        <f>'Moving Avg'!H1571</f>
        <v>40.390099999999997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  <c r="M1571" s="8">
        <f t="shared" si="240"/>
        <v>25</v>
      </c>
      <c r="N1571" s="8">
        <f t="shared" si="241"/>
        <v>100</v>
      </c>
      <c r="O1571" s="8">
        <f t="shared" si="242"/>
        <v>50</v>
      </c>
      <c r="P1571" s="8">
        <f t="shared" si="243"/>
        <v>33</v>
      </c>
      <c r="Q1571" s="9">
        <f t="shared" si="244"/>
        <v>56.2</v>
      </c>
      <c r="R1571" s="9">
        <f t="shared" si="245"/>
        <v>50.75</v>
      </c>
      <c r="S1571" s="9">
        <f t="shared" si="246"/>
        <v>46.1</v>
      </c>
      <c r="T1571" s="9">
        <f t="shared" si="247"/>
        <v>52</v>
      </c>
      <c r="U1571" s="8">
        <f t="shared" si="248"/>
        <v>51.016666666666673</v>
      </c>
      <c r="V1571" s="8">
        <f t="shared" si="249"/>
        <v>51.262500000000003</v>
      </c>
    </row>
    <row r="1572" spans="1:22" ht="13.5" x14ac:dyDescent="0.25">
      <c r="A1572" s="3">
        <f>RSI!A1572</f>
        <v>44602</v>
      </c>
      <c r="B1572" s="2">
        <f>RSI!B1572</f>
        <v>40.61</v>
      </c>
      <c r="C1572" s="2">
        <f>RSI!I1572</f>
        <v>47.449921930439217</v>
      </c>
      <c r="D1572" s="2">
        <f>MACD!E1572</f>
        <v>0.41040581505786378</v>
      </c>
      <c r="E1572" s="2">
        <f>MACD!F1572</f>
        <v>0.681241428696158</v>
      </c>
      <c r="F1572" s="2">
        <f>'Moving Avg'!D1572</f>
        <v>40.61</v>
      </c>
      <c r="G1572" s="2">
        <f>'Moving Avg'!F1572</f>
        <v>40.901500000000013</v>
      </c>
      <c r="H1572" s="2">
        <f>'Moving Avg'!G1572</f>
        <v>40.132399999999976</v>
      </c>
      <c r="I1572" s="2">
        <f>'Moving Avg'!H1572</f>
        <v>40.364949999999993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  <c r="M1572" s="8">
        <f t="shared" si="240"/>
        <v>25</v>
      </c>
      <c r="N1572" s="8">
        <f t="shared" si="241"/>
        <v>100</v>
      </c>
      <c r="O1572" s="8">
        <f t="shared" si="242"/>
        <v>50</v>
      </c>
      <c r="P1572" s="8">
        <f t="shared" si="243"/>
        <v>33</v>
      </c>
      <c r="Q1572" s="9">
        <f t="shared" si="244"/>
        <v>56.2</v>
      </c>
      <c r="R1572" s="9">
        <f t="shared" si="245"/>
        <v>50.75</v>
      </c>
      <c r="S1572" s="9">
        <f t="shared" si="246"/>
        <v>46.1</v>
      </c>
      <c r="T1572" s="9">
        <f t="shared" si="247"/>
        <v>52</v>
      </c>
      <c r="U1572" s="8">
        <f t="shared" si="248"/>
        <v>51.016666666666673</v>
      </c>
      <c r="V1572" s="8">
        <f t="shared" si="249"/>
        <v>51.262500000000003</v>
      </c>
    </row>
    <row r="1573" spans="1:22" ht="13.5" x14ac:dyDescent="0.25">
      <c r="A1573" s="3">
        <f>RSI!A1573</f>
        <v>44603</v>
      </c>
      <c r="B1573" s="2">
        <f>RSI!B1573</f>
        <v>40.61</v>
      </c>
      <c r="C1573" s="2">
        <f>RSI!I1573</f>
        <v>47.449921930439217</v>
      </c>
      <c r="D1573" s="2">
        <f>MACD!E1573</f>
        <v>0.3404118298319645</v>
      </c>
      <c r="E1573" s="2">
        <f>MACD!F1573</f>
        <v>0.61307550892331941</v>
      </c>
      <c r="F1573" s="2">
        <f>'Moving Avg'!D1573</f>
        <v>40.61</v>
      </c>
      <c r="G1573" s="2">
        <f>'Moving Avg'!F1573</f>
        <v>40.772000000000006</v>
      </c>
      <c r="H1573" s="2">
        <f>'Moving Avg'!G1573</f>
        <v>40.184599999999975</v>
      </c>
      <c r="I1573" s="2">
        <f>'Moving Avg'!H1573</f>
        <v>40.339799999999997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  <c r="M1573" s="8">
        <f t="shared" si="240"/>
        <v>25</v>
      </c>
      <c r="N1573" s="8">
        <f t="shared" si="241"/>
        <v>100</v>
      </c>
      <c r="O1573" s="8">
        <f t="shared" si="242"/>
        <v>50</v>
      </c>
      <c r="P1573" s="8">
        <f t="shared" si="243"/>
        <v>33</v>
      </c>
      <c r="Q1573" s="9">
        <f t="shared" si="244"/>
        <v>56.2</v>
      </c>
      <c r="R1573" s="9">
        <f t="shared" si="245"/>
        <v>50.75</v>
      </c>
      <c r="S1573" s="9">
        <f t="shared" si="246"/>
        <v>46.1</v>
      </c>
      <c r="T1573" s="9">
        <f t="shared" si="247"/>
        <v>52</v>
      </c>
      <c r="U1573" s="8">
        <f t="shared" si="248"/>
        <v>51.016666666666673</v>
      </c>
      <c r="V1573" s="8">
        <f t="shared" si="249"/>
        <v>51.262500000000003</v>
      </c>
    </row>
    <row r="1574" spans="1:22" ht="13.5" x14ac:dyDescent="0.25">
      <c r="A1574" s="3">
        <f>RSI!A1574</f>
        <v>44606</v>
      </c>
      <c r="B1574" s="2">
        <f>RSI!B1574</f>
        <v>40.61</v>
      </c>
      <c r="C1574" s="2">
        <f>RSI!I1574</f>
        <v>47.449921930439217</v>
      </c>
      <c r="D1574" s="2">
        <f>MACD!E1574</f>
        <v>0.28169390032640251</v>
      </c>
      <c r="E1574" s="2">
        <f>MACD!F1574</f>
        <v>0.54679918720393605</v>
      </c>
      <c r="F1574" s="2">
        <f>'Moving Avg'!D1574</f>
        <v>40.61</v>
      </c>
      <c r="G1574" s="2">
        <f>'Moving Avg'!F1574</f>
        <v>40.642500000000005</v>
      </c>
      <c r="H1574" s="2">
        <f>'Moving Avg'!G1574</f>
        <v>40.236799999999974</v>
      </c>
      <c r="I1574" s="2">
        <f>'Moving Avg'!H1574</f>
        <v>40.31465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  <c r="M1574" s="8">
        <f t="shared" si="240"/>
        <v>25</v>
      </c>
      <c r="N1574" s="8">
        <f t="shared" si="241"/>
        <v>100</v>
      </c>
      <c r="O1574" s="8">
        <f t="shared" si="242"/>
        <v>50</v>
      </c>
      <c r="P1574" s="8">
        <f t="shared" si="243"/>
        <v>33</v>
      </c>
      <c r="Q1574" s="9">
        <f t="shared" si="244"/>
        <v>56.2</v>
      </c>
      <c r="R1574" s="9">
        <f t="shared" si="245"/>
        <v>50.75</v>
      </c>
      <c r="S1574" s="9">
        <f t="shared" si="246"/>
        <v>46.1</v>
      </c>
      <c r="T1574" s="9">
        <f t="shared" si="247"/>
        <v>52</v>
      </c>
      <c r="U1574" s="8">
        <f t="shared" si="248"/>
        <v>51.016666666666673</v>
      </c>
      <c r="V1574" s="8">
        <f t="shared" si="249"/>
        <v>51.262500000000003</v>
      </c>
    </row>
    <row r="1575" spans="1:22" ht="13.5" x14ac:dyDescent="0.25">
      <c r="A1575" s="3">
        <f>RSI!A1575</f>
        <v>44607</v>
      </c>
      <c r="B1575" s="2">
        <f>RSI!B1575</f>
        <v>40.61</v>
      </c>
      <c r="C1575" s="2">
        <f>RSI!I1575</f>
        <v>47.449921930439217</v>
      </c>
      <c r="D1575" s="2">
        <f>MACD!E1575</f>
        <v>0.23247963760465495</v>
      </c>
      <c r="E1575" s="2">
        <f>MACD!F1575</f>
        <v>0.48393527728407987</v>
      </c>
      <c r="F1575" s="2">
        <f>'Moving Avg'!D1575</f>
        <v>40.61</v>
      </c>
      <c r="G1575" s="2">
        <f>'Moving Avg'!F1575</f>
        <v>40.610000000000007</v>
      </c>
      <c r="H1575" s="2">
        <f>'Moving Avg'!G1575</f>
        <v>40.288999999999966</v>
      </c>
      <c r="I1575" s="2">
        <f>'Moving Avg'!H1575</f>
        <v>40.28949999999999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25</v>
      </c>
      <c r="N1575" s="8">
        <f t="shared" si="241"/>
        <v>100</v>
      </c>
      <c r="O1575" s="8">
        <f t="shared" si="242"/>
        <v>50</v>
      </c>
      <c r="P1575" s="8">
        <f t="shared" si="243"/>
        <v>33</v>
      </c>
      <c r="Q1575" s="9">
        <f t="shared" si="244"/>
        <v>56.2</v>
      </c>
      <c r="R1575" s="9">
        <f t="shared" si="245"/>
        <v>50.75</v>
      </c>
      <c r="S1575" s="9">
        <f t="shared" si="246"/>
        <v>46.1</v>
      </c>
      <c r="T1575" s="9">
        <f t="shared" si="247"/>
        <v>52</v>
      </c>
      <c r="U1575" s="8">
        <f t="shared" si="248"/>
        <v>51.016666666666673</v>
      </c>
      <c r="V1575" s="8">
        <f t="shared" si="249"/>
        <v>51.262500000000003</v>
      </c>
    </row>
    <row r="1576" spans="1:22" ht="13.5" x14ac:dyDescent="0.25">
      <c r="A1576" s="3">
        <f>RSI!A1576</f>
        <v>44608</v>
      </c>
      <c r="B1576" s="2">
        <f>RSI!B1576</f>
        <v>38.79</v>
      </c>
      <c r="C1576" s="2">
        <f>RSI!I1576</f>
        <v>17.671096853383915</v>
      </c>
      <c r="D1576" s="2">
        <f>MACD!E1576</f>
        <v>0.32608692877587941</v>
      </c>
      <c r="E1576" s="2">
        <f>MACD!F1576</f>
        <v>0.45236560758243982</v>
      </c>
      <c r="F1576" s="2">
        <f>'Moving Avg'!D1576</f>
        <v>40.245999999999995</v>
      </c>
      <c r="G1576" s="2">
        <f>'Moving Avg'!F1576</f>
        <v>40.519000000000005</v>
      </c>
      <c r="H1576" s="2">
        <f>'Moving Avg'!G1576</f>
        <v>40.304799999999972</v>
      </c>
      <c r="I1576" s="2">
        <f>'Moving Avg'!H1576</f>
        <v>40.25524999999999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50</v>
      </c>
      <c r="N1576" s="8">
        <f t="shared" si="241"/>
        <v>100</v>
      </c>
      <c r="O1576" s="8">
        <f t="shared" si="242"/>
        <v>0</v>
      </c>
      <c r="P1576" s="8">
        <f t="shared" si="243"/>
        <v>33</v>
      </c>
      <c r="Q1576" s="9">
        <f t="shared" si="244"/>
        <v>57.45</v>
      </c>
      <c r="R1576" s="9">
        <f t="shared" si="245"/>
        <v>38.25</v>
      </c>
      <c r="S1576" s="9">
        <f t="shared" si="246"/>
        <v>37.35</v>
      </c>
      <c r="T1576" s="9">
        <f t="shared" si="247"/>
        <v>45.75</v>
      </c>
      <c r="U1576" s="8">
        <f t="shared" si="248"/>
        <v>44.35</v>
      </c>
      <c r="V1576" s="8">
        <f t="shared" si="249"/>
        <v>44.7</v>
      </c>
    </row>
    <row r="1577" spans="1:22" ht="13.5" x14ac:dyDescent="0.25">
      <c r="A1577" s="3">
        <f>RSI!A1577</f>
        <v>44609</v>
      </c>
      <c r="B1577" s="2">
        <f>RSI!B1577</f>
        <v>37.049999999999997</v>
      </c>
      <c r="C1577" s="2">
        <f>RSI!I1577</f>
        <v>10.734791401591139</v>
      </c>
      <c r="D1577" s="2">
        <f>MACD!E1577</f>
        <v>0.54533951383851331</v>
      </c>
      <c r="E1577" s="2">
        <f>MACD!F1577</f>
        <v>0.47096038883365454</v>
      </c>
      <c r="F1577" s="2">
        <f>'Moving Avg'!D1577</f>
        <v>39.534000000000006</v>
      </c>
      <c r="G1577" s="2">
        <f>'Moving Avg'!F1577</f>
        <v>40.341000000000001</v>
      </c>
      <c r="H1577" s="2">
        <f>'Moving Avg'!G1577</f>
        <v>40.285799999999966</v>
      </c>
      <c r="I1577" s="2">
        <f>'Moving Avg'!H1577</f>
        <v>40.219099999999997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  <c r="M1577" s="8">
        <f t="shared" si="240"/>
        <v>50</v>
      </c>
      <c r="N1577" s="8">
        <f t="shared" si="241"/>
        <v>0</v>
      </c>
      <c r="O1577" s="8">
        <f t="shared" si="242"/>
        <v>0</v>
      </c>
      <c r="P1577" s="8">
        <f t="shared" si="243"/>
        <v>33</v>
      </c>
      <c r="Q1577" s="9">
        <f t="shared" si="244"/>
        <v>22.45</v>
      </c>
      <c r="R1577" s="9">
        <f t="shared" si="245"/>
        <v>18.25</v>
      </c>
      <c r="S1577" s="9">
        <f t="shared" si="246"/>
        <v>22.35</v>
      </c>
      <c r="T1577" s="9">
        <f t="shared" si="247"/>
        <v>20.75</v>
      </c>
      <c r="U1577" s="8">
        <f t="shared" si="248"/>
        <v>21.016666666666669</v>
      </c>
      <c r="V1577" s="8">
        <f t="shared" si="249"/>
        <v>20.950000000000003</v>
      </c>
    </row>
    <row r="1578" spans="1:22" ht="13.5" x14ac:dyDescent="0.25">
      <c r="A1578" s="3">
        <f>RSI!A1578</f>
        <v>44610</v>
      </c>
      <c r="B1578" s="2">
        <f>RSI!B1578</f>
        <v>36.5</v>
      </c>
      <c r="C1578" s="2">
        <f>RSI!I1578</f>
        <v>9.4695017507875292</v>
      </c>
      <c r="D1578" s="2">
        <f>MACD!E1578</f>
        <v>0.7922144506956883</v>
      </c>
      <c r="E1578" s="2">
        <f>MACD!F1578</f>
        <v>0.53521120120606136</v>
      </c>
      <c r="F1578" s="2">
        <f>'Moving Avg'!D1578</f>
        <v>38.712000000000003</v>
      </c>
      <c r="G1578" s="2">
        <f>'Moving Avg'!F1578</f>
        <v>40.1355</v>
      </c>
      <c r="H1578" s="2">
        <f>'Moving Avg'!G1578</f>
        <v>40.255799999999965</v>
      </c>
      <c r="I1578" s="2">
        <f>'Moving Avg'!H1578</f>
        <v>40.180199999999992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  <c r="M1578" s="8">
        <f t="shared" si="240"/>
        <v>50</v>
      </c>
      <c r="N1578" s="8">
        <f t="shared" si="241"/>
        <v>0</v>
      </c>
      <c r="O1578" s="8">
        <f t="shared" si="242"/>
        <v>0</v>
      </c>
      <c r="P1578" s="8">
        <f t="shared" si="243"/>
        <v>16.5</v>
      </c>
      <c r="Q1578" s="9">
        <f t="shared" si="244"/>
        <v>19.975000000000001</v>
      </c>
      <c r="R1578" s="9">
        <f t="shared" si="245"/>
        <v>14.125</v>
      </c>
      <c r="S1578" s="9">
        <f t="shared" si="246"/>
        <v>14.925000000000001</v>
      </c>
      <c r="T1578" s="9">
        <f t="shared" si="247"/>
        <v>16.625</v>
      </c>
      <c r="U1578" s="8">
        <f t="shared" si="248"/>
        <v>16.341666666666669</v>
      </c>
      <c r="V1578" s="8">
        <f t="shared" si="249"/>
        <v>16.412500000000001</v>
      </c>
    </row>
    <row r="1579" spans="1:22" ht="13.5" x14ac:dyDescent="0.25">
      <c r="A1579" s="3">
        <f>RSI!A1579</f>
        <v>44613</v>
      </c>
      <c r="B1579" s="2">
        <f>RSI!B1579</f>
        <v>36.5</v>
      </c>
      <c r="C1579" s="2">
        <f>RSI!I1579</f>
        <v>9.4695017507875292</v>
      </c>
      <c r="D1579" s="2">
        <f>MACD!E1579</f>
        <v>1.0234445071997911</v>
      </c>
      <c r="E1579" s="2">
        <f>MACD!F1579</f>
        <v>0.63285786240480735</v>
      </c>
      <c r="F1579" s="2">
        <f>'Moving Avg'!D1579</f>
        <v>37.89</v>
      </c>
      <c r="G1579" s="2">
        <f>'Moving Avg'!F1579</f>
        <v>39.93</v>
      </c>
      <c r="H1579" s="2">
        <f>'Moving Avg'!G1579</f>
        <v>40.225799999999964</v>
      </c>
      <c r="I1579" s="2">
        <f>'Moving Avg'!H1579</f>
        <v>40.141299999999994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  <c r="M1579" s="8">
        <f t="shared" si="240"/>
        <v>50</v>
      </c>
      <c r="N1579" s="8">
        <f t="shared" si="241"/>
        <v>0</v>
      </c>
      <c r="O1579" s="8">
        <f t="shared" si="242"/>
        <v>0</v>
      </c>
      <c r="P1579" s="8">
        <f t="shared" si="243"/>
        <v>16.5</v>
      </c>
      <c r="Q1579" s="9">
        <f t="shared" si="244"/>
        <v>19.975000000000001</v>
      </c>
      <c r="R1579" s="9">
        <f t="shared" si="245"/>
        <v>14.125</v>
      </c>
      <c r="S1579" s="9">
        <f t="shared" si="246"/>
        <v>14.925000000000001</v>
      </c>
      <c r="T1579" s="9">
        <f t="shared" si="247"/>
        <v>16.625</v>
      </c>
      <c r="U1579" s="8">
        <f t="shared" si="248"/>
        <v>16.341666666666669</v>
      </c>
      <c r="V1579" s="8">
        <f t="shared" si="249"/>
        <v>16.412500000000001</v>
      </c>
    </row>
    <row r="1580" spans="1:22" ht="13.5" x14ac:dyDescent="0.25">
      <c r="A1580" s="3">
        <f>RSI!A1580</f>
        <v>44614</v>
      </c>
      <c r="B1580" s="2">
        <f>RSI!B1580</f>
        <v>36.5</v>
      </c>
      <c r="C1580" s="2">
        <f>RSI!I1580</f>
        <v>9.4695017507875292</v>
      </c>
      <c r="D1580" s="2">
        <f>MACD!E1580</f>
        <v>1.239782078452869</v>
      </c>
      <c r="E1580" s="2">
        <f>MACD!F1580</f>
        <v>0.75424270561441975</v>
      </c>
      <c r="F1580" s="2">
        <f>'Moving Avg'!D1580</f>
        <v>37.067999999999998</v>
      </c>
      <c r="G1580" s="2">
        <f>'Moving Avg'!F1580</f>
        <v>39.724499999999999</v>
      </c>
      <c r="H1580" s="2">
        <f>'Moving Avg'!G1580</f>
        <v>40.19579999999997</v>
      </c>
      <c r="I1580" s="2">
        <f>'Moving Avg'!H1580</f>
        <v>40.102399999999996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  <c r="M1580" s="8">
        <f t="shared" si="240"/>
        <v>50</v>
      </c>
      <c r="N1580" s="8">
        <f t="shared" si="241"/>
        <v>0</v>
      </c>
      <c r="O1580" s="8">
        <f t="shared" si="242"/>
        <v>0</v>
      </c>
      <c r="P1580" s="8">
        <f t="shared" si="243"/>
        <v>16.5</v>
      </c>
      <c r="Q1580" s="9">
        <f t="shared" si="244"/>
        <v>19.975000000000001</v>
      </c>
      <c r="R1580" s="9">
        <f t="shared" si="245"/>
        <v>14.125</v>
      </c>
      <c r="S1580" s="9">
        <f t="shared" si="246"/>
        <v>14.925000000000001</v>
      </c>
      <c r="T1580" s="9">
        <f t="shared" si="247"/>
        <v>16.625</v>
      </c>
      <c r="U1580" s="8">
        <f t="shared" si="248"/>
        <v>16.341666666666669</v>
      </c>
      <c r="V1580" s="8">
        <f t="shared" si="249"/>
        <v>16.412500000000001</v>
      </c>
    </row>
    <row r="1581" spans="1:22" ht="13.5" x14ac:dyDescent="0.25">
      <c r="A1581" s="3">
        <f>RSI!A1581</f>
        <v>44615</v>
      </c>
      <c r="B1581" s="2">
        <f>RSI!B1581</f>
        <v>36.5</v>
      </c>
      <c r="C1581" s="2">
        <f>RSI!I1581</f>
        <v>9.4695017507875292</v>
      </c>
      <c r="D1581" s="2">
        <f>MACD!E1581</f>
        <v>1.4419863627286063</v>
      </c>
      <c r="E1581" s="2">
        <f>MACD!F1581</f>
        <v>0.89179143703725705</v>
      </c>
      <c r="F1581" s="2">
        <f>'Moving Avg'!D1581</f>
        <v>36.61</v>
      </c>
      <c r="G1581" s="2">
        <f>'Moving Avg'!F1581</f>
        <v>39.518999999999998</v>
      </c>
      <c r="H1581" s="2">
        <f>'Moving Avg'!G1581</f>
        <v>40.165799999999969</v>
      </c>
      <c r="I1581" s="2">
        <f>'Moving Avg'!H1581</f>
        <v>40.063499999999991</v>
      </c>
      <c r="J1581" s="6" t="str">
        <f>OBV!F1581</f>
        <v>BEARISH</v>
      </c>
      <c r="K1581" s="6" t="str">
        <f>OBV!G1581</f>
        <v>NEUTRAL</v>
      </c>
      <c r="L1581" s="6" t="str">
        <f>OBV!H1581</f>
        <v>CONFIRMED BEARISH</v>
      </c>
      <c r="M1581" s="8">
        <f t="shared" si="240"/>
        <v>50</v>
      </c>
      <c r="N1581" s="8">
        <f t="shared" si="241"/>
        <v>0</v>
      </c>
      <c r="O1581" s="8">
        <f t="shared" si="242"/>
        <v>0</v>
      </c>
      <c r="P1581" s="8">
        <f t="shared" si="243"/>
        <v>16.5</v>
      </c>
      <c r="Q1581" s="9">
        <f t="shared" si="244"/>
        <v>19.975000000000001</v>
      </c>
      <c r="R1581" s="9">
        <f t="shared" si="245"/>
        <v>14.125</v>
      </c>
      <c r="S1581" s="9">
        <f t="shared" si="246"/>
        <v>14.925000000000001</v>
      </c>
      <c r="T1581" s="9">
        <f t="shared" si="247"/>
        <v>16.625</v>
      </c>
      <c r="U1581" s="8">
        <f t="shared" si="248"/>
        <v>16.341666666666669</v>
      </c>
      <c r="V1581" s="8">
        <f t="shared" si="249"/>
        <v>16.412500000000001</v>
      </c>
    </row>
    <row r="1582" spans="1:22" ht="13.5" x14ac:dyDescent="0.25">
      <c r="A1582" s="3">
        <f>RSI!A1582</f>
        <v>44616</v>
      </c>
      <c r="B1582" s="2">
        <f>RSI!B1582</f>
        <v>36.5</v>
      </c>
      <c r="C1582" s="2">
        <f>RSI!I1582</f>
        <v>9.4695017507875292</v>
      </c>
      <c r="D1582" s="2">
        <f>MACD!E1582</f>
        <v>1.6308132365887644</v>
      </c>
      <c r="E1582" s="2">
        <f>MACD!F1582</f>
        <v>1.0395957969475584</v>
      </c>
      <c r="F1582" s="2">
        <f>'Moving Avg'!D1582</f>
        <v>36.5</v>
      </c>
      <c r="G1582" s="2">
        <f>'Moving Avg'!F1582</f>
        <v>39.313499999999998</v>
      </c>
      <c r="H1582" s="2">
        <f>'Moving Avg'!G1582</f>
        <v>40.135799999999975</v>
      </c>
      <c r="I1582" s="2">
        <f>'Moving Avg'!H1582</f>
        <v>40.024599999999985</v>
      </c>
      <c r="J1582" s="6" t="str">
        <f>OBV!F1582</f>
        <v>BEARISH</v>
      </c>
      <c r="K1582" s="6" t="str">
        <f>OBV!G1582</f>
        <v>NEUTRAL</v>
      </c>
      <c r="L1582" s="6" t="str">
        <f>OBV!H1582</f>
        <v>CONFIRMED BEARISH</v>
      </c>
      <c r="M1582" s="8">
        <f t="shared" si="240"/>
        <v>50</v>
      </c>
      <c r="N1582" s="8">
        <f t="shared" si="241"/>
        <v>0</v>
      </c>
      <c r="O1582" s="8">
        <f t="shared" si="242"/>
        <v>0</v>
      </c>
      <c r="P1582" s="8">
        <f t="shared" si="243"/>
        <v>16.5</v>
      </c>
      <c r="Q1582" s="9">
        <f t="shared" si="244"/>
        <v>19.975000000000001</v>
      </c>
      <c r="R1582" s="9">
        <f t="shared" si="245"/>
        <v>14.125</v>
      </c>
      <c r="S1582" s="9">
        <f t="shared" si="246"/>
        <v>14.925000000000001</v>
      </c>
      <c r="T1582" s="9">
        <f t="shared" si="247"/>
        <v>16.625</v>
      </c>
      <c r="U1582" s="8">
        <f t="shared" si="248"/>
        <v>16.341666666666669</v>
      </c>
      <c r="V1582" s="8">
        <f t="shared" si="249"/>
        <v>16.412500000000001</v>
      </c>
    </row>
    <row r="1583" spans="1:22" ht="13.5" x14ac:dyDescent="0.25">
      <c r="A1583" s="3">
        <f>RSI!A1583</f>
        <v>44617</v>
      </c>
      <c r="B1583" s="2">
        <f>RSI!B1583</f>
        <v>36.5</v>
      </c>
      <c r="C1583" s="2">
        <f>RSI!I1583</f>
        <v>9.4695017507875292</v>
      </c>
      <c r="D1583" s="2">
        <f>MACD!E1583</f>
        <v>1.8070073601363106</v>
      </c>
      <c r="E1583" s="2">
        <f>MACD!F1583</f>
        <v>1.1930781095853089</v>
      </c>
      <c r="F1583" s="2">
        <f>'Moving Avg'!D1583</f>
        <v>36.5</v>
      </c>
      <c r="G1583" s="2">
        <f>'Moving Avg'!F1583</f>
        <v>39.108000000000004</v>
      </c>
      <c r="H1583" s="2">
        <f>'Moving Avg'!G1583</f>
        <v>40.105799999999974</v>
      </c>
      <c r="I1583" s="2">
        <f>'Moving Avg'!H1583</f>
        <v>39.98569999999998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50</v>
      </c>
      <c r="N1583" s="8">
        <f t="shared" si="241"/>
        <v>0</v>
      </c>
      <c r="O1583" s="8">
        <f t="shared" si="242"/>
        <v>0</v>
      </c>
      <c r="P1583" s="8">
        <f t="shared" si="243"/>
        <v>33</v>
      </c>
      <c r="Q1583" s="9">
        <f t="shared" si="244"/>
        <v>22.45</v>
      </c>
      <c r="R1583" s="9">
        <f t="shared" si="245"/>
        <v>18.25</v>
      </c>
      <c r="S1583" s="9">
        <f t="shared" si="246"/>
        <v>22.35</v>
      </c>
      <c r="T1583" s="9">
        <f t="shared" si="247"/>
        <v>20.75</v>
      </c>
      <c r="U1583" s="8">
        <f t="shared" si="248"/>
        <v>21.016666666666669</v>
      </c>
      <c r="V1583" s="8">
        <f t="shared" si="249"/>
        <v>20.950000000000003</v>
      </c>
    </row>
    <row r="1584" spans="1:22" ht="13.5" x14ac:dyDescent="0.25">
      <c r="A1584" s="3">
        <f>RSI!A1584</f>
        <v>44620</v>
      </c>
      <c r="B1584" s="2">
        <f>RSI!B1584</f>
        <v>36.5</v>
      </c>
      <c r="C1584" s="2">
        <f>RSI!I1584</f>
        <v>9.4695017507875292</v>
      </c>
      <c r="D1584" s="2">
        <f>MACD!E1584</f>
        <v>1.9712961194953635</v>
      </c>
      <c r="E1584" s="2">
        <f>MACD!F1584</f>
        <v>1.34872171156732</v>
      </c>
      <c r="F1584" s="2">
        <f>'Moving Avg'!D1584</f>
        <v>36.5</v>
      </c>
      <c r="G1584" s="2">
        <f>'Moving Avg'!F1584</f>
        <v>38.902500000000003</v>
      </c>
      <c r="H1584" s="2">
        <f>'Moving Avg'!G1584</f>
        <v>40.07579999999998</v>
      </c>
      <c r="I1584" s="2">
        <f>'Moving Avg'!H1584</f>
        <v>39.946799999999982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50</v>
      </c>
      <c r="N1584" s="8">
        <f t="shared" si="241"/>
        <v>0</v>
      </c>
      <c r="O1584" s="8">
        <f t="shared" si="242"/>
        <v>0</v>
      </c>
      <c r="P1584" s="8">
        <f t="shared" si="243"/>
        <v>33</v>
      </c>
      <c r="Q1584" s="9">
        <f t="shared" si="244"/>
        <v>22.45</v>
      </c>
      <c r="R1584" s="9">
        <f t="shared" si="245"/>
        <v>18.25</v>
      </c>
      <c r="S1584" s="9">
        <f t="shared" si="246"/>
        <v>22.35</v>
      </c>
      <c r="T1584" s="9">
        <f t="shared" si="247"/>
        <v>20.75</v>
      </c>
      <c r="U1584" s="8">
        <f t="shared" si="248"/>
        <v>21.016666666666669</v>
      </c>
      <c r="V1584" s="8">
        <f t="shared" si="249"/>
        <v>20.950000000000003</v>
      </c>
    </row>
    <row r="1585" spans="1:22" ht="13.5" x14ac:dyDescent="0.25">
      <c r="A1585" s="3">
        <f>RSI!A1585</f>
        <v>44621</v>
      </c>
      <c r="B1585" s="2">
        <f>RSI!B1585</f>
        <v>38.14</v>
      </c>
      <c r="C1585" s="2">
        <f>RSI!I1585</f>
        <v>43.078064824569431</v>
      </c>
      <c r="D1585" s="2">
        <f>MACD!E1585</f>
        <v>2.0029035962639057</v>
      </c>
      <c r="E1585" s="2">
        <f>MACD!F1585</f>
        <v>1.4795580885066371</v>
      </c>
      <c r="F1585" s="2">
        <f>'Moving Avg'!D1585</f>
        <v>36.827999999999996</v>
      </c>
      <c r="G1585" s="2">
        <f>'Moving Avg'!F1585</f>
        <v>38.779000000000003</v>
      </c>
      <c r="H1585" s="2">
        <f>'Moving Avg'!G1585</f>
        <v>40.078599999999973</v>
      </c>
      <c r="I1585" s="2">
        <f>'Moving Avg'!H1585</f>
        <v>39.916099999999986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25</v>
      </c>
      <c r="N1585" s="8">
        <f t="shared" si="241"/>
        <v>0</v>
      </c>
      <c r="O1585" s="8">
        <f t="shared" si="242"/>
        <v>0</v>
      </c>
      <c r="P1585" s="8">
        <f t="shared" si="243"/>
        <v>33</v>
      </c>
      <c r="Q1585" s="9">
        <f t="shared" si="244"/>
        <v>13.7</v>
      </c>
      <c r="R1585" s="9">
        <f t="shared" si="245"/>
        <v>13.25</v>
      </c>
      <c r="S1585" s="9">
        <f t="shared" si="246"/>
        <v>18.600000000000001</v>
      </c>
      <c r="T1585" s="9">
        <f t="shared" si="247"/>
        <v>14.5</v>
      </c>
      <c r="U1585" s="8">
        <f t="shared" si="248"/>
        <v>15.183333333333332</v>
      </c>
      <c r="V1585" s="8">
        <f t="shared" si="249"/>
        <v>15.012499999999999</v>
      </c>
    </row>
    <row r="1586" spans="1:22" ht="13.5" x14ac:dyDescent="0.25">
      <c r="A1586" s="3">
        <f>RSI!A1586</f>
        <v>44622</v>
      </c>
      <c r="B1586" s="2">
        <f>RSI!B1586</f>
        <v>38.14</v>
      </c>
      <c r="C1586" s="2">
        <f>RSI!I1586</f>
        <v>43.078064824569431</v>
      </c>
      <c r="D1586" s="2">
        <f>MACD!E1586</f>
        <v>1.7529903248288505</v>
      </c>
      <c r="E1586" s="2">
        <f>MACD!F1586</f>
        <v>1.5342445357710797</v>
      </c>
      <c r="F1586" s="2">
        <f>'Moving Avg'!D1586</f>
        <v>37.155999999999992</v>
      </c>
      <c r="G1586" s="2">
        <f>'Moving Avg'!F1586</f>
        <v>38.655500000000004</v>
      </c>
      <c r="H1586" s="2">
        <f>'Moving Avg'!G1586</f>
        <v>40.081399999999981</v>
      </c>
      <c r="I1586" s="2">
        <f>'Moving Avg'!H1586</f>
        <v>39.885399999999983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  <c r="M1586" s="8">
        <f t="shared" si="240"/>
        <v>25</v>
      </c>
      <c r="N1586" s="8">
        <f t="shared" si="241"/>
        <v>0</v>
      </c>
      <c r="O1586" s="8">
        <f t="shared" si="242"/>
        <v>0</v>
      </c>
      <c r="P1586" s="8">
        <f t="shared" si="243"/>
        <v>33</v>
      </c>
      <c r="Q1586" s="9">
        <f t="shared" si="244"/>
        <v>13.7</v>
      </c>
      <c r="R1586" s="9">
        <f t="shared" si="245"/>
        <v>13.25</v>
      </c>
      <c r="S1586" s="9">
        <f t="shared" si="246"/>
        <v>18.600000000000001</v>
      </c>
      <c r="T1586" s="9">
        <f t="shared" si="247"/>
        <v>14.5</v>
      </c>
      <c r="U1586" s="8">
        <f t="shared" si="248"/>
        <v>15.183333333333332</v>
      </c>
      <c r="V1586" s="8">
        <f t="shared" si="249"/>
        <v>15.012499999999999</v>
      </c>
    </row>
    <row r="1587" spans="1:22" ht="13.5" x14ac:dyDescent="0.25">
      <c r="A1587" s="3">
        <f>RSI!A1587</f>
        <v>44623</v>
      </c>
      <c r="B1587" s="2">
        <f>RSI!B1587</f>
        <v>38.14</v>
      </c>
      <c r="C1587" s="2">
        <f>RSI!I1587</f>
        <v>43.078064824569438</v>
      </c>
      <c r="D1587" s="2">
        <f>MACD!E1587</f>
        <v>1.276927330686533</v>
      </c>
      <c r="E1587" s="2">
        <f>MACD!F1587</f>
        <v>1.4827810947541704</v>
      </c>
      <c r="F1587" s="2">
        <f>'Moving Avg'!D1587</f>
        <v>37.484000000000002</v>
      </c>
      <c r="G1587" s="2">
        <f>'Moving Avg'!F1587</f>
        <v>38.531999999999996</v>
      </c>
      <c r="H1587" s="2">
        <f>'Moving Avg'!G1587</f>
        <v>40.084199999999981</v>
      </c>
      <c r="I1587" s="2">
        <f>'Moving Avg'!H1587</f>
        <v>39.854699999999987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  <c r="M1587" s="8">
        <f t="shared" si="240"/>
        <v>25</v>
      </c>
      <c r="N1587" s="8">
        <f t="shared" si="241"/>
        <v>100</v>
      </c>
      <c r="O1587" s="8">
        <f t="shared" si="242"/>
        <v>0</v>
      </c>
      <c r="P1587" s="8">
        <f t="shared" si="243"/>
        <v>33</v>
      </c>
      <c r="Q1587" s="9">
        <f t="shared" si="244"/>
        <v>48.7</v>
      </c>
      <c r="R1587" s="9">
        <f t="shared" si="245"/>
        <v>33.25</v>
      </c>
      <c r="S1587" s="9">
        <f t="shared" si="246"/>
        <v>33.6</v>
      </c>
      <c r="T1587" s="9">
        <f t="shared" si="247"/>
        <v>39.5</v>
      </c>
      <c r="U1587" s="8">
        <f t="shared" si="248"/>
        <v>38.516666666666673</v>
      </c>
      <c r="V1587" s="8">
        <f t="shared" si="249"/>
        <v>38.762500000000003</v>
      </c>
    </row>
    <row r="1588" spans="1:22" ht="13.5" x14ac:dyDescent="0.25">
      <c r="A1588" s="3">
        <f>RSI!A1588</f>
        <v>44624</v>
      </c>
      <c r="B1588" s="2">
        <f>RSI!B1588</f>
        <v>38.14</v>
      </c>
      <c r="C1588" s="2">
        <f>RSI!I1588</f>
        <v>43.078064824569438</v>
      </c>
      <c r="D1588" s="2">
        <f>MACD!E1588</f>
        <v>0.7923545879176217</v>
      </c>
      <c r="E1588" s="2">
        <f>MACD!F1588</f>
        <v>1.3446957933868608</v>
      </c>
      <c r="F1588" s="2">
        <f>'Moving Avg'!D1588</f>
        <v>37.811999999999998</v>
      </c>
      <c r="G1588" s="2">
        <f>'Moving Avg'!F1588</f>
        <v>38.408500000000004</v>
      </c>
      <c r="H1588" s="2">
        <f>'Moving Avg'!G1588</f>
        <v>40.086999999999982</v>
      </c>
      <c r="I1588" s="2">
        <f>'Moving Avg'!H1588</f>
        <v>39.823999999999984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  <c r="M1588" s="8">
        <f t="shared" si="240"/>
        <v>25</v>
      </c>
      <c r="N1588" s="8">
        <f t="shared" si="241"/>
        <v>100</v>
      </c>
      <c r="O1588" s="8">
        <f t="shared" si="242"/>
        <v>0</v>
      </c>
      <c r="P1588" s="8">
        <f t="shared" si="243"/>
        <v>33</v>
      </c>
      <c r="Q1588" s="9">
        <f t="shared" si="244"/>
        <v>48.7</v>
      </c>
      <c r="R1588" s="9">
        <f t="shared" si="245"/>
        <v>33.25</v>
      </c>
      <c r="S1588" s="9">
        <f t="shared" si="246"/>
        <v>33.6</v>
      </c>
      <c r="T1588" s="9">
        <f t="shared" si="247"/>
        <v>39.5</v>
      </c>
      <c r="U1588" s="8">
        <f t="shared" si="248"/>
        <v>38.516666666666673</v>
      </c>
      <c r="V1588" s="8">
        <f t="shared" si="249"/>
        <v>38.762500000000003</v>
      </c>
    </row>
    <row r="1589" spans="1:22" ht="13.5" x14ac:dyDescent="0.25">
      <c r="A1589" s="3">
        <f>RSI!A1589</f>
        <v>44627</v>
      </c>
      <c r="B1589" s="2">
        <f>RSI!B1589</f>
        <v>38.14</v>
      </c>
      <c r="C1589" s="2">
        <f>RSI!I1589</f>
        <v>43.078064824569438</v>
      </c>
      <c r="D1589" s="2">
        <f>MACD!E1589</f>
        <v>0.38498443802269122</v>
      </c>
      <c r="E1589" s="2">
        <f>MACD!F1589</f>
        <v>1.1527535223140268</v>
      </c>
      <c r="F1589" s="2">
        <f>'Moving Avg'!D1589</f>
        <v>38.14</v>
      </c>
      <c r="G1589" s="2">
        <f>'Moving Avg'!F1589</f>
        <v>38.284999999999997</v>
      </c>
      <c r="H1589" s="2">
        <f>'Moving Avg'!G1589</f>
        <v>40.08979999999999</v>
      </c>
      <c r="I1589" s="2">
        <f>'Moving Avg'!H1589</f>
        <v>39.793299999999988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  <c r="M1589" s="8">
        <f t="shared" si="240"/>
        <v>25</v>
      </c>
      <c r="N1589" s="8">
        <f t="shared" si="241"/>
        <v>100</v>
      </c>
      <c r="O1589" s="8">
        <f t="shared" si="242"/>
        <v>0</v>
      </c>
      <c r="P1589" s="8">
        <f t="shared" si="243"/>
        <v>33</v>
      </c>
      <c r="Q1589" s="9">
        <f t="shared" si="244"/>
        <v>48.7</v>
      </c>
      <c r="R1589" s="9">
        <f t="shared" si="245"/>
        <v>33.25</v>
      </c>
      <c r="S1589" s="9">
        <f t="shared" si="246"/>
        <v>33.6</v>
      </c>
      <c r="T1589" s="9">
        <f t="shared" si="247"/>
        <v>39.5</v>
      </c>
      <c r="U1589" s="8">
        <f t="shared" si="248"/>
        <v>38.516666666666673</v>
      </c>
      <c r="V1589" s="8">
        <f t="shared" si="249"/>
        <v>38.762500000000003</v>
      </c>
    </row>
    <row r="1590" spans="1:22" ht="13.5" x14ac:dyDescent="0.25">
      <c r="A1590" s="3">
        <f>RSI!A1590</f>
        <v>44628</v>
      </c>
      <c r="B1590" s="2">
        <f>RSI!B1590</f>
        <v>38.14</v>
      </c>
      <c r="C1590" s="2">
        <f>RSI!I1590</f>
        <v>43.078064824569431</v>
      </c>
      <c r="D1590" s="2">
        <f>MACD!E1590</f>
        <v>4.2743044936663921E-2</v>
      </c>
      <c r="E1590" s="2">
        <f>MACD!F1590</f>
        <v>0.93075142683855427</v>
      </c>
      <c r="F1590" s="2">
        <f>'Moving Avg'!D1590</f>
        <v>38.14</v>
      </c>
      <c r="G1590" s="2">
        <f>'Moving Avg'!F1590</f>
        <v>38.161499999999997</v>
      </c>
      <c r="H1590" s="2">
        <f>'Moving Avg'!G1590</f>
        <v>40.09259999999999</v>
      </c>
      <c r="I1590" s="2">
        <f>'Moving Avg'!H1590</f>
        <v>39.772549999999995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25</v>
      </c>
      <c r="N1590" s="8">
        <f t="shared" si="241"/>
        <v>100</v>
      </c>
      <c r="O1590" s="8">
        <f t="shared" si="242"/>
        <v>0</v>
      </c>
      <c r="P1590" s="8">
        <f t="shared" si="243"/>
        <v>33</v>
      </c>
      <c r="Q1590" s="9">
        <f t="shared" si="244"/>
        <v>48.7</v>
      </c>
      <c r="R1590" s="9">
        <f t="shared" si="245"/>
        <v>33.25</v>
      </c>
      <c r="S1590" s="9">
        <f t="shared" si="246"/>
        <v>33.6</v>
      </c>
      <c r="T1590" s="9">
        <f t="shared" si="247"/>
        <v>39.5</v>
      </c>
      <c r="U1590" s="8">
        <f t="shared" si="248"/>
        <v>38.516666666666673</v>
      </c>
      <c r="V1590" s="8">
        <f t="shared" si="249"/>
        <v>38.762500000000003</v>
      </c>
    </row>
    <row r="1591" spans="1:22" ht="13.5" x14ac:dyDescent="0.25">
      <c r="A1591" s="3">
        <f>RSI!A1591</f>
        <v>44629</v>
      </c>
      <c r="B1591" s="2">
        <f>RSI!B1591</f>
        <v>38.14</v>
      </c>
      <c r="C1591" s="2">
        <f>RSI!I1591</f>
        <v>43.078064824569431</v>
      </c>
      <c r="D1591" s="2">
        <f>MACD!E1591</f>
        <v>-0.24457135756591697</v>
      </c>
      <c r="E1591" s="2">
        <f>MACD!F1591</f>
        <v>0.69568686995766005</v>
      </c>
      <c r="F1591" s="2">
        <f>'Moving Avg'!D1591</f>
        <v>38.14</v>
      </c>
      <c r="G1591" s="2">
        <f>'Moving Avg'!F1591</f>
        <v>38.037999999999997</v>
      </c>
      <c r="H1591" s="2">
        <f>'Moving Avg'!G1591</f>
        <v>40.095399999999998</v>
      </c>
      <c r="I1591" s="2">
        <f>'Moving Avg'!H1591</f>
        <v>39.751799999999989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  <c r="M1591" s="8">
        <f t="shared" si="240"/>
        <v>25</v>
      </c>
      <c r="N1591" s="8">
        <f t="shared" si="241"/>
        <v>100</v>
      </c>
      <c r="O1591" s="8">
        <f t="shared" si="242"/>
        <v>0</v>
      </c>
      <c r="P1591" s="8">
        <f t="shared" si="243"/>
        <v>33</v>
      </c>
      <c r="Q1591" s="9">
        <f t="shared" si="244"/>
        <v>48.7</v>
      </c>
      <c r="R1591" s="9">
        <f t="shared" si="245"/>
        <v>33.25</v>
      </c>
      <c r="S1591" s="9">
        <f t="shared" si="246"/>
        <v>33.6</v>
      </c>
      <c r="T1591" s="9">
        <f t="shared" si="247"/>
        <v>39.5</v>
      </c>
      <c r="U1591" s="8">
        <f t="shared" si="248"/>
        <v>38.516666666666673</v>
      </c>
      <c r="V1591" s="8">
        <f t="shared" si="249"/>
        <v>38.762500000000003</v>
      </c>
    </row>
    <row r="1592" spans="1:22" ht="13.5" x14ac:dyDescent="0.25">
      <c r="A1592" s="3">
        <f>RSI!A1592</f>
        <v>44630</v>
      </c>
      <c r="B1592" s="2">
        <f>RSI!B1592</f>
        <v>38.14</v>
      </c>
      <c r="C1592" s="2">
        <f>RSI!I1592</f>
        <v>43.078064824569431</v>
      </c>
      <c r="D1592" s="2">
        <f>MACD!E1592</f>
        <v>-0.48557755488199916</v>
      </c>
      <c r="E1592" s="2">
        <f>MACD!F1592</f>
        <v>0.45943398498972821</v>
      </c>
      <c r="F1592" s="2">
        <f>'Moving Avg'!D1592</f>
        <v>38.14</v>
      </c>
      <c r="G1592" s="2">
        <f>'Moving Avg'!F1592</f>
        <v>37.914499999999997</v>
      </c>
      <c r="H1592" s="2">
        <f>'Moving Avg'!G1592</f>
        <v>40.064</v>
      </c>
      <c r="I1592" s="2">
        <f>'Moving Avg'!H1592</f>
        <v>39.731049999999996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  <c r="M1592" s="8">
        <f t="shared" si="240"/>
        <v>25</v>
      </c>
      <c r="N1592" s="8">
        <f t="shared" si="241"/>
        <v>100</v>
      </c>
      <c r="O1592" s="8">
        <f t="shared" si="242"/>
        <v>0</v>
      </c>
      <c r="P1592" s="8">
        <f t="shared" si="243"/>
        <v>33</v>
      </c>
      <c r="Q1592" s="9">
        <f t="shared" si="244"/>
        <v>48.7</v>
      </c>
      <c r="R1592" s="9">
        <f t="shared" si="245"/>
        <v>33.25</v>
      </c>
      <c r="S1592" s="9">
        <f t="shared" si="246"/>
        <v>33.6</v>
      </c>
      <c r="T1592" s="9">
        <f t="shared" si="247"/>
        <v>39.5</v>
      </c>
      <c r="U1592" s="8">
        <f t="shared" si="248"/>
        <v>38.516666666666673</v>
      </c>
      <c r="V1592" s="8">
        <f t="shared" si="249"/>
        <v>38.762500000000003</v>
      </c>
    </row>
    <row r="1593" spans="1:22" ht="13.5" x14ac:dyDescent="0.25">
      <c r="A1593" s="3">
        <f>RSI!A1593</f>
        <v>44631</v>
      </c>
      <c r="B1593" s="2">
        <f>RSI!B1593</f>
        <v>38.14</v>
      </c>
      <c r="C1593" s="2">
        <f>RSI!I1593</f>
        <v>43.078064824569431</v>
      </c>
      <c r="D1593" s="2">
        <f>MACD!E1593</f>
        <v>-0.68755588548711444</v>
      </c>
      <c r="E1593" s="2">
        <f>MACD!F1593</f>
        <v>0.23003601089435971</v>
      </c>
      <c r="F1593" s="2">
        <f>'Moving Avg'!D1593</f>
        <v>38.14</v>
      </c>
      <c r="G1593" s="2">
        <f>'Moving Avg'!F1593</f>
        <v>37.790999999999997</v>
      </c>
      <c r="H1593" s="2">
        <f>'Moving Avg'!G1593</f>
        <v>39.997</v>
      </c>
      <c r="I1593" s="2">
        <f>'Moving Avg'!H1593</f>
        <v>39.710299999999989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  <c r="M1593" s="8">
        <f t="shared" si="240"/>
        <v>25</v>
      </c>
      <c r="N1593" s="8">
        <f t="shared" si="241"/>
        <v>100</v>
      </c>
      <c r="O1593" s="8">
        <f t="shared" si="242"/>
        <v>0</v>
      </c>
      <c r="P1593" s="8">
        <f t="shared" si="243"/>
        <v>33</v>
      </c>
      <c r="Q1593" s="9">
        <f t="shared" si="244"/>
        <v>48.7</v>
      </c>
      <c r="R1593" s="9">
        <f t="shared" si="245"/>
        <v>33.25</v>
      </c>
      <c r="S1593" s="9">
        <f t="shared" si="246"/>
        <v>33.6</v>
      </c>
      <c r="T1593" s="9">
        <f t="shared" si="247"/>
        <v>39.5</v>
      </c>
      <c r="U1593" s="8">
        <f t="shared" si="248"/>
        <v>38.516666666666673</v>
      </c>
      <c r="V1593" s="8">
        <f t="shared" si="249"/>
        <v>38.762500000000003</v>
      </c>
    </row>
    <row r="1594" spans="1:22" ht="13.5" x14ac:dyDescent="0.25">
      <c r="A1594" s="3">
        <f>RSI!A1594</f>
        <v>44634</v>
      </c>
      <c r="B1594" s="2">
        <f>RSI!B1594</f>
        <v>38.14</v>
      </c>
      <c r="C1594" s="2">
        <f>RSI!I1594</f>
        <v>43.078064824569431</v>
      </c>
      <c r="D1594" s="2">
        <f>MACD!E1594</f>
        <v>-0.85665508028613857</v>
      </c>
      <c r="E1594" s="2">
        <f>MACD!F1594</f>
        <v>1.2697792658260043E-2</v>
      </c>
      <c r="F1594" s="2">
        <f>'Moving Avg'!D1594</f>
        <v>38.14</v>
      </c>
      <c r="G1594" s="2">
        <f>'Moving Avg'!F1594</f>
        <v>37.667499999999997</v>
      </c>
      <c r="H1594" s="2">
        <f>'Moving Avg'!G1594</f>
        <v>39.930000000000007</v>
      </c>
      <c r="I1594" s="2">
        <f>'Moving Avg'!H1594</f>
        <v>39.689549999999997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  <c r="M1594" s="8">
        <f t="shared" si="240"/>
        <v>25</v>
      </c>
      <c r="N1594" s="8">
        <f t="shared" si="241"/>
        <v>100</v>
      </c>
      <c r="O1594" s="8">
        <f t="shared" si="242"/>
        <v>0</v>
      </c>
      <c r="P1594" s="8">
        <f t="shared" si="243"/>
        <v>33</v>
      </c>
      <c r="Q1594" s="9">
        <f t="shared" si="244"/>
        <v>48.7</v>
      </c>
      <c r="R1594" s="9">
        <f t="shared" si="245"/>
        <v>33.25</v>
      </c>
      <c r="S1594" s="9">
        <f t="shared" si="246"/>
        <v>33.6</v>
      </c>
      <c r="T1594" s="9">
        <f t="shared" si="247"/>
        <v>39.5</v>
      </c>
      <c r="U1594" s="8">
        <f t="shared" si="248"/>
        <v>38.516666666666673</v>
      </c>
      <c r="V1594" s="8">
        <f t="shared" si="249"/>
        <v>38.762500000000003</v>
      </c>
    </row>
    <row r="1595" spans="1:22" ht="13.5" x14ac:dyDescent="0.25">
      <c r="A1595" s="3">
        <f>RSI!A1595</f>
        <v>44635</v>
      </c>
      <c r="B1595" s="2">
        <f>RSI!B1595</f>
        <v>38.14</v>
      </c>
      <c r="C1595" s="2">
        <f>RSI!I1595</f>
        <v>43.078064824569431</v>
      </c>
      <c r="D1595" s="2">
        <f>MACD!E1595</f>
        <v>-0.74575951974080112</v>
      </c>
      <c r="E1595" s="2">
        <f>MACD!F1595</f>
        <v>-0.13899366982155217</v>
      </c>
      <c r="F1595" s="2">
        <f>'Moving Avg'!D1595</f>
        <v>38.14</v>
      </c>
      <c r="G1595" s="2">
        <f>'Moving Avg'!F1595</f>
        <v>37.543999999999997</v>
      </c>
      <c r="H1595" s="2">
        <f>'Moving Avg'!G1595</f>
        <v>39.863000000000014</v>
      </c>
      <c r="I1595" s="2">
        <f>'Moving Avg'!H1595</f>
        <v>39.668799999999997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  <c r="M1595" s="8">
        <f t="shared" si="240"/>
        <v>25</v>
      </c>
      <c r="N1595" s="8">
        <f t="shared" si="241"/>
        <v>100</v>
      </c>
      <c r="O1595" s="8">
        <f t="shared" si="242"/>
        <v>0</v>
      </c>
      <c r="P1595" s="8">
        <f t="shared" si="243"/>
        <v>33</v>
      </c>
      <c r="Q1595" s="9">
        <f t="shared" si="244"/>
        <v>48.7</v>
      </c>
      <c r="R1595" s="9">
        <f t="shared" si="245"/>
        <v>33.25</v>
      </c>
      <c r="S1595" s="9">
        <f t="shared" si="246"/>
        <v>33.6</v>
      </c>
      <c r="T1595" s="9">
        <f t="shared" si="247"/>
        <v>39.5</v>
      </c>
      <c r="U1595" s="8">
        <f t="shared" si="248"/>
        <v>38.516666666666673</v>
      </c>
      <c r="V1595" s="8">
        <f t="shared" si="249"/>
        <v>38.762500000000003</v>
      </c>
    </row>
    <row r="1596" spans="1:22" ht="13.5" x14ac:dyDescent="0.25">
      <c r="A1596" s="3">
        <f>RSI!A1596</f>
        <v>44636</v>
      </c>
      <c r="B1596" s="2">
        <f>RSI!B1596</f>
        <v>38.14</v>
      </c>
      <c r="C1596" s="2">
        <f>RSI!I1596</f>
        <v>43.078064824569431</v>
      </c>
      <c r="D1596" s="2">
        <f>MACD!E1596</f>
        <v>-0.65037684957290764</v>
      </c>
      <c r="E1596" s="2">
        <f>MACD!F1596</f>
        <v>-0.24127030577182329</v>
      </c>
      <c r="F1596" s="2">
        <f>'Moving Avg'!D1596</f>
        <v>38.14</v>
      </c>
      <c r="G1596" s="2">
        <f>'Moving Avg'!F1596</f>
        <v>37.511499999999998</v>
      </c>
      <c r="H1596" s="2">
        <f>'Moving Avg'!G1596</f>
        <v>39.761600000000016</v>
      </c>
      <c r="I1596" s="2">
        <f>'Moving Avg'!H1596</f>
        <v>39.648049999999991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25</v>
      </c>
      <c r="N1596" s="8">
        <f t="shared" si="241"/>
        <v>100</v>
      </c>
      <c r="O1596" s="8">
        <f t="shared" si="242"/>
        <v>0</v>
      </c>
      <c r="P1596" s="8">
        <f t="shared" si="243"/>
        <v>33</v>
      </c>
      <c r="Q1596" s="9">
        <f t="shared" si="244"/>
        <v>48.7</v>
      </c>
      <c r="R1596" s="9">
        <f t="shared" si="245"/>
        <v>33.25</v>
      </c>
      <c r="S1596" s="9">
        <f t="shared" si="246"/>
        <v>33.6</v>
      </c>
      <c r="T1596" s="9">
        <f t="shared" si="247"/>
        <v>39.5</v>
      </c>
      <c r="U1596" s="8">
        <f t="shared" si="248"/>
        <v>38.516666666666673</v>
      </c>
      <c r="V1596" s="8">
        <f t="shared" si="249"/>
        <v>38.762500000000003</v>
      </c>
    </row>
    <row r="1597" spans="1:22" ht="13.5" x14ac:dyDescent="0.25">
      <c r="A1597" s="3">
        <f>RSI!A1597</f>
        <v>44637</v>
      </c>
      <c r="B1597" s="2">
        <f>RSI!B1597</f>
        <v>38.14</v>
      </c>
      <c r="C1597" s="2">
        <f>RSI!I1597</f>
        <v>43.078064824569431</v>
      </c>
      <c r="D1597" s="2">
        <f>MACD!E1597</f>
        <v>-0.56823513534367009</v>
      </c>
      <c r="E1597" s="2">
        <f>MACD!F1597</f>
        <v>-0.30666327168619267</v>
      </c>
      <c r="F1597" s="2">
        <f>'Moving Avg'!D1597</f>
        <v>38.14</v>
      </c>
      <c r="G1597" s="2">
        <f>'Moving Avg'!F1597</f>
        <v>37.565999999999988</v>
      </c>
      <c r="H1597" s="2">
        <f>'Moving Avg'!G1597</f>
        <v>39.660400000000024</v>
      </c>
      <c r="I1597" s="2">
        <f>'Moving Avg'!H1597</f>
        <v>39.627299999999998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25</v>
      </c>
      <c r="N1597" s="8">
        <f t="shared" si="241"/>
        <v>100</v>
      </c>
      <c r="O1597" s="8">
        <f t="shared" si="242"/>
        <v>0</v>
      </c>
      <c r="P1597" s="8">
        <f t="shared" si="243"/>
        <v>33</v>
      </c>
      <c r="Q1597" s="9">
        <f t="shared" si="244"/>
        <v>48.7</v>
      </c>
      <c r="R1597" s="9">
        <f t="shared" si="245"/>
        <v>33.25</v>
      </c>
      <c r="S1597" s="9">
        <f t="shared" si="246"/>
        <v>33.6</v>
      </c>
      <c r="T1597" s="9">
        <f t="shared" si="247"/>
        <v>39.5</v>
      </c>
      <c r="U1597" s="8">
        <f t="shared" si="248"/>
        <v>38.516666666666673</v>
      </c>
      <c r="V1597" s="8">
        <f t="shared" si="249"/>
        <v>38.762500000000003</v>
      </c>
    </row>
    <row r="1598" spans="1:22" ht="13.5" x14ac:dyDescent="0.25">
      <c r="A1598" s="3">
        <f>RSI!A1598</f>
        <v>44638</v>
      </c>
      <c r="B1598" s="2">
        <f>RSI!B1598</f>
        <v>38.14</v>
      </c>
      <c r="C1598" s="2">
        <f>RSI!I1598</f>
        <v>43.078064824569431</v>
      </c>
      <c r="D1598" s="2">
        <f>MACD!E1598</f>
        <v>-0.49740347735387758</v>
      </c>
      <c r="E1598" s="2">
        <f>MACD!F1598</f>
        <v>-0.34481131281972965</v>
      </c>
      <c r="F1598" s="2">
        <f>'Moving Avg'!D1598</f>
        <v>38.14</v>
      </c>
      <c r="G1598" s="2">
        <f>'Moving Avg'!F1598</f>
        <v>37.647999999999989</v>
      </c>
      <c r="H1598" s="2">
        <f>'Moving Avg'!G1598</f>
        <v>39.559200000000025</v>
      </c>
      <c r="I1598" s="2">
        <f>'Moving Avg'!H1598</f>
        <v>39.606549999999999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25</v>
      </c>
      <c r="N1598" s="8">
        <f t="shared" si="241"/>
        <v>100</v>
      </c>
      <c r="O1598" s="8">
        <f t="shared" si="242"/>
        <v>0</v>
      </c>
      <c r="P1598" s="8">
        <f t="shared" si="243"/>
        <v>33</v>
      </c>
      <c r="Q1598" s="9">
        <f t="shared" si="244"/>
        <v>48.7</v>
      </c>
      <c r="R1598" s="9">
        <f t="shared" si="245"/>
        <v>33.25</v>
      </c>
      <c r="S1598" s="9">
        <f t="shared" si="246"/>
        <v>33.6</v>
      </c>
      <c r="T1598" s="9">
        <f t="shared" si="247"/>
        <v>39.5</v>
      </c>
      <c r="U1598" s="8">
        <f t="shared" si="248"/>
        <v>38.516666666666673</v>
      </c>
      <c r="V1598" s="8">
        <f t="shared" si="249"/>
        <v>38.762500000000003</v>
      </c>
    </row>
    <row r="1599" spans="1:22" ht="13.5" x14ac:dyDescent="0.25">
      <c r="A1599" s="3">
        <f>RSI!A1599</f>
        <v>44641</v>
      </c>
      <c r="B1599" s="2">
        <f>RSI!B1599</f>
        <v>38.14</v>
      </c>
      <c r="C1599" s="2">
        <f>RSI!I1599</f>
        <v>43.078064824569431</v>
      </c>
      <c r="D1599" s="2">
        <f>MACD!E1599</f>
        <v>-0.43624017291909922</v>
      </c>
      <c r="E1599" s="2">
        <f>MACD!F1599</f>
        <v>-0.36309708483960357</v>
      </c>
      <c r="F1599" s="2">
        <f>'Moving Avg'!D1599</f>
        <v>38.14</v>
      </c>
      <c r="G1599" s="2">
        <f>'Moving Avg'!F1599</f>
        <v>37.72999999999999</v>
      </c>
      <c r="H1599" s="2">
        <f>'Moving Avg'!G1599</f>
        <v>39.458000000000027</v>
      </c>
      <c r="I1599" s="2">
        <f>'Moving Avg'!H1599</f>
        <v>39.585799999999992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100</v>
      </c>
      <c r="O1599" s="8">
        <f t="shared" si="242"/>
        <v>0</v>
      </c>
      <c r="P1599" s="8">
        <f t="shared" si="243"/>
        <v>33</v>
      </c>
      <c r="Q1599" s="9">
        <f t="shared" si="244"/>
        <v>48.7</v>
      </c>
      <c r="R1599" s="9">
        <f t="shared" si="245"/>
        <v>33.25</v>
      </c>
      <c r="S1599" s="9">
        <f t="shared" si="246"/>
        <v>33.6</v>
      </c>
      <c r="T1599" s="9">
        <f t="shared" si="247"/>
        <v>39.5</v>
      </c>
      <c r="U1599" s="8">
        <f t="shared" si="248"/>
        <v>38.516666666666673</v>
      </c>
      <c r="V1599" s="8">
        <f t="shared" si="249"/>
        <v>38.762500000000003</v>
      </c>
    </row>
    <row r="1600" spans="1:22" ht="13.5" x14ac:dyDescent="0.25">
      <c r="A1600" s="3">
        <f>RSI!A1600</f>
        <v>44642</v>
      </c>
      <c r="B1600" s="2">
        <f>RSI!B1600</f>
        <v>38.14</v>
      </c>
      <c r="C1600" s="2">
        <f>RSI!I1600</f>
        <v>43.078064824569431</v>
      </c>
      <c r="D1600" s="2">
        <f>MACD!E1600</f>
        <v>-0.38334880707510877</v>
      </c>
      <c r="E1600" s="2">
        <f>MACD!F1600</f>
        <v>-0.36714742928670463</v>
      </c>
      <c r="F1600" s="2">
        <f>'Moving Avg'!D1600</f>
        <v>38.14</v>
      </c>
      <c r="G1600" s="2">
        <f>'Moving Avg'!F1600</f>
        <v>37.811999999999991</v>
      </c>
      <c r="H1600" s="2">
        <f>'Moving Avg'!G1600</f>
        <v>39.356800000000035</v>
      </c>
      <c r="I1600" s="2">
        <f>'Moving Avg'!H1600</f>
        <v>39.565049999999999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25</v>
      </c>
      <c r="N1600" s="8">
        <f t="shared" si="241"/>
        <v>45</v>
      </c>
      <c r="O1600" s="8">
        <f t="shared" si="242"/>
        <v>0</v>
      </c>
      <c r="P1600" s="8">
        <f t="shared" si="243"/>
        <v>33</v>
      </c>
      <c r="Q1600" s="9">
        <f t="shared" si="244"/>
        <v>29.45</v>
      </c>
      <c r="R1600" s="9">
        <f t="shared" si="245"/>
        <v>22.25</v>
      </c>
      <c r="S1600" s="9">
        <f t="shared" si="246"/>
        <v>25.35</v>
      </c>
      <c r="T1600" s="9">
        <f t="shared" si="247"/>
        <v>25.75</v>
      </c>
      <c r="U1600" s="8">
        <f t="shared" si="248"/>
        <v>25.683333333333337</v>
      </c>
      <c r="V1600" s="8">
        <f t="shared" si="249"/>
        <v>25.700000000000003</v>
      </c>
    </row>
    <row r="1601" spans="1:22" ht="13.5" x14ac:dyDescent="0.25">
      <c r="A1601" s="3">
        <f>RSI!A1601</f>
        <v>44643</v>
      </c>
      <c r="B1601" s="2">
        <f>RSI!B1601</f>
        <v>38.14</v>
      </c>
      <c r="C1601" s="2">
        <f>RSI!I1601</f>
        <v>43.078064824569431</v>
      </c>
      <c r="D1601" s="2">
        <f>MACD!E1601</f>
        <v>-0.33754105540730706</v>
      </c>
      <c r="E1601" s="2">
        <f>MACD!F1601</f>
        <v>-0.36122615451082513</v>
      </c>
      <c r="F1601" s="2">
        <f>'Moving Avg'!D1601</f>
        <v>38.14</v>
      </c>
      <c r="G1601" s="2">
        <f>'Moving Avg'!F1601</f>
        <v>37.893999999999991</v>
      </c>
      <c r="H1601" s="2">
        <f>'Moving Avg'!G1601</f>
        <v>39.255600000000044</v>
      </c>
      <c r="I1601" s="2">
        <f>'Moving Avg'!H1601</f>
        <v>39.5443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  <c r="M1601" s="8">
        <f t="shared" si="240"/>
        <v>25</v>
      </c>
      <c r="N1601" s="8">
        <f t="shared" si="241"/>
        <v>0</v>
      </c>
      <c r="O1601" s="8">
        <f t="shared" si="242"/>
        <v>0</v>
      </c>
      <c r="P1601" s="8">
        <f t="shared" si="243"/>
        <v>33</v>
      </c>
      <c r="Q1601" s="9">
        <f t="shared" si="244"/>
        <v>13.7</v>
      </c>
      <c r="R1601" s="9">
        <f t="shared" si="245"/>
        <v>13.25</v>
      </c>
      <c r="S1601" s="9">
        <f t="shared" si="246"/>
        <v>18.600000000000001</v>
      </c>
      <c r="T1601" s="9">
        <f t="shared" si="247"/>
        <v>14.5</v>
      </c>
      <c r="U1601" s="8">
        <f t="shared" si="248"/>
        <v>15.183333333333332</v>
      </c>
      <c r="V1601" s="8">
        <f t="shared" si="249"/>
        <v>15.012499999999999</v>
      </c>
    </row>
    <row r="1602" spans="1:22" ht="13.5" x14ac:dyDescent="0.25">
      <c r="A1602" s="3">
        <f>RSI!A1602</f>
        <v>44644</v>
      </c>
      <c r="B1602" s="2">
        <f>RSI!B1602</f>
        <v>38.14</v>
      </c>
      <c r="C1602" s="2">
        <f>RSI!I1602</f>
        <v>43.078064824569431</v>
      </c>
      <c r="D1602" s="2">
        <f>MACD!E1602</f>
        <v>-0.29780516956606817</v>
      </c>
      <c r="E1602" s="2">
        <f>MACD!F1602</f>
        <v>-0.34854195752187378</v>
      </c>
      <c r="F1602" s="2">
        <f>'Moving Avg'!D1602</f>
        <v>38.14</v>
      </c>
      <c r="G1602" s="2">
        <f>'Moving Avg'!F1602</f>
        <v>37.975999999999992</v>
      </c>
      <c r="H1602" s="2">
        <f>'Moving Avg'!G1602</f>
        <v>39.154400000000038</v>
      </c>
      <c r="I1602" s="2">
        <f>'Moving Avg'!H1602</f>
        <v>39.52355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33</v>
      </c>
      <c r="Q1602" s="9">
        <f t="shared" si="244"/>
        <v>13.7</v>
      </c>
      <c r="R1602" s="9">
        <f t="shared" si="245"/>
        <v>13.25</v>
      </c>
      <c r="S1602" s="9">
        <f t="shared" si="246"/>
        <v>18.600000000000001</v>
      </c>
      <c r="T1602" s="9">
        <f t="shared" si="247"/>
        <v>14.5</v>
      </c>
      <c r="U1602" s="8">
        <f t="shared" si="248"/>
        <v>15.183333333333332</v>
      </c>
      <c r="V1602" s="8">
        <f t="shared" si="249"/>
        <v>15.012499999999999</v>
      </c>
    </row>
    <row r="1603" spans="1:22" ht="13.5" x14ac:dyDescent="0.25">
      <c r="A1603" s="3">
        <f>RSI!A1603</f>
        <v>44645</v>
      </c>
      <c r="B1603" s="2">
        <f>RSI!B1603</f>
        <v>38.14</v>
      </c>
      <c r="C1603" s="2">
        <f>RSI!I1603</f>
        <v>43.078064824569424</v>
      </c>
      <c r="D1603" s="2">
        <f>MACD!E1603</f>
        <v>-0.26327927416833319</v>
      </c>
      <c r="E1603" s="2">
        <f>MACD!F1603</f>
        <v>-0.33148942085116567</v>
      </c>
      <c r="F1603" s="2">
        <f>'Moving Avg'!D1603</f>
        <v>38.14</v>
      </c>
      <c r="G1603" s="2">
        <f>'Moving Avg'!F1603</f>
        <v>38.057999999999993</v>
      </c>
      <c r="H1603" s="2">
        <f>'Moving Avg'!G1603</f>
        <v>39.053200000000039</v>
      </c>
      <c r="I1603" s="2">
        <f>'Moving Avg'!H1603</f>
        <v>39.502800000000001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  <c r="M1603" s="8">
        <f t="shared" si="250"/>
        <v>25</v>
      </c>
      <c r="N1603" s="8">
        <f t="shared" si="251"/>
        <v>0</v>
      </c>
      <c r="O1603" s="8">
        <f t="shared" si="252"/>
        <v>0</v>
      </c>
      <c r="P1603" s="8">
        <f t="shared" si="253"/>
        <v>33</v>
      </c>
      <c r="Q1603" s="9">
        <f t="shared" ref="Q1603:Q1666" si="254">0.35*M1603+N1603*0.35+O1603*0.15+P1603*0.15</f>
        <v>13.7</v>
      </c>
      <c r="R1603" s="9">
        <f t="shared" ref="R1603:R1666" si="255">M1603*0.2+N1603*0.2+O1603*0.35+P1603*0.25</f>
        <v>13.25</v>
      </c>
      <c r="S1603" s="9">
        <f t="shared" ref="S1603:S1666" si="256">M1603*0.15+N1603*0.15+O1603*0.25+P1603*0.45</f>
        <v>18.600000000000001</v>
      </c>
      <c r="T1603" s="9">
        <f t="shared" ref="T1603:T1666" si="257">0.25*SUM(M1603:P1603)</f>
        <v>14.5</v>
      </c>
      <c r="U1603" s="8">
        <f t="shared" ref="U1603:U1666" si="258">SUM(Q1603:S1603)/3</f>
        <v>15.183333333333332</v>
      </c>
      <c r="V1603" s="8">
        <f t="shared" ref="V1603:V1666" si="259">SUM(Q1603:T1603)/4</f>
        <v>15.012499999999999</v>
      </c>
    </row>
    <row r="1604" spans="1:22" ht="13.5" x14ac:dyDescent="0.25">
      <c r="A1604" s="3">
        <f>RSI!A1604</f>
        <v>44648</v>
      </c>
      <c r="B1604" s="2">
        <f>RSI!B1604</f>
        <v>38.14</v>
      </c>
      <c r="C1604" s="2">
        <f>RSI!I1604</f>
        <v>43.078064824569424</v>
      </c>
      <c r="D1604" s="2">
        <f>MACD!E1604</f>
        <v>-0.23322873761263452</v>
      </c>
      <c r="E1604" s="2">
        <f>MACD!F1604</f>
        <v>-0.31183728420345946</v>
      </c>
      <c r="F1604" s="2">
        <f>'Moving Avg'!D1604</f>
        <v>38.14</v>
      </c>
      <c r="G1604" s="2">
        <f>'Moving Avg'!F1604</f>
        <v>38.139999999999993</v>
      </c>
      <c r="H1604" s="2">
        <f>'Moving Avg'!G1604</f>
        <v>38.952000000000041</v>
      </c>
      <c r="I1604" s="2">
        <f>'Moving Avg'!H1604</f>
        <v>39.482050000000001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  <c r="M1604" s="8">
        <f t="shared" si="250"/>
        <v>25</v>
      </c>
      <c r="N1604" s="8">
        <f t="shared" si="251"/>
        <v>0</v>
      </c>
      <c r="O1604" s="8">
        <f t="shared" si="252"/>
        <v>0</v>
      </c>
      <c r="P1604" s="8">
        <f t="shared" si="253"/>
        <v>33</v>
      </c>
      <c r="Q1604" s="9">
        <f t="shared" si="254"/>
        <v>13.7</v>
      </c>
      <c r="R1604" s="9">
        <f t="shared" si="255"/>
        <v>13.25</v>
      </c>
      <c r="S1604" s="9">
        <f t="shared" si="256"/>
        <v>18.600000000000001</v>
      </c>
      <c r="T1604" s="9">
        <f t="shared" si="257"/>
        <v>14.5</v>
      </c>
      <c r="U1604" s="8">
        <f t="shared" si="258"/>
        <v>15.183333333333332</v>
      </c>
      <c r="V1604" s="8">
        <f t="shared" si="259"/>
        <v>15.012499999999999</v>
      </c>
    </row>
    <row r="1605" spans="1:22" ht="13.5" x14ac:dyDescent="0.25">
      <c r="A1605" s="3">
        <f>RSI!A1605</f>
        <v>44649</v>
      </c>
      <c r="B1605" s="2">
        <f>RSI!B1605</f>
        <v>38.14</v>
      </c>
      <c r="C1605" s="2">
        <f>RSI!I1605</f>
        <v>43.078064824569431</v>
      </c>
      <c r="D1605" s="2">
        <f>MACD!E1605</f>
        <v>-0.20702699258907842</v>
      </c>
      <c r="E1605" s="2">
        <f>MACD!F1605</f>
        <v>-0.29087522588058323</v>
      </c>
      <c r="F1605" s="2">
        <f>'Moving Avg'!D1605</f>
        <v>38.14</v>
      </c>
      <c r="G1605" s="2">
        <f>'Moving Avg'!F1605</f>
        <v>38.139999999999993</v>
      </c>
      <c r="H1605" s="2">
        <f>'Moving Avg'!G1605</f>
        <v>38.889600000000044</v>
      </c>
      <c r="I1605" s="2">
        <f>'Moving Avg'!H1605</f>
        <v>39.461300000000001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  <c r="M1605" s="8">
        <f t="shared" si="250"/>
        <v>25</v>
      </c>
      <c r="N1605" s="8">
        <f t="shared" si="251"/>
        <v>0</v>
      </c>
      <c r="O1605" s="8">
        <f t="shared" si="252"/>
        <v>0</v>
      </c>
      <c r="P1605" s="8">
        <f t="shared" si="253"/>
        <v>33</v>
      </c>
      <c r="Q1605" s="9">
        <f t="shared" si="254"/>
        <v>13.7</v>
      </c>
      <c r="R1605" s="9">
        <f t="shared" si="255"/>
        <v>13.25</v>
      </c>
      <c r="S1605" s="9">
        <f t="shared" si="256"/>
        <v>18.600000000000001</v>
      </c>
      <c r="T1605" s="9">
        <f t="shared" si="257"/>
        <v>14.5</v>
      </c>
      <c r="U1605" s="8">
        <f t="shared" si="258"/>
        <v>15.183333333333332</v>
      </c>
      <c r="V1605" s="8">
        <f t="shared" si="259"/>
        <v>15.012499999999999</v>
      </c>
    </row>
    <row r="1606" spans="1:22" ht="13.5" x14ac:dyDescent="0.25">
      <c r="A1606" s="3">
        <f>RSI!A1606</f>
        <v>44650</v>
      </c>
      <c r="B1606" s="2">
        <f>RSI!B1606</f>
        <v>38.14</v>
      </c>
      <c r="C1606" s="2">
        <f>RSI!I1606</f>
        <v>43.078064824569431</v>
      </c>
      <c r="D1606" s="2">
        <f>MACD!E1606</f>
        <v>-0.18413927791149121</v>
      </c>
      <c r="E1606" s="2">
        <f>MACD!F1606</f>
        <v>-0.26952803628676486</v>
      </c>
      <c r="F1606" s="2">
        <f>'Moving Avg'!D1606</f>
        <v>38.14</v>
      </c>
      <c r="G1606" s="2">
        <f>'Moving Avg'!F1606</f>
        <v>38.139999999999993</v>
      </c>
      <c r="H1606" s="2">
        <f>'Moving Avg'!G1606</f>
        <v>38.840200000000046</v>
      </c>
      <c r="I1606" s="2">
        <f>'Moving Avg'!H1606</f>
        <v>39.440550000000002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  <c r="M1606" s="8">
        <f t="shared" si="250"/>
        <v>25</v>
      </c>
      <c r="N1606" s="8">
        <f t="shared" si="251"/>
        <v>0</v>
      </c>
      <c r="O1606" s="8">
        <f t="shared" si="252"/>
        <v>0</v>
      </c>
      <c r="P1606" s="8">
        <f t="shared" si="253"/>
        <v>33</v>
      </c>
      <c r="Q1606" s="9">
        <f t="shared" si="254"/>
        <v>13.7</v>
      </c>
      <c r="R1606" s="9">
        <f t="shared" si="255"/>
        <v>13.25</v>
      </c>
      <c r="S1606" s="9">
        <f t="shared" si="256"/>
        <v>18.600000000000001</v>
      </c>
      <c r="T1606" s="9">
        <f t="shared" si="257"/>
        <v>14.5</v>
      </c>
      <c r="U1606" s="8">
        <f t="shared" si="258"/>
        <v>15.183333333333332</v>
      </c>
      <c r="V1606" s="8">
        <f t="shared" si="259"/>
        <v>15.012499999999999</v>
      </c>
    </row>
    <row r="1607" spans="1:22" ht="13.5" x14ac:dyDescent="0.25">
      <c r="A1607" s="3">
        <f>RSI!A1607</f>
        <v>44651</v>
      </c>
      <c r="B1607" s="2">
        <f>RSI!B1607</f>
        <v>38.14</v>
      </c>
      <c r="C1607" s="2">
        <f>RSI!I1607</f>
        <v>43.078064824569431</v>
      </c>
      <c r="D1607" s="2">
        <f>MACD!E1607</f>
        <v>-0.16410885441296585</v>
      </c>
      <c r="E1607" s="2">
        <f>MACD!F1607</f>
        <v>-0.24844419991200506</v>
      </c>
      <c r="F1607" s="2">
        <f>'Moving Avg'!D1607</f>
        <v>38.14</v>
      </c>
      <c r="G1607" s="2">
        <f>'Moving Avg'!F1607</f>
        <v>38.139999999999993</v>
      </c>
      <c r="H1607" s="2">
        <f>'Moving Avg'!G1607</f>
        <v>38.790800000000047</v>
      </c>
      <c r="I1607" s="2">
        <f>'Moving Avg'!H1607</f>
        <v>39.419800000000002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  <c r="M1607" s="8">
        <f t="shared" si="250"/>
        <v>25</v>
      </c>
      <c r="N1607" s="8">
        <f t="shared" si="251"/>
        <v>0</v>
      </c>
      <c r="O1607" s="8">
        <f t="shared" si="252"/>
        <v>0</v>
      </c>
      <c r="P1607" s="8">
        <f t="shared" si="253"/>
        <v>33</v>
      </c>
      <c r="Q1607" s="9">
        <f t="shared" si="254"/>
        <v>13.7</v>
      </c>
      <c r="R1607" s="9">
        <f t="shared" si="255"/>
        <v>13.25</v>
      </c>
      <c r="S1607" s="9">
        <f t="shared" si="256"/>
        <v>18.600000000000001</v>
      </c>
      <c r="T1607" s="9">
        <f t="shared" si="257"/>
        <v>14.5</v>
      </c>
      <c r="U1607" s="8">
        <f t="shared" si="258"/>
        <v>15.183333333333332</v>
      </c>
      <c r="V1607" s="8">
        <f t="shared" si="259"/>
        <v>15.012499999999999</v>
      </c>
    </row>
    <row r="1608" spans="1:22" ht="13.5" x14ac:dyDescent="0.25">
      <c r="A1608" s="3">
        <f>RSI!A1608</f>
        <v>44652</v>
      </c>
      <c r="B1608" s="2">
        <f>RSI!B1608</f>
        <v>38.14</v>
      </c>
      <c r="C1608" s="2">
        <f>RSI!I1608</f>
        <v>43.078064824569431</v>
      </c>
      <c r="D1608" s="2">
        <f>MACD!E1608</f>
        <v>-0.14654531629402356</v>
      </c>
      <c r="E1608" s="2">
        <f>MACD!F1608</f>
        <v>-0.22806442318840878</v>
      </c>
      <c r="F1608" s="2">
        <f>'Moving Avg'!D1608</f>
        <v>38.14</v>
      </c>
      <c r="G1608" s="2">
        <f>'Moving Avg'!F1608</f>
        <v>38.139999999999993</v>
      </c>
      <c r="H1608" s="2">
        <f>'Moving Avg'!G1608</f>
        <v>38.741400000000048</v>
      </c>
      <c r="I1608" s="2">
        <f>'Moving Avg'!H1608</f>
        <v>39.39905000000001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  <c r="M1608" s="8">
        <f t="shared" si="250"/>
        <v>25</v>
      </c>
      <c r="N1608" s="8">
        <f t="shared" si="251"/>
        <v>0</v>
      </c>
      <c r="O1608" s="8">
        <f t="shared" si="252"/>
        <v>0</v>
      </c>
      <c r="P1608" s="8">
        <f t="shared" si="253"/>
        <v>33</v>
      </c>
      <c r="Q1608" s="9">
        <f t="shared" si="254"/>
        <v>13.7</v>
      </c>
      <c r="R1608" s="9">
        <f t="shared" si="255"/>
        <v>13.25</v>
      </c>
      <c r="S1608" s="9">
        <f t="shared" si="256"/>
        <v>18.600000000000001</v>
      </c>
      <c r="T1608" s="9">
        <f t="shared" si="257"/>
        <v>14.5</v>
      </c>
      <c r="U1608" s="8">
        <f t="shared" si="258"/>
        <v>15.183333333333332</v>
      </c>
      <c r="V1608" s="8">
        <f t="shared" si="259"/>
        <v>15.012499999999999</v>
      </c>
    </row>
    <row r="1609" spans="1:22" ht="13.5" x14ac:dyDescent="0.25">
      <c r="A1609" s="3">
        <f>RSI!A1609</f>
        <v>44655</v>
      </c>
      <c r="B1609" s="2">
        <f>RSI!B1609</f>
        <v>38.14</v>
      </c>
      <c r="C1609" s="2">
        <f>RSI!I1609</f>
        <v>43.078064824569431</v>
      </c>
      <c r="D1609" s="2">
        <f>MACD!E1609</f>
        <v>-0.13111467741116201</v>
      </c>
      <c r="E1609" s="2">
        <f>MACD!F1609</f>
        <v>-0.20867447403295944</v>
      </c>
      <c r="F1609" s="2">
        <f>'Moving Avg'!D1609</f>
        <v>38.14</v>
      </c>
      <c r="G1609" s="2">
        <f>'Moving Avg'!F1609</f>
        <v>38.139999999999993</v>
      </c>
      <c r="H1609" s="2">
        <f>'Moving Avg'!G1609</f>
        <v>38.69200000000005</v>
      </c>
      <c r="I1609" s="2">
        <f>'Moving Avg'!H1609</f>
        <v>39.378300000000003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  <c r="M1609" s="8">
        <f t="shared" si="250"/>
        <v>25</v>
      </c>
      <c r="N1609" s="8">
        <f t="shared" si="251"/>
        <v>0</v>
      </c>
      <c r="O1609" s="8">
        <f t="shared" si="252"/>
        <v>0</v>
      </c>
      <c r="P1609" s="8">
        <f t="shared" si="253"/>
        <v>33</v>
      </c>
      <c r="Q1609" s="9">
        <f t="shared" si="254"/>
        <v>13.7</v>
      </c>
      <c r="R1609" s="9">
        <f t="shared" si="255"/>
        <v>13.25</v>
      </c>
      <c r="S1609" s="9">
        <f t="shared" si="256"/>
        <v>18.600000000000001</v>
      </c>
      <c r="T1609" s="9">
        <f t="shared" si="257"/>
        <v>14.5</v>
      </c>
      <c r="U1609" s="8">
        <f t="shared" si="258"/>
        <v>15.183333333333332</v>
      </c>
      <c r="V1609" s="8">
        <f t="shared" si="259"/>
        <v>15.012499999999999</v>
      </c>
    </row>
    <row r="1610" spans="1:22" ht="13.5" x14ac:dyDescent="0.25">
      <c r="A1610" s="3">
        <f>RSI!A1610</f>
        <v>44656</v>
      </c>
      <c r="B1610" s="2">
        <f>RSI!B1610</f>
        <v>36.5</v>
      </c>
      <c r="C1610" s="2">
        <f>RSI!I1610</f>
        <v>12.79266843604411</v>
      </c>
      <c r="D1610" s="2">
        <f>MACD!E1610</f>
        <v>3.9505203165646208E-3</v>
      </c>
      <c r="E1610" s="2">
        <f>MACD!F1610</f>
        <v>-0.16614947516305464</v>
      </c>
      <c r="F1610" s="2">
        <f>'Moving Avg'!D1610</f>
        <v>37.811999999999998</v>
      </c>
      <c r="G1610" s="2">
        <f>'Moving Avg'!F1610</f>
        <v>38.057999999999993</v>
      </c>
      <c r="H1610" s="2">
        <f>'Moving Avg'!G1610</f>
        <v>38.609800000000043</v>
      </c>
      <c r="I1610" s="2">
        <f>'Moving Avg'!H1610</f>
        <v>39.349350000000001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0"/>
        <v>50</v>
      </c>
      <c r="N1610" s="8">
        <f t="shared" si="251"/>
        <v>0</v>
      </c>
      <c r="O1610" s="8">
        <f t="shared" si="252"/>
        <v>0</v>
      </c>
      <c r="P1610" s="8">
        <f t="shared" si="253"/>
        <v>16.5</v>
      </c>
      <c r="Q1610" s="9">
        <f t="shared" si="254"/>
        <v>19.975000000000001</v>
      </c>
      <c r="R1610" s="9">
        <f t="shared" si="255"/>
        <v>14.125</v>
      </c>
      <c r="S1610" s="9">
        <f t="shared" si="256"/>
        <v>14.925000000000001</v>
      </c>
      <c r="T1610" s="9">
        <f t="shared" si="257"/>
        <v>16.625</v>
      </c>
      <c r="U1610" s="8">
        <f t="shared" si="258"/>
        <v>16.341666666666669</v>
      </c>
      <c r="V1610" s="8">
        <f t="shared" si="259"/>
        <v>16.412500000000001</v>
      </c>
    </row>
    <row r="1611" spans="1:22" ht="13.5" x14ac:dyDescent="0.25">
      <c r="A1611" s="3">
        <f>RSI!A1611</f>
        <v>44657</v>
      </c>
      <c r="B1611" s="2">
        <f>RSI!B1611</f>
        <v>36.5</v>
      </c>
      <c r="C1611" s="2">
        <f>RSI!I1611</f>
        <v>12.79266843604411</v>
      </c>
      <c r="D1611" s="2">
        <f>MACD!E1611</f>
        <v>0.12841527044151491</v>
      </c>
      <c r="E1611" s="2">
        <f>MACD!F1611</f>
        <v>-0.10723652604214073</v>
      </c>
      <c r="F1611" s="2">
        <f>'Moving Avg'!D1611</f>
        <v>37.484000000000002</v>
      </c>
      <c r="G1611" s="2">
        <f>'Moving Avg'!F1611</f>
        <v>37.975999999999992</v>
      </c>
      <c r="H1611" s="2">
        <f>'Moving Avg'!G1611</f>
        <v>38.527600000000042</v>
      </c>
      <c r="I1611" s="2">
        <f>'Moving Avg'!H1611</f>
        <v>39.320400000000006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  <c r="M1611" s="8">
        <f t="shared" si="250"/>
        <v>50</v>
      </c>
      <c r="N1611" s="8">
        <f t="shared" si="251"/>
        <v>0</v>
      </c>
      <c r="O1611" s="8">
        <f t="shared" si="252"/>
        <v>0</v>
      </c>
      <c r="P1611" s="8">
        <f t="shared" si="253"/>
        <v>16.5</v>
      </c>
      <c r="Q1611" s="9">
        <f t="shared" si="254"/>
        <v>19.975000000000001</v>
      </c>
      <c r="R1611" s="9">
        <f t="shared" si="255"/>
        <v>14.125</v>
      </c>
      <c r="S1611" s="9">
        <f t="shared" si="256"/>
        <v>14.925000000000001</v>
      </c>
      <c r="T1611" s="9">
        <f t="shared" si="257"/>
        <v>16.625</v>
      </c>
      <c r="U1611" s="8">
        <f t="shared" si="258"/>
        <v>16.341666666666669</v>
      </c>
      <c r="V1611" s="8">
        <f t="shared" si="259"/>
        <v>16.412500000000001</v>
      </c>
    </row>
    <row r="1612" spans="1:22" ht="13.5" x14ac:dyDescent="0.25">
      <c r="A1612" s="3">
        <f>RSI!A1612</f>
        <v>44658</v>
      </c>
      <c r="B1612" s="2">
        <f>RSI!B1612</f>
        <v>36.5</v>
      </c>
      <c r="C1612" s="2">
        <f>RSI!I1612</f>
        <v>12.79266843604411</v>
      </c>
      <c r="D1612" s="2">
        <f>MACD!E1612</f>
        <v>0.24315642486486411</v>
      </c>
      <c r="E1612" s="2">
        <f>MACD!F1612</f>
        <v>-3.7157935860739774E-2</v>
      </c>
      <c r="F1612" s="2">
        <f>'Moving Avg'!D1612</f>
        <v>37.155999999999999</v>
      </c>
      <c r="G1612" s="2">
        <f>'Moving Avg'!F1612</f>
        <v>37.893999999999991</v>
      </c>
      <c r="H1612" s="2">
        <f>'Moving Avg'!G1612</f>
        <v>38.445400000000042</v>
      </c>
      <c r="I1612" s="2">
        <f>'Moving Avg'!H1612</f>
        <v>39.291449999999998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0"/>
        <v>50</v>
      </c>
      <c r="N1612" s="8">
        <f t="shared" si="251"/>
        <v>0</v>
      </c>
      <c r="O1612" s="8">
        <f t="shared" si="252"/>
        <v>0</v>
      </c>
      <c r="P1612" s="8">
        <f t="shared" si="253"/>
        <v>16.5</v>
      </c>
      <c r="Q1612" s="9">
        <f t="shared" si="254"/>
        <v>19.975000000000001</v>
      </c>
      <c r="R1612" s="9">
        <f t="shared" si="255"/>
        <v>14.125</v>
      </c>
      <c r="S1612" s="9">
        <f t="shared" si="256"/>
        <v>14.925000000000001</v>
      </c>
      <c r="T1612" s="9">
        <f t="shared" si="257"/>
        <v>16.625</v>
      </c>
      <c r="U1612" s="8">
        <f t="shared" si="258"/>
        <v>16.341666666666669</v>
      </c>
      <c r="V1612" s="8">
        <f t="shared" si="259"/>
        <v>16.412500000000001</v>
      </c>
    </row>
    <row r="1613" spans="1:22" ht="13.5" x14ac:dyDescent="0.25">
      <c r="A1613" s="3">
        <f>RSI!A1613</f>
        <v>44659</v>
      </c>
      <c r="B1613" s="2">
        <f>RSI!B1613</f>
        <v>36.5</v>
      </c>
      <c r="C1613" s="2">
        <f>RSI!I1613</f>
        <v>12.79266843604411</v>
      </c>
      <c r="D1613" s="2">
        <f>MACD!E1613</f>
        <v>0.34897178602429335</v>
      </c>
      <c r="E1613" s="2">
        <f>MACD!F1613</f>
        <v>4.0068008516266851E-2</v>
      </c>
      <c r="F1613" s="2">
        <f>'Moving Avg'!D1613</f>
        <v>36.827999999999996</v>
      </c>
      <c r="G1613" s="2">
        <f>'Moving Avg'!F1613</f>
        <v>37.811999999999998</v>
      </c>
      <c r="H1613" s="2">
        <f>'Moving Avg'!G1613</f>
        <v>38.363200000000035</v>
      </c>
      <c r="I1613" s="2">
        <f>'Moving Avg'!H1613</f>
        <v>39.262500000000003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0"/>
        <v>50</v>
      </c>
      <c r="N1613" s="8">
        <f t="shared" si="251"/>
        <v>0</v>
      </c>
      <c r="O1613" s="8">
        <f t="shared" si="252"/>
        <v>0</v>
      </c>
      <c r="P1613" s="8">
        <f t="shared" si="253"/>
        <v>16.5</v>
      </c>
      <c r="Q1613" s="9">
        <f t="shared" si="254"/>
        <v>19.975000000000001</v>
      </c>
      <c r="R1613" s="9">
        <f t="shared" si="255"/>
        <v>14.125</v>
      </c>
      <c r="S1613" s="9">
        <f t="shared" si="256"/>
        <v>14.925000000000001</v>
      </c>
      <c r="T1613" s="9">
        <f t="shared" si="257"/>
        <v>16.625</v>
      </c>
      <c r="U1613" s="8">
        <f t="shared" si="258"/>
        <v>16.341666666666669</v>
      </c>
      <c r="V1613" s="8">
        <f t="shared" si="259"/>
        <v>16.412500000000001</v>
      </c>
    </row>
    <row r="1614" spans="1:22" ht="13.5" x14ac:dyDescent="0.25">
      <c r="A1614" s="3">
        <f>RSI!A1614</f>
        <v>44662</v>
      </c>
      <c r="B1614" s="2">
        <f>RSI!B1614</f>
        <v>36.5</v>
      </c>
      <c r="C1614" s="2">
        <f>RSI!I1614</f>
        <v>12.79266843604411</v>
      </c>
      <c r="D1614" s="2">
        <f>MACD!E1614</f>
        <v>0.44658813125149521</v>
      </c>
      <c r="E1614" s="2">
        <f>MACD!F1614</f>
        <v>0.12137203306331253</v>
      </c>
      <c r="F1614" s="2">
        <f>'Moving Avg'!D1614</f>
        <v>36.5</v>
      </c>
      <c r="G1614" s="2">
        <f>'Moving Avg'!F1614</f>
        <v>37.729999999999997</v>
      </c>
      <c r="H1614" s="2">
        <f>'Moving Avg'!G1614</f>
        <v>38.281000000000034</v>
      </c>
      <c r="I1614" s="2">
        <f>'Moving Avg'!H1614</f>
        <v>39.233550000000001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0"/>
        <v>50</v>
      </c>
      <c r="N1614" s="8">
        <f t="shared" si="251"/>
        <v>0</v>
      </c>
      <c r="O1614" s="8">
        <f t="shared" si="252"/>
        <v>0</v>
      </c>
      <c r="P1614" s="8">
        <f t="shared" si="253"/>
        <v>16.5</v>
      </c>
      <c r="Q1614" s="9">
        <f t="shared" si="254"/>
        <v>19.975000000000001</v>
      </c>
      <c r="R1614" s="9">
        <f t="shared" si="255"/>
        <v>14.125</v>
      </c>
      <c r="S1614" s="9">
        <f t="shared" si="256"/>
        <v>14.925000000000001</v>
      </c>
      <c r="T1614" s="9">
        <f t="shared" si="257"/>
        <v>16.625</v>
      </c>
      <c r="U1614" s="8">
        <f t="shared" si="258"/>
        <v>16.341666666666669</v>
      </c>
      <c r="V1614" s="8">
        <f t="shared" si="259"/>
        <v>16.412500000000001</v>
      </c>
    </row>
    <row r="1615" spans="1:22" ht="13.5" x14ac:dyDescent="0.25">
      <c r="A1615" s="3">
        <f>RSI!A1615</f>
        <v>44663</v>
      </c>
      <c r="B1615" s="2">
        <f>RSI!B1615</f>
        <v>36.5</v>
      </c>
      <c r="C1615" s="2">
        <f>RSI!I1615</f>
        <v>12.79266843604411</v>
      </c>
      <c r="D1615" s="2">
        <f>MACD!E1615</f>
        <v>0.53666830906481522</v>
      </c>
      <c r="E1615" s="2">
        <f>MACD!F1615</f>
        <v>0.20443128826361306</v>
      </c>
      <c r="F1615" s="2">
        <f>'Moving Avg'!D1615</f>
        <v>36.5</v>
      </c>
      <c r="G1615" s="2">
        <f>'Moving Avg'!F1615</f>
        <v>37.647999999999996</v>
      </c>
      <c r="H1615" s="2">
        <f>'Moving Avg'!G1615</f>
        <v>38.198800000000034</v>
      </c>
      <c r="I1615" s="2">
        <f>'Moving Avg'!H1615</f>
        <v>39.204599999999999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  <c r="M1615" s="8">
        <f t="shared" si="250"/>
        <v>50</v>
      </c>
      <c r="N1615" s="8">
        <f t="shared" si="251"/>
        <v>0</v>
      </c>
      <c r="O1615" s="8">
        <f t="shared" si="252"/>
        <v>0</v>
      </c>
      <c r="P1615" s="8">
        <f t="shared" si="253"/>
        <v>33</v>
      </c>
      <c r="Q1615" s="9">
        <f t="shared" si="254"/>
        <v>22.45</v>
      </c>
      <c r="R1615" s="9">
        <f t="shared" si="255"/>
        <v>18.25</v>
      </c>
      <c r="S1615" s="9">
        <f t="shared" si="256"/>
        <v>22.35</v>
      </c>
      <c r="T1615" s="9">
        <f t="shared" si="257"/>
        <v>20.75</v>
      </c>
      <c r="U1615" s="8">
        <f t="shared" si="258"/>
        <v>21.016666666666669</v>
      </c>
      <c r="V1615" s="8">
        <f t="shared" si="259"/>
        <v>20.950000000000003</v>
      </c>
    </row>
    <row r="1616" spans="1:22" ht="13.5" x14ac:dyDescent="0.25">
      <c r="A1616" s="3">
        <f>RSI!A1616</f>
        <v>44664</v>
      </c>
      <c r="B1616" s="2">
        <f>RSI!B1616</f>
        <v>36.5</v>
      </c>
      <c r="C1616" s="2">
        <f>RSI!I1616</f>
        <v>12.79266843604411</v>
      </c>
      <c r="D1616" s="2">
        <f>MACD!E1616</f>
        <v>0.6198175274762221</v>
      </c>
      <c r="E1616" s="2">
        <f>MACD!F1616</f>
        <v>0.28750853610613492</v>
      </c>
      <c r="F1616" s="2">
        <f>'Moving Avg'!D1616</f>
        <v>36.5</v>
      </c>
      <c r="G1616" s="2">
        <f>'Moving Avg'!F1616</f>
        <v>37.565999999999995</v>
      </c>
      <c r="H1616" s="2">
        <f>'Moving Avg'!G1616</f>
        <v>38.116600000000034</v>
      </c>
      <c r="I1616" s="2">
        <f>'Moving Avg'!H1616</f>
        <v>39.175649999999997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  <c r="M1616" s="8">
        <f t="shared" si="250"/>
        <v>50</v>
      </c>
      <c r="N1616" s="8">
        <f t="shared" si="251"/>
        <v>0</v>
      </c>
      <c r="O1616" s="8">
        <f t="shared" si="252"/>
        <v>0</v>
      </c>
      <c r="P1616" s="8">
        <f t="shared" si="253"/>
        <v>33</v>
      </c>
      <c r="Q1616" s="9">
        <f t="shared" si="254"/>
        <v>22.45</v>
      </c>
      <c r="R1616" s="9">
        <f t="shared" si="255"/>
        <v>18.25</v>
      </c>
      <c r="S1616" s="9">
        <f t="shared" si="256"/>
        <v>22.35</v>
      </c>
      <c r="T1616" s="9">
        <f t="shared" si="257"/>
        <v>20.75</v>
      </c>
      <c r="U1616" s="8">
        <f t="shared" si="258"/>
        <v>21.016666666666669</v>
      </c>
      <c r="V1616" s="8">
        <f t="shared" si="259"/>
        <v>20.950000000000003</v>
      </c>
    </row>
    <row r="1617" spans="1:22" ht="13.5" x14ac:dyDescent="0.25">
      <c r="A1617" s="3">
        <f>RSI!A1617</f>
        <v>44665</v>
      </c>
      <c r="B1617" s="2">
        <f>RSI!B1617</f>
        <v>36.5</v>
      </c>
      <c r="C1617" s="2">
        <f>RSI!I1617</f>
        <v>12.79266843604411</v>
      </c>
      <c r="D1617" s="2">
        <f>MACD!E1617</f>
        <v>0.69658893759938678</v>
      </c>
      <c r="E1617" s="2">
        <f>MACD!F1617</f>
        <v>0.36932461640478531</v>
      </c>
      <c r="F1617" s="2">
        <f>'Moving Avg'!D1617</f>
        <v>36.5</v>
      </c>
      <c r="G1617" s="2">
        <f>'Moving Avg'!F1617</f>
        <v>37.483999999999995</v>
      </c>
      <c r="H1617" s="2">
        <f>'Moving Avg'!G1617</f>
        <v>38.034400000000026</v>
      </c>
      <c r="I1617" s="2">
        <f>'Moving Avg'!H1617</f>
        <v>39.146699999999996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  <c r="M1617" s="8">
        <f t="shared" si="250"/>
        <v>50</v>
      </c>
      <c r="N1617" s="8">
        <f t="shared" si="251"/>
        <v>0</v>
      </c>
      <c r="O1617" s="8">
        <f t="shared" si="252"/>
        <v>0</v>
      </c>
      <c r="P1617" s="8">
        <f t="shared" si="253"/>
        <v>33</v>
      </c>
      <c r="Q1617" s="9">
        <f t="shared" si="254"/>
        <v>22.45</v>
      </c>
      <c r="R1617" s="9">
        <f t="shared" si="255"/>
        <v>18.25</v>
      </c>
      <c r="S1617" s="9">
        <f t="shared" si="256"/>
        <v>22.35</v>
      </c>
      <c r="T1617" s="9">
        <f t="shared" si="257"/>
        <v>20.75</v>
      </c>
      <c r="U1617" s="8">
        <f t="shared" si="258"/>
        <v>21.016666666666669</v>
      </c>
      <c r="V1617" s="8">
        <f t="shared" si="259"/>
        <v>20.950000000000003</v>
      </c>
    </row>
    <row r="1618" spans="1:22" ht="13.5" x14ac:dyDescent="0.25">
      <c r="A1618" s="3">
        <f>RSI!A1618</f>
        <v>44666</v>
      </c>
      <c r="B1618" s="2">
        <f>RSI!B1618</f>
        <v>36.5</v>
      </c>
      <c r="C1618" s="2">
        <f>RSI!I1618</f>
        <v>12.79266843604411</v>
      </c>
      <c r="D1618" s="2">
        <f>MACD!E1618</f>
        <v>0.76748860151241871</v>
      </c>
      <c r="E1618" s="2">
        <f>MACD!F1618</f>
        <v>0.44895741342631201</v>
      </c>
      <c r="F1618" s="2">
        <f>'Moving Avg'!D1618</f>
        <v>36.5</v>
      </c>
      <c r="G1618" s="2">
        <f>'Moving Avg'!F1618</f>
        <v>37.402000000000001</v>
      </c>
      <c r="H1618" s="2">
        <f>'Moving Avg'!G1618</f>
        <v>37.952200000000033</v>
      </c>
      <c r="I1618" s="2">
        <f>'Moving Avg'!H1618</f>
        <v>39.117749999999994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50</v>
      </c>
      <c r="N1618" s="8">
        <f t="shared" si="251"/>
        <v>0</v>
      </c>
      <c r="O1618" s="8">
        <f t="shared" si="252"/>
        <v>0</v>
      </c>
      <c r="P1618" s="8">
        <f t="shared" si="253"/>
        <v>33</v>
      </c>
      <c r="Q1618" s="9">
        <f t="shared" si="254"/>
        <v>22.45</v>
      </c>
      <c r="R1618" s="9">
        <f t="shared" si="255"/>
        <v>18.25</v>
      </c>
      <c r="S1618" s="9">
        <f t="shared" si="256"/>
        <v>22.35</v>
      </c>
      <c r="T1618" s="9">
        <f t="shared" si="257"/>
        <v>20.75</v>
      </c>
      <c r="U1618" s="8">
        <f t="shared" si="258"/>
        <v>21.016666666666669</v>
      </c>
      <c r="V1618" s="8">
        <f t="shared" si="259"/>
        <v>20.950000000000003</v>
      </c>
    </row>
    <row r="1619" spans="1:22" ht="13.5" x14ac:dyDescent="0.25">
      <c r="A1619" s="3">
        <f>RSI!A1619</f>
        <v>44669</v>
      </c>
      <c r="B1619" s="2">
        <f>RSI!B1619</f>
        <v>36.5</v>
      </c>
      <c r="C1619" s="2">
        <f>RSI!I1619</f>
        <v>12.79266843604411</v>
      </c>
      <c r="D1619" s="2">
        <f>MACD!E1619</f>
        <v>0.83297992108516183</v>
      </c>
      <c r="E1619" s="2">
        <f>MACD!F1619</f>
        <v>0.525761914958082</v>
      </c>
      <c r="F1619" s="2">
        <f>'Moving Avg'!D1619</f>
        <v>36.5</v>
      </c>
      <c r="G1619" s="2">
        <f>'Moving Avg'!F1619</f>
        <v>37.319999999999993</v>
      </c>
      <c r="H1619" s="2">
        <f>'Moving Avg'!G1619</f>
        <v>37.870000000000026</v>
      </c>
      <c r="I1619" s="2">
        <f>'Moving Avg'!H1619</f>
        <v>39.088799999999999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50</v>
      </c>
      <c r="N1619" s="8">
        <f t="shared" si="251"/>
        <v>0</v>
      </c>
      <c r="O1619" s="8">
        <f t="shared" si="252"/>
        <v>0</v>
      </c>
      <c r="P1619" s="8">
        <f t="shared" si="253"/>
        <v>33</v>
      </c>
      <c r="Q1619" s="9">
        <f t="shared" si="254"/>
        <v>22.45</v>
      </c>
      <c r="R1619" s="9">
        <f t="shared" si="255"/>
        <v>18.25</v>
      </c>
      <c r="S1619" s="9">
        <f t="shared" si="256"/>
        <v>22.35</v>
      </c>
      <c r="T1619" s="9">
        <f t="shared" si="257"/>
        <v>20.75</v>
      </c>
      <c r="U1619" s="8">
        <f t="shared" si="258"/>
        <v>21.016666666666669</v>
      </c>
      <c r="V1619" s="8">
        <f t="shared" si="259"/>
        <v>20.950000000000003</v>
      </c>
    </row>
    <row r="1620" spans="1:22" ht="13.5" x14ac:dyDescent="0.25">
      <c r="A1620" s="3">
        <f>RSI!A1620</f>
        <v>44670</v>
      </c>
      <c r="B1620" s="2">
        <f>RSI!B1620</f>
        <v>36</v>
      </c>
      <c r="C1620" s="2">
        <f>RSI!I1620</f>
        <v>8.8241843733466396</v>
      </c>
      <c r="D1620" s="2">
        <f>MACD!E1620</f>
        <v>0.678216938743752</v>
      </c>
      <c r="E1620" s="2">
        <f>MACD!F1620</f>
        <v>0.55625291971521595</v>
      </c>
      <c r="F1620" s="2">
        <f>'Moving Avg'!D1620</f>
        <v>36.4</v>
      </c>
      <c r="G1620" s="2">
        <f>'Moving Avg'!F1620</f>
        <v>37.213000000000001</v>
      </c>
      <c r="H1620" s="2">
        <f>'Moving Avg'!G1620</f>
        <v>37.77780000000002</v>
      </c>
      <c r="I1620" s="2">
        <f>'Moving Avg'!H1620</f>
        <v>39.057349999999992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  <c r="M1620" s="8">
        <f t="shared" si="250"/>
        <v>50</v>
      </c>
      <c r="N1620" s="8">
        <f t="shared" si="251"/>
        <v>0</v>
      </c>
      <c r="O1620" s="8">
        <f t="shared" si="252"/>
        <v>0</v>
      </c>
      <c r="P1620" s="8">
        <f t="shared" si="253"/>
        <v>16.5</v>
      </c>
      <c r="Q1620" s="9">
        <f t="shared" si="254"/>
        <v>19.975000000000001</v>
      </c>
      <c r="R1620" s="9">
        <f t="shared" si="255"/>
        <v>14.125</v>
      </c>
      <c r="S1620" s="9">
        <f t="shared" si="256"/>
        <v>14.925000000000001</v>
      </c>
      <c r="T1620" s="9">
        <f t="shared" si="257"/>
        <v>16.625</v>
      </c>
      <c r="U1620" s="8">
        <f t="shared" si="258"/>
        <v>16.341666666666669</v>
      </c>
      <c r="V1620" s="8">
        <f t="shared" si="259"/>
        <v>16.412500000000001</v>
      </c>
    </row>
    <row r="1621" spans="1:22" ht="13.5" x14ac:dyDescent="0.25">
      <c r="A1621" s="3">
        <f>RSI!A1621</f>
        <v>44671</v>
      </c>
      <c r="B1621" s="2">
        <f>RSI!B1621</f>
        <v>36</v>
      </c>
      <c r="C1621" s="2">
        <f>RSI!I1621</f>
        <v>8.8241843733466396</v>
      </c>
      <c r="D1621" s="2">
        <f>MACD!E1621</f>
        <v>0.55493292763587476</v>
      </c>
      <c r="E1621" s="2">
        <f>MACD!F1621</f>
        <v>0.55598892129934774</v>
      </c>
      <c r="F1621" s="2">
        <f>'Moving Avg'!D1621</f>
        <v>36.299999999999997</v>
      </c>
      <c r="G1621" s="2">
        <f>'Moving Avg'!F1621</f>
        <v>37.105999999999995</v>
      </c>
      <c r="H1621" s="2">
        <f>'Moving Avg'!G1621</f>
        <v>37.685600000000015</v>
      </c>
      <c r="I1621" s="2">
        <f>'Moving Avg'!H1621</f>
        <v>39.0259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0"/>
        <v>50</v>
      </c>
      <c r="N1621" s="8">
        <f t="shared" si="251"/>
        <v>45</v>
      </c>
      <c r="O1621" s="8">
        <f t="shared" si="252"/>
        <v>0</v>
      </c>
      <c r="P1621" s="8">
        <f t="shared" si="253"/>
        <v>16.5</v>
      </c>
      <c r="Q1621" s="9">
        <f t="shared" si="254"/>
        <v>35.725000000000001</v>
      </c>
      <c r="R1621" s="9">
        <f t="shared" si="255"/>
        <v>23.125</v>
      </c>
      <c r="S1621" s="9">
        <f t="shared" si="256"/>
        <v>21.675000000000001</v>
      </c>
      <c r="T1621" s="9">
        <f t="shared" si="257"/>
        <v>27.875</v>
      </c>
      <c r="U1621" s="8">
        <f t="shared" si="258"/>
        <v>26.841666666666669</v>
      </c>
      <c r="V1621" s="8">
        <f t="shared" si="259"/>
        <v>27.1</v>
      </c>
    </row>
    <row r="1622" spans="1:22" ht="13.5" x14ac:dyDescent="0.25">
      <c r="A1622" s="3">
        <f>RSI!A1622</f>
        <v>44672</v>
      </c>
      <c r="B1622" s="2">
        <f>RSI!B1622</f>
        <v>36</v>
      </c>
      <c r="C1622" s="2">
        <f>RSI!I1622</f>
        <v>8.8241843733466396</v>
      </c>
      <c r="D1622" s="2">
        <f>MACD!E1622</f>
        <v>0.45771687417374096</v>
      </c>
      <c r="E1622" s="2">
        <f>MACD!F1622</f>
        <v>0.53633451187422643</v>
      </c>
      <c r="F1622" s="2">
        <f>'Moving Avg'!D1622</f>
        <v>36.200000000000003</v>
      </c>
      <c r="G1622" s="2">
        <f>'Moving Avg'!F1622</f>
        <v>36.999000000000002</v>
      </c>
      <c r="H1622" s="2">
        <f>'Moving Avg'!G1622</f>
        <v>37.593400000000017</v>
      </c>
      <c r="I1622" s="2">
        <f>'Moving Avg'!H1622</f>
        <v>38.994449999999993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0"/>
        <v>50</v>
      </c>
      <c r="N1622" s="8">
        <f t="shared" si="251"/>
        <v>100</v>
      </c>
      <c r="O1622" s="8">
        <f t="shared" si="252"/>
        <v>0</v>
      </c>
      <c r="P1622" s="8">
        <f t="shared" si="253"/>
        <v>16.5</v>
      </c>
      <c r="Q1622" s="9">
        <f t="shared" si="254"/>
        <v>54.975000000000001</v>
      </c>
      <c r="R1622" s="9">
        <f t="shared" si="255"/>
        <v>34.125</v>
      </c>
      <c r="S1622" s="9">
        <f t="shared" si="256"/>
        <v>29.925000000000001</v>
      </c>
      <c r="T1622" s="9">
        <f t="shared" si="257"/>
        <v>41.625</v>
      </c>
      <c r="U1622" s="8">
        <f t="shared" si="258"/>
        <v>39.674999999999997</v>
      </c>
      <c r="V1622" s="8">
        <f t="shared" si="259"/>
        <v>40.162499999999994</v>
      </c>
    </row>
    <row r="1623" spans="1:22" ht="13.5" x14ac:dyDescent="0.25">
      <c r="A1623" s="3">
        <f>RSI!A1623</f>
        <v>44673</v>
      </c>
      <c r="B1623" s="2">
        <f>RSI!B1623</f>
        <v>36</v>
      </c>
      <c r="C1623" s="2">
        <f>RSI!I1623</f>
        <v>8.8241843733466396</v>
      </c>
      <c r="D1623" s="2">
        <f>MACD!E1623</f>
        <v>0.38203230950485079</v>
      </c>
      <c r="E1623" s="2">
        <f>MACD!F1623</f>
        <v>0.50547407140035139</v>
      </c>
      <c r="F1623" s="2">
        <f>'Moving Avg'!D1623</f>
        <v>36.1</v>
      </c>
      <c r="G1623" s="2">
        <f>'Moving Avg'!F1623</f>
        <v>36.891999999999996</v>
      </c>
      <c r="H1623" s="2">
        <f>'Moving Avg'!G1623</f>
        <v>37.501200000000011</v>
      </c>
      <c r="I1623" s="2">
        <f>'Moving Avg'!H1623</f>
        <v>38.962999999999994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50</v>
      </c>
      <c r="N1623" s="8">
        <f t="shared" si="251"/>
        <v>100</v>
      </c>
      <c r="O1623" s="8">
        <f t="shared" si="252"/>
        <v>0</v>
      </c>
      <c r="P1623" s="8">
        <f t="shared" si="253"/>
        <v>16.5</v>
      </c>
      <c r="Q1623" s="9">
        <f t="shared" si="254"/>
        <v>54.975000000000001</v>
      </c>
      <c r="R1623" s="9">
        <f t="shared" si="255"/>
        <v>34.125</v>
      </c>
      <c r="S1623" s="9">
        <f t="shared" si="256"/>
        <v>29.925000000000001</v>
      </c>
      <c r="T1623" s="9">
        <f t="shared" si="257"/>
        <v>41.625</v>
      </c>
      <c r="U1623" s="8">
        <f t="shared" si="258"/>
        <v>39.674999999999997</v>
      </c>
      <c r="V1623" s="8">
        <f t="shared" si="259"/>
        <v>40.162499999999994</v>
      </c>
    </row>
    <row r="1624" spans="1:22" ht="13.5" x14ac:dyDescent="0.25">
      <c r="A1624" s="3">
        <f>RSI!A1624</f>
        <v>44676</v>
      </c>
      <c r="B1624" s="2">
        <f>RSI!B1624</f>
        <v>36</v>
      </c>
      <c r="C1624" s="2">
        <f>RSI!I1624</f>
        <v>8.8241843733466396</v>
      </c>
      <c r="D1624" s="2">
        <f>MACD!E1624</f>
        <v>0.32407964704911052</v>
      </c>
      <c r="E1624" s="2">
        <f>MACD!F1624</f>
        <v>0.46919518653010323</v>
      </c>
      <c r="F1624" s="2">
        <f>'Moving Avg'!D1624</f>
        <v>36</v>
      </c>
      <c r="G1624" s="2">
        <f>'Moving Avg'!F1624</f>
        <v>36.785000000000004</v>
      </c>
      <c r="H1624" s="2">
        <f>'Moving Avg'!G1624</f>
        <v>37.409000000000013</v>
      </c>
      <c r="I1624" s="2">
        <f>'Moving Avg'!H1624</f>
        <v>38.931549999999994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  <c r="M1624" s="8">
        <f t="shared" si="250"/>
        <v>50</v>
      </c>
      <c r="N1624" s="8">
        <f t="shared" si="251"/>
        <v>100</v>
      </c>
      <c r="O1624" s="8">
        <f t="shared" si="252"/>
        <v>0</v>
      </c>
      <c r="P1624" s="8">
        <f t="shared" si="253"/>
        <v>16.5</v>
      </c>
      <c r="Q1624" s="9">
        <f t="shared" si="254"/>
        <v>54.975000000000001</v>
      </c>
      <c r="R1624" s="9">
        <f t="shared" si="255"/>
        <v>34.125</v>
      </c>
      <c r="S1624" s="9">
        <f t="shared" si="256"/>
        <v>29.925000000000001</v>
      </c>
      <c r="T1624" s="9">
        <f t="shared" si="257"/>
        <v>41.625</v>
      </c>
      <c r="U1624" s="8">
        <f t="shared" si="258"/>
        <v>39.674999999999997</v>
      </c>
      <c r="V1624" s="8">
        <f t="shared" si="259"/>
        <v>40.162499999999994</v>
      </c>
    </row>
    <row r="1625" spans="1:22" ht="13.5" x14ac:dyDescent="0.25">
      <c r="A1625" s="3">
        <f>RSI!A1625</f>
        <v>44677</v>
      </c>
      <c r="B1625" s="2">
        <f>RSI!B1625</f>
        <v>34.380000000000003</v>
      </c>
      <c r="C1625" s="2">
        <f>RSI!I1625</f>
        <v>3.5930533914127381</v>
      </c>
      <c r="D1625" s="2">
        <f>MACD!E1625</f>
        <v>0.40067992977410682</v>
      </c>
      <c r="E1625" s="2">
        <f>MACD!F1625</f>
        <v>0.45549213517890397</v>
      </c>
      <c r="F1625" s="2">
        <f>'Moving Avg'!D1625</f>
        <v>35.676000000000002</v>
      </c>
      <c r="G1625" s="2">
        <f>'Moving Avg'!F1625</f>
        <v>36.596999999999994</v>
      </c>
      <c r="H1625" s="2">
        <f>'Moving Avg'!G1625</f>
        <v>37.284400000000012</v>
      </c>
      <c r="I1625" s="2">
        <f>'Moving Avg'!H1625</f>
        <v>38.891999999999996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  <c r="M1625" s="8">
        <f t="shared" si="250"/>
        <v>50</v>
      </c>
      <c r="N1625" s="8">
        <f t="shared" si="251"/>
        <v>100</v>
      </c>
      <c r="O1625" s="8">
        <f t="shared" si="252"/>
        <v>0</v>
      </c>
      <c r="P1625" s="8">
        <f t="shared" si="253"/>
        <v>16.5</v>
      </c>
      <c r="Q1625" s="9">
        <f t="shared" si="254"/>
        <v>54.975000000000001</v>
      </c>
      <c r="R1625" s="9">
        <f t="shared" si="255"/>
        <v>34.125</v>
      </c>
      <c r="S1625" s="9">
        <f t="shared" si="256"/>
        <v>29.925000000000001</v>
      </c>
      <c r="T1625" s="9">
        <f t="shared" si="257"/>
        <v>41.625</v>
      </c>
      <c r="U1625" s="8">
        <f t="shared" si="258"/>
        <v>39.674999999999997</v>
      </c>
      <c r="V1625" s="8">
        <f t="shared" si="259"/>
        <v>40.162499999999994</v>
      </c>
    </row>
    <row r="1626" spans="1:22" ht="13.5" x14ac:dyDescent="0.25">
      <c r="A1626" s="3">
        <f>RSI!A1626</f>
        <v>44678</v>
      </c>
      <c r="B1626" s="2">
        <f>RSI!B1626</f>
        <v>34.380000000000003</v>
      </c>
      <c r="C1626" s="2">
        <f>RSI!I1626</f>
        <v>3.5930533914127381</v>
      </c>
      <c r="D1626" s="2">
        <f>MACD!E1626</f>
        <v>0.48028778741023359</v>
      </c>
      <c r="E1626" s="2">
        <f>MACD!F1626</f>
        <v>0.46045126562516991</v>
      </c>
      <c r="F1626" s="2">
        <f>'Moving Avg'!D1626</f>
        <v>35.351999999999997</v>
      </c>
      <c r="G1626" s="2">
        <f>'Moving Avg'!F1626</f>
        <v>36.409000000000006</v>
      </c>
      <c r="H1626" s="2">
        <f>'Moving Avg'!G1626</f>
        <v>37.196200000000012</v>
      </c>
      <c r="I1626" s="2">
        <f>'Moving Avg'!H1626</f>
        <v>38.852449999999997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  <c r="M1626" s="8">
        <f t="shared" si="250"/>
        <v>50</v>
      </c>
      <c r="N1626" s="8">
        <f t="shared" si="251"/>
        <v>0</v>
      </c>
      <c r="O1626" s="8">
        <f t="shared" si="252"/>
        <v>0</v>
      </c>
      <c r="P1626" s="8">
        <f t="shared" si="253"/>
        <v>16.5</v>
      </c>
      <c r="Q1626" s="9">
        <f t="shared" si="254"/>
        <v>19.975000000000001</v>
      </c>
      <c r="R1626" s="9">
        <f t="shared" si="255"/>
        <v>14.125</v>
      </c>
      <c r="S1626" s="9">
        <f t="shared" si="256"/>
        <v>14.925000000000001</v>
      </c>
      <c r="T1626" s="9">
        <f t="shared" si="257"/>
        <v>16.625</v>
      </c>
      <c r="U1626" s="8">
        <f t="shared" si="258"/>
        <v>16.341666666666669</v>
      </c>
      <c r="V1626" s="8">
        <f t="shared" si="259"/>
        <v>16.412500000000001</v>
      </c>
    </row>
    <row r="1627" spans="1:22" ht="13.5" x14ac:dyDescent="0.25">
      <c r="A1627" s="3">
        <f>RSI!A1627</f>
        <v>44679</v>
      </c>
      <c r="B1627" s="2">
        <f>RSI!B1627</f>
        <v>34.380000000000003</v>
      </c>
      <c r="C1627" s="2">
        <f>RSI!I1627</f>
        <v>3.5930533914127381</v>
      </c>
      <c r="D1627" s="2">
        <f>MACD!E1627</f>
        <v>0.56134479510337343</v>
      </c>
      <c r="E1627" s="2">
        <f>MACD!F1627</f>
        <v>0.48062997152081066</v>
      </c>
      <c r="F1627" s="2">
        <f>'Moving Avg'!D1627</f>
        <v>35.027999999999999</v>
      </c>
      <c r="G1627" s="2">
        <f>'Moving Avg'!F1627</f>
        <v>36.220999999999997</v>
      </c>
      <c r="H1627" s="2">
        <f>'Moving Avg'!G1627</f>
        <v>37.142800000000008</v>
      </c>
      <c r="I1627" s="2">
        <f>'Moving Avg'!H1627</f>
        <v>38.812899999999999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  <c r="M1627" s="8">
        <f t="shared" si="250"/>
        <v>50</v>
      </c>
      <c r="N1627" s="8">
        <f t="shared" si="251"/>
        <v>0</v>
      </c>
      <c r="O1627" s="8">
        <f t="shared" si="252"/>
        <v>0</v>
      </c>
      <c r="P1627" s="8">
        <f t="shared" si="253"/>
        <v>16.5</v>
      </c>
      <c r="Q1627" s="9">
        <f t="shared" si="254"/>
        <v>19.975000000000001</v>
      </c>
      <c r="R1627" s="9">
        <f t="shared" si="255"/>
        <v>14.125</v>
      </c>
      <c r="S1627" s="9">
        <f t="shared" si="256"/>
        <v>14.925000000000001</v>
      </c>
      <c r="T1627" s="9">
        <f t="shared" si="257"/>
        <v>16.625</v>
      </c>
      <c r="U1627" s="8">
        <f t="shared" si="258"/>
        <v>16.341666666666669</v>
      </c>
      <c r="V1627" s="8">
        <f t="shared" si="259"/>
        <v>16.412500000000001</v>
      </c>
    </row>
    <row r="1628" spans="1:22" ht="13.5" x14ac:dyDescent="0.25">
      <c r="A1628" s="3">
        <f>RSI!A1628</f>
        <v>44680</v>
      </c>
      <c r="B1628" s="2">
        <f>RSI!B1628</f>
        <v>34.380000000000003</v>
      </c>
      <c r="C1628" s="2">
        <f>RSI!I1628</f>
        <v>3.5930533914127381</v>
      </c>
      <c r="D1628" s="2">
        <f>MACD!E1628</f>
        <v>0.6426134501894154</v>
      </c>
      <c r="E1628" s="2">
        <f>MACD!F1628</f>
        <v>0.51302666725453161</v>
      </c>
      <c r="F1628" s="2">
        <f>'Moving Avg'!D1628</f>
        <v>34.703999999999994</v>
      </c>
      <c r="G1628" s="2">
        <f>'Moving Avg'!F1628</f>
        <v>36.033000000000001</v>
      </c>
      <c r="H1628" s="2">
        <f>'Moving Avg'!G1628</f>
        <v>37.100400000000008</v>
      </c>
      <c r="I1628" s="2">
        <f>'Moving Avg'!H1628</f>
        <v>38.773349999999994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  <c r="M1628" s="8">
        <f t="shared" si="250"/>
        <v>50</v>
      </c>
      <c r="N1628" s="8">
        <f t="shared" si="251"/>
        <v>0</v>
      </c>
      <c r="O1628" s="8">
        <f t="shared" si="252"/>
        <v>0</v>
      </c>
      <c r="P1628" s="8">
        <f t="shared" si="253"/>
        <v>16.5</v>
      </c>
      <c r="Q1628" s="9">
        <f t="shared" si="254"/>
        <v>19.975000000000001</v>
      </c>
      <c r="R1628" s="9">
        <f t="shared" si="255"/>
        <v>14.125</v>
      </c>
      <c r="S1628" s="9">
        <f t="shared" si="256"/>
        <v>14.925000000000001</v>
      </c>
      <c r="T1628" s="9">
        <f t="shared" si="257"/>
        <v>16.625</v>
      </c>
      <c r="U1628" s="8">
        <f t="shared" si="258"/>
        <v>16.341666666666669</v>
      </c>
      <c r="V1628" s="8">
        <f t="shared" si="259"/>
        <v>16.412500000000001</v>
      </c>
    </row>
    <row r="1629" spans="1:22" ht="13.5" x14ac:dyDescent="0.25">
      <c r="A1629" s="3">
        <f>RSI!A1629</f>
        <v>44685</v>
      </c>
      <c r="B1629" s="2">
        <f>RSI!B1629</f>
        <v>34.380000000000003</v>
      </c>
      <c r="C1629" s="2">
        <f>RSI!I1629</f>
        <v>3.5930533914127381</v>
      </c>
      <c r="D1629" s="2">
        <f>MACD!E1629</f>
        <v>0.72312178736292765</v>
      </c>
      <c r="E1629" s="2">
        <f>MACD!F1629</f>
        <v>0.55504569127621084</v>
      </c>
      <c r="F1629" s="2">
        <f>'Moving Avg'!D1629</f>
        <v>34.380000000000003</v>
      </c>
      <c r="G1629" s="2">
        <f>'Moving Avg'!F1629</f>
        <v>35.844999999999999</v>
      </c>
      <c r="H1629" s="2">
        <f>'Moving Avg'!G1629</f>
        <v>37.058000000000014</v>
      </c>
      <c r="I1629" s="2">
        <f>'Moving Avg'!H1629</f>
        <v>38.733800000000002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  <c r="M1629" s="8">
        <f t="shared" si="250"/>
        <v>50</v>
      </c>
      <c r="N1629" s="8">
        <f t="shared" si="251"/>
        <v>0</v>
      </c>
      <c r="O1629" s="8">
        <f t="shared" si="252"/>
        <v>0</v>
      </c>
      <c r="P1629" s="8">
        <f t="shared" si="253"/>
        <v>16.5</v>
      </c>
      <c r="Q1629" s="9">
        <f t="shared" si="254"/>
        <v>19.975000000000001</v>
      </c>
      <c r="R1629" s="9">
        <f t="shared" si="255"/>
        <v>14.125</v>
      </c>
      <c r="S1629" s="9">
        <f t="shared" si="256"/>
        <v>14.925000000000001</v>
      </c>
      <c r="T1629" s="9">
        <f t="shared" si="257"/>
        <v>16.625</v>
      </c>
      <c r="U1629" s="8">
        <f t="shared" si="258"/>
        <v>16.341666666666669</v>
      </c>
      <c r="V1629" s="8">
        <f t="shared" si="259"/>
        <v>16.412500000000001</v>
      </c>
    </row>
    <row r="1630" spans="1:22" ht="13.5" x14ac:dyDescent="0.25">
      <c r="A1630" s="3">
        <f>RSI!A1630</f>
        <v>44686</v>
      </c>
      <c r="B1630" s="2">
        <f>RSI!B1630</f>
        <v>34.380000000000003</v>
      </c>
      <c r="C1630" s="2">
        <f>RSI!I1630</f>
        <v>3.5930533914127381</v>
      </c>
      <c r="D1630" s="2">
        <f>MACD!E1630</f>
        <v>0.72519388301325449</v>
      </c>
      <c r="E1630" s="2">
        <f>MACD!F1630</f>
        <v>0.58907532962361953</v>
      </c>
      <c r="F1630" s="2">
        <f>'Moving Avg'!D1630</f>
        <v>34.380000000000003</v>
      </c>
      <c r="G1630" s="2">
        <f>'Moving Avg'!F1630</f>
        <v>35.738999999999997</v>
      </c>
      <c r="H1630" s="2">
        <f>'Moving Avg'!G1630</f>
        <v>37.015600000000006</v>
      </c>
      <c r="I1630" s="2">
        <f>'Moving Avg'!H1630</f>
        <v>38.694249999999997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50</v>
      </c>
      <c r="N1630" s="8">
        <f t="shared" si="251"/>
        <v>0</v>
      </c>
      <c r="O1630" s="8">
        <f t="shared" si="252"/>
        <v>0</v>
      </c>
      <c r="P1630" s="8">
        <f t="shared" si="253"/>
        <v>33</v>
      </c>
      <c r="Q1630" s="9">
        <f t="shared" si="254"/>
        <v>22.45</v>
      </c>
      <c r="R1630" s="9">
        <f t="shared" si="255"/>
        <v>18.25</v>
      </c>
      <c r="S1630" s="9">
        <f t="shared" si="256"/>
        <v>22.35</v>
      </c>
      <c r="T1630" s="9">
        <f t="shared" si="257"/>
        <v>20.75</v>
      </c>
      <c r="U1630" s="8">
        <f t="shared" si="258"/>
        <v>21.016666666666669</v>
      </c>
      <c r="V1630" s="8">
        <f t="shared" si="259"/>
        <v>20.950000000000003</v>
      </c>
    </row>
    <row r="1631" spans="1:22" ht="13.5" x14ac:dyDescent="0.25">
      <c r="A1631" s="3">
        <f>RSI!A1631</f>
        <v>44687</v>
      </c>
      <c r="B1631" s="2">
        <f>RSI!B1631</f>
        <v>35.5</v>
      </c>
      <c r="C1631" s="2">
        <f>RSI!I1631</f>
        <v>41.191622994287634</v>
      </c>
      <c r="D1631" s="2">
        <f>MACD!E1631</f>
        <v>0.65405157751976617</v>
      </c>
      <c r="E1631" s="2">
        <f>MACD!F1631</f>
        <v>0.6020705792028489</v>
      </c>
      <c r="F1631" s="2">
        <f>'Moving Avg'!D1631</f>
        <v>34.603999999999999</v>
      </c>
      <c r="G1631" s="2">
        <f>'Moving Avg'!F1631</f>
        <v>35.689</v>
      </c>
      <c r="H1631" s="2">
        <f>'Moving Avg'!G1631</f>
        <v>36.99560000000001</v>
      </c>
      <c r="I1631" s="2">
        <f>'Moving Avg'!H1631</f>
        <v>38.660299999999999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  <c r="M1631" s="8">
        <f t="shared" si="250"/>
        <v>25</v>
      </c>
      <c r="N1631" s="8">
        <f t="shared" si="251"/>
        <v>0</v>
      </c>
      <c r="O1631" s="8">
        <f t="shared" si="252"/>
        <v>0</v>
      </c>
      <c r="P1631" s="8">
        <f t="shared" si="253"/>
        <v>83.5</v>
      </c>
      <c r="Q1631" s="9">
        <f t="shared" si="254"/>
        <v>21.274999999999999</v>
      </c>
      <c r="R1631" s="9">
        <f t="shared" si="255"/>
        <v>25.875</v>
      </c>
      <c r="S1631" s="9">
        <f t="shared" si="256"/>
        <v>41.325000000000003</v>
      </c>
      <c r="T1631" s="9">
        <f t="shared" si="257"/>
        <v>27.125</v>
      </c>
      <c r="U1631" s="8">
        <f t="shared" si="258"/>
        <v>29.491666666666664</v>
      </c>
      <c r="V1631" s="8">
        <f t="shared" si="259"/>
        <v>28.9</v>
      </c>
    </row>
    <row r="1632" spans="1:22" ht="13.5" x14ac:dyDescent="0.25">
      <c r="A1632" s="3">
        <f>RSI!A1632</f>
        <v>44690</v>
      </c>
      <c r="B1632" s="2">
        <f>RSI!B1632</f>
        <v>35.5</v>
      </c>
      <c r="C1632" s="2">
        <f>RSI!I1632</f>
        <v>41.191622994287634</v>
      </c>
      <c r="D1632" s="2">
        <f>MACD!E1632</f>
        <v>0.59655773045199822</v>
      </c>
      <c r="E1632" s="2">
        <f>MACD!F1632</f>
        <v>0.60096800945267881</v>
      </c>
      <c r="F1632" s="2">
        <f>'Moving Avg'!D1632</f>
        <v>34.828000000000003</v>
      </c>
      <c r="G1632" s="2">
        <f>'Moving Avg'!F1632</f>
        <v>35.638999999999996</v>
      </c>
      <c r="H1632" s="2">
        <f>'Moving Avg'!G1632</f>
        <v>36.975600000000007</v>
      </c>
      <c r="I1632" s="2">
        <f>'Moving Avg'!H1632</f>
        <v>38.626349999999995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  <c r="M1632" s="8">
        <f t="shared" si="250"/>
        <v>25</v>
      </c>
      <c r="N1632" s="8">
        <f t="shared" si="251"/>
        <v>45</v>
      </c>
      <c r="O1632" s="8">
        <f t="shared" si="252"/>
        <v>0</v>
      </c>
      <c r="P1632" s="8">
        <f t="shared" si="253"/>
        <v>83.5</v>
      </c>
      <c r="Q1632" s="9">
        <f t="shared" si="254"/>
        <v>37.024999999999999</v>
      </c>
      <c r="R1632" s="9">
        <f t="shared" si="255"/>
        <v>34.875</v>
      </c>
      <c r="S1632" s="9">
        <f t="shared" si="256"/>
        <v>48.075000000000003</v>
      </c>
      <c r="T1632" s="9">
        <f t="shared" si="257"/>
        <v>38.375</v>
      </c>
      <c r="U1632" s="8">
        <f t="shared" si="258"/>
        <v>39.991666666666667</v>
      </c>
      <c r="V1632" s="8">
        <f t="shared" si="259"/>
        <v>39.587500000000006</v>
      </c>
    </row>
    <row r="1633" spans="1:22" ht="13.5" x14ac:dyDescent="0.25">
      <c r="A1633" s="3">
        <f>RSI!A1633</f>
        <v>44691</v>
      </c>
      <c r="B1633" s="2">
        <f>RSI!B1633</f>
        <v>35.5</v>
      </c>
      <c r="C1633" s="2">
        <f>RSI!I1633</f>
        <v>41.191622994287634</v>
      </c>
      <c r="D1633" s="2">
        <f>MACD!E1633</f>
        <v>0.55041232057894263</v>
      </c>
      <c r="E1633" s="2">
        <f>MACD!F1633</f>
        <v>0.59085687167793166</v>
      </c>
      <c r="F1633" s="2">
        <f>'Moving Avg'!D1633</f>
        <v>35.052</v>
      </c>
      <c r="G1633" s="2">
        <f>'Moving Avg'!F1633</f>
        <v>35.588999999999999</v>
      </c>
      <c r="H1633" s="2">
        <f>'Moving Avg'!G1633</f>
        <v>36.955600000000011</v>
      </c>
      <c r="I1633" s="2">
        <f>'Moving Avg'!H1633</f>
        <v>38.592400000000005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  <c r="M1633" s="8">
        <f t="shared" si="250"/>
        <v>25</v>
      </c>
      <c r="N1633" s="8">
        <f t="shared" si="251"/>
        <v>100</v>
      </c>
      <c r="O1633" s="8">
        <f t="shared" si="252"/>
        <v>0</v>
      </c>
      <c r="P1633" s="8">
        <f t="shared" si="253"/>
        <v>83.5</v>
      </c>
      <c r="Q1633" s="9">
        <f t="shared" si="254"/>
        <v>56.274999999999999</v>
      </c>
      <c r="R1633" s="9">
        <f t="shared" si="255"/>
        <v>45.875</v>
      </c>
      <c r="S1633" s="9">
        <f t="shared" si="256"/>
        <v>56.325000000000003</v>
      </c>
      <c r="T1633" s="9">
        <f t="shared" si="257"/>
        <v>52.125</v>
      </c>
      <c r="U1633" s="8">
        <f t="shared" si="258"/>
        <v>52.82500000000001</v>
      </c>
      <c r="V1633" s="8">
        <f t="shared" si="259"/>
        <v>52.650000000000006</v>
      </c>
    </row>
    <row r="1634" spans="1:22" ht="13.5" x14ac:dyDescent="0.25">
      <c r="A1634" s="3">
        <f>RSI!A1634</f>
        <v>44692</v>
      </c>
      <c r="B1634" s="2">
        <f>RSI!B1634</f>
        <v>35.5</v>
      </c>
      <c r="C1634" s="2">
        <f>RSI!I1634</f>
        <v>41.191622994287634</v>
      </c>
      <c r="D1634" s="2">
        <f>MACD!E1634</f>
        <v>0.51368401004501862</v>
      </c>
      <c r="E1634" s="2">
        <f>MACD!F1634</f>
        <v>0.57542229935134903</v>
      </c>
      <c r="F1634" s="2">
        <f>'Moving Avg'!D1634</f>
        <v>35.275999999999996</v>
      </c>
      <c r="G1634" s="2">
        <f>'Moving Avg'!F1634</f>
        <v>35.539000000000001</v>
      </c>
      <c r="H1634" s="2">
        <f>'Moving Avg'!G1634</f>
        <v>36.935600000000008</v>
      </c>
      <c r="I1634" s="2">
        <f>'Moving Avg'!H1634</f>
        <v>38.558450000000001</v>
      </c>
      <c r="J1634" s="6" t="str">
        <f>OBV!F1634</f>
        <v>BULLISH</v>
      </c>
      <c r="K1634" s="6" t="str">
        <f>OBV!G1634</f>
        <v>NEUTRAL</v>
      </c>
      <c r="L1634" s="6" t="str">
        <f>OBV!H1634</f>
        <v>CONFIRMED BULLISH</v>
      </c>
      <c r="M1634" s="8">
        <f t="shared" si="250"/>
        <v>25</v>
      </c>
      <c r="N1634" s="8">
        <f t="shared" si="251"/>
        <v>100</v>
      </c>
      <c r="O1634" s="8">
        <f t="shared" si="252"/>
        <v>0</v>
      </c>
      <c r="P1634" s="8">
        <f t="shared" si="253"/>
        <v>83.5</v>
      </c>
      <c r="Q1634" s="9">
        <f t="shared" si="254"/>
        <v>56.274999999999999</v>
      </c>
      <c r="R1634" s="9">
        <f t="shared" si="255"/>
        <v>45.875</v>
      </c>
      <c r="S1634" s="9">
        <f t="shared" si="256"/>
        <v>56.325000000000003</v>
      </c>
      <c r="T1634" s="9">
        <f t="shared" si="257"/>
        <v>52.125</v>
      </c>
      <c r="U1634" s="8">
        <f t="shared" si="258"/>
        <v>52.82500000000001</v>
      </c>
      <c r="V1634" s="8">
        <f t="shared" si="259"/>
        <v>52.650000000000006</v>
      </c>
    </row>
    <row r="1635" spans="1:22" ht="13.5" x14ac:dyDescent="0.25">
      <c r="A1635" s="3">
        <f>RSI!A1635</f>
        <v>44693</v>
      </c>
      <c r="B1635" s="2">
        <f>RSI!B1635</f>
        <v>35.5</v>
      </c>
      <c r="C1635" s="2">
        <f>RSI!I1635</f>
        <v>41.191622994287634</v>
      </c>
      <c r="D1635" s="2">
        <f>MACD!E1635</f>
        <v>0.23552155580853196</v>
      </c>
      <c r="E1635" s="2">
        <f>MACD!F1635</f>
        <v>0.50744215064278564</v>
      </c>
      <c r="F1635" s="2">
        <f>'Moving Avg'!D1635</f>
        <v>35.5</v>
      </c>
      <c r="G1635" s="2">
        <f>'Moving Avg'!F1635</f>
        <v>35.488999999999997</v>
      </c>
      <c r="H1635" s="2">
        <f>'Moving Avg'!G1635</f>
        <v>36.882800000000003</v>
      </c>
      <c r="I1635" s="2">
        <f>'Moving Avg'!H1635</f>
        <v>38.524499999999996</v>
      </c>
      <c r="J1635" s="6" t="str">
        <f>OBV!F1635</f>
        <v>BULLISH</v>
      </c>
      <c r="K1635" s="6" t="str">
        <f>OBV!G1635</f>
        <v>NEUTRAL</v>
      </c>
      <c r="L1635" s="6" t="str">
        <f>OBV!H1635</f>
        <v>CONFIRMED BULLISH</v>
      </c>
      <c r="M1635" s="8">
        <f t="shared" si="250"/>
        <v>25</v>
      </c>
      <c r="N1635" s="8">
        <f t="shared" si="251"/>
        <v>100</v>
      </c>
      <c r="O1635" s="8">
        <f t="shared" si="252"/>
        <v>0</v>
      </c>
      <c r="P1635" s="8">
        <f t="shared" si="253"/>
        <v>83.5</v>
      </c>
      <c r="Q1635" s="9">
        <f t="shared" si="254"/>
        <v>56.274999999999999</v>
      </c>
      <c r="R1635" s="9">
        <f t="shared" si="255"/>
        <v>45.875</v>
      </c>
      <c r="S1635" s="9">
        <f t="shared" si="256"/>
        <v>56.325000000000003</v>
      </c>
      <c r="T1635" s="9">
        <f t="shared" si="257"/>
        <v>52.125</v>
      </c>
      <c r="U1635" s="8">
        <f t="shared" si="258"/>
        <v>52.82500000000001</v>
      </c>
      <c r="V1635" s="8">
        <f t="shared" si="259"/>
        <v>52.650000000000006</v>
      </c>
    </row>
    <row r="1636" spans="1:22" ht="13.5" x14ac:dyDescent="0.25">
      <c r="A1636" s="3">
        <f>RSI!A1636</f>
        <v>44694</v>
      </c>
      <c r="B1636" s="2">
        <f>RSI!B1636</f>
        <v>35.5</v>
      </c>
      <c r="C1636" s="2">
        <f>RSI!I1636</f>
        <v>41.191622994287634</v>
      </c>
      <c r="D1636" s="2">
        <f>MACD!E1636</f>
        <v>2.1404699445142228E-3</v>
      </c>
      <c r="E1636" s="2">
        <f>MACD!F1636</f>
        <v>0.40638181450313138</v>
      </c>
      <c r="F1636" s="2">
        <f>'Moving Avg'!D1636</f>
        <v>35.5</v>
      </c>
      <c r="G1636" s="2">
        <f>'Moving Avg'!F1636</f>
        <v>35.439</v>
      </c>
      <c r="H1636" s="2">
        <f>'Moving Avg'!G1636</f>
        <v>36.830000000000013</v>
      </c>
      <c r="I1636" s="2">
        <f>'Moving Avg'!H1636</f>
        <v>38.490550000000006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25</v>
      </c>
      <c r="N1636" s="8">
        <f t="shared" si="251"/>
        <v>100</v>
      </c>
      <c r="O1636" s="8">
        <f t="shared" si="252"/>
        <v>0</v>
      </c>
      <c r="P1636" s="8">
        <f t="shared" si="253"/>
        <v>33</v>
      </c>
      <c r="Q1636" s="9">
        <f t="shared" si="254"/>
        <v>48.7</v>
      </c>
      <c r="R1636" s="9">
        <f t="shared" si="255"/>
        <v>33.25</v>
      </c>
      <c r="S1636" s="9">
        <f t="shared" si="256"/>
        <v>33.6</v>
      </c>
      <c r="T1636" s="9">
        <f t="shared" si="257"/>
        <v>39.5</v>
      </c>
      <c r="U1636" s="8">
        <f t="shared" si="258"/>
        <v>38.516666666666673</v>
      </c>
      <c r="V1636" s="8">
        <f t="shared" si="259"/>
        <v>38.762500000000003</v>
      </c>
    </row>
    <row r="1637" spans="1:22" ht="13.5" x14ac:dyDescent="0.25">
      <c r="A1637" s="3">
        <f>RSI!A1637</f>
        <v>44697</v>
      </c>
      <c r="B1637" s="2">
        <f>RSI!B1637</f>
        <v>35.5</v>
      </c>
      <c r="C1637" s="2">
        <f>RSI!I1637</f>
        <v>41.191622994287634</v>
      </c>
      <c r="D1637" s="2">
        <f>MACD!E1637</f>
        <v>-0.19349588473463797</v>
      </c>
      <c r="E1637" s="2">
        <f>MACD!F1637</f>
        <v>0.28640627465557755</v>
      </c>
      <c r="F1637" s="2">
        <f>'Moving Avg'!D1637</f>
        <v>35.5</v>
      </c>
      <c r="G1637" s="2">
        <f>'Moving Avg'!F1637</f>
        <v>35.388999999999996</v>
      </c>
      <c r="H1637" s="2">
        <f>'Moving Avg'!G1637</f>
        <v>36.777200000000015</v>
      </c>
      <c r="I1637" s="2">
        <f>'Moving Avg'!H1637</f>
        <v>38.456600000000002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25</v>
      </c>
      <c r="N1637" s="8">
        <f t="shared" si="251"/>
        <v>100</v>
      </c>
      <c r="O1637" s="8">
        <f t="shared" si="252"/>
        <v>0</v>
      </c>
      <c r="P1637" s="8">
        <f t="shared" si="253"/>
        <v>33</v>
      </c>
      <c r="Q1637" s="9">
        <f t="shared" si="254"/>
        <v>48.7</v>
      </c>
      <c r="R1637" s="9">
        <f t="shared" si="255"/>
        <v>33.25</v>
      </c>
      <c r="S1637" s="9">
        <f t="shared" si="256"/>
        <v>33.6</v>
      </c>
      <c r="T1637" s="9">
        <f t="shared" si="257"/>
        <v>39.5</v>
      </c>
      <c r="U1637" s="8">
        <f t="shared" si="258"/>
        <v>38.516666666666673</v>
      </c>
      <c r="V1637" s="8">
        <f t="shared" si="259"/>
        <v>38.762500000000003</v>
      </c>
    </row>
    <row r="1638" spans="1:22" ht="13.5" x14ac:dyDescent="0.25">
      <c r="A1638" s="3">
        <f>RSI!A1638</f>
        <v>44698</v>
      </c>
      <c r="B1638" s="2">
        <f>RSI!B1638</f>
        <v>35.5</v>
      </c>
      <c r="C1638" s="2">
        <f>RSI!I1638</f>
        <v>41.191622994287634</v>
      </c>
      <c r="D1638" s="2">
        <f>MACD!E1638</f>
        <v>-0.35733068244924482</v>
      </c>
      <c r="E1638" s="2">
        <f>MACD!F1638</f>
        <v>0.15765888323461308</v>
      </c>
      <c r="F1638" s="2">
        <f>'Moving Avg'!D1638</f>
        <v>35.5</v>
      </c>
      <c r="G1638" s="2">
        <f>'Moving Avg'!F1638</f>
        <v>35.338999999999999</v>
      </c>
      <c r="H1638" s="2">
        <f>'Moving Avg'!G1638</f>
        <v>36.72440000000001</v>
      </c>
      <c r="I1638" s="2">
        <f>'Moving Avg'!H1638</f>
        <v>38.422649999999997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25</v>
      </c>
      <c r="N1638" s="8">
        <f t="shared" si="251"/>
        <v>100</v>
      </c>
      <c r="O1638" s="8">
        <f t="shared" si="252"/>
        <v>0</v>
      </c>
      <c r="P1638" s="8">
        <f t="shared" si="253"/>
        <v>33</v>
      </c>
      <c r="Q1638" s="9">
        <f t="shared" si="254"/>
        <v>48.7</v>
      </c>
      <c r="R1638" s="9">
        <f t="shared" si="255"/>
        <v>33.25</v>
      </c>
      <c r="S1638" s="9">
        <f t="shared" si="256"/>
        <v>33.6</v>
      </c>
      <c r="T1638" s="9">
        <f t="shared" si="257"/>
        <v>39.5</v>
      </c>
      <c r="U1638" s="8">
        <f t="shared" si="258"/>
        <v>38.516666666666673</v>
      </c>
      <c r="V1638" s="8">
        <f t="shared" si="259"/>
        <v>38.762500000000003</v>
      </c>
    </row>
    <row r="1639" spans="1:22" ht="13.5" x14ac:dyDescent="0.25">
      <c r="A1639" s="3">
        <f>RSI!A1639</f>
        <v>44699</v>
      </c>
      <c r="B1639" s="2">
        <f>RSI!B1639</f>
        <v>35.5</v>
      </c>
      <c r="C1639" s="2">
        <f>RSI!I1639</f>
        <v>41.191622994287634</v>
      </c>
      <c r="D1639" s="2">
        <f>MACD!E1639</f>
        <v>-0.494382667183487</v>
      </c>
      <c r="E1639" s="2">
        <f>MACD!F1639</f>
        <v>2.7250573150993065E-2</v>
      </c>
      <c r="F1639" s="2">
        <f>'Moving Avg'!D1639</f>
        <v>35.5</v>
      </c>
      <c r="G1639" s="2">
        <f>'Moving Avg'!F1639</f>
        <v>35.289000000000001</v>
      </c>
      <c r="H1639" s="2">
        <f>'Moving Avg'!G1639</f>
        <v>36.671600000000005</v>
      </c>
      <c r="I1639" s="2">
        <f>'Moving Avg'!H1639</f>
        <v>38.3887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  <c r="M1639" s="8">
        <f t="shared" si="250"/>
        <v>25</v>
      </c>
      <c r="N1639" s="8">
        <f t="shared" si="251"/>
        <v>100</v>
      </c>
      <c r="O1639" s="8">
        <f t="shared" si="252"/>
        <v>0</v>
      </c>
      <c r="P1639" s="8">
        <f t="shared" si="253"/>
        <v>33</v>
      </c>
      <c r="Q1639" s="9">
        <f t="shared" si="254"/>
        <v>48.7</v>
      </c>
      <c r="R1639" s="9">
        <f t="shared" si="255"/>
        <v>33.25</v>
      </c>
      <c r="S1639" s="9">
        <f t="shared" si="256"/>
        <v>33.6</v>
      </c>
      <c r="T1639" s="9">
        <f t="shared" si="257"/>
        <v>39.5</v>
      </c>
      <c r="U1639" s="8">
        <f t="shared" si="258"/>
        <v>38.516666666666673</v>
      </c>
      <c r="V1639" s="8">
        <f t="shared" si="259"/>
        <v>38.762500000000003</v>
      </c>
    </row>
    <row r="1640" spans="1:22" ht="13.5" x14ac:dyDescent="0.25">
      <c r="A1640" s="3">
        <f>RSI!A1640</f>
        <v>44700</v>
      </c>
      <c r="B1640" s="2">
        <f>RSI!B1640</f>
        <v>35.450000000000003</v>
      </c>
      <c r="C1640" s="2">
        <f>RSI!I1640</f>
        <v>39.840177930900417</v>
      </c>
      <c r="D1640" s="2">
        <f>MACD!E1640</f>
        <v>-0.60518541685068072</v>
      </c>
      <c r="E1640" s="2">
        <f>MACD!F1640</f>
        <v>-9.923662484934169E-2</v>
      </c>
      <c r="F1640" s="2">
        <f>'Moving Avg'!D1640</f>
        <v>35.489999999999995</v>
      </c>
      <c r="G1640" s="2">
        <f>'Moving Avg'!F1640</f>
        <v>35.261499999999998</v>
      </c>
      <c r="H1640" s="2">
        <f>'Moving Avg'!G1640</f>
        <v>36.61780000000001</v>
      </c>
      <c r="I1640" s="2">
        <f>'Moving Avg'!H1640</f>
        <v>38.360799999999998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  <c r="M1640" s="8">
        <f t="shared" si="250"/>
        <v>25</v>
      </c>
      <c r="N1640" s="8">
        <f t="shared" si="251"/>
        <v>100</v>
      </c>
      <c r="O1640" s="8">
        <f t="shared" si="252"/>
        <v>0</v>
      </c>
      <c r="P1640" s="8">
        <f t="shared" si="253"/>
        <v>16.5</v>
      </c>
      <c r="Q1640" s="9">
        <f t="shared" si="254"/>
        <v>46.225000000000001</v>
      </c>
      <c r="R1640" s="9">
        <f t="shared" si="255"/>
        <v>29.125</v>
      </c>
      <c r="S1640" s="9">
        <f t="shared" si="256"/>
        <v>26.175000000000001</v>
      </c>
      <c r="T1640" s="9">
        <f t="shared" si="257"/>
        <v>35.375</v>
      </c>
      <c r="U1640" s="8">
        <f t="shared" si="258"/>
        <v>33.841666666666661</v>
      </c>
      <c r="V1640" s="8">
        <f t="shared" si="259"/>
        <v>34.224999999999994</v>
      </c>
    </row>
    <row r="1641" spans="1:22" ht="13.5" x14ac:dyDescent="0.25">
      <c r="A1641" s="3">
        <f>RSI!A1641</f>
        <v>44701</v>
      </c>
      <c r="B1641" s="2">
        <f>RSI!B1641</f>
        <v>35.450000000000003</v>
      </c>
      <c r="C1641" s="2">
        <f>RSI!I1641</f>
        <v>39.840177930900417</v>
      </c>
      <c r="D1641" s="2">
        <f>MACD!E1641</f>
        <v>-0.52498602793637161</v>
      </c>
      <c r="E1641" s="2">
        <f>MACD!F1641</f>
        <v>-0.18438650546674767</v>
      </c>
      <c r="F1641" s="2">
        <f>'Moving Avg'!D1641</f>
        <v>35.479999999999997</v>
      </c>
      <c r="G1641" s="2">
        <f>'Moving Avg'!F1641</f>
        <v>35.234000000000002</v>
      </c>
      <c r="H1641" s="2">
        <f>'Moving Avg'!G1641</f>
        <v>36.564000000000014</v>
      </c>
      <c r="I1641" s="2">
        <f>'Moving Avg'!H1641</f>
        <v>38.332899999999995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  <c r="M1641" s="8">
        <f t="shared" si="250"/>
        <v>25</v>
      </c>
      <c r="N1641" s="8">
        <f t="shared" si="251"/>
        <v>100</v>
      </c>
      <c r="O1641" s="8">
        <f t="shared" si="252"/>
        <v>0</v>
      </c>
      <c r="P1641" s="8">
        <f t="shared" si="253"/>
        <v>16.5</v>
      </c>
      <c r="Q1641" s="9">
        <f t="shared" si="254"/>
        <v>46.225000000000001</v>
      </c>
      <c r="R1641" s="9">
        <f t="shared" si="255"/>
        <v>29.125</v>
      </c>
      <c r="S1641" s="9">
        <f t="shared" si="256"/>
        <v>26.175000000000001</v>
      </c>
      <c r="T1641" s="9">
        <f t="shared" si="257"/>
        <v>35.375</v>
      </c>
      <c r="U1641" s="8">
        <f t="shared" si="258"/>
        <v>33.841666666666661</v>
      </c>
      <c r="V1641" s="8">
        <f t="shared" si="259"/>
        <v>34.224999999999994</v>
      </c>
    </row>
    <row r="1642" spans="1:22" ht="13.5" x14ac:dyDescent="0.25">
      <c r="A1642" s="3">
        <f>RSI!A1642</f>
        <v>44704</v>
      </c>
      <c r="B1642" s="2">
        <f>RSI!B1642</f>
        <v>35.450000000000003</v>
      </c>
      <c r="C1642" s="2">
        <f>RSI!I1642</f>
        <v>39.84017793090041</v>
      </c>
      <c r="D1642" s="2">
        <f>MACD!E1642</f>
        <v>-0.4555992015455459</v>
      </c>
      <c r="E1642" s="2">
        <f>MACD!F1642</f>
        <v>-0.23862904468250734</v>
      </c>
      <c r="F1642" s="2">
        <f>'Moving Avg'!D1642</f>
        <v>35.470000000000006</v>
      </c>
      <c r="G1642" s="2">
        <f>'Moving Avg'!F1642</f>
        <v>35.206500000000005</v>
      </c>
      <c r="H1642" s="2">
        <f>'Moving Avg'!G1642</f>
        <v>36.510200000000012</v>
      </c>
      <c r="I1642" s="2">
        <f>'Moving Avg'!H1642</f>
        <v>38.304999999999993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0"/>
        <v>25</v>
      </c>
      <c r="N1642" s="8">
        <f t="shared" si="251"/>
        <v>100</v>
      </c>
      <c r="O1642" s="8">
        <f t="shared" si="252"/>
        <v>0</v>
      </c>
      <c r="P1642" s="8">
        <f t="shared" si="253"/>
        <v>16.5</v>
      </c>
      <c r="Q1642" s="9">
        <f t="shared" si="254"/>
        <v>46.225000000000001</v>
      </c>
      <c r="R1642" s="9">
        <f t="shared" si="255"/>
        <v>29.125</v>
      </c>
      <c r="S1642" s="9">
        <f t="shared" si="256"/>
        <v>26.175000000000001</v>
      </c>
      <c r="T1642" s="9">
        <f t="shared" si="257"/>
        <v>35.375</v>
      </c>
      <c r="U1642" s="8">
        <f t="shared" si="258"/>
        <v>33.841666666666661</v>
      </c>
      <c r="V1642" s="8">
        <f t="shared" si="259"/>
        <v>34.224999999999994</v>
      </c>
    </row>
    <row r="1643" spans="1:22" ht="13.5" x14ac:dyDescent="0.25">
      <c r="A1643" s="3">
        <f>RSI!A1643</f>
        <v>44705</v>
      </c>
      <c r="B1643" s="2">
        <f>RSI!B1643</f>
        <v>35</v>
      </c>
      <c r="C1643" s="2">
        <f>RSI!I1643</f>
        <v>29.106003848307466</v>
      </c>
      <c r="D1643" s="2">
        <f>MACD!E1643</f>
        <v>-0.36214115578012951</v>
      </c>
      <c r="E1643" s="2">
        <f>MACD!F1643</f>
        <v>-0.2633314669020318</v>
      </c>
      <c r="F1643" s="2">
        <f>'Moving Avg'!D1643</f>
        <v>35.370000000000005</v>
      </c>
      <c r="G1643" s="2">
        <f>'Moving Avg'!F1643</f>
        <v>35.156500000000008</v>
      </c>
      <c r="H1643" s="2">
        <f>'Moving Avg'!G1643</f>
        <v>36.447400000000009</v>
      </c>
      <c r="I1643" s="2">
        <f>'Moving Avg'!H1643</f>
        <v>38.274849999999994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0"/>
        <v>50</v>
      </c>
      <c r="N1643" s="8">
        <f t="shared" si="251"/>
        <v>100</v>
      </c>
      <c r="O1643" s="8">
        <f t="shared" si="252"/>
        <v>0</v>
      </c>
      <c r="P1643" s="8">
        <f t="shared" si="253"/>
        <v>16.5</v>
      </c>
      <c r="Q1643" s="9">
        <f t="shared" si="254"/>
        <v>54.975000000000001</v>
      </c>
      <c r="R1643" s="9">
        <f t="shared" si="255"/>
        <v>34.125</v>
      </c>
      <c r="S1643" s="9">
        <f t="shared" si="256"/>
        <v>29.925000000000001</v>
      </c>
      <c r="T1643" s="9">
        <f t="shared" si="257"/>
        <v>41.625</v>
      </c>
      <c r="U1643" s="8">
        <f t="shared" si="258"/>
        <v>39.674999999999997</v>
      </c>
      <c r="V1643" s="8">
        <f t="shared" si="259"/>
        <v>40.162499999999994</v>
      </c>
    </row>
    <row r="1644" spans="1:22" ht="13.5" x14ac:dyDescent="0.25">
      <c r="A1644" s="3">
        <f>RSI!A1644</f>
        <v>44706</v>
      </c>
      <c r="B1644" s="2">
        <f>RSI!B1644</f>
        <v>35</v>
      </c>
      <c r="C1644" s="2">
        <f>RSI!I1644</f>
        <v>29.106003848307481</v>
      </c>
      <c r="D1644" s="2">
        <f>MACD!E1644</f>
        <v>-0.27909406971571826</v>
      </c>
      <c r="E1644" s="2">
        <f>MACD!F1644</f>
        <v>-0.26648398746476909</v>
      </c>
      <c r="F1644" s="2">
        <f>'Moving Avg'!D1644</f>
        <v>35.270000000000003</v>
      </c>
      <c r="G1644" s="2">
        <f>'Moving Avg'!F1644</f>
        <v>35.106500000000004</v>
      </c>
      <c r="H1644" s="2">
        <f>'Moving Avg'!G1644</f>
        <v>36.384600000000013</v>
      </c>
      <c r="I1644" s="2">
        <f>'Moving Avg'!H1644</f>
        <v>38.244699999999995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  <c r="M1644" s="8">
        <f t="shared" si="250"/>
        <v>50</v>
      </c>
      <c r="N1644" s="8">
        <f t="shared" si="251"/>
        <v>45</v>
      </c>
      <c r="O1644" s="8">
        <f t="shared" si="252"/>
        <v>0</v>
      </c>
      <c r="P1644" s="8">
        <f t="shared" si="253"/>
        <v>16.5</v>
      </c>
      <c r="Q1644" s="9">
        <f t="shared" si="254"/>
        <v>35.725000000000001</v>
      </c>
      <c r="R1644" s="9">
        <f t="shared" si="255"/>
        <v>23.125</v>
      </c>
      <c r="S1644" s="9">
        <f t="shared" si="256"/>
        <v>21.675000000000001</v>
      </c>
      <c r="T1644" s="9">
        <f t="shared" si="257"/>
        <v>27.875</v>
      </c>
      <c r="U1644" s="8">
        <f t="shared" si="258"/>
        <v>26.841666666666669</v>
      </c>
      <c r="V1644" s="8">
        <f t="shared" si="259"/>
        <v>27.1</v>
      </c>
    </row>
    <row r="1645" spans="1:22" ht="13.5" x14ac:dyDescent="0.25">
      <c r="A1645" s="3">
        <f>RSI!A1645</f>
        <v>44707</v>
      </c>
      <c r="B1645" s="2">
        <f>RSI!B1645</f>
        <v>35</v>
      </c>
      <c r="C1645" s="2">
        <f>RSI!I1645</f>
        <v>29.106003848307481</v>
      </c>
      <c r="D1645" s="2">
        <f>MACD!E1645</f>
        <v>-0.20515012399897614</v>
      </c>
      <c r="E1645" s="2">
        <f>MACD!F1645</f>
        <v>-0.25421721477161052</v>
      </c>
      <c r="F1645" s="2">
        <f>'Moving Avg'!D1645</f>
        <v>35.18</v>
      </c>
      <c r="G1645" s="2">
        <f>'Moving Avg'!F1645</f>
        <v>35.137500000000003</v>
      </c>
      <c r="H1645" s="2">
        <f>'Moving Avg'!G1645</f>
        <v>36.321800000000017</v>
      </c>
      <c r="I1645" s="2">
        <f>'Moving Avg'!H1645</f>
        <v>38.214549999999996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  <c r="M1645" s="8">
        <f t="shared" si="250"/>
        <v>50</v>
      </c>
      <c r="N1645" s="8">
        <f t="shared" si="251"/>
        <v>0</v>
      </c>
      <c r="O1645" s="8">
        <f t="shared" si="252"/>
        <v>0</v>
      </c>
      <c r="P1645" s="8">
        <f t="shared" si="253"/>
        <v>16.5</v>
      </c>
      <c r="Q1645" s="9">
        <f t="shared" si="254"/>
        <v>19.975000000000001</v>
      </c>
      <c r="R1645" s="9">
        <f t="shared" si="255"/>
        <v>14.125</v>
      </c>
      <c r="S1645" s="9">
        <f t="shared" si="256"/>
        <v>14.925000000000001</v>
      </c>
      <c r="T1645" s="9">
        <f t="shared" si="257"/>
        <v>16.625</v>
      </c>
      <c r="U1645" s="8">
        <f t="shared" si="258"/>
        <v>16.341666666666669</v>
      </c>
      <c r="V1645" s="8">
        <f t="shared" si="259"/>
        <v>16.412500000000001</v>
      </c>
    </row>
    <row r="1646" spans="1:22" ht="13.5" x14ac:dyDescent="0.25">
      <c r="A1646" s="3">
        <f>RSI!A1646</f>
        <v>44708</v>
      </c>
      <c r="B1646" s="2">
        <f>RSI!B1646</f>
        <v>35</v>
      </c>
      <c r="C1646" s="2">
        <f>RSI!I1646</f>
        <v>29.106003848307481</v>
      </c>
      <c r="D1646" s="2">
        <f>MACD!E1646</f>
        <v>-0.139180934346264</v>
      </c>
      <c r="E1646" s="2">
        <f>MACD!F1646</f>
        <v>-0.23120995868654123</v>
      </c>
      <c r="F1646" s="2">
        <f>'Moving Avg'!D1646</f>
        <v>35.089999999999996</v>
      </c>
      <c r="G1646" s="2">
        <f>'Moving Avg'!F1646</f>
        <v>35.168500000000002</v>
      </c>
      <c r="H1646" s="2">
        <f>'Moving Avg'!G1646</f>
        <v>36.259000000000015</v>
      </c>
      <c r="I1646" s="2">
        <f>'Moving Avg'!H1646</f>
        <v>38.184399999999997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  <c r="M1646" s="8">
        <f t="shared" si="250"/>
        <v>50</v>
      </c>
      <c r="N1646" s="8">
        <f t="shared" si="251"/>
        <v>0</v>
      </c>
      <c r="O1646" s="8">
        <f t="shared" si="252"/>
        <v>0</v>
      </c>
      <c r="P1646" s="8">
        <f t="shared" si="253"/>
        <v>16.5</v>
      </c>
      <c r="Q1646" s="9">
        <f t="shared" si="254"/>
        <v>19.975000000000001</v>
      </c>
      <c r="R1646" s="9">
        <f t="shared" si="255"/>
        <v>14.125</v>
      </c>
      <c r="S1646" s="9">
        <f t="shared" si="256"/>
        <v>14.925000000000001</v>
      </c>
      <c r="T1646" s="9">
        <f t="shared" si="257"/>
        <v>16.625</v>
      </c>
      <c r="U1646" s="8">
        <f t="shared" si="258"/>
        <v>16.341666666666669</v>
      </c>
      <c r="V1646" s="8">
        <f t="shared" si="259"/>
        <v>16.412500000000001</v>
      </c>
    </row>
    <row r="1647" spans="1:22" ht="13.5" x14ac:dyDescent="0.25">
      <c r="A1647" s="3">
        <f>RSI!A1647</f>
        <v>44711</v>
      </c>
      <c r="B1647" s="2">
        <f>RSI!B1647</f>
        <v>35</v>
      </c>
      <c r="C1647" s="2">
        <f>RSI!I1647</f>
        <v>29.106003848307481</v>
      </c>
      <c r="D1647" s="2">
        <f>MACD!E1647</f>
        <v>-8.0211558585929765E-2</v>
      </c>
      <c r="E1647" s="2">
        <f>MACD!F1647</f>
        <v>-0.20101027866641896</v>
      </c>
      <c r="F1647" s="2">
        <f>'Moving Avg'!D1647</f>
        <v>35</v>
      </c>
      <c r="G1647" s="2">
        <f>'Moving Avg'!F1647</f>
        <v>35.1995</v>
      </c>
      <c r="H1647" s="2">
        <f>'Moving Avg'!G1647</f>
        <v>36.196200000000012</v>
      </c>
      <c r="I1647" s="2">
        <f>'Moving Avg'!H1647</f>
        <v>38.154249999999998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  <c r="M1647" s="8">
        <f t="shared" si="250"/>
        <v>50</v>
      </c>
      <c r="N1647" s="8">
        <f t="shared" si="251"/>
        <v>0</v>
      </c>
      <c r="O1647" s="8">
        <f t="shared" si="252"/>
        <v>0</v>
      </c>
      <c r="P1647" s="8">
        <f t="shared" si="253"/>
        <v>16.5</v>
      </c>
      <c r="Q1647" s="9">
        <f t="shared" si="254"/>
        <v>19.975000000000001</v>
      </c>
      <c r="R1647" s="9">
        <f t="shared" si="255"/>
        <v>14.125</v>
      </c>
      <c r="S1647" s="9">
        <f t="shared" si="256"/>
        <v>14.925000000000001</v>
      </c>
      <c r="T1647" s="9">
        <f t="shared" si="257"/>
        <v>16.625</v>
      </c>
      <c r="U1647" s="8">
        <f t="shared" si="258"/>
        <v>16.341666666666669</v>
      </c>
      <c r="V1647" s="8">
        <f t="shared" si="259"/>
        <v>16.412500000000001</v>
      </c>
    </row>
    <row r="1648" spans="1:22" ht="13.5" x14ac:dyDescent="0.25">
      <c r="A1648" s="3">
        <f>RSI!A1648</f>
        <v>44712</v>
      </c>
      <c r="B1648" s="2">
        <f>RSI!B1648</f>
        <v>35</v>
      </c>
      <c r="C1648" s="2">
        <f>RSI!I1648</f>
        <v>29.106003848307481</v>
      </c>
      <c r="D1648" s="2">
        <f>MACD!E1648</f>
        <v>-2.7398383177271057E-2</v>
      </c>
      <c r="E1648" s="2">
        <f>MACD!F1648</f>
        <v>-0.16628789956858939</v>
      </c>
      <c r="F1648" s="2">
        <f>'Moving Avg'!D1648</f>
        <v>35</v>
      </c>
      <c r="G1648" s="2">
        <f>'Moving Avg'!F1648</f>
        <v>35.230499999999992</v>
      </c>
      <c r="H1648" s="2">
        <f>'Moving Avg'!G1648</f>
        <v>36.133400000000009</v>
      </c>
      <c r="I1648" s="2">
        <f>'Moving Avg'!H1648</f>
        <v>38.124099999999991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  <c r="M1648" s="8">
        <f t="shared" si="250"/>
        <v>50</v>
      </c>
      <c r="N1648" s="8">
        <f t="shared" si="251"/>
        <v>0</v>
      </c>
      <c r="O1648" s="8">
        <f t="shared" si="252"/>
        <v>0</v>
      </c>
      <c r="P1648" s="8">
        <f t="shared" si="253"/>
        <v>33</v>
      </c>
      <c r="Q1648" s="9">
        <f t="shared" si="254"/>
        <v>22.45</v>
      </c>
      <c r="R1648" s="9">
        <f t="shared" si="255"/>
        <v>18.25</v>
      </c>
      <c r="S1648" s="9">
        <f t="shared" si="256"/>
        <v>22.35</v>
      </c>
      <c r="T1648" s="9">
        <f t="shared" si="257"/>
        <v>20.75</v>
      </c>
      <c r="U1648" s="8">
        <f t="shared" si="258"/>
        <v>21.016666666666669</v>
      </c>
      <c r="V1648" s="8">
        <f t="shared" si="259"/>
        <v>20.950000000000003</v>
      </c>
    </row>
    <row r="1649" spans="1:22" ht="13.5" x14ac:dyDescent="0.25">
      <c r="A1649" s="3">
        <f>RSI!A1649</f>
        <v>44713</v>
      </c>
      <c r="B1649" s="2">
        <f>RSI!B1649</f>
        <v>35</v>
      </c>
      <c r="C1649" s="2">
        <f>RSI!I1649</f>
        <v>29.106003848307481</v>
      </c>
      <c r="D1649" s="2">
        <f>MACD!E1649</f>
        <v>1.9989698788791088E-2</v>
      </c>
      <c r="E1649" s="2">
        <f>MACD!F1649</f>
        <v>-0.1290323798971133</v>
      </c>
      <c r="F1649" s="2">
        <f>'Moving Avg'!D1649</f>
        <v>35</v>
      </c>
      <c r="G1649" s="2">
        <f>'Moving Avg'!F1649</f>
        <v>35.261499999999998</v>
      </c>
      <c r="H1649" s="2">
        <f>'Moving Avg'!G1649</f>
        <v>36.070600000000006</v>
      </c>
      <c r="I1649" s="2">
        <f>'Moving Avg'!H1649</f>
        <v>38.093949999999992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  <c r="M1649" s="8">
        <f t="shared" si="250"/>
        <v>50</v>
      </c>
      <c r="N1649" s="8">
        <f t="shared" si="251"/>
        <v>0</v>
      </c>
      <c r="O1649" s="8">
        <f t="shared" si="252"/>
        <v>0</v>
      </c>
      <c r="P1649" s="8">
        <f t="shared" si="253"/>
        <v>33</v>
      </c>
      <c r="Q1649" s="9">
        <f t="shared" si="254"/>
        <v>22.45</v>
      </c>
      <c r="R1649" s="9">
        <f t="shared" si="255"/>
        <v>18.25</v>
      </c>
      <c r="S1649" s="9">
        <f t="shared" si="256"/>
        <v>22.35</v>
      </c>
      <c r="T1649" s="9">
        <f t="shared" si="257"/>
        <v>20.75</v>
      </c>
      <c r="U1649" s="8">
        <f t="shared" si="258"/>
        <v>21.016666666666669</v>
      </c>
      <c r="V1649" s="8">
        <f t="shared" si="259"/>
        <v>20.950000000000003</v>
      </c>
    </row>
    <row r="1650" spans="1:22" ht="13.5" x14ac:dyDescent="0.25">
      <c r="A1650" s="3">
        <f>RSI!A1650</f>
        <v>44714</v>
      </c>
      <c r="B1650" s="2">
        <f>RSI!B1650</f>
        <v>35</v>
      </c>
      <c r="C1650" s="2">
        <f>RSI!I1650</f>
        <v>29.106003848307481</v>
      </c>
      <c r="D1650" s="2">
        <f>MACD!E1650</f>
        <v>5.4895008605065243E-2</v>
      </c>
      <c r="E1650" s="2">
        <f>MACD!F1650</f>
        <v>-9.224690219667761E-2</v>
      </c>
      <c r="F1650" s="2">
        <f>'Moving Avg'!D1650</f>
        <v>35</v>
      </c>
      <c r="G1650" s="2">
        <f>'Moving Avg'!F1650</f>
        <v>35.292499999999997</v>
      </c>
      <c r="H1650" s="2">
        <f>'Moving Avg'!G1650</f>
        <v>36.007800000000003</v>
      </c>
      <c r="I1650" s="2">
        <f>'Moving Avg'!H1650</f>
        <v>38.063799999999993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50</v>
      </c>
      <c r="N1650" s="8">
        <f t="shared" si="251"/>
        <v>0</v>
      </c>
      <c r="O1650" s="8">
        <f t="shared" si="252"/>
        <v>0</v>
      </c>
      <c r="P1650" s="8">
        <f t="shared" si="253"/>
        <v>33</v>
      </c>
      <c r="Q1650" s="9">
        <f t="shared" si="254"/>
        <v>22.45</v>
      </c>
      <c r="R1650" s="9">
        <f t="shared" si="255"/>
        <v>18.25</v>
      </c>
      <c r="S1650" s="9">
        <f t="shared" si="256"/>
        <v>22.35</v>
      </c>
      <c r="T1650" s="9">
        <f t="shared" si="257"/>
        <v>20.75</v>
      </c>
      <c r="U1650" s="8">
        <f t="shared" si="258"/>
        <v>21.016666666666669</v>
      </c>
      <c r="V1650" s="8">
        <f t="shared" si="259"/>
        <v>20.950000000000003</v>
      </c>
    </row>
    <row r="1651" spans="1:22" ht="13.5" x14ac:dyDescent="0.25">
      <c r="A1651" s="3">
        <f>RSI!A1651</f>
        <v>44715</v>
      </c>
      <c r="B1651" s="2">
        <f>RSI!B1651</f>
        <v>35</v>
      </c>
      <c r="C1651" s="2">
        <f>RSI!I1651</f>
        <v>29.106003848307466</v>
      </c>
      <c r="D1651" s="2">
        <f>MACD!E1651</f>
        <v>8.6745094545392476E-2</v>
      </c>
      <c r="E1651" s="2">
        <f>MACD!F1651</f>
        <v>-5.6448502848263596E-2</v>
      </c>
      <c r="F1651" s="2">
        <f>'Moving Avg'!D1651</f>
        <v>35</v>
      </c>
      <c r="G1651" s="2">
        <f>'Moving Avg'!F1651</f>
        <v>35.267499999999998</v>
      </c>
      <c r="H1651" s="2">
        <f>'Moving Avg'!G1651</f>
        <v>35.945</v>
      </c>
      <c r="I1651" s="2">
        <f>'Moving Avg'!H1651</f>
        <v>38.033649999999994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50</v>
      </c>
      <c r="N1651" s="8">
        <f t="shared" si="251"/>
        <v>0</v>
      </c>
      <c r="O1651" s="8">
        <f t="shared" si="252"/>
        <v>0</v>
      </c>
      <c r="P1651" s="8">
        <f t="shared" si="253"/>
        <v>33</v>
      </c>
      <c r="Q1651" s="9">
        <f t="shared" si="254"/>
        <v>22.45</v>
      </c>
      <c r="R1651" s="9">
        <f t="shared" si="255"/>
        <v>18.25</v>
      </c>
      <c r="S1651" s="9">
        <f t="shared" si="256"/>
        <v>22.35</v>
      </c>
      <c r="T1651" s="9">
        <f t="shared" si="257"/>
        <v>20.75</v>
      </c>
      <c r="U1651" s="8">
        <f t="shared" si="258"/>
        <v>21.016666666666669</v>
      </c>
      <c r="V1651" s="8">
        <f t="shared" si="259"/>
        <v>20.950000000000003</v>
      </c>
    </row>
    <row r="1652" spans="1:22" ht="13.5" x14ac:dyDescent="0.25">
      <c r="A1652" s="3">
        <f>RSI!A1652</f>
        <v>44718</v>
      </c>
      <c r="B1652" s="2">
        <f>RSI!B1652</f>
        <v>35</v>
      </c>
      <c r="C1652" s="2">
        <f>RSI!I1652</f>
        <v>29.106003848307466</v>
      </c>
      <c r="D1652" s="2">
        <f>MACD!E1652</f>
        <v>0.11583852262347705</v>
      </c>
      <c r="E1652" s="2">
        <f>MACD!F1652</f>
        <v>-2.1991097753915473E-2</v>
      </c>
      <c r="F1652" s="2">
        <f>'Moving Avg'!D1652</f>
        <v>35</v>
      </c>
      <c r="G1652" s="2">
        <f>'Moving Avg'!F1652</f>
        <v>35.242499999999993</v>
      </c>
      <c r="H1652" s="2">
        <f>'Moving Avg'!G1652</f>
        <v>35.882200000000005</v>
      </c>
      <c r="I1652" s="2">
        <f>'Moving Avg'!H1652</f>
        <v>38.003500000000003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50</v>
      </c>
      <c r="N1652" s="8">
        <f t="shared" si="251"/>
        <v>0</v>
      </c>
      <c r="O1652" s="8">
        <f t="shared" si="252"/>
        <v>0</v>
      </c>
      <c r="P1652" s="8">
        <f t="shared" si="253"/>
        <v>33</v>
      </c>
      <c r="Q1652" s="9">
        <f t="shared" si="254"/>
        <v>22.45</v>
      </c>
      <c r="R1652" s="9">
        <f t="shared" si="255"/>
        <v>18.25</v>
      </c>
      <c r="S1652" s="9">
        <f t="shared" si="256"/>
        <v>22.35</v>
      </c>
      <c r="T1652" s="9">
        <f t="shared" si="257"/>
        <v>20.75</v>
      </c>
      <c r="U1652" s="8">
        <f t="shared" si="258"/>
        <v>21.016666666666669</v>
      </c>
      <c r="V1652" s="8">
        <f t="shared" si="259"/>
        <v>20.950000000000003</v>
      </c>
    </row>
    <row r="1653" spans="1:22" ht="13.5" x14ac:dyDescent="0.25">
      <c r="A1653" s="3">
        <f>RSI!A1653</f>
        <v>44719</v>
      </c>
      <c r="B1653" s="2">
        <f>RSI!B1653</f>
        <v>35</v>
      </c>
      <c r="C1653" s="2">
        <f>RSI!I1653</f>
        <v>29.106003848307466</v>
      </c>
      <c r="D1653" s="2">
        <f>MACD!E1653</f>
        <v>7.3209857754477525E-2</v>
      </c>
      <c r="E1653" s="2">
        <f>MACD!F1653</f>
        <v>-2.9509066522368718E-3</v>
      </c>
      <c r="F1653" s="2">
        <f>'Moving Avg'!D1653</f>
        <v>35</v>
      </c>
      <c r="G1653" s="2">
        <f>'Moving Avg'!F1653</f>
        <v>35.217499999999994</v>
      </c>
      <c r="H1653" s="2">
        <f>'Moving Avg'!G1653</f>
        <v>35.819400000000002</v>
      </c>
      <c r="I1653" s="2">
        <f>'Moving Avg'!H1653</f>
        <v>37.973350000000003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50</v>
      </c>
      <c r="N1653" s="8">
        <f t="shared" si="251"/>
        <v>0</v>
      </c>
      <c r="O1653" s="8">
        <f t="shared" si="252"/>
        <v>0</v>
      </c>
      <c r="P1653" s="8">
        <f t="shared" si="253"/>
        <v>33</v>
      </c>
      <c r="Q1653" s="9">
        <f t="shared" si="254"/>
        <v>22.45</v>
      </c>
      <c r="R1653" s="9">
        <f t="shared" si="255"/>
        <v>18.25</v>
      </c>
      <c r="S1653" s="9">
        <f t="shared" si="256"/>
        <v>22.35</v>
      </c>
      <c r="T1653" s="9">
        <f t="shared" si="257"/>
        <v>20.75</v>
      </c>
      <c r="U1653" s="8">
        <f t="shared" si="258"/>
        <v>21.016666666666669</v>
      </c>
      <c r="V1653" s="8">
        <f t="shared" si="259"/>
        <v>20.950000000000003</v>
      </c>
    </row>
    <row r="1654" spans="1:22" ht="13.5" x14ac:dyDescent="0.25">
      <c r="A1654" s="3">
        <f>RSI!A1654</f>
        <v>44720</v>
      </c>
      <c r="B1654" s="2">
        <f>RSI!B1654</f>
        <v>35.5</v>
      </c>
      <c r="C1654" s="2">
        <f>RSI!I1654</f>
        <v>57.71186022302809</v>
      </c>
      <c r="D1654" s="2">
        <f>MACD!E1654</f>
        <v>1.939993737401835E-3</v>
      </c>
      <c r="E1654" s="2">
        <f>MACD!F1654</f>
        <v>-1.9727265743091304E-3</v>
      </c>
      <c r="F1654" s="2">
        <f>'Moving Avg'!D1654</f>
        <v>35.1</v>
      </c>
      <c r="G1654" s="2">
        <f>'Moving Avg'!F1654</f>
        <v>35.217499999999994</v>
      </c>
      <c r="H1654" s="2">
        <f>'Moving Avg'!G1654</f>
        <v>35.766600000000004</v>
      </c>
      <c r="I1654" s="2">
        <f>'Moving Avg'!H1654</f>
        <v>37.945700000000009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  <c r="M1654" s="8">
        <f t="shared" si="250"/>
        <v>25</v>
      </c>
      <c r="N1654" s="8">
        <f t="shared" si="251"/>
        <v>0</v>
      </c>
      <c r="O1654" s="8">
        <f t="shared" si="252"/>
        <v>0</v>
      </c>
      <c r="P1654" s="8">
        <f t="shared" si="253"/>
        <v>83.5</v>
      </c>
      <c r="Q1654" s="9">
        <f t="shared" si="254"/>
        <v>21.274999999999999</v>
      </c>
      <c r="R1654" s="9">
        <f t="shared" si="255"/>
        <v>25.875</v>
      </c>
      <c r="S1654" s="9">
        <f t="shared" si="256"/>
        <v>41.325000000000003</v>
      </c>
      <c r="T1654" s="9">
        <f t="shared" si="257"/>
        <v>27.125</v>
      </c>
      <c r="U1654" s="8">
        <f t="shared" si="258"/>
        <v>29.491666666666664</v>
      </c>
      <c r="V1654" s="8">
        <f t="shared" si="259"/>
        <v>28.9</v>
      </c>
    </row>
    <row r="1655" spans="1:22" ht="13.5" x14ac:dyDescent="0.25">
      <c r="A1655" s="3">
        <f>RSI!A1655</f>
        <v>44721</v>
      </c>
      <c r="B1655" s="2">
        <f>RSI!B1655</f>
        <v>35.5</v>
      </c>
      <c r="C1655" s="2">
        <f>RSI!I1655</f>
        <v>57.71186022302809</v>
      </c>
      <c r="D1655" s="2">
        <f>MACD!E1655</f>
        <v>-5.9618332700324572E-2</v>
      </c>
      <c r="E1655" s="2">
        <f>MACD!F1655</f>
        <v>-1.3501847799512221E-2</v>
      </c>
      <c r="F1655" s="2">
        <f>'Moving Avg'!D1655</f>
        <v>35.200000000000003</v>
      </c>
      <c r="G1655" s="2">
        <f>'Moving Avg'!F1655</f>
        <v>35.217499999999994</v>
      </c>
      <c r="H1655" s="2">
        <f>'Moving Avg'!G1655</f>
        <v>35.713799999999999</v>
      </c>
      <c r="I1655" s="2">
        <f>'Moving Avg'!H1655</f>
        <v>37.918050000000015</v>
      </c>
      <c r="J1655" s="6" t="str">
        <f>OBV!F1655</f>
        <v>BULLISH</v>
      </c>
      <c r="K1655" s="6" t="str">
        <f>OBV!G1655</f>
        <v>NEUTRAL</v>
      </c>
      <c r="L1655" s="6" t="str">
        <f>OBV!H1655</f>
        <v>CONFIRMED BULLISH</v>
      </c>
      <c r="M1655" s="8">
        <f t="shared" si="250"/>
        <v>25</v>
      </c>
      <c r="N1655" s="8">
        <f t="shared" si="251"/>
        <v>100</v>
      </c>
      <c r="O1655" s="8">
        <f t="shared" si="252"/>
        <v>0</v>
      </c>
      <c r="P1655" s="8">
        <f t="shared" si="253"/>
        <v>83.5</v>
      </c>
      <c r="Q1655" s="9">
        <f t="shared" si="254"/>
        <v>56.274999999999999</v>
      </c>
      <c r="R1655" s="9">
        <f t="shared" si="255"/>
        <v>45.875</v>
      </c>
      <c r="S1655" s="9">
        <f t="shared" si="256"/>
        <v>56.325000000000003</v>
      </c>
      <c r="T1655" s="9">
        <f t="shared" si="257"/>
        <v>52.125</v>
      </c>
      <c r="U1655" s="8">
        <f t="shared" si="258"/>
        <v>52.82500000000001</v>
      </c>
      <c r="V1655" s="8">
        <f t="shared" si="259"/>
        <v>52.650000000000006</v>
      </c>
    </row>
    <row r="1656" spans="1:22" ht="13.5" x14ac:dyDescent="0.25">
      <c r="A1656" s="3">
        <f>RSI!A1656</f>
        <v>44722</v>
      </c>
      <c r="B1656" s="2">
        <f>RSI!B1656</f>
        <v>35.5</v>
      </c>
      <c r="C1656" s="2">
        <f>RSI!I1656</f>
        <v>57.71186022302809</v>
      </c>
      <c r="D1656" s="2">
        <f>MACD!E1656</f>
        <v>-0.11286638523472448</v>
      </c>
      <c r="E1656" s="2">
        <f>MACD!F1656</f>
        <v>-3.3374755286554675E-2</v>
      </c>
      <c r="F1656" s="2">
        <f>'Moving Avg'!D1656</f>
        <v>35.299999999999997</v>
      </c>
      <c r="G1656" s="2">
        <f>'Moving Avg'!F1656</f>
        <v>35.217499999999994</v>
      </c>
      <c r="H1656" s="2">
        <f>'Moving Avg'!G1656</f>
        <v>35.661000000000001</v>
      </c>
      <c r="I1656" s="2">
        <f>'Moving Avg'!H1656</f>
        <v>37.890400000000014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  <c r="M1656" s="8">
        <f t="shared" si="250"/>
        <v>25</v>
      </c>
      <c r="N1656" s="8">
        <f t="shared" si="251"/>
        <v>100</v>
      </c>
      <c r="O1656" s="8">
        <f t="shared" si="252"/>
        <v>0</v>
      </c>
      <c r="P1656" s="8">
        <f t="shared" si="253"/>
        <v>83.5</v>
      </c>
      <c r="Q1656" s="9">
        <f t="shared" si="254"/>
        <v>56.274999999999999</v>
      </c>
      <c r="R1656" s="9">
        <f t="shared" si="255"/>
        <v>45.875</v>
      </c>
      <c r="S1656" s="9">
        <f t="shared" si="256"/>
        <v>56.325000000000003</v>
      </c>
      <c r="T1656" s="9">
        <f t="shared" si="257"/>
        <v>52.125</v>
      </c>
      <c r="U1656" s="8">
        <f t="shared" si="258"/>
        <v>52.82500000000001</v>
      </c>
      <c r="V1656" s="8">
        <f t="shared" si="259"/>
        <v>52.650000000000006</v>
      </c>
    </row>
    <row r="1657" spans="1:22" ht="13.5" x14ac:dyDescent="0.25">
      <c r="A1657" s="3">
        <f>RSI!A1657</f>
        <v>44725</v>
      </c>
      <c r="B1657" s="2">
        <f>RSI!B1657</f>
        <v>35.5</v>
      </c>
      <c r="C1657" s="2">
        <f>RSI!I1657</f>
        <v>57.71186022302809</v>
      </c>
      <c r="D1657" s="2">
        <f>MACD!E1657</f>
        <v>-0.15899672399831388</v>
      </c>
      <c r="E1657" s="2">
        <f>MACD!F1657</f>
        <v>-5.8499149028906523E-2</v>
      </c>
      <c r="F1657" s="2">
        <f>'Moving Avg'!D1657</f>
        <v>35.4</v>
      </c>
      <c r="G1657" s="2">
        <f>'Moving Avg'!F1657</f>
        <v>35.217500000000001</v>
      </c>
      <c r="H1657" s="2">
        <f>'Moving Avg'!G1657</f>
        <v>35.608200000000004</v>
      </c>
      <c r="I1657" s="2">
        <f>'Moving Avg'!H1657</f>
        <v>37.86275000000002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  <c r="M1657" s="8">
        <f t="shared" si="250"/>
        <v>25</v>
      </c>
      <c r="N1657" s="8">
        <f t="shared" si="251"/>
        <v>100</v>
      </c>
      <c r="O1657" s="8">
        <f t="shared" si="252"/>
        <v>0</v>
      </c>
      <c r="P1657" s="8">
        <f t="shared" si="253"/>
        <v>83.5</v>
      </c>
      <c r="Q1657" s="9">
        <f t="shared" si="254"/>
        <v>56.274999999999999</v>
      </c>
      <c r="R1657" s="9">
        <f t="shared" si="255"/>
        <v>45.875</v>
      </c>
      <c r="S1657" s="9">
        <f t="shared" si="256"/>
        <v>56.325000000000003</v>
      </c>
      <c r="T1657" s="9">
        <f t="shared" si="257"/>
        <v>52.125</v>
      </c>
      <c r="U1657" s="8">
        <f t="shared" si="258"/>
        <v>52.82500000000001</v>
      </c>
      <c r="V1657" s="8">
        <f t="shared" si="259"/>
        <v>52.650000000000006</v>
      </c>
    </row>
    <row r="1658" spans="1:22" ht="13.5" x14ac:dyDescent="0.25">
      <c r="A1658" s="3">
        <f>RSI!A1658</f>
        <v>44726</v>
      </c>
      <c r="B1658" s="2">
        <f>RSI!B1658</f>
        <v>33.909999999999997</v>
      </c>
      <c r="C1658" s="2">
        <f>RSI!I1658</f>
        <v>21.17180389275228</v>
      </c>
      <c r="D1658" s="2">
        <f>MACD!E1658</f>
        <v>-8.1247026744740936E-2</v>
      </c>
      <c r="E1658" s="2">
        <f>MACD!F1658</f>
        <v>-6.3048724572073403E-2</v>
      </c>
      <c r="F1658" s="2">
        <f>'Moving Avg'!D1658</f>
        <v>35.182000000000002</v>
      </c>
      <c r="G1658" s="2">
        <f>'Moving Avg'!F1658</f>
        <v>35.137999999999998</v>
      </c>
      <c r="H1658" s="2">
        <f>'Moving Avg'!G1658</f>
        <v>35.523600000000009</v>
      </c>
      <c r="I1658" s="2">
        <f>'Moving Avg'!H1658</f>
        <v>37.827150000000017</v>
      </c>
      <c r="J1658" s="6" t="str">
        <f>OBV!F1658</f>
        <v>BULLISH</v>
      </c>
      <c r="K1658" s="6" t="str">
        <f>OBV!G1658</f>
        <v>NEUTRAL</v>
      </c>
      <c r="L1658" s="6" t="str">
        <f>OBV!H1658</f>
        <v>BULLISH DIVERGENCE</v>
      </c>
      <c r="M1658" s="8">
        <f t="shared" si="250"/>
        <v>50</v>
      </c>
      <c r="N1658" s="8">
        <f t="shared" si="251"/>
        <v>45</v>
      </c>
      <c r="O1658" s="8">
        <f t="shared" si="252"/>
        <v>0</v>
      </c>
      <c r="P1658" s="8">
        <f t="shared" si="253"/>
        <v>66.5</v>
      </c>
      <c r="Q1658" s="9">
        <f t="shared" si="254"/>
        <v>43.225000000000001</v>
      </c>
      <c r="R1658" s="9">
        <f t="shared" si="255"/>
        <v>35.625</v>
      </c>
      <c r="S1658" s="9">
        <f t="shared" si="256"/>
        <v>44.174999999999997</v>
      </c>
      <c r="T1658" s="9">
        <f t="shared" si="257"/>
        <v>40.375</v>
      </c>
      <c r="U1658" s="8">
        <f t="shared" si="258"/>
        <v>41.008333333333333</v>
      </c>
      <c r="V1658" s="8">
        <f t="shared" si="259"/>
        <v>40.849999999999994</v>
      </c>
    </row>
    <row r="1659" spans="1:22" ht="13.5" x14ac:dyDescent="0.25">
      <c r="A1659" s="3">
        <f>RSI!A1659</f>
        <v>44727</v>
      </c>
      <c r="B1659" s="2">
        <f>RSI!B1659</f>
        <v>33.909999999999997</v>
      </c>
      <c r="C1659" s="2">
        <f>RSI!I1659</f>
        <v>21.171803892752294</v>
      </c>
      <c r="D1659" s="2">
        <f>MACD!E1659</f>
        <v>-6.9844773096718882E-3</v>
      </c>
      <c r="E1659" s="2">
        <f>MACD!F1659</f>
        <v>-5.1835875119593103E-2</v>
      </c>
      <c r="F1659" s="2">
        <f>'Moving Avg'!D1659</f>
        <v>34.863999999999997</v>
      </c>
      <c r="G1659" s="2">
        <f>'Moving Avg'!F1659</f>
        <v>35.058499999999995</v>
      </c>
      <c r="H1659" s="2">
        <f>'Moving Avg'!G1659</f>
        <v>35.439000000000007</v>
      </c>
      <c r="I1659" s="2">
        <f>'Moving Avg'!H1659</f>
        <v>37.791550000000022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  <c r="M1659" s="8">
        <f t="shared" si="250"/>
        <v>50</v>
      </c>
      <c r="N1659" s="8">
        <f t="shared" si="251"/>
        <v>0</v>
      </c>
      <c r="O1659" s="8">
        <f t="shared" si="252"/>
        <v>0</v>
      </c>
      <c r="P1659" s="8">
        <f t="shared" si="253"/>
        <v>16.5</v>
      </c>
      <c r="Q1659" s="9">
        <f t="shared" si="254"/>
        <v>19.975000000000001</v>
      </c>
      <c r="R1659" s="9">
        <f t="shared" si="255"/>
        <v>14.125</v>
      </c>
      <c r="S1659" s="9">
        <f t="shared" si="256"/>
        <v>14.925000000000001</v>
      </c>
      <c r="T1659" s="9">
        <f t="shared" si="257"/>
        <v>16.625</v>
      </c>
      <c r="U1659" s="8">
        <f t="shared" si="258"/>
        <v>16.341666666666669</v>
      </c>
      <c r="V1659" s="8">
        <f t="shared" si="259"/>
        <v>16.412500000000001</v>
      </c>
    </row>
    <row r="1660" spans="1:22" ht="13.5" x14ac:dyDescent="0.25">
      <c r="A1660" s="3">
        <f>RSI!A1660</f>
        <v>44728</v>
      </c>
      <c r="B1660" s="2">
        <f>RSI!B1660</f>
        <v>33.909999999999997</v>
      </c>
      <c r="C1660" s="2">
        <f>RSI!I1660</f>
        <v>21.171803892752294</v>
      </c>
      <c r="D1660" s="2">
        <f>MACD!E1660</f>
        <v>6.3699679396549413E-2</v>
      </c>
      <c r="E1660" s="2">
        <f>MACD!F1660</f>
        <v>-2.8728764216364604E-2</v>
      </c>
      <c r="F1660" s="2">
        <f>'Moving Avg'!D1660</f>
        <v>34.545999999999999</v>
      </c>
      <c r="G1660" s="2">
        <f>'Moving Avg'!F1660</f>
        <v>34.981499999999997</v>
      </c>
      <c r="H1660" s="2">
        <f>'Moving Avg'!G1660</f>
        <v>35.387200000000007</v>
      </c>
      <c r="I1660" s="2">
        <f>'Moving Avg'!H1660</f>
        <v>37.755950000000027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  <c r="M1660" s="8">
        <f t="shared" si="250"/>
        <v>50</v>
      </c>
      <c r="N1660" s="8">
        <f t="shared" si="251"/>
        <v>0</v>
      </c>
      <c r="O1660" s="8">
        <f t="shared" si="252"/>
        <v>0</v>
      </c>
      <c r="P1660" s="8">
        <f t="shared" si="253"/>
        <v>16.5</v>
      </c>
      <c r="Q1660" s="9">
        <f t="shared" si="254"/>
        <v>19.975000000000001</v>
      </c>
      <c r="R1660" s="9">
        <f t="shared" si="255"/>
        <v>14.125</v>
      </c>
      <c r="S1660" s="9">
        <f t="shared" si="256"/>
        <v>14.925000000000001</v>
      </c>
      <c r="T1660" s="9">
        <f t="shared" si="257"/>
        <v>16.625</v>
      </c>
      <c r="U1660" s="8">
        <f t="shared" si="258"/>
        <v>16.341666666666669</v>
      </c>
      <c r="V1660" s="8">
        <f t="shared" si="259"/>
        <v>16.412500000000001</v>
      </c>
    </row>
    <row r="1661" spans="1:22" ht="13.5" x14ac:dyDescent="0.25">
      <c r="A1661" s="3">
        <f>RSI!A1661</f>
        <v>44729</v>
      </c>
      <c r="B1661" s="2">
        <f>RSI!B1661</f>
        <v>33.909999999999997</v>
      </c>
      <c r="C1661" s="2">
        <f>RSI!I1661</f>
        <v>21.171803892752294</v>
      </c>
      <c r="D1661" s="2">
        <f>MACD!E1661</f>
        <v>0.13077473460061384</v>
      </c>
      <c r="E1661" s="2">
        <f>MACD!F1661</f>
        <v>3.1719355470310844E-3</v>
      </c>
      <c r="F1661" s="2">
        <f>'Moving Avg'!D1661</f>
        <v>34.227999999999994</v>
      </c>
      <c r="G1661" s="2">
        <f>'Moving Avg'!F1661</f>
        <v>34.904499999999999</v>
      </c>
      <c r="H1661" s="2">
        <f>'Moving Avg'!G1661</f>
        <v>35.335400000000007</v>
      </c>
      <c r="I1661" s="2">
        <f>'Moving Avg'!H1661</f>
        <v>37.720350000000025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  <c r="M1661" s="8">
        <f t="shared" si="250"/>
        <v>50</v>
      </c>
      <c r="N1661" s="8">
        <f t="shared" si="251"/>
        <v>0</v>
      </c>
      <c r="O1661" s="8">
        <f t="shared" si="252"/>
        <v>0</v>
      </c>
      <c r="P1661" s="8">
        <f t="shared" si="253"/>
        <v>16.5</v>
      </c>
      <c r="Q1661" s="9">
        <f t="shared" si="254"/>
        <v>19.975000000000001</v>
      </c>
      <c r="R1661" s="9">
        <f t="shared" si="255"/>
        <v>14.125</v>
      </c>
      <c r="S1661" s="9">
        <f t="shared" si="256"/>
        <v>14.925000000000001</v>
      </c>
      <c r="T1661" s="9">
        <f t="shared" si="257"/>
        <v>16.625</v>
      </c>
      <c r="U1661" s="8">
        <f t="shared" si="258"/>
        <v>16.341666666666669</v>
      </c>
      <c r="V1661" s="8">
        <f t="shared" si="259"/>
        <v>16.412500000000001</v>
      </c>
    </row>
    <row r="1662" spans="1:22" ht="13.5" x14ac:dyDescent="0.25">
      <c r="A1662" s="3">
        <f>RSI!A1662</f>
        <v>44732</v>
      </c>
      <c r="B1662" s="2">
        <f>RSI!B1662</f>
        <v>33.909999999999997</v>
      </c>
      <c r="C1662" s="2">
        <f>RSI!I1662</f>
        <v>21.171803892752294</v>
      </c>
      <c r="D1662" s="2">
        <f>MACD!E1662</f>
        <v>0.19425775808412737</v>
      </c>
      <c r="E1662" s="2">
        <f>MACD!F1662</f>
        <v>4.1389100054450345E-2</v>
      </c>
      <c r="F1662" s="2">
        <f>'Moving Avg'!D1662</f>
        <v>33.909999999999997</v>
      </c>
      <c r="G1662" s="2">
        <f>'Moving Avg'!F1662</f>
        <v>34.827499999999993</v>
      </c>
      <c r="H1662" s="2">
        <f>'Moving Avg'!G1662</f>
        <v>35.283600000000007</v>
      </c>
      <c r="I1662" s="2">
        <f>'Moving Avg'!H1662</f>
        <v>37.68475000000003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  <c r="M1662" s="8">
        <f t="shared" si="250"/>
        <v>50</v>
      </c>
      <c r="N1662" s="8">
        <f t="shared" si="251"/>
        <v>0</v>
      </c>
      <c r="O1662" s="8">
        <f t="shared" si="252"/>
        <v>0</v>
      </c>
      <c r="P1662" s="8">
        <f t="shared" si="253"/>
        <v>16.5</v>
      </c>
      <c r="Q1662" s="9">
        <f t="shared" si="254"/>
        <v>19.975000000000001</v>
      </c>
      <c r="R1662" s="9">
        <f t="shared" si="255"/>
        <v>14.125</v>
      </c>
      <c r="S1662" s="9">
        <f t="shared" si="256"/>
        <v>14.925000000000001</v>
      </c>
      <c r="T1662" s="9">
        <f t="shared" si="257"/>
        <v>16.625</v>
      </c>
      <c r="U1662" s="8">
        <f t="shared" si="258"/>
        <v>16.341666666666669</v>
      </c>
      <c r="V1662" s="8">
        <f t="shared" si="259"/>
        <v>16.412500000000001</v>
      </c>
    </row>
    <row r="1663" spans="1:22" ht="13.5" x14ac:dyDescent="0.25">
      <c r="A1663" s="3">
        <f>RSI!A1663</f>
        <v>44733</v>
      </c>
      <c r="B1663" s="2">
        <f>RSI!B1663</f>
        <v>33.909999999999997</v>
      </c>
      <c r="C1663" s="2">
        <f>RSI!I1663</f>
        <v>21.171803892752294</v>
      </c>
      <c r="D1663" s="2">
        <f>MACD!E1663</f>
        <v>0.2542030584420516</v>
      </c>
      <c r="E1663" s="2">
        <f>MACD!F1663</f>
        <v>8.3951891731970596E-2</v>
      </c>
      <c r="F1663" s="2">
        <f>'Moving Avg'!D1663</f>
        <v>33.909999999999997</v>
      </c>
      <c r="G1663" s="2">
        <f>'Moving Avg'!F1663</f>
        <v>34.772999999999989</v>
      </c>
      <c r="H1663" s="2">
        <f>'Moving Avg'!G1663</f>
        <v>35.231800000000014</v>
      </c>
      <c r="I1663" s="2">
        <f>'Moving Avg'!H1663</f>
        <v>37.649150000000027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50</v>
      </c>
      <c r="N1663" s="8">
        <f t="shared" si="251"/>
        <v>0</v>
      </c>
      <c r="O1663" s="8">
        <f t="shared" si="252"/>
        <v>0</v>
      </c>
      <c r="P1663" s="8">
        <f t="shared" si="253"/>
        <v>33</v>
      </c>
      <c r="Q1663" s="9">
        <f t="shared" si="254"/>
        <v>22.45</v>
      </c>
      <c r="R1663" s="9">
        <f t="shared" si="255"/>
        <v>18.25</v>
      </c>
      <c r="S1663" s="9">
        <f t="shared" si="256"/>
        <v>22.35</v>
      </c>
      <c r="T1663" s="9">
        <f t="shared" si="257"/>
        <v>20.75</v>
      </c>
      <c r="U1663" s="8">
        <f t="shared" si="258"/>
        <v>21.016666666666669</v>
      </c>
      <c r="V1663" s="8">
        <f t="shared" si="259"/>
        <v>20.950000000000003</v>
      </c>
    </row>
    <row r="1664" spans="1:22" ht="13.5" x14ac:dyDescent="0.25">
      <c r="A1664" s="3">
        <f>RSI!A1664</f>
        <v>44734</v>
      </c>
      <c r="B1664" s="2">
        <f>RSI!B1664</f>
        <v>33.909999999999997</v>
      </c>
      <c r="C1664" s="2">
        <f>RSI!I1664</f>
        <v>21.171803892752294</v>
      </c>
      <c r="D1664" s="2">
        <f>MACD!E1664</f>
        <v>0.38761657799948779</v>
      </c>
      <c r="E1664" s="2">
        <f>MACD!F1664</f>
        <v>0.14468482898547402</v>
      </c>
      <c r="F1664" s="2">
        <f>'Moving Avg'!D1664</f>
        <v>33.909999999999997</v>
      </c>
      <c r="G1664" s="2">
        <f>'Moving Avg'!F1664</f>
        <v>34.718499999999992</v>
      </c>
      <c r="H1664" s="2">
        <f>'Moving Avg'!G1664</f>
        <v>35.180000000000014</v>
      </c>
      <c r="I1664" s="2">
        <f>'Moving Avg'!H1664</f>
        <v>37.613550000000032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50</v>
      </c>
      <c r="N1664" s="8">
        <f t="shared" si="251"/>
        <v>0</v>
      </c>
      <c r="O1664" s="8">
        <f t="shared" si="252"/>
        <v>0</v>
      </c>
      <c r="P1664" s="8">
        <f t="shared" si="253"/>
        <v>33</v>
      </c>
      <c r="Q1664" s="9">
        <f t="shared" si="254"/>
        <v>22.45</v>
      </c>
      <c r="R1664" s="9">
        <f t="shared" si="255"/>
        <v>18.25</v>
      </c>
      <c r="S1664" s="9">
        <f t="shared" si="256"/>
        <v>22.35</v>
      </c>
      <c r="T1664" s="9">
        <f t="shared" si="257"/>
        <v>20.75</v>
      </c>
      <c r="U1664" s="8">
        <f t="shared" si="258"/>
        <v>21.016666666666669</v>
      </c>
      <c r="V1664" s="8">
        <f t="shared" si="259"/>
        <v>20.950000000000003</v>
      </c>
    </row>
    <row r="1665" spans="1:22" ht="13.5" x14ac:dyDescent="0.25">
      <c r="A1665" s="3">
        <f>RSI!A1665</f>
        <v>44735</v>
      </c>
      <c r="B1665" s="2">
        <f>RSI!B1665</f>
        <v>33.909999999999997</v>
      </c>
      <c r="C1665" s="2">
        <f>RSI!I1665</f>
        <v>21.171803892752294</v>
      </c>
      <c r="D1665" s="2">
        <f>MACD!E1665</f>
        <v>0.50584521494050705</v>
      </c>
      <c r="E1665" s="2">
        <f>MACD!F1665</f>
        <v>0.21691690617648063</v>
      </c>
      <c r="F1665" s="2">
        <f>'Moving Avg'!D1665</f>
        <v>33.909999999999997</v>
      </c>
      <c r="G1665" s="2">
        <f>'Moving Avg'!F1665</f>
        <v>34.663999999999987</v>
      </c>
      <c r="H1665" s="2">
        <f>'Moving Avg'!G1665</f>
        <v>35.128200000000014</v>
      </c>
      <c r="I1665" s="2">
        <f>'Moving Avg'!H1665</f>
        <v>37.57795000000003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50</v>
      </c>
      <c r="N1665" s="8">
        <f t="shared" si="251"/>
        <v>0</v>
      </c>
      <c r="O1665" s="8">
        <f t="shared" si="252"/>
        <v>0</v>
      </c>
      <c r="P1665" s="8">
        <f t="shared" si="253"/>
        <v>33</v>
      </c>
      <c r="Q1665" s="9">
        <f t="shared" si="254"/>
        <v>22.45</v>
      </c>
      <c r="R1665" s="9">
        <f t="shared" si="255"/>
        <v>18.25</v>
      </c>
      <c r="S1665" s="9">
        <f t="shared" si="256"/>
        <v>22.35</v>
      </c>
      <c r="T1665" s="9">
        <f t="shared" si="257"/>
        <v>20.75</v>
      </c>
      <c r="U1665" s="8">
        <f t="shared" si="258"/>
        <v>21.016666666666669</v>
      </c>
      <c r="V1665" s="8">
        <f t="shared" si="259"/>
        <v>20.950000000000003</v>
      </c>
    </row>
    <row r="1666" spans="1:22" ht="13.5" x14ac:dyDescent="0.25">
      <c r="A1666" s="3">
        <f>RSI!A1666</f>
        <v>44736</v>
      </c>
      <c r="B1666" s="2">
        <f>RSI!B1666</f>
        <v>33.909999999999997</v>
      </c>
      <c r="C1666" s="2">
        <f>RSI!I1666</f>
        <v>21.17180389275228</v>
      </c>
      <c r="D1666" s="2">
        <f>MACD!E1666</f>
        <v>0.61082952918272326</v>
      </c>
      <c r="E1666" s="2">
        <f>MACD!F1666</f>
        <v>0.2956994307777292</v>
      </c>
      <c r="F1666" s="2">
        <f>'Moving Avg'!D1666</f>
        <v>33.909999999999997</v>
      </c>
      <c r="G1666" s="2">
        <f>'Moving Avg'!F1666</f>
        <v>34.609499999999983</v>
      </c>
      <c r="H1666" s="2">
        <f>'Moving Avg'!G1666</f>
        <v>35.076400000000014</v>
      </c>
      <c r="I1666" s="2">
        <f>'Moving Avg'!H1666</f>
        <v>37.542350000000035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50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22.45</v>
      </c>
      <c r="R1666" s="9">
        <f t="shared" si="255"/>
        <v>18.25</v>
      </c>
      <c r="S1666" s="9">
        <f t="shared" si="256"/>
        <v>22.35</v>
      </c>
      <c r="T1666" s="9">
        <f t="shared" si="257"/>
        <v>20.75</v>
      </c>
      <c r="U1666" s="8">
        <f t="shared" si="258"/>
        <v>21.016666666666669</v>
      </c>
      <c r="V1666" s="8">
        <f t="shared" si="259"/>
        <v>20.950000000000003</v>
      </c>
    </row>
    <row r="1667" spans="1:22" ht="13.5" x14ac:dyDescent="0.25">
      <c r="A1667" s="3">
        <f>RSI!A1667</f>
        <v>44739</v>
      </c>
      <c r="B1667" s="2">
        <f>RSI!B1667</f>
        <v>33.909999999999997</v>
      </c>
      <c r="C1667" s="2">
        <f>RSI!I1667</f>
        <v>21.17180389275228</v>
      </c>
      <c r="D1667" s="2">
        <f>MACD!E1667</f>
        <v>0.70424083488038747</v>
      </c>
      <c r="E1667" s="2">
        <f>MACD!F1667</f>
        <v>0.37740771159826086</v>
      </c>
      <c r="F1667" s="2">
        <f>'Moving Avg'!D1667</f>
        <v>33.909999999999997</v>
      </c>
      <c r="G1667" s="2">
        <f>'Moving Avg'!F1667</f>
        <v>34.554999999999986</v>
      </c>
      <c r="H1667" s="2">
        <f>'Moving Avg'!G1667</f>
        <v>35.024600000000021</v>
      </c>
      <c r="I1667" s="2">
        <f>'Moving Avg'!H1667</f>
        <v>37.506750000000032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50</v>
      </c>
      <c r="N1667" s="8">
        <f t="shared" si="261"/>
        <v>0</v>
      </c>
      <c r="O1667" s="8">
        <f t="shared" si="262"/>
        <v>0</v>
      </c>
      <c r="P1667" s="8">
        <f t="shared" si="263"/>
        <v>33</v>
      </c>
      <c r="Q1667" s="9">
        <f t="shared" ref="Q1667:Q1730" si="264">0.35*M1667+N1667*0.35+O1667*0.15+P1667*0.15</f>
        <v>22.45</v>
      </c>
      <c r="R1667" s="9">
        <f t="shared" ref="R1667:R1730" si="265">M1667*0.2+N1667*0.2+O1667*0.35+P1667*0.25</f>
        <v>18.25</v>
      </c>
      <c r="S1667" s="9">
        <f t="shared" ref="S1667:S1730" si="266">M1667*0.15+N1667*0.15+O1667*0.25+P1667*0.45</f>
        <v>22.35</v>
      </c>
      <c r="T1667" s="9">
        <f t="shared" ref="T1667:T1730" si="267">0.25*SUM(M1667:P1667)</f>
        <v>20.75</v>
      </c>
      <c r="U1667" s="8">
        <f t="shared" ref="U1667:U1730" si="268">SUM(Q1667:S1667)/3</f>
        <v>21.016666666666669</v>
      </c>
      <c r="V1667" s="8">
        <f t="shared" ref="V1667:V1730" si="269">SUM(Q1667:T1667)/4</f>
        <v>20.950000000000003</v>
      </c>
    </row>
    <row r="1668" spans="1:22" ht="13.5" x14ac:dyDescent="0.25">
      <c r="A1668" s="3">
        <f>RSI!A1668</f>
        <v>44740</v>
      </c>
      <c r="B1668" s="2">
        <f>RSI!B1668</f>
        <v>33.9</v>
      </c>
      <c r="C1668" s="2">
        <f>RSI!I1668</f>
        <v>20.996376182828882</v>
      </c>
      <c r="D1668" s="2">
        <f>MACD!E1668</f>
        <v>0.54364580846253574</v>
      </c>
      <c r="E1668" s="2">
        <f>MACD!F1668</f>
        <v>0.41065533097111584</v>
      </c>
      <c r="F1668" s="2">
        <f>'Moving Avg'!D1668</f>
        <v>33.908000000000001</v>
      </c>
      <c r="G1668" s="2">
        <f>'Moving Avg'!F1668</f>
        <v>34.499999999999986</v>
      </c>
      <c r="H1668" s="2">
        <f>'Moving Avg'!G1668</f>
        <v>34.972600000000021</v>
      </c>
      <c r="I1668" s="2">
        <f>'Moving Avg'!H1668</f>
        <v>37.471100000000035</v>
      </c>
      <c r="J1668" s="6" t="str">
        <f>OBV!F1668</f>
        <v>BEARISH</v>
      </c>
      <c r="K1668" s="6" t="str">
        <f>OBV!G1668</f>
        <v>NEUTRAL</v>
      </c>
      <c r="L1668" s="6" t="str">
        <f>OBV!H1668</f>
        <v>CONFIRMED BEARISH</v>
      </c>
      <c r="M1668" s="8">
        <f t="shared" si="260"/>
        <v>50</v>
      </c>
      <c r="N1668" s="8">
        <f t="shared" si="261"/>
        <v>0</v>
      </c>
      <c r="O1668" s="8">
        <f t="shared" si="262"/>
        <v>0</v>
      </c>
      <c r="P1668" s="8">
        <f t="shared" si="263"/>
        <v>16.5</v>
      </c>
      <c r="Q1668" s="9">
        <f t="shared" si="264"/>
        <v>19.975000000000001</v>
      </c>
      <c r="R1668" s="9">
        <f t="shared" si="265"/>
        <v>14.125</v>
      </c>
      <c r="S1668" s="9">
        <f t="shared" si="266"/>
        <v>14.925000000000001</v>
      </c>
      <c r="T1668" s="9">
        <f t="shared" si="267"/>
        <v>16.625</v>
      </c>
      <c r="U1668" s="8">
        <f t="shared" si="268"/>
        <v>16.341666666666669</v>
      </c>
      <c r="V1668" s="8">
        <f t="shared" si="269"/>
        <v>16.412500000000001</v>
      </c>
    </row>
    <row r="1669" spans="1:22" ht="13.5" x14ac:dyDescent="0.25">
      <c r="A1669" s="3">
        <f>RSI!A1669</f>
        <v>44741</v>
      </c>
      <c r="B1669" s="2">
        <f>RSI!B1669</f>
        <v>33.9</v>
      </c>
      <c r="C1669" s="2">
        <f>RSI!I1669</f>
        <v>20.996376182828882</v>
      </c>
      <c r="D1669" s="2">
        <f>MACD!E1669</f>
        <v>0.41174206060281904</v>
      </c>
      <c r="E1669" s="2">
        <f>MACD!F1669</f>
        <v>0.41087267689745649</v>
      </c>
      <c r="F1669" s="2">
        <f>'Moving Avg'!D1669</f>
        <v>33.905999999999999</v>
      </c>
      <c r="G1669" s="2">
        <f>'Moving Avg'!F1669</f>
        <v>34.444999999999979</v>
      </c>
      <c r="H1669" s="2">
        <f>'Moving Avg'!G1669</f>
        <v>34.920600000000022</v>
      </c>
      <c r="I1669" s="2">
        <f>'Moving Avg'!H1669</f>
        <v>37.435600000000036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  <c r="M1669" s="8">
        <f t="shared" si="260"/>
        <v>50</v>
      </c>
      <c r="N1669" s="8">
        <f t="shared" si="261"/>
        <v>0</v>
      </c>
      <c r="O1669" s="8">
        <f t="shared" si="262"/>
        <v>0</v>
      </c>
      <c r="P1669" s="8">
        <f t="shared" si="263"/>
        <v>16.5</v>
      </c>
      <c r="Q1669" s="9">
        <f t="shared" si="264"/>
        <v>19.975000000000001</v>
      </c>
      <c r="R1669" s="9">
        <f t="shared" si="265"/>
        <v>14.125</v>
      </c>
      <c r="S1669" s="9">
        <f t="shared" si="266"/>
        <v>14.925000000000001</v>
      </c>
      <c r="T1669" s="9">
        <f t="shared" si="267"/>
        <v>16.625</v>
      </c>
      <c r="U1669" s="8">
        <f t="shared" si="268"/>
        <v>16.341666666666669</v>
      </c>
      <c r="V1669" s="8">
        <f t="shared" si="269"/>
        <v>16.412500000000001</v>
      </c>
    </row>
    <row r="1670" spans="1:22" ht="13.5" x14ac:dyDescent="0.25">
      <c r="A1670" s="3">
        <f>RSI!A1670</f>
        <v>44742</v>
      </c>
      <c r="B1670" s="2">
        <f>RSI!B1670</f>
        <v>33.9</v>
      </c>
      <c r="C1670" s="2">
        <f>RSI!I1670</f>
        <v>20.996376182828882</v>
      </c>
      <c r="D1670" s="2">
        <f>MACD!E1670</f>
        <v>0.30382041130415161</v>
      </c>
      <c r="E1670" s="2">
        <f>MACD!F1670</f>
        <v>0.38946222377879558</v>
      </c>
      <c r="F1670" s="2">
        <f>'Moving Avg'!D1670</f>
        <v>33.904000000000003</v>
      </c>
      <c r="G1670" s="2">
        <f>'Moving Avg'!F1670</f>
        <v>34.389999999999979</v>
      </c>
      <c r="H1670" s="2">
        <f>'Moving Avg'!G1670</f>
        <v>34.878600000000027</v>
      </c>
      <c r="I1670" s="2">
        <f>'Moving Avg'!H1670</f>
        <v>37.400100000000037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  <c r="M1670" s="8">
        <f t="shared" si="260"/>
        <v>50</v>
      </c>
      <c r="N1670" s="8">
        <f t="shared" si="261"/>
        <v>100</v>
      </c>
      <c r="O1670" s="8">
        <f t="shared" si="262"/>
        <v>0</v>
      </c>
      <c r="P1670" s="8">
        <f t="shared" si="263"/>
        <v>16.5</v>
      </c>
      <c r="Q1670" s="9">
        <f t="shared" si="264"/>
        <v>54.975000000000001</v>
      </c>
      <c r="R1670" s="9">
        <f t="shared" si="265"/>
        <v>34.125</v>
      </c>
      <c r="S1670" s="9">
        <f t="shared" si="266"/>
        <v>29.925000000000001</v>
      </c>
      <c r="T1670" s="9">
        <f t="shared" si="267"/>
        <v>41.625</v>
      </c>
      <c r="U1670" s="8">
        <f t="shared" si="268"/>
        <v>39.674999999999997</v>
      </c>
      <c r="V1670" s="8">
        <f t="shared" si="269"/>
        <v>40.162499999999994</v>
      </c>
    </row>
    <row r="1671" spans="1:22" ht="13.5" x14ac:dyDescent="0.25">
      <c r="A1671" s="3">
        <f>RSI!A1671</f>
        <v>44743</v>
      </c>
      <c r="B1671" s="2">
        <f>RSI!B1671</f>
        <v>33.9</v>
      </c>
      <c r="C1671" s="2">
        <f>RSI!I1671</f>
        <v>20.996376182828882</v>
      </c>
      <c r="D1671" s="2">
        <f>MACD!E1671</f>
        <v>0.21591803181027558</v>
      </c>
      <c r="E1671" s="2">
        <f>MACD!F1671</f>
        <v>0.3547533853850916</v>
      </c>
      <c r="F1671" s="2">
        <f>'Moving Avg'!D1671</f>
        <v>33.902000000000001</v>
      </c>
      <c r="G1671" s="2">
        <f>'Moving Avg'!F1671</f>
        <v>34.334999999999987</v>
      </c>
      <c r="H1671" s="2">
        <f>'Moving Avg'!G1671</f>
        <v>34.836600000000026</v>
      </c>
      <c r="I1671" s="2">
        <f>'Moving Avg'!H1671</f>
        <v>37.364600000000031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  <c r="M1671" s="8">
        <f t="shared" si="260"/>
        <v>50</v>
      </c>
      <c r="N1671" s="8">
        <f t="shared" si="261"/>
        <v>100</v>
      </c>
      <c r="O1671" s="8">
        <f t="shared" si="262"/>
        <v>0</v>
      </c>
      <c r="P1671" s="8">
        <f t="shared" si="263"/>
        <v>16.5</v>
      </c>
      <c r="Q1671" s="9">
        <f t="shared" si="264"/>
        <v>54.975000000000001</v>
      </c>
      <c r="R1671" s="9">
        <f t="shared" si="265"/>
        <v>34.125</v>
      </c>
      <c r="S1671" s="9">
        <f t="shared" si="266"/>
        <v>29.925000000000001</v>
      </c>
      <c r="T1671" s="9">
        <f t="shared" si="267"/>
        <v>41.625</v>
      </c>
      <c r="U1671" s="8">
        <f t="shared" si="268"/>
        <v>39.674999999999997</v>
      </c>
      <c r="V1671" s="8">
        <f t="shared" si="269"/>
        <v>40.162499999999994</v>
      </c>
    </row>
    <row r="1672" spans="1:22" ht="13.5" x14ac:dyDescent="0.25">
      <c r="A1672" s="3">
        <f>RSI!A1672</f>
        <v>44746</v>
      </c>
      <c r="B1672" s="2">
        <f>RSI!B1672</f>
        <v>33.9</v>
      </c>
      <c r="C1672" s="2">
        <f>RSI!I1672</f>
        <v>20.996376182828882</v>
      </c>
      <c r="D1672" s="2">
        <f>MACD!E1672</f>
        <v>0.14470200192977245</v>
      </c>
      <c r="E1672" s="2">
        <f>MACD!F1672</f>
        <v>0.31274310869402777</v>
      </c>
      <c r="F1672" s="2">
        <f>'Moving Avg'!D1672</f>
        <v>33.9</v>
      </c>
      <c r="G1672" s="2">
        <f>'Moving Avg'!F1672</f>
        <v>34.279999999999987</v>
      </c>
      <c r="H1672" s="2">
        <f>'Moving Avg'!G1672</f>
        <v>34.794600000000031</v>
      </c>
      <c r="I1672" s="2">
        <f>'Moving Avg'!H1672</f>
        <v>37.329100000000032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  <c r="M1672" s="8">
        <f t="shared" si="260"/>
        <v>50</v>
      </c>
      <c r="N1672" s="8">
        <f t="shared" si="261"/>
        <v>100</v>
      </c>
      <c r="O1672" s="8">
        <f t="shared" si="262"/>
        <v>0</v>
      </c>
      <c r="P1672" s="8">
        <f t="shared" si="263"/>
        <v>16.5</v>
      </c>
      <c r="Q1672" s="9">
        <f t="shared" si="264"/>
        <v>54.975000000000001</v>
      </c>
      <c r="R1672" s="9">
        <f t="shared" si="265"/>
        <v>34.125</v>
      </c>
      <c r="S1672" s="9">
        <f t="shared" si="266"/>
        <v>29.925000000000001</v>
      </c>
      <c r="T1672" s="9">
        <f t="shared" si="267"/>
        <v>41.625</v>
      </c>
      <c r="U1672" s="8">
        <f t="shared" si="268"/>
        <v>39.674999999999997</v>
      </c>
      <c r="V1672" s="8">
        <f t="shared" si="269"/>
        <v>40.162499999999994</v>
      </c>
    </row>
    <row r="1673" spans="1:22" ht="13.5" x14ac:dyDescent="0.25">
      <c r="A1673" s="3">
        <f>RSI!A1673</f>
        <v>44747</v>
      </c>
      <c r="B1673" s="2">
        <f>RSI!B1673</f>
        <v>32.380000000000003</v>
      </c>
      <c r="C1673" s="2">
        <f>RSI!I1673</f>
        <v>7.4340651619109934</v>
      </c>
      <c r="D1673" s="2">
        <f>MACD!E1673</f>
        <v>0.19996349416664572</v>
      </c>
      <c r="E1673" s="2">
        <f>MACD!F1673</f>
        <v>0.2901871857885514</v>
      </c>
      <c r="F1673" s="2">
        <f>'Moving Avg'!D1673</f>
        <v>33.595999999999997</v>
      </c>
      <c r="G1673" s="2">
        <f>'Moving Avg'!F1673</f>
        <v>34.148999999999987</v>
      </c>
      <c r="H1673" s="2">
        <f>'Moving Avg'!G1673</f>
        <v>34.722200000000029</v>
      </c>
      <c r="I1673" s="2">
        <f>'Moving Avg'!H1673</f>
        <v>37.28600000000003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0"/>
        <v>50</v>
      </c>
      <c r="N1673" s="8">
        <f t="shared" si="261"/>
        <v>100</v>
      </c>
      <c r="O1673" s="8">
        <f t="shared" si="262"/>
        <v>0</v>
      </c>
      <c r="P1673" s="8">
        <f t="shared" si="263"/>
        <v>16.5</v>
      </c>
      <c r="Q1673" s="9">
        <f t="shared" si="264"/>
        <v>54.975000000000001</v>
      </c>
      <c r="R1673" s="9">
        <f t="shared" si="265"/>
        <v>34.125</v>
      </c>
      <c r="S1673" s="9">
        <f t="shared" si="266"/>
        <v>29.925000000000001</v>
      </c>
      <c r="T1673" s="9">
        <f t="shared" si="267"/>
        <v>41.625</v>
      </c>
      <c r="U1673" s="8">
        <f t="shared" si="268"/>
        <v>39.674999999999997</v>
      </c>
      <c r="V1673" s="8">
        <f t="shared" si="269"/>
        <v>40.162499999999994</v>
      </c>
    </row>
    <row r="1674" spans="1:22" ht="13.5" x14ac:dyDescent="0.25">
      <c r="A1674" s="3">
        <f>RSI!A1674</f>
        <v>44748</v>
      </c>
      <c r="B1674" s="2">
        <f>RSI!B1674</f>
        <v>32.380000000000003</v>
      </c>
      <c r="C1674" s="2">
        <f>RSI!I1674</f>
        <v>7.4340651619109934</v>
      </c>
      <c r="D1674" s="2">
        <f>MACD!E1674</f>
        <v>0.25841664627055394</v>
      </c>
      <c r="E1674" s="2">
        <f>MACD!F1674</f>
        <v>0.28383307788495193</v>
      </c>
      <c r="F1674" s="2">
        <f>'Moving Avg'!D1674</f>
        <v>33.291999999999994</v>
      </c>
      <c r="G1674" s="2">
        <f>'Moving Avg'!F1674</f>
        <v>33.992999999999981</v>
      </c>
      <c r="H1674" s="2">
        <f>'Moving Avg'!G1674</f>
        <v>34.649800000000035</v>
      </c>
      <c r="I1674" s="2">
        <f>'Moving Avg'!H1674</f>
        <v>37.250400000000027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0"/>
        <v>50</v>
      </c>
      <c r="N1674" s="8">
        <f t="shared" si="261"/>
        <v>100</v>
      </c>
      <c r="O1674" s="8">
        <f t="shared" si="262"/>
        <v>0</v>
      </c>
      <c r="P1674" s="8">
        <f t="shared" si="263"/>
        <v>16.5</v>
      </c>
      <c r="Q1674" s="9">
        <f t="shared" si="264"/>
        <v>54.975000000000001</v>
      </c>
      <c r="R1674" s="9">
        <f t="shared" si="265"/>
        <v>34.125</v>
      </c>
      <c r="S1674" s="9">
        <f t="shared" si="266"/>
        <v>29.925000000000001</v>
      </c>
      <c r="T1674" s="9">
        <f t="shared" si="267"/>
        <v>41.625</v>
      </c>
      <c r="U1674" s="8">
        <f t="shared" si="268"/>
        <v>39.674999999999997</v>
      </c>
      <c r="V1674" s="8">
        <f t="shared" si="269"/>
        <v>40.162499999999994</v>
      </c>
    </row>
    <row r="1675" spans="1:22" ht="13.5" x14ac:dyDescent="0.25">
      <c r="A1675" s="3">
        <f>RSI!A1675</f>
        <v>44749</v>
      </c>
      <c r="B1675" s="2">
        <f>RSI!B1675</f>
        <v>32.380000000000003</v>
      </c>
      <c r="C1675" s="2">
        <f>RSI!I1675</f>
        <v>7.4340651619109934</v>
      </c>
      <c r="D1675" s="2">
        <f>MACD!E1675</f>
        <v>0.31870425380187584</v>
      </c>
      <c r="E1675" s="2">
        <f>MACD!F1675</f>
        <v>0.29080731306833674</v>
      </c>
      <c r="F1675" s="2">
        <f>'Moving Avg'!D1675</f>
        <v>32.988</v>
      </c>
      <c r="G1675" s="2">
        <f>'Moving Avg'!F1675</f>
        <v>33.836999999999989</v>
      </c>
      <c r="H1675" s="2">
        <f>'Moving Avg'!G1675</f>
        <v>34.609800000000035</v>
      </c>
      <c r="I1675" s="2">
        <f>'Moving Avg'!H1675</f>
        <v>37.214800000000025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0"/>
        <v>50</v>
      </c>
      <c r="N1675" s="8">
        <f t="shared" si="261"/>
        <v>0</v>
      </c>
      <c r="O1675" s="8">
        <f t="shared" si="262"/>
        <v>0</v>
      </c>
      <c r="P1675" s="8">
        <f t="shared" si="263"/>
        <v>16.5</v>
      </c>
      <c r="Q1675" s="9">
        <f t="shared" si="264"/>
        <v>19.975000000000001</v>
      </c>
      <c r="R1675" s="9">
        <f t="shared" si="265"/>
        <v>14.125</v>
      </c>
      <c r="S1675" s="9">
        <f t="shared" si="266"/>
        <v>14.925000000000001</v>
      </c>
      <c r="T1675" s="9">
        <f t="shared" si="267"/>
        <v>16.625</v>
      </c>
      <c r="U1675" s="8">
        <f t="shared" si="268"/>
        <v>16.341666666666669</v>
      </c>
      <c r="V1675" s="8">
        <f t="shared" si="269"/>
        <v>16.412500000000001</v>
      </c>
    </row>
    <row r="1676" spans="1:22" ht="13.5" x14ac:dyDescent="0.25">
      <c r="A1676" s="3">
        <f>RSI!A1676</f>
        <v>44750</v>
      </c>
      <c r="B1676" s="2">
        <f>RSI!B1676</f>
        <v>32.380000000000003</v>
      </c>
      <c r="C1676" s="2">
        <f>RSI!I1676</f>
        <v>7.4340651619109934</v>
      </c>
      <c r="D1676" s="2">
        <f>MACD!E1676</f>
        <v>0.3797420744739739</v>
      </c>
      <c r="E1676" s="2">
        <f>MACD!F1676</f>
        <v>0.30859426534946421</v>
      </c>
      <c r="F1676" s="2">
        <f>'Moving Avg'!D1676</f>
        <v>32.683999999999997</v>
      </c>
      <c r="G1676" s="2">
        <f>'Moving Avg'!F1676</f>
        <v>33.68099999999999</v>
      </c>
      <c r="H1676" s="2">
        <f>'Moving Avg'!G1676</f>
        <v>34.569800000000029</v>
      </c>
      <c r="I1676" s="2">
        <f>'Moving Avg'!H1676</f>
        <v>37.18070000000003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  <c r="M1676" s="8">
        <f t="shared" si="260"/>
        <v>50</v>
      </c>
      <c r="N1676" s="8">
        <f t="shared" si="261"/>
        <v>0</v>
      </c>
      <c r="O1676" s="8">
        <f t="shared" si="262"/>
        <v>0</v>
      </c>
      <c r="P1676" s="8">
        <f t="shared" si="263"/>
        <v>16.5</v>
      </c>
      <c r="Q1676" s="9">
        <f t="shared" si="264"/>
        <v>19.975000000000001</v>
      </c>
      <c r="R1676" s="9">
        <f t="shared" si="265"/>
        <v>14.125</v>
      </c>
      <c r="S1676" s="9">
        <f t="shared" si="266"/>
        <v>14.925000000000001</v>
      </c>
      <c r="T1676" s="9">
        <f t="shared" si="267"/>
        <v>16.625</v>
      </c>
      <c r="U1676" s="8">
        <f t="shared" si="268"/>
        <v>16.341666666666669</v>
      </c>
      <c r="V1676" s="8">
        <f t="shared" si="269"/>
        <v>16.412500000000001</v>
      </c>
    </row>
    <row r="1677" spans="1:22" ht="13.5" x14ac:dyDescent="0.25">
      <c r="A1677" s="3">
        <f>RSI!A1677</f>
        <v>44753</v>
      </c>
      <c r="B1677" s="2">
        <f>RSI!B1677</f>
        <v>32.380000000000003</v>
      </c>
      <c r="C1677" s="2">
        <f>RSI!I1677</f>
        <v>7.4340651619109934</v>
      </c>
      <c r="D1677" s="2">
        <f>MACD!E1677</f>
        <v>0.44067208127434299</v>
      </c>
      <c r="E1677" s="2">
        <f>MACD!F1677</f>
        <v>0.33500982853444</v>
      </c>
      <c r="F1677" s="2">
        <f>'Moving Avg'!D1677</f>
        <v>32.380000000000003</v>
      </c>
      <c r="G1677" s="2">
        <f>'Moving Avg'!F1677</f>
        <v>33.524999999999991</v>
      </c>
      <c r="H1677" s="2">
        <f>'Moving Avg'!G1677</f>
        <v>34.529800000000037</v>
      </c>
      <c r="I1677" s="2">
        <f>'Moving Avg'!H1677</f>
        <v>37.147600000000033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  <c r="M1677" s="8">
        <f t="shared" si="260"/>
        <v>50</v>
      </c>
      <c r="N1677" s="8">
        <f t="shared" si="261"/>
        <v>0</v>
      </c>
      <c r="O1677" s="8">
        <f t="shared" si="262"/>
        <v>0</v>
      </c>
      <c r="P1677" s="8">
        <f t="shared" si="263"/>
        <v>16.5</v>
      </c>
      <c r="Q1677" s="9">
        <f t="shared" si="264"/>
        <v>19.975000000000001</v>
      </c>
      <c r="R1677" s="9">
        <f t="shared" si="265"/>
        <v>14.125</v>
      </c>
      <c r="S1677" s="9">
        <f t="shared" si="266"/>
        <v>14.925000000000001</v>
      </c>
      <c r="T1677" s="9">
        <f t="shared" si="267"/>
        <v>16.625</v>
      </c>
      <c r="U1677" s="8">
        <f t="shared" si="268"/>
        <v>16.341666666666669</v>
      </c>
      <c r="V1677" s="8">
        <f t="shared" si="269"/>
        <v>16.412500000000001</v>
      </c>
    </row>
    <row r="1678" spans="1:22" ht="13.5" x14ac:dyDescent="0.25">
      <c r="A1678" s="3">
        <f>RSI!A1678</f>
        <v>44754</v>
      </c>
      <c r="B1678" s="2">
        <f>RSI!B1678</f>
        <v>32.380000000000003</v>
      </c>
      <c r="C1678" s="2">
        <f>RSI!I1678</f>
        <v>7.4340651619109934</v>
      </c>
      <c r="D1678" s="2">
        <f>MACD!E1678</f>
        <v>0.49928479792677649</v>
      </c>
      <c r="E1678" s="2">
        <f>MACD!F1678</f>
        <v>0.3678648224129073</v>
      </c>
      <c r="F1678" s="2">
        <f>'Moving Avg'!D1678</f>
        <v>32.380000000000003</v>
      </c>
      <c r="G1678" s="2">
        <f>'Moving Avg'!F1678</f>
        <v>33.448499999999989</v>
      </c>
      <c r="H1678" s="2">
        <f>'Moving Avg'!G1678</f>
        <v>34.489800000000038</v>
      </c>
      <c r="I1678" s="2">
        <f>'Moving Avg'!H1678</f>
        <v>37.121500000000033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  <c r="M1678" s="8">
        <f t="shared" si="260"/>
        <v>50</v>
      </c>
      <c r="N1678" s="8">
        <f t="shared" si="261"/>
        <v>0</v>
      </c>
      <c r="O1678" s="8">
        <f t="shared" si="262"/>
        <v>0</v>
      </c>
      <c r="P1678" s="8">
        <f t="shared" si="263"/>
        <v>33</v>
      </c>
      <c r="Q1678" s="9">
        <f t="shared" si="264"/>
        <v>22.45</v>
      </c>
      <c r="R1678" s="9">
        <f t="shared" si="265"/>
        <v>18.25</v>
      </c>
      <c r="S1678" s="9">
        <f t="shared" si="266"/>
        <v>22.35</v>
      </c>
      <c r="T1678" s="9">
        <f t="shared" si="267"/>
        <v>20.75</v>
      </c>
      <c r="U1678" s="8">
        <f t="shared" si="268"/>
        <v>21.016666666666669</v>
      </c>
      <c r="V1678" s="8">
        <f t="shared" si="269"/>
        <v>20.950000000000003</v>
      </c>
    </row>
    <row r="1679" spans="1:22" ht="13.5" x14ac:dyDescent="0.25">
      <c r="A1679" s="3">
        <f>RSI!A1679</f>
        <v>44755</v>
      </c>
      <c r="B1679" s="2">
        <f>RSI!B1679</f>
        <v>32.380000000000003</v>
      </c>
      <c r="C1679" s="2">
        <f>RSI!I1679</f>
        <v>7.4340651619109934</v>
      </c>
      <c r="D1679" s="2">
        <f>MACD!E1679</f>
        <v>0.55683852410259504</v>
      </c>
      <c r="E1679" s="2">
        <f>MACD!F1679</f>
        <v>0.40565956275084486</v>
      </c>
      <c r="F1679" s="2">
        <f>'Moving Avg'!D1679</f>
        <v>32.380000000000003</v>
      </c>
      <c r="G1679" s="2">
        <f>'Moving Avg'!F1679</f>
        <v>33.371999999999993</v>
      </c>
      <c r="H1679" s="2">
        <f>'Moving Avg'!G1679</f>
        <v>34.449800000000039</v>
      </c>
      <c r="I1679" s="2">
        <f>'Moving Avg'!H1679</f>
        <v>37.095400000000033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50</v>
      </c>
      <c r="N1679" s="8">
        <f t="shared" si="261"/>
        <v>0</v>
      </c>
      <c r="O1679" s="8">
        <f t="shared" si="262"/>
        <v>0</v>
      </c>
      <c r="P1679" s="8">
        <f t="shared" si="263"/>
        <v>33</v>
      </c>
      <c r="Q1679" s="9">
        <f t="shared" si="264"/>
        <v>22.45</v>
      </c>
      <c r="R1679" s="9">
        <f t="shared" si="265"/>
        <v>18.25</v>
      </c>
      <c r="S1679" s="9">
        <f t="shared" si="266"/>
        <v>22.35</v>
      </c>
      <c r="T1679" s="9">
        <f t="shared" si="267"/>
        <v>20.75</v>
      </c>
      <c r="U1679" s="8">
        <f t="shared" si="268"/>
        <v>21.016666666666669</v>
      </c>
      <c r="V1679" s="8">
        <f t="shared" si="269"/>
        <v>20.950000000000003</v>
      </c>
    </row>
    <row r="1680" spans="1:22" ht="13.5" x14ac:dyDescent="0.25">
      <c r="A1680" s="3">
        <f>RSI!A1680</f>
        <v>44756</v>
      </c>
      <c r="B1680" s="2">
        <f>RSI!B1680</f>
        <v>32.380000000000003</v>
      </c>
      <c r="C1680" s="2">
        <f>RSI!I1680</f>
        <v>7.4340651619109934</v>
      </c>
      <c r="D1680" s="2">
        <f>MACD!E1680</f>
        <v>0.612906673965675</v>
      </c>
      <c r="E1680" s="2">
        <f>MACD!F1680</f>
        <v>0.44710898499381091</v>
      </c>
      <c r="F1680" s="2">
        <f>'Moving Avg'!D1680</f>
        <v>32.380000000000003</v>
      </c>
      <c r="G1680" s="2">
        <f>'Moving Avg'!F1680</f>
        <v>33.29549999999999</v>
      </c>
      <c r="H1680" s="2">
        <f>'Moving Avg'!G1680</f>
        <v>34.40980000000004</v>
      </c>
      <c r="I1680" s="2">
        <f>'Moving Avg'!H1680</f>
        <v>37.069300000000027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50</v>
      </c>
      <c r="N1680" s="8">
        <f t="shared" si="261"/>
        <v>0</v>
      </c>
      <c r="O1680" s="8">
        <f t="shared" si="262"/>
        <v>0</v>
      </c>
      <c r="P1680" s="8">
        <f t="shared" si="263"/>
        <v>33</v>
      </c>
      <c r="Q1680" s="9">
        <f t="shared" si="264"/>
        <v>22.45</v>
      </c>
      <c r="R1680" s="9">
        <f t="shared" si="265"/>
        <v>18.25</v>
      </c>
      <c r="S1680" s="9">
        <f t="shared" si="266"/>
        <v>22.35</v>
      </c>
      <c r="T1680" s="9">
        <f t="shared" si="267"/>
        <v>20.75</v>
      </c>
      <c r="U1680" s="8">
        <f t="shared" si="268"/>
        <v>21.016666666666669</v>
      </c>
      <c r="V1680" s="8">
        <f t="shared" si="269"/>
        <v>20.950000000000003</v>
      </c>
    </row>
    <row r="1681" spans="1:22" ht="13.5" x14ac:dyDescent="0.25">
      <c r="A1681" s="3">
        <f>RSI!A1681</f>
        <v>44757</v>
      </c>
      <c r="B1681" s="2">
        <f>RSI!B1681</f>
        <v>32.380000000000003</v>
      </c>
      <c r="C1681" s="2">
        <f>RSI!I1681</f>
        <v>7.4340651619109934</v>
      </c>
      <c r="D1681" s="2">
        <f>MACD!E1681</f>
        <v>0.66717195748842073</v>
      </c>
      <c r="E1681" s="2">
        <f>MACD!F1681</f>
        <v>0.49112157949273288</v>
      </c>
      <c r="F1681" s="2">
        <f>'Moving Avg'!D1681</f>
        <v>32.380000000000003</v>
      </c>
      <c r="G1681" s="2">
        <f>'Moving Avg'!F1681</f>
        <v>33.218999999999994</v>
      </c>
      <c r="H1681" s="2">
        <f>'Moving Avg'!G1681</f>
        <v>34.347400000000036</v>
      </c>
      <c r="I1681" s="2">
        <f>'Moving Avg'!H1681</f>
        <v>37.043200000000027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50</v>
      </c>
      <c r="N1681" s="8">
        <f t="shared" si="261"/>
        <v>0</v>
      </c>
      <c r="O1681" s="8">
        <f t="shared" si="262"/>
        <v>0</v>
      </c>
      <c r="P1681" s="8">
        <f t="shared" si="263"/>
        <v>33</v>
      </c>
      <c r="Q1681" s="9">
        <f t="shared" si="264"/>
        <v>22.45</v>
      </c>
      <c r="R1681" s="9">
        <f t="shared" si="265"/>
        <v>18.25</v>
      </c>
      <c r="S1681" s="9">
        <f t="shared" si="266"/>
        <v>22.35</v>
      </c>
      <c r="T1681" s="9">
        <f t="shared" si="267"/>
        <v>20.75</v>
      </c>
      <c r="U1681" s="8">
        <f t="shared" si="268"/>
        <v>21.016666666666669</v>
      </c>
      <c r="V1681" s="8">
        <f t="shared" si="269"/>
        <v>20.950000000000003</v>
      </c>
    </row>
    <row r="1682" spans="1:22" ht="13.5" x14ac:dyDescent="0.25">
      <c r="A1682" s="3">
        <f>RSI!A1682</f>
        <v>44760</v>
      </c>
      <c r="B1682" s="2">
        <f>RSI!B1682</f>
        <v>32.380000000000003</v>
      </c>
      <c r="C1682" s="2">
        <f>RSI!I1682</f>
        <v>7.4340651619109934</v>
      </c>
      <c r="D1682" s="2">
        <f>MACD!E1682</f>
        <v>0.7194063311032366</v>
      </c>
      <c r="E1682" s="2">
        <f>MACD!F1682</f>
        <v>0.53677852981483365</v>
      </c>
      <c r="F1682" s="2">
        <f>'Moving Avg'!D1682</f>
        <v>32.380000000000003</v>
      </c>
      <c r="G1682" s="2">
        <f>'Moving Avg'!F1682</f>
        <v>33.142499999999998</v>
      </c>
      <c r="H1682" s="2">
        <f>'Moving Avg'!G1682</f>
        <v>34.285000000000039</v>
      </c>
      <c r="I1682" s="2">
        <f>'Moving Avg'!H1682</f>
        <v>37.017100000000028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50</v>
      </c>
      <c r="N1682" s="8">
        <f t="shared" si="261"/>
        <v>0</v>
      </c>
      <c r="O1682" s="8">
        <f t="shared" si="262"/>
        <v>0</v>
      </c>
      <c r="P1682" s="8">
        <f t="shared" si="263"/>
        <v>33</v>
      </c>
      <c r="Q1682" s="9">
        <f t="shared" si="264"/>
        <v>22.45</v>
      </c>
      <c r="R1682" s="9">
        <f t="shared" si="265"/>
        <v>18.25</v>
      </c>
      <c r="S1682" s="9">
        <f t="shared" si="266"/>
        <v>22.35</v>
      </c>
      <c r="T1682" s="9">
        <f t="shared" si="267"/>
        <v>20.75</v>
      </c>
      <c r="U1682" s="8">
        <f t="shared" si="268"/>
        <v>21.016666666666669</v>
      </c>
      <c r="V1682" s="8">
        <f t="shared" si="269"/>
        <v>20.950000000000003</v>
      </c>
    </row>
    <row r="1683" spans="1:22" ht="13.5" x14ac:dyDescent="0.25">
      <c r="A1683" s="3">
        <f>RSI!A1683</f>
        <v>44761</v>
      </c>
      <c r="B1683" s="2">
        <f>RSI!B1683</f>
        <v>32.380000000000003</v>
      </c>
      <c r="C1683" s="2">
        <f>RSI!I1683</f>
        <v>7.4340651619109934</v>
      </c>
      <c r="D1683" s="2">
        <f>MACD!E1683</f>
        <v>0.53560811862364233</v>
      </c>
      <c r="E1683" s="2">
        <f>MACD!F1683</f>
        <v>0.53654444757659536</v>
      </c>
      <c r="F1683" s="2">
        <f>'Moving Avg'!D1683</f>
        <v>32.380000000000003</v>
      </c>
      <c r="G1683" s="2">
        <f>'Moving Avg'!F1683</f>
        <v>33.065999999999995</v>
      </c>
      <c r="H1683" s="2">
        <f>'Moving Avg'!G1683</f>
        <v>34.222600000000035</v>
      </c>
      <c r="I1683" s="2">
        <f>'Moving Avg'!H1683</f>
        <v>36.991000000000021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50</v>
      </c>
      <c r="N1683" s="8">
        <f t="shared" si="261"/>
        <v>45</v>
      </c>
      <c r="O1683" s="8">
        <f t="shared" si="262"/>
        <v>0</v>
      </c>
      <c r="P1683" s="8">
        <f t="shared" si="263"/>
        <v>33</v>
      </c>
      <c r="Q1683" s="9">
        <f t="shared" si="264"/>
        <v>38.200000000000003</v>
      </c>
      <c r="R1683" s="9">
        <f t="shared" si="265"/>
        <v>27.25</v>
      </c>
      <c r="S1683" s="9">
        <f t="shared" si="266"/>
        <v>29.1</v>
      </c>
      <c r="T1683" s="9">
        <f t="shared" si="267"/>
        <v>32</v>
      </c>
      <c r="U1683" s="8">
        <f t="shared" si="268"/>
        <v>31.516666666666669</v>
      </c>
      <c r="V1683" s="8">
        <f t="shared" si="269"/>
        <v>31.637500000000003</v>
      </c>
    </row>
    <row r="1684" spans="1:22" ht="13.5" x14ac:dyDescent="0.25">
      <c r="A1684" s="3">
        <f>RSI!A1684</f>
        <v>44762</v>
      </c>
      <c r="B1684" s="2">
        <f>RSI!B1684</f>
        <v>32.380000000000003</v>
      </c>
      <c r="C1684" s="2">
        <f>RSI!I1684</f>
        <v>7.4340651619109934</v>
      </c>
      <c r="D1684" s="2">
        <f>MACD!E1684</f>
        <v>0.38550287387611348</v>
      </c>
      <c r="E1684" s="2">
        <f>MACD!F1684</f>
        <v>0.50633613283649903</v>
      </c>
      <c r="F1684" s="2">
        <f>'Moving Avg'!D1684</f>
        <v>32.380000000000003</v>
      </c>
      <c r="G1684" s="2">
        <f>'Moving Avg'!F1684</f>
        <v>32.9895</v>
      </c>
      <c r="H1684" s="2">
        <f>'Moving Avg'!G1684</f>
        <v>34.160200000000039</v>
      </c>
      <c r="I1684" s="2">
        <f>'Moving Avg'!H1684</f>
        <v>36.964900000000021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50</v>
      </c>
      <c r="N1684" s="8">
        <f t="shared" si="261"/>
        <v>100</v>
      </c>
      <c r="O1684" s="8">
        <f t="shared" si="262"/>
        <v>0</v>
      </c>
      <c r="P1684" s="8">
        <f t="shared" si="263"/>
        <v>33</v>
      </c>
      <c r="Q1684" s="9">
        <f t="shared" si="264"/>
        <v>57.45</v>
      </c>
      <c r="R1684" s="9">
        <f t="shared" si="265"/>
        <v>38.25</v>
      </c>
      <c r="S1684" s="9">
        <f t="shared" si="266"/>
        <v>37.35</v>
      </c>
      <c r="T1684" s="9">
        <f t="shared" si="267"/>
        <v>45.75</v>
      </c>
      <c r="U1684" s="8">
        <f t="shared" si="268"/>
        <v>44.35</v>
      </c>
      <c r="V1684" s="8">
        <f t="shared" si="269"/>
        <v>44.7</v>
      </c>
    </row>
    <row r="1685" spans="1:22" ht="13.5" x14ac:dyDescent="0.25">
      <c r="A1685" s="3">
        <f>RSI!A1685</f>
        <v>44763</v>
      </c>
      <c r="B1685" s="2">
        <f>RSI!B1685</f>
        <v>32.380000000000003</v>
      </c>
      <c r="C1685" s="2">
        <f>RSI!I1685</f>
        <v>7.4340651619109934</v>
      </c>
      <c r="D1685" s="2">
        <f>MACD!E1685</f>
        <v>0.26350585449982589</v>
      </c>
      <c r="E1685" s="2">
        <f>MACD!F1685</f>
        <v>0.4577700771691644</v>
      </c>
      <c r="F1685" s="2">
        <f>'Moving Avg'!D1685</f>
        <v>32.380000000000003</v>
      </c>
      <c r="G1685" s="2">
        <f>'Moving Avg'!F1685</f>
        <v>32.912999999999997</v>
      </c>
      <c r="H1685" s="2">
        <f>'Moving Avg'!G1685</f>
        <v>34.097800000000035</v>
      </c>
      <c r="I1685" s="2">
        <f>'Moving Avg'!H1685</f>
        <v>36.946800000000025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  <c r="M1685" s="8">
        <f t="shared" si="260"/>
        <v>50</v>
      </c>
      <c r="N1685" s="8">
        <f t="shared" si="261"/>
        <v>100</v>
      </c>
      <c r="O1685" s="8">
        <f t="shared" si="262"/>
        <v>0</v>
      </c>
      <c r="P1685" s="8">
        <f t="shared" si="263"/>
        <v>33</v>
      </c>
      <c r="Q1685" s="9">
        <f t="shared" si="264"/>
        <v>57.45</v>
      </c>
      <c r="R1685" s="9">
        <f t="shared" si="265"/>
        <v>38.25</v>
      </c>
      <c r="S1685" s="9">
        <f t="shared" si="266"/>
        <v>37.35</v>
      </c>
      <c r="T1685" s="9">
        <f t="shared" si="267"/>
        <v>45.75</v>
      </c>
      <c r="U1685" s="8">
        <f t="shared" si="268"/>
        <v>44.35</v>
      </c>
      <c r="V1685" s="8">
        <f t="shared" si="269"/>
        <v>44.7</v>
      </c>
    </row>
    <row r="1686" spans="1:22" ht="13.5" x14ac:dyDescent="0.25">
      <c r="A1686" s="3">
        <f>RSI!A1686</f>
        <v>44764</v>
      </c>
      <c r="B1686" s="2">
        <f>RSI!B1686</f>
        <v>32.380000000000003</v>
      </c>
      <c r="C1686" s="2">
        <f>RSI!I1686</f>
        <v>7.4340651619109934</v>
      </c>
      <c r="D1686" s="2">
        <f>MACD!E1686</f>
        <v>0.16492122844147872</v>
      </c>
      <c r="E1686" s="2">
        <f>MACD!F1686</f>
        <v>0.39920030742362728</v>
      </c>
      <c r="F1686" s="2">
        <f>'Moving Avg'!D1686</f>
        <v>32.380000000000003</v>
      </c>
      <c r="G1686" s="2">
        <f>'Moving Avg'!F1686</f>
        <v>32.836500000000001</v>
      </c>
      <c r="H1686" s="2">
        <f>'Moving Avg'!G1686</f>
        <v>34.035400000000038</v>
      </c>
      <c r="I1686" s="2">
        <f>'Moving Avg'!H1686</f>
        <v>36.928950000000015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  <c r="M1686" s="8">
        <f t="shared" si="260"/>
        <v>50</v>
      </c>
      <c r="N1686" s="8">
        <f t="shared" si="261"/>
        <v>100</v>
      </c>
      <c r="O1686" s="8">
        <f t="shared" si="262"/>
        <v>0</v>
      </c>
      <c r="P1686" s="8">
        <f t="shared" si="263"/>
        <v>33</v>
      </c>
      <c r="Q1686" s="9">
        <f t="shared" si="264"/>
        <v>57.45</v>
      </c>
      <c r="R1686" s="9">
        <f t="shared" si="265"/>
        <v>38.25</v>
      </c>
      <c r="S1686" s="9">
        <f t="shared" si="266"/>
        <v>37.35</v>
      </c>
      <c r="T1686" s="9">
        <f t="shared" si="267"/>
        <v>45.75</v>
      </c>
      <c r="U1686" s="8">
        <f t="shared" si="268"/>
        <v>44.35</v>
      </c>
      <c r="V1686" s="8">
        <f t="shared" si="269"/>
        <v>44.7</v>
      </c>
    </row>
    <row r="1687" spans="1:22" ht="13.5" x14ac:dyDescent="0.25">
      <c r="A1687" s="3">
        <f>RSI!A1687</f>
        <v>44768</v>
      </c>
      <c r="B1687" s="2">
        <f>RSI!B1687</f>
        <v>32.380000000000003</v>
      </c>
      <c r="C1687" s="2">
        <f>RSI!I1687</f>
        <v>7.4340651619109934</v>
      </c>
      <c r="D1687" s="2">
        <f>MACD!E1687</f>
        <v>8.5803117102990711E-2</v>
      </c>
      <c r="E1687" s="2">
        <f>MACD!F1687</f>
        <v>0.33652086935949999</v>
      </c>
      <c r="F1687" s="2">
        <f>'Moving Avg'!D1687</f>
        <v>32.380000000000003</v>
      </c>
      <c r="G1687" s="2">
        <f>'Moving Avg'!F1687</f>
        <v>32.76</v>
      </c>
      <c r="H1687" s="2">
        <f>'Moving Avg'!G1687</f>
        <v>33.973000000000042</v>
      </c>
      <c r="I1687" s="2">
        <f>'Moving Avg'!H1687</f>
        <v>36.911100000000012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  <c r="M1687" s="8">
        <f t="shared" si="260"/>
        <v>50</v>
      </c>
      <c r="N1687" s="8">
        <f t="shared" si="261"/>
        <v>100</v>
      </c>
      <c r="O1687" s="8">
        <f t="shared" si="262"/>
        <v>0</v>
      </c>
      <c r="P1687" s="8">
        <f t="shared" si="263"/>
        <v>33</v>
      </c>
      <c r="Q1687" s="9">
        <f t="shared" si="264"/>
        <v>57.45</v>
      </c>
      <c r="R1687" s="9">
        <f t="shared" si="265"/>
        <v>38.25</v>
      </c>
      <c r="S1687" s="9">
        <f t="shared" si="266"/>
        <v>37.35</v>
      </c>
      <c r="T1687" s="9">
        <f t="shared" si="267"/>
        <v>45.75</v>
      </c>
      <c r="U1687" s="8">
        <f t="shared" si="268"/>
        <v>44.35</v>
      </c>
      <c r="V1687" s="8">
        <f t="shared" si="269"/>
        <v>44.7</v>
      </c>
    </row>
    <row r="1688" spans="1:22" ht="13.5" x14ac:dyDescent="0.25">
      <c r="A1688" s="3">
        <f>RSI!A1688</f>
        <v>44769</v>
      </c>
      <c r="B1688" s="2">
        <f>RSI!B1688</f>
        <v>31</v>
      </c>
      <c r="C1688" s="2">
        <f>RSI!I1688</f>
        <v>2.6718572399446998</v>
      </c>
      <c r="D1688" s="2">
        <f>MACD!E1688</f>
        <v>0.12506040175684774</v>
      </c>
      <c r="E1688" s="2">
        <f>MACD!F1688</f>
        <v>0.29422877583896956</v>
      </c>
      <c r="F1688" s="2">
        <f>'Moving Avg'!D1688</f>
        <v>32.103999999999999</v>
      </c>
      <c r="G1688" s="2">
        <f>'Moving Avg'!F1688</f>
        <v>32.614999999999995</v>
      </c>
      <c r="H1688" s="2">
        <f>'Moving Avg'!G1688</f>
        <v>33.883000000000031</v>
      </c>
      <c r="I1688" s="2">
        <f>'Moving Avg'!H1688</f>
        <v>36.884600000000013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  <c r="M1688" s="8">
        <f t="shared" si="260"/>
        <v>50</v>
      </c>
      <c r="N1688" s="8">
        <f t="shared" si="261"/>
        <v>100</v>
      </c>
      <c r="O1688" s="8">
        <f t="shared" si="262"/>
        <v>0</v>
      </c>
      <c r="P1688" s="8">
        <f t="shared" si="263"/>
        <v>16.5</v>
      </c>
      <c r="Q1688" s="9">
        <f t="shared" si="264"/>
        <v>54.975000000000001</v>
      </c>
      <c r="R1688" s="9">
        <f t="shared" si="265"/>
        <v>34.125</v>
      </c>
      <c r="S1688" s="9">
        <f t="shared" si="266"/>
        <v>29.925000000000001</v>
      </c>
      <c r="T1688" s="9">
        <f t="shared" si="267"/>
        <v>41.625</v>
      </c>
      <c r="U1688" s="8">
        <f t="shared" si="268"/>
        <v>39.674999999999997</v>
      </c>
      <c r="V1688" s="8">
        <f t="shared" si="269"/>
        <v>40.162499999999994</v>
      </c>
    </row>
    <row r="1689" spans="1:22" ht="13.5" x14ac:dyDescent="0.25">
      <c r="A1689" s="3">
        <f>RSI!A1689</f>
        <v>44770</v>
      </c>
      <c r="B1689" s="2">
        <f>RSI!B1689</f>
        <v>31</v>
      </c>
      <c r="C1689" s="2">
        <f>RSI!I1689</f>
        <v>2.6718572399446998</v>
      </c>
      <c r="D1689" s="2">
        <f>MACD!E1689</f>
        <v>0.17011883957104601</v>
      </c>
      <c r="E1689" s="2">
        <f>MACD!F1689</f>
        <v>0.26940678858538486</v>
      </c>
      <c r="F1689" s="2">
        <f>'Moving Avg'!D1689</f>
        <v>31.828000000000003</v>
      </c>
      <c r="G1689" s="2">
        <f>'Moving Avg'!F1689</f>
        <v>32.47</v>
      </c>
      <c r="H1689" s="2">
        <f>'Moving Avg'!G1689</f>
        <v>33.793000000000035</v>
      </c>
      <c r="I1689" s="2">
        <f>'Moving Avg'!H1689</f>
        <v>36.858100000000015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  <c r="M1689" s="8">
        <f t="shared" si="260"/>
        <v>50</v>
      </c>
      <c r="N1689" s="8">
        <f t="shared" si="261"/>
        <v>100</v>
      </c>
      <c r="O1689" s="8">
        <f t="shared" si="262"/>
        <v>0</v>
      </c>
      <c r="P1689" s="8">
        <f t="shared" si="263"/>
        <v>16.5</v>
      </c>
      <c r="Q1689" s="9">
        <f t="shared" si="264"/>
        <v>54.975000000000001</v>
      </c>
      <c r="R1689" s="9">
        <f t="shared" si="265"/>
        <v>34.125</v>
      </c>
      <c r="S1689" s="9">
        <f t="shared" si="266"/>
        <v>29.925000000000001</v>
      </c>
      <c r="T1689" s="9">
        <f t="shared" si="267"/>
        <v>41.625</v>
      </c>
      <c r="U1689" s="8">
        <f t="shared" si="268"/>
        <v>39.674999999999997</v>
      </c>
      <c r="V1689" s="8">
        <f t="shared" si="269"/>
        <v>40.162499999999994</v>
      </c>
    </row>
    <row r="1690" spans="1:22" ht="13.5" x14ac:dyDescent="0.25">
      <c r="A1690" s="3">
        <f>RSI!A1690</f>
        <v>44771</v>
      </c>
      <c r="B1690" s="2">
        <f>RSI!B1690</f>
        <v>31</v>
      </c>
      <c r="C1690" s="2">
        <f>RSI!I1690</f>
        <v>2.6718572399446998</v>
      </c>
      <c r="D1690" s="2">
        <f>MACD!E1690</f>
        <v>0.21920885393178935</v>
      </c>
      <c r="E1690" s="2">
        <f>MACD!F1690</f>
        <v>0.25936720165466576</v>
      </c>
      <c r="F1690" s="2">
        <f>'Moving Avg'!D1690</f>
        <v>31.552</v>
      </c>
      <c r="G1690" s="2">
        <f>'Moving Avg'!F1690</f>
        <v>32.325000000000003</v>
      </c>
      <c r="H1690" s="2">
        <f>'Moving Avg'!G1690</f>
        <v>33.704000000000029</v>
      </c>
      <c r="I1690" s="2">
        <f>'Moving Avg'!H1690</f>
        <v>36.831600000000009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  <c r="M1690" s="8">
        <f t="shared" si="260"/>
        <v>50</v>
      </c>
      <c r="N1690" s="8">
        <f t="shared" si="261"/>
        <v>100</v>
      </c>
      <c r="O1690" s="8">
        <f t="shared" si="262"/>
        <v>0</v>
      </c>
      <c r="P1690" s="8">
        <f t="shared" si="263"/>
        <v>16.5</v>
      </c>
      <c r="Q1690" s="9">
        <f t="shared" si="264"/>
        <v>54.975000000000001</v>
      </c>
      <c r="R1690" s="9">
        <f t="shared" si="265"/>
        <v>34.125</v>
      </c>
      <c r="S1690" s="9">
        <f t="shared" si="266"/>
        <v>29.925000000000001</v>
      </c>
      <c r="T1690" s="9">
        <f t="shared" si="267"/>
        <v>41.625</v>
      </c>
      <c r="U1690" s="8">
        <f t="shared" si="268"/>
        <v>39.674999999999997</v>
      </c>
      <c r="V1690" s="8">
        <f t="shared" si="269"/>
        <v>40.162499999999994</v>
      </c>
    </row>
    <row r="1691" spans="1:22" ht="13.5" x14ac:dyDescent="0.25">
      <c r="A1691" s="3">
        <f>RSI!A1691</f>
        <v>44774</v>
      </c>
      <c r="B1691" s="2">
        <f>RSI!B1691</f>
        <v>31</v>
      </c>
      <c r="C1691" s="2">
        <f>RSI!I1691</f>
        <v>2.6718572399446998</v>
      </c>
      <c r="D1691" s="2">
        <f>MACD!E1691</f>
        <v>0.27089808052289044</v>
      </c>
      <c r="E1691" s="2">
        <f>MACD!F1691</f>
        <v>0.26167337742831071</v>
      </c>
      <c r="F1691" s="2">
        <f>'Moving Avg'!D1691</f>
        <v>31.276</v>
      </c>
      <c r="G1691" s="2">
        <f>'Moving Avg'!F1691</f>
        <v>32.18</v>
      </c>
      <c r="H1691" s="2">
        <f>'Moving Avg'!G1691</f>
        <v>33.61500000000003</v>
      </c>
      <c r="I1691" s="2">
        <f>'Moving Avg'!H1691</f>
        <v>36.80510000000001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  <c r="M1691" s="8">
        <f t="shared" si="260"/>
        <v>50</v>
      </c>
      <c r="N1691" s="8">
        <f t="shared" si="261"/>
        <v>0</v>
      </c>
      <c r="O1691" s="8">
        <f t="shared" si="262"/>
        <v>0</v>
      </c>
      <c r="P1691" s="8">
        <f t="shared" si="263"/>
        <v>16.5</v>
      </c>
      <c r="Q1691" s="9">
        <f t="shared" si="264"/>
        <v>19.975000000000001</v>
      </c>
      <c r="R1691" s="9">
        <f t="shared" si="265"/>
        <v>14.125</v>
      </c>
      <c r="S1691" s="9">
        <f t="shared" si="266"/>
        <v>14.925000000000001</v>
      </c>
      <c r="T1691" s="9">
        <f t="shared" si="267"/>
        <v>16.625</v>
      </c>
      <c r="U1691" s="8">
        <f t="shared" si="268"/>
        <v>16.341666666666669</v>
      </c>
      <c r="V1691" s="8">
        <f t="shared" si="269"/>
        <v>16.412500000000001</v>
      </c>
    </row>
    <row r="1692" spans="1:22" ht="13.5" x14ac:dyDescent="0.25">
      <c r="A1692" s="3">
        <f>RSI!A1692</f>
        <v>44775</v>
      </c>
      <c r="B1692" s="2">
        <f>RSI!B1692</f>
        <v>31</v>
      </c>
      <c r="C1692" s="2">
        <f>RSI!I1692</f>
        <v>2.6718572399446998</v>
      </c>
      <c r="D1692" s="2">
        <f>MACD!E1692</f>
        <v>0.3240346759373125</v>
      </c>
      <c r="E1692" s="2">
        <f>MACD!F1692</f>
        <v>0.27414563713011109</v>
      </c>
      <c r="F1692" s="2">
        <f>'Moving Avg'!D1692</f>
        <v>31</v>
      </c>
      <c r="G1692" s="2">
        <f>'Moving Avg'!F1692</f>
        <v>32.035000000000004</v>
      </c>
      <c r="H1692" s="2">
        <f>'Moving Avg'!G1692</f>
        <v>33.526000000000025</v>
      </c>
      <c r="I1692" s="2">
        <f>'Moving Avg'!H1692</f>
        <v>36.778600000000012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  <c r="M1692" s="8">
        <f t="shared" si="260"/>
        <v>50</v>
      </c>
      <c r="N1692" s="8">
        <f t="shared" si="261"/>
        <v>0</v>
      </c>
      <c r="O1692" s="8">
        <f t="shared" si="262"/>
        <v>0</v>
      </c>
      <c r="P1692" s="8">
        <f t="shared" si="263"/>
        <v>16.5</v>
      </c>
      <c r="Q1692" s="9">
        <f t="shared" si="264"/>
        <v>19.975000000000001</v>
      </c>
      <c r="R1692" s="9">
        <f t="shared" si="265"/>
        <v>14.125</v>
      </c>
      <c r="S1692" s="9">
        <f t="shared" si="266"/>
        <v>14.925000000000001</v>
      </c>
      <c r="T1692" s="9">
        <f t="shared" si="267"/>
        <v>16.625</v>
      </c>
      <c r="U1692" s="8">
        <f t="shared" si="268"/>
        <v>16.341666666666669</v>
      </c>
      <c r="V1692" s="8">
        <f t="shared" si="269"/>
        <v>16.412500000000001</v>
      </c>
    </row>
    <row r="1693" spans="1:22" ht="13.5" x14ac:dyDescent="0.25">
      <c r="A1693" s="3">
        <f>RSI!A1693</f>
        <v>44776</v>
      </c>
      <c r="B1693" s="2">
        <f>RSI!B1693</f>
        <v>31</v>
      </c>
      <c r="C1693" s="2">
        <f>RSI!I1693</f>
        <v>2.6718572399446998</v>
      </c>
      <c r="D1693" s="2">
        <f>MACD!E1693</f>
        <v>0.37769970452767154</v>
      </c>
      <c r="E1693" s="2">
        <f>MACD!F1693</f>
        <v>0.29485645060962318</v>
      </c>
      <c r="F1693" s="2">
        <f>'Moving Avg'!D1693</f>
        <v>31</v>
      </c>
      <c r="G1693" s="2">
        <f>'Moving Avg'!F1693</f>
        <v>31.965999999999998</v>
      </c>
      <c r="H1693" s="2">
        <f>'Moving Avg'!G1693</f>
        <v>33.446000000000019</v>
      </c>
      <c r="I1693" s="2">
        <f>'Moving Avg'!H1693</f>
        <v>36.753600000000006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  <c r="M1693" s="8">
        <f t="shared" si="260"/>
        <v>50</v>
      </c>
      <c r="N1693" s="8">
        <f t="shared" si="261"/>
        <v>0</v>
      </c>
      <c r="O1693" s="8">
        <f t="shared" si="262"/>
        <v>0</v>
      </c>
      <c r="P1693" s="8">
        <f t="shared" si="263"/>
        <v>33</v>
      </c>
      <c r="Q1693" s="9">
        <f t="shared" si="264"/>
        <v>22.45</v>
      </c>
      <c r="R1693" s="9">
        <f t="shared" si="265"/>
        <v>18.25</v>
      </c>
      <c r="S1693" s="9">
        <f t="shared" si="266"/>
        <v>22.35</v>
      </c>
      <c r="T1693" s="9">
        <f t="shared" si="267"/>
        <v>20.75</v>
      </c>
      <c r="U1693" s="8">
        <f t="shared" si="268"/>
        <v>21.016666666666669</v>
      </c>
      <c r="V1693" s="8">
        <f t="shared" si="269"/>
        <v>20.950000000000003</v>
      </c>
    </row>
    <row r="1694" spans="1:22" ht="13.5" x14ac:dyDescent="0.25">
      <c r="A1694" s="3">
        <f>RSI!A1694</f>
        <v>44777</v>
      </c>
      <c r="B1694" s="2">
        <f>RSI!B1694</f>
        <v>32.39</v>
      </c>
      <c r="C1694" s="2">
        <f>RSI!I1694</f>
        <v>51.494248187087514</v>
      </c>
      <c r="D1694" s="2">
        <f>MACD!E1694</f>
        <v>0.32820421747421591</v>
      </c>
      <c r="E1694" s="2">
        <f>MACD!F1694</f>
        <v>0.30152600398254176</v>
      </c>
      <c r="F1694" s="2">
        <f>'Moving Avg'!D1694</f>
        <v>31.277999999999999</v>
      </c>
      <c r="G1694" s="2">
        <f>'Moving Avg'!F1694</f>
        <v>31.966500000000003</v>
      </c>
      <c r="H1694" s="2">
        <f>'Moving Avg'!G1694</f>
        <v>33.393800000000027</v>
      </c>
      <c r="I1694" s="2">
        <f>'Moving Avg'!H1694</f>
        <v>36.735550000000011</v>
      </c>
      <c r="J1694" s="6" t="str">
        <f>OBV!F1694</f>
        <v>BULLISH</v>
      </c>
      <c r="K1694" s="6" t="str">
        <f>OBV!G1694</f>
        <v>NEUTRAL</v>
      </c>
      <c r="L1694" s="6" t="str">
        <f>OBV!H1694</f>
        <v>CONFIRMED BULLISH</v>
      </c>
      <c r="M1694" s="8">
        <f t="shared" si="260"/>
        <v>25</v>
      </c>
      <c r="N1694" s="8">
        <f t="shared" si="261"/>
        <v>0</v>
      </c>
      <c r="O1694" s="8">
        <f t="shared" si="262"/>
        <v>0</v>
      </c>
      <c r="P1694" s="8">
        <f t="shared" si="263"/>
        <v>83.5</v>
      </c>
      <c r="Q1694" s="9">
        <f t="shared" si="264"/>
        <v>21.274999999999999</v>
      </c>
      <c r="R1694" s="9">
        <f t="shared" si="265"/>
        <v>25.875</v>
      </c>
      <c r="S1694" s="9">
        <f t="shared" si="266"/>
        <v>41.325000000000003</v>
      </c>
      <c r="T1694" s="9">
        <f t="shared" si="267"/>
        <v>27.125</v>
      </c>
      <c r="U1694" s="8">
        <f t="shared" si="268"/>
        <v>29.491666666666664</v>
      </c>
      <c r="V1694" s="8">
        <f t="shared" si="269"/>
        <v>28.9</v>
      </c>
    </row>
    <row r="1695" spans="1:22" ht="13.5" x14ac:dyDescent="0.25">
      <c r="A1695" s="3">
        <f>RSI!A1695</f>
        <v>44778</v>
      </c>
      <c r="B1695" s="2">
        <f>RSI!B1695</f>
        <v>32.39</v>
      </c>
      <c r="C1695" s="2">
        <f>RSI!I1695</f>
        <v>51.494248187087514</v>
      </c>
      <c r="D1695" s="2">
        <f>MACD!E1695</f>
        <v>0.285571522859982</v>
      </c>
      <c r="E1695" s="2">
        <f>MACD!F1695</f>
        <v>0.29833510775802985</v>
      </c>
      <c r="F1695" s="2">
        <f>'Moving Avg'!D1695</f>
        <v>31.556000000000001</v>
      </c>
      <c r="G1695" s="2">
        <f>'Moving Avg'!F1695</f>
        <v>31.966999999999995</v>
      </c>
      <c r="H1695" s="2">
        <f>'Moving Avg'!G1695</f>
        <v>33.341600000000021</v>
      </c>
      <c r="I1695" s="2">
        <f>'Moving Avg'!H1695</f>
        <v>36.717500000000008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  <c r="M1695" s="8">
        <f t="shared" si="260"/>
        <v>25</v>
      </c>
      <c r="N1695" s="8">
        <f t="shared" si="261"/>
        <v>45</v>
      </c>
      <c r="O1695" s="8">
        <f t="shared" si="262"/>
        <v>0</v>
      </c>
      <c r="P1695" s="8">
        <f t="shared" si="263"/>
        <v>83.5</v>
      </c>
      <c r="Q1695" s="9">
        <f t="shared" si="264"/>
        <v>37.024999999999999</v>
      </c>
      <c r="R1695" s="9">
        <f t="shared" si="265"/>
        <v>34.875</v>
      </c>
      <c r="S1695" s="9">
        <f t="shared" si="266"/>
        <v>48.075000000000003</v>
      </c>
      <c r="T1695" s="9">
        <f t="shared" si="267"/>
        <v>38.375</v>
      </c>
      <c r="U1695" s="8">
        <f t="shared" si="268"/>
        <v>39.991666666666667</v>
      </c>
      <c r="V1695" s="8">
        <f t="shared" si="269"/>
        <v>39.587500000000006</v>
      </c>
    </row>
    <row r="1696" spans="1:22" ht="13.5" x14ac:dyDescent="0.25">
      <c r="A1696" s="3">
        <f>RSI!A1696</f>
        <v>44781</v>
      </c>
      <c r="B1696" s="2">
        <f>RSI!B1696</f>
        <v>32.39</v>
      </c>
      <c r="C1696" s="2">
        <f>RSI!I1696</f>
        <v>51.494248187087514</v>
      </c>
      <c r="D1696" s="2">
        <f>MACD!E1696</f>
        <v>0.24880150260256073</v>
      </c>
      <c r="E1696" s="2">
        <f>MACD!F1696</f>
        <v>0.28842838672693605</v>
      </c>
      <c r="F1696" s="2">
        <f>'Moving Avg'!D1696</f>
        <v>31.834000000000003</v>
      </c>
      <c r="G1696" s="2">
        <f>'Moving Avg'!F1696</f>
        <v>31.967500000000001</v>
      </c>
      <c r="H1696" s="2">
        <f>'Moving Avg'!G1696</f>
        <v>33.289400000000022</v>
      </c>
      <c r="I1696" s="2">
        <f>'Moving Avg'!H1696</f>
        <v>36.699450000000013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  <c r="M1696" s="8">
        <f t="shared" si="260"/>
        <v>25</v>
      </c>
      <c r="N1696" s="8">
        <f t="shared" si="261"/>
        <v>100</v>
      </c>
      <c r="O1696" s="8">
        <f t="shared" si="262"/>
        <v>0</v>
      </c>
      <c r="P1696" s="8">
        <f t="shared" si="263"/>
        <v>83.5</v>
      </c>
      <c r="Q1696" s="9">
        <f t="shared" si="264"/>
        <v>56.274999999999999</v>
      </c>
      <c r="R1696" s="9">
        <f t="shared" si="265"/>
        <v>45.875</v>
      </c>
      <c r="S1696" s="9">
        <f t="shared" si="266"/>
        <v>56.325000000000003</v>
      </c>
      <c r="T1696" s="9">
        <f t="shared" si="267"/>
        <v>52.125</v>
      </c>
      <c r="U1696" s="8">
        <f t="shared" si="268"/>
        <v>52.82500000000001</v>
      </c>
      <c r="V1696" s="8">
        <f t="shared" si="269"/>
        <v>52.650000000000006</v>
      </c>
    </row>
    <row r="1697" spans="1:22" ht="13.5" x14ac:dyDescent="0.25">
      <c r="A1697" s="3">
        <f>RSI!A1697</f>
        <v>44782</v>
      </c>
      <c r="B1697" s="2">
        <f>RSI!B1697</f>
        <v>32.39</v>
      </c>
      <c r="C1697" s="2">
        <f>RSI!I1697</f>
        <v>51.494248187087514</v>
      </c>
      <c r="D1697" s="2">
        <f>MACD!E1697</f>
        <v>0.2170437772999918</v>
      </c>
      <c r="E1697" s="2">
        <f>MACD!F1697</f>
        <v>0.27415146484154718</v>
      </c>
      <c r="F1697" s="2">
        <f>'Moving Avg'!D1697</f>
        <v>32.112000000000002</v>
      </c>
      <c r="G1697" s="2">
        <f>'Moving Avg'!F1697</f>
        <v>31.968</v>
      </c>
      <c r="H1697" s="2">
        <f>'Moving Avg'!G1697</f>
        <v>33.237200000000023</v>
      </c>
      <c r="I1697" s="2">
        <f>'Moving Avg'!H1697</f>
        <v>36.681400000000011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  <c r="M1697" s="8">
        <f t="shared" si="260"/>
        <v>25</v>
      </c>
      <c r="N1697" s="8">
        <f t="shared" si="261"/>
        <v>100</v>
      </c>
      <c r="O1697" s="8">
        <f t="shared" si="262"/>
        <v>0</v>
      </c>
      <c r="P1697" s="8">
        <f t="shared" si="263"/>
        <v>83.5</v>
      </c>
      <c r="Q1697" s="9">
        <f t="shared" si="264"/>
        <v>56.274999999999999</v>
      </c>
      <c r="R1697" s="9">
        <f t="shared" si="265"/>
        <v>45.875</v>
      </c>
      <c r="S1697" s="9">
        <f t="shared" si="266"/>
        <v>56.325000000000003</v>
      </c>
      <c r="T1697" s="9">
        <f t="shared" si="267"/>
        <v>52.125</v>
      </c>
      <c r="U1697" s="8">
        <f t="shared" si="268"/>
        <v>52.82500000000001</v>
      </c>
      <c r="V1697" s="8">
        <f t="shared" si="269"/>
        <v>52.650000000000006</v>
      </c>
    </row>
    <row r="1698" spans="1:22" ht="13.5" x14ac:dyDescent="0.25">
      <c r="A1698" s="3">
        <f>RSI!A1698</f>
        <v>44783</v>
      </c>
      <c r="B1698" s="2">
        <f>RSI!B1698</f>
        <v>32.39</v>
      </c>
      <c r="C1698" s="2">
        <f>RSI!I1698</f>
        <v>51.494248187087514</v>
      </c>
      <c r="D1698" s="2">
        <f>MACD!E1698</f>
        <v>-2.2732717194045904E-2</v>
      </c>
      <c r="E1698" s="2">
        <f>MACD!F1698</f>
        <v>0.21477462843442857</v>
      </c>
      <c r="F1698" s="2">
        <f>'Moving Avg'!D1698</f>
        <v>32.39</v>
      </c>
      <c r="G1698" s="2">
        <f>'Moving Avg'!F1698</f>
        <v>31.968499999999999</v>
      </c>
      <c r="H1698" s="2">
        <f>'Moving Avg'!G1698</f>
        <v>33.185000000000016</v>
      </c>
      <c r="I1698" s="2">
        <f>'Moving Avg'!H1698</f>
        <v>36.663350000000008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  <c r="M1698" s="8">
        <f t="shared" si="260"/>
        <v>25</v>
      </c>
      <c r="N1698" s="8">
        <f t="shared" si="261"/>
        <v>100</v>
      </c>
      <c r="O1698" s="8">
        <f t="shared" si="262"/>
        <v>0</v>
      </c>
      <c r="P1698" s="8">
        <f t="shared" si="263"/>
        <v>83.5</v>
      </c>
      <c r="Q1698" s="9">
        <f t="shared" si="264"/>
        <v>56.274999999999999</v>
      </c>
      <c r="R1698" s="9">
        <f t="shared" si="265"/>
        <v>45.875</v>
      </c>
      <c r="S1698" s="9">
        <f t="shared" si="266"/>
        <v>56.325000000000003</v>
      </c>
      <c r="T1698" s="9">
        <f t="shared" si="267"/>
        <v>52.125</v>
      </c>
      <c r="U1698" s="8">
        <f t="shared" si="268"/>
        <v>52.82500000000001</v>
      </c>
      <c r="V1698" s="8">
        <f t="shared" si="269"/>
        <v>52.650000000000006</v>
      </c>
    </row>
    <row r="1699" spans="1:22" ht="13.5" x14ac:dyDescent="0.25">
      <c r="A1699" s="3">
        <f>RSI!A1699</f>
        <v>44784</v>
      </c>
      <c r="B1699" s="2">
        <f>RSI!B1699</f>
        <v>32.39</v>
      </c>
      <c r="C1699" s="2">
        <f>RSI!I1699</f>
        <v>51.494248187087514</v>
      </c>
      <c r="D1699" s="2">
        <f>MACD!E1699</f>
        <v>-0.22617318761308525</v>
      </c>
      <c r="E1699" s="2">
        <f>MACD!F1699</f>
        <v>0.12658506522492582</v>
      </c>
      <c r="F1699" s="2">
        <f>'Moving Avg'!D1699</f>
        <v>32.39</v>
      </c>
      <c r="G1699" s="2">
        <f>'Moving Avg'!F1699</f>
        <v>31.969000000000001</v>
      </c>
      <c r="H1699" s="2">
        <f>'Moving Avg'!G1699</f>
        <v>33.132800000000017</v>
      </c>
      <c r="I1699" s="2">
        <f>'Moving Avg'!H1699</f>
        <v>36.645300000000013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  <c r="M1699" s="8">
        <f t="shared" si="260"/>
        <v>25</v>
      </c>
      <c r="N1699" s="8">
        <f t="shared" si="261"/>
        <v>100</v>
      </c>
      <c r="O1699" s="8">
        <f t="shared" si="262"/>
        <v>0</v>
      </c>
      <c r="P1699" s="8">
        <f t="shared" si="263"/>
        <v>33</v>
      </c>
      <c r="Q1699" s="9">
        <f t="shared" si="264"/>
        <v>48.7</v>
      </c>
      <c r="R1699" s="9">
        <f t="shared" si="265"/>
        <v>33.25</v>
      </c>
      <c r="S1699" s="9">
        <f t="shared" si="266"/>
        <v>33.6</v>
      </c>
      <c r="T1699" s="9">
        <f t="shared" si="267"/>
        <v>39.5</v>
      </c>
      <c r="U1699" s="8">
        <f t="shared" si="268"/>
        <v>38.516666666666673</v>
      </c>
      <c r="V1699" s="8">
        <f t="shared" si="269"/>
        <v>38.762500000000003</v>
      </c>
    </row>
    <row r="1700" spans="1:22" ht="13.5" x14ac:dyDescent="0.25">
      <c r="A1700" s="3">
        <f>RSI!A1700</f>
        <v>44785</v>
      </c>
      <c r="B1700" s="2">
        <f>RSI!B1700</f>
        <v>32.39</v>
      </c>
      <c r="C1700" s="2">
        <f>RSI!I1700</f>
        <v>51.494248187087514</v>
      </c>
      <c r="D1700" s="2">
        <f>MACD!E1700</f>
        <v>-0.39882685318226763</v>
      </c>
      <c r="E1700" s="2">
        <f>MACD!F1700</f>
        <v>2.150268154348714E-2</v>
      </c>
      <c r="F1700" s="2">
        <f>'Moving Avg'!D1700</f>
        <v>32.39</v>
      </c>
      <c r="G1700" s="2">
        <f>'Moving Avg'!F1700</f>
        <v>31.969499999999993</v>
      </c>
      <c r="H1700" s="2">
        <f>'Moving Avg'!G1700</f>
        <v>33.080600000000018</v>
      </c>
      <c r="I1700" s="2">
        <f>'Moving Avg'!H1700</f>
        <v>36.627250000000011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  <c r="M1700" s="8">
        <f t="shared" si="260"/>
        <v>25</v>
      </c>
      <c r="N1700" s="8">
        <f t="shared" si="261"/>
        <v>100</v>
      </c>
      <c r="O1700" s="8">
        <f t="shared" si="262"/>
        <v>0</v>
      </c>
      <c r="P1700" s="8">
        <f t="shared" si="263"/>
        <v>33</v>
      </c>
      <c r="Q1700" s="9">
        <f t="shared" si="264"/>
        <v>48.7</v>
      </c>
      <c r="R1700" s="9">
        <f t="shared" si="265"/>
        <v>33.25</v>
      </c>
      <c r="S1700" s="9">
        <f t="shared" si="266"/>
        <v>33.6</v>
      </c>
      <c r="T1700" s="9">
        <f t="shared" si="267"/>
        <v>39.5</v>
      </c>
      <c r="U1700" s="8">
        <f t="shared" si="268"/>
        <v>38.516666666666673</v>
      </c>
      <c r="V1700" s="8">
        <f t="shared" si="269"/>
        <v>38.762500000000003</v>
      </c>
    </row>
    <row r="1701" spans="1:22" ht="13.5" x14ac:dyDescent="0.25">
      <c r="A1701" s="3">
        <f>RSI!A1701</f>
        <v>44788</v>
      </c>
      <c r="B1701" s="2">
        <f>RSI!B1701</f>
        <v>32.39</v>
      </c>
      <c r="C1701" s="2">
        <f>RSI!I1701</f>
        <v>51.494248187087514</v>
      </c>
      <c r="D1701" s="2">
        <f>MACD!E1701</f>
        <v>-0.54539223956060567</v>
      </c>
      <c r="E1701" s="2">
        <f>MACD!F1701</f>
        <v>-9.187630267733142E-2</v>
      </c>
      <c r="F1701" s="2">
        <f>'Moving Avg'!D1701</f>
        <v>32.39</v>
      </c>
      <c r="G1701" s="2">
        <f>'Moving Avg'!F1701</f>
        <v>31.969999999999992</v>
      </c>
      <c r="H1701" s="2">
        <f>'Moving Avg'!G1701</f>
        <v>33.028400000000019</v>
      </c>
      <c r="I1701" s="2">
        <f>'Moving Avg'!H1701</f>
        <v>36.609200000000008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  <c r="M1701" s="8">
        <f t="shared" si="260"/>
        <v>25</v>
      </c>
      <c r="N1701" s="8">
        <f t="shared" si="261"/>
        <v>100</v>
      </c>
      <c r="O1701" s="8">
        <f t="shared" si="262"/>
        <v>0</v>
      </c>
      <c r="P1701" s="8">
        <f t="shared" si="263"/>
        <v>33</v>
      </c>
      <c r="Q1701" s="9">
        <f t="shared" si="264"/>
        <v>48.7</v>
      </c>
      <c r="R1701" s="9">
        <f t="shared" si="265"/>
        <v>33.25</v>
      </c>
      <c r="S1701" s="9">
        <f t="shared" si="266"/>
        <v>33.6</v>
      </c>
      <c r="T1701" s="9">
        <f t="shared" si="267"/>
        <v>39.5</v>
      </c>
      <c r="U1701" s="8">
        <f t="shared" si="268"/>
        <v>38.516666666666673</v>
      </c>
      <c r="V1701" s="8">
        <f t="shared" si="269"/>
        <v>38.762500000000003</v>
      </c>
    </row>
    <row r="1702" spans="1:22" ht="13.5" x14ac:dyDescent="0.25">
      <c r="A1702" s="3">
        <f>RSI!A1702</f>
        <v>44789</v>
      </c>
      <c r="B1702" s="2">
        <f>RSI!B1702</f>
        <v>33.5</v>
      </c>
      <c r="C1702" s="2">
        <f>RSI!I1702</f>
        <v>71.876049897441234</v>
      </c>
      <c r="D1702" s="2">
        <f>MACD!E1702</f>
        <v>-0.75207005236915236</v>
      </c>
      <c r="E1702" s="2">
        <f>MACD!F1702</f>
        <v>-0.22391505261569561</v>
      </c>
      <c r="F1702" s="2">
        <f>'Moving Avg'!D1702</f>
        <v>32.612000000000002</v>
      </c>
      <c r="G1702" s="2">
        <f>'Moving Avg'!F1702</f>
        <v>32.025999999999996</v>
      </c>
      <c r="H1702" s="2">
        <f>'Moving Avg'!G1702</f>
        <v>32.998400000000018</v>
      </c>
      <c r="I1702" s="2">
        <f>'Moving Avg'!H1702</f>
        <v>36.596700000000013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  <c r="M1702" s="8">
        <f t="shared" si="260"/>
        <v>0</v>
      </c>
      <c r="N1702" s="8">
        <f t="shared" si="261"/>
        <v>100</v>
      </c>
      <c r="O1702" s="8">
        <f t="shared" si="262"/>
        <v>0</v>
      </c>
      <c r="P1702" s="8">
        <f t="shared" si="263"/>
        <v>83.5</v>
      </c>
      <c r="Q1702" s="9">
        <f t="shared" si="264"/>
        <v>47.524999999999999</v>
      </c>
      <c r="R1702" s="9">
        <f t="shared" si="265"/>
        <v>40.875</v>
      </c>
      <c r="S1702" s="9">
        <f t="shared" si="266"/>
        <v>52.575000000000003</v>
      </c>
      <c r="T1702" s="9">
        <f t="shared" si="267"/>
        <v>45.875</v>
      </c>
      <c r="U1702" s="8">
        <f t="shared" si="268"/>
        <v>46.991666666666674</v>
      </c>
      <c r="V1702" s="8">
        <f t="shared" si="269"/>
        <v>46.712500000000006</v>
      </c>
    </row>
    <row r="1703" spans="1:22" ht="13.5" x14ac:dyDescent="0.25">
      <c r="A1703" s="3">
        <f>RSI!A1703</f>
        <v>44790</v>
      </c>
      <c r="B1703" s="2">
        <f>RSI!B1703</f>
        <v>33.5</v>
      </c>
      <c r="C1703" s="2">
        <f>RSI!I1703</f>
        <v>71.876049897441234</v>
      </c>
      <c r="D1703" s="2">
        <f>MACD!E1703</f>
        <v>-0.93391654328902263</v>
      </c>
      <c r="E1703" s="2">
        <f>MACD!F1703</f>
        <v>-0.36591535075036108</v>
      </c>
      <c r="F1703" s="2">
        <f>'Moving Avg'!D1703</f>
        <v>32.834000000000003</v>
      </c>
      <c r="G1703" s="2">
        <f>'Moving Avg'!F1703</f>
        <v>32.081999999999994</v>
      </c>
      <c r="H1703" s="2">
        <f>'Moving Avg'!G1703</f>
        <v>32.968400000000017</v>
      </c>
      <c r="I1703" s="2">
        <f>'Moving Avg'!H1703</f>
        <v>36.579200000000007</v>
      </c>
      <c r="J1703" s="6" t="str">
        <f>OBV!F1703</f>
        <v>BULLISH</v>
      </c>
      <c r="K1703" s="6" t="str">
        <f>OBV!G1703</f>
        <v>NEUTRAL</v>
      </c>
      <c r="L1703" s="6" t="str">
        <f>OBV!H1703</f>
        <v>CONFIRMED BULLISH</v>
      </c>
      <c r="M1703" s="8">
        <f t="shared" si="260"/>
        <v>0</v>
      </c>
      <c r="N1703" s="8">
        <f t="shared" si="261"/>
        <v>100</v>
      </c>
      <c r="O1703" s="8">
        <f t="shared" si="262"/>
        <v>0</v>
      </c>
      <c r="P1703" s="8">
        <f t="shared" si="263"/>
        <v>83.5</v>
      </c>
      <c r="Q1703" s="9">
        <f t="shared" si="264"/>
        <v>47.524999999999999</v>
      </c>
      <c r="R1703" s="9">
        <f t="shared" si="265"/>
        <v>40.875</v>
      </c>
      <c r="S1703" s="9">
        <f t="shared" si="266"/>
        <v>52.575000000000003</v>
      </c>
      <c r="T1703" s="9">
        <f t="shared" si="267"/>
        <v>45.875</v>
      </c>
      <c r="U1703" s="8">
        <f t="shared" si="268"/>
        <v>46.991666666666674</v>
      </c>
      <c r="V1703" s="8">
        <f t="shared" si="269"/>
        <v>46.712500000000006</v>
      </c>
    </row>
    <row r="1704" spans="1:22" ht="13.5" x14ac:dyDescent="0.25">
      <c r="A1704" s="3">
        <f>RSI!A1704</f>
        <v>44791</v>
      </c>
      <c r="B1704" s="2">
        <f>RSI!B1704</f>
        <v>33.5</v>
      </c>
      <c r="C1704" s="2">
        <f>RSI!I1704</f>
        <v>71.876049897441234</v>
      </c>
      <c r="D1704" s="2">
        <f>MACD!E1704</f>
        <v>-0.88038981630842272</v>
      </c>
      <c r="E1704" s="2">
        <f>MACD!F1704</f>
        <v>-0.46881024386197345</v>
      </c>
      <c r="F1704" s="2">
        <f>'Moving Avg'!D1704</f>
        <v>33.055999999999997</v>
      </c>
      <c r="G1704" s="2">
        <f>'Moving Avg'!F1704</f>
        <v>32.137999999999991</v>
      </c>
      <c r="H1704" s="2">
        <f>'Moving Avg'!G1704</f>
        <v>32.928400000000018</v>
      </c>
      <c r="I1704" s="2">
        <f>'Moving Avg'!H1704</f>
        <v>36.566699999999997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  <c r="M1704" s="8">
        <f t="shared" si="260"/>
        <v>0</v>
      </c>
      <c r="N1704" s="8">
        <f t="shared" si="261"/>
        <v>100</v>
      </c>
      <c r="O1704" s="8">
        <f t="shared" si="262"/>
        <v>0</v>
      </c>
      <c r="P1704" s="8">
        <f t="shared" si="263"/>
        <v>83.5</v>
      </c>
      <c r="Q1704" s="9">
        <f t="shared" si="264"/>
        <v>47.524999999999999</v>
      </c>
      <c r="R1704" s="9">
        <f t="shared" si="265"/>
        <v>40.875</v>
      </c>
      <c r="S1704" s="9">
        <f t="shared" si="266"/>
        <v>52.575000000000003</v>
      </c>
      <c r="T1704" s="9">
        <f t="shared" si="267"/>
        <v>45.875</v>
      </c>
      <c r="U1704" s="8">
        <f t="shared" si="268"/>
        <v>46.991666666666674</v>
      </c>
      <c r="V1704" s="8">
        <f t="shared" si="269"/>
        <v>46.712500000000006</v>
      </c>
    </row>
    <row r="1705" spans="1:22" ht="13.5" x14ac:dyDescent="0.25">
      <c r="A1705" s="3">
        <f>RSI!A1705</f>
        <v>44792</v>
      </c>
      <c r="B1705" s="2">
        <f>RSI!B1705</f>
        <v>33.5</v>
      </c>
      <c r="C1705" s="2">
        <f>RSI!I1705</f>
        <v>71.876049897441234</v>
      </c>
      <c r="D1705" s="2">
        <f>MACD!E1705</f>
        <v>-0.84106956222039031</v>
      </c>
      <c r="E1705" s="2">
        <f>MACD!F1705</f>
        <v>-0.54326210753365678</v>
      </c>
      <c r="F1705" s="2">
        <f>'Moving Avg'!D1705</f>
        <v>33.277999999999999</v>
      </c>
      <c r="G1705" s="2">
        <f>'Moving Avg'!F1705</f>
        <v>32.193999999999996</v>
      </c>
      <c r="H1705" s="2">
        <f>'Moving Avg'!G1705</f>
        <v>32.888400000000019</v>
      </c>
      <c r="I1705" s="2">
        <f>'Moving Avg'!H1705</f>
        <v>36.554200000000002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  <c r="M1705" s="8">
        <f t="shared" si="260"/>
        <v>0</v>
      </c>
      <c r="N1705" s="8">
        <f t="shared" si="261"/>
        <v>100</v>
      </c>
      <c r="O1705" s="8">
        <f t="shared" si="262"/>
        <v>0</v>
      </c>
      <c r="P1705" s="8">
        <f t="shared" si="263"/>
        <v>83.5</v>
      </c>
      <c r="Q1705" s="9">
        <f t="shared" si="264"/>
        <v>47.524999999999999</v>
      </c>
      <c r="R1705" s="9">
        <f t="shared" si="265"/>
        <v>40.875</v>
      </c>
      <c r="S1705" s="9">
        <f t="shared" si="266"/>
        <v>52.575000000000003</v>
      </c>
      <c r="T1705" s="9">
        <f t="shared" si="267"/>
        <v>45.875</v>
      </c>
      <c r="U1705" s="8">
        <f t="shared" si="268"/>
        <v>46.991666666666674</v>
      </c>
      <c r="V1705" s="8">
        <f t="shared" si="269"/>
        <v>46.712500000000006</v>
      </c>
    </row>
    <row r="1706" spans="1:22" ht="13.5" x14ac:dyDescent="0.25">
      <c r="A1706" s="3">
        <f>RSI!A1706</f>
        <v>44795</v>
      </c>
      <c r="B1706" s="2">
        <f>RSI!B1706</f>
        <v>33.5</v>
      </c>
      <c r="C1706" s="2">
        <f>RSI!I1706</f>
        <v>71.876049897441234</v>
      </c>
      <c r="D1706" s="2">
        <f>MACD!E1706</f>
        <v>-0.81332782967596984</v>
      </c>
      <c r="E1706" s="2">
        <f>MACD!F1706</f>
        <v>-0.59727525196211939</v>
      </c>
      <c r="F1706" s="2">
        <f>'Moving Avg'!D1706</f>
        <v>33.5</v>
      </c>
      <c r="G1706" s="2">
        <f>'Moving Avg'!F1706</f>
        <v>32.249999999999993</v>
      </c>
      <c r="H1706" s="2">
        <f>'Moving Avg'!G1706</f>
        <v>32.848400000000012</v>
      </c>
      <c r="I1706" s="2">
        <f>'Moving Avg'!H1706</f>
        <v>36.541699999999999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  <c r="M1706" s="8">
        <f t="shared" si="260"/>
        <v>0</v>
      </c>
      <c r="N1706" s="8">
        <f t="shared" si="261"/>
        <v>100</v>
      </c>
      <c r="O1706" s="8">
        <f t="shared" si="262"/>
        <v>0</v>
      </c>
      <c r="P1706" s="8">
        <f t="shared" si="263"/>
        <v>83.5</v>
      </c>
      <c r="Q1706" s="9">
        <f t="shared" si="264"/>
        <v>47.524999999999999</v>
      </c>
      <c r="R1706" s="9">
        <f t="shared" si="265"/>
        <v>40.875</v>
      </c>
      <c r="S1706" s="9">
        <f t="shared" si="266"/>
        <v>52.575000000000003</v>
      </c>
      <c r="T1706" s="9">
        <f t="shared" si="267"/>
        <v>45.875</v>
      </c>
      <c r="U1706" s="8">
        <f t="shared" si="268"/>
        <v>46.991666666666674</v>
      </c>
      <c r="V1706" s="8">
        <f t="shared" si="269"/>
        <v>46.712500000000006</v>
      </c>
    </row>
    <row r="1707" spans="1:22" ht="13.5" x14ac:dyDescent="0.25">
      <c r="A1707" s="3">
        <f>RSI!A1707</f>
        <v>44796</v>
      </c>
      <c r="B1707" s="2">
        <f>RSI!B1707</f>
        <v>33.5</v>
      </c>
      <c r="C1707" s="2">
        <f>RSI!I1707</f>
        <v>71.876049897441234</v>
      </c>
      <c r="D1707" s="2">
        <f>MACD!E1707</f>
        <v>-0.79497373346965361</v>
      </c>
      <c r="E1707" s="2">
        <f>MACD!F1707</f>
        <v>-0.63681494826362628</v>
      </c>
      <c r="F1707" s="2">
        <f>'Moving Avg'!D1707</f>
        <v>33.5</v>
      </c>
      <c r="G1707" s="2">
        <f>'Moving Avg'!F1707</f>
        <v>32.305999999999997</v>
      </c>
      <c r="H1707" s="2">
        <f>'Moving Avg'!G1707</f>
        <v>32.808400000000013</v>
      </c>
      <c r="I1707" s="2">
        <f>'Moving Avg'!H1707</f>
        <v>36.529200000000003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0</v>
      </c>
      <c r="N1707" s="8">
        <f t="shared" si="261"/>
        <v>100</v>
      </c>
      <c r="O1707" s="8">
        <f t="shared" si="262"/>
        <v>0</v>
      </c>
      <c r="P1707" s="8">
        <f t="shared" si="263"/>
        <v>33</v>
      </c>
      <c r="Q1707" s="9">
        <f t="shared" si="264"/>
        <v>39.950000000000003</v>
      </c>
      <c r="R1707" s="9">
        <f t="shared" si="265"/>
        <v>28.25</v>
      </c>
      <c r="S1707" s="9">
        <f t="shared" si="266"/>
        <v>29.85</v>
      </c>
      <c r="T1707" s="9">
        <f t="shared" si="267"/>
        <v>33.25</v>
      </c>
      <c r="U1707" s="8">
        <f t="shared" si="268"/>
        <v>32.683333333333337</v>
      </c>
      <c r="V1707" s="8">
        <f t="shared" si="269"/>
        <v>32.825000000000003</v>
      </c>
    </row>
    <row r="1708" spans="1:22" ht="13.5" x14ac:dyDescent="0.25">
      <c r="A1708" s="3">
        <f>RSI!A1708</f>
        <v>44797</v>
      </c>
      <c r="B1708" s="2">
        <f>RSI!B1708</f>
        <v>33.5</v>
      </c>
      <c r="C1708" s="2">
        <f>RSI!I1708</f>
        <v>71.876049897441234</v>
      </c>
      <c r="D1708" s="2">
        <f>MACD!E1708</f>
        <v>-0.78418378648783715</v>
      </c>
      <c r="E1708" s="2">
        <f>MACD!F1708</f>
        <v>-0.6662887159084685</v>
      </c>
      <c r="F1708" s="2">
        <f>'Moving Avg'!D1708</f>
        <v>33.5</v>
      </c>
      <c r="G1708" s="2">
        <f>'Moving Avg'!F1708</f>
        <v>32.430999999999997</v>
      </c>
      <c r="H1708" s="2">
        <f>'Moving Avg'!G1708</f>
        <v>32.800200000000011</v>
      </c>
      <c r="I1708" s="2">
        <f>'Moving Avg'!H1708</f>
        <v>36.5167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0</v>
      </c>
      <c r="N1708" s="8">
        <f t="shared" si="261"/>
        <v>100</v>
      </c>
      <c r="O1708" s="8">
        <f t="shared" si="262"/>
        <v>0</v>
      </c>
      <c r="P1708" s="8">
        <f t="shared" si="263"/>
        <v>33</v>
      </c>
      <c r="Q1708" s="9">
        <f t="shared" si="264"/>
        <v>39.950000000000003</v>
      </c>
      <c r="R1708" s="9">
        <f t="shared" si="265"/>
        <v>28.25</v>
      </c>
      <c r="S1708" s="9">
        <f t="shared" si="266"/>
        <v>29.85</v>
      </c>
      <c r="T1708" s="9">
        <f t="shared" si="267"/>
        <v>33.25</v>
      </c>
      <c r="U1708" s="8">
        <f t="shared" si="268"/>
        <v>32.683333333333337</v>
      </c>
      <c r="V1708" s="8">
        <f t="shared" si="269"/>
        <v>32.825000000000003</v>
      </c>
    </row>
    <row r="1709" spans="1:22" ht="13.5" x14ac:dyDescent="0.25">
      <c r="A1709" s="3">
        <f>RSI!A1709</f>
        <v>44798</v>
      </c>
      <c r="B1709" s="2">
        <f>RSI!B1709</f>
        <v>33.5</v>
      </c>
      <c r="C1709" s="2">
        <f>RSI!I1709</f>
        <v>71.87604989744122</v>
      </c>
      <c r="D1709" s="2">
        <f>MACD!E1709</f>
        <v>-0.77944312960479323</v>
      </c>
      <c r="E1709" s="2">
        <f>MACD!F1709</f>
        <v>-0.68891959864773344</v>
      </c>
      <c r="F1709" s="2">
        <f>'Moving Avg'!D1709</f>
        <v>33.5</v>
      </c>
      <c r="G1709" s="2">
        <f>'Moving Avg'!F1709</f>
        <v>32.555999999999997</v>
      </c>
      <c r="H1709" s="2">
        <f>'Moving Avg'!G1709</f>
        <v>32.792000000000009</v>
      </c>
      <c r="I1709" s="2">
        <f>'Moving Avg'!H1709</f>
        <v>36.504199999999997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0"/>
        <v>0</v>
      </c>
      <c r="N1709" s="8">
        <f t="shared" si="261"/>
        <v>100</v>
      </c>
      <c r="O1709" s="8">
        <f t="shared" si="262"/>
        <v>0</v>
      </c>
      <c r="P1709" s="8">
        <f t="shared" si="263"/>
        <v>33</v>
      </c>
      <c r="Q1709" s="9">
        <f t="shared" si="264"/>
        <v>39.950000000000003</v>
      </c>
      <c r="R1709" s="9">
        <f t="shared" si="265"/>
        <v>28.25</v>
      </c>
      <c r="S1709" s="9">
        <f t="shared" si="266"/>
        <v>29.85</v>
      </c>
      <c r="T1709" s="9">
        <f t="shared" si="267"/>
        <v>33.25</v>
      </c>
      <c r="U1709" s="8">
        <f t="shared" si="268"/>
        <v>32.683333333333337</v>
      </c>
      <c r="V1709" s="8">
        <f t="shared" si="269"/>
        <v>32.825000000000003</v>
      </c>
    </row>
    <row r="1710" spans="1:22" ht="13.5" x14ac:dyDescent="0.25">
      <c r="A1710" s="3">
        <f>RSI!A1710</f>
        <v>44799</v>
      </c>
      <c r="B1710" s="2">
        <f>RSI!B1710</f>
        <v>33.880000000000003</v>
      </c>
      <c r="C1710" s="2">
        <f>RSI!I1710</f>
        <v>77.683797245506042</v>
      </c>
      <c r="D1710" s="2">
        <f>MACD!E1710</f>
        <v>-0.80764411774935496</v>
      </c>
      <c r="E1710" s="2">
        <f>MACD!F1710</f>
        <v>-0.71266450246805779</v>
      </c>
      <c r="F1710" s="2">
        <f>'Moving Avg'!D1710</f>
        <v>33.576000000000001</v>
      </c>
      <c r="G1710" s="2">
        <f>'Moving Avg'!F1710</f>
        <v>32.699999999999996</v>
      </c>
      <c r="H1710" s="2">
        <f>'Moving Avg'!G1710</f>
        <v>32.79140000000001</v>
      </c>
      <c r="I1710" s="2">
        <f>'Moving Avg'!H1710</f>
        <v>36.493599999999994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0</v>
      </c>
      <c r="N1710" s="8">
        <f t="shared" si="261"/>
        <v>100</v>
      </c>
      <c r="O1710" s="8">
        <f t="shared" si="262"/>
        <v>0</v>
      </c>
      <c r="P1710" s="8">
        <f t="shared" si="263"/>
        <v>83.5</v>
      </c>
      <c r="Q1710" s="9">
        <f t="shared" si="264"/>
        <v>47.524999999999999</v>
      </c>
      <c r="R1710" s="9">
        <f t="shared" si="265"/>
        <v>40.875</v>
      </c>
      <c r="S1710" s="9">
        <f t="shared" si="266"/>
        <v>52.575000000000003</v>
      </c>
      <c r="T1710" s="9">
        <f t="shared" si="267"/>
        <v>45.875</v>
      </c>
      <c r="U1710" s="8">
        <f t="shared" si="268"/>
        <v>46.991666666666674</v>
      </c>
      <c r="V1710" s="8">
        <f t="shared" si="269"/>
        <v>46.712500000000006</v>
      </c>
    </row>
    <row r="1711" spans="1:22" ht="13.5" x14ac:dyDescent="0.25">
      <c r="A1711" s="3">
        <f>RSI!A1711</f>
        <v>44802</v>
      </c>
      <c r="B1711" s="2">
        <f>RSI!B1711</f>
        <v>33.880000000000003</v>
      </c>
      <c r="C1711" s="2">
        <f>RSI!I1711</f>
        <v>77.683797245506042</v>
      </c>
      <c r="D1711" s="2">
        <f>MACD!E1711</f>
        <v>-0.83751504444097691</v>
      </c>
      <c r="E1711" s="2">
        <f>MACD!F1711</f>
        <v>-0.73763461086264159</v>
      </c>
      <c r="F1711" s="2">
        <f>'Moving Avg'!D1711</f>
        <v>33.652000000000001</v>
      </c>
      <c r="G1711" s="2">
        <f>'Moving Avg'!F1711</f>
        <v>32.843999999999994</v>
      </c>
      <c r="H1711" s="2">
        <f>'Moving Avg'!G1711</f>
        <v>32.790800000000019</v>
      </c>
      <c r="I1711" s="2">
        <f>'Moving Avg'!H1711</f>
        <v>36.482999999999997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  <c r="M1711" s="8">
        <f t="shared" si="260"/>
        <v>0</v>
      </c>
      <c r="N1711" s="8">
        <f t="shared" si="261"/>
        <v>100</v>
      </c>
      <c r="O1711" s="8">
        <f t="shared" si="262"/>
        <v>0</v>
      </c>
      <c r="P1711" s="8">
        <f t="shared" si="263"/>
        <v>83.5</v>
      </c>
      <c r="Q1711" s="9">
        <f t="shared" si="264"/>
        <v>47.524999999999999</v>
      </c>
      <c r="R1711" s="9">
        <f t="shared" si="265"/>
        <v>40.875</v>
      </c>
      <c r="S1711" s="9">
        <f t="shared" si="266"/>
        <v>52.575000000000003</v>
      </c>
      <c r="T1711" s="9">
        <f t="shared" si="267"/>
        <v>45.875</v>
      </c>
      <c r="U1711" s="8">
        <f t="shared" si="268"/>
        <v>46.991666666666674</v>
      </c>
      <c r="V1711" s="8">
        <f t="shared" si="269"/>
        <v>46.712500000000006</v>
      </c>
    </row>
    <row r="1712" spans="1:22" ht="13.5" x14ac:dyDescent="0.25">
      <c r="A1712" s="3">
        <f>RSI!A1712</f>
        <v>44803</v>
      </c>
      <c r="B1712" s="2">
        <f>RSI!B1712</f>
        <v>33.880000000000003</v>
      </c>
      <c r="C1712" s="2">
        <f>RSI!I1712</f>
        <v>77.683797245506042</v>
      </c>
      <c r="D1712" s="2">
        <f>MACD!E1712</f>
        <v>-0.69758468735388135</v>
      </c>
      <c r="E1712" s="2">
        <f>MACD!F1712</f>
        <v>-0.72962462616088963</v>
      </c>
      <c r="F1712" s="2">
        <f>'Moving Avg'!D1712</f>
        <v>33.727999999999994</v>
      </c>
      <c r="G1712" s="2">
        <f>'Moving Avg'!F1712</f>
        <v>32.987999999999992</v>
      </c>
      <c r="H1712" s="2">
        <f>'Moving Avg'!G1712</f>
        <v>32.79020000000002</v>
      </c>
      <c r="I1712" s="2">
        <f>'Moving Avg'!H1712</f>
        <v>36.4724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  <c r="M1712" s="8">
        <f t="shared" si="260"/>
        <v>0</v>
      </c>
      <c r="N1712" s="8">
        <f t="shared" si="261"/>
        <v>0</v>
      </c>
      <c r="O1712" s="8">
        <f t="shared" si="262"/>
        <v>0</v>
      </c>
      <c r="P1712" s="8">
        <f t="shared" si="263"/>
        <v>83.5</v>
      </c>
      <c r="Q1712" s="9">
        <f t="shared" si="264"/>
        <v>12.525</v>
      </c>
      <c r="R1712" s="9">
        <f t="shared" si="265"/>
        <v>20.875</v>
      </c>
      <c r="S1712" s="9">
        <f t="shared" si="266"/>
        <v>37.575000000000003</v>
      </c>
      <c r="T1712" s="9">
        <f t="shared" si="267"/>
        <v>20.875</v>
      </c>
      <c r="U1712" s="8">
        <f t="shared" si="268"/>
        <v>23.658333333333331</v>
      </c>
      <c r="V1712" s="8">
        <f t="shared" si="269"/>
        <v>22.962499999999999</v>
      </c>
    </row>
    <row r="1713" spans="1:22" ht="13.5" x14ac:dyDescent="0.25">
      <c r="A1713" s="3">
        <f>RSI!A1713</f>
        <v>44804</v>
      </c>
      <c r="B1713" s="2">
        <f>RSI!B1713</f>
        <v>33.880000000000003</v>
      </c>
      <c r="C1713" s="2">
        <f>RSI!I1713</f>
        <v>77.683797245506042</v>
      </c>
      <c r="D1713" s="2">
        <f>MACD!E1713</f>
        <v>-0.58433344248674501</v>
      </c>
      <c r="E1713" s="2">
        <f>MACD!F1713</f>
        <v>-0.70056638942606075</v>
      </c>
      <c r="F1713" s="2">
        <f>'Moving Avg'!D1713</f>
        <v>33.803999999999995</v>
      </c>
      <c r="G1713" s="2">
        <f>'Moving Avg'!F1713</f>
        <v>33.131999999999991</v>
      </c>
      <c r="H1713" s="2">
        <f>'Moving Avg'!G1713</f>
        <v>32.789600000000021</v>
      </c>
      <c r="I1713" s="2">
        <f>'Moving Avg'!H1713</f>
        <v>36.461799999999997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  <c r="M1713" s="8">
        <f t="shared" si="260"/>
        <v>0</v>
      </c>
      <c r="N1713" s="8">
        <f t="shared" si="261"/>
        <v>0</v>
      </c>
      <c r="O1713" s="8">
        <f t="shared" si="262"/>
        <v>0</v>
      </c>
      <c r="P1713" s="8">
        <f t="shared" si="263"/>
        <v>83.5</v>
      </c>
      <c r="Q1713" s="9">
        <f t="shared" si="264"/>
        <v>12.525</v>
      </c>
      <c r="R1713" s="9">
        <f t="shared" si="265"/>
        <v>20.875</v>
      </c>
      <c r="S1713" s="9">
        <f t="shared" si="266"/>
        <v>37.575000000000003</v>
      </c>
      <c r="T1713" s="9">
        <f t="shared" si="267"/>
        <v>20.875</v>
      </c>
      <c r="U1713" s="8">
        <f t="shared" si="268"/>
        <v>23.658333333333331</v>
      </c>
      <c r="V1713" s="8">
        <f t="shared" si="269"/>
        <v>22.962499999999999</v>
      </c>
    </row>
    <row r="1714" spans="1:22" ht="13.5" x14ac:dyDescent="0.25">
      <c r="A1714" s="3">
        <f>RSI!A1714</f>
        <v>44805</v>
      </c>
      <c r="B1714" s="2">
        <f>RSI!B1714</f>
        <v>33.880000000000003</v>
      </c>
      <c r="C1714" s="2">
        <f>RSI!I1714</f>
        <v>77.683797245506042</v>
      </c>
      <c r="D1714" s="2">
        <f>MACD!E1714</f>
        <v>-0.49327524844569126</v>
      </c>
      <c r="E1714" s="2">
        <f>MACD!F1714</f>
        <v>-0.65910816122998694</v>
      </c>
      <c r="F1714" s="2">
        <f>'Moving Avg'!D1714</f>
        <v>33.880000000000003</v>
      </c>
      <c r="G1714" s="2">
        <f>'Moving Avg'!F1714</f>
        <v>33.206499999999998</v>
      </c>
      <c r="H1714" s="2">
        <f>'Moving Avg'!G1714</f>
        <v>32.789000000000016</v>
      </c>
      <c r="I1714" s="2">
        <f>'Moving Avg'!H1714</f>
        <v>36.451199999999993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  <c r="M1714" s="8">
        <f t="shared" si="260"/>
        <v>0</v>
      </c>
      <c r="N1714" s="8">
        <f t="shared" si="261"/>
        <v>0</v>
      </c>
      <c r="O1714" s="8">
        <f t="shared" si="262"/>
        <v>0</v>
      </c>
      <c r="P1714" s="8">
        <f t="shared" si="263"/>
        <v>83.5</v>
      </c>
      <c r="Q1714" s="9">
        <f t="shared" si="264"/>
        <v>12.525</v>
      </c>
      <c r="R1714" s="9">
        <f t="shared" si="265"/>
        <v>20.875</v>
      </c>
      <c r="S1714" s="9">
        <f t="shared" si="266"/>
        <v>37.575000000000003</v>
      </c>
      <c r="T1714" s="9">
        <f t="shared" si="267"/>
        <v>20.875</v>
      </c>
      <c r="U1714" s="8">
        <f t="shared" si="268"/>
        <v>23.658333333333331</v>
      </c>
      <c r="V1714" s="8">
        <f t="shared" si="269"/>
        <v>22.962499999999999</v>
      </c>
    </row>
    <row r="1715" spans="1:22" ht="13.5" x14ac:dyDescent="0.25">
      <c r="A1715" s="3">
        <f>RSI!A1715</f>
        <v>44806</v>
      </c>
      <c r="B1715" s="2">
        <f>RSI!B1715</f>
        <v>33.880000000000003</v>
      </c>
      <c r="C1715" s="2">
        <f>RSI!I1715</f>
        <v>77.683797245506042</v>
      </c>
      <c r="D1715" s="2">
        <f>MACD!E1715</f>
        <v>-0.42064247250531395</v>
      </c>
      <c r="E1715" s="2">
        <f>MACD!F1715</f>
        <v>-0.61141502348505239</v>
      </c>
      <c r="F1715" s="2">
        <f>'Moving Avg'!D1715</f>
        <v>33.880000000000003</v>
      </c>
      <c r="G1715" s="2">
        <f>'Moving Avg'!F1715</f>
        <v>33.280999999999999</v>
      </c>
      <c r="H1715" s="2">
        <f>'Moving Avg'!G1715</f>
        <v>32.788400000000017</v>
      </c>
      <c r="I1715" s="2">
        <f>'Moving Avg'!H1715</f>
        <v>36.440599999999996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  <c r="M1715" s="8">
        <f t="shared" si="260"/>
        <v>0</v>
      </c>
      <c r="N1715" s="8">
        <f t="shared" si="261"/>
        <v>0</v>
      </c>
      <c r="O1715" s="8">
        <f t="shared" si="262"/>
        <v>0</v>
      </c>
      <c r="P1715" s="8">
        <f t="shared" si="263"/>
        <v>33</v>
      </c>
      <c r="Q1715" s="9">
        <f t="shared" si="264"/>
        <v>4.95</v>
      </c>
      <c r="R1715" s="9">
        <f t="shared" si="265"/>
        <v>8.25</v>
      </c>
      <c r="S1715" s="9">
        <f t="shared" si="266"/>
        <v>14.85</v>
      </c>
      <c r="T1715" s="9">
        <f t="shared" si="267"/>
        <v>8.25</v>
      </c>
      <c r="U1715" s="8">
        <f t="shared" si="268"/>
        <v>9.35</v>
      </c>
      <c r="V1715" s="8">
        <f t="shared" si="269"/>
        <v>9.0749999999999993</v>
      </c>
    </row>
    <row r="1716" spans="1:22" ht="13.5" x14ac:dyDescent="0.25">
      <c r="A1716" s="3">
        <f>RSI!A1716</f>
        <v>44809</v>
      </c>
      <c r="B1716" s="2">
        <f>RSI!B1716</f>
        <v>33.880000000000003</v>
      </c>
      <c r="C1716" s="2">
        <f>RSI!I1716</f>
        <v>77.683797245506042</v>
      </c>
      <c r="D1716" s="2">
        <f>MACD!E1716</f>
        <v>-0.36327328938957493</v>
      </c>
      <c r="E1716" s="2">
        <f>MACD!F1716</f>
        <v>-0.56178667666595694</v>
      </c>
      <c r="F1716" s="2">
        <f>'Moving Avg'!D1716</f>
        <v>33.880000000000003</v>
      </c>
      <c r="G1716" s="2">
        <f>'Moving Avg'!F1716</f>
        <v>33.355499999999999</v>
      </c>
      <c r="H1716" s="2">
        <f>'Moving Avg'!G1716</f>
        <v>32.787800000000018</v>
      </c>
      <c r="I1716" s="2">
        <f>'Moving Avg'!H1716</f>
        <v>36.429999999999993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  <c r="M1716" s="8">
        <f t="shared" si="260"/>
        <v>0</v>
      </c>
      <c r="N1716" s="8">
        <f t="shared" si="261"/>
        <v>0</v>
      </c>
      <c r="O1716" s="8">
        <f t="shared" si="262"/>
        <v>0</v>
      </c>
      <c r="P1716" s="8">
        <f t="shared" si="263"/>
        <v>33</v>
      </c>
      <c r="Q1716" s="9">
        <f t="shared" si="264"/>
        <v>4.95</v>
      </c>
      <c r="R1716" s="9">
        <f t="shared" si="265"/>
        <v>8.25</v>
      </c>
      <c r="S1716" s="9">
        <f t="shared" si="266"/>
        <v>14.85</v>
      </c>
      <c r="T1716" s="9">
        <f t="shared" si="267"/>
        <v>8.25</v>
      </c>
      <c r="U1716" s="8">
        <f t="shared" si="268"/>
        <v>9.35</v>
      </c>
      <c r="V1716" s="8">
        <f t="shared" si="269"/>
        <v>9.0749999999999993</v>
      </c>
    </row>
    <row r="1717" spans="1:22" ht="13.5" x14ac:dyDescent="0.25">
      <c r="A1717" s="3">
        <f>RSI!A1717</f>
        <v>44810</v>
      </c>
      <c r="B1717" s="2">
        <f>RSI!B1717</f>
        <v>33.880000000000003</v>
      </c>
      <c r="C1717" s="2">
        <f>RSI!I1717</f>
        <v>77.683797245506042</v>
      </c>
      <c r="D1717" s="2">
        <f>MACD!E1717</f>
        <v>-0.31851654148533726</v>
      </c>
      <c r="E1717" s="2">
        <f>MACD!F1717</f>
        <v>-0.51313264962983307</v>
      </c>
      <c r="F1717" s="2">
        <f>'Moving Avg'!D1717</f>
        <v>33.880000000000003</v>
      </c>
      <c r="G1717" s="2">
        <f>'Moving Avg'!F1717</f>
        <v>33.43</v>
      </c>
      <c r="H1717" s="2">
        <f>'Moving Avg'!G1717</f>
        <v>32.78720000000002</v>
      </c>
      <c r="I1717" s="2">
        <f>'Moving Avg'!H1717</f>
        <v>36.419399999999996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  <c r="M1717" s="8">
        <f t="shared" si="260"/>
        <v>0</v>
      </c>
      <c r="N1717" s="8">
        <f t="shared" si="261"/>
        <v>0</v>
      </c>
      <c r="O1717" s="8">
        <f t="shared" si="262"/>
        <v>0</v>
      </c>
      <c r="P1717" s="8">
        <f t="shared" si="263"/>
        <v>33</v>
      </c>
      <c r="Q1717" s="9">
        <f t="shared" si="264"/>
        <v>4.95</v>
      </c>
      <c r="R1717" s="9">
        <f t="shared" si="265"/>
        <v>8.25</v>
      </c>
      <c r="S1717" s="9">
        <f t="shared" si="266"/>
        <v>14.85</v>
      </c>
      <c r="T1717" s="9">
        <f t="shared" si="267"/>
        <v>8.25</v>
      </c>
      <c r="U1717" s="8">
        <f t="shared" si="268"/>
        <v>9.35</v>
      </c>
      <c r="V1717" s="8">
        <f t="shared" si="269"/>
        <v>9.0749999999999993</v>
      </c>
    </row>
    <row r="1718" spans="1:22" ht="13.5" x14ac:dyDescent="0.25">
      <c r="A1718" s="3">
        <f>RSI!A1718</f>
        <v>44811</v>
      </c>
      <c r="B1718" s="2">
        <f>RSI!B1718</f>
        <v>33.880000000000003</v>
      </c>
      <c r="C1718" s="2">
        <f>RSI!I1718</f>
        <v>77.683797245506042</v>
      </c>
      <c r="D1718" s="2">
        <f>MACD!E1718</f>
        <v>-0.28415137954913661</v>
      </c>
      <c r="E1718" s="2">
        <f>MACD!F1718</f>
        <v>-0.46733639561369378</v>
      </c>
      <c r="F1718" s="2">
        <f>'Moving Avg'!D1718</f>
        <v>33.880000000000003</v>
      </c>
      <c r="G1718" s="2">
        <f>'Moving Avg'!F1718</f>
        <v>33.5045</v>
      </c>
      <c r="H1718" s="2">
        <f>'Moving Avg'!G1718</f>
        <v>32.786800000000021</v>
      </c>
      <c r="I1718" s="2">
        <f>'Moving Avg'!H1718</f>
        <v>36.403799999999997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  <c r="M1718" s="8">
        <f t="shared" si="260"/>
        <v>0</v>
      </c>
      <c r="N1718" s="8">
        <f t="shared" si="261"/>
        <v>0</v>
      </c>
      <c r="O1718" s="8">
        <f t="shared" si="262"/>
        <v>0</v>
      </c>
      <c r="P1718" s="8">
        <f t="shared" si="263"/>
        <v>33</v>
      </c>
      <c r="Q1718" s="9">
        <f t="shared" si="264"/>
        <v>4.95</v>
      </c>
      <c r="R1718" s="9">
        <f t="shared" si="265"/>
        <v>8.25</v>
      </c>
      <c r="S1718" s="9">
        <f t="shared" si="266"/>
        <v>14.85</v>
      </c>
      <c r="T1718" s="9">
        <f t="shared" si="267"/>
        <v>8.25</v>
      </c>
      <c r="U1718" s="8">
        <f t="shared" si="268"/>
        <v>9.35</v>
      </c>
      <c r="V1718" s="8">
        <f t="shared" si="269"/>
        <v>9.0749999999999993</v>
      </c>
    </row>
    <row r="1719" spans="1:22" ht="13.5" x14ac:dyDescent="0.25">
      <c r="A1719" s="3">
        <f>RSI!A1719</f>
        <v>44812</v>
      </c>
      <c r="B1719" s="2">
        <f>RSI!B1719</f>
        <v>33.880000000000003</v>
      </c>
      <c r="C1719" s="2">
        <f>RSI!I1719</f>
        <v>77.683797245506042</v>
      </c>
      <c r="D1719" s="2">
        <f>MACD!E1719</f>
        <v>-0.25831939934784742</v>
      </c>
      <c r="E1719" s="2">
        <f>MACD!F1719</f>
        <v>-0.42553299636052455</v>
      </c>
      <c r="F1719" s="2">
        <f>'Moving Avg'!D1719</f>
        <v>33.880000000000003</v>
      </c>
      <c r="G1719" s="2">
        <f>'Moving Avg'!F1719</f>
        <v>33.578999999999994</v>
      </c>
      <c r="H1719" s="2">
        <f>'Moving Avg'!G1719</f>
        <v>32.786400000000022</v>
      </c>
      <c r="I1719" s="2">
        <f>'Moving Avg'!H1719</f>
        <v>36.388199999999991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  <c r="M1719" s="8">
        <f t="shared" si="260"/>
        <v>0</v>
      </c>
      <c r="N1719" s="8">
        <f t="shared" si="261"/>
        <v>0</v>
      </c>
      <c r="O1719" s="8">
        <f t="shared" si="262"/>
        <v>0</v>
      </c>
      <c r="P1719" s="8">
        <f t="shared" si="263"/>
        <v>33</v>
      </c>
      <c r="Q1719" s="9">
        <f t="shared" si="264"/>
        <v>4.95</v>
      </c>
      <c r="R1719" s="9">
        <f t="shared" si="265"/>
        <v>8.25</v>
      </c>
      <c r="S1719" s="9">
        <f t="shared" si="266"/>
        <v>14.85</v>
      </c>
      <c r="T1719" s="9">
        <f t="shared" si="267"/>
        <v>8.25</v>
      </c>
      <c r="U1719" s="8">
        <f t="shared" si="268"/>
        <v>9.35</v>
      </c>
      <c r="V1719" s="8">
        <f t="shared" si="269"/>
        <v>9.0749999999999993</v>
      </c>
    </row>
    <row r="1720" spans="1:22" ht="13.5" x14ac:dyDescent="0.25">
      <c r="A1720" s="3">
        <f>RSI!A1720</f>
        <v>44813</v>
      </c>
      <c r="B1720" s="2">
        <f>RSI!B1720</f>
        <v>33.880000000000003</v>
      </c>
      <c r="C1720" s="2">
        <f>RSI!I1720</f>
        <v>77.683797245506042</v>
      </c>
      <c r="D1720" s="2">
        <f>MACD!E1720</f>
        <v>-0.18100580347108064</v>
      </c>
      <c r="E1720" s="2">
        <f>MACD!F1720</f>
        <v>-0.37662755778263579</v>
      </c>
      <c r="F1720" s="2">
        <f>'Moving Avg'!D1720</f>
        <v>33.880000000000003</v>
      </c>
      <c r="G1720" s="2">
        <f>'Moving Avg'!F1720</f>
        <v>33.653499999999994</v>
      </c>
      <c r="H1720" s="2">
        <f>'Moving Avg'!G1720</f>
        <v>32.786000000000023</v>
      </c>
      <c r="I1720" s="2">
        <f>'Moving Avg'!H1720</f>
        <v>36.367599999999996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  <c r="M1720" s="8">
        <f t="shared" si="260"/>
        <v>0</v>
      </c>
      <c r="N1720" s="8">
        <f t="shared" si="261"/>
        <v>0</v>
      </c>
      <c r="O1720" s="8">
        <f t="shared" si="262"/>
        <v>0</v>
      </c>
      <c r="P1720" s="8">
        <f t="shared" si="263"/>
        <v>33</v>
      </c>
      <c r="Q1720" s="9">
        <f t="shared" si="264"/>
        <v>4.95</v>
      </c>
      <c r="R1720" s="9">
        <f t="shared" si="265"/>
        <v>8.25</v>
      </c>
      <c r="S1720" s="9">
        <f t="shared" si="266"/>
        <v>14.85</v>
      </c>
      <c r="T1720" s="9">
        <f t="shared" si="267"/>
        <v>8.25</v>
      </c>
      <c r="U1720" s="8">
        <f t="shared" si="268"/>
        <v>9.35</v>
      </c>
      <c r="V1720" s="8">
        <f t="shared" si="269"/>
        <v>9.0749999999999993</v>
      </c>
    </row>
    <row r="1721" spans="1:22" ht="13.5" x14ac:dyDescent="0.25">
      <c r="A1721" s="3">
        <f>RSI!A1721</f>
        <v>44816</v>
      </c>
      <c r="B1721" s="2">
        <f>RSI!B1721</f>
        <v>33.880000000000003</v>
      </c>
      <c r="C1721" s="2">
        <f>RSI!I1721</f>
        <v>77.683797245506042</v>
      </c>
      <c r="D1721" s="2">
        <f>MACD!E1721</f>
        <v>-0.11836972916910327</v>
      </c>
      <c r="E1721" s="2">
        <f>MACD!F1721</f>
        <v>-0.32497599205992933</v>
      </c>
      <c r="F1721" s="2">
        <f>'Moving Avg'!D1721</f>
        <v>33.880000000000003</v>
      </c>
      <c r="G1721" s="2">
        <f>'Moving Avg'!F1721</f>
        <v>33.727999999999994</v>
      </c>
      <c r="H1721" s="2">
        <f>'Moving Avg'!G1721</f>
        <v>32.785600000000024</v>
      </c>
      <c r="I1721" s="2">
        <f>'Moving Avg'!H1721</f>
        <v>36.346999999999987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  <c r="M1721" s="8">
        <f t="shared" si="260"/>
        <v>0</v>
      </c>
      <c r="N1721" s="8">
        <f t="shared" si="261"/>
        <v>0</v>
      </c>
      <c r="O1721" s="8">
        <f t="shared" si="262"/>
        <v>0</v>
      </c>
      <c r="P1721" s="8">
        <f t="shared" si="263"/>
        <v>33</v>
      </c>
      <c r="Q1721" s="9">
        <f t="shared" si="264"/>
        <v>4.95</v>
      </c>
      <c r="R1721" s="9">
        <f t="shared" si="265"/>
        <v>8.25</v>
      </c>
      <c r="S1721" s="9">
        <f t="shared" si="266"/>
        <v>14.85</v>
      </c>
      <c r="T1721" s="9">
        <f t="shared" si="267"/>
        <v>8.25</v>
      </c>
      <c r="U1721" s="8">
        <f t="shared" si="268"/>
        <v>9.35</v>
      </c>
      <c r="V1721" s="8">
        <f t="shared" si="269"/>
        <v>9.0749999999999993</v>
      </c>
    </row>
    <row r="1722" spans="1:22" ht="13.5" x14ac:dyDescent="0.25">
      <c r="A1722" s="3">
        <f>RSI!A1722</f>
        <v>44817</v>
      </c>
      <c r="B1722" s="2">
        <f>RSI!B1722</f>
        <v>33.880000000000003</v>
      </c>
      <c r="C1722" s="2">
        <f>RSI!I1722</f>
        <v>77.683797245506042</v>
      </c>
      <c r="D1722" s="2">
        <f>MACD!E1722</f>
        <v>-6.7946938998964868E-2</v>
      </c>
      <c r="E1722" s="2">
        <f>MACD!F1722</f>
        <v>-0.27357018144773643</v>
      </c>
      <c r="F1722" s="2">
        <f>'Moving Avg'!D1722</f>
        <v>33.880000000000003</v>
      </c>
      <c r="G1722" s="2">
        <f>'Moving Avg'!F1722</f>
        <v>33.747</v>
      </c>
      <c r="H1722" s="2">
        <f>'Moving Avg'!G1722</f>
        <v>32.785200000000025</v>
      </c>
      <c r="I1722" s="2">
        <f>'Moving Avg'!H1722</f>
        <v>36.326399999999992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  <c r="M1722" s="8">
        <f t="shared" si="260"/>
        <v>0</v>
      </c>
      <c r="N1722" s="8">
        <f t="shared" si="261"/>
        <v>0</v>
      </c>
      <c r="O1722" s="8">
        <f t="shared" si="262"/>
        <v>0</v>
      </c>
      <c r="P1722" s="8">
        <f t="shared" si="263"/>
        <v>33</v>
      </c>
      <c r="Q1722" s="9">
        <f t="shared" si="264"/>
        <v>4.95</v>
      </c>
      <c r="R1722" s="9">
        <f t="shared" si="265"/>
        <v>8.25</v>
      </c>
      <c r="S1722" s="9">
        <f t="shared" si="266"/>
        <v>14.85</v>
      </c>
      <c r="T1722" s="9">
        <f t="shared" si="267"/>
        <v>8.25</v>
      </c>
      <c r="U1722" s="8">
        <f t="shared" si="268"/>
        <v>9.35</v>
      </c>
      <c r="V1722" s="8">
        <f t="shared" si="269"/>
        <v>9.0749999999999993</v>
      </c>
    </row>
    <row r="1723" spans="1:22" ht="13.5" x14ac:dyDescent="0.25">
      <c r="A1723" s="3">
        <f>RSI!A1723</f>
        <v>44818</v>
      </c>
      <c r="B1723" s="2">
        <f>RSI!B1723</f>
        <v>34.99</v>
      </c>
      <c r="C1723" s="2">
        <f>RSI!I1723</f>
        <v>91.352926045479066</v>
      </c>
      <c r="D1723" s="2">
        <f>MACD!E1723</f>
        <v>-0.10988980209643984</v>
      </c>
      <c r="E1723" s="2">
        <f>MACD!F1723</f>
        <v>-0.24083410557747714</v>
      </c>
      <c r="F1723" s="2">
        <f>'Moving Avg'!D1723</f>
        <v>34.102000000000004</v>
      </c>
      <c r="G1723" s="2">
        <f>'Moving Avg'!F1723</f>
        <v>33.8215</v>
      </c>
      <c r="H1723" s="2">
        <f>'Moving Avg'!G1723</f>
        <v>32.837400000000024</v>
      </c>
      <c r="I1723" s="2">
        <f>'Moving Avg'!H1723</f>
        <v>36.31134999999999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  <c r="M1723" s="8">
        <f t="shared" si="260"/>
        <v>0</v>
      </c>
      <c r="N1723" s="8">
        <f t="shared" si="261"/>
        <v>0</v>
      </c>
      <c r="O1723" s="8">
        <f t="shared" si="262"/>
        <v>0</v>
      </c>
      <c r="P1723" s="8">
        <f t="shared" si="263"/>
        <v>83.5</v>
      </c>
      <c r="Q1723" s="9">
        <f t="shared" si="264"/>
        <v>12.525</v>
      </c>
      <c r="R1723" s="9">
        <f t="shared" si="265"/>
        <v>20.875</v>
      </c>
      <c r="S1723" s="9">
        <f t="shared" si="266"/>
        <v>37.575000000000003</v>
      </c>
      <c r="T1723" s="9">
        <f t="shared" si="267"/>
        <v>20.875</v>
      </c>
      <c r="U1723" s="8">
        <f t="shared" si="268"/>
        <v>23.658333333333331</v>
      </c>
      <c r="V1723" s="8">
        <f t="shared" si="269"/>
        <v>22.962499999999999</v>
      </c>
    </row>
    <row r="1724" spans="1:22" ht="13.5" x14ac:dyDescent="0.25">
      <c r="A1724" s="3">
        <f>RSI!A1724</f>
        <v>44819</v>
      </c>
      <c r="B1724" s="2">
        <f>RSI!B1724</f>
        <v>34</v>
      </c>
      <c r="C1724" s="2">
        <f>RSI!I1724</f>
        <v>57.51525392507957</v>
      </c>
      <c r="D1724" s="2">
        <f>MACD!E1724</f>
        <v>-8.0814953502191145E-2</v>
      </c>
      <c r="E1724" s="2">
        <f>MACD!F1724</f>
        <v>-0.20883027516241995</v>
      </c>
      <c r="F1724" s="2">
        <f>'Moving Avg'!D1724</f>
        <v>34.126000000000005</v>
      </c>
      <c r="G1724" s="2">
        <f>'Moving Avg'!F1724</f>
        <v>33.846499999999999</v>
      </c>
      <c r="H1724" s="2">
        <f>'Moving Avg'!G1724</f>
        <v>32.869800000000026</v>
      </c>
      <c r="I1724" s="2">
        <f>'Moving Avg'!H1724</f>
        <v>36.291349999999987</v>
      </c>
      <c r="J1724" s="6" t="str">
        <f>OBV!F1724</f>
        <v>BEARISH</v>
      </c>
      <c r="K1724" s="6" t="str">
        <f>OBV!G1724</f>
        <v>NEUTRAL</v>
      </c>
      <c r="L1724" s="6" t="str">
        <f>OBV!H1724</f>
        <v>BEARISH DIVERGENCE</v>
      </c>
      <c r="M1724" s="8">
        <f t="shared" si="260"/>
        <v>25</v>
      </c>
      <c r="N1724" s="8">
        <f t="shared" si="261"/>
        <v>0</v>
      </c>
      <c r="O1724" s="8">
        <f t="shared" si="262"/>
        <v>0</v>
      </c>
      <c r="P1724" s="8">
        <f t="shared" si="263"/>
        <v>16.5</v>
      </c>
      <c r="Q1724" s="9">
        <f t="shared" si="264"/>
        <v>11.225</v>
      </c>
      <c r="R1724" s="9">
        <f t="shared" si="265"/>
        <v>9.125</v>
      </c>
      <c r="S1724" s="9">
        <f t="shared" si="266"/>
        <v>11.175000000000001</v>
      </c>
      <c r="T1724" s="9">
        <f t="shared" si="267"/>
        <v>10.375</v>
      </c>
      <c r="U1724" s="8">
        <f t="shared" si="268"/>
        <v>10.508333333333335</v>
      </c>
      <c r="V1724" s="8">
        <f t="shared" si="269"/>
        <v>10.475000000000001</v>
      </c>
    </row>
    <row r="1725" spans="1:22" ht="13.5" x14ac:dyDescent="0.25">
      <c r="A1725" s="3">
        <f>RSI!A1725</f>
        <v>44820</v>
      </c>
      <c r="B1725" s="2">
        <f>RSI!B1725</f>
        <v>34</v>
      </c>
      <c r="C1725" s="2">
        <f>RSI!I1725</f>
        <v>57.51525392507957</v>
      </c>
      <c r="D1725" s="2">
        <f>MACD!E1725</f>
        <v>-5.8482066956813128E-2</v>
      </c>
      <c r="E1725" s="2">
        <f>MACD!F1725</f>
        <v>-0.17876063352129859</v>
      </c>
      <c r="F1725" s="2">
        <f>'Moving Avg'!D1725</f>
        <v>34.15</v>
      </c>
      <c r="G1725" s="2">
        <f>'Moving Avg'!F1725</f>
        <v>33.871499999999997</v>
      </c>
      <c r="H1725" s="2">
        <f>'Moving Avg'!G1725</f>
        <v>32.902200000000022</v>
      </c>
      <c r="I1725" s="2">
        <f>'Moving Avg'!H1725</f>
        <v>36.271349999999991</v>
      </c>
      <c r="J1725" s="6" t="str">
        <f>OBV!F1725</f>
        <v>BEARISH</v>
      </c>
      <c r="K1725" s="6" t="str">
        <f>OBV!G1725</f>
        <v>NEUTRAL</v>
      </c>
      <c r="L1725" s="6" t="str">
        <f>OBV!H1725</f>
        <v>BEARISH DIVERGENCE</v>
      </c>
      <c r="M1725" s="8">
        <f t="shared" si="260"/>
        <v>25</v>
      </c>
      <c r="N1725" s="8">
        <f t="shared" si="261"/>
        <v>0</v>
      </c>
      <c r="O1725" s="8">
        <f t="shared" si="262"/>
        <v>0</v>
      </c>
      <c r="P1725" s="8">
        <f t="shared" si="263"/>
        <v>16.5</v>
      </c>
      <c r="Q1725" s="9">
        <f t="shared" si="264"/>
        <v>11.225</v>
      </c>
      <c r="R1725" s="9">
        <f t="shared" si="265"/>
        <v>9.125</v>
      </c>
      <c r="S1725" s="9">
        <f t="shared" si="266"/>
        <v>11.175000000000001</v>
      </c>
      <c r="T1725" s="9">
        <f t="shared" si="267"/>
        <v>10.375</v>
      </c>
      <c r="U1725" s="8">
        <f t="shared" si="268"/>
        <v>10.508333333333335</v>
      </c>
      <c r="V1725" s="8">
        <f t="shared" si="269"/>
        <v>10.475000000000001</v>
      </c>
    </row>
    <row r="1726" spans="1:22" ht="13.5" x14ac:dyDescent="0.25">
      <c r="A1726" s="3">
        <f>RSI!A1726</f>
        <v>44823</v>
      </c>
      <c r="B1726" s="2">
        <f>RSI!B1726</f>
        <v>33.5</v>
      </c>
      <c r="C1726" s="2">
        <f>RSI!I1726</f>
        <v>47.261368025628592</v>
      </c>
      <c r="D1726" s="2">
        <f>MACD!E1726</f>
        <v>-4.6488132023796425E-3</v>
      </c>
      <c r="E1726" s="2">
        <f>MACD!F1726</f>
        <v>-0.14393826945751481</v>
      </c>
      <c r="F1726" s="2">
        <f>'Moving Avg'!D1726</f>
        <v>34.073999999999998</v>
      </c>
      <c r="G1726" s="2">
        <f>'Moving Avg'!F1726</f>
        <v>33.871499999999997</v>
      </c>
      <c r="H1726" s="2">
        <f>'Moving Avg'!G1726</f>
        <v>32.924600000000027</v>
      </c>
      <c r="I1726" s="2">
        <f>'Moving Avg'!H1726</f>
        <v>36.24884999999999</v>
      </c>
      <c r="J1726" s="6" t="str">
        <f>OBV!F1726</f>
        <v>BEARISH</v>
      </c>
      <c r="K1726" s="6" t="str">
        <f>OBV!G1726</f>
        <v>NEUTRAL</v>
      </c>
      <c r="L1726" s="6" t="str">
        <f>OBV!H1726</f>
        <v>CONFIRMED BEARISH</v>
      </c>
      <c r="M1726" s="8">
        <f t="shared" si="260"/>
        <v>25</v>
      </c>
      <c r="N1726" s="8">
        <f t="shared" si="261"/>
        <v>0</v>
      </c>
      <c r="O1726" s="8">
        <f t="shared" si="262"/>
        <v>0</v>
      </c>
      <c r="P1726" s="8">
        <f t="shared" si="263"/>
        <v>16.5</v>
      </c>
      <c r="Q1726" s="9">
        <f t="shared" si="264"/>
        <v>11.225</v>
      </c>
      <c r="R1726" s="9">
        <f t="shared" si="265"/>
        <v>9.125</v>
      </c>
      <c r="S1726" s="9">
        <f t="shared" si="266"/>
        <v>11.175000000000001</v>
      </c>
      <c r="T1726" s="9">
        <f t="shared" si="267"/>
        <v>10.375</v>
      </c>
      <c r="U1726" s="8">
        <f t="shared" si="268"/>
        <v>10.508333333333335</v>
      </c>
      <c r="V1726" s="8">
        <f t="shared" si="269"/>
        <v>10.475000000000001</v>
      </c>
    </row>
    <row r="1727" spans="1:22" ht="13.5" x14ac:dyDescent="0.25">
      <c r="A1727" s="3">
        <f>RSI!A1727</f>
        <v>44824</v>
      </c>
      <c r="B1727" s="2">
        <f>RSI!B1727</f>
        <v>33.5</v>
      </c>
      <c r="C1727" s="2">
        <f>RSI!I1727</f>
        <v>47.261368025628592</v>
      </c>
      <c r="D1727" s="2">
        <f>MACD!E1727</f>
        <v>4.1911699718639284E-2</v>
      </c>
      <c r="E1727" s="2">
        <f>MACD!F1727</f>
        <v>-0.106768275622284</v>
      </c>
      <c r="F1727" s="2">
        <f>'Moving Avg'!D1727</f>
        <v>33.998000000000005</v>
      </c>
      <c r="G1727" s="2">
        <f>'Moving Avg'!F1727</f>
        <v>33.871499999999997</v>
      </c>
      <c r="H1727" s="2">
        <f>'Moving Avg'!G1727</f>
        <v>32.947000000000031</v>
      </c>
      <c r="I1727" s="2">
        <f>'Moving Avg'!H1727</f>
        <v>36.226349999999989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0"/>
        <v>25</v>
      </c>
      <c r="N1727" s="8">
        <f t="shared" si="261"/>
        <v>0</v>
      </c>
      <c r="O1727" s="8">
        <f t="shared" si="262"/>
        <v>0</v>
      </c>
      <c r="P1727" s="8">
        <f t="shared" si="263"/>
        <v>16.5</v>
      </c>
      <c r="Q1727" s="9">
        <f t="shared" si="264"/>
        <v>11.225</v>
      </c>
      <c r="R1727" s="9">
        <f t="shared" si="265"/>
        <v>9.125</v>
      </c>
      <c r="S1727" s="9">
        <f t="shared" si="266"/>
        <v>11.175000000000001</v>
      </c>
      <c r="T1727" s="9">
        <f t="shared" si="267"/>
        <v>10.375</v>
      </c>
      <c r="U1727" s="8">
        <f t="shared" si="268"/>
        <v>10.508333333333335</v>
      </c>
      <c r="V1727" s="8">
        <f t="shared" si="269"/>
        <v>10.475000000000001</v>
      </c>
    </row>
    <row r="1728" spans="1:22" ht="13.5" x14ac:dyDescent="0.25">
      <c r="A1728" s="3">
        <f>RSI!A1728</f>
        <v>44825</v>
      </c>
      <c r="B1728" s="2">
        <f>RSI!B1728</f>
        <v>32</v>
      </c>
      <c r="C1728" s="2">
        <f>RSI!I1728</f>
        <v>29.16842952224566</v>
      </c>
      <c r="D1728" s="2">
        <f>MACD!E1728</f>
        <v>0.19335470329244231</v>
      </c>
      <c r="E1728" s="2">
        <f>MACD!F1728</f>
        <v>-4.6743679839338741E-2</v>
      </c>
      <c r="F1728" s="2">
        <f>'Moving Avg'!D1728</f>
        <v>33.4</v>
      </c>
      <c r="G1728" s="2">
        <f>'Moving Avg'!F1728</f>
        <v>33.796499999999995</v>
      </c>
      <c r="H1728" s="2">
        <f>'Moving Avg'!G1728</f>
        <v>32.939400000000028</v>
      </c>
      <c r="I1728" s="2">
        <f>'Moving Avg'!H1728</f>
        <v>36.196349999999988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0"/>
        <v>50</v>
      </c>
      <c r="N1728" s="8">
        <f t="shared" si="261"/>
        <v>0</v>
      </c>
      <c r="O1728" s="8">
        <f t="shared" si="262"/>
        <v>0</v>
      </c>
      <c r="P1728" s="8">
        <f t="shared" si="263"/>
        <v>16.5</v>
      </c>
      <c r="Q1728" s="9">
        <f t="shared" si="264"/>
        <v>19.975000000000001</v>
      </c>
      <c r="R1728" s="9">
        <f t="shared" si="265"/>
        <v>14.125</v>
      </c>
      <c r="S1728" s="9">
        <f t="shared" si="266"/>
        <v>14.925000000000001</v>
      </c>
      <c r="T1728" s="9">
        <f t="shared" si="267"/>
        <v>16.625</v>
      </c>
      <c r="U1728" s="8">
        <f t="shared" si="268"/>
        <v>16.341666666666669</v>
      </c>
      <c r="V1728" s="8">
        <f t="shared" si="269"/>
        <v>16.412500000000001</v>
      </c>
    </row>
    <row r="1729" spans="1:22" ht="13.5" x14ac:dyDescent="0.25">
      <c r="A1729" s="3">
        <f>RSI!A1729</f>
        <v>44826</v>
      </c>
      <c r="B1729" s="2">
        <f>RSI!B1729</f>
        <v>30.7</v>
      </c>
      <c r="C1729" s="2">
        <f>RSI!I1729</f>
        <v>21.489952998893955</v>
      </c>
      <c r="D1729" s="2">
        <f>MACD!E1729</f>
        <v>0.42752395448795966</v>
      </c>
      <c r="E1729" s="2">
        <f>MACD!F1729</f>
        <v>4.810984702612095E-2</v>
      </c>
      <c r="F1729" s="2">
        <f>'Moving Avg'!D1729</f>
        <v>32.739999999999995</v>
      </c>
      <c r="G1729" s="2">
        <f>'Moving Avg'!F1729</f>
        <v>33.656500000000008</v>
      </c>
      <c r="H1729" s="2">
        <f>'Moving Avg'!G1729</f>
        <v>32.905800000000028</v>
      </c>
      <c r="I1729" s="2">
        <f>'Moving Avg'!H1729</f>
        <v>36.159849999999985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  <c r="M1729" s="8">
        <f t="shared" si="260"/>
        <v>50</v>
      </c>
      <c r="N1729" s="8">
        <f t="shared" si="261"/>
        <v>0</v>
      </c>
      <c r="O1729" s="8">
        <f t="shared" si="262"/>
        <v>0</v>
      </c>
      <c r="P1729" s="8">
        <f t="shared" si="263"/>
        <v>16.5</v>
      </c>
      <c r="Q1729" s="9">
        <f t="shared" si="264"/>
        <v>19.975000000000001</v>
      </c>
      <c r="R1729" s="9">
        <f t="shared" si="265"/>
        <v>14.125</v>
      </c>
      <c r="S1729" s="9">
        <f t="shared" si="266"/>
        <v>14.925000000000001</v>
      </c>
      <c r="T1729" s="9">
        <f t="shared" si="267"/>
        <v>16.625</v>
      </c>
      <c r="U1729" s="8">
        <f t="shared" si="268"/>
        <v>16.341666666666669</v>
      </c>
      <c r="V1729" s="8">
        <f t="shared" si="269"/>
        <v>16.412500000000001</v>
      </c>
    </row>
    <row r="1730" spans="1:22" ht="13.5" x14ac:dyDescent="0.25">
      <c r="A1730" s="3">
        <f>RSI!A1730</f>
        <v>44827</v>
      </c>
      <c r="B1730" s="2">
        <f>RSI!B1730</f>
        <v>29.5</v>
      </c>
      <c r="C1730" s="2">
        <f>RSI!I1730</f>
        <v>17.032693471141116</v>
      </c>
      <c r="D1730" s="2">
        <f>MACD!E1730</f>
        <v>0.73124602930509752</v>
      </c>
      <c r="E1730" s="2">
        <f>MACD!F1730</f>
        <v>0.18473708348191625</v>
      </c>
      <c r="F1730" s="2">
        <f>'Moving Avg'!D1730</f>
        <v>31.839999999999996</v>
      </c>
      <c r="G1730" s="2">
        <f>'Moving Avg'!F1730</f>
        <v>33.4375</v>
      </c>
      <c r="H1730" s="2">
        <f>'Moving Avg'!G1730</f>
        <v>32.84820000000002</v>
      </c>
      <c r="I1730" s="2">
        <f>'Moving Avg'!H1730</f>
        <v>36.117349999999988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ref="M1730:M1793" si="270">IF(C1730&lt;30,50, IF(C1730&gt;70, 0, 25))</f>
        <v>50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19.975000000000001</v>
      </c>
      <c r="R1730" s="9">
        <f t="shared" si="265"/>
        <v>14.125</v>
      </c>
      <c r="S1730" s="9">
        <f t="shared" si="266"/>
        <v>14.925000000000001</v>
      </c>
      <c r="T1730" s="9">
        <f t="shared" si="267"/>
        <v>16.625</v>
      </c>
      <c r="U1730" s="8">
        <f t="shared" si="268"/>
        <v>16.341666666666669</v>
      </c>
      <c r="V1730" s="8">
        <f t="shared" si="269"/>
        <v>16.412500000000001</v>
      </c>
    </row>
    <row r="1731" spans="1:22" ht="13.5" x14ac:dyDescent="0.25">
      <c r="A1731" s="3">
        <f>RSI!A1731</f>
        <v>44830</v>
      </c>
      <c r="B1731" s="2">
        <f>RSI!B1731</f>
        <v>29.5</v>
      </c>
      <c r="C1731" s="2">
        <f>RSI!I1731</f>
        <v>17.032693471141116</v>
      </c>
      <c r="D1731" s="2">
        <f>MACD!E1731</f>
        <v>1.0107861616626295</v>
      </c>
      <c r="E1731" s="2">
        <f>MACD!F1731</f>
        <v>0.34994689911805893</v>
      </c>
      <c r="F1731" s="2">
        <f>'Moving Avg'!D1731</f>
        <v>31.04</v>
      </c>
      <c r="G1731" s="2">
        <f>'Moving Avg'!F1731</f>
        <v>33.218500000000006</v>
      </c>
      <c r="H1731" s="2">
        <f>'Moving Avg'!G1731</f>
        <v>32.790600000000019</v>
      </c>
      <c r="I1731" s="2">
        <f>'Moving Avg'!H1731</f>
        <v>36.074849999999991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50</v>
      </c>
      <c r="N1731" s="8">
        <f t="shared" si="271"/>
        <v>0</v>
      </c>
      <c r="O1731" s="8">
        <f t="shared" si="272"/>
        <v>0</v>
      </c>
      <c r="P1731" s="8">
        <f t="shared" si="273"/>
        <v>16.5</v>
      </c>
      <c r="Q1731" s="9">
        <f t="shared" ref="Q1731:Q1794" si="274">0.35*M1731+N1731*0.35+O1731*0.15+P1731*0.15</f>
        <v>19.975000000000001</v>
      </c>
      <c r="R1731" s="9">
        <f t="shared" ref="R1731:R1794" si="275">M1731*0.2+N1731*0.2+O1731*0.35+P1731*0.25</f>
        <v>14.125</v>
      </c>
      <c r="S1731" s="9">
        <f t="shared" ref="S1731:S1794" si="276">M1731*0.15+N1731*0.15+O1731*0.25+P1731*0.45</f>
        <v>14.925000000000001</v>
      </c>
      <c r="T1731" s="9">
        <f t="shared" ref="T1731:T1794" si="277">0.25*SUM(M1731:P1731)</f>
        <v>16.625</v>
      </c>
      <c r="U1731" s="8">
        <f t="shared" ref="U1731:U1794" si="278">SUM(Q1731:S1731)/3</f>
        <v>16.341666666666669</v>
      </c>
      <c r="V1731" s="8">
        <f t="shared" ref="V1731:V1794" si="279">SUM(Q1731:T1731)/4</f>
        <v>16.412500000000001</v>
      </c>
    </row>
    <row r="1732" spans="1:22" ht="13.5" x14ac:dyDescent="0.25">
      <c r="A1732" s="3">
        <f>RSI!A1732</f>
        <v>44831</v>
      </c>
      <c r="B1732" s="2">
        <f>RSI!B1732</f>
        <v>29.5</v>
      </c>
      <c r="C1732" s="2">
        <f>RSI!I1732</f>
        <v>17.032693471141116</v>
      </c>
      <c r="D1732" s="2">
        <f>MACD!E1732</f>
        <v>1.2681946851716646</v>
      </c>
      <c r="E1732" s="2">
        <f>MACD!F1732</f>
        <v>0.53359645632878006</v>
      </c>
      <c r="F1732" s="2">
        <f>'Moving Avg'!D1732</f>
        <v>30.24</v>
      </c>
      <c r="G1732" s="2">
        <f>'Moving Avg'!F1732</f>
        <v>32.999499999999998</v>
      </c>
      <c r="H1732" s="2">
        <f>'Moving Avg'!G1732</f>
        <v>32.733000000000018</v>
      </c>
      <c r="I1732" s="2">
        <f>'Moving Avg'!H1732</f>
        <v>36.032349999999987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0"/>
        <v>50</v>
      </c>
      <c r="N1732" s="8">
        <f t="shared" si="271"/>
        <v>0</v>
      </c>
      <c r="O1732" s="8">
        <f t="shared" si="272"/>
        <v>0</v>
      </c>
      <c r="P1732" s="8">
        <f t="shared" si="273"/>
        <v>16.5</v>
      </c>
      <c r="Q1732" s="9">
        <f t="shared" si="274"/>
        <v>19.975000000000001</v>
      </c>
      <c r="R1732" s="9">
        <f t="shared" si="275"/>
        <v>14.125</v>
      </c>
      <c r="S1732" s="9">
        <f t="shared" si="276"/>
        <v>14.925000000000001</v>
      </c>
      <c r="T1732" s="9">
        <f t="shared" si="277"/>
        <v>16.625</v>
      </c>
      <c r="U1732" s="8">
        <f t="shared" si="278"/>
        <v>16.341666666666669</v>
      </c>
      <c r="V1732" s="8">
        <f t="shared" si="279"/>
        <v>16.412500000000001</v>
      </c>
    </row>
    <row r="1733" spans="1:22" ht="13.5" x14ac:dyDescent="0.25">
      <c r="A1733" s="3">
        <f>RSI!A1733</f>
        <v>44832</v>
      </c>
      <c r="B1733" s="2">
        <f>RSI!B1733</f>
        <v>29.5</v>
      </c>
      <c r="C1733" s="2">
        <f>RSI!I1733</f>
        <v>17.032693471141116</v>
      </c>
      <c r="D1733" s="2">
        <f>MACD!E1733</f>
        <v>1.6760994294004306</v>
      </c>
      <c r="E1733" s="2">
        <f>MACD!F1733</f>
        <v>0.7620970509431102</v>
      </c>
      <c r="F1733" s="2">
        <f>'Moving Avg'!D1733</f>
        <v>29.74</v>
      </c>
      <c r="G1733" s="2">
        <f>'Moving Avg'!F1733</f>
        <v>32.780500000000004</v>
      </c>
      <c r="H1733" s="2">
        <f>'Moving Avg'!G1733</f>
        <v>32.67540000000001</v>
      </c>
      <c r="I1733" s="2">
        <f>'Moving Avg'!H1733</f>
        <v>35.98984999999999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0"/>
        <v>50</v>
      </c>
      <c r="N1733" s="8">
        <f t="shared" si="271"/>
        <v>0</v>
      </c>
      <c r="O1733" s="8">
        <f t="shared" si="272"/>
        <v>0</v>
      </c>
      <c r="P1733" s="8">
        <f t="shared" si="273"/>
        <v>16.5</v>
      </c>
      <c r="Q1733" s="9">
        <f t="shared" si="274"/>
        <v>19.975000000000001</v>
      </c>
      <c r="R1733" s="9">
        <f t="shared" si="275"/>
        <v>14.125</v>
      </c>
      <c r="S1733" s="9">
        <f t="shared" si="276"/>
        <v>14.925000000000001</v>
      </c>
      <c r="T1733" s="9">
        <f t="shared" si="277"/>
        <v>16.625</v>
      </c>
      <c r="U1733" s="8">
        <f t="shared" si="278"/>
        <v>16.341666666666669</v>
      </c>
      <c r="V1733" s="8">
        <f t="shared" si="279"/>
        <v>16.412500000000001</v>
      </c>
    </row>
    <row r="1734" spans="1:22" ht="13.5" x14ac:dyDescent="0.25">
      <c r="A1734" s="3">
        <f>RSI!A1734</f>
        <v>44833</v>
      </c>
      <c r="B1734" s="2">
        <f>RSI!B1734</f>
        <v>29.5</v>
      </c>
      <c r="C1734" s="2">
        <f>RSI!I1734</f>
        <v>17.032693471141116</v>
      </c>
      <c r="D1734" s="2">
        <f>MACD!E1734</f>
        <v>1.88683848052667</v>
      </c>
      <c r="E1734" s="2">
        <f>MACD!F1734</f>
        <v>0.98704533685982221</v>
      </c>
      <c r="F1734" s="2">
        <f>'Moving Avg'!D1734</f>
        <v>29.5</v>
      </c>
      <c r="G1734" s="2">
        <f>'Moving Avg'!F1734</f>
        <v>32.561500000000002</v>
      </c>
      <c r="H1734" s="2">
        <f>'Moving Avg'!G1734</f>
        <v>32.61780000000001</v>
      </c>
      <c r="I1734" s="2">
        <f>'Moving Avg'!H1734</f>
        <v>35.947349999999993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  <c r="M1734" s="8">
        <f t="shared" si="270"/>
        <v>50</v>
      </c>
      <c r="N1734" s="8">
        <f t="shared" si="271"/>
        <v>0</v>
      </c>
      <c r="O1734" s="8">
        <f t="shared" si="272"/>
        <v>0</v>
      </c>
      <c r="P1734" s="8">
        <f t="shared" si="273"/>
        <v>16.5</v>
      </c>
      <c r="Q1734" s="9">
        <f t="shared" si="274"/>
        <v>19.975000000000001</v>
      </c>
      <c r="R1734" s="9">
        <f t="shared" si="275"/>
        <v>14.125</v>
      </c>
      <c r="S1734" s="9">
        <f t="shared" si="276"/>
        <v>14.925000000000001</v>
      </c>
      <c r="T1734" s="9">
        <f t="shared" si="277"/>
        <v>16.625</v>
      </c>
      <c r="U1734" s="8">
        <f t="shared" si="278"/>
        <v>16.341666666666669</v>
      </c>
      <c r="V1734" s="8">
        <f t="shared" si="279"/>
        <v>16.412500000000001</v>
      </c>
    </row>
    <row r="1735" spans="1:22" ht="13.5" x14ac:dyDescent="0.25">
      <c r="A1735" s="3">
        <f>RSI!A1735</f>
        <v>44834</v>
      </c>
      <c r="B1735" s="2">
        <f>RSI!B1735</f>
        <v>29.5</v>
      </c>
      <c r="C1735" s="2">
        <f>RSI!I1735</f>
        <v>17.032693471141116</v>
      </c>
      <c r="D1735" s="2">
        <f>MACD!E1735</f>
        <v>2.0817270421722753</v>
      </c>
      <c r="E1735" s="2">
        <f>MACD!F1735</f>
        <v>1.2059816779223129</v>
      </c>
      <c r="F1735" s="2">
        <f>'Moving Avg'!D1735</f>
        <v>29.5</v>
      </c>
      <c r="G1735" s="2">
        <f>'Moving Avg'!F1735</f>
        <v>32.342499999999994</v>
      </c>
      <c r="H1735" s="2">
        <f>'Moving Avg'!G1735</f>
        <v>32.560200000000009</v>
      </c>
      <c r="I1735" s="2">
        <f>'Moving Avg'!H1735</f>
        <v>35.904849999999989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50</v>
      </c>
      <c r="N1735" s="8">
        <f t="shared" si="271"/>
        <v>0</v>
      </c>
      <c r="O1735" s="8">
        <f t="shared" si="272"/>
        <v>0</v>
      </c>
      <c r="P1735" s="8">
        <f t="shared" si="273"/>
        <v>33</v>
      </c>
      <c r="Q1735" s="9">
        <f t="shared" si="274"/>
        <v>22.45</v>
      </c>
      <c r="R1735" s="9">
        <f t="shared" si="275"/>
        <v>18.25</v>
      </c>
      <c r="S1735" s="9">
        <f t="shared" si="276"/>
        <v>22.35</v>
      </c>
      <c r="T1735" s="9">
        <f t="shared" si="277"/>
        <v>20.75</v>
      </c>
      <c r="U1735" s="8">
        <f t="shared" si="278"/>
        <v>21.016666666666669</v>
      </c>
      <c r="V1735" s="8">
        <f t="shared" si="279"/>
        <v>20.950000000000003</v>
      </c>
    </row>
    <row r="1736" spans="1:22" ht="13.5" x14ac:dyDescent="0.25">
      <c r="A1736" s="3">
        <f>RSI!A1736</f>
        <v>44837</v>
      </c>
      <c r="B1736" s="2">
        <f>RSI!B1736</f>
        <v>29.5</v>
      </c>
      <c r="C1736" s="2">
        <f>RSI!I1736</f>
        <v>17.032693471141116</v>
      </c>
      <c r="D1736" s="2">
        <f>MACD!E1736</f>
        <v>2.1850530999610314</v>
      </c>
      <c r="E1736" s="2">
        <f>MACD!F1736</f>
        <v>1.4017959623300567</v>
      </c>
      <c r="F1736" s="2">
        <f>'Moving Avg'!D1736</f>
        <v>29.5</v>
      </c>
      <c r="G1736" s="2">
        <f>'Moving Avg'!F1736</f>
        <v>32.1235</v>
      </c>
      <c r="H1736" s="2">
        <f>'Moving Avg'!G1736</f>
        <v>32.502600000000008</v>
      </c>
      <c r="I1736" s="2">
        <f>'Moving Avg'!H1736</f>
        <v>35.862349999999992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50</v>
      </c>
      <c r="N1736" s="8">
        <f t="shared" si="271"/>
        <v>0</v>
      </c>
      <c r="O1736" s="8">
        <f t="shared" si="272"/>
        <v>0</v>
      </c>
      <c r="P1736" s="8">
        <f t="shared" si="273"/>
        <v>33</v>
      </c>
      <c r="Q1736" s="9">
        <f t="shared" si="274"/>
        <v>22.45</v>
      </c>
      <c r="R1736" s="9">
        <f t="shared" si="275"/>
        <v>18.25</v>
      </c>
      <c r="S1736" s="9">
        <f t="shared" si="276"/>
        <v>22.35</v>
      </c>
      <c r="T1736" s="9">
        <f t="shared" si="277"/>
        <v>20.75</v>
      </c>
      <c r="U1736" s="8">
        <f t="shared" si="278"/>
        <v>21.016666666666669</v>
      </c>
      <c r="V1736" s="8">
        <f t="shared" si="279"/>
        <v>20.950000000000003</v>
      </c>
    </row>
    <row r="1737" spans="1:22" ht="13.5" x14ac:dyDescent="0.25">
      <c r="A1737" s="3">
        <f>RSI!A1737</f>
        <v>44838</v>
      </c>
      <c r="B1737" s="2">
        <f>RSI!B1737</f>
        <v>29.5</v>
      </c>
      <c r="C1737" s="2">
        <f>RSI!I1737</f>
        <v>17.032693471141116</v>
      </c>
      <c r="D1737" s="2">
        <f>MACD!E1737</f>
        <v>2.286689719596545</v>
      </c>
      <c r="E1737" s="2">
        <f>MACD!F1737</f>
        <v>1.5787747137833543</v>
      </c>
      <c r="F1737" s="2">
        <f>'Moving Avg'!D1737</f>
        <v>29.5</v>
      </c>
      <c r="G1737" s="2">
        <f>'Moving Avg'!F1737</f>
        <v>31.904499999999995</v>
      </c>
      <c r="H1737" s="2">
        <f>'Moving Avg'!G1737</f>
        <v>32.445000000000007</v>
      </c>
      <c r="I1737" s="2">
        <f>'Moving Avg'!H1737</f>
        <v>35.819849999999995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50</v>
      </c>
      <c r="N1737" s="8">
        <f t="shared" si="271"/>
        <v>0</v>
      </c>
      <c r="O1737" s="8">
        <f t="shared" si="272"/>
        <v>0</v>
      </c>
      <c r="P1737" s="8">
        <f t="shared" si="273"/>
        <v>33</v>
      </c>
      <c r="Q1737" s="9">
        <f t="shared" si="274"/>
        <v>22.45</v>
      </c>
      <c r="R1737" s="9">
        <f t="shared" si="275"/>
        <v>18.25</v>
      </c>
      <c r="S1737" s="9">
        <f t="shared" si="276"/>
        <v>22.35</v>
      </c>
      <c r="T1737" s="9">
        <f t="shared" si="277"/>
        <v>20.75</v>
      </c>
      <c r="U1737" s="8">
        <f t="shared" si="278"/>
        <v>21.016666666666669</v>
      </c>
      <c r="V1737" s="8">
        <f t="shared" si="279"/>
        <v>20.950000000000003</v>
      </c>
    </row>
    <row r="1738" spans="1:22" ht="13.5" x14ac:dyDescent="0.25">
      <c r="A1738" s="3">
        <f>RSI!A1738</f>
        <v>44839</v>
      </c>
      <c r="B1738" s="2">
        <f>RSI!B1738</f>
        <v>29.5</v>
      </c>
      <c r="C1738" s="2">
        <f>RSI!I1738</f>
        <v>17.032693471141116</v>
      </c>
      <c r="D1738" s="2">
        <f>MACD!E1738</f>
        <v>2.1550752225064613</v>
      </c>
      <c r="E1738" s="2">
        <f>MACD!F1738</f>
        <v>1.6940348155279759</v>
      </c>
      <c r="F1738" s="2">
        <f>'Moving Avg'!D1738</f>
        <v>29.5</v>
      </c>
      <c r="G1738" s="2">
        <f>'Moving Avg'!F1738</f>
        <v>31.685500000000001</v>
      </c>
      <c r="H1738" s="2">
        <f>'Moving Avg'!G1738</f>
        <v>32.415000000000006</v>
      </c>
      <c r="I1738" s="2">
        <f>'Moving Avg'!H1738</f>
        <v>35.777349999999991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50</v>
      </c>
      <c r="N1738" s="8">
        <f t="shared" si="271"/>
        <v>0</v>
      </c>
      <c r="O1738" s="8">
        <f t="shared" si="272"/>
        <v>0</v>
      </c>
      <c r="P1738" s="8">
        <f t="shared" si="273"/>
        <v>33</v>
      </c>
      <c r="Q1738" s="9">
        <f t="shared" si="274"/>
        <v>22.45</v>
      </c>
      <c r="R1738" s="9">
        <f t="shared" si="275"/>
        <v>18.25</v>
      </c>
      <c r="S1738" s="9">
        <f t="shared" si="276"/>
        <v>22.35</v>
      </c>
      <c r="T1738" s="9">
        <f t="shared" si="277"/>
        <v>20.75</v>
      </c>
      <c r="U1738" s="8">
        <f t="shared" si="278"/>
        <v>21.016666666666669</v>
      </c>
      <c r="V1738" s="8">
        <f t="shared" si="279"/>
        <v>20.950000000000003</v>
      </c>
    </row>
    <row r="1739" spans="1:22" ht="13.5" x14ac:dyDescent="0.25">
      <c r="A1739" s="3">
        <f>RSI!A1739</f>
        <v>44840</v>
      </c>
      <c r="B1739" s="2">
        <f>RSI!B1739</f>
        <v>29.5</v>
      </c>
      <c r="C1739" s="2">
        <f>RSI!I1739</f>
        <v>17.032693471141116</v>
      </c>
      <c r="D1739" s="2">
        <f>MACD!E1739</f>
        <v>1.8558892179771149</v>
      </c>
      <c r="E1739" s="2">
        <f>MACD!F1739</f>
        <v>1.7264056960178038</v>
      </c>
      <c r="F1739" s="2">
        <f>'Moving Avg'!D1739</f>
        <v>29.5</v>
      </c>
      <c r="G1739" s="2">
        <f>'Moving Avg'!F1739</f>
        <v>31.466499999999996</v>
      </c>
      <c r="H1739" s="2">
        <f>'Moving Avg'!G1739</f>
        <v>32.384999999999998</v>
      </c>
      <c r="I1739" s="2">
        <f>'Moving Avg'!H1739</f>
        <v>35.734849999999994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50</v>
      </c>
      <c r="N1739" s="8">
        <f t="shared" si="271"/>
        <v>0</v>
      </c>
      <c r="O1739" s="8">
        <f t="shared" si="272"/>
        <v>0</v>
      </c>
      <c r="P1739" s="8">
        <f t="shared" si="273"/>
        <v>33</v>
      </c>
      <c r="Q1739" s="9">
        <f t="shared" si="274"/>
        <v>22.45</v>
      </c>
      <c r="R1739" s="9">
        <f t="shared" si="275"/>
        <v>18.25</v>
      </c>
      <c r="S1739" s="9">
        <f t="shared" si="276"/>
        <v>22.35</v>
      </c>
      <c r="T1739" s="9">
        <f t="shared" si="277"/>
        <v>20.75</v>
      </c>
      <c r="U1739" s="8">
        <f t="shared" si="278"/>
        <v>21.016666666666669</v>
      </c>
      <c r="V1739" s="8">
        <f t="shared" si="279"/>
        <v>20.950000000000003</v>
      </c>
    </row>
    <row r="1740" spans="1:22" ht="13.5" x14ac:dyDescent="0.25">
      <c r="A1740" s="3">
        <f>RSI!A1740</f>
        <v>44841</v>
      </c>
      <c r="B1740" s="2">
        <f>RSI!B1740</f>
        <v>29.5</v>
      </c>
      <c r="C1740" s="2">
        <f>RSI!I1740</f>
        <v>17.032693471141116</v>
      </c>
      <c r="D1740" s="2">
        <f>MACD!E1740</f>
        <v>1.4293943230555186</v>
      </c>
      <c r="E1740" s="2">
        <f>MACD!F1740</f>
        <v>1.6670034214253469</v>
      </c>
      <c r="F1740" s="2">
        <f>'Moving Avg'!D1740</f>
        <v>29.5</v>
      </c>
      <c r="G1740" s="2">
        <f>'Moving Avg'!F1740</f>
        <v>31.247500000000002</v>
      </c>
      <c r="H1740" s="2">
        <f>'Moving Avg'!G1740</f>
        <v>32.354999999999997</v>
      </c>
      <c r="I1740" s="2">
        <f>'Moving Avg'!H1740</f>
        <v>35.692350000000005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50</v>
      </c>
      <c r="N1740" s="8">
        <f t="shared" si="271"/>
        <v>100</v>
      </c>
      <c r="O1740" s="8">
        <f t="shared" si="272"/>
        <v>0</v>
      </c>
      <c r="P1740" s="8">
        <f t="shared" si="273"/>
        <v>33</v>
      </c>
      <c r="Q1740" s="9">
        <f t="shared" si="274"/>
        <v>57.45</v>
      </c>
      <c r="R1740" s="9">
        <f t="shared" si="275"/>
        <v>38.25</v>
      </c>
      <c r="S1740" s="9">
        <f t="shared" si="276"/>
        <v>37.35</v>
      </c>
      <c r="T1740" s="9">
        <f t="shared" si="277"/>
        <v>45.75</v>
      </c>
      <c r="U1740" s="8">
        <f t="shared" si="278"/>
        <v>44.35</v>
      </c>
      <c r="V1740" s="8">
        <f t="shared" si="279"/>
        <v>44.7</v>
      </c>
    </row>
    <row r="1741" spans="1:22" ht="13.5" x14ac:dyDescent="0.25">
      <c r="A1741" s="3">
        <f>RSI!A1741</f>
        <v>44844</v>
      </c>
      <c r="B1741" s="2">
        <f>RSI!B1741</f>
        <v>29.5</v>
      </c>
      <c r="C1741" s="2">
        <f>RSI!I1741</f>
        <v>17.032693471141116</v>
      </c>
      <c r="D1741" s="2">
        <f>MACD!E1741</f>
        <v>1.0789565071134675</v>
      </c>
      <c r="E1741" s="2">
        <f>MACD!F1741</f>
        <v>1.5493940385629712</v>
      </c>
      <c r="F1741" s="2">
        <f>'Moving Avg'!D1741</f>
        <v>29.5</v>
      </c>
      <c r="G1741" s="2">
        <f>'Moving Avg'!F1741</f>
        <v>31.028499999999998</v>
      </c>
      <c r="H1741" s="2">
        <f>'Moving Avg'!G1741</f>
        <v>32.325000000000003</v>
      </c>
      <c r="I1741" s="2">
        <f>'Moving Avg'!H1741</f>
        <v>35.649850000000001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  <c r="M1741" s="8">
        <f t="shared" si="270"/>
        <v>50</v>
      </c>
      <c r="N1741" s="8">
        <f t="shared" si="271"/>
        <v>100</v>
      </c>
      <c r="O1741" s="8">
        <f t="shared" si="272"/>
        <v>0</v>
      </c>
      <c r="P1741" s="8">
        <f t="shared" si="273"/>
        <v>33</v>
      </c>
      <c r="Q1741" s="9">
        <f t="shared" si="274"/>
        <v>57.45</v>
      </c>
      <c r="R1741" s="9">
        <f t="shared" si="275"/>
        <v>38.25</v>
      </c>
      <c r="S1741" s="9">
        <f t="shared" si="276"/>
        <v>37.35</v>
      </c>
      <c r="T1741" s="9">
        <f t="shared" si="277"/>
        <v>45.75</v>
      </c>
      <c r="U1741" s="8">
        <f t="shared" si="278"/>
        <v>44.35</v>
      </c>
      <c r="V1741" s="8">
        <f t="shared" si="279"/>
        <v>44.7</v>
      </c>
    </row>
    <row r="1742" spans="1:22" ht="13.5" x14ac:dyDescent="0.25">
      <c r="A1742" s="3">
        <f>RSI!A1742</f>
        <v>44845</v>
      </c>
      <c r="B1742" s="2">
        <f>RSI!B1742</f>
        <v>29.5</v>
      </c>
      <c r="C1742" s="2">
        <f>RSI!I1742</f>
        <v>17.032693471141116</v>
      </c>
      <c r="D1742" s="2">
        <f>MACD!E1742</f>
        <v>0.79210116405786124</v>
      </c>
      <c r="E1742" s="2">
        <f>MACD!F1742</f>
        <v>1.3979354636619492</v>
      </c>
      <c r="F1742" s="2">
        <f>'Moving Avg'!D1742</f>
        <v>29.5</v>
      </c>
      <c r="G1742" s="2">
        <f>'Moving Avg'!F1742</f>
        <v>30.809500000000003</v>
      </c>
      <c r="H1742" s="2">
        <f>'Moving Avg'!G1742</f>
        <v>32.294999999999995</v>
      </c>
      <c r="I1742" s="2">
        <f>'Moving Avg'!H1742</f>
        <v>35.598800000000004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  <c r="M1742" s="8">
        <f t="shared" si="270"/>
        <v>50</v>
      </c>
      <c r="N1742" s="8">
        <f t="shared" si="271"/>
        <v>100</v>
      </c>
      <c r="O1742" s="8">
        <f t="shared" si="272"/>
        <v>0</v>
      </c>
      <c r="P1742" s="8">
        <f t="shared" si="273"/>
        <v>33</v>
      </c>
      <c r="Q1742" s="9">
        <f t="shared" si="274"/>
        <v>57.45</v>
      </c>
      <c r="R1742" s="9">
        <f t="shared" si="275"/>
        <v>38.25</v>
      </c>
      <c r="S1742" s="9">
        <f t="shared" si="276"/>
        <v>37.35</v>
      </c>
      <c r="T1742" s="9">
        <f t="shared" si="277"/>
        <v>45.75</v>
      </c>
      <c r="U1742" s="8">
        <f t="shared" si="278"/>
        <v>44.35</v>
      </c>
      <c r="V1742" s="8">
        <f t="shared" si="279"/>
        <v>44.7</v>
      </c>
    </row>
    <row r="1743" spans="1:22" ht="13.5" x14ac:dyDescent="0.25">
      <c r="A1743" s="3">
        <f>RSI!A1743</f>
        <v>44846</v>
      </c>
      <c r="B1743" s="2">
        <f>RSI!B1743</f>
        <v>29.5</v>
      </c>
      <c r="C1743" s="2">
        <f>RSI!I1743</f>
        <v>17.032693471141116</v>
      </c>
      <c r="D1743" s="2">
        <f>MACD!E1743</f>
        <v>0.55833015552075693</v>
      </c>
      <c r="E1743" s="2">
        <f>MACD!F1743</f>
        <v>1.2300144020337107</v>
      </c>
      <c r="F1743" s="2">
        <f>'Moving Avg'!D1743</f>
        <v>29.5</v>
      </c>
      <c r="G1743" s="2">
        <f>'Moving Avg'!F1743</f>
        <v>30.535000000000004</v>
      </c>
      <c r="H1743" s="2">
        <f>'Moving Avg'!G1743</f>
        <v>32.264999999999993</v>
      </c>
      <c r="I1743" s="2">
        <f>'Moving Avg'!H1743</f>
        <v>35.538850000000004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  <c r="M1743" s="8">
        <f t="shared" si="270"/>
        <v>50</v>
      </c>
      <c r="N1743" s="8">
        <f t="shared" si="271"/>
        <v>100</v>
      </c>
      <c r="O1743" s="8">
        <f t="shared" si="272"/>
        <v>0</v>
      </c>
      <c r="P1743" s="8">
        <f t="shared" si="273"/>
        <v>33</v>
      </c>
      <c r="Q1743" s="9">
        <f t="shared" si="274"/>
        <v>57.45</v>
      </c>
      <c r="R1743" s="9">
        <f t="shared" si="275"/>
        <v>38.25</v>
      </c>
      <c r="S1743" s="9">
        <f t="shared" si="276"/>
        <v>37.35</v>
      </c>
      <c r="T1743" s="9">
        <f t="shared" si="277"/>
        <v>45.75</v>
      </c>
      <c r="U1743" s="8">
        <f t="shared" si="278"/>
        <v>44.35</v>
      </c>
      <c r="V1743" s="8">
        <f t="shared" si="279"/>
        <v>44.7</v>
      </c>
    </row>
    <row r="1744" spans="1:22" ht="13.5" x14ac:dyDescent="0.25">
      <c r="A1744" s="3">
        <f>RSI!A1744</f>
        <v>44847</v>
      </c>
      <c r="B1744" s="2">
        <f>RSI!B1744</f>
        <v>29.5</v>
      </c>
      <c r="C1744" s="2">
        <f>RSI!I1744</f>
        <v>17.032693471141116</v>
      </c>
      <c r="D1744" s="2">
        <f>MACD!E1744</f>
        <v>0.36881349463817514</v>
      </c>
      <c r="E1744" s="2">
        <f>MACD!F1744</f>
        <v>1.0577742205546037</v>
      </c>
      <c r="F1744" s="2">
        <f>'Moving Avg'!D1744</f>
        <v>29.5</v>
      </c>
      <c r="G1744" s="2">
        <f>'Moving Avg'!F1744</f>
        <v>30.310000000000002</v>
      </c>
      <c r="H1744" s="2">
        <f>'Moving Avg'!G1744</f>
        <v>32.2072</v>
      </c>
      <c r="I1744" s="2">
        <f>'Moving Avg'!H1744</f>
        <v>35.47890000000001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  <c r="M1744" s="8">
        <f t="shared" si="270"/>
        <v>50</v>
      </c>
      <c r="N1744" s="8">
        <f t="shared" si="271"/>
        <v>100</v>
      </c>
      <c r="O1744" s="8">
        <f t="shared" si="272"/>
        <v>0</v>
      </c>
      <c r="P1744" s="8">
        <f t="shared" si="273"/>
        <v>33</v>
      </c>
      <c r="Q1744" s="9">
        <f t="shared" si="274"/>
        <v>57.45</v>
      </c>
      <c r="R1744" s="9">
        <f t="shared" si="275"/>
        <v>38.25</v>
      </c>
      <c r="S1744" s="9">
        <f t="shared" si="276"/>
        <v>37.35</v>
      </c>
      <c r="T1744" s="9">
        <f t="shared" si="277"/>
        <v>45.75</v>
      </c>
      <c r="U1744" s="8">
        <f t="shared" si="278"/>
        <v>44.35</v>
      </c>
      <c r="V1744" s="8">
        <f t="shared" si="279"/>
        <v>44.7</v>
      </c>
    </row>
    <row r="1745" spans="1:22" ht="13.5" x14ac:dyDescent="0.25">
      <c r="A1745" s="3">
        <f>RSI!A1745</f>
        <v>44848</v>
      </c>
      <c r="B1745" s="2">
        <f>RSI!B1745</f>
        <v>29.5</v>
      </c>
      <c r="C1745" s="2">
        <f>RSI!I1745</f>
        <v>17.032693471141116</v>
      </c>
      <c r="D1745" s="2">
        <f>MACD!E1745</f>
        <v>0.21612877748358272</v>
      </c>
      <c r="E1745" s="2">
        <f>MACD!F1745</f>
        <v>0.88944513194039954</v>
      </c>
      <c r="F1745" s="2">
        <f>'Moving Avg'!D1745</f>
        <v>29.5</v>
      </c>
      <c r="G1745" s="2">
        <f>'Moving Avg'!F1745</f>
        <v>30.085000000000001</v>
      </c>
      <c r="H1745" s="2">
        <f>'Moving Avg'!G1745</f>
        <v>32.1494</v>
      </c>
      <c r="I1745" s="2">
        <f>'Moving Avg'!H1745</f>
        <v>35.418950000000009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  <c r="M1745" s="8">
        <f t="shared" si="270"/>
        <v>50</v>
      </c>
      <c r="N1745" s="8">
        <f t="shared" si="271"/>
        <v>100</v>
      </c>
      <c r="O1745" s="8">
        <f t="shared" si="272"/>
        <v>0</v>
      </c>
      <c r="P1745" s="8">
        <f t="shared" si="273"/>
        <v>33</v>
      </c>
      <c r="Q1745" s="9">
        <f t="shared" si="274"/>
        <v>57.45</v>
      </c>
      <c r="R1745" s="9">
        <f t="shared" si="275"/>
        <v>38.25</v>
      </c>
      <c r="S1745" s="9">
        <f t="shared" si="276"/>
        <v>37.35</v>
      </c>
      <c r="T1745" s="9">
        <f t="shared" si="277"/>
        <v>45.75</v>
      </c>
      <c r="U1745" s="8">
        <f t="shared" si="278"/>
        <v>44.35</v>
      </c>
      <c r="V1745" s="8">
        <f t="shared" si="279"/>
        <v>44.7</v>
      </c>
    </row>
    <row r="1746" spans="1:22" ht="13.5" x14ac:dyDescent="0.25">
      <c r="A1746" s="3">
        <f>RSI!A1746</f>
        <v>44851</v>
      </c>
      <c r="B1746" s="2">
        <f>RSI!B1746</f>
        <v>29.51</v>
      </c>
      <c r="C1746" s="2">
        <f>RSI!I1746</f>
        <v>17.499420704238119</v>
      </c>
      <c r="D1746" s="2">
        <f>MACD!E1746</f>
        <v>9.3300252334156397E-2</v>
      </c>
      <c r="E1746" s="2">
        <f>MACD!F1746</f>
        <v>0.73021615601915091</v>
      </c>
      <c r="F1746" s="2">
        <f>'Moving Avg'!D1746</f>
        <v>29.501999999999999</v>
      </c>
      <c r="G1746" s="2">
        <f>'Moving Avg'!F1746</f>
        <v>29.8855</v>
      </c>
      <c r="H1746" s="2">
        <f>'Moving Avg'!G1746</f>
        <v>32.091800000000006</v>
      </c>
      <c r="I1746" s="2">
        <f>'Moving Avg'!H1746</f>
        <v>35.350450000000009</v>
      </c>
      <c r="J1746" s="6" t="str">
        <f>OBV!F1746</f>
        <v>BULLISH</v>
      </c>
      <c r="K1746" s="6" t="str">
        <f>OBV!G1746</f>
        <v>NEUTRAL</v>
      </c>
      <c r="L1746" s="6" t="str">
        <f>OBV!H1746</f>
        <v>CONFIRMED BULLISH</v>
      </c>
      <c r="M1746" s="8">
        <f t="shared" si="270"/>
        <v>50</v>
      </c>
      <c r="N1746" s="8">
        <f t="shared" si="271"/>
        <v>100</v>
      </c>
      <c r="O1746" s="8">
        <f t="shared" si="272"/>
        <v>0</v>
      </c>
      <c r="P1746" s="8">
        <f t="shared" si="273"/>
        <v>83.5</v>
      </c>
      <c r="Q1746" s="9">
        <f t="shared" si="274"/>
        <v>65.025000000000006</v>
      </c>
      <c r="R1746" s="9">
        <f t="shared" si="275"/>
        <v>50.875</v>
      </c>
      <c r="S1746" s="9">
        <f t="shared" si="276"/>
        <v>60.075000000000003</v>
      </c>
      <c r="T1746" s="9">
        <f t="shared" si="277"/>
        <v>58.375</v>
      </c>
      <c r="U1746" s="8">
        <f t="shared" si="278"/>
        <v>58.658333333333339</v>
      </c>
      <c r="V1746" s="8">
        <f t="shared" si="279"/>
        <v>58.587500000000006</v>
      </c>
    </row>
    <row r="1747" spans="1:22" ht="13.5" x14ac:dyDescent="0.25">
      <c r="A1747" s="3">
        <f>RSI!A1747</f>
        <v>44852</v>
      </c>
      <c r="B1747" s="2">
        <f>RSI!B1747</f>
        <v>29.5</v>
      </c>
      <c r="C1747" s="2">
        <f>RSI!I1747</f>
        <v>17.394044774835407</v>
      </c>
      <c r="D1747" s="2">
        <f>MACD!E1747</f>
        <v>-3.3693927525391132E-3</v>
      </c>
      <c r="E1747" s="2">
        <f>MACD!F1747</f>
        <v>0.58349904626481297</v>
      </c>
      <c r="F1747" s="2">
        <f>'Moving Avg'!D1747</f>
        <v>29.501999999999999</v>
      </c>
      <c r="G1747" s="2">
        <f>'Moving Avg'!F1747</f>
        <v>29.685500000000001</v>
      </c>
      <c r="H1747" s="2">
        <f>'Moving Avg'!G1747</f>
        <v>32.033999999999999</v>
      </c>
      <c r="I1747" s="2">
        <f>'Moving Avg'!H1747</f>
        <v>35.281950000000009</v>
      </c>
      <c r="J1747" s="6" t="str">
        <f>OBV!F1747</f>
        <v>BEARISH</v>
      </c>
      <c r="K1747" s="6" t="str">
        <f>OBV!G1747</f>
        <v>NEUTRAL</v>
      </c>
      <c r="L1747" s="6" t="str">
        <f>OBV!H1747</f>
        <v>NEUTRAL</v>
      </c>
      <c r="M1747" s="8">
        <f t="shared" si="270"/>
        <v>50</v>
      </c>
      <c r="N1747" s="8">
        <f t="shared" si="271"/>
        <v>100</v>
      </c>
      <c r="O1747" s="8">
        <f t="shared" si="272"/>
        <v>0</v>
      </c>
      <c r="P1747" s="8">
        <f t="shared" si="273"/>
        <v>16.5</v>
      </c>
      <c r="Q1747" s="9">
        <f t="shared" si="274"/>
        <v>54.975000000000001</v>
      </c>
      <c r="R1747" s="9">
        <f t="shared" si="275"/>
        <v>34.125</v>
      </c>
      <c r="S1747" s="9">
        <f t="shared" si="276"/>
        <v>29.925000000000001</v>
      </c>
      <c r="T1747" s="9">
        <f t="shared" si="277"/>
        <v>41.625</v>
      </c>
      <c r="U1747" s="8">
        <f t="shared" si="278"/>
        <v>39.674999999999997</v>
      </c>
      <c r="V1747" s="8">
        <f t="shared" si="279"/>
        <v>40.162499999999994</v>
      </c>
    </row>
    <row r="1748" spans="1:22" ht="13.5" x14ac:dyDescent="0.25">
      <c r="A1748" s="3">
        <f>RSI!A1748</f>
        <v>44853</v>
      </c>
      <c r="B1748" s="2">
        <f>RSI!B1748</f>
        <v>29.5</v>
      </c>
      <c r="C1748" s="2">
        <f>RSI!I1748</f>
        <v>17.394044774835407</v>
      </c>
      <c r="D1748" s="2">
        <f>MACD!E1748</f>
        <v>-7.9069321036953966E-2</v>
      </c>
      <c r="E1748" s="2">
        <f>MACD!F1748</f>
        <v>0.45098537280445961</v>
      </c>
      <c r="F1748" s="2">
        <f>'Moving Avg'!D1748</f>
        <v>29.501999999999999</v>
      </c>
      <c r="G1748" s="2">
        <f>'Moving Avg'!F1748</f>
        <v>29.560500000000001</v>
      </c>
      <c r="H1748" s="2">
        <f>'Moving Avg'!G1748</f>
        <v>31.976199999999999</v>
      </c>
      <c r="I1748" s="2">
        <f>'Moving Avg'!H1748</f>
        <v>35.213450000000009</v>
      </c>
      <c r="J1748" s="6" t="str">
        <f>OBV!F1748</f>
        <v>BEARISH</v>
      </c>
      <c r="K1748" s="6" t="str">
        <f>OBV!G1748</f>
        <v>NEUTRAL</v>
      </c>
      <c r="L1748" s="6" t="str">
        <f>OBV!H1748</f>
        <v>NEUTRAL</v>
      </c>
      <c r="M1748" s="8">
        <f t="shared" si="270"/>
        <v>50</v>
      </c>
      <c r="N1748" s="8">
        <f t="shared" si="271"/>
        <v>100</v>
      </c>
      <c r="O1748" s="8">
        <f t="shared" si="272"/>
        <v>0</v>
      </c>
      <c r="P1748" s="8">
        <f t="shared" si="273"/>
        <v>16.5</v>
      </c>
      <c r="Q1748" s="9">
        <f t="shared" si="274"/>
        <v>54.975000000000001</v>
      </c>
      <c r="R1748" s="9">
        <f t="shared" si="275"/>
        <v>34.125</v>
      </c>
      <c r="S1748" s="9">
        <f t="shared" si="276"/>
        <v>29.925000000000001</v>
      </c>
      <c r="T1748" s="9">
        <f t="shared" si="277"/>
        <v>41.625</v>
      </c>
      <c r="U1748" s="8">
        <f t="shared" si="278"/>
        <v>39.674999999999997</v>
      </c>
      <c r="V1748" s="8">
        <f t="shared" si="279"/>
        <v>40.162499999999994</v>
      </c>
    </row>
    <row r="1749" spans="1:22" ht="13.5" x14ac:dyDescent="0.25">
      <c r="A1749" s="3">
        <f>RSI!A1749</f>
        <v>44854</v>
      </c>
      <c r="B1749" s="2">
        <f>RSI!B1749</f>
        <v>29.5</v>
      </c>
      <c r="C1749" s="2">
        <f>RSI!I1749</f>
        <v>17.394044774835407</v>
      </c>
      <c r="D1749" s="2">
        <f>MACD!E1749</f>
        <v>-0.13747730677503256</v>
      </c>
      <c r="E1749" s="2">
        <f>MACD!F1749</f>
        <v>0.33329283688856121</v>
      </c>
      <c r="F1749" s="2">
        <f>'Moving Avg'!D1749</f>
        <v>29.501999999999999</v>
      </c>
      <c r="G1749" s="2">
        <f>'Moving Avg'!F1749</f>
        <v>29.500499999999999</v>
      </c>
      <c r="H1749" s="2">
        <f>'Moving Avg'!G1749</f>
        <v>31.918399999999998</v>
      </c>
      <c r="I1749" s="2">
        <f>'Moving Avg'!H1749</f>
        <v>35.144950000000016</v>
      </c>
      <c r="J1749" s="6" t="str">
        <f>OBV!F1749</f>
        <v>BEARISH</v>
      </c>
      <c r="K1749" s="6" t="str">
        <f>OBV!G1749</f>
        <v>NEUTRAL</v>
      </c>
      <c r="L1749" s="6" t="str">
        <f>OBV!H1749</f>
        <v>NEUTRAL</v>
      </c>
      <c r="M1749" s="8">
        <f t="shared" si="270"/>
        <v>50</v>
      </c>
      <c r="N1749" s="8">
        <f t="shared" si="271"/>
        <v>100</v>
      </c>
      <c r="O1749" s="8">
        <f t="shared" si="272"/>
        <v>0</v>
      </c>
      <c r="P1749" s="8">
        <f t="shared" si="273"/>
        <v>16.5</v>
      </c>
      <c r="Q1749" s="9">
        <f t="shared" si="274"/>
        <v>54.975000000000001</v>
      </c>
      <c r="R1749" s="9">
        <f t="shared" si="275"/>
        <v>34.125</v>
      </c>
      <c r="S1749" s="9">
        <f t="shared" si="276"/>
        <v>29.925000000000001</v>
      </c>
      <c r="T1749" s="9">
        <f t="shared" si="277"/>
        <v>41.625</v>
      </c>
      <c r="U1749" s="8">
        <f t="shared" si="278"/>
        <v>39.674999999999997</v>
      </c>
      <c r="V1749" s="8">
        <f t="shared" si="279"/>
        <v>40.162499999999994</v>
      </c>
    </row>
    <row r="1750" spans="1:22" ht="13.5" x14ac:dyDescent="0.25">
      <c r="A1750" s="3">
        <f>RSI!A1750</f>
        <v>44855</v>
      </c>
      <c r="B1750" s="2">
        <f>RSI!B1750</f>
        <v>29.5</v>
      </c>
      <c r="C1750" s="2">
        <f>RSI!I1750</f>
        <v>17.394044774835407</v>
      </c>
      <c r="D1750" s="2">
        <f>MACD!E1750</f>
        <v>-0.1816718562077142</v>
      </c>
      <c r="E1750" s="2">
        <f>MACD!F1750</f>
        <v>0.23029989826930611</v>
      </c>
      <c r="F1750" s="2">
        <f>'Moving Avg'!D1750</f>
        <v>29.501999999999999</v>
      </c>
      <c r="G1750" s="2">
        <f>'Moving Avg'!F1750</f>
        <v>29.500499999999999</v>
      </c>
      <c r="H1750" s="2">
        <f>'Moving Avg'!G1750</f>
        <v>31.860599999999998</v>
      </c>
      <c r="I1750" s="2">
        <f>'Moving Avg'!H1750</f>
        <v>35.076450000000015</v>
      </c>
      <c r="J1750" s="6" t="str">
        <f>OBV!F1750</f>
        <v>BEARISH</v>
      </c>
      <c r="K1750" s="6" t="str">
        <f>OBV!G1750</f>
        <v>NEUTRAL</v>
      </c>
      <c r="L1750" s="6" t="str">
        <f>OBV!H1750</f>
        <v>NEUTRAL</v>
      </c>
      <c r="M1750" s="8">
        <f t="shared" si="270"/>
        <v>50</v>
      </c>
      <c r="N1750" s="8">
        <f t="shared" si="271"/>
        <v>100</v>
      </c>
      <c r="O1750" s="8">
        <f t="shared" si="272"/>
        <v>0</v>
      </c>
      <c r="P1750" s="8">
        <f t="shared" si="273"/>
        <v>16.5</v>
      </c>
      <c r="Q1750" s="9">
        <f t="shared" si="274"/>
        <v>54.975000000000001</v>
      </c>
      <c r="R1750" s="9">
        <f t="shared" si="275"/>
        <v>34.125</v>
      </c>
      <c r="S1750" s="9">
        <f t="shared" si="276"/>
        <v>29.925000000000001</v>
      </c>
      <c r="T1750" s="9">
        <f t="shared" si="277"/>
        <v>41.625</v>
      </c>
      <c r="U1750" s="8">
        <f t="shared" si="278"/>
        <v>39.674999999999997</v>
      </c>
      <c r="V1750" s="8">
        <f t="shared" si="279"/>
        <v>40.162499999999994</v>
      </c>
    </row>
    <row r="1751" spans="1:22" ht="13.5" x14ac:dyDescent="0.25">
      <c r="A1751" s="3">
        <f>RSI!A1751</f>
        <v>44858</v>
      </c>
      <c r="B1751" s="2">
        <f>RSI!B1751</f>
        <v>29.5</v>
      </c>
      <c r="C1751" s="2">
        <f>RSI!I1751</f>
        <v>17.394044774835407</v>
      </c>
      <c r="D1751" s="2">
        <f>MACD!E1751</f>
        <v>-0.21422688090616759</v>
      </c>
      <c r="E1751" s="2">
        <f>MACD!F1751</f>
        <v>0.14139454243421137</v>
      </c>
      <c r="F1751" s="2">
        <f>'Moving Avg'!D1751</f>
        <v>29.5</v>
      </c>
      <c r="G1751" s="2">
        <f>'Moving Avg'!F1751</f>
        <v>29.500499999999999</v>
      </c>
      <c r="H1751" s="2">
        <f>'Moving Avg'!G1751</f>
        <v>31.802800000000001</v>
      </c>
      <c r="I1751" s="2">
        <f>'Moving Avg'!H1751</f>
        <v>35.007950000000022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  <c r="M1751" s="8">
        <f t="shared" si="270"/>
        <v>50</v>
      </c>
      <c r="N1751" s="8">
        <f t="shared" si="271"/>
        <v>100</v>
      </c>
      <c r="O1751" s="8">
        <f t="shared" si="272"/>
        <v>0</v>
      </c>
      <c r="P1751" s="8">
        <f t="shared" si="273"/>
        <v>16.5</v>
      </c>
      <c r="Q1751" s="9">
        <f t="shared" si="274"/>
        <v>54.975000000000001</v>
      </c>
      <c r="R1751" s="9">
        <f t="shared" si="275"/>
        <v>34.125</v>
      </c>
      <c r="S1751" s="9">
        <f t="shared" si="276"/>
        <v>29.925000000000001</v>
      </c>
      <c r="T1751" s="9">
        <f t="shared" si="277"/>
        <v>41.625</v>
      </c>
      <c r="U1751" s="8">
        <f t="shared" si="278"/>
        <v>39.674999999999997</v>
      </c>
      <c r="V1751" s="8">
        <f t="shared" si="279"/>
        <v>40.162499999999994</v>
      </c>
    </row>
    <row r="1752" spans="1:22" ht="13.5" x14ac:dyDescent="0.25">
      <c r="A1752" s="3">
        <f>RSI!A1752</f>
        <v>44859</v>
      </c>
      <c r="B1752" s="2">
        <f>RSI!B1752</f>
        <v>29.5</v>
      </c>
      <c r="C1752" s="2">
        <f>RSI!I1752</f>
        <v>17.394044774835407</v>
      </c>
      <c r="D1752" s="2">
        <f>MACD!E1752</f>
        <v>-0.23729162241172475</v>
      </c>
      <c r="E1752" s="2">
        <f>MACD!F1752</f>
        <v>6.5657309465024155E-2</v>
      </c>
      <c r="F1752" s="2">
        <f>'Moving Avg'!D1752</f>
        <v>29.5</v>
      </c>
      <c r="G1752" s="2">
        <f>'Moving Avg'!F1752</f>
        <v>29.500499999999999</v>
      </c>
      <c r="H1752" s="2">
        <f>'Moving Avg'!G1752</f>
        <v>31.722800000000003</v>
      </c>
      <c r="I1752" s="2">
        <f>'Moving Avg'!H1752</f>
        <v>34.939450000000022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  <c r="M1752" s="8">
        <f t="shared" si="270"/>
        <v>50</v>
      </c>
      <c r="N1752" s="8">
        <f t="shared" si="271"/>
        <v>100</v>
      </c>
      <c r="O1752" s="8">
        <f t="shared" si="272"/>
        <v>0</v>
      </c>
      <c r="P1752" s="8">
        <f t="shared" si="273"/>
        <v>33</v>
      </c>
      <c r="Q1752" s="9">
        <f t="shared" si="274"/>
        <v>57.45</v>
      </c>
      <c r="R1752" s="9">
        <f t="shared" si="275"/>
        <v>38.25</v>
      </c>
      <c r="S1752" s="9">
        <f t="shared" si="276"/>
        <v>37.35</v>
      </c>
      <c r="T1752" s="9">
        <f t="shared" si="277"/>
        <v>45.75</v>
      </c>
      <c r="U1752" s="8">
        <f t="shared" si="278"/>
        <v>44.35</v>
      </c>
      <c r="V1752" s="8">
        <f t="shared" si="279"/>
        <v>44.7</v>
      </c>
    </row>
    <row r="1753" spans="1:22" ht="13.5" x14ac:dyDescent="0.25">
      <c r="A1753" s="3">
        <f>RSI!A1753</f>
        <v>44860</v>
      </c>
      <c r="B1753" s="2">
        <f>RSI!B1753</f>
        <v>29.5</v>
      </c>
      <c r="C1753" s="2">
        <f>RSI!I1753</f>
        <v>17.394044774835407</v>
      </c>
      <c r="D1753" s="2">
        <f>MACD!E1753</f>
        <v>-0.25265811080027589</v>
      </c>
      <c r="E1753" s="2">
        <f>MACD!F1753</f>
        <v>1.9942254119641456E-3</v>
      </c>
      <c r="F1753" s="2">
        <f>'Moving Avg'!D1753</f>
        <v>29.5</v>
      </c>
      <c r="G1753" s="2">
        <f>'Moving Avg'!F1753</f>
        <v>29.500499999999999</v>
      </c>
      <c r="H1753" s="2">
        <f>'Moving Avg'!G1753</f>
        <v>31.642800000000001</v>
      </c>
      <c r="I1753" s="2">
        <f>'Moving Avg'!H1753</f>
        <v>34.870950000000022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  <c r="M1753" s="8">
        <f t="shared" si="270"/>
        <v>50</v>
      </c>
      <c r="N1753" s="8">
        <f t="shared" si="271"/>
        <v>100</v>
      </c>
      <c r="O1753" s="8">
        <f t="shared" si="272"/>
        <v>0</v>
      </c>
      <c r="P1753" s="8">
        <f t="shared" si="273"/>
        <v>33</v>
      </c>
      <c r="Q1753" s="9">
        <f t="shared" si="274"/>
        <v>57.45</v>
      </c>
      <c r="R1753" s="9">
        <f t="shared" si="275"/>
        <v>38.25</v>
      </c>
      <c r="S1753" s="9">
        <f t="shared" si="276"/>
        <v>37.35</v>
      </c>
      <c r="T1753" s="9">
        <f t="shared" si="277"/>
        <v>45.75</v>
      </c>
      <c r="U1753" s="8">
        <f t="shared" si="278"/>
        <v>44.35</v>
      </c>
      <c r="V1753" s="8">
        <f t="shared" si="279"/>
        <v>44.7</v>
      </c>
    </row>
    <row r="1754" spans="1:22" ht="13.5" x14ac:dyDescent="0.25">
      <c r="A1754" s="3">
        <f>RSI!A1754</f>
        <v>44861</v>
      </c>
      <c r="B1754" s="2">
        <f>RSI!B1754</f>
        <v>29.5</v>
      </c>
      <c r="C1754" s="2">
        <f>RSI!I1754</f>
        <v>17.394044774835407</v>
      </c>
      <c r="D1754" s="2">
        <f>MACD!E1754</f>
        <v>-0.26181808761979397</v>
      </c>
      <c r="E1754" s="2">
        <f>MACD!F1754</f>
        <v>-5.0768237194387479E-2</v>
      </c>
      <c r="F1754" s="2">
        <f>'Moving Avg'!D1754</f>
        <v>29.5</v>
      </c>
      <c r="G1754" s="2">
        <f>'Moving Avg'!F1754</f>
        <v>29.500499999999999</v>
      </c>
      <c r="H1754" s="2">
        <f>'Moving Avg'!G1754</f>
        <v>31.562800000000003</v>
      </c>
      <c r="I1754" s="2">
        <f>'Moving Avg'!H1754</f>
        <v>34.802450000000022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  <c r="M1754" s="8">
        <f t="shared" si="270"/>
        <v>50</v>
      </c>
      <c r="N1754" s="8">
        <f t="shared" si="271"/>
        <v>100</v>
      </c>
      <c r="O1754" s="8">
        <f t="shared" si="272"/>
        <v>0</v>
      </c>
      <c r="P1754" s="8">
        <f t="shared" si="273"/>
        <v>33</v>
      </c>
      <c r="Q1754" s="9">
        <f t="shared" si="274"/>
        <v>57.45</v>
      </c>
      <c r="R1754" s="9">
        <f t="shared" si="275"/>
        <v>38.25</v>
      </c>
      <c r="S1754" s="9">
        <f t="shared" si="276"/>
        <v>37.35</v>
      </c>
      <c r="T1754" s="9">
        <f t="shared" si="277"/>
        <v>45.75</v>
      </c>
      <c r="U1754" s="8">
        <f t="shared" si="278"/>
        <v>44.35</v>
      </c>
      <c r="V1754" s="8">
        <f t="shared" si="279"/>
        <v>44.7</v>
      </c>
    </row>
    <row r="1755" spans="1:22" ht="13.5" x14ac:dyDescent="0.25">
      <c r="A1755" s="3">
        <f>RSI!A1755</f>
        <v>44862</v>
      </c>
      <c r="B1755" s="2">
        <f>RSI!B1755</f>
        <v>29.5</v>
      </c>
      <c r="C1755" s="2">
        <f>RSI!I1755</f>
        <v>17.394044774835407</v>
      </c>
      <c r="D1755" s="2">
        <f>MACD!E1755</f>
        <v>-0.266011025724886</v>
      </c>
      <c r="E1755" s="2">
        <f>MACD!F1755</f>
        <v>-9.3816794900487194E-2</v>
      </c>
      <c r="F1755" s="2">
        <f>'Moving Avg'!D1755</f>
        <v>29.5</v>
      </c>
      <c r="G1755" s="2">
        <f>'Moving Avg'!F1755</f>
        <v>29.500499999999999</v>
      </c>
      <c r="H1755" s="2">
        <f>'Moving Avg'!G1755</f>
        <v>31.482800000000001</v>
      </c>
      <c r="I1755" s="2">
        <f>'Moving Avg'!H1755</f>
        <v>34.743650000000024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  <c r="M1755" s="8">
        <f t="shared" si="270"/>
        <v>50</v>
      </c>
      <c r="N1755" s="8">
        <f t="shared" si="271"/>
        <v>100</v>
      </c>
      <c r="O1755" s="8">
        <f t="shared" si="272"/>
        <v>0</v>
      </c>
      <c r="P1755" s="8">
        <f t="shared" si="273"/>
        <v>33</v>
      </c>
      <c r="Q1755" s="9">
        <f t="shared" si="274"/>
        <v>57.45</v>
      </c>
      <c r="R1755" s="9">
        <f t="shared" si="275"/>
        <v>38.25</v>
      </c>
      <c r="S1755" s="9">
        <f t="shared" si="276"/>
        <v>37.35</v>
      </c>
      <c r="T1755" s="9">
        <f t="shared" si="277"/>
        <v>45.75</v>
      </c>
      <c r="U1755" s="8">
        <f t="shared" si="278"/>
        <v>44.35</v>
      </c>
      <c r="V1755" s="8">
        <f t="shared" si="279"/>
        <v>44.7</v>
      </c>
    </row>
    <row r="1756" spans="1:22" ht="13.5" x14ac:dyDescent="0.25">
      <c r="A1756" s="3">
        <f>RSI!A1756</f>
        <v>44865</v>
      </c>
      <c r="B1756" s="2">
        <f>RSI!B1756</f>
        <v>29.5</v>
      </c>
      <c r="C1756" s="2">
        <f>RSI!I1756</f>
        <v>17.394044774835407</v>
      </c>
      <c r="D1756" s="2">
        <f>MACD!E1756</f>
        <v>-0.2647261649727497</v>
      </c>
      <c r="E1756" s="2">
        <f>MACD!F1756</f>
        <v>-0.12799866891493972</v>
      </c>
      <c r="F1756" s="2">
        <f>'Moving Avg'!D1756</f>
        <v>29.5</v>
      </c>
      <c r="G1756" s="2">
        <f>'Moving Avg'!F1756</f>
        <v>29.500499999999999</v>
      </c>
      <c r="H1756" s="2">
        <f>'Moving Avg'!G1756</f>
        <v>31.402800000000003</v>
      </c>
      <c r="I1756" s="2">
        <f>'Moving Avg'!H1756</f>
        <v>34.688100000000027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  <c r="M1756" s="8">
        <f t="shared" si="270"/>
        <v>50</v>
      </c>
      <c r="N1756" s="8">
        <f t="shared" si="271"/>
        <v>100</v>
      </c>
      <c r="O1756" s="8">
        <f t="shared" si="272"/>
        <v>0</v>
      </c>
      <c r="P1756" s="8">
        <f t="shared" si="273"/>
        <v>33</v>
      </c>
      <c r="Q1756" s="9">
        <f t="shared" si="274"/>
        <v>57.45</v>
      </c>
      <c r="R1756" s="9">
        <f t="shared" si="275"/>
        <v>38.25</v>
      </c>
      <c r="S1756" s="9">
        <f t="shared" si="276"/>
        <v>37.35</v>
      </c>
      <c r="T1756" s="9">
        <f t="shared" si="277"/>
        <v>45.75</v>
      </c>
      <c r="U1756" s="8">
        <f t="shared" si="278"/>
        <v>44.35</v>
      </c>
      <c r="V1756" s="8">
        <f t="shared" si="279"/>
        <v>44.7</v>
      </c>
    </row>
    <row r="1757" spans="1:22" ht="13.5" x14ac:dyDescent="0.25">
      <c r="A1757" s="3">
        <f>RSI!A1757</f>
        <v>44866</v>
      </c>
      <c r="B1757" s="2">
        <f>RSI!B1757</f>
        <v>29.5</v>
      </c>
      <c r="C1757" s="2">
        <f>RSI!I1757</f>
        <v>17.394044774835407</v>
      </c>
      <c r="D1757" s="2">
        <f>MACD!E1757</f>
        <v>-0.26212718671996527</v>
      </c>
      <c r="E1757" s="2">
        <f>MACD!F1757</f>
        <v>-0.15482437247594483</v>
      </c>
      <c r="F1757" s="2">
        <f>'Moving Avg'!D1757</f>
        <v>29.5</v>
      </c>
      <c r="G1757" s="2">
        <f>'Moving Avg'!F1757</f>
        <v>29.500499999999999</v>
      </c>
      <c r="H1757" s="2">
        <f>'Moving Avg'!G1757</f>
        <v>31.322800000000001</v>
      </c>
      <c r="I1757" s="2">
        <f>'Moving Avg'!H1757</f>
        <v>34.63255000000003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  <c r="M1757" s="8">
        <f t="shared" si="270"/>
        <v>50</v>
      </c>
      <c r="N1757" s="8">
        <f t="shared" si="271"/>
        <v>100</v>
      </c>
      <c r="O1757" s="8">
        <f t="shared" si="272"/>
        <v>0</v>
      </c>
      <c r="P1757" s="8">
        <f t="shared" si="273"/>
        <v>33</v>
      </c>
      <c r="Q1757" s="9">
        <f t="shared" si="274"/>
        <v>57.45</v>
      </c>
      <c r="R1757" s="9">
        <f t="shared" si="275"/>
        <v>38.25</v>
      </c>
      <c r="S1757" s="9">
        <f t="shared" si="276"/>
        <v>37.35</v>
      </c>
      <c r="T1757" s="9">
        <f t="shared" si="277"/>
        <v>45.75</v>
      </c>
      <c r="U1757" s="8">
        <f t="shared" si="278"/>
        <v>44.35</v>
      </c>
      <c r="V1757" s="8">
        <f t="shared" si="279"/>
        <v>44.7</v>
      </c>
    </row>
    <row r="1758" spans="1:22" ht="13.5" x14ac:dyDescent="0.25">
      <c r="A1758" s="3">
        <f>RSI!A1758</f>
        <v>44867</v>
      </c>
      <c r="B1758" s="2">
        <f>RSI!B1758</f>
        <v>29.5</v>
      </c>
      <c r="C1758" s="2">
        <f>RSI!I1758</f>
        <v>17.394044774835407</v>
      </c>
      <c r="D1758" s="2">
        <f>MACD!E1758</f>
        <v>-0.25710374579006157</v>
      </c>
      <c r="E1758" s="2">
        <f>MACD!F1758</f>
        <v>-0.17528024713876816</v>
      </c>
      <c r="F1758" s="2">
        <f>'Moving Avg'!D1758</f>
        <v>29.5</v>
      </c>
      <c r="G1758" s="2">
        <f>'Moving Avg'!F1758</f>
        <v>29.500499999999999</v>
      </c>
      <c r="H1758" s="2">
        <f>'Moving Avg'!G1758</f>
        <v>31.242800000000003</v>
      </c>
      <c r="I1758" s="2">
        <f>'Moving Avg'!H1758</f>
        <v>34.577000000000027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  <c r="M1758" s="8">
        <f t="shared" si="270"/>
        <v>50</v>
      </c>
      <c r="N1758" s="8">
        <f t="shared" si="271"/>
        <v>100</v>
      </c>
      <c r="O1758" s="8">
        <f t="shared" si="272"/>
        <v>0</v>
      </c>
      <c r="P1758" s="8">
        <f t="shared" si="273"/>
        <v>33</v>
      </c>
      <c r="Q1758" s="9">
        <f t="shared" si="274"/>
        <v>57.45</v>
      </c>
      <c r="R1758" s="9">
        <f t="shared" si="275"/>
        <v>38.25</v>
      </c>
      <c r="S1758" s="9">
        <f t="shared" si="276"/>
        <v>37.35</v>
      </c>
      <c r="T1758" s="9">
        <f t="shared" si="277"/>
        <v>45.75</v>
      </c>
      <c r="U1758" s="8">
        <f t="shared" si="278"/>
        <v>44.35</v>
      </c>
      <c r="V1758" s="8">
        <f t="shared" si="279"/>
        <v>44.7</v>
      </c>
    </row>
    <row r="1759" spans="1:22" ht="13.5" x14ac:dyDescent="0.25">
      <c r="A1759" s="3">
        <f>RSI!A1759</f>
        <v>44868</v>
      </c>
      <c r="B1759" s="2">
        <f>RSI!B1759</f>
        <v>29.5</v>
      </c>
      <c r="C1759" s="2">
        <f>RSI!I1759</f>
        <v>17.394044774835407</v>
      </c>
      <c r="D1759" s="2">
        <f>MACD!E1759</f>
        <v>-0.25023804425478602</v>
      </c>
      <c r="E1759" s="2">
        <f>MACD!F1759</f>
        <v>-0.19027180656197176</v>
      </c>
      <c r="F1759" s="2">
        <f>'Moving Avg'!D1759</f>
        <v>29.5</v>
      </c>
      <c r="G1759" s="2">
        <f>'Moving Avg'!F1759</f>
        <v>29.500499999999999</v>
      </c>
      <c r="H1759" s="2">
        <f>'Moving Avg'!G1759</f>
        <v>31.162800000000001</v>
      </c>
      <c r="I1759" s="2">
        <f>'Moving Avg'!H1759</f>
        <v>34.52145000000003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  <c r="M1759" s="8">
        <f t="shared" si="270"/>
        <v>50</v>
      </c>
      <c r="N1759" s="8">
        <f t="shared" si="271"/>
        <v>100</v>
      </c>
      <c r="O1759" s="8">
        <f t="shared" si="272"/>
        <v>0</v>
      </c>
      <c r="P1759" s="8">
        <f t="shared" si="273"/>
        <v>33</v>
      </c>
      <c r="Q1759" s="9">
        <f t="shared" si="274"/>
        <v>57.45</v>
      </c>
      <c r="R1759" s="9">
        <f t="shared" si="275"/>
        <v>38.25</v>
      </c>
      <c r="S1759" s="9">
        <f t="shared" si="276"/>
        <v>37.35</v>
      </c>
      <c r="T1759" s="9">
        <f t="shared" si="277"/>
        <v>45.75</v>
      </c>
      <c r="U1759" s="8">
        <f t="shared" si="278"/>
        <v>44.35</v>
      </c>
      <c r="V1759" s="8">
        <f t="shared" si="279"/>
        <v>44.7</v>
      </c>
    </row>
    <row r="1760" spans="1:22" ht="13.5" x14ac:dyDescent="0.25">
      <c r="A1760" s="3">
        <f>RSI!A1760</f>
        <v>44869</v>
      </c>
      <c r="B1760" s="2">
        <f>RSI!B1760</f>
        <v>29.5</v>
      </c>
      <c r="C1760" s="2">
        <f>RSI!I1760</f>
        <v>17.394044774835407</v>
      </c>
      <c r="D1760" s="2">
        <f>MACD!E1760</f>
        <v>-0.24200721776127665</v>
      </c>
      <c r="E1760" s="2">
        <f>MACD!F1760</f>
        <v>-0.20061888880183276</v>
      </c>
      <c r="F1760" s="2">
        <f>'Moving Avg'!D1760</f>
        <v>29.5</v>
      </c>
      <c r="G1760" s="2">
        <f>'Moving Avg'!F1760</f>
        <v>29.500499999999999</v>
      </c>
      <c r="H1760" s="2">
        <f>'Moving Avg'!G1760</f>
        <v>31.075199999999999</v>
      </c>
      <c r="I1760" s="2">
        <f>'Moving Avg'!H1760</f>
        <v>34.465900000000033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50</v>
      </c>
      <c r="N1760" s="8">
        <f t="shared" si="271"/>
        <v>100</v>
      </c>
      <c r="O1760" s="8">
        <f t="shared" si="272"/>
        <v>0</v>
      </c>
      <c r="P1760" s="8">
        <f t="shared" si="273"/>
        <v>33</v>
      </c>
      <c r="Q1760" s="9">
        <f t="shared" si="274"/>
        <v>57.45</v>
      </c>
      <c r="R1760" s="9">
        <f t="shared" si="275"/>
        <v>38.25</v>
      </c>
      <c r="S1760" s="9">
        <f t="shared" si="276"/>
        <v>37.35</v>
      </c>
      <c r="T1760" s="9">
        <f t="shared" si="277"/>
        <v>45.75</v>
      </c>
      <c r="U1760" s="8">
        <f t="shared" si="278"/>
        <v>44.35</v>
      </c>
      <c r="V1760" s="8">
        <f t="shared" si="279"/>
        <v>44.7</v>
      </c>
    </row>
    <row r="1761" spans="1:22" ht="13.5" x14ac:dyDescent="0.25">
      <c r="A1761" s="3">
        <f>RSI!A1761</f>
        <v>44872</v>
      </c>
      <c r="B1761" s="2">
        <f>RSI!B1761</f>
        <v>29.5</v>
      </c>
      <c r="C1761" s="2">
        <f>RSI!I1761</f>
        <v>17.394044774835407</v>
      </c>
      <c r="D1761" s="2">
        <f>MACD!E1761</f>
        <v>-0.23280064751409668</v>
      </c>
      <c r="E1761" s="2">
        <f>MACD!F1761</f>
        <v>-0.20705524054428556</v>
      </c>
      <c r="F1761" s="2">
        <f>'Moving Avg'!D1761</f>
        <v>29.5</v>
      </c>
      <c r="G1761" s="2">
        <f>'Moving Avg'!F1761</f>
        <v>29.500499999999999</v>
      </c>
      <c r="H1761" s="2">
        <f>'Moving Avg'!G1761</f>
        <v>30.9876</v>
      </c>
      <c r="I1761" s="2">
        <f>'Moving Avg'!H1761</f>
        <v>34.41035000000003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50</v>
      </c>
      <c r="N1761" s="8">
        <f t="shared" si="271"/>
        <v>100</v>
      </c>
      <c r="O1761" s="8">
        <f t="shared" si="272"/>
        <v>0</v>
      </c>
      <c r="P1761" s="8">
        <f t="shared" si="273"/>
        <v>33</v>
      </c>
      <c r="Q1761" s="9">
        <f t="shared" si="274"/>
        <v>57.45</v>
      </c>
      <c r="R1761" s="9">
        <f t="shared" si="275"/>
        <v>38.25</v>
      </c>
      <c r="S1761" s="9">
        <f t="shared" si="276"/>
        <v>37.35</v>
      </c>
      <c r="T1761" s="9">
        <f t="shared" si="277"/>
        <v>45.75</v>
      </c>
      <c r="U1761" s="8">
        <f t="shared" si="278"/>
        <v>44.35</v>
      </c>
      <c r="V1761" s="8">
        <f t="shared" si="279"/>
        <v>44.7</v>
      </c>
    </row>
    <row r="1762" spans="1:22" ht="13.5" x14ac:dyDescent="0.25">
      <c r="A1762" s="3">
        <f>RSI!A1762</f>
        <v>44873</v>
      </c>
      <c r="B1762" s="2">
        <f>RSI!B1762</f>
        <v>29.5</v>
      </c>
      <c r="C1762" s="2">
        <f>RSI!I1762</f>
        <v>17.394044774835407</v>
      </c>
      <c r="D1762" s="2">
        <f>MACD!E1762</f>
        <v>-0.22293452384449353</v>
      </c>
      <c r="E1762" s="2">
        <f>MACD!F1762</f>
        <v>-0.21023109720432717</v>
      </c>
      <c r="F1762" s="2">
        <f>'Moving Avg'!D1762</f>
        <v>29.5</v>
      </c>
      <c r="G1762" s="2">
        <f>'Moving Avg'!F1762</f>
        <v>29.500499999999999</v>
      </c>
      <c r="H1762" s="2">
        <f>'Moving Avg'!G1762</f>
        <v>30.9</v>
      </c>
      <c r="I1762" s="2">
        <f>'Moving Avg'!H1762</f>
        <v>34.354800000000033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  <c r="M1762" s="8">
        <f t="shared" si="270"/>
        <v>50</v>
      </c>
      <c r="N1762" s="8">
        <f t="shared" si="271"/>
        <v>45</v>
      </c>
      <c r="O1762" s="8">
        <f t="shared" si="272"/>
        <v>0</v>
      </c>
      <c r="P1762" s="8">
        <f t="shared" si="273"/>
        <v>33</v>
      </c>
      <c r="Q1762" s="9">
        <f t="shared" si="274"/>
        <v>38.200000000000003</v>
      </c>
      <c r="R1762" s="9">
        <f t="shared" si="275"/>
        <v>27.25</v>
      </c>
      <c r="S1762" s="9">
        <f t="shared" si="276"/>
        <v>29.1</v>
      </c>
      <c r="T1762" s="9">
        <f t="shared" si="277"/>
        <v>32</v>
      </c>
      <c r="U1762" s="8">
        <f t="shared" si="278"/>
        <v>31.516666666666669</v>
      </c>
      <c r="V1762" s="8">
        <f t="shared" si="279"/>
        <v>31.637500000000003</v>
      </c>
    </row>
    <row r="1763" spans="1:22" ht="13.5" x14ac:dyDescent="0.25">
      <c r="A1763" s="3">
        <f>RSI!A1763</f>
        <v>44874</v>
      </c>
      <c r="B1763" s="2">
        <f>RSI!B1763</f>
        <v>29.5</v>
      </c>
      <c r="C1763" s="2">
        <f>RSI!I1763</f>
        <v>17.394044774835407</v>
      </c>
      <c r="D1763" s="2">
        <f>MACD!E1763</f>
        <v>-0.21266409049828638</v>
      </c>
      <c r="E1763" s="2">
        <f>MACD!F1763</f>
        <v>-0.21071769586311903</v>
      </c>
      <c r="F1763" s="2">
        <f>'Moving Avg'!D1763</f>
        <v>29.5</v>
      </c>
      <c r="G1763" s="2">
        <f>'Moving Avg'!F1763</f>
        <v>29.500499999999999</v>
      </c>
      <c r="H1763" s="2">
        <f>'Moving Avg'!G1763</f>
        <v>30.812400000000004</v>
      </c>
      <c r="I1763" s="2">
        <f>'Moving Avg'!H1763</f>
        <v>34.299250000000029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  <c r="M1763" s="8">
        <f t="shared" si="270"/>
        <v>50</v>
      </c>
      <c r="N1763" s="8">
        <f t="shared" si="271"/>
        <v>45</v>
      </c>
      <c r="O1763" s="8">
        <f t="shared" si="272"/>
        <v>0</v>
      </c>
      <c r="P1763" s="8">
        <f t="shared" si="273"/>
        <v>33</v>
      </c>
      <c r="Q1763" s="9">
        <f t="shared" si="274"/>
        <v>38.200000000000003</v>
      </c>
      <c r="R1763" s="9">
        <f t="shared" si="275"/>
        <v>27.25</v>
      </c>
      <c r="S1763" s="9">
        <f t="shared" si="276"/>
        <v>29.1</v>
      </c>
      <c r="T1763" s="9">
        <f t="shared" si="277"/>
        <v>32</v>
      </c>
      <c r="U1763" s="8">
        <f t="shared" si="278"/>
        <v>31.516666666666669</v>
      </c>
      <c r="V1763" s="8">
        <f t="shared" si="279"/>
        <v>31.637500000000003</v>
      </c>
    </row>
    <row r="1764" spans="1:22" ht="13.5" x14ac:dyDescent="0.25">
      <c r="A1764" s="3">
        <f>RSI!A1764</f>
        <v>44875</v>
      </c>
      <c r="B1764" s="2">
        <f>RSI!B1764</f>
        <v>28.51</v>
      </c>
      <c r="C1764" s="2">
        <f>RSI!I1764</f>
        <v>5.6085908271213611</v>
      </c>
      <c r="D1764" s="2">
        <f>MACD!E1764</f>
        <v>-0.12886059895355828</v>
      </c>
      <c r="E1764" s="2">
        <f>MACD!F1764</f>
        <v>-0.19434627648120689</v>
      </c>
      <c r="F1764" s="2">
        <f>'Moving Avg'!D1764</f>
        <v>29.302</v>
      </c>
      <c r="G1764" s="2">
        <f>'Moving Avg'!F1764</f>
        <v>29.451000000000001</v>
      </c>
      <c r="H1764" s="2">
        <f>'Moving Avg'!G1764</f>
        <v>30.704999999999998</v>
      </c>
      <c r="I1764" s="2">
        <f>'Moving Avg'!H1764</f>
        <v>34.238750000000032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50</v>
      </c>
      <c r="N1764" s="8">
        <f t="shared" si="271"/>
        <v>0</v>
      </c>
      <c r="O1764" s="8">
        <f t="shared" si="272"/>
        <v>0</v>
      </c>
      <c r="P1764" s="8">
        <f t="shared" si="273"/>
        <v>16.5</v>
      </c>
      <c r="Q1764" s="9">
        <f t="shared" si="274"/>
        <v>19.975000000000001</v>
      </c>
      <c r="R1764" s="9">
        <f t="shared" si="275"/>
        <v>14.125</v>
      </c>
      <c r="S1764" s="9">
        <f t="shared" si="276"/>
        <v>14.925000000000001</v>
      </c>
      <c r="T1764" s="9">
        <f t="shared" si="277"/>
        <v>16.625</v>
      </c>
      <c r="U1764" s="8">
        <f t="shared" si="278"/>
        <v>16.341666666666669</v>
      </c>
      <c r="V1764" s="8">
        <f t="shared" si="279"/>
        <v>16.412500000000001</v>
      </c>
    </row>
    <row r="1765" spans="1:22" ht="13.5" x14ac:dyDescent="0.25">
      <c r="A1765" s="3">
        <f>RSI!A1765</f>
        <v>44876</v>
      </c>
      <c r="B1765" s="2">
        <f>RSI!B1765</f>
        <v>28.51</v>
      </c>
      <c r="C1765" s="2">
        <f>RSI!I1765</f>
        <v>5.6085908271213611</v>
      </c>
      <c r="D1765" s="2">
        <f>MACD!E1765</f>
        <v>-5.0452044621323466E-2</v>
      </c>
      <c r="E1765" s="2">
        <f>MACD!F1765</f>
        <v>-0.16556743010923022</v>
      </c>
      <c r="F1765" s="2">
        <f>'Moving Avg'!D1765</f>
        <v>29.104000000000003</v>
      </c>
      <c r="G1765" s="2">
        <f>'Moving Avg'!F1765</f>
        <v>29.401499999999999</v>
      </c>
      <c r="H1765" s="2">
        <f>'Moving Avg'!G1765</f>
        <v>30.597599999999996</v>
      </c>
      <c r="I1765" s="2">
        <f>'Moving Avg'!H1765</f>
        <v>34.178250000000027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  <c r="M1765" s="8">
        <f t="shared" si="270"/>
        <v>50</v>
      </c>
      <c r="N1765" s="8">
        <f t="shared" si="271"/>
        <v>0</v>
      </c>
      <c r="O1765" s="8">
        <f t="shared" si="272"/>
        <v>0</v>
      </c>
      <c r="P1765" s="8">
        <f t="shared" si="273"/>
        <v>16.5</v>
      </c>
      <c r="Q1765" s="9">
        <f t="shared" si="274"/>
        <v>19.975000000000001</v>
      </c>
      <c r="R1765" s="9">
        <f t="shared" si="275"/>
        <v>14.125</v>
      </c>
      <c r="S1765" s="9">
        <f t="shared" si="276"/>
        <v>14.925000000000001</v>
      </c>
      <c r="T1765" s="9">
        <f t="shared" si="277"/>
        <v>16.625</v>
      </c>
      <c r="U1765" s="8">
        <f t="shared" si="278"/>
        <v>16.341666666666669</v>
      </c>
      <c r="V1765" s="8">
        <f t="shared" si="279"/>
        <v>16.412500000000001</v>
      </c>
    </row>
    <row r="1766" spans="1:22" ht="13.5" x14ac:dyDescent="0.25">
      <c r="A1766" s="3">
        <f>RSI!A1766</f>
        <v>44879</v>
      </c>
      <c r="B1766" s="2">
        <f>RSI!B1766</f>
        <v>28.51</v>
      </c>
      <c r="C1766" s="2">
        <f>RSI!I1766</f>
        <v>5.6085908271213611</v>
      </c>
      <c r="D1766" s="2">
        <f>MACD!E1766</f>
        <v>2.2836162272831473E-2</v>
      </c>
      <c r="E1766" s="2">
        <f>MACD!F1766</f>
        <v>-0.12788671163281787</v>
      </c>
      <c r="F1766" s="2">
        <f>'Moving Avg'!D1766</f>
        <v>28.905999999999999</v>
      </c>
      <c r="G1766" s="2">
        <f>'Moving Avg'!F1766</f>
        <v>29.351499999999998</v>
      </c>
      <c r="H1766" s="2">
        <f>'Moving Avg'!G1766</f>
        <v>30.490200000000002</v>
      </c>
      <c r="I1766" s="2">
        <f>'Moving Avg'!H1766</f>
        <v>34.117750000000029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  <c r="M1766" s="8">
        <f t="shared" si="270"/>
        <v>50</v>
      </c>
      <c r="N1766" s="8">
        <f t="shared" si="271"/>
        <v>0</v>
      </c>
      <c r="O1766" s="8">
        <f t="shared" si="272"/>
        <v>0</v>
      </c>
      <c r="P1766" s="8">
        <f t="shared" si="273"/>
        <v>16.5</v>
      </c>
      <c r="Q1766" s="9">
        <f t="shared" si="274"/>
        <v>19.975000000000001</v>
      </c>
      <c r="R1766" s="9">
        <f t="shared" si="275"/>
        <v>14.125</v>
      </c>
      <c r="S1766" s="9">
        <f t="shared" si="276"/>
        <v>14.925000000000001</v>
      </c>
      <c r="T1766" s="9">
        <f t="shared" si="277"/>
        <v>16.625</v>
      </c>
      <c r="U1766" s="8">
        <f t="shared" si="278"/>
        <v>16.341666666666669</v>
      </c>
      <c r="V1766" s="8">
        <f t="shared" si="279"/>
        <v>16.412500000000001</v>
      </c>
    </row>
    <row r="1767" spans="1:22" ht="13.5" x14ac:dyDescent="0.25">
      <c r="A1767" s="3">
        <f>RSI!A1767</f>
        <v>44880</v>
      </c>
      <c r="B1767" s="2">
        <f>RSI!B1767</f>
        <v>28.51</v>
      </c>
      <c r="C1767" s="2">
        <f>RSI!I1767</f>
        <v>5.6085908271213611</v>
      </c>
      <c r="D1767" s="2">
        <f>MACD!E1767</f>
        <v>9.1277507705317618E-2</v>
      </c>
      <c r="E1767" s="2">
        <f>MACD!F1767</f>
        <v>-8.4053867765190776E-2</v>
      </c>
      <c r="F1767" s="2">
        <f>'Moving Avg'!D1767</f>
        <v>28.708000000000006</v>
      </c>
      <c r="G1767" s="2">
        <f>'Moving Avg'!F1767</f>
        <v>29.302</v>
      </c>
      <c r="H1767" s="2">
        <f>'Moving Avg'!G1767</f>
        <v>30.382799999999996</v>
      </c>
      <c r="I1767" s="2">
        <f>'Moving Avg'!H1767</f>
        <v>34.057250000000032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  <c r="M1767" s="8">
        <f t="shared" si="270"/>
        <v>50</v>
      </c>
      <c r="N1767" s="8">
        <f t="shared" si="271"/>
        <v>0</v>
      </c>
      <c r="O1767" s="8">
        <f t="shared" si="272"/>
        <v>0</v>
      </c>
      <c r="P1767" s="8">
        <f t="shared" si="273"/>
        <v>16.5</v>
      </c>
      <c r="Q1767" s="9">
        <f t="shared" si="274"/>
        <v>19.975000000000001</v>
      </c>
      <c r="R1767" s="9">
        <f t="shared" si="275"/>
        <v>14.125</v>
      </c>
      <c r="S1767" s="9">
        <f t="shared" si="276"/>
        <v>14.925000000000001</v>
      </c>
      <c r="T1767" s="9">
        <f t="shared" si="277"/>
        <v>16.625</v>
      </c>
      <c r="U1767" s="8">
        <f t="shared" si="278"/>
        <v>16.341666666666669</v>
      </c>
      <c r="V1767" s="8">
        <f t="shared" si="279"/>
        <v>16.412500000000001</v>
      </c>
    </row>
    <row r="1768" spans="1:22" ht="13.5" x14ac:dyDescent="0.25">
      <c r="A1768" s="3">
        <f>RSI!A1768</f>
        <v>44881</v>
      </c>
      <c r="B1768" s="2">
        <f>RSI!B1768</f>
        <v>28.51</v>
      </c>
      <c r="C1768" s="2">
        <f>RSI!I1768</f>
        <v>5.6085908271213611</v>
      </c>
      <c r="D1768" s="2">
        <f>MACD!E1768</f>
        <v>0.15514149620421236</v>
      </c>
      <c r="E1768" s="2">
        <f>MACD!F1768</f>
        <v>-3.6214794971310145E-2</v>
      </c>
      <c r="F1768" s="2">
        <f>'Moving Avg'!D1768</f>
        <v>28.51</v>
      </c>
      <c r="G1768" s="2">
        <f>'Moving Avg'!F1768</f>
        <v>29.252499999999998</v>
      </c>
      <c r="H1768" s="2">
        <f>'Moving Avg'!G1768</f>
        <v>30.275400000000001</v>
      </c>
      <c r="I1768" s="2">
        <f>'Moving Avg'!H1768</f>
        <v>33.996750000000034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  <c r="M1768" s="8">
        <f t="shared" si="270"/>
        <v>50</v>
      </c>
      <c r="N1768" s="8">
        <f t="shared" si="271"/>
        <v>0</v>
      </c>
      <c r="O1768" s="8">
        <f t="shared" si="272"/>
        <v>0</v>
      </c>
      <c r="P1768" s="8">
        <f t="shared" si="273"/>
        <v>16.5</v>
      </c>
      <c r="Q1768" s="9">
        <f t="shared" si="274"/>
        <v>19.975000000000001</v>
      </c>
      <c r="R1768" s="9">
        <f t="shared" si="275"/>
        <v>14.125</v>
      </c>
      <c r="S1768" s="9">
        <f t="shared" si="276"/>
        <v>14.925000000000001</v>
      </c>
      <c r="T1768" s="9">
        <f t="shared" si="277"/>
        <v>16.625</v>
      </c>
      <c r="U1768" s="8">
        <f t="shared" si="278"/>
        <v>16.341666666666669</v>
      </c>
      <c r="V1768" s="8">
        <f t="shared" si="279"/>
        <v>16.412500000000001</v>
      </c>
    </row>
    <row r="1769" spans="1:22" ht="13.5" x14ac:dyDescent="0.25">
      <c r="A1769" s="3">
        <f>RSI!A1769</f>
        <v>44882</v>
      </c>
      <c r="B1769" s="2">
        <f>RSI!B1769</f>
        <v>28.51</v>
      </c>
      <c r="C1769" s="2">
        <f>RSI!I1769</f>
        <v>5.6085908271213611</v>
      </c>
      <c r="D1769" s="2">
        <f>MACD!E1769</f>
        <v>0.21469144165258669</v>
      </c>
      <c r="E1769" s="2">
        <f>MACD!F1769</f>
        <v>1.3966452353469223E-2</v>
      </c>
      <c r="F1769" s="2">
        <f>'Moving Avg'!D1769</f>
        <v>28.51</v>
      </c>
      <c r="G1769" s="2">
        <f>'Moving Avg'!F1769</f>
        <v>29.202999999999996</v>
      </c>
      <c r="H1769" s="2">
        <f>'Moving Avg'!G1769</f>
        <v>30.167999999999996</v>
      </c>
      <c r="I1769" s="2">
        <f>'Moving Avg'!H1769</f>
        <v>33.93625000000003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  <c r="M1769" s="8">
        <f t="shared" si="270"/>
        <v>50</v>
      </c>
      <c r="N1769" s="8">
        <f t="shared" si="271"/>
        <v>0</v>
      </c>
      <c r="O1769" s="8">
        <f t="shared" si="272"/>
        <v>0</v>
      </c>
      <c r="P1769" s="8">
        <f t="shared" si="273"/>
        <v>33</v>
      </c>
      <c r="Q1769" s="9">
        <f t="shared" si="274"/>
        <v>22.45</v>
      </c>
      <c r="R1769" s="9">
        <f t="shared" si="275"/>
        <v>18.25</v>
      </c>
      <c r="S1769" s="9">
        <f t="shared" si="276"/>
        <v>22.35</v>
      </c>
      <c r="T1769" s="9">
        <f t="shared" si="277"/>
        <v>20.75</v>
      </c>
      <c r="U1769" s="8">
        <f t="shared" si="278"/>
        <v>21.016666666666669</v>
      </c>
      <c r="V1769" s="8">
        <f t="shared" si="279"/>
        <v>20.950000000000003</v>
      </c>
    </row>
    <row r="1770" spans="1:22" ht="13.5" x14ac:dyDescent="0.25">
      <c r="A1770" s="3">
        <f>RSI!A1770</f>
        <v>44883</v>
      </c>
      <c r="B1770" s="2">
        <f>RSI!B1770</f>
        <v>28.51</v>
      </c>
      <c r="C1770" s="2">
        <f>RSI!I1770</f>
        <v>5.6085908271213611</v>
      </c>
      <c r="D1770" s="2">
        <f>MACD!E1770</f>
        <v>0.27018280698504071</v>
      </c>
      <c r="E1770" s="2">
        <f>MACD!F1770</f>
        <v>6.5209723279783527E-2</v>
      </c>
      <c r="F1770" s="2">
        <f>'Moving Avg'!D1770</f>
        <v>28.51</v>
      </c>
      <c r="G1770" s="2">
        <f>'Moving Avg'!F1770</f>
        <v>29.153499999999998</v>
      </c>
      <c r="H1770" s="2">
        <f>'Moving Avg'!G1770</f>
        <v>30.060600000000001</v>
      </c>
      <c r="I1770" s="2">
        <f>'Moving Avg'!H1770</f>
        <v>33.875750000000032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  <c r="M1770" s="8">
        <f t="shared" si="270"/>
        <v>50</v>
      </c>
      <c r="N1770" s="8">
        <f t="shared" si="271"/>
        <v>0</v>
      </c>
      <c r="O1770" s="8">
        <f t="shared" si="272"/>
        <v>0</v>
      </c>
      <c r="P1770" s="8">
        <f t="shared" si="273"/>
        <v>33</v>
      </c>
      <c r="Q1770" s="9">
        <f t="shared" si="274"/>
        <v>22.45</v>
      </c>
      <c r="R1770" s="9">
        <f t="shared" si="275"/>
        <v>18.25</v>
      </c>
      <c r="S1770" s="9">
        <f t="shared" si="276"/>
        <v>22.35</v>
      </c>
      <c r="T1770" s="9">
        <f t="shared" si="277"/>
        <v>20.75</v>
      </c>
      <c r="U1770" s="8">
        <f t="shared" si="278"/>
        <v>21.016666666666669</v>
      </c>
      <c r="V1770" s="8">
        <f t="shared" si="279"/>
        <v>20.950000000000003</v>
      </c>
    </row>
    <row r="1771" spans="1:22" ht="13.5" x14ac:dyDescent="0.25">
      <c r="A1771" s="3">
        <f>RSI!A1771</f>
        <v>44886</v>
      </c>
      <c r="B1771" s="2">
        <f>RSI!B1771</f>
        <v>28.51</v>
      </c>
      <c r="C1771" s="2">
        <f>RSI!I1771</f>
        <v>5.6085908271213611</v>
      </c>
      <c r="D1771" s="2">
        <f>MACD!E1771</f>
        <v>0.32186199284967643</v>
      </c>
      <c r="E1771" s="2">
        <f>MACD!F1771</f>
        <v>0.11654017719376211</v>
      </c>
      <c r="F1771" s="2">
        <f>'Moving Avg'!D1771</f>
        <v>28.51</v>
      </c>
      <c r="G1771" s="2">
        <f>'Moving Avg'!F1771</f>
        <v>29.103999999999996</v>
      </c>
      <c r="H1771" s="2">
        <f>'Moving Avg'!G1771</f>
        <v>29.953199999999995</v>
      </c>
      <c r="I1771" s="2">
        <f>'Moving Avg'!H1771</f>
        <v>33.815250000000034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  <c r="M1771" s="8">
        <f t="shared" si="270"/>
        <v>50</v>
      </c>
      <c r="N1771" s="8">
        <f t="shared" si="271"/>
        <v>0</v>
      </c>
      <c r="O1771" s="8">
        <f t="shared" si="272"/>
        <v>0</v>
      </c>
      <c r="P1771" s="8">
        <f t="shared" si="273"/>
        <v>33</v>
      </c>
      <c r="Q1771" s="9">
        <f t="shared" si="274"/>
        <v>22.45</v>
      </c>
      <c r="R1771" s="9">
        <f t="shared" si="275"/>
        <v>18.25</v>
      </c>
      <c r="S1771" s="9">
        <f t="shared" si="276"/>
        <v>22.35</v>
      </c>
      <c r="T1771" s="9">
        <f t="shared" si="277"/>
        <v>20.75</v>
      </c>
      <c r="U1771" s="8">
        <f t="shared" si="278"/>
        <v>21.016666666666669</v>
      </c>
      <c r="V1771" s="8">
        <f t="shared" si="279"/>
        <v>20.950000000000003</v>
      </c>
    </row>
    <row r="1772" spans="1:22" ht="13.5" x14ac:dyDescent="0.25">
      <c r="A1772" s="3">
        <f>RSI!A1772</f>
        <v>44887</v>
      </c>
      <c r="B1772" s="2">
        <f>RSI!B1772</f>
        <v>29.79</v>
      </c>
      <c r="C1772" s="2">
        <f>RSI!I1772</f>
        <v>63.483334823737025</v>
      </c>
      <c r="D1772" s="2">
        <f>MACD!E1772</f>
        <v>0.27515067701313356</v>
      </c>
      <c r="E1772" s="2">
        <f>MACD!F1772</f>
        <v>0.1482622771576364</v>
      </c>
      <c r="F1772" s="2">
        <f>'Moving Avg'!D1772</f>
        <v>28.766000000000002</v>
      </c>
      <c r="G1772" s="2">
        <f>'Moving Avg'!F1772</f>
        <v>29.118499999999994</v>
      </c>
      <c r="H1772" s="2">
        <f>'Moving Avg'!G1772</f>
        <v>29.871399999999998</v>
      </c>
      <c r="I1772" s="2">
        <f>'Moving Avg'!H1772</f>
        <v>33.761150000000036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  <c r="M1772" s="8">
        <f t="shared" si="270"/>
        <v>25</v>
      </c>
      <c r="N1772" s="8">
        <f t="shared" si="271"/>
        <v>0</v>
      </c>
      <c r="O1772" s="8">
        <f t="shared" si="272"/>
        <v>0</v>
      </c>
      <c r="P1772" s="8">
        <f t="shared" si="273"/>
        <v>33</v>
      </c>
      <c r="Q1772" s="9">
        <f t="shared" si="274"/>
        <v>13.7</v>
      </c>
      <c r="R1772" s="9">
        <f t="shared" si="275"/>
        <v>13.25</v>
      </c>
      <c r="S1772" s="9">
        <f t="shared" si="276"/>
        <v>18.600000000000001</v>
      </c>
      <c r="T1772" s="9">
        <f t="shared" si="277"/>
        <v>14.5</v>
      </c>
      <c r="U1772" s="8">
        <f t="shared" si="278"/>
        <v>15.183333333333332</v>
      </c>
      <c r="V1772" s="8">
        <f t="shared" si="279"/>
        <v>15.012499999999999</v>
      </c>
    </row>
    <row r="1773" spans="1:22" ht="13.5" x14ac:dyDescent="0.25">
      <c r="A1773" s="3">
        <f>RSI!A1773</f>
        <v>44888</v>
      </c>
      <c r="B1773" s="2">
        <f>RSI!B1773</f>
        <v>31.13</v>
      </c>
      <c r="C1773" s="2">
        <f>RSI!I1773</f>
        <v>78.408495809313848</v>
      </c>
      <c r="D1773" s="2">
        <f>MACD!E1773</f>
        <v>0.13285376942594951</v>
      </c>
      <c r="E1773" s="2">
        <f>MACD!F1773</f>
        <v>0.14518057561129902</v>
      </c>
      <c r="F1773" s="2">
        <f>'Moving Avg'!D1773</f>
        <v>29.29</v>
      </c>
      <c r="G1773" s="2">
        <f>'Moving Avg'!F1773</f>
        <v>29.199999999999996</v>
      </c>
      <c r="H1773" s="2">
        <f>'Moving Avg'!G1773</f>
        <v>29.7942</v>
      </c>
      <c r="I1773" s="2">
        <f>'Moving Avg'!H1773</f>
        <v>33.713750000000033</v>
      </c>
      <c r="J1773" s="6" t="str">
        <f>OBV!F1773</f>
        <v>BULLISH</v>
      </c>
      <c r="K1773" s="6" t="str">
        <f>OBV!G1773</f>
        <v>NEUTRAL</v>
      </c>
      <c r="L1773" s="6" t="str">
        <f>OBV!H1773</f>
        <v>CONFIRMED BULLISH</v>
      </c>
      <c r="M1773" s="8">
        <f t="shared" si="270"/>
        <v>0</v>
      </c>
      <c r="N1773" s="8">
        <f t="shared" si="271"/>
        <v>45</v>
      </c>
      <c r="O1773" s="8">
        <f t="shared" si="272"/>
        <v>0</v>
      </c>
      <c r="P1773" s="8">
        <f t="shared" si="273"/>
        <v>83.5</v>
      </c>
      <c r="Q1773" s="9">
        <f t="shared" si="274"/>
        <v>28.274999999999999</v>
      </c>
      <c r="R1773" s="9">
        <f t="shared" si="275"/>
        <v>29.875</v>
      </c>
      <c r="S1773" s="9">
        <f t="shared" si="276"/>
        <v>44.325000000000003</v>
      </c>
      <c r="T1773" s="9">
        <f t="shared" si="277"/>
        <v>32.125</v>
      </c>
      <c r="U1773" s="8">
        <f t="shared" si="278"/>
        <v>34.158333333333331</v>
      </c>
      <c r="V1773" s="8">
        <f t="shared" si="279"/>
        <v>33.65</v>
      </c>
    </row>
    <row r="1774" spans="1:22" ht="13.5" x14ac:dyDescent="0.25">
      <c r="A1774" s="3">
        <f>RSI!A1774</f>
        <v>44889</v>
      </c>
      <c r="B1774" s="2">
        <f>RSI!B1774</f>
        <v>32.5</v>
      </c>
      <c r="C1774" s="2">
        <f>RSI!I1774</f>
        <v>85.10947614632083</v>
      </c>
      <c r="D1774" s="2">
        <f>MACD!E1774</f>
        <v>-0.25251108716715009</v>
      </c>
      <c r="E1774" s="2">
        <f>MACD!F1774</f>
        <v>6.5642243055609201E-2</v>
      </c>
      <c r="F1774" s="2">
        <f>'Moving Avg'!D1774</f>
        <v>30.088000000000001</v>
      </c>
      <c r="G1774" s="2">
        <f>'Moving Avg'!F1774</f>
        <v>29.349999999999994</v>
      </c>
      <c r="H1774" s="2">
        <f>'Moving Avg'!G1774</f>
        <v>29.764200000000002</v>
      </c>
      <c r="I1774" s="2">
        <f>'Moving Avg'!H1774</f>
        <v>33.673200000000037</v>
      </c>
      <c r="J1774" s="6" t="str">
        <f>OBV!F1774</f>
        <v>BULLISH</v>
      </c>
      <c r="K1774" s="6" t="str">
        <f>OBV!G1774</f>
        <v>NEUTRAL</v>
      </c>
      <c r="L1774" s="6" t="str">
        <f>OBV!H1774</f>
        <v>CONFIRMED BULLISH</v>
      </c>
      <c r="M1774" s="8">
        <f t="shared" si="270"/>
        <v>0</v>
      </c>
      <c r="N1774" s="8">
        <f t="shared" si="271"/>
        <v>100</v>
      </c>
      <c r="O1774" s="8">
        <f t="shared" si="272"/>
        <v>0</v>
      </c>
      <c r="P1774" s="8">
        <f t="shared" si="273"/>
        <v>83.5</v>
      </c>
      <c r="Q1774" s="9">
        <f t="shared" si="274"/>
        <v>47.524999999999999</v>
      </c>
      <c r="R1774" s="9">
        <f t="shared" si="275"/>
        <v>40.875</v>
      </c>
      <c r="S1774" s="9">
        <f t="shared" si="276"/>
        <v>52.575000000000003</v>
      </c>
      <c r="T1774" s="9">
        <f t="shared" si="277"/>
        <v>45.875</v>
      </c>
      <c r="U1774" s="8">
        <f t="shared" si="278"/>
        <v>46.991666666666674</v>
      </c>
      <c r="V1774" s="8">
        <f t="shared" si="279"/>
        <v>46.712500000000006</v>
      </c>
    </row>
    <row r="1775" spans="1:22" ht="13.5" x14ac:dyDescent="0.25">
      <c r="A1775" s="3">
        <f>RSI!A1775</f>
        <v>44890</v>
      </c>
      <c r="B1775" s="2">
        <f>RSI!B1775</f>
        <v>33.5</v>
      </c>
      <c r="C1775" s="2">
        <f>RSI!I1775</f>
        <v>88.029745684389226</v>
      </c>
      <c r="D1775" s="2">
        <f>MACD!E1775</f>
        <v>-0.67110166042764519</v>
      </c>
      <c r="E1775" s="2">
        <f>MACD!F1775</f>
        <v>-8.1706537641041688E-2</v>
      </c>
      <c r="F1775" s="2">
        <f>'Moving Avg'!D1775</f>
        <v>31.086000000000002</v>
      </c>
      <c r="G1775" s="2">
        <f>'Moving Avg'!F1775</f>
        <v>29.55</v>
      </c>
      <c r="H1775" s="2">
        <f>'Moving Avg'!G1775</f>
        <v>29.754200000000001</v>
      </c>
      <c r="I1775" s="2">
        <f>'Moving Avg'!H1775</f>
        <v>33.637650000000029</v>
      </c>
      <c r="J1775" s="6" t="str">
        <f>OBV!F1775</f>
        <v>BULLISH</v>
      </c>
      <c r="K1775" s="6" t="str">
        <f>OBV!G1775</f>
        <v>NEUTRAL</v>
      </c>
      <c r="L1775" s="6" t="str">
        <f>OBV!H1775</f>
        <v>CONFIRMED BULLISH</v>
      </c>
      <c r="M1775" s="8">
        <f t="shared" si="270"/>
        <v>0</v>
      </c>
      <c r="N1775" s="8">
        <f t="shared" si="271"/>
        <v>100</v>
      </c>
      <c r="O1775" s="8">
        <f t="shared" si="272"/>
        <v>0</v>
      </c>
      <c r="P1775" s="8">
        <f t="shared" si="273"/>
        <v>83.5</v>
      </c>
      <c r="Q1775" s="9">
        <f t="shared" si="274"/>
        <v>47.524999999999999</v>
      </c>
      <c r="R1775" s="9">
        <f t="shared" si="275"/>
        <v>40.875</v>
      </c>
      <c r="S1775" s="9">
        <f t="shared" si="276"/>
        <v>52.575000000000003</v>
      </c>
      <c r="T1775" s="9">
        <f t="shared" si="277"/>
        <v>45.875</v>
      </c>
      <c r="U1775" s="8">
        <f t="shared" si="278"/>
        <v>46.991666666666674</v>
      </c>
      <c r="V1775" s="8">
        <f t="shared" si="279"/>
        <v>46.712500000000006</v>
      </c>
    </row>
    <row r="1776" spans="1:22" ht="13.5" x14ac:dyDescent="0.25">
      <c r="A1776" s="3">
        <f>RSI!A1776</f>
        <v>44893</v>
      </c>
      <c r="B1776" s="2">
        <f>RSI!B1776</f>
        <v>33.5</v>
      </c>
      <c r="C1776" s="2">
        <f>RSI!I1776</f>
        <v>88.029745684389226</v>
      </c>
      <c r="D1776" s="2">
        <f>MACD!E1776</f>
        <v>-1.0482754524644733</v>
      </c>
      <c r="E1776" s="2">
        <f>MACD!F1776</f>
        <v>-0.27502032060572801</v>
      </c>
      <c r="F1776" s="2">
        <f>'Moving Avg'!D1776</f>
        <v>32.084000000000003</v>
      </c>
      <c r="G1776" s="2">
        <f>'Moving Avg'!F1776</f>
        <v>29.75</v>
      </c>
      <c r="H1776" s="2">
        <f>'Moving Avg'!G1776</f>
        <v>29.754200000000001</v>
      </c>
      <c r="I1776" s="2">
        <f>'Moving Avg'!H1776</f>
        <v>33.611200000000032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  <c r="M1776" s="8">
        <f t="shared" si="270"/>
        <v>0</v>
      </c>
      <c r="N1776" s="8">
        <f t="shared" si="271"/>
        <v>100</v>
      </c>
      <c r="O1776" s="8">
        <f t="shared" si="272"/>
        <v>0</v>
      </c>
      <c r="P1776" s="8">
        <f t="shared" si="273"/>
        <v>83.5</v>
      </c>
      <c r="Q1776" s="9">
        <f t="shared" si="274"/>
        <v>47.524999999999999</v>
      </c>
      <c r="R1776" s="9">
        <f t="shared" si="275"/>
        <v>40.875</v>
      </c>
      <c r="S1776" s="9">
        <f t="shared" si="276"/>
        <v>52.575000000000003</v>
      </c>
      <c r="T1776" s="9">
        <f t="shared" si="277"/>
        <v>45.875</v>
      </c>
      <c r="U1776" s="8">
        <f t="shared" si="278"/>
        <v>46.991666666666674</v>
      </c>
      <c r="V1776" s="8">
        <f t="shared" si="279"/>
        <v>46.712500000000006</v>
      </c>
    </row>
    <row r="1777" spans="1:22" ht="13.5" x14ac:dyDescent="0.25">
      <c r="A1777" s="3">
        <f>RSI!A1777</f>
        <v>44894</v>
      </c>
      <c r="B1777" s="2">
        <f>RSI!B1777</f>
        <v>33.5</v>
      </c>
      <c r="C1777" s="2">
        <f>RSI!I1777</f>
        <v>88.029745684389226</v>
      </c>
      <c r="D1777" s="2">
        <f>MACD!E1777</f>
        <v>-1.3887019225507089</v>
      </c>
      <c r="E1777" s="2">
        <f>MACD!F1777</f>
        <v>-0.49775664099472416</v>
      </c>
      <c r="F1777" s="2">
        <f>'Moving Avg'!D1777</f>
        <v>32.826000000000001</v>
      </c>
      <c r="G1777" s="2">
        <f>'Moving Avg'!F1777</f>
        <v>29.95</v>
      </c>
      <c r="H1777" s="2">
        <f>'Moving Avg'!G1777</f>
        <v>29.754200000000001</v>
      </c>
      <c r="I1777" s="2">
        <f>'Moving Avg'!H1777</f>
        <v>33.593450000000033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  <c r="M1777" s="8">
        <f t="shared" si="270"/>
        <v>0</v>
      </c>
      <c r="N1777" s="8">
        <f t="shared" si="271"/>
        <v>100</v>
      </c>
      <c r="O1777" s="8">
        <f t="shared" si="272"/>
        <v>0</v>
      </c>
      <c r="P1777" s="8">
        <f t="shared" si="273"/>
        <v>83.5</v>
      </c>
      <c r="Q1777" s="9">
        <f t="shared" si="274"/>
        <v>47.524999999999999</v>
      </c>
      <c r="R1777" s="9">
        <f t="shared" si="275"/>
        <v>40.875</v>
      </c>
      <c r="S1777" s="9">
        <f t="shared" si="276"/>
        <v>52.575000000000003</v>
      </c>
      <c r="T1777" s="9">
        <f t="shared" si="277"/>
        <v>45.875</v>
      </c>
      <c r="U1777" s="8">
        <f t="shared" si="278"/>
        <v>46.991666666666674</v>
      </c>
      <c r="V1777" s="8">
        <f t="shared" si="279"/>
        <v>46.712500000000006</v>
      </c>
    </row>
    <row r="1778" spans="1:22" ht="13.5" x14ac:dyDescent="0.25">
      <c r="A1778" s="3">
        <f>RSI!A1778</f>
        <v>44895</v>
      </c>
      <c r="B1778" s="2">
        <f>RSI!B1778</f>
        <v>33.5</v>
      </c>
      <c r="C1778" s="2">
        <f>RSI!I1778</f>
        <v>88.029745684389226</v>
      </c>
      <c r="D1778" s="2">
        <f>MACD!E1778</f>
        <v>-1.6964582518484654</v>
      </c>
      <c r="E1778" s="2">
        <f>MACD!F1778</f>
        <v>-0.73749696316547242</v>
      </c>
      <c r="F1778" s="2">
        <f>'Moving Avg'!D1778</f>
        <v>33.299999999999997</v>
      </c>
      <c r="G1778" s="2">
        <f>'Moving Avg'!F1778</f>
        <v>30.15</v>
      </c>
      <c r="H1778" s="2">
        <f>'Moving Avg'!G1778</f>
        <v>29.784200000000002</v>
      </c>
      <c r="I1778" s="2">
        <f>'Moving Avg'!H1778</f>
        <v>33.578450000000032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  <c r="M1778" s="8">
        <f t="shared" si="270"/>
        <v>0</v>
      </c>
      <c r="N1778" s="8">
        <f t="shared" si="271"/>
        <v>100</v>
      </c>
      <c r="O1778" s="8">
        <f t="shared" si="272"/>
        <v>0</v>
      </c>
      <c r="P1778" s="8">
        <f t="shared" si="273"/>
        <v>83.5</v>
      </c>
      <c r="Q1778" s="9">
        <f t="shared" si="274"/>
        <v>47.524999999999999</v>
      </c>
      <c r="R1778" s="9">
        <f t="shared" si="275"/>
        <v>40.875</v>
      </c>
      <c r="S1778" s="9">
        <f t="shared" si="276"/>
        <v>52.575000000000003</v>
      </c>
      <c r="T1778" s="9">
        <f t="shared" si="277"/>
        <v>45.875</v>
      </c>
      <c r="U1778" s="8">
        <f t="shared" si="278"/>
        <v>46.991666666666674</v>
      </c>
      <c r="V1778" s="8">
        <f t="shared" si="279"/>
        <v>46.712500000000006</v>
      </c>
    </row>
    <row r="1779" spans="1:22" ht="13.5" x14ac:dyDescent="0.25">
      <c r="A1779" s="3">
        <f>RSI!A1779</f>
        <v>44896</v>
      </c>
      <c r="B1779" s="2">
        <f>RSI!B1779</f>
        <v>33.5</v>
      </c>
      <c r="C1779" s="2">
        <f>RSI!I1779</f>
        <v>88.029745684389226</v>
      </c>
      <c r="D1779" s="2">
        <f>MACD!E1779</f>
        <v>-1.9751111223598308</v>
      </c>
      <c r="E1779" s="2">
        <f>MACD!F1779</f>
        <v>-0.98501979500434422</v>
      </c>
      <c r="F1779" s="2">
        <f>'Moving Avg'!D1779</f>
        <v>33.5</v>
      </c>
      <c r="G1779" s="2">
        <f>'Moving Avg'!F1779</f>
        <v>30.35</v>
      </c>
      <c r="H1779" s="2">
        <f>'Moving Avg'!G1779</f>
        <v>29.840199999999999</v>
      </c>
      <c r="I1779" s="2">
        <f>'Moving Avg'!H1779</f>
        <v>33.563450000000024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  <c r="M1779" s="8">
        <f t="shared" si="270"/>
        <v>0</v>
      </c>
      <c r="N1779" s="8">
        <f t="shared" si="271"/>
        <v>100</v>
      </c>
      <c r="O1779" s="8">
        <f t="shared" si="272"/>
        <v>0</v>
      </c>
      <c r="P1779" s="8">
        <f t="shared" si="273"/>
        <v>83.5</v>
      </c>
      <c r="Q1779" s="9">
        <f t="shared" si="274"/>
        <v>47.524999999999999</v>
      </c>
      <c r="R1779" s="9">
        <f t="shared" si="275"/>
        <v>40.875</v>
      </c>
      <c r="S1779" s="9">
        <f t="shared" si="276"/>
        <v>52.575000000000003</v>
      </c>
      <c r="T1779" s="9">
        <f t="shared" si="277"/>
        <v>45.875</v>
      </c>
      <c r="U1779" s="8">
        <f t="shared" si="278"/>
        <v>46.991666666666674</v>
      </c>
      <c r="V1779" s="8">
        <f t="shared" si="279"/>
        <v>46.712500000000006</v>
      </c>
    </row>
    <row r="1780" spans="1:22" ht="13.5" x14ac:dyDescent="0.25">
      <c r="A1780" s="3">
        <f>RSI!A1780</f>
        <v>44897</v>
      </c>
      <c r="B1780" s="2">
        <f>RSI!B1780</f>
        <v>33.5</v>
      </c>
      <c r="C1780" s="2">
        <f>RSI!I1780</f>
        <v>88.029745684389226</v>
      </c>
      <c r="D1780" s="2">
        <f>MACD!E1780</f>
        <v>-2.2277866064087917</v>
      </c>
      <c r="E1780" s="2">
        <f>MACD!F1780</f>
        <v>-1.2335731572852338</v>
      </c>
      <c r="F1780" s="2">
        <f>'Moving Avg'!D1780</f>
        <v>33.5</v>
      </c>
      <c r="G1780" s="2">
        <f>'Moving Avg'!F1780</f>
        <v>30.55</v>
      </c>
      <c r="H1780" s="2">
        <f>'Moving Avg'!G1780</f>
        <v>29.920200000000001</v>
      </c>
      <c r="I1780" s="2">
        <f>'Moving Avg'!H1780</f>
        <v>33.548450000000024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0</v>
      </c>
      <c r="N1780" s="8">
        <f t="shared" si="271"/>
        <v>100</v>
      </c>
      <c r="O1780" s="8">
        <f t="shared" si="272"/>
        <v>0</v>
      </c>
      <c r="P1780" s="8">
        <f t="shared" si="273"/>
        <v>33</v>
      </c>
      <c r="Q1780" s="9">
        <f t="shared" si="274"/>
        <v>39.950000000000003</v>
      </c>
      <c r="R1780" s="9">
        <f t="shared" si="275"/>
        <v>28.25</v>
      </c>
      <c r="S1780" s="9">
        <f t="shared" si="276"/>
        <v>29.85</v>
      </c>
      <c r="T1780" s="9">
        <f t="shared" si="277"/>
        <v>33.25</v>
      </c>
      <c r="U1780" s="8">
        <f t="shared" si="278"/>
        <v>32.683333333333337</v>
      </c>
      <c r="V1780" s="8">
        <f t="shared" si="279"/>
        <v>32.825000000000003</v>
      </c>
    </row>
    <row r="1781" spans="1:22" ht="13.5" x14ac:dyDescent="0.25">
      <c r="A1781" s="3">
        <f>RSI!A1781</f>
        <v>44900</v>
      </c>
      <c r="B1781" s="2">
        <f>RSI!B1781</f>
        <v>35</v>
      </c>
      <c r="C1781" s="2">
        <f>RSI!I1781</f>
        <v>91.794979743187298</v>
      </c>
      <c r="D1781" s="2">
        <f>MACD!E1781</f>
        <v>-2.5683410556618682</v>
      </c>
      <c r="E1781" s="2">
        <f>MACD!F1781</f>
        <v>-1.5005267369605608</v>
      </c>
      <c r="F1781" s="2">
        <f>'Moving Avg'!D1781</f>
        <v>33.799999999999997</v>
      </c>
      <c r="G1781" s="2">
        <f>'Moving Avg'!F1781</f>
        <v>30.824999999999999</v>
      </c>
      <c r="H1781" s="2">
        <f>'Moving Avg'!G1781</f>
        <v>30.030200000000001</v>
      </c>
      <c r="I1781" s="2">
        <f>'Moving Avg'!H1781</f>
        <v>33.540950000000024</v>
      </c>
      <c r="J1781" s="6" t="str">
        <f>OBV!F1781</f>
        <v>BULLISH</v>
      </c>
      <c r="K1781" s="6" t="str">
        <f>OBV!G1781</f>
        <v>NEUTRAL</v>
      </c>
      <c r="L1781" s="6" t="str">
        <f>OBV!H1781</f>
        <v>CONFIRMED BULLISH</v>
      </c>
      <c r="M1781" s="8">
        <f t="shared" si="270"/>
        <v>0</v>
      </c>
      <c r="N1781" s="8">
        <f t="shared" si="271"/>
        <v>100</v>
      </c>
      <c r="O1781" s="8">
        <f t="shared" si="272"/>
        <v>50</v>
      </c>
      <c r="P1781" s="8">
        <f t="shared" si="273"/>
        <v>83.5</v>
      </c>
      <c r="Q1781" s="9">
        <f t="shared" si="274"/>
        <v>55.024999999999999</v>
      </c>
      <c r="R1781" s="9">
        <f t="shared" si="275"/>
        <v>58.375</v>
      </c>
      <c r="S1781" s="9">
        <f t="shared" si="276"/>
        <v>65.075000000000003</v>
      </c>
      <c r="T1781" s="9">
        <f t="shared" si="277"/>
        <v>58.375</v>
      </c>
      <c r="U1781" s="8">
        <f t="shared" si="278"/>
        <v>59.491666666666674</v>
      </c>
      <c r="V1781" s="8">
        <f t="shared" si="279"/>
        <v>59.212500000000006</v>
      </c>
    </row>
    <row r="1782" spans="1:22" ht="13.5" x14ac:dyDescent="0.25">
      <c r="A1782" s="3">
        <f>RSI!A1782</f>
        <v>44901</v>
      </c>
      <c r="B1782" s="2">
        <f>RSI!B1782</f>
        <v>35</v>
      </c>
      <c r="C1782" s="2">
        <f>RSI!I1782</f>
        <v>91.794979743187298</v>
      </c>
      <c r="D1782" s="2">
        <f>MACD!E1782</f>
        <v>-2.6829254127044564</v>
      </c>
      <c r="E1782" s="2">
        <f>MACD!F1782</f>
        <v>-1.7370064721093401</v>
      </c>
      <c r="F1782" s="2">
        <f>'Moving Avg'!D1782</f>
        <v>34.1</v>
      </c>
      <c r="G1782" s="2">
        <f>'Moving Avg'!F1782</f>
        <v>31.1</v>
      </c>
      <c r="H1782" s="2">
        <f>'Moving Avg'!G1782</f>
        <v>30.1402</v>
      </c>
      <c r="I1782" s="2">
        <f>'Moving Avg'!H1782</f>
        <v>33.533450000000023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  <c r="M1782" s="8">
        <f t="shared" si="270"/>
        <v>0</v>
      </c>
      <c r="N1782" s="8">
        <f t="shared" si="271"/>
        <v>100</v>
      </c>
      <c r="O1782" s="8">
        <f t="shared" si="272"/>
        <v>50</v>
      </c>
      <c r="P1782" s="8">
        <f t="shared" si="273"/>
        <v>83.5</v>
      </c>
      <c r="Q1782" s="9">
        <f t="shared" si="274"/>
        <v>55.024999999999999</v>
      </c>
      <c r="R1782" s="9">
        <f t="shared" si="275"/>
        <v>58.375</v>
      </c>
      <c r="S1782" s="9">
        <f t="shared" si="276"/>
        <v>65.075000000000003</v>
      </c>
      <c r="T1782" s="9">
        <f t="shared" si="277"/>
        <v>58.375</v>
      </c>
      <c r="U1782" s="8">
        <f t="shared" si="278"/>
        <v>59.491666666666674</v>
      </c>
      <c r="V1782" s="8">
        <f t="shared" si="279"/>
        <v>59.212500000000006</v>
      </c>
    </row>
    <row r="1783" spans="1:22" ht="13.5" x14ac:dyDescent="0.25">
      <c r="A1783" s="3">
        <f>RSI!A1783</f>
        <v>44902</v>
      </c>
      <c r="B1783" s="2">
        <f>RSI!B1783</f>
        <v>35.49</v>
      </c>
      <c r="C1783" s="2">
        <f>RSI!I1783</f>
        <v>92.668648546321492</v>
      </c>
      <c r="D1783" s="2">
        <f>MACD!E1783</f>
        <v>-2.631640502550308</v>
      </c>
      <c r="E1783" s="2">
        <f>MACD!F1783</f>
        <v>-1.9159332781975338</v>
      </c>
      <c r="F1783" s="2">
        <f>'Moving Avg'!D1783</f>
        <v>34.498000000000005</v>
      </c>
      <c r="G1783" s="2">
        <f>'Moving Avg'!F1783</f>
        <v>31.3995</v>
      </c>
      <c r="H1783" s="2">
        <f>'Moving Avg'!G1783</f>
        <v>30.26</v>
      </c>
      <c r="I1783" s="2">
        <f>'Moving Avg'!H1783</f>
        <v>33.528400000000012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  <c r="M1783" s="8">
        <f t="shared" si="270"/>
        <v>0</v>
      </c>
      <c r="N1783" s="8">
        <f t="shared" si="271"/>
        <v>100</v>
      </c>
      <c r="O1783" s="8">
        <f t="shared" si="272"/>
        <v>50</v>
      </c>
      <c r="P1783" s="8">
        <f t="shared" si="273"/>
        <v>83.5</v>
      </c>
      <c r="Q1783" s="9">
        <f t="shared" si="274"/>
        <v>55.024999999999999</v>
      </c>
      <c r="R1783" s="9">
        <f t="shared" si="275"/>
        <v>58.375</v>
      </c>
      <c r="S1783" s="9">
        <f t="shared" si="276"/>
        <v>65.075000000000003</v>
      </c>
      <c r="T1783" s="9">
        <f t="shared" si="277"/>
        <v>58.375</v>
      </c>
      <c r="U1783" s="8">
        <f t="shared" si="278"/>
        <v>59.491666666666674</v>
      </c>
      <c r="V1783" s="8">
        <f t="shared" si="279"/>
        <v>59.212500000000006</v>
      </c>
    </row>
    <row r="1784" spans="1:22" ht="13.5" x14ac:dyDescent="0.25">
      <c r="A1784" s="3">
        <f>RSI!A1784</f>
        <v>44903</v>
      </c>
      <c r="B1784" s="2">
        <f>RSI!B1784</f>
        <v>33.9</v>
      </c>
      <c r="C1784" s="2">
        <f>RSI!I1784</f>
        <v>67.538109755150714</v>
      </c>
      <c r="D1784" s="2">
        <f>MACD!E1784</f>
        <v>-2.282609413369137</v>
      </c>
      <c r="E1784" s="2">
        <f>MACD!F1784</f>
        <v>-1.9892685052318546</v>
      </c>
      <c r="F1784" s="2">
        <f>'Moving Avg'!D1784</f>
        <v>34.578000000000003</v>
      </c>
      <c r="G1784" s="2">
        <f>'Moving Avg'!F1784</f>
        <v>31.669</v>
      </c>
      <c r="H1784" s="2">
        <f>'Moving Avg'!G1784</f>
        <v>30.348000000000003</v>
      </c>
      <c r="I1784" s="2">
        <f>'Moving Avg'!H1784</f>
        <v>33.515400000000014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  <c r="M1784" s="8">
        <f t="shared" si="270"/>
        <v>25</v>
      </c>
      <c r="N1784" s="8">
        <f t="shared" si="271"/>
        <v>100</v>
      </c>
      <c r="O1784" s="8">
        <f t="shared" si="272"/>
        <v>50</v>
      </c>
      <c r="P1784" s="8">
        <f t="shared" si="273"/>
        <v>83.5</v>
      </c>
      <c r="Q1784" s="9">
        <f t="shared" si="274"/>
        <v>63.774999999999999</v>
      </c>
      <c r="R1784" s="9">
        <f t="shared" si="275"/>
        <v>63.375</v>
      </c>
      <c r="S1784" s="9">
        <f t="shared" si="276"/>
        <v>68.825000000000003</v>
      </c>
      <c r="T1784" s="9">
        <f t="shared" si="277"/>
        <v>64.625</v>
      </c>
      <c r="U1784" s="8">
        <f t="shared" si="278"/>
        <v>65.325000000000003</v>
      </c>
      <c r="V1784" s="8">
        <f t="shared" si="279"/>
        <v>65.150000000000006</v>
      </c>
    </row>
    <row r="1785" spans="1:22" ht="13.5" x14ac:dyDescent="0.25">
      <c r="A1785" s="3">
        <f>RSI!A1785</f>
        <v>44904</v>
      </c>
      <c r="B1785" s="2">
        <f>RSI!B1785</f>
        <v>33.5</v>
      </c>
      <c r="C1785" s="2">
        <f>RSI!I1785</f>
        <v>62.915629477181206</v>
      </c>
      <c r="D1785" s="2">
        <f>MACD!E1785</f>
        <v>-1.8156179969067452</v>
      </c>
      <c r="E1785" s="2">
        <f>MACD!F1785</f>
        <v>-1.9545384035668329</v>
      </c>
      <c r="F1785" s="2">
        <f>'Moving Avg'!D1785</f>
        <v>34.578000000000003</v>
      </c>
      <c r="G1785" s="2">
        <f>'Moving Avg'!F1785</f>
        <v>31.918500000000002</v>
      </c>
      <c r="H1785" s="2">
        <f>'Moving Avg'!G1785</f>
        <v>30.428000000000001</v>
      </c>
      <c r="I1785" s="2">
        <f>'Moving Avg'!H1785</f>
        <v>33.492200000000011</v>
      </c>
      <c r="J1785" s="6" t="str">
        <f>OBV!F1785</f>
        <v>BULLISH</v>
      </c>
      <c r="K1785" s="6" t="str">
        <f>OBV!G1785</f>
        <v>NEUTRAL</v>
      </c>
      <c r="L1785" s="6" t="str">
        <f>OBV!H1785</f>
        <v>NEUTRAL</v>
      </c>
      <c r="M1785" s="8">
        <f t="shared" si="270"/>
        <v>25</v>
      </c>
      <c r="N1785" s="8">
        <f t="shared" si="271"/>
        <v>0</v>
      </c>
      <c r="O1785" s="8">
        <f t="shared" si="272"/>
        <v>50</v>
      </c>
      <c r="P1785" s="8">
        <f t="shared" si="273"/>
        <v>49.5</v>
      </c>
      <c r="Q1785" s="9">
        <f t="shared" si="274"/>
        <v>23.675000000000001</v>
      </c>
      <c r="R1785" s="9">
        <f t="shared" si="275"/>
        <v>34.875</v>
      </c>
      <c r="S1785" s="9">
        <f t="shared" si="276"/>
        <v>38.525000000000006</v>
      </c>
      <c r="T1785" s="9">
        <f t="shared" si="277"/>
        <v>31.125</v>
      </c>
      <c r="U1785" s="8">
        <f t="shared" si="278"/>
        <v>32.358333333333334</v>
      </c>
      <c r="V1785" s="8">
        <f t="shared" si="279"/>
        <v>32.049999999999997</v>
      </c>
    </row>
    <row r="1786" spans="1:22" ht="13.5" x14ac:dyDescent="0.25">
      <c r="A1786" s="3">
        <f>RSI!A1786</f>
        <v>44907</v>
      </c>
      <c r="B1786" s="2">
        <f>RSI!B1786</f>
        <v>35</v>
      </c>
      <c r="C1786" s="2">
        <f>RSI!I1786</f>
        <v>70.94618056974609</v>
      </c>
      <c r="D1786" s="2">
        <f>MACD!E1786</f>
        <v>-1.540161838744968</v>
      </c>
      <c r="E1786" s="2">
        <f>MACD!F1786</f>
        <v>-1.8716630906024601</v>
      </c>
      <c r="F1786" s="2">
        <f>'Moving Avg'!D1786</f>
        <v>34.578000000000003</v>
      </c>
      <c r="G1786" s="2">
        <f>'Moving Avg'!F1786</f>
        <v>32.243000000000002</v>
      </c>
      <c r="H1786" s="2">
        <f>'Moving Avg'!G1786</f>
        <v>30.538</v>
      </c>
      <c r="I1786" s="2">
        <f>'Moving Avg'!H1786</f>
        <v>33.476500000000016</v>
      </c>
      <c r="J1786" s="6" t="str">
        <f>OBV!F1786</f>
        <v>BULLISH</v>
      </c>
      <c r="K1786" s="6" t="str">
        <f>OBV!G1786</f>
        <v>NEUTRAL</v>
      </c>
      <c r="L1786" s="6" t="str">
        <f>OBV!H1786</f>
        <v>NEUTRAL</v>
      </c>
      <c r="M1786" s="8">
        <f t="shared" si="270"/>
        <v>0</v>
      </c>
      <c r="N1786" s="8">
        <f t="shared" si="271"/>
        <v>0</v>
      </c>
      <c r="O1786" s="8">
        <f t="shared" si="272"/>
        <v>50</v>
      </c>
      <c r="P1786" s="8">
        <f t="shared" si="273"/>
        <v>49.5</v>
      </c>
      <c r="Q1786" s="9">
        <f t="shared" si="274"/>
        <v>14.925000000000001</v>
      </c>
      <c r="R1786" s="9">
        <f t="shared" si="275"/>
        <v>29.875</v>
      </c>
      <c r="S1786" s="9">
        <f t="shared" si="276"/>
        <v>34.775000000000006</v>
      </c>
      <c r="T1786" s="9">
        <f t="shared" si="277"/>
        <v>24.875</v>
      </c>
      <c r="U1786" s="8">
        <f t="shared" si="278"/>
        <v>26.525000000000002</v>
      </c>
      <c r="V1786" s="8">
        <f t="shared" si="279"/>
        <v>26.112500000000001</v>
      </c>
    </row>
    <row r="1787" spans="1:22" ht="13.5" x14ac:dyDescent="0.25">
      <c r="A1787" s="3">
        <f>RSI!A1787</f>
        <v>44908</v>
      </c>
      <c r="B1787" s="2">
        <f>RSI!B1787</f>
        <v>35.49</v>
      </c>
      <c r="C1787" s="2">
        <f>RSI!I1787</f>
        <v>73.002838422219057</v>
      </c>
      <c r="D1787" s="2">
        <f>MACD!E1787</f>
        <v>-1.3601872209402153</v>
      </c>
      <c r="E1787" s="2">
        <f>MACD!F1787</f>
        <v>-1.7693679166700111</v>
      </c>
      <c r="F1787" s="2">
        <f>'Moving Avg'!D1787</f>
        <v>34.676000000000002</v>
      </c>
      <c r="G1787" s="2">
        <f>'Moving Avg'!F1787</f>
        <v>32.591999999999999</v>
      </c>
      <c r="H1787" s="2">
        <f>'Moving Avg'!G1787</f>
        <v>30.657800000000002</v>
      </c>
      <c r="I1787" s="2">
        <f>'Moving Avg'!H1787</f>
        <v>33.463250000000016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  <c r="M1787" s="8">
        <f t="shared" si="270"/>
        <v>0</v>
      </c>
      <c r="N1787" s="8">
        <f t="shared" si="271"/>
        <v>0</v>
      </c>
      <c r="O1787" s="8">
        <f t="shared" si="272"/>
        <v>50</v>
      </c>
      <c r="P1787" s="8">
        <f t="shared" si="273"/>
        <v>83.5</v>
      </c>
      <c r="Q1787" s="9">
        <f t="shared" si="274"/>
        <v>20.024999999999999</v>
      </c>
      <c r="R1787" s="9">
        <f t="shared" si="275"/>
        <v>38.375</v>
      </c>
      <c r="S1787" s="9">
        <f t="shared" si="276"/>
        <v>50.075000000000003</v>
      </c>
      <c r="T1787" s="9">
        <f t="shared" si="277"/>
        <v>33.375</v>
      </c>
      <c r="U1787" s="8">
        <f t="shared" si="278"/>
        <v>36.158333333333331</v>
      </c>
      <c r="V1787" s="8">
        <f t="shared" si="279"/>
        <v>35.462499999999999</v>
      </c>
    </row>
    <row r="1788" spans="1:22" ht="13.5" x14ac:dyDescent="0.25">
      <c r="A1788" s="3">
        <f>RSI!A1788</f>
        <v>44909</v>
      </c>
      <c r="B1788" s="2">
        <f>RSI!B1788</f>
        <v>33.9</v>
      </c>
      <c r="C1788" s="2">
        <f>RSI!I1788</f>
        <v>58.525474644509742</v>
      </c>
      <c r="D1788" s="2">
        <f>MACD!E1788</f>
        <v>-1.1085810420796243</v>
      </c>
      <c r="E1788" s="2">
        <f>MACD!F1788</f>
        <v>-1.637210541751934</v>
      </c>
      <c r="F1788" s="2">
        <f>'Moving Avg'!D1788</f>
        <v>34.358000000000004</v>
      </c>
      <c r="G1788" s="2">
        <f>'Moving Avg'!F1788</f>
        <v>32.861499999999999</v>
      </c>
      <c r="H1788" s="2">
        <f>'Moving Avg'!G1788</f>
        <v>30.745800000000003</v>
      </c>
      <c r="I1788" s="2">
        <f>'Moving Avg'!H1788</f>
        <v>33.442050000000009</v>
      </c>
      <c r="J1788" s="6" t="str">
        <f>OBV!F1788</f>
        <v>BULLISH</v>
      </c>
      <c r="K1788" s="6" t="str">
        <f>OBV!G1788</f>
        <v>NEUTRAL</v>
      </c>
      <c r="L1788" s="6" t="str">
        <f>OBV!H1788</f>
        <v>BULLISH DIVERGENCE</v>
      </c>
      <c r="M1788" s="8">
        <f t="shared" si="270"/>
        <v>25</v>
      </c>
      <c r="N1788" s="8">
        <f t="shared" si="271"/>
        <v>0</v>
      </c>
      <c r="O1788" s="8">
        <f t="shared" si="272"/>
        <v>50</v>
      </c>
      <c r="P1788" s="8">
        <f t="shared" si="273"/>
        <v>66.5</v>
      </c>
      <c r="Q1788" s="9">
        <f t="shared" si="274"/>
        <v>26.225000000000001</v>
      </c>
      <c r="R1788" s="9">
        <f t="shared" si="275"/>
        <v>39.125</v>
      </c>
      <c r="S1788" s="9">
        <f t="shared" si="276"/>
        <v>46.174999999999997</v>
      </c>
      <c r="T1788" s="9">
        <f t="shared" si="277"/>
        <v>35.375</v>
      </c>
      <c r="U1788" s="8">
        <f t="shared" si="278"/>
        <v>37.174999999999997</v>
      </c>
      <c r="V1788" s="8">
        <f t="shared" si="279"/>
        <v>36.724999999999994</v>
      </c>
    </row>
    <row r="1789" spans="1:22" ht="13.5" x14ac:dyDescent="0.25">
      <c r="A1789" s="3">
        <f>RSI!A1789</f>
        <v>44910</v>
      </c>
      <c r="B1789" s="2">
        <f>RSI!B1789</f>
        <v>35.42</v>
      </c>
      <c r="C1789" s="2">
        <f>RSI!I1789</f>
        <v>65.557434475732052</v>
      </c>
      <c r="D1789" s="2">
        <f>MACD!E1789</f>
        <v>-1.015971288931528</v>
      </c>
      <c r="E1789" s="2">
        <f>MACD!F1789</f>
        <v>-1.5129626911878531</v>
      </c>
      <c r="F1789" s="2">
        <f>'Moving Avg'!D1789</f>
        <v>34.661999999999999</v>
      </c>
      <c r="G1789" s="2">
        <f>'Moving Avg'!F1789</f>
        <v>33.206999999999994</v>
      </c>
      <c r="H1789" s="2">
        <f>'Moving Avg'!G1789</f>
        <v>30.8642</v>
      </c>
      <c r="I1789" s="2">
        <f>'Moving Avg'!H1789</f>
        <v>33.428450000000012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  <c r="M1789" s="8">
        <f t="shared" si="270"/>
        <v>25</v>
      </c>
      <c r="N1789" s="8">
        <f t="shared" si="271"/>
        <v>0</v>
      </c>
      <c r="O1789" s="8">
        <f t="shared" si="272"/>
        <v>50</v>
      </c>
      <c r="P1789" s="8">
        <f t="shared" si="273"/>
        <v>83.5</v>
      </c>
      <c r="Q1789" s="9">
        <f t="shared" si="274"/>
        <v>28.774999999999999</v>
      </c>
      <c r="R1789" s="9">
        <f t="shared" si="275"/>
        <v>43.375</v>
      </c>
      <c r="S1789" s="9">
        <f t="shared" si="276"/>
        <v>53.825000000000003</v>
      </c>
      <c r="T1789" s="9">
        <f t="shared" si="277"/>
        <v>39.625</v>
      </c>
      <c r="U1789" s="8">
        <f t="shared" si="278"/>
        <v>41.991666666666667</v>
      </c>
      <c r="V1789" s="8">
        <f t="shared" si="279"/>
        <v>41.400000000000006</v>
      </c>
    </row>
    <row r="1790" spans="1:22" ht="13.5" x14ac:dyDescent="0.25">
      <c r="A1790" s="3">
        <f>RSI!A1790</f>
        <v>44911</v>
      </c>
      <c r="B1790" s="2">
        <f>RSI!B1790</f>
        <v>33.83</v>
      </c>
      <c r="C1790" s="2">
        <f>RSI!I1790</f>
        <v>55.044029466696834</v>
      </c>
      <c r="D1790" s="2">
        <f>MACD!E1790</f>
        <v>-0.83593833374219884</v>
      </c>
      <c r="E1790" s="2">
        <f>MACD!F1790</f>
        <v>-1.3775578196987224</v>
      </c>
      <c r="F1790" s="2">
        <f>'Moving Avg'!D1790</f>
        <v>34.727999999999994</v>
      </c>
      <c r="G1790" s="2">
        <f>'Moving Avg'!F1790</f>
        <v>33.472999999999999</v>
      </c>
      <c r="H1790" s="2">
        <f>'Moving Avg'!G1790</f>
        <v>30.950800000000001</v>
      </c>
      <c r="I1790" s="2">
        <f>'Moving Avg'!H1790</f>
        <v>33.406900000000014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  <c r="M1790" s="8">
        <f t="shared" si="270"/>
        <v>25</v>
      </c>
      <c r="N1790" s="8">
        <f t="shared" si="271"/>
        <v>0</v>
      </c>
      <c r="O1790" s="8">
        <f t="shared" si="272"/>
        <v>50</v>
      </c>
      <c r="P1790" s="8">
        <f t="shared" si="273"/>
        <v>83.5</v>
      </c>
      <c r="Q1790" s="9">
        <f t="shared" si="274"/>
        <v>28.774999999999999</v>
      </c>
      <c r="R1790" s="9">
        <f t="shared" si="275"/>
        <v>43.375</v>
      </c>
      <c r="S1790" s="9">
        <f t="shared" si="276"/>
        <v>53.825000000000003</v>
      </c>
      <c r="T1790" s="9">
        <f t="shared" si="277"/>
        <v>39.625</v>
      </c>
      <c r="U1790" s="8">
        <f t="shared" si="278"/>
        <v>41.991666666666667</v>
      </c>
      <c r="V1790" s="8">
        <f t="shared" si="279"/>
        <v>41.400000000000006</v>
      </c>
    </row>
    <row r="1791" spans="1:22" ht="13.5" x14ac:dyDescent="0.25">
      <c r="A1791" s="3">
        <f>RSI!A1791</f>
        <v>44914</v>
      </c>
      <c r="B1791" s="2">
        <f>RSI!B1791</f>
        <v>33.83</v>
      </c>
      <c r="C1791" s="2">
        <f>RSI!I1791</f>
        <v>55.044029466696834</v>
      </c>
      <c r="D1791" s="2">
        <f>MACD!E1791</f>
        <v>-0.45835196333754169</v>
      </c>
      <c r="E1791" s="2">
        <f>MACD!F1791</f>
        <v>-1.1937166484264863</v>
      </c>
      <c r="F1791" s="2">
        <f>'Moving Avg'!D1791</f>
        <v>34.493999999999993</v>
      </c>
      <c r="G1791" s="2">
        <f>'Moving Avg'!F1791</f>
        <v>33.738999999999997</v>
      </c>
      <c r="H1791" s="2">
        <f>'Moving Avg'!G1791</f>
        <v>31.037399999999998</v>
      </c>
      <c r="I1791" s="2">
        <f>'Moving Avg'!H1791</f>
        <v>33.38535000000001</v>
      </c>
      <c r="J1791" s="6" t="str">
        <f>OBV!F1791</f>
        <v>BULLISH</v>
      </c>
      <c r="K1791" s="6" t="str">
        <f>OBV!G1791</f>
        <v>NEUTRAL</v>
      </c>
      <c r="L1791" s="6" t="str">
        <f>OBV!H1791</f>
        <v>BULLISH DIVERGENCE</v>
      </c>
      <c r="M1791" s="8">
        <f t="shared" si="270"/>
        <v>25</v>
      </c>
      <c r="N1791" s="8">
        <f t="shared" si="271"/>
        <v>0</v>
      </c>
      <c r="O1791" s="8">
        <f t="shared" si="272"/>
        <v>50</v>
      </c>
      <c r="P1791" s="8">
        <f t="shared" si="273"/>
        <v>66.5</v>
      </c>
      <c r="Q1791" s="9">
        <f t="shared" si="274"/>
        <v>26.225000000000001</v>
      </c>
      <c r="R1791" s="9">
        <f t="shared" si="275"/>
        <v>39.125</v>
      </c>
      <c r="S1791" s="9">
        <f t="shared" si="276"/>
        <v>46.174999999999997</v>
      </c>
      <c r="T1791" s="9">
        <f t="shared" si="277"/>
        <v>35.375</v>
      </c>
      <c r="U1791" s="8">
        <f t="shared" si="278"/>
        <v>37.174999999999997</v>
      </c>
      <c r="V1791" s="8">
        <f t="shared" si="279"/>
        <v>36.724999999999994</v>
      </c>
    </row>
    <row r="1792" spans="1:22" ht="13.5" x14ac:dyDescent="0.25">
      <c r="A1792" s="3">
        <f>RSI!A1792</f>
        <v>44915</v>
      </c>
      <c r="B1792" s="2">
        <f>RSI!B1792</f>
        <v>33.83</v>
      </c>
      <c r="C1792" s="2">
        <f>RSI!I1792</f>
        <v>55.044029466696834</v>
      </c>
      <c r="D1792" s="2">
        <f>MACD!E1792</f>
        <v>-0.14396546842406366</v>
      </c>
      <c r="E1792" s="2">
        <f>MACD!F1792</f>
        <v>-0.98376641242600182</v>
      </c>
      <c r="F1792" s="2">
        <f>'Moving Avg'!D1792</f>
        <v>34.161999999999999</v>
      </c>
      <c r="G1792" s="2">
        <f>'Moving Avg'!F1792</f>
        <v>33.941000000000003</v>
      </c>
      <c r="H1792" s="2">
        <f>'Moving Avg'!G1792</f>
        <v>31.123999999999995</v>
      </c>
      <c r="I1792" s="2">
        <f>'Moving Avg'!H1792</f>
        <v>33.363800000000012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  <c r="M1792" s="8">
        <f t="shared" si="270"/>
        <v>25</v>
      </c>
      <c r="N1792" s="8">
        <f t="shared" si="271"/>
        <v>0</v>
      </c>
      <c r="O1792" s="8">
        <f t="shared" si="272"/>
        <v>50</v>
      </c>
      <c r="P1792" s="8">
        <f t="shared" si="273"/>
        <v>66.5</v>
      </c>
      <c r="Q1792" s="9">
        <f t="shared" si="274"/>
        <v>26.225000000000001</v>
      </c>
      <c r="R1792" s="9">
        <f t="shared" si="275"/>
        <v>39.125</v>
      </c>
      <c r="S1792" s="9">
        <f t="shared" si="276"/>
        <v>46.174999999999997</v>
      </c>
      <c r="T1792" s="9">
        <f t="shared" si="277"/>
        <v>35.375</v>
      </c>
      <c r="U1792" s="8">
        <f t="shared" si="278"/>
        <v>37.174999999999997</v>
      </c>
      <c r="V1792" s="8">
        <f t="shared" si="279"/>
        <v>36.724999999999994</v>
      </c>
    </row>
    <row r="1793" spans="1:22" ht="13.5" x14ac:dyDescent="0.25">
      <c r="A1793" s="3">
        <f>RSI!A1793</f>
        <v>44916</v>
      </c>
      <c r="B1793" s="2">
        <f>RSI!B1793</f>
        <v>35.35</v>
      </c>
      <c r="C1793" s="2">
        <f>RSI!I1793</f>
        <v>62.268779322136986</v>
      </c>
      <c r="D1793" s="2">
        <f>MACD!E1793</f>
        <v>8.0114725236619222E-2</v>
      </c>
      <c r="E1793" s="2">
        <f>MACD!F1793</f>
        <v>-0.7709901848934777</v>
      </c>
      <c r="F1793" s="2">
        <f>'Moving Avg'!D1793</f>
        <v>34.451999999999998</v>
      </c>
      <c r="G1793" s="2">
        <f>'Moving Avg'!F1793</f>
        <v>34.152000000000001</v>
      </c>
      <c r="H1793" s="2">
        <f>'Moving Avg'!G1793</f>
        <v>31.240999999999996</v>
      </c>
      <c r="I1793" s="2">
        <f>'Moving Avg'!H1793</f>
        <v>33.349850000000011</v>
      </c>
      <c r="J1793" s="6" t="str">
        <f>OBV!F1793</f>
        <v>BULLISH</v>
      </c>
      <c r="K1793" s="6" t="str">
        <f>OBV!G1793</f>
        <v>NEUTRAL</v>
      </c>
      <c r="L1793" s="6" t="str">
        <f>OBV!H1793</f>
        <v>CONFIRMED BULLISH</v>
      </c>
      <c r="M1793" s="8">
        <f t="shared" si="270"/>
        <v>25</v>
      </c>
      <c r="N1793" s="8">
        <f t="shared" si="271"/>
        <v>0</v>
      </c>
      <c r="O1793" s="8">
        <f t="shared" si="272"/>
        <v>50</v>
      </c>
      <c r="P1793" s="8">
        <f t="shared" si="273"/>
        <v>83.5</v>
      </c>
      <c r="Q1793" s="9">
        <f t="shared" si="274"/>
        <v>28.774999999999999</v>
      </c>
      <c r="R1793" s="9">
        <f t="shared" si="275"/>
        <v>43.375</v>
      </c>
      <c r="S1793" s="9">
        <f t="shared" si="276"/>
        <v>53.825000000000003</v>
      </c>
      <c r="T1793" s="9">
        <f t="shared" si="277"/>
        <v>39.625</v>
      </c>
      <c r="U1793" s="8">
        <f t="shared" si="278"/>
        <v>41.991666666666667</v>
      </c>
      <c r="V1793" s="8">
        <f t="shared" si="279"/>
        <v>41.400000000000006</v>
      </c>
    </row>
    <row r="1794" spans="1:22" ht="13.5" x14ac:dyDescent="0.25">
      <c r="A1794" s="3">
        <f>RSI!A1794</f>
        <v>44917</v>
      </c>
      <c r="B1794" s="2">
        <f>RSI!B1794</f>
        <v>33.76</v>
      </c>
      <c r="C1794" s="2">
        <f>RSI!I1794</f>
        <v>52.723700088969196</v>
      </c>
      <c r="D1794" s="2">
        <f>MACD!E1794</f>
        <v>0.12952097696238241</v>
      </c>
      <c r="E1794" s="2">
        <f>MACD!F1794</f>
        <v>-0.59088795252230575</v>
      </c>
      <c r="F1794" s="2">
        <f>'Moving Avg'!D1794</f>
        <v>34.119999999999997</v>
      </c>
      <c r="G1794" s="2">
        <f>'Moving Avg'!F1794</f>
        <v>34.215000000000003</v>
      </c>
      <c r="H1794" s="2">
        <f>'Moving Avg'!G1794</f>
        <v>31.326199999999993</v>
      </c>
      <c r="I1794" s="2">
        <f>'Moving Avg'!H1794</f>
        <v>33.327950000000008</v>
      </c>
      <c r="J1794" s="6" t="str">
        <f>OBV!F1794</f>
        <v>BULLISH</v>
      </c>
      <c r="K1794" s="6" t="str">
        <f>OBV!G1794</f>
        <v>NEUTRAL</v>
      </c>
      <c r="L1794" s="6" t="str">
        <f>OBV!H1794</f>
        <v>BULLISH DIVERGENCE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66.5</v>
      </c>
      <c r="Q1794" s="9">
        <f t="shared" si="274"/>
        <v>26.225000000000001</v>
      </c>
      <c r="R1794" s="9">
        <f t="shared" si="275"/>
        <v>39.125</v>
      </c>
      <c r="S1794" s="9">
        <f t="shared" si="276"/>
        <v>46.174999999999997</v>
      </c>
      <c r="T1794" s="9">
        <f t="shared" si="277"/>
        <v>35.375</v>
      </c>
      <c r="U1794" s="8">
        <f t="shared" si="278"/>
        <v>37.174999999999997</v>
      </c>
      <c r="V1794" s="8">
        <f t="shared" si="279"/>
        <v>36.724999999999994</v>
      </c>
    </row>
    <row r="1795" spans="1:22" ht="13.5" x14ac:dyDescent="0.25">
      <c r="A1795" s="3">
        <f>RSI!A1795</f>
        <v>44918</v>
      </c>
      <c r="B1795" s="2">
        <f>RSI!B1795</f>
        <v>35.270000000000003</v>
      </c>
      <c r="C1795" s="2">
        <f>RSI!I1795</f>
        <v>59.130906266367639</v>
      </c>
      <c r="D1795" s="2">
        <f>MACD!E1795</f>
        <v>-5.0413155825310696E-3</v>
      </c>
      <c r="E1795" s="2">
        <f>MACD!F1795</f>
        <v>-0.47371862513435081</v>
      </c>
      <c r="F1795" s="2">
        <f>'Moving Avg'!D1795</f>
        <v>34.408000000000001</v>
      </c>
      <c r="G1795" s="2">
        <f>'Moving Avg'!F1795</f>
        <v>34.3035</v>
      </c>
      <c r="H1795" s="2">
        <f>'Moving Avg'!G1795</f>
        <v>31.441599999999994</v>
      </c>
      <c r="I1795" s="2">
        <f>'Moving Avg'!H1795</f>
        <v>33.313600000000015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  <c r="M1795" s="8">
        <f t="shared" si="280"/>
        <v>25</v>
      </c>
      <c r="N1795" s="8">
        <f t="shared" si="281"/>
        <v>0</v>
      </c>
      <c r="O1795" s="8">
        <f t="shared" si="282"/>
        <v>50</v>
      </c>
      <c r="P1795" s="8">
        <f t="shared" si="283"/>
        <v>83.5</v>
      </c>
      <c r="Q1795" s="9">
        <f t="shared" ref="Q1795:Q1858" si="284">0.35*M1795+N1795*0.35+O1795*0.15+P1795*0.15</f>
        <v>28.774999999999999</v>
      </c>
      <c r="R1795" s="9">
        <f t="shared" ref="R1795:R1858" si="285">M1795*0.2+N1795*0.2+O1795*0.35+P1795*0.25</f>
        <v>43.375</v>
      </c>
      <c r="S1795" s="9">
        <f t="shared" ref="S1795:S1858" si="286">M1795*0.15+N1795*0.15+O1795*0.25+P1795*0.45</f>
        <v>53.825000000000003</v>
      </c>
      <c r="T1795" s="9">
        <f t="shared" ref="T1795:T1858" si="287">0.25*SUM(M1795:P1795)</f>
        <v>39.625</v>
      </c>
      <c r="U1795" s="8">
        <f t="shared" ref="U1795:U1858" si="288">SUM(Q1795:S1795)/3</f>
        <v>41.991666666666667</v>
      </c>
      <c r="V1795" s="8">
        <f t="shared" ref="V1795:V1858" si="289">SUM(Q1795:T1795)/4</f>
        <v>41.400000000000006</v>
      </c>
    </row>
    <row r="1796" spans="1:22" ht="13.5" x14ac:dyDescent="0.25">
      <c r="A1796" s="3">
        <f>RSI!A1796</f>
        <v>44921</v>
      </c>
      <c r="B1796" s="2">
        <f>RSI!B1796</f>
        <v>35.4</v>
      </c>
      <c r="C1796" s="2">
        <f>RSI!I1796</f>
        <v>59.638070049821728</v>
      </c>
      <c r="D1796" s="2">
        <f>MACD!E1796</f>
        <v>9.0558498698037226E-2</v>
      </c>
      <c r="E1796" s="2">
        <f>MACD!F1796</f>
        <v>-0.36086320036787323</v>
      </c>
      <c r="F1796" s="2">
        <f>'Moving Avg'!D1796</f>
        <v>34.722000000000001</v>
      </c>
      <c r="G1796" s="2">
        <f>'Moving Avg'!F1796</f>
        <v>34.398499999999999</v>
      </c>
      <c r="H1796" s="2">
        <f>'Moving Avg'!G1796</f>
        <v>31.5594</v>
      </c>
      <c r="I1796" s="2">
        <f>'Moving Avg'!H1796</f>
        <v>33.299900000000008</v>
      </c>
      <c r="J1796" s="6" t="str">
        <f>OBV!F1796</f>
        <v>BULLISH</v>
      </c>
      <c r="K1796" s="6" t="str">
        <f>OBV!G1796</f>
        <v>NEUTRAL</v>
      </c>
      <c r="L1796" s="6" t="str">
        <f>OBV!H1796</f>
        <v>CONFIRMED BULLISH</v>
      </c>
      <c r="M1796" s="8">
        <f t="shared" si="280"/>
        <v>25</v>
      </c>
      <c r="N1796" s="8">
        <f t="shared" si="281"/>
        <v>0</v>
      </c>
      <c r="O1796" s="8">
        <f t="shared" si="282"/>
        <v>50</v>
      </c>
      <c r="P1796" s="8">
        <f t="shared" si="283"/>
        <v>83.5</v>
      </c>
      <c r="Q1796" s="9">
        <f t="shared" si="284"/>
        <v>28.774999999999999</v>
      </c>
      <c r="R1796" s="9">
        <f t="shared" si="285"/>
        <v>43.375</v>
      </c>
      <c r="S1796" s="9">
        <f t="shared" si="286"/>
        <v>53.825000000000003</v>
      </c>
      <c r="T1796" s="9">
        <f t="shared" si="287"/>
        <v>39.625</v>
      </c>
      <c r="U1796" s="8">
        <f t="shared" si="288"/>
        <v>41.991666666666667</v>
      </c>
      <c r="V1796" s="8">
        <f t="shared" si="289"/>
        <v>41.400000000000006</v>
      </c>
    </row>
    <row r="1797" spans="1:22" ht="13.5" x14ac:dyDescent="0.25">
      <c r="A1797" s="3">
        <f>RSI!A1797</f>
        <v>44922</v>
      </c>
      <c r="B1797" s="2">
        <f>RSI!B1797</f>
        <v>35.4</v>
      </c>
      <c r="C1797" s="2">
        <f>RSI!I1797</f>
        <v>59.638070049821728</v>
      </c>
      <c r="D1797" s="2">
        <f>MACD!E1797</f>
        <v>0.23525284323468298</v>
      </c>
      <c r="E1797" s="2">
        <f>MACD!F1797</f>
        <v>-0.24163999164736197</v>
      </c>
      <c r="F1797" s="2">
        <f>'Moving Avg'!D1797</f>
        <v>35.036000000000001</v>
      </c>
      <c r="G1797" s="2">
        <f>'Moving Avg'!F1797</f>
        <v>34.493499999999997</v>
      </c>
      <c r="H1797" s="2">
        <f>'Moving Avg'!G1797</f>
        <v>31.677400000000002</v>
      </c>
      <c r="I1797" s="2">
        <f>'Moving Avg'!H1797</f>
        <v>33.286200000000008</v>
      </c>
      <c r="J1797" s="6" t="str">
        <f>OBV!F1797</f>
        <v>BULLISH</v>
      </c>
      <c r="K1797" s="6" t="str">
        <f>OBV!G1797</f>
        <v>NEUTRAL</v>
      </c>
      <c r="L1797" s="6" t="str">
        <f>OBV!H1797</f>
        <v>CONFIRMED BULLISH</v>
      </c>
      <c r="M1797" s="8">
        <f t="shared" si="280"/>
        <v>25</v>
      </c>
      <c r="N1797" s="8">
        <f t="shared" si="281"/>
        <v>0</v>
      </c>
      <c r="O1797" s="8">
        <f t="shared" si="282"/>
        <v>50</v>
      </c>
      <c r="P1797" s="8">
        <f t="shared" si="283"/>
        <v>83.5</v>
      </c>
      <c r="Q1797" s="9">
        <f t="shared" si="284"/>
        <v>28.774999999999999</v>
      </c>
      <c r="R1797" s="9">
        <f t="shared" si="285"/>
        <v>43.375</v>
      </c>
      <c r="S1797" s="9">
        <f t="shared" si="286"/>
        <v>53.825000000000003</v>
      </c>
      <c r="T1797" s="9">
        <f t="shared" si="287"/>
        <v>39.625</v>
      </c>
      <c r="U1797" s="8">
        <f t="shared" si="288"/>
        <v>41.991666666666667</v>
      </c>
      <c r="V1797" s="8">
        <f t="shared" si="289"/>
        <v>41.400000000000006</v>
      </c>
    </row>
    <row r="1798" spans="1:22" ht="13.5" x14ac:dyDescent="0.25">
      <c r="A1798" s="3">
        <f>RSI!A1798</f>
        <v>44923</v>
      </c>
      <c r="B1798" s="2">
        <f>RSI!B1798</f>
        <v>35.4</v>
      </c>
      <c r="C1798" s="2">
        <f>RSI!I1798</f>
        <v>59.638070049821728</v>
      </c>
      <c r="D1798" s="2">
        <f>MACD!E1798</f>
        <v>0.1023466705128584</v>
      </c>
      <c r="E1798" s="2">
        <f>MACD!F1798</f>
        <v>-0.17284265921531791</v>
      </c>
      <c r="F1798" s="2">
        <f>'Moving Avg'!D1798</f>
        <v>35.046000000000006</v>
      </c>
      <c r="G1798" s="2">
        <f>'Moving Avg'!F1798</f>
        <v>34.588499999999996</v>
      </c>
      <c r="H1798" s="2">
        <f>'Moving Avg'!G1798</f>
        <v>31.795400000000004</v>
      </c>
      <c r="I1798" s="2">
        <f>'Moving Avg'!H1798</f>
        <v>33.272500000000008</v>
      </c>
      <c r="J1798" s="6" t="str">
        <f>OBV!F1798</f>
        <v>BULLISH</v>
      </c>
      <c r="K1798" s="6" t="str">
        <f>OBV!G1798</f>
        <v>NEUTRAL</v>
      </c>
      <c r="L1798" s="6" t="str">
        <f>OBV!H1798</f>
        <v>CONFIRMED BULLISH</v>
      </c>
      <c r="M1798" s="8">
        <f t="shared" si="280"/>
        <v>25</v>
      </c>
      <c r="N1798" s="8">
        <f t="shared" si="281"/>
        <v>0</v>
      </c>
      <c r="O1798" s="8">
        <f t="shared" si="282"/>
        <v>50</v>
      </c>
      <c r="P1798" s="8">
        <f t="shared" si="283"/>
        <v>83.5</v>
      </c>
      <c r="Q1798" s="9">
        <f t="shared" si="284"/>
        <v>28.774999999999999</v>
      </c>
      <c r="R1798" s="9">
        <f t="shared" si="285"/>
        <v>43.375</v>
      </c>
      <c r="S1798" s="9">
        <f t="shared" si="286"/>
        <v>53.825000000000003</v>
      </c>
      <c r="T1798" s="9">
        <f t="shared" si="287"/>
        <v>39.625</v>
      </c>
      <c r="U1798" s="8">
        <f t="shared" si="288"/>
        <v>41.991666666666667</v>
      </c>
      <c r="V1798" s="8">
        <f t="shared" si="289"/>
        <v>41.400000000000006</v>
      </c>
    </row>
    <row r="1799" spans="1:22" ht="13.5" x14ac:dyDescent="0.25">
      <c r="A1799" s="3">
        <f>RSI!A1799</f>
        <v>44924</v>
      </c>
      <c r="B1799" s="2">
        <f>RSI!B1799</f>
        <v>34</v>
      </c>
      <c r="C1799" s="2">
        <f>RSI!I1799</f>
        <v>51.107524527981383</v>
      </c>
      <c r="D1799" s="2">
        <f>MACD!E1799</f>
        <v>0.31750739934318517</v>
      </c>
      <c r="E1799" s="2">
        <f>MACD!F1799</f>
        <v>-7.4772647503617298E-2</v>
      </c>
      <c r="F1799" s="2">
        <f>'Moving Avg'!D1799</f>
        <v>35.094000000000001</v>
      </c>
      <c r="G1799" s="2">
        <f>'Moving Avg'!F1799</f>
        <v>34.613499999999995</v>
      </c>
      <c r="H1799" s="2">
        <f>'Moving Avg'!G1799</f>
        <v>31.885400000000001</v>
      </c>
      <c r="I1799" s="2">
        <f>'Moving Avg'!H1799</f>
        <v>33.25180000000001</v>
      </c>
      <c r="J1799" s="6" t="str">
        <f>OBV!F1799</f>
        <v>BULLISH</v>
      </c>
      <c r="K1799" s="6" t="str">
        <f>OBV!G1799</f>
        <v>NEUTRAL</v>
      </c>
      <c r="L1799" s="6" t="str">
        <f>OBV!H1799</f>
        <v>CONFIRMED BULLISH</v>
      </c>
      <c r="M1799" s="8">
        <f t="shared" si="280"/>
        <v>25</v>
      </c>
      <c r="N1799" s="8">
        <f t="shared" si="281"/>
        <v>0</v>
      </c>
      <c r="O1799" s="8">
        <f t="shared" si="282"/>
        <v>50</v>
      </c>
      <c r="P1799" s="8">
        <f t="shared" si="283"/>
        <v>83.5</v>
      </c>
      <c r="Q1799" s="9">
        <f t="shared" si="284"/>
        <v>28.774999999999999</v>
      </c>
      <c r="R1799" s="9">
        <f t="shared" si="285"/>
        <v>43.375</v>
      </c>
      <c r="S1799" s="9">
        <f t="shared" si="286"/>
        <v>53.825000000000003</v>
      </c>
      <c r="T1799" s="9">
        <f t="shared" si="287"/>
        <v>39.625</v>
      </c>
      <c r="U1799" s="8">
        <f t="shared" si="288"/>
        <v>41.991666666666667</v>
      </c>
      <c r="V1799" s="8">
        <f t="shared" si="289"/>
        <v>41.400000000000006</v>
      </c>
    </row>
    <row r="1800" spans="1:22" ht="13.5" x14ac:dyDescent="0.25">
      <c r="A1800" s="3">
        <f>RSI!A1800</f>
        <v>44925</v>
      </c>
      <c r="B1800" s="2">
        <f>RSI!B1800</f>
        <v>35.53</v>
      </c>
      <c r="C1800" s="2">
        <f>RSI!I1800</f>
        <v>58.152379696816702</v>
      </c>
      <c r="D1800" s="2">
        <f>MACD!E1800</f>
        <v>0.14069592022914179</v>
      </c>
      <c r="E1800" s="2">
        <f>MACD!F1800</f>
        <v>-3.1678933957065482E-2</v>
      </c>
      <c r="F1800" s="2">
        <f>'Moving Avg'!D1800</f>
        <v>35.146000000000001</v>
      </c>
      <c r="G1800" s="2">
        <f>'Moving Avg'!F1800</f>
        <v>34.714999999999996</v>
      </c>
      <c r="H1800" s="2">
        <f>'Moving Avg'!G1800</f>
        <v>32.006</v>
      </c>
      <c r="I1800" s="2">
        <f>'Moving Avg'!H1800</f>
        <v>33.238750000000003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  <c r="M1800" s="8">
        <f t="shared" si="280"/>
        <v>25</v>
      </c>
      <c r="N1800" s="8">
        <f t="shared" si="281"/>
        <v>0</v>
      </c>
      <c r="O1800" s="8">
        <f t="shared" si="282"/>
        <v>50</v>
      </c>
      <c r="P1800" s="8">
        <f t="shared" si="283"/>
        <v>83.5</v>
      </c>
      <c r="Q1800" s="9">
        <f t="shared" si="284"/>
        <v>28.774999999999999</v>
      </c>
      <c r="R1800" s="9">
        <f t="shared" si="285"/>
        <v>43.375</v>
      </c>
      <c r="S1800" s="9">
        <f t="shared" si="286"/>
        <v>53.825000000000003</v>
      </c>
      <c r="T1800" s="9">
        <f t="shared" si="287"/>
        <v>39.625</v>
      </c>
      <c r="U1800" s="8">
        <f t="shared" si="288"/>
        <v>41.991666666666667</v>
      </c>
      <c r="V1800" s="8">
        <f t="shared" si="289"/>
        <v>41.400000000000006</v>
      </c>
    </row>
    <row r="1801" spans="1:22" ht="13.5" x14ac:dyDescent="0.25">
      <c r="A1801" s="3">
        <f>RSI!A1801</f>
        <v>44928</v>
      </c>
      <c r="B1801" s="2">
        <f>RSI!B1801</f>
        <v>35</v>
      </c>
      <c r="C1801" s="2">
        <f>RSI!I1801</f>
        <v>55.185991305445832</v>
      </c>
      <c r="D1801" s="2">
        <f>MACD!E1801</f>
        <v>2.045107567848703E-2</v>
      </c>
      <c r="E1801" s="2">
        <f>MACD!F1801</f>
        <v>-2.1252932029954982E-2</v>
      </c>
      <c r="F1801" s="2">
        <f>'Moving Avg'!D1801</f>
        <v>35.065999999999995</v>
      </c>
      <c r="G1801" s="2">
        <f>'Moving Avg'!F1801</f>
        <v>34.714999999999996</v>
      </c>
      <c r="H1801" s="2">
        <f>'Moving Avg'!G1801</f>
        <v>32.116</v>
      </c>
      <c r="I1801" s="2">
        <f>'Moving Avg'!H1801</f>
        <v>33.223050000000008</v>
      </c>
      <c r="J1801" s="6" t="str">
        <f>OBV!F1801</f>
        <v>BULLISH</v>
      </c>
      <c r="K1801" s="6" t="str">
        <f>OBV!G1801</f>
        <v>NEUTRAL</v>
      </c>
      <c r="L1801" s="6" t="str">
        <f>OBV!H1801</f>
        <v>BULLISH DIVERGENCE</v>
      </c>
      <c r="M1801" s="8">
        <f t="shared" si="280"/>
        <v>25</v>
      </c>
      <c r="N1801" s="8">
        <f t="shared" si="281"/>
        <v>0</v>
      </c>
      <c r="O1801" s="8">
        <f t="shared" si="282"/>
        <v>50</v>
      </c>
      <c r="P1801" s="8">
        <f t="shared" si="283"/>
        <v>66.5</v>
      </c>
      <c r="Q1801" s="9">
        <f t="shared" si="284"/>
        <v>26.225000000000001</v>
      </c>
      <c r="R1801" s="9">
        <f t="shared" si="285"/>
        <v>39.125</v>
      </c>
      <c r="S1801" s="9">
        <f t="shared" si="286"/>
        <v>46.174999999999997</v>
      </c>
      <c r="T1801" s="9">
        <f t="shared" si="287"/>
        <v>35.375</v>
      </c>
      <c r="U1801" s="8">
        <f t="shared" si="288"/>
        <v>37.174999999999997</v>
      </c>
      <c r="V1801" s="8">
        <f t="shared" si="289"/>
        <v>36.724999999999994</v>
      </c>
    </row>
    <row r="1802" spans="1:22" ht="13.5" x14ac:dyDescent="0.25">
      <c r="A1802" s="3">
        <f>RSI!A1802</f>
        <v>44929</v>
      </c>
      <c r="B1802" s="2">
        <f>RSI!B1802</f>
        <v>35</v>
      </c>
      <c r="C1802" s="2">
        <f>RSI!I1802</f>
        <v>55.185991305445832</v>
      </c>
      <c r="D1802" s="2">
        <f>MACD!E1802</f>
        <v>-8.7324242139587227E-2</v>
      </c>
      <c r="E1802" s="2">
        <f>MACD!F1802</f>
        <v>-3.4467194051881436E-2</v>
      </c>
      <c r="F1802" s="2">
        <f>'Moving Avg'!D1802</f>
        <v>34.986000000000004</v>
      </c>
      <c r="G1802" s="2">
        <f>'Moving Avg'!F1802</f>
        <v>34.714999999999989</v>
      </c>
      <c r="H1802" s="2">
        <f>'Moving Avg'!G1802</f>
        <v>32.225999999999999</v>
      </c>
      <c r="I1802" s="2">
        <f>'Moving Avg'!H1802</f>
        <v>33.207350000000005</v>
      </c>
      <c r="J1802" s="6" t="str">
        <f>OBV!F1802</f>
        <v>BULLISH</v>
      </c>
      <c r="K1802" s="6" t="str">
        <f>OBV!G1802</f>
        <v>NEUTRAL</v>
      </c>
      <c r="L1802" s="6" t="str">
        <f>OBV!H1802</f>
        <v>BULLISH DIVERGENCE</v>
      </c>
      <c r="M1802" s="8">
        <f t="shared" si="280"/>
        <v>25</v>
      </c>
      <c r="N1802" s="8">
        <f t="shared" si="281"/>
        <v>100</v>
      </c>
      <c r="O1802" s="8">
        <f t="shared" si="282"/>
        <v>50</v>
      </c>
      <c r="P1802" s="8">
        <f t="shared" si="283"/>
        <v>66.5</v>
      </c>
      <c r="Q1802" s="9">
        <f t="shared" si="284"/>
        <v>61.225000000000001</v>
      </c>
      <c r="R1802" s="9">
        <f t="shared" si="285"/>
        <v>59.125</v>
      </c>
      <c r="S1802" s="9">
        <f t="shared" si="286"/>
        <v>61.174999999999997</v>
      </c>
      <c r="T1802" s="9">
        <f t="shared" si="287"/>
        <v>60.375</v>
      </c>
      <c r="U1802" s="8">
        <f t="shared" si="288"/>
        <v>60.508333333333326</v>
      </c>
      <c r="V1802" s="8">
        <f t="shared" si="289"/>
        <v>60.474999999999994</v>
      </c>
    </row>
    <row r="1803" spans="1:22" ht="13.5" x14ac:dyDescent="0.25">
      <c r="A1803" s="3">
        <f>RSI!A1803</f>
        <v>44930</v>
      </c>
      <c r="B1803" s="2">
        <f>RSI!B1803</f>
        <v>35</v>
      </c>
      <c r="C1803" s="2">
        <f>RSI!I1803</f>
        <v>55.185991305445839</v>
      </c>
      <c r="D1803" s="2">
        <f>MACD!E1803</f>
        <v>4.9744374864935992E-2</v>
      </c>
      <c r="E1803" s="2">
        <f>MACD!F1803</f>
        <v>-1.7624880268517953E-2</v>
      </c>
      <c r="F1803" s="2">
        <f>'Moving Avg'!D1803</f>
        <v>34.905999999999999</v>
      </c>
      <c r="G1803" s="2">
        <f>'Moving Avg'!F1803</f>
        <v>34.6905</v>
      </c>
      <c r="H1803" s="2">
        <f>'Moving Avg'!G1803</f>
        <v>32.335999999999999</v>
      </c>
      <c r="I1803" s="2">
        <f>'Moving Avg'!H1803</f>
        <v>33.19165000000001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  <c r="M1803" s="8">
        <f t="shared" si="280"/>
        <v>25</v>
      </c>
      <c r="N1803" s="8">
        <f t="shared" si="281"/>
        <v>0</v>
      </c>
      <c r="O1803" s="8">
        <f t="shared" si="282"/>
        <v>50</v>
      </c>
      <c r="P1803" s="8">
        <f t="shared" si="283"/>
        <v>66.5</v>
      </c>
      <c r="Q1803" s="9">
        <f t="shared" si="284"/>
        <v>26.225000000000001</v>
      </c>
      <c r="R1803" s="9">
        <f t="shared" si="285"/>
        <v>39.125</v>
      </c>
      <c r="S1803" s="9">
        <f t="shared" si="286"/>
        <v>46.174999999999997</v>
      </c>
      <c r="T1803" s="9">
        <f t="shared" si="287"/>
        <v>35.375</v>
      </c>
      <c r="U1803" s="8">
        <f t="shared" si="288"/>
        <v>37.174999999999997</v>
      </c>
      <c r="V1803" s="8">
        <f t="shared" si="289"/>
        <v>36.724999999999994</v>
      </c>
    </row>
    <row r="1804" spans="1:22" ht="13.5" x14ac:dyDescent="0.25">
      <c r="A1804" s="3">
        <f>RSI!A1804</f>
        <v>44931</v>
      </c>
      <c r="B1804" s="2">
        <f>RSI!B1804</f>
        <v>35</v>
      </c>
      <c r="C1804" s="2">
        <f>RSI!I1804</f>
        <v>55.185991305445839</v>
      </c>
      <c r="D1804" s="2">
        <f>MACD!E1804</f>
        <v>-8.405935112713081E-2</v>
      </c>
      <c r="E1804" s="2">
        <f>MACD!F1804</f>
        <v>-3.0911774440240528E-2</v>
      </c>
      <c r="F1804" s="2">
        <f>'Moving Avg'!D1804</f>
        <v>35.106000000000002</v>
      </c>
      <c r="G1804" s="2">
        <f>'Moving Avg'!F1804</f>
        <v>34.745499999999993</v>
      </c>
      <c r="H1804" s="2">
        <f>'Moving Avg'!G1804</f>
        <v>32.445999999999998</v>
      </c>
      <c r="I1804" s="2">
        <f>'Moving Avg'!H1804</f>
        <v>33.175950000000014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  <c r="M1804" s="8">
        <f t="shared" si="280"/>
        <v>25</v>
      </c>
      <c r="N1804" s="8">
        <f t="shared" si="281"/>
        <v>100</v>
      </c>
      <c r="O1804" s="8">
        <f t="shared" si="282"/>
        <v>50</v>
      </c>
      <c r="P1804" s="8">
        <f t="shared" si="283"/>
        <v>83.5</v>
      </c>
      <c r="Q1804" s="9">
        <f t="shared" si="284"/>
        <v>63.774999999999999</v>
      </c>
      <c r="R1804" s="9">
        <f t="shared" si="285"/>
        <v>63.375</v>
      </c>
      <c r="S1804" s="9">
        <f t="shared" si="286"/>
        <v>68.825000000000003</v>
      </c>
      <c r="T1804" s="9">
        <f t="shared" si="287"/>
        <v>64.625</v>
      </c>
      <c r="U1804" s="8">
        <f t="shared" si="288"/>
        <v>65.325000000000003</v>
      </c>
      <c r="V1804" s="8">
        <f t="shared" si="289"/>
        <v>65.150000000000006</v>
      </c>
    </row>
    <row r="1805" spans="1:22" ht="13.5" x14ac:dyDescent="0.25">
      <c r="A1805" s="3">
        <f>RSI!A1805</f>
        <v>44932</v>
      </c>
      <c r="B1805" s="2">
        <f>RSI!B1805</f>
        <v>35</v>
      </c>
      <c r="C1805" s="2">
        <f>RSI!I1805</f>
        <v>55.185991305445832</v>
      </c>
      <c r="D1805" s="2">
        <f>MACD!E1805</f>
        <v>3.0243249319276799E-2</v>
      </c>
      <c r="E1805" s="2">
        <f>MACD!F1805</f>
        <v>-1.8680769688337061E-2</v>
      </c>
      <c r="F1805" s="2">
        <f>'Moving Avg'!D1805</f>
        <v>35</v>
      </c>
      <c r="G1805" s="2">
        <f>'Moving Avg'!F1805</f>
        <v>34.820499999999996</v>
      </c>
      <c r="H1805" s="2">
        <f>'Moving Avg'!G1805</f>
        <v>32.555999999999997</v>
      </c>
      <c r="I1805" s="2">
        <f>'Moving Avg'!H1805</f>
        <v>33.160250000000012</v>
      </c>
      <c r="J1805" s="6" t="str">
        <f>OBV!F1805</f>
        <v>BEARISH</v>
      </c>
      <c r="K1805" s="6" t="str">
        <f>OBV!G1805</f>
        <v>NEUTRAL</v>
      </c>
      <c r="L1805" s="6" t="str">
        <f>OBV!H1805</f>
        <v>CONFIRMED BEARISH</v>
      </c>
      <c r="M1805" s="8">
        <f t="shared" si="280"/>
        <v>25</v>
      </c>
      <c r="N1805" s="8">
        <f t="shared" si="281"/>
        <v>0</v>
      </c>
      <c r="O1805" s="8">
        <f t="shared" si="282"/>
        <v>50</v>
      </c>
      <c r="P1805" s="8">
        <f t="shared" si="283"/>
        <v>16.5</v>
      </c>
      <c r="Q1805" s="9">
        <f t="shared" si="284"/>
        <v>18.725000000000001</v>
      </c>
      <c r="R1805" s="9">
        <f t="shared" si="285"/>
        <v>26.625</v>
      </c>
      <c r="S1805" s="9">
        <f t="shared" si="286"/>
        <v>23.675000000000001</v>
      </c>
      <c r="T1805" s="9">
        <f t="shared" si="287"/>
        <v>22.875</v>
      </c>
      <c r="U1805" s="8">
        <f t="shared" si="288"/>
        <v>23.008333333333336</v>
      </c>
      <c r="V1805" s="8">
        <f t="shared" si="289"/>
        <v>22.975000000000001</v>
      </c>
    </row>
    <row r="1806" spans="1:22" ht="13.5" x14ac:dyDescent="0.25">
      <c r="A1806" s="3">
        <f>RSI!A1806</f>
        <v>44935</v>
      </c>
      <c r="B1806" s="2">
        <f>RSI!B1806</f>
        <v>35</v>
      </c>
      <c r="C1806" s="2">
        <f>RSI!I1806</f>
        <v>55.185991305445832</v>
      </c>
      <c r="D1806" s="2">
        <f>MACD!E1806</f>
        <v>0.14252883942037897</v>
      </c>
      <c r="E1806" s="2">
        <f>MACD!F1806</f>
        <v>1.3561152133406147E-2</v>
      </c>
      <c r="F1806" s="2">
        <f>'Moving Avg'!D1806</f>
        <v>35</v>
      </c>
      <c r="G1806" s="2">
        <f>'Moving Avg'!F1806</f>
        <v>34.820499999999996</v>
      </c>
      <c r="H1806" s="2">
        <f>'Moving Avg'!G1806</f>
        <v>32.665999999999997</v>
      </c>
      <c r="I1806" s="2">
        <f>'Moving Avg'!H1806</f>
        <v>33.14455000000001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25</v>
      </c>
      <c r="N1806" s="8">
        <f t="shared" si="281"/>
        <v>0</v>
      </c>
      <c r="O1806" s="8">
        <f t="shared" si="282"/>
        <v>50</v>
      </c>
      <c r="P1806" s="8">
        <f t="shared" si="283"/>
        <v>33</v>
      </c>
      <c r="Q1806" s="9">
        <f t="shared" si="284"/>
        <v>21.2</v>
      </c>
      <c r="R1806" s="9">
        <f t="shared" si="285"/>
        <v>30.75</v>
      </c>
      <c r="S1806" s="9">
        <f t="shared" si="286"/>
        <v>31.1</v>
      </c>
      <c r="T1806" s="9">
        <f t="shared" si="287"/>
        <v>27</v>
      </c>
      <c r="U1806" s="8">
        <f t="shared" si="288"/>
        <v>27.683333333333337</v>
      </c>
      <c r="V1806" s="8">
        <f t="shared" si="289"/>
        <v>27.512500000000003</v>
      </c>
    </row>
    <row r="1807" spans="1:22" ht="13.5" x14ac:dyDescent="0.25">
      <c r="A1807" s="3">
        <f>RSI!A1807</f>
        <v>44936</v>
      </c>
      <c r="B1807" s="2">
        <f>RSI!B1807</f>
        <v>34</v>
      </c>
      <c r="C1807" s="2">
        <f>RSI!I1807</f>
        <v>47.98203002133841</v>
      </c>
      <c r="D1807" s="2">
        <f>MACD!E1807</f>
        <v>0.30751009845205601</v>
      </c>
      <c r="E1807" s="2">
        <f>MACD!F1807</f>
        <v>7.2350941397136131E-2</v>
      </c>
      <c r="F1807" s="2">
        <f>'Moving Avg'!D1807</f>
        <v>34.799999999999997</v>
      </c>
      <c r="G1807" s="2">
        <f>'Moving Avg'!F1807</f>
        <v>34.745999999999995</v>
      </c>
      <c r="H1807" s="2">
        <f>'Moving Avg'!G1807</f>
        <v>32.756</v>
      </c>
      <c r="I1807" s="2">
        <f>'Moving Avg'!H1807</f>
        <v>33.123850000000012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  <c r="M1807" s="8">
        <f t="shared" si="280"/>
        <v>25</v>
      </c>
      <c r="N1807" s="8">
        <f t="shared" si="281"/>
        <v>0</v>
      </c>
      <c r="O1807" s="8">
        <f t="shared" si="282"/>
        <v>50</v>
      </c>
      <c r="P1807" s="8">
        <f t="shared" si="283"/>
        <v>16.5</v>
      </c>
      <c r="Q1807" s="9">
        <f t="shared" si="284"/>
        <v>18.725000000000001</v>
      </c>
      <c r="R1807" s="9">
        <f t="shared" si="285"/>
        <v>26.625</v>
      </c>
      <c r="S1807" s="9">
        <f t="shared" si="286"/>
        <v>23.675000000000001</v>
      </c>
      <c r="T1807" s="9">
        <f t="shared" si="287"/>
        <v>22.875</v>
      </c>
      <c r="U1807" s="8">
        <f t="shared" si="288"/>
        <v>23.008333333333336</v>
      </c>
      <c r="V1807" s="8">
        <f t="shared" si="289"/>
        <v>22.975000000000001</v>
      </c>
    </row>
    <row r="1808" spans="1:22" ht="13.5" x14ac:dyDescent="0.25">
      <c r="A1808" s="3">
        <f>RSI!A1808</f>
        <v>44937</v>
      </c>
      <c r="B1808" s="2">
        <f>RSI!B1808</f>
        <v>34</v>
      </c>
      <c r="C1808" s="2">
        <f>RSI!I1808</f>
        <v>47.98203002133841</v>
      </c>
      <c r="D1808" s="2">
        <f>MACD!E1808</f>
        <v>0.44921894699879772</v>
      </c>
      <c r="E1808" s="2">
        <f>MACD!F1808</f>
        <v>0.14772454251746847</v>
      </c>
      <c r="F1808" s="2">
        <f>'Moving Avg'!D1808</f>
        <v>34.6</v>
      </c>
      <c r="G1808" s="2">
        <f>'Moving Avg'!F1808</f>
        <v>34.750999999999998</v>
      </c>
      <c r="H1808" s="2">
        <f>'Moving Avg'!G1808</f>
        <v>32.845999999999997</v>
      </c>
      <c r="I1808" s="2">
        <f>'Moving Avg'!H1808</f>
        <v>33.103150000000021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  <c r="M1808" s="8">
        <f t="shared" si="280"/>
        <v>25</v>
      </c>
      <c r="N1808" s="8">
        <f t="shared" si="281"/>
        <v>0</v>
      </c>
      <c r="O1808" s="8">
        <f t="shared" si="282"/>
        <v>50</v>
      </c>
      <c r="P1808" s="8">
        <f t="shared" si="283"/>
        <v>16.5</v>
      </c>
      <c r="Q1808" s="9">
        <f t="shared" si="284"/>
        <v>18.725000000000001</v>
      </c>
      <c r="R1808" s="9">
        <f t="shared" si="285"/>
        <v>26.625</v>
      </c>
      <c r="S1808" s="9">
        <f t="shared" si="286"/>
        <v>23.675000000000001</v>
      </c>
      <c r="T1808" s="9">
        <f t="shared" si="287"/>
        <v>22.875</v>
      </c>
      <c r="U1808" s="8">
        <f t="shared" si="288"/>
        <v>23.008333333333336</v>
      </c>
      <c r="V1808" s="8">
        <f t="shared" si="289"/>
        <v>22.975000000000001</v>
      </c>
    </row>
    <row r="1809" spans="1:22" ht="13.5" x14ac:dyDescent="0.25">
      <c r="A1809" s="3">
        <f>RSI!A1809</f>
        <v>44938</v>
      </c>
      <c r="B1809" s="2">
        <f>RSI!B1809</f>
        <v>34</v>
      </c>
      <c r="C1809" s="2">
        <f>RSI!I1809</f>
        <v>47.98203002133841</v>
      </c>
      <c r="D1809" s="2">
        <f>MACD!E1809</f>
        <v>0.35569489446990588</v>
      </c>
      <c r="E1809" s="2">
        <f>MACD!F1809</f>
        <v>0.18931861290795596</v>
      </c>
      <c r="F1809" s="2">
        <f>'Moving Avg'!D1809</f>
        <v>34.4</v>
      </c>
      <c r="G1809" s="2">
        <f>'Moving Avg'!F1809</f>
        <v>34.68</v>
      </c>
      <c r="H1809" s="2">
        <f>'Moving Avg'!G1809</f>
        <v>32.936000000000007</v>
      </c>
      <c r="I1809" s="2">
        <f>'Moving Avg'!H1809</f>
        <v>33.082450000000016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  <c r="M1809" s="8">
        <f t="shared" si="280"/>
        <v>25</v>
      </c>
      <c r="N1809" s="8">
        <f t="shared" si="281"/>
        <v>0</v>
      </c>
      <c r="O1809" s="8">
        <f t="shared" si="282"/>
        <v>50</v>
      </c>
      <c r="P1809" s="8">
        <f t="shared" si="283"/>
        <v>16.5</v>
      </c>
      <c r="Q1809" s="9">
        <f t="shared" si="284"/>
        <v>18.725000000000001</v>
      </c>
      <c r="R1809" s="9">
        <f t="shared" si="285"/>
        <v>26.625</v>
      </c>
      <c r="S1809" s="9">
        <f t="shared" si="286"/>
        <v>23.675000000000001</v>
      </c>
      <c r="T1809" s="9">
        <f t="shared" si="287"/>
        <v>22.875</v>
      </c>
      <c r="U1809" s="8">
        <f t="shared" si="288"/>
        <v>23.008333333333336</v>
      </c>
      <c r="V1809" s="8">
        <f t="shared" si="289"/>
        <v>22.975000000000001</v>
      </c>
    </row>
    <row r="1810" spans="1:22" ht="13.5" x14ac:dyDescent="0.25">
      <c r="A1810" s="3">
        <f>RSI!A1810</f>
        <v>44939</v>
      </c>
      <c r="B1810" s="2">
        <f>RSI!B1810</f>
        <v>34</v>
      </c>
      <c r="C1810" s="2">
        <f>RSI!I1810</f>
        <v>47.98203002133841</v>
      </c>
      <c r="D1810" s="2">
        <f>MACD!E1810</f>
        <v>0.51375217645473015</v>
      </c>
      <c r="E1810" s="2">
        <f>MACD!F1810</f>
        <v>0.2542053256173108</v>
      </c>
      <c r="F1810" s="2">
        <f>'Moving Avg'!D1810</f>
        <v>34.200000000000003</v>
      </c>
      <c r="G1810" s="2">
        <f>'Moving Avg'!F1810</f>
        <v>34.688499999999998</v>
      </c>
      <c r="H1810" s="2">
        <f>'Moving Avg'!G1810</f>
        <v>33.026000000000003</v>
      </c>
      <c r="I1810" s="2">
        <f>'Moving Avg'!H1810</f>
        <v>33.06995000000002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  <c r="M1810" s="8">
        <f t="shared" si="280"/>
        <v>25</v>
      </c>
      <c r="N1810" s="8">
        <f t="shared" si="281"/>
        <v>0</v>
      </c>
      <c r="O1810" s="8">
        <f t="shared" si="282"/>
        <v>50</v>
      </c>
      <c r="P1810" s="8">
        <f t="shared" si="283"/>
        <v>16.5</v>
      </c>
      <c r="Q1810" s="9">
        <f t="shared" si="284"/>
        <v>18.725000000000001</v>
      </c>
      <c r="R1810" s="9">
        <f t="shared" si="285"/>
        <v>26.625</v>
      </c>
      <c r="S1810" s="9">
        <f t="shared" si="286"/>
        <v>23.675000000000001</v>
      </c>
      <c r="T1810" s="9">
        <f t="shared" si="287"/>
        <v>22.875</v>
      </c>
      <c r="U1810" s="8">
        <f t="shared" si="288"/>
        <v>23.008333333333336</v>
      </c>
      <c r="V1810" s="8">
        <f t="shared" si="289"/>
        <v>22.975000000000001</v>
      </c>
    </row>
    <row r="1811" spans="1:22" ht="13.5" x14ac:dyDescent="0.25">
      <c r="A1811" s="3">
        <f>RSI!A1811</f>
        <v>44942</v>
      </c>
      <c r="B1811" s="2">
        <f>RSI!B1811</f>
        <v>34</v>
      </c>
      <c r="C1811" s="2">
        <f>RSI!I1811</f>
        <v>47.982030021338403</v>
      </c>
      <c r="D1811" s="2">
        <f>MACD!E1811</f>
        <v>0.56762893953168003</v>
      </c>
      <c r="E1811" s="2">
        <f>MACD!F1811</f>
        <v>0.31689004840018464</v>
      </c>
      <c r="F1811" s="2">
        <f>'Moving Avg'!D1811</f>
        <v>34</v>
      </c>
      <c r="G1811" s="2">
        <f>'Moving Avg'!F1811</f>
        <v>34.697000000000003</v>
      </c>
      <c r="H1811" s="2">
        <f>'Moving Avg'!G1811</f>
        <v>33.116000000000007</v>
      </c>
      <c r="I1811" s="2">
        <f>'Moving Avg'!H1811</f>
        <v>33.057450000000017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  <c r="M1811" s="8">
        <f t="shared" si="280"/>
        <v>25</v>
      </c>
      <c r="N1811" s="8">
        <f t="shared" si="281"/>
        <v>0</v>
      </c>
      <c r="O1811" s="8">
        <f t="shared" si="282"/>
        <v>50</v>
      </c>
      <c r="P1811" s="8">
        <f t="shared" si="283"/>
        <v>16.5</v>
      </c>
      <c r="Q1811" s="9">
        <f t="shared" si="284"/>
        <v>18.725000000000001</v>
      </c>
      <c r="R1811" s="9">
        <f t="shared" si="285"/>
        <v>26.625</v>
      </c>
      <c r="S1811" s="9">
        <f t="shared" si="286"/>
        <v>23.675000000000001</v>
      </c>
      <c r="T1811" s="9">
        <f t="shared" si="287"/>
        <v>22.875</v>
      </c>
      <c r="U1811" s="8">
        <f t="shared" si="288"/>
        <v>23.008333333333336</v>
      </c>
      <c r="V1811" s="8">
        <f t="shared" si="289"/>
        <v>22.975000000000001</v>
      </c>
    </row>
    <row r="1812" spans="1:22" ht="13.5" x14ac:dyDescent="0.25">
      <c r="A1812" s="3">
        <f>RSI!A1812</f>
        <v>44943</v>
      </c>
      <c r="B1812" s="2">
        <f>RSI!B1812</f>
        <v>34</v>
      </c>
      <c r="C1812" s="2">
        <f>RSI!I1812</f>
        <v>47.982030021338396</v>
      </c>
      <c r="D1812" s="2">
        <f>MACD!E1812</f>
        <v>0.61476738422692989</v>
      </c>
      <c r="E1812" s="2">
        <f>MACD!F1812</f>
        <v>0.3764655155655337</v>
      </c>
      <c r="F1812" s="2">
        <f>'Moving Avg'!D1812</f>
        <v>34</v>
      </c>
      <c r="G1812" s="2">
        <f>'Moving Avg'!F1812</f>
        <v>34.705500000000001</v>
      </c>
      <c r="H1812" s="2">
        <f>'Moving Avg'!G1812</f>
        <v>33.20600000000001</v>
      </c>
      <c r="I1812" s="2">
        <f>'Moving Avg'!H1812</f>
        <v>33.044950000000014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25</v>
      </c>
      <c r="N1812" s="8">
        <f t="shared" si="281"/>
        <v>0</v>
      </c>
      <c r="O1812" s="8">
        <f t="shared" si="282"/>
        <v>50</v>
      </c>
      <c r="P1812" s="8">
        <f t="shared" si="283"/>
        <v>33</v>
      </c>
      <c r="Q1812" s="9">
        <f t="shared" si="284"/>
        <v>21.2</v>
      </c>
      <c r="R1812" s="9">
        <f t="shared" si="285"/>
        <v>30.75</v>
      </c>
      <c r="S1812" s="9">
        <f t="shared" si="286"/>
        <v>31.1</v>
      </c>
      <c r="T1812" s="9">
        <f t="shared" si="287"/>
        <v>27</v>
      </c>
      <c r="U1812" s="8">
        <f t="shared" si="288"/>
        <v>27.683333333333337</v>
      </c>
      <c r="V1812" s="8">
        <f t="shared" si="289"/>
        <v>27.512500000000003</v>
      </c>
    </row>
    <row r="1813" spans="1:22" ht="13.5" x14ac:dyDescent="0.25">
      <c r="A1813" s="3">
        <f>RSI!A1813</f>
        <v>44944</v>
      </c>
      <c r="B1813" s="2">
        <f>RSI!B1813</f>
        <v>34</v>
      </c>
      <c r="C1813" s="2">
        <f>RSI!I1813</f>
        <v>47.98203002133841</v>
      </c>
      <c r="D1813" s="2">
        <f>MACD!E1813</f>
        <v>0.65608932939583298</v>
      </c>
      <c r="E1813" s="2">
        <f>MACD!F1813</f>
        <v>0.4323902783315936</v>
      </c>
      <c r="F1813" s="2">
        <f>'Moving Avg'!D1813</f>
        <v>34</v>
      </c>
      <c r="G1813" s="2">
        <f>'Moving Avg'!F1813</f>
        <v>34.637999999999998</v>
      </c>
      <c r="H1813" s="2">
        <f>'Moving Avg'!G1813</f>
        <v>33.296000000000006</v>
      </c>
      <c r="I1813" s="2">
        <f>'Moving Avg'!H1813</f>
        <v>33.032450000000019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25</v>
      </c>
      <c r="N1813" s="8">
        <f t="shared" si="281"/>
        <v>0</v>
      </c>
      <c r="O1813" s="8">
        <f t="shared" si="282"/>
        <v>50</v>
      </c>
      <c r="P1813" s="8">
        <f t="shared" si="283"/>
        <v>33</v>
      </c>
      <c r="Q1813" s="9">
        <f t="shared" si="284"/>
        <v>21.2</v>
      </c>
      <c r="R1813" s="9">
        <f t="shared" si="285"/>
        <v>30.75</v>
      </c>
      <c r="S1813" s="9">
        <f t="shared" si="286"/>
        <v>31.1</v>
      </c>
      <c r="T1813" s="9">
        <f t="shared" si="287"/>
        <v>27</v>
      </c>
      <c r="U1813" s="8">
        <f t="shared" si="288"/>
        <v>27.683333333333337</v>
      </c>
      <c r="V1813" s="8">
        <f t="shared" si="289"/>
        <v>27.512500000000003</v>
      </c>
    </row>
    <row r="1814" spans="1:22" ht="13.5" x14ac:dyDescent="0.25">
      <c r="A1814" s="3">
        <f>RSI!A1814</f>
        <v>44945</v>
      </c>
      <c r="B1814" s="2">
        <f>RSI!B1814</f>
        <v>34</v>
      </c>
      <c r="C1814" s="2">
        <f>RSI!I1814</f>
        <v>47.98203002133841</v>
      </c>
      <c r="D1814" s="2">
        <f>MACD!E1814</f>
        <v>0.69238328268320259</v>
      </c>
      <c r="E1814" s="2">
        <f>MACD!F1814</f>
        <v>0.48438887920191542</v>
      </c>
      <c r="F1814" s="2">
        <f>'Moving Avg'!D1814</f>
        <v>34</v>
      </c>
      <c r="G1814" s="2">
        <f>'Moving Avg'!F1814</f>
        <v>34.65</v>
      </c>
      <c r="H1814" s="2">
        <f>'Moving Avg'!G1814</f>
        <v>33.405800000000006</v>
      </c>
      <c r="I1814" s="2">
        <f>'Moving Avg'!H1814</f>
        <v>33.019950000000016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  <c r="M1814" s="8">
        <f t="shared" si="280"/>
        <v>25</v>
      </c>
      <c r="N1814" s="8">
        <f t="shared" si="281"/>
        <v>0</v>
      </c>
      <c r="O1814" s="8">
        <f t="shared" si="282"/>
        <v>50</v>
      </c>
      <c r="P1814" s="8">
        <f t="shared" si="283"/>
        <v>33</v>
      </c>
      <c r="Q1814" s="9">
        <f t="shared" si="284"/>
        <v>21.2</v>
      </c>
      <c r="R1814" s="9">
        <f t="shared" si="285"/>
        <v>30.75</v>
      </c>
      <c r="S1814" s="9">
        <f t="shared" si="286"/>
        <v>31.1</v>
      </c>
      <c r="T1814" s="9">
        <f t="shared" si="287"/>
        <v>27</v>
      </c>
      <c r="U1814" s="8">
        <f t="shared" si="288"/>
        <v>27.683333333333337</v>
      </c>
      <c r="V1814" s="8">
        <f t="shared" si="289"/>
        <v>27.512500000000003</v>
      </c>
    </row>
    <row r="1815" spans="1:22" ht="13.5" x14ac:dyDescent="0.25">
      <c r="A1815" s="3">
        <f>RSI!A1815</f>
        <v>44946</v>
      </c>
      <c r="B1815" s="2">
        <f>RSI!B1815</f>
        <v>34</v>
      </c>
      <c r="C1815" s="2">
        <f>RSI!I1815</f>
        <v>47.98203002133841</v>
      </c>
      <c r="D1815" s="2">
        <f>MACD!E1815</f>
        <v>0.72432431978660361</v>
      </c>
      <c r="E1815" s="2">
        <f>MACD!F1815</f>
        <v>0.53237596731885306</v>
      </c>
      <c r="F1815" s="2">
        <f>'Moving Avg'!D1815</f>
        <v>34</v>
      </c>
      <c r="G1815" s="2">
        <f>'Moving Avg'!F1815</f>
        <v>34.586500000000001</v>
      </c>
      <c r="H1815" s="2">
        <f>'Moving Avg'!G1815</f>
        <v>33.515600000000006</v>
      </c>
      <c r="I1815" s="2">
        <f>'Moving Avg'!H1815</f>
        <v>33.00745000000002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25</v>
      </c>
      <c r="N1815" s="8">
        <f t="shared" si="281"/>
        <v>0</v>
      </c>
      <c r="O1815" s="8">
        <f t="shared" si="282"/>
        <v>50</v>
      </c>
      <c r="P1815" s="8">
        <f t="shared" si="283"/>
        <v>33</v>
      </c>
      <c r="Q1815" s="9">
        <f t="shared" si="284"/>
        <v>21.2</v>
      </c>
      <c r="R1815" s="9">
        <f t="shared" si="285"/>
        <v>30.75</v>
      </c>
      <c r="S1815" s="9">
        <f t="shared" si="286"/>
        <v>31.1</v>
      </c>
      <c r="T1815" s="9">
        <f t="shared" si="287"/>
        <v>27</v>
      </c>
      <c r="U1815" s="8">
        <f t="shared" si="288"/>
        <v>27.683333333333337</v>
      </c>
      <c r="V1815" s="8">
        <f t="shared" si="289"/>
        <v>27.512500000000003</v>
      </c>
    </row>
    <row r="1816" spans="1:22" ht="13.5" x14ac:dyDescent="0.25">
      <c r="A1816" s="3">
        <f>RSI!A1816</f>
        <v>44949</v>
      </c>
      <c r="B1816" s="2">
        <f>RSI!B1816</f>
        <v>34</v>
      </c>
      <c r="C1816" s="2">
        <f>RSI!I1816</f>
        <v>47.98203002133841</v>
      </c>
      <c r="D1816" s="2">
        <f>MACD!E1816</f>
        <v>0.7524909520495342</v>
      </c>
      <c r="E1816" s="2">
        <f>MACD!F1816</f>
        <v>0.57639896426498938</v>
      </c>
      <c r="F1816" s="2">
        <f>'Moving Avg'!D1816</f>
        <v>34</v>
      </c>
      <c r="G1816" s="2">
        <f>'Moving Avg'!F1816</f>
        <v>34.516499999999994</v>
      </c>
      <c r="H1816" s="2">
        <f>'Moving Avg'!G1816</f>
        <v>33.625400000000006</v>
      </c>
      <c r="I1816" s="2">
        <f>'Moving Avg'!H1816</f>
        <v>32.994950000000017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25</v>
      </c>
      <c r="N1816" s="8">
        <f t="shared" si="281"/>
        <v>0</v>
      </c>
      <c r="O1816" s="8">
        <f t="shared" si="282"/>
        <v>50</v>
      </c>
      <c r="P1816" s="8">
        <f t="shared" si="283"/>
        <v>33</v>
      </c>
      <c r="Q1816" s="9">
        <f t="shared" si="284"/>
        <v>21.2</v>
      </c>
      <c r="R1816" s="9">
        <f t="shared" si="285"/>
        <v>30.75</v>
      </c>
      <c r="S1816" s="9">
        <f t="shared" si="286"/>
        <v>31.1</v>
      </c>
      <c r="T1816" s="9">
        <f t="shared" si="287"/>
        <v>27</v>
      </c>
      <c r="U1816" s="8">
        <f t="shared" si="288"/>
        <v>27.683333333333337</v>
      </c>
      <c r="V1816" s="8">
        <f t="shared" si="289"/>
        <v>27.512500000000003</v>
      </c>
    </row>
    <row r="1817" spans="1:22" ht="13.5" x14ac:dyDescent="0.25">
      <c r="A1817" s="3">
        <f>RSI!A1817</f>
        <v>44950</v>
      </c>
      <c r="B1817" s="2">
        <f>RSI!B1817</f>
        <v>34</v>
      </c>
      <c r="C1817" s="2">
        <f>RSI!I1817</f>
        <v>47.98203002133841</v>
      </c>
      <c r="D1817" s="2">
        <f>MACD!E1817</f>
        <v>0.62353328841452083</v>
      </c>
      <c r="E1817" s="2">
        <f>MACD!F1817</f>
        <v>0.58582582909489567</v>
      </c>
      <c r="F1817" s="2">
        <f>'Moving Avg'!D1817</f>
        <v>34</v>
      </c>
      <c r="G1817" s="2">
        <f>'Moving Avg'!F1817</f>
        <v>34.4465</v>
      </c>
      <c r="H1817" s="2">
        <f>'Moving Avg'!G1817</f>
        <v>33.735199999999999</v>
      </c>
      <c r="I1817" s="2">
        <f>'Moving Avg'!H1817</f>
        <v>32.982450000000014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25</v>
      </c>
      <c r="N1817" s="8">
        <f t="shared" si="281"/>
        <v>0</v>
      </c>
      <c r="O1817" s="8">
        <f t="shared" si="282"/>
        <v>50</v>
      </c>
      <c r="P1817" s="8">
        <f t="shared" si="283"/>
        <v>33</v>
      </c>
      <c r="Q1817" s="9">
        <f t="shared" si="284"/>
        <v>21.2</v>
      </c>
      <c r="R1817" s="9">
        <f t="shared" si="285"/>
        <v>30.75</v>
      </c>
      <c r="S1817" s="9">
        <f t="shared" si="286"/>
        <v>31.1</v>
      </c>
      <c r="T1817" s="9">
        <f t="shared" si="287"/>
        <v>27</v>
      </c>
      <c r="U1817" s="8">
        <f t="shared" si="288"/>
        <v>27.683333333333337</v>
      </c>
      <c r="V1817" s="8">
        <f t="shared" si="289"/>
        <v>27.512500000000003</v>
      </c>
    </row>
    <row r="1818" spans="1:22" ht="13.5" x14ac:dyDescent="0.25">
      <c r="A1818" s="3">
        <f>RSI!A1818</f>
        <v>44951</v>
      </c>
      <c r="B1818" s="2">
        <f>RSI!B1818</f>
        <v>34</v>
      </c>
      <c r="C1818" s="2">
        <f>RSI!I1818</f>
        <v>47.98203002133841</v>
      </c>
      <c r="D1818" s="2">
        <f>MACD!E1818</f>
        <v>0.51539228940229975</v>
      </c>
      <c r="E1818" s="2">
        <f>MACD!F1818</f>
        <v>0.57173912115637648</v>
      </c>
      <c r="F1818" s="2">
        <f>'Moving Avg'!D1818</f>
        <v>34</v>
      </c>
      <c r="G1818" s="2">
        <f>'Moving Avg'!F1818</f>
        <v>34.3765</v>
      </c>
      <c r="H1818" s="2">
        <f>'Moving Avg'!G1818</f>
        <v>33.844999999999999</v>
      </c>
      <c r="I1818" s="2">
        <f>'Moving Avg'!H1818</f>
        <v>32.969950000000019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25</v>
      </c>
      <c r="N1818" s="8">
        <f t="shared" si="281"/>
        <v>100</v>
      </c>
      <c r="O1818" s="8">
        <f t="shared" si="282"/>
        <v>50</v>
      </c>
      <c r="P1818" s="8">
        <f t="shared" si="283"/>
        <v>33</v>
      </c>
      <c r="Q1818" s="9">
        <f t="shared" si="284"/>
        <v>56.2</v>
      </c>
      <c r="R1818" s="9">
        <f t="shared" si="285"/>
        <v>50.75</v>
      </c>
      <c r="S1818" s="9">
        <f t="shared" si="286"/>
        <v>46.1</v>
      </c>
      <c r="T1818" s="9">
        <f t="shared" si="287"/>
        <v>52</v>
      </c>
      <c r="U1818" s="8">
        <f t="shared" si="288"/>
        <v>51.016666666666673</v>
      </c>
      <c r="V1818" s="8">
        <f t="shared" si="289"/>
        <v>51.262500000000003</v>
      </c>
    </row>
    <row r="1819" spans="1:22" ht="13.5" x14ac:dyDescent="0.25">
      <c r="A1819" s="3">
        <f>RSI!A1819</f>
        <v>44952</v>
      </c>
      <c r="B1819" s="2">
        <f>RSI!B1819</f>
        <v>34</v>
      </c>
      <c r="C1819" s="2">
        <f>RSI!I1819</f>
        <v>47.98203002133841</v>
      </c>
      <c r="D1819" s="2">
        <f>MACD!E1819</f>
        <v>0.42479301907190603</v>
      </c>
      <c r="E1819" s="2">
        <f>MACD!F1819</f>
        <v>0.54234990073948242</v>
      </c>
      <c r="F1819" s="2">
        <f>'Moving Avg'!D1819</f>
        <v>34</v>
      </c>
      <c r="G1819" s="2">
        <f>'Moving Avg'!F1819</f>
        <v>34.3765</v>
      </c>
      <c r="H1819" s="2">
        <f>'Moving Avg'!G1819</f>
        <v>33.954799999999999</v>
      </c>
      <c r="I1819" s="2">
        <f>'Moving Avg'!H1819</f>
        <v>32.957450000000016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25</v>
      </c>
      <c r="N1819" s="8">
        <f t="shared" si="281"/>
        <v>100</v>
      </c>
      <c r="O1819" s="8">
        <f t="shared" si="282"/>
        <v>50</v>
      </c>
      <c r="P1819" s="8">
        <f t="shared" si="283"/>
        <v>33</v>
      </c>
      <c r="Q1819" s="9">
        <f t="shared" si="284"/>
        <v>56.2</v>
      </c>
      <c r="R1819" s="9">
        <f t="shared" si="285"/>
        <v>50.75</v>
      </c>
      <c r="S1819" s="9">
        <f t="shared" si="286"/>
        <v>46.1</v>
      </c>
      <c r="T1819" s="9">
        <f t="shared" si="287"/>
        <v>52</v>
      </c>
      <c r="U1819" s="8">
        <f t="shared" si="288"/>
        <v>51.016666666666673</v>
      </c>
      <c r="V1819" s="8">
        <f t="shared" si="289"/>
        <v>51.262500000000003</v>
      </c>
    </row>
    <row r="1820" spans="1:22" ht="13.5" x14ac:dyDescent="0.25">
      <c r="A1820" s="3">
        <f>RSI!A1820</f>
        <v>44953</v>
      </c>
      <c r="B1820" s="2">
        <f>RSI!B1820</f>
        <v>34</v>
      </c>
      <c r="C1820" s="2">
        <f>RSI!I1820</f>
        <v>47.98203002133841</v>
      </c>
      <c r="D1820" s="2">
        <f>MACD!E1820</f>
        <v>0.34896973868117698</v>
      </c>
      <c r="E1820" s="2">
        <f>MACD!F1820</f>
        <v>0.50367386832782135</v>
      </c>
      <c r="F1820" s="2">
        <f>'Moving Avg'!D1820</f>
        <v>34</v>
      </c>
      <c r="G1820" s="2">
        <f>'Moving Avg'!F1820</f>
        <v>34.299999999999997</v>
      </c>
      <c r="H1820" s="2">
        <f>'Moving Avg'!G1820</f>
        <v>34.064599999999999</v>
      </c>
      <c r="I1820" s="2">
        <f>'Moving Avg'!H1820</f>
        <v>32.947450000000018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25</v>
      </c>
      <c r="N1820" s="8">
        <f t="shared" si="281"/>
        <v>100</v>
      </c>
      <c r="O1820" s="8">
        <f t="shared" si="282"/>
        <v>50</v>
      </c>
      <c r="P1820" s="8">
        <f t="shared" si="283"/>
        <v>33</v>
      </c>
      <c r="Q1820" s="9">
        <f t="shared" si="284"/>
        <v>56.2</v>
      </c>
      <c r="R1820" s="9">
        <f t="shared" si="285"/>
        <v>50.75</v>
      </c>
      <c r="S1820" s="9">
        <f t="shared" si="286"/>
        <v>46.1</v>
      </c>
      <c r="T1820" s="9">
        <f t="shared" si="287"/>
        <v>52</v>
      </c>
      <c r="U1820" s="8">
        <f t="shared" si="288"/>
        <v>51.016666666666673</v>
      </c>
      <c r="V1820" s="8">
        <f t="shared" si="289"/>
        <v>51.262500000000003</v>
      </c>
    </row>
    <row r="1821" spans="1:22" ht="13.5" x14ac:dyDescent="0.25">
      <c r="A1821" s="3">
        <f>RSI!A1821</f>
        <v>44956</v>
      </c>
      <c r="B1821" s="2">
        <f>RSI!B1821</f>
        <v>34</v>
      </c>
      <c r="C1821" s="2">
        <f>RSI!I1821</f>
        <v>47.98203002133841</v>
      </c>
      <c r="D1821" s="2">
        <f>MACD!E1821</f>
        <v>0.28558717155247137</v>
      </c>
      <c r="E1821" s="2">
        <f>MACD!F1821</f>
        <v>0.46005652897275134</v>
      </c>
      <c r="F1821" s="2">
        <f>'Moving Avg'!D1821</f>
        <v>34</v>
      </c>
      <c r="G1821" s="2">
        <f>'Moving Avg'!F1821</f>
        <v>34.25</v>
      </c>
      <c r="H1821" s="2">
        <f>'Moving Avg'!G1821</f>
        <v>34.174399999999999</v>
      </c>
      <c r="I1821" s="2">
        <f>'Moving Avg'!H1821</f>
        <v>32.93745000000002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25</v>
      </c>
      <c r="N1821" s="8">
        <f t="shared" si="281"/>
        <v>100</v>
      </c>
      <c r="O1821" s="8">
        <f t="shared" si="282"/>
        <v>50</v>
      </c>
      <c r="P1821" s="8">
        <f t="shared" si="283"/>
        <v>33</v>
      </c>
      <c r="Q1821" s="9">
        <f t="shared" si="284"/>
        <v>56.2</v>
      </c>
      <c r="R1821" s="9">
        <f t="shared" si="285"/>
        <v>50.75</v>
      </c>
      <c r="S1821" s="9">
        <f t="shared" si="286"/>
        <v>46.1</v>
      </c>
      <c r="T1821" s="9">
        <f t="shared" si="287"/>
        <v>52</v>
      </c>
      <c r="U1821" s="8">
        <f t="shared" si="288"/>
        <v>51.016666666666673</v>
      </c>
      <c r="V1821" s="8">
        <f t="shared" si="289"/>
        <v>51.262500000000003</v>
      </c>
    </row>
    <row r="1822" spans="1:22" ht="13.5" x14ac:dyDescent="0.25">
      <c r="A1822" s="3">
        <f>RSI!A1822</f>
        <v>44957</v>
      </c>
      <c r="B1822" s="2">
        <f>RSI!B1822</f>
        <v>34</v>
      </c>
      <c r="C1822" s="2">
        <f>RSI!I1822</f>
        <v>47.98203002133841</v>
      </c>
      <c r="D1822" s="2">
        <f>MACD!E1822</f>
        <v>0.23267391045103381</v>
      </c>
      <c r="E1822" s="2">
        <f>MACD!F1822</f>
        <v>0.41458000526840788</v>
      </c>
      <c r="F1822" s="2">
        <f>'Moving Avg'!D1822</f>
        <v>34</v>
      </c>
      <c r="G1822" s="2">
        <f>'Moving Avg'!F1822</f>
        <v>34.200000000000003</v>
      </c>
      <c r="H1822" s="2">
        <f>'Moving Avg'!G1822</f>
        <v>34.258599999999994</v>
      </c>
      <c r="I1822" s="2">
        <f>'Moving Avg'!H1822</f>
        <v>32.927450000000015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25</v>
      </c>
      <c r="N1822" s="8">
        <f t="shared" si="281"/>
        <v>100</v>
      </c>
      <c r="O1822" s="8">
        <f t="shared" si="282"/>
        <v>50</v>
      </c>
      <c r="P1822" s="8">
        <f t="shared" si="283"/>
        <v>33</v>
      </c>
      <c r="Q1822" s="9">
        <f t="shared" si="284"/>
        <v>56.2</v>
      </c>
      <c r="R1822" s="9">
        <f t="shared" si="285"/>
        <v>50.75</v>
      </c>
      <c r="S1822" s="9">
        <f t="shared" si="286"/>
        <v>46.1</v>
      </c>
      <c r="T1822" s="9">
        <f t="shared" si="287"/>
        <v>52</v>
      </c>
      <c r="U1822" s="8">
        <f t="shared" si="288"/>
        <v>51.016666666666673</v>
      </c>
      <c r="V1822" s="8">
        <f t="shared" si="289"/>
        <v>51.262500000000003</v>
      </c>
    </row>
    <row r="1823" spans="1:22" ht="13.5" x14ac:dyDescent="0.25">
      <c r="A1823" s="3">
        <f>RSI!A1823</f>
        <v>44958</v>
      </c>
      <c r="B1823" s="2">
        <f>RSI!B1823</f>
        <v>34</v>
      </c>
      <c r="C1823" s="2">
        <f>RSI!I1823</f>
        <v>47.98203002133841</v>
      </c>
      <c r="D1823" s="2">
        <f>MACD!E1823</f>
        <v>0.18856609721827056</v>
      </c>
      <c r="E1823" s="2">
        <f>MACD!F1823</f>
        <v>0.36937722365838044</v>
      </c>
      <c r="F1823" s="2">
        <f>'Moving Avg'!D1823</f>
        <v>34</v>
      </c>
      <c r="G1823" s="2">
        <f>'Moving Avg'!F1823</f>
        <v>34.15</v>
      </c>
      <c r="H1823" s="2">
        <f>'Moving Avg'!G1823</f>
        <v>34.316000000000003</v>
      </c>
      <c r="I1823" s="2">
        <f>'Moving Avg'!H1823</f>
        <v>32.917450000000017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25</v>
      </c>
      <c r="N1823" s="8">
        <f t="shared" si="281"/>
        <v>100</v>
      </c>
      <c r="O1823" s="8">
        <f t="shared" si="282"/>
        <v>50</v>
      </c>
      <c r="P1823" s="8">
        <f t="shared" si="283"/>
        <v>33</v>
      </c>
      <c r="Q1823" s="9">
        <f t="shared" si="284"/>
        <v>56.2</v>
      </c>
      <c r="R1823" s="9">
        <f t="shared" si="285"/>
        <v>50.75</v>
      </c>
      <c r="S1823" s="9">
        <f t="shared" si="286"/>
        <v>46.1</v>
      </c>
      <c r="T1823" s="9">
        <f t="shared" si="287"/>
        <v>52</v>
      </c>
      <c r="U1823" s="8">
        <f t="shared" si="288"/>
        <v>51.016666666666673</v>
      </c>
      <c r="V1823" s="8">
        <f t="shared" si="289"/>
        <v>51.262500000000003</v>
      </c>
    </row>
    <row r="1824" spans="1:22" ht="13.5" x14ac:dyDescent="0.25">
      <c r="A1824" s="3">
        <f>RSI!A1824</f>
        <v>44959</v>
      </c>
      <c r="B1824" s="2">
        <f>RSI!B1824</f>
        <v>34</v>
      </c>
      <c r="C1824" s="2">
        <f>RSI!I1824</f>
        <v>47.982030021338424</v>
      </c>
      <c r="D1824" s="2">
        <f>MACD!E1824</f>
        <v>0.15185979229553226</v>
      </c>
      <c r="E1824" s="2">
        <f>MACD!F1824</f>
        <v>0.32587373738581082</v>
      </c>
      <c r="F1824" s="2">
        <f>'Moving Avg'!D1824</f>
        <v>34</v>
      </c>
      <c r="G1824" s="2">
        <f>'Moving Avg'!F1824</f>
        <v>34.1</v>
      </c>
      <c r="H1824" s="2">
        <f>'Moving Avg'!G1824</f>
        <v>34.345999999999997</v>
      </c>
      <c r="I1824" s="2">
        <f>'Moving Avg'!H1824</f>
        <v>32.907450000000019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  <c r="M1824" s="8">
        <f t="shared" si="280"/>
        <v>25</v>
      </c>
      <c r="N1824" s="8">
        <f t="shared" si="281"/>
        <v>100</v>
      </c>
      <c r="O1824" s="8">
        <f t="shared" si="282"/>
        <v>50</v>
      </c>
      <c r="P1824" s="8">
        <f t="shared" si="283"/>
        <v>33</v>
      </c>
      <c r="Q1824" s="9">
        <f t="shared" si="284"/>
        <v>56.2</v>
      </c>
      <c r="R1824" s="9">
        <f t="shared" si="285"/>
        <v>50.75</v>
      </c>
      <c r="S1824" s="9">
        <f t="shared" si="286"/>
        <v>46.1</v>
      </c>
      <c r="T1824" s="9">
        <f t="shared" si="287"/>
        <v>52</v>
      </c>
      <c r="U1824" s="8">
        <f t="shared" si="288"/>
        <v>51.016666666666673</v>
      </c>
      <c r="V1824" s="8">
        <f t="shared" si="289"/>
        <v>51.262500000000003</v>
      </c>
    </row>
    <row r="1825" spans="1:22" ht="13.5" x14ac:dyDescent="0.25">
      <c r="A1825" s="3">
        <f>RSI!A1825</f>
        <v>44960</v>
      </c>
      <c r="B1825" s="2">
        <f>RSI!B1825</f>
        <v>34</v>
      </c>
      <c r="C1825" s="2">
        <f>RSI!I1825</f>
        <v>47.982030021338424</v>
      </c>
      <c r="D1825" s="2">
        <f>MACD!E1825</f>
        <v>0.12137069536409228</v>
      </c>
      <c r="E1825" s="2">
        <f>MACD!F1825</f>
        <v>0.28497312898146709</v>
      </c>
      <c r="F1825" s="2">
        <f>'Moving Avg'!D1825</f>
        <v>34</v>
      </c>
      <c r="G1825" s="2">
        <f>'Moving Avg'!F1825</f>
        <v>34.049999999999997</v>
      </c>
      <c r="H1825" s="2">
        <f>'Moving Avg'!G1825</f>
        <v>34.356000000000002</v>
      </c>
      <c r="I1825" s="2">
        <f>'Moving Avg'!H1825</f>
        <v>32.905550000000019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  <c r="M1825" s="8">
        <f t="shared" si="280"/>
        <v>25</v>
      </c>
      <c r="N1825" s="8">
        <f t="shared" si="281"/>
        <v>100</v>
      </c>
      <c r="O1825" s="8">
        <f t="shared" si="282"/>
        <v>50</v>
      </c>
      <c r="P1825" s="8">
        <f t="shared" si="283"/>
        <v>33</v>
      </c>
      <c r="Q1825" s="9">
        <f t="shared" si="284"/>
        <v>56.2</v>
      </c>
      <c r="R1825" s="9">
        <f t="shared" si="285"/>
        <v>50.75</v>
      </c>
      <c r="S1825" s="9">
        <f t="shared" si="286"/>
        <v>46.1</v>
      </c>
      <c r="T1825" s="9">
        <f t="shared" si="287"/>
        <v>52</v>
      </c>
      <c r="U1825" s="8">
        <f t="shared" si="288"/>
        <v>51.016666666666673</v>
      </c>
      <c r="V1825" s="8">
        <f t="shared" si="289"/>
        <v>51.262500000000003</v>
      </c>
    </row>
    <row r="1826" spans="1:22" ht="13.5" x14ac:dyDescent="0.25">
      <c r="A1826" s="3">
        <f>RSI!A1826</f>
        <v>44963</v>
      </c>
      <c r="B1826" s="2">
        <f>RSI!B1826</f>
        <v>35.5</v>
      </c>
      <c r="C1826" s="2">
        <f>RSI!I1826</f>
        <v>71.108603758960797</v>
      </c>
      <c r="D1826" s="2">
        <f>MACD!E1826</f>
        <v>-1.5011026680355144E-2</v>
      </c>
      <c r="E1826" s="2">
        <f>MACD!F1826</f>
        <v>0.22497629784910264</v>
      </c>
      <c r="F1826" s="2">
        <f>'Moving Avg'!D1826</f>
        <v>34.299999999999997</v>
      </c>
      <c r="G1826" s="2">
        <f>'Moving Avg'!F1826</f>
        <v>34.075000000000003</v>
      </c>
      <c r="H1826" s="2">
        <f>'Moving Avg'!G1826</f>
        <v>34.396000000000001</v>
      </c>
      <c r="I1826" s="2">
        <f>'Moving Avg'!H1826</f>
        <v>32.911150000000013</v>
      </c>
      <c r="J1826" s="6" t="str">
        <f>OBV!F1826</f>
        <v>BULLISH</v>
      </c>
      <c r="K1826" s="6" t="str">
        <f>OBV!G1826</f>
        <v>NEUTRAL</v>
      </c>
      <c r="L1826" s="6" t="str">
        <f>OBV!H1826</f>
        <v>CONFIRMED BULLISH</v>
      </c>
      <c r="M1826" s="8">
        <f t="shared" si="280"/>
        <v>0</v>
      </c>
      <c r="N1826" s="8">
        <f t="shared" si="281"/>
        <v>100</v>
      </c>
      <c r="O1826" s="8">
        <f t="shared" si="282"/>
        <v>50</v>
      </c>
      <c r="P1826" s="8">
        <f t="shared" si="283"/>
        <v>83.5</v>
      </c>
      <c r="Q1826" s="9">
        <f t="shared" si="284"/>
        <v>55.024999999999999</v>
      </c>
      <c r="R1826" s="9">
        <f t="shared" si="285"/>
        <v>58.375</v>
      </c>
      <c r="S1826" s="9">
        <f t="shared" si="286"/>
        <v>65.075000000000003</v>
      </c>
      <c r="T1826" s="9">
        <f t="shared" si="287"/>
        <v>58.375</v>
      </c>
      <c r="U1826" s="8">
        <f t="shared" si="288"/>
        <v>59.491666666666674</v>
      </c>
      <c r="V1826" s="8">
        <f t="shared" si="289"/>
        <v>59.212500000000006</v>
      </c>
    </row>
    <row r="1827" spans="1:22" ht="13.5" x14ac:dyDescent="0.25">
      <c r="A1827" s="3">
        <f>RSI!A1827</f>
        <v>44964</v>
      </c>
      <c r="B1827" s="2">
        <f>RSI!B1827</f>
        <v>35.5</v>
      </c>
      <c r="C1827" s="2">
        <f>RSI!I1827</f>
        <v>71.108603758960797</v>
      </c>
      <c r="D1827" s="2">
        <f>MACD!E1827</f>
        <v>-0.13878575447380825</v>
      </c>
      <c r="E1827" s="2">
        <f>MACD!F1827</f>
        <v>0.15222388738452047</v>
      </c>
      <c r="F1827" s="2">
        <f>'Moving Avg'!D1827</f>
        <v>34.6</v>
      </c>
      <c r="G1827" s="2">
        <f>'Moving Avg'!F1827</f>
        <v>34.15</v>
      </c>
      <c r="H1827" s="2">
        <f>'Moving Avg'!G1827</f>
        <v>34.435999999999993</v>
      </c>
      <c r="I1827" s="2">
        <f>'Moving Avg'!H1827</f>
        <v>32.916750000000015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  <c r="M1827" s="8">
        <f t="shared" si="280"/>
        <v>0</v>
      </c>
      <c r="N1827" s="8">
        <f t="shared" si="281"/>
        <v>100</v>
      </c>
      <c r="O1827" s="8">
        <f t="shared" si="282"/>
        <v>50</v>
      </c>
      <c r="P1827" s="8">
        <f t="shared" si="283"/>
        <v>83.5</v>
      </c>
      <c r="Q1827" s="9">
        <f t="shared" si="284"/>
        <v>55.024999999999999</v>
      </c>
      <c r="R1827" s="9">
        <f t="shared" si="285"/>
        <v>58.375</v>
      </c>
      <c r="S1827" s="9">
        <f t="shared" si="286"/>
        <v>65.075000000000003</v>
      </c>
      <c r="T1827" s="9">
        <f t="shared" si="287"/>
        <v>58.375</v>
      </c>
      <c r="U1827" s="8">
        <f t="shared" si="288"/>
        <v>59.491666666666674</v>
      </c>
      <c r="V1827" s="8">
        <f t="shared" si="289"/>
        <v>59.212500000000006</v>
      </c>
    </row>
    <row r="1828" spans="1:22" ht="13.5" x14ac:dyDescent="0.25">
      <c r="A1828" s="3">
        <f>RSI!A1828</f>
        <v>44965</v>
      </c>
      <c r="B1828" s="2">
        <f>RSI!B1828</f>
        <v>35.5</v>
      </c>
      <c r="C1828" s="2">
        <f>RSI!I1828</f>
        <v>71.108603758960797</v>
      </c>
      <c r="D1828" s="2">
        <f>MACD!E1828</f>
        <v>-0.25127266936070924</v>
      </c>
      <c r="E1828" s="2">
        <f>MACD!F1828</f>
        <v>7.1524576035474532E-2</v>
      </c>
      <c r="F1828" s="2">
        <f>'Moving Avg'!D1828</f>
        <v>34.9</v>
      </c>
      <c r="G1828" s="2">
        <f>'Moving Avg'!F1828</f>
        <v>34.225000000000001</v>
      </c>
      <c r="H1828" s="2">
        <f>'Moving Avg'!G1828</f>
        <v>34.475999999999992</v>
      </c>
      <c r="I1828" s="2">
        <f>'Moving Avg'!H1828</f>
        <v>32.922350000000016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  <c r="M1828" s="8">
        <f t="shared" si="280"/>
        <v>0</v>
      </c>
      <c r="N1828" s="8">
        <f t="shared" si="281"/>
        <v>100</v>
      </c>
      <c r="O1828" s="8">
        <f t="shared" si="282"/>
        <v>50</v>
      </c>
      <c r="P1828" s="8">
        <f t="shared" si="283"/>
        <v>83.5</v>
      </c>
      <c r="Q1828" s="9">
        <f t="shared" si="284"/>
        <v>55.024999999999999</v>
      </c>
      <c r="R1828" s="9">
        <f t="shared" si="285"/>
        <v>58.375</v>
      </c>
      <c r="S1828" s="9">
        <f t="shared" si="286"/>
        <v>65.075000000000003</v>
      </c>
      <c r="T1828" s="9">
        <f t="shared" si="287"/>
        <v>58.375</v>
      </c>
      <c r="U1828" s="8">
        <f t="shared" si="288"/>
        <v>59.491666666666674</v>
      </c>
      <c r="V1828" s="8">
        <f t="shared" si="289"/>
        <v>59.212500000000006</v>
      </c>
    </row>
    <row r="1829" spans="1:22" ht="13.5" x14ac:dyDescent="0.25">
      <c r="A1829" s="3">
        <f>RSI!A1829</f>
        <v>44966</v>
      </c>
      <c r="B1829" s="2">
        <f>RSI!B1829</f>
        <v>35.5</v>
      </c>
      <c r="C1829" s="2">
        <f>RSI!I1829</f>
        <v>71.108603758960797</v>
      </c>
      <c r="D1829" s="2">
        <f>MACD!E1829</f>
        <v>-0.35363395402298181</v>
      </c>
      <c r="E1829" s="2">
        <f>MACD!F1829</f>
        <v>-1.3507129976216732E-2</v>
      </c>
      <c r="F1829" s="2">
        <f>'Moving Avg'!D1829</f>
        <v>35.200000000000003</v>
      </c>
      <c r="G1829" s="2">
        <f>'Moving Avg'!F1829</f>
        <v>34.299999999999997</v>
      </c>
      <c r="H1829" s="2">
        <f>'Moving Avg'!G1829</f>
        <v>34.515999999999991</v>
      </c>
      <c r="I1829" s="2">
        <f>'Moving Avg'!H1829</f>
        <v>32.927950000000017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  <c r="M1829" s="8">
        <f t="shared" si="280"/>
        <v>0</v>
      </c>
      <c r="N1829" s="8">
        <f t="shared" si="281"/>
        <v>100</v>
      </c>
      <c r="O1829" s="8">
        <f t="shared" si="282"/>
        <v>50</v>
      </c>
      <c r="P1829" s="8">
        <f t="shared" si="283"/>
        <v>83.5</v>
      </c>
      <c r="Q1829" s="9">
        <f t="shared" si="284"/>
        <v>55.024999999999999</v>
      </c>
      <c r="R1829" s="9">
        <f t="shared" si="285"/>
        <v>58.375</v>
      </c>
      <c r="S1829" s="9">
        <f t="shared" si="286"/>
        <v>65.075000000000003</v>
      </c>
      <c r="T1829" s="9">
        <f t="shared" si="287"/>
        <v>58.375</v>
      </c>
      <c r="U1829" s="8">
        <f t="shared" si="288"/>
        <v>59.491666666666674</v>
      </c>
      <c r="V1829" s="8">
        <f t="shared" si="289"/>
        <v>59.212500000000006</v>
      </c>
    </row>
    <row r="1830" spans="1:22" ht="13.5" x14ac:dyDescent="0.25">
      <c r="A1830" s="3">
        <f>RSI!A1830</f>
        <v>44967</v>
      </c>
      <c r="B1830" s="2">
        <f>RSI!B1830</f>
        <v>35.5</v>
      </c>
      <c r="C1830" s="2">
        <f>RSI!I1830</f>
        <v>71.108603758960797</v>
      </c>
      <c r="D1830" s="2">
        <f>MACD!E1830</f>
        <v>-0.4468955422452936</v>
      </c>
      <c r="E1830" s="2">
        <f>MACD!F1830</f>
        <v>-0.10018481243003211</v>
      </c>
      <c r="F1830" s="2">
        <f>'Moving Avg'!D1830</f>
        <v>35.5</v>
      </c>
      <c r="G1830" s="2">
        <f>'Moving Avg'!F1830</f>
        <v>34.375</v>
      </c>
      <c r="H1830" s="2">
        <f>'Moving Avg'!G1830</f>
        <v>34.555999999999997</v>
      </c>
      <c r="I1830" s="2">
        <f>'Moving Avg'!H1830</f>
        <v>32.933550000000011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  <c r="M1830" s="8">
        <f t="shared" si="280"/>
        <v>0</v>
      </c>
      <c r="N1830" s="8">
        <f t="shared" si="281"/>
        <v>100</v>
      </c>
      <c r="O1830" s="8">
        <f t="shared" si="282"/>
        <v>50</v>
      </c>
      <c r="P1830" s="8">
        <f t="shared" si="283"/>
        <v>83.5</v>
      </c>
      <c r="Q1830" s="9">
        <f t="shared" si="284"/>
        <v>55.024999999999999</v>
      </c>
      <c r="R1830" s="9">
        <f t="shared" si="285"/>
        <v>58.375</v>
      </c>
      <c r="S1830" s="9">
        <f t="shared" si="286"/>
        <v>65.075000000000003</v>
      </c>
      <c r="T1830" s="9">
        <f t="shared" si="287"/>
        <v>58.375</v>
      </c>
      <c r="U1830" s="8">
        <f t="shared" si="288"/>
        <v>59.491666666666674</v>
      </c>
      <c r="V1830" s="8">
        <f t="shared" si="289"/>
        <v>59.212500000000006</v>
      </c>
    </row>
    <row r="1831" spans="1:22" ht="13.5" x14ac:dyDescent="0.25">
      <c r="A1831" s="3">
        <f>RSI!A1831</f>
        <v>44970</v>
      </c>
      <c r="B1831" s="2">
        <f>RSI!B1831</f>
        <v>35.5</v>
      </c>
      <c r="C1831" s="2">
        <f>RSI!I1831</f>
        <v>71.108603758960797</v>
      </c>
      <c r="D1831" s="2">
        <f>MACD!E1831</f>
        <v>-0.5319649285477297</v>
      </c>
      <c r="E1831" s="2">
        <f>MACD!F1831</f>
        <v>-0.18654083565357163</v>
      </c>
      <c r="F1831" s="2">
        <f>'Moving Avg'!D1831</f>
        <v>35.5</v>
      </c>
      <c r="G1831" s="2">
        <f>'Moving Avg'!F1831</f>
        <v>34.450000000000003</v>
      </c>
      <c r="H1831" s="2">
        <f>'Moving Avg'!G1831</f>
        <v>34.566000000000003</v>
      </c>
      <c r="I1831" s="2">
        <f>'Moving Avg'!H1831</f>
        <v>32.933550000000011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  <c r="M1831" s="8">
        <f t="shared" si="280"/>
        <v>0</v>
      </c>
      <c r="N1831" s="8">
        <f t="shared" si="281"/>
        <v>100</v>
      </c>
      <c r="O1831" s="8">
        <f t="shared" si="282"/>
        <v>50</v>
      </c>
      <c r="P1831" s="8">
        <f t="shared" si="283"/>
        <v>33</v>
      </c>
      <c r="Q1831" s="9">
        <f t="shared" si="284"/>
        <v>47.45</v>
      </c>
      <c r="R1831" s="9">
        <f t="shared" si="285"/>
        <v>45.75</v>
      </c>
      <c r="S1831" s="9">
        <f t="shared" si="286"/>
        <v>42.35</v>
      </c>
      <c r="T1831" s="9">
        <f t="shared" si="287"/>
        <v>45.75</v>
      </c>
      <c r="U1831" s="8">
        <f t="shared" si="288"/>
        <v>45.183333333333337</v>
      </c>
      <c r="V1831" s="8">
        <f t="shared" si="289"/>
        <v>45.325000000000003</v>
      </c>
    </row>
    <row r="1832" spans="1:22" ht="13.5" x14ac:dyDescent="0.25">
      <c r="A1832" s="3">
        <f>RSI!A1832</f>
        <v>44971</v>
      </c>
      <c r="B1832" s="2">
        <f>RSI!B1832</f>
        <v>35.5</v>
      </c>
      <c r="C1832" s="2">
        <f>RSI!I1832</f>
        <v>71.108603758960797</v>
      </c>
      <c r="D1832" s="2">
        <f>MACD!E1832</f>
        <v>-0.6096464713368448</v>
      </c>
      <c r="E1832" s="2">
        <f>MACD!F1832</f>
        <v>-0.27116196279022625</v>
      </c>
      <c r="F1832" s="2">
        <f>'Moving Avg'!D1832</f>
        <v>35.5</v>
      </c>
      <c r="G1832" s="2">
        <f>'Moving Avg'!F1832</f>
        <v>34.524999999999999</v>
      </c>
      <c r="H1832" s="2">
        <f>'Moving Avg'!G1832</f>
        <v>34.575999999999993</v>
      </c>
      <c r="I1832" s="2">
        <f>'Moving Avg'!H1832</f>
        <v>32.933550000000011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  <c r="M1832" s="8">
        <f t="shared" si="280"/>
        <v>0</v>
      </c>
      <c r="N1832" s="8">
        <f t="shared" si="281"/>
        <v>100</v>
      </c>
      <c r="O1832" s="8">
        <f t="shared" si="282"/>
        <v>50</v>
      </c>
      <c r="P1832" s="8">
        <f t="shared" si="283"/>
        <v>33</v>
      </c>
      <c r="Q1832" s="9">
        <f t="shared" si="284"/>
        <v>47.45</v>
      </c>
      <c r="R1832" s="9">
        <f t="shared" si="285"/>
        <v>45.75</v>
      </c>
      <c r="S1832" s="9">
        <f t="shared" si="286"/>
        <v>42.35</v>
      </c>
      <c r="T1832" s="9">
        <f t="shared" si="287"/>
        <v>45.75</v>
      </c>
      <c r="U1832" s="8">
        <f t="shared" si="288"/>
        <v>45.183333333333337</v>
      </c>
      <c r="V1832" s="8">
        <f t="shared" si="289"/>
        <v>45.325000000000003</v>
      </c>
    </row>
    <row r="1833" spans="1:22" ht="13.5" x14ac:dyDescent="0.25">
      <c r="A1833" s="3">
        <f>RSI!A1833</f>
        <v>44972</v>
      </c>
      <c r="B1833" s="2">
        <f>RSI!B1833</f>
        <v>35.5</v>
      </c>
      <c r="C1833" s="2">
        <f>RSI!I1833</f>
        <v>71.108603758960783</v>
      </c>
      <c r="D1833" s="2">
        <f>MACD!E1833</f>
        <v>-0.68065455789427887</v>
      </c>
      <c r="E1833" s="2">
        <f>MACD!F1833</f>
        <v>-0.35306048181103677</v>
      </c>
      <c r="F1833" s="2">
        <f>'Moving Avg'!D1833</f>
        <v>35.5</v>
      </c>
      <c r="G1833" s="2">
        <f>'Moving Avg'!F1833</f>
        <v>34.6</v>
      </c>
      <c r="H1833" s="2">
        <f>'Moving Avg'!G1833</f>
        <v>34.5762</v>
      </c>
      <c r="I1833" s="2">
        <f>'Moving Avg'!H1833</f>
        <v>32.933550000000011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  <c r="M1833" s="8">
        <f t="shared" si="280"/>
        <v>0</v>
      </c>
      <c r="N1833" s="8">
        <f t="shared" si="281"/>
        <v>100</v>
      </c>
      <c r="O1833" s="8">
        <f t="shared" si="282"/>
        <v>50</v>
      </c>
      <c r="P1833" s="8">
        <f t="shared" si="283"/>
        <v>33</v>
      </c>
      <c r="Q1833" s="9">
        <f t="shared" si="284"/>
        <v>47.45</v>
      </c>
      <c r="R1833" s="9">
        <f t="shared" si="285"/>
        <v>45.75</v>
      </c>
      <c r="S1833" s="9">
        <f t="shared" si="286"/>
        <v>42.35</v>
      </c>
      <c r="T1833" s="9">
        <f t="shared" si="287"/>
        <v>45.75</v>
      </c>
      <c r="U1833" s="8">
        <f t="shared" si="288"/>
        <v>45.183333333333337</v>
      </c>
      <c r="V1833" s="8">
        <f t="shared" si="289"/>
        <v>45.325000000000003</v>
      </c>
    </row>
    <row r="1834" spans="1:22" ht="13.5" x14ac:dyDescent="0.25">
      <c r="A1834" s="3">
        <f>RSI!A1834</f>
        <v>44973</v>
      </c>
      <c r="B1834" s="2">
        <f>RSI!B1834</f>
        <v>35.5</v>
      </c>
      <c r="C1834" s="2">
        <f>RSI!I1834</f>
        <v>71.108603758960783</v>
      </c>
      <c r="D1834" s="2">
        <f>MACD!E1834</f>
        <v>-0.74562494413848412</v>
      </c>
      <c r="E1834" s="2">
        <f>MACD!F1834</f>
        <v>-0.43157337427652631</v>
      </c>
      <c r="F1834" s="2">
        <f>'Moving Avg'!D1834</f>
        <v>35.5</v>
      </c>
      <c r="G1834" s="2">
        <f>'Moving Avg'!F1834</f>
        <v>34.674999999999997</v>
      </c>
      <c r="H1834" s="2">
        <f>'Moving Avg'!G1834</f>
        <v>34.608199999999997</v>
      </c>
      <c r="I1834" s="2">
        <f>'Moving Avg'!H1834</f>
        <v>32.933550000000011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  <c r="M1834" s="8">
        <f t="shared" si="280"/>
        <v>0</v>
      </c>
      <c r="N1834" s="8">
        <f t="shared" si="281"/>
        <v>100</v>
      </c>
      <c r="O1834" s="8">
        <f t="shared" si="282"/>
        <v>50</v>
      </c>
      <c r="P1834" s="8">
        <f t="shared" si="283"/>
        <v>33</v>
      </c>
      <c r="Q1834" s="9">
        <f t="shared" si="284"/>
        <v>47.45</v>
      </c>
      <c r="R1834" s="9">
        <f t="shared" si="285"/>
        <v>45.75</v>
      </c>
      <c r="S1834" s="9">
        <f t="shared" si="286"/>
        <v>42.35</v>
      </c>
      <c r="T1834" s="9">
        <f t="shared" si="287"/>
        <v>45.75</v>
      </c>
      <c r="U1834" s="8">
        <f t="shared" si="288"/>
        <v>45.183333333333337</v>
      </c>
      <c r="V1834" s="8">
        <f t="shared" si="289"/>
        <v>45.325000000000003</v>
      </c>
    </row>
    <row r="1835" spans="1:22" ht="13.5" x14ac:dyDescent="0.25">
      <c r="A1835" s="3">
        <f>RSI!A1835</f>
        <v>44974</v>
      </c>
      <c r="B1835" s="2">
        <f>RSI!B1835</f>
        <v>35.5</v>
      </c>
      <c r="C1835" s="2">
        <f>RSI!I1835</f>
        <v>71.108603758960783</v>
      </c>
      <c r="D1835" s="2">
        <f>MACD!E1835</f>
        <v>-0.80512453513735238</v>
      </c>
      <c r="E1835" s="2">
        <f>MACD!F1835</f>
        <v>-0.50628360644869153</v>
      </c>
      <c r="F1835" s="2">
        <f>'Moving Avg'!D1835</f>
        <v>35.5</v>
      </c>
      <c r="G1835" s="2">
        <f>'Moving Avg'!F1835</f>
        <v>34.75</v>
      </c>
      <c r="H1835" s="2">
        <f>'Moving Avg'!G1835</f>
        <v>34.648199999999996</v>
      </c>
      <c r="I1835" s="2">
        <f>'Moving Avg'!H1835</f>
        <v>32.933550000000011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  <c r="M1835" s="8">
        <f t="shared" si="280"/>
        <v>0</v>
      </c>
      <c r="N1835" s="8">
        <f t="shared" si="281"/>
        <v>100</v>
      </c>
      <c r="O1835" s="8">
        <f t="shared" si="282"/>
        <v>50</v>
      </c>
      <c r="P1835" s="8">
        <f t="shared" si="283"/>
        <v>33</v>
      </c>
      <c r="Q1835" s="9">
        <f t="shared" si="284"/>
        <v>47.45</v>
      </c>
      <c r="R1835" s="9">
        <f t="shared" si="285"/>
        <v>45.75</v>
      </c>
      <c r="S1835" s="9">
        <f t="shared" si="286"/>
        <v>42.35</v>
      </c>
      <c r="T1835" s="9">
        <f t="shared" si="287"/>
        <v>45.75</v>
      </c>
      <c r="U1835" s="8">
        <f t="shared" si="288"/>
        <v>45.183333333333337</v>
      </c>
      <c r="V1835" s="8">
        <f t="shared" si="289"/>
        <v>45.325000000000003</v>
      </c>
    </row>
    <row r="1836" spans="1:22" ht="13.5" x14ac:dyDescent="0.25">
      <c r="A1836" s="3">
        <f>RSI!A1836</f>
        <v>44977</v>
      </c>
      <c r="B1836" s="2">
        <f>RSI!B1836</f>
        <v>35.5</v>
      </c>
      <c r="C1836" s="2">
        <f>RSI!I1836</f>
        <v>71.108603758960797</v>
      </c>
      <c r="D1836" s="2">
        <f>MACD!E1836</f>
        <v>-0.62889060175882605</v>
      </c>
      <c r="E1836" s="2">
        <f>MACD!F1836</f>
        <v>-0.53080500551071852</v>
      </c>
      <c r="F1836" s="2">
        <f>'Moving Avg'!D1836</f>
        <v>35.5</v>
      </c>
      <c r="G1836" s="2">
        <f>'Moving Avg'!F1836</f>
        <v>34.825000000000003</v>
      </c>
      <c r="H1836" s="2">
        <f>'Moving Avg'!G1836</f>
        <v>34.658199999999994</v>
      </c>
      <c r="I1836" s="2">
        <f>'Moving Avg'!H1836</f>
        <v>32.933550000000018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  <c r="M1836" s="8">
        <f t="shared" si="280"/>
        <v>0</v>
      </c>
      <c r="N1836" s="8">
        <f t="shared" si="281"/>
        <v>100</v>
      </c>
      <c r="O1836" s="8">
        <f t="shared" si="282"/>
        <v>50</v>
      </c>
      <c r="P1836" s="8">
        <f t="shared" si="283"/>
        <v>33</v>
      </c>
      <c r="Q1836" s="9">
        <f t="shared" si="284"/>
        <v>47.45</v>
      </c>
      <c r="R1836" s="9">
        <f t="shared" si="285"/>
        <v>45.75</v>
      </c>
      <c r="S1836" s="9">
        <f t="shared" si="286"/>
        <v>42.35</v>
      </c>
      <c r="T1836" s="9">
        <f t="shared" si="287"/>
        <v>45.75</v>
      </c>
      <c r="U1836" s="8">
        <f t="shared" si="288"/>
        <v>45.183333333333337</v>
      </c>
      <c r="V1836" s="8">
        <f t="shared" si="289"/>
        <v>45.325000000000003</v>
      </c>
    </row>
    <row r="1837" spans="1:22" ht="13.5" x14ac:dyDescent="0.25">
      <c r="A1837" s="3">
        <f>RSI!A1837</f>
        <v>44978</v>
      </c>
      <c r="B1837" s="2">
        <f>RSI!B1837</f>
        <v>35.5</v>
      </c>
      <c r="C1837" s="2">
        <f>RSI!I1837</f>
        <v>71.108603758960797</v>
      </c>
      <c r="D1837" s="2">
        <f>MACD!E1837</f>
        <v>-0.48364873826557897</v>
      </c>
      <c r="E1837" s="2">
        <f>MACD!F1837</f>
        <v>-0.52137375206169068</v>
      </c>
      <c r="F1837" s="2">
        <f>'Moving Avg'!D1837</f>
        <v>35.5</v>
      </c>
      <c r="G1837" s="2">
        <f>'Moving Avg'!F1837</f>
        <v>34.9</v>
      </c>
      <c r="H1837" s="2">
        <f>'Moving Avg'!G1837</f>
        <v>34.6584</v>
      </c>
      <c r="I1837" s="2">
        <f>'Moving Avg'!H1837</f>
        <v>32.933550000000018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  <c r="M1837" s="8">
        <f t="shared" si="280"/>
        <v>0</v>
      </c>
      <c r="N1837" s="8">
        <f t="shared" si="281"/>
        <v>0</v>
      </c>
      <c r="O1837" s="8">
        <f t="shared" si="282"/>
        <v>50</v>
      </c>
      <c r="P1837" s="8">
        <f t="shared" si="283"/>
        <v>33</v>
      </c>
      <c r="Q1837" s="9">
        <f t="shared" si="284"/>
        <v>12.45</v>
      </c>
      <c r="R1837" s="9">
        <f t="shared" si="285"/>
        <v>25.75</v>
      </c>
      <c r="S1837" s="9">
        <f t="shared" si="286"/>
        <v>27.35</v>
      </c>
      <c r="T1837" s="9">
        <f t="shared" si="287"/>
        <v>20.75</v>
      </c>
      <c r="U1837" s="8">
        <f t="shared" si="288"/>
        <v>21.850000000000005</v>
      </c>
      <c r="V1837" s="8">
        <f t="shared" si="289"/>
        <v>21.575000000000003</v>
      </c>
    </row>
    <row r="1838" spans="1:22" ht="13.5" x14ac:dyDescent="0.25">
      <c r="A1838" s="3">
        <f>RSI!A1838</f>
        <v>44979</v>
      </c>
      <c r="B1838" s="2">
        <f>RSI!B1838</f>
        <v>35.5</v>
      </c>
      <c r="C1838" s="2">
        <f>RSI!I1838</f>
        <v>71.108603758960797</v>
      </c>
      <c r="D1838" s="2">
        <f>MACD!E1838</f>
        <v>-0.36434358893878738</v>
      </c>
      <c r="E1838" s="2">
        <f>MACD!F1838</f>
        <v>-0.48996771943711004</v>
      </c>
      <c r="F1838" s="2">
        <f>'Moving Avg'!D1838</f>
        <v>35.5</v>
      </c>
      <c r="G1838" s="2">
        <f>'Moving Avg'!F1838</f>
        <v>34.975000000000001</v>
      </c>
      <c r="H1838" s="2">
        <f>'Moving Avg'!G1838</f>
        <v>34.690399999999997</v>
      </c>
      <c r="I1838" s="2">
        <f>'Moving Avg'!H1838</f>
        <v>32.933550000000018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  <c r="M1838" s="8">
        <f t="shared" si="280"/>
        <v>0</v>
      </c>
      <c r="N1838" s="8">
        <f t="shared" si="281"/>
        <v>0</v>
      </c>
      <c r="O1838" s="8">
        <f t="shared" si="282"/>
        <v>50</v>
      </c>
      <c r="P1838" s="8">
        <f t="shared" si="283"/>
        <v>33</v>
      </c>
      <c r="Q1838" s="9">
        <f t="shared" si="284"/>
        <v>12.45</v>
      </c>
      <c r="R1838" s="9">
        <f t="shared" si="285"/>
        <v>25.75</v>
      </c>
      <c r="S1838" s="9">
        <f t="shared" si="286"/>
        <v>27.35</v>
      </c>
      <c r="T1838" s="9">
        <f t="shared" si="287"/>
        <v>20.75</v>
      </c>
      <c r="U1838" s="8">
        <f t="shared" si="288"/>
        <v>21.850000000000005</v>
      </c>
      <c r="V1838" s="8">
        <f t="shared" si="289"/>
        <v>21.575000000000003</v>
      </c>
    </row>
    <row r="1839" spans="1:22" ht="13.5" x14ac:dyDescent="0.25">
      <c r="A1839" s="3">
        <f>RSI!A1839</f>
        <v>44980</v>
      </c>
      <c r="B1839" s="2">
        <f>RSI!B1839</f>
        <v>35.5</v>
      </c>
      <c r="C1839" s="2">
        <f>RSI!I1839</f>
        <v>71.108603758960783</v>
      </c>
      <c r="D1839" s="2">
        <f>MACD!E1839</f>
        <v>-0.26671882990567042</v>
      </c>
      <c r="E1839" s="2">
        <f>MACD!F1839</f>
        <v>-0.44531794153082216</v>
      </c>
      <c r="F1839" s="2">
        <f>'Moving Avg'!D1839</f>
        <v>35.5</v>
      </c>
      <c r="G1839" s="2">
        <f>'Moving Avg'!F1839</f>
        <v>35.049999999999997</v>
      </c>
      <c r="H1839" s="2">
        <f>'Moving Avg'!G1839</f>
        <v>34.692</v>
      </c>
      <c r="I1839" s="2">
        <f>'Moving Avg'!H1839</f>
        <v>32.933550000000018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  <c r="M1839" s="8">
        <f t="shared" si="280"/>
        <v>0</v>
      </c>
      <c r="N1839" s="8">
        <f t="shared" si="281"/>
        <v>0</v>
      </c>
      <c r="O1839" s="8">
        <f t="shared" si="282"/>
        <v>50</v>
      </c>
      <c r="P1839" s="8">
        <f t="shared" si="283"/>
        <v>33</v>
      </c>
      <c r="Q1839" s="9">
        <f t="shared" si="284"/>
        <v>12.45</v>
      </c>
      <c r="R1839" s="9">
        <f t="shared" si="285"/>
        <v>25.75</v>
      </c>
      <c r="S1839" s="9">
        <f t="shared" si="286"/>
        <v>27.35</v>
      </c>
      <c r="T1839" s="9">
        <f t="shared" si="287"/>
        <v>20.75</v>
      </c>
      <c r="U1839" s="8">
        <f t="shared" si="288"/>
        <v>21.850000000000005</v>
      </c>
      <c r="V1839" s="8">
        <f t="shared" si="289"/>
        <v>21.575000000000003</v>
      </c>
    </row>
    <row r="1840" spans="1:22" ht="13.5" x14ac:dyDescent="0.25">
      <c r="A1840" s="3">
        <f>RSI!A1840</f>
        <v>44981</v>
      </c>
      <c r="B1840" s="2">
        <f>RSI!B1840</f>
        <v>35.5</v>
      </c>
      <c r="C1840" s="2">
        <f>RSI!I1840</f>
        <v>71.108603758960783</v>
      </c>
      <c r="D1840" s="2">
        <f>MACD!E1840</f>
        <v>-0.18719266451042671</v>
      </c>
      <c r="E1840" s="2">
        <f>MACD!F1840</f>
        <v>-0.39369288612674308</v>
      </c>
      <c r="F1840" s="2">
        <f>'Moving Avg'!D1840</f>
        <v>35.5</v>
      </c>
      <c r="G1840" s="2">
        <f>'Moving Avg'!F1840</f>
        <v>35.125</v>
      </c>
      <c r="H1840" s="2">
        <f>'Moving Avg'!G1840</f>
        <v>34.7254</v>
      </c>
      <c r="I1840" s="2">
        <f>'Moving Avg'!H1840</f>
        <v>32.933800000000019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  <c r="M1840" s="8">
        <f t="shared" si="280"/>
        <v>0</v>
      </c>
      <c r="N1840" s="8">
        <f t="shared" si="281"/>
        <v>0</v>
      </c>
      <c r="O1840" s="8">
        <f t="shared" si="282"/>
        <v>50</v>
      </c>
      <c r="P1840" s="8">
        <f t="shared" si="283"/>
        <v>33</v>
      </c>
      <c r="Q1840" s="9">
        <f t="shared" si="284"/>
        <v>12.45</v>
      </c>
      <c r="R1840" s="9">
        <f t="shared" si="285"/>
        <v>25.75</v>
      </c>
      <c r="S1840" s="9">
        <f t="shared" si="286"/>
        <v>27.35</v>
      </c>
      <c r="T1840" s="9">
        <f t="shared" si="287"/>
        <v>20.75</v>
      </c>
      <c r="U1840" s="8">
        <f t="shared" si="288"/>
        <v>21.850000000000005</v>
      </c>
      <c r="V1840" s="8">
        <f t="shared" si="289"/>
        <v>21.575000000000003</v>
      </c>
    </row>
    <row r="1841" spans="1:22" ht="13.5" x14ac:dyDescent="0.25">
      <c r="A1841" s="3">
        <f>RSI!A1841</f>
        <v>44984</v>
      </c>
      <c r="B1841" s="2">
        <f>RSI!B1841</f>
        <v>35.5</v>
      </c>
      <c r="C1841" s="2">
        <f>RSI!I1841</f>
        <v>71.108603758960783</v>
      </c>
      <c r="D1841" s="2">
        <f>MACD!E1841</f>
        <v>-0.12275259003255456</v>
      </c>
      <c r="E1841" s="2">
        <f>MACD!F1841</f>
        <v>-0.3395048269079054</v>
      </c>
      <c r="F1841" s="2">
        <f>'Moving Avg'!D1841</f>
        <v>35.5</v>
      </c>
      <c r="G1841" s="2">
        <f>'Moving Avg'!F1841</f>
        <v>35.200000000000003</v>
      </c>
      <c r="H1841" s="2">
        <f>'Moving Avg'!G1841</f>
        <v>34.758800000000001</v>
      </c>
      <c r="I1841" s="2">
        <f>'Moving Avg'!H1841</f>
        <v>32.934050000000013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0</v>
      </c>
      <c r="N1841" s="8">
        <f t="shared" si="281"/>
        <v>0</v>
      </c>
      <c r="O1841" s="8">
        <f t="shared" si="282"/>
        <v>50</v>
      </c>
      <c r="P1841" s="8">
        <f t="shared" si="283"/>
        <v>33</v>
      </c>
      <c r="Q1841" s="9">
        <f t="shared" si="284"/>
        <v>12.45</v>
      </c>
      <c r="R1841" s="9">
        <f t="shared" si="285"/>
        <v>25.75</v>
      </c>
      <c r="S1841" s="9">
        <f t="shared" si="286"/>
        <v>27.35</v>
      </c>
      <c r="T1841" s="9">
        <f t="shared" si="287"/>
        <v>20.75</v>
      </c>
      <c r="U1841" s="8">
        <f t="shared" si="288"/>
        <v>21.850000000000005</v>
      </c>
      <c r="V1841" s="8">
        <f t="shared" si="289"/>
        <v>21.575000000000003</v>
      </c>
    </row>
    <row r="1842" spans="1:22" ht="13.5" x14ac:dyDescent="0.25">
      <c r="A1842" s="3">
        <f>RSI!A1842</f>
        <v>44985</v>
      </c>
      <c r="B1842" s="2">
        <f>RSI!B1842</f>
        <v>35.5</v>
      </c>
      <c r="C1842" s="2">
        <f>RSI!I1842</f>
        <v>71.108603758960783</v>
      </c>
      <c r="D1842" s="2">
        <f>MACD!E1842</f>
        <v>-7.0866462278864617E-2</v>
      </c>
      <c r="E1842" s="2">
        <f>MACD!F1842</f>
        <v>-0.28577715398209724</v>
      </c>
      <c r="F1842" s="2">
        <f>'Moving Avg'!D1842</f>
        <v>35.5</v>
      </c>
      <c r="G1842" s="2">
        <f>'Moving Avg'!F1842</f>
        <v>35.274999999999999</v>
      </c>
      <c r="H1842" s="2">
        <f>'Moving Avg'!G1842</f>
        <v>34.792200000000001</v>
      </c>
      <c r="I1842" s="2">
        <f>'Moving Avg'!H1842</f>
        <v>32.934300000000015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0"/>
        <v>0</v>
      </c>
      <c r="N1842" s="8">
        <f t="shared" si="281"/>
        <v>0</v>
      </c>
      <c r="O1842" s="8">
        <f t="shared" si="282"/>
        <v>50</v>
      </c>
      <c r="P1842" s="8">
        <f t="shared" si="283"/>
        <v>33</v>
      </c>
      <c r="Q1842" s="9">
        <f t="shared" si="284"/>
        <v>12.45</v>
      </c>
      <c r="R1842" s="9">
        <f t="shared" si="285"/>
        <v>25.75</v>
      </c>
      <c r="S1842" s="9">
        <f t="shared" si="286"/>
        <v>27.35</v>
      </c>
      <c r="T1842" s="9">
        <f t="shared" si="287"/>
        <v>20.75</v>
      </c>
      <c r="U1842" s="8">
        <f t="shared" si="288"/>
        <v>21.850000000000005</v>
      </c>
      <c r="V1842" s="8">
        <f t="shared" si="289"/>
        <v>21.575000000000003</v>
      </c>
    </row>
    <row r="1843" spans="1:22" ht="13.5" x14ac:dyDescent="0.25">
      <c r="A1843" s="3">
        <f>RSI!A1843</f>
        <v>44986</v>
      </c>
      <c r="B1843" s="2">
        <f>RSI!B1843</f>
        <v>35.5</v>
      </c>
      <c r="C1843" s="2">
        <f>RSI!I1843</f>
        <v>71.108603758960797</v>
      </c>
      <c r="D1843" s="2">
        <f>MACD!E1843</f>
        <v>-2.9407342673792414E-2</v>
      </c>
      <c r="E1843" s="2">
        <f>MACD!F1843</f>
        <v>-0.23450319172043629</v>
      </c>
      <c r="F1843" s="2">
        <f>'Moving Avg'!D1843</f>
        <v>35.5</v>
      </c>
      <c r="G1843" s="2">
        <f>'Moving Avg'!F1843</f>
        <v>35.35</v>
      </c>
      <c r="H1843" s="2">
        <f>'Moving Avg'!G1843</f>
        <v>34.795200000000001</v>
      </c>
      <c r="I1843" s="2">
        <f>'Moving Avg'!H1843</f>
        <v>32.936800000000019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  <c r="M1843" s="8">
        <f t="shared" si="280"/>
        <v>0</v>
      </c>
      <c r="N1843" s="8">
        <f t="shared" si="281"/>
        <v>0</v>
      </c>
      <c r="O1843" s="8">
        <f t="shared" si="282"/>
        <v>50</v>
      </c>
      <c r="P1843" s="8">
        <f t="shared" si="283"/>
        <v>33</v>
      </c>
      <c r="Q1843" s="9">
        <f t="shared" si="284"/>
        <v>12.45</v>
      </c>
      <c r="R1843" s="9">
        <f t="shared" si="285"/>
        <v>25.75</v>
      </c>
      <c r="S1843" s="9">
        <f t="shared" si="286"/>
        <v>27.35</v>
      </c>
      <c r="T1843" s="9">
        <f t="shared" si="287"/>
        <v>20.75</v>
      </c>
      <c r="U1843" s="8">
        <f t="shared" si="288"/>
        <v>21.850000000000005</v>
      </c>
      <c r="V1843" s="8">
        <f t="shared" si="289"/>
        <v>21.575000000000003</v>
      </c>
    </row>
    <row r="1844" spans="1:22" ht="13.5" x14ac:dyDescent="0.25">
      <c r="A1844" s="3">
        <f>RSI!A1844</f>
        <v>44987</v>
      </c>
      <c r="B1844" s="2">
        <f>RSI!B1844</f>
        <v>35.5</v>
      </c>
      <c r="C1844" s="2">
        <f>RSI!I1844</f>
        <v>71.108603758960797</v>
      </c>
      <c r="D1844" s="2">
        <f>MACD!E1844</f>
        <v>3.4099999532415382E-3</v>
      </c>
      <c r="E1844" s="2">
        <f>MACD!F1844</f>
        <v>-0.18692055338570074</v>
      </c>
      <c r="F1844" s="2">
        <f>'Moving Avg'!D1844</f>
        <v>35.5</v>
      </c>
      <c r="G1844" s="2">
        <f>'Moving Avg'!F1844</f>
        <v>35.424999999999997</v>
      </c>
      <c r="H1844" s="2">
        <f>'Moving Avg'!G1844</f>
        <v>34.83</v>
      </c>
      <c r="I1844" s="2">
        <f>'Moving Avg'!H1844</f>
        <v>32.939300000000017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  <c r="M1844" s="8">
        <f t="shared" si="280"/>
        <v>0</v>
      </c>
      <c r="N1844" s="8">
        <f t="shared" si="281"/>
        <v>0</v>
      </c>
      <c r="O1844" s="8">
        <f t="shared" si="282"/>
        <v>50</v>
      </c>
      <c r="P1844" s="8">
        <f t="shared" si="283"/>
        <v>33</v>
      </c>
      <c r="Q1844" s="9">
        <f t="shared" si="284"/>
        <v>12.45</v>
      </c>
      <c r="R1844" s="9">
        <f t="shared" si="285"/>
        <v>25.75</v>
      </c>
      <c r="S1844" s="9">
        <f t="shared" si="286"/>
        <v>27.35</v>
      </c>
      <c r="T1844" s="9">
        <f t="shared" si="287"/>
        <v>20.75</v>
      </c>
      <c r="U1844" s="8">
        <f t="shared" si="288"/>
        <v>21.850000000000005</v>
      </c>
      <c r="V1844" s="8">
        <f t="shared" si="289"/>
        <v>21.575000000000003</v>
      </c>
    </row>
    <row r="1845" spans="1:22" ht="13.5" x14ac:dyDescent="0.25">
      <c r="A1845" s="3">
        <f>RSI!A1845</f>
        <v>44988</v>
      </c>
      <c r="B1845" s="2">
        <f>RSI!B1845</f>
        <v>35.5</v>
      </c>
      <c r="C1845" s="2">
        <f>RSI!I1845</f>
        <v>71.108603758960797</v>
      </c>
      <c r="D1845" s="2">
        <f>MACD!E1845</f>
        <v>2.9082732781226639E-2</v>
      </c>
      <c r="E1845" s="2">
        <f>MACD!F1845</f>
        <v>-0.14371989615231526</v>
      </c>
      <c r="F1845" s="2">
        <f>'Moving Avg'!D1845</f>
        <v>35.5</v>
      </c>
      <c r="G1845" s="2">
        <f>'Moving Avg'!F1845</f>
        <v>35.5</v>
      </c>
      <c r="H1845" s="2">
        <f>'Moving Avg'!G1845</f>
        <v>34.834600000000002</v>
      </c>
      <c r="I1845" s="2">
        <f>'Moving Avg'!H1845</f>
        <v>32.941800000000015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  <c r="M1845" s="8">
        <f t="shared" si="280"/>
        <v>0</v>
      </c>
      <c r="N1845" s="8">
        <f t="shared" si="281"/>
        <v>0</v>
      </c>
      <c r="O1845" s="8">
        <f t="shared" si="282"/>
        <v>50</v>
      </c>
      <c r="P1845" s="8">
        <f t="shared" si="283"/>
        <v>33</v>
      </c>
      <c r="Q1845" s="9">
        <f t="shared" si="284"/>
        <v>12.45</v>
      </c>
      <c r="R1845" s="9">
        <f t="shared" si="285"/>
        <v>25.75</v>
      </c>
      <c r="S1845" s="9">
        <f t="shared" si="286"/>
        <v>27.35</v>
      </c>
      <c r="T1845" s="9">
        <f t="shared" si="287"/>
        <v>20.75</v>
      </c>
      <c r="U1845" s="8">
        <f t="shared" si="288"/>
        <v>21.850000000000005</v>
      </c>
      <c r="V1845" s="8">
        <f t="shared" si="289"/>
        <v>21.575000000000003</v>
      </c>
    </row>
    <row r="1846" spans="1:22" ht="13.5" x14ac:dyDescent="0.25">
      <c r="A1846" s="3">
        <f>RSI!A1846</f>
        <v>44991</v>
      </c>
      <c r="B1846" s="2">
        <f>RSI!B1846</f>
        <v>35.5</v>
      </c>
      <c r="C1846" s="2">
        <f>RSI!I1846</f>
        <v>71.108603758960797</v>
      </c>
      <c r="D1846" s="2">
        <f>MACD!E1846</f>
        <v>4.8865270093394031E-2</v>
      </c>
      <c r="E1846" s="2">
        <f>MACD!F1846</f>
        <v>-0.10520286290317341</v>
      </c>
      <c r="F1846" s="2">
        <f>'Moving Avg'!D1846</f>
        <v>35.5</v>
      </c>
      <c r="G1846" s="2">
        <f>'Moving Avg'!F1846</f>
        <v>35.5</v>
      </c>
      <c r="H1846" s="2">
        <f>'Moving Avg'!G1846</f>
        <v>34.836599999999997</v>
      </c>
      <c r="I1846" s="2">
        <f>'Moving Avg'!H1846</f>
        <v>32.94430000000002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  <c r="M1846" s="8">
        <f t="shared" si="280"/>
        <v>0</v>
      </c>
      <c r="N1846" s="8">
        <f t="shared" si="281"/>
        <v>0</v>
      </c>
      <c r="O1846" s="8">
        <f t="shared" si="282"/>
        <v>50</v>
      </c>
      <c r="P1846" s="8">
        <f t="shared" si="283"/>
        <v>33</v>
      </c>
      <c r="Q1846" s="9">
        <f t="shared" si="284"/>
        <v>12.45</v>
      </c>
      <c r="R1846" s="9">
        <f t="shared" si="285"/>
        <v>25.75</v>
      </c>
      <c r="S1846" s="9">
        <f t="shared" si="286"/>
        <v>27.35</v>
      </c>
      <c r="T1846" s="9">
        <f t="shared" si="287"/>
        <v>20.75</v>
      </c>
      <c r="U1846" s="8">
        <f t="shared" si="288"/>
        <v>21.850000000000005</v>
      </c>
      <c r="V1846" s="8">
        <f t="shared" si="289"/>
        <v>21.575000000000003</v>
      </c>
    </row>
    <row r="1847" spans="1:22" ht="13.5" x14ac:dyDescent="0.25">
      <c r="A1847" s="3">
        <f>RSI!A1847</f>
        <v>44992</v>
      </c>
      <c r="B1847" s="2">
        <f>RSI!B1847</f>
        <v>35.5</v>
      </c>
      <c r="C1847" s="2">
        <f>RSI!I1847</f>
        <v>71.108603758960783</v>
      </c>
      <c r="D1847" s="2">
        <f>MACD!E1847</f>
        <v>6.3807539838329319E-2</v>
      </c>
      <c r="E1847" s="2">
        <f>MACD!F1847</f>
        <v>-7.1400782354872863E-2</v>
      </c>
      <c r="F1847" s="2">
        <f>'Moving Avg'!D1847</f>
        <v>35.5</v>
      </c>
      <c r="G1847" s="2">
        <f>'Moving Avg'!F1847</f>
        <v>35.5</v>
      </c>
      <c r="H1847" s="2">
        <f>'Moving Avg'!G1847</f>
        <v>34.8386</v>
      </c>
      <c r="I1847" s="2">
        <f>'Moving Avg'!H1847</f>
        <v>32.946800000000017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  <c r="M1847" s="8">
        <f t="shared" si="280"/>
        <v>0</v>
      </c>
      <c r="N1847" s="8">
        <f t="shared" si="281"/>
        <v>0</v>
      </c>
      <c r="O1847" s="8">
        <f t="shared" si="282"/>
        <v>50</v>
      </c>
      <c r="P1847" s="8">
        <f t="shared" si="283"/>
        <v>33</v>
      </c>
      <c r="Q1847" s="9">
        <f t="shared" si="284"/>
        <v>12.45</v>
      </c>
      <c r="R1847" s="9">
        <f t="shared" si="285"/>
        <v>25.75</v>
      </c>
      <c r="S1847" s="9">
        <f t="shared" si="286"/>
        <v>27.35</v>
      </c>
      <c r="T1847" s="9">
        <f t="shared" si="287"/>
        <v>20.75</v>
      </c>
      <c r="U1847" s="8">
        <f t="shared" si="288"/>
        <v>21.850000000000005</v>
      </c>
      <c r="V1847" s="8">
        <f t="shared" si="289"/>
        <v>21.575000000000003</v>
      </c>
    </row>
    <row r="1848" spans="1:22" ht="13.5" x14ac:dyDescent="0.25">
      <c r="A1848" s="3">
        <f>RSI!A1848</f>
        <v>44993</v>
      </c>
      <c r="B1848" s="2">
        <f>RSI!B1848</f>
        <v>35.5</v>
      </c>
      <c r="C1848" s="2">
        <f>RSI!I1848</f>
        <v>71.108603758960783</v>
      </c>
      <c r="D1848" s="2">
        <f>MACD!E1848</f>
        <v>7.478729488249769E-2</v>
      </c>
      <c r="E1848" s="2">
        <f>MACD!F1848</f>
        <v>-4.2163166907398755E-2</v>
      </c>
      <c r="F1848" s="2">
        <f>'Moving Avg'!D1848</f>
        <v>35.5</v>
      </c>
      <c r="G1848" s="2">
        <f>'Moving Avg'!F1848</f>
        <v>35.5</v>
      </c>
      <c r="H1848" s="2">
        <f>'Moving Avg'!G1848</f>
        <v>34.840600000000002</v>
      </c>
      <c r="I1848" s="2">
        <f>'Moving Avg'!H1848</f>
        <v>32.949300000000015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  <c r="M1848" s="8">
        <f t="shared" si="280"/>
        <v>0</v>
      </c>
      <c r="N1848" s="8">
        <f t="shared" si="281"/>
        <v>0</v>
      </c>
      <c r="O1848" s="8">
        <f t="shared" si="282"/>
        <v>50</v>
      </c>
      <c r="P1848" s="8">
        <f t="shared" si="283"/>
        <v>33</v>
      </c>
      <c r="Q1848" s="9">
        <f t="shared" si="284"/>
        <v>12.45</v>
      </c>
      <c r="R1848" s="9">
        <f t="shared" si="285"/>
        <v>25.75</v>
      </c>
      <c r="S1848" s="9">
        <f t="shared" si="286"/>
        <v>27.35</v>
      </c>
      <c r="T1848" s="9">
        <f t="shared" si="287"/>
        <v>20.75</v>
      </c>
      <c r="U1848" s="8">
        <f t="shared" si="288"/>
        <v>21.850000000000005</v>
      </c>
      <c r="V1848" s="8">
        <f t="shared" si="289"/>
        <v>21.575000000000003</v>
      </c>
    </row>
    <row r="1849" spans="1:22" ht="13.5" x14ac:dyDescent="0.25">
      <c r="A1849" s="3">
        <f>RSI!A1849</f>
        <v>44994</v>
      </c>
      <c r="B1849" s="2">
        <f>RSI!B1849</f>
        <v>35.5</v>
      </c>
      <c r="C1849" s="2">
        <f>RSI!I1849</f>
        <v>71.108603758960783</v>
      </c>
      <c r="D1849" s="2">
        <f>MACD!E1849</f>
        <v>8.2537390203341943E-2</v>
      </c>
      <c r="E1849" s="2">
        <f>MACD!F1849</f>
        <v>-1.7223055485250615E-2</v>
      </c>
      <c r="F1849" s="2">
        <f>'Moving Avg'!D1849</f>
        <v>35.5</v>
      </c>
      <c r="G1849" s="2">
        <f>'Moving Avg'!F1849</f>
        <v>35.5</v>
      </c>
      <c r="H1849" s="2">
        <f>'Moving Avg'!G1849</f>
        <v>34.870599999999996</v>
      </c>
      <c r="I1849" s="2">
        <f>'Moving Avg'!H1849</f>
        <v>32.951800000000013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  <c r="M1849" s="8">
        <f t="shared" si="280"/>
        <v>0</v>
      </c>
      <c r="N1849" s="8">
        <f t="shared" si="281"/>
        <v>0</v>
      </c>
      <c r="O1849" s="8">
        <f t="shared" si="282"/>
        <v>50</v>
      </c>
      <c r="P1849" s="8">
        <f t="shared" si="283"/>
        <v>33</v>
      </c>
      <c r="Q1849" s="9">
        <f t="shared" si="284"/>
        <v>12.45</v>
      </c>
      <c r="R1849" s="9">
        <f t="shared" si="285"/>
        <v>25.75</v>
      </c>
      <c r="S1849" s="9">
        <f t="shared" si="286"/>
        <v>27.35</v>
      </c>
      <c r="T1849" s="9">
        <f t="shared" si="287"/>
        <v>20.75</v>
      </c>
      <c r="U1849" s="8">
        <f t="shared" si="288"/>
        <v>21.850000000000005</v>
      </c>
      <c r="V1849" s="8">
        <f t="shared" si="289"/>
        <v>21.575000000000003</v>
      </c>
    </row>
    <row r="1850" spans="1:22" ht="13.5" x14ac:dyDescent="0.25">
      <c r="A1850" s="3">
        <f>RSI!A1850</f>
        <v>44995</v>
      </c>
      <c r="B1850" s="2">
        <f>RSI!B1850</f>
        <v>35.5</v>
      </c>
      <c r="C1850" s="2">
        <f>RSI!I1850</f>
        <v>71.108603758960783</v>
      </c>
      <c r="D1850" s="2">
        <f>MACD!E1850</f>
        <v>8.7668805167503194E-2</v>
      </c>
      <c r="E1850" s="2">
        <f>MACD!F1850</f>
        <v>3.7553166453001448E-3</v>
      </c>
      <c r="F1850" s="2">
        <f>'Moving Avg'!D1850</f>
        <v>35.5</v>
      </c>
      <c r="G1850" s="2">
        <f>'Moving Avg'!F1850</f>
        <v>35.5</v>
      </c>
      <c r="H1850" s="2">
        <f>'Moving Avg'!G1850</f>
        <v>34.869999999999997</v>
      </c>
      <c r="I1850" s="2">
        <f>'Moving Avg'!H1850</f>
        <v>32.954300000000011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  <c r="M1850" s="8">
        <f t="shared" si="280"/>
        <v>0</v>
      </c>
      <c r="N1850" s="8">
        <f t="shared" si="281"/>
        <v>0</v>
      </c>
      <c r="O1850" s="8">
        <f t="shared" si="282"/>
        <v>50</v>
      </c>
      <c r="P1850" s="8">
        <f t="shared" si="283"/>
        <v>33</v>
      </c>
      <c r="Q1850" s="9">
        <f t="shared" si="284"/>
        <v>12.45</v>
      </c>
      <c r="R1850" s="9">
        <f t="shared" si="285"/>
        <v>25.75</v>
      </c>
      <c r="S1850" s="9">
        <f t="shared" si="286"/>
        <v>27.35</v>
      </c>
      <c r="T1850" s="9">
        <f t="shared" si="287"/>
        <v>20.75</v>
      </c>
      <c r="U1850" s="8">
        <f t="shared" si="288"/>
        <v>21.850000000000005</v>
      </c>
      <c r="V1850" s="8">
        <f t="shared" si="289"/>
        <v>21.575000000000003</v>
      </c>
    </row>
    <row r="1851" spans="1:22" ht="13.5" x14ac:dyDescent="0.25">
      <c r="A1851" s="3">
        <f>RSI!A1851</f>
        <v>44998</v>
      </c>
      <c r="B1851" s="2">
        <f>RSI!B1851</f>
        <v>35.5</v>
      </c>
      <c r="C1851" s="2">
        <f>RSI!I1851</f>
        <v>71.108603758960783</v>
      </c>
      <c r="D1851" s="2">
        <f>MACD!E1851</f>
        <v>9.0690069824120201E-2</v>
      </c>
      <c r="E1851" s="2">
        <f>MACD!F1851</f>
        <v>2.1142267281064157E-2</v>
      </c>
      <c r="F1851" s="2">
        <f>'Moving Avg'!D1851</f>
        <v>35.5</v>
      </c>
      <c r="G1851" s="2">
        <f>'Moving Avg'!F1851</f>
        <v>35.5</v>
      </c>
      <c r="H1851" s="2">
        <f>'Moving Avg'!G1851</f>
        <v>34.880000000000003</v>
      </c>
      <c r="I1851" s="2">
        <f>'Moving Avg'!H1851</f>
        <v>32.956800000000015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  <c r="M1851" s="8">
        <f t="shared" si="280"/>
        <v>0</v>
      </c>
      <c r="N1851" s="8">
        <f t="shared" si="281"/>
        <v>0</v>
      </c>
      <c r="O1851" s="8">
        <f t="shared" si="282"/>
        <v>50</v>
      </c>
      <c r="P1851" s="8">
        <f t="shared" si="283"/>
        <v>33</v>
      </c>
      <c r="Q1851" s="9">
        <f t="shared" si="284"/>
        <v>12.45</v>
      </c>
      <c r="R1851" s="9">
        <f t="shared" si="285"/>
        <v>25.75</v>
      </c>
      <c r="S1851" s="9">
        <f t="shared" si="286"/>
        <v>27.35</v>
      </c>
      <c r="T1851" s="9">
        <f t="shared" si="287"/>
        <v>20.75</v>
      </c>
      <c r="U1851" s="8">
        <f t="shared" si="288"/>
        <v>21.850000000000005</v>
      </c>
      <c r="V1851" s="8">
        <f t="shared" si="289"/>
        <v>21.575000000000003</v>
      </c>
    </row>
    <row r="1852" spans="1:22" ht="13.5" x14ac:dyDescent="0.25">
      <c r="A1852" s="3">
        <f>RSI!A1852</f>
        <v>44999</v>
      </c>
      <c r="B1852" s="2">
        <f>RSI!B1852</f>
        <v>35.5</v>
      </c>
      <c r="C1852" s="2">
        <f>RSI!I1852</f>
        <v>71.108603758960783</v>
      </c>
      <c r="D1852" s="2">
        <f>MACD!E1852</f>
        <v>9.2023652448830262E-2</v>
      </c>
      <c r="E1852" s="2">
        <f>MACD!F1852</f>
        <v>3.5318544314617381E-2</v>
      </c>
      <c r="F1852" s="2">
        <f>'Moving Avg'!D1852</f>
        <v>35.5</v>
      </c>
      <c r="G1852" s="2">
        <f>'Moving Avg'!F1852</f>
        <v>35.5</v>
      </c>
      <c r="H1852" s="2">
        <f>'Moving Avg'!G1852</f>
        <v>34.89</v>
      </c>
      <c r="I1852" s="2">
        <f>'Moving Avg'!H1852</f>
        <v>32.959300000000013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  <c r="M1852" s="8">
        <f t="shared" si="280"/>
        <v>0</v>
      </c>
      <c r="N1852" s="8">
        <f t="shared" si="281"/>
        <v>0</v>
      </c>
      <c r="O1852" s="8">
        <f t="shared" si="282"/>
        <v>50</v>
      </c>
      <c r="P1852" s="8">
        <f t="shared" si="283"/>
        <v>33</v>
      </c>
      <c r="Q1852" s="9">
        <f t="shared" si="284"/>
        <v>12.45</v>
      </c>
      <c r="R1852" s="9">
        <f t="shared" si="285"/>
        <v>25.75</v>
      </c>
      <c r="S1852" s="9">
        <f t="shared" si="286"/>
        <v>27.35</v>
      </c>
      <c r="T1852" s="9">
        <f t="shared" si="287"/>
        <v>20.75</v>
      </c>
      <c r="U1852" s="8">
        <f t="shared" si="288"/>
        <v>21.850000000000005</v>
      </c>
      <c r="V1852" s="8">
        <f t="shared" si="289"/>
        <v>21.575000000000003</v>
      </c>
    </row>
    <row r="1853" spans="1:22" ht="13.5" x14ac:dyDescent="0.25">
      <c r="A1853" s="3">
        <f>RSI!A1853</f>
        <v>45000</v>
      </c>
      <c r="B1853" s="2">
        <f>RSI!B1853</f>
        <v>35.5</v>
      </c>
      <c r="C1853" s="2">
        <f>RSI!I1853</f>
        <v>71.108603758960783</v>
      </c>
      <c r="D1853" s="2">
        <f>MACD!E1853</f>
        <v>9.2019779548550673E-2</v>
      </c>
      <c r="E1853" s="2">
        <f>MACD!F1853</f>
        <v>4.6658791361404044E-2</v>
      </c>
      <c r="F1853" s="2">
        <f>'Moving Avg'!D1853</f>
        <v>35.5</v>
      </c>
      <c r="G1853" s="2">
        <f>'Moving Avg'!F1853</f>
        <v>35.5</v>
      </c>
      <c r="H1853" s="2">
        <f>'Moving Avg'!G1853</f>
        <v>34.9</v>
      </c>
      <c r="I1853" s="2">
        <f>'Moving Avg'!H1853</f>
        <v>32.961800000000011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  <c r="M1853" s="8">
        <f t="shared" si="280"/>
        <v>0</v>
      </c>
      <c r="N1853" s="8">
        <f t="shared" si="281"/>
        <v>0</v>
      </c>
      <c r="O1853" s="8">
        <f t="shared" si="282"/>
        <v>50</v>
      </c>
      <c r="P1853" s="8">
        <f t="shared" si="283"/>
        <v>33</v>
      </c>
      <c r="Q1853" s="9">
        <f t="shared" si="284"/>
        <v>12.45</v>
      </c>
      <c r="R1853" s="9">
        <f t="shared" si="285"/>
        <v>25.75</v>
      </c>
      <c r="S1853" s="9">
        <f t="shared" si="286"/>
        <v>27.35</v>
      </c>
      <c r="T1853" s="9">
        <f t="shared" si="287"/>
        <v>20.75</v>
      </c>
      <c r="U1853" s="8">
        <f t="shared" si="288"/>
        <v>21.850000000000005</v>
      </c>
      <c r="V1853" s="8">
        <f t="shared" si="289"/>
        <v>21.575000000000003</v>
      </c>
    </row>
    <row r="1854" spans="1:22" ht="13.5" x14ac:dyDescent="0.25">
      <c r="A1854" s="3">
        <f>RSI!A1854</f>
        <v>45001</v>
      </c>
      <c r="B1854" s="2">
        <f>RSI!B1854</f>
        <v>35.5</v>
      </c>
      <c r="C1854" s="2">
        <f>RSI!I1854</f>
        <v>71.108603758960783</v>
      </c>
      <c r="D1854" s="2">
        <f>MACD!E1854</f>
        <v>9.0968086768576484E-2</v>
      </c>
      <c r="E1854" s="2">
        <f>MACD!F1854</f>
        <v>5.5520650442838534E-2</v>
      </c>
      <c r="F1854" s="2">
        <f>'Moving Avg'!D1854</f>
        <v>35.5</v>
      </c>
      <c r="G1854" s="2">
        <f>'Moving Avg'!F1854</f>
        <v>35.5</v>
      </c>
      <c r="H1854" s="2">
        <f>'Moving Avg'!G1854</f>
        <v>34.909999999999997</v>
      </c>
      <c r="I1854" s="2">
        <f>'Moving Avg'!H1854</f>
        <v>32.961800000000011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  <c r="M1854" s="8">
        <f t="shared" si="280"/>
        <v>0</v>
      </c>
      <c r="N1854" s="8">
        <f t="shared" si="281"/>
        <v>0</v>
      </c>
      <c r="O1854" s="8">
        <f t="shared" si="282"/>
        <v>50</v>
      </c>
      <c r="P1854" s="8">
        <f t="shared" si="283"/>
        <v>33</v>
      </c>
      <c r="Q1854" s="9">
        <f t="shared" si="284"/>
        <v>12.45</v>
      </c>
      <c r="R1854" s="9">
        <f t="shared" si="285"/>
        <v>25.75</v>
      </c>
      <c r="S1854" s="9">
        <f t="shared" si="286"/>
        <v>27.35</v>
      </c>
      <c r="T1854" s="9">
        <f t="shared" si="287"/>
        <v>20.75</v>
      </c>
      <c r="U1854" s="8">
        <f t="shared" si="288"/>
        <v>21.850000000000005</v>
      </c>
      <c r="V1854" s="8">
        <f t="shared" si="289"/>
        <v>21.575000000000003</v>
      </c>
    </row>
    <row r="1855" spans="1:22" ht="13.5" x14ac:dyDescent="0.25">
      <c r="A1855" s="3">
        <f>RSI!A1855</f>
        <v>45002</v>
      </c>
      <c r="B1855" s="2">
        <f>RSI!B1855</f>
        <v>35.5</v>
      </c>
      <c r="C1855" s="2">
        <f>RSI!I1855</f>
        <v>71.108603758960783</v>
      </c>
      <c r="D1855" s="2">
        <f>MACD!E1855</f>
        <v>8.9107437590321581E-2</v>
      </c>
      <c r="E1855" s="2">
        <f>MACD!F1855</f>
        <v>6.2238007872335147E-2</v>
      </c>
      <c r="F1855" s="2">
        <f>'Moving Avg'!D1855</f>
        <v>35.5</v>
      </c>
      <c r="G1855" s="2">
        <f>'Moving Avg'!F1855</f>
        <v>35.5</v>
      </c>
      <c r="H1855" s="2">
        <f>'Moving Avg'!G1855</f>
        <v>34.92</v>
      </c>
      <c r="I1855" s="2">
        <f>'Moving Avg'!H1855</f>
        <v>32.961800000000011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  <c r="M1855" s="8">
        <f t="shared" si="280"/>
        <v>0</v>
      </c>
      <c r="N1855" s="8">
        <f t="shared" si="281"/>
        <v>0</v>
      </c>
      <c r="O1855" s="8">
        <f t="shared" si="282"/>
        <v>50</v>
      </c>
      <c r="P1855" s="8">
        <f t="shared" si="283"/>
        <v>33</v>
      </c>
      <c r="Q1855" s="9">
        <f t="shared" si="284"/>
        <v>12.45</v>
      </c>
      <c r="R1855" s="9">
        <f t="shared" si="285"/>
        <v>25.75</v>
      </c>
      <c r="S1855" s="9">
        <f t="shared" si="286"/>
        <v>27.35</v>
      </c>
      <c r="T1855" s="9">
        <f t="shared" si="287"/>
        <v>20.75</v>
      </c>
      <c r="U1855" s="8">
        <f t="shared" si="288"/>
        <v>21.850000000000005</v>
      </c>
      <c r="V1855" s="8">
        <f t="shared" si="289"/>
        <v>21.575000000000003</v>
      </c>
    </row>
    <row r="1856" spans="1:22" ht="13.5" x14ac:dyDescent="0.25">
      <c r="A1856" s="3">
        <f>RSI!A1856</f>
        <v>45006</v>
      </c>
      <c r="B1856" s="2">
        <f>RSI!B1856</f>
        <v>35.5</v>
      </c>
      <c r="C1856" s="2">
        <f>RSI!I1856</f>
        <v>71.108603758960783</v>
      </c>
      <c r="D1856" s="2">
        <f>MACD!E1856</f>
        <v>8.6634194643366413E-2</v>
      </c>
      <c r="E1856" s="2">
        <f>MACD!F1856</f>
        <v>6.7117245226541403E-2</v>
      </c>
      <c r="F1856" s="2">
        <f>'Moving Avg'!D1856</f>
        <v>35.5</v>
      </c>
      <c r="G1856" s="2">
        <f>'Moving Avg'!F1856</f>
        <v>35.5</v>
      </c>
      <c r="H1856" s="2">
        <f>'Moving Avg'!G1856</f>
        <v>34.93</v>
      </c>
      <c r="I1856" s="2">
        <f>'Moving Avg'!H1856</f>
        <v>32.961800000000011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  <c r="M1856" s="8">
        <f t="shared" si="280"/>
        <v>0</v>
      </c>
      <c r="N1856" s="8">
        <f t="shared" si="281"/>
        <v>0</v>
      </c>
      <c r="O1856" s="8">
        <f t="shared" si="282"/>
        <v>50</v>
      </c>
      <c r="P1856" s="8">
        <f t="shared" si="283"/>
        <v>33</v>
      </c>
      <c r="Q1856" s="9">
        <f t="shared" si="284"/>
        <v>12.45</v>
      </c>
      <c r="R1856" s="9">
        <f t="shared" si="285"/>
        <v>25.75</v>
      </c>
      <c r="S1856" s="9">
        <f t="shared" si="286"/>
        <v>27.35</v>
      </c>
      <c r="T1856" s="9">
        <f t="shared" si="287"/>
        <v>20.75</v>
      </c>
      <c r="U1856" s="8">
        <f t="shared" si="288"/>
        <v>21.850000000000005</v>
      </c>
      <c r="V1856" s="8">
        <f t="shared" si="289"/>
        <v>21.575000000000003</v>
      </c>
    </row>
    <row r="1857" spans="1:22" ht="13.5" x14ac:dyDescent="0.25">
      <c r="A1857" s="3">
        <f>RSI!A1857</f>
        <v>45007</v>
      </c>
      <c r="B1857" s="2">
        <f>RSI!B1857</f>
        <v>35.5</v>
      </c>
      <c r="C1857" s="2">
        <f>RSI!I1857</f>
        <v>71.108603758960783</v>
      </c>
      <c r="D1857" s="2">
        <f>MACD!E1857</f>
        <v>8.3709184418331972E-2</v>
      </c>
      <c r="E1857" s="2">
        <f>MACD!F1857</f>
        <v>7.0435633064899528E-2</v>
      </c>
      <c r="F1857" s="2">
        <f>'Moving Avg'!D1857</f>
        <v>35.5</v>
      </c>
      <c r="G1857" s="2">
        <f>'Moving Avg'!F1857</f>
        <v>35.5</v>
      </c>
      <c r="H1857" s="2">
        <f>'Moving Avg'!G1857</f>
        <v>34.96</v>
      </c>
      <c r="I1857" s="2">
        <f>'Moving Avg'!H1857</f>
        <v>32.961800000000011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  <c r="M1857" s="8">
        <f t="shared" si="280"/>
        <v>0</v>
      </c>
      <c r="N1857" s="8">
        <f t="shared" si="281"/>
        <v>0</v>
      </c>
      <c r="O1857" s="8">
        <f t="shared" si="282"/>
        <v>50</v>
      </c>
      <c r="P1857" s="8">
        <f t="shared" si="283"/>
        <v>33</v>
      </c>
      <c r="Q1857" s="9">
        <f t="shared" si="284"/>
        <v>12.45</v>
      </c>
      <c r="R1857" s="9">
        <f t="shared" si="285"/>
        <v>25.75</v>
      </c>
      <c r="S1857" s="9">
        <f t="shared" si="286"/>
        <v>27.35</v>
      </c>
      <c r="T1857" s="9">
        <f t="shared" si="287"/>
        <v>20.75</v>
      </c>
      <c r="U1857" s="8">
        <f t="shared" si="288"/>
        <v>21.850000000000005</v>
      </c>
      <c r="V1857" s="8">
        <f t="shared" si="289"/>
        <v>21.575000000000003</v>
      </c>
    </row>
    <row r="1858" spans="1:22" ht="13.5" x14ac:dyDescent="0.25">
      <c r="A1858" s="3">
        <f>RSI!A1858</f>
        <v>45008</v>
      </c>
      <c r="B1858" s="2">
        <f>RSI!B1858</f>
        <v>35.5</v>
      </c>
      <c r="C1858" s="2">
        <f>RSI!I1858</f>
        <v>71.108603758960783</v>
      </c>
      <c r="D1858" s="2">
        <f>MACD!E1858</f>
        <v>8.0463558921017864E-2</v>
      </c>
      <c r="E1858" s="2">
        <f>MACD!F1858</f>
        <v>7.2441218236123206E-2</v>
      </c>
      <c r="F1858" s="2">
        <f>'Moving Avg'!D1858</f>
        <v>35.5</v>
      </c>
      <c r="G1858" s="2">
        <f>'Moving Avg'!F1858</f>
        <v>35.5</v>
      </c>
      <c r="H1858" s="2">
        <f>'Moving Avg'!G1858</f>
        <v>34.99</v>
      </c>
      <c r="I1858" s="2">
        <f>'Moving Avg'!H1858</f>
        <v>32.969750000000012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  <c r="M1858" s="8">
        <f t="shared" ref="M1858:M1921" si="290">IF(C1858&lt;30,50, IF(C1858&gt;70, 0, 25))</f>
        <v>0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12.45</v>
      </c>
      <c r="R1858" s="9">
        <f t="shared" si="285"/>
        <v>25.75</v>
      </c>
      <c r="S1858" s="9">
        <f t="shared" si="286"/>
        <v>27.35</v>
      </c>
      <c r="T1858" s="9">
        <f t="shared" si="287"/>
        <v>20.75</v>
      </c>
      <c r="U1858" s="8">
        <f t="shared" si="288"/>
        <v>21.850000000000005</v>
      </c>
      <c r="V1858" s="8">
        <f t="shared" si="289"/>
        <v>21.575000000000003</v>
      </c>
    </row>
    <row r="1859" spans="1:22" ht="13.5" x14ac:dyDescent="0.25">
      <c r="A1859" s="3">
        <f>RSI!A1859</f>
        <v>45009</v>
      </c>
      <c r="B1859" s="2">
        <f>RSI!B1859</f>
        <v>35.5</v>
      </c>
      <c r="C1859" s="2">
        <f>RSI!I1859</f>
        <v>71.108603758960783</v>
      </c>
      <c r="D1859" s="2">
        <f>MACD!E1859</f>
        <v>7.7003726307211195E-2</v>
      </c>
      <c r="E1859" s="2">
        <f>MACD!F1859</f>
        <v>7.3353719850340809E-2</v>
      </c>
      <c r="F1859" s="2">
        <f>'Moving Avg'!D1859</f>
        <v>35.5</v>
      </c>
      <c r="G1859" s="2">
        <f>'Moving Avg'!F1859</f>
        <v>35.5</v>
      </c>
      <c r="H1859" s="2">
        <f>'Moving Avg'!G1859</f>
        <v>35.020000000000003</v>
      </c>
      <c r="I1859" s="2">
        <f>'Moving Avg'!H1859</f>
        <v>32.977700000000013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  <c r="M1859" s="8">
        <f t="shared" si="290"/>
        <v>0</v>
      </c>
      <c r="N1859" s="8">
        <f t="shared" si="291"/>
        <v>0</v>
      </c>
      <c r="O1859" s="8">
        <f t="shared" si="292"/>
        <v>50</v>
      </c>
      <c r="P1859" s="8">
        <f t="shared" si="293"/>
        <v>33</v>
      </c>
      <c r="Q1859" s="9">
        <f t="shared" ref="Q1859:Q1922" si="294">0.35*M1859+N1859*0.35+O1859*0.15+P1859*0.15</f>
        <v>12.45</v>
      </c>
      <c r="R1859" s="9">
        <f t="shared" ref="R1859:R1922" si="295">M1859*0.2+N1859*0.2+O1859*0.35+P1859*0.25</f>
        <v>25.75</v>
      </c>
      <c r="S1859" s="9">
        <f t="shared" ref="S1859:S1922" si="296">M1859*0.15+N1859*0.15+O1859*0.25+P1859*0.45</f>
        <v>27.35</v>
      </c>
      <c r="T1859" s="9">
        <f t="shared" ref="T1859:T1922" si="297">0.25*SUM(M1859:P1859)</f>
        <v>20.75</v>
      </c>
      <c r="U1859" s="8">
        <f t="shared" ref="U1859:U1922" si="298">SUM(Q1859:S1859)/3</f>
        <v>21.850000000000005</v>
      </c>
      <c r="V1859" s="8">
        <f t="shared" ref="V1859:V1922" si="299">SUM(Q1859:T1859)/4</f>
        <v>21.575000000000003</v>
      </c>
    </row>
    <row r="1860" spans="1:22" ht="13.5" x14ac:dyDescent="0.25">
      <c r="A1860" s="3">
        <f>RSI!A1860</f>
        <v>45012</v>
      </c>
      <c r="B1860" s="2">
        <f>RSI!B1860</f>
        <v>35.5</v>
      </c>
      <c r="C1860" s="2">
        <f>RSI!I1860</f>
        <v>71.108603758960783</v>
      </c>
      <c r="D1860" s="2">
        <f>MACD!E1860</f>
        <v>7.3415495896888672E-2</v>
      </c>
      <c r="E1860" s="2">
        <f>MACD!F1860</f>
        <v>7.3366075059650385E-2</v>
      </c>
      <c r="F1860" s="2">
        <f>'Moving Avg'!D1860</f>
        <v>35.5</v>
      </c>
      <c r="G1860" s="2">
        <f>'Moving Avg'!F1860</f>
        <v>35.5</v>
      </c>
      <c r="H1860" s="2">
        <f>'Moving Avg'!G1860</f>
        <v>35.049999999999997</v>
      </c>
      <c r="I1860" s="2">
        <f>'Moving Avg'!H1860</f>
        <v>32.985650000000014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  <c r="M1860" s="8">
        <f t="shared" si="290"/>
        <v>0</v>
      </c>
      <c r="N1860" s="8">
        <f t="shared" si="291"/>
        <v>0</v>
      </c>
      <c r="O1860" s="8">
        <f t="shared" si="292"/>
        <v>50</v>
      </c>
      <c r="P1860" s="8">
        <f t="shared" si="293"/>
        <v>33</v>
      </c>
      <c r="Q1860" s="9">
        <f t="shared" si="294"/>
        <v>12.45</v>
      </c>
      <c r="R1860" s="9">
        <f t="shared" si="295"/>
        <v>25.75</v>
      </c>
      <c r="S1860" s="9">
        <f t="shared" si="296"/>
        <v>27.35</v>
      </c>
      <c r="T1860" s="9">
        <f t="shared" si="297"/>
        <v>20.75</v>
      </c>
      <c r="U1860" s="8">
        <f t="shared" si="298"/>
        <v>21.850000000000005</v>
      </c>
      <c r="V1860" s="8">
        <f t="shared" si="299"/>
        <v>21.575000000000003</v>
      </c>
    </row>
    <row r="1861" spans="1:22" ht="13.5" x14ac:dyDescent="0.25">
      <c r="A1861" s="3">
        <f>RSI!A1861</f>
        <v>45013</v>
      </c>
      <c r="B1861" s="2">
        <f>RSI!B1861</f>
        <v>35.5</v>
      </c>
      <c r="C1861" s="2">
        <f>RSI!I1861</f>
        <v>71.108603758960783</v>
      </c>
      <c r="D1861" s="2">
        <f>MACD!E1861</f>
        <v>6.9767560436979181E-2</v>
      </c>
      <c r="E1861" s="2">
        <f>MACD!F1861</f>
        <v>7.2646372135116155E-2</v>
      </c>
      <c r="F1861" s="2">
        <f>'Moving Avg'!D1861</f>
        <v>35.5</v>
      </c>
      <c r="G1861" s="2">
        <f>'Moving Avg'!F1861</f>
        <v>35.5</v>
      </c>
      <c r="H1861" s="2">
        <f>'Moving Avg'!G1861</f>
        <v>35.08</v>
      </c>
      <c r="I1861" s="2">
        <f>'Moving Avg'!H1861</f>
        <v>32.993600000000015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  <c r="M1861" s="8">
        <f t="shared" si="290"/>
        <v>0</v>
      </c>
      <c r="N1861" s="8">
        <f t="shared" si="291"/>
        <v>45</v>
      </c>
      <c r="O1861" s="8">
        <f t="shared" si="292"/>
        <v>50</v>
      </c>
      <c r="P1861" s="8">
        <f t="shared" si="293"/>
        <v>33</v>
      </c>
      <c r="Q1861" s="9">
        <f t="shared" si="294"/>
        <v>28.2</v>
      </c>
      <c r="R1861" s="9">
        <f t="shared" si="295"/>
        <v>34.75</v>
      </c>
      <c r="S1861" s="9">
        <f t="shared" si="296"/>
        <v>34.1</v>
      </c>
      <c r="T1861" s="9">
        <f t="shared" si="297"/>
        <v>32</v>
      </c>
      <c r="U1861" s="8">
        <f t="shared" si="298"/>
        <v>32.35</v>
      </c>
      <c r="V1861" s="8">
        <f t="shared" si="299"/>
        <v>32.262500000000003</v>
      </c>
    </row>
    <row r="1862" spans="1:22" ht="13.5" x14ac:dyDescent="0.25">
      <c r="A1862" s="3">
        <f>RSI!A1862</f>
        <v>45014</v>
      </c>
      <c r="B1862" s="2">
        <f>RSI!B1862</f>
        <v>35.5</v>
      </c>
      <c r="C1862" s="2">
        <f>RSI!I1862</f>
        <v>71.108603758960783</v>
      </c>
      <c r="D1862" s="2">
        <f>MACD!E1862</f>
        <v>6.6114419430647331E-2</v>
      </c>
      <c r="E1862" s="2">
        <f>MACD!F1862</f>
        <v>7.133998159422239E-2</v>
      </c>
      <c r="F1862" s="2">
        <f>'Moving Avg'!D1862</f>
        <v>35.5</v>
      </c>
      <c r="G1862" s="2">
        <f>'Moving Avg'!F1862</f>
        <v>35.5</v>
      </c>
      <c r="H1862" s="2">
        <f>'Moving Avg'!G1862</f>
        <v>35.11</v>
      </c>
      <c r="I1862" s="2">
        <f>'Moving Avg'!H1862</f>
        <v>33.001550000000016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  <c r="M1862" s="8">
        <f t="shared" si="290"/>
        <v>0</v>
      </c>
      <c r="N1862" s="8">
        <f t="shared" si="291"/>
        <v>45</v>
      </c>
      <c r="O1862" s="8">
        <f t="shared" si="292"/>
        <v>50</v>
      </c>
      <c r="P1862" s="8">
        <f t="shared" si="293"/>
        <v>33</v>
      </c>
      <c r="Q1862" s="9">
        <f t="shared" si="294"/>
        <v>28.2</v>
      </c>
      <c r="R1862" s="9">
        <f t="shared" si="295"/>
        <v>34.75</v>
      </c>
      <c r="S1862" s="9">
        <f t="shared" si="296"/>
        <v>34.1</v>
      </c>
      <c r="T1862" s="9">
        <f t="shared" si="297"/>
        <v>32</v>
      </c>
      <c r="U1862" s="8">
        <f t="shared" si="298"/>
        <v>32.35</v>
      </c>
      <c r="V1862" s="8">
        <f t="shared" si="299"/>
        <v>32.262500000000003</v>
      </c>
    </row>
    <row r="1863" spans="1:22" ht="13.5" x14ac:dyDescent="0.25">
      <c r="A1863" s="3">
        <f>RSI!A1863</f>
        <v>45015</v>
      </c>
      <c r="B1863" s="2">
        <f>RSI!B1863</f>
        <v>35.5</v>
      </c>
      <c r="C1863" s="2">
        <f>RSI!I1863</f>
        <v>71.108603758960783</v>
      </c>
      <c r="D1863" s="2">
        <f>MACD!E1863</f>
        <v>6.2498831241292407E-2</v>
      </c>
      <c r="E1863" s="2">
        <f>MACD!F1863</f>
        <v>6.9571751523636399E-2</v>
      </c>
      <c r="F1863" s="2">
        <f>'Moving Avg'!D1863</f>
        <v>35.5</v>
      </c>
      <c r="G1863" s="2">
        <f>'Moving Avg'!F1863</f>
        <v>35.5</v>
      </c>
      <c r="H1863" s="2">
        <f>'Moving Avg'!G1863</f>
        <v>35.14</v>
      </c>
      <c r="I1863" s="2">
        <f>'Moving Avg'!H1863</f>
        <v>33.009500000000017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  <c r="M1863" s="8">
        <f t="shared" si="290"/>
        <v>0</v>
      </c>
      <c r="N1863" s="8">
        <f t="shared" si="291"/>
        <v>45</v>
      </c>
      <c r="O1863" s="8">
        <f t="shared" si="292"/>
        <v>50</v>
      </c>
      <c r="P1863" s="8">
        <f t="shared" si="293"/>
        <v>33</v>
      </c>
      <c r="Q1863" s="9">
        <f t="shared" si="294"/>
        <v>28.2</v>
      </c>
      <c r="R1863" s="9">
        <f t="shared" si="295"/>
        <v>34.75</v>
      </c>
      <c r="S1863" s="9">
        <f t="shared" si="296"/>
        <v>34.1</v>
      </c>
      <c r="T1863" s="9">
        <f t="shared" si="297"/>
        <v>32</v>
      </c>
      <c r="U1863" s="8">
        <f t="shared" si="298"/>
        <v>32.35</v>
      </c>
      <c r="V1863" s="8">
        <f t="shared" si="299"/>
        <v>32.262500000000003</v>
      </c>
    </row>
    <row r="1864" spans="1:22" ht="13.5" x14ac:dyDescent="0.25">
      <c r="A1864" s="3">
        <f>RSI!A1864</f>
        <v>45016</v>
      </c>
      <c r="B1864" s="2">
        <f>RSI!B1864</f>
        <v>35.5</v>
      </c>
      <c r="C1864" s="2">
        <f>RSI!I1864</f>
        <v>71.108603758960783</v>
      </c>
      <c r="D1864" s="2">
        <f>MACD!E1864</f>
        <v>5.8953868058850389E-2</v>
      </c>
      <c r="E1864" s="2">
        <f>MACD!F1864</f>
        <v>6.7448174830679206E-2</v>
      </c>
      <c r="F1864" s="2">
        <f>'Moving Avg'!D1864</f>
        <v>35.5</v>
      </c>
      <c r="G1864" s="2">
        <f>'Moving Avg'!F1864</f>
        <v>35.5</v>
      </c>
      <c r="H1864" s="2">
        <f>'Moving Avg'!G1864</f>
        <v>35.17</v>
      </c>
      <c r="I1864" s="2">
        <f>'Moving Avg'!H1864</f>
        <v>33.017450000000011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  <c r="M1864" s="8">
        <f t="shared" si="290"/>
        <v>0</v>
      </c>
      <c r="N1864" s="8">
        <f t="shared" si="291"/>
        <v>45</v>
      </c>
      <c r="O1864" s="8">
        <f t="shared" si="292"/>
        <v>50</v>
      </c>
      <c r="P1864" s="8">
        <f t="shared" si="293"/>
        <v>33</v>
      </c>
      <c r="Q1864" s="9">
        <f t="shared" si="294"/>
        <v>28.2</v>
      </c>
      <c r="R1864" s="9">
        <f t="shared" si="295"/>
        <v>34.75</v>
      </c>
      <c r="S1864" s="9">
        <f t="shared" si="296"/>
        <v>34.1</v>
      </c>
      <c r="T1864" s="9">
        <f t="shared" si="297"/>
        <v>32</v>
      </c>
      <c r="U1864" s="8">
        <f t="shared" si="298"/>
        <v>32.35</v>
      </c>
      <c r="V1864" s="8">
        <f t="shared" si="299"/>
        <v>32.262500000000003</v>
      </c>
    </row>
    <row r="1865" spans="1:22" ht="13.5" x14ac:dyDescent="0.25">
      <c r="A1865" s="3">
        <f>RSI!A1865</f>
        <v>45019</v>
      </c>
      <c r="B1865" s="2">
        <f>RSI!B1865</f>
        <v>35.5</v>
      </c>
      <c r="C1865" s="2">
        <f>RSI!I1865</f>
        <v>71.108603758960783</v>
      </c>
      <c r="D1865" s="2">
        <f>MACD!E1865</f>
        <v>5.5504636299858134E-2</v>
      </c>
      <c r="E1865" s="2">
        <f>MACD!F1865</f>
        <v>6.5059467124514991E-2</v>
      </c>
      <c r="F1865" s="2">
        <f>'Moving Avg'!D1865</f>
        <v>35.5</v>
      </c>
      <c r="G1865" s="2">
        <f>'Moving Avg'!F1865</f>
        <v>35.5</v>
      </c>
      <c r="H1865" s="2">
        <f>'Moving Avg'!G1865</f>
        <v>35.200000000000003</v>
      </c>
      <c r="I1865" s="2">
        <f>'Moving Avg'!H1865</f>
        <v>33.025400000000012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  <c r="M1865" s="8">
        <f t="shared" si="290"/>
        <v>0</v>
      </c>
      <c r="N1865" s="8">
        <f t="shared" si="291"/>
        <v>45</v>
      </c>
      <c r="O1865" s="8">
        <f t="shared" si="292"/>
        <v>50</v>
      </c>
      <c r="P1865" s="8">
        <f t="shared" si="293"/>
        <v>33</v>
      </c>
      <c r="Q1865" s="9">
        <f t="shared" si="294"/>
        <v>28.2</v>
      </c>
      <c r="R1865" s="9">
        <f t="shared" si="295"/>
        <v>34.75</v>
      </c>
      <c r="S1865" s="9">
        <f t="shared" si="296"/>
        <v>34.1</v>
      </c>
      <c r="T1865" s="9">
        <f t="shared" si="297"/>
        <v>32</v>
      </c>
      <c r="U1865" s="8">
        <f t="shared" si="298"/>
        <v>32.35</v>
      </c>
      <c r="V1865" s="8">
        <f t="shared" si="299"/>
        <v>32.262500000000003</v>
      </c>
    </row>
    <row r="1866" spans="1:22" ht="13.5" x14ac:dyDescent="0.25">
      <c r="A1866" s="3">
        <f>RSI!A1866</f>
        <v>45020</v>
      </c>
      <c r="B1866" s="2">
        <f>RSI!B1866</f>
        <v>35.5</v>
      </c>
      <c r="C1866" s="2">
        <f>RSI!I1866</f>
        <v>71.108603758960783</v>
      </c>
      <c r="D1866" s="2">
        <f>MACD!E1866</f>
        <v>5.216971527728731E-2</v>
      </c>
      <c r="E1866" s="2">
        <f>MACD!F1866</f>
        <v>6.2481516755069452E-2</v>
      </c>
      <c r="F1866" s="2">
        <f>'Moving Avg'!D1866</f>
        <v>35.5</v>
      </c>
      <c r="G1866" s="2">
        <f>'Moving Avg'!F1866</f>
        <v>35.5</v>
      </c>
      <c r="H1866" s="2">
        <f>'Moving Avg'!G1866</f>
        <v>35.229999999999997</v>
      </c>
      <c r="I1866" s="2">
        <f>'Moving Avg'!H1866</f>
        <v>33.033350000000013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  <c r="M1866" s="8">
        <f t="shared" si="290"/>
        <v>0</v>
      </c>
      <c r="N1866" s="8">
        <f t="shared" si="291"/>
        <v>45</v>
      </c>
      <c r="O1866" s="8">
        <f t="shared" si="292"/>
        <v>50</v>
      </c>
      <c r="P1866" s="8">
        <f t="shared" si="293"/>
        <v>33</v>
      </c>
      <c r="Q1866" s="9">
        <f t="shared" si="294"/>
        <v>28.2</v>
      </c>
      <c r="R1866" s="9">
        <f t="shared" si="295"/>
        <v>34.75</v>
      </c>
      <c r="S1866" s="9">
        <f t="shared" si="296"/>
        <v>34.1</v>
      </c>
      <c r="T1866" s="9">
        <f t="shared" si="297"/>
        <v>32</v>
      </c>
      <c r="U1866" s="8">
        <f t="shared" si="298"/>
        <v>32.35</v>
      </c>
      <c r="V1866" s="8">
        <f t="shared" si="299"/>
        <v>32.262500000000003</v>
      </c>
    </row>
    <row r="1867" spans="1:22" ht="13.5" x14ac:dyDescent="0.25">
      <c r="A1867" s="3">
        <f>RSI!A1867</f>
        <v>45021</v>
      </c>
      <c r="B1867" s="2">
        <f>RSI!B1867</f>
        <v>35.5</v>
      </c>
      <c r="C1867" s="2">
        <f>RSI!I1867</f>
        <v>71.108603758960783</v>
      </c>
      <c r="D1867" s="2">
        <f>MACD!E1867</f>
        <v>4.8962358746472034E-2</v>
      </c>
      <c r="E1867" s="2">
        <f>MACD!F1867</f>
        <v>5.9777685153349976E-2</v>
      </c>
      <c r="F1867" s="2">
        <f>'Moving Avg'!D1867</f>
        <v>35.5</v>
      </c>
      <c r="G1867" s="2">
        <f>'Moving Avg'!F1867</f>
        <v>35.5</v>
      </c>
      <c r="H1867" s="2">
        <f>'Moving Avg'!G1867</f>
        <v>35.26</v>
      </c>
      <c r="I1867" s="2">
        <f>'Moving Avg'!H1867</f>
        <v>33.041300000000007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  <c r="M1867" s="8">
        <f t="shared" si="290"/>
        <v>0</v>
      </c>
      <c r="N1867" s="8">
        <f t="shared" si="291"/>
        <v>45</v>
      </c>
      <c r="O1867" s="8">
        <f t="shared" si="292"/>
        <v>50</v>
      </c>
      <c r="P1867" s="8">
        <f t="shared" si="293"/>
        <v>33</v>
      </c>
      <c r="Q1867" s="9">
        <f t="shared" si="294"/>
        <v>28.2</v>
      </c>
      <c r="R1867" s="9">
        <f t="shared" si="295"/>
        <v>34.75</v>
      </c>
      <c r="S1867" s="9">
        <f t="shared" si="296"/>
        <v>34.1</v>
      </c>
      <c r="T1867" s="9">
        <f t="shared" si="297"/>
        <v>32</v>
      </c>
      <c r="U1867" s="8">
        <f t="shared" si="298"/>
        <v>32.35</v>
      </c>
      <c r="V1867" s="8">
        <f t="shared" si="299"/>
        <v>32.262500000000003</v>
      </c>
    </row>
    <row r="1868" spans="1:22" ht="13.5" x14ac:dyDescent="0.25">
      <c r="A1868" s="3">
        <f>RSI!A1868</f>
        <v>45022</v>
      </c>
      <c r="B1868" s="2">
        <f>RSI!B1868</f>
        <v>35.5</v>
      </c>
      <c r="C1868" s="2">
        <f>RSI!I1868</f>
        <v>71.108603758960783</v>
      </c>
      <c r="D1868" s="2">
        <f>MACD!E1868</f>
        <v>4.5891496977354507E-2</v>
      </c>
      <c r="E1868" s="2">
        <f>MACD!F1868</f>
        <v>5.7000447518150886E-2</v>
      </c>
      <c r="F1868" s="2">
        <f>'Moving Avg'!D1868</f>
        <v>35.5</v>
      </c>
      <c r="G1868" s="2">
        <f>'Moving Avg'!F1868</f>
        <v>35.5</v>
      </c>
      <c r="H1868" s="2">
        <f>'Moving Avg'!G1868</f>
        <v>35.29</v>
      </c>
      <c r="I1868" s="2">
        <f>'Moving Avg'!H1868</f>
        <v>33.049300000000009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  <c r="M1868" s="8">
        <f t="shared" si="290"/>
        <v>0</v>
      </c>
      <c r="N1868" s="8">
        <f t="shared" si="291"/>
        <v>45</v>
      </c>
      <c r="O1868" s="8">
        <f t="shared" si="292"/>
        <v>50</v>
      </c>
      <c r="P1868" s="8">
        <f t="shared" si="293"/>
        <v>33</v>
      </c>
      <c r="Q1868" s="9">
        <f t="shared" si="294"/>
        <v>28.2</v>
      </c>
      <c r="R1868" s="9">
        <f t="shared" si="295"/>
        <v>34.75</v>
      </c>
      <c r="S1868" s="9">
        <f t="shared" si="296"/>
        <v>34.1</v>
      </c>
      <c r="T1868" s="9">
        <f t="shared" si="297"/>
        <v>32</v>
      </c>
      <c r="U1868" s="8">
        <f t="shared" si="298"/>
        <v>32.35</v>
      </c>
      <c r="V1868" s="8">
        <f t="shared" si="299"/>
        <v>32.262500000000003</v>
      </c>
    </row>
    <row r="1869" spans="1:22" ht="13.5" x14ac:dyDescent="0.25">
      <c r="A1869" s="3">
        <f>RSI!A1869</f>
        <v>45023</v>
      </c>
      <c r="B1869" s="2">
        <f>RSI!B1869</f>
        <v>35.5</v>
      </c>
      <c r="C1869" s="2">
        <f>RSI!I1869</f>
        <v>71.108603758960783</v>
      </c>
      <c r="D1869" s="2">
        <f>MACD!E1869</f>
        <v>4.2962571124320448E-2</v>
      </c>
      <c r="E1869" s="2">
        <f>MACD!F1869</f>
        <v>5.41928722393848E-2</v>
      </c>
      <c r="F1869" s="2">
        <f>'Moving Avg'!D1869</f>
        <v>35.5</v>
      </c>
      <c r="G1869" s="2">
        <f>'Moving Avg'!F1869</f>
        <v>35.5</v>
      </c>
      <c r="H1869" s="2">
        <f>'Moving Avg'!G1869</f>
        <v>35.32</v>
      </c>
      <c r="I1869" s="2">
        <f>'Moving Avg'!H1869</f>
        <v>33.057300000000012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  <c r="M1869" s="8">
        <f t="shared" si="290"/>
        <v>0</v>
      </c>
      <c r="N1869" s="8">
        <f t="shared" si="291"/>
        <v>45</v>
      </c>
      <c r="O1869" s="8">
        <f t="shared" si="292"/>
        <v>50</v>
      </c>
      <c r="P1869" s="8">
        <f t="shared" si="293"/>
        <v>33</v>
      </c>
      <c r="Q1869" s="9">
        <f t="shared" si="294"/>
        <v>28.2</v>
      </c>
      <c r="R1869" s="9">
        <f t="shared" si="295"/>
        <v>34.75</v>
      </c>
      <c r="S1869" s="9">
        <f t="shared" si="296"/>
        <v>34.1</v>
      </c>
      <c r="T1869" s="9">
        <f t="shared" si="297"/>
        <v>32</v>
      </c>
      <c r="U1869" s="8">
        <f t="shared" si="298"/>
        <v>32.35</v>
      </c>
      <c r="V1869" s="8">
        <f t="shared" si="299"/>
        <v>32.262500000000003</v>
      </c>
    </row>
    <row r="1870" spans="1:22" ht="13.5" x14ac:dyDescent="0.25">
      <c r="A1870" s="3">
        <f>RSI!A1870</f>
        <v>45026</v>
      </c>
      <c r="B1870" s="2">
        <f>RSI!B1870</f>
        <v>35.5</v>
      </c>
      <c r="C1870" s="2">
        <f>RSI!I1870</f>
        <v>71.108603758960783</v>
      </c>
      <c r="D1870" s="2">
        <f>MACD!E1870</f>
        <v>4.0178226696731656E-2</v>
      </c>
      <c r="E1870" s="2">
        <f>MACD!F1870</f>
        <v>5.1389943130854175E-2</v>
      </c>
      <c r="F1870" s="2">
        <f>'Moving Avg'!D1870</f>
        <v>35.5</v>
      </c>
      <c r="G1870" s="2">
        <f>'Moving Avg'!F1870</f>
        <v>35.5</v>
      </c>
      <c r="H1870" s="2">
        <f>'Moving Avg'!G1870</f>
        <v>35.35</v>
      </c>
      <c r="I1870" s="2">
        <f>'Moving Avg'!H1870</f>
        <v>33.065300000000015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  <c r="M1870" s="8">
        <f t="shared" si="290"/>
        <v>0</v>
      </c>
      <c r="N1870" s="8">
        <f t="shared" si="291"/>
        <v>45</v>
      </c>
      <c r="O1870" s="8">
        <f t="shared" si="292"/>
        <v>50</v>
      </c>
      <c r="P1870" s="8">
        <f t="shared" si="293"/>
        <v>33</v>
      </c>
      <c r="Q1870" s="9">
        <f t="shared" si="294"/>
        <v>28.2</v>
      </c>
      <c r="R1870" s="9">
        <f t="shared" si="295"/>
        <v>34.75</v>
      </c>
      <c r="S1870" s="9">
        <f t="shared" si="296"/>
        <v>34.1</v>
      </c>
      <c r="T1870" s="9">
        <f t="shared" si="297"/>
        <v>32</v>
      </c>
      <c r="U1870" s="8">
        <f t="shared" si="298"/>
        <v>32.35</v>
      </c>
      <c r="V1870" s="8">
        <f t="shared" si="299"/>
        <v>32.262500000000003</v>
      </c>
    </row>
    <row r="1871" spans="1:22" ht="13.5" x14ac:dyDescent="0.25">
      <c r="A1871" s="3">
        <f>RSI!A1871</f>
        <v>45027</v>
      </c>
      <c r="B1871" s="2">
        <f>RSI!B1871</f>
        <v>35.5</v>
      </c>
      <c r="C1871" s="2">
        <f>RSI!I1871</f>
        <v>71.108603758960783</v>
      </c>
      <c r="D1871" s="2">
        <f>MACD!E1871</f>
        <v>3.753888873555411E-2</v>
      </c>
      <c r="E1871" s="2">
        <f>MACD!F1871</f>
        <v>4.8619732251794168E-2</v>
      </c>
      <c r="F1871" s="2">
        <f>'Moving Avg'!D1871</f>
        <v>35.5</v>
      </c>
      <c r="G1871" s="2">
        <f>'Moving Avg'!F1871</f>
        <v>35.5</v>
      </c>
      <c r="H1871" s="2">
        <f>'Moving Avg'!G1871</f>
        <v>35.380000000000003</v>
      </c>
      <c r="I1871" s="2">
        <f>'Moving Avg'!H1871</f>
        <v>33.073300000000017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  <c r="M1871" s="8">
        <f t="shared" si="290"/>
        <v>0</v>
      </c>
      <c r="N1871" s="8">
        <f t="shared" si="291"/>
        <v>45</v>
      </c>
      <c r="O1871" s="8">
        <f t="shared" si="292"/>
        <v>50</v>
      </c>
      <c r="P1871" s="8">
        <f t="shared" si="293"/>
        <v>33</v>
      </c>
      <c r="Q1871" s="9">
        <f t="shared" si="294"/>
        <v>28.2</v>
      </c>
      <c r="R1871" s="9">
        <f t="shared" si="295"/>
        <v>34.75</v>
      </c>
      <c r="S1871" s="9">
        <f t="shared" si="296"/>
        <v>34.1</v>
      </c>
      <c r="T1871" s="9">
        <f t="shared" si="297"/>
        <v>32</v>
      </c>
      <c r="U1871" s="8">
        <f t="shared" si="298"/>
        <v>32.35</v>
      </c>
      <c r="V1871" s="8">
        <f t="shared" si="299"/>
        <v>32.262500000000003</v>
      </c>
    </row>
    <row r="1872" spans="1:22" ht="13.5" x14ac:dyDescent="0.25">
      <c r="A1872" s="3">
        <f>RSI!A1872</f>
        <v>45028</v>
      </c>
      <c r="B1872" s="2">
        <f>RSI!B1872</f>
        <v>35.5</v>
      </c>
      <c r="C1872" s="2">
        <f>RSI!I1872</f>
        <v>71.108603758960783</v>
      </c>
      <c r="D1872" s="2">
        <f>MACD!E1872</f>
        <v>3.5043237754742051E-2</v>
      </c>
      <c r="E1872" s="2">
        <f>MACD!F1872</f>
        <v>4.5904433352383749E-2</v>
      </c>
      <c r="F1872" s="2">
        <f>'Moving Avg'!D1872</f>
        <v>35.5</v>
      </c>
      <c r="G1872" s="2">
        <f>'Moving Avg'!F1872</f>
        <v>35.5</v>
      </c>
      <c r="H1872" s="2">
        <f>'Moving Avg'!G1872</f>
        <v>35.409999999999997</v>
      </c>
      <c r="I1872" s="2">
        <f>'Moving Avg'!H1872</f>
        <v>33.08130000000002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  <c r="M1872" s="8">
        <f t="shared" si="290"/>
        <v>0</v>
      </c>
      <c r="N1872" s="8">
        <f t="shared" si="291"/>
        <v>45</v>
      </c>
      <c r="O1872" s="8">
        <f t="shared" si="292"/>
        <v>50</v>
      </c>
      <c r="P1872" s="8">
        <f t="shared" si="293"/>
        <v>33</v>
      </c>
      <c r="Q1872" s="9">
        <f t="shared" si="294"/>
        <v>28.2</v>
      </c>
      <c r="R1872" s="9">
        <f t="shared" si="295"/>
        <v>34.75</v>
      </c>
      <c r="S1872" s="9">
        <f t="shared" si="296"/>
        <v>34.1</v>
      </c>
      <c r="T1872" s="9">
        <f t="shared" si="297"/>
        <v>32</v>
      </c>
      <c r="U1872" s="8">
        <f t="shared" si="298"/>
        <v>32.35</v>
      </c>
      <c r="V1872" s="8">
        <f t="shared" si="299"/>
        <v>32.262500000000003</v>
      </c>
    </row>
    <row r="1873" spans="1:22" ht="13.5" x14ac:dyDescent="0.25">
      <c r="A1873" s="3">
        <f>RSI!A1873</f>
        <v>45029</v>
      </c>
      <c r="B1873" s="2">
        <f>RSI!B1873</f>
        <v>35.5</v>
      </c>
      <c r="C1873" s="2">
        <f>RSI!I1873</f>
        <v>71.108603758960783</v>
      </c>
      <c r="D1873" s="2">
        <f>MACD!E1873</f>
        <v>3.2688602510461351E-2</v>
      </c>
      <c r="E1873" s="2">
        <f>MACD!F1873</f>
        <v>4.3261267183999266E-2</v>
      </c>
      <c r="F1873" s="2">
        <f>'Moving Avg'!D1873</f>
        <v>35.5</v>
      </c>
      <c r="G1873" s="2">
        <f>'Moving Avg'!F1873</f>
        <v>35.5</v>
      </c>
      <c r="H1873" s="2">
        <f>'Moving Avg'!G1873</f>
        <v>35.44</v>
      </c>
      <c r="I1873" s="2">
        <f>'Moving Avg'!H1873</f>
        <v>33.096900000000019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  <c r="M1873" s="8">
        <f t="shared" si="290"/>
        <v>0</v>
      </c>
      <c r="N1873" s="8">
        <f t="shared" si="291"/>
        <v>45</v>
      </c>
      <c r="O1873" s="8">
        <f t="shared" si="292"/>
        <v>50</v>
      </c>
      <c r="P1873" s="8">
        <f t="shared" si="293"/>
        <v>33</v>
      </c>
      <c r="Q1873" s="9">
        <f t="shared" si="294"/>
        <v>28.2</v>
      </c>
      <c r="R1873" s="9">
        <f t="shared" si="295"/>
        <v>34.75</v>
      </c>
      <c r="S1873" s="9">
        <f t="shared" si="296"/>
        <v>34.1</v>
      </c>
      <c r="T1873" s="9">
        <f t="shared" si="297"/>
        <v>32</v>
      </c>
      <c r="U1873" s="8">
        <f t="shared" si="298"/>
        <v>32.35</v>
      </c>
      <c r="V1873" s="8">
        <f t="shared" si="299"/>
        <v>32.262500000000003</v>
      </c>
    </row>
    <row r="1874" spans="1:22" ht="13.5" x14ac:dyDescent="0.25">
      <c r="A1874" s="3">
        <f>RSI!A1874</f>
        <v>45030</v>
      </c>
      <c r="B1874" s="2">
        <f>RSI!B1874</f>
        <v>35.5</v>
      </c>
      <c r="C1874" s="2">
        <f>RSI!I1874</f>
        <v>71.108603758960783</v>
      </c>
      <c r="D1874" s="2">
        <f>MACD!E1874</f>
        <v>3.0471283130921734E-2</v>
      </c>
      <c r="E1874" s="2">
        <f>MACD!F1874</f>
        <v>4.0703270373383761E-2</v>
      </c>
      <c r="F1874" s="2">
        <f>'Moving Avg'!D1874</f>
        <v>35.5</v>
      </c>
      <c r="G1874" s="2">
        <f>'Moving Avg'!F1874</f>
        <v>35.5</v>
      </c>
      <c r="H1874" s="2">
        <f>'Moving Avg'!G1874</f>
        <v>35.47</v>
      </c>
      <c r="I1874" s="2">
        <f>'Moving Avg'!H1874</f>
        <v>33.112500000000018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  <c r="M1874" s="8">
        <f t="shared" si="290"/>
        <v>0</v>
      </c>
      <c r="N1874" s="8">
        <f t="shared" si="291"/>
        <v>45</v>
      </c>
      <c r="O1874" s="8">
        <f t="shared" si="292"/>
        <v>50</v>
      </c>
      <c r="P1874" s="8">
        <f t="shared" si="293"/>
        <v>33</v>
      </c>
      <c r="Q1874" s="9">
        <f t="shared" si="294"/>
        <v>28.2</v>
      </c>
      <c r="R1874" s="9">
        <f t="shared" si="295"/>
        <v>34.75</v>
      </c>
      <c r="S1874" s="9">
        <f t="shared" si="296"/>
        <v>34.1</v>
      </c>
      <c r="T1874" s="9">
        <f t="shared" si="297"/>
        <v>32</v>
      </c>
      <c r="U1874" s="8">
        <f t="shared" si="298"/>
        <v>32.35</v>
      </c>
      <c r="V1874" s="8">
        <f t="shared" si="299"/>
        <v>32.262500000000003</v>
      </c>
    </row>
    <row r="1875" spans="1:22" ht="13.5" x14ac:dyDescent="0.25">
      <c r="A1875" s="3">
        <f>RSI!A1875</f>
        <v>45033</v>
      </c>
      <c r="B1875" s="2">
        <f>RSI!B1875</f>
        <v>35.5</v>
      </c>
      <c r="C1875" s="2">
        <f>RSI!I1875</f>
        <v>71.108603758960783</v>
      </c>
      <c r="D1875" s="2">
        <f>MACD!E1875</f>
        <v>2.8386816003006743E-2</v>
      </c>
      <c r="E1875" s="2">
        <f>MACD!F1875</f>
        <v>3.8239979499308366E-2</v>
      </c>
      <c r="F1875" s="2">
        <f>'Moving Avg'!D1875</f>
        <v>35.5</v>
      </c>
      <c r="G1875" s="2">
        <f>'Moving Avg'!F1875</f>
        <v>35.5</v>
      </c>
      <c r="H1875" s="2">
        <f>'Moving Avg'!G1875</f>
        <v>35.5</v>
      </c>
      <c r="I1875" s="2">
        <f>'Moving Avg'!H1875</f>
        <v>33.128100000000018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  <c r="M1875" s="8">
        <f t="shared" si="290"/>
        <v>0</v>
      </c>
      <c r="N1875" s="8">
        <f t="shared" si="291"/>
        <v>45</v>
      </c>
      <c r="O1875" s="8">
        <f t="shared" si="292"/>
        <v>50</v>
      </c>
      <c r="P1875" s="8">
        <f t="shared" si="293"/>
        <v>33</v>
      </c>
      <c r="Q1875" s="9">
        <f t="shared" si="294"/>
        <v>28.2</v>
      </c>
      <c r="R1875" s="9">
        <f t="shared" si="295"/>
        <v>34.75</v>
      </c>
      <c r="S1875" s="9">
        <f t="shared" si="296"/>
        <v>34.1</v>
      </c>
      <c r="T1875" s="9">
        <f t="shared" si="297"/>
        <v>32</v>
      </c>
      <c r="U1875" s="8">
        <f t="shared" si="298"/>
        <v>32.35</v>
      </c>
      <c r="V1875" s="8">
        <f t="shared" si="299"/>
        <v>32.262500000000003</v>
      </c>
    </row>
    <row r="1876" spans="1:22" ht="13.5" x14ac:dyDescent="0.25">
      <c r="A1876" s="3">
        <f>RSI!A1876</f>
        <v>45034</v>
      </c>
      <c r="B1876" s="2">
        <f>RSI!B1876</f>
        <v>35.5</v>
      </c>
      <c r="C1876" s="2">
        <f>RSI!I1876</f>
        <v>71.108603758960783</v>
      </c>
      <c r="D1876" s="2">
        <f>MACD!E1876</f>
        <v>2.6430190008170484E-2</v>
      </c>
      <c r="E1876" s="2">
        <f>MACD!F1876</f>
        <v>3.5878021601080792E-2</v>
      </c>
      <c r="F1876" s="2">
        <f>'Moving Avg'!D1876</f>
        <v>35.5</v>
      </c>
      <c r="G1876" s="2">
        <f>'Moving Avg'!F1876</f>
        <v>35.5</v>
      </c>
      <c r="H1876" s="2">
        <f>'Moving Avg'!G1876</f>
        <v>35.5</v>
      </c>
      <c r="I1876" s="2">
        <f>'Moving Avg'!H1876</f>
        <v>33.143700000000017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  <c r="M1876" s="8">
        <f t="shared" si="290"/>
        <v>0</v>
      </c>
      <c r="N1876" s="8">
        <f t="shared" si="291"/>
        <v>45</v>
      </c>
      <c r="O1876" s="8">
        <f t="shared" si="292"/>
        <v>50</v>
      </c>
      <c r="P1876" s="8">
        <f t="shared" si="293"/>
        <v>33</v>
      </c>
      <c r="Q1876" s="9">
        <f t="shared" si="294"/>
        <v>28.2</v>
      </c>
      <c r="R1876" s="9">
        <f t="shared" si="295"/>
        <v>34.75</v>
      </c>
      <c r="S1876" s="9">
        <f t="shared" si="296"/>
        <v>34.1</v>
      </c>
      <c r="T1876" s="9">
        <f t="shared" si="297"/>
        <v>32</v>
      </c>
      <c r="U1876" s="8">
        <f t="shared" si="298"/>
        <v>32.35</v>
      </c>
      <c r="V1876" s="8">
        <f t="shared" si="299"/>
        <v>32.262500000000003</v>
      </c>
    </row>
    <row r="1877" spans="1:22" ht="13.5" x14ac:dyDescent="0.25">
      <c r="A1877" s="3">
        <f>RSI!A1877</f>
        <v>45035</v>
      </c>
      <c r="B1877" s="2">
        <f>RSI!B1877</f>
        <v>35.5</v>
      </c>
      <c r="C1877" s="2">
        <f>RSI!I1877</f>
        <v>71.108603758960783</v>
      </c>
      <c r="D1877" s="2">
        <f>MACD!E1877</f>
        <v>2.4596022177362897E-2</v>
      </c>
      <c r="E1877" s="2">
        <f>MACD!F1877</f>
        <v>3.3621621716337216E-2</v>
      </c>
      <c r="F1877" s="2">
        <f>'Moving Avg'!D1877</f>
        <v>35.5</v>
      </c>
      <c r="G1877" s="2">
        <f>'Moving Avg'!F1877</f>
        <v>35.5</v>
      </c>
      <c r="H1877" s="2">
        <f>'Moving Avg'!G1877</f>
        <v>35.5</v>
      </c>
      <c r="I1877" s="2">
        <f>'Moving Avg'!H1877</f>
        <v>33.159300000000023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  <c r="M1877" s="8">
        <f t="shared" si="290"/>
        <v>0</v>
      </c>
      <c r="N1877" s="8">
        <f t="shared" si="291"/>
        <v>45</v>
      </c>
      <c r="O1877" s="8">
        <f t="shared" si="292"/>
        <v>50</v>
      </c>
      <c r="P1877" s="8">
        <f t="shared" si="293"/>
        <v>33</v>
      </c>
      <c r="Q1877" s="9">
        <f t="shared" si="294"/>
        <v>28.2</v>
      </c>
      <c r="R1877" s="9">
        <f t="shared" si="295"/>
        <v>34.75</v>
      </c>
      <c r="S1877" s="9">
        <f t="shared" si="296"/>
        <v>34.1</v>
      </c>
      <c r="T1877" s="9">
        <f t="shared" si="297"/>
        <v>32</v>
      </c>
      <c r="U1877" s="8">
        <f t="shared" si="298"/>
        <v>32.35</v>
      </c>
      <c r="V1877" s="8">
        <f t="shared" si="299"/>
        <v>32.262500000000003</v>
      </c>
    </row>
    <row r="1878" spans="1:22" ht="13.5" x14ac:dyDescent="0.25">
      <c r="A1878" s="3">
        <f>RSI!A1878</f>
        <v>45036</v>
      </c>
      <c r="B1878" s="2">
        <f>RSI!B1878</f>
        <v>35.5</v>
      </c>
      <c r="C1878" s="2">
        <f>RSI!I1878</f>
        <v>71.108603758960783</v>
      </c>
      <c r="D1878" s="2">
        <f>MACD!E1878</f>
        <v>2.287869955006272E-2</v>
      </c>
      <c r="E1878" s="2">
        <f>MACD!F1878</f>
        <v>3.1473037283082317E-2</v>
      </c>
      <c r="F1878" s="2">
        <f>'Moving Avg'!D1878</f>
        <v>35.5</v>
      </c>
      <c r="G1878" s="2">
        <f>'Moving Avg'!F1878</f>
        <v>35.5</v>
      </c>
      <c r="H1878" s="2">
        <f>'Moving Avg'!G1878</f>
        <v>35.5</v>
      </c>
      <c r="I1878" s="2">
        <f>'Moving Avg'!H1878</f>
        <v>33.174900000000015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  <c r="M1878" s="8">
        <f t="shared" si="290"/>
        <v>0</v>
      </c>
      <c r="N1878" s="8">
        <f t="shared" si="291"/>
        <v>45</v>
      </c>
      <c r="O1878" s="8">
        <f t="shared" si="292"/>
        <v>50</v>
      </c>
      <c r="P1878" s="8">
        <f t="shared" si="293"/>
        <v>33</v>
      </c>
      <c r="Q1878" s="9">
        <f t="shared" si="294"/>
        <v>28.2</v>
      </c>
      <c r="R1878" s="9">
        <f t="shared" si="295"/>
        <v>34.75</v>
      </c>
      <c r="S1878" s="9">
        <f t="shared" si="296"/>
        <v>34.1</v>
      </c>
      <c r="T1878" s="9">
        <f t="shared" si="297"/>
        <v>32</v>
      </c>
      <c r="U1878" s="8">
        <f t="shared" si="298"/>
        <v>32.35</v>
      </c>
      <c r="V1878" s="8">
        <f t="shared" si="299"/>
        <v>32.262500000000003</v>
      </c>
    </row>
    <row r="1879" spans="1:22" ht="13.5" x14ac:dyDescent="0.25">
      <c r="A1879" s="3">
        <f>RSI!A1879</f>
        <v>45040</v>
      </c>
      <c r="B1879" s="2">
        <f>RSI!B1879</f>
        <v>35.5</v>
      </c>
      <c r="C1879" s="2">
        <f>RSI!I1879</f>
        <v>71.108603758960783</v>
      </c>
      <c r="D1879" s="2">
        <f>MACD!E1879</f>
        <v>2.1272492938365417E-2</v>
      </c>
      <c r="E1879" s="2">
        <f>MACD!F1879</f>
        <v>2.9432928414138939E-2</v>
      </c>
      <c r="F1879" s="2">
        <f>'Moving Avg'!D1879</f>
        <v>35.5</v>
      </c>
      <c r="G1879" s="2">
        <f>'Moving Avg'!F1879</f>
        <v>35.5</v>
      </c>
      <c r="H1879" s="2">
        <f>'Moving Avg'!G1879</f>
        <v>35.5</v>
      </c>
      <c r="I1879" s="2">
        <f>'Moving Avg'!H1879</f>
        <v>33.190500000000021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  <c r="M1879" s="8">
        <f t="shared" si="290"/>
        <v>0</v>
      </c>
      <c r="N1879" s="8">
        <f t="shared" si="291"/>
        <v>45</v>
      </c>
      <c r="O1879" s="8">
        <f t="shared" si="292"/>
        <v>50</v>
      </c>
      <c r="P1879" s="8">
        <f t="shared" si="293"/>
        <v>33</v>
      </c>
      <c r="Q1879" s="9">
        <f t="shared" si="294"/>
        <v>28.2</v>
      </c>
      <c r="R1879" s="9">
        <f t="shared" si="295"/>
        <v>34.75</v>
      </c>
      <c r="S1879" s="9">
        <f t="shared" si="296"/>
        <v>34.1</v>
      </c>
      <c r="T1879" s="9">
        <f t="shared" si="297"/>
        <v>32</v>
      </c>
      <c r="U1879" s="8">
        <f t="shared" si="298"/>
        <v>32.35</v>
      </c>
      <c r="V1879" s="8">
        <f t="shared" si="299"/>
        <v>32.262500000000003</v>
      </c>
    </row>
    <row r="1880" spans="1:22" ht="13.5" x14ac:dyDescent="0.25">
      <c r="A1880" s="3">
        <f>RSI!A1880</f>
        <v>45041</v>
      </c>
      <c r="B1880" s="2">
        <f>RSI!B1880</f>
        <v>35.5</v>
      </c>
      <c r="C1880" s="2">
        <f>RSI!I1880</f>
        <v>71.108603758960783</v>
      </c>
      <c r="D1880" s="2">
        <f>MACD!E1880</f>
        <v>1.9771647382889057E-2</v>
      </c>
      <c r="E1880" s="2">
        <f>MACD!F1880</f>
        <v>2.7500672207888963E-2</v>
      </c>
      <c r="F1880" s="2">
        <f>'Moving Avg'!D1880</f>
        <v>35.5</v>
      </c>
      <c r="G1880" s="2">
        <f>'Moving Avg'!F1880</f>
        <v>35.5</v>
      </c>
      <c r="H1880" s="2">
        <f>'Moving Avg'!G1880</f>
        <v>35.5</v>
      </c>
      <c r="I1880" s="2">
        <f>'Moving Avg'!H1880</f>
        <v>33.206100000000013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  <c r="M1880" s="8">
        <f t="shared" si="290"/>
        <v>0</v>
      </c>
      <c r="N1880" s="8">
        <f t="shared" si="291"/>
        <v>45</v>
      </c>
      <c r="O1880" s="8">
        <f t="shared" si="292"/>
        <v>50</v>
      </c>
      <c r="P1880" s="8">
        <f t="shared" si="293"/>
        <v>33</v>
      </c>
      <c r="Q1880" s="9">
        <f t="shared" si="294"/>
        <v>28.2</v>
      </c>
      <c r="R1880" s="9">
        <f t="shared" si="295"/>
        <v>34.75</v>
      </c>
      <c r="S1880" s="9">
        <f t="shared" si="296"/>
        <v>34.1</v>
      </c>
      <c r="T1880" s="9">
        <f t="shared" si="297"/>
        <v>32</v>
      </c>
      <c r="U1880" s="8">
        <f t="shared" si="298"/>
        <v>32.35</v>
      </c>
      <c r="V1880" s="8">
        <f t="shared" si="299"/>
        <v>32.262500000000003</v>
      </c>
    </row>
    <row r="1881" spans="1:22" ht="13.5" x14ac:dyDescent="0.25">
      <c r="A1881" s="3">
        <f>RSI!A1881</f>
        <v>45042</v>
      </c>
      <c r="B1881" s="2">
        <f>RSI!B1881</f>
        <v>35.5</v>
      </c>
      <c r="C1881" s="2">
        <f>RSI!I1881</f>
        <v>71.108603758960783</v>
      </c>
      <c r="D1881" s="2">
        <f>MACD!E1881</f>
        <v>1.8370453316542523E-2</v>
      </c>
      <c r="E1881" s="2">
        <f>MACD!F1881</f>
        <v>2.5674628429619678E-2</v>
      </c>
      <c r="F1881" s="2">
        <f>'Moving Avg'!D1881</f>
        <v>35.5</v>
      </c>
      <c r="G1881" s="2">
        <f>'Moving Avg'!F1881</f>
        <v>35.5</v>
      </c>
      <c r="H1881" s="2">
        <f>'Moving Avg'!G1881</f>
        <v>35.5</v>
      </c>
      <c r="I1881" s="2">
        <f>'Moving Avg'!H1881</f>
        <v>33.221700000000013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  <c r="M1881" s="8">
        <f t="shared" si="290"/>
        <v>0</v>
      </c>
      <c r="N1881" s="8">
        <f t="shared" si="291"/>
        <v>45</v>
      </c>
      <c r="O1881" s="8">
        <f t="shared" si="292"/>
        <v>50</v>
      </c>
      <c r="P1881" s="8">
        <f t="shared" si="293"/>
        <v>33</v>
      </c>
      <c r="Q1881" s="9">
        <f t="shared" si="294"/>
        <v>28.2</v>
      </c>
      <c r="R1881" s="9">
        <f t="shared" si="295"/>
        <v>34.75</v>
      </c>
      <c r="S1881" s="9">
        <f t="shared" si="296"/>
        <v>34.1</v>
      </c>
      <c r="T1881" s="9">
        <f t="shared" si="297"/>
        <v>32</v>
      </c>
      <c r="U1881" s="8">
        <f t="shared" si="298"/>
        <v>32.35</v>
      </c>
      <c r="V1881" s="8">
        <f t="shared" si="299"/>
        <v>32.262500000000003</v>
      </c>
    </row>
    <row r="1882" spans="1:22" ht="13.5" x14ac:dyDescent="0.25">
      <c r="A1882" s="3">
        <f>RSI!A1882</f>
        <v>45043</v>
      </c>
      <c r="B1882" s="2">
        <f>RSI!B1882</f>
        <v>35.5</v>
      </c>
      <c r="C1882" s="2">
        <f>RSI!I1882</f>
        <v>71.108603758960783</v>
      </c>
      <c r="D1882" s="2">
        <f>MACD!E1882</f>
        <v>1.7063301802274111E-2</v>
      </c>
      <c r="E1882" s="2">
        <f>MACD!F1882</f>
        <v>2.3952363104150567E-2</v>
      </c>
      <c r="F1882" s="2">
        <f>'Moving Avg'!D1882</f>
        <v>35.5</v>
      </c>
      <c r="G1882" s="2">
        <f>'Moving Avg'!F1882</f>
        <v>35.5</v>
      </c>
      <c r="H1882" s="2">
        <f>'Moving Avg'!G1882</f>
        <v>35.5</v>
      </c>
      <c r="I1882" s="2">
        <f>'Moving Avg'!H1882</f>
        <v>33.237300000000012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  <c r="M1882" s="8">
        <f t="shared" si="290"/>
        <v>0</v>
      </c>
      <c r="N1882" s="8">
        <f t="shared" si="291"/>
        <v>45</v>
      </c>
      <c r="O1882" s="8">
        <f t="shared" si="292"/>
        <v>50</v>
      </c>
      <c r="P1882" s="8">
        <f t="shared" si="293"/>
        <v>33</v>
      </c>
      <c r="Q1882" s="9">
        <f t="shared" si="294"/>
        <v>28.2</v>
      </c>
      <c r="R1882" s="9">
        <f t="shared" si="295"/>
        <v>34.75</v>
      </c>
      <c r="S1882" s="9">
        <f t="shared" si="296"/>
        <v>34.1</v>
      </c>
      <c r="T1882" s="9">
        <f t="shared" si="297"/>
        <v>32</v>
      </c>
      <c r="U1882" s="8">
        <f t="shared" si="298"/>
        <v>32.35</v>
      </c>
      <c r="V1882" s="8">
        <f t="shared" si="299"/>
        <v>32.262500000000003</v>
      </c>
    </row>
    <row r="1883" spans="1:22" ht="13.5" x14ac:dyDescent="0.25">
      <c r="A1883" s="3">
        <f>RSI!A1883</f>
        <v>45044</v>
      </c>
      <c r="B1883" s="2">
        <f>RSI!B1883</f>
        <v>35.5</v>
      </c>
      <c r="C1883" s="2">
        <f>RSI!I1883</f>
        <v>71.108603758960783</v>
      </c>
      <c r="D1883" s="2">
        <f>MACD!E1883</f>
        <v>1.5844726663715392E-2</v>
      </c>
      <c r="E1883" s="2">
        <f>MACD!F1883</f>
        <v>2.2330835816063533E-2</v>
      </c>
      <c r="F1883" s="2">
        <f>'Moving Avg'!D1883</f>
        <v>35.5</v>
      </c>
      <c r="G1883" s="2">
        <f>'Moving Avg'!F1883</f>
        <v>35.5</v>
      </c>
      <c r="H1883" s="2">
        <f>'Moving Avg'!G1883</f>
        <v>35.5</v>
      </c>
      <c r="I1883" s="2">
        <f>'Moving Avg'!H1883</f>
        <v>33.252900000000011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  <c r="M1883" s="8">
        <f t="shared" si="290"/>
        <v>0</v>
      </c>
      <c r="N1883" s="8">
        <f t="shared" si="291"/>
        <v>45</v>
      </c>
      <c r="O1883" s="8">
        <f t="shared" si="292"/>
        <v>50</v>
      </c>
      <c r="P1883" s="8">
        <f t="shared" si="293"/>
        <v>33</v>
      </c>
      <c r="Q1883" s="9">
        <f t="shared" si="294"/>
        <v>28.2</v>
      </c>
      <c r="R1883" s="9">
        <f t="shared" si="295"/>
        <v>34.75</v>
      </c>
      <c r="S1883" s="9">
        <f t="shared" si="296"/>
        <v>34.1</v>
      </c>
      <c r="T1883" s="9">
        <f t="shared" si="297"/>
        <v>32</v>
      </c>
      <c r="U1883" s="8">
        <f t="shared" si="298"/>
        <v>32.35</v>
      </c>
      <c r="V1883" s="8">
        <f t="shared" si="299"/>
        <v>32.262500000000003</v>
      </c>
    </row>
    <row r="1884" spans="1:22" ht="13.5" x14ac:dyDescent="0.25">
      <c r="A1884" s="3">
        <f>RSI!A1884</f>
        <v>45048</v>
      </c>
      <c r="B1884" s="2">
        <f>RSI!B1884</f>
        <v>35.5</v>
      </c>
      <c r="C1884" s="2">
        <f>RSI!I1884</f>
        <v>71.108603758960783</v>
      </c>
      <c r="D1884" s="2">
        <f>MACD!E1884</f>
        <v>1.4709435866684828E-2</v>
      </c>
      <c r="E1884" s="2">
        <f>MACD!F1884</f>
        <v>2.0806555826187793E-2</v>
      </c>
      <c r="F1884" s="2">
        <f>'Moving Avg'!D1884</f>
        <v>35.5</v>
      </c>
      <c r="G1884" s="2">
        <f>'Moving Avg'!F1884</f>
        <v>35.5</v>
      </c>
      <c r="H1884" s="2">
        <f>'Moving Avg'!G1884</f>
        <v>35.5</v>
      </c>
      <c r="I1884" s="2">
        <f>'Moving Avg'!H1884</f>
        <v>33.26850000000001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  <c r="M1884" s="8">
        <f t="shared" si="290"/>
        <v>0</v>
      </c>
      <c r="N1884" s="8">
        <f t="shared" si="291"/>
        <v>45</v>
      </c>
      <c r="O1884" s="8">
        <f t="shared" si="292"/>
        <v>50</v>
      </c>
      <c r="P1884" s="8">
        <f t="shared" si="293"/>
        <v>33</v>
      </c>
      <c r="Q1884" s="9">
        <f t="shared" si="294"/>
        <v>28.2</v>
      </c>
      <c r="R1884" s="9">
        <f t="shared" si="295"/>
        <v>34.75</v>
      </c>
      <c r="S1884" s="9">
        <f t="shared" si="296"/>
        <v>34.1</v>
      </c>
      <c r="T1884" s="9">
        <f t="shared" si="297"/>
        <v>32</v>
      </c>
      <c r="U1884" s="8">
        <f t="shared" si="298"/>
        <v>32.35</v>
      </c>
      <c r="V1884" s="8">
        <f t="shared" si="299"/>
        <v>32.262500000000003</v>
      </c>
    </row>
    <row r="1885" spans="1:22" ht="13.5" x14ac:dyDescent="0.25">
      <c r="A1885" s="3">
        <f>RSI!A1885</f>
        <v>45049</v>
      </c>
      <c r="B1885" s="2">
        <f>RSI!B1885</f>
        <v>35.5</v>
      </c>
      <c r="C1885" s="2">
        <f>RSI!I1885</f>
        <v>71.108603758960783</v>
      </c>
      <c r="D1885" s="2">
        <f>MACD!E1885</f>
        <v>1.3652334121239562E-2</v>
      </c>
      <c r="E1885" s="2">
        <f>MACD!F1885</f>
        <v>1.9375711485198149E-2</v>
      </c>
      <c r="F1885" s="2">
        <f>'Moving Avg'!D1885</f>
        <v>35.5</v>
      </c>
      <c r="G1885" s="2">
        <f>'Moving Avg'!F1885</f>
        <v>35.5</v>
      </c>
      <c r="H1885" s="2">
        <f>'Moving Avg'!G1885</f>
        <v>35.5</v>
      </c>
      <c r="I1885" s="2">
        <f>'Moving Avg'!H1885</f>
        <v>33.284100000000009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  <c r="M1885" s="8">
        <f t="shared" si="290"/>
        <v>0</v>
      </c>
      <c r="N1885" s="8">
        <f t="shared" si="291"/>
        <v>45</v>
      </c>
      <c r="O1885" s="8">
        <f t="shared" si="292"/>
        <v>50</v>
      </c>
      <c r="P1885" s="8">
        <f t="shared" si="293"/>
        <v>33</v>
      </c>
      <c r="Q1885" s="9">
        <f t="shared" si="294"/>
        <v>28.2</v>
      </c>
      <c r="R1885" s="9">
        <f t="shared" si="295"/>
        <v>34.75</v>
      </c>
      <c r="S1885" s="9">
        <f t="shared" si="296"/>
        <v>34.1</v>
      </c>
      <c r="T1885" s="9">
        <f t="shared" si="297"/>
        <v>32</v>
      </c>
      <c r="U1885" s="8">
        <f t="shared" si="298"/>
        <v>32.35</v>
      </c>
      <c r="V1885" s="8">
        <f t="shared" si="299"/>
        <v>32.262500000000003</v>
      </c>
    </row>
    <row r="1886" spans="1:22" ht="13.5" x14ac:dyDescent="0.25">
      <c r="A1886" s="3">
        <f>RSI!A1886</f>
        <v>45050</v>
      </c>
      <c r="B1886" s="2">
        <f>RSI!B1886</f>
        <v>35.5</v>
      </c>
      <c r="C1886" s="2">
        <f>RSI!I1886</f>
        <v>71.108603758960783</v>
      </c>
      <c r="D1886" s="2">
        <f>MACD!E1886</f>
        <v>1.2668538347789138E-2</v>
      </c>
      <c r="E1886" s="2">
        <f>MACD!F1886</f>
        <v>1.8034276857716348E-2</v>
      </c>
      <c r="F1886" s="2">
        <f>'Moving Avg'!D1886</f>
        <v>35.5</v>
      </c>
      <c r="G1886" s="2">
        <f>'Moving Avg'!F1886</f>
        <v>35.5</v>
      </c>
      <c r="H1886" s="2">
        <f>'Moving Avg'!G1886</f>
        <v>35.5</v>
      </c>
      <c r="I1886" s="2">
        <f>'Moving Avg'!H1886</f>
        <v>33.299700000000009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  <c r="M1886" s="8">
        <f t="shared" si="290"/>
        <v>0</v>
      </c>
      <c r="N1886" s="8">
        <f t="shared" si="291"/>
        <v>45</v>
      </c>
      <c r="O1886" s="8">
        <f t="shared" si="292"/>
        <v>50</v>
      </c>
      <c r="P1886" s="8">
        <f t="shared" si="293"/>
        <v>33</v>
      </c>
      <c r="Q1886" s="9">
        <f t="shared" si="294"/>
        <v>28.2</v>
      </c>
      <c r="R1886" s="9">
        <f t="shared" si="295"/>
        <v>34.75</v>
      </c>
      <c r="S1886" s="9">
        <f t="shared" si="296"/>
        <v>34.1</v>
      </c>
      <c r="T1886" s="9">
        <f t="shared" si="297"/>
        <v>32</v>
      </c>
      <c r="U1886" s="8">
        <f t="shared" si="298"/>
        <v>32.35</v>
      </c>
      <c r="V1886" s="8">
        <f t="shared" si="299"/>
        <v>32.262500000000003</v>
      </c>
    </row>
    <row r="1887" spans="1:22" ht="13.5" x14ac:dyDescent="0.25">
      <c r="A1887" s="3">
        <f>RSI!A1887</f>
        <v>45051</v>
      </c>
      <c r="B1887" s="2">
        <f>RSI!B1887</f>
        <v>35.5</v>
      </c>
      <c r="C1887" s="2">
        <f>RSI!I1887</f>
        <v>71.108603758960783</v>
      </c>
      <c r="D1887" s="2">
        <f>MACD!E1887</f>
        <v>1.1753387376018054E-2</v>
      </c>
      <c r="E1887" s="2">
        <f>MACD!F1887</f>
        <v>1.6778098961376688E-2</v>
      </c>
      <c r="F1887" s="2">
        <f>'Moving Avg'!D1887</f>
        <v>35.5</v>
      </c>
      <c r="G1887" s="2">
        <f>'Moving Avg'!F1887</f>
        <v>35.5</v>
      </c>
      <c r="H1887" s="2">
        <f>'Moving Avg'!G1887</f>
        <v>35.5</v>
      </c>
      <c r="I1887" s="2">
        <f>'Moving Avg'!H1887</f>
        <v>33.315300000000008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  <c r="M1887" s="8">
        <f t="shared" si="290"/>
        <v>0</v>
      </c>
      <c r="N1887" s="8">
        <f t="shared" si="291"/>
        <v>45</v>
      </c>
      <c r="O1887" s="8">
        <f t="shared" si="292"/>
        <v>50</v>
      </c>
      <c r="P1887" s="8">
        <f t="shared" si="293"/>
        <v>33</v>
      </c>
      <c r="Q1887" s="9">
        <f t="shared" si="294"/>
        <v>28.2</v>
      </c>
      <c r="R1887" s="9">
        <f t="shared" si="295"/>
        <v>34.75</v>
      </c>
      <c r="S1887" s="9">
        <f t="shared" si="296"/>
        <v>34.1</v>
      </c>
      <c r="T1887" s="9">
        <f t="shared" si="297"/>
        <v>32</v>
      </c>
      <c r="U1887" s="8">
        <f t="shared" si="298"/>
        <v>32.35</v>
      </c>
      <c r="V1887" s="8">
        <f t="shared" si="299"/>
        <v>32.262500000000003</v>
      </c>
    </row>
    <row r="1888" spans="1:22" ht="13.5" x14ac:dyDescent="0.25">
      <c r="A1888" s="3">
        <f>RSI!A1888</f>
        <v>45054</v>
      </c>
      <c r="B1888" s="2">
        <f>RSI!B1888</f>
        <v>35.5</v>
      </c>
      <c r="C1888" s="2">
        <f>RSI!I1888</f>
        <v>71.108603758960783</v>
      </c>
      <c r="D1888" s="2">
        <f>MACD!E1888</f>
        <v>1.0902447014935035E-2</v>
      </c>
      <c r="E1888" s="2">
        <f>MACD!F1888</f>
        <v>1.5602968572088359E-2</v>
      </c>
      <c r="F1888" s="2">
        <f>'Moving Avg'!D1888</f>
        <v>35.5</v>
      </c>
      <c r="G1888" s="2">
        <f>'Moving Avg'!F1888</f>
        <v>35.5</v>
      </c>
      <c r="H1888" s="2">
        <f>'Moving Avg'!G1888</f>
        <v>35.5</v>
      </c>
      <c r="I1888" s="2">
        <f>'Moving Avg'!H1888</f>
        <v>33.337800000000009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  <c r="M1888" s="8">
        <f t="shared" si="290"/>
        <v>0</v>
      </c>
      <c r="N1888" s="8">
        <f t="shared" si="291"/>
        <v>45</v>
      </c>
      <c r="O1888" s="8">
        <f t="shared" si="292"/>
        <v>50</v>
      </c>
      <c r="P1888" s="8">
        <f t="shared" si="293"/>
        <v>33</v>
      </c>
      <c r="Q1888" s="9">
        <f t="shared" si="294"/>
        <v>28.2</v>
      </c>
      <c r="R1888" s="9">
        <f t="shared" si="295"/>
        <v>34.75</v>
      </c>
      <c r="S1888" s="9">
        <f t="shared" si="296"/>
        <v>34.1</v>
      </c>
      <c r="T1888" s="9">
        <f t="shared" si="297"/>
        <v>32</v>
      </c>
      <c r="U1888" s="8">
        <f t="shared" si="298"/>
        <v>32.35</v>
      </c>
      <c r="V1888" s="8">
        <f t="shared" si="299"/>
        <v>32.262500000000003</v>
      </c>
    </row>
    <row r="1889" spans="1:22" ht="13.5" x14ac:dyDescent="0.25">
      <c r="A1889" s="3">
        <f>RSI!A1889</f>
        <v>45055</v>
      </c>
      <c r="B1889" s="2">
        <f>RSI!B1889</f>
        <v>35.5</v>
      </c>
      <c r="C1889" s="2">
        <f>RSI!I1889</f>
        <v>71.108603758960783</v>
      </c>
      <c r="D1889" s="2">
        <f>MACD!E1889</f>
        <v>1.0111511438417153E-2</v>
      </c>
      <c r="E1889" s="2">
        <f>MACD!F1889</f>
        <v>1.450467714535412E-2</v>
      </c>
      <c r="F1889" s="2">
        <f>'Moving Avg'!D1889</f>
        <v>35.5</v>
      </c>
      <c r="G1889" s="2">
        <f>'Moving Avg'!F1889</f>
        <v>35.5</v>
      </c>
      <c r="H1889" s="2">
        <f>'Moving Avg'!G1889</f>
        <v>35.5</v>
      </c>
      <c r="I1889" s="2">
        <f>'Moving Avg'!H1889</f>
        <v>33.360300000000009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  <c r="M1889" s="8">
        <f t="shared" si="290"/>
        <v>0</v>
      </c>
      <c r="N1889" s="8">
        <f t="shared" si="291"/>
        <v>45</v>
      </c>
      <c r="O1889" s="8">
        <f t="shared" si="292"/>
        <v>50</v>
      </c>
      <c r="P1889" s="8">
        <f t="shared" si="293"/>
        <v>33</v>
      </c>
      <c r="Q1889" s="9">
        <f t="shared" si="294"/>
        <v>28.2</v>
      </c>
      <c r="R1889" s="9">
        <f t="shared" si="295"/>
        <v>34.75</v>
      </c>
      <c r="S1889" s="9">
        <f t="shared" si="296"/>
        <v>34.1</v>
      </c>
      <c r="T1889" s="9">
        <f t="shared" si="297"/>
        <v>32</v>
      </c>
      <c r="U1889" s="8">
        <f t="shared" si="298"/>
        <v>32.35</v>
      </c>
      <c r="V1889" s="8">
        <f t="shared" si="299"/>
        <v>32.262500000000003</v>
      </c>
    </row>
    <row r="1890" spans="1:22" ht="13.5" x14ac:dyDescent="0.25">
      <c r="A1890" s="3">
        <f>RSI!A1890</f>
        <v>45056</v>
      </c>
      <c r="B1890" s="2">
        <f>RSI!B1890</f>
        <v>35.5</v>
      </c>
      <c r="C1890" s="2">
        <f>RSI!I1890</f>
        <v>71.108603758960783</v>
      </c>
      <c r="D1890" s="2">
        <f>MACD!E1890</f>
        <v>9.376601668350304E-3</v>
      </c>
      <c r="E1890" s="2">
        <f>MACD!F1890</f>
        <v>1.3479062049953357E-2</v>
      </c>
      <c r="F1890" s="2">
        <f>'Moving Avg'!D1890</f>
        <v>35.5</v>
      </c>
      <c r="G1890" s="2">
        <f>'Moving Avg'!F1890</f>
        <v>35.5</v>
      </c>
      <c r="H1890" s="2">
        <f>'Moving Avg'!G1890</f>
        <v>35.5</v>
      </c>
      <c r="I1890" s="2">
        <f>'Moving Avg'!H1890</f>
        <v>33.38280000000001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  <c r="M1890" s="8">
        <f t="shared" si="290"/>
        <v>0</v>
      </c>
      <c r="N1890" s="8">
        <f t="shared" si="291"/>
        <v>45</v>
      </c>
      <c r="O1890" s="8">
        <f t="shared" si="292"/>
        <v>50</v>
      </c>
      <c r="P1890" s="8">
        <f t="shared" si="293"/>
        <v>33</v>
      </c>
      <c r="Q1890" s="9">
        <f t="shared" si="294"/>
        <v>28.2</v>
      </c>
      <c r="R1890" s="9">
        <f t="shared" si="295"/>
        <v>34.75</v>
      </c>
      <c r="S1890" s="9">
        <f t="shared" si="296"/>
        <v>34.1</v>
      </c>
      <c r="T1890" s="9">
        <f t="shared" si="297"/>
        <v>32</v>
      </c>
      <c r="U1890" s="8">
        <f t="shared" si="298"/>
        <v>32.35</v>
      </c>
      <c r="V1890" s="8">
        <f t="shared" si="299"/>
        <v>32.262500000000003</v>
      </c>
    </row>
    <row r="1891" spans="1:22" ht="13.5" x14ac:dyDescent="0.25">
      <c r="A1891" s="3">
        <f>RSI!A1891</f>
        <v>45057</v>
      </c>
      <c r="B1891" s="2">
        <f>RSI!B1891</f>
        <v>35.5</v>
      </c>
      <c r="C1891" s="2">
        <f>RSI!I1891</f>
        <v>71.108603758960783</v>
      </c>
      <c r="D1891" s="2">
        <f>MACD!E1891</f>
        <v>8.6939618009935771E-3</v>
      </c>
      <c r="E1891" s="2">
        <f>MACD!F1891</f>
        <v>1.2522042000161403E-2</v>
      </c>
      <c r="F1891" s="2">
        <f>'Moving Avg'!D1891</f>
        <v>35.5</v>
      </c>
      <c r="G1891" s="2">
        <f>'Moving Avg'!F1891</f>
        <v>35.5</v>
      </c>
      <c r="H1891" s="2">
        <f>'Moving Avg'!G1891</f>
        <v>35.5</v>
      </c>
      <c r="I1891" s="2">
        <f>'Moving Avg'!H1891</f>
        <v>33.405300000000011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  <c r="M1891" s="8">
        <f t="shared" si="290"/>
        <v>0</v>
      </c>
      <c r="N1891" s="8">
        <f t="shared" si="291"/>
        <v>45</v>
      </c>
      <c r="O1891" s="8">
        <f t="shared" si="292"/>
        <v>50</v>
      </c>
      <c r="P1891" s="8">
        <f t="shared" si="293"/>
        <v>33</v>
      </c>
      <c r="Q1891" s="9">
        <f t="shared" si="294"/>
        <v>28.2</v>
      </c>
      <c r="R1891" s="9">
        <f t="shared" si="295"/>
        <v>34.75</v>
      </c>
      <c r="S1891" s="9">
        <f t="shared" si="296"/>
        <v>34.1</v>
      </c>
      <c r="T1891" s="9">
        <f t="shared" si="297"/>
        <v>32</v>
      </c>
      <c r="U1891" s="8">
        <f t="shared" si="298"/>
        <v>32.35</v>
      </c>
      <c r="V1891" s="8">
        <f t="shared" si="299"/>
        <v>32.262500000000003</v>
      </c>
    </row>
    <row r="1892" spans="1:22" ht="13.5" x14ac:dyDescent="0.25">
      <c r="A1892" s="3">
        <f>RSI!A1892</f>
        <v>45058</v>
      </c>
      <c r="B1892" s="2">
        <f>RSI!B1892</f>
        <v>35.5</v>
      </c>
      <c r="C1892" s="2">
        <f>RSI!I1892</f>
        <v>71.108603758960783</v>
      </c>
      <c r="D1892" s="2">
        <f>MACD!E1892</f>
        <v>8.0600535083235059E-3</v>
      </c>
      <c r="E1892" s="2">
        <f>MACD!F1892</f>
        <v>1.1629644301793824E-2</v>
      </c>
      <c r="F1892" s="2">
        <f>'Moving Avg'!D1892</f>
        <v>35.5</v>
      </c>
      <c r="G1892" s="2">
        <f>'Moving Avg'!F1892</f>
        <v>35.5</v>
      </c>
      <c r="H1892" s="2">
        <f>'Moving Avg'!G1892</f>
        <v>35.5</v>
      </c>
      <c r="I1892" s="2">
        <f>'Moving Avg'!H1892</f>
        <v>33.427800000000005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0</v>
      </c>
      <c r="N1892" s="8">
        <f t="shared" si="291"/>
        <v>45</v>
      </c>
      <c r="O1892" s="8">
        <f t="shared" si="292"/>
        <v>50</v>
      </c>
      <c r="P1892" s="8">
        <f t="shared" si="293"/>
        <v>33</v>
      </c>
      <c r="Q1892" s="9">
        <f t="shared" si="294"/>
        <v>28.2</v>
      </c>
      <c r="R1892" s="9">
        <f t="shared" si="295"/>
        <v>34.75</v>
      </c>
      <c r="S1892" s="9">
        <f t="shared" si="296"/>
        <v>34.1</v>
      </c>
      <c r="T1892" s="9">
        <f t="shared" si="297"/>
        <v>32</v>
      </c>
      <c r="U1892" s="8">
        <f t="shared" si="298"/>
        <v>32.35</v>
      </c>
      <c r="V1892" s="8">
        <f t="shared" si="299"/>
        <v>32.262500000000003</v>
      </c>
    </row>
    <row r="1893" spans="1:22" ht="13.5" x14ac:dyDescent="0.25">
      <c r="A1893" s="3">
        <f>RSI!A1893</f>
        <v>45061</v>
      </c>
      <c r="B1893" s="2">
        <f>RSI!B1893</f>
        <v>35.5</v>
      </c>
      <c r="C1893" s="2">
        <f>RSI!I1893</f>
        <v>71.108603758960783</v>
      </c>
      <c r="D1893" s="2">
        <f>MACD!E1893</f>
        <v>7.4715492504395797E-3</v>
      </c>
      <c r="E1893" s="2">
        <f>MACD!F1893</f>
        <v>1.0798025291522975E-2</v>
      </c>
      <c r="F1893" s="2">
        <f>'Moving Avg'!D1893</f>
        <v>35.5</v>
      </c>
      <c r="G1893" s="2">
        <f>'Moving Avg'!F1893</f>
        <v>35.5</v>
      </c>
      <c r="H1893" s="2">
        <f>'Moving Avg'!G1893</f>
        <v>35.5</v>
      </c>
      <c r="I1893" s="2">
        <f>'Moving Avg'!H1893</f>
        <v>33.450300000000006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  <c r="M1893" s="8">
        <f t="shared" si="290"/>
        <v>0</v>
      </c>
      <c r="N1893" s="8">
        <f t="shared" si="291"/>
        <v>45</v>
      </c>
      <c r="O1893" s="8">
        <f t="shared" si="292"/>
        <v>50</v>
      </c>
      <c r="P1893" s="8">
        <f t="shared" si="293"/>
        <v>33</v>
      </c>
      <c r="Q1893" s="9">
        <f t="shared" si="294"/>
        <v>28.2</v>
      </c>
      <c r="R1893" s="9">
        <f t="shared" si="295"/>
        <v>34.75</v>
      </c>
      <c r="S1893" s="9">
        <f t="shared" si="296"/>
        <v>34.1</v>
      </c>
      <c r="T1893" s="9">
        <f t="shared" si="297"/>
        <v>32</v>
      </c>
      <c r="U1893" s="8">
        <f t="shared" si="298"/>
        <v>32.35</v>
      </c>
      <c r="V1893" s="8">
        <f t="shared" si="299"/>
        <v>32.262500000000003</v>
      </c>
    </row>
    <row r="1894" spans="1:22" ht="13.5" x14ac:dyDescent="0.25">
      <c r="A1894" s="3">
        <f>RSI!A1894</f>
        <v>45062</v>
      </c>
      <c r="B1894" s="2">
        <f>RSI!B1894</f>
        <v>33.909999999999997</v>
      </c>
      <c r="C1894" s="2">
        <f>RSI!I1894</f>
        <v>0.96420803822717005</v>
      </c>
      <c r="D1894" s="2">
        <f>MACD!E1894</f>
        <v>0.12470310233328519</v>
      </c>
      <c r="E1894" s="2">
        <f>MACD!F1894</f>
        <v>3.3579040699875419E-2</v>
      </c>
      <c r="F1894" s="2">
        <f>'Moving Avg'!D1894</f>
        <v>35.182000000000002</v>
      </c>
      <c r="G1894" s="2">
        <f>'Moving Avg'!F1894</f>
        <v>35.420499999999997</v>
      </c>
      <c r="H1894" s="2">
        <f>'Moving Avg'!G1894</f>
        <v>35.468200000000003</v>
      </c>
      <c r="I1894" s="2">
        <f>'Moving Avg'!H1894</f>
        <v>33.457900000000009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0"/>
        <v>50</v>
      </c>
      <c r="N1894" s="8">
        <f t="shared" si="291"/>
        <v>0</v>
      </c>
      <c r="O1894" s="8">
        <f t="shared" si="292"/>
        <v>50</v>
      </c>
      <c r="P1894" s="8">
        <f t="shared" si="293"/>
        <v>33</v>
      </c>
      <c r="Q1894" s="9">
        <f t="shared" si="294"/>
        <v>29.95</v>
      </c>
      <c r="R1894" s="9">
        <f t="shared" si="295"/>
        <v>35.75</v>
      </c>
      <c r="S1894" s="9">
        <f t="shared" si="296"/>
        <v>34.85</v>
      </c>
      <c r="T1894" s="9">
        <f t="shared" si="297"/>
        <v>33.25</v>
      </c>
      <c r="U1894" s="8">
        <f t="shared" si="298"/>
        <v>33.516666666666673</v>
      </c>
      <c r="V1894" s="8">
        <f t="shared" si="299"/>
        <v>33.450000000000003</v>
      </c>
    </row>
    <row r="1895" spans="1:22" ht="13.5" x14ac:dyDescent="0.25">
      <c r="A1895" s="3">
        <f>RSI!A1895</f>
        <v>45063</v>
      </c>
      <c r="B1895" s="2">
        <f>RSI!B1895</f>
        <v>32.39</v>
      </c>
      <c r="C1895" s="2">
        <f>RSI!I1895</f>
        <v>0.47838421075789483</v>
      </c>
      <c r="D1895" s="2">
        <f>MACD!E1895</f>
        <v>0.34584231796989684</v>
      </c>
      <c r="E1895" s="2">
        <f>MACD!F1895</f>
        <v>9.60316961538797E-2</v>
      </c>
      <c r="F1895" s="2">
        <f>'Moving Avg'!D1895</f>
        <v>34.56</v>
      </c>
      <c r="G1895" s="2">
        <f>'Moving Avg'!F1895</f>
        <v>35.265000000000001</v>
      </c>
      <c r="H1895" s="2">
        <f>'Moving Avg'!G1895</f>
        <v>35.406000000000006</v>
      </c>
      <c r="I1895" s="2">
        <f>'Moving Avg'!H1895</f>
        <v>33.457900000000016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50</v>
      </c>
      <c r="N1895" s="8">
        <f t="shared" si="291"/>
        <v>0</v>
      </c>
      <c r="O1895" s="8">
        <f t="shared" si="292"/>
        <v>50</v>
      </c>
      <c r="P1895" s="8">
        <f t="shared" si="293"/>
        <v>33</v>
      </c>
      <c r="Q1895" s="9">
        <f t="shared" si="294"/>
        <v>29.95</v>
      </c>
      <c r="R1895" s="9">
        <f t="shared" si="295"/>
        <v>35.75</v>
      </c>
      <c r="S1895" s="9">
        <f t="shared" si="296"/>
        <v>34.85</v>
      </c>
      <c r="T1895" s="9">
        <f t="shared" si="297"/>
        <v>33.25</v>
      </c>
      <c r="U1895" s="8">
        <f t="shared" si="298"/>
        <v>33.516666666666673</v>
      </c>
      <c r="V1895" s="8">
        <f t="shared" si="299"/>
        <v>33.450000000000003</v>
      </c>
    </row>
    <row r="1896" spans="1:22" ht="13.5" x14ac:dyDescent="0.25">
      <c r="A1896" s="3">
        <f>RSI!A1896</f>
        <v>45064</v>
      </c>
      <c r="B1896" s="2">
        <f>RSI!B1896</f>
        <v>30.94</v>
      </c>
      <c r="C1896" s="2">
        <f>RSI!I1896</f>
        <v>0.31521850938324292</v>
      </c>
      <c r="D1896" s="2">
        <f>MACD!E1896</f>
        <v>0.65800731805019552</v>
      </c>
      <c r="E1896" s="2">
        <f>MACD!F1896</f>
        <v>0.20842682053314288</v>
      </c>
      <c r="F1896" s="2">
        <f>'Moving Avg'!D1896</f>
        <v>33.648000000000003</v>
      </c>
      <c r="G1896" s="2">
        <f>'Moving Avg'!F1896</f>
        <v>35.036999999999999</v>
      </c>
      <c r="H1896" s="2">
        <f>'Moving Avg'!G1896</f>
        <v>35.314800000000005</v>
      </c>
      <c r="I1896" s="2">
        <f>'Moving Avg'!H1896</f>
        <v>33.45065000000001</v>
      </c>
      <c r="J1896" s="6" t="str">
        <f>OBV!F1896</f>
        <v>BEARISH</v>
      </c>
      <c r="K1896" s="6" t="str">
        <f>OBV!G1896</f>
        <v>NEUTRAL</v>
      </c>
      <c r="L1896" s="6" t="str">
        <f>OBV!H1896</f>
        <v>CONFIRMED BEARISH</v>
      </c>
      <c r="M1896" s="8">
        <f t="shared" si="290"/>
        <v>50</v>
      </c>
      <c r="N1896" s="8">
        <f t="shared" si="291"/>
        <v>0</v>
      </c>
      <c r="O1896" s="8">
        <f t="shared" si="292"/>
        <v>50</v>
      </c>
      <c r="P1896" s="8">
        <f t="shared" si="293"/>
        <v>16.5</v>
      </c>
      <c r="Q1896" s="9">
        <f t="shared" si="294"/>
        <v>27.475000000000001</v>
      </c>
      <c r="R1896" s="9">
        <f t="shared" si="295"/>
        <v>31.625</v>
      </c>
      <c r="S1896" s="9">
        <f t="shared" si="296"/>
        <v>27.425000000000001</v>
      </c>
      <c r="T1896" s="9">
        <f t="shared" si="297"/>
        <v>29.125</v>
      </c>
      <c r="U1896" s="8">
        <f t="shared" si="298"/>
        <v>28.841666666666669</v>
      </c>
      <c r="V1896" s="8">
        <f t="shared" si="299"/>
        <v>28.912500000000001</v>
      </c>
    </row>
    <row r="1897" spans="1:22" ht="13.5" x14ac:dyDescent="0.25">
      <c r="A1897" s="3">
        <f>RSI!A1897</f>
        <v>45065</v>
      </c>
      <c r="B1897" s="2">
        <f>RSI!B1897</f>
        <v>32.33</v>
      </c>
      <c r="C1897" s="2">
        <f>RSI!I1897</f>
        <v>26.274879090146399</v>
      </c>
      <c r="D1897" s="2">
        <f>MACD!E1897</f>
        <v>0.84408522616951842</v>
      </c>
      <c r="E1897" s="2">
        <f>MACD!F1897</f>
        <v>0.33555850166041801</v>
      </c>
      <c r="F1897" s="2">
        <f>'Moving Avg'!D1897</f>
        <v>33.013999999999996</v>
      </c>
      <c r="G1897" s="2">
        <f>'Moving Avg'!F1897</f>
        <v>34.878500000000003</v>
      </c>
      <c r="H1897" s="2">
        <f>'Moving Avg'!G1897</f>
        <v>35.251400000000004</v>
      </c>
      <c r="I1897" s="2">
        <f>'Moving Avg'!H1897</f>
        <v>33.450350000000007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  <c r="M1897" s="8">
        <f t="shared" si="290"/>
        <v>50</v>
      </c>
      <c r="N1897" s="8">
        <f t="shared" si="291"/>
        <v>0</v>
      </c>
      <c r="O1897" s="8">
        <f t="shared" si="292"/>
        <v>0</v>
      </c>
      <c r="P1897" s="8">
        <f t="shared" si="293"/>
        <v>16.5</v>
      </c>
      <c r="Q1897" s="9">
        <f t="shared" si="294"/>
        <v>19.975000000000001</v>
      </c>
      <c r="R1897" s="9">
        <f t="shared" si="295"/>
        <v>14.125</v>
      </c>
      <c r="S1897" s="9">
        <f t="shared" si="296"/>
        <v>14.925000000000001</v>
      </c>
      <c r="T1897" s="9">
        <f t="shared" si="297"/>
        <v>16.625</v>
      </c>
      <c r="U1897" s="8">
        <f t="shared" si="298"/>
        <v>16.341666666666669</v>
      </c>
      <c r="V1897" s="8">
        <f t="shared" si="299"/>
        <v>16.412500000000001</v>
      </c>
    </row>
    <row r="1898" spans="1:22" ht="13.5" x14ac:dyDescent="0.25">
      <c r="A1898" s="3">
        <f>RSI!A1898</f>
        <v>45068</v>
      </c>
      <c r="B1898" s="2">
        <f>RSI!B1898</f>
        <v>33.78</v>
      </c>
      <c r="C1898" s="2">
        <f>RSI!I1898</f>
        <v>42.961729788740726</v>
      </c>
      <c r="D1898" s="2">
        <f>MACD!E1898</f>
        <v>0.90897150488215317</v>
      </c>
      <c r="E1898" s="2">
        <f>MACD!F1898</f>
        <v>0.45024110230476511</v>
      </c>
      <c r="F1898" s="2">
        <f>'Moving Avg'!D1898</f>
        <v>32.67</v>
      </c>
      <c r="G1898" s="2">
        <f>'Moving Avg'!F1898</f>
        <v>34.792500000000004</v>
      </c>
      <c r="H1898" s="2">
        <f>'Moving Avg'!G1898</f>
        <v>35.217000000000006</v>
      </c>
      <c r="I1898" s="2">
        <f>'Moving Avg'!H1898</f>
        <v>33.457300000000011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  <c r="M1898" s="8">
        <f t="shared" si="290"/>
        <v>25</v>
      </c>
      <c r="N1898" s="8">
        <f t="shared" si="291"/>
        <v>0</v>
      </c>
      <c r="O1898" s="8">
        <f t="shared" si="292"/>
        <v>0</v>
      </c>
      <c r="P1898" s="8">
        <f t="shared" si="293"/>
        <v>16.5</v>
      </c>
      <c r="Q1898" s="9">
        <f t="shared" si="294"/>
        <v>11.225</v>
      </c>
      <c r="R1898" s="9">
        <f t="shared" si="295"/>
        <v>9.125</v>
      </c>
      <c r="S1898" s="9">
        <f t="shared" si="296"/>
        <v>11.175000000000001</v>
      </c>
      <c r="T1898" s="9">
        <f t="shared" si="297"/>
        <v>10.375</v>
      </c>
      <c r="U1898" s="8">
        <f t="shared" si="298"/>
        <v>10.508333333333335</v>
      </c>
      <c r="V1898" s="8">
        <f t="shared" si="299"/>
        <v>10.475000000000001</v>
      </c>
    </row>
    <row r="1899" spans="1:22" ht="13.5" x14ac:dyDescent="0.25">
      <c r="A1899" s="3">
        <f>RSI!A1899</f>
        <v>45069</v>
      </c>
      <c r="B1899" s="2">
        <f>RSI!B1899</f>
        <v>35.299999999999997</v>
      </c>
      <c r="C1899" s="2">
        <f>RSI!I1899</f>
        <v>54.569880436376494</v>
      </c>
      <c r="D1899" s="2">
        <f>MACD!E1899</f>
        <v>0.85645823031362767</v>
      </c>
      <c r="E1899" s="2">
        <f>MACD!F1899</f>
        <v>0.53148452790653766</v>
      </c>
      <c r="F1899" s="2">
        <f>'Moving Avg'!D1899</f>
        <v>32.948</v>
      </c>
      <c r="G1899" s="2">
        <f>'Moving Avg'!F1899</f>
        <v>34.782499999999999</v>
      </c>
      <c r="H1899" s="2">
        <f>'Moving Avg'!G1899</f>
        <v>35.213000000000001</v>
      </c>
      <c r="I1899" s="2">
        <f>'Moving Avg'!H1899</f>
        <v>33.471850000000003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  <c r="M1899" s="8">
        <f t="shared" si="290"/>
        <v>25</v>
      </c>
      <c r="N1899" s="8">
        <f t="shared" si="291"/>
        <v>0</v>
      </c>
      <c r="O1899" s="8">
        <f t="shared" si="292"/>
        <v>0</v>
      </c>
      <c r="P1899" s="8">
        <f t="shared" si="293"/>
        <v>16.5</v>
      </c>
      <c r="Q1899" s="9">
        <f t="shared" si="294"/>
        <v>11.225</v>
      </c>
      <c r="R1899" s="9">
        <f t="shared" si="295"/>
        <v>9.125</v>
      </c>
      <c r="S1899" s="9">
        <f t="shared" si="296"/>
        <v>11.175000000000001</v>
      </c>
      <c r="T1899" s="9">
        <f t="shared" si="297"/>
        <v>10.375</v>
      </c>
      <c r="U1899" s="8">
        <f t="shared" si="298"/>
        <v>10.508333333333335</v>
      </c>
      <c r="V1899" s="8">
        <f t="shared" si="299"/>
        <v>10.475000000000001</v>
      </c>
    </row>
    <row r="1900" spans="1:22" ht="13.5" x14ac:dyDescent="0.25">
      <c r="A1900" s="3">
        <f>RSI!A1900</f>
        <v>45070</v>
      </c>
      <c r="B1900" s="2">
        <f>RSI!B1900</f>
        <v>35.299999999999997</v>
      </c>
      <c r="C1900" s="2">
        <f>RSI!I1900</f>
        <v>54.569880436376494</v>
      </c>
      <c r="D1900" s="2">
        <f>MACD!E1900</f>
        <v>0.80783434590451719</v>
      </c>
      <c r="E1900" s="2">
        <f>MACD!F1900</f>
        <v>0.58675449150613357</v>
      </c>
      <c r="F1900" s="2">
        <f>'Moving Avg'!D1900</f>
        <v>33.529999999999994</v>
      </c>
      <c r="G1900" s="2">
        <f>'Moving Avg'!F1900</f>
        <v>34.772499999999994</v>
      </c>
      <c r="H1900" s="2">
        <f>'Moving Avg'!G1900</f>
        <v>35.209000000000003</v>
      </c>
      <c r="I1900" s="2">
        <f>'Moving Avg'!H1900</f>
        <v>33.48640000000001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  <c r="M1900" s="8">
        <f t="shared" si="290"/>
        <v>25</v>
      </c>
      <c r="N1900" s="8">
        <f t="shared" si="291"/>
        <v>0</v>
      </c>
      <c r="O1900" s="8">
        <f t="shared" si="292"/>
        <v>50</v>
      </c>
      <c r="P1900" s="8">
        <f t="shared" si="293"/>
        <v>16.5</v>
      </c>
      <c r="Q1900" s="9">
        <f t="shared" si="294"/>
        <v>18.725000000000001</v>
      </c>
      <c r="R1900" s="9">
        <f t="shared" si="295"/>
        <v>26.625</v>
      </c>
      <c r="S1900" s="9">
        <f t="shared" si="296"/>
        <v>23.675000000000001</v>
      </c>
      <c r="T1900" s="9">
        <f t="shared" si="297"/>
        <v>22.875</v>
      </c>
      <c r="U1900" s="8">
        <f t="shared" si="298"/>
        <v>23.008333333333336</v>
      </c>
      <c r="V1900" s="8">
        <f t="shared" si="299"/>
        <v>22.975000000000001</v>
      </c>
    </row>
    <row r="1901" spans="1:22" ht="13.5" x14ac:dyDescent="0.25">
      <c r="A1901" s="3">
        <f>RSI!A1901</f>
        <v>45071</v>
      </c>
      <c r="B1901" s="2">
        <f>RSI!B1901</f>
        <v>35.299999999999997</v>
      </c>
      <c r="C1901" s="2">
        <f>RSI!I1901</f>
        <v>54.569880436376494</v>
      </c>
      <c r="D1901" s="2">
        <f>MACD!E1901</f>
        <v>0.76281182283863558</v>
      </c>
      <c r="E1901" s="2">
        <f>MACD!F1901</f>
        <v>0.62196595777263397</v>
      </c>
      <c r="F1901" s="2">
        <f>'Moving Avg'!D1901</f>
        <v>34.402000000000001</v>
      </c>
      <c r="G1901" s="2">
        <f>'Moving Avg'!F1901</f>
        <v>34.762499999999996</v>
      </c>
      <c r="H1901" s="2">
        <f>'Moving Avg'!G1901</f>
        <v>35.204999999999998</v>
      </c>
      <c r="I1901" s="2">
        <f>'Moving Avg'!H1901</f>
        <v>33.50095000000001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  <c r="M1901" s="8">
        <f t="shared" si="290"/>
        <v>25</v>
      </c>
      <c r="N1901" s="8">
        <f t="shared" si="291"/>
        <v>0</v>
      </c>
      <c r="O1901" s="8">
        <f t="shared" si="292"/>
        <v>50</v>
      </c>
      <c r="P1901" s="8">
        <f t="shared" si="293"/>
        <v>33</v>
      </c>
      <c r="Q1901" s="9">
        <f t="shared" si="294"/>
        <v>21.2</v>
      </c>
      <c r="R1901" s="9">
        <f t="shared" si="295"/>
        <v>30.75</v>
      </c>
      <c r="S1901" s="9">
        <f t="shared" si="296"/>
        <v>31.1</v>
      </c>
      <c r="T1901" s="9">
        <f t="shared" si="297"/>
        <v>27</v>
      </c>
      <c r="U1901" s="8">
        <f t="shared" si="298"/>
        <v>27.683333333333337</v>
      </c>
      <c r="V1901" s="8">
        <f t="shared" si="299"/>
        <v>27.512500000000003</v>
      </c>
    </row>
    <row r="1902" spans="1:22" ht="13.5" x14ac:dyDescent="0.25">
      <c r="A1902" s="3">
        <f>RSI!A1902</f>
        <v>45072</v>
      </c>
      <c r="B1902" s="2">
        <f>RSI!B1902</f>
        <v>35.299999999999997</v>
      </c>
      <c r="C1902" s="2">
        <f>RSI!I1902</f>
        <v>54.569880436376494</v>
      </c>
      <c r="D1902" s="2">
        <f>MACD!E1902</f>
        <v>0.72112395635866022</v>
      </c>
      <c r="E1902" s="2">
        <f>MACD!F1902</f>
        <v>0.64179755748983924</v>
      </c>
      <c r="F1902" s="2">
        <f>'Moving Avg'!D1902</f>
        <v>34.996000000000002</v>
      </c>
      <c r="G1902" s="2">
        <f>'Moving Avg'!F1902</f>
        <v>34.752499999999984</v>
      </c>
      <c r="H1902" s="2">
        <f>'Moving Avg'!G1902</f>
        <v>35.201000000000001</v>
      </c>
      <c r="I1902" s="2">
        <f>'Moving Avg'!H1902</f>
        <v>33.509950000000003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25</v>
      </c>
      <c r="N1902" s="8">
        <f t="shared" si="291"/>
        <v>0</v>
      </c>
      <c r="O1902" s="8">
        <f t="shared" si="292"/>
        <v>50</v>
      </c>
      <c r="P1902" s="8">
        <f t="shared" si="293"/>
        <v>33</v>
      </c>
      <c r="Q1902" s="9">
        <f t="shared" si="294"/>
        <v>21.2</v>
      </c>
      <c r="R1902" s="9">
        <f t="shared" si="295"/>
        <v>30.75</v>
      </c>
      <c r="S1902" s="9">
        <f t="shared" si="296"/>
        <v>31.1</v>
      </c>
      <c r="T1902" s="9">
        <f t="shared" si="297"/>
        <v>27</v>
      </c>
      <c r="U1902" s="8">
        <f t="shared" si="298"/>
        <v>27.683333333333337</v>
      </c>
      <c r="V1902" s="8">
        <f t="shared" si="299"/>
        <v>27.512500000000003</v>
      </c>
    </row>
    <row r="1903" spans="1:22" ht="13.5" x14ac:dyDescent="0.25">
      <c r="A1903" s="3">
        <f>RSI!A1903</f>
        <v>45075</v>
      </c>
      <c r="B1903" s="2">
        <f>RSI!B1903</f>
        <v>35.299999999999997</v>
      </c>
      <c r="C1903" s="2">
        <f>RSI!I1903</f>
        <v>54.569880436376494</v>
      </c>
      <c r="D1903" s="2">
        <f>MACD!E1903</f>
        <v>0.68252378796142921</v>
      </c>
      <c r="E1903" s="2">
        <f>MACD!F1903</f>
        <v>0.64994280358415724</v>
      </c>
      <c r="F1903" s="2">
        <f>'Moving Avg'!D1903</f>
        <v>35.299999999999997</v>
      </c>
      <c r="G1903" s="2">
        <f>'Moving Avg'!F1903</f>
        <v>34.742499999999986</v>
      </c>
      <c r="H1903" s="2">
        <f>'Moving Avg'!G1903</f>
        <v>35.196999999999996</v>
      </c>
      <c r="I1903" s="2">
        <f>'Moving Avg'!H1903</f>
        <v>33.518950000000004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25</v>
      </c>
      <c r="N1903" s="8">
        <f t="shared" si="291"/>
        <v>0</v>
      </c>
      <c r="O1903" s="8">
        <f t="shared" si="292"/>
        <v>50</v>
      </c>
      <c r="P1903" s="8">
        <f t="shared" si="293"/>
        <v>33</v>
      </c>
      <c r="Q1903" s="9">
        <f t="shared" si="294"/>
        <v>21.2</v>
      </c>
      <c r="R1903" s="9">
        <f t="shared" si="295"/>
        <v>30.75</v>
      </c>
      <c r="S1903" s="9">
        <f t="shared" si="296"/>
        <v>31.1</v>
      </c>
      <c r="T1903" s="9">
        <f t="shared" si="297"/>
        <v>27</v>
      </c>
      <c r="U1903" s="8">
        <f t="shared" si="298"/>
        <v>27.683333333333337</v>
      </c>
      <c r="V1903" s="8">
        <f t="shared" si="299"/>
        <v>27.512500000000003</v>
      </c>
    </row>
    <row r="1904" spans="1:22" ht="13.5" x14ac:dyDescent="0.25">
      <c r="A1904" s="3">
        <f>RSI!A1904</f>
        <v>45076</v>
      </c>
      <c r="B1904" s="2">
        <f>RSI!B1904</f>
        <v>35.299999999999997</v>
      </c>
      <c r="C1904" s="2">
        <f>RSI!I1904</f>
        <v>54.569880436376494</v>
      </c>
      <c r="D1904" s="2">
        <f>MACD!E1904</f>
        <v>0.40216725958227073</v>
      </c>
      <c r="E1904" s="2">
        <f>MACD!F1904</f>
        <v>0.60038769478377996</v>
      </c>
      <c r="F1904" s="2">
        <f>'Moving Avg'!D1904</f>
        <v>35.299999999999997</v>
      </c>
      <c r="G1904" s="2">
        <f>'Moving Avg'!F1904</f>
        <v>34.73249999999998</v>
      </c>
      <c r="H1904" s="2">
        <f>'Moving Avg'!G1904</f>
        <v>35.192999999999998</v>
      </c>
      <c r="I1904" s="2">
        <f>'Moving Avg'!H1904</f>
        <v>33.527950000000004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25</v>
      </c>
      <c r="N1904" s="8">
        <f t="shared" si="291"/>
        <v>100</v>
      </c>
      <c r="O1904" s="8">
        <f t="shared" si="292"/>
        <v>50</v>
      </c>
      <c r="P1904" s="8">
        <f t="shared" si="293"/>
        <v>33</v>
      </c>
      <c r="Q1904" s="9">
        <f t="shared" si="294"/>
        <v>56.2</v>
      </c>
      <c r="R1904" s="9">
        <f t="shared" si="295"/>
        <v>50.75</v>
      </c>
      <c r="S1904" s="9">
        <f t="shared" si="296"/>
        <v>46.1</v>
      </c>
      <c r="T1904" s="9">
        <f t="shared" si="297"/>
        <v>52</v>
      </c>
      <c r="U1904" s="8">
        <f t="shared" si="298"/>
        <v>51.016666666666673</v>
      </c>
      <c r="V1904" s="8">
        <f t="shared" si="299"/>
        <v>51.262500000000003</v>
      </c>
    </row>
    <row r="1905" spans="1:22" ht="13.5" x14ac:dyDescent="0.25">
      <c r="A1905" s="3">
        <f>RSI!A1905</f>
        <v>45077</v>
      </c>
      <c r="B1905" s="2">
        <f>RSI!B1905</f>
        <v>35.299999999999997</v>
      </c>
      <c r="C1905" s="2">
        <f>RSI!I1905</f>
        <v>54.569880436376494</v>
      </c>
      <c r="D1905" s="2">
        <f>MACD!E1905</f>
        <v>-7.1755003502055104E-2</v>
      </c>
      <c r="E1905" s="2">
        <f>MACD!F1905</f>
        <v>0.46595915512661296</v>
      </c>
      <c r="F1905" s="2">
        <f>'Moving Avg'!D1905</f>
        <v>35.299999999999997</v>
      </c>
      <c r="G1905" s="2">
        <f>'Moving Avg'!F1905</f>
        <v>34.722499999999982</v>
      </c>
      <c r="H1905" s="2">
        <f>'Moving Avg'!G1905</f>
        <v>35.188999999999993</v>
      </c>
      <c r="I1905" s="2">
        <f>'Moving Avg'!H1905</f>
        <v>33.536950000000004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25</v>
      </c>
      <c r="N1905" s="8">
        <f t="shared" si="291"/>
        <v>100</v>
      </c>
      <c r="O1905" s="8">
        <f t="shared" si="292"/>
        <v>50</v>
      </c>
      <c r="P1905" s="8">
        <f t="shared" si="293"/>
        <v>33</v>
      </c>
      <c r="Q1905" s="9">
        <f t="shared" si="294"/>
        <v>56.2</v>
      </c>
      <c r="R1905" s="9">
        <f t="shared" si="295"/>
        <v>50.75</v>
      </c>
      <c r="S1905" s="9">
        <f t="shared" si="296"/>
        <v>46.1</v>
      </c>
      <c r="T1905" s="9">
        <f t="shared" si="297"/>
        <v>52</v>
      </c>
      <c r="U1905" s="8">
        <f t="shared" si="298"/>
        <v>51.016666666666673</v>
      </c>
      <c r="V1905" s="8">
        <f t="shared" si="299"/>
        <v>51.262500000000003</v>
      </c>
    </row>
    <row r="1906" spans="1:22" ht="13.5" x14ac:dyDescent="0.25">
      <c r="A1906" s="3">
        <f>RSI!A1906</f>
        <v>45078</v>
      </c>
      <c r="B1906" s="2">
        <f>RSI!B1906</f>
        <v>35.299999999999997</v>
      </c>
      <c r="C1906" s="2">
        <f>RSI!I1906</f>
        <v>54.569880436376494</v>
      </c>
      <c r="D1906" s="2">
        <f>MACD!E1906</f>
        <v>-0.69848321528034774</v>
      </c>
      <c r="E1906" s="2">
        <f>MACD!F1906</f>
        <v>0.23307068104522083</v>
      </c>
      <c r="F1906" s="2">
        <f>'Moving Avg'!D1906</f>
        <v>35.299999999999997</v>
      </c>
      <c r="G1906" s="2">
        <f>'Moving Avg'!F1906</f>
        <v>34.712499999999984</v>
      </c>
      <c r="H1906" s="2">
        <f>'Moving Avg'!G1906</f>
        <v>35.184999999999995</v>
      </c>
      <c r="I1906" s="2">
        <f>'Moving Avg'!H1906</f>
        <v>33.545950000000005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25</v>
      </c>
      <c r="N1906" s="8">
        <f t="shared" si="291"/>
        <v>100</v>
      </c>
      <c r="O1906" s="8">
        <f t="shared" si="292"/>
        <v>50</v>
      </c>
      <c r="P1906" s="8">
        <f t="shared" si="293"/>
        <v>33</v>
      </c>
      <c r="Q1906" s="9">
        <f t="shared" si="294"/>
        <v>56.2</v>
      </c>
      <c r="R1906" s="9">
        <f t="shared" si="295"/>
        <v>50.75</v>
      </c>
      <c r="S1906" s="9">
        <f t="shared" si="296"/>
        <v>46.1</v>
      </c>
      <c r="T1906" s="9">
        <f t="shared" si="297"/>
        <v>52</v>
      </c>
      <c r="U1906" s="8">
        <f t="shared" si="298"/>
        <v>51.016666666666673</v>
      </c>
      <c r="V1906" s="8">
        <f t="shared" si="299"/>
        <v>51.262500000000003</v>
      </c>
    </row>
    <row r="1907" spans="1:22" ht="13.5" x14ac:dyDescent="0.25">
      <c r="A1907" s="3">
        <f>RSI!A1907</f>
        <v>45079</v>
      </c>
      <c r="B1907" s="2">
        <f>RSI!B1907</f>
        <v>35.299999999999997</v>
      </c>
      <c r="C1907" s="2">
        <f>RSI!I1907</f>
        <v>54.569880436376494</v>
      </c>
      <c r="D1907" s="2">
        <f>MACD!E1907</f>
        <v>-1.0173901251889177</v>
      </c>
      <c r="E1907" s="2">
        <f>MACD!F1907</f>
        <v>-1.7021480201606876E-2</v>
      </c>
      <c r="F1907" s="2">
        <f>'Moving Avg'!D1907</f>
        <v>35.299999999999997</v>
      </c>
      <c r="G1907" s="2">
        <f>'Moving Avg'!F1907</f>
        <v>34.702499999999993</v>
      </c>
      <c r="H1907" s="2">
        <f>'Moving Avg'!G1907</f>
        <v>35.180999999999997</v>
      </c>
      <c r="I1907" s="2">
        <f>'Moving Avg'!H1907</f>
        <v>33.554950000000005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25</v>
      </c>
      <c r="N1907" s="8">
        <f t="shared" si="291"/>
        <v>100</v>
      </c>
      <c r="O1907" s="8">
        <f t="shared" si="292"/>
        <v>50</v>
      </c>
      <c r="P1907" s="8">
        <f t="shared" si="293"/>
        <v>33</v>
      </c>
      <c r="Q1907" s="9">
        <f t="shared" si="294"/>
        <v>56.2</v>
      </c>
      <c r="R1907" s="9">
        <f t="shared" si="295"/>
        <v>50.75</v>
      </c>
      <c r="S1907" s="9">
        <f t="shared" si="296"/>
        <v>46.1</v>
      </c>
      <c r="T1907" s="9">
        <f t="shared" si="297"/>
        <v>52</v>
      </c>
      <c r="U1907" s="8">
        <f t="shared" si="298"/>
        <v>51.016666666666673</v>
      </c>
      <c r="V1907" s="8">
        <f t="shared" si="299"/>
        <v>51.262500000000003</v>
      </c>
    </row>
    <row r="1908" spans="1:22" ht="13.5" x14ac:dyDescent="0.25">
      <c r="A1908" s="3">
        <f>RSI!A1908</f>
        <v>45082</v>
      </c>
      <c r="B1908" s="2">
        <f>RSI!B1908</f>
        <v>35.299999999999997</v>
      </c>
      <c r="C1908" s="2">
        <f>RSI!I1908</f>
        <v>54.569880436376494</v>
      </c>
      <c r="D1908" s="2">
        <f>MACD!E1908</f>
        <v>-1.0664210075937604</v>
      </c>
      <c r="E1908" s="2">
        <f>MACD!F1908</f>
        <v>-0.22690138568003757</v>
      </c>
      <c r="F1908" s="2">
        <f>'Moving Avg'!D1908</f>
        <v>35.299999999999997</v>
      </c>
      <c r="G1908" s="2">
        <f>'Moving Avg'!F1908</f>
        <v>34.692499999999988</v>
      </c>
      <c r="H1908" s="2">
        <f>'Moving Avg'!G1908</f>
        <v>35.176999999999992</v>
      </c>
      <c r="I1908" s="2">
        <f>'Moving Avg'!H1908</f>
        <v>33.563950000000006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25</v>
      </c>
      <c r="N1908" s="8">
        <f t="shared" si="291"/>
        <v>100</v>
      </c>
      <c r="O1908" s="8">
        <f t="shared" si="292"/>
        <v>50</v>
      </c>
      <c r="P1908" s="8">
        <f t="shared" si="293"/>
        <v>33</v>
      </c>
      <c r="Q1908" s="9">
        <f t="shared" si="294"/>
        <v>56.2</v>
      </c>
      <c r="R1908" s="9">
        <f t="shared" si="295"/>
        <v>50.75</v>
      </c>
      <c r="S1908" s="9">
        <f t="shared" si="296"/>
        <v>46.1</v>
      </c>
      <c r="T1908" s="9">
        <f t="shared" si="297"/>
        <v>52</v>
      </c>
      <c r="U1908" s="8">
        <f t="shared" si="298"/>
        <v>51.016666666666673</v>
      </c>
      <c r="V1908" s="8">
        <f t="shared" si="299"/>
        <v>51.262500000000003</v>
      </c>
    </row>
    <row r="1909" spans="1:22" ht="13.5" x14ac:dyDescent="0.25">
      <c r="A1909" s="3">
        <f>RSI!A1909</f>
        <v>45083</v>
      </c>
      <c r="B1909" s="2">
        <f>RSI!B1909</f>
        <v>35.299999999999997</v>
      </c>
      <c r="C1909" s="2">
        <f>RSI!I1909</f>
        <v>54.569880436376494</v>
      </c>
      <c r="D1909" s="2">
        <f>MACD!E1909</f>
        <v>-0.87615835412070453</v>
      </c>
      <c r="E1909" s="2">
        <f>MACD!F1909</f>
        <v>-0.35675277936817096</v>
      </c>
      <c r="F1909" s="2">
        <f>'Moving Avg'!D1909</f>
        <v>35.299999999999997</v>
      </c>
      <c r="G1909" s="2">
        <f>'Moving Avg'!F1909</f>
        <v>34.68249999999999</v>
      </c>
      <c r="H1909" s="2">
        <f>'Moving Avg'!G1909</f>
        <v>35.172999999999995</v>
      </c>
      <c r="I1909" s="2">
        <f>'Moving Avg'!H1909</f>
        <v>33.572950000000013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25</v>
      </c>
      <c r="N1909" s="8">
        <f t="shared" si="291"/>
        <v>100</v>
      </c>
      <c r="O1909" s="8">
        <f t="shared" si="292"/>
        <v>50</v>
      </c>
      <c r="P1909" s="8">
        <f t="shared" si="293"/>
        <v>33</v>
      </c>
      <c r="Q1909" s="9">
        <f t="shared" si="294"/>
        <v>56.2</v>
      </c>
      <c r="R1909" s="9">
        <f t="shared" si="295"/>
        <v>50.75</v>
      </c>
      <c r="S1909" s="9">
        <f t="shared" si="296"/>
        <v>46.1</v>
      </c>
      <c r="T1909" s="9">
        <f t="shared" si="297"/>
        <v>52</v>
      </c>
      <c r="U1909" s="8">
        <f t="shared" si="298"/>
        <v>51.016666666666673</v>
      </c>
      <c r="V1909" s="8">
        <f t="shared" si="299"/>
        <v>51.262500000000003</v>
      </c>
    </row>
    <row r="1910" spans="1:22" ht="13.5" x14ac:dyDescent="0.25">
      <c r="A1910" s="3">
        <f>RSI!A1910</f>
        <v>45084</v>
      </c>
      <c r="B1910" s="2">
        <f>RSI!B1910</f>
        <v>35.299999999999997</v>
      </c>
      <c r="C1910" s="2">
        <f>RSI!I1910</f>
        <v>54.569880436376494</v>
      </c>
      <c r="D1910" s="2">
        <f>MACD!E1910</f>
        <v>-0.71710746203645215</v>
      </c>
      <c r="E1910" s="2">
        <f>MACD!F1910</f>
        <v>-0.42882371590182722</v>
      </c>
      <c r="F1910" s="2">
        <f>'Moving Avg'!D1910</f>
        <v>35.299999999999997</v>
      </c>
      <c r="G1910" s="2">
        <f>'Moving Avg'!F1910</f>
        <v>34.672499999999992</v>
      </c>
      <c r="H1910" s="2">
        <f>'Moving Avg'!G1910</f>
        <v>35.16899999999999</v>
      </c>
      <c r="I1910" s="2">
        <f>'Moving Avg'!H1910</f>
        <v>33.580050000000007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25</v>
      </c>
      <c r="N1910" s="8">
        <f t="shared" si="291"/>
        <v>100</v>
      </c>
      <c r="O1910" s="8">
        <f t="shared" si="292"/>
        <v>50</v>
      </c>
      <c r="P1910" s="8">
        <f t="shared" si="293"/>
        <v>33</v>
      </c>
      <c r="Q1910" s="9">
        <f t="shared" si="294"/>
        <v>56.2</v>
      </c>
      <c r="R1910" s="9">
        <f t="shared" si="295"/>
        <v>50.75</v>
      </c>
      <c r="S1910" s="9">
        <f t="shared" si="296"/>
        <v>46.1</v>
      </c>
      <c r="T1910" s="9">
        <f t="shared" si="297"/>
        <v>52</v>
      </c>
      <c r="U1910" s="8">
        <f t="shared" si="298"/>
        <v>51.016666666666673</v>
      </c>
      <c r="V1910" s="8">
        <f t="shared" si="299"/>
        <v>51.262500000000003</v>
      </c>
    </row>
    <row r="1911" spans="1:22" ht="13.5" x14ac:dyDescent="0.25">
      <c r="A1911" s="3">
        <f>RSI!A1911</f>
        <v>45085</v>
      </c>
      <c r="B1911" s="2">
        <f>RSI!B1911</f>
        <v>35.299999999999997</v>
      </c>
      <c r="C1911" s="2">
        <f>RSI!I1911</f>
        <v>54.569880436376494</v>
      </c>
      <c r="D1911" s="2">
        <f>MACD!E1911</f>
        <v>-0.58432277493869123</v>
      </c>
      <c r="E1911" s="2">
        <f>MACD!F1911</f>
        <v>-0.45992352770920003</v>
      </c>
      <c r="F1911" s="2">
        <f>'Moving Avg'!D1911</f>
        <v>35.299999999999997</v>
      </c>
      <c r="G1911" s="2">
        <f>'Moving Avg'!F1911</f>
        <v>34.662499999999987</v>
      </c>
      <c r="H1911" s="2">
        <f>'Moving Avg'!G1911</f>
        <v>35.164999999999992</v>
      </c>
      <c r="I1911" s="2">
        <f>'Moving Avg'!H1911</f>
        <v>33.587150000000008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25</v>
      </c>
      <c r="N1911" s="8">
        <f t="shared" si="291"/>
        <v>100</v>
      </c>
      <c r="O1911" s="8">
        <f t="shared" si="292"/>
        <v>50</v>
      </c>
      <c r="P1911" s="8">
        <f t="shared" si="293"/>
        <v>33</v>
      </c>
      <c r="Q1911" s="9">
        <f t="shared" si="294"/>
        <v>56.2</v>
      </c>
      <c r="R1911" s="9">
        <f t="shared" si="295"/>
        <v>50.75</v>
      </c>
      <c r="S1911" s="9">
        <f t="shared" si="296"/>
        <v>46.1</v>
      </c>
      <c r="T1911" s="9">
        <f t="shared" si="297"/>
        <v>52</v>
      </c>
      <c r="U1911" s="8">
        <f t="shared" si="298"/>
        <v>51.016666666666673</v>
      </c>
      <c r="V1911" s="8">
        <f t="shared" si="299"/>
        <v>51.262500000000003</v>
      </c>
    </row>
    <row r="1912" spans="1:22" ht="13.5" x14ac:dyDescent="0.25">
      <c r="A1912" s="3">
        <f>RSI!A1912</f>
        <v>45086</v>
      </c>
      <c r="B1912" s="2">
        <f>RSI!B1912</f>
        <v>35.299999999999997</v>
      </c>
      <c r="C1912" s="2">
        <f>RSI!I1912</f>
        <v>54.569880436376494</v>
      </c>
      <c r="D1912" s="2">
        <f>MACD!E1912</f>
        <v>-0.47363023917903746</v>
      </c>
      <c r="E1912" s="2">
        <f>MACD!F1912</f>
        <v>-0.46266487000316758</v>
      </c>
      <c r="F1912" s="2">
        <f>'Moving Avg'!D1912</f>
        <v>35.299999999999997</v>
      </c>
      <c r="G1912" s="2">
        <f>'Moving Avg'!F1912</f>
        <v>34.652499999999989</v>
      </c>
      <c r="H1912" s="2">
        <f>'Moving Avg'!G1912</f>
        <v>35.160999999999987</v>
      </c>
      <c r="I1912" s="2">
        <f>'Moving Avg'!H1912</f>
        <v>33.594250000000009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25</v>
      </c>
      <c r="N1912" s="8">
        <f t="shared" si="291"/>
        <v>45</v>
      </c>
      <c r="O1912" s="8">
        <f t="shared" si="292"/>
        <v>50</v>
      </c>
      <c r="P1912" s="8">
        <f t="shared" si="293"/>
        <v>33</v>
      </c>
      <c r="Q1912" s="9">
        <f t="shared" si="294"/>
        <v>36.950000000000003</v>
      </c>
      <c r="R1912" s="9">
        <f t="shared" si="295"/>
        <v>39.75</v>
      </c>
      <c r="S1912" s="9">
        <f t="shared" si="296"/>
        <v>37.85</v>
      </c>
      <c r="T1912" s="9">
        <f t="shared" si="297"/>
        <v>38.25</v>
      </c>
      <c r="U1912" s="8">
        <f t="shared" si="298"/>
        <v>38.183333333333337</v>
      </c>
      <c r="V1912" s="8">
        <f t="shared" si="299"/>
        <v>38.200000000000003</v>
      </c>
    </row>
    <row r="1913" spans="1:22" ht="13.5" x14ac:dyDescent="0.25">
      <c r="A1913" s="3">
        <f>RSI!A1913</f>
        <v>45089</v>
      </c>
      <c r="B1913" s="2">
        <f>RSI!B1913</f>
        <v>35.299999999999997</v>
      </c>
      <c r="C1913" s="2">
        <f>RSI!I1913</f>
        <v>54.569880436376494</v>
      </c>
      <c r="D1913" s="2">
        <f>MACD!E1913</f>
        <v>-0.38150782239663528</v>
      </c>
      <c r="E1913" s="2">
        <f>MACD!F1913</f>
        <v>-0.44643346048186117</v>
      </c>
      <c r="F1913" s="2">
        <f>'Moving Avg'!D1913</f>
        <v>35.299999999999997</v>
      </c>
      <c r="G1913" s="2">
        <f>'Moving Avg'!F1913</f>
        <v>34.642499999999991</v>
      </c>
      <c r="H1913" s="2">
        <f>'Moving Avg'!G1913</f>
        <v>35.156999999999989</v>
      </c>
      <c r="I1913" s="2">
        <f>'Moving Avg'!H1913</f>
        <v>33.601350000000011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25</v>
      </c>
      <c r="N1913" s="8">
        <f t="shared" si="291"/>
        <v>0</v>
      </c>
      <c r="O1913" s="8">
        <f t="shared" si="292"/>
        <v>50</v>
      </c>
      <c r="P1913" s="8">
        <f t="shared" si="293"/>
        <v>33</v>
      </c>
      <c r="Q1913" s="9">
        <f t="shared" si="294"/>
        <v>21.2</v>
      </c>
      <c r="R1913" s="9">
        <f t="shared" si="295"/>
        <v>30.75</v>
      </c>
      <c r="S1913" s="9">
        <f t="shared" si="296"/>
        <v>31.1</v>
      </c>
      <c r="T1913" s="9">
        <f t="shared" si="297"/>
        <v>27</v>
      </c>
      <c r="U1913" s="8">
        <f t="shared" si="298"/>
        <v>27.683333333333337</v>
      </c>
      <c r="V1913" s="8">
        <f t="shared" si="299"/>
        <v>27.512500000000003</v>
      </c>
    </row>
    <row r="1914" spans="1:22" ht="13.5" x14ac:dyDescent="0.25">
      <c r="A1914" s="3">
        <f>RSI!A1914</f>
        <v>45090</v>
      </c>
      <c r="B1914" s="2">
        <f>RSI!B1914</f>
        <v>35.299999999999997</v>
      </c>
      <c r="C1914" s="2">
        <f>RSI!I1914</f>
        <v>54.569880436376494</v>
      </c>
      <c r="D1914" s="2">
        <f>MACD!E1914</f>
        <v>-0.30498447224066894</v>
      </c>
      <c r="E1914" s="2">
        <f>MACD!F1914</f>
        <v>-0.41814366283362275</v>
      </c>
      <c r="F1914" s="2">
        <f>'Moving Avg'!D1914</f>
        <v>35.299999999999997</v>
      </c>
      <c r="G1914" s="2">
        <f>'Moving Avg'!F1914</f>
        <v>34.711999999999996</v>
      </c>
      <c r="H1914" s="2">
        <f>'Moving Avg'!G1914</f>
        <v>35.152999999999992</v>
      </c>
      <c r="I1914" s="2">
        <f>'Moving Avg'!H1914</f>
        <v>33.608450000000012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25</v>
      </c>
      <c r="N1914" s="8">
        <f t="shared" si="291"/>
        <v>0</v>
      </c>
      <c r="O1914" s="8">
        <f t="shared" si="292"/>
        <v>50</v>
      </c>
      <c r="P1914" s="8">
        <f t="shared" si="293"/>
        <v>33</v>
      </c>
      <c r="Q1914" s="9">
        <f t="shared" si="294"/>
        <v>21.2</v>
      </c>
      <c r="R1914" s="9">
        <f t="shared" si="295"/>
        <v>30.75</v>
      </c>
      <c r="S1914" s="9">
        <f t="shared" si="296"/>
        <v>31.1</v>
      </c>
      <c r="T1914" s="9">
        <f t="shared" si="297"/>
        <v>27</v>
      </c>
      <c r="U1914" s="8">
        <f t="shared" si="298"/>
        <v>27.683333333333337</v>
      </c>
      <c r="V1914" s="8">
        <f t="shared" si="299"/>
        <v>27.512500000000003</v>
      </c>
    </row>
    <row r="1915" spans="1:22" ht="13.5" x14ac:dyDescent="0.25">
      <c r="A1915" s="3">
        <f>RSI!A1915</f>
        <v>45091</v>
      </c>
      <c r="B1915" s="2">
        <f>RSI!B1915</f>
        <v>35.299999999999997</v>
      </c>
      <c r="C1915" s="2">
        <f>RSI!I1915</f>
        <v>54.569880436376494</v>
      </c>
      <c r="D1915" s="2">
        <f>MACD!E1915</f>
        <v>-0.24155467400176178</v>
      </c>
      <c r="E1915" s="2">
        <f>MACD!F1915</f>
        <v>-0.38282586506725058</v>
      </c>
      <c r="F1915" s="2">
        <f>'Moving Avg'!D1915</f>
        <v>35.299999999999997</v>
      </c>
      <c r="G1915" s="2">
        <f>'Moving Avg'!F1915</f>
        <v>34.857499999999995</v>
      </c>
      <c r="H1915" s="2">
        <f>'Moving Avg'!G1915</f>
        <v>35.148999999999987</v>
      </c>
      <c r="I1915" s="2">
        <f>'Moving Avg'!H1915</f>
        <v>33.615550000000013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25</v>
      </c>
      <c r="N1915" s="8">
        <f t="shared" si="291"/>
        <v>0</v>
      </c>
      <c r="O1915" s="8">
        <f t="shared" si="292"/>
        <v>50</v>
      </c>
      <c r="P1915" s="8">
        <f t="shared" si="293"/>
        <v>33</v>
      </c>
      <c r="Q1915" s="9">
        <f t="shared" si="294"/>
        <v>21.2</v>
      </c>
      <c r="R1915" s="9">
        <f t="shared" si="295"/>
        <v>30.75</v>
      </c>
      <c r="S1915" s="9">
        <f t="shared" si="296"/>
        <v>31.1</v>
      </c>
      <c r="T1915" s="9">
        <f t="shared" si="297"/>
        <v>27</v>
      </c>
      <c r="U1915" s="8">
        <f t="shared" si="298"/>
        <v>27.683333333333337</v>
      </c>
      <c r="V1915" s="8">
        <f t="shared" si="299"/>
        <v>27.512500000000003</v>
      </c>
    </row>
    <row r="1916" spans="1:22" ht="13.5" x14ac:dyDescent="0.25">
      <c r="A1916" s="3">
        <f>RSI!A1916</f>
        <v>45092</v>
      </c>
      <c r="B1916" s="2">
        <f>RSI!B1916</f>
        <v>35.299999999999997</v>
      </c>
      <c r="C1916" s="2">
        <f>RSI!I1916</f>
        <v>54.569880436376494</v>
      </c>
      <c r="D1916" s="2">
        <f>MACD!E1916</f>
        <v>-0.18910620331313766</v>
      </c>
      <c r="E1916" s="2">
        <f>MACD!F1916</f>
        <v>-0.34408193271642801</v>
      </c>
      <c r="F1916" s="2">
        <f>'Moving Avg'!D1916</f>
        <v>35.299999999999997</v>
      </c>
      <c r="G1916" s="2">
        <f>'Moving Avg'!F1916</f>
        <v>35.075499999999991</v>
      </c>
      <c r="H1916" s="2">
        <f>'Moving Avg'!G1916</f>
        <v>35.144999999999982</v>
      </c>
      <c r="I1916" s="2">
        <f>'Moving Avg'!H1916</f>
        <v>33.622650000000014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25</v>
      </c>
      <c r="N1916" s="8">
        <f t="shared" si="291"/>
        <v>0</v>
      </c>
      <c r="O1916" s="8">
        <f t="shared" si="292"/>
        <v>50</v>
      </c>
      <c r="P1916" s="8">
        <f t="shared" si="293"/>
        <v>33</v>
      </c>
      <c r="Q1916" s="9">
        <f t="shared" si="294"/>
        <v>21.2</v>
      </c>
      <c r="R1916" s="9">
        <f t="shared" si="295"/>
        <v>30.75</v>
      </c>
      <c r="S1916" s="9">
        <f t="shared" si="296"/>
        <v>31.1</v>
      </c>
      <c r="T1916" s="9">
        <f t="shared" si="297"/>
        <v>27</v>
      </c>
      <c r="U1916" s="8">
        <f t="shared" si="298"/>
        <v>27.683333333333337</v>
      </c>
      <c r="V1916" s="8">
        <f t="shared" si="299"/>
        <v>27.512500000000003</v>
      </c>
    </row>
    <row r="1917" spans="1:22" ht="13.5" x14ac:dyDescent="0.25">
      <c r="A1917" s="3">
        <f>RSI!A1917</f>
        <v>45093</v>
      </c>
      <c r="B1917" s="2">
        <f>RSI!B1917</f>
        <v>35.299999999999997</v>
      </c>
      <c r="C1917" s="2">
        <f>RSI!I1917</f>
        <v>54.569880436376501</v>
      </c>
      <c r="D1917" s="2">
        <f>MACD!E1917</f>
        <v>-0.14585904020024998</v>
      </c>
      <c r="E1917" s="2">
        <f>MACD!F1917</f>
        <v>-0.3044373542131924</v>
      </c>
      <c r="F1917" s="2">
        <f>'Moving Avg'!D1917</f>
        <v>35.299999999999997</v>
      </c>
      <c r="G1917" s="2">
        <f>'Moving Avg'!F1917</f>
        <v>35.223999999999997</v>
      </c>
      <c r="H1917" s="2">
        <f>'Moving Avg'!G1917</f>
        <v>35.140999999999984</v>
      </c>
      <c r="I1917" s="2">
        <f>'Moving Avg'!H1917</f>
        <v>33.629750000000016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  <c r="M1917" s="8">
        <f t="shared" si="290"/>
        <v>25</v>
      </c>
      <c r="N1917" s="8">
        <f t="shared" si="291"/>
        <v>0</v>
      </c>
      <c r="O1917" s="8">
        <f t="shared" si="292"/>
        <v>50</v>
      </c>
      <c r="P1917" s="8">
        <f t="shared" si="293"/>
        <v>33</v>
      </c>
      <c r="Q1917" s="9">
        <f t="shared" si="294"/>
        <v>21.2</v>
      </c>
      <c r="R1917" s="9">
        <f t="shared" si="295"/>
        <v>30.75</v>
      </c>
      <c r="S1917" s="9">
        <f t="shared" si="296"/>
        <v>31.1</v>
      </c>
      <c r="T1917" s="9">
        <f t="shared" si="297"/>
        <v>27</v>
      </c>
      <c r="U1917" s="8">
        <f t="shared" si="298"/>
        <v>27.683333333333337</v>
      </c>
      <c r="V1917" s="8">
        <f t="shared" si="299"/>
        <v>27.512500000000003</v>
      </c>
    </row>
    <row r="1918" spans="1:22" ht="13.5" x14ac:dyDescent="0.25">
      <c r="A1918" s="3">
        <f>RSI!A1918</f>
        <v>45096</v>
      </c>
      <c r="B1918" s="2">
        <f>RSI!B1918</f>
        <v>35.299999999999997</v>
      </c>
      <c r="C1918" s="2">
        <f>RSI!I1918</f>
        <v>54.569880436376494</v>
      </c>
      <c r="D1918" s="2">
        <f>MACD!E1918</f>
        <v>-0.11031372391294525</v>
      </c>
      <c r="E1918" s="2">
        <f>MACD!F1918</f>
        <v>-0.26561262815314302</v>
      </c>
      <c r="F1918" s="2">
        <f>'Moving Avg'!D1918</f>
        <v>35.299999999999997</v>
      </c>
      <c r="G1918" s="2">
        <f>'Moving Avg'!F1918</f>
        <v>35.299999999999997</v>
      </c>
      <c r="H1918" s="2">
        <f>'Moving Avg'!G1918</f>
        <v>35.136999999999986</v>
      </c>
      <c r="I1918" s="2">
        <f>'Moving Avg'!H1918</f>
        <v>33.636850000000017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  <c r="M1918" s="8">
        <f t="shared" si="290"/>
        <v>25</v>
      </c>
      <c r="N1918" s="8">
        <f t="shared" si="291"/>
        <v>0</v>
      </c>
      <c r="O1918" s="8">
        <f t="shared" si="292"/>
        <v>50</v>
      </c>
      <c r="P1918" s="8">
        <f t="shared" si="293"/>
        <v>33</v>
      </c>
      <c r="Q1918" s="9">
        <f t="shared" si="294"/>
        <v>21.2</v>
      </c>
      <c r="R1918" s="9">
        <f t="shared" si="295"/>
        <v>30.75</v>
      </c>
      <c r="S1918" s="9">
        <f t="shared" si="296"/>
        <v>31.1</v>
      </c>
      <c r="T1918" s="9">
        <f t="shared" si="297"/>
        <v>27</v>
      </c>
      <c r="U1918" s="8">
        <f t="shared" si="298"/>
        <v>27.683333333333337</v>
      </c>
      <c r="V1918" s="8">
        <f t="shared" si="299"/>
        <v>27.512500000000003</v>
      </c>
    </row>
    <row r="1919" spans="1:22" ht="13.5" x14ac:dyDescent="0.25">
      <c r="A1919" s="3">
        <f>RSI!A1919</f>
        <v>45097</v>
      </c>
      <c r="B1919" s="2">
        <f>RSI!B1919</f>
        <v>35.299999999999997</v>
      </c>
      <c r="C1919" s="2">
        <f>RSI!I1919</f>
        <v>54.569880436376501</v>
      </c>
      <c r="D1919" s="2">
        <f>MACD!E1919</f>
        <v>-8.120769293100949E-2</v>
      </c>
      <c r="E1919" s="2">
        <f>MACD!F1919</f>
        <v>-0.22873164110871633</v>
      </c>
      <c r="F1919" s="2">
        <f>'Moving Avg'!D1919</f>
        <v>35.299999999999997</v>
      </c>
      <c r="G1919" s="2">
        <f>'Moving Avg'!F1919</f>
        <v>35.299999999999997</v>
      </c>
      <c r="H1919" s="2">
        <f>'Moving Avg'!G1919</f>
        <v>35.132999999999981</v>
      </c>
      <c r="I1919" s="2">
        <f>'Moving Avg'!H1919</f>
        <v>33.643950000000018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  <c r="M1919" s="8">
        <f t="shared" si="290"/>
        <v>25</v>
      </c>
      <c r="N1919" s="8">
        <f t="shared" si="291"/>
        <v>0</v>
      </c>
      <c r="O1919" s="8">
        <f t="shared" si="292"/>
        <v>50</v>
      </c>
      <c r="P1919" s="8">
        <f t="shared" si="293"/>
        <v>33</v>
      </c>
      <c r="Q1919" s="9">
        <f t="shared" si="294"/>
        <v>21.2</v>
      </c>
      <c r="R1919" s="9">
        <f t="shared" si="295"/>
        <v>30.75</v>
      </c>
      <c r="S1919" s="9">
        <f t="shared" si="296"/>
        <v>31.1</v>
      </c>
      <c r="T1919" s="9">
        <f t="shared" si="297"/>
        <v>27</v>
      </c>
      <c r="U1919" s="8">
        <f t="shared" si="298"/>
        <v>27.683333333333337</v>
      </c>
      <c r="V1919" s="8">
        <f t="shared" si="299"/>
        <v>27.512500000000003</v>
      </c>
    </row>
    <row r="1920" spans="1:22" ht="13.5" x14ac:dyDescent="0.25">
      <c r="A1920" s="3">
        <f>RSI!A1920</f>
        <v>45098</v>
      </c>
      <c r="B1920" s="2">
        <f>RSI!B1920</f>
        <v>35.299999999999997</v>
      </c>
      <c r="C1920" s="2">
        <f>RSI!I1920</f>
        <v>54.569880436376501</v>
      </c>
      <c r="D1920" s="2">
        <f>MACD!E1920</f>
        <v>-5.7478378709475919E-2</v>
      </c>
      <c r="E1920" s="2">
        <f>MACD!F1920</f>
        <v>-0.19448098862886826</v>
      </c>
      <c r="F1920" s="2">
        <f>'Moving Avg'!D1920</f>
        <v>35.299999999999997</v>
      </c>
      <c r="G1920" s="2">
        <f>'Moving Avg'!F1920</f>
        <v>35.299999999999997</v>
      </c>
      <c r="H1920" s="2">
        <f>'Moving Avg'!G1920</f>
        <v>35.128999999999984</v>
      </c>
      <c r="I1920" s="2">
        <f>'Moving Avg'!H1920</f>
        <v>33.651050000000019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  <c r="M1920" s="8">
        <f t="shared" si="290"/>
        <v>25</v>
      </c>
      <c r="N1920" s="8">
        <f t="shared" si="291"/>
        <v>0</v>
      </c>
      <c r="O1920" s="8">
        <f t="shared" si="292"/>
        <v>50</v>
      </c>
      <c r="P1920" s="8">
        <f t="shared" si="293"/>
        <v>33</v>
      </c>
      <c r="Q1920" s="9">
        <f t="shared" si="294"/>
        <v>21.2</v>
      </c>
      <c r="R1920" s="9">
        <f t="shared" si="295"/>
        <v>30.75</v>
      </c>
      <c r="S1920" s="9">
        <f t="shared" si="296"/>
        <v>31.1</v>
      </c>
      <c r="T1920" s="9">
        <f t="shared" si="297"/>
        <v>27</v>
      </c>
      <c r="U1920" s="8">
        <f t="shared" si="298"/>
        <v>27.683333333333337</v>
      </c>
      <c r="V1920" s="8">
        <f t="shared" si="299"/>
        <v>27.512500000000003</v>
      </c>
    </row>
    <row r="1921" spans="1:22" ht="13.5" x14ac:dyDescent="0.25">
      <c r="A1921" s="3">
        <f>RSI!A1921</f>
        <v>45099</v>
      </c>
      <c r="B1921" s="2">
        <f>RSI!B1921</f>
        <v>35.299999999999997</v>
      </c>
      <c r="C1921" s="2">
        <f>RSI!I1921</f>
        <v>54.569880436376501</v>
      </c>
      <c r="D1921" s="2">
        <f>MACD!E1921</f>
        <v>-3.8232011399621513E-2</v>
      </c>
      <c r="E1921" s="2">
        <f>MACD!F1921</f>
        <v>-0.16323119318301893</v>
      </c>
      <c r="F1921" s="2">
        <f>'Moving Avg'!D1921</f>
        <v>35.299999999999997</v>
      </c>
      <c r="G1921" s="2">
        <f>'Moving Avg'!F1921</f>
        <v>35.299999999999997</v>
      </c>
      <c r="H1921" s="2">
        <f>'Moving Avg'!G1921</f>
        <v>35.124999999999979</v>
      </c>
      <c r="I1921" s="2">
        <f>'Moving Avg'!H1921</f>
        <v>33.65815000000002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25</v>
      </c>
      <c r="N1921" s="8">
        <f t="shared" si="291"/>
        <v>0</v>
      </c>
      <c r="O1921" s="8">
        <f t="shared" si="292"/>
        <v>50</v>
      </c>
      <c r="P1921" s="8">
        <f t="shared" si="293"/>
        <v>33</v>
      </c>
      <c r="Q1921" s="9">
        <f t="shared" si="294"/>
        <v>21.2</v>
      </c>
      <c r="R1921" s="9">
        <f t="shared" si="295"/>
        <v>30.75</v>
      </c>
      <c r="S1921" s="9">
        <f t="shared" si="296"/>
        <v>31.1</v>
      </c>
      <c r="T1921" s="9">
        <f t="shared" si="297"/>
        <v>27</v>
      </c>
      <c r="U1921" s="8">
        <f t="shared" si="298"/>
        <v>27.683333333333337</v>
      </c>
      <c r="V1921" s="8">
        <f t="shared" si="299"/>
        <v>27.512500000000003</v>
      </c>
    </row>
    <row r="1922" spans="1:22" ht="13.5" x14ac:dyDescent="0.25">
      <c r="A1922" s="3">
        <f>RSI!A1922</f>
        <v>45100</v>
      </c>
      <c r="B1922" s="2">
        <f>RSI!B1922</f>
        <v>35.299999999999997</v>
      </c>
      <c r="C1922" s="2">
        <f>RSI!I1922</f>
        <v>54.569880436376501</v>
      </c>
      <c r="D1922" s="2">
        <f>MACD!E1922</f>
        <v>-2.2717256254864537E-2</v>
      </c>
      <c r="E1922" s="2">
        <f>MACD!F1922</f>
        <v>-0.13512840579738805</v>
      </c>
      <c r="F1922" s="2">
        <f>'Moving Avg'!D1922</f>
        <v>35.299999999999997</v>
      </c>
      <c r="G1922" s="2">
        <f>'Moving Avg'!F1922</f>
        <v>35.299999999999997</v>
      </c>
      <c r="H1922" s="2">
        <f>'Moving Avg'!G1922</f>
        <v>35.120999999999981</v>
      </c>
      <c r="I1922" s="2">
        <f>'Moving Avg'!H1922</f>
        <v>33.665250000000022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21.2</v>
      </c>
      <c r="R1922" s="9">
        <f t="shared" si="295"/>
        <v>30.75</v>
      </c>
      <c r="S1922" s="9">
        <f t="shared" si="296"/>
        <v>31.1</v>
      </c>
      <c r="T1922" s="9">
        <f t="shared" si="297"/>
        <v>27</v>
      </c>
      <c r="U1922" s="8">
        <f t="shared" si="298"/>
        <v>27.683333333333337</v>
      </c>
      <c r="V1922" s="8">
        <f t="shared" si="299"/>
        <v>27.512500000000003</v>
      </c>
    </row>
    <row r="1923" spans="1:22" ht="13.5" x14ac:dyDescent="0.25">
      <c r="A1923" s="3">
        <f>RSI!A1923</f>
        <v>45103</v>
      </c>
      <c r="B1923" s="2">
        <f>RSI!B1923</f>
        <v>35.299999999999997</v>
      </c>
      <c r="C1923" s="2">
        <f>RSI!I1923</f>
        <v>54.569880436376501</v>
      </c>
      <c r="D1923" s="2">
        <f>MACD!E1923</f>
        <v>-1.0302935201224273E-2</v>
      </c>
      <c r="E1923" s="2">
        <f>MACD!F1923</f>
        <v>-0.1101633116781553</v>
      </c>
      <c r="F1923" s="2">
        <f>'Moving Avg'!D1923</f>
        <v>35.299999999999997</v>
      </c>
      <c r="G1923" s="2">
        <f>'Moving Avg'!F1923</f>
        <v>35.299999999999997</v>
      </c>
      <c r="H1923" s="2">
        <f>'Moving Avg'!G1923</f>
        <v>35.116999999999983</v>
      </c>
      <c r="I1923" s="2">
        <f>'Moving Avg'!H1923</f>
        <v>33.666800000000023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25</v>
      </c>
      <c r="N1923" s="8">
        <f t="shared" si="301"/>
        <v>0</v>
      </c>
      <c r="O1923" s="8">
        <f t="shared" si="302"/>
        <v>50</v>
      </c>
      <c r="P1923" s="8">
        <f t="shared" si="303"/>
        <v>33</v>
      </c>
      <c r="Q1923" s="9">
        <f t="shared" ref="Q1923:Q1986" si="304">0.35*M1923+N1923*0.35+O1923*0.15+P1923*0.15</f>
        <v>21.2</v>
      </c>
      <c r="R1923" s="9">
        <f t="shared" ref="R1923:R1986" si="305">M1923*0.2+N1923*0.2+O1923*0.35+P1923*0.25</f>
        <v>30.75</v>
      </c>
      <c r="S1923" s="9">
        <f t="shared" ref="S1923:S1986" si="306">M1923*0.15+N1923*0.15+O1923*0.25+P1923*0.45</f>
        <v>31.1</v>
      </c>
      <c r="T1923" s="9">
        <f t="shared" ref="T1923:T1986" si="307">0.25*SUM(M1923:P1923)</f>
        <v>27</v>
      </c>
      <c r="U1923" s="8">
        <f t="shared" ref="U1923:U1986" si="308">SUM(Q1923:S1923)/3</f>
        <v>27.683333333333337</v>
      </c>
      <c r="V1923" s="8">
        <f t="shared" ref="V1923:V1986" si="309">SUM(Q1923:T1923)/4</f>
        <v>27.512500000000003</v>
      </c>
    </row>
    <row r="1924" spans="1:22" ht="13.5" x14ac:dyDescent="0.25">
      <c r="A1924" s="3">
        <f>RSI!A1924</f>
        <v>45104</v>
      </c>
      <c r="B1924" s="2">
        <f>RSI!B1924</f>
        <v>35.299999999999997</v>
      </c>
      <c r="C1924" s="2">
        <f>RSI!I1924</f>
        <v>54.569880436376494</v>
      </c>
      <c r="D1924" s="2">
        <f>MACD!E1924</f>
        <v>-4.5920292043888367E-4</v>
      </c>
      <c r="E1924" s="2">
        <f>MACD!F1924</f>
        <v>-8.8222489926612011E-2</v>
      </c>
      <c r="F1924" s="2">
        <f>'Moving Avg'!D1924</f>
        <v>35.299999999999997</v>
      </c>
      <c r="G1924" s="2">
        <f>'Moving Avg'!F1924</f>
        <v>35.299999999999997</v>
      </c>
      <c r="H1924" s="2">
        <f>'Moving Avg'!G1924</f>
        <v>35.112999999999978</v>
      </c>
      <c r="I1924" s="2">
        <f>'Moving Avg'!H1924</f>
        <v>33.673300000000019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  <c r="M1924" s="8">
        <f t="shared" si="300"/>
        <v>25</v>
      </c>
      <c r="N1924" s="8">
        <f t="shared" si="301"/>
        <v>0</v>
      </c>
      <c r="O1924" s="8">
        <f t="shared" si="302"/>
        <v>50</v>
      </c>
      <c r="P1924" s="8">
        <f t="shared" si="303"/>
        <v>33</v>
      </c>
      <c r="Q1924" s="9">
        <f t="shared" si="304"/>
        <v>21.2</v>
      </c>
      <c r="R1924" s="9">
        <f t="shared" si="305"/>
        <v>30.75</v>
      </c>
      <c r="S1924" s="9">
        <f t="shared" si="306"/>
        <v>31.1</v>
      </c>
      <c r="T1924" s="9">
        <f t="shared" si="307"/>
        <v>27</v>
      </c>
      <c r="U1924" s="8">
        <f t="shared" si="308"/>
        <v>27.683333333333337</v>
      </c>
      <c r="V1924" s="8">
        <f t="shared" si="309"/>
        <v>27.512500000000003</v>
      </c>
    </row>
    <row r="1925" spans="1:22" ht="13.5" x14ac:dyDescent="0.25">
      <c r="A1925" s="3">
        <f>RSI!A1925</f>
        <v>45107</v>
      </c>
      <c r="B1925" s="2">
        <f>RSI!B1925</f>
        <v>35.299999999999997</v>
      </c>
      <c r="C1925" s="2">
        <f>RSI!I1925</f>
        <v>54.569880436376494</v>
      </c>
      <c r="D1925" s="2">
        <f>MACD!E1925</f>
        <v>7.2583560222909682E-3</v>
      </c>
      <c r="E1925" s="2">
        <f>MACD!F1925</f>
        <v>-6.912632073683142E-2</v>
      </c>
      <c r="F1925" s="2">
        <f>'Moving Avg'!D1925</f>
        <v>35.299999999999997</v>
      </c>
      <c r="G1925" s="2">
        <f>'Moving Avg'!F1925</f>
        <v>35.299999999999997</v>
      </c>
      <c r="H1925" s="2">
        <f>'Moving Avg'!G1925</f>
        <v>35.10899999999998</v>
      </c>
      <c r="I1925" s="2">
        <f>'Moving Avg'!H1925</f>
        <v>33.679800000000021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  <c r="M1925" s="8">
        <f t="shared" si="300"/>
        <v>25</v>
      </c>
      <c r="N1925" s="8">
        <f t="shared" si="301"/>
        <v>0</v>
      </c>
      <c r="O1925" s="8">
        <f t="shared" si="302"/>
        <v>50</v>
      </c>
      <c r="P1925" s="8">
        <f t="shared" si="303"/>
        <v>33</v>
      </c>
      <c r="Q1925" s="9">
        <f t="shared" si="304"/>
        <v>21.2</v>
      </c>
      <c r="R1925" s="9">
        <f t="shared" si="305"/>
        <v>30.75</v>
      </c>
      <c r="S1925" s="9">
        <f t="shared" si="306"/>
        <v>31.1</v>
      </c>
      <c r="T1925" s="9">
        <f t="shared" si="307"/>
        <v>27</v>
      </c>
      <c r="U1925" s="8">
        <f t="shared" si="308"/>
        <v>27.683333333333337</v>
      </c>
      <c r="V1925" s="8">
        <f t="shared" si="309"/>
        <v>27.512500000000003</v>
      </c>
    </row>
    <row r="1926" spans="1:22" ht="13.5" x14ac:dyDescent="0.25">
      <c r="A1926" s="3">
        <f>RSI!A1926</f>
        <v>45110</v>
      </c>
      <c r="B1926" s="2">
        <f>RSI!B1926</f>
        <v>35.299999999999997</v>
      </c>
      <c r="C1926" s="2">
        <f>RSI!I1926</f>
        <v>54.569880436376494</v>
      </c>
      <c r="D1926" s="2">
        <f>MACD!E1926</f>
        <v>1.3222160253519633E-2</v>
      </c>
      <c r="E1926" s="2">
        <f>MACD!F1926</f>
        <v>-5.2656624538761208E-2</v>
      </c>
      <c r="F1926" s="2">
        <f>'Moving Avg'!D1926</f>
        <v>35.299999999999997</v>
      </c>
      <c r="G1926" s="2">
        <f>'Moving Avg'!F1926</f>
        <v>35.299999999999997</v>
      </c>
      <c r="H1926" s="2">
        <f>'Moving Avg'!G1926</f>
        <v>35.104999999999976</v>
      </c>
      <c r="I1926" s="2">
        <f>'Moving Avg'!H1926</f>
        <v>33.688800000000022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25</v>
      </c>
      <c r="N1926" s="8">
        <f t="shared" si="301"/>
        <v>0</v>
      </c>
      <c r="O1926" s="8">
        <f t="shared" si="302"/>
        <v>50</v>
      </c>
      <c r="P1926" s="8">
        <f t="shared" si="303"/>
        <v>33</v>
      </c>
      <c r="Q1926" s="9">
        <f t="shared" si="304"/>
        <v>21.2</v>
      </c>
      <c r="R1926" s="9">
        <f t="shared" si="305"/>
        <v>30.75</v>
      </c>
      <c r="S1926" s="9">
        <f t="shared" si="306"/>
        <v>31.1</v>
      </c>
      <c r="T1926" s="9">
        <f t="shared" si="307"/>
        <v>27</v>
      </c>
      <c r="U1926" s="8">
        <f t="shared" si="308"/>
        <v>27.683333333333337</v>
      </c>
      <c r="V1926" s="8">
        <f t="shared" si="309"/>
        <v>27.512500000000003</v>
      </c>
    </row>
    <row r="1927" spans="1:22" ht="13.5" x14ac:dyDescent="0.25">
      <c r="A1927" s="3">
        <f>RSI!A1927</f>
        <v>45111</v>
      </c>
      <c r="B1927" s="2">
        <f>RSI!B1927</f>
        <v>35.299999999999997</v>
      </c>
      <c r="C1927" s="2">
        <f>RSI!I1927</f>
        <v>54.569880436376494</v>
      </c>
      <c r="D1927" s="2">
        <f>MACD!E1927</f>
        <v>1.774397655714921E-2</v>
      </c>
      <c r="E1927" s="2">
        <f>MACD!F1927</f>
        <v>-3.8576504319579132E-2</v>
      </c>
      <c r="F1927" s="2">
        <f>'Moving Avg'!D1927</f>
        <v>35.299999999999997</v>
      </c>
      <c r="G1927" s="2">
        <f>'Moving Avg'!F1927</f>
        <v>35.299999999999997</v>
      </c>
      <c r="H1927" s="2">
        <f>'Moving Avg'!G1927</f>
        <v>35.100999999999978</v>
      </c>
      <c r="I1927" s="2">
        <f>'Moving Avg'!H1927</f>
        <v>33.697800000000022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  <c r="M1927" s="8">
        <f t="shared" si="300"/>
        <v>25</v>
      </c>
      <c r="N1927" s="8">
        <f t="shared" si="301"/>
        <v>0</v>
      </c>
      <c r="O1927" s="8">
        <f t="shared" si="302"/>
        <v>50</v>
      </c>
      <c r="P1927" s="8">
        <f t="shared" si="303"/>
        <v>33</v>
      </c>
      <c r="Q1927" s="9">
        <f t="shared" si="304"/>
        <v>21.2</v>
      </c>
      <c r="R1927" s="9">
        <f t="shared" si="305"/>
        <v>30.75</v>
      </c>
      <c r="S1927" s="9">
        <f t="shared" si="306"/>
        <v>31.1</v>
      </c>
      <c r="T1927" s="9">
        <f t="shared" si="307"/>
        <v>27</v>
      </c>
      <c r="U1927" s="8">
        <f t="shared" si="308"/>
        <v>27.683333333333337</v>
      </c>
      <c r="V1927" s="8">
        <f t="shared" si="309"/>
        <v>27.512500000000003</v>
      </c>
    </row>
    <row r="1928" spans="1:22" ht="13.5" x14ac:dyDescent="0.25">
      <c r="A1928" s="3">
        <f>RSI!A1928</f>
        <v>45112</v>
      </c>
      <c r="B1928" s="2">
        <f>RSI!B1928</f>
        <v>35.299999999999997</v>
      </c>
      <c r="C1928" s="2">
        <f>RSI!I1928</f>
        <v>54.569880436376494</v>
      </c>
      <c r="D1928" s="2">
        <f>MACD!E1928</f>
        <v>2.1084499569312243E-2</v>
      </c>
      <c r="E1928" s="2">
        <f>MACD!F1928</f>
        <v>-2.6644303541800855E-2</v>
      </c>
      <c r="F1928" s="2">
        <f>'Moving Avg'!D1928</f>
        <v>35.299999999999997</v>
      </c>
      <c r="G1928" s="2">
        <f>'Moving Avg'!F1928</f>
        <v>35.299999999999997</v>
      </c>
      <c r="H1928" s="2">
        <f>'Moving Avg'!G1928</f>
        <v>35.096999999999973</v>
      </c>
      <c r="I1928" s="2">
        <f>'Moving Avg'!H1928</f>
        <v>33.714300000000023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  <c r="M1928" s="8">
        <f t="shared" si="300"/>
        <v>25</v>
      </c>
      <c r="N1928" s="8">
        <f t="shared" si="301"/>
        <v>0</v>
      </c>
      <c r="O1928" s="8">
        <f t="shared" si="302"/>
        <v>50</v>
      </c>
      <c r="P1928" s="8">
        <f t="shared" si="303"/>
        <v>33</v>
      </c>
      <c r="Q1928" s="9">
        <f t="shared" si="304"/>
        <v>21.2</v>
      </c>
      <c r="R1928" s="9">
        <f t="shared" si="305"/>
        <v>30.75</v>
      </c>
      <c r="S1928" s="9">
        <f t="shared" si="306"/>
        <v>31.1</v>
      </c>
      <c r="T1928" s="9">
        <f t="shared" si="307"/>
        <v>27</v>
      </c>
      <c r="U1928" s="8">
        <f t="shared" si="308"/>
        <v>27.683333333333337</v>
      </c>
      <c r="V1928" s="8">
        <f t="shared" si="309"/>
        <v>27.512500000000003</v>
      </c>
    </row>
    <row r="1929" spans="1:22" ht="13.5" x14ac:dyDescent="0.25">
      <c r="A1929" s="3">
        <f>RSI!A1929</f>
        <v>45113</v>
      </c>
      <c r="B1929" s="2">
        <f>RSI!B1929</f>
        <v>35.299999999999997</v>
      </c>
      <c r="C1929" s="2">
        <f>RSI!I1929</f>
        <v>54.569880436376494</v>
      </c>
      <c r="D1929" s="2">
        <f>MACD!E1929</f>
        <v>2.3461439256116989E-2</v>
      </c>
      <c r="E1929" s="2">
        <f>MACD!F1929</f>
        <v>-1.6623154982217288E-2</v>
      </c>
      <c r="F1929" s="2">
        <f>'Moving Avg'!D1929</f>
        <v>35.299999999999997</v>
      </c>
      <c r="G1929" s="2">
        <f>'Moving Avg'!F1929</f>
        <v>35.299999999999997</v>
      </c>
      <c r="H1929" s="2">
        <f>'Moving Avg'!G1929</f>
        <v>35.092999999999975</v>
      </c>
      <c r="I1929" s="2">
        <f>'Moving Avg'!H1929</f>
        <v>33.737300000000026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  <c r="M1929" s="8">
        <f t="shared" si="300"/>
        <v>25</v>
      </c>
      <c r="N1929" s="8">
        <f t="shared" si="301"/>
        <v>0</v>
      </c>
      <c r="O1929" s="8">
        <f t="shared" si="302"/>
        <v>50</v>
      </c>
      <c r="P1929" s="8">
        <f t="shared" si="303"/>
        <v>33</v>
      </c>
      <c r="Q1929" s="9">
        <f t="shared" si="304"/>
        <v>21.2</v>
      </c>
      <c r="R1929" s="9">
        <f t="shared" si="305"/>
        <v>30.75</v>
      </c>
      <c r="S1929" s="9">
        <f t="shared" si="306"/>
        <v>31.1</v>
      </c>
      <c r="T1929" s="9">
        <f t="shared" si="307"/>
        <v>27</v>
      </c>
      <c r="U1929" s="8">
        <f t="shared" si="308"/>
        <v>27.683333333333337</v>
      </c>
      <c r="V1929" s="8">
        <f t="shared" si="309"/>
        <v>27.512500000000003</v>
      </c>
    </row>
    <row r="1930" spans="1:22" ht="13.5" x14ac:dyDescent="0.25">
      <c r="A1930" s="3">
        <f>RSI!A1930</f>
        <v>45114</v>
      </c>
      <c r="B1930" s="2">
        <f>RSI!B1930</f>
        <v>35.299999999999997</v>
      </c>
      <c r="C1930" s="2">
        <f>RSI!I1930</f>
        <v>54.569880436376494</v>
      </c>
      <c r="D1930" s="2">
        <f>MACD!E1930</f>
        <v>2.5056347110378852E-2</v>
      </c>
      <c r="E1930" s="2">
        <f>MACD!F1930</f>
        <v>-8.2872545636980596E-3</v>
      </c>
      <c r="F1930" s="2">
        <f>'Moving Avg'!D1930</f>
        <v>35.299999999999997</v>
      </c>
      <c r="G1930" s="2">
        <f>'Moving Avg'!F1930</f>
        <v>35.299999999999997</v>
      </c>
      <c r="H1930" s="2">
        <f>'Moving Avg'!G1930</f>
        <v>35.08899999999997</v>
      </c>
      <c r="I1930" s="2">
        <f>'Moving Avg'!H1930</f>
        <v>33.76630000000003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  <c r="M1930" s="8">
        <f t="shared" si="300"/>
        <v>25</v>
      </c>
      <c r="N1930" s="8">
        <f t="shared" si="301"/>
        <v>0</v>
      </c>
      <c r="O1930" s="8">
        <f t="shared" si="302"/>
        <v>50</v>
      </c>
      <c r="P1930" s="8">
        <f t="shared" si="303"/>
        <v>33</v>
      </c>
      <c r="Q1930" s="9">
        <f t="shared" si="304"/>
        <v>21.2</v>
      </c>
      <c r="R1930" s="9">
        <f t="shared" si="305"/>
        <v>30.75</v>
      </c>
      <c r="S1930" s="9">
        <f t="shared" si="306"/>
        <v>31.1</v>
      </c>
      <c r="T1930" s="9">
        <f t="shared" si="307"/>
        <v>27</v>
      </c>
      <c r="U1930" s="8">
        <f t="shared" si="308"/>
        <v>27.683333333333337</v>
      </c>
      <c r="V1930" s="8">
        <f t="shared" si="309"/>
        <v>27.512500000000003</v>
      </c>
    </row>
    <row r="1931" spans="1:22" ht="13.5" x14ac:dyDescent="0.25">
      <c r="A1931" s="3">
        <f>RSI!A1931</f>
        <v>45117</v>
      </c>
      <c r="B1931" s="2">
        <f>RSI!B1931</f>
        <v>35.299999999999997</v>
      </c>
      <c r="C1931" s="2">
        <f>RSI!I1931</f>
        <v>54.569880436376494</v>
      </c>
      <c r="D1931" s="2">
        <f>MACD!E1931</f>
        <v>2.6020376373857346E-2</v>
      </c>
      <c r="E1931" s="2">
        <f>MACD!F1931</f>
        <v>-1.4257283761869785E-3</v>
      </c>
      <c r="F1931" s="2">
        <f>'Moving Avg'!D1931</f>
        <v>35.299999999999997</v>
      </c>
      <c r="G1931" s="2">
        <f>'Moving Avg'!F1931</f>
        <v>35.299999999999997</v>
      </c>
      <c r="H1931" s="2">
        <f>'Moving Avg'!G1931</f>
        <v>35.084999999999972</v>
      </c>
      <c r="I1931" s="2">
        <f>'Moving Avg'!H1931</f>
        <v>33.795300000000026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  <c r="M1931" s="8">
        <f t="shared" si="300"/>
        <v>25</v>
      </c>
      <c r="N1931" s="8">
        <f t="shared" si="301"/>
        <v>0</v>
      </c>
      <c r="O1931" s="8">
        <f t="shared" si="302"/>
        <v>50</v>
      </c>
      <c r="P1931" s="8">
        <f t="shared" si="303"/>
        <v>33</v>
      </c>
      <c r="Q1931" s="9">
        <f t="shared" si="304"/>
        <v>21.2</v>
      </c>
      <c r="R1931" s="9">
        <f t="shared" si="305"/>
        <v>30.75</v>
      </c>
      <c r="S1931" s="9">
        <f t="shared" si="306"/>
        <v>31.1</v>
      </c>
      <c r="T1931" s="9">
        <f t="shared" si="307"/>
        <v>27</v>
      </c>
      <c r="U1931" s="8">
        <f t="shared" si="308"/>
        <v>27.683333333333337</v>
      </c>
      <c r="V1931" s="8">
        <f t="shared" si="309"/>
        <v>27.512500000000003</v>
      </c>
    </row>
    <row r="1932" spans="1:22" ht="13.5" x14ac:dyDescent="0.25">
      <c r="A1932" s="3">
        <f>RSI!A1932</f>
        <v>45118</v>
      </c>
      <c r="B1932" s="2">
        <f>RSI!B1932</f>
        <v>35.299999999999997</v>
      </c>
      <c r="C1932" s="2">
        <f>RSI!I1932</f>
        <v>54.569880436376494</v>
      </c>
      <c r="D1932" s="2">
        <f>MACD!E1932</f>
        <v>2.6479141450664656E-2</v>
      </c>
      <c r="E1932" s="2">
        <f>MACD!F1932</f>
        <v>4.1552455891833481E-3</v>
      </c>
      <c r="F1932" s="2">
        <f>'Moving Avg'!D1932</f>
        <v>35.299999999999997</v>
      </c>
      <c r="G1932" s="2">
        <f>'Moving Avg'!F1932</f>
        <v>35.299999999999997</v>
      </c>
      <c r="H1932" s="2">
        <f>'Moving Avg'!G1932</f>
        <v>35.080999999999968</v>
      </c>
      <c r="I1932" s="2">
        <f>'Moving Avg'!H1932</f>
        <v>33.824300000000029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  <c r="M1932" s="8">
        <f t="shared" si="300"/>
        <v>25</v>
      </c>
      <c r="N1932" s="8">
        <f t="shared" si="301"/>
        <v>0</v>
      </c>
      <c r="O1932" s="8">
        <f t="shared" si="302"/>
        <v>50</v>
      </c>
      <c r="P1932" s="8">
        <f t="shared" si="303"/>
        <v>33</v>
      </c>
      <c r="Q1932" s="9">
        <f t="shared" si="304"/>
        <v>21.2</v>
      </c>
      <c r="R1932" s="9">
        <f t="shared" si="305"/>
        <v>30.75</v>
      </c>
      <c r="S1932" s="9">
        <f t="shared" si="306"/>
        <v>31.1</v>
      </c>
      <c r="T1932" s="9">
        <f t="shared" si="307"/>
        <v>27</v>
      </c>
      <c r="U1932" s="8">
        <f t="shared" si="308"/>
        <v>27.683333333333337</v>
      </c>
      <c r="V1932" s="8">
        <f t="shared" si="309"/>
        <v>27.512500000000003</v>
      </c>
    </row>
    <row r="1933" spans="1:22" ht="13.5" x14ac:dyDescent="0.25">
      <c r="A1933" s="3">
        <f>RSI!A1933</f>
        <v>45119</v>
      </c>
      <c r="B1933" s="2">
        <f>RSI!B1933</f>
        <v>35.299999999999997</v>
      </c>
      <c r="C1933" s="2">
        <f>RSI!I1933</f>
        <v>54.569880436376494</v>
      </c>
      <c r="D1933" s="2">
        <f>MACD!E1933</f>
        <v>2.6536816180922074E-2</v>
      </c>
      <c r="E1933" s="2">
        <f>MACD!F1933</f>
        <v>8.6315597075310932E-3</v>
      </c>
      <c r="F1933" s="2">
        <f>'Moving Avg'!D1933</f>
        <v>35.299999999999997</v>
      </c>
      <c r="G1933" s="2">
        <f>'Moving Avg'!F1933</f>
        <v>35.299999999999997</v>
      </c>
      <c r="H1933" s="2">
        <f>'Moving Avg'!G1933</f>
        <v>35.07699999999997</v>
      </c>
      <c r="I1933" s="2">
        <f>'Moving Avg'!H1933</f>
        <v>33.853300000000033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  <c r="M1933" s="8">
        <f t="shared" si="300"/>
        <v>25</v>
      </c>
      <c r="N1933" s="8">
        <f t="shared" si="301"/>
        <v>0</v>
      </c>
      <c r="O1933" s="8">
        <f t="shared" si="302"/>
        <v>50</v>
      </c>
      <c r="P1933" s="8">
        <f t="shared" si="303"/>
        <v>33</v>
      </c>
      <c r="Q1933" s="9">
        <f t="shared" si="304"/>
        <v>21.2</v>
      </c>
      <c r="R1933" s="9">
        <f t="shared" si="305"/>
        <v>30.75</v>
      </c>
      <c r="S1933" s="9">
        <f t="shared" si="306"/>
        <v>31.1</v>
      </c>
      <c r="T1933" s="9">
        <f t="shared" si="307"/>
        <v>27</v>
      </c>
      <c r="U1933" s="8">
        <f t="shared" si="308"/>
        <v>27.683333333333337</v>
      </c>
      <c r="V1933" s="8">
        <f t="shared" si="309"/>
        <v>27.512500000000003</v>
      </c>
    </row>
    <row r="1934" spans="1:22" ht="13.5" x14ac:dyDescent="0.25">
      <c r="A1934" s="3">
        <f>RSI!A1934</f>
        <v>45120</v>
      </c>
      <c r="B1934" s="2">
        <f>RSI!B1934</f>
        <v>35.299999999999997</v>
      </c>
      <c r="C1934" s="2">
        <f>RSI!I1934</f>
        <v>54.569880436376494</v>
      </c>
      <c r="D1934" s="2">
        <f>MACD!E1934</f>
        <v>2.6279589075791421E-2</v>
      </c>
      <c r="E1934" s="2">
        <f>MACD!F1934</f>
        <v>1.2161165581183159E-2</v>
      </c>
      <c r="F1934" s="2">
        <f>'Moving Avg'!D1934</f>
        <v>35.299999999999997</v>
      </c>
      <c r="G1934" s="2">
        <f>'Moving Avg'!F1934</f>
        <v>35.299999999999997</v>
      </c>
      <c r="H1934" s="2">
        <f>'Moving Avg'!G1934</f>
        <v>35.072999999999965</v>
      </c>
      <c r="I1934" s="2">
        <f>'Moving Avg'!H1934</f>
        <v>33.882300000000029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  <c r="M1934" s="8">
        <f t="shared" si="300"/>
        <v>25</v>
      </c>
      <c r="N1934" s="8">
        <f t="shared" si="301"/>
        <v>0</v>
      </c>
      <c r="O1934" s="8">
        <f t="shared" si="302"/>
        <v>50</v>
      </c>
      <c r="P1934" s="8">
        <f t="shared" si="303"/>
        <v>33</v>
      </c>
      <c r="Q1934" s="9">
        <f t="shared" si="304"/>
        <v>21.2</v>
      </c>
      <c r="R1934" s="9">
        <f t="shared" si="305"/>
        <v>30.75</v>
      </c>
      <c r="S1934" s="9">
        <f t="shared" si="306"/>
        <v>31.1</v>
      </c>
      <c r="T1934" s="9">
        <f t="shared" si="307"/>
        <v>27</v>
      </c>
      <c r="U1934" s="8">
        <f t="shared" si="308"/>
        <v>27.683333333333337</v>
      </c>
      <c r="V1934" s="8">
        <f t="shared" si="309"/>
        <v>27.512500000000003</v>
      </c>
    </row>
    <row r="1935" spans="1:22" ht="13.5" x14ac:dyDescent="0.25">
      <c r="A1935" s="3">
        <f>RSI!A1935</f>
        <v>45121</v>
      </c>
      <c r="B1935" s="2">
        <f>RSI!B1935</f>
        <v>35.299999999999997</v>
      </c>
      <c r="C1935" s="2">
        <f>RSI!I1935</f>
        <v>54.569880436376494</v>
      </c>
      <c r="D1935" s="2">
        <f>MACD!E1935</f>
        <v>2.5778575371475654E-2</v>
      </c>
      <c r="E1935" s="2">
        <f>MACD!F1935</f>
        <v>1.4884647539241659E-2</v>
      </c>
      <c r="F1935" s="2">
        <f>'Moving Avg'!D1935</f>
        <v>35.299999999999997</v>
      </c>
      <c r="G1935" s="2">
        <f>'Moving Avg'!F1935</f>
        <v>35.299999999999997</v>
      </c>
      <c r="H1935" s="2">
        <f>'Moving Avg'!G1935</f>
        <v>35.068999999999967</v>
      </c>
      <c r="I1935" s="2">
        <f>'Moving Avg'!H1935</f>
        <v>33.911300000000033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  <c r="M1935" s="8">
        <f t="shared" si="300"/>
        <v>25</v>
      </c>
      <c r="N1935" s="8">
        <f t="shared" si="301"/>
        <v>0</v>
      </c>
      <c r="O1935" s="8">
        <f t="shared" si="302"/>
        <v>50</v>
      </c>
      <c r="P1935" s="8">
        <f t="shared" si="303"/>
        <v>33</v>
      </c>
      <c r="Q1935" s="9">
        <f t="shared" si="304"/>
        <v>21.2</v>
      </c>
      <c r="R1935" s="9">
        <f t="shared" si="305"/>
        <v>30.75</v>
      </c>
      <c r="S1935" s="9">
        <f t="shared" si="306"/>
        <v>31.1</v>
      </c>
      <c r="T1935" s="9">
        <f t="shared" si="307"/>
        <v>27</v>
      </c>
      <c r="U1935" s="8">
        <f t="shared" si="308"/>
        <v>27.683333333333337</v>
      </c>
      <c r="V1935" s="8">
        <f t="shared" si="309"/>
        <v>27.512500000000003</v>
      </c>
    </row>
    <row r="1936" spans="1:22" ht="13.5" x14ac:dyDescent="0.25">
      <c r="A1936" s="3">
        <f>RSI!A1936</f>
        <v>45124</v>
      </c>
      <c r="B1936" s="2">
        <f>RSI!B1936</f>
        <v>35.299999999999997</v>
      </c>
      <c r="C1936" s="2">
        <f>RSI!I1936</f>
        <v>54.569880436376494</v>
      </c>
      <c r="D1936" s="2">
        <f>MACD!E1936</f>
        <v>2.5092270328251232E-2</v>
      </c>
      <c r="E1936" s="2">
        <f>MACD!F1936</f>
        <v>1.6926172097043574E-2</v>
      </c>
      <c r="F1936" s="2">
        <f>'Moving Avg'!D1936</f>
        <v>35.299999999999997</v>
      </c>
      <c r="G1936" s="2">
        <f>'Moving Avg'!F1936</f>
        <v>35.299999999999997</v>
      </c>
      <c r="H1936" s="2">
        <f>'Moving Avg'!G1936</f>
        <v>35.064999999999969</v>
      </c>
      <c r="I1936" s="2">
        <f>'Moving Avg'!H1936</f>
        <v>33.940300000000036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  <c r="M1936" s="8">
        <f t="shared" si="300"/>
        <v>25</v>
      </c>
      <c r="N1936" s="8">
        <f t="shared" si="301"/>
        <v>0</v>
      </c>
      <c r="O1936" s="8">
        <f t="shared" si="302"/>
        <v>50</v>
      </c>
      <c r="P1936" s="8">
        <f t="shared" si="303"/>
        <v>33</v>
      </c>
      <c r="Q1936" s="9">
        <f t="shared" si="304"/>
        <v>21.2</v>
      </c>
      <c r="R1936" s="9">
        <f t="shared" si="305"/>
        <v>30.75</v>
      </c>
      <c r="S1936" s="9">
        <f t="shared" si="306"/>
        <v>31.1</v>
      </c>
      <c r="T1936" s="9">
        <f t="shared" si="307"/>
        <v>27</v>
      </c>
      <c r="U1936" s="8">
        <f t="shared" si="308"/>
        <v>27.683333333333337</v>
      </c>
      <c r="V1936" s="8">
        <f t="shared" si="309"/>
        <v>27.512500000000003</v>
      </c>
    </row>
    <row r="1937" spans="1:22" ht="13.5" x14ac:dyDescent="0.25">
      <c r="A1937" s="3">
        <f>RSI!A1937</f>
        <v>45125</v>
      </c>
      <c r="B1937" s="2">
        <f>RSI!B1937</f>
        <v>35.299999999999997</v>
      </c>
      <c r="C1937" s="2">
        <f>RSI!I1937</f>
        <v>54.569880436376494</v>
      </c>
      <c r="D1937" s="2">
        <f>MACD!E1937</f>
        <v>2.4268615148194783E-2</v>
      </c>
      <c r="E1937" s="2">
        <f>MACD!F1937</f>
        <v>1.8394660707273816E-2</v>
      </c>
      <c r="F1937" s="2">
        <f>'Moving Avg'!D1937</f>
        <v>35.299999999999997</v>
      </c>
      <c r="G1937" s="2">
        <f>'Moving Avg'!F1937</f>
        <v>35.299999999999997</v>
      </c>
      <c r="H1937" s="2">
        <f>'Moving Avg'!G1937</f>
        <v>35.060999999999972</v>
      </c>
      <c r="I1937" s="2">
        <f>'Moving Avg'!H1937</f>
        <v>33.969300000000032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  <c r="M1937" s="8">
        <f t="shared" si="300"/>
        <v>25</v>
      </c>
      <c r="N1937" s="8">
        <f t="shared" si="301"/>
        <v>0</v>
      </c>
      <c r="O1937" s="8">
        <f t="shared" si="302"/>
        <v>50</v>
      </c>
      <c r="P1937" s="8">
        <f t="shared" si="303"/>
        <v>33</v>
      </c>
      <c r="Q1937" s="9">
        <f t="shared" si="304"/>
        <v>21.2</v>
      </c>
      <c r="R1937" s="9">
        <f t="shared" si="305"/>
        <v>30.75</v>
      </c>
      <c r="S1937" s="9">
        <f t="shared" si="306"/>
        <v>31.1</v>
      </c>
      <c r="T1937" s="9">
        <f t="shared" si="307"/>
        <v>27</v>
      </c>
      <c r="U1937" s="8">
        <f t="shared" si="308"/>
        <v>27.683333333333337</v>
      </c>
      <c r="V1937" s="8">
        <f t="shared" si="309"/>
        <v>27.512500000000003</v>
      </c>
    </row>
    <row r="1938" spans="1:22" ht="13.5" x14ac:dyDescent="0.25">
      <c r="A1938" s="3">
        <f>RSI!A1938</f>
        <v>45127</v>
      </c>
      <c r="B1938" s="2">
        <f>RSI!B1938</f>
        <v>35.299999999999997</v>
      </c>
      <c r="C1938" s="2">
        <f>RSI!I1938</f>
        <v>54.569880436376494</v>
      </c>
      <c r="D1938" s="2">
        <f>MACD!E1938</f>
        <v>2.3346735845890976E-2</v>
      </c>
      <c r="E1938" s="2">
        <f>MACD!F1938</f>
        <v>1.9385075734997249E-2</v>
      </c>
      <c r="F1938" s="2">
        <f>'Moving Avg'!D1938</f>
        <v>35.299999999999997</v>
      </c>
      <c r="G1938" s="2">
        <f>'Moving Avg'!F1938</f>
        <v>35.299999999999997</v>
      </c>
      <c r="H1938" s="2">
        <f>'Moving Avg'!G1938</f>
        <v>35.056999999999974</v>
      </c>
      <c r="I1938" s="2">
        <f>'Moving Avg'!H1938</f>
        <v>33.998300000000036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  <c r="M1938" s="8">
        <f t="shared" si="300"/>
        <v>25</v>
      </c>
      <c r="N1938" s="8">
        <f t="shared" si="301"/>
        <v>0</v>
      </c>
      <c r="O1938" s="8">
        <f t="shared" si="302"/>
        <v>50</v>
      </c>
      <c r="P1938" s="8">
        <f t="shared" si="303"/>
        <v>33</v>
      </c>
      <c r="Q1938" s="9">
        <f t="shared" si="304"/>
        <v>21.2</v>
      </c>
      <c r="R1938" s="9">
        <f t="shared" si="305"/>
        <v>30.75</v>
      </c>
      <c r="S1938" s="9">
        <f t="shared" si="306"/>
        <v>31.1</v>
      </c>
      <c r="T1938" s="9">
        <f t="shared" si="307"/>
        <v>27</v>
      </c>
      <c r="U1938" s="8">
        <f t="shared" si="308"/>
        <v>27.683333333333337</v>
      </c>
      <c r="V1938" s="8">
        <f t="shared" si="309"/>
        <v>27.512500000000003</v>
      </c>
    </row>
    <row r="1939" spans="1:22" ht="13.5" x14ac:dyDescent="0.25">
      <c r="A1939" s="3">
        <f>RSI!A1939</f>
        <v>45128</v>
      </c>
      <c r="B1939" s="2">
        <f>RSI!B1939</f>
        <v>35.299999999999997</v>
      </c>
      <c r="C1939" s="2">
        <f>RSI!I1939</f>
        <v>54.569880436376494</v>
      </c>
      <c r="D1939" s="2">
        <f>MACD!E1939</f>
        <v>2.2358406069493242E-2</v>
      </c>
      <c r="E1939" s="2">
        <f>MACD!F1939</f>
        <v>1.9979741801896447E-2</v>
      </c>
      <c r="F1939" s="2">
        <f>'Moving Avg'!D1939</f>
        <v>35.299999999999997</v>
      </c>
      <c r="G1939" s="2">
        <f>'Moving Avg'!F1939</f>
        <v>35.299999999999997</v>
      </c>
      <c r="H1939" s="2">
        <f>'Moving Avg'!G1939</f>
        <v>35.052999999999969</v>
      </c>
      <c r="I1939" s="2">
        <f>'Moving Avg'!H1939</f>
        <v>34.027300000000032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  <c r="M1939" s="8">
        <f t="shared" si="300"/>
        <v>25</v>
      </c>
      <c r="N1939" s="8">
        <f t="shared" si="301"/>
        <v>0</v>
      </c>
      <c r="O1939" s="8">
        <f t="shared" si="302"/>
        <v>50</v>
      </c>
      <c r="P1939" s="8">
        <f t="shared" si="303"/>
        <v>33</v>
      </c>
      <c r="Q1939" s="9">
        <f t="shared" si="304"/>
        <v>21.2</v>
      </c>
      <c r="R1939" s="9">
        <f t="shared" si="305"/>
        <v>30.75</v>
      </c>
      <c r="S1939" s="9">
        <f t="shared" si="306"/>
        <v>31.1</v>
      </c>
      <c r="T1939" s="9">
        <f t="shared" si="307"/>
        <v>27</v>
      </c>
      <c r="U1939" s="8">
        <f t="shared" si="308"/>
        <v>27.683333333333337</v>
      </c>
      <c r="V1939" s="8">
        <f t="shared" si="309"/>
        <v>27.512500000000003</v>
      </c>
    </row>
    <row r="1940" spans="1:22" ht="13.5" x14ac:dyDescent="0.25">
      <c r="A1940" s="3">
        <f>RSI!A1940</f>
        <v>45131</v>
      </c>
      <c r="B1940" s="2">
        <f>RSI!B1940</f>
        <v>35.299999999999997</v>
      </c>
      <c r="C1940" s="2">
        <f>RSI!I1940</f>
        <v>54.569880436376494</v>
      </c>
      <c r="D1940" s="2">
        <f>MACD!E1940</f>
        <v>2.1329276973226285E-2</v>
      </c>
      <c r="E1940" s="2">
        <f>MACD!F1940</f>
        <v>2.0249648836162416E-2</v>
      </c>
      <c r="F1940" s="2">
        <f>'Moving Avg'!D1940</f>
        <v>35.299999999999997</v>
      </c>
      <c r="G1940" s="2">
        <f>'Moving Avg'!F1940</f>
        <v>35.299999999999997</v>
      </c>
      <c r="H1940" s="2">
        <f>'Moving Avg'!G1940</f>
        <v>35.048999999999971</v>
      </c>
      <c r="I1940" s="2">
        <f>'Moving Avg'!H1940</f>
        <v>34.056300000000036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  <c r="M1940" s="8">
        <f t="shared" si="300"/>
        <v>25</v>
      </c>
      <c r="N1940" s="8">
        <f t="shared" si="301"/>
        <v>0</v>
      </c>
      <c r="O1940" s="8">
        <f t="shared" si="302"/>
        <v>50</v>
      </c>
      <c r="P1940" s="8">
        <f t="shared" si="303"/>
        <v>33</v>
      </c>
      <c r="Q1940" s="9">
        <f t="shared" si="304"/>
        <v>21.2</v>
      </c>
      <c r="R1940" s="9">
        <f t="shared" si="305"/>
        <v>30.75</v>
      </c>
      <c r="S1940" s="9">
        <f t="shared" si="306"/>
        <v>31.1</v>
      </c>
      <c r="T1940" s="9">
        <f t="shared" si="307"/>
        <v>27</v>
      </c>
      <c r="U1940" s="8">
        <f t="shared" si="308"/>
        <v>27.683333333333337</v>
      </c>
      <c r="V1940" s="8">
        <f t="shared" si="309"/>
        <v>27.512500000000003</v>
      </c>
    </row>
    <row r="1941" spans="1:22" ht="13.5" x14ac:dyDescent="0.25">
      <c r="A1941" s="3">
        <f>RSI!A1941</f>
        <v>45133</v>
      </c>
      <c r="B1941" s="2">
        <f>RSI!B1941</f>
        <v>33.72</v>
      </c>
      <c r="C1941" s="2">
        <f>RSI!I1941</f>
        <v>9.4818733428475497</v>
      </c>
      <c r="D1941" s="2">
        <f>MACD!E1941</f>
        <v>0.13731694760181057</v>
      </c>
      <c r="E1941" s="2">
        <f>MACD!F1941</f>
        <v>4.3663108589292052E-2</v>
      </c>
      <c r="F1941" s="2">
        <f>'Moving Avg'!D1941</f>
        <v>34.983999999999995</v>
      </c>
      <c r="G1941" s="2">
        <f>'Moving Avg'!F1941</f>
        <v>35.220999999999997</v>
      </c>
      <c r="H1941" s="2">
        <f>'Moving Avg'!G1941</f>
        <v>35.013399999999969</v>
      </c>
      <c r="I1941" s="2">
        <f>'Moving Avg'!H1941</f>
        <v>34.077400000000033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  <c r="M1941" s="8">
        <f t="shared" si="300"/>
        <v>50</v>
      </c>
      <c r="N1941" s="8">
        <f t="shared" si="301"/>
        <v>0</v>
      </c>
      <c r="O1941" s="8">
        <f t="shared" si="302"/>
        <v>50</v>
      </c>
      <c r="P1941" s="8">
        <f t="shared" si="303"/>
        <v>16.5</v>
      </c>
      <c r="Q1941" s="9">
        <f t="shared" si="304"/>
        <v>27.475000000000001</v>
      </c>
      <c r="R1941" s="9">
        <f t="shared" si="305"/>
        <v>31.625</v>
      </c>
      <c r="S1941" s="9">
        <f t="shared" si="306"/>
        <v>27.425000000000001</v>
      </c>
      <c r="T1941" s="9">
        <f t="shared" si="307"/>
        <v>29.125</v>
      </c>
      <c r="U1941" s="8">
        <f t="shared" si="308"/>
        <v>28.841666666666669</v>
      </c>
      <c r="V1941" s="8">
        <f t="shared" si="309"/>
        <v>28.912500000000001</v>
      </c>
    </row>
    <row r="1942" spans="1:22" ht="13.5" x14ac:dyDescent="0.25">
      <c r="A1942" s="3">
        <f>RSI!A1942</f>
        <v>45134</v>
      </c>
      <c r="B1942" s="2">
        <f>RSI!B1942</f>
        <v>33.72</v>
      </c>
      <c r="C1942" s="2">
        <f>RSI!I1942</f>
        <v>9.4818733428475497</v>
      </c>
      <c r="D1942" s="2">
        <f>MACD!E1942</f>
        <v>0.24463131122703174</v>
      </c>
      <c r="E1942" s="2">
        <f>MACD!F1942</f>
        <v>8.385674911683999E-2</v>
      </c>
      <c r="F1942" s="2">
        <f>'Moving Avg'!D1942</f>
        <v>34.667999999999999</v>
      </c>
      <c r="G1942" s="2">
        <f>'Moving Avg'!F1942</f>
        <v>35.142000000000003</v>
      </c>
      <c r="H1942" s="2">
        <f>'Moving Avg'!G1942</f>
        <v>34.977799999999974</v>
      </c>
      <c r="I1942" s="2">
        <f>'Moving Avg'!H1942</f>
        <v>34.098500000000037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  <c r="M1942" s="8">
        <f t="shared" si="300"/>
        <v>50</v>
      </c>
      <c r="N1942" s="8">
        <f t="shared" si="301"/>
        <v>0</v>
      </c>
      <c r="O1942" s="8">
        <f t="shared" si="302"/>
        <v>50</v>
      </c>
      <c r="P1942" s="8">
        <f t="shared" si="303"/>
        <v>16.5</v>
      </c>
      <c r="Q1942" s="9">
        <f t="shared" si="304"/>
        <v>27.475000000000001</v>
      </c>
      <c r="R1942" s="9">
        <f t="shared" si="305"/>
        <v>31.625</v>
      </c>
      <c r="S1942" s="9">
        <f t="shared" si="306"/>
        <v>27.425000000000001</v>
      </c>
      <c r="T1942" s="9">
        <f t="shared" si="307"/>
        <v>29.125</v>
      </c>
      <c r="U1942" s="8">
        <f t="shared" si="308"/>
        <v>28.841666666666669</v>
      </c>
      <c r="V1942" s="8">
        <f t="shared" si="309"/>
        <v>28.912500000000001</v>
      </c>
    </row>
    <row r="1943" spans="1:22" ht="13.5" x14ac:dyDescent="0.25">
      <c r="A1943" s="3">
        <f>RSI!A1943</f>
        <v>45135</v>
      </c>
      <c r="B1943" s="2">
        <f>RSI!B1943</f>
        <v>33.72</v>
      </c>
      <c r="C1943" s="2">
        <f>RSI!I1943</f>
        <v>9.4818733428475497</v>
      </c>
      <c r="D1943" s="2">
        <f>MACD!E1943</f>
        <v>0.34392739314164089</v>
      </c>
      <c r="E1943" s="2">
        <f>MACD!F1943</f>
        <v>0.13587087792180019</v>
      </c>
      <c r="F1943" s="2">
        <f>'Moving Avg'!D1943</f>
        <v>34.351999999999997</v>
      </c>
      <c r="G1943" s="2">
        <f>'Moving Avg'!F1943</f>
        <v>35.063000000000002</v>
      </c>
      <c r="H1943" s="2">
        <f>'Moving Avg'!G1943</f>
        <v>34.942199999999978</v>
      </c>
      <c r="I1943" s="2">
        <f>'Moving Avg'!H1943</f>
        <v>34.119600000000034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  <c r="M1943" s="8">
        <f t="shared" si="300"/>
        <v>50</v>
      </c>
      <c r="N1943" s="8">
        <f t="shared" si="301"/>
        <v>0</v>
      </c>
      <c r="O1943" s="8">
        <f t="shared" si="302"/>
        <v>50</v>
      </c>
      <c r="P1943" s="8">
        <f t="shared" si="303"/>
        <v>16.5</v>
      </c>
      <c r="Q1943" s="9">
        <f t="shared" si="304"/>
        <v>27.475000000000001</v>
      </c>
      <c r="R1943" s="9">
        <f t="shared" si="305"/>
        <v>31.625</v>
      </c>
      <c r="S1943" s="9">
        <f t="shared" si="306"/>
        <v>27.425000000000001</v>
      </c>
      <c r="T1943" s="9">
        <f t="shared" si="307"/>
        <v>29.125</v>
      </c>
      <c r="U1943" s="8">
        <f t="shared" si="308"/>
        <v>28.841666666666669</v>
      </c>
      <c r="V1943" s="8">
        <f t="shared" si="309"/>
        <v>28.912500000000001</v>
      </c>
    </row>
    <row r="1944" spans="1:22" ht="13.5" x14ac:dyDescent="0.25">
      <c r="A1944" s="3">
        <f>RSI!A1944</f>
        <v>45138</v>
      </c>
      <c r="B1944" s="2">
        <f>RSI!B1944</f>
        <v>33.72</v>
      </c>
      <c r="C1944" s="2">
        <f>RSI!I1944</f>
        <v>9.4818733428475497</v>
      </c>
      <c r="D1944" s="2">
        <f>MACD!E1944</f>
        <v>0.43580976622982348</v>
      </c>
      <c r="E1944" s="2">
        <f>MACD!F1944</f>
        <v>0.19585865558340487</v>
      </c>
      <c r="F1944" s="2">
        <f>'Moving Avg'!D1944</f>
        <v>34.035999999999994</v>
      </c>
      <c r="G1944" s="2">
        <f>'Moving Avg'!F1944</f>
        <v>34.984000000000009</v>
      </c>
      <c r="H1944" s="2">
        <f>'Moving Avg'!G1944</f>
        <v>34.93839999999998</v>
      </c>
      <c r="I1944" s="2">
        <f>'Moving Avg'!H1944</f>
        <v>34.140700000000038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  <c r="M1944" s="8">
        <f t="shared" si="300"/>
        <v>50</v>
      </c>
      <c r="N1944" s="8">
        <f t="shared" si="301"/>
        <v>0</v>
      </c>
      <c r="O1944" s="8">
        <f t="shared" si="302"/>
        <v>0</v>
      </c>
      <c r="P1944" s="8">
        <f t="shared" si="303"/>
        <v>16.5</v>
      </c>
      <c r="Q1944" s="9">
        <f t="shared" si="304"/>
        <v>19.975000000000001</v>
      </c>
      <c r="R1944" s="9">
        <f t="shared" si="305"/>
        <v>14.125</v>
      </c>
      <c r="S1944" s="9">
        <f t="shared" si="306"/>
        <v>14.925000000000001</v>
      </c>
      <c r="T1944" s="9">
        <f t="shared" si="307"/>
        <v>16.625</v>
      </c>
      <c r="U1944" s="8">
        <f t="shared" si="308"/>
        <v>16.341666666666669</v>
      </c>
      <c r="V1944" s="8">
        <f t="shared" si="309"/>
        <v>16.412500000000001</v>
      </c>
    </row>
    <row r="1945" spans="1:22" ht="13.5" x14ac:dyDescent="0.25">
      <c r="A1945" s="3">
        <f>RSI!A1945</f>
        <v>45139</v>
      </c>
      <c r="B1945" s="2">
        <f>RSI!B1945</f>
        <v>33.72</v>
      </c>
      <c r="C1945" s="2">
        <f>RSI!I1945</f>
        <v>9.4818733428475497</v>
      </c>
      <c r="D1945" s="2">
        <f>MACD!E1945</f>
        <v>0.52083658541594957</v>
      </c>
      <c r="E1945" s="2">
        <f>MACD!F1945</f>
        <v>0.26085424154991382</v>
      </c>
      <c r="F1945" s="2">
        <f>'Moving Avg'!D1945</f>
        <v>33.72</v>
      </c>
      <c r="G1945" s="2">
        <f>'Moving Avg'!F1945</f>
        <v>34.905000000000015</v>
      </c>
      <c r="H1945" s="2">
        <f>'Moving Avg'!G1945</f>
        <v>34.964999999999975</v>
      </c>
      <c r="I1945" s="2">
        <f>'Moving Avg'!H1945</f>
        <v>34.161800000000042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  <c r="M1945" s="8">
        <f t="shared" si="300"/>
        <v>50</v>
      </c>
      <c r="N1945" s="8">
        <f t="shared" si="301"/>
        <v>0</v>
      </c>
      <c r="O1945" s="8">
        <f t="shared" si="302"/>
        <v>0</v>
      </c>
      <c r="P1945" s="8">
        <f t="shared" si="303"/>
        <v>16.5</v>
      </c>
      <c r="Q1945" s="9">
        <f t="shared" si="304"/>
        <v>19.975000000000001</v>
      </c>
      <c r="R1945" s="9">
        <f t="shared" si="305"/>
        <v>14.125</v>
      </c>
      <c r="S1945" s="9">
        <f t="shared" si="306"/>
        <v>14.925000000000001</v>
      </c>
      <c r="T1945" s="9">
        <f t="shared" si="307"/>
        <v>16.625</v>
      </c>
      <c r="U1945" s="8">
        <f t="shared" si="308"/>
        <v>16.341666666666669</v>
      </c>
      <c r="V1945" s="8">
        <f t="shared" si="309"/>
        <v>16.412500000000001</v>
      </c>
    </row>
    <row r="1946" spans="1:22" ht="13.5" x14ac:dyDescent="0.25">
      <c r="A1946" s="3">
        <f>RSI!A1946</f>
        <v>45140</v>
      </c>
      <c r="B1946" s="2">
        <f>RSI!B1946</f>
        <v>33.72</v>
      </c>
      <c r="C1946" s="2">
        <f>RSI!I1946</f>
        <v>9.4818733428475497</v>
      </c>
      <c r="D1946" s="2">
        <f>MACD!E1946</f>
        <v>0.59952327753708801</v>
      </c>
      <c r="E1946" s="2">
        <f>MACD!F1946</f>
        <v>0.3285880487473487</v>
      </c>
      <c r="F1946" s="2">
        <f>'Moving Avg'!D1946</f>
        <v>33.72</v>
      </c>
      <c r="G1946" s="2">
        <f>'Moving Avg'!F1946</f>
        <v>34.826000000000008</v>
      </c>
      <c r="H1946" s="2">
        <f>'Moving Avg'!G1946</f>
        <v>35.02059999999998</v>
      </c>
      <c r="I1946" s="2">
        <f>'Moving Avg'!H1946</f>
        <v>34.182850000000045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  <c r="M1946" s="8">
        <f t="shared" si="300"/>
        <v>50</v>
      </c>
      <c r="N1946" s="8">
        <f t="shared" si="301"/>
        <v>0</v>
      </c>
      <c r="O1946" s="8">
        <f t="shared" si="302"/>
        <v>0</v>
      </c>
      <c r="P1946" s="8">
        <f t="shared" si="303"/>
        <v>33</v>
      </c>
      <c r="Q1946" s="9">
        <f t="shared" si="304"/>
        <v>22.45</v>
      </c>
      <c r="R1946" s="9">
        <f t="shared" si="305"/>
        <v>18.25</v>
      </c>
      <c r="S1946" s="9">
        <f t="shared" si="306"/>
        <v>22.35</v>
      </c>
      <c r="T1946" s="9">
        <f t="shared" si="307"/>
        <v>20.75</v>
      </c>
      <c r="U1946" s="8">
        <f t="shared" si="308"/>
        <v>21.016666666666669</v>
      </c>
      <c r="V1946" s="8">
        <f t="shared" si="309"/>
        <v>20.950000000000003</v>
      </c>
    </row>
    <row r="1947" spans="1:22" ht="13.5" x14ac:dyDescent="0.25">
      <c r="A1947" s="3">
        <f>RSI!A1947</f>
        <v>45141</v>
      </c>
      <c r="B1947" s="2">
        <f>RSI!B1947</f>
        <v>33.72</v>
      </c>
      <c r="C1947" s="2">
        <f>RSI!I1947</f>
        <v>9.4818733428475497</v>
      </c>
      <c r="D1947" s="2">
        <f>MACD!E1947</f>
        <v>0.67234591919853415</v>
      </c>
      <c r="E1947" s="2">
        <f>MACD!F1947</f>
        <v>0.39733962283758584</v>
      </c>
      <c r="F1947" s="2">
        <f>'Moving Avg'!D1947</f>
        <v>33.72</v>
      </c>
      <c r="G1947" s="2">
        <f>'Moving Avg'!F1947</f>
        <v>34.747000000000014</v>
      </c>
      <c r="H1947" s="2">
        <f>'Moving Avg'!G1947</f>
        <v>35.048399999999987</v>
      </c>
      <c r="I1947" s="2">
        <f>'Moving Avg'!H1947</f>
        <v>34.203950000000049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  <c r="M1947" s="8">
        <f t="shared" si="300"/>
        <v>50</v>
      </c>
      <c r="N1947" s="8">
        <f t="shared" si="301"/>
        <v>0</v>
      </c>
      <c r="O1947" s="8">
        <f t="shared" si="302"/>
        <v>0</v>
      </c>
      <c r="P1947" s="8">
        <f t="shared" si="303"/>
        <v>33</v>
      </c>
      <c r="Q1947" s="9">
        <f t="shared" si="304"/>
        <v>22.45</v>
      </c>
      <c r="R1947" s="9">
        <f t="shared" si="305"/>
        <v>18.25</v>
      </c>
      <c r="S1947" s="9">
        <f t="shared" si="306"/>
        <v>22.35</v>
      </c>
      <c r="T1947" s="9">
        <f t="shared" si="307"/>
        <v>20.75</v>
      </c>
      <c r="U1947" s="8">
        <f t="shared" si="308"/>
        <v>21.016666666666669</v>
      </c>
      <c r="V1947" s="8">
        <f t="shared" si="309"/>
        <v>20.950000000000003</v>
      </c>
    </row>
    <row r="1948" spans="1:22" ht="13.5" x14ac:dyDescent="0.25">
      <c r="A1948" s="3">
        <f>RSI!A1948</f>
        <v>45142</v>
      </c>
      <c r="B1948" s="2">
        <f>RSI!B1948</f>
        <v>33.72</v>
      </c>
      <c r="C1948" s="2">
        <f>RSI!I1948</f>
        <v>9.4818733428475497</v>
      </c>
      <c r="D1948" s="2">
        <f>MACD!E1948</f>
        <v>0.73974433167745701</v>
      </c>
      <c r="E1948" s="2">
        <f>MACD!F1948</f>
        <v>0.46582056460556009</v>
      </c>
      <c r="F1948" s="2">
        <f>'Moving Avg'!D1948</f>
        <v>33.72</v>
      </c>
      <c r="G1948" s="2">
        <f>'Moving Avg'!F1948</f>
        <v>34.668000000000013</v>
      </c>
      <c r="H1948" s="2">
        <f>'Moving Avg'!G1948</f>
        <v>35.047199999999982</v>
      </c>
      <c r="I1948" s="2">
        <f>'Moving Avg'!H1948</f>
        <v>34.225050000000046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  <c r="M1948" s="8">
        <f t="shared" si="300"/>
        <v>50</v>
      </c>
      <c r="N1948" s="8">
        <f t="shared" si="301"/>
        <v>0</v>
      </c>
      <c r="O1948" s="8">
        <f t="shared" si="302"/>
        <v>0</v>
      </c>
      <c r="P1948" s="8">
        <f t="shared" si="303"/>
        <v>33</v>
      </c>
      <c r="Q1948" s="9">
        <f t="shared" si="304"/>
        <v>22.45</v>
      </c>
      <c r="R1948" s="9">
        <f t="shared" si="305"/>
        <v>18.25</v>
      </c>
      <c r="S1948" s="9">
        <f t="shared" si="306"/>
        <v>22.35</v>
      </c>
      <c r="T1948" s="9">
        <f t="shared" si="307"/>
        <v>20.75</v>
      </c>
      <c r="U1948" s="8">
        <f t="shared" si="308"/>
        <v>21.016666666666669</v>
      </c>
      <c r="V1948" s="8">
        <f t="shared" si="309"/>
        <v>20.950000000000003</v>
      </c>
    </row>
    <row r="1949" spans="1:22" ht="13.5" x14ac:dyDescent="0.25">
      <c r="A1949" s="3">
        <f>RSI!A1949</f>
        <v>45145</v>
      </c>
      <c r="B1949" s="2">
        <f>RSI!B1949</f>
        <v>33.72</v>
      </c>
      <c r="C1949" s="2">
        <f>RSI!I1949</f>
        <v>9.4818733428475497</v>
      </c>
      <c r="D1949" s="2">
        <f>MACD!E1949</f>
        <v>0.8021249188711721</v>
      </c>
      <c r="E1949" s="2">
        <f>MACD!F1949</f>
        <v>0.53308143545868258</v>
      </c>
      <c r="F1949" s="2">
        <f>'Moving Avg'!D1949</f>
        <v>33.72</v>
      </c>
      <c r="G1949" s="2">
        <f>'Moving Avg'!F1949</f>
        <v>34.589000000000013</v>
      </c>
      <c r="H1949" s="2">
        <f>'Moving Avg'!G1949</f>
        <v>35.015599999999985</v>
      </c>
      <c r="I1949" s="2">
        <f>'Moving Avg'!H1949</f>
        <v>34.24615000000005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  <c r="M1949" s="8">
        <f t="shared" si="300"/>
        <v>50</v>
      </c>
      <c r="N1949" s="8">
        <f t="shared" si="301"/>
        <v>0</v>
      </c>
      <c r="O1949" s="8">
        <f t="shared" si="302"/>
        <v>0</v>
      </c>
      <c r="P1949" s="8">
        <f t="shared" si="303"/>
        <v>33</v>
      </c>
      <c r="Q1949" s="9">
        <f t="shared" si="304"/>
        <v>22.45</v>
      </c>
      <c r="R1949" s="9">
        <f t="shared" si="305"/>
        <v>18.25</v>
      </c>
      <c r="S1949" s="9">
        <f t="shared" si="306"/>
        <v>22.35</v>
      </c>
      <c r="T1949" s="9">
        <f t="shared" si="307"/>
        <v>20.75</v>
      </c>
      <c r="U1949" s="8">
        <f t="shared" si="308"/>
        <v>21.016666666666669</v>
      </c>
      <c r="V1949" s="8">
        <f t="shared" si="309"/>
        <v>20.950000000000003</v>
      </c>
    </row>
    <row r="1950" spans="1:22" ht="13.5" x14ac:dyDescent="0.25">
      <c r="A1950" s="3">
        <f>RSI!A1950</f>
        <v>45146</v>
      </c>
      <c r="B1950" s="2">
        <f>RSI!B1950</f>
        <v>33.72</v>
      </c>
      <c r="C1950" s="2">
        <f>RSI!I1950</f>
        <v>9.4818733428475497</v>
      </c>
      <c r="D1950" s="2">
        <f>MACD!E1950</f>
        <v>0.85986327158566667</v>
      </c>
      <c r="E1950" s="2">
        <f>MACD!F1950</f>
        <v>0.59843780268407942</v>
      </c>
      <c r="F1950" s="2">
        <f>'Moving Avg'!D1950</f>
        <v>33.72</v>
      </c>
      <c r="G1950" s="2">
        <f>'Moving Avg'!F1950</f>
        <v>34.510000000000012</v>
      </c>
      <c r="H1950" s="2">
        <f>'Moving Avg'!G1950</f>
        <v>34.983999999999988</v>
      </c>
      <c r="I1950" s="2">
        <f>'Moving Avg'!H1950</f>
        <v>34.267250000000047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  <c r="M1950" s="8">
        <f t="shared" si="300"/>
        <v>50</v>
      </c>
      <c r="N1950" s="8">
        <f t="shared" si="301"/>
        <v>0</v>
      </c>
      <c r="O1950" s="8">
        <f t="shared" si="302"/>
        <v>0</v>
      </c>
      <c r="P1950" s="8">
        <f t="shared" si="303"/>
        <v>33</v>
      </c>
      <c r="Q1950" s="9">
        <f t="shared" si="304"/>
        <v>22.45</v>
      </c>
      <c r="R1950" s="9">
        <f t="shared" si="305"/>
        <v>18.25</v>
      </c>
      <c r="S1950" s="9">
        <f t="shared" si="306"/>
        <v>22.35</v>
      </c>
      <c r="T1950" s="9">
        <f t="shared" si="307"/>
        <v>20.75</v>
      </c>
      <c r="U1950" s="8">
        <f t="shared" si="308"/>
        <v>21.016666666666669</v>
      </c>
      <c r="V1950" s="8">
        <f t="shared" si="309"/>
        <v>20.950000000000003</v>
      </c>
    </row>
    <row r="1951" spans="1:22" ht="13.5" x14ac:dyDescent="0.25">
      <c r="A1951" s="3">
        <f>RSI!A1951</f>
        <v>45147</v>
      </c>
      <c r="B1951" s="2">
        <f>RSI!B1951</f>
        <v>33.72</v>
      </c>
      <c r="C1951" s="2">
        <f>RSI!I1951</f>
        <v>9.4818733428475497</v>
      </c>
      <c r="D1951" s="2">
        <f>MACD!E1951</f>
        <v>0.67022963600203411</v>
      </c>
      <c r="E1951" s="2">
        <f>MACD!F1951</f>
        <v>0.61279616934767045</v>
      </c>
      <c r="F1951" s="2">
        <f>'Moving Avg'!D1951</f>
        <v>33.72</v>
      </c>
      <c r="G1951" s="2">
        <f>'Moving Avg'!F1951</f>
        <v>34.431000000000019</v>
      </c>
      <c r="H1951" s="2">
        <f>'Moving Avg'!G1951</f>
        <v>34.95239999999999</v>
      </c>
      <c r="I1951" s="2">
        <f>'Moving Avg'!H1951</f>
        <v>34.288350000000051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  <c r="M1951" s="8">
        <f t="shared" si="300"/>
        <v>50</v>
      </c>
      <c r="N1951" s="8">
        <f t="shared" si="301"/>
        <v>0</v>
      </c>
      <c r="O1951" s="8">
        <f t="shared" si="302"/>
        <v>0</v>
      </c>
      <c r="P1951" s="8">
        <f t="shared" si="303"/>
        <v>33</v>
      </c>
      <c r="Q1951" s="9">
        <f t="shared" si="304"/>
        <v>22.45</v>
      </c>
      <c r="R1951" s="9">
        <f t="shared" si="305"/>
        <v>18.25</v>
      </c>
      <c r="S1951" s="9">
        <f t="shared" si="306"/>
        <v>22.35</v>
      </c>
      <c r="T1951" s="9">
        <f t="shared" si="307"/>
        <v>20.75</v>
      </c>
      <c r="U1951" s="8">
        <f t="shared" si="308"/>
        <v>21.016666666666669</v>
      </c>
      <c r="V1951" s="8">
        <f t="shared" si="309"/>
        <v>20.950000000000003</v>
      </c>
    </row>
    <row r="1952" spans="1:22" ht="13.5" x14ac:dyDescent="0.25">
      <c r="A1952" s="3">
        <f>RSI!A1952</f>
        <v>45148</v>
      </c>
      <c r="B1952" s="2">
        <f>RSI!B1952</f>
        <v>33.72</v>
      </c>
      <c r="C1952" s="2">
        <f>RSI!I1952</f>
        <v>9.4818733428475497</v>
      </c>
      <c r="D1952" s="2">
        <f>MACD!E1952</f>
        <v>0.51401833021996168</v>
      </c>
      <c r="E1952" s="2">
        <f>MACD!F1952</f>
        <v>0.59304060152212879</v>
      </c>
      <c r="F1952" s="2">
        <f>'Moving Avg'!D1952</f>
        <v>33.72</v>
      </c>
      <c r="G1952" s="2">
        <f>'Moving Avg'!F1952</f>
        <v>34.352000000000018</v>
      </c>
      <c r="H1952" s="2">
        <f>'Moving Avg'!G1952</f>
        <v>34.920799999999993</v>
      </c>
      <c r="I1952" s="2">
        <f>'Moving Avg'!H1952</f>
        <v>34.309450000000055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  <c r="M1952" s="8">
        <f t="shared" si="300"/>
        <v>50</v>
      </c>
      <c r="N1952" s="8">
        <f t="shared" si="301"/>
        <v>100</v>
      </c>
      <c r="O1952" s="8">
        <f t="shared" si="302"/>
        <v>0</v>
      </c>
      <c r="P1952" s="8">
        <f t="shared" si="303"/>
        <v>33</v>
      </c>
      <c r="Q1952" s="9">
        <f t="shared" si="304"/>
        <v>57.45</v>
      </c>
      <c r="R1952" s="9">
        <f t="shared" si="305"/>
        <v>38.25</v>
      </c>
      <c r="S1952" s="9">
        <f t="shared" si="306"/>
        <v>37.35</v>
      </c>
      <c r="T1952" s="9">
        <f t="shared" si="307"/>
        <v>45.75</v>
      </c>
      <c r="U1952" s="8">
        <f t="shared" si="308"/>
        <v>44.35</v>
      </c>
      <c r="V1952" s="8">
        <f t="shared" si="309"/>
        <v>44.7</v>
      </c>
    </row>
    <row r="1953" spans="1:22" ht="13.5" x14ac:dyDescent="0.25">
      <c r="A1953" s="3">
        <f>RSI!A1953</f>
        <v>45149</v>
      </c>
      <c r="B1953" s="2">
        <f>RSI!B1953</f>
        <v>33.72</v>
      </c>
      <c r="C1953" s="2">
        <f>RSI!I1953</f>
        <v>9.4818733428475497</v>
      </c>
      <c r="D1953" s="2">
        <f>MACD!E1953</f>
        <v>0.38577279628563588</v>
      </c>
      <c r="E1953" s="2">
        <f>MACD!F1953</f>
        <v>0.5515870404748302</v>
      </c>
      <c r="F1953" s="2">
        <f>'Moving Avg'!D1953</f>
        <v>33.72</v>
      </c>
      <c r="G1953" s="2">
        <f>'Moving Avg'!F1953</f>
        <v>34.273000000000017</v>
      </c>
      <c r="H1953" s="2">
        <f>'Moving Avg'!G1953</f>
        <v>34.889199999999988</v>
      </c>
      <c r="I1953" s="2">
        <f>'Moving Avg'!H1953</f>
        <v>34.330550000000052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  <c r="M1953" s="8">
        <f t="shared" si="300"/>
        <v>50</v>
      </c>
      <c r="N1953" s="8">
        <f t="shared" si="301"/>
        <v>100</v>
      </c>
      <c r="O1953" s="8">
        <f t="shared" si="302"/>
        <v>0</v>
      </c>
      <c r="P1953" s="8">
        <f t="shared" si="303"/>
        <v>33</v>
      </c>
      <c r="Q1953" s="9">
        <f t="shared" si="304"/>
        <v>57.45</v>
      </c>
      <c r="R1953" s="9">
        <f t="shared" si="305"/>
        <v>38.25</v>
      </c>
      <c r="S1953" s="9">
        <f t="shared" si="306"/>
        <v>37.35</v>
      </c>
      <c r="T1953" s="9">
        <f t="shared" si="307"/>
        <v>45.75</v>
      </c>
      <c r="U1953" s="8">
        <f t="shared" si="308"/>
        <v>44.35</v>
      </c>
      <c r="V1953" s="8">
        <f t="shared" si="309"/>
        <v>44.7</v>
      </c>
    </row>
    <row r="1954" spans="1:22" ht="13.5" x14ac:dyDescent="0.25">
      <c r="A1954" s="3">
        <f>RSI!A1954</f>
        <v>45152</v>
      </c>
      <c r="B1954" s="2">
        <f>RSI!B1954</f>
        <v>33.72</v>
      </c>
      <c r="C1954" s="2">
        <f>RSI!I1954</f>
        <v>9.4818733428475497</v>
      </c>
      <c r="D1954" s="2">
        <f>MACD!E1954</f>
        <v>0.28089925492642465</v>
      </c>
      <c r="E1954" s="2">
        <f>MACD!F1954</f>
        <v>0.4974494833651491</v>
      </c>
      <c r="F1954" s="2">
        <f>'Moving Avg'!D1954</f>
        <v>33.72</v>
      </c>
      <c r="G1954" s="2">
        <f>'Moving Avg'!F1954</f>
        <v>34.194000000000017</v>
      </c>
      <c r="H1954" s="2">
        <f>'Moving Avg'!G1954</f>
        <v>34.857599999999991</v>
      </c>
      <c r="I1954" s="2">
        <f>'Moving Avg'!H1954</f>
        <v>34.351650000000056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  <c r="M1954" s="8">
        <f t="shared" si="300"/>
        <v>50</v>
      </c>
      <c r="N1954" s="8">
        <f t="shared" si="301"/>
        <v>100</v>
      </c>
      <c r="O1954" s="8">
        <f t="shared" si="302"/>
        <v>0</v>
      </c>
      <c r="P1954" s="8">
        <f t="shared" si="303"/>
        <v>33</v>
      </c>
      <c r="Q1954" s="9">
        <f t="shared" si="304"/>
        <v>57.45</v>
      </c>
      <c r="R1954" s="9">
        <f t="shared" si="305"/>
        <v>38.25</v>
      </c>
      <c r="S1954" s="9">
        <f t="shared" si="306"/>
        <v>37.35</v>
      </c>
      <c r="T1954" s="9">
        <f t="shared" si="307"/>
        <v>45.75</v>
      </c>
      <c r="U1954" s="8">
        <f t="shared" si="308"/>
        <v>44.35</v>
      </c>
      <c r="V1954" s="8">
        <f t="shared" si="309"/>
        <v>44.7</v>
      </c>
    </row>
    <row r="1955" spans="1:22" ht="13.5" x14ac:dyDescent="0.25">
      <c r="A1955" s="3">
        <f>RSI!A1955</f>
        <v>45153</v>
      </c>
      <c r="B1955" s="2">
        <f>RSI!B1955</f>
        <v>33.72</v>
      </c>
      <c r="C1955" s="2">
        <f>RSI!I1955</f>
        <v>9.4818733428475497</v>
      </c>
      <c r="D1955" s="2">
        <f>MACD!E1955</f>
        <v>0.19553224383386691</v>
      </c>
      <c r="E1955" s="2">
        <f>MACD!F1955</f>
        <v>0.43706603545889267</v>
      </c>
      <c r="F1955" s="2">
        <f>'Moving Avg'!D1955</f>
        <v>33.72</v>
      </c>
      <c r="G1955" s="2">
        <f>'Moving Avg'!F1955</f>
        <v>34.115000000000016</v>
      </c>
      <c r="H1955" s="2">
        <f>'Moving Avg'!G1955</f>
        <v>34.825999999999993</v>
      </c>
      <c r="I1955" s="2">
        <f>'Moving Avg'!H1955</f>
        <v>34.372750000000053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  <c r="M1955" s="8">
        <f t="shared" si="300"/>
        <v>50</v>
      </c>
      <c r="N1955" s="8">
        <f t="shared" si="301"/>
        <v>100</v>
      </c>
      <c r="O1955" s="8">
        <f t="shared" si="302"/>
        <v>0</v>
      </c>
      <c r="P1955" s="8">
        <f t="shared" si="303"/>
        <v>33</v>
      </c>
      <c r="Q1955" s="9">
        <f t="shared" si="304"/>
        <v>57.45</v>
      </c>
      <c r="R1955" s="9">
        <f t="shared" si="305"/>
        <v>38.25</v>
      </c>
      <c r="S1955" s="9">
        <f t="shared" si="306"/>
        <v>37.35</v>
      </c>
      <c r="T1955" s="9">
        <f t="shared" si="307"/>
        <v>45.75</v>
      </c>
      <c r="U1955" s="8">
        <f t="shared" si="308"/>
        <v>44.35</v>
      </c>
      <c r="V1955" s="8">
        <f t="shared" si="309"/>
        <v>44.7</v>
      </c>
    </row>
    <row r="1956" spans="1:22" ht="13.5" x14ac:dyDescent="0.25">
      <c r="A1956" s="3">
        <f>RSI!A1956</f>
        <v>45154</v>
      </c>
      <c r="B1956" s="2">
        <f>RSI!B1956</f>
        <v>33.72</v>
      </c>
      <c r="C1956" s="2">
        <f>RSI!I1956</f>
        <v>9.4818733428475497</v>
      </c>
      <c r="D1956" s="2">
        <f>MACD!E1956</f>
        <v>0.12642097025611321</v>
      </c>
      <c r="E1956" s="2">
        <f>MACD!F1956</f>
        <v>0.37493702241833676</v>
      </c>
      <c r="F1956" s="2">
        <f>'Moving Avg'!D1956</f>
        <v>33.72</v>
      </c>
      <c r="G1956" s="2">
        <f>'Moving Avg'!F1956</f>
        <v>34.036000000000016</v>
      </c>
      <c r="H1956" s="2">
        <f>'Moving Avg'!G1956</f>
        <v>34.794399999999996</v>
      </c>
      <c r="I1956" s="2">
        <f>'Moving Avg'!H1956</f>
        <v>34.393850000000057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  <c r="M1956" s="8">
        <f t="shared" si="300"/>
        <v>50</v>
      </c>
      <c r="N1956" s="8">
        <f t="shared" si="301"/>
        <v>100</v>
      </c>
      <c r="O1956" s="8">
        <f t="shared" si="302"/>
        <v>0</v>
      </c>
      <c r="P1956" s="8">
        <f t="shared" si="303"/>
        <v>33</v>
      </c>
      <c r="Q1956" s="9">
        <f t="shared" si="304"/>
        <v>57.45</v>
      </c>
      <c r="R1956" s="9">
        <f t="shared" si="305"/>
        <v>38.25</v>
      </c>
      <c r="S1956" s="9">
        <f t="shared" si="306"/>
        <v>37.35</v>
      </c>
      <c r="T1956" s="9">
        <f t="shared" si="307"/>
        <v>45.75</v>
      </c>
      <c r="U1956" s="8">
        <f t="shared" si="308"/>
        <v>44.35</v>
      </c>
      <c r="V1956" s="8">
        <f t="shared" si="309"/>
        <v>44.7</v>
      </c>
    </row>
    <row r="1957" spans="1:22" ht="13.5" x14ac:dyDescent="0.25">
      <c r="A1957" s="3">
        <f>RSI!A1957</f>
        <v>45155</v>
      </c>
      <c r="B1957" s="2">
        <f>RSI!B1957</f>
        <v>33.72</v>
      </c>
      <c r="C1957" s="2">
        <f>RSI!I1957</f>
        <v>9.4818733428475497</v>
      </c>
      <c r="D1957" s="2">
        <f>MACD!E1957</f>
        <v>7.083326622503705E-2</v>
      </c>
      <c r="E1957" s="2">
        <f>MACD!F1957</f>
        <v>0.31411627117967689</v>
      </c>
      <c r="F1957" s="2">
        <f>'Moving Avg'!D1957</f>
        <v>33.72</v>
      </c>
      <c r="G1957" s="2">
        <f>'Moving Avg'!F1957</f>
        <v>33.957000000000015</v>
      </c>
      <c r="H1957" s="2">
        <f>'Moving Avg'!G1957</f>
        <v>34.762799999999999</v>
      </c>
      <c r="I1957" s="2">
        <f>'Moving Avg'!H1957</f>
        <v>34.414950000000061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  <c r="M1957" s="8">
        <f t="shared" si="300"/>
        <v>50</v>
      </c>
      <c r="N1957" s="8">
        <f t="shared" si="301"/>
        <v>100</v>
      </c>
      <c r="O1957" s="8">
        <f t="shared" si="302"/>
        <v>0</v>
      </c>
      <c r="P1957" s="8">
        <f t="shared" si="303"/>
        <v>33</v>
      </c>
      <c r="Q1957" s="9">
        <f t="shared" si="304"/>
        <v>57.45</v>
      </c>
      <c r="R1957" s="9">
        <f t="shared" si="305"/>
        <v>38.25</v>
      </c>
      <c r="S1957" s="9">
        <f t="shared" si="306"/>
        <v>37.35</v>
      </c>
      <c r="T1957" s="9">
        <f t="shared" si="307"/>
        <v>45.75</v>
      </c>
      <c r="U1957" s="8">
        <f t="shared" si="308"/>
        <v>44.35</v>
      </c>
      <c r="V1957" s="8">
        <f t="shared" si="309"/>
        <v>44.7</v>
      </c>
    </row>
    <row r="1958" spans="1:22" ht="13.5" x14ac:dyDescent="0.25">
      <c r="A1958" s="3">
        <f>RSI!A1958</f>
        <v>45156</v>
      </c>
      <c r="B1958" s="2">
        <f>RSI!B1958</f>
        <v>33.72</v>
      </c>
      <c r="C1958" s="2">
        <f>RSI!I1958</f>
        <v>9.4818733428475497</v>
      </c>
      <c r="D1958" s="2">
        <f>MACD!E1958</f>
        <v>2.6474429548557055E-2</v>
      </c>
      <c r="E1958" s="2">
        <f>MACD!F1958</f>
        <v>0.2565879028534529</v>
      </c>
      <c r="F1958" s="2">
        <f>'Moving Avg'!D1958</f>
        <v>33.72</v>
      </c>
      <c r="G1958" s="2">
        <f>'Moving Avg'!F1958</f>
        <v>33.878000000000014</v>
      </c>
      <c r="H1958" s="2">
        <f>'Moving Avg'!G1958</f>
        <v>34.731200000000001</v>
      </c>
      <c r="I1958" s="2">
        <f>'Moving Avg'!H1958</f>
        <v>34.436050000000058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  <c r="M1958" s="8">
        <f t="shared" si="300"/>
        <v>50</v>
      </c>
      <c r="N1958" s="8">
        <f t="shared" si="301"/>
        <v>100</v>
      </c>
      <c r="O1958" s="8">
        <f t="shared" si="302"/>
        <v>0</v>
      </c>
      <c r="P1958" s="8">
        <f t="shared" si="303"/>
        <v>33</v>
      </c>
      <c r="Q1958" s="9">
        <f t="shared" si="304"/>
        <v>57.45</v>
      </c>
      <c r="R1958" s="9">
        <f t="shared" si="305"/>
        <v>38.25</v>
      </c>
      <c r="S1958" s="9">
        <f t="shared" si="306"/>
        <v>37.35</v>
      </c>
      <c r="T1958" s="9">
        <f t="shared" si="307"/>
        <v>45.75</v>
      </c>
      <c r="U1958" s="8">
        <f t="shared" si="308"/>
        <v>44.35</v>
      </c>
      <c r="V1958" s="8">
        <f t="shared" si="309"/>
        <v>44.7</v>
      </c>
    </row>
    <row r="1959" spans="1:22" ht="13.5" x14ac:dyDescent="0.25">
      <c r="A1959" s="3">
        <f>RSI!A1959</f>
        <v>45159</v>
      </c>
      <c r="B1959" s="2">
        <f>RSI!B1959</f>
        <v>33.72</v>
      </c>
      <c r="C1959" s="2">
        <f>RSI!I1959</f>
        <v>9.4818733428475497</v>
      </c>
      <c r="D1959" s="2">
        <f>MACD!E1959</f>
        <v>-8.5813476714662329E-3</v>
      </c>
      <c r="E1959" s="2">
        <f>MACD!F1959</f>
        <v>0.20355405274846908</v>
      </c>
      <c r="F1959" s="2">
        <f>'Moving Avg'!D1959</f>
        <v>33.72</v>
      </c>
      <c r="G1959" s="2">
        <f>'Moving Avg'!F1959</f>
        <v>33.799000000000014</v>
      </c>
      <c r="H1959" s="2">
        <f>'Moving Avg'!G1959</f>
        <v>34.699600000000004</v>
      </c>
      <c r="I1959" s="2">
        <f>'Moving Avg'!H1959</f>
        <v>34.457150000000063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  <c r="M1959" s="8">
        <f t="shared" si="300"/>
        <v>50</v>
      </c>
      <c r="N1959" s="8">
        <f t="shared" si="301"/>
        <v>100</v>
      </c>
      <c r="O1959" s="8">
        <f t="shared" si="302"/>
        <v>0</v>
      </c>
      <c r="P1959" s="8">
        <f t="shared" si="303"/>
        <v>33</v>
      </c>
      <c r="Q1959" s="9">
        <f t="shared" si="304"/>
        <v>57.45</v>
      </c>
      <c r="R1959" s="9">
        <f t="shared" si="305"/>
        <v>38.25</v>
      </c>
      <c r="S1959" s="9">
        <f t="shared" si="306"/>
        <v>37.35</v>
      </c>
      <c r="T1959" s="9">
        <f t="shared" si="307"/>
        <v>45.75</v>
      </c>
      <c r="U1959" s="8">
        <f t="shared" si="308"/>
        <v>44.35</v>
      </c>
      <c r="V1959" s="8">
        <f t="shared" si="309"/>
        <v>44.7</v>
      </c>
    </row>
    <row r="1960" spans="1:22" ht="13.5" x14ac:dyDescent="0.25">
      <c r="A1960" s="3">
        <f>RSI!A1960</f>
        <v>45160</v>
      </c>
      <c r="B1960" s="2">
        <f>RSI!B1960</f>
        <v>33.72</v>
      </c>
      <c r="C1960" s="2">
        <f>RSI!I1960</f>
        <v>9.4818733428475497</v>
      </c>
      <c r="D1960" s="2">
        <f>MACD!E1960</f>
        <v>-3.5948907058411805E-2</v>
      </c>
      <c r="E1960" s="2">
        <f>MACD!F1960</f>
        <v>0.15565346078709291</v>
      </c>
      <c r="F1960" s="2">
        <f>'Moving Avg'!D1960</f>
        <v>33.72</v>
      </c>
      <c r="G1960" s="2">
        <f>'Moving Avg'!F1960</f>
        <v>33.720000000000013</v>
      </c>
      <c r="H1960" s="2">
        <f>'Moving Avg'!G1960</f>
        <v>34.667999999999999</v>
      </c>
      <c r="I1960" s="2">
        <f>'Moving Avg'!H1960</f>
        <v>34.47825000000006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  <c r="M1960" s="8">
        <f t="shared" si="300"/>
        <v>50</v>
      </c>
      <c r="N1960" s="8">
        <f t="shared" si="301"/>
        <v>100</v>
      </c>
      <c r="O1960" s="8">
        <f t="shared" si="302"/>
        <v>0</v>
      </c>
      <c r="P1960" s="8">
        <f t="shared" si="303"/>
        <v>33</v>
      </c>
      <c r="Q1960" s="9">
        <f t="shared" si="304"/>
        <v>57.45</v>
      </c>
      <c r="R1960" s="9">
        <f t="shared" si="305"/>
        <v>38.25</v>
      </c>
      <c r="S1960" s="9">
        <f t="shared" si="306"/>
        <v>37.35</v>
      </c>
      <c r="T1960" s="9">
        <f t="shared" si="307"/>
        <v>45.75</v>
      </c>
      <c r="U1960" s="8">
        <f t="shared" si="308"/>
        <v>44.35</v>
      </c>
      <c r="V1960" s="8">
        <f t="shared" si="309"/>
        <v>44.7</v>
      </c>
    </row>
    <row r="1961" spans="1:22" ht="13.5" x14ac:dyDescent="0.25">
      <c r="A1961" s="3">
        <f>RSI!A1961</f>
        <v>45161</v>
      </c>
      <c r="B1961" s="2">
        <f>RSI!B1961</f>
        <v>33.72</v>
      </c>
      <c r="C1961" s="2">
        <f>RSI!I1961</f>
        <v>9.4818733428475497</v>
      </c>
      <c r="D1961" s="2">
        <f>MACD!E1961</f>
        <v>-5.698105293640765E-2</v>
      </c>
      <c r="E1961" s="2">
        <f>MACD!F1961</f>
        <v>0.1131265580423928</v>
      </c>
      <c r="F1961" s="2">
        <f>'Moving Avg'!D1961</f>
        <v>33.72</v>
      </c>
      <c r="G1961" s="2">
        <f>'Moving Avg'!F1961</f>
        <v>33.720000000000013</v>
      </c>
      <c r="H1961" s="2">
        <f>'Moving Avg'!G1961</f>
        <v>34.636400000000002</v>
      </c>
      <c r="I1961" s="2">
        <f>'Moving Avg'!H1961</f>
        <v>34.499350000000064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  <c r="M1961" s="8">
        <f t="shared" si="300"/>
        <v>50</v>
      </c>
      <c r="N1961" s="8">
        <f t="shared" si="301"/>
        <v>100</v>
      </c>
      <c r="O1961" s="8">
        <f t="shared" si="302"/>
        <v>0</v>
      </c>
      <c r="P1961" s="8">
        <f t="shared" si="303"/>
        <v>33</v>
      </c>
      <c r="Q1961" s="9">
        <f t="shared" si="304"/>
        <v>57.45</v>
      </c>
      <c r="R1961" s="9">
        <f t="shared" si="305"/>
        <v>38.25</v>
      </c>
      <c r="S1961" s="9">
        <f t="shared" si="306"/>
        <v>37.35</v>
      </c>
      <c r="T1961" s="9">
        <f t="shared" si="307"/>
        <v>45.75</v>
      </c>
      <c r="U1961" s="8">
        <f t="shared" si="308"/>
        <v>44.35</v>
      </c>
      <c r="V1961" s="8">
        <f t="shared" si="309"/>
        <v>44.7</v>
      </c>
    </row>
    <row r="1962" spans="1:22" ht="13.5" x14ac:dyDescent="0.25">
      <c r="A1962" s="3">
        <f>RSI!A1962</f>
        <v>45162</v>
      </c>
      <c r="B1962" s="2">
        <f>RSI!B1962</f>
        <v>33.72</v>
      </c>
      <c r="C1962" s="2">
        <f>RSI!I1962</f>
        <v>9.4818733428475497</v>
      </c>
      <c r="D1962" s="2">
        <f>MACD!E1962</f>
        <v>-7.2809873177732243E-2</v>
      </c>
      <c r="E1962" s="2">
        <f>MACD!F1962</f>
        <v>7.5939271798367791E-2</v>
      </c>
      <c r="F1962" s="2">
        <f>'Moving Avg'!D1962</f>
        <v>33.72</v>
      </c>
      <c r="G1962" s="2">
        <f>'Moving Avg'!F1962</f>
        <v>33.720000000000013</v>
      </c>
      <c r="H1962" s="2">
        <f>'Moving Avg'!G1962</f>
        <v>34.604799999999997</v>
      </c>
      <c r="I1962" s="2">
        <f>'Moving Avg'!H1962</f>
        <v>34.520450000000068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  <c r="M1962" s="8">
        <f t="shared" si="300"/>
        <v>50</v>
      </c>
      <c r="N1962" s="8">
        <f t="shared" si="301"/>
        <v>100</v>
      </c>
      <c r="O1962" s="8">
        <f t="shared" si="302"/>
        <v>0</v>
      </c>
      <c r="P1962" s="8">
        <f t="shared" si="303"/>
        <v>33</v>
      </c>
      <c r="Q1962" s="9">
        <f t="shared" si="304"/>
        <v>57.45</v>
      </c>
      <c r="R1962" s="9">
        <f t="shared" si="305"/>
        <v>38.25</v>
      </c>
      <c r="S1962" s="9">
        <f t="shared" si="306"/>
        <v>37.35</v>
      </c>
      <c r="T1962" s="9">
        <f t="shared" si="307"/>
        <v>45.75</v>
      </c>
      <c r="U1962" s="8">
        <f t="shared" si="308"/>
        <v>44.35</v>
      </c>
      <c r="V1962" s="8">
        <f t="shared" si="309"/>
        <v>44.7</v>
      </c>
    </row>
    <row r="1963" spans="1:22" ht="13.5" x14ac:dyDescent="0.25">
      <c r="A1963" s="3">
        <f>RSI!A1963</f>
        <v>45163</v>
      </c>
      <c r="B1963" s="2">
        <f>RSI!B1963</f>
        <v>33.72</v>
      </c>
      <c r="C1963" s="2">
        <f>RSI!I1963</f>
        <v>9.4818733428475497</v>
      </c>
      <c r="D1963" s="2">
        <f>MACD!E1963</f>
        <v>-8.438162837332186E-2</v>
      </c>
      <c r="E1963" s="2">
        <f>MACD!F1963</f>
        <v>4.3875091764029858E-2</v>
      </c>
      <c r="F1963" s="2">
        <f>'Moving Avg'!D1963</f>
        <v>33.72</v>
      </c>
      <c r="G1963" s="2">
        <f>'Moving Avg'!F1963</f>
        <v>33.720000000000013</v>
      </c>
      <c r="H1963" s="2">
        <f>'Moving Avg'!G1963</f>
        <v>34.5732</v>
      </c>
      <c r="I1963" s="2">
        <f>'Moving Avg'!H1963</f>
        <v>34.541550000000065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  <c r="M1963" s="8">
        <f t="shared" si="300"/>
        <v>50</v>
      </c>
      <c r="N1963" s="8">
        <f t="shared" si="301"/>
        <v>100</v>
      </c>
      <c r="O1963" s="8">
        <f t="shared" si="302"/>
        <v>0</v>
      </c>
      <c r="P1963" s="8">
        <f t="shared" si="303"/>
        <v>33</v>
      </c>
      <c r="Q1963" s="9">
        <f t="shared" si="304"/>
        <v>57.45</v>
      </c>
      <c r="R1963" s="9">
        <f t="shared" si="305"/>
        <v>38.25</v>
      </c>
      <c r="S1963" s="9">
        <f t="shared" si="306"/>
        <v>37.35</v>
      </c>
      <c r="T1963" s="9">
        <f t="shared" si="307"/>
        <v>45.75</v>
      </c>
      <c r="U1963" s="8">
        <f t="shared" si="308"/>
        <v>44.35</v>
      </c>
      <c r="V1963" s="8">
        <f t="shared" si="309"/>
        <v>44.7</v>
      </c>
    </row>
    <row r="1964" spans="1:22" ht="13.5" x14ac:dyDescent="0.25">
      <c r="A1964" s="3">
        <f>RSI!A1964</f>
        <v>45166</v>
      </c>
      <c r="B1964" s="2">
        <f>RSI!B1964</f>
        <v>32.299999999999997</v>
      </c>
      <c r="C1964" s="2">
        <f>RSI!I1964</f>
        <v>1.8653825471163827</v>
      </c>
      <c r="D1964" s="2">
        <f>MACD!E1964</f>
        <v>1.269898084236587E-2</v>
      </c>
      <c r="E1964" s="2">
        <f>MACD!F1964</f>
        <v>3.7639869579697068E-2</v>
      </c>
      <c r="F1964" s="2">
        <f>'Moving Avg'!D1964</f>
        <v>33.436</v>
      </c>
      <c r="G1964" s="2">
        <f>'Moving Avg'!F1964</f>
        <v>33.649000000000015</v>
      </c>
      <c r="H1964" s="2">
        <f>'Moving Avg'!G1964</f>
        <v>34.513200000000005</v>
      </c>
      <c r="I1964" s="2">
        <f>'Moving Avg'!H1964</f>
        <v>34.560500000000069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50</v>
      </c>
      <c r="N1964" s="8">
        <f t="shared" si="301"/>
        <v>100</v>
      </c>
      <c r="O1964" s="8">
        <f t="shared" si="302"/>
        <v>0</v>
      </c>
      <c r="P1964" s="8">
        <f t="shared" si="303"/>
        <v>16.5</v>
      </c>
      <c r="Q1964" s="9">
        <f t="shared" si="304"/>
        <v>54.975000000000001</v>
      </c>
      <c r="R1964" s="9">
        <f t="shared" si="305"/>
        <v>34.125</v>
      </c>
      <c r="S1964" s="9">
        <f t="shared" si="306"/>
        <v>29.925000000000001</v>
      </c>
      <c r="T1964" s="9">
        <f t="shared" si="307"/>
        <v>41.625</v>
      </c>
      <c r="U1964" s="8">
        <f t="shared" si="308"/>
        <v>39.674999999999997</v>
      </c>
      <c r="V1964" s="8">
        <f t="shared" si="309"/>
        <v>40.162499999999994</v>
      </c>
    </row>
    <row r="1965" spans="1:22" ht="13.5" x14ac:dyDescent="0.25">
      <c r="A1965" s="3">
        <f>RSI!A1965</f>
        <v>45167</v>
      </c>
      <c r="B1965" s="2">
        <f>RSI!B1965</f>
        <v>32.299999999999997</v>
      </c>
      <c r="C1965" s="2">
        <f>RSI!I1965</f>
        <v>1.8653825471163827</v>
      </c>
      <c r="D1965" s="2">
        <f>MACD!E1965</f>
        <v>0.10479690565986743</v>
      </c>
      <c r="E1965" s="2">
        <f>MACD!F1965</f>
        <v>5.1071276795731146E-2</v>
      </c>
      <c r="F1965" s="2">
        <f>'Moving Avg'!D1965</f>
        <v>33.152000000000001</v>
      </c>
      <c r="G1965" s="2">
        <f>'Moving Avg'!F1965</f>
        <v>33.57800000000001</v>
      </c>
      <c r="H1965" s="2">
        <f>'Moving Avg'!G1965</f>
        <v>34.453200000000002</v>
      </c>
      <c r="I1965" s="2">
        <f>'Moving Avg'!H1965</f>
        <v>34.579450000000072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  <c r="M1965" s="8">
        <f t="shared" si="300"/>
        <v>50</v>
      </c>
      <c r="N1965" s="8">
        <f t="shared" si="301"/>
        <v>0</v>
      </c>
      <c r="O1965" s="8">
        <f t="shared" si="302"/>
        <v>0</v>
      </c>
      <c r="P1965" s="8">
        <f t="shared" si="303"/>
        <v>16.5</v>
      </c>
      <c r="Q1965" s="9">
        <f t="shared" si="304"/>
        <v>19.975000000000001</v>
      </c>
      <c r="R1965" s="9">
        <f t="shared" si="305"/>
        <v>14.125</v>
      </c>
      <c r="S1965" s="9">
        <f t="shared" si="306"/>
        <v>14.925000000000001</v>
      </c>
      <c r="T1965" s="9">
        <f t="shared" si="307"/>
        <v>16.625</v>
      </c>
      <c r="U1965" s="8">
        <f t="shared" si="308"/>
        <v>16.341666666666669</v>
      </c>
      <c r="V1965" s="8">
        <f t="shared" si="309"/>
        <v>16.412500000000001</v>
      </c>
    </row>
    <row r="1966" spans="1:22" ht="13.5" x14ac:dyDescent="0.25">
      <c r="A1966" s="3">
        <f>RSI!A1966</f>
        <v>45168</v>
      </c>
      <c r="B1966" s="2">
        <f>RSI!B1966</f>
        <v>32.299999999999997</v>
      </c>
      <c r="C1966" s="2">
        <f>RSI!I1966</f>
        <v>1.8653825471163827</v>
      </c>
      <c r="D1966" s="2">
        <f>MACD!E1966</f>
        <v>0.1919414689139316</v>
      </c>
      <c r="E1966" s="2">
        <f>MACD!F1966</f>
        <v>7.9245315219371254E-2</v>
      </c>
      <c r="F1966" s="2">
        <f>'Moving Avg'!D1966</f>
        <v>32.867999999999995</v>
      </c>
      <c r="G1966" s="2">
        <f>'Moving Avg'!F1966</f>
        <v>33.507000000000005</v>
      </c>
      <c r="H1966" s="2">
        <f>'Moving Avg'!G1966</f>
        <v>34.3932</v>
      </c>
      <c r="I1966" s="2">
        <f>'Moving Avg'!H1966</f>
        <v>34.598400000000069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50</v>
      </c>
      <c r="N1966" s="8">
        <f t="shared" si="301"/>
        <v>0</v>
      </c>
      <c r="O1966" s="8">
        <f t="shared" si="302"/>
        <v>0</v>
      </c>
      <c r="P1966" s="8">
        <f t="shared" si="303"/>
        <v>16.5</v>
      </c>
      <c r="Q1966" s="9">
        <f t="shared" si="304"/>
        <v>19.975000000000001</v>
      </c>
      <c r="R1966" s="9">
        <f t="shared" si="305"/>
        <v>14.125</v>
      </c>
      <c r="S1966" s="9">
        <f t="shared" si="306"/>
        <v>14.925000000000001</v>
      </c>
      <c r="T1966" s="9">
        <f t="shared" si="307"/>
        <v>16.625</v>
      </c>
      <c r="U1966" s="8">
        <f t="shared" si="308"/>
        <v>16.341666666666669</v>
      </c>
      <c r="V1966" s="8">
        <f t="shared" si="309"/>
        <v>16.412500000000001</v>
      </c>
    </row>
    <row r="1967" spans="1:22" ht="13.5" x14ac:dyDescent="0.25">
      <c r="A1967" s="3">
        <f>RSI!A1967</f>
        <v>45169</v>
      </c>
      <c r="B1967" s="2">
        <f>RSI!B1967</f>
        <v>32.299999999999997</v>
      </c>
      <c r="C1967" s="2">
        <f>RSI!I1967</f>
        <v>1.8653825471163827</v>
      </c>
      <c r="D1967" s="2">
        <f>MACD!E1967</f>
        <v>0.27421209290028514</v>
      </c>
      <c r="E1967" s="2">
        <f>MACD!F1967</f>
        <v>0.11823867075555404</v>
      </c>
      <c r="F1967" s="2">
        <f>'Moving Avg'!D1967</f>
        <v>32.584000000000003</v>
      </c>
      <c r="G1967" s="2">
        <f>'Moving Avg'!F1967</f>
        <v>33.436</v>
      </c>
      <c r="H1967" s="2">
        <f>'Moving Avg'!G1967</f>
        <v>34.333200000000005</v>
      </c>
      <c r="I1967" s="2">
        <f>'Moving Avg'!H1967</f>
        <v>34.617350000000073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0"/>
        <v>50</v>
      </c>
      <c r="N1967" s="8">
        <f t="shared" si="301"/>
        <v>0</v>
      </c>
      <c r="O1967" s="8">
        <f t="shared" si="302"/>
        <v>0</v>
      </c>
      <c r="P1967" s="8">
        <f t="shared" si="303"/>
        <v>16.5</v>
      </c>
      <c r="Q1967" s="9">
        <f t="shared" si="304"/>
        <v>19.975000000000001</v>
      </c>
      <c r="R1967" s="9">
        <f t="shared" si="305"/>
        <v>14.125</v>
      </c>
      <c r="S1967" s="9">
        <f t="shared" si="306"/>
        <v>14.925000000000001</v>
      </c>
      <c r="T1967" s="9">
        <f t="shared" si="307"/>
        <v>16.625</v>
      </c>
      <c r="U1967" s="8">
        <f t="shared" si="308"/>
        <v>16.341666666666669</v>
      </c>
      <c r="V1967" s="8">
        <f t="shared" si="309"/>
        <v>16.412500000000001</v>
      </c>
    </row>
    <row r="1968" spans="1:22" ht="13.5" x14ac:dyDescent="0.25">
      <c r="A1968" s="3">
        <f>RSI!A1968</f>
        <v>45170</v>
      </c>
      <c r="B1968" s="2">
        <f>RSI!B1968</f>
        <v>32.299999999999997</v>
      </c>
      <c r="C1968" s="2">
        <f>RSI!I1968</f>
        <v>1.8653825471163827</v>
      </c>
      <c r="D1968" s="2">
        <f>MACD!E1968</f>
        <v>0.35172654653175073</v>
      </c>
      <c r="E1968" s="2">
        <f>MACD!F1968</f>
        <v>0.16493624591079337</v>
      </c>
      <c r="F1968" s="2">
        <f>'Moving Avg'!D1968</f>
        <v>32.299999999999997</v>
      </c>
      <c r="G1968" s="2">
        <f>'Moving Avg'!F1968</f>
        <v>33.364999999999995</v>
      </c>
      <c r="H1968" s="2">
        <f>'Moving Avg'!G1968</f>
        <v>34.273200000000003</v>
      </c>
      <c r="I1968" s="2">
        <f>'Moving Avg'!H1968</f>
        <v>34.63630000000007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0"/>
        <v>50</v>
      </c>
      <c r="N1968" s="8">
        <f t="shared" si="301"/>
        <v>0</v>
      </c>
      <c r="O1968" s="8">
        <f t="shared" si="302"/>
        <v>0</v>
      </c>
      <c r="P1968" s="8">
        <f t="shared" si="303"/>
        <v>16.5</v>
      </c>
      <c r="Q1968" s="9">
        <f t="shared" si="304"/>
        <v>19.975000000000001</v>
      </c>
      <c r="R1968" s="9">
        <f t="shared" si="305"/>
        <v>14.125</v>
      </c>
      <c r="S1968" s="9">
        <f t="shared" si="306"/>
        <v>14.925000000000001</v>
      </c>
      <c r="T1968" s="9">
        <f t="shared" si="307"/>
        <v>16.625</v>
      </c>
      <c r="U1968" s="8">
        <f t="shared" si="308"/>
        <v>16.341666666666669</v>
      </c>
      <c r="V1968" s="8">
        <f t="shared" si="309"/>
        <v>16.412500000000001</v>
      </c>
    </row>
    <row r="1969" spans="1:22" ht="13.5" x14ac:dyDescent="0.25">
      <c r="A1969" s="3">
        <f>RSI!A1969</f>
        <v>45173</v>
      </c>
      <c r="B1969" s="2">
        <f>RSI!B1969</f>
        <v>32.299999999999997</v>
      </c>
      <c r="C1969" s="2">
        <f>RSI!I1969</f>
        <v>1.8653825471163827</v>
      </c>
      <c r="D1969" s="2">
        <f>MACD!E1969</f>
        <v>0.4246313002711446</v>
      </c>
      <c r="E1969" s="2">
        <f>MACD!F1969</f>
        <v>0.21687525678286362</v>
      </c>
      <c r="F1969" s="2">
        <f>'Moving Avg'!D1969</f>
        <v>32.299999999999997</v>
      </c>
      <c r="G1969" s="2">
        <f>'Moving Avg'!F1969</f>
        <v>33.293999999999997</v>
      </c>
      <c r="H1969" s="2">
        <f>'Moving Avg'!G1969</f>
        <v>34.213200000000001</v>
      </c>
      <c r="I1969" s="2">
        <f>'Moving Avg'!H1969</f>
        <v>34.655250000000066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  <c r="M1969" s="8">
        <f t="shared" si="300"/>
        <v>50</v>
      </c>
      <c r="N1969" s="8">
        <f t="shared" si="301"/>
        <v>0</v>
      </c>
      <c r="O1969" s="8">
        <f t="shared" si="302"/>
        <v>0</v>
      </c>
      <c r="P1969" s="8">
        <f t="shared" si="303"/>
        <v>33</v>
      </c>
      <c r="Q1969" s="9">
        <f t="shared" si="304"/>
        <v>22.45</v>
      </c>
      <c r="R1969" s="9">
        <f t="shared" si="305"/>
        <v>18.25</v>
      </c>
      <c r="S1969" s="9">
        <f t="shared" si="306"/>
        <v>22.35</v>
      </c>
      <c r="T1969" s="9">
        <f t="shared" si="307"/>
        <v>20.75</v>
      </c>
      <c r="U1969" s="8">
        <f t="shared" si="308"/>
        <v>21.016666666666669</v>
      </c>
      <c r="V1969" s="8">
        <f t="shared" si="309"/>
        <v>20.950000000000003</v>
      </c>
    </row>
    <row r="1970" spans="1:22" ht="13.5" x14ac:dyDescent="0.25">
      <c r="A1970" s="3">
        <f>RSI!A1970</f>
        <v>45174</v>
      </c>
      <c r="B1970" s="2">
        <f>RSI!B1970</f>
        <v>30.85</v>
      </c>
      <c r="C1970" s="2">
        <f>RSI!I1970</f>
        <v>0.81832098351625859</v>
      </c>
      <c r="D1970" s="2">
        <f>MACD!E1970</f>
        <v>0.60050104977897689</v>
      </c>
      <c r="E1970" s="2">
        <f>MACD!F1970</f>
        <v>0.29360041538208631</v>
      </c>
      <c r="F1970" s="2">
        <f>'Moving Avg'!D1970</f>
        <v>32.01</v>
      </c>
      <c r="G1970" s="2">
        <f>'Moving Avg'!F1970</f>
        <v>33.150500000000001</v>
      </c>
      <c r="H1970" s="2">
        <f>'Moving Avg'!G1970</f>
        <v>34.124200000000002</v>
      </c>
      <c r="I1970" s="2">
        <f>'Moving Avg'!H1970</f>
        <v>34.666950000000071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  <c r="M1970" s="8">
        <f t="shared" si="300"/>
        <v>50</v>
      </c>
      <c r="N1970" s="8">
        <f t="shared" si="301"/>
        <v>0</v>
      </c>
      <c r="O1970" s="8">
        <f t="shared" si="302"/>
        <v>0</v>
      </c>
      <c r="P1970" s="8">
        <f t="shared" si="303"/>
        <v>33</v>
      </c>
      <c r="Q1970" s="9">
        <f t="shared" si="304"/>
        <v>22.45</v>
      </c>
      <c r="R1970" s="9">
        <f t="shared" si="305"/>
        <v>18.25</v>
      </c>
      <c r="S1970" s="9">
        <f t="shared" si="306"/>
        <v>22.35</v>
      </c>
      <c r="T1970" s="9">
        <f t="shared" si="307"/>
        <v>20.75</v>
      </c>
      <c r="U1970" s="8">
        <f t="shared" si="308"/>
        <v>21.016666666666669</v>
      </c>
      <c r="V1970" s="8">
        <f t="shared" si="309"/>
        <v>20.950000000000003</v>
      </c>
    </row>
    <row r="1971" spans="1:22" ht="13.5" x14ac:dyDescent="0.25">
      <c r="A1971" s="3">
        <f>RSI!A1971</f>
        <v>45175</v>
      </c>
      <c r="B1971" s="2">
        <f>RSI!B1971</f>
        <v>30</v>
      </c>
      <c r="C1971" s="2">
        <f>RSI!I1971</f>
        <v>0.60421404869595108</v>
      </c>
      <c r="D1971" s="2">
        <f>MACD!E1971</f>
        <v>0.82711693842723122</v>
      </c>
      <c r="E1971" s="2">
        <f>MACD!F1971</f>
        <v>0.40030371999111536</v>
      </c>
      <c r="F1971" s="2">
        <f>'Moving Avg'!D1971</f>
        <v>31.55</v>
      </c>
      <c r="G1971" s="2">
        <f>'Moving Avg'!F1971</f>
        <v>32.964500000000001</v>
      </c>
      <c r="H1971" s="2">
        <f>'Moving Avg'!G1971</f>
        <v>34.0182</v>
      </c>
      <c r="I1971" s="2">
        <f>'Moving Avg'!H1971</f>
        <v>34.67440000000007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  <c r="M1971" s="8">
        <f t="shared" si="300"/>
        <v>50</v>
      </c>
      <c r="N1971" s="8">
        <f t="shared" si="301"/>
        <v>0</v>
      </c>
      <c r="O1971" s="8">
        <f t="shared" si="302"/>
        <v>0</v>
      </c>
      <c r="P1971" s="8">
        <f t="shared" si="303"/>
        <v>16.5</v>
      </c>
      <c r="Q1971" s="9">
        <f t="shared" si="304"/>
        <v>19.975000000000001</v>
      </c>
      <c r="R1971" s="9">
        <f t="shared" si="305"/>
        <v>14.125</v>
      </c>
      <c r="S1971" s="9">
        <f t="shared" si="306"/>
        <v>14.925000000000001</v>
      </c>
      <c r="T1971" s="9">
        <f t="shared" si="307"/>
        <v>16.625</v>
      </c>
      <c r="U1971" s="8">
        <f t="shared" si="308"/>
        <v>16.341666666666669</v>
      </c>
      <c r="V1971" s="8">
        <f t="shared" si="309"/>
        <v>16.412500000000001</v>
      </c>
    </row>
    <row r="1972" spans="1:22" ht="13.5" x14ac:dyDescent="0.25">
      <c r="A1972" s="3">
        <f>RSI!A1972</f>
        <v>45176</v>
      </c>
      <c r="B1972" s="2">
        <f>RSI!B1972</f>
        <v>30</v>
      </c>
      <c r="C1972" s="2">
        <f>RSI!I1972</f>
        <v>0.60421404869595108</v>
      </c>
      <c r="D1972" s="2">
        <f>MACD!E1972</f>
        <v>1.0376323276709982</v>
      </c>
      <c r="E1972" s="2">
        <f>MACD!F1972</f>
        <v>0.52776944152709193</v>
      </c>
      <c r="F1972" s="2">
        <f>'Moving Avg'!D1972</f>
        <v>31.089999999999996</v>
      </c>
      <c r="G1972" s="2">
        <f>'Moving Avg'!F1972</f>
        <v>32.778500000000001</v>
      </c>
      <c r="H1972" s="2">
        <f>'Moving Avg'!G1972</f>
        <v>33.912200000000006</v>
      </c>
      <c r="I1972" s="2">
        <f>'Moving Avg'!H1972</f>
        <v>34.675450000000076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  <c r="M1972" s="8">
        <f t="shared" si="300"/>
        <v>50</v>
      </c>
      <c r="N1972" s="8">
        <f t="shared" si="301"/>
        <v>0</v>
      </c>
      <c r="O1972" s="8">
        <f t="shared" si="302"/>
        <v>0</v>
      </c>
      <c r="P1972" s="8">
        <f t="shared" si="303"/>
        <v>16.5</v>
      </c>
      <c r="Q1972" s="9">
        <f t="shared" si="304"/>
        <v>19.975000000000001</v>
      </c>
      <c r="R1972" s="9">
        <f t="shared" si="305"/>
        <v>14.125</v>
      </c>
      <c r="S1972" s="9">
        <f t="shared" si="306"/>
        <v>14.925000000000001</v>
      </c>
      <c r="T1972" s="9">
        <f t="shared" si="307"/>
        <v>16.625</v>
      </c>
      <c r="U1972" s="8">
        <f t="shared" si="308"/>
        <v>16.341666666666669</v>
      </c>
      <c r="V1972" s="8">
        <f t="shared" si="309"/>
        <v>16.412500000000001</v>
      </c>
    </row>
    <row r="1973" spans="1:22" ht="13.5" x14ac:dyDescent="0.25">
      <c r="A1973" s="3">
        <f>RSI!A1973</f>
        <v>45177</v>
      </c>
      <c r="B1973" s="2">
        <f>RSI!B1973</f>
        <v>30</v>
      </c>
      <c r="C1973" s="2">
        <f>RSI!I1973</f>
        <v>0.60421404869595108</v>
      </c>
      <c r="D1973" s="2">
        <f>MACD!E1973</f>
        <v>1.2331343297546127</v>
      </c>
      <c r="E1973" s="2">
        <f>MACD!F1973</f>
        <v>0.66884241917259613</v>
      </c>
      <c r="F1973" s="2">
        <f>'Moving Avg'!D1973</f>
        <v>30.630000000000003</v>
      </c>
      <c r="G1973" s="2">
        <f>'Moving Avg'!F1973</f>
        <v>32.592500000000008</v>
      </c>
      <c r="H1973" s="2">
        <f>'Moving Avg'!G1973</f>
        <v>33.806200000000004</v>
      </c>
      <c r="I1973" s="2">
        <f>'Moving Avg'!H1973</f>
        <v>34.669800000000073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  <c r="M1973" s="8">
        <f t="shared" si="300"/>
        <v>50</v>
      </c>
      <c r="N1973" s="8">
        <f t="shared" si="301"/>
        <v>0</v>
      </c>
      <c r="O1973" s="8">
        <f t="shared" si="302"/>
        <v>0</v>
      </c>
      <c r="P1973" s="8">
        <f t="shared" si="303"/>
        <v>16.5</v>
      </c>
      <c r="Q1973" s="9">
        <f t="shared" si="304"/>
        <v>19.975000000000001</v>
      </c>
      <c r="R1973" s="9">
        <f t="shared" si="305"/>
        <v>14.125</v>
      </c>
      <c r="S1973" s="9">
        <f t="shared" si="306"/>
        <v>14.925000000000001</v>
      </c>
      <c r="T1973" s="9">
        <f t="shared" si="307"/>
        <v>16.625</v>
      </c>
      <c r="U1973" s="8">
        <f t="shared" si="308"/>
        <v>16.341666666666669</v>
      </c>
      <c r="V1973" s="8">
        <f t="shared" si="309"/>
        <v>16.412500000000001</v>
      </c>
    </row>
    <row r="1974" spans="1:22" ht="13.5" x14ac:dyDescent="0.25">
      <c r="A1974" s="3">
        <f>RSI!A1974</f>
        <v>45180</v>
      </c>
      <c r="B1974" s="2">
        <f>RSI!B1974</f>
        <v>30</v>
      </c>
      <c r="C1974" s="2">
        <f>RSI!I1974</f>
        <v>0.60421404869595108</v>
      </c>
      <c r="D1974" s="2">
        <f>MACD!E1974</f>
        <v>1.1961842250650889</v>
      </c>
      <c r="E1974" s="2">
        <f>MACD!F1974</f>
        <v>0.77431078035109469</v>
      </c>
      <c r="F1974" s="2">
        <f>'Moving Avg'!D1974</f>
        <v>30.169999999999998</v>
      </c>
      <c r="G1974" s="2">
        <f>'Moving Avg'!F1974</f>
        <v>32.406500000000008</v>
      </c>
      <c r="H1974" s="2">
        <f>'Moving Avg'!G1974</f>
        <v>33.700200000000002</v>
      </c>
      <c r="I1974" s="2">
        <f>'Moving Avg'!H1974</f>
        <v>34.65730000000007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  <c r="M1974" s="8">
        <f t="shared" si="300"/>
        <v>50</v>
      </c>
      <c r="N1974" s="8">
        <f t="shared" si="301"/>
        <v>0</v>
      </c>
      <c r="O1974" s="8">
        <f t="shared" si="302"/>
        <v>0</v>
      </c>
      <c r="P1974" s="8">
        <f t="shared" si="303"/>
        <v>16.5</v>
      </c>
      <c r="Q1974" s="9">
        <f t="shared" si="304"/>
        <v>19.975000000000001</v>
      </c>
      <c r="R1974" s="9">
        <f t="shared" si="305"/>
        <v>14.125</v>
      </c>
      <c r="S1974" s="9">
        <f t="shared" si="306"/>
        <v>14.925000000000001</v>
      </c>
      <c r="T1974" s="9">
        <f t="shared" si="307"/>
        <v>16.625</v>
      </c>
      <c r="U1974" s="8">
        <f t="shared" si="308"/>
        <v>16.341666666666669</v>
      </c>
      <c r="V1974" s="8">
        <f t="shared" si="309"/>
        <v>16.412500000000001</v>
      </c>
    </row>
    <row r="1975" spans="1:22" ht="13.5" x14ac:dyDescent="0.25">
      <c r="A1975" s="3">
        <f>RSI!A1975</f>
        <v>45181</v>
      </c>
      <c r="B1975" s="2">
        <f>RSI!B1975</f>
        <v>30</v>
      </c>
      <c r="C1975" s="2">
        <f>RSI!I1975</f>
        <v>0.60421404869595108</v>
      </c>
      <c r="D1975" s="2">
        <f>MACD!E1975</f>
        <v>1.1798138099942079</v>
      </c>
      <c r="E1975" s="2">
        <f>MACD!F1975</f>
        <v>0.85541138627971736</v>
      </c>
      <c r="F1975" s="2">
        <f>'Moving Avg'!D1975</f>
        <v>30</v>
      </c>
      <c r="G1975" s="2">
        <f>'Moving Avg'!F1975</f>
        <v>32.220500000000001</v>
      </c>
      <c r="H1975" s="2">
        <f>'Moving Avg'!G1975</f>
        <v>33.594200000000008</v>
      </c>
      <c r="I1975" s="2">
        <f>'Moving Avg'!H1975</f>
        <v>34.639800000000072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0"/>
        <v>50</v>
      </c>
      <c r="N1975" s="8">
        <f t="shared" si="301"/>
        <v>0</v>
      </c>
      <c r="O1975" s="8">
        <f t="shared" si="302"/>
        <v>0</v>
      </c>
      <c r="P1975" s="8">
        <f t="shared" si="303"/>
        <v>16.5</v>
      </c>
      <c r="Q1975" s="9">
        <f t="shared" si="304"/>
        <v>19.975000000000001</v>
      </c>
      <c r="R1975" s="9">
        <f t="shared" si="305"/>
        <v>14.125</v>
      </c>
      <c r="S1975" s="9">
        <f t="shared" si="306"/>
        <v>14.925000000000001</v>
      </c>
      <c r="T1975" s="9">
        <f t="shared" si="307"/>
        <v>16.625</v>
      </c>
      <c r="U1975" s="8">
        <f t="shared" si="308"/>
        <v>16.341666666666669</v>
      </c>
      <c r="V1975" s="8">
        <f t="shared" si="309"/>
        <v>16.412500000000001</v>
      </c>
    </row>
    <row r="1976" spans="1:22" ht="13.5" x14ac:dyDescent="0.25">
      <c r="A1976" s="3">
        <f>RSI!A1976</f>
        <v>45182</v>
      </c>
      <c r="B1976" s="2">
        <f>RSI!B1976</f>
        <v>30</v>
      </c>
      <c r="C1976" s="2">
        <f>RSI!I1976</f>
        <v>0.60421404869595108</v>
      </c>
      <c r="D1976" s="2">
        <f>MACD!E1976</f>
        <v>1.1797536408076823</v>
      </c>
      <c r="E1976" s="2">
        <f>MACD!F1976</f>
        <v>0.92027983718531048</v>
      </c>
      <c r="F1976" s="2">
        <f>'Moving Avg'!D1976</f>
        <v>30</v>
      </c>
      <c r="G1976" s="2">
        <f>'Moving Avg'!F1976</f>
        <v>32.034500000000001</v>
      </c>
      <c r="H1976" s="2">
        <f>'Moving Avg'!G1976</f>
        <v>33.488200000000006</v>
      </c>
      <c r="I1976" s="2">
        <f>'Moving Avg'!H1976</f>
        <v>34.622300000000074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  <c r="M1976" s="8">
        <f t="shared" si="300"/>
        <v>50</v>
      </c>
      <c r="N1976" s="8">
        <f t="shared" si="301"/>
        <v>0</v>
      </c>
      <c r="O1976" s="8">
        <f t="shared" si="302"/>
        <v>0</v>
      </c>
      <c r="P1976" s="8">
        <f t="shared" si="303"/>
        <v>33</v>
      </c>
      <c r="Q1976" s="9">
        <f t="shared" si="304"/>
        <v>22.45</v>
      </c>
      <c r="R1976" s="9">
        <f t="shared" si="305"/>
        <v>18.25</v>
      </c>
      <c r="S1976" s="9">
        <f t="shared" si="306"/>
        <v>22.35</v>
      </c>
      <c r="T1976" s="9">
        <f t="shared" si="307"/>
        <v>20.75</v>
      </c>
      <c r="U1976" s="8">
        <f t="shared" si="308"/>
        <v>21.016666666666669</v>
      </c>
      <c r="V1976" s="8">
        <f t="shared" si="309"/>
        <v>20.950000000000003</v>
      </c>
    </row>
    <row r="1977" spans="1:22" ht="13.5" x14ac:dyDescent="0.25">
      <c r="A1977" s="3">
        <f>RSI!A1977</f>
        <v>45183</v>
      </c>
      <c r="B1977" s="2">
        <f>RSI!B1977</f>
        <v>30</v>
      </c>
      <c r="C1977" s="2">
        <f>RSI!I1977</f>
        <v>0.60421404869595108</v>
      </c>
      <c r="D1977" s="2">
        <f>MACD!E1977</f>
        <v>1.1924728399828268</v>
      </c>
      <c r="E1977" s="2">
        <f>MACD!F1977</f>
        <v>0.9747184377448137</v>
      </c>
      <c r="F1977" s="2">
        <f>'Moving Avg'!D1977</f>
        <v>30</v>
      </c>
      <c r="G1977" s="2">
        <f>'Moving Avg'!F1977</f>
        <v>31.848500000000001</v>
      </c>
      <c r="H1977" s="2">
        <f>'Moving Avg'!G1977</f>
        <v>33.382200000000005</v>
      </c>
      <c r="I1977" s="2">
        <f>'Moving Avg'!H1977</f>
        <v>34.604800000000075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  <c r="M1977" s="8">
        <f t="shared" si="300"/>
        <v>50</v>
      </c>
      <c r="N1977" s="8">
        <f t="shared" si="301"/>
        <v>0</v>
      </c>
      <c r="O1977" s="8">
        <f t="shared" si="302"/>
        <v>0</v>
      </c>
      <c r="P1977" s="8">
        <f t="shared" si="303"/>
        <v>33</v>
      </c>
      <c r="Q1977" s="9">
        <f t="shared" si="304"/>
        <v>22.45</v>
      </c>
      <c r="R1977" s="9">
        <f t="shared" si="305"/>
        <v>18.25</v>
      </c>
      <c r="S1977" s="9">
        <f t="shared" si="306"/>
        <v>22.35</v>
      </c>
      <c r="T1977" s="9">
        <f t="shared" si="307"/>
        <v>20.75</v>
      </c>
      <c r="U1977" s="8">
        <f t="shared" si="308"/>
        <v>21.016666666666669</v>
      </c>
      <c r="V1977" s="8">
        <f t="shared" si="309"/>
        <v>20.950000000000003</v>
      </c>
    </row>
    <row r="1978" spans="1:22" ht="13.5" x14ac:dyDescent="0.25">
      <c r="A1978" s="3">
        <f>RSI!A1978</f>
        <v>45184</v>
      </c>
      <c r="B1978" s="2">
        <f>RSI!B1978</f>
        <v>30</v>
      </c>
      <c r="C1978" s="2">
        <f>RSI!I1978</f>
        <v>0.60421404869595108</v>
      </c>
      <c r="D1978" s="2">
        <f>MACD!E1978</f>
        <v>1.2150594166587076</v>
      </c>
      <c r="E1978" s="2">
        <f>MACD!F1978</f>
        <v>1.0227866335275926</v>
      </c>
      <c r="F1978" s="2">
        <f>'Moving Avg'!D1978</f>
        <v>30</v>
      </c>
      <c r="G1978" s="2">
        <f>'Moving Avg'!F1978</f>
        <v>31.662500000000001</v>
      </c>
      <c r="H1978" s="2">
        <f>'Moving Avg'!G1978</f>
        <v>33.276200000000003</v>
      </c>
      <c r="I1978" s="2">
        <f>'Moving Avg'!H1978</f>
        <v>34.58730000000007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  <c r="M1978" s="8">
        <f t="shared" si="300"/>
        <v>50</v>
      </c>
      <c r="N1978" s="8">
        <f t="shared" si="301"/>
        <v>0</v>
      </c>
      <c r="O1978" s="8">
        <f t="shared" si="302"/>
        <v>0</v>
      </c>
      <c r="P1978" s="8">
        <f t="shared" si="303"/>
        <v>33</v>
      </c>
      <c r="Q1978" s="9">
        <f t="shared" si="304"/>
        <v>22.45</v>
      </c>
      <c r="R1978" s="9">
        <f t="shared" si="305"/>
        <v>18.25</v>
      </c>
      <c r="S1978" s="9">
        <f t="shared" si="306"/>
        <v>22.35</v>
      </c>
      <c r="T1978" s="9">
        <f t="shared" si="307"/>
        <v>20.75</v>
      </c>
      <c r="U1978" s="8">
        <f t="shared" si="308"/>
        <v>21.016666666666669</v>
      </c>
      <c r="V1978" s="8">
        <f t="shared" si="309"/>
        <v>20.950000000000003</v>
      </c>
    </row>
    <row r="1979" spans="1:22" ht="13.5" x14ac:dyDescent="0.25">
      <c r="A1979" s="3">
        <f>RSI!A1979</f>
        <v>45187</v>
      </c>
      <c r="B1979" s="2">
        <f>RSI!B1979</f>
        <v>30</v>
      </c>
      <c r="C1979" s="2">
        <f>RSI!I1979</f>
        <v>0.60421404869595108</v>
      </c>
      <c r="D1979" s="2">
        <f>MACD!E1979</f>
        <v>1.2451194477676353</v>
      </c>
      <c r="E1979" s="2">
        <f>MACD!F1979</f>
        <v>1.0672531963756011</v>
      </c>
      <c r="F1979" s="2">
        <f>'Moving Avg'!D1979</f>
        <v>30</v>
      </c>
      <c r="G1979" s="2">
        <f>'Moving Avg'!F1979</f>
        <v>31.476500000000005</v>
      </c>
      <c r="H1979" s="2">
        <f>'Moving Avg'!G1979</f>
        <v>33.170200000000001</v>
      </c>
      <c r="I1979" s="2">
        <f>'Moving Avg'!H1979</f>
        <v>34.569800000000072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  <c r="M1979" s="8">
        <f t="shared" si="300"/>
        <v>50</v>
      </c>
      <c r="N1979" s="8">
        <f t="shared" si="301"/>
        <v>0</v>
      </c>
      <c r="O1979" s="8">
        <f t="shared" si="302"/>
        <v>0</v>
      </c>
      <c r="P1979" s="8">
        <f t="shared" si="303"/>
        <v>33</v>
      </c>
      <c r="Q1979" s="9">
        <f t="shared" si="304"/>
        <v>22.45</v>
      </c>
      <c r="R1979" s="9">
        <f t="shared" si="305"/>
        <v>18.25</v>
      </c>
      <c r="S1979" s="9">
        <f t="shared" si="306"/>
        <v>22.35</v>
      </c>
      <c r="T1979" s="9">
        <f t="shared" si="307"/>
        <v>20.75</v>
      </c>
      <c r="U1979" s="8">
        <f t="shared" si="308"/>
        <v>21.016666666666669</v>
      </c>
      <c r="V1979" s="8">
        <f t="shared" si="309"/>
        <v>20.950000000000003</v>
      </c>
    </row>
    <row r="1980" spans="1:22" ht="13.5" x14ac:dyDescent="0.25">
      <c r="A1980" s="3">
        <f>RSI!A1980</f>
        <v>45188</v>
      </c>
      <c r="B1980" s="2">
        <f>RSI!B1980</f>
        <v>30</v>
      </c>
      <c r="C1980" s="2">
        <f>RSI!I1980</f>
        <v>0.60421404869595108</v>
      </c>
      <c r="D1980" s="2">
        <f>MACD!E1980</f>
        <v>1.0576152619097563</v>
      </c>
      <c r="E1980" s="2">
        <f>MACD!F1980</f>
        <v>1.0653256094824322</v>
      </c>
      <c r="F1980" s="2">
        <f>'Moving Avg'!D1980</f>
        <v>30</v>
      </c>
      <c r="G1980" s="2">
        <f>'Moving Avg'!F1980</f>
        <v>31.290500000000002</v>
      </c>
      <c r="H1980" s="2">
        <f>'Moving Avg'!G1980</f>
        <v>33.064200000000007</v>
      </c>
      <c r="I1980" s="2">
        <f>'Moving Avg'!H1980</f>
        <v>34.552300000000074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  <c r="M1980" s="8">
        <f t="shared" si="300"/>
        <v>50</v>
      </c>
      <c r="N1980" s="8">
        <f t="shared" si="301"/>
        <v>45</v>
      </c>
      <c r="O1980" s="8">
        <f t="shared" si="302"/>
        <v>0</v>
      </c>
      <c r="P1980" s="8">
        <f t="shared" si="303"/>
        <v>33</v>
      </c>
      <c r="Q1980" s="9">
        <f t="shared" si="304"/>
        <v>38.200000000000003</v>
      </c>
      <c r="R1980" s="9">
        <f t="shared" si="305"/>
        <v>27.25</v>
      </c>
      <c r="S1980" s="9">
        <f t="shared" si="306"/>
        <v>29.1</v>
      </c>
      <c r="T1980" s="9">
        <f t="shared" si="307"/>
        <v>32</v>
      </c>
      <c r="U1980" s="8">
        <f t="shared" si="308"/>
        <v>31.516666666666669</v>
      </c>
      <c r="V1980" s="8">
        <f t="shared" si="309"/>
        <v>31.637500000000003</v>
      </c>
    </row>
    <row r="1981" spans="1:22" ht="13.5" x14ac:dyDescent="0.25">
      <c r="A1981" s="3">
        <f>RSI!A1981</f>
        <v>45189</v>
      </c>
      <c r="B1981" s="2">
        <f>RSI!B1981</f>
        <v>30</v>
      </c>
      <c r="C1981" s="2">
        <f>RSI!I1981</f>
        <v>0.60421404869595108</v>
      </c>
      <c r="D1981" s="2">
        <f>MACD!E1981</f>
        <v>0.77757505632982316</v>
      </c>
      <c r="E1981" s="2">
        <f>MACD!F1981</f>
        <v>1.0077754988519103</v>
      </c>
      <c r="F1981" s="2">
        <f>'Moving Avg'!D1981</f>
        <v>30</v>
      </c>
      <c r="G1981" s="2">
        <f>'Moving Avg'!F1981</f>
        <v>31.104500000000002</v>
      </c>
      <c r="H1981" s="2">
        <f>'Moving Avg'!G1981</f>
        <v>32.958200000000005</v>
      </c>
      <c r="I1981" s="2">
        <f>'Moving Avg'!H1981</f>
        <v>34.527300000000075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  <c r="M1981" s="8">
        <f t="shared" si="300"/>
        <v>50</v>
      </c>
      <c r="N1981" s="8">
        <f t="shared" si="301"/>
        <v>100</v>
      </c>
      <c r="O1981" s="8">
        <f t="shared" si="302"/>
        <v>0</v>
      </c>
      <c r="P1981" s="8">
        <f t="shared" si="303"/>
        <v>33</v>
      </c>
      <c r="Q1981" s="9">
        <f t="shared" si="304"/>
        <v>57.45</v>
      </c>
      <c r="R1981" s="9">
        <f t="shared" si="305"/>
        <v>38.25</v>
      </c>
      <c r="S1981" s="9">
        <f t="shared" si="306"/>
        <v>37.35</v>
      </c>
      <c r="T1981" s="9">
        <f t="shared" si="307"/>
        <v>45.75</v>
      </c>
      <c r="U1981" s="8">
        <f t="shared" si="308"/>
        <v>44.35</v>
      </c>
      <c r="V1981" s="8">
        <f t="shared" si="309"/>
        <v>44.7</v>
      </c>
    </row>
    <row r="1982" spans="1:22" ht="13.5" x14ac:dyDescent="0.25">
      <c r="A1982" s="3">
        <f>RSI!A1982</f>
        <v>45190</v>
      </c>
      <c r="B1982" s="2">
        <f>RSI!B1982</f>
        <v>30</v>
      </c>
      <c r="C1982" s="2">
        <f>RSI!I1982</f>
        <v>0.60421404869595108</v>
      </c>
      <c r="D1982" s="2">
        <f>MACD!E1982</f>
        <v>0.54930908265517786</v>
      </c>
      <c r="E1982" s="2">
        <f>MACD!F1982</f>
        <v>0.91608221561256387</v>
      </c>
      <c r="F1982" s="2">
        <f>'Moving Avg'!D1982</f>
        <v>30</v>
      </c>
      <c r="G1982" s="2">
        <f>'Moving Avg'!F1982</f>
        <v>30.918500000000005</v>
      </c>
      <c r="H1982" s="2">
        <f>'Moving Avg'!G1982</f>
        <v>32.852200000000003</v>
      </c>
      <c r="I1982" s="2">
        <f>'Moving Avg'!H1982</f>
        <v>34.502300000000076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  <c r="M1982" s="8">
        <f t="shared" si="300"/>
        <v>50</v>
      </c>
      <c r="N1982" s="8">
        <f t="shared" si="301"/>
        <v>100</v>
      </c>
      <c r="O1982" s="8">
        <f t="shared" si="302"/>
        <v>0</v>
      </c>
      <c r="P1982" s="8">
        <f t="shared" si="303"/>
        <v>33</v>
      </c>
      <c r="Q1982" s="9">
        <f t="shared" si="304"/>
        <v>57.45</v>
      </c>
      <c r="R1982" s="9">
        <f t="shared" si="305"/>
        <v>38.25</v>
      </c>
      <c r="S1982" s="9">
        <f t="shared" si="306"/>
        <v>37.35</v>
      </c>
      <c r="T1982" s="9">
        <f t="shared" si="307"/>
        <v>45.75</v>
      </c>
      <c r="U1982" s="8">
        <f t="shared" si="308"/>
        <v>44.35</v>
      </c>
      <c r="V1982" s="8">
        <f t="shared" si="309"/>
        <v>44.7</v>
      </c>
    </row>
    <row r="1983" spans="1:22" ht="13.5" x14ac:dyDescent="0.25">
      <c r="A1983" s="3">
        <f>RSI!A1983</f>
        <v>45191</v>
      </c>
      <c r="B1983" s="2">
        <f>RSI!B1983</f>
        <v>30</v>
      </c>
      <c r="C1983" s="2">
        <f>RSI!I1983</f>
        <v>0.60421404869595108</v>
      </c>
      <c r="D1983" s="2">
        <f>MACD!E1983</f>
        <v>0.36420828752370227</v>
      </c>
      <c r="E1983" s="2">
        <f>MACD!F1983</f>
        <v>0.80570742999479161</v>
      </c>
      <c r="F1983" s="2">
        <f>'Moving Avg'!D1983</f>
        <v>30</v>
      </c>
      <c r="G1983" s="2">
        <f>'Moving Avg'!F1983</f>
        <v>30.732499999999998</v>
      </c>
      <c r="H1983" s="2">
        <f>'Moving Avg'!G1983</f>
        <v>32.746200000000009</v>
      </c>
      <c r="I1983" s="2">
        <f>'Moving Avg'!H1983</f>
        <v>34.474850000000075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  <c r="M1983" s="8">
        <f t="shared" si="300"/>
        <v>50</v>
      </c>
      <c r="N1983" s="8">
        <f t="shared" si="301"/>
        <v>100</v>
      </c>
      <c r="O1983" s="8">
        <f t="shared" si="302"/>
        <v>0</v>
      </c>
      <c r="P1983" s="8">
        <f t="shared" si="303"/>
        <v>33</v>
      </c>
      <c r="Q1983" s="9">
        <f t="shared" si="304"/>
        <v>57.45</v>
      </c>
      <c r="R1983" s="9">
        <f t="shared" si="305"/>
        <v>38.25</v>
      </c>
      <c r="S1983" s="9">
        <f t="shared" si="306"/>
        <v>37.35</v>
      </c>
      <c r="T1983" s="9">
        <f t="shared" si="307"/>
        <v>45.75</v>
      </c>
      <c r="U1983" s="8">
        <f t="shared" si="308"/>
        <v>44.35</v>
      </c>
      <c r="V1983" s="8">
        <f t="shared" si="309"/>
        <v>44.7</v>
      </c>
    </row>
    <row r="1984" spans="1:22" ht="13.5" x14ac:dyDescent="0.25">
      <c r="A1984" s="3">
        <f>RSI!A1984</f>
        <v>45194</v>
      </c>
      <c r="B1984" s="2">
        <f>RSI!B1984</f>
        <v>30</v>
      </c>
      <c r="C1984" s="2">
        <f>RSI!I1984</f>
        <v>0.60421404869595108</v>
      </c>
      <c r="D1984" s="2">
        <f>MACD!E1984</f>
        <v>0.21503577524093842</v>
      </c>
      <c r="E1984" s="2">
        <f>MACD!F1984</f>
        <v>0.68757309904402097</v>
      </c>
      <c r="F1984" s="2">
        <f>'Moving Avg'!D1984</f>
        <v>30</v>
      </c>
      <c r="G1984" s="2">
        <f>'Moving Avg'!F1984</f>
        <v>30.6175</v>
      </c>
      <c r="H1984" s="2">
        <f>'Moving Avg'!G1984</f>
        <v>32.640200000000007</v>
      </c>
      <c r="I1984" s="2">
        <f>'Moving Avg'!H1984</f>
        <v>34.455350000000074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50</v>
      </c>
      <c r="N1984" s="8">
        <f t="shared" si="301"/>
        <v>100</v>
      </c>
      <c r="O1984" s="8">
        <f t="shared" si="302"/>
        <v>0</v>
      </c>
      <c r="P1984" s="8">
        <f t="shared" si="303"/>
        <v>33</v>
      </c>
      <c r="Q1984" s="9">
        <f t="shared" si="304"/>
        <v>57.45</v>
      </c>
      <c r="R1984" s="9">
        <f t="shared" si="305"/>
        <v>38.25</v>
      </c>
      <c r="S1984" s="9">
        <f t="shared" si="306"/>
        <v>37.35</v>
      </c>
      <c r="T1984" s="9">
        <f t="shared" si="307"/>
        <v>45.75</v>
      </c>
      <c r="U1984" s="8">
        <f t="shared" si="308"/>
        <v>44.35</v>
      </c>
      <c r="V1984" s="8">
        <f t="shared" si="309"/>
        <v>44.7</v>
      </c>
    </row>
    <row r="1985" spans="1:22" ht="13.5" x14ac:dyDescent="0.25">
      <c r="A1985" s="3">
        <f>RSI!A1985</f>
        <v>45195</v>
      </c>
      <c r="B1985" s="2">
        <f>RSI!B1985</f>
        <v>30</v>
      </c>
      <c r="C1985" s="2">
        <f>RSI!I1985</f>
        <v>0.60421404869595108</v>
      </c>
      <c r="D1985" s="2">
        <f>MACD!E1985</f>
        <v>9.5712174161953101E-2</v>
      </c>
      <c r="E1985" s="2">
        <f>MACD!F1985</f>
        <v>0.56920091406760742</v>
      </c>
      <c r="F1985" s="2">
        <f>'Moving Avg'!D1985</f>
        <v>30</v>
      </c>
      <c r="G1985" s="2">
        <f>'Moving Avg'!F1985</f>
        <v>30.502499999999998</v>
      </c>
      <c r="H1985" s="2">
        <f>'Moving Avg'!G1985</f>
        <v>32.534200000000006</v>
      </c>
      <c r="I1985" s="2">
        <f>'Moving Avg'!H1985</f>
        <v>34.437850000000068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50</v>
      </c>
      <c r="N1985" s="8">
        <f t="shared" si="301"/>
        <v>100</v>
      </c>
      <c r="O1985" s="8">
        <f t="shared" si="302"/>
        <v>0</v>
      </c>
      <c r="P1985" s="8">
        <f t="shared" si="303"/>
        <v>33</v>
      </c>
      <c r="Q1985" s="9">
        <f t="shared" si="304"/>
        <v>57.45</v>
      </c>
      <c r="R1985" s="9">
        <f t="shared" si="305"/>
        <v>38.25</v>
      </c>
      <c r="S1985" s="9">
        <f t="shared" si="306"/>
        <v>37.35</v>
      </c>
      <c r="T1985" s="9">
        <f t="shared" si="307"/>
        <v>45.75</v>
      </c>
      <c r="U1985" s="8">
        <f t="shared" si="308"/>
        <v>44.35</v>
      </c>
      <c r="V1985" s="8">
        <f t="shared" si="309"/>
        <v>44.7</v>
      </c>
    </row>
    <row r="1986" spans="1:22" ht="13.5" x14ac:dyDescent="0.25">
      <c r="A1986" s="3">
        <f>RSI!A1986</f>
        <v>45197</v>
      </c>
      <c r="B1986" s="2">
        <f>RSI!B1986</f>
        <v>30</v>
      </c>
      <c r="C1986" s="2">
        <f>RSI!I1986</f>
        <v>0.60421404869595108</v>
      </c>
      <c r="D1986" s="2">
        <f>MACD!E1986</f>
        <v>1.1342852919540292E-3</v>
      </c>
      <c r="E1986" s="2">
        <f>MACD!F1986</f>
        <v>0.45558758831247675</v>
      </c>
      <c r="F1986" s="2">
        <f>'Moving Avg'!D1986</f>
        <v>30</v>
      </c>
      <c r="G1986" s="2">
        <f>'Moving Avg'!F1986</f>
        <v>30.387499999999999</v>
      </c>
      <c r="H1986" s="2">
        <f>'Moving Avg'!G1986</f>
        <v>32.428200000000004</v>
      </c>
      <c r="I1986" s="2">
        <f>'Moving Avg'!H1986</f>
        <v>34.41285000000007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50</v>
      </c>
      <c r="N1986" s="8">
        <f t="shared" ref="N1986:N2049" si="311">IF(E1986-D1986&gt;0.02, 100, IF(E1986-D1986&lt;0,0,45))</f>
        <v>100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57.45</v>
      </c>
      <c r="R1986" s="9">
        <f t="shared" si="305"/>
        <v>38.25</v>
      </c>
      <c r="S1986" s="9">
        <f t="shared" si="306"/>
        <v>37.35</v>
      </c>
      <c r="T1986" s="9">
        <f t="shared" si="307"/>
        <v>45.75</v>
      </c>
      <c r="U1986" s="8">
        <f t="shared" si="308"/>
        <v>44.35</v>
      </c>
      <c r="V1986" s="8">
        <f t="shared" si="309"/>
        <v>44.7</v>
      </c>
    </row>
    <row r="1987" spans="1:22" ht="13.5" x14ac:dyDescent="0.25">
      <c r="A1987" s="3">
        <f>RSI!A1987</f>
        <v>45198</v>
      </c>
      <c r="B1987" s="2">
        <f>RSI!B1987</f>
        <v>30</v>
      </c>
      <c r="C1987" s="2">
        <f>RSI!I1987</f>
        <v>0.60421404869595108</v>
      </c>
      <c r="D1987" s="2">
        <f>MACD!E1987</f>
        <v>-7.2978126618064465E-2</v>
      </c>
      <c r="E1987" s="2">
        <f>MACD!F1987</f>
        <v>0.34987444532636852</v>
      </c>
      <c r="F1987" s="2">
        <f>'Moving Avg'!D1987</f>
        <v>30</v>
      </c>
      <c r="G1987" s="2">
        <f>'Moving Avg'!F1987</f>
        <v>30.272500000000001</v>
      </c>
      <c r="H1987" s="2">
        <f>'Moving Avg'!G1987</f>
        <v>32.322200000000002</v>
      </c>
      <c r="I1987" s="2">
        <f>'Moving Avg'!H1987</f>
        <v>34.385400000000075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  <c r="M1987" s="8">
        <f t="shared" si="310"/>
        <v>50</v>
      </c>
      <c r="N1987" s="8">
        <f t="shared" si="311"/>
        <v>100</v>
      </c>
      <c r="O1987" s="8">
        <f t="shared" si="312"/>
        <v>0</v>
      </c>
      <c r="P1987" s="8">
        <f t="shared" si="313"/>
        <v>33</v>
      </c>
      <c r="Q1987" s="9">
        <f t="shared" ref="Q1987:Q2050" si="314">0.35*M1987+N1987*0.35+O1987*0.15+P1987*0.15</f>
        <v>57.45</v>
      </c>
      <c r="R1987" s="9">
        <f t="shared" ref="R1987:R2050" si="315">M1987*0.2+N1987*0.2+O1987*0.35+P1987*0.25</f>
        <v>38.25</v>
      </c>
      <c r="S1987" s="9">
        <f t="shared" ref="S1987:S2050" si="316">M1987*0.15+N1987*0.15+O1987*0.25+P1987*0.45</f>
        <v>37.35</v>
      </c>
      <c r="T1987" s="9">
        <f t="shared" ref="T1987:T2050" si="317">0.25*SUM(M1987:P1987)</f>
        <v>45.75</v>
      </c>
      <c r="U1987" s="8">
        <f t="shared" ref="U1987:U2050" si="318">SUM(Q1987:S1987)/3</f>
        <v>44.35</v>
      </c>
      <c r="V1987" s="8">
        <f t="shared" ref="V1987:V2050" si="319">SUM(Q1987:T1987)/4</f>
        <v>44.7</v>
      </c>
    </row>
    <row r="1988" spans="1:22" ht="13.5" x14ac:dyDescent="0.25">
      <c r="A1988" s="3">
        <f>RSI!A1988</f>
        <v>45201</v>
      </c>
      <c r="B1988" s="2">
        <f>RSI!B1988</f>
        <v>30</v>
      </c>
      <c r="C1988" s="2">
        <f>RSI!I1988</f>
        <v>0.60421404869595108</v>
      </c>
      <c r="D1988" s="2">
        <f>MACD!E1988</f>
        <v>-0.13021174704195104</v>
      </c>
      <c r="E1988" s="2">
        <f>MACD!F1988</f>
        <v>0.25385720685270458</v>
      </c>
      <c r="F1988" s="2">
        <f>'Moving Avg'!D1988</f>
        <v>30</v>
      </c>
      <c r="G1988" s="2">
        <f>'Moving Avg'!F1988</f>
        <v>30.157499999999999</v>
      </c>
      <c r="H1988" s="2">
        <f>'Moving Avg'!G1988</f>
        <v>32.216200000000001</v>
      </c>
      <c r="I1988" s="2">
        <f>'Moving Avg'!H1988</f>
        <v>34.365900000000074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  <c r="M1988" s="8">
        <f t="shared" si="310"/>
        <v>50</v>
      </c>
      <c r="N1988" s="8">
        <f t="shared" si="311"/>
        <v>100</v>
      </c>
      <c r="O1988" s="8">
        <f t="shared" si="312"/>
        <v>0</v>
      </c>
      <c r="P1988" s="8">
        <f t="shared" si="313"/>
        <v>33</v>
      </c>
      <c r="Q1988" s="9">
        <f t="shared" si="314"/>
        <v>57.45</v>
      </c>
      <c r="R1988" s="9">
        <f t="shared" si="315"/>
        <v>38.25</v>
      </c>
      <c r="S1988" s="9">
        <f t="shared" si="316"/>
        <v>37.35</v>
      </c>
      <c r="T1988" s="9">
        <f t="shared" si="317"/>
        <v>45.75</v>
      </c>
      <c r="U1988" s="8">
        <f t="shared" si="318"/>
        <v>44.35</v>
      </c>
      <c r="V1988" s="8">
        <f t="shared" si="319"/>
        <v>44.7</v>
      </c>
    </row>
    <row r="1989" spans="1:22" ht="13.5" x14ac:dyDescent="0.25">
      <c r="A1989" s="3">
        <f>RSI!A1989</f>
        <v>45202</v>
      </c>
      <c r="B1989" s="2">
        <f>RSI!B1989</f>
        <v>30</v>
      </c>
      <c r="C1989" s="2">
        <f>RSI!I1989</f>
        <v>0.60421404869595108</v>
      </c>
      <c r="D1989" s="2">
        <f>MACD!E1989</f>
        <v>-0.17356900809152265</v>
      </c>
      <c r="E1989" s="2">
        <f>MACD!F1989</f>
        <v>0.16837196386385914</v>
      </c>
      <c r="F1989" s="2">
        <f>'Moving Avg'!D1989</f>
        <v>30</v>
      </c>
      <c r="G1989" s="2">
        <f>'Moving Avg'!F1989</f>
        <v>30.0425</v>
      </c>
      <c r="H1989" s="2">
        <f>'Moving Avg'!G1989</f>
        <v>32.110199999999999</v>
      </c>
      <c r="I1989" s="2">
        <f>'Moving Avg'!H1989</f>
        <v>34.338800000000077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  <c r="M1989" s="8">
        <f t="shared" si="310"/>
        <v>50</v>
      </c>
      <c r="N1989" s="8">
        <f t="shared" si="311"/>
        <v>100</v>
      </c>
      <c r="O1989" s="8">
        <f t="shared" si="312"/>
        <v>0</v>
      </c>
      <c r="P1989" s="8">
        <f t="shared" si="313"/>
        <v>33</v>
      </c>
      <c r="Q1989" s="9">
        <f t="shared" si="314"/>
        <v>57.45</v>
      </c>
      <c r="R1989" s="9">
        <f t="shared" si="315"/>
        <v>38.25</v>
      </c>
      <c r="S1989" s="9">
        <f t="shared" si="316"/>
        <v>37.35</v>
      </c>
      <c r="T1989" s="9">
        <f t="shared" si="317"/>
        <v>45.75</v>
      </c>
      <c r="U1989" s="8">
        <f t="shared" si="318"/>
        <v>44.35</v>
      </c>
      <c r="V1989" s="8">
        <f t="shared" si="319"/>
        <v>44.7</v>
      </c>
    </row>
    <row r="1990" spans="1:22" ht="13.5" x14ac:dyDescent="0.25">
      <c r="A1990" s="3">
        <f>RSI!A1990</f>
        <v>45203</v>
      </c>
      <c r="B1990" s="2">
        <f>RSI!B1990</f>
        <v>30</v>
      </c>
      <c r="C1990" s="2">
        <f>RSI!I1990</f>
        <v>0.60421404869595108</v>
      </c>
      <c r="D1990" s="2">
        <f>MACD!E1990</f>
        <v>-0.20556037776749747</v>
      </c>
      <c r="E1990" s="2">
        <f>MACD!F1990</f>
        <v>9.3585495537587826E-2</v>
      </c>
      <c r="F1990" s="2">
        <f>'Moving Avg'!D1990</f>
        <v>30</v>
      </c>
      <c r="G1990" s="2">
        <f>'Moving Avg'!F1990</f>
        <v>30</v>
      </c>
      <c r="H1990" s="2">
        <f>'Moving Avg'!G1990</f>
        <v>32.004199999999997</v>
      </c>
      <c r="I1990" s="2">
        <f>'Moving Avg'!H1990</f>
        <v>34.319650000000074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  <c r="M1990" s="8">
        <f t="shared" si="310"/>
        <v>50</v>
      </c>
      <c r="N1990" s="8">
        <f t="shared" si="311"/>
        <v>100</v>
      </c>
      <c r="O1990" s="8">
        <f t="shared" si="312"/>
        <v>0</v>
      </c>
      <c r="P1990" s="8">
        <f t="shared" si="313"/>
        <v>33</v>
      </c>
      <c r="Q1990" s="9">
        <f t="shared" si="314"/>
        <v>57.45</v>
      </c>
      <c r="R1990" s="9">
        <f t="shared" si="315"/>
        <v>38.25</v>
      </c>
      <c r="S1990" s="9">
        <f t="shared" si="316"/>
        <v>37.35</v>
      </c>
      <c r="T1990" s="9">
        <f t="shared" si="317"/>
        <v>45.75</v>
      </c>
      <c r="U1990" s="8">
        <f t="shared" si="318"/>
        <v>44.35</v>
      </c>
      <c r="V1990" s="8">
        <f t="shared" si="319"/>
        <v>44.7</v>
      </c>
    </row>
    <row r="1991" spans="1:22" ht="13.5" x14ac:dyDescent="0.25">
      <c r="A1991" s="3">
        <f>RSI!A1991</f>
        <v>45204</v>
      </c>
      <c r="B1991" s="2">
        <f>RSI!B1991</f>
        <v>29.9</v>
      </c>
      <c r="C1991" s="2">
        <f>RSI!I1991</f>
        <v>0.5321065554960569</v>
      </c>
      <c r="D1991" s="2">
        <f>MACD!E1991</f>
        <v>-0.22087486537382972</v>
      </c>
      <c r="E1991" s="2">
        <f>MACD!F1991</f>
        <v>3.0693423355304311E-2</v>
      </c>
      <c r="F1991" s="2">
        <f>'Moving Avg'!D1991</f>
        <v>29.98</v>
      </c>
      <c r="G1991" s="2">
        <f>'Moving Avg'!F1991</f>
        <v>29.994999999999997</v>
      </c>
      <c r="H1991" s="2">
        <f>'Moving Avg'!G1991</f>
        <v>31.927800000000005</v>
      </c>
      <c r="I1991" s="2">
        <f>'Moving Avg'!H1991</f>
        <v>34.300000000000075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  <c r="M1991" s="8">
        <f t="shared" si="310"/>
        <v>50</v>
      </c>
      <c r="N1991" s="8">
        <f t="shared" si="311"/>
        <v>100</v>
      </c>
      <c r="O1991" s="8">
        <f t="shared" si="312"/>
        <v>0</v>
      </c>
      <c r="P1991" s="8">
        <f t="shared" si="313"/>
        <v>16.5</v>
      </c>
      <c r="Q1991" s="9">
        <f t="shared" si="314"/>
        <v>54.975000000000001</v>
      </c>
      <c r="R1991" s="9">
        <f t="shared" si="315"/>
        <v>34.125</v>
      </c>
      <c r="S1991" s="9">
        <f t="shared" si="316"/>
        <v>29.925000000000001</v>
      </c>
      <c r="T1991" s="9">
        <f t="shared" si="317"/>
        <v>41.625</v>
      </c>
      <c r="U1991" s="8">
        <f t="shared" si="318"/>
        <v>39.674999999999997</v>
      </c>
      <c r="V1991" s="8">
        <f t="shared" si="319"/>
        <v>40.162499999999994</v>
      </c>
    </row>
    <row r="1992" spans="1:22" ht="13.5" x14ac:dyDescent="0.25">
      <c r="A1992" s="3">
        <f>RSI!A1992</f>
        <v>45205</v>
      </c>
      <c r="B1992" s="2">
        <f>RSI!B1992</f>
        <v>30</v>
      </c>
      <c r="C1992" s="2">
        <f>RSI!I1992</f>
        <v>11.859957313210671</v>
      </c>
      <c r="D1992" s="2">
        <f>MACD!E1992</f>
        <v>-0.23662410933464173</v>
      </c>
      <c r="E1992" s="2">
        <f>MACD!F1992</f>
        <v>-2.2770083182684902E-2</v>
      </c>
      <c r="F1992" s="2">
        <f>'Moving Avg'!D1992</f>
        <v>29.98</v>
      </c>
      <c r="G1992" s="2">
        <f>'Moving Avg'!F1992</f>
        <v>29.994999999999997</v>
      </c>
      <c r="H1992" s="2">
        <f>'Moving Avg'!G1992</f>
        <v>31.853400000000001</v>
      </c>
      <c r="I1992" s="2">
        <f>'Moving Avg'!H1992</f>
        <v>34.280850000000072</v>
      </c>
      <c r="J1992" s="6" t="str">
        <f>OBV!F1992</f>
        <v>BULLISH</v>
      </c>
      <c r="K1992" s="6" t="str">
        <f>OBV!G1992</f>
        <v>NEUTRAL</v>
      </c>
      <c r="L1992" s="6" t="str">
        <f>OBV!H1992</f>
        <v>NEUTRAL</v>
      </c>
      <c r="M1992" s="8">
        <f t="shared" si="310"/>
        <v>50</v>
      </c>
      <c r="N1992" s="8">
        <f t="shared" si="311"/>
        <v>100</v>
      </c>
      <c r="O1992" s="8">
        <f t="shared" si="312"/>
        <v>0</v>
      </c>
      <c r="P1992" s="8">
        <f t="shared" si="313"/>
        <v>49.5</v>
      </c>
      <c r="Q1992" s="9">
        <f t="shared" si="314"/>
        <v>59.924999999999997</v>
      </c>
      <c r="R1992" s="9">
        <f t="shared" si="315"/>
        <v>42.375</v>
      </c>
      <c r="S1992" s="9">
        <f t="shared" si="316"/>
        <v>44.775000000000006</v>
      </c>
      <c r="T1992" s="9">
        <f t="shared" si="317"/>
        <v>49.875</v>
      </c>
      <c r="U1992" s="8">
        <f t="shared" si="318"/>
        <v>49.024999999999999</v>
      </c>
      <c r="V1992" s="8">
        <f t="shared" si="319"/>
        <v>49.237499999999997</v>
      </c>
    </row>
    <row r="1993" spans="1:22" ht="13.5" x14ac:dyDescent="0.25">
      <c r="A1993" s="3">
        <f>RSI!A1993</f>
        <v>45208</v>
      </c>
      <c r="B1993" s="2">
        <f>RSI!B1993</f>
        <v>30</v>
      </c>
      <c r="C1993" s="2">
        <f>RSI!I1993</f>
        <v>11.859957313210671</v>
      </c>
      <c r="D1993" s="2">
        <f>MACD!E1993</f>
        <v>-0.24626668953944275</v>
      </c>
      <c r="E1993" s="2">
        <f>MACD!F1993</f>
        <v>-6.7469404454036472E-2</v>
      </c>
      <c r="F1993" s="2">
        <f>'Moving Avg'!D1993</f>
        <v>29.98</v>
      </c>
      <c r="G1993" s="2">
        <f>'Moving Avg'!F1993</f>
        <v>29.994999999999997</v>
      </c>
      <c r="H1993" s="2">
        <f>'Moving Avg'!G1993</f>
        <v>31.779000000000007</v>
      </c>
      <c r="I1993" s="2">
        <f>'Moving Avg'!H1993</f>
        <v>34.254100000000072</v>
      </c>
      <c r="J1993" s="6" t="str">
        <f>OBV!F1993</f>
        <v>BULLISH</v>
      </c>
      <c r="K1993" s="6" t="str">
        <f>OBV!G1993</f>
        <v>NEUTRAL</v>
      </c>
      <c r="L1993" s="6" t="str">
        <f>OBV!H1993</f>
        <v>NEUTRAL</v>
      </c>
      <c r="M1993" s="8">
        <f t="shared" si="310"/>
        <v>50</v>
      </c>
      <c r="N1993" s="8">
        <f t="shared" si="311"/>
        <v>100</v>
      </c>
      <c r="O1993" s="8">
        <f t="shared" si="312"/>
        <v>0</v>
      </c>
      <c r="P1993" s="8">
        <f t="shared" si="313"/>
        <v>49.5</v>
      </c>
      <c r="Q1993" s="9">
        <f t="shared" si="314"/>
        <v>59.924999999999997</v>
      </c>
      <c r="R1993" s="9">
        <f t="shared" si="315"/>
        <v>42.375</v>
      </c>
      <c r="S1993" s="9">
        <f t="shared" si="316"/>
        <v>44.775000000000006</v>
      </c>
      <c r="T1993" s="9">
        <f t="shared" si="317"/>
        <v>49.875</v>
      </c>
      <c r="U1993" s="8">
        <f t="shared" si="318"/>
        <v>49.024999999999999</v>
      </c>
      <c r="V1993" s="8">
        <f t="shared" si="319"/>
        <v>49.237499999999997</v>
      </c>
    </row>
    <row r="1994" spans="1:22" ht="13.5" x14ac:dyDescent="0.25">
      <c r="A1994" s="3">
        <f>RSI!A1994</f>
        <v>45209</v>
      </c>
      <c r="B1994" s="2">
        <f>RSI!B1994</f>
        <v>30</v>
      </c>
      <c r="C1994" s="2">
        <f>RSI!I1994</f>
        <v>11.859957313210671</v>
      </c>
      <c r="D1994" s="2">
        <f>MACD!E1994</f>
        <v>-0.25101495961967757</v>
      </c>
      <c r="E1994" s="2">
        <f>MACD!F1994</f>
        <v>-0.1041785154871647</v>
      </c>
      <c r="F1994" s="2">
        <f>'Moving Avg'!D1994</f>
        <v>29.98</v>
      </c>
      <c r="G1994" s="2">
        <f>'Moving Avg'!F1994</f>
        <v>29.994999999999997</v>
      </c>
      <c r="H1994" s="2">
        <f>'Moving Avg'!G1994</f>
        <v>31.704599999999999</v>
      </c>
      <c r="I1994" s="2">
        <f>'Moving Avg'!H1994</f>
        <v>34.235300000000073</v>
      </c>
      <c r="J1994" s="6" t="str">
        <f>OBV!F1994</f>
        <v>BULLISH</v>
      </c>
      <c r="K1994" s="6" t="str">
        <f>OBV!G1994</f>
        <v>NEUTRAL</v>
      </c>
      <c r="L1994" s="6" t="str">
        <f>OBV!H1994</f>
        <v>NEUTRAL</v>
      </c>
      <c r="M1994" s="8">
        <f t="shared" si="310"/>
        <v>50</v>
      </c>
      <c r="N1994" s="8">
        <f t="shared" si="311"/>
        <v>100</v>
      </c>
      <c r="O1994" s="8">
        <f t="shared" si="312"/>
        <v>0</v>
      </c>
      <c r="P1994" s="8">
        <f t="shared" si="313"/>
        <v>49.5</v>
      </c>
      <c r="Q1994" s="9">
        <f t="shared" si="314"/>
        <v>59.924999999999997</v>
      </c>
      <c r="R1994" s="9">
        <f t="shared" si="315"/>
        <v>42.375</v>
      </c>
      <c r="S1994" s="9">
        <f t="shared" si="316"/>
        <v>44.775000000000006</v>
      </c>
      <c r="T1994" s="9">
        <f t="shared" si="317"/>
        <v>49.875</v>
      </c>
      <c r="U1994" s="8">
        <f t="shared" si="318"/>
        <v>49.024999999999999</v>
      </c>
      <c r="V1994" s="8">
        <f t="shared" si="319"/>
        <v>49.237499999999997</v>
      </c>
    </row>
    <row r="1995" spans="1:22" ht="13.5" x14ac:dyDescent="0.25">
      <c r="A1995" s="3">
        <f>RSI!A1995</f>
        <v>45210</v>
      </c>
      <c r="B1995" s="2">
        <f>RSI!B1995</f>
        <v>30</v>
      </c>
      <c r="C1995" s="2">
        <f>RSI!I1995</f>
        <v>11.859957313210671</v>
      </c>
      <c r="D1995" s="2">
        <f>MACD!E1995</f>
        <v>-0.25187454490054861</v>
      </c>
      <c r="E1995" s="2">
        <f>MACD!F1995</f>
        <v>-0.1337177213698415</v>
      </c>
      <c r="F1995" s="2">
        <f>'Moving Avg'!D1995</f>
        <v>29.98</v>
      </c>
      <c r="G1995" s="2">
        <f>'Moving Avg'!F1995</f>
        <v>29.994999999999997</v>
      </c>
      <c r="H1995" s="2">
        <f>'Moving Avg'!G1995</f>
        <v>31.630200000000006</v>
      </c>
      <c r="I1995" s="2">
        <f>'Moving Avg'!H1995</f>
        <v>34.208950000000073</v>
      </c>
      <c r="J1995" s="6" t="str">
        <f>OBV!F1995</f>
        <v>BULLISH</v>
      </c>
      <c r="K1995" s="6" t="str">
        <f>OBV!G1995</f>
        <v>NEUTRAL</v>
      </c>
      <c r="L1995" s="6" t="str">
        <f>OBV!H1995</f>
        <v>NEUTRAL</v>
      </c>
      <c r="M1995" s="8">
        <f t="shared" si="310"/>
        <v>50</v>
      </c>
      <c r="N1995" s="8">
        <f t="shared" si="311"/>
        <v>100</v>
      </c>
      <c r="O1995" s="8">
        <f t="shared" si="312"/>
        <v>0</v>
      </c>
      <c r="P1995" s="8">
        <f t="shared" si="313"/>
        <v>49.5</v>
      </c>
      <c r="Q1995" s="9">
        <f t="shared" si="314"/>
        <v>59.924999999999997</v>
      </c>
      <c r="R1995" s="9">
        <f t="shared" si="315"/>
        <v>42.375</v>
      </c>
      <c r="S1995" s="9">
        <f t="shared" si="316"/>
        <v>44.775000000000006</v>
      </c>
      <c r="T1995" s="9">
        <f t="shared" si="317"/>
        <v>49.875</v>
      </c>
      <c r="U1995" s="8">
        <f t="shared" si="318"/>
        <v>49.024999999999999</v>
      </c>
      <c r="V1995" s="8">
        <f t="shared" si="319"/>
        <v>49.237499999999997</v>
      </c>
    </row>
    <row r="1996" spans="1:22" ht="13.5" x14ac:dyDescent="0.25">
      <c r="A1996" s="3">
        <f>RSI!A1996</f>
        <v>45211</v>
      </c>
      <c r="B1996" s="2">
        <f>RSI!B1996</f>
        <v>29.9</v>
      </c>
      <c r="C1996" s="2">
        <f>RSI!I1996</f>
        <v>10.284563311063692</v>
      </c>
      <c r="D1996" s="2">
        <f>MACD!E1996</f>
        <v>-0.2422702365604863</v>
      </c>
      <c r="E1996" s="2">
        <f>MACD!F1996</f>
        <v>-0.15542822440797047</v>
      </c>
      <c r="F1996" s="2">
        <f>'Moving Avg'!D1996</f>
        <v>29.98</v>
      </c>
      <c r="G1996" s="2">
        <f>'Moving Avg'!F1996</f>
        <v>29.99</v>
      </c>
      <c r="H1996" s="2">
        <f>'Moving Avg'!G1996</f>
        <v>31.553800000000003</v>
      </c>
      <c r="I1996" s="2">
        <f>'Moving Avg'!H1996</f>
        <v>34.181450000000069</v>
      </c>
      <c r="J1996" s="6" t="str">
        <f>OBV!F1996</f>
        <v>BULLISH</v>
      </c>
      <c r="K1996" s="6" t="str">
        <f>OBV!G1996</f>
        <v>NEUTRAL</v>
      </c>
      <c r="L1996" s="6" t="str">
        <f>OBV!H1996</f>
        <v>NEUTRAL</v>
      </c>
      <c r="M1996" s="8">
        <f t="shared" si="310"/>
        <v>50</v>
      </c>
      <c r="N1996" s="8">
        <f t="shared" si="311"/>
        <v>100</v>
      </c>
      <c r="O1996" s="8">
        <f t="shared" si="312"/>
        <v>0</v>
      </c>
      <c r="P1996" s="8">
        <f t="shared" si="313"/>
        <v>49.5</v>
      </c>
      <c r="Q1996" s="9">
        <f t="shared" si="314"/>
        <v>59.924999999999997</v>
      </c>
      <c r="R1996" s="9">
        <f t="shared" si="315"/>
        <v>42.375</v>
      </c>
      <c r="S1996" s="9">
        <f t="shared" si="316"/>
        <v>44.775000000000006</v>
      </c>
      <c r="T1996" s="9">
        <f t="shared" si="317"/>
        <v>49.875</v>
      </c>
      <c r="U1996" s="8">
        <f t="shared" si="318"/>
        <v>49.024999999999999</v>
      </c>
      <c r="V1996" s="8">
        <f t="shared" si="319"/>
        <v>49.237499999999997</v>
      </c>
    </row>
    <row r="1997" spans="1:22" ht="13.5" x14ac:dyDescent="0.25">
      <c r="A1997" s="3">
        <f>RSI!A1997</f>
        <v>45212</v>
      </c>
      <c r="B1997" s="2">
        <f>RSI!B1997</f>
        <v>29.9</v>
      </c>
      <c r="C1997" s="2">
        <f>RSI!I1997</f>
        <v>10.284563311063721</v>
      </c>
      <c r="D1997" s="2">
        <f>MACD!E1997</f>
        <v>-0.23084497804265425</v>
      </c>
      <c r="E1997" s="2">
        <f>MACD!F1997</f>
        <v>-0.17051157513490722</v>
      </c>
      <c r="F1997" s="2">
        <f>'Moving Avg'!D1997</f>
        <v>29.96</v>
      </c>
      <c r="G1997" s="2">
        <f>'Moving Avg'!F1997</f>
        <v>29.984999999999996</v>
      </c>
      <c r="H1997" s="2">
        <f>'Moving Avg'!G1997</f>
        <v>31.477400000000006</v>
      </c>
      <c r="I1997" s="2">
        <f>'Moving Avg'!H1997</f>
        <v>34.153950000000066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50</v>
      </c>
      <c r="N1997" s="8">
        <f t="shared" si="311"/>
        <v>100</v>
      </c>
      <c r="O1997" s="8">
        <f t="shared" si="312"/>
        <v>0</v>
      </c>
      <c r="P1997" s="8">
        <f t="shared" si="313"/>
        <v>16.5</v>
      </c>
      <c r="Q1997" s="9">
        <f t="shared" si="314"/>
        <v>54.975000000000001</v>
      </c>
      <c r="R1997" s="9">
        <f t="shared" si="315"/>
        <v>34.125</v>
      </c>
      <c r="S1997" s="9">
        <f t="shared" si="316"/>
        <v>29.925000000000001</v>
      </c>
      <c r="T1997" s="9">
        <f t="shared" si="317"/>
        <v>41.625</v>
      </c>
      <c r="U1997" s="8">
        <f t="shared" si="318"/>
        <v>39.674999999999997</v>
      </c>
      <c r="V1997" s="8">
        <f t="shared" si="319"/>
        <v>40.162499999999994</v>
      </c>
    </row>
    <row r="1998" spans="1:22" ht="13.5" x14ac:dyDescent="0.25">
      <c r="A1998" s="3">
        <f>RSI!A1998</f>
        <v>45215</v>
      </c>
      <c r="B1998" s="2">
        <f>RSI!B1998</f>
        <v>29.9</v>
      </c>
      <c r="C1998" s="2">
        <f>RSI!I1998</f>
        <v>10.284563311063721</v>
      </c>
      <c r="D1998" s="2">
        <f>MACD!E1998</f>
        <v>-0.21812325153389622</v>
      </c>
      <c r="E1998" s="2">
        <f>MACD!F1998</f>
        <v>-0.18003391041470504</v>
      </c>
      <c r="F1998" s="2">
        <f>'Moving Avg'!D1998</f>
        <v>29.940000000000005</v>
      </c>
      <c r="G1998" s="2">
        <f>'Moving Avg'!F1998</f>
        <v>29.979999999999997</v>
      </c>
      <c r="H1998" s="2">
        <f>'Moving Avg'!G1998</f>
        <v>31.401000000000003</v>
      </c>
      <c r="I1998" s="2">
        <f>'Moving Avg'!H1998</f>
        <v>34.126450000000062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50</v>
      </c>
      <c r="N1998" s="8">
        <f t="shared" si="311"/>
        <v>100</v>
      </c>
      <c r="O1998" s="8">
        <f t="shared" si="312"/>
        <v>0</v>
      </c>
      <c r="P1998" s="8">
        <f t="shared" si="313"/>
        <v>16.5</v>
      </c>
      <c r="Q1998" s="9">
        <f t="shared" si="314"/>
        <v>54.975000000000001</v>
      </c>
      <c r="R1998" s="9">
        <f t="shared" si="315"/>
        <v>34.125</v>
      </c>
      <c r="S1998" s="9">
        <f t="shared" si="316"/>
        <v>29.925000000000001</v>
      </c>
      <c r="T1998" s="9">
        <f t="shared" si="317"/>
        <v>41.625</v>
      </c>
      <c r="U1998" s="8">
        <f t="shared" si="318"/>
        <v>39.674999999999997</v>
      </c>
      <c r="V1998" s="8">
        <f t="shared" si="319"/>
        <v>40.162499999999994</v>
      </c>
    </row>
    <row r="1999" spans="1:22" ht="13.5" x14ac:dyDescent="0.25">
      <c r="A1999" s="3">
        <f>RSI!A1999</f>
        <v>45216</v>
      </c>
      <c r="B1999" s="2">
        <f>RSI!B1999</f>
        <v>29.9</v>
      </c>
      <c r="C1999" s="2">
        <f>RSI!I1999</f>
        <v>10.284563311063721</v>
      </c>
      <c r="D1999" s="2">
        <f>MACD!E1999</f>
        <v>-0.20453075069046278</v>
      </c>
      <c r="E1999" s="2">
        <f>MACD!F1999</f>
        <v>-0.1849332784698566</v>
      </c>
      <c r="F1999" s="2">
        <f>'Moving Avg'!D1999</f>
        <v>29.919999999999998</v>
      </c>
      <c r="G1999" s="2">
        <f>'Moving Avg'!F1999</f>
        <v>29.974999999999994</v>
      </c>
      <c r="H1999" s="2">
        <f>'Moving Avg'!G1999</f>
        <v>31.324600000000011</v>
      </c>
      <c r="I1999" s="2">
        <f>'Moving Avg'!H1999</f>
        <v>34.105950000000064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  <c r="M1999" s="8">
        <f t="shared" si="310"/>
        <v>50</v>
      </c>
      <c r="N1999" s="8">
        <f t="shared" si="311"/>
        <v>45</v>
      </c>
      <c r="O1999" s="8">
        <f t="shared" si="312"/>
        <v>0</v>
      </c>
      <c r="P1999" s="8">
        <f t="shared" si="313"/>
        <v>16.5</v>
      </c>
      <c r="Q1999" s="9">
        <f t="shared" si="314"/>
        <v>35.725000000000001</v>
      </c>
      <c r="R1999" s="9">
        <f t="shared" si="315"/>
        <v>23.125</v>
      </c>
      <c r="S1999" s="9">
        <f t="shared" si="316"/>
        <v>21.675000000000001</v>
      </c>
      <c r="T1999" s="9">
        <f t="shared" si="317"/>
        <v>27.875</v>
      </c>
      <c r="U1999" s="8">
        <f t="shared" si="318"/>
        <v>26.841666666666669</v>
      </c>
      <c r="V1999" s="8">
        <f t="shared" si="319"/>
        <v>27.1</v>
      </c>
    </row>
    <row r="2000" spans="1:22" ht="13.5" x14ac:dyDescent="0.25">
      <c r="A2000" s="3">
        <f>RSI!A2000</f>
        <v>45217</v>
      </c>
      <c r="B2000" s="2">
        <f>RSI!B2000</f>
        <v>29</v>
      </c>
      <c r="C2000" s="2">
        <f>RSI!I2000</f>
        <v>3.9434604714670627</v>
      </c>
      <c r="D2000" s="2">
        <f>MACD!E2000</f>
        <v>-0.1237442528707895</v>
      </c>
      <c r="E2000" s="2">
        <f>MACD!F2000</f>
        <v>-0.1726954733500432</v>
      </c>
      <c r="F2000" s="2">
        <f>'Moving Avg'!D2000</f>
        <v>29.72</v>
      </c>
      <c r="G2000" s="2">
        <f>'Moving Avg'!F2000</f>
        <v>29.924999999999994</v>
      </c>
      <c r="H2000" s="2">
        <f>'Moving Avg'!G2000</f>
        <v>31.230200000000011</v>
      </c>
      <c r="I2000" s="2">
        <f>'Moving Avg'!H2000</f>
        <v>34.07330000000006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50</v>
      </c>
      <c r="N2000" s="8">
        <f t="shared" si="311"/>
        <v>0</v>
      </c>
      <c r="O2000" s="8">
        <f t="shared" si="312"/>
        <v>0</v>
      </c>
      <c r="P2000" s="8">
        <f t="shared" si="313"/>
        <v>16.5</v>
      </c>
      <c r="Q2000" s="9">
        <f t="shared" si="314"/>
        <v>19.975000000000001</v>
      </c>
      <c r="R2000" s="9">
        <f t="shared" si="315"/>
        <v>14.125</v>
      </c>
      <c r="S2000" s="9">
        <f t="shared" si="316"/>
        <v>14.925000000000001</v>
      </c>
      <c r="T2000" s="9">
        <f t="shared" si="317"/>
        <v>16.625</v>
      </c>
      <c r="U2000" s="8">
        <f t="shared" si="318"/>
        <v>16.341666666666669</v>
      </c>
      <c r="V2000" s="8">
        <f t="shared" si="319"/>
        <v>16.412500000000001</v>
      </c>
    </row>
    <row r="2001" spans="1:22" ht="13.5" x14ac:dyDescent="0.25">
      <c r="A2001" s="3">
        <f>RSI!A2001</f>
        <v>45218</v>
      </c>
      <c r="B2001" s="2">
        <f>RSI!B2001</f>
        <v>29</v>
      </c>
      <c r="C2001" s="2">
        <f>RSI!I2001</f>
        <v>3.9434604714670627</v>
      </c>
      <c r="D2001" s="2">
        <f>MACD!E2001</f>
        <v>-6.3028401269953349E-2</v>
      </c>
      <c r="E2001" s="2">
        <f>MACD!F2001</f>
        <v>-0.15076205893402525</v>
      </c>
      <c r="F2001" s="2">
        <f>'Moving Avg'!D2001</f>
        <v>29.54</v>
      </c>
      <c r="G2001" s="2">
        <f>'Moving Avg'!F2001</f>
        <v>29.874999999999993</v>
      </c>
      <c r="H2001" s="2">
        <f>'Moving Avg'!G2001</f>
        <v>31.135800000000007</v>
      </c>
      <c r="I2001" s="2">
        <f>'Moving Avg'!H2001</f>
        <v>34.043300000000066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50</v>
      </c>
      <c r="N2001" s="8">
        <f t="shared" si="311"/>
        <v>0</v>
      </c>
      <c r="O2001" s="8">
        <f t="shared" si="312"/>
        <v>0</v>
      </c>
      <c r="P2001" s="8">
        <f t="shared" si="313"/>
        <v>16.5</v>
      </c>
      <c r="Q2001" s="9">
        <f t="shared" si="314"/>
        <v>19.975000000000001</v>
      </c>
      <c r="R2001" s="9">
        <f t="shared" si="315"/>
        <v>14.125</v>
      </c>
      <c r="S2001" s="9">
        <f t="shared" si="316"/>
        <v>14.925000000000001</v>
      </c>
      <c r="T2001" s="9">
        <f t="shared" si="317"/>
        <v>16.625</v>
      </c>
      <c r="U2001" s="8">
        <f t="shared" si="318"/>
        <v>16.341666666666669</v>
      </c>
      <c r="V2001" s="8">
        <f t="shared" si="319"/>
        <v>16.412500000000001</v>
      </c>
    </row>
    <row r="2002" spans="1:22" ht="13.5" x14ac:dyDescent="0.25">
      <c r="A2002" s="3">
        <f>RSI!A2002</f>
        <v>45219</v>
      </c>
      <c r="B2002" s="2">
        <f>RSI!B2002</f>
        <v>30</v>
      </c>
      <c r="C2002" s="2">
        <f>RSI!I2002</f>
        <v>46.472346292816496</v>
      </c>
      <c r="D2002" s="2">
        <f>MACD!E2002</f>
        <v>-6.3173777921491592E-2</v>
      </c>
      <c r="E2002" s="2">
        <f>MACD!F2002</f>
        <v>-0.13324440273151852</v>
      </c>
      <c r="F2002" s="2">
        <f>'Moving Avg'!D2002</f>
        <v>29.560000000000002</v>
      </c>
      <c r="G2002" s="2">
        <f>'Moving Avg'!F2002</f>
        <v>29.874999999999993</v>
      </c>
      <c r="H2002" s="2">
        <f>'Moving Avg'!G2002</f>
        <v>31.061400000000013</v>
      </c>
      <c r="I2002" s="2">
        <f>'Moving Avg'!H2002</f>
        <v>34.01830000000006</v>
      </c>
      <c r="J2002" s="6" t="str">
        <f>OBV!F2002</f>
        <v>BEARISH</v>
      </c>
      <c r="K2002" s="6" t="str">
        <f>OBV!G2002</f>
        <v>NEUTRAL</v>
      </c>
      <c r="L2002" s="6" t="str">
        <f>OBV!H2002</f>
        <v>BEARISH DIVERGENCE</v>
      </c>
      <c r="M2002" s="8">
        <f t="shared" si="310"/>
        <v>25</v>
      </c>
      <c r="N2002" s="8">
        <f t="shared" si="311"/>
        <v>0</v>
      </c>
      <c r="O2002" s="8">
        <f t="shared" si="312"/>
        <v>0</v>
      </c>
      <c r="P2002" s="8">
        <f t="shared" si="313"/>
        <v>16.5</v>
      </c>
      <c r="Q2002" s="9">
        <f t="shared" si="314"/>
        <v>11.225</v>
      </c>
      <c r="R2002" s="9">
        <f t="shared" si="315"/>
        <v>9.125</v>
      </c>
      <c r="S2002" s="9">
        <f t="shared" si="316"/>
        <v>11.175000000000001</v>
      </c>
      <c r="T2002" s="9">
        <f t="shared" si="317"/>
        <v>10.375</v>
      </c>
      <c r="U2002" s="8">
        <f t="shared" si="318"/>
        <v>10.508333333333335</v>
      </c>
      <c r="V2002" s="8">
        <f t="shared" si="319"/>
        <v>10.475000000000001</v>
      </c>
    </row>
    <row r="2003" spans="1:22" ht="13.5" x14ac:dyDescent="0.25">
      <c r="A2003" s="3">
        <f>RSI!A2003</f>
        <v>45222</v>
      </c>
      <c r="B2003" s="2">
        <f>RSI!B2003</f>
        <v>30</v>
      </c>
      <c r="C2003" s="2">
        <f>RSI!I2003</f>
        <v>46.472346292816496</v>
      </c>
      <c r="D2003" s="2">
        <f>MACD!E2003</f>
        <v>-6.2567747914332728E-2</v>
      </c>
      <c r="E2003" s="2">
        <f>MACD!F2003</f>
        <v>-0.11910907176808137</v>
      </c>
      <c r="F2003" s="2">
        <f>'Moving Avg'!D2003</f>
        <v>29.580000000000002</v>
      </c>
      <c r="G2003" s="2">
        <f>'Moving Avg'!F2003</f>
        <v>29.874999999999993</v>
      </c>
      <c r="H2003" s="2">
        <f>'Moving Avg'!G2003</f>
        <v>30.987000000000013</v>
      </c>
      <c r="I2003" s="2">
        <f>'Moving Avg'!H2003</f>
        <v>33.993300000000062</v>
      </c>
      <c r="J2003" s="6" t="str">
        <f>OBV!F2003</f>
        <v>BEARISH</v>
      </c>
      <c r="K2003" s="6" t="str">
        <f>OBV!G2003</f>
        <v>NEUTRAL</v>
      </c>
      <c r="L2003" s="6" t="str">
        <f>OBV!H2003</f>
        <v>BEARISH DIVERGENCE</v>
      </c>
      <c r="M2003" s="8">
        <f t="shared" si="310"/>
        <v>25</v>
      </c>
      <c r="N2003" s="8">
        <f t="shared" si="311"/>
        <v>0</v>
      </c>
      <c r="O2003" s="8">
        <f t="shared" si="312"/>
        <v>0</v>
      </c>
      <c r="P2003" s="8">
        <f t="shared" si="313"/>
        <v>16.5</v>
      </c>
      <c r="Q2003" s="9">
        <f t="shared" si="314"/>
        <v>11.225</v>
      </c>
      <c r="R2003" s="9">
        <f t="shared" si="315"/>
        <v>9.125</v>
      </c>
      <c r="S2003" s="9">
        <f t="shared" si="316"/>
        <v>11.175000000000001</v>
      </c>
      <c r="T2003" s="9">
        <f t="shared" si="317"/>
        <v>10.375</v>
      </c>
      <c r="U2003" s="8">
        <f t="shared" si="318"/>
        <v>10.508333333333335</v>
      </c>
      <c r="V2003" s="8">
        <f t="shared" si="319"/>
        <v>10.475000000000001</v>
      </c>
    </row>
    <row r="2004" spans="1:22" ht="13.5" x14ac:dyDescent="0.25">
      <c r="A2004" s="3">
        <f>RSI!A2004</f>
        <v>45223</v>
      </c>
      <c r="B2004" s="2">
        <f>RSI!B2004</f>
        <v>30</v>
      </c>
      <c r="C2004" s="2">
        <f>RSI!I2004</f>
        <v>46.472346292816496</v>
      </c>
      <c r="D2004" s="2">
        <f>MACD!E2004</f>
        <v>-6.1379915311409405E-2</v>
      </c>
      <c r="E2004" s="2">
        <f>MACD!F2004</f>
        <v>-0.10756324047674698</v>
      </c>
      <c r="F2004" s="2">
        <f>'Moving Avg'!D2004</f>
        <v>29.6</v>
      </c>
      <c r="G2004" s="2">
        <f>'Moving Avg'!F2004</f>
        <v>29.874999999999993</v>
      </c>
      <c r="H2004" s="2">
        <f>'Moving Avg'!G2004</f>
        <v>30.912600000000012</v>
      </c>
      <c r="I2004" s="2">
        <f>'Moving Avg'!H2004</f>
        <v>33.968300000000063</v>
      </c>
      <c r="J2004" s="6" t="str">
        <f>OBV!F2004</f>
        <v>BEARISH</v>
      </c>
      <c r="K2004" s="6" t="str">
        <f>OBV!G2004</f>
        <v>NEUTRAL</v>
      </c>
      <c r="L2004" s="6" t="str">
        <f>OBV!H2004</f>
        <v>BEARISH DIVERGENCE</v>
      </c>
      <c r="M2004" s="8">
        <f t="shared" si="310"/>
        <v>25</v>
      </c>
      <c r="N2004" s="8">
        <f t="shared" si="311"/>
        <v>0</v>
      </c>
      <c r="O2004" s="8">
        <f t="shared" si="312"/>
        <v>0</v>
      </c>
      <c r="P2004" s="8">
        <f t="shared" si="313"/>
        <v>16.5</v>
      </c>
      <c r="Q2004" s="9">
        <f t="shared" si="314"/>
        <v>11.225</v>
      </c>
      <c r="R2004" s="9">
        <f t="shared" si="315"/>
        <v>9.125</v>
      </c>
      <c r="S2004" s="9">
        <f t="shared" si="316"/>
        <v>11.175000000000001</v>
      </c>
      <c r="T2004" s="9">
        <f t="shared" si="317"/>
        <v>10.375</v>
      </c>
      <c r="U2004" s="8">
        <f t="shared" si="318"/>
        <v>10.508333333333335</v>
      </c>
      <c r="V2004" s="8">
        <f t="shared" si="319"/>
        <v>10.475000000000001</v>
      </c>
    </row>
    <row r="2005" spans="1:22" ht="13.5" x14ac:dyDescent="0.25">
      <c r="A2005" s="3">
        <f>RSI!A2005</f>
        <v>45224</v>
      </c>
      <c r="B2005" s="2">
        <f>RSI!B2005</f>
        <v>29</v>
      </c>
      <c r="C2005" s="2">
        <f>RSI!I2005</f>
        <v>29.924584825570037</v>
      </c>
      <c r="D2005" s="2">
        <f>MACD!E2005</f>
        <v>1.4324283056254217E-2</v>
      </c>
      <c r="E2005" s="2">
        <f>MACD!F2005</f>
        <v>-8.3185735770146749E-2</v>
      </c>
      <c r="F2005" s="2">
        <f>'Moving Avg'!D2005</f>
        <v>29.6</v>
      </c>
      <c r="G2005" s="2">
        <f>'Moving Avg'!F2005</f>
        <v>29.824999999999996</v>
      </c>
      <c r="H2005" s="2">
        <f>'Moving Avg'!G2005</f>
        <v>30.818200000000012</v>
      </c>
      <c r="I2005" s="2">
        <f>'Moving Avg'!H2005</f>
        <v>33.938300000000062</v>
      </c>
      <c r="J2005" s="6" t="str">
        <f>OBV!F2005</f>
        <v>BEARISH</v>
      </c>
      <c r="K2005" s="6" t="str">
        <f>OBV!G2005</f>
        <v>NEUTRAL</v>
      </c>
      <c r="L2005" s="6" t="str">
        <f>OBV!H2005</f>
        <v>NEUTRAL</v>
      </c>
      <c r="M2005" s="8">
        <f t="shared" si="310"/>
        <v>50</v>
      </c>
      <c r="N2005" s="8">
        <f t="shared" si="311"/>
        <v>0</v>
      </c>
      <c r="O2005" s="8">
        <f t="shared" si="312"/>
        <v>0</v>
      </c>
      <c r="P2005" s="8">
        <f t="shared" si="313"/>
        <v>16.5</v>
      </c>
      <c r="Q2005" s="9">
        <f t="shared" si="314"/>
        <v>19.975000000000001</v>
      </c>
      <c r="R2005" s="9">
        <f t="shared" si="315"/>
        <v>14.125</v>
      </c>
      <c r="S2005" s="9">
        <f t="shared" si="316"/>
        <v>14.925000000000001</v>
      </c>
      <c r="T2005" s="9">
        <f t="shared" si="317"/>
        <v>16.625</v>
      </c>
      <c r="U2005" s="8">
        <f t="shared" si="318"/>
        <v>16.341666666666669</v>
      </c>
      <c r="V2005" s="8">
        <f t="shared" si="319"/>
        <v>16.412500000000001</v>
      </c>
    </row>
    <row r="2006" spans="1:22" ht="13.5" x14ac:dyDescent="0.25">
      <c r="A2006" s="3">
        <f>RSI!A2006</f>
        <v>45225</v>
      </c>
      <c r="B2006" s="2">
        <f>RSI!B2006</f>
        <v>27.7</v>
      </c>
      <c r="C2006" s="2">
        <f>RSI!I2006</f>
        <v>19.969577796974164</v>
      </c>
      <c r="D2006" s="2">
        <f>MACD!E2006</f>
        <v>0.16578114179950987</v>
      </c>
      <c r="E2006" s="2">
        <f>MACD!F2006</f>
        <v>-3.3392360256215427E-2</v>
      </c>
      <c r="F2006" s="2">
        <f>'Moving Avg'!D2006</f>
        <v>29.339999999999996</v>
      </c>
      <c r="G2006" s="2">
        <f>'Moving Avg'!F2006</f>
        <v>29.709999999999997</v>
      </c>
      <c r="H2006" s="2">
        <f>'Moving Avg'!G2006</f>
        <v>30.697800000000012</v>
      </c>
      <c r="I2006" s="2">
        <f>'Moving Avg'!H2006</f>
        <v>33.901800000000065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  <c r="M2006" s="8">
        <f t="shared" si="310"/>
        <v>50</v>
      </c>
      <c r="N2006" s="8">
        <f t="shared" si="311"/>
        <v>0</v>
      </c>
      <c r="O2006" s="8">
        <f t="shared" si="312"/>
        <v>0</v>
      </c>
      <c r="P2006" s="8">
        <f t="shared" si="313"/>
        <v>16.5</v>
      </c>
      <c r="Q2006" s="9">
        <f t="shared" si="314"/>
        <v>19.975000000000001</v>
      </c>
      <c r="R2006" s="9">
        <f t="shared" si="315"/>
        <v>14.125</v>
      </c>
      <c r="S2006" s="9">
        <f t="shared" si="316"/>
        <v>14.925000000000001</v>
      </c>
      <c r="T2006" s="9">
        <f t="shared" si="317"/>
        <v>16.625</v>
      </c>
      <c r="U2006" s="8">
        <f t="shared" si="318"/>
        <v>16.341666666666669</v>
      </c>
      <c r="V2006" s="8">
        <f t="shared" si="319"/>
        <v>16.412500000000001</v>
      </c>
    </row>
    <row r="2007" spans="1:22" ht="13.5" x14ac:dyDescent="0.25">
      <c r="A2007" s="3">
        <f>RSI!A2007</f>
        <v>45226</v>
      </c>
      <c r="B2007" s="2">
        <f>RSI!B2007</f>
        <v>26.46</v>
      </c>
      <c r="C2007" s="2">
        <f>RSI!I2007</f>
        <v>14.883512861983689</v>
      </c>
      <c r="D2007" s="2">
        <f>MACD!E2007</f>
        <v>0.39947775600804292</v>
      </c>
      <c r="E2007" s="2">
        <f>MACD!F2007</f>
        <v>5.3181662996636243E-2</v>
      </c>
      <c r="F2007" s="2">
        <f>'Moving Avg'!D2007</f>
        <v>28.631999999999998</v>
      </c>
      <c r="G2007" s="2">
        <f>'Moving Avg'!F2007</f>
        <v>29.533000000000005</v>
      </c>
      <c r="H2007" s="2">
        <f>'Moving Avg'!G2007</f>
        <v>30.552600000000012</v>
      </c>
      <c r="I2007" s="2">
        <f>'Moving Avg'!H2007</f>
        <v>33.864100000000064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  <c r="M2007" s="8">
        <f t="shared" si="310"/>
        <v>50</v>
      </c>
      <c r="N2007" s="8">
        <f t="shared" si="311"/>
        <v>0</v>
      </c>
      <c r="O2007" s="8">
        <f t="shared" si="312"/>
        <v>0</v>
      </c>
      <c r="P2007" s="8">
        <f t="shared" si="313"/>
        <v>16.5</v>
      </c>
      <c r="Q2007" s="9">
        <f t="shared" si="314"/>
        <v>19.975000000000001</v>
      </c>
      <c r="R2007" s="9">
        <f t="shared" si="315"/>
        <v>14.125</v>
      </c>
      <c r="S2007" s="9">
        <f t="shared" si="316"/>
        <v>14.925000000000001</v>
      </c>
      <c r="T2007" s="9">
        <f t="shared" si="317"/>
        <v>16.625</v>
      </c>
      <c r="U2007" s="8">
        <f t="shared" si="318"/>
        <v>16.341666666666669</v>
      </c>
      <c r="V2007" s="8">
        <f t="shared" si="319"/>
        <v>16.412500000000001</v>
      </c>
    </row>
    <row r="2008" spans="1:22" ht="13.5" x14ac:dyDescent="0.25">
      <c r="A2008" s="3">
        <f>RSI!A2008</f>
        <v>45229</v>
      </c>
      <c r="B2008" s="2">
        <f>RSI!B2008</f>
        <v>25.4</v>
      </c>
      <c r="C2008" s="2">
        <f>RSI!I2008</f>
        <v>12.056629992370986</v>
      </c>
      <c r="D2008" s="2">
        <f>MACD!E2008</f>
        <v>0.69574173858158872</v>
      </c>
      <c r="E2008" s="2">
        <f>MACD!F2008</f>
        <v>0.18169367811362674</v>
      </c>
      <c r="F2008" s="2">
        <f>'Moving Avg'!D2008</f>
        <v>27.712</v>
      </c>
      <c r="G2008" s="2">
        <f>'Moving Avg'!F2008</f>
        <v>29.302999999999997</v>
      </c>
      <c r="H2008" s="2">
        <f>'Moving Avg'!G2008</f>
        <v>30.386200000000013</v>
      </c>
      <c r="I2008" s="2">
        <f>'Moving Avg'!H2008</f>
        <v>33.821100000000058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0"/>
        <v>50</v>
      </c>
      <c r="N2008" s="8">
        <f t="shared" si="311"/>
        <v>0</v>
      </c>
      <c r="O2008" s="8">
        <f t="shared" si="312"/>
        <v>0</v>
      </c>
      <c r="P2008" s="8">
        <f t="shared" si="313"/>
        <v>16.5</v>
      </c>
      <c r="Q2008" s="9">
        <f t="shared" si="314"/>
        <v>19.975000000000001</v>
      </c>
      <c r="R2008" s="9">
        <f t="shared" si="315"/>
        <v>14.125</v>
      </c>
      <c r="S2008" s="9">
        <f t="shared" si="316"/>
        <v>14.925000000000001</v>
      </c>
      <c r="T2008" s="9">
        <f t="shared" si="317"/>
        <v>16.625</v>
      </c>
      <c r="U2008" s="8">
        <f t="shared" si="318"/>
        <v>16.341666666666669</v>
      </c>
      <c r="V2008" s="8">
        <f t="shared" si="319"/>
        <v>16.412500000000001</v>
      </c>
    </row>
    <row r="2009" spans="1:22" ht="13.5" x14ac:dyDescent="0.25">
      <c r="A2009" s="3">
        <f>RSI!A2009</f>
        <v>45230</v>
      </c>
      <c r="B2009" s="2">
        <f>RSI!B2009</f>
        <v>26.54</v>
      </c>
      <c r="C2009" s="2">
        <f>RSI!I2009</f>
        <v>27.914173710641776</v>
      </c>
      <c r="D2009" s="2">
        <f>MACD!E2009</f>
        <v>0.88676632050010085</v>
      </c>
      <c r="E2009" s="2">
        <f>MACD!F2009</f>
        <v>0.32270820659092159</v>
      </c>
      <c r="F2009" s="2">
        <f>'Moving Avg'!D2009</f>
        <v>27.02</v>
      </c>
      <c r="G2009" s="2">
        <f>'Moving Avg'!F2009</f>
        <v>29.129999999999995</v>
      </c>
      <c r="H2009" s="2">
        <f>'Moving Avg'!G2009</f>
        <v>30.24260000000001</v>
      </c>
      <c r="I2009" s="2">
        <f>'Moving Avg'!H2009</f>
        <v>33.783800000000063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  <c r="M2009" s="8">
        <f t="shared" si="310"/>
        <v>50</v>
      </c>
      <c r="N2009" s="8">
        <f t="shared" si="311"/>
        <v>0</v>
      </c>
      <c r="O2009" s="8">
        <f t="shared" si="312"/>
        <v>0</v>
      </c>
      <c r="P2009" s="8">
        <f t="shared" si="313"/>
        <v>16.5</v>
      </c>
      <c r="Q2009" s="9">
        <f t="shared" si="314"/>
        <v>19.975000000000001</v>
      </c>
      <c r="R2009" s="9">
        <f t="shared" si="315"/>
        <v>14.125</v>
      </c>
      <c r="S2009" s="9">
        <f t="shared" si="316"/>
        <v>14.925000000000001</v>
      </c>
      <c r="T2009" s="9">
        <f t="shared" si="317"/>
        <v>16.625</v>
      </c>
      <c r="U2009" s="8">
        <f t="shared" si="318"/>
        <v>16.341666666666669</v>
      </c>
      <c r="V2009" s="8">
        <f t="shared" si="319"/>
        <v>16.412500000000001</v>
      </c>
    </row>
    <row r="2010" spans="1:22" ht="13.5" x14ac:dyDescent="0.25">
      <c r="A2010" s="3">
        <f>RSI!A2010</f>
        <v>45231</v>
      </c>
      <c r="B2010" s="2">
        <f>RSI!B2010</f>
        <v>27.73</v>
      </c>
      <c r="C2010" s="2">
        <f>RSI!I2010</f>
        <v>40.063471849625692</v>
      </c>
      <c r="D2010" s="2">
        <f>MACD!E2010</f>
        <v>0.83800476706873894</v>
      </c>
      <c r="E2010" s="2">
        <f>MACD!F2010</f>
        <v>0.4257675186864851</v>
      </c>
      <c r="F2010" s="2">
        <f>'Moving Avg'!D2010</f>
        <v>26.765999999999998</v>
      </c>
      <c r="G2010" s="2">
        <f>'Moving Avg'!F2010</f>
        <v>29.016499999999997</v>
      </c>
      <c r="H2010" s="2">
        <f>'Moving Avg'!G2010</f>
        <v>30.122800000000012</v>
      </c>
      <c r="I2010" s="2">
        <f>'Moving Avg'!H2010</f>
        <v>33.75245000000006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  <c r="M2010" s="8">
        <f t="shared" si="310"/>
        <v>25</v>
      </c>
      <c r="N2010" s="8">
        <f t="shared" si="311"/>
        <v>0</v>
      </c>
      <c r="O2010" s="8">
        <f t="shared" si="312"/>
        <v>0</v>
      </c>
      <c r="P2010" s="8">
        <f t="shared" si="313"/>
        <v>16.5</v>
      </c>
      <c r="Q2010" s="9">
        <f t="shared" si="314"/>
        <v>11.225</v>
      </c>
      <c r="R2010" s="9">
        <f t="shared" si="315"/>
        <v>9.125</v>
      </c>
      <c r="S2010" s="9">
        <f t="shared" si="316"/>
        <v>11.175000000000001</v>
      </c>
      <c r="T2010" s="9">
        <f t="shared" si="317"/>
        <v>10.375</v>
      </c>
      <c r="U2010" s="8">
        <f t="shared" si="318"/>
        <v>10.508333333333335</v>
      </c>
      <c r="V2010" s="8">
        <f t="shared" si="319"/>
        <v>10.475000000000001</v>
      </c>
    </row>
    <row r="2011" spans="1:22" ht="13.5" x14ac:dyDescent="0.25">
      <c r="A2011" s="3">
        <f>RSI!A2011</f>
        <v>45232</v>
      </c>
      <c r="B2011" s="2">
        <f>RSI!B2011</f>
        <v>28.97</v>
      </c>
      <c r="C2011" s="2">
        <f>RSI!I2011</f>
        <v>49.596325285056359</v>
      </c>
      <c r="D2011" s="2">
        <f>MACD!E2011</f>
        <v>0.71287244153625906</v>
      </c>
      <c r="E2011" s="2">
        <f>MACD!F2011</f>
        <v>0.48318850325643992</v>
      </c>
      <c r="F2011" s="2">
        <f>'Moving Avg'!D2011</f>
        <v>27.020000000000003</v>
      </c>
      <c r="G2011" s="2">
        <f>'Moving Avg'!F2011</f>
        <v>28.97</v>
      </c>
      <c r="H2011" s="2">
        <f>'Moving Avg'!G2011</f>
        <v>30.02780000000001</v>
      </c>
      <c r="I2011" s="2">
        <f>'Moving Avg'!H2011</f>
        <v>33.727300000000056</v>
      </c>
      <c r="J2011" s="6" t="str">
        <f>OBV!F2011</f>
        <v>BEARISH</v>
      </c>
      <c r="K2011" s="6" t="str">
        <f>OBV!G2011</f>
        <v>NEUTRAL</v>
      </c>
      <c r="L2011" s="6" t="str">
        <f>OBV!H2011</f>
        <v>BEARISH DIVERGENCE</v>
      </c>
      <c r="M2011" s="8">
        <f t="shared" si="310"/>
        <v>25</v>
      </c>
      <c r="N2011" s="8">
        <f t="shared" si="311"/>
        <v>0</v>
      </c>
      <c r="O2011" s="8">
        <f t="shared" si="312"/>
        <v>0</v>
      </c>
      <c r="P2011" s="8">
        <f t="shared" si="313"/>
        <v>16.5</v>
      </c>
      <c r="Q2011" s="9">
        <f t="shared" si="314"/>
        <v>11.225</v>
      </c>
      <c r="R2011" s="9">
        <f t="shared" si="315"/>
        <v>9.125</v>
      </c>
      <c r="S2011" s="9">
        <f t="shared" si="316"/>
        <v>11.175000000000001</v>
      </c>
      <c r="T2011" s="9">
        <f t="shared" si="317"/>
        <v>10.375</v>
      </c>
      <c r="U2011" s="8">
        <f t="shared" si="318"/>
        <v>10.508333333333335</v>
      </c>
      <c r="V2011" s="8">
        <f t="shared" si="319"/>
        <v>10.475000000000001</v>
      </c>
    </row>
    <row r="2012" spans="1:22" ht="13.5" x14ac:dyDescent="0.25">
      <c r="A2012" s="3">
        <f>RSI!A2012</f>
        <v>45233</v>
      </c>
      <c r="B2012" s="2">
        <f>RSI!B2012</f>
        <v>28.97</v>
      </c>
      <c r="C2012" s="2">
        <f>RSI!I2012</f>
        <v>49.596325285056359</v>
      </c>
      <c r="D2012" s="2">
        <f>MACD!E2012</f>
        <v>0.76089842647193962</v>
      </c>
      <c r="E2012" s="2">
        <f>MACD!F2012</f>
        <v>0.53873048789953992</v>
      </c>
      <c r="F2012" s="2">
        <f>'Moving Avg'!D2012</f>
        <v>27.522000000000002</v>
      </c>
      <c r="G2012" s="2">
        <f>'Moving Avg'!F2012</f>
        <v>28.918500000000002</v>
      </c>
      <c r="H2012" s="2">
        <f>'Moving Avg'!G2012</f>
        <v>29.932800000000011</v>
      </c>
      <c r="I2012" s="2">
        <f>'Moving Avg'!H2012</f>
        <v>33.70215000000006</v>
      </c>
      <c r="J2012" s="6" t="str">
        <f>OBV!F2012</f>
        <v>BEARISH</v>
      </c>
      <c r="K2012" s="6" t="str">
        <f>OBV!G2012</f>
        <v>NEUTRAL</v>
      </c>
      <c r="L2012" s="6" t="str">
        <f>OBV!H2012</f>
        <v>BEARISH DIVERGENCE</v>
      </c>
      <c r="M2012" s="8">
        <f t="shared" si="310"/>
        <v>25</v>
      </c>
      <c r="N2012" s="8">
        <f t="shared" si="311"/>
        <v>0</v>
      </c>
      <c r="O2012" s="8">
        <f t="shared" si="312"/>
        <v>0</v>
      </c>
      <c r="P2012" s="8">
        <f t="shared" si="313"/>
        <v>16.5</v>
      </c>
      <c r="Q2012" s="9">
        <f t="shared" si="314"/>
        <v>11.225</v>
      </c>
      <c r="R2012" s="9">
        <f t="shared" si="315"/>
        <v>9.125</v>
      </c>
      <c r="S2012" s="9">
        <f t="shared" si="316"/>
        <v>11.175000000000001</v>
      </c>
      <c r="T2012" s="9">
        <f t="shared" si="317"/>
        <v>10.375</v>
      </c>
      <c r="U2012" s="8">
        <f t="shared" si="318"/>
        <v>10.508333333333335</v>
      </c>
      <c r="V2012" s="8">
        <f t="shared" si="319"/>
        <v>10.475000000000001</v>
      </c>
    </row>
    <row r="2013" spans="1:22" ht="13.5" x14ac:dyDescent="0.25">
      <c r="A2013" s="3">
        <f>RSI!A2013</f>
        <v>45236</v>
      </c>
      <c r="B2013" s="2">
        <f>RSI!B2013</f>
        <v>28.97</v>
      </c>
      <c r="C2013" s="2">
        <f>RSI!I2013</f>
        <v>49.596325285056359</v>
      </c>
      <c r="D2013" s="2">
        <f>MACD!E2013</f>
        <v>0.80159230724522601</v>
      </c>
      <c r="E2013" s="2">
        <f>MACD!F2013</f>
        <v>0.59130285176867714</v>
      </c>
      <c r="F2013" s="2">
        <f>'Moving Avg'!D2013</f>
        <v>28.236000000000001</v>
      </c>
      <c r="G2013" s="2">
        <f>'Moving Avg'!F2013</f>
        <v>28.867000000000001</v>
      </c>
      <c r="H2013" s="2">
        <f>'Moving Avg'!G2013</f>
        <v>29.837800000000005</v>
      </c>
      <c r="I2013" s="2">
        <f>'Moving Avg'!H2013</f>
        <v>33.677000000000064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  <c r="M2013" s="8">
        <f t="shared" si="310"/>
        <v>25</v>
      </c>
      <c r="N2013" s="8">
        <f t="shared" si="311"/>
        <v>0</v>
      </c>
      <c r="O2013" s="8">
        <f t="shared" si="312"/>
        <v>0</v>
      </c>
      <c r="P2013" s="8">
        <f t="shared" si="313"/>
        <v>33</v>
      </c>
      <c r="Q2013" s="9">
        <f t="shared" si="314"/>
        <v>13.7</v>
      </c>
      <c r="R2013" s="9">
        <f t="shared" si="315"/>
        <v>13.25</v>
      </c>
      <c r="S2013" s="9">
        <f t="shared" si="316"/>
        <v>18.600000000000001</v>
      </c>
      <c r="T2013" s="9">
        <f t="shared" si="317"/>
        <v>14.5</v>
      </c>
      <c r="U2013" s="8">
        <f t="shared" si="318"/>
        <v>15.183333333333332</v>
      </c>
      <c r="V2013" s="8">
        <f t="shared" si="319"/>
        <v>15.012499999999999</v>
      </c>
    </row>
    <row r="2014" spans="1:22" ht="13.5" x14ac:dyDescent="0.25">
      <c r="A2014" s="3">
        <f>RSI!A2014</f>
        <v>45237</v>
      </c>
      <c r="B2014" s="2">
        <f>RSI!B2014</f>
        <v>30</v>
      </c>
      <c r="C2014" s="2">
        <f>RSI!I2014</f>
        <v>56.735282727091111</v>
      </c>
      <c r="D2014" s="2">
        <f>MACD!E2014</f>
        <v>0.75978161774002473</v>
      </c>
      <c r="E2014" s="2">
        <f>MACD!F2014</f>
        <v>0.62499860496294668</v>
      </c>
      <c r="F2014" s="2">
        <f>'Moving Avg'!D2014</f>
        <v>28.927999999999997</v>
      </c>
      <c r="G2014" s="2">
        <f>'Moving Avg'!F2014</f>
        <v>28.867000000000001</v>
      </c>
      <c r="H2014" s="2">
        <f>'Moving Avg'!G2014</f>
        <v>29.791800000000009</v>
      </c>
      <c r="I2014" s="2">
        <f>'Moving Avg'!H2014</f>
        <v>33.65700000000006</v>
      </c>
      <c r="J2014" s="6" t="str">
        <f>OBV!F2014</f>
        <v>BULLISH</v>
      </c>
      <c r="K2014" s="6" t="str">
        <f>OBV!G2014</f>
        <v>NEUTRAL</v>
      </c>
      <c r="L2014" s="6" t="str">
        <f>OBV!H2014</f>
        <v>CONFIRMED BULLISH</v>
      </c>
      <c r="M2014" s="8">
        <f t="shared" si="310"/>
        <v>25</v>
      </c>
      <c r="N2014" s="8">
        <f t="shared" si="311"/>
        <v>0</v>
      </c>
      <c r="O2014" s="8">
        <f t="shared" si="312"/>
        <v>0</v>
      </c>
      <c r="P2014" s="8">
        <f t="shared" si="313"/>
        <v>83.5</v>
      </c>
      <c r="Q2014" s="9">
        <f t="shared" si="314"/>
        <v>21.274999999999999</v>
      </c>
      <c r="R2014" s="9">
        <f t="shared" si="315"/>
        <v>25.875</v>
      </c>
      <c r="S2014" s="9">
        <f t="shared" si="316"/>
        <v>41.325000000000003</v>
      </c>
      <c r="T2014" s="9">
        <f t="shared" si="317"/>
        <v>27.125</v>
      </c>
      <c r="U2014" s="8">
        <f t="shared" si="318"/>
        <v>29.491666666666664</v>
      </c>
      <c r="V2014" s="8">
        <f t="shared" si="319"/>
        <v>28.9</v>
      </c>
    </row>
    <row r="2015" spans="1:22" ht="13.5" x14ac:dyDescent="0.25">
      <c r="A2015" s="3">
        <f>RSI!A2015</f>
        <v>45238</v>
      </c>
      <c r="B2015" s="2">
        <f>RSI!B2015</f>
        <v>30</v>
      </c>
      <c r="C2015" s="2">
        <f>RSI!I2015</f>
        <v>56.735282727091118</v>
      </c>
      <c r="D2015" s="2">
        <f>MACD!E2015</f>
        <v>0.56451932120187465</v>
      </c>
      <c r="E2015" s="2">
        <f>MACD!F2015</f>
        <v>0.61290274821073232</v>
      </c>
      <c r="F2015" s="2">
        <f>'Moving Avg'!D2015</f>
        <v>29.381999999999998</v>
      </c>
      <c r="G2015" s="2">
        <f>'Moving Avg'!F2015</f>
        <v>28.867000000000001</v>
      </c>
      <c r="H2015" s="2">
        <f>'Moving Avg'!G2015</f>
        <v>29.745800000000003</v>
      </c>
      <c r="I2015" s="2">
        <f>'Moving Avg'!H2015</f>
        <v>33.637000000000064</v>
      </c>
      <c r="J2015" s="6" t="str">
        <f>OBV!F2015</f>
        <v>BULLISH</v>
      </c>
      <c r="K2015" s="6" t="str">
        <f>OBV!G2015</f>
        <v>NEUTRAL</v>
      </c>
      <c r="L2015" s="6" t="str">
        <f>OBV!H2015</f>
        <v>CONFIRMED BULLISH</v>
      </c>
      <c r="M2015" s="8">
        <f t="shared" si="310"/>
        <v>25</v>
      </c>
      <c r="N2015" s="8">
        <f t="shared" si="311"/>
        <v>100</v>
      </c>
      <c r="O2015" s="8">
        <f t="shared" si="312"/>
        <v>0</v>
      </c>
      <c r="P2015" s="8">
        <f t="shared" si="313"/>
        <v>83.5</v>
      </c>
      <c r="Q2015" s="9">
        <f t="shared" si="314"/>
        <v>56.274999999999999</v>
      </c>
      <c r="R2015" s="9">
        <f t="shared" si="315"/>
        <v>45.875</v>
      </c>
      <c r="S2015" s="9">
        <f t="shared" si="316"/>
        <v>56.325000000000003</v>
      </c>
      <c r="T2015" s="9">
        <f t="shared" si="317"/>
        <v>52.125</v>
      </c>
      <c r="U2015" s="8">
        <f t="shared" si="318"/>
        <v>52.82500000000001</v>
      </c>
      <c r="V2015" s="8">
        <f t="shared" si="319"/>
        <v>52.650000000000006</v>
      </c>
    </row>
    <row r="2016" spans="1:22" ht="13.5" x14ac:dyDescent="0.25">
      <c r="A2016" s="3">
        <f>RSI!A2016</f>
        <v>45239</v>
      </c>
      <c r="B2016" s="2">
        <f>RSI!B2016</f>
        <v>30</v>
      </c>
      <c r="C2016" s="2">
        <f>RSI!I2016</f>
        <v>56.735282727091118</v>
      </c>
      <c r="D2016" s="2">
        <f>MACD!E2016</f>
        <v>0.19370676042466783</v>
      </c>
      <c r="E2016" s="2">
        <f>MACD!F2016</f>
        <v>0.52906355065351951</v>
      </c>
      <c r="F2016" s="2">
        <f>'Moving Avg'!D2016</f>
        <v>29.588000000000001</v>
      </c>
      <c r="G2016" s="2">
        <f>'Moving Avg'!F2016</f>
        <v>28.872000000000003</v>
      </c>
      <c r="H2016" s="2">
        <f>'Moving Avg'!G2016</f>
        <v>29.699800000000003</v>
      </c>
      <c r="I2016" s="2">
        <f>'Moving Avg'!H2016</f>
        <v>33.617000000000061</v>
      </c>
      <c r="J2016" s="6" t="str">
        <f>OBV!F2016</f>
        <v>BULLISH</v>
      </c>
      <c r="K2016" s="6" t="str">
        <f>OBV!G2016</f>
        <v>NEUTRAL</v>
      </c>
      <c r="L2016" s="6" t="str">
        <f>OBV!H2016</f>
        <v>CONFIRMED BULLISH</v>
      </c>
      <c r="M2016" s="8">
        <f t="shared" si="310"/>
        <v>25</v>
      </c>
      <c r="N2016" s="8">
        <f t="shared" si="311"/>
        <v>100</v>
      </c>
      <c r="O2016" s="8">
        <f t="shared" si="312"/>
        <v>0</v>
      </c>
      <c r="P2016" s="8">
        <f t="shared" si="313"/>
        <v>83.5</v>
      </c>
      <c r="Q2016" s="9">
        <f t="shared" si="314"/>
        <v>56.274999999999999</v>
      </c>
      <c r="R2016" s="9">
        <f t="shared" si="315"/>
        <v>45.875</v>
      </c>
      <c r="S2016" s="9">
        <f t="shared" si="316"/>
        <v>56.325000000000003</v>
      </c>
      <c r="T2016" s="9">
        <f t="shared" si="317"/>
        <v>52.125</v>
      </c>
      <c r="U2016" s="8">
        <f t="shared" si="318"/>
        <v>52.82500000000001</v>
      </c>
      <c r="V2016" s="8">
        <f t="shared" si="319"/>
        <v>52.650000000000006</v>
      </c>
    </row>
    <row r="2017" spans="1:22" ht="13.5" x14ac:dyDescent="0.25">
      <c r="A2017" s="3">
        <f>RSI!A2017</f>
        <v>45240</v>
      </c>
      <c r="B2017" s="2">
        <f>RSI!B2017</f>
        <v>30</v>
      </c>
      <c r="C2017" s="2">
        <f>RSI!I2017</f>
        <v>56.735282727091118</v>
      </c>
      <c r="D2017" s="2">
        <f>MACD!E2017</f>
        <v>-0.31600344258225732</v>
      </c>
      <c r="E2017" s="2">
        <f>MACD!F2017</f>
        <v>0.36005015200636414</v>
      </c>
      <c r="F2017" s="2">
        <f>'Moving Avg'!D2017</f>
        <v>29.794</v>
      </c>
      <c r="G2017" s="2">
        <f>'Moving Avg'!F2017</f>
        <v>28.877000000000002</v>
      </c>
      <c r="H2017" s="2">
        <f>'Moving Avg'!G2017</f>
        <v>29.6538</v>
      </c>
      <c r="I2017" s="2">
        <f>'Moving Avg'!H2017</f>
        <v>33.597000000000065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  <c r="M2017" s="8">
        <f t="shared" si="310"/>
        <v>25</v>
      </c>
      <c r="N2017" s="8">
        <f t="shared" si="311"/>
        <v>100</v>
      </c>
      <c r="O2017" s="8">
        <f t="shared" si="312"/>
        <v>0</v>
      </c>
      <c r="P2017" s="8">
        <f t="shared" si="313"/>
        <v>83.5</v>
      </c>
      <c r="Q2017" s="9">
        <f t="shared" si="314"/>
        <v>56.274999999999999</v>
      </c>
      <c r="R2017" s="9">
        <f t="shared" si="315"/>
        <v>45.875</v>
      </c>
      <c r="S2017" s="9">
        <f t="shared" si="316"/>
        <v>56.325000000000003</v>
      </c>
      <c r="T2017" s="9">
        <f t="shared" si="317"/>
        <v>52.125</v>
      </c>
      <c r="U2017" s="8">
        <f t="shared" si="318"/>
        <v>52.82500000000001</v>
      </c>
      <c r="V2017" s="8">
        <f t="shared" si="319"/>
        <v>52.650000000000006</v>
      </c>
    </row>
    <row r="2018" spans="1:22" ht="13.5" x14ac:dyDescent="0.25">
      <c r="A2018" s="3">
        <f>RSI!A2018</f>
        <v>45243</v>
      </c>
      <c r="B2018" s="2">
        <f>RSI!B2018</f>
        <v>30</v>
      </c>
      <c r="C2018" s="2">
        <f>RSI!I2018</f>
        <v>56.735282727091118</v>
      </c>
      <c r="D2018" s="2">
        <f>MACD!E2018</f>
        <v>-0.91516666781466327</v>
      </c>
      <c r="E2018" s="2">
        <f>MACD!F2018</f>
        <v>0.10500678804215868</v>
      </c>
      <c r="F2018" s="2">
        <f>'Moving Avg'!D2018</f>
        <v>30</v>
      </c>
      <c r="G2018" s="2">
        <f>'Moving Avg'!F2018</f>
        <v>28.882000000000005</v>
      </c>
      <c r="H2018" s="2">
        <f>'Moving Avg'!G2018</f>
        <v>29.607800000000001</v>
      </c>
      <c r="I2018" s="2">
        <f>'Moving Avg'!H2018</f>
        <v>33.577000000000062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  <c r="M2018" s="8">
        <f t="shared" si="310"/>
        <v>25</v>
      </c>
      <c r="N2018" s="8">
        <f t="shared" si="311"/>
        <v>100</v>
      </c>
      <c r="O2018" s="8">
        <f t="shared" si="312"/>
        <v>0</v>
      </c>
      <c r="P2018" s="8">
        <f t="shared" si="313"/>
        <v>83.5</v>
      </c>
      <c r="Q2018" s="9">
        <f t="shared" si="314"/>
        <v>56.274999999999999</v>
      </c>
      <c r="R2018" s="9">
        <f t="shared" si="315"/>
        <v>45.875</v>
      </c>
      <c r="S2018" s="9">
        <f t="shared" si="316"/>
        <v>56.325000000000003</v>
      </c>
      <c r="T2018" s="9">
        <f t="shared" si="317"/>
        <v>52.125</v>
      </c>
      <c r="U2018" s="8">
        <f t="shared" si="318"/>
        <v>52.82500000000001</v>
      </c>
      <c r="V2018" s="8">
        <f t="shared" si="319"/>
        <v>52.650000000000006</v>
      </c>
    </row>
    <row r="2019" spans="1:22" ht="13.5" x14ac:dyDescent="0.25">
      <c r="A2019" s="3">
        <f>RSI!A2019</f>
        <v>45244</v>
      </c>
      <c r="B2019" s="2">
        <f>RSI!B2019</f>
        <v>30</v>
      </c>
      <c r="C2019" s="2">
        <f>RSI!I2019</f>
        <v>56.735282727091111</v>
      </c>
      <c r="D2019" s="2">
        <f>MACD!E2019</f>
        <v>-1.2512043323948703</v>
      </c>
      <c r="E2019" s="2">
        <f>MACD!F2019</f>
        <v>-0.16623543604524715</v>
      </c>
      <c r="F2019" s="2">
        <f>'Moving Avg'!D2019</f>
        <v>30</v>
      </c>
      <c r="G2019" s="2">
        <f>'Moving Avg'!F2019</f>
        <v>28.887000000000008</v>
      </c>
      <c r="H2019" s="2">
        <f>'Moving Avg'!G2019</f>
        <v>29.561800000000002</v>
      </c>
      <c r="I2019" s="2">
        <f>'Moving Avg'!H2019</f>
        <v>33.557000000000059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  <c r="M2019" s="8">
        <f t="shared" si="310"/>
        <v>25</v>
      </c>
      <c r="N2019" s="8">
        <f t="shared" si="311"/>
        <v>100</v>
      </c>
      <c r="O2019" s="8">
        <f t="shared" si="312"/>
        <v>0</v>
      </c>
      <c r="P2019" s="8">
        <f t="shared" si="313"/>
        <v>33</v>
      </c>
      <c r="Q2019" s="9">
        <f t="shared" si="314"/>
        <v>48.7</v>
      </c>
      <c r="R2019" s="9">
        <f t="shared" si="315"/>
        <v>33.25</v>
      </c>
      <c r="S2019" s="9">
        <f t="shared" si="316"/>
        <v>33.6</v>
      </c>
      <c r="T2019" s="9">
        <f t="shared" si="317"/>
        <v>39.5</v>
      </c>
      <c r="U2019" s="8">
        <f t="shared" si="318"/>
        <v>38.516666666666673</v>
      </c>
      <c r="V2019" s="8">
        <f t="shared" si="319"/>
        <v>38.762500000000003</v>
      </c>
    </row>
    <row r="2020" spans="1:22" ht="13.5" x14ac:dyDescent="0.25">
      <c r="A2020" s="3">
        <f>RSI!A2020</f>
        <v>45245</v>
      </c>
      <c r="B2020" s="2">
        <f>RSI!B2020</f>
        <v>30</v>
      </c>
      <c r="C2020" s="2">
        <f>RSI!I2020</f>
        <v>56.735282727091104</v>
      </c>
      <c r="D2020" s="2">
        <f>MACD!E2020</f>
        <v>-1.3565762424517871</v>
      </c>
      <c r="E2020" s="2">
        <f>MACD!F2020</f>
        <v>-0.40430359732655519</v>
      </c>
      <c r="F2020" s="2">
        <f>'Moving Avg'!D2020</f>
        <v>30</v>
      </c>
      <c r="G2020" s="2">
        <f>'Moving Avg'!F2020</f>
        <v>28.937000000000001</v>
      </c>
      <c r="H2020" s="2">
        <f>'Moving Avg'!G2020</f>
        <v>29.544800000000006</v>
      </c>
      <c r="I2020" s="2">
        <f>'Moving Avg'!H2020</f>
        <v>33.537000000000063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  <c r="M2020" s="8">
        <f t="shared" si="310"/>
        <v>25</v>
      </c>
      <c r="N2020" s="8">
        <f t="shared" si="311"/>
        <v>100</v>
      </c>
      <c r="O2020" s="8">
        <f t="shared" si="312"/>
        <v>0</v>
      </c>
      <c r="P2020" s="8">
        <f t="shared" si="313"/>
        <v>33</v>
      </c>
      <c r="Q2020" s="9">
        <f t="shared" si="314"/>
        <v>48.7</v>
      </c>
      <c r="R2020" s="9">
        <f t="shared" si="315"/>
        <v>33.25</v>
      </c>
      <c r="S2020" s="9">
        <f t="shared" si="316"/>
        <v>33.6</v>
      </c>
      <c r="T2020" s="9">
        <f t="shared" si="317"/>
        <v>39.5</v>
      </c>
      <c r="U2020" s="8">
        <f t="shared" si="318"/>
        <v>38.516666666666673</v>
      </c>
      <c r="V2020" s="8">
        <f t="shared" si="319"/>
        <v>38.762500000000003</v>
      </c>
    </row>
    <row r="2021" spans="1:22" ht="13.5" x14ac:dyDescent="0.25">
      <c r="A2021" s="3">
        <f>RSI!A2021</f>
        <v>45246</v>
      </c>
      <c r="B2021" s="2">
        <f>RSI!B2021</f>
        <v>30</v>
      </c>
      <c r="C2021" s="2">
        <f>RSI!I2021</f>
        <v>56.735282727091104</v>
      </c>
      <c r="D2021" s="2">
        <f>MACD!E2021</f>
        <v>-1.2587727390211434</v>
      </c>
      <c r="E2021" s="2">
        <f>MACD!F2021</f>
        <v>-0.57519742566547283</v>
      </c>
      <c r="F2021" s="2">
        <f>'Moving Avg'!D2021</f>
        <v>30</v>
      </c>
      <c r="G2021" s="2">
        <f>'Moving Avg'!F2021</f>
        <v>28.987000000000002</v>
      </c>
      <c r="H2021" s="2">
        <f>'Moving Avg'!G2021</f>
        <v>29.544799999999999</v>
      </c>
      <c r="I2021" s="2">
        <f>'Moving Avg'!H2021</f>
        <v>33.51700000000006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  <c r="M2021" s="8">
        <f t="shared" si="310"/>
        <v>25</v>
      </c>
      <c r="N2021" s="8">
        <f t="shared" si="311"/>
        <v>100</v>
      </c>
      <c r="O2021" s="8">
        <f t="shared" si="312"/>
        <v>0</v>
      </c>
      <c r="P2021" s="8">
        <f t="shared" si="313"/>
        <v>33</v>
      </c>
      <c r="Q2021" s="9">
        <f t="shared" si="314"/>
        <v>48.7</v>
      </c>
      <c r="R2021" s="9">
        <f t="shared" si="315"/>
        <v>33.25</v>
      </c>
      <c r="S2021" s="9">
        <f t="shared" si="316"/>
        <v>33.6</v>
      </c>
      <c r="T2021" s="9">
        <f t="shared" si="317"/>
        <v>39.5</v>
      </c>
      <c r="U2021" s="8">
        <f t="shared" si="318"/>
        <v>38.516666666666673</v>
      </c>
      <c r="V2021" s="8">
        <f t="shared" si="319"/>
        <v>38.762500000000003</v>
      </c>
    </row>
    <row r="2022" spans="1:22" ht="13.5" x14ac:dyDescent="0.25">
      <c r="A2022" s="3">
        <f>RSI!A2022</f>
        <v>45247</v>
      </c>
      <c r="B2022" s="2">
        <f>RSI!B2022</f>
        <v>30</v>
      </c>
      <c r="C2022" s="2">
        <f>RSI!I2022</f>
        <v>56.735282727091104</v>
      </c>
      <c r="D2022" s="2">
        <f>MACD!E2022</f>
        <v>-1.1795389658031645</v>
      </c>
      <c r="E2022" s="2">
        <f>MACD!F2022</f>
        <v>-0.69606573369301117</v>
      </c>
      <c r="F2022" s="2">
        <f>'Moving Avg'!D2022</f>
        <v>30</v>
      </c>
      <c r="G2022" s="2">
        <f>'Moving Avg'!F2022</f>
        <v>28.987000000000002</v>
      </c>
      <c r="H2022" s="2">
        <f>'Moving Avg'!G2022</f>
        <v>29.544799999999999</v>
      </c>
      <c r="I2022" s="2">
        <f>'Moving Avg'!H2022</f>
        <v>33.497000000000064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  <c r="M2022" s="8">
        <f t="shared" si="310"/>
        <v>25</v>
      </c>
      <c r="N2022" s="8">
        <f t="shared" si="311"/>
        <v>100</v>
      </c>
      <c r="O2022" s="8">
        <f t="shared" si="312"/>
        <v>0</v>
      </c>
      <c r="P2022" s="8">
        <f t="shared" si="313"/>
        <v>33</v>
      </c>
      <c r="Q2022" s="9">
        <f t="shared" si="314"/>
        <v>48.7</v>
      </c>
      <c r="R2022" s="9">
        <f t="shared" si="315"/>
        <v>33.25</v>
      </c>
      <c r="S2022" s="9">
        <f t="shared" si="316"/>
        <v>33.6</v>
      </c>
      <c r="T2022" s="9">
        <f t="shared" si="317"/>
        <v>39.5</v>
      </c>
      <c r="U2022" s="8">
        <f t="shared" si="318"/>
        <v>38.516666666666673</v>
      </c>
      <c r="V2022" s="8">
        <f t="shared" si="319"/>
        <v>38.762500000000003</v>
      </c>
    </row>
    <row r="2023" spans="1:22" ht="13.5" x14ac:dyDescent="0.25">
      <c r="A2023" s="3">
        <f>RSI!A2023</f>
        <v>45250</v>
      </c>
      <c r="B2023" s="2">
        <f>RSI!B2023</f>
        <v>30</v>
      </c>
      <c r="C2023" s="2">
        <f>RSI!I2023</f>
        <v>56.735282727091104</v>
      </c>
      <c r="D2023" s="2">
        <f>MACD!E2023</f>
        <v>-1.1157570754950257</v>
      </c>
      <c r="E2023" s="2">
        <f>MACD!F2023</f>
        <v>-0.78000400205341414</v>
      </c>
      <c r="F2023" s="2">
        <f>'Moving Avg'!D2023</f>
        <v>30</v>
      </c>
      <c r="G2023" s="2">
        <f>'Moving Avg'!F2023</f>
        <v>28.987000000000002</v>
      </c>
      <c r="H2023" s="2">
        <f>'Moving Avg'!G2023</f>
        <v>29.544799999999999</v>
      </c>
      <c r="I2023" s="2">
        <f>'Moving Avg'!H2023</f>
        <v>33.477000000000061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  <c r="M2023" s="8">
        <f t="shared" si="310"/>
        <v>25</v>
      </c>
      <c r="N2023" s="8">
        <f t="shared" si="311"/>
        <v>100</v>
      </c>
      <c r="O2023" s="8">
        <f t="shared" si="312"/>
        <v>0</v>
      </c>
      <c r="P2023" s="8">
        <f t="shared" si="313"/>
        <v>33</v>
      </c>
      <c r="Q2023" s="9">
        <f t="shared" si="314"/>
        <v>48.7</v>
      </c>
      <c r="R2023" s="9">
        <f t="shared" si="315"/>
        <v>33.25</v>
      </c>
      <c r="S2023" s="9">
        <f t="shared" si="316"/>
        <v>33.6</v>
      </c>
      <c r="T2023" s="9">
        <f t="shared" si="317"/>
        <v>39.5</v>
      </c>
      <c r="U2023" s="8">
        <f t="shared" si="318"/>
        <v>38.516666666666673</v>
      </c>
      <c r="V2023" s="8">
        <f t="shared" si="319"/>
        <v>38.762500000000003</v>
      </c>
    </row>
    <row r="2024" spans="1:22" ht="13.5" x14ac:dyDescent="0.25">
      <c r="A2024" s="3">
        <f>RSI!A2024</f>
        <v>45251</v>
      </c>
      <c r="B2024" s="2">
        <f>RSI!B2024</f>
        <v>30</v>
      </c>
      <c r="C2024" s="2">
        <f>RSI!I2024</f>
        <v>56.735282727091104</v>
      </c>
      <c r="D2024" s="2">
        <f>MACD!E2024</f>
        <v>-0.90634668194311985</v>
      </c>
      <c r="E2024" s="2">
        <f>MACD!F2024</f>
        <v>-0.80527253803135534</v>
      </c>
      <c r="F2024" s="2">
        <f>'Moving Avg'!D2024</f>
        <v>30</v>
      </c>
      <c r="G2024" s="2">
        <f>'Moving Avg'!F2024</f>
        <v>28.987000000000002</v>
      </c>
      <c r="H2024" s="2">
        <f>'Moving Avg'!G2024</f>
        <v>29.544799999999999</v>
      </c>
      <c r="I2024" s="2">
        <f>'Moving Avg'!H2024</f>
        <v>33.457000000000065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  <c r="M2024" s="8">
        <f t="shared" si="310"/>
        <v>25</v>
      </c>
      <c r="N2024" s="8">
        <f t="shared" si="311"/>
        <v>100</v>
      </c>
      <c r="O2024" s="8">
        <f t="shared" si="312"/>
        <v>0</v>
      </c>
      <c r="P2024" s="8">
        <f t="shared" si="313"/>
        <v>33</v>
      </c>
      <c r="Q2024" s="9">
        <f t="shared" si="314"/>
        <v>48.7</v>
      </c>
      <c r="R2024" s="9">
        <f t="shared" si="315"/>
        <v>33.25</v>
      </c>
      <c r="S2024" s="9">
        <f t="shared" si="316"/>
        <v>33.6</v>
      </c>
      <c r="T2024" s="9">
        <f t="shared" si="317"/>
        <v>39.5</v>
      </c>
      <c r="U2024" s="8">
        <f t="shared" si="318"/>
        <v>38.516666666666673</v>
      </c>
      <c r="V2024" s="8">
        <f t="shared" si="319"/>
        <v>38.762500000000003</v>
      </c>
    </row>
    <row r="2025" spans="1:22" ht="13.5" x14ac:dyDescent="0.25">
      <c r="A2025" s="3">
        <f>RSI!A2025</f>
        <v>45252</v>
      </c>
      <c r="B2025" s="2">
        <f>RSI!B2025</f>
        <v>30</v>
      </c>
      <c r="C2025" s="2">
        <f>RSI!I2025</f>
        <v>56.735282727091104</v>
      </c>
      <c r="D2025" s="2">
        <f>MACD!E2025</f>
        <v>-0.73194997267090756</v>
      </c>
      <c r="E2025" s="2">
        <f>MACD!F2025</f>
        <v>-0.79060802495926585</v>
      </c>
      <c r="F2025" s="2">
        <f>'Moving Avg'!D2025</f>
        <v>30</v>
      </c>
      <c r="G2025" s="2">
        <f>'Moving Avg'!F2025</f>
        <v>29.036999999999999</v>
      </c>
      <c r="H2025" s="2">
        <f>'Moving Avg'!G2025</f>
        <v>29.544799999999999</v>
      </c>
      <c r="I2025" s="2">
        <f>'Moving Avg'!H2025</f>
        <v>33.437000000000062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  <c r="M2025" s="8">
        <f t="shared" si="310"/>
        <v>25</v>
      </c>
      <c r="N2025" s="8">
        <f t="shared" si="311"/>
        <v>0</v>
      </c>
      <c r="O2025" s="8">
        <f t="shared" si="312"/>
        <v>0</v>
      </c>
      <c r="P2025" s="8">
        <f t="shared" si="313"/>
        <v>33</v>
      </c>
      <c r="Q2025" s="9">
        <f t="shared" si="314"/>
        <v>13.7</v>
      </c>
      <c r="R2025" s="9">
        <f t="shared" si="315"/>
        <v>13.25</v>
      </c>
      <c r="S2025" s="9">
        <f t="shared" si="316"/>
        <v>18.600000000000001</v>
      </c>
      <c r="T2025" s="9">
        <f t="shared" si="317"/>
        <v>14.5</v>
      </c>
      <c r="U2025" s="8">
        <f t="shared" si="318"/>
        <v>15.183333333333332</v>
      </c>
      <c r="V2025" s="8">
        <f t="shared" si="319"/>
        <v>15.012499999999999</v>
      </c>
    </row>
    <row r="2026" spans="1:22" ht="13.5" x14ac:dyDescent="0.25">
      <c r="A2026" s="3">
        <f>RSI!A2026</f>
        <v>45253</v>
      </c>
      <c r="B2026" s="2">
        <f>RSI!B2026</f>
        <v>30</v>
      </c>
      <c r="C2026" s="2">
        <f>RSI!I2026</f>
        <v>56.735282727091104</v>
      </c>
      <c r="D2026" s="2">
        <f>MACD!E2026</f>
        <v>-0.58697306400839366</v>
      </c>
      <c r="E2026" s="2">
        <f>MACD!F2026</f>
        <v>-0.74988103276909146</v>
      </c>
      <c r="F2026" s="2">
        <f>'Moving Avg'!D2026</f>
        <v>30</v>
      </c>
      <c r="G2026" s="2">
        <f>'Moving Avg'!F2026</f>
        <v>29.151999999999997</v>
      </c>
      <c r="H2026" s="2">
        <f>'Moving Avg'!G2026</f>
        <v>29.544799999999999</v>
      </c>
      <c r="I2026" s="2">
        <f>'Moving Avg'!H2026</f>
        <v>33.409500000000058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  <c r="M2026" s="8">
        <f t="shared" si="310"/>
        <v>25</v>
      </c>
      <c r="N2026" s="8">
        <f t="shared" si="311"/>
        <v>0</v>
      </c>
      <c r="O2026" s="8">
        <f t="shared" si="312"/>
        <v>0</v>
      </c>
      <c r="P2026" s="8">
        <f t="shared" si="313"/>
        <v>33</v>
      </c>
      <c r="Q2026" s="9">
        <f t="shared" si="314"/>
        <v>13.7</v>
      </c>
      <c r="R2026" s="9">
        <f t="shared" si="315"/>
        <v>13.25</v>
      </c>
      <c r="S2026" s="9">
        <f t="shared" si="316"/>
        <v>18.600000000000001</v>
      </c>
      <c r="T2026" s="9">
        <f t="shared" si="317"/>
        <v>14.5</v>
      </c>
      <c r="U2026" s="8">
        <f t="shared" si="318"/>
        <v>15.183333333333332</v>
      </c>
      <c r="V2026" s="8">
        <f t="shared" si="319"/>
        <v>15.012499999999999</v>
      </c>
    </row>
    <row r="2027" spans="1:22" ht="13.5" x14ac:dyDescent="0.25">
      <c r="A2027" s="3">
        <f>RSI!A2027</f>
        <v>45254</v>
      </c>
      <c r="B2027" s="2">
        <f>RSI!B2027</f>
        <v>30</v>
      </c>
      <c r="C2027" s="2">
        <f>RSI!I2027</f>
        <v>56.735282727091104</v>
      </c>
      <c r="D2027" s="2">
        <f>MACD!E2027</f>
        <v>-0.4666980151815423</v>
      </c>
      <c r="E2027" s="2">
        <f>MACD!F2027</f>
        <v>-0.6932444292515817</v>
      </c>
      <c r="F2027" s="2">
        <f>'Moving Avg'!D2027</f>
        <v>30</v>
      </c>
      <c r="G2027" s="2">
        <f>'Moving Avg'!F2027</f>
        <v>29.329000000000001</v>
      </c>
      <c r="H2027" s="2">
        <f>'Moving Avg'!G2027</f>
        <v>29.544799999999999</v>
      </c>
      <c r="I2027" s="2">
        <f>'Moving Avg'!H2027</f>
        <v>33.382000000000055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  <c r="M2027" s="8">
        <f t="shared" si="310"/>
        <v>25</v>
      </c>
      <c r="N2027" s="8">
        <f t="shared" si="311"/>
        <v>0</v>
      </c>
      <c r="O2027" s="8">
        <f t="shared" si="312"/>
        <v>0</v>
      </c>
      <c r="P2027" s="8">
        <f t="shared" si="313"/>
        <v>33</v>
      </c>
      <c r="Q2027" s="9">
        <f t="shared" si="314"/>
        <v>13.7</v>
      </c>
      <c r="R2027" s="9">
        <f t="shared" si="315"/>
        <v>13.25</v>
      </c>
      <c r="S2027" s="9">
        <f t="shared" si="316"/>
        <v>18.600000000000001</v>
      </c>
      <c r="T2027" s="9">
        <f t="shared" si="317"/>
        <v>14.5</v>
      </c>
      <c r="U2027" s="8">
        <f t="shared" si="318"/>
        <v>15.183333333333332</v>
      </c>
      <c r="V2027" s="8">
        <f t="shared" si="319"/>
        <v>15.012499999999999</v>
      </c>
    </row>
    <row r="2028" spans="1:22" ht="13.5" x14ac:dyDescent="0.25">
      <c r="A2028" s="3">
        <f>RSI!A2028</f>
        <v>45257</v>
      </c>
      <c r="B2028" s="2">
        <f>RSI!B2028</f>
        <v>30</v>
      </c>
      <c r="C2028" s="2">
        <f>RSI!I2028</f>
        <v>56.735282727091104</v>
      </c>
      <c r="D2028" s="2">
        <f>MACD!E2028</f>
        <v>-0.36714693116983099</v>
      </c>
      <c r="E2028" s="2">
        <f>MACD!F2028</f>
        <v>-0.6280249296352316</v>
      </c>
      <c r="F2028" s="2">
        <f>'Moving Avg'!D2028</f>
        <v>30</v>
      </c>
      <c r="G2028" s="2">
        <f>'Moving Avg'!F2028</f>
        <v>29.559000000000005</v>
      </c>
      <c r="H2028" s="2">
        <f>'Moving Avg'!G2028</f>
        <v>29.544799999999999</v>
      </c>
      <c r="I2028" s="2">
        <f>'Moving Avg'!H2028</f>
        <v>33.354500000000051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  <c r="M2028" s="8">
        <f t="shared" si="310"/>
        <v>25</v>
      </c>
      <c r="N2028" s="8">
        <f t="shared" si="311"/>
        <v>0</v>
      </c>
      <c r="O2028" s="8">
        <f t="shared" si="312"/>
        <v>0</v>
      </c>
      <c r="P2028" s="8">
        <f t="shared" si="313"/>
        <v>33</v>
      </c>
      <c r="Q2028" s="9">
        <f t="shared" si="314"/>
        <v>13.7</v>
      </c>
      <c r="R2028" s="9">
        <f t="shared" si="315"/>
        <v>13.25</v>
      </c>
      <c r="S2028" s="9">
        <f t="shared" si="316"/>
        <v>18.600000000000001</v>
      </c>
      <c r="T2028" s="9">
        <f t="shared" si="317"/>
        <v>14.5</v>
      </c>
      <c r="U2028" s="8">
        <f t="shared" si="318"/>
        <v>15.183333333333332</v>
      </c>
      <c r="V2028" s="8">
        <f t="shared" si="319"/>
        <v>15.012499999999999</v>
      </c>
    </row>
    <row r="2029" spans="1:22" ht="13.5" x14ac:dyDescent="0.25">
      <c r="A2029" s="3">
        <f>RSI!A2029</f>
        <v>45258</v>
      </c>
      <c r="B2029" s="2">
        <f>RSI!B2029</f>
        <v>30</v>
      </c>
      <c r="C2029" s="2">
        <f>RSI!I2029</f>
        <v>56.735282727091104</v>
      </c>
      <c r="D2029" s="2">
        <f>MACD!E2029</f>
        <v>-0.28496705701627079</v>
      </c>
      <c r="E2029" s="2">
        <f>MACD!F2029</f>
        <v>-0.55941335511143953</v>
      </c>
      <c r="F2029" s="2">
        <f>'Moving Avg'!D2029</f>
        <v>30</v>
      </c>
      <c r="G2029" s="2">
        <f>'Moving Avg'!F2029</f>
        <v>29.731999999999999</v>
      </c>
      <c r="H2029" s="2">
        <f>'Moving Avg'!G2029</f>
        <v>29.544799999999999</v>
      </c>
      <c r="I2029" s="2">
        <f>'Moving Avg'!H2029</f>
        <v>33.327000000000055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  <c r="M2029" s="8">
        <f t="shared" si="310"/>
        <v>25</v>
      </c>
      <c r="N2029" s="8">
        <f t="shared" si="311"/>
        <v>0</v>
      </c>
      <c r="O2029" s="8">
        <f t="shared" si="312"/>
        <v>0</v>
      </c>
      <c r="P2029" s="8">
        <f t="shared" si="313"/>
        <v>33</v>
      </c>
      <c r="Q2029" s="9">
        <f t="shared" si="314"/>
        <v>13.7</v>
      </c>
      <c r="R2029" s="9">
        <f t="shared" si="315"/>
        <v>13.25</v>
      </c>
      <c r="S2029" s="9">
        <f t="shared" si="316"/>
        <v>18.600000000000001</v>
      </c>
      <c r="T2029" s="9">
        <f t="shared" si="317"/>
        <v>14.5</v>
      </c>
      <c r="U2029" s="8">
        <f t="shared" si="318"/>
        <v>15.183333333333332</v>
      </c>
      <c r="V2029" s="8">
        <f t="shared" si="319"/>
        <v>15.012499999999999</v>
      </c>
    </row>
    <row r="2030" spans="1:22" ht="13.5" x14ac:dyDescent="0.25">
      <c r="A2030" s="3">
        <f>RSI!A2030</f>
        <v>45259</v>
      </c>
      <c r="B2030" s="2">
        <f>RSI!B2030</f>
        <v>30</v>
      </c>
      <c r="C2030" s="2">
        <f>RSI!I2030</f>
        <v>56.735282727091104</v>
      </c>
      <c r="D2030" s="2">
        <f>MACD!E2030</f>
        <v>-0.21733362789862198</v>
      </c>
      <c r="E2030" s="2">
        <f>MACD!F2030</f>
        <v>-0.49099740966887606</v>
      </c>
      <c r="F2030" s="2">
        <f>'Moving Avg'!D2030</f>
        <v>30</v>
      </c>
      <c r="G2030" s="2">
        <f>'Moving Avg'!F2030</f>
        <v>29.845499999999998</v>
      </c>
      <c r="H2030" s="2">
        <f>'Moving Avg'!G2030</f>
        <v>29.544799999999999</v>
      </c>
      <c r="I2030" s="2">
        <f>'Moving Avg'!H2030</f>
        <v>33.299500000000052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  <c r="M2030" s="8">
        <f t="shared" si="310"/>
        <v>25</v>
      </c>
      <c r="N2030" s="8">
        <f t="shared" si="311"/>
        <v>0</v>
      </c>
      <c r="O2030" s="8">
        <f t="shared" si="312"/>
        <v>0</v>
      </c>
      <c r="P2030" s="8">
        <f t="shared" si="313"/>
        <v>33</v>
      </c>
      <c r="Q2030" s="9">
        <f t="shared" si="314"/>
        <v>13.7</v>
      </c>
      <c r="R2030" s="9">
        <f t="shared" si="315"/>
        <v>13.25</v>
      </c>
      <c r="S2030" s="9">
        <f t="shared" si="316"/>
        <v>18.600000000000001</v>
      </c>
      <c r="T2030" s="9">
        <f t="shared" si="317"/>
        <v>14.5</v>
      </c>
      <c r="U2030" s="8">
        <f t="shared" si="318"/>
        <v>15.183333333333332</v>
      </c>
      <c r="V2030" s="8">
        <f t="shared" si="319"/>
        <v>15.012499999999999</v>
      </c>
    </row>
    <row r="2031" spans="1:22" ht="13.5" x14ac:dyDescent="0.25">
      <c r="A2031" s="3">
        <f>RSI!A2031</f>
        <v>45260</v>
      </c>
      <c r="B2031" s="2">
        <f>RSI!B2031</f>
        <v>30</v>
      </c>
      <c r="C2031" s="2">
        <f>RSI!I2031</f>
        <v>56.735282727091104</v>
      </c>
      <c r="D2031" s="2">
        <f>MACD!E2031</f>
        <v>-0.16186773753124939</v>
      </c>
      <c r="E2031" s="2">
        <f>MACD!F2031</f>
        <v>-0.42517147524135074</v>
      </c>
      <c r="F2031" s="2">
        <f>'Moving Avg'!D2031</f>
        <v>30</v>
      </c>
      <c r="G2031" s="2">
        <f>'Moving Avg'!F2031</f>
        <v>29.897000000000002</v>
      </c>
      <c r="H2031" s="2">
        <f>'Moving Avg'!G2031</f>
        <v>29.544799999999999</v>
      </c>
      <c r="I2031" s="2">
        <f>'Moving Avg'!H2031</f>
        <v>33.272000000000048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  <c r="M2031" s="8">
        <f t="shared" si="310"/>
        <v>25</v>
      </c>
      <c r="N2031" s="8">
        <f t="shared" si="311"/>
        <v>0</v>
      </c>
      <c r="O2031" s="8">
        <f t="shared" si="312"/>
        <v>0</v>
      </c>
      <c r="P2031" s="8">
        <f t="shared" si="313"/>
        <v>33</v>
      </c>
      <c r="Q2031" s="9">
        <f t="shared" si="314"/>
        <v>13.7</v>
      </c>
      <c r="R2031" s="9">
        <f t="shared" si="315"/>
        <v>13.25</v>
      </c>
      <c r="S2031" s="9">
        <f t="shared" si="316"/>
        <v>18.600000000000001</v>
      </c>
      <c r="T2031" s="9">
        <f t="shared" si="317"/>
        <v>14.5</v>
      </c>
      <c r="U2031" s="8">
        <f t="shared" si="318"/>
        <v>15.183333333333332</v>
      </c>
      <c r="V2031" s="8">
        <f t="shared" si="319"/>
        <v>15.012499999999999</v>
      </c>
    </row>
    <row r="2032" spans="1:22" ht="13.5" x14ac:dyDescent="0.25">
      <c r="A2032" s="3">
        <f>RSI!A2032</f>
        <v>45261</v>
      </c>
      <c r="B2032" s="2">
        <f>RSI!B2032</f>
        <v>30</v>
      </c>
      <c r="C2032" s="2">
        <f>RSI!I2032</f>
        <v>56.735282727091104</v>
      </c>
      <c r="D2032" s="2">
        <f>MACD!E2032</f>
        <v>-0.11656690903793532</v>
      </c>
      <c r="E2032" s="2">
        <f>MACD!F2032</f>
        <v>-0.36345056200066767</v>
      </c>
      <c r="F2032" s="2">
        <f>'Moving Avg'!D2032</f>
        <v>30</v>
      </c>
      <c r="G2032" s="2">
        <f>'Moving Avg'!F2032</f>
        <v>29.948500000000003</v>
      </c>
      <c r="H2032" s="2">
        <f>'Moving Avg'!G2032</f>
        <v>29.544799999999999</v>
      </c>
      <c r="I2032" s="2">
        <f>'Moving Avg'!H2032</f>
        <v>33.244500000000045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  <c r="M2032" s="8">
        <f t="shared" si="310"/>
        <v>25</v>
      </c>
      <c r="N2032" s="8">
        <f t="shared" si="311"/>
        <v>0</v>
      </c>
      <c r="O2032" s="8">
        <f t="shared" si="312"/>
        <v>0</v>
      </c>
      <c r="P2032" s="8">
        <f t="shared" si="313"/>
        <v>33</v>
      </c>
      <c r="Q2032" s="9">
        <f t="shared" si="314"/>
        <v>13.7</v>
      </c>
      <c r="R2032" s="9">
        <f t="shared" si="315"/>
        <v>13.25</v>
      </c>
      <c r="S2032" s="9">
        <f t="shared" si="316"/>
        <v>18.600000000000001</v>
      </c>
      <c r="T2032" s="9">
        <f t="shared" si="317"/>
        <v>14.5</v>
      </c>
      <c r="U2032" s="8">
        <f t="shared" si="318"/>
        <v>15.183333333333332</v>
      </c>
      <c r="V2032" s="8">
        <f t="shared" si="319"/>
        <v>15.012499999999999</v>
      </c>
    </row>
    <row r="2033" spans="1:22" ht="13.5" x14ac:dyDescent="0.25">
      <c r="A2033" s="3">
        <f>RSI!A2033</f>
        <v>45264</v>
      </c>
      <c r="B2033" s="2">
        <f>RSI!B2033</f>
        <v>30</v>
      </c>
      <c r="C2033" s="2">
        <f>RSI!I2033</f>
        <v>56.735282727091104</v>
      </c>
      <c r="D2033" s="2">
        <f>MACD!E2033</f>
        <v>-7.9746409118239825E-2</v>
      </c>
      <c r="E2033" s="2">
        <f>MACD!F2033</f>
        <v>-0.30670973142418212</v>
      </c>
      <c r="F2033" s="2">
        <f>'Moving Avg'!D2033</f>
        <v>30</v>
      </c>
      <c r="G2033" s="2">
        <f>'Moving Avg'!F2033</f>
        <v>30</v>
      </c>
      <c r="H2033" s="2">
        <f>'Moving Avg'!G2033</f>
        <v>29.544799999999999</v>
      </c>
      <c r="I2033" s="2">
        <f>'Moving Avg'!H2033</f>
        <v>33.217000000000041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  <c r="M2033" s="8">
        <f t="shared" si="310"/>
        <v>25</v>
      </c>
      <c r="N2033" s="8">
        <f t="shared" si="311"/>
        <v>0</v>
      </c>
      <c r="O2033" s="8">
        <f t="shared" si="312"/>
        <v>0</v>
      </c>
      <c r="P2033" s="8">
        <f t="shared" si="313"/>
        <v>33</v>
      </c>
      <c r="Q2033" s="9">
        <f t="shared" si="314"/>
        <v>13.7</v>
      </c>
      <c r="R2033" s="9">
        <f t="shared" si="315"/>
        <v>13.25</v>
      </c>
      <c r="S2033" s="9">
        <f t="shared" si="316"/>
        <v>18.600000000000001</v>
      </c>
      <c r="T2033" s="9">
        <f t="shared" si="317"/>
        <v>14.5</v>
      </c>
      <c r="U2033" s="8">
        <f t="shared" si="318"/>
        <v>15.183333333333332</v>
      </c>
      <c r="V2033" s="8">
        <f t="shared" si="319"/>
        <v>15.012499999999999</v>
      </c>
    </row>
    <row r="2034" spans="1:22" ht="13.5" x14ac:dyDescent="0.25">
      <c r="A2034" s="3">
        <f>RSI!A2034</f>
        <v>45265</v>
      </c>
      <c r="B2034" s="2">
        <f>RSI!B2034</f>
        <v>30</v>
      </c>
      <c r="C2034" s="2">
        <f>RSI!I2034</f>
        <v>56.735282727091104</v>
      </c>
      <c r="D2034" s="2">
        <f>MACD!E2034</f>
        <v>-4.9989648108585527E-2</v>
      </c>
      <c r="E2034" s="2">
        <f>MACD!F2034</f>
        <v>-0.25536571476106279</v>
      </c>
      <c r="F2034" s="2">
        <f>'Moving Avg'!D2034</f>
        <v>30</v>
      </c>
      <c r="G2034" s="2">
        <f>'Moving Avg'!F2034</f>
        <v>30</v>
      </c>
      <c r="H2034" s="2">
        <f>'Moving Avg'!G2034</f>
        <v>29.544799999999999</v>
      </c>
      <c r="I2034" s="2">
        <f>'Moving Avg'!H2034</f>
        <v>33.189500000000038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  <c r="M2034" s="8">
        <f t="shared" si="310"/>
        <v>25</v>
      </c>
      <c r="N2034" s="8">
        <f t="shared" si="311"/>
        <v>0</v>
      </c>
      <c r="O2034" s="8">
        <f t="shared" si="312"/>
        <v>0</v>
      </c>
      <c r="P2034" s="8">
        <f t="shared" si="313"/>
        <v>33</v>
      </c>
      <c r="Q2034" s="9">
        <f t="shared" si="314"/>
        <v>13.7</v>
      </c>
      <c r="R2034" s="9">
        <f t="shared" si="315"/>
        <v>13.25</v>
      </c>
      <c r="S2034" s="9">
        <f t="shared" si="316"/>
        <v>18.600000000000001</v>
      </c>
      <c r="T2034" s="9">
        <f t="shared" si="317"/>
        <v>14.5</v>
      </c>
      <c r="U2034" s="8">
        <f t="shared" si="318"/>
        <v>15.183333333333332</v>
      </c>
      <c r="V2034" s="8">
        <f t="shared" si="319"/>
        <v>15.012499999999999</v>
      </c>
    </row>
    <row r="2035" spans="1:22" ht="13.5" x14ac:dyDescent="0.25">
      <c r="A2035" s="3">
        <f>RSI!A2035</f>
        <v>45266</v>
      </c>
      <c r="B2035" s="2">
        <f>RSI!B2035</f>
        <v>28.65</v>
      </c>
      <c r="C2035" s="2">
        <f>RSI!I2035</f>
        <v>30.176233659077027</v>
      </c>
      <c r="D2035" s="2">
        <f>MACD!E2035</f>
        <v>7.3893736136682264E-2</v>
      </c>
      <c r="E2035" s="2">
        <f>MACD!F2035</f>
        <v>-0.18951382458151378</v>
      </c>
      <c r="F2035" s="2">
        <f>'Moving Avg'!D2035</f>
        <v>29.73</v>
      </c>
      <c r="G2035" s="2">
        <f>'Moving Avg'!F2035</f>
        <v>29.932499999999997</v>
      </c>
      <c r="H2035" s="2">
        <f>'Moving Avg'!G2035</f>
        <v>29.517800000000001</v>
      </c>
      <c r="I2035" s="2">
        <f>'Moving Avg'!H2035</f>
        <v>33.155250000000038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0"/>
        <v>25</v>
      </c>
      <c r="N2035" s="8">
        <f t="shared" si="311"/>
        <v>0</v>
      </c>
      <c r="O2035" s="8">
        <f t="shared" si="312"/>
        <v>0</v>
      </c>
      <c r="P2035" s="8">
        <f t="shared" si="313"/>
        <v>16.5</v>
      </c>
      <c r="Q2035" s="9">
        <f t="shared" si="314"/>
        <v>11.225</v>
      </c>
      <c r="R2035" s="9">
        <f t="shared" si="315"/>
        <v>9.125</v>
      </c>
      <c r="S2035" s="9">
        <f t="shared" si="316"/>
        <v>11.175000000000001</v>
      </c>
      <c r="T2035" s="9">
        <f t="shared" si="317"/>
        <v>10.375</v>
      </c>
      <c r="U2035" s="8">
        <f t="shared" si="318"/>
        <v>10.508333333333335</v>
      </c>
      <c r="V2035" s="8">
        <f t="shared" si="319"/>
        <v>10.475000000000001</v>
      </c>
    </row>
    <row r="2036" spans="1:22" ht="13.5" x14ac:dyDescent="0.25">
      <c r="A2036" s="3">
        <f>RSI!A2036</f>
        <v>45267</v>
      </c>
      <c r="B2036" s="2">
        <f>RSI!B2036</f>
        <v>27.37</v>
      </c>
      <c r="C2036" s="2">
        <f>RSI!I2036</f>
        <v>20.417054809830859</v>
      </c>
      <c r="D2036" s="2">
        <f>MACD!E2036</f>
        <v>0.28031070400820113</v>
      </c>
      <c r="E2036" s="2">
        <f>MACD!F2036</f>
        <v>-9.5548918863570809E-2</v>
      </c>
      <c r="F2036" s="2">
        <f>'Moving Avg'!D2036</f>
        <v>29.204000000000001</v>
      </c>
      <c r="G2036" s="2">
        <f>'Moving Avg'!F2036</f>
        <v>29.800999999999998</v>
      </c>
      <c r="H2036" s="2">
        <f>'Moving Avg'!G2036</f>
        <v>29.465199999999999</v>
      </c>
      <c r="I2036" s="2">
        <f>'Moving Avg'!H2036</f>
        <v>33.114600000000031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50</v>
      </c>
      <c r="N2036" s="8">
        <f t="shared" si="311"/>
        <v>0</v>
      </c>
      <c r="O2036" s="8">
        <f t="shared" si="312"/>
        <v>0</v>
      </c>
      <c r="P2036" s="8">
        <f t="shared" si="313"/>
        <v>16.5</v>
      </c>
      <c r="Q2036" s="9">
        <f t="shared" si="314"/>
        <v>19.975000000000001</v>
      </c>
      <c r="R2036" s="9">
        <f t="shared" si="315"/>
        <v>14.125</v>
      </c>
      <c r="S2036" s="9">
        <f t="shared" si="316"/>
        <v>14.925000000000001</v>
      </c>
      <c r="T2036" s="9">
        <f t="shared" si="317"/>
        <v>16.625</v>
      </c>
      <c r="U2036" s="8">
        <f t="shared" si="318"/>
        <v>16.341666666666669</v>
      </c>
      <c r="V2036" s="8">
        <f t="shared" si="319"/>
        <v>16.412500000000001</v>
      </c>
    </row>
    <row r="2037" spans="1:22" ht="13.5" x14ac:dyDescent="0.25">
      <c r="A2037" s="3">
        <f>RSI!A2037</f>
        <v>45268</v>
      </c>
      <c r="B2037" s="2">
        <f>RSI!B2037</f>
        <v>26.14</v>
      </c>
      <c r="C2037" s="2">
        <f>RSI!I2037</f>
        <v>15.297355737414776</v>
      </c>
      <c r="D2037" s="2">
        <f>MACD!E2037</f>
        <v>0.55992159673935404</v>
      </c>
      <c r="E2037" s="2">
        <f>MACD!F2037</f>
        <v>3.5545184257014167E-2</v>
      </c>
      <c r="F2037" s="2">
        <f>'Moving Avg'!D2037</f>
        <v>28.432000000000006</v>
      </c>
      <c r="G2037" s="2">
        <f>'Moving Avg'!F2037</f>
        <v>29.607999999999997</v>
      </c>
      <c r="H2037" s="2">
        <f>'Moving Avg'!G2037</f>
        <v>29.388000000000005</v>
      </c>
      <c r="I2037" s="2">
        <f>'Moving Avg'!H2037</f>
        <v>33.067800000000034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0"/>
        <v>50</v>
      </c>
      <c r="N2037" s="8">
        <f t="shared" si="311"/>
        <v>0</v>
      </c>
      <c r="O2037" s="8">
        <f t="shared" si="312"/>
        <v>0</v>
      </c>
      <c r="P2037" s="8">
        <f t="shared" si="313"/>
        <v>16.5</v>
      </c>
      <c r="Q2037" s="9">
        <f t="shared" si="314"/>
        <v>19.975000000000001</v>
      </c>
      <c r="R2037" s="9">
        <f t="shared" si="315"/>
        <v>14.125</v>
      </c>
      <c r="S2037" s="9">
        <f t="shared" si="316"/>
        <v>14.925000000000001</v>
      </c>
      <c r="T2037" s="9">
        <f t="shared" si="317"/>
        <v>16.625</v>
      </c>
      <c r="U2037" s="8">
        <f t="shared" si="318"/>
        <v>16.341666666666669</v>
      </c>
      <c r="V2037" s="8">
        <f t="shared" si="319"/>
        <v>16.412500000000001</v>
      </c>
    </row>
    <row r="2038" spans="1:22" ht="13.5" x14ac:dyDescent="0.25">
      <c r="A2038" s="3">
        <f>RSI!A2038</f>
        <v>45271</v>
      </c>
      <c r="B2038" s="2">
        <f>RSI!B2038</f>
        <v>27.31</v>
      </c>
      <c r="C2038" s="2">
        <f>RSI!I2038</f>
        <v>32.608376983619522</v>
      </c>
      <c r="D2038" s="2">
        <f>MACD!E2038</f>
        <v>0.72993102441487778</v>
      </c>
      <c r="E2038" s="2">
        <f>MACD!F2038</f>
        <v>0.17442235228858691</v>
      </c>
      <c r="F2038" s="2">
        <f>'Moving Avg'!D2038</f>
        <v>27.893999999999998</v>
      </c>
      <c r="G2038" s="2">
        <f>'Moving Avg'!F2038</f>
        <v>29.473499999999994</v>
      </c>
      <c r="H2038" s="2">
        <f>'Moving Avg'!G2038</f>
        <v>29.334199999999999</v>
      </c>
      <c r="I2038" s="2">
        <f>'Moving Avg'!H2038</f>
        <v>33.026850000000039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0</v>
      </c>
      <c r="O2038" s="8">
        <f t="shared" si="312"/>
        <v>0</v>
      </c>
      <c r="P2038" s="8">
        <f t="shared" si="313"/>
        <v>16.5</v>
      </c>
      <c r="Q2038" s="9">
        <f t="shared" si="314"/>
        <v>11.225</v>
      </c>
      <c r="R2038" s="9">
        <f t="shared" si="315"/>
        <v>9.125</v>
      </c>
      <c r="S2038" s="9">
        <f t="shared" si="316"/>
        <v>11.175000000000001</v>
      </c>
      <c r="T2038" s="9">
        <f t="shared" si="317"/>
        <v>10.375</v>
      </c>
      <c r="U2038" s="8">
        <f t="shared" si="318"/>
        <v>10.508333333333335</v>
      </c>
      <c r="V2038" s="8">
        <f t="shared" si="319"/>
        <v>10.475000000000001</v>
      </c>
    </row>
    <row r="2039" spans="1:22" ht="13.5" x14ac:dyDescent="0.25">
      <c r="A2039" s="3">
        <f>RSI!A2039</f>
        <v>45272</v>
      </c>
      <c r="B2039" s="2">
        <f>RSI!B2039</f>
        <v>28.53</v>
      </c>
      <c r="C2039" s="2">
        <f>RSI!I2039</f>
        <v>45.18782085683177</v>
      </c>
      <c r="D2039" s="2">
        <f>MACD!E2039</f>
        <v>0.79509589197359531</v>
      </c>
      <c r="E2039" s="2">
        <f>MACD!F2039</f>
        <v>0.29855706022558859</v>
      </c>
      <c r="F2039" s="2">
        <f>'Moving Avg'!D2039</f>
        <v>27.6</v>
      </c>
      <c r="G2039" s="2">
        <f>'Moving Avg'!F2039</f>
        <v>29.399999999999995</v>
      </c>
      <c r="H2039" s="2">
        <f>'Moving Avg'!G2039</f>
        <v>29.3048</v>
      </c>
      <c r="I2039" s="2">
        <f>'Moving Avg'!H2039</f>
        <v>32.992000000000033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0"/>
        <v>25</v>
      </c>
      <c r="N2039" s="8">
        <f t="shared" si="311"/>
        <v>0</v>
      </c>
      <c r="O2039" s="8">
        <f t="shared" si="312"/>
        <v>0</v>
      </c>
      <c r="P2039" s="8">
        <f t="shared" si="313"/>
        <v>16.5</v>
      </c>
      <c r="Q2039" s="9">
        <f t="shared" si="314"/>
        <v>11.225</v>
      </c>
      <c r="R2039" s="9">
        <f t="shared" si="315"/>
        <v>9.125</v>
      </c>
      <c r="S2039" s="9">
        <f t="shared" si="316"/>
        <v>11.175000000000001</v>
      </c>
      <c r="T2039" s="9">
        <f t="shared" si="317"/>
        <v>10.375</v>
      </c>
      <c r="U2039" s="8">
        <f t="shared" si="318"/>
        <v>10.508333333333335</v>
      </c>
      <c r="V2039" s="8">
        <f t="shared" si="319"/>
        <v>10.475000000000001</v>
      </c>
    </row>
    <row r="2040" spans="1:22" ht="13.5" x14ac:dyDescent="0.25">
      <c r="A2040" s="3">
        <f>RSI!A2040</f>
        <v>45273</v>
      </c>
      <c r="B2040" s="2">
        <f>RSI!B2040</f>
        <v>28.52</v>
      </c>
      <c r="C2040" s="2">
        <f>RSI!I2040</f>
        <v>45.113486981454734</v>
      </c>
      <c r="D2040" s="2">
        <f>MACD!E2040</f>
        <v>0.85458294328628526</v>
      </c>
      <c r="E2040" s="2">
        <f>MACD!F2040</f>
        <v>0.40976223683772794</v>
      </c>
      <c r="F2040" s="2">
        <f>'Moving Avg'!D2040</f>
        <v>27.574000000000002</v>
      </c>
      <c r="G2040" s="2">
        <f>'Moving Avg'!F2040</f>
        <v>29.325999999999993</v>
      </c>
      <c r="H2040" s="2">
        <f>'Moving Avg'!G2040</f>
        <v>29.275199999999998</v>
      </c>
      <c r="I2040" s="2">
        <f>'Moving Avg'!H2040</f>
        <v>32.957100000000025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  <c r="M2040" s="8">
        <f t="shared" si="310"/>
        <v>25</v>
      </c>
      <c r="N2040" s="8">
        <f t="shared" si="311"/>
        <v>0</v>
      </c>
      <c r="O2040" s="8">
        <f t="shared" si="312"/>
        <v>0</v>
      </c>
      <c r="P2040" s="8">
        <f t="shared" si="313"/>
        <v>16.5</v>
      </c>
      <c r="Q2040" s="9">
        <f t="shared" si="314"/>
        <v>11.225</v>
      </c>
      <c r="R2040" s="9">
        <f t="shared" si="315"/>
        <v>9.125</v>
      </c>
      <c r="S2040" s="9">
        <f t="shared" si="316"/>
        <v>11.175000000000001</v>
      </c>
      <c r="T2040" s="9">
        <f t="shared" si="317"/>
        <v>10.375</v>
      </c>
      <c r="U2040" s="8">
        <f t="shared" si="318"/>
        <v>10.508333333333335</v>
      </c>
      <c r="V2040" s="8">
        <f t="shared" si="319"/>
        <v>10.475000000000001</v>
      </c>
    </row>
    <row r="2041" spans="1:22" ht="13.5" x14ac:dyDescent="0.25">
      <c r="A2041" s="3">
        <f>RSI!A2041</f>
        <v>45274</v>
      </c>
      <c r="B2041" s="2">
        <f>RSI!B2041</f>
        <v>27.24</v>
      </c>
      <c r="C2041" s="2">
        <f>RSI!I2041</f>
        <v>36.774601570668622</v>
      </c>
      <c r="D2041" s="2">
        <f>MACD!E2041</f>
        <v>1.0031316821405412</v>
      </c>
      <c r="E2041" s="2">
        <f>MACD!F2041</f>
        <v>0.52843612589829059</v>
      </c>
      <c r="F2041" s="2">
        <f>'Moving Avg'!D2041</f>
        <v>27.548000000000002</v>
      </c>
      <c r="G2041" s="2">
        <f>'Moving Avg'!F2041</f>
        <v>29.187999999999999</v>
      </c>
      <c r="H2041" s="2">
        <f>'Moving Avg'!G2041</f>
        <v>29.222000000000001</v>
      </c>
      <c r="I2041" s="2">
        <f>'Moving Avg'!H2041</f>
        <v>32.915800000000026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  <c r="M2041" s="8">
        <f t="shared" si="310"/>
        <v>25</v>
      </c>
      <c r="N2041" s="8">
        <f t="shared" si="311"/>
        <v>0</v>
      </c>
      <c r="O2041" s="8">
        <f t="shared" si="312"/>
        <v>0</v>
      </c>
      <c r="P2041" s="8">
        <f t="shared" si="313"/>
        <v>16.5</v>
      </c>
      <c r="Q2041" s="9">
        <f t="shared" si="314"/>
        <v>11.225</v>
      </c>
      <c r="R2041" s="9">
        <f t="shared" si="315"/>
        <v>9.125</v>
      </c>
      <c r="S2041" s="9">
        <f t="shared" si="316"/>
        <v>11.175000000000001</v>
      </c>
      <c r="T2041" s="9">
        <f t="shared" si="317"/>
        <v>10.375</v>
      </c>
      <c r="U2041" s="8">
        <f t="shared" si="318"/>
        <v>10.508333333333335</v>
      </c>
      <c r="V2041" s="8">
        <f t="shared" si="319"/>
        <v>10.475000000000001</v>
      </c>
    </row>
    <row r="2042" spans="1:22" ht="13.5" x14ac:dyDescent="0.25">
      <c r="A2042" s="3">
        <f>RSI!A2042</f>
        <v>45275</v>
      </c>
      <c r="B2042" s="2">
        <f>RSI!B2042</f>
        <v>27.24</v>
      </c>
      <c r="C2042" s="2">
        <f>RSI!I2042</f>
        <v>36.774601570668636</v>
      </c>
      <c r="D2042" s="2">
        <f>MACD!E2042</f>
        <v>1.1395373130703348</v>
      </c>
      <c r="E2042" s="2">
        <f>MACD!F2042</f>
        <v>0.65065636333269938</v>
      </c>
      <c r="F2042" s="2">
        <f>'Moving Avg'!D2042</f>
        <v>27.768000000000001</v>
      </c>
      <c r="G2042" s="2">
        <f>'Moving Avg'!F2042</f>
        <v>29.05</v>
      </c>
      <c r="H2042" s="2">
        <f>'Moving Avg'!G2042</f>
        <v>29.166800000000002</v>
      </c>
      <c r="I2042" s="2">
        <f>'Moving Avg'!H2042</f>
        <v>32.874500000000019</v>
      </c>
      <c r="J2042" s="6" t="str">
        <f>OBV!F2042</f>
        <v>BEARISH</v>
      </c>
      <c r="K2042" s="6" t="str">
        <f>OBV!G2042</f>
        <v>NEUTRAL</v>
      </c>
      <c r="L2042" s="6" t="str">
        <f>OBV!H2042</f>
        <v>BEARISH DIVERGENCE</v>
      </c>
      <c r="M2042" s="8">
        <f t="shared" si="310"/>
        <v>25</v>
      </c>
      <c r="N2042" s="8">
        <f t="shared" si="311"/>
        <v>0</v>
      </c>
      <c r="O2042" s="8">
        <f t="shared" si="312"/>
        <v>0</v>
      </c>
      <c r="P2042" s="8">
        <f t="shared" si="313"/>
        <v>16.5</v>
      </c>
      <c r="Q2042" s="9">
        <f t="shared" si="314"/>
        <v>11.225</v>
      </c>
      <c r="R2042" s="9">
        <f t="shared" si="315"/>
        <v>9.125</v>
      </c>
      <c r="S2042" s="9">
        <f t="shared" si="316"/>
        <v>11.175000000000001</v>
      </c>
      <c r="T2042" s="9">
        <f t="shared" si="317"/>
        <v>10.375</v>
      </c>
      <c r="U2042" s="8">
        <f t="shared" si="318"/>
        <v>10.508333333333335</v>
      </c>
      <c r="V2042" s="8">
        <f t="shared" si="319"/>
        <v>10.475000000000001</v>
      </c>
    </row>
    <row r="2043" spans="1:22" ht="13.5" x14ac:dyDescent="0.25">
      <c r="A2043" s="3">
        <f>RSI!A2043</f>
        <v>45278</v>
      </c>
      <c r="B2043" s="2">
        <f>RSI!B2043</f>
        <v>27.24</v>
      </c>
      <c r="C2043" s="2">
        <f>RSI!I2043</f>
        <v>36.774601570668636</v>
      </c>
      <c r="D2043" s="2">
        <f>MACD!E2043</f>
        <v>1.2648746328806268</v>
      </c>
      <c r="E2043" s="2">
        <f>MACD!F2043</f>
        <v>0.77350001724228479</v>
      </c>
      <c r="F2043" s="2">
        <f>'Moving Avg'!D2043</f>
        <v>27.753999999999998</v>
      </c>
      <c r="G2043" s="2">
        <f>'Moving Avg'!F2043</f>
        <v>28.911999999999999</v>
      </c>
      <c r="H2043" s="2">
        <f>'Moving Avg'!G2043</f>
        <v>29.111600000000003</v>
      </c>
      <c r="I2043" s="2">
        <f>'Moving Avg'!H2043</f>
        <v>32.833200000000012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25</v>
      </c>
      <c r="N2043" s="8">
        <f t="shared" si="311"/>
        <v>0</v>
      </c>
      <c r="O2043" s="8">
        <f t="shared" si="312"/>
        <v>0</v>
      </c>
      <c r="P2043" s="8">
        <f t="shared" si="313"/>
        <v>16.5</v>
      </c>
      <c r="Q2043" s="9">
        <f t="shared" si="314"/>
        <v>11.225</v>
      </c>
      <c r="R2043" s="9">
        <f t="shared" si="315"/>
        <v>9.125</v>
      </c>
      <c r="S2043" s="9">
        <f t="shared" si="316"/>
        <v>11.175000000000001</v>
      </c>
      <c r="T2043" s="9">
        <f t="shared" si="317"/>
        <v>10.375</v>
      </c>
      <c r="U2043" s="8">
        <f t="shared" si="318"/>
        <v>10.508333333333335</v>
      </c>
      <c r="V2043" s="8">
        <f t="shared" si="319"/>
        <v>10.475000000000001</v>
      </c>
    </row>
    <row r="2044" spans="1:22" ht="13.5" x14ac:dyDescent="0.25">
      <c r="A2044" s="3">
        <f>RSI!A2044</f>
        <v>45279</v>
      </c>
      <c r="B2044" s="2">
        <f>RSI!B2044</f>
        <v>27.24</v>
      </c>
      <c r="C2044" s="2">
        <f>RSI!I2044</f>
        <v>36.774601570668636</v>
      </c>
      <c r="D2044" s="2">
        <f>MACD!E2044</f>
        <v>1.3801118534399102</v>
      </c>
      <c r="E2044" s="2">
        <f>MACD!F2044</f>
        <v>0.89482238448180995</v>
      </c>
      <c r="F2044" s="2">
        <f>'Moving Avg'!D2044</f>
        <v>27.495999999999999</v>
      </c>
      <c r="G2044" s="2">
        <f>'Moving Avg'!F2044</f>
        <v>28.774000000000001</v>
      </c>
      <c r="H2044" s="2">
        <f>'Moving Avg'!G2044</f>
        <v>29.056400000000004</v>
      </c>
      <c r="I2044" s="2">
        <f>'Moving Avg'!H2044</f>
        <v>32.791900000000012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25</v>
      </c>
      <c r="N2044" s="8">
        <f t="shared" si="311"/>
        <v>0</v>
      </c>
      <c r="O2044" s="8">
        <f t="shared" si="312"/>
        <v>0</v>
      </c>
      <c r="P2044" s="8">
        <f t="shared" si="313"/>
        <v>16.5</v>
      </c>
      <c r="Q2044" s="9">
        <f t="shared" si="314"/>
        <v>11.225</v>
      </c>
      <c r="R2044" s="9">
        <f t="shared" si="315"/>
        <v>9.125</v>
      </c>
      <c r="S2044" s="9">
        <f t="shared" si="316"/>
        <v>11.175000000000001</v>
      </c>
      <c r="T2044" s="9">
        <f t="shared" si="317"/>
        <v>10.375</v>
      </c>
      <c r="U2044" s="8">
        <f t="shared" si="318"/>
        <v>10.508333333333335</v>
      </c>
      <c r="V2044" s="8">
        <f t="shared" si="319"/>
        <v>10.475000000000001</v>
      </c>
    </row>
    <row r="2045" spans="1:22" ht="13.5" x14ac:dyDescent="0.25">
      <c r="A2045" s="3">
        <f>RSI!A2045</f>
        <v>45280</v>
      </c>
      <c r="B2045" s="2">
        <f>RSI!B2045</f>
        <v>27.24</v>
      </c>
      <c r="C2045" s="2">
        <f>RSI!I2045</f>
        <v>36.774601570668622</v>
      </c>
      <c r="D2045" s="2">
        <f>MACD!E2045</f>
        <v>1.2784303384542781</v>
      </c>
      <c r="E2045" s="2">
        <f>MACD!F2045</f>
        <v>0.97154397527630354</v>
      </c>
      <c r="F2045" s="2">
        <f>'Moving Avg'!D2045</f>
        <v>27.24</v>
      </c>
      <c r="G2045" s="2">
        <f>'Moving Avg'!F2045</f>
        <v>28.636000000000003</v>
      </c>
      <c r="H2045" s="2">
        <f>'Moving Avg'!G2045</f>
        <v>29.001200000000004</v>
      </c>
      <c r="I2045" s="2">
        <f>'Moving Avg'!H2045</f>
        <v>32.750600000000006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25</v>
      </c>
      <c r="N2045" s="8">
        <f t="shared" si="311"/>
        <v>0</v>
      </c>
      <c r="O2045" s="8">
        <f t="shared" si="312"/>
        <v>0</v>
      </c>
      <c r="P2045" s="8">
        <f t="shared" si="313"/>
        <v>16.5</v>
      </c>
      <c r="Q2045" s="9">
        <f t="shared" si="314"/>
        <v>11.225</v>
      </c>
      <c r="R2045" s="9">
        <f t="shared" si="315"/>
        <v>9.125</v>
      </c>
      <c r="S2045" s="9">
        <f t="shared" si="316"/>
        <v>11.175000000000001</v>
      </c>
      <c r="T2045" s="9">
        <f t="shared" si="317"/>
        <v>10.375</v>
      </c>
      <c r="U2045" s="8">
        <f t="shared" si="318"/>
        <v>10.508333333333335</v>
      </c>
      <c r="V2045" s="8">
        <f t="shared" si="319"/>
        <v>10.475000000000001</v>
      </c>
    </row>
    <row r="2046" spans="1:22" ht="13.5" x14ac:dyDescent="0.25">
      <c r="A2046" s="3">
        <f>RSI!A2046</f>
        <v>45281</v>
      </c>
      <c r="B2046" s="2">
        <f>RSI!B2046</f>
        <v>26.1</v>
      </c>
      <c r="C2046" s="2">
        <f>RSI!I2046</f>
        <v>29.693757043473141</v>
      </c>
      <c r="D2046" s="2">
        <f>MACD!E2046</f>
        <v>1.0877860707196128</v>
      </c>
      <c r="E2046" s="2">
        <f>MACD!F2046</f>
        <v>0.99479239436496547</v>
      </c>
      <c r="F2046" s="2">
        <f>'Moving Avg'!D2046</f>
        <v>27.012</v>
      </c>
      <c r="G2046" s="2">
        <f>'Moving Avg'!F2046</f>
        <v>28.441000000000003</v>
      </c>
      <c r="H2046" s="2">
        <f>'Moving Avg'!G2046</f>
        <v>28.9252</v>
      </c>
      <c r="I2046" s="2">
        <f>'Moving Avg'!H2046</f>
        <v>32.703600000000002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50</v>
      </c>
      <c r="N2046" s="8">
        <f t="shared" si="311"/>
        <v>0</v>
      </c>
      <c r="O2046" s="8">
        <f t="shared" si="312"/>
        <v>0</v>
      </c>
      <c r="P2046" s="8">
        <f t="shared" si="313"/>
        <v>16.5</v>
      </c>
      <c r="Q2046" s="9">
        <f t="shared" si="314"/>
        <v>19.975000000000001</v>
      </c>
      <c r="R2046" s="9">
        <f t="shared" si="315"/>
        <v>14.125</v>
      </c>
      <c r="S2046" s="9">
        <f t="shared" si="316"/>
        <v>14.925000000000001</v>
      </c>
      <c r="T2046" s="9">
        <f t="shared" si="317"/>
        <v>16.625</v>
      </c>
      <c r="U2046" s="8">
        <f t="shared" si="318"/>
        <v>16.341666666666669</v>
      </c>
      <c r="V2046" s="8">
        <f t="shared" si="319"/>
        <v>16.412500000000001</v>
      </c>
    </row>
    <row r="2047" spans="1:22" ht="13.5" x14ac:dyDescent="0.25">
      <c r="A2047" s="3">
        <f>RSI!A2047</f>
        <v>45282</v>
      </c>
      <c r="B2047" s="2">
        <f>RSI!B2047</f>
        <v>27.27</v>
      </c>
      <c r="C2047" s="2">
        <f>RSI!I2047</f>
        <v>42.030542508077986</v>
      </c>
      <c r="D2047" s="2">
        <f>MACD!E2047</f>
        <v>0.66459997980818741</v>
      </c>
      <c r="E2047" s="2">
        <f>MACD!F2047</f>
        <v>0.92875391145360997</v>
      </c>
      <c r="F2047" s="2">
        <f>'Moving Avg'!D2047</f>
        <v>27.018000000000001</v>
      </c>
      <c r="G2047" s="2">
        <f>'Moving Avg'!F2047</f>
        <v>28.304500000000001</v>
      </c>
      <c r="H2047" s="2">
        <f>'Moving Avg'!G2047</f>
        <v>28.872599999999998</v>
      </c>
      <c r="I2047" s="2">
        <f>'Moving Avg'!H2047</f>
        <v>32.662450000000007</v>
      </c>
      <c r="J2047" s="6" t="str">
        <f>OBV!F2047</f>
        <v>BEARISH</v>
      </c>
      <c r="K2047" s="6" t="str">
        <f>OBV!G2047</f>
        <v>NEUTRAL</v>
      </c>
      <c r="L2047" s="6" t="str">
        <f>OBV!H2047</f>
        <v>BEARISH DIVERGENCE</v>
      </c>
      <c r="M2047" s="8">
        <f t="shared" si="310"/>
        <v>25</v>
      </c>
      <c r="N2047" s="8">
        <f t="shared" si="311"/>
        <v>100</v>
      </c>
      <c r="O2047" s="8">
        <f t="shared" si="312"/>
        <v>0</v>
      </c>
      <c r="P2047" s="8">
        <f t="shared" si="313"/>
        <v>16.5</v>
      </c>
      <c r="Q2047" s="9">
        <f t="shared" si="314"/>
        <v>46.225000000000001</v>
      </c>
      <c r="R2047" s="9">
        <f t="shared" si="315"/>
        <v>29.125</v>
      </c>
      <c r="S2047" s="9">
        <f t="shared" si="316"/>
        <v>26.175000000000001</v>
      </c>
      <c r="T2047" s="9">
        <f t="shared" si="317"/>
        <v>35.375</v>
      </c>
      <c r="U2047" s="8">
        <f t="shared" si="318"/>
        <v>33.841666666666661</v>
      </c>
      <c r="V2047" s="8">
        <f t="shared" si="319"/>
        <v>34.224999999999994</v>
      </c>
    </row>
    <row r="2048" spans="1:22" ht="13.5" x14ac:dyDescent="0.25">
      <c r="A2048" s="3">
        <f>RSI!A2048</f>
        <v>45285</v>
      </c>
      <c r="B2048" s="2">
        <f>RSI!B2048</f>
        <v>27.27</v>
      </c>
      <c r="C2048" s="2">
        <f>RSI!I2048</f>
        <v>42.030542508077986</v>
      </c>
      <c r="D2048" s="2">
        <f>MACD!E2048</f>
        <v>0.49259264385412749</v>
      </c>
      <c r="E2048" s="2">
        <f>MACD!F2048</f>
        <v>0.84152165793371347</v>
      </c>
      <c r="F2048" s="2">
        <f>'Moving Avg'!D2048</f>
        <v>27.024000000000001</v>
      </c>
      <c r="G2048" s="2">
        <f>'Moving Avg'!F2048</f>
        <v>28.167999999999999</v>
      </c>
      <c r="H2048" s="2">
        <f>'Moving Avg'!G2048</f>
        <v>28.82</v>
      </c>
      <c r="I2048" s="2">
        <f>'Moving Avg'!H2048</f>
        <v>32.621300000000005</v>
      </c>
      <c r="J2048" s="6" t="str">
        <f>OBV!F2048</f>
        <v>BEARISH</v>
      </c>
      <c r="K2048" s="6" t="str">
        <f>OBV!G2048</f>
        <v>NEUTRAL</v>
      </c>
      <c r="L2048" s="6" t="str">
        <f>OBV!H2048</f>
        <v>BEARISH DIVERGENCE</v>
      </c>
      <c r="M2048" s="8">
        <f t="shared" si="310"/>
        <v>25</v>
      </c>
      <c r="N2048" s="8">
        <f t="shared" si="311"/>
        <v>100</v>
      </c>
      <c r="O2048" s="8">
        <f t="shared" si="312"/>
        <v>0</v>
      </c>
      <c r="P2048" s="8">
        <f t="shared" si="313"/>
        <v>16.5</v>
      </c>
      <c r="Q2048" s="9">
        <f t="shared" si="314"/>
        <v>46.225000000000001</v>
      </c>
      <c r="R2048" s="9">
        <f t="shared" si="315"/>
        <v>29.125</v>
      </c>
      <c r="S2048" s="9">
        <f t="shared" si="316"/>
        <v>26.175000000000001</v>
      </c>
      <c r="T2048" s="9">
        <f t="shared" si="317"/>
        <v>35.375</v>
      </c>
      <c r="U2048" s="8">
        <f t="shared" si="318"/>
        <v>33.841666666666661</v>
      </c>
      <c r="V2048" s="8">
        <f t="shared" si="319"/>
        <v>34.224999999999994</v>
      </c>
    </row>
    <row r="2049" spans="1:22" ht="13.5" x14ac:dyDescent="0.25">
      <c r="A2049" s="3">
        <f>RSI!A2049</f>
        <v>45286</v>
      </c>
      <c r="B2049" s="2">
        <f>RSI!B2049</f>
        <v>27.27</v>
      </c>
      <c r="C2049" s="2">
        <f>RSI!I2049</f>
        <v>42.030542508077986</v>
      </c>
      <c r="D2049" s="2">
        <f>MACD!E2049</f>
        <v>0.54036361831913382</v>
      </c>
      <c r="E2049" s="2">
        <f>MACD!F2049</f>
        <v>0.78129005001079765</v>
      </c>
      <c r="F2049" s="2">
        <f>'Moving Avg'!D2049</f>
        <v>27.03</v>
      </c>
      <c r="G2049" s="2">
        <f>'Moving Avg'!F2049</f>
        <v>28.031500000000001</v>
      </c>
      <c r="H2049" s="2">
        <f>'Moving Avg'!G2049</f>
        <v>28.767400000000002</v>
      </c>
      <c r="I2049" s="2">
        <f>'Moving Avg'!H2049</f>
        <v>32.58015000000001</v>
      </c>
      <c r="J2049" s="6" t="str">
        <f>OBV!F2049</f>
        <v>BEARISH</v>
      </c>
      <c r="K2049" s="6" t="str">
        <f>OBV!G2049</f>
        <v>NEUTRAL</v>
      </c>
      <c r="L2049" s="6" t="str">
        <f>OBV!H2049</f>
        <v>BEARISH DIVERGENCE</v>
      </c>
      <c r="M2049" s="8">
        <f t="shared" si="310"/>
        <v>25</v>
      </c>
      <c r="N2049" s="8">
        <f t="shared" si="311"/>
        <v>100</v>
      </c>
      <c r="O2049" s="8">
        <f t="shared" si="312"/>
        <v>0</v>
      </c>
      <c r="P2049" s="8">
        <f t="shared" si="313"/>
        <v>16.5</v>
      </c>
      <c r="Q2049" s="9">
        <f t="shared" si="314"/>
        <v>46.225000000000001</v>
      </c>
      <c r="R2049" s="9">
        <f t="shared" si="315"/>
        <v>29.125</v>
      </c>
      <c r="S2049" s="9">
        <f t="shared" si="316"/>
        <v>26.175000000000001</v>
      </c>
      <c r="T2049" s="9">
        <f t="shared" si="317"/>
        <v>35.375</v>
      </c>
      <c r="U2049" s="8">
        <f t="shared" si="318"/>
        <v>33.841666666666661</v>
      </c>
      <c r="V2049" s="8">
        <f t="shared" si="319"/>
        <v>34.224999999999994</v>
      </c>
    </row>
    <row r="2050" spans="1:22" ht="13.5" x14ac:dyDescent="0.25">
      <c r="A2050" s="3">
        <f>RSI!A2050</f>
        <v>45287</v>
      </c>
      <c r="B2050" s="2">
        <f>RSI!B2050</f>
        <v>27.27</v>
      </c>
      <c r="C2050" s="2">
        <f>RSI!I2050</f>
        <v>42.030542508077993</v>
      </c>
      <c r="D2050" s="2">
        <f>MACD!E2050</f>
        <v>0.58445354283366413</v>
      </c>
      <c r="E2050" s="2">
        <f>MACD!F2050</f>
        <v>0.74192274857537099</v>
      </c>
      <c r="F2050" s="2">
        <f>'Moving Avg'!D2050</f>
        <v>27.036000000000001</v>
      </c>
      <c r="G2050" s="2">
        <f>'Moving Avg'!F2050</f>
        <v>27.895</v>
      </c>
      <c r="H2050" s="2">
        <f>'Moving Avg'!G2050</f>
        <v>28.732799999999997</v>
      </c>
      <c r="I2050" s="2">
        <f>'Moving Avg'!H2050</f>
        <v>32.539000000000009</v>
      </c>
      <c r="J2050" s="6" t="str">
        <f>OBV!F2050</f>
        <v>BEARISH</v>
      </c>
      <c r="K2050" s="6" t="str">
        <f>OBV!G2050</f>
        <v>NEUTRAL</v>
      </c>
      <c r="L2050" s="6" t="str">
        <f>OBV!H2050</f>
        <v>BEARISH DIVERGENCE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100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46.225000000000001</v>
      </c>
      <c r="R2050" s="9">
        <f t="shared" si="315"/>
        <v>29.125</v>
      </c>
      <c r="S2050" s="9">
        <f t="shared" si="316"/>
        <v>26.175000000000001</v>
      </c>
      <c r="T2050" s="9">
        <f t="shared" si="317"/>
        <v>35.375</v>
      </c>
      <c r="U2050" s="8">
        <f t="shared" si="318"/>
        <v>33.841666666666661</v>
      </c>
      <c r="V2050" s="8">
        <f t="shared" si="319"/>
        <v>34.224999999999994</v>
      </c>
    </row>
    <row r="2051" spans="1:22" ht="13.5" x14ac:dyDescent="0.25">
      <c r="A2051" s="3">
        <f>RSI!A2051</f>
        <v>45288</v>
      </c>
      <c r="B2051" s="2">
        <f>RSI!B2051</f>
        <v>28.49</v>
      </c>
      <c r="C2051" s="2">
        <f>RSI!I2051</f>
        <v>53.479484243533783</v>
      </c>
      <c r="D2051" s="2">
        <f>MACD!E2051</f>
        <v>0.33928805870306888</v>
      </c>
      <c r="E2051" s="2">
        <f>MACD!F2051</f>
        <v>0.66139581060091057</v>
      </c>
      <c r="F2051" s="2">
        <f>'Moving Avg'!D2051</f>
        <v>27.513999999999999</v>
      </c>
      <c r="G2051" s="2">
        <f>'Moving Avg'!F2051</f>
        <v>27.819500000000005</v>
      </c>
      <c r="H2051" s="2">
        <f>'Moving Avg'!G2051</f>
        <v>28.722599999999996</v>
      </c>
      <c r="I2051" s="2">
        <f>'Moving Avg'!H2051</f>
        <v>32.503950000000003</v>
      </c>
      <c r="J2051" s="6" t="str">
        <f>OBV!F2051</f>
        <v>BULLISH</v>
      </c>
      <c r="K2051" s="6" t="str">
        <f>OBV!G2051</f>
        <v>STRONG</v>
      </c>
      <c r="L2051" s="6" t="str">
        <f>OBV!H2051</f>
        <v>CONFIRMED BULLISH</v>
      </c>
      <c r="M2051" s="8">
        <f t="shared" si="320"/>
        <v>25</v>
      </c>
      <c r="N2051" s="8">
        <f t="shared" si="321"/>
        <v>100</v>
      </c>
      <c r="O2051" s="8">
        <f t="shared" si="322"/>
        <v>0</v>
      </c>
      <c r="P2051" s="8">
        <f t="shared" si="323"/>
        <v>100</v>
      </c>
      <c r="Q2051" s="9">
        <f t="shared" ref="Q2051:Q2114" si="324">0.35*M2051+N2051*0.35+O2051*0.15+P2051*0.15</f>
        <v>58.75</v>
      </c>
      <c r="R2051" s="9">
        <f t="shared" ref="R2051:R2114" si="325">M2051*0.2+N2051*0.2+O2051*0.35+P2051*0.25</f>
        <v>50</v>
      </c>
      <c r="S2051" s="9">
        <f t="shared" ref="S2051:S2114" si="326">M2051*0.15+N2051*0.15+O2051*0.25+P2051*0.45</f>
        <v>63.75</v>
      </c>
      <c r="T2051" s="9">
        <f t="shared" ref="T2051:T2114" si="327">0.25*SUM(M2051:P2051)</f>
        <v>56.25</v>
      </c>
      <c r="U2051" s="8">
        <f t="shared" ref="U2051:U2114" si="328">SUM(Q2051:S2051)/3</f>
        <v>57.5</v>
      </c>
      <c r="V2051" s="8">
        <f t="shared" ref="V2051:V2114" si="329">SUM(Q2051:T2051)/4</f>
        <v>57.1875</v>
      </c>
    </row>
    <row r="2052" spans="1:22" ht="13.5" x14ac:dyDescent="0.25">
      <c r="A2052" s="3">
        <f>RSI!A2052</f>
        <v>45289</v>
      </c>
      <c r="B2052" s="2">
        <f>RSI!B2052</f>
        <v>29.77</v>
      </c>
      <c r="C2052" s="2">
        <f>RSI!I2052</f>
        <v>61.966695173747389</v>
      </c>
      <c r="D2052" s="2">
        <f>MACD!E2052</f>
        <v>3.4280479299287236E-2</v>
      </c>
      <c r="E2052" s="2">
        <f>MACD!F2052</f>
        <v>0.53597274434058595</v>
      </c>
      <c r="F2052" s="2">
        <f>'Moving Avg'!D2052</f>
        <v>28.013999999999999</v>
      </c>
      <c r="G2052" s="2">
        <f>'Moving Avg'!F2052</f>
        <v>27.808</v>
      </c>
      <c r="H2052" s="2">
        <f>'Moving Avg'!G2052</f>
        <v>28.717999999999996</v>
      </c>
      <c r="I2052" s="2">
        <f>'Moving Avg'!H2052</f>
        <v>32.475300000000004</v>
      </c>
      <c r="J2052" s="6" t="str">
        <f>OBV!F2052</f>
        <v>BULLISH</v>
      </c>
      <c r="K2052" s="6" t="str">
        <f>OBV!G2052</f>
        <v>STRONG</v>
      </c>
      <c r="L2052" s="6" t="str">
        <f>OBV!H2052</f>
        <v>CONFIRMED BULLISH</v>
      </c>
      <c r="M2052" s="8">
        <f t="shared" si="320"/>
        <v>25</v>
      </c>
      <c r="N2052" s="8">
        <f t="shared" si="321"/>
        <v>100</v>
      </c>
      <c r="O2052" s="8">
        <f t="shared" si="322"/>
        <v>0</v>
      </c>
      <c r="P2052" s="8">
        <f t="shared" si="323"/>
        <v>100</v>
      </c>
      <c r="Q2052" s="9">
        <f t="shared" si="324"/>
        <v>58.75</v>
      </c>
      <c r="R2052" s="9">
        <f t="shared" si="325"/>
        <v>50</v>
      </c>
      <c r="S2052" s="9">
        <f t="shared" si="326"/>
        <v>63.75</v>
      </c>
      <c r="T2052" s="9">
        <f t="shared" si="327"/>
        <v>56.25</v>
      </c>
      <c r="U2052" s="8">
        <f t="shared" si="328"/>
        <v>57.5</v>
      </c>
      <c r="V2052" s="8">
        <f t="shared" si="329"/>
        <v>57.1875</v>
      </c>
    </row>
    <row r="2053" spans="1:22" ht="13.5" x14ac:dyDescent="0.25">
      <c r="A2053" s="3">
        <f>RSI!A2053</f>
        <v>45293</v>
      </c>
      <c r="B2053" s="2">
        <f>RSI!B2053</f>
        <v>30</v>
      </c>
      <c r="C2053" s="2">
        <f>RSI!I2053</f>
        <v>63.26363320927738</v>
      </c>
      <c r="D2053" s="2">
        <f>MACD!E2053</f>
        <v>-0.25094517954183715</v>
      </c>
      <c r="E2053" s="2">
        <f>MACD!F2053</f>
        <v>0.37858915956410133</v>
      </c>
      <c r="F2053" s="2">
        <f>'Moving Avg'!D2053</f>
        <v>28.560000000000002</v>
      </c>
      <c r="G2053" s="2">
        <f>'Moving Avg'!F2053</f>
        <v>27.808</v>
      </c>
      <c r="H2053" s="2">
        <f>'Moving Avg'!G2053</f>
        <v>28.717999999999996</v>
      </c>
      <c r="I2053" s="2">
        <f>'Moving Avg'!H2053</f>
        <v>32.447800000000008</v>
      </c>
      <c r="J2053" s="6" t="str">
        <f>OBV!F2053</f>
        <v>BULLISH</v>
      </c>
      <c r="K2053" s="6" t="str">
        <f>OBV!G2053</f>
        <v>STRONG</v>
      </c>
      <c r="L2053" s="6" t="str">
        <f>OBV!H2053</f>
        <v>CONFIRMED BULLISH</v>
      </c>
      <c r="M2053" s="8">
        <f t="shared" si="320"/>
        <v>25</v>
      </c>
      <c r="N2053" s="8">
        <f t="shared" si="321"/>
        <v>100</v>
      </c>
      <c r="O2053" s="8">
        <f t="shared" si="322"/>
        <v>0</v>
      </c>
      <c r="P2053" s="8">
        <f t="shared" si="323"/>
        <v>100</v>
      </c>
      <c r="Q2053" s="9">
        <f t="shared" si="324"/>
        <v>58.75</v>
      </c>
      <c r="R2053" s="9">
        <f t="shared" si="325"/>
        <v>50</v>
      </c>
      <c r="S2053" s="9">
        <f t="shared" si="326"/>
        <v>63.75</v>
      </c>
      <c r="T2053" s="9">
        <f t="shared" si="327"/>
        <v>56.25</v>
      </c>
      <c r="U2053" s="8">
        <f t="shared" si="328"/>
        <v>57.5</v>
      </c>
      <c r="V2053" s="8">
        <f t="shared" si="329"/>
        <v>57.1875</v>
      </c>
    </row>
    <row r="2054" spans="1:22" ht="13.5" x14ac:dyDescent="0.25">
      <c r="A2054" s="3">
        <f>RSI!A2054</f>
        <v>45294</v>
      </c>
      <c r="B2054" s="2">
        <f>RSI!B2054</f>
        <v>29.99</v>
      </c>
      <c r="C2054" s="2">
        <f>RSI!I2054</f>
        <v>63.162783819902437</v>
      </c>
      <c r="D2054" s="2">
        <f>MACD!E2054</f>
        <v>-0.50226505265620602</v>
      </c>
      <c r="E2054" s="2">
        <f>MACD!F2054</f>
        <v>0.20241831712003988</v>
      </c>
      <c r="F2054" s="2">
        <f>'Moving Avg'!D2054</f>
        <v>29.104000000000003</v>
      </c>
      <c r="G2054" s="2">
        <f>'Moving Avg'!F2054</f>
        <v>27.807499999999997</v>
      </c>
      <c r="H2054" s="2">
        <f>'Moving Avg'!G2054</f>
        <v>28.717799999999997</v>
      </c>
      <c r="I2054" s="2">
        <f>'Moving Avg'!H2054</f>
        <v>32.420250000000003</v>
      </c>
      <c r="J2054" s="6" t="str">
        <f>OBV!F2054</f>
        <v>BULLISH</v>
      </c>
      <c r="K2054" s="6" t="str">
        <f>OBV!G2054</f>
        <v>STRONG</v>
      </c>
      <c r="L2054" s="6" t="str">
        <f>OBV!H2054</f>
        <v>CONFIRMED BULLISH</v>
      </c>
      <c r="M2054" s="8">
        <f t="shared" si="320"/>
        <v>25</v>
      </c>
      <c r="N2054" s="8">
        <f t="shared" si="321"/>
        <v>100</v>
      </c>
      <c r="O2054" s="8">
        <f t="shared" si="322"/>
        <v>0</v>
      </c>
      <c r="P2054" s="8">
        <f t="shared" si="323"/>
        <v>100</v>
      </c>
      <c r="Q2054" s="9">
        <f t="shared" si="324"/>
        <v>58.75</v>
      </c>
      <c r="R2054" s="9">
        <f t="shared" si="325"/>
        <v>50</v>
      </c>
      <c r="S2054" s="9">
        <f t="shared" si="326"/>
        <v>63.75</v>
      </c>
      <c r="T2054" s="9">
        <f t="shared" si="327"/>
        <v>56.25</v>
      </c>
      <c r="U2054" s="8">
        <f t="shared" si="328"/>
        <v>57.5</v>
      </c>
      <c r="V2054" s="8">
        <f t="shared" si="329"/>
        <v>57.1875</v>
      </c>
    </row>
    <row r="2055" spans="1:22" ht="13.5" x14ac:dyDescent="0.25">
      <c r="A2055" s="3">
        <f>RSI!A2055</f>
        <v>45295</v>
      </c>
      <c r="B2055" s="2">
        <f>RSI!B2055</f>
        <v>29.99</v>
      </c>
      <c r="C2055" s="2">
        <f>RSI!I2055</f>
        <v>63.162783819902437</v>
      </c>
      <c r="D2055" s="2">
        <f>MACD!E2055</f>
        <v>-0.72478330022266491</v>
      </c>
      <c r="E2055" s="2">
        <f>MACD!F2055</f>
        <v>1.6977993651498935E-2</v>
      </c>
      <c r="F2055" s="2">
        <f>'Moving Avg'!D2055</f>
        <v>29.647999999999996</v>
      </c>
      <c r="G2055" s="2">
        <f>'Moving Avg'!F2055</f>
        <v>27.874500000000001</v>
      </c>
      <c r="H2055" s="2">
        <f>'Moving Avg'!G2055</f>
        <v>28.737599999999993</v>
      </c>
      <c r="I2055" s="2">
        <f>'Moving Avg'!H2055</f>
        <v>32.392699999999998</v>
      </c>
      <c r="J2055" s="6" t="str">
        <f>OBV!F2055</f>
        <v>BULLISH</v>
      </c>
      <c r="K2055" s="6" t="str">
        <f>OBV!G2055</f>
        <v>STRONG</v>
      </c>
      <c r="L2055" s="6" t="str">
        <f>OBV!H2055</f>
        <v>CONFIRMED BULLISH</v>
      </c>
      <c r="M2055" s="8">
        <f t="shared" si="320"/>
        <v>25</v>
      </c>
      <c r="N2055" s="8">
        <f t="shared" si="321"/>
        <v>100</v>
      </c>
      <c r="O2055" s="8">
        <f t="shared" si="322"/>
        <v>0</v>
      </c>
      <c r="P2055" s="8">
        <f t="shared" si="323"/>
        <v>100</v>
      </c>
      <c r="Q2055" s="9">
        <f t="shared" si="324"/>
        <v>58.75</v>
      </c>
      <c r="R2055" s="9">
        <f t="shared" si="325"/>
        <v>50</v>
      </c>
      <c r="S2055" s="9">
        <f t="shared" si="326"/>
        <v>63.75</v>
      </c>
      <c r="T2055" s="9">
        <f t="shared" si="327"/>
        <v>56.25</v>
      </c>
      <c r="U2055" s="8">
        <f t="shared" si="328"/>
        <v>57.5</v>
      </c>
      <c r="V2055" s="8">
        <f t="shared" si="329"/>
        <v>57.1875</v>
      </c>
    </row>
    <row r="2056" spans="1:22" ht="13.5" x14ac:dyDescent="0.25">
      <c r="A2056" s="3">
        <f>RSI!A2056</f>
        <v>45296</v>
      </c>
      <c r="B2056" s="2">
        <f>RSI!B2056</f>
        <v>29.99</v>
      </c>
      <c r="C2056" s="2">
        <f>RSI!I2056</f>
        <v>63.162783819902437</v>
      </c>
      <c r="D2056" s="2">
        <f>MACD!E2056</f>
        <v>-1.0975849665471209</v>
      </c>
      <c r="E2056" s="2">
        <f>MACD!F2056</f>
        <v>-0.20593459838822506</v>
      </c>
      <c r="F2056" s="2">
        <f>'Moving Avg'!D2056</f>
        <v>29.947999999999997</v>
      </c>
      <c r="G2056" s="2">
        <f>'Moving Avg'!F2056</f>
        <v>28.005500000000001</v>
      </c>
      <c r="H2056" s="2">
        <f>'Moving Avg'!G2056</f>
        <v>28.783399999999993</v>
      </c>
      <c r="I2056" s="2">
        <f>'Moving Avg'!H2056</f>
        <v>32.365149999999993</v>
      </c>
      <c r="J2056" s="6" t="str">
        <f>OBV!F2056</f>
        <v>BEARISH</v>
      </c>
      <c r="K2056" s="6" t="str">
        <f>OBV!G2056</f>
        <v>NEUTRAL</v>
      </c>
      <c r="L2056" s="6" t="str">
        <f>OBV!H2056</f>
        <v>BEARISH DIVERGENCE</v>
      </c>
      <c r="M2056" s="8">
        <f t="shared" si="320"/>
        <v>25</v>
      </c>
      <c r="N2056" s="8">
        <f t="shared" si="321"/>
        <v>100</v>
      </c>
      <c r="O2056" s="8">
        <f t="shared" si="322"/>
        <v>0</v>
      </c>
      <c r="P2056" s="8">
        <f t="shared" si="323"/>
        <v>16.5</v>
      </c>
      <c r="Q2056" s="9">
        <f t="shared" si="324"/>
        <v>46.225000000000001</v>
      </c>
      <c r="R2056" s="9">
        <f t="shared" si="325"/>
        <v>29.125</v>
      </c>
      <c r="S2056" s="9">
        <f t="shared" si="326"/>
        <v>26.175000000000001</v>
      </c>
      <c r="T2056" s="9">
        <f t="shared" si="327"/>
        <v>35.375</v>
      </c>
      <c r="U2056" s="8">
        <f t="shared" si="328"/>
        <v>33.841666666666661</v>
      </c>
      <c r="V2056" s="8">
        <f t="shared" si="329"/>
        <v>34.224999999999994</v>
      </c>
    </row>
    <row r="2057" spans="1:22" ht="13.5" x14ac:dyDescent="0.25">
      <c r="A2057" s="3">
        <f>RSI!A2057</f>
        <v>45299</v>
      </c>
      <c r="B2057" s="2">
        <f>RSI!B2057</f>
        <v>28.65</v>
      </c>
      <c r="C2057" s="2">
        <f>RSI!I2057</f>
        <v>49.86029662299714</v>
      </c>
      <c r="D2057" s="2">
        <f>MACD!E2057</f>
        <v>-1.1422291784361178</v>
      </c>
      <c r="E2057" s="2">
        <f>MACD!F2057</f>
        <v>-0.39319351439780359</v>
      </c>
      <c r="F2057" s="2">
        <f>'Moving Avg'!D2057</f>
        <v>29.723999999999997</v>
      </c>
      <c r="G2057" s="2">
        <f>'Moving Avg'!F2057</f>
        <v>28.130999999999993</v>
      </c>
      <c r="H2057" s="2">
        <f>'Moving Avg'!G2057</f>
        <v>28.827199999999998</v>
      </c>
      <c r="I2057" s="2">
        <f>'Moving Avg'!H2057</f>
        <v>32.330899999999993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  <c r="M2057" s="8">
        <f t="shared" si="320"/>
        <v>25</v>
      </c>
      <c r="N2057" s="8">
        <f t="shared" si="321"/>
        <v>100</v>
      </c>
      <c r="O2057" s="8">
        <f t="shared" si="322"/>
        <v>0</v>
      </c>
      <c r="P2057" s="8">
        <f t="shared" si="323"/>
        <v>16.5</v>
      </c>
      <c r="Q2057" s="9">
        <f t="shared" si="324"/>
        <v>46.225000000000001</v>
      </c>
      <c r="R2057" s="9">
        <f t="shared" si="325"/>
        <v>29.125</v>
      </c>
      <c r="S2057" s="9">
        <f t="shared" si="326"/>
        <v>26.175000000000001</v>
      </c>
      <c r="T2057" s="9">
        <f t="shared" si="327"/>
        <v>35.375</v>
      </c>
      <c r="U2057" s="8">
        <f t="shared" si="328"/>
        <v>33.841666666666661</v>
      </c>
      <c r="V2057" s="8">
        <f t="shared" si="329"/>
        <v>34.224999999999994</v>
      </c>
    </row>
    <row r="2058" spans="1:22" ht="13.5" x14ac:dyDescent="0.25">
      <c r="A2058" s="3">
        <f>RSI!A2058</f>
        <v>45300</v>
      </c>
      <c r="B2058" s="2">
        <f>RSI!B2058</f>
        <v>28.65</v>
      </c>
      <c r="C2058" s="2">
        <f>RSI!I2058</f>
        <v>49.86029662299714</v>
      </c>
      <c r="D2058" s="2">
        <f>MACD!E2058</f>
        <v>-1.1799164763156895</v>
      </c>
      <c r="E2058" s="2">
        <f>MACD!F2058</f>
        <v>-0.55053810678138082</v>
      </c>
      <c r="F2058" s="2">
        <f>'Moving Avg'!D2058</f>
        <v>29.454000000000001</v>
      </c>
      <c r="G2058" s="2">
        <f>'Moving Avg'!F2058</f>
        <v>28.197999999999997</v>
      </c>
      <c r="H2058" s="2">
        <f>'Moving Avg'!G2058</f>
        <v>28.892199999999999</v>
      </c>
      <c r="I2058" s="2">
        <f>'Moving Avg'!H2058</f>
        <v>32.296649999999993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  <c r="M2058" s="8">
        <f t="shared" si="320"/>
        <v>25</v>
      </c>
      <c r="N2058" s="8">
        <f t="shared" si="321"/>
        <v>100</v>
      </c>
      <c r="O2058" s="8">
        <f t="shared" si="322"/>
        <v>0</v>
      </c>
      <c r="P2058" s="8">
        <f t="shared" si="323"/>
        <v>16.5</v>
      </c>
      <c r="Q2058" s="9">
        <f t="shared" si="324"/>
        <v>46.225000000000001</v>
      </c>
      <c r="R2058" s="9">
        <f t="shared" si="325"/>
        <v>29.125</v>
      </c>
      <c r="S2058" s="9">
        <f t="shared" si="326"/>
        <v>26.175000000000001</v>
      </c>
      <c r="T2058" s="9">
        <f t="shared" si="327"/>
        <v>35.375</v>
      </c>
      <c r="U2058" s="8">
        <f t="shared" si="328"/>
        <v>33.841666666666661</v>
      </c>
      <c r="V2058" s="8">
        <f t="shared" si="329"/>
        <v>34.224999999999994</v>
      </c>
    </row>
    <row r="2059" spans="1:22" ht="13.5" x14ac:dyDescent="0.25">
      <c r="A2059" s="3">
        <f>RSI!A2059</f>
        <v>45301</v>
      </c>
      <c r="B2059" s="2">
        <f>RSI!B2059</f>
        <v>28.65</v>
      </c>
      <c r="C2059" s="2">
        <f>RSI!I2059</f>
        <v>49.86029662299714</v>
      </c>
      <c r="D2059" s="2">
        <f>MACD!E2059</f>
        <v>-1.211723715665034</v>
      </c>
      <c r="E2059" s="2">
        <f>MACD!F2059</f>
        <v>-0.68277522855811146</v>
      </c>
      <c r="F2059" s="2">
        <f>'Moving Avg'!D2059</f>
        <v>29.186</v>
      </c>
      <c r="G2059" s="2">
        <f>'Moving Avg'!F2059</f>
        <v>28.203999999999997</v>
      </c>
      <c r="H2059" s="2">
        <f>'Moving Avg'!G2059</f>
        <v>28.9344</v>
      </c>
      <c r="I2059" s="2">
        <f>'Moving Avg'!H2059</f>
        <v>32.262399999999985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  <c r="M2059" s="8">
        <f t="shared" si="320"/>
        <v>25</v>
      </c>
      <c r="N2059" s="8">
        <f t="shared" si="321"/>
        <v>100</v>
      </c>
      <c r="O2059" s="8">
        <f t="shared" si="322"/>
        <v>0</v>
      </c>
      <c r="P2059" s="8">
        <f t="shared" si="323"/>
        <v>16.5</v>
      </c>
      <c r="Q2059" s="9">
        <f t="shared" si="324"/>
        <v>46.225000000000001</v>
      </c>
      <c r="R2059" s="9">
        <f t="shared" si="325"/>
        <v>29.125</v>
      </c>
      <c r="S2059" s="9">
        <f t="shared" si="326"/>
        <v>26.175000000000001</v>
      </c>
      <c r="T2059" s="9">
        <f t="shared" si="327"/>
        <v>35.375</v>
      </c>
      <c r="U2059" s="8">
        <f t="shared" si="328"/>
        <v>33.841666666666661</v>
      </c>
      <c r="V2059" s="8">
        <f t="shared" si="329"/>
        <v>34.224999999999994</v>
      </c>
    </row>
    <row r="2060" spans="1:22" ht="13.5" x14ac:dyDescent="0.25">
      <c r="A2060" s="3">
        <f>RSI!A2060</f>
        <v>45302</v>
      </c>
      <c r="B2060" s="2">
        <f>RSI!B2060</f>
        <v>28.65</v>
      </c>
      <c r="C2060" s="2">
        <f>RSI!I2060</f>
        <v>49.86029662299714</v>
      </c>
      <c r="D2060" s="2">
        <f>MACD!E2060</f>
        <v>-1.2385615958884166</v>
      </c>
      <c r="E2060" s="2">
        <f>MACD!F2060</f>
        <v>-0.79393250202417254</v>
      </c>
      <c r="F2060" s="2">
        <f>'Moving Avg'!D2060</f>
        <v>28.917999999999999</v>
      </c>
      <c r="G2060" s="2">
        <f>'Moving Avg'!F2060</f>
        <v>28.210499999999996</v>
      </c>
      <c r="H2060" s="2">
        <f>'Moving Avg'!G2060</f>
        <v>28.952800000000003</v>
      </c>
      <c r="I2060" s="2">
        <f>'Moving Avg'!H2060</f>
        <v>32.228149999999985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  <c r="M2060" s="8">
        <f t="shared" si="320"/>
        <v>25</v>
      </c>
      <c r="N2060" s="8">
        <f t="shared" si="321"/>
        <v>100</v>
      </c>
      <c r="O2060" s="8">
        <f t="shared" si="322"/>
        <v>0</v>
      </c>
      <c r="P2060" s="8">
        <f t="shared" si="323"/>
        <v>16.5</v>
      </c>
      <c r="Q2060" s="9">
        <f t="shared" si="324"/>
        <v>46.225000000000001</v>
      </c>
      <c r="R2060" s="9">
        <f t="shared" si="325"/>
        <v>29.125</v>
      </c>
      <c r="S2060" s="9">
        <f t="shared" si="326"/>
        <v>26.175000000000001</v>
      </c>
      <c r="T2060" s="9">
        <f t="shared" si="327"/>
        <v>35.375</v>
      </c>
      <c r="U2060" s="8">
        <f t="shared" si="328"/>
        <v>33.841666666666661</v>
      </c>
      <c r="V2060" s="8">
        <f t="shared" si="329"/>
        <v>34.224999999999994</v>
      </c>
    </row>
    <row r="2061" spans="1:22" ht="13.5" x14ac:dyDescent="0.25">
      <c r="A2061" s="3">
        <f>RSI!A2061</f>
        <v>45303</v>
      </c>
      <c r="B2061" s="2">
        <f>RSI!B2061</f>
        <v>28.65</v>
      </c>
      <c r="C2061" s="2">
        <f>RSI!I2061</f>
        <v>49.860296622997133</v>
      </c>
      <c r="D2061" s="2">
        <f>MACD!E2061</f>
        <v>-1.0735079510960475</v>
      </c>
      <c r="E2061" s="2">
        <f>MACD!F2061</f>
        <v>-0.84984759183854763</v>
      </c>
      <c r="F2061" s="2">
        <f>'Moving Avg'!D2061</f>
        <v>28.65</v>
      </c>
      <c r="G2061" s="2">
        <f>'Moving Avg'!F2061</f>
        <v>28.280999999999999</v>
      </c>
      <c r="H2061" s="2">
        <f>'Moving Avg'!G2061</f>
        <v>28.946400000000008</v>
      </c>
      <c r="I2061" s="2">
        <f>'Moving Avg'!H2061</f>
        <v>32.193899999999985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  <c r="M2061" s="8">
        <f t="shared" si="320"/>
        <v>25</v>
      </c>
      <c r="N2061" s="8">
        <f t="shared" si="321"/>
        <v>100</v>
      </c>
      <c r="O2061" s="8">
        <f t="shared" si="322"/>
        <v>0</v>
      </c>
      <c r="P2061" s="8">
        <f t="shared" si="323"/>
        <v>16.5</v>
      </c>
      <c r="Q2061" s="9">
        <f t="shared" si="324"/>
        <v>46.225000000000001</v>
      </c>
      <c r="R2061" s="9">
        <f t="shared" si="325"/>
        <v>29.125</v>
      </c>
      <c r="S2061" s="9">
        <f t="shared" si="326"/>
        <v>26.175000000000001</v>
      </c>
      <c r="T2061" s="9">
        <f t="shared" si="327"/>
        <v>35.375</v>
      </c>
      <c r="U2061" s="8">
        <f t="shared" si="328"/>
        <v>33.841666666666661</v>
      </c>
      <c r="V2061" s="8">
        <f t="shared" si="329"/>
        <v>34.224999999999994</v>
      </c>
    </row>
    <row r="2062" spans="1:22" ht="13.5" x14ac:dyDescent="0.25">
      <c r="A2062" s="3">
        <f>RSI!A2062</f>
        <v>45306</v>
      </c>
      <c r="B2062" s="2">
        <f>RSI!B2062</f>
        <v>28.65</v>
      </c>
      <c r="C2062" s="2">
        <f>RSI!I2062</f>
        <v>49.86029662299714</v>
      </c>
      <c r="D2062" s="2">
        <f>MACD!E2062</f>
        <v>-0.73685899348269857</v>
      </c>
      <c r="E2062" s="2">
        <f>MACD!F2062</f>
        <v>-0.82724987216737789</v>
      </c>
      <c r="F2062" s="2">
        <f>'Moving Avg'!D2062</f>
        <v>28.65</v>
      </c>
      <c r="G2062" s="2">
        <f>'Moving Avg'!F2062</f>
        <v>28.351499999999998</v>
      </c>
      <c r="H2062" s="2">
        <f>'Moving Avg'!G2062</f>
        <v>28.940000000000008</v>
      </c>
      <c r="I2062" s="2">
        <f>'Moving Avg'!H2062</f>
        <v>32.159649999999978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  <c r="M2062" s="8">
        <f t="shared" si="320"/>
        <v>25</v>
      </c>
      <c r="N2062" s="8">
        <f t="shared" si="321"/>
        <v>0</v>
      </c>
      <c r="O2062" s="8">
        <f t="shared" si="322"/>
        <v>0</v>
      </c>
      <c r="P2062" s="8">
        <f t="shared" si="323"/>
        <v>33</v>
      </c>
      <c r="Q2062" s="9">
        <f t="shared" si="324"/>
        <v>13.7</v>
      </c>
      <c r="R2062" s="9">
        <f t="shared" si="325"/>
        <v>13.25</v>
      </c>
      <c r="S2062" s="9">
        <f t="shared" si="326"/>
        <v>18.600000000000001</v>
      </c>
      <c r="T2062" s="9">
        <f t="shared" si="327"/>
        <v>14.5</v>
      </c>
      <c r="U2062" s="8">
        <f t="shared" si="328"/>
        <v>15.183333333333332</v>
      </c>
      <c r="V2062" s="8">
        <f t="shared" si="329"/>
        <v>15.012499999999999</v>
      </c>
    </row>
    <row r="2063" spans="1:22" ht="13.5" x14ac:dyDescent="0.25">
      <c r="A2063" s="3">
        <f>RSI!A2063</f>
        <v>45307</v>
      </c>
      <c r="B2063" s="2">
        <f>RSI!B2063</f>
        <v>28.65</v>
      </c>
      <c r="C2063" s="2">
        <f>RSI!I2063</f>
        <v>49.860296622997133</v>
      </c>
      <c r="D2063" s="2">
        <f>MACD!E2063</f>
        <v>-0.4165572860251423</v>
      </c>
      <c r="E2063" s="2">
        <f>MACD!F2063</f>
        <v>-0.74511135493893077</v>
      </c>
      <c r="F2063" s="2">
        <f>'Moving Avg'!D2063</f>
        <v>28.65</v>
      </c>
      <c r="G2063" s="2">
        <f>'Moving Avg'!F2063</f>
        <v>28.421999999999997</v>
      </c>
      <c r="H2063" s="2">
        <f>'Moving Avg'!G2063</f>
        <v>28.933600000000009</v>
      </c>
      <c r="I2063" s="2">
        <f>'Moving Avg'!H2063</f>
        <v>32.125399999999978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  <c r="M2063" s="8">
        <f t="shared" si="320"/>
        <v>25</v>
      </c>
      <c r="N2063" s="8">
        <f t="shared" si="321"/>
        <v>0</v>
      </c>
      <c r="O2063" s="8">
        <f t="shared" si="322"/>
        <v>0</v>
      </c>
      <c r="P2063" s="8">
        <f t="shared" si="323"/>
        <v>33</v>
      </c>
      <c r="Q2063" s="9">
        <f t="shared" si="324"/>
        <v>13.7</v>
      </c>
      <c r="R2063" s="9">
        <f t="shared" si="325"/>
        <v>13.25</v>
      </c>
      <c r="S2063" s="9">
        <f t="shared" si="326"/>
        <v>18.600000000000001</v>
      </c>
      <c r="T2063" s="9">
        <f t="shared" si="327"/>
        <v>14.5</v>
      </c>
      <c r="U2063" s="8">
        <f t="shared" si="328"/>
        <v>15.183333333333332</v>
      </c>
      <c r="V2063" s="8">
        <f t="shared" si="329"/>
        <v>15.012499999999999</v>
      </c>
    </row>
    <row r="2064" spans="1:22" ht="13.5" x14ac:dyDescent="0.25">
      <c r="A2064" s="3">
        <f>RSI!A2064</f>
        <v>45308</v>
      </c>
      <c r="B2064" s="2">
        <f>RSI!B2064</f>
        <v>28.65</v>
      </c>
      <c r="C2064" s="2">
        <f>RSI!I2064</f>
        <v>49.860296622997133</v>
      </c>
      <c r="D2064" s="2">
        <f>MACD!E2064</f>
        <v>-0.14701540940141555</v>
      </c>
      <c r="E2064" s="2">
        <f>MACD!F2064</f>
        <v>-0.62549216583142775</v>
      </c>
      <c r="F2064" s="2">
        <f>'Moving Avg'!D2064</f>
        <v>28.65</v>
      </c>
      <c r="G2064" s="2">
        <f>'Moving Avg'!F2064</f>
        <v>28.492499999999996</v>
      </c>
      <c r="H2064" s="2">
        <f>'Moving Avg'!G2064</f>
        <v>28.906600000000012</v>
      </c>
      <c r="I2064" s="2">
        <f>'Moving Avg'!H2064</f>
        <v>32.091149999999971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  <c r="M2064" s="8">
        <f t="shared" si="320"/>
        <v>25</v>
      </c>
      <c r="N2064" s="8">
        <f t="shared" si="321"/>
        <v>0</v>
      </c>
      <c r="O2064" s="8">
        <f t="shared" si="322"/>
        <v>0</v>
      </c>
      <c r="P2064" s="8">
        <f t="shared" si="323"/>
        <v>33</v>
      </c>
      <c r="Q2064" s="9">
        <f t="shared" si="324"/>
        <v>13.7</v>
      </c>
      <c r="R2064" s="9">
        <f t="shared" si="325"/>
        <v>13.25</v>
      </c>
      <c r="S2064" s="9">
        <f t="shared" si="326"/>
        <v>18.600000000000001</v>
      </c>
      <c r="T2064" s="9">
        <f t="shared" si="327"/>
        <v>14.5</v>
      </c>
      <c r="U2064" s="8">
        <f t="shared" si="328"/>
        <v>15.183333333333332</v>
      </c>
      <c r="V2064" s="8">
        <f t="shared" si="329"/>
        <v>15.012499999999999</v>
      </c>
    </row>
    <row r="2065" spans="1:22" ht="13.5" x14ac:dyDescent="0.25">
      <c r="A2065" s="3">
        <f>RSI!A2065</f>
        <v>45309</v>
      </c>
      <c r="B2065" s="2">
        <f>RSI!B2065</f>
        <v>28.65</v>
      </c>
      <c r="C2065" s="2">
        <f>RSI!I2065</f>
        <v>49.860296622997133</v>
      </c>
      <c r="D2065" s="2">
        <f>MACD!E2065</f>
        <v>8.1110168117476178E-2</v>
      </c>
      <c r="E2065" s="2">
        <f>MACD!F2065</f>
        <v>-0.48417169904164697</v>
      </c>
      <c r="F2065" s="2">
        <f>'Moving Avg'!D2065</f>
        <v>28.65</v>
      </c>
      <c r="G2065" s="2">
        <f>'Moving Avg'!F2065</f>
        <v>28.562999999999995</v>
      </c>
      <c r="H2065" s="2">
        <f>'Moving Avg'!G2065</f>
        <v>28.879600000000014</v>
      </c>
      <c r="I2065" s="2">
        <f>'Moving Avg'!H2065</f>
        <v>32.05689999999997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  <c r="M2065" s="8">
        <f t="shared" si="320"/>
        <v>25</v>
      </c>
      <c r="N2065" s="8">
        <f t="shared" si="321"/>
        <v>0</v>
      </c>
      <c r="O2065" s="8">
        <f t="shared" si="322"/>
        <v>0</v>
      </c>
      <c r="P2065" s="8">
        <f t="shared" si="323"/>
        <v>33</v>
      </c>
      <c r="Q2065" s="9">
        <f t="shared" si="324"/>
        <v>13.7</v>
      </c>
      <c r="R2065" s="9">
        <f t="shared" si="325"/>
        <v>13.25</v>
      </c>
      <c r="S2065" s="9">
        <f t="shared" si="326"/>
        <v>18.600000000000001</v>
      </c>
      <c r="T2065" s="9">
        <f t="shared" si="327"/>
        <v>14.5</v>
      </c>
      <c r="U2065" s="8">
        <f t="shared" si="328"/>
        <v>15.183333333333332</v>
      </c>
      <c r="V2065" s="8">
        <f t="shared" si="329"/>
        <v>15.012499999999999</v>
      </c>
    </row>
    <row r="2066" spans="1:22" ht="13.5" x14ac:dyDescent="0.25">
      <c r="A2066" s="3">
        <f>RSI!A2066</f>
        <v>45310</v>
      </c>
      <c r="B2066" s="2">
        <f>RSI!B2066</f>
        <v>27.37</v>
      </c>
      <c r="C2066" s="2">
        <f>RSI!I2066</f>
        <v>35.820273895834404</v>
      </c>
      <c r="D2066" s="2">
        <f>MACD!E2066</f>
        <v>0.3690021713802274</v>
      </c>
      <c r="E2066" s="2">
        <f>MACD!F2066</f>
        <v>-0.31353692495727209</v>
      </c>
      <c r="F2066" s="2">
        <f>'Moving Avg'!D2066</f>
        <v>28.393999999999998</v>
      </c>
      <c r="G2066" s="2">
        <f>'Moving Avg'!F2066</f>
        <v>28.626499999999993</v>
      </c>
      <c r="H2066" s="2">
        <f>'Moving Avg'!G2066</f>
        <v>28.827000000000012</v>
      </c>
      <c r="I2066" s="2">
        <f>'Moving Avg'!H2066</f>
        <v>32.016249999999971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  <c r="M2066" s="8">
        <f t="shared" si="320"/>
        <v>25</v>
      </c>
      <c r="N2066" s="8">
        <f t="shared" si="321"/>
        <v>0</v>
      </c>
      <c r="O2066" s="8">
        <f t="shared" si="322"/>
        <v>0</v>
      </c>
      <c r="P2066" s="8">
        <f t="shared" si="323"/>
        <v>33</v>
      </c>
      <c r="Q2066" s="9">
        <f t="shared" si="324"/>
        <v>13.7</v>
      </c>
      <c r="R2066" s="9">
        <f t="shared" si="325"/>
        <v>13.25</v>
      </c>
      <c r="S2066" s="9">
        <f t="shared" si="326"/>
        <v>18.600000000000001</v>
      </c>
      <c r="T2066" s="9">
        <f t="shared" si="327"/>
        <v>14.5</v>
      </c>
      <c r="U2066" s="8">
        <f t="shared" si="328"/>
        <v>15.183333333333332</v>
      </c>
      <c r="V2066" s="8">
        <f t="shared" si="329"/>
        <v>15.012499999999999</v>
      </c>
    </row>
    <row r="2067" spans="1:22" ht="13.5" x14ac:dyDescent="0.25">
      <c r="A2067" s="3">
        <f>RSI!A2067</f>
        <v>45313</v>
      </c>
      <c r="B2067" s="2">
        <f>RSI!B2067</f>
        <v>26.14</v>
      </c>
      <c r="C2067" s="2">
        <f>RSI!I2067</f>
        <v>27.737504854081891</v>
      </c>
      <c r="D2067" s="2">
        <f>MACD!E2067</f>
        <v>0.50516824605753996</v>
      </c>
      <c r="E2067" s="2">
        <f>MACD!F2067</f>
        <v>-0.14979589075430971</v>
      </c>
      <c r="F2067" s="2">
        <f>'Moving Avg'!D2067</f>
        <v>27.891999999999996</v>
      </c>
      <c r="G2067" s="2">
        <f>'Moving Avg'!F2067</f>
        <v>28.569999999999993</v>
      </c>
      <c r="H2067" s="2">
        <f>'Moving Avg'!G2067</f>
        <v>28.749800000000015</v>
      </c>
      <c r="I2067" s="2">
        <f>'Moving Avg'!H2067</f>
        <v>31.96944999999997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  <c r="M2067" s="8">
        <f t="shared" si="320"/>
        <v>50</v>
      </c>
      <c r="N2067" s="8">
        <f t="shared" si="321"/>
        <v>0</v>
      </c>
      <c r="O2067" s="8">
        <f t="shared" si="322"/>
        <v>0</v>
      </c>
      <c r="P2067" s="8">
        <f t="shared" si="323"/>
        <v>33</v>
      </c>
      <c r="Q2067" s="9">
        <f t="shared" si="324"/>
        <v>22.45</v>
      </c>
      <c r="R2067" s="9">
        <f t="shared" si="325"/>
        <v>18.25</v>
      </c>
      <c r="S2067" s="9">
        <f t="shared" si="326"/>
        <v>22.35</v>
      </c>
      <c r="T2067" s="9">
        <f t="shared" si="327"/>
        <v>20.75</v>
      </c>
      <c r="U2067" s="8">
        <f t="shared" si="328"/>
        <v>21.016666666666669</v>
      </c>
      <c r="V2067" s="8">
        <f t="shared" si="329"/>
        <v>20.950000000000003</v>
      </c>
    </row>
    <row r="2068" spans="1:22" ht="13.5" x14ac:dyDescent="0.25">
      <c r="A2068" s="3">
        <f>RSI!A2068</f>
        <v>45314</v>
      </c>
      <c r="B2068" s="2">
        <f>RSI!B2068</f>
        <v>24.97</v>
      </c>
      <c r="C2068" s="2">
        <f>RSI!I2068</f>
        <v>22.529725250976767</v>
      </c>
      <c r="D2068" s="2">
        <f>MACD!E2068</f>
        <v>0.72136482027984528</v>
      </c>
      <c r="E2068" s="2">
        <f>MACD!F2068</f>
        <v>2.443625145252129E-2</v>
      </c>
      <c r="F2068" s="2">
        <f>'Moving Avg'!D2068</f>
        <v>27.155999999999999</v>
      </c>
      <c r="G2068" s="2">
        <f>'Moving Avg'!F2068</f>
        <v>28.454999999999991</v>
      </c>
      <c r="H2068" s="2">
        <f>'Moving Avg'!G2068</f>
        <v>28.649200000000015</v>
      </c>
      <c r="I2068" s="2">
        <f>'Moving Avg'!H2068</f>
        <v>31.91679999999997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50</v>
      </c>
      <c r="N2068" s="8">
        <f t="shared" si="321"/>
        <v>0</v>
      </c>
      <c r="O2068" s="8">
        <f t="shared" si="322"/>
        <v>0</v>
      </c>
      <c r="P2068" s="8">
        <f t="shared" si="323"/>
        <v>33</v>
      </c>
      <c r="Q2068" s="9">
        <f t="shared" si="324"/>
        <v>22.45</v>
      </c>
      <c r="R2068" s="9">
        <f t="shared" si="325"/>
        <v>18.25</v>
      </c>
      <c r="S2068" s="9">
        <f t="shared" si="326"/>
        <v>22.35</v>
      </c>
      <c r="T2068" s="9">
        <f t="shared" si="327"/>
        <v>20.75</v>
      </c>
      <c r="U2068" s="8">
        <f t="shared" si="328"/>
        <v>21.016666666666669</v>
      </c>
      <c r="V2068" s="8">
        <f t="shared" si="329"/>
        <v>20.950000000000003</v>
      </c>
    </row>
    <row r="2069" spans="1:22" ht="13.5" x14ac:dyDescent="0.25">
      <c r="A2069" s="3">
        <f>RSI!A2069</f>
        <v>45315</v>
      </c>
      <c r="B2069" s="2">
        <f>RSI!B2069</f>
        <v>23.85</v>
      </c>
      <c r="C2069" s="2">
        <f>RSI!I2069</f>
        <v>18.876168238132564</v>
      </c>
      <c r="D2069" s="2">
        <f>MACD!E2069</f>
        <v>1.007429203841145</v>
      </c>
      <c r="E2069" s="2">
        <f>MACD!F2069</f>
        <v>0.22103484193024603</v>
      </c>
      <c r="F2069" s="2">
        <f>'Moving Avg'!D2069</f>
        <v>26.195999999999998</v>
      </c>
      <c r="G2069" s="2">
        <f>'Moving Avg'!F2069</f>
        <v>28.283999999999999</v>
      </c>
      <c r="H2069" s="2">
        <f>'Moving Avg'!G2069</f>
        <v>28.526200000000014</v>
      </c>
      <c r="I2069" s="2">
        <f>'Moving Avg'!H2069</f>
        <v>31.858549999999973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  <c r="M2069" s="8">
        <f t="shared" si="320"/>
        <v>50</v>
      </c>
      <c r="N2069" s="8">
        <f t="shared" si="321"/>
        <v>0</v>
      </c>
      <c r="O2069" s="8">
        <f t="shared" si="322"/>
        <v>0</v>
      </c>
      <c r="P2069" s="8">
        <f t="shared" si="323"/>
        <v>33</v>
      </c>
      <c r="Q2069" s="9">
        <f t="shared" si="324"/>
        <v>22.45</v>
      </c>
      <c r="R2069" s="9">
        <f t="shared" si="325"/>
        <v>18.25</v>
      </c>
      <c r="S2069" s="9">
        <f t="shared" si="326"/>
        <v>22.35</v>
      </c>
      <c r="T2069" s="9">
        <f t="shared" si="327"/>
        <v>20.75</v>
      </c>
      <c r="U2069" s="8">
        <f t="shared" si="328"/>
        <v>21.016666666666669</v>
      </c>
      <c r="V2069" s="8">
        <f t="shared" si="329"/>
        <v>20.950000000000003</v>
      </c>
    </row>
    <row r="2070" spans="1:22" ht="13.5" x14ac:dyDescent="0.25">
      <c r="A2070" s="3">
        <f>RSI!A2070</f>
        <v>45316</v>
      </c>
      <c r="B2070" s="2">
        <f>RSI!B2070</f>
        <v>22.78</v>
      </c>
      <c r="C2070" s="2">
        <f>RSI!I2070</f>
        <v>16.177114715285981</v>
      </c>
      <c r="D2070" s="2">
        <f>MACD!E2070</f>
        <v>1.3540331601488163</v>
      </c>
      <c r="E2070" s="2">
        <f>MACD!F2070</f>
        <v>0.44763450557396006</v>
      </c>
      <c r="F2070" s="2">
        <f>'Moving Avg'!D2070</f>
        <v>25.022000000000002</v>
      </c>
      <c r="G2070" s="2">
        <f>'Moving Avg'!F2070</f>
        <v>28.059499999999993</v>
      </c>
      <c r="H2070" s="2">
        <f>'Moving Avg'!G2070</f>
        <v>28.381800000000013</v>
      </c>
      <c r="I2070" s="2">
        <f>'Moving Avg'!H2070</f>
        <v>31.794949999999972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50</v>
      </c>
      <c r="N2070" s="8">
        <f t="shared" si="321"/>
        <v>0</v>
      </c>
      <c r="O2070" s="8">
        <f t="shared" si="322"/>
        <v>0</v>
      </c>
      <c r="P2070" s="8">
        <f t="shared" si="323"/>
        <v>16.5</v>
      </c>
      <c r="Q2070" s="9">
        <f t="shared" si="324"/>
        <v>19.975000000000001</v>
      </c>
      <c r="R2070" s="9">
        <f t="shared" si="325"/>
        <v>14.125</v>
      </c>
      <c r="S2070" s="9">
        <f t="shared" si="326"/>
        <v>14.925000000000001</v>
      </c>
      <c r="T2070" s="9">
        <f t="shared" si="327"/>
        <v>16.625</v>
      </c>
      <c r="U2070" s="8">
        <f t="shared" si="328"/>
        <v>16.341666666666669</v>
      </c>
      <c r="V2070" s="8">
        <f t="shared" si="329"/>
        <v>16.412500000000001</v>
      </c>
    </row>
    <row r="2071" spans="1:22" ht="13.5" x14ac:dyDescent="0.25">
      <c r="A2071" s="3">
        <f>RSI!A2071</f>
        <v>45317</v>
      </c>
      <c r="B2071" s="2">
        <f>RSI!B2071</f>
        <v>22.78</v>
      </c>
      <c r="C2071" s="2">
        <f>RSI!I2071</f>
        <v>16.177114715285953</v>
      </c>
      <c r="D2071" s="2">
        <f>MACD!E2071</f>
        <v>1.6770529759437274</v>
      </c>
      <c r="E2071" s="2">
        <f>MACD!F2071</f>
        <v>0.69351819964791361</v>
      </c>
      <c r="F2071" s="2">
        <f>'Moving Avg'!D2071</f>
        <v>24.104000000000003</v>
      </c>
      <c r="G2071" s="2">
        <f>'Moving Avg'!F2071</f>
        <v>27.77399999999999</v>
      </c>
      <c r="H2071" s="2">
        <f>'Moving Avg'!G2071</f>
        <v>28.237400000000012</v>
      </c>
      <c r="I2071" s="2">
        <f>'Moving Avg'!H2071</f>
        <v>31.731349999999971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  <c r="M2071" s="8">
        <f t="shared" si="320"/>
        <v>50</v>
      </c>
      <c r="N2071" s="8">
        <f t="shared" si="321"/>
        <v>0</v>
      </c>
      <c r="O2071" s="8">
        <f t="shared" si="322"/>
        <v>0</v>
      </c>
      <c r="P2071" s="8">
        <f t="shared" si="323"/>
        <v>16.5</v>
      </c>
      <c r="Q2071" s="9">
        <f t="shared" si="324"/>
        <v>19.975000000000001</v>
      </c>
      <c r="R2071" s="9">
        <f t="shared" si="325"/>
        <v>14.125</v>
      </c>
      <c r="S2071" s="9">
        <f t="shared" si="326"/>
        <v>14.925000000000001</v>
      </c>
      <c r="T2071" s="9">
        <f t="shared" si="327"/>
        <v>16.625</v>
      </c>
      <c r="U2071" s="8">
        <f t="shared" si="328"/>
        <v>16.341666666666669</v>
      </c>
      <c r="V2071" s="8">
        <f t="shared" si="329"/>
        <v>16.412500000000001</v>
      </c>
    </row>
    <row r="2072" spans="1:22" ht="13.5" x14ac:dyDescent="0.25">
      <c r="A2072" s="3">
        <f>RSI!A2072</f>
        <v>45320</v>
      </c>
      <c r="B2072" s="2">
        <f>RSI!B2072</f>
        <v>22.78</v>
      </c>
      <c r="C2072" s="2">
        <f>RSI!I2072</f>
        <v>16.177114715285953</v>
      </c>
      <c r="D2072" s="2">
        <f>MACD!E2072</f>
        <v>1.9779140512708686</v>
      </c>
      <c r="E2072" s="2">
        <f>MACD!F2072</f>
        <v>0.95039736997250468</v>
      </c>
      <c r="F2072" s="2">
        <f>'Moving Avg'!D2072</f>
        <v>23.431999999999999</v>
      </c>
      <c r="G2072" s="2">
        <f>'Moving Avg'!F2072</f>
        <v>27.424499999999988</v>
      </c>
      <c r="H2072" s="2">
        <f>'Moving Avg'!G2072</f>
        <v>28.093000000000011</v>
      </c>
      <c r="I2072" s="2">
        <f>'Moving Avg'!H2072</f>
        <v>31.667749999999966</v>
      </c>
      <c r="J2072" s="6" t="str">
        <f>OBV!F2072</f>
        <v>BEARISH</v>
      </c>
      <c r="K2072" s="6" t="str">
        <f>OBV!G2072</f>
        <v>NEUTRAL</v>
      </c>
      <c r="L2072" s="6" t="str">
        <f>OBV!H2072</f>
        <v>CONFIRMED BEARISH</v>
      </c>
      <c r="M2072" s="8">
        <f t="shared" si="320"/>
        <v>50</v>
      </c>
      <c r="N2072" s="8">
        <f t="shared" si="321"/>
        <v>0</v>
      </c>
      <c r="O2072" s="8">
        <f t="shared" si="322"/>
        <v>0</v>
      </c>
      <c r="P2072" s="8">
        <f t="shared" si="323"/>
        <v>16.5</v>
      </c>
      <c r="Q2072" s="9">
        <f t="shared" si="324"/>
        <v>19.975000000000001</v>
      </c>
      <c r="R2072" s="9">
        <f t="shared" si="325"/>
        <v>14.125</v>
      </c>
      <c r="S2072" s="9">
        <f t="shared" si="326"/>
        <v>14.925000000000001</v>
      </c>
      <c r="T2072" s="9">
        <f t="shared" si="327"/>
        <v>16.625</v>
      </c>
      <c r="U2072" s="8">
        <f t="shared" si="328"/>
        <v>16.341666666666669</v>
      </c>
      <c r="V2072" s="8">
        <f t="shared" si="329"/>
        <v>16.412500000000001</v>
      </c>
    </row>
    <row r="2073" spans="1:22" ht="13.5" x14ac:dyDescent="0.25">
      <c r="A2073" s="3">
        <f>RSI!A2073</f>
        <v>45321</v>
      </c>
      <c r="B2073" s="2">
        <f>RSI!B2073</f>
        <v>22.78</v>
      </c>
      <c r="C2073" s="2">
        <f>RSI!I2073</f>
        <v>16.177114715285981</v>
      </c>
      <c r="D2073" s="2">
        <f>MACD!E2073</f>
        <v>2.2579856738061395</v>
      </c>
      <c r="E2073" s="2">
        <f>MACD!F2073</f>
        <v>1.2119150307392317</v>
      </c>
      <c r="F2073" s="2">
        <f>'Moving Avg'!D2073</f>
        <v>22.994</v>
      </c>
      <c r="G2073" s="2">
        <f>'Moving Avg'!F2073</f>
        <v>27.063499999999994</v>
      </c>
      <c r="H2073" s="2">
        <f>'Moving Avg'!G2073</f>
        <v>27.948600000000006</v>
      </c>
      <c r="I2073" s="2">
        <f>'Moving Avg'!H2073</f>
        <v>31.604149999999962</v>
      </c>
      <c r="J2073" s="6" t="str">
        <f>OBV!F2073</f>
        <v>BEARISH</v>
      </c>
      <c r="K2073" s="6" t="str">
        <f>OBV!G2073</f>
        <v>NEUTRAL</v>
      </c>
      <c r="L2073" s="6" t="str">
        <f>OBV!H2073</f>
        <v>CONFIRMED BEARISH</v>
      </c>
      <c r="M2073" s="8">
        <f t="shared" si="320"/>
        <v>50</v>
      </c>
      <c r="N2073" s="8">
        <f t="shared" si="321"/>
        <v>0</v>
      </c>
      <c r="O2073" s="8">
        <f t="shared" si="322"/>
        <v>0</v>
      </c>
      <c r="P2073" s="8">
        <f t="shared" si="323"/>
        <v>16.5</v>
      </c>
      <c r="Q2073" s="9">
        <f t="shared" si="324"/>
        <v>19.975000000000001</v>
      </c>
      <c r="R2073" s="9">
        <f t="shared" si="325"/>
        <v>14.125</v>
      </c>
      <c r="S2073" s="9">
        <f t="shared" si="326"/>
        <v>14.925000000000001</v>
      </c>
      <c r="T2073" s="9">
        <f t="shared" si="327"/>
        <v>16.625</v>
      </c>
      <c r="U2073" s="8">
        <f t="shared" si="328"/>
        <v>16.341666666666669</v>
      </c>
      <c r="V2073" s="8">
        <f t="shared" si="329"/>
        <v>16.412500000000001</v>
      </c>
    </row>
    <row r="2074" spans="1:22" ht="13.5" x14ac:dyDescent="0.25">
      <c r="A2074" s="3">
        <f>RSI!A2074</f>
        <v>45322</v>
      </c>
      <c r="B2074" s="2">
        <f>RSI!B2074</f>
        <v>22.78</v>
      </c>
      <c r="C2074" s="2">
        <f>RSI!I2074</f>
        <v>16.177114715285953</v>
      </c>
      <c r="D2074" s="2">
        <f>MACD!E2074</f>
        <v>2.518577564125156</v>
      </c>
      <c r="E2074" s="2">
        <f>MACD!F2074</f>
        <v>1.4732475374164167</v>
      </c>
      <c r="F2074" s="2">
        <f>'Moving Avg'!D2074</f>
        <v>22.78</v>
      </c>
      <c r="G2074" s="2">
        <f>'Moving Avg'!F2074</f>
        <v>26.702999999999992</v>
      </c>
      <c r="H2074" s="2">
        <f>'Moving Avg'!G2074</f>
        <v>27.804200000000005</v>
      </c>
      <c r="I2074" s="2">
        <f>'Moving Avg'!H2074</f>
        <v>31.540549999999961</v>
      </c>
      <c r="J2074" s="6" t="str">
        <f>OBV!F2074</f>
        <v>BEARISH</v>
      </c>
      <c r="K2074" s="6" t="str">
        <f>OBV!G2074</f>
        <v>NEUTRAL</v>
      </c>
      <c r="L2074" s="6" t="str">
        <f>OBV!H2074</f>
        <v>CONFIRMED BEARISH</v>
      </c>
      <c r="M2074" s="8">
        <f t="shared" si="320"/>
        <v>50</v>
      </c>
      <c r="N2074" s="8">
        <f t="shared" si="321"/>
        <v>0</v>
      </c>
      <c r="O2074" s="8">
        <f t="shared" si="322"/>
        <v>0</v>
      </c>
      <c r="P2074" s="8">
        <f t="shared" si="323"/>
        <v>16.5</v>
      </c>
      <c r="Q2074" s="9">
        <f t="shared" si="324"/>
        <v>19.975000000000001</v>
      </c>
      <c r="R2074" s="9">
        <f t="shared" si="325"/>
        <v>14.125</v>
      </c>
      <c r="S2074" s="9">
        <f t="shared" si="326"/>
        <v>14.925000000000001</v>
      </c>
      <c r="T2074" s="9">
        <f t="shared" si="327"/>
        <v>16.625</v>
      </c>
      <c r="U2074" s="8">
        <f t="shared" si="328"/>
        <v>16.341666666666669</v>
      </c>
      <c r="V2074" s="8">
        <f t="shared" si="329"/>
        <v>16.412500000000001</v>
      </c>
    </row>
    <row r="2075" spans="1:22" ht="13.5" x14ac:dyDescent="0.25">
      <c r="A2075" s="3">
        <f>RSI!A2075</f>
        <v>45323</v>
      </c>
      <c r="B2075" s="2">
        <f>RSI!B2075</f>
        <v>22.78</v>
      </c>
      <c r="C2075" s="2">
        <f>RSI!I2075</f>
        <v>16.177114715285953</v>
      </c>
      <c r="D2075" s="2">
        <f>MACD!E2075</f>
        <v>2.7609378478323592</v>
      </c>
      <c r="E2075" s="2">
        <f>MACD!F2075</f>
        <v>1.7307855994996051</v>
      </c>
      <c r="F2075" s="2">
        <f>'Moving Avg'!D2075</f>
        <v>22.78</v>
      </c>
      <c r="G2075" s="2">
        <f>'Moving Avg'!F2075</f>
        <v>26.34249999999999</v>
      </c>
      <c r="H2075" s="2">
        <f>'Moving Avg'!G2075</f>
        <v>27.659800000000001</v>
      </c>
      <c r="I2075" s="2">
        <f>'Moving Avg'!H2075</f>
        <v>31.476949999999967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  <c r="M2075" s="8">
        <f t="shared" si="320"/>
        <v>50</v>
      </c>
      <c r="N2075" s="8">
        <f t="shared" si="321"/>
        <v>0</v>
      </c>
      <c r="O2075" s="8">
        <f t="shared" si="322"/>
        <v>0</v>
      </c>
      <c r="P2075" s="8">
        <f t="shared" si="323"/>
        <v>33</v>
      </c>
      <c r="Q2075" s="9">
        <f t="shared" si="324"/>
        <v>22.45</v>
      </c>
      <c r="R2075" s="9">
        <f t="shared" si="325"/>
        <v>18.25</v>
      </c>
      <c r="S2075" s="9">
        <f t="shared" si="326"/>
        <v>22.35</v>
      </c>
      <c r="T2075" s="9">
        <f t="shared" si="327"/>
        <v>20.75</v>
      </c>
      <c r="U2075" s="8">
        <f t="shared" si="328"/>
        <v>21.016666666666669</v>
      </c>
      <c r="V2075" s="8">
        <f t="shared" si="329"/>
        <v>20.950000000000003</v>
      </c>
    </row>
    <row r="2076" spans="1:22" ht="13.5" x14ac:dyDescent="0.25">
      <c r="A2076" s="3">
        <f>RSI!A2076</f>
        <v>45324</v>
      </c>
      <c r="B2076" s="2">
        <f>RSI!B2076</f>
        <v>22.78</v>
      </c>
      <c r="C2076" s="2">
        <f>RSI!I2076</f>
        <v>16.177114715285953</v>
      </c>
      <c r="D2076" s="2">
        <f>MACD!E2076</f>
        <v>2.7893290917872093</v>
      </c>
      <c r="E2076" s="2">
        <f>MACD!F2076</f>
        <v>1.942494297957126</v>
      </c>
      <c r="F2076" s="2">
        <f>'Moving Avg'!D2076</f>
        <v>22.78</v>
      </c>
      <c r="G2076" s="2">
        <f>'Moving Avg'!F2076</f>
        <v>25.981999999999992</v>
      </c>
      <c r="H2076" s="2">
        <f>'Moving Avg'!G2076</f>
        <v>27.5154</v>
      </c>
      <c r="I2076" s="2">
        <f>'Moving Avg'!H2076</f>
        <v>31.413349999999966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50</v>
      </c>
      <c r="N2076" s="8">
        <f t="shared" si="321"/>
        <v>0</v>
      </c>
      <c r="O2076" s="8">
        <f t="shared" si="322"/>
        <v>0</v>
      </c>
      <c r="P2076" s="8">
        <f t="shared" si="323"/>
        <v>33</v>
      </c>
      <c r="Q2076" s="9">
        <f t="shared" si="324"/>
        <v>22.45</v>
      </c>
      <c r="R2076" s="9">
        <f t="shared" si="325"/>
        <v>18.25</v>
      </c>
      <c r="S2076" s="9">
        <f t="shared" si="326"/>
        <v>22.35</v>
      </c>
      <c r="T2076" s="9">
        <f t="shared" si="327"/>
        <v>20.75</v>
      </c>
      <c r="U2076" s="8">
        <f t="shared" si="328"/>
        <v>21.016666666666669</v>
      </c>
      <c r="V2076" s="8">
        <f t="shared" si="329"/>
        <v>20.950000000000003</v>
      </c>
    </row>
    <row r="2077" spans="1:22" ht="13.5" x14ac:dyDescent="0.25">
      <c r="A2077" s="3">
        <f>RSI!A2077</f>
        <v>45327</v>
      </c>
      <c r="B2077" s="2">
        <f>RSI!B2077</f>
        <v>22.78</v>
      </c>
      <c r="C2077" s="2">
        <f>RSI!I2077</f>
        <v>16.177114715285981</v>
      </c>
      <c r="D2077" s="2">
        <f>MACD!E2077</f>
        <v>2.6428626408482785</v>
      </c>
      <c r="E2077" s="2">
        <f>MACD!F2077</f>
        <v>2.0825679665353567</v>
      </c>
      <c r="F2077" s="2">
        <f>'Moving Avg'!D2077</f>
        <v>22.78</v>
      </c>
      <c r="G2077" s="2">
        <f>'Moving Avg'!F2077</f>
        <v>25.688499999999987</v>
      </c>
      <c r="H2077" s="2">
        <f>'Moving Avg'!G2077</f>
        <v>27.370999999999995</v>
      </c>
      <c r="I2077" s="2">
        <f>'Moving Avg'!H2077</f>
        <v>31.349749999999961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  <c r="M2077" s="8">
        <f t="shared" si="320"/>
        <v>50</v>
      </c>
      <c r="N2077" s="8">
        <f t="shared" si="321"/>
        <v>0</v>
      </c>
      <c r="O2077" s="8">
        <f t="shared" si="322"/>
        <v>0</v>
      </c>
      <c r="P2077" s="8">
        <f t="shared" si="323"/>
        <v>33</v>
      </c>
      <c r="Q2077" s="9">
        <f t="shared" si="324"/>
        <v>22.45</v>
      </c>
      <c r="R2077" s="9">
        <f t="shared" si="325"/>
        <v>18.25</v>
      </c>
      <c r="S2077" s="9">
        <f t="shared" si="326"/>
        <v>22.35</v>
      </c>
      <c r="T2077" s="9">
        <f t="shared" si="327"/>
        <v>20.75</v>
      </c>
      <c r="U2077" s="8">
        <f t="shared" si="328"/>
        <v>21.016666666666669</v>
      </c>
      <c r="V2077" s="8">
        <f t="shared" si="329"/>
        <v>20.950000000000003</v>
      </c>
    </row>
    <row r="2078" spans="1:22" ht="13.5" x14ac:dyDescent="0.25">
      <c r="A2078" s="3">
        <f>RSI!A2078</f>
        <v>45328</v>
      </c>
      <c r="B2078" s="2">
        <f>RSI!B2078</f>
        <v>22.78</v>
      </c>
      <c r="C2078" s="2">
        <f>RSI!I2078</f>
        <v>16.177114715285981</v>
      </c>
      <c r="D2078" s="2">
        <f>MACD!E2078</f>
        <v>2.35628222896338</v>
      </c>
      <c r="E2078" s="2">
        <f>MACD!F2078</f>
        <v>2.1373108190209615</v>
      </c>
      <c r="F2078" s="2">
        <f>'Moving Avg'!D2078</f>
        <v>22.78</v>
      </c>
      <c r="G2078" s="2">
        <f>'Moving Avg'!F2078</f>
        <v>25.394999999999989</v>
      </c>
      <c r="H2078" s="2">
        <f>'Moving Avg'!G2078</f>
        <v>27.226599999999994</v>
      </c>
      <c r="I2078" s="2">
        <f>'Moving Avg'!H2078</f>
        <v>31.28614999999996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  <c r="M2078" s="8">
        <f t="shared" si="320"/>
        <v>50</v>
      </c>
      <c r="N2078" s="8">
        <f t="shared" si="321"/>
        <v>0</v>
      </c>
      <c r="O2078" s="8">
        <f t="shared" si="322"/>
        <v>0</v>
      </c>
      <c r="P2078" s="8">
        <f t="shared" si="323"/>
        <v>33</v>
      </c>
      <c r="Q2078" s="9">
        <f t="shared" si="324"/>
        <v>22.45</v>
      </c>
      <c r="R2078" s="9">
        <f t="shared" si="325"/>
        <v>18.25</v>
      </c>
      <c r="S2078" s="9">
        <f t="shared" si="326"/>
        <v>22.35</v>
      </c>
      <c r="T2078" s="9">
        <f t="shared" si="327"/>
        <v>20.75</v>
      </c>
      <c r="U2078" s="8">
        <f t="shared" si="328"/>
        <v>21.016666666666669</v>
      </c>
      <c r="V2078" s="8">
        <f t="shared" si="329"/>
        <v>20.950000000000003</v>
      </c>
    </row>
    <row r="2079" spans="1:22" ht="13.5" x14ac:dyDescent="0.25">
      <c r="A2079" s="3">
        <f>RSI!A2079</f>
        <v>45329</v>
      </c>
      <c r="B2079" s="2">
        <f>RSI!B2079</f>
        <v>22.78</v>
      </c>
      <c r="C2079" s="2">
        <f>RSI!I2079</f>
        <v>16.177114715285981</v>
      </c>
      <c r="D2079" s="2">
        <f>MACD!E2079</f>
        <v>1.9575507697491297</v>
      </c>
      <c r="E2079" s="2">
        <f>MACD!F2079</f>
        <v>2.1013588091665953</v>
      </c>
      <c r="F2079" s="2">
        <f>'Moving Avg'!D2079</f>
        <v>22.78</v>
      </c>
      <c r="G2079" s="2">
        <f>'Moving Avg'!F2079</f>
        <v>25.101499999999987</v>
      </c>
      <c r="H2079" s="2">
        <f>'Moving Avg'!G2079</f>
        <v>27.08219999999999</v>
      </c>
      <c r="I2079" s="2">
        <f>'Moving Avg'!H2079</f>
        <v>31.222549999999959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  <c r="M2079" s="8">
        <f t="shared" si="320"/>
        <v>50</v>
      </c>
      <c r="N2079" s="8">
        <f t="shared" si="321"/>
        <v>100</v>
      </c>
      <c r="O2079" s="8">
        <f t="shared" si="322"/>
        <v>0</v>
      </c>
      <c r="P2079" s="8">
        <f t="shared" si="323"/>
        <v>33</v>
      </c>
      <c r="Q2079" s="9">
        <f t="shared" si="324"/>
        <v>57.45</v>
      </c>
      <c r="R2079" s="9">
        <f t="shared" si="325"/>
        <v>38.25</v>
      </c>
      <c r="S2079" s="9">
        <f t="shared" si="326"/>
        <v>37.35</v>
      </c>
      <c r="T2079" s="9">
        <f t="shared" si="327"/>
        <v>45.75</v>
      </c>
      <c r="U2079" s="8">
        <f t="shared" si="328"/>
        <v>44.35</v>
      </c>
      <c r="V2079" s="8">
        <f t="shared" si="329"/>
        <v>44.7</v>
      </c>
    </row>
    <row r="2080" spans="1:22" ht="13.5" x14ac:dyDescent="0.25">
      <c r="A2080" s="3">
        <f>RSI!A2080</f>
        <v>45330</v>
      </c>
      <c r="B2080" s="2">
        <f>RSI!B2080</f>
        <v>22.78</v>
      </c>
      <c r="C2080" s="2">
        <f>RSI!I2080</f>
        <v>16.177114715285981</v>
      </c>
      <c r="D2080" s="2">
        <f>MACD!E2080</f>
        <v>1.47042440404282</v>
      </c>
      <c r="E2080" s="2">
        <f>MACD!F2080</f>
        <v>1.9751719281418405</v>
      </c>
      <c r="F2080" s="2">
        <f>'Moving Avg'!D2080</f>
        <v>22.78</v>
      </c>
      <c r="G2080" s="2">
        <f>'Moving Avg'!F2080</f>
        <v>24.807999999999986</v>
      </c>
      <c r="H2080" s="2">
        <f>'Moving Avg'!G2080</f>
        <v>26.937799999999989</v>
      </c>
      <c r="I2080" s="2">
        <f>'Moving Avg'!H2080</f>
        <v>31.158949999999955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  <c r="M2080" s="8">
        <f t="shared" si="320"/>
        <v>50</v>
      </c>
      <c r="N2080" s="8">
        <f t="shared" si="321"/>
        <v>100</v>
      </c>
      <c r="O2080" s="8">
        <f t="shared" si="322"/>
        <v>0</v>
      </c>
      <c r="P2080" s="8">
        <f t="shared" si="323"/>
        <v>33</v>
      </c>
      <c r="Q2080" s="9">
        <f t="shared" si="324"/>
        <v>57.45</v>
      </c>
      <c r="R2080" s="9">
        <f t="shared" si="325"/>
        <v>38.25</v>
      </c>
      <c r="S2080" s="9">
        <f t="shared" si="326"/>
        <v>37.35</v>
      </c>
      <c r="T2080" s="9">
        <f t="shared" si="327"/>
        <v>45.75</v>
      </c>
      <c r="U2080" s="8">
        <f t="shared" si="328"/>
        <v>44.35</v>
      </c>
      <c r="V2080" s="8">
        <f t="shared" si="329"/>
        <v>44.7</v>
      </c>
    </row>
    <row r="2081" spans="1:22" ht="13.5" x14ac:dyDescent="0.25">
      <c r="A2081" s="3">
        <f>RSI!A2081</f>
        <v>45331</v>
      </c>
      <c r="B2081" s="2">
        <f>RSI!B2081</f>
        <v>22.78</v>
      </c>
      <c r="C2081" s="2">
        <f>RSI!I2081</f>
        <v>16.177114715285953</v>
      </c>
      <c r="D2081" s="2">
        <f>MACD!E2081</f>
        <v>1.0720157197539137</v>
      </c>
      <c r="E2081" s="2">
        <f>MACD!F2081</f>
        <v>1.7945406864642552</v>
      </c>
      <c r="F2081" s="2">
        <f>'Moving Avg'!D2081</f>
        <v>22.78</v>
      </c>
      <c r="G2081" s="2">
        <f>'Moving Avg'!F2081</f>
        <v>24.514499999999988</v>
      </c>
      <c r="H2081" s="2">
        <f>'Moving Avg'!G2081</f>
        <v>26.793399999999988</v>
      </c>
      <c r="I2081" s="2">
        <f>'Moving Avg'!H2081</f>
        <v>31.095349999999954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  <c r="M2081" s="8">
        <f t="shared" si="320"/>
        <v>50</v>
      </c>
      <c r="N2081" s="8">
        <f t="shared" si="321"/>
        <v>100</v>
      </c>
      <c r="O2081" s="8">
        <f t="shared" si="322"/>
        <v>0</v>
      </c>
      <c r="P2081" s="8">
        <f t="shared" si="323"/>
        <v>33</v>
      </c>
      <c r="Q2081" s="9">
        <f t="shared" si="324"/>
        <v>57.45</v>
      </c>
      <c r="R2081" s="9">
        <f t="shared" si="325"/>
        <v>38.25</v>
      </c>
      <c r="S2081" s="9">
        <f t="shared" si="326"/>
        <v>37.35</v>
      </c>
      <c r="T2081" s="9">
        <f t="shared" si="327"/>
        <v>45.75</v>
      </c>
      <c r="U2081" s="8">
        <f t="shared" si="328"/>
        <v>44.35</v>
      </c>
      <c r="V2081" s="8">
        <f t="shared" si="329"/>
        <v>44.7</v>
      </c>
    </row>
    <row r="2082" spans="1:22" ht="13.5" x14ac:dyDescent="0.25">
      <c r="A2082" s="3">
        <f>RSI!A2082</f>
        <v>45334</v>
      </c>
      <c r="B2082" s="2">
        <f>RSI!B2082</f>
        <v>22.78</v>
      </c>
      <c r="C2082" s="2">
        <f>RSI!I2082</f>
        <v>16.177114715285981</v>
      </c>
      <c r="D2082" s="2">
        <f>MACD!E2082</f>
        <v>0.74765546032808672</v>
      </c>
      <c r="E2082" s="2">
        <f>MACD!F2082</f>
        <v>1.5851636412370218</v>
      </c>
      <c r="F2082" s="2">
        <f>'Moving Avg'!D2082</f>
        <v>22.78</v>
      </c>
      <c r="G2082" s="2">
        <f>'Moving Avg'!F2082</f>
        <v>24.220999999999986</v>
      </c>
      <c r="H2082" s="2">
        <f>'Moving Avg'!G2082</f>
        <v>26.648999999999987</v>
      </c>
      <c r="I2082" s="2">
        <f>'Moving Avg'!H2082</f>
        <v>31.031749999999953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  <c r="M2082" s="8">
        <f t="shared" si="320"/>
        <v>50</v>
      </c>
      <c r="N2082" s="8">
        <f t="shared" si="321"/>
        <v>100</v>
      </c>
      <c r="O2082" s="8">
        <f t="shared" si="322"/>
        <v>0</v>
      </c>
      <c r="P2082" s="8">
        <f t="shared" si="323"/>
        <v>33</v>
      </c>
      <c r="Q2082" s="9">
        <f t="shared" si="324"/>
        <v>57.45</v>
      </c>
      <c r="R2082" s="9">
        <f t="shared" si="325"/>
        <v>38.25</v>
      </c>
      <c r="S2082" s="9">
        <f t="shared" si="326"/>
        <v>37.35</v>
      </c>
      <c r="T2082" s="9">
        <f t="shared" si="327"/>
        <v>45.75</v>
      </c>
      <c r="U2082" s="8">
        <f t="shared" si="328"/>
        <v>44.35</v>
      </c>
      <c r="V2082" s="8">
        <f t="shared" si="329"/>
        <v>44.7</v>
      </c>
    </row>
    <row r="2083" spans="1:22" ht="13.5" x14ac:dyDescent="0.25">
      <c r="A2083" s="3">
        <f>RSI!A2083</f>
        <v>45335</v>
      </c>
      <c r="B2083" s="2">
        <f>RSI!B2083</f>
        <v>22.78</v>
      </c>
      <c r="C2083" s="2">
        <f>RSI!I2083</f>
        <v>16.177114715285953</v>
      </c>
      <c r="D2083" s="2">
        <f>MACD!E2083</f>
        <v>0.48500676179984126</v>
      </c>
      <c r="E2083" s="2">
        <f>MACD!F2083</f>
        <v>1.3651322653495856</v>
      </c>
      <c r="F2083" s="2">
        <f>'Moving Avg'!D2083</f>
        <v>22.78</v>
      </c>
      <c r="G2083" s="2">
        <f>'Moving Avg'!F2083</f>
        <v>23.927499999999988</v>
      </c>
      <c r="H2083" s="2">
        <f>'Moving Avg'!G2083</f>
        <v>26.504599999999993</v>
      </c>
      <c r="I2083" s="2">
        <f>'Moving Avg'!H2083</f>
        <v>30.968149999999952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  <c r="M2083" s="8">
        <f t="shared" si="320"/>
        <v>50</v>
      </c>
      <c r="N2083" s="8">
        <f t="shared" si="321"/>
        <v>100</v>
      </c>
      <c r="O2083" s="8">
        <f t="shared" si="322"/>
        <v>0</v>
      </c>
      <c r="P2083" s="8">
        <f t="shared" si="323"/>
        <v>33</v>
      </c>
      <c r="Q2083" s="9">
        <f t="shared" si="324"/>
        <v>57.45</v>
      </c>
      <c r="R2083" s="9">
        <f t="shared" si="325"/>
        <v>38.25</v>
      </c>
      <c r="S2083" s="9">
        <f t="shared" si="326"/>
        <v>37.35</v>
      </c>
      <c r="T2083" s="9">
        <f t="shared" si="327"/>
        <v>45.75</v>
      </c>
      <c r="U2083" s="8">
        <f t="shared" si="328"/>
        <v>44.35</v>
      </c>
      <c r="V2083" s="8">
        <f t="shared" si="329"/>
        <v>44.7</v>
      </c>
    </row>
    <row r="2084" spans="1:22" ht="13.5" x14ac:dyDescent="0.25">
      <c r="A2084" s="3">
        <f>RSI!A2084</f>
        <v>45336</v>
      </c>
      <c r="B2084" s="2">
        <f>RSI!B2084</f>
        <v>23.71</v>
      </c>
      <c r="C2084" s="2">
        <f>RSI!I2084</f>
        <v>37.942882614853069</v>
      </c>
      <c r="D2084" s="2">
        <f>MACD!E2084</f>
        <v>0.20481183546802484</v>
      </c>
      <c r="E2084" s="2">
        <f>MACD!F2084</f>
        <v>1.1330681793732735</v>
      </c>
      <c r="F2084" s="2">
        <f>'Moving Avg'!D2084</f>
        <v>22.966000000000001</v>
      </c>
      <c r="G2084" s="2">
        <f>'Moving Avg'!F2084</f>
        <v>23.680499999999988</v>
      </c>
      <c r="H2084" s="2">
        <f>'Moving Avg'!G2084</f>
        <v>26.378799999999991</v>
      </c>
      <c r="I2084" s="2">
        <f>'Moving Avg'!H2084</f>
        <v>30.909199999999956</v>
      </c>
      <c r="J2084" s="6" t="str">
        <f>OBV!F2084</f>
        <v>BULLISH</v>
      </c>
      <c r="K2084" s="6" t="str">
        <f>OBV!G2084</f>
        <v>STRONG</v>
      </c>
      <c r="L2084" s="6" t="str">
        <f>OBV!H2084</f>
        <v>CONFIRMED BULLISH</v>
      </c>
      <c r="M2084" s="8">
        <f t="shared" si="320"/>
        <v>25</v>
      </c>
      <c r="N2084" s="8">
        <f t="shared" si="321"/>
        <v>100</v>
      </c>
      <c r="O2084" s="8">
        <f t="shared" si="322"/>
        <v>0</v>
      </c>
      <c r="P2084" s="8">
        <f t="shared" si="323"/>
        <v>100</v>
      </c>
      <c r="Q2084" s="9">
        <f t="shared" si="324"/>
        <v>58.75</v>
      </c>
      <c r="R2084" s="9">
        <f t="shared" si="325"/>
        <v>50</v>
      </c>
      <c r="S2084" s="9">
        <f t="shared" si="326"/>
        <v>63.75</v>
      </c>
      <c r="T2084" s="9">
        <f t="shared" si="327"/>
        <v>56.25</v>
      </c>
      <c r="U2084" s="8">
        <f t="shared" si="328"/>
        <v>57.5</v>
      </c>
      <c r="V2084" s="8">
        <f t="shared" si="329"/>
        <v>57.1875</v>
      </c>
    </row>
    <row r="2085" spans="1:22" ht="13.5" x14ac:dyDescent="0.25">
      <c r="A2085" s="3">
        <f>RSI!A2085</f>
        <v>45337</v>
      </c>
      <c r="B2085" s="2">
        <f>RSI!B2085</f>
        <v>23.71</v>
      </c>
      <c r="C2085" s="2">
        <f>RSI!I2085</f>
        <v>37.942882614853069</v>
      </c>
      <c r="D2085" s="2">
        <f>MACD!E2085</f>
        <v>-2.7646432575053836E-2</v>
      </c>
      <c r="E2085" s="2">
        <f>MACD!F2085</f>
        <v>0.90092525698360815</v>
      </c>
      <c r="F2085" s="2">
        <f>'Moving Avg'!D2085</f>
        <v>23.152000000000005</v>
      </c>
      <c r="G2085" s="2">
        <f>'Moving Avg'!F2085</f>
        <v>23.433499999999992</v>
      </c>
      <c r="H2085" s="2">
        <f>'Moving Avg'!G2085</f>
        <v>26.27999999999999</v>
      </c>
      <c r="I2085" s="2">
        <f>'Moving Avg'!H2085</f>
        <v>30.850249999999956</v>
      </c>
      <c r="J2085" s="6" t="str">
        <f>OBV!F2085</f>
        <v>BULLISH</v>
      </c>
      <c r="K2085" s="6" t="str">
        <f>OBV!G2085</f>
        <v>STRONG</v>
      </c>
      <c r="L2085" s="6" t="str">
        <f>OBV!H2085</f>
        <v>CONFIRMED BULLISH</v>
      </c>
      <c r="M2085" s="8">
        <f t="shared" si="320"/>
        <v>25</v>
      </c>
      <c r="N2085" s="8">
        <f t="shared" si="321"/>
        <v>100</v>
      </c>
      <c r="O2085" s="8">
        <f t="shared" si="322"/>
        <v>0</v>
      </c>
      <c r="P2085" s="8">
        <f t="shared" si="323"/>
        <v>100</v>
      </c>
      <c r="Q2085" s="9">
        <f t="shared" si="324"/>
        <v>58.75</v>
      </c>
      <c r="R2085" s="9">
        <f t="shared" si="325"/>
        <v>50</v>
      </c>
      <c r="S2085" s="9">
        <f t="shared" si="326"/>
        <v>63.75</v>
      </c>
      <c r="T2085" s="9">
        <f t="shared" si="327"/>
        <v>56.25</v>
      </c>
      <c r="U2085" s="8">
        <f t="shared" si="328"/>
        <v>57.5</v>
      </c>
      <c r="V2085" s="8">
        <f t="shared" si="329"/>
        <v>57.1875</v>
      </c>
    </row>
    <row r="2086" spans="1:22" ht="13.5" x14ac:dyDescent="0.25">
      <c r="A2086" s="3">
        <f>RSI!A2086</f>
        <v>45338</v>
      </c>
      <c r="B2086" s="2">
        <f>RSI!B2086</f>
        <v>23.71</v>
      </c>
      <c r="C2086" s="2">
        <f>RSI!I2086</f>
        <v>37.942882614853069</v>
      </c>
      <c r="D2086" s="2">
        <f>MACD!E2086</f>
        <v>-0.22005508779313487</v>
      </c>
      <c r="E2086" s="2">
        <f>MACD!F2086</f>
        <v>0.67672918802825954</v>
      </c>
      <c r="F2086" s="2">
        <f>'Moving Avg'!D2086</f>
        <v>23.338000000000005</v>
      </c>
      <c r="G2086" s="2">
        <f>'Moving Avg'!F2086</f>
        <v>23.250499999999992</v>
      </c>
      <c r="H2086" s="2">
        <f>'Moving Avg'!G2086</f>
        <v>26.206799999999994</v>
      </c>
      <c r="I2086" s="2">
        <f>'Moving Avg'!H2086</f>
        <v>30.791299999999961</v>
      </c>
      <c r="J2086" s="6" t="str">
        <f>OBV!F2086</f>
        <v>BULLISH</v>
      </c>
      <c r="K2086" s="6" t="str">
        <f>OBV!G2086</f>
        <v>STRONG</v>
      </c>
      <c r="L2086" s="6" t="str">
        <f>OBV!H2086</f>
        <v>CONFIRMED BULLISH</v>
      </c>
      <c r="M2086" s="8">
        <f t="shared" si="320"/>
        <v>25</v>
      </c>
      <c r="N2086" s="8">
        <f t="shared" si="321"/>
        <v>100</v>
      </c>
      <c r="O2086" s="8">
        <f t="shared" si="322"/>
        <v>0</v>
      </c>
      <c r="P2086" s="8">
        <f t="shared" si="323"/>
        <v>100</v>
      </c>
      <c r="Q2086" s="9">
        <f t="shared" si="324"/>
        <v>58.75</v>
      </c>
      <c r="R2086" s="9">
        <f t="shared" si="325"/>
        <v>50</v>
      </c>
      <c r="S2086" s="9">
        <f t="shared" si="326"/>
        <v>63.75</v>
      </c>
      <c r="T2086" s="9">
        <f t="shared" si="327"/>
        <v>56.25</v>
      </c>
      <c r="U2086" s="8">
        <f t="shared" si="328"/>
        <v>57.5</v>
      </c>
      <c r="V2086" s="8">
        <f t="shared" si="329"/>
        <v>57.1875</v>
      </c>
    </row>
    <row r="2087" spans="1:22" ht="13.5" x14ac:dyDescent="0.25">
      <c r="A2087" s="3">
        <f>RSI!A2087</f>
        <v>45341</v>
      </c>
      <c r="B2087" s="2">
        <f>RSI!B2087</f>
        <v>23.71</v>
      </c>
      <c r="C2087" s="2">
        <f>RSI!I2087</f>
        <v>37.942882614853069</v>
      </c>
      <c r="D2087" s="2">
        <f>MACD!E2087</f>
        <v>-0.37889314999769397</v>
      </c>
      <c r="E2087" s="2">
        <f>MACD!F2087</f>
        <v>0.46560472042306889</v>
      </c>
      <c r="F2087" s="2">
        <f>'Moving Avg'!D2087</f>
        <v>23.524000000000001</v>
      </c>
      <c r="G2087" s="2">
        <f>'Moving Avg'!F2087</f>
        <v>23.128999999999991</v>
      </c>
      <c r="H2087" s="2">
        <f>'Moving Avg'!G2087</f>
        <v>26.158199999999994</v>
      </c>
      <c r="I2087" s="2">
        <f>'Moving Avg'!H2087</f>
        <v>30.732349999999961</v>
      </c>
      <c r="J2087" s="6" t="str">
        <f>OBV!F2087</f>
        <v>BULLISH</v>
      </c>
      <c r="K2087" s="6" t="str">
        <f>OBV!G2087</f>
        <v>STRONG</v>
      </c>
      <c r="L2087" s="6" t="str">
        <f>OBV!H2087</f>
        <v>CONFIRMED BULLISH</v>
      </c>
      <c r="M2087" s="8">
        <f t="shared" si="320"/>
        <v>25</v>
      </c>
      <c r="N2087" s="8">
        <f t="shared" si="321"/>
        <v>100</v>
      </c>
      <c r="O2087" s="8">
        <f t="shared" si="322"/>
        <v>0</v>
      </c>
      <c r="P2087" s="8">
        <f t="shared" si="323"/>
        <v>100</v>
      </c>
      <c r="Q2087" s="9">
        <f t="shared" si="324"/>
        <v>58.75</v>
      </c>
      <c r="R2087" s="9">
        <f t="shared" si="325"/>
        <v>50</v>
      </c>
      <c r="S2087" s="9">
        <f t="shared" si="326"/>
        <v>63.75</v>
      </c>
      <c r="T2087" s="9">
        <f t="shared" si="327"/>
        <v>56.25</v>
      </c>
      <c r="U2087" s="8">
        <f t="shared" si="328"/>
        <v>57.5</v>
      </c>
      <c r="V2087" s="8">
        <f t="shared" si="329"/>
        <v>57.1875</v>
      </c>
    </row>
    <row r="2088" spans="1:22" ht="13.5" x14ac:dyDescent="0.25">
      <c r="A2088" s="3">
        <f>RSI!A2088</f>
        <v>45342</v>
      </c>
      <c r="B2088" s="2">
        <f>RSI!B2088</f>
        <v>23.71</v>
      </c>
      <c r="C2088" s="2">
        <f>RSI!I2088</f>
        <v>37.942882614853069</v>
      </c>
      <c r="D2088" s="2">
        <f>MACD!E2088</f>
        <v>-0.50961934517223284</v>
      </c>
      <c r="E2088" s="2">
        <f>MACD!F2088</f>
        <v>0.27055990730400858</v>
      </c>
      <c r="F2088" s="2">
        <f>'Moving Avg'!D2088</f>
        <v>23.71</v>
      </c>
      <c r="G2088" s="2">
        <f>'Moving Avg'!F2088</f>
        <v>23.065999999999995</v>
      </c>
      <c r="H2088" s="2">
        <f>'Moving Avg'!G2088</f>
        <v>26.086199999999995</v>
      </c>
      <c r="I2088" s="2">
        <f>'Moving Avg'!H2088</f>
        <v>30.673399999999955</v>
      </c>
      <c r="J2088" s="6" t="str">
        <f>OBV!F2088</f>
        <v>BULLISH</v>
      </c>
      <c r="K2088" s="6" t="str">
        <f>OBV!G2088</f>
        <v>STRONG</v>
      </c>
      <c r="L2088" s="6" t="str">
        <f>OBV!H2088</f>
        <v>CONFIRMED BULLISH</v>
      </c>
      <c r="M2088" s="8">
        <f t="shared" si="320"/>
        <v>25</v>
      </c>
      <c r="N2088" s="8">
        <f t="shared" si="321"/>
        <v>100</v>
      </c>
      <c r="O2088" s="8">
        <f t="shared" si="322"/>
        <v>0</v>
      </c>
      <c r="P2088" s="8">
        <f t="shared" si="323"/>
        <v>100</v>
      </c>
      <c r="Q2088" s="9">
        <f t="shared" si="324"/>
        <v>58.75</v>
      </c>
      <c r="R2088" s="9">
        <f t="shared" si="325"/>
        <v>50</v>
      </c>
      <c r="S2088" s="9">
        <f t="shared" si="326"/>
        <v>63.75</v>
      </c>
      <c r="T2088" s="9">
        <f t="shared" si="327"/>
        <v>56.25</v>
      </c>
      <c r="U2088" s="8">
        <f t="shared" si="328"/>
        <v>57.5</v>
      </c>
      <c r="V2088" s="8">
        <f t="shared" si="329"/>
        <v>57.1875</v>
      </c>
    </row>
    <row r="2089" spans="1:22" ht="13.5" x14ac:dyDescent="0.25">
      <c r="A2089" s="3">
        <f>RSI!A2089</f>
        <v>45343</v>
      </c>
      <c r="B2089" s="2">
        <f>RSI!B2089</f>
        <v>23.71</v>
      </c>
      <c r="C2089" s="2">
        <f>RSI!I2089</f>
        <v>37.942882614853069</v>
      </c>
      <c r="D2089" s="2">
        <f>MACD!E2089</f>
        <v>-0.6168308160904914</v>
      </c>
      <c r="E2089" s="2">
        <f>MACD!F2089</f>
        <v>9.3081762625108588E-2</v>
      </c>
      <c r="F2089" s="2">
        <f>'Moving Avg'!D2089</f>
        <v>23.71</v>
      </c>
      <c r="G2089" s="2">
        <f>'Moving Avg'!F2089</f>
        <v>23.05899999999999</v>
      </c>
      <c r="H2089" s="2">
        <f>'Moving Avg'!G2089</f>
        <v>25.989799999999995</v>
      </c>
      <c r="I2089" s="2">
        <f>'Moving Avg'!H2089</f>
        <v>30.614449999999955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25</v>
      </c>
      <c r="N2089" s="8">
        <f t="shared" si="321"/>
        <v>100</v>
      </c>
      <c r="O2089" s="8">
        <f t="shared" si="322"/>
        <v>0</v>
      </c>
      <c r="P2089" s="8">
        <f t="shared" si="323"/>
        <v>33</v>
      </c>
      <c r="Q2089" s="9">
        <f t="shared" si="324"/>
        <v>48.7</v>
      </c>
      <c r="R2089" s="9">
        <f t="shared" si="325"/>
        <v>33.25</v>
      </c>
      <c r="S2089" s="9">
        <f t="shared" si="326"/>
        <v>33.6</v>
      </c>
      <c r="T2089" s="9">
        <f t="shared" si="327"/>
        <v>39.5</v>
      </c>
      <c r="U2089" s="8">
        <f t="shared" si="328"/>
        <v>38.516666666666673</v>
      </c>
      <c r="V2089" s="8">
        <f t="shared" si="329"/>
        <v>38.762500000000003</v>
      </c>
    </row>
    <row r="2090" spans="1:22" ht="13.5" x14ac:dyDescent="0.25">
      <c r="A2090" s="3">
        <f>RSI!A2090</f>
        <v>45344</v>
      </c>
      <c r="B2090" s="2">
        <f>RSI!B2090</f>
        <v>23.71</v>
      </c>
      <c r="C2090" s="2">
        <f>RSI!I2090</f>
        <v>37.942882614853069</v>
      </c>
      <c r="D2090" s="2">
        <f>MACD!E2090</f>
        <v>-0.70439728685447633</v>
      </c>
      <c r="E2090" s="2">
        <f>MACD!F2090</f>
        <v>-6.6414047270808393E-2</v>
      </c>
      <c r="F2090" s="2">
        <f>'Moving Avg'!D2090</f>
        <v>23.71</v>
      </c>
      <c r="G2090" s="2">
        <f>'Moving Avg'!F2090</f>
        <v>23.105499999999992</v>
      </c>
      <c r="H2090" s="2">
        <f>'Moving Avg'!G2090</f>
        <v>25.893599999999996</v>
      </c>
      <c r="I2090" s="2">
        <f>'Moving Avg'!H2090</f>
        <v>30.555499999999956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25</v>
      </c>
      <c r="N2090" s="8">
        <f t="shared" si="321"/>
        <v>100</v>
      </c>
      <c r="O2090" s="8">
        <f t="shared" si="322"/>
        <v>0</v>
      </c>
      <c r="P2090" s="8">
        <f t="shared" si="323"/>
        <v>33</v>
      </c>
      <c r="Q2090" s="9">
        <f t="shared" si="324"/>
        <v>48.7</v>
      </c>
      <c r="R2090" s="9">
        <f t="shared" si="325"/>
        <v>33.25</v>
      </c>
      <c r="S2090" s="9">
        <f t="shared" si="326"/>
        <v>33.6</v>
      </c>
      <c r="T2090" s="9">
        <f t="shared" si="327"/>
        <v>39.5</v>
      </c>
      <c r="U2090" s="8">
        <f t="shared" si="328"/>
        <v>38.516666666666673</v>
      </c>
      <c r="V2090" s="8">
        <f t="shared" si="329"/>
        <v>38.762500000000003</v>
      </c>
    </row>
    <row r="2091" spans="1:22" ht="13.5" x14ac:dyDescent="0.25">
      <c r="A2091" s="3">
        <f>RSI!A2091</f>
        <v>45345</v>
      </c>
      <c r="B2091" s="2">
        <f>RSI!B2091</f>
        <v>23.71</v>
      </c>
      <c r="C2091" s="2">
        <f>RSI!I2091</f>
        <v>37.942882614853069</v>
      </c>
      <c r="D2091" s="2">
        <f>MACD!E2091</f>
        <v>-0.77557446723247736</v>
      </c>
      <c r="E2091" s="2">
        <f>MACD!F2091</f>
        <v>-0.2082461312631422</v>
      </c>
      <c r="F2091" s="2">
        <f>'Moving Avg'!D2091</f>
        <v>23.71</v>
      </c>
      <c r="G2091" s="2">
        <f>'Moving Avg'!F2091</f>
        <v>23.151999999999994</v>
      </c>
      <c r="H2091" s="2">
        <f>'Moving Avg'!G2091</f>
        <v>25.822999999999997</v>
      </c>
      <c r="I2091" s="2">
        <f>'Moving Avg'!H2091</f>
        <v>30.49654999999996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25</v>
      </c>
      <c r="N2091" s="8">
        <f t="shared" si="321"/>
        <v>100</v>
      </c>
      <c r="O2091" s="8">
        <f t="shared" si="322"/>
        <v>0</v>
      </c>
      <c r="P2091" s="8">
        <f t="shared" si="323"/>
        <v>33</v>
      </c>
      <c r="Q2091" s="9">
        <f t="shared" si="324"/>
        <v>48.7</v>
      </c>
      <c r="R2091" s="9">
        <f t="shared" si="325"/>
        <v>33.25</v>
      </c>
      <c r="S2091" s="9">
        <f t="shared" si="326"/>
        <v>33.6</v>
      </c>
      <c r="T2091" s="9">
        <f t="shared" si="327"/>
        <v>39.5</v>
      </c>
      <c r="U2091" s="8">
        <f t="shared" si="328"/>
        <v>38.516666666666673</v>
      </c>
      <c r="V2091" s="8">
        <f t="shared" si="329"/>
        <v>38.762500000000003</v>
      </c>
    </row>
    <row r="2092" spans="1:22" ht="13.5" x14ac:dyDescent="0.25">
      <c r="A2092" s="3">
        <f>RSI!A2092</f>
        <v>45348</v>
      </c>
      <c r="B2092" s="2">
        <f>RSI!B2092</f>
        <v>23.7</v>
      </c>
      <c r="C2092" s="2">
        <f>RSI!I2092</f>
        <v>37.752183803851317</v>
      </c>
      <c r="D2092" s="2">
        <f>MACD!E2092</f>
        <v>-0.8323591587852448</v>
      </c>
      <c r="E2092" s="2">
        <f>MACD!F2092</f>
        <v>-0.33306873676756277</v>
      </c>
      <c r="F2092" s="2">
        <f>'Moving Avg'!D2092</f>
        <v>23.708000000000002</v>
      </c>
      <c r="G2092" s="2">
        <f>'Moving Avg'!F2092</f>
        <v>23.197999999999993</v>
      </c>
      <c r="H2092" s="2">
        <f>'Moving Avg'!G2092</f>
        <v>25.752199999999998</v>
      </c>
      <c r="I2092" s="2">
        <f>'Moving Avg'!H2092</f>
        <v>30.437549999999966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  <c r="M2092" s="8">
        <f t="shared" si="320"/>
        <v>25</v>
      </c>
      <c r="N2092" s="8">
        <f t="shared" si="321"/>
        <v>100</v>
      </c>
      <c r="O2092" s="8">
        <f t="shared" si="322"/>
        <v>0</v>
      </c>
      <c r="P2092" s="8">
        <f t="shared" si="323"/>
        <v>16.5</v>
      </c>
      <c r="Q2092" s="9">
        <f t="shared" si="324"/>
        <v>46.225000000000001</v>
      </c>
      <c r="R2092" s="9">
        <f t="shared" si="325"/>
        <v>29.125</v>
      </c>
      <c r="S2092" s="9">
        <f t="shared" si="326"/>
        <v>26.175000000000001</v>
      </c>
      <c r="T2092" s="9">
        <f t="shared" si="327"/>
        <v>35.375</v>
      </c>
      <c r="U2092" s="8">
        <f t="shared" si="328"/>
        <v>33.841666666666661</v>
      </c>
      <c r="V2092" s="8">
        <f t="shared" si="329"/>
        <v>34.224999999999994</v>
      </c>
    </row>
    <row r="2093" spans="1:22" ht="13.5" x14ac:dyDescent="0.25">
      <c r="A2093" s="3">
        <f>RSI!A2093</f>
        <v>45349</v>
      </c>
      <c r="B2093" s="2">
        <f>RSI!B2093</f>
        <v>23.7</v>
      </c>
      <c r="C2093" s="2">
        <f>RSI!I2093</f>
        <v>37.752183803851317</v>
      </c>
      <c r="D2093" s="2">
        <f>MACD!E2093</f>
        <v>-0.87784734551421906</v>
      </c>
      <c r="E2093" s="2">
        <f>MACD!F2093</f>
        <v>-0.44202445851689404</v>
      </c>
      <c r="F2093" s="2">
        <f>'Moving Avg'!D2093</f>
        <v>23.706</v>
      </c>
      <c r="G2093" s="2">
        <f>'Moving Avg'!F2093</f>
        <v>23.243999999999993</v>
      </c>
      <c r="H2093" s="2">
        <f>'Moving Avg'!G2093</f>
        <v>25.6814</v>
      </c>
      <c r="I2093" s="2">
        <f>'Moving Avg'!H2093</f>
        <v>30.378549999999965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  <c r="M2093" s="8">
        <f t="shared" si="320"/>
        <v>25</v>
      </c>
      <c r="N2093" s="8">
        <f t="shared" si="321"/>
        <v>100</v>
      </c>
      <c r="O2093" s="8">
        <f t="shared" si="322"/>
        <v>0</v>
      </c>
      <c r="P2093" s="8">
        <f t="shared" si="323"/>
        <v>16.5</v>
      </c>
      <c r="Q2093" s="9">
        <f t="shared" si="324"/>
        <v>46.225000000000001</v>
      </c>
      <c r="R2093" s="9">
        <f t="shared" si="325"/>
        <v>29.125</v>
      </c>
      <c r="S2093" s="9">
        <f t="shared" si="326"/>
        <v>26.175000000000001</v>
      </c>
      <c r="T2093" s="9">
        <f t="shared" si="327"/>
        <v>35.375</v>
      </c>
      <c r="U2093" s="8">
        <f t="shared" si="328"/>
        <v>33.841666666666661</v>
      </c>
      <c r="V2093" s="8">
        <f t="shared" si="329"/>
        <v>34.224999999999994</v>
      </c>
    </row>
    <row r="2094" spans="1:22" ht="13.5" x14ac:dyDescent="0.25">
      <c r="A2094" s="3">
        <f>RSI!A2094</f>
        <v>45350</v>
      </c>
      <c r="B2094" s="2">
        <f>RSI!B2094</f>
        <v>23.7</v>
      </c>
      <c r="C2094" s="2">
        <f>RSI!I2094</f>
        <v>37.752183803851317</v>
      </c>
      <c r="D2094" s="2">
        <f>MACD!E2094</f>
        <v>-0.77088968730456386</v>
      </c>
      <c r="E2094" s="2">
        <f>MACD!F2094</f>
        <v>-0.50779750427442805</v>
      </c>
      <c r="F2094" s="2">
        <f>'Moving Avg'!D2094</f>
        <v>23.704000000000001</v>
      </c>
      <c r="G2094" s="2">
        <f>'Moving Avg'!F2094</f>
        <v>23.289999999999996</v>
      </c>
      <c r="H2094" s="2">
        <f>'Moving Avg'!G2094</f>
        <v>25.610599999999998</v>
      </c>
      <c r="I2094" s="2">
        <f>'Moving Avg'!H2094</f>
        <v>30.327499999999965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  <c r="M2094" s="8">
        <f t="shared" si="320"/>
        <v>25</v>
      </c>
      <c r="N2094" s="8">
        <f t="shared" si="321"/>
        <v>100</v>
      </c>
      <c r="O2094" s="8">
        <f t="shared" si="322"/>
        <v>0</v>
      </c>
      <c r="P2094" s="8">
        <f t="shared" si="323"/>
        <v>16.5</v>
      </c>
      <c r="Q2094" s="9">
        <f t="shared" si="324"/>
        <v>46.225000000000001</v>
      </c>
      <c r="R2094" s="9">
        <f t="shared" si="325"/>
        <v>29.125</v>
      </c>
      <c r="S2094" s="9">
        <f t="shared" si="326"/>
        <v>26.175000000000001</v>
      </c>
      <c r="T2094" s="9">
        <f t="shared" si="327"/>
        <v>35.375</v>
      </c>
      <c r="U2094" s="8">
        <f t="shared" si="328"/>
        <v>33.841666666666661</v>
      </c>
      <c r="V2094" s="8">
        <f t="shared" si="329"/>
        <v>34.224999999999994</v>
      </c>
    </row>
    <row r="2095" spans="1:22" ht="13.5" x14ac:dyDescent="0.25">
      <c r="A2095" s="3">
        <f>RSI!A2095</f>
        <v>45351</v>
      </c>
      <c r="B2095" s="2">
        <f>RSI!B2095</f>
        <v>23.7</v>
      </c>
      <c r="C2095" s="2">
        <f>RSI!I2095</f>
        <v>37.752183803851317</v>
      </c>
      <c r="D2095" s="2">
        <f>MACD!E2095</f>
        <v>-0.67819192446446408</v>
      </c>
      <c r="E2095" s="2">
        <f>MACD!F2095</f>
        <v>-0.54187638831243534</v>
      </c>
      <c r="F2095" s="2">
        <f>'Moving Avg'!D2095</f>
        <v>23.702000000000002</v>
      </c>
      <c r="G2095" s="2">
        <f>'Moving Avg'!F2095</f>
        <v>23.335999999999995</v>
      </c>
      <c r="H2095" s="2">
        <f>'Moving Avg'!G2095</f>
        <v>25.5398</v>
      </c>
      <c r="I2095" s="2">
        <f>'Moving Avg'!H2095</f>
        <v>30.284049999999965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  <c r="M2095" s="8">
        <f t="shared" si="320"/>
        <v>25</v>
      </c>
      <c r="N2095" s="8">
        <f t="shared" si="321"/>
        <v>100</v>
      </c>
      <c r="O2095" s="8">
        <f t="shared" si="322"/>
        <v>0</v>
      </c>
      <c r="P2095" s="8">
        <f t="shared" si="323"/>
        <v>16.5</v>
      </c>
      <c r="Q2095" s="9">
        <f t="shared" si="324"/>
        <v>46.225000000000001</v>
      </c>
      <c r="R2095" s="9">
        <f t="shared" si="325"/>
        <v>29.125</v>
      </c>
      <c r="S2095" s="9">
        <f t="shared" si="326"/>
        <v>26.175000000000001</v>
      </c>
      <c r="T2095" s="9">
        <f t="shared" si="327"/>
        <v>35.375</v>
      </c>
      <c r="U2095" s="8">
        <f t="shared" si="328"/>
        <v>33.841666666666661</v>
      </c>
      <c r="V2095" s="8">
        <f t="shared" si="329"/>
        <v>34.224999999999994</v>
      </c>
    </row>
    <row r="2096" spans="1:22" ht="13.5" x14ac:dyDescent="0.25">
      <c r="A2096" s="3">
        <f>RSI!A2096</f>
        <v>45352</v>
      </c>
      <c r="B2096" s="2">
        <f>RSI!B2096</f>
        <v>23.7</v>
      </c>
      <c r="C2096" s="2">
        <f>RSI!I2096</f>
        <v>37.752183803851324</v>
      </c>
      <c r="D2096" s="2">
        <f>MACD!E2096</f>
        <v>-0.59772282908303254</v>
      </c>
      <c r="E2096" s="2">
        <f>MACD!F2096</f>
        <v>-0.55304567646655478</v>
      </c>
      <c r="F2096" s="2">
        <f>'Moving Avg'!D2096</f>
        <v>23.7</v>
      </c>
      <c r="G2096" s="2">
        <f>'Moving Avg'!F2096</f>
        <v>23.381999999999998</v>
      </c>
      <c r="H2096" s="2">
        <f>'Moving Avg'!G2096</f>
        <v>25.491799999999998</v>
      </c>
      <c r="I2096" s="2">
        <f>'Moving Avg'!H2096</f>
        <v>30.247849999999961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  <c r="M2096" s="8">
        <f t="shared" si="320"/>
        <v>25</v>
      </c>
      <c r="N2096" s="8">
        <f t="shared" si="321"/>
        <v>100</v>
      </c>
      <c r="O2096" s="8">
        <f t="shared" si="322"/>
        <v>0</v>
      </c>
      <c r="P2096" s="8">
        <f t="shared" si="323"/>
        <v>16.5</v>
      </c>
      <c r="Q2096" s="9">
        <f t="shared" si="324"/>
        <v>46.225000000000001</v>
      </c>
      <c r="R2096" s="9">
        <f t="shared" si="325"/>
        <v>29.125</v>
      </c>
      <c r="S2096" s="9">
        <f t="shared" si="326"/>
        <v>26.175000000000001</v>
      </c>
      <c r="T2096" s="9">
        <f t="shared" si="327"/>
        <v>35.375</v>
      </c>
      <c r="U2096" s="8">
        <f t="shared" si="328"/>
        <v>33.841666666666661</v>
      </c>
      <c r="V2096" s="8">
        <f t="shared" si="329"/>
        <v>34.224999999999994</v>
      </c>
    </row>
    <row r="2097" spans="1:22" ht="13.5" x14ac:dyDescent="0.25">
      <c r="A2097" s="3">
        <f>RSI!A2097</f>
        <v>45355</v>
      </c>
      <c r="B2097" s="2">
        <f>RSI!B2097</f>
        <v>23.7</v>
      </c>
      <c r="C2097" s="2">
        <f>RSI!I2097</f>
        <v>37.752183803851317</v>
      </c>
      <c r="D2097" s="2">
        <f>MACD!E2097</f>
        <v>-0.52775162524762464</v>
      </c>
      <c r="E2097" s="2">
        <f>MACD!F2097</f>
        <v>-0.54798686622276871</v>
      </c>
      <c r="F2097" s="2">
        <f>'Moving Avg'!D2097</f>
        <v>23.7</v>
      </c>
      <c r="G2097" s="2">
        <f>'Moving Avg'!F2097</f>
        <v>23.427999999999997</v>
      </c>
      <c r="H2097" s="2">
        <f>'Moving Avg'!G2097</f>
        <v>25.420400000000001</v>
      </c>
      <c r="I2097" s="2">
        <f>'Moving Avg'!H2097</f>
        <v>30.20469999999996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  <c r="M2097" s="8">
        <f t="shared" si="320"/>
        <v>25</v>
      </c>
      <c r="N2097" s="8">
        <f t="shared" si="321"/>
        <v>0</v>
      </c>
      <c r="O2097" s="8">
        <f t="shared" si="322"/>
        <v>0</v>
      </c>
      <c r="P2097" s="8">
        <f t="shared" si="323"/>
        <v>33</v>
      </c>
      <c r="Q2097" s="9">
        <f t="shared" si="324"/>
        <v>13.7</v>
      </c>
      <c r="R2097" s="9">
        <f t="shared" si="325"/>
        <v>13.25</v>
      </c>
      <c r="S2097" s="9">
        <f t="shared" si="326"/>
        <v>18.600000000000001</v>
      </c>
      <c r="T2097" s="9">
        <f t="shared" si="327"/>
        <v>14.5</v>
      </c>
      <c r="U2097" s="8">
        <f t="shared" si="328"/>
        <v>15.183333333333332</v>
      </c>
      <c r="V2097" s="8">
        <f t="shared" si="329"/>
        <v>15.012499999999999</v>
      </c>
    </row>
    <row r="2098" spans="1:22" ht="13.5" x14ac:dyDescent="0.25">
      <c r="A2098" s="3">
        <f>RSI!A2098</f>
        <v>45356</v>
      </c>
      <c r="B2098" s="2">
        <f>RSI!B2098</f>
        <v>23.7</v>
      </c>
      <c r="C2098" s="2">
        <f>RSI!I2098</f>
        <v>37.752183803851317</v>
      </c>
      <c r="D2098" s="2">
        <f>MACD!E2098</f>
        <v>-0.46680265785239072</v>
      </c>
      <c r="E2098" s="2">
        <f>MACD!F2098</f>
        <v>-0.53175002454869313</v>
      </c>
      <c r="F2098" s="2">
        <f>'Moving Avg'!D2098</f>
        <v>23.7</v>
      </c>
      <c r="G2098" s="2">
        <f>'Moving Avg'!F2098</f>
        <v>23.473999999999997</v>
      </c>
      <c r="H2098" s="2">
        <f>'Moving Avg'!G2098</f>
        <v>25.349</v>
      </c>
      <c r="I2098" s="2">
        <f>'Moving Avg'!H2098</f>
        <v>30.154299999999967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  <c r="M2098" s="8">
        <f t="shared" si="320"/>
        <v>25</v>
      </c>
      <c r="N2098" s="8">
        <f t="shared" si="321"/>
        <v>0</v>
      </c>
      <c r="O2098" s="8">
        <f t="shared" si="322"/>
        <v>0</v>
      </c>
      <c r="P2098" s="8">
        <f t="shared" si="323"/>
        <v>33</v>
      </c>
      <c r="Q2098" s="9">
        <f t="shared" si="324"/>
        <v>13.7</v>
      </c>
      <c r="R2098" s="9">
        <f t="shared" si="325"/>
        <v>13.25</v>
      </c>
      <c r="S2098" s="9">
        <f t="shared" si="326"/>
        <v>18.600000000000001</v>
      </c>
      <c r="T2098" s="9">
        <f t="shared" si="327"/>
        <v>14.5</v>
      </c>
      <c r="U2098" s="8">
        <f t="shared" si="328"/>
        <v>15.183333333333332</v>
      </c>
      <c r="V2098" s="8">
        <f t="shared" si="329"/>
        <v>15.012499999999999</v>
      </c>
    </row>
    <row r="2099" spans="1:22" ht="13.5" x14ac:dyDescent="0.25">
      <c r="A2099" s="3">
        <f>RSI!A2099</f>
        <v>45357</v>
      </c>
      <c r="B2099" s="2">
        <f>RSI!B2099</f>
        <v>23.7</v>
      </c>
      <c r="C2099" s="2">
        <f>RSI!I2099</f>
        <v>37.752183803851317</v>
      </c>
      <c r="D2099" s="2">
        <f>MACD!E2099</f>
        <v>-0.41361696934783865</v>
      </c>
      <c r="E2099" s="2">
        <f>MACD!F2099</f>
        <v>-0.50812341350852219</v>
      </c>
      <c r="F2099" s="2">
        <f>'Moving Avg'!D2099</f>
        <v>23.7</v>
      </c>
      <c r="G2099" s="2">
        <f>'Moving Avg'!F2099</f>
        <v>23.519999999999996</v>
      </c>
      <c r="H2099" s="2">
        <f>'Moving Avg'!G2099</f>
        <v>25.277600000000003</v>
      </c>
      <c r="I2099" s="2">
        <f>'Moving Avg'!H2099</f>
        <v>30.096299999999964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  <c r="M2099" s="8">
        <f t="shared" si="320"/>
        <v>25</v>
      </c>
      <c r="N2099" s="8">
        <f t="shared" si="321"/>
        <v>0</v>
      </c>
      <c r="O2099" s="8">
        <f t="shared" si="322"/>
        <v>0</v>
      </c>
      <c r="P2099" s="8">
        <f t="shared" si="323"/>
        <v>33</v>
      </c>
      <c r="Q2099" s="9">
        <f t="shared" si="324"/>
        <v>13.7</v>
      </c>
      <c r="R2099" s="9">
        <f t="shared" si="325"/>
        <v>13.25</v>
      </c>
      <c r="S2099" s="9">
        <f t="shared" si="326"/>
        <v>18.600000000000001</v>
      </c>
      <c r="T2099" s="9">
        <f t="shared" si="327"/>
        <v>14.5</v>
      </c>
      <c r="U2099" s="8">
        <f t="shared" si="328"/>
        <v>15.183333333333332</v>
      </c>
      <c r="V2099" s="8">
        <f t="shared" si="329"/>
        <v>15.012499999999999</v>
      </c>
    </row>
    <row r="2100" spans="1:22" ht="13.5" x14ac:dyDescent="0.25">
      <c r="A2100" s="3">
        <f>RSI!A2100</f>
        <v>45358</v>
      </c>
      <c r="B2100" s="2">
        <f>RSI!B2100</f>
        <v>23.2</v>
      </c>
      <c r="C2100" s="2">
        <f>RSI!I2100</f>
        <v>25.952986280095132</v>
      </c>
      <c r="D2100" s="2">
        <f>MACD!E2100</f>
        <v>-0.33008268952976039</v>
      </c>
      <c r="E2100" s="2">
        <f>MACD!F2100</f>
        <v>-0.47251526871276983</v>
      </c>
      <c r="F2100" s="2">
        <f>'Moving Avg'!D2100</f>
        <v>23.6</v>
      </c>
      <c r="G2100" s="2">
        <f>'Moving Avg'!F2100</f>
        <v>23.540999999999997</v>
      </c>
      <c r="H2100" s="2">
        <f>'Moving Avg'!G2100</f>
        <v>25.196200000000005</v>
      </c>
      <c r="I2100" s="2">
        <f>'Moving Avg'!H2100</f>
        <v>30.035799999999963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  <c r="M2100" s="8">
        <f t="shared" si="320"/>
        <v>50</v>
      </c>
      <c r="N2100" s="8">
        <f t="shared" si="321"/>
        <v>0</v>
      </c>
      <c r="O2100" s="8">
        <f t="shared" si="322"/>
        <v>0</v>
      </c>
      <c r="P2100" s="8">
        <f t="shared" si="323"/>
        <v>16.5</v>
      </c>
      <c r="Q2100" s="9">
        <f t="shared" si="324"/>
        <v>19.975000000000001</v>
      </c>
      <c r="R2100" s="9">
        <f t="shared" si="325"/>
        <v>14.125</v>
      </c>
      <c r="S2100" s="9">
        <f t="shared" si="326"/>
        <v>14.925000000000001</v>
      </c>
      <c r="T2100" s="9">
        <f t="shared" si="327"/>
        <v>16.625</v>
      </c>
      <c r="U2100" s="8">
        <f t="shared" si="328"/>
        <v>16.341666666666669</v>
      </c>
      <c r="V2100" s="8">
        <f t="shared" si="329"/>
        <v>16.412500000000001</v>
      </c>
    </row>
    <row r="2101" spans="1:22" ht="13.5" x14ac:dyDescent="0.25">
      <c r="A2101" s="3">
        <f>RSI!A2101</f>
        <v>45359</v>
      </c>
      <c r="B2101" s="2">
        <f>RSI!B2101</f>
        <v>23.2</v>
      </c>
      <c r="C2101" s="2">
        <f>RSI!I2101</f>
        <v>25.952986280095132</v>
      </c>
      <c r="D2101" s="2">
        <f>MACD!E2101</f>
        <v>-0.25506201229874037</v>
      </c>
      <c r="E2101" s="2">
        <f>MACD!F2101</f>
        <v>-0.42902461742996395</v>
      </c>
      <c r="F2101" s="2">
        <f>'Moving Avg'!D2101</f>
        <v>23.5</v>
      </c>
      <c r="G2101" s="2">
        <f>'Moving Avg'!F2101</f>
        <v>23.561999999999998</v>
      </c>
      <c r="H2101" s="2">
        <f>'Moving Avg'!G2101</f>
        <v>25.090400000000002</v>
      </c>
      <c r="I2101" s="2">
        <f>'Moving Avg'!H2101</f>
        <v>29.975299999999965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  <c r="M2101" s="8">
        <f t="shared" si="320"/>
        <v>50</v>
      </c>
      <c r="N2101" s="8">
        <f t="shared" si="321"/>
        <v>0</v>
      </c>
      <c r="O2101" s="8">
        <f t="shared" si="322"/>
        <v>0</v>
      </c>
      <c r="P2101" s="8">
        <f t="shared" si="323"/>
        <v>16.5</v>
      </c>
      <c r="Q2101" s="9">
        <f t="shared" si="324"/>
        <v>19.975000000000001</v>
      </c>
      <c r="R2101" s="9">
        <f t="shared" si="325"/>
        <v>14.125</v>
      </c>
      <c r="S2101" s="9">
        <f t="shared" si="326"/>
        <v>14.925000000000001</v>
      </c>
      <c r="T2101" s="9">
        <f t="shared" si="327"/>
        <v>16.625</v>
      </c>
      <c r="U2101" s="8">
        <f t="shared" si="328"/>
        <v>16.341666666666669</v>
      </c>
      <c r="V2101" s="8">
        <f t="shared" si="329"/>
        <v>16.412500000000001</v>
      </c>
    </row>
    <row r="2102" spans="1:22" ht="13.5" x14ac:dyDescent="0.25">
      <c r="A2102" s="3">
        <f>RSI!A2102</f>
        <v>45362</v>
      </c>
      <c r="B2102" s="2">
        <f>RSI!B2102</f>
        <v>23.2</v>
      </c>
      <c r="C2102" s="2">
        <f>RSI!I2102</f>
        <v>25.952986280095132</v>
      </c>
      <c r="D2102" s="2">
        <f>MACD!E2102</f>
        <v>-0.18910493455592814</v>
      </c>
      <c r="E2102" s="2">
        <f>MACD!F2102</f>
        <v>-0.3810406808551568</v>
      </c>
      <c r="F2102" s="2">
        <f>'Moving Avg'!D2102</f>
        <v>23.4</v>
      </c>
      <c r="G2102" s="2">
        <f>'Moving Avg'!F2102</f>
        <v>23.582999999999995</v>
      </c>
      <c r="H2102" s="2">
        <f>'Moving Avg'!G2102</f>
        <v>24.959000000000007</v>
      </c>
      <c r="I2102" s="2">
        <f>'Moving Avg'!H2102</f>
        <v>29.914799999999968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  <c r="M2102" s="8">
        <f t="shared" si="320"/>
        <v>50</v>
      </c>
      <c r="N2102" s="8">
        <f t="shared" si="321"/>
        <v>0</v>
      </c>
      <c r="O2102" s="8">
        <f t="shared" si="322"/>
        <v>0</v>
      </c>
      <c r="P2102" s="8">
        <f t="shared" si="323"/>
        <v>16.5</v>
      </c>
      <c r="Q2102" s="9">
        <f t="shared" si="324"/>
        <v>19.975000000000001</v>
      </c>
      <c r="R2102" s="9">
        <f t="shared" si="325"/>
        <v>14.125</v>
      </c>
      <c r="S2102" s="9">
        <f t="shared" si="326"/>
        <v>14.925000000000001</v>
      </c>
      <c r="T2102" s="9">
        <f t="shared" si="327"/>
        <v>16.625</v>
      </c>
      <c r="U2102" s="8">
        <f t="shared" si="328"/>
        <v>16.341666666666669</v>
      </c>
      <c r="V2102" s="8">
        <f t="shared" si="329"/>
        <v>16.412500000000001</v>
      </c>
    </row>
    <row r="2103" spans="1:22" ht="13.5" x14ac:dyDescent="0.25">
      <c r="A2103" s="3">
        <f>RSI!A2103</f>
        <v>45363</v>
      </c>
      <c r="B2103" s="2">
        <f>RSI!B2103</f>
        <v>23.2</v>
      </c>
      <c r="C2103" s="2">
        <f>RSI!I2103</f>
        <v>25.952986280095132</v>
      </c>
      <c r="D2103" s="2">
        <f>MACD!E2103</f>
        <v>-0.1295761137083602</v>
      </c>
      <c r="E2103" s="2">
        <f>MACD!F2103</f>
        <v>-0.33074776742579748</v>
      </c>
      <c r="F2103" s="2">
        <f>'Moving Avg'!D2103</f>
        <v>23.3</v>
      </c>
      <c r="G2103" s="2">
        <f>'Moving Avg'!F2103</f>
        <v>23.603999999999996</v>
      </c>
      <c r="H2103" s="2">
        <f>'Moving Avg'!G2103</f>
        <v>24.823000000000008</v>
      </c>
      <c r="I2103" s="2">
        <f>'Moving Avg'!H2103</f>
        <v>29.85429999999997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  <c r="M2103" s="8">
        <f t="shared" si="320"/>
        <v>50</v>
      </c>
      <c r="N2103" s="8">
        <f t="shared" si="321"/>
        <v>0</v>
      </c>
      <c r="O2103" s="8">
        <f t="shared" si="322"/>
        <v>0</v>
      </c>
      <c r="P2103" s="8">
        <f t="shared" si="323"/>
        <v>16.5</v>
      </c>
      <c r="Q2103" s="9">
        <f t="shared" si="324"/>
        <v>19.975000000000001</v>
      </c>
      <c r="R2103" s="9">
        <f t="shared" si="325"/>
        <v>14.125</v>
      </c>
      <c r="S2103" s="9">
        <f t="shared" si="326"/>
        <v>14.925000000000001</v>
      </c>
      <c r="T2103" s="9">
        <f t="shared" si="327"/>
        <v>16.625</v>
      </c>
      <c r="U2103" s="8">
        <f t="shared" si="328"/>
        <v>16.341666666666669</v>
      </c>
      <c r="V2103" s="8">
        <f t="shared" si="329"/>
        <v>16.412500000000001</v>
      </c>
    </row>
    <row r="2104" spans="1:22" ht="13.5" x14ac:dyDescent="0.25">
      <c r="A2104" s="3">
        <f>RSI!A2104</f>
        <v>45364</v>
      </c>
      <c r="B2104" s="2">
        <f>RSI!B2104</f>
        <v>23.2</v>
      </c>
      <c r="C2104" s="2">
        <f>RSI!I2104</f>
        <v>25.952986280095132</v>
      </c>
      <c r="D2104" s="2">
        <f>MACD!E2104</f>
        <v>-7.5762067588943438E-2</v>
      </c>
      <c r="E2104" s="2">
        <f>MACD!F2104</f>
        <v>-0.27975062745842666</v>
      </c>
      <c r="F2104" s="2">
        <f>'Moving Avg'!D2104</f>
        <v>23.2</v>
      </c>
      <c r="G2104" s="2">
        <f>'Moving Avg'!F2104</f>
        <v>23.578499999999995</v>
      </c>
      <c r="H2104" s="2">
        <f>'Moving Avg'!G2104</f>
        <v>24.687200000000008</v>
      </c>
      <c r="I2104" s="2">
        <f>'Moving Avg'!H2104</f>
        <v>29.793799999999965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  <c r="M2104" s="8">
        <f t="shared" si="320"/>
        <v>50</v>
      </c>
      <c r="N2104" s="8">
        <f t="shared" si="321"/>
        <v>0</v>
      </c>
      <c r="O2104" s="8">
        <f t="shared" si="322"/>
        <v>0</v>
      </c>
      <c r="P2104" s="8">
        <f t="shared" si="323"/>
        <v>16.5</v>
      </c>
      <c r="Q2104" s="9">
        <f t="shared" si="324"/>
        <v>19.975000000000001</v>
      </c>
      <c r="R2104" s="9">
        <f t="shared" si="325"/>
        <v>14.125</v>
      </c>
      <c r="S2104" s="9">
        <f t="shared" si="326"/>
        <v>14.925000000000001</v>
      </c>
      <c r="T2104" s="9">
        <f t="shared" si="327"/>
        <v>16.625</v>
      </c>
      <c r="U2104" s="8">
        <f t="shared" si="328"/>
        <v>16.341666666666669</v>
      </c>
      <c r="V2104" s="8">
        <f t="shared" si="329"/>
        <v>16.412500000000001</v>
      </c>
    </row>
    <row r="2105" spans="1:22" ht="13.5" x14ac:dyDescent="0.25">
      <c r="A2105" s="3">
        <f>RSI!A2105</f>
        <v>45365</v>
      </c>
      <c r="B2105" s="2">
        <f>RSI!B2105</f>
        <v>23.2</v>
      </c>
      <c r="C2105" s="2">
        <f>RSI!I2105</f>
        <v>25.952986280095132</v>
      </c>
      <c r="D2105" s="2">
        <f>MACD!E2105</f>
        <v>-2.7038674559896947E-2</v>
      </c>
      <c r="E2105" s="2">
        <f>MACD!F2105</f>
        <v>-0.22920823687872072</v>
      </c>
      <c r="F2105" s="2">
        <f>'Moving Avg'!D2105</f>
        <v>23.2</v>
      </c>
      <c r="G2105" s="2">
        <f>'Moving Avg'!F2105</f>
        <v>23.552999999999994</v>
      </c>
      <c r="H2105" s="2">
        <f>'Moving Avg'!G2105</f>
        <v>24.551400000000008</v>
      </c>
      <c r="I2105" s="2">
        <f>'Moving Avg'!H2105</f>
        <v>29.733299999999968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  <c r="M2105" s="8">
        <f t="shared" si="320"/>
        <v>50</v>
      </c>
      <c r="N2105" s="8">
        <f t="shared" si="321"/>
        <v>0</v>
      </c>
      <c r="O2105" s="8">
        <f t="shared" si="322"/>
        <v>0</v>
      </c>
      <c r="P2105" s="8">
        <f t="shared" si="323"/>
        <v>33</v>
      </c>
      <c r="Q2105" s="9">
        <f t="shared" si="324"/>
        <v>22.45</v>
      </c>
      <c r="R2105" s="9">
        <f t="shared" si="325"/>
        <v>18.25</v>
      </c>
      <c r="S2105" s="9">
        <f t="shared" si="326"/>
        <v>22.35</v>
      </c>
      <c r="T2105" s="9">
        <f t="shared" si="327"/>
        <v>20.75</v>
      </c>
      <c r="U2105" s="8">
        <f t="shared" si="328"/>
        <v>21.016666666666669</v>
      </c>
      <c r="V2105" s="8">
        <f t="shared" si="329"/>
        <v>20.950000000000003</v>
      </c>
    </row>
    <row r="2106" spans="1:22" ht="13.5" x14ac:dyDescent="0.25">
      <c r="A2106" s="3">
        <f>RSI!A2106</f>
        <v>45366</v>
      </c>
      <c r="B2106" s="2">
        <f>RSI!B2106</f>
        <v>23.2</v>
      </c>
      <c r="C2106" s="2">
        <f>RSI!I2106</f>
        <v>25.952986280095132</v>
      </c>
      <c r="D2106" s="2">
        <f>MACD!E2106</f>
        <v>1.7141062708557087E-2</v>
      </c>
      <c r="E2106" s="2">
        <f>MACD!F2106</f>
        <v>-0.17993837696126516</v>
      </c>
      <c r="F2106" s="2">
        <f>'Moving Avg'!D2106</f>
        <v>23.2</v>
      </c>
      <c r="G2106" s="2">
        <f>'Moving Avg'!F2106</f>
        <v>23.527499999999993</v>
      </c>
      <c r="H2106" s="2">
        <f>'Moving Avg'!G2106</f>
        <v>24.415600000000012</v>
      </c>
      <c r="I2106" s="2">
        <f>'Moving Avg'!H2106</f>
        <v>29.67279999999996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  <c r="M2106" s="8">
        <f t="shared" si="320"/>
        <v>50</v>
      </c>
      <c r="N2106" s="8">
        <f t="shared" si="321"/>
        <v>0</v>
      </c>
      <c r="O2106" s="8">
        <f t="shared" si="322"/>
        <v>0</v>
      </c>
      <c r="P2106" s="8">
        <f t="shared" si="323"/>
        <v>33</v>
      </c>
      <c r="Q2106" s="9">
        <f t="shared" si="324"/>
        <v>22.45</v>
      </c>
      <c r="R2106" s="9">
        <f t="shared" si="325"/>
        <v>18.25</v>
      </c>
      <c r="S2106" s="9">
        <f t="shared" si="326"/>
        <v>22.35</v>
      </c>
      <c r="T2106" s="9">
        <f t="shared" si="327"/>
        <v>20.75</v>
      </c>
      <c r="U2106" s="8">
        <f t="shared" si="328"/>
        <v>21.016666666666669</v>
      </c>
      <c r="V2106" s="8">
        <f t="shared" si="329"/>
        <v>20.950000000000003</v>
      </c>
    </row>
    <row r="2107" spans="1:22" ht="13.5" x14ac:dyDescent="0.25">
      <c r="A2107" s="3">
        <f>RSI!A2107</f>
        <v>45369</v>
      </c>
      <c r="B2107" s="2">
        <f>RSI!B2107</f>
        <v>23.2</v>
      </c>
      <c r="C2107" s="2">
        <f>RSI!I2107</f>
        <v>25.952986280095132</v>
      </c>
      <c r="D2107" s="2">
        <f>MACD!E2107</f>
        <v>5.7257482930754833E-2</v>
      </c>
      <c r="E2107" s="2">
        <f>MACD!F2107</f>
        <v>-0.13249920498286116</v>
      </c>
      <c r="F2107" s="2">
        <f>'Moving Avg'!D2107</f>
        <v>23.2</v>
      </c>
      <c r="G2107" s="2">
        <f>'Moving Avg'!F2107</f>
        <v>23.501999999999992</v>
      </c>
      <c r="H2107" s="2">
        <f>'Moving Avg'!G2107</f>
        <v>24.306600000000014</v>
      </c>
      <c r="I2107" s="2">
        <f>'Moving Avg'!H2107</f>
        <v>29.612299999999962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  <c r="M2107" s="8">
        <f t="shared" si="320"/>
        <v>50</v>
      </c>
      <c r="N2107" s="8">
        <f t="shared" si="321"/>
        <v>0</v>
      </c>
      <c r="O2107" s="8">
        <f t="shared" si="322"/>
        <v>0</v>
      </c>
      <c r="P2107" s="8">
        <f t="shared" si="323"/>
        <v>33</v>
      </c>
      <c r="Q2107" s="9">
        <f t="shared" si="324"/>
        <v>22.45</v>
      </c>
      <c r="R2107" s="9">
        <f t="shared" si="325"/>
        <v>18.25</v>
      </c>
      <c r="S2107" s="9">
        <f t="shared" si="326"/>
        <v>22.35</v>
      </c>
      <c r="T2107" s="9">
        <f t="shared" si="327"/>
        <v>20.75</v>
      </c>
      <c r="U2107" s="8">
        <f t="shared" si="328"/>
        <v>21.016666666666669</v>
      </c>
      <c r="V2107" s="8">
        <f t="shared" si="329"/>
        <v>20.950000000000003</v>
      </c>
    </row>
    <row r="2108" spans="1:22" ht="13.5" x14ac:dyDescent="0.25">
      <c r="A2108" s="3">
        <f>RSI!A2108</f>
        <v>45370</v>
      </c>
      <c r="B2108" s="2">
        <f>RSI!B2108</f>
        <v>23.2</v>
      </c>
      <c r="C2108" s="2">
        <f>RSI!I2108</f>
        <v>25.952986280095132</v>
      </c>
      <c r="D2108" s="2">
        <f>MACD!E2108</f>
        <v>9.3733225464600167E-2</v>
      </c>
      <c r="E2108" s="2">
        <f>MACD!F2108</f>
        <v>-8.72527188933689E-2</v>
      </c>
      <c r="F2108" s="2">
        <f>'Moving Avg'!D2108</f>
        <v>23.2</v>
      </c>
      <c r="G2108" s="2">
        <f>'Moving Avg'!F2108</f>
        <v>23.476499999999994</v>
      </c>
      <c r="H2108" s="2">
        <f>'Moving Avg'!G2108</f>
        <v>24.197600000000012</v>
      </c>
      <c r="I2108" s="2">
        <f>'Moving Avg'!H2108</f>
        <v>29.551799999999961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  <c r="M2108" s="8">
        <f t="shared" si="320"/>
        <v>50</v>
      </c>
      <c r="N2108" s="8">
        <f t="shared" si="321"/>
        <v>0</v>
      </c>
      <c r="O2108" s="8">
        <f t="shared" si="322"/>
        <v>0</v>
      </c>
      <c r="P2108" s="8">
        <f t="shared" si="323"/>
        <v>33</v>
      </c>
      <c r="Q2108" s="9">
        <f t="shared" si="324"/>
        <v>22.45</v>
      </c>
      <c r="R2108" s="9">
        <f t="shared" si="325"/>
        <v>18.25</v>
      </c>
      <c r="S2108" s="9">
        <f t="shared" si="326"/>
        <v>22.35</v>
      </c>
      <c r="T2108" s="9">
        <f t="shared" si="327"/>
        <v>20.75</v>
      </c>
      <c r="U2108" s="8">
        <f t="shared" si="328"/>
        <v>21.016666666666669</v>
      </c>
      <c r="V2108" s="8">
        <f t="shared" si="329"/>
        <v>20.950000000000003</v>
      </c>
    </row>
    <row r="2109" spans="1:22" ht="13.5" x14ac:dyDescent="0.25">
      <c r="A2109" s="3">
        <f>RSI!A2109</f>
        <v>45372</v>
      </c>
      <c r="B2109" s="2">
        <f>RSI!B2109</f>
        <v>23.2</v>
      </c>
      <c r="C2109" s="2">
        <f>RSI!I2109</f>
        <v>25.952986280095132</v>
      </c>
      <c r="D2109" s="2">
        <f>MACD!E2109</f>
        <v>0.12694090721659279</v>
      </c>
      <c r="E2109" s="2">
        <f>MACD!F2109</f>
        <v>-4.4413993671376564E-2</v>
      </c>
      <c r="F2109" s="2">
        <f>'Moving Avg'!D2109</f>
        <v>23.2</v>
      </c>
      <c r="G2109" s="2">
        <f>'Moving Avg'!F2109</f>
        <v>23.450999999999993</v>
      </c>
      <c r="H2109" s="2">
        <f>'Moving Avg'!G2109</f>
        <v>24.088600000000014</v>
      </c>
      <c r="I2109" s="2">
        <f>'Moving Avg'!H2109</f>
        <v>29.491299999999956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  <c r="M2109" s="8">
        <f t="shared" si="320"/>
        <v>50</v>
      </c>
      <c r="N2109" s="8">
        <f t="shared" si="321"/>
        <v>0</v>
      </c>
      <c r="O2109" s="8">
        <f t="shared" si="322"/>
        <v>0</v>
      </c>
      <c r="P2109" s="8">
        <f t="shared" si="323"/>
        <v>33</v>
      </c>
      <c r="Q2109" s="9">
        <f t="shared" si="324"/>
        <v>22.45</v>
      </c>
      <c r="R2109" s="9">
        <f t="shared" si="325"/>
        <v>18.25</v>
      </c>
      <c r="S2109" s="9">
        <f t="shared" si="326"/>
        <v>22.35</v>
      </c>
      <c r="T2109" s="9">
        <f t="shared" si="327"/>
        <v>20.75</v>
      </c>
      <c r="U2109" s="8">
        <f t="shared" si="328"/>
        <v>21.016666666666669</v>
      </c>
      <c r="V2109" s="8">
        <f t="shared" si="329"/>
        <v>20.950000000000003</v>
      </c>
    </row>
    <row r="2110" spans="1:22" ht="13.5" x14ac:dyDescent="0.25">
      <c r="A2110" s="3">
        <f>RSI!A2110</f>
        <v>45373</v>
      </c>
      <c r="B2110" s="2">
        <f>RSI!B2110</f>
        <v>23.2</v>
      </c>
      <c r="C2110" s="2">
        <f>RSI!I2110</f>
        <v>25.952986280095132</v>
      </c>
      <c r="D2110" s="2">
        <f>MACD!E2110</f>
        <v>8.028663044431994E-2</v>
      </c>
      <c r="E2110" s="2">
        <f>MACD!F2110</f>
        <v>-1.9473868848237263E-2</v>
      </c>
      <c r="F2110" s="2">
        <f>'Moving Avg'!D2110</f>
        <v>23.2</v>
      </c>
      <c r="G2110" s="2">
        <f>'Moving Avg'!F2110</f>
        <v>23.425499999999992</v>
      </c>
      <c r="H2110" s="2">
        <f>'Moving Avg'!G2110</f>
        <v>23.979600000000016</v>
      </c>
      <c r="I2110" s="2">
        <f>'Moving Avg'!H2110</f>
        <v>29.430799999999959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  <c r="M2110" s="8">
        <f t="shared" si="320"/>
        <v>50</v>
      </c>
      <c r="N2110" s="8">
        <f t="shared" si="321"/>
        <v>0</v>
      </c>
      <c r="O2110" s="8">
        <f t="shared" si="322"/>
        <v>0</v>
      </c>
      <c r="P2110" s="8">
        <f t="shared" si="323"/>
        <v>33</v>
      </c>
      <c r="Q2110" s="9">
        <f t="shared" si="324"/>
        <v>22.45</v>
      </c>
      <c r="R2110" s="9">
        <f t="shared" si="325"/>
        <v>18.25</v>
      </c>
      <c r="S2110" s="9">
        <f t="shared" si="326"/>
        <v>22.35</v>
      </c>
      <c r="T2110" s="9">
        <f t="shared" si="327"/>
        <v>20.75</v>
      </c>
      <c r="U2110" s="8">
        <f t="shared" si="328"/>
        <v>21.016666666666669</v>
      </c>
      <c r="V2110" s="8">
        <f t="shared" si="329"/>
        <v>20.950000000000003</v>
      </c>
    </row>
    <row r="2111" spans="1:22" ht="13.5" x14ac:dyDescent="0.25">
      <c r="A2111" s="3">
        <f>RSI!A2111</f>
        <v>45376</v>
      </c>
      <c r="B2111" s="2">
        <f>RSI!B2111</f>
        <v>23.2</v>
      </c>
      <c r="C2111" s="2">
        <f>RSI!I2111</f>
        <v>25.952986280095132</v>
      </c>
      <c r="D2111" s="2">
        <f>MACD!E2111</f>
        <v>4.281918704217702E-2</v>
      </c>
      <c r="E2111" s="2">
        <f>MACD!F2111</f>
        <v>-7.0152576701544064E-3</v>
      </c>
      <c r="F2111" s="2">
        <f>'Moving Avg'!D2111</f>
        <v>23.2</v>
      </c>
      <c r="G2111" s="2">
        <f>'Moving Avg'!F2111</f>
        <v>23.399999999999991</v>
      </c>
      <c r="H2111" s="2">
        <f>'Moving Avg'!G2111</f>
        <v>23.870600000000017</v>
      </c>
      <c r="I2111" s="2">
        <f>'Moving Avg'!H2111</f>
        <v>29.370299999999958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  <c r="M2111" s="8">
        <f t="shared" si="320"/>
        <v>50</v>
      </c>
      <c r="N2111" s="8">
        <f t="shared" si="321"/>
        <v>0</v>
      </c>
      <c r="O2111" s="8">
        <f t="shared" si="322"/>
        <v>0</v>
      </c>
      <c r="P2111" s="8">
        <f t="shared" si="323"/>
        <v>33</v>
      </c>
      <c r="Q2111" s="9">
        <f t="shared" si="324"/>
        <v>22.45</v>
      </c>
      <c r="R2111" s="9">
        <f t="shared" si="325"/>
        <v>18.25</v>
      </c>
      <c r="S2111" s="9">
        <f t="shared" si="326"/>
        <v>22.35</v>
      </c>
      <c r="T2111" s="9">
        <f t="shared" si="327"/>
        <v>20.75</v>
      </c>
      <c r="U2111" s="8">
        <f t="shared" si="328"/>
        <v>21.016666666666669</v>
      </c>
      <c r="V2111" s="8">
        <f t="shared" si="329"/>
        <v>20.950000000000003</v>
      </c>
    </row>
    <row r="2112" spans="1:22" ht="13.5" x14ac:dyDescent="0.25">
      <c r="A2112" s="3">
        <f>RSI!A2112</f>
        <v>45377</v>
      </c>
      <c r="B2112" s="2">
        <f>RSI!B2112</f>
        <v>23.2</v>
      </c>
      <c r="C2112" s="2">
        <f>RSI!I2112</f>
        <v>25.952986280095132</v>
      </c>
      <c r="D2112" s="2">
        <f>MACD!E2112</f>
        <v>1.2976384524350237E-2</v>
      </c>
      <c r="E2112" s="2">
        <f>MACD!F2112</f>
        <v>-3.016929231253478E-3</v>
      </c>
      <c r="F2112" s="2">
        <f>'Moving Avg'!D2112</f>
        <v>23.2</v>
      </c>
      <c r="G2112" s="2">
        <f>'Moving Avg'!F2112</f>
        <v>23.374999999999993</v>
      </c>
      <c r="H2112" s="2">
        <f>'Moving Avg'!G2112</f>
        <v>23.761600000000016</v>
      </c>
      <c r="I2112" s="2">
        <f>'Moving Avg'!H2112</f>
        <v>29.309799999999953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  <c r="M2112" s="8">
        <f t="shared" si="320"/>
        <v>50</v>
      </c>
      <c r="N2112" s="8">
        <f t="shared" si="321"/>
        <v>0</v>
      </c>
      <c r="O2112" s="8">
        <f t="shared" si="322"/>
        <v>0</v>
      </c>
      <c r="P2112" s="8">
        <f t="shared" si="323"/>
        <v>33</v>
      </c>
      <c r="Q2112" s="9">
        <f t="shared" si="324"/>
        <v>22.45</v>
      </c>
      <c r="R2112" s="9">
        <f t="shared" si="325"/>
        <v>18.25</v>
      </c>
      <c r="S2112" s="9">
        <f t="shared" si="326"/>
        <v>22.35</v>
      </c>
      <c r="T2112" s="9">
        <f t="shared" si="327"/>
        <v>20.75</v>
      </c>
      <c r="U2112" s="8">
        <f t="shared" si="328"/>
        <v>21.016666666666669</v>
      </c>
      <c r="V2112" s="8">
        <f t="shared" si="329"/>
        <v>20.950000000000003</v>
      </c>
    </row>
    <row r="2113" spans="1:22" ht="13.5" x14ac:dyDescent="0.25">
      <c r="A2113" s="3">
        <f>RSI!A2113</f>
        <v>45378</v>
      </c>
      <c r="B2113" s="2">
        <f>RSI!B2113</f>
        <v>23.2</v>
      </c>
      <c r="C2113" s="2">
        <f>RSI!I2113</f>
        <v>25.952986280095132</v>
      </c>
      <c r="D2113" s="2">
        <f>MACD!E2113</f>
        <v>-1.0552607585339047E-2</v>
      </c>
      <c r="E2113" s="2">
        <f>MACD!F2113</f>
        <v>-4.5240649020705914E-3</v>
      </c>
      <c r="F2113" s="2">
        <f>'Moving Avg'!D2113</f>
        <v>23.2</v>
      </c>
      <c r="G2113" s="2">
        <f>'Moving Avg'!F2113</f>
        <v>23.349999999999991</v>
      </c>
      <c r="H2113" s="2">
        <f>'Moving Avg'!G2113</f>
        <v>23.652600000000017</v>
      </c>
      <c r="I2113" s="2">
        <f>'Moving Avg'!H2113</f>
        <v>29.249299999999952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  <c r="M2113" s="8">
        <f t="shared" si="320"/>
        <v>50</v>
      </c>
      <c r="N2113" s="8">
        <f t="shared" si="321"/>
        <v>45</v>
      </c>
      <c r="O2113" s="8">
        <f t="shared" si="322"/>
        <v>0</v>
      </c>
      <c r="P2113" s="8">
        <f t="shared" si="323"/>
        <v>33</v>
      </c>
      <c r="Q2113" s="9">
        <f t="shared" si="324"/>
        <v>38.200000000000003</v>
      </c>
      <c r="R2113" s="9">
        <f t="shared" si="325"/>
        <v>27.25</v>
      </c>
      <c r="S2113" s="9">
        <f t="shared" si="326"/>
        <v>29.1</v>
      </c>
      <c r="T2113" s="9">
        <f t="shared" si="327"/>
        <v>32</v>
      </c>
      <c r="U2113" s="8">
        <f t="shared" si="328"/>
        <v>31.516666666666669</v>
      </c>
      <c r="V2113" s="8">
        <f t="shared" si="329"/>
        <v>31.637500000000003</v>
      </c>
    </row>
    <row r="2114" spans="1:22" ht="13.5" x14ac:dyDescent="0.25">
      <c r="A2114" s="3">
        <f>RSI!A2114</f>
        <v>45379</v>
      </c>
      <c r="B2114" s="2">
        <f>RSI!B2114</f>
        <v>23.2</v>
      </c>
      <c r="C2114" s="2">
        <f>RSI!I2114</f>
        <v>25.952986280095132</v>
      </c>
      <c r="D2114" s="2">
        <f>MACD!E2114</f>
        <v>-2.8866745476573641E-2</v>
      </c>
      <c r="E2114" s="2">
        <f>MACD!F2114</f>
        <v>-9.3926010169712026E-3</v>
      </c>
      <c r="F2114" s="2">
        <f>'Moving Avg'!D2114</f>
        <v>23.2</v>
      </c>
      <c r="G2114" s="2">
        <f>'Moving Avg'!F2114</f>
        <v>23.324999999999992</v>
      </c>
      <c r="H2114" s="2">
        <f>'Moving Avg'!G2114</f>
        <v>23.543600000000019</v>
      </c>
      <c r="I2114" s="2">
        <f>'Moving Avg'!H2114</f>
        <v>29.188799999999951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  <c r="M2114" s="8">
        <f t="shared" ref="M2114:M2177" si="330">IF(C2114&lt;30,50, IF(C2114&gt;70, 0, 25))</f>
        <v>50</v>
      </c>
      <c r="N2114" s="8">
        <f t="shared" ref="N2114:N2177" si="331">IF(E2114-D2114&gt;0.02, 100, IF(E2114-D2114&lt;0,0,45))</f>
        <v>45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33</v>
      </c>
      <c r="Q2114" s="9">
        <f t="shared" si="324"/>
        <v>38.200000000000003</v>
      </c>
      <c r="R2114" s="9">
        <f t="shared" si="325"/>
        <v>27.25</v>
      </c>
      <c r="S2114" s="9">
        <f t="shared" si="326"/>
        <v>29.1</v>
      </c>
      <c r="T2114" s="9">
        <f t="shared" si="327"/>
        <v>32</v>
      </c>
      <c r="U2114" s="8">
        <f t="shared" si="328"/>
        <v>31.516666666666669</v>
      </c>
      <c r="V2114" s="8">
        <f t="shared" si="329"/>
        <v>31.637500000000003</v>
      </c>
    </row>
    <row r="2115" spans="1:22" ht="13.5" x14ac:dyDescent="0.25">
      <c r="A2115" s="3">
        <f>RSI!A2115</f>
        <v>45380</v>
      </c>
      <c r="B2115" s="2">
        <f>RSI!B2115</f>
        <v>23.2</v>
      </c>
      <c r="C2115" s="2">
        <f>RSI!I2115</f>
        <v>25.952986280095132</v>
      </c>
      <c r="D2115" s="2">
        <f>MACD!E2115</f>
        <v>-4.2886463249171669E-2</v>
      </c>
      <c r="E2115" s="2">
        <f>MACD!F2115</f>
        <v>-1.6091373463411295E-2</v>
      </c>
      <c r="F2115" s="2">
        <f>'Moving Avg'!D2115</f>
        <v>23.2</v>
      </c>
      <c r="G2115" s="2">
        <f>'Moving Avg'!F2115</f>
        <v>23.29999999999999</v>
      </c>
      <c r="H2115" s="2">
        <f>'Moving Avg'!G2115</f>
        <v>23.434600000000017</v>
      </c>
      <c r="I2115" s="2">
        <f>'Moving Avg'!H2115</f>
        <v>29.12829999999995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  <c r="M2115" s="8">
        <f t="shared" si="330"/>
        <v>50</v>
      </c>
      <c r="N2115" s="8">
        <f t="shared" si="331"/>
        <v>100</v>
      </c>
      <c r="O2115" s="8">
        <f t="shared" si="332"/>
        <v>0</v>
      </c>
      <c r="P2115" s="8">
        <f t="shared" si="333"/>
        <v>33</v>
      </c>
      <c r="Q2115" s="9">
        <f t="shared" ref="Q2115:Q2178" si="334">0.35*M2115+N2115*0.35+O2115*0.15+P2115*0.15</f>
        <v>57.45</v>
      </c>
      <c r="R2115" s="9">
        <f t="shared" ref="R2115:R2178" si="335">M2115*0.2+N2115*0.2+O2115*0.35+P2115*0.25</f>
        <v>38.25</v>
      </c>
      <c r="S2115" s="9">
        <f t="shared" ref="S2115:S2178" si="336">M2115*0.15+N2115*0.15+O2115*0.25+P2115*0.45</f>
        <v>37.35</v>
      </c>
      <c r="T2115" s="9">
        <f t="shared" ref="T2115:T2178" si="337">0.25*SUM(M2115:P2115)</f>
        <v>45.75</v>
      </c>
      <c r="U2115" s="8">
        <f t="shared" ref="U2115:U2178" si="338">SUM(Q2115:S2115)/3</f>
        <v>44.35</v>
      </c>
      <c r="V2115" s="8">
        <f t="shared" ref="V2115:V2178" si="339">SUM(Q2115:T2115)/4</f>
        <v>44.7</v>
      </c>
    </row>
    <row r="2116" spans="1:22" ht="13.5" x14ac:dyDescent="0.25">
      <c r="A2116" s="3">
        <f>RSI!A2116</f>
        <v>45383</v>
      </c>
      <c r="B2116" s="2">
        <f>RSI!B2116</f>
        <v>23.2</v>
      </c>
      <c r="C2116" s="2">
        <f>RSI!I2116</f>
        <v>25.952986280095132</v>
      </c>
      <c r="D2116" s="2">
        <f>MACD!E2116</f>
        <v>-5.3381837991249625E-2</v>
      </c>
      <c r="E2116" s="2">
        <f>MACD!F2116</f>
        <v>-2.3549466368978964E-2</v>
      </c>
      <c r="F2116" s="2">
        <f>'Moving Avg'!D2116</f>
        <v>23.2</v>
      </c>
      <c r="G2116" s="2">
        <f>'Moving Avg'!F2116</f>
        <v>23.274999999999991</v>
      </c>
      <c r="H2116" s="2">
        <f>'Moving Avg'!G2116</f>
        <v>23.35120000000002</v>
      </c>
      <c r="I2116" s="2">
        <f>'Moving Avg'!H2116</f>
        <v>29.067799999999949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  <c r="M2116" s="8">
        <f t="shared" si="330"/>
        <v>50</v>
      </c>
      <c r="N2116" s="8">
        <f t="shared" si="331"/>
        <v>100</v>
      </c>
      <c r="O2116" s="8">
        <f t="shared" si="332"/>
        <v>0</v>
      </c>
      <c r="P2116" s="8">
        <f t="shared" si="333"/>
        <v>33</v>
      </c>
      <c r="Q2116" s="9">
        <f t="shared" si="334"/>
        <v>57.45</v>
      </c>
      <c r="R2116" s="9">
        <f t="shared" si="335"/>
        <v>38.25</v>
      </c>
      <c r="S2116" s="9">
        <f t="shared" si="336"/>
        <v>37.35</v>
      </c>
      <c r="T2116" s="9">
        <f t="shared" si="337"/>
        <v>45.75</v>
      </c>
      <c r="U2116" s="8">
        <f t="shared" si="338"/>
        <v>44.35</v>
      </c>
      <c r="V2116" s="8">
        <f t="shared" si="339"/>
        <v>44.7</v>
      </c>
    </row>
    <row r="2117" spans="1:22" ht="13.5" x14ac:dyDescent="0.25">
      <c r="A2117" s="3">
        <f>RSI!A2117</f>
        <v>45384</v>
      </c>
      <c r="B2117" s="2">
        <f>RSI!B2117</f>
        <v>23.2</v>
      </c>
      <c r="C2117" s="2">
        <f>RSI!I2117</f>
        <v>25.952986280095118</v>
      </c>
      <c r="D2117" s="2">
        <f>MACD!E2117</f>
        <v>-6.0996369906078485E-2</v>
      </c>
      <c r="E2117" s="2">
        <f>MACD!F2117</f>
        <v>-3.1038847076398868E-2</v>
      </c>
      <c r="F2117" s="2">
        <f>'Moving Avg'!D2117</f>
        <v>23.2</v>
      </c>
      <c r="G2117" s="2">
        <f>'Moving Avg'!F2117</f>
        <v>23.249999999999993</v>
      </c>
      <c r="H2117" s="2">
        <f>'Moving Avg'!G2117</f>
        <v>23.292400000000022</v>
      </c>
      <c r="I2117" s="2">
        <f>'Moving Avg'!H2117</f>
        <v>29.00729999999994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  <c r="M2117" s="8">
        <f t="shared" si="330"/>
        <v>50</v>
      </c>
      <c r="N2117" s="8">
        <f t="shared" si="331"/>
        <v>100</v>
      </c>
      <c r="O2117" s="8">
        <f t="shared" si="332"/>
        <v>0</v>
      </c>
      <c r="P2117" s="8">
        <f t="shared" si="333"/>
        <v>33</v>
      </c>
      <c r="Q2117" s="9">
        <f t="shared" si="334"/>
        <v>57.45</v>
      </c>
      <c r="R2117" s="9">
        <f t="shared" si="335"/>
        <v>38.25</v>
      </c>
      <c r="S2117" s="9">
        <f t="shared" si="336"/>
        <v>37.35</v>
      </c>
      <c r="T2117" s="9">
        <f t="shared" si="337"/>
        <v>45.75</v>
      </c>
      <c r="U2117" s="8">
        <f t="shared" si="338"/>
        <v>44.35</v>
      </c>
      <c r="V2117" s="8">
        <f t="shared" si="339"/>
        <v>44.7</v>
      </c>
    </row>
    <row r="2118" spans="1:22" ht="13.5" x14ac:dyDescent="0.25">
      <c r="A2118" s="3">
        <f>RSI!A2118</f>
        <v>45385</v>
      </c>
      <c r="B2118" s="2">
        <f>RSI!B2118</f>
        <v>23.2</v>
      </c>
      <c r="C2118" s="2">
        <f>RSI!I2118</f>
        <v>25.952986280095132</v>
      </c>
      <c r="D2118" s="2">
        <f>MACD!E2118</f>
        <v>-6.626705593728488E-2</v>
      </c>
      <c r="E2118" s="2">
        <f>MACD!F2118</f>
        <v>-3.808448884857607E-2</v>
      </c>
      <c r="F2118" s="2">
        <f>'Moving Avg'!D2118</f>
        <v>23.2</v>
      </c>
      <c r="G2118" s="2">
        <f>'Moving Avg'!F2118</f>
        <v>23.224999999999991</v>
      </c>
      <c r="H2118" s="2">
        <f>'Moving Avg'!G2118</f>
        <v>23.257000000000019</v>
      </c>
      <c r="I2118" s="2">
        <f>'Moving Avg'!H2118</f>
        <v>28.946799999999939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  <c r="M2118" s="8">
        <f t="shared" si="330"/>
        <v>50</v>
      </c>
      <c r="N2118" s="8">
        <f t="shared" si="331"/>
        <v>100</v>
      </c>
      <c r="O2118" s="8">
        <f t="shared" si="332"/>
        <v>0</v>
      </c>
      <c r="P2118" s="8">
        <f t="shared" si="333"/>
        <v>33</v>
      </c>
      <c r="Q2118" s="9">
        <f t="shared" si="334"/>
        <v>57.45</v>
      </c>
      <c r="R2118" s="9">
        <f t="shared" si="335"/>
        <v>38.25</v>
      </c>
      <c r="S2118" s="9">
        <f t="shared" si="336"/>
        <v>37.35</v>
      </c>
      <c r="T2118" s="9">
        <f t="shared" si="337"/>
        <v>45.75</v>
      </c>
      <c r="U2118" s="8">
        <f t="shared" si="338"/>
        <v>44.35</v>
      </c>
      <c r="V2118" s="8">
        <f t="shared" si="339"/>
        <v>44.7</v>
      </c>
    </row>
    <row r="2119" spans="1:22" ht="13.5" x14ac:dyDescent="0.25">
      <c r="A2119" s="3">
        <f>RSI!A2119</f>
        <v>45386</v>
      </c>
      <c r="B2119" s="2">
        <f>RSI!B2119</f>
        <v>23.2</v>
      </c>
      <c r="C2119" s="2">
        <f>RSI!I2119</f>
        <v>25.952986280095118</v>
      </c>
      <c r="D2119" s="2">
        <f>MACD!E2119</f>
        <v>-6.9641330680397573E-2</v>
      </c>
      <c r="E2119" s="2">
        <f>MACD!F2119</f>
        <v>-4.4395857214940375E-2</v>
      </c>
      <c r="F2119" s="2">
        <f>'Moving Avg'!D2119</f>
        <v>23.2</v>
      </c>
      <c r="G2119" s="2">
        <f>'Moving Avg'!F2119</f>
        <v>23.199999999999992</v>
      </c>
      <c r="H2119" s="2">
        <f>'Moving Avg'!G2119</f>
        <v>23.244000000000018</v>
      </c>
      <c r="I2119" s="2">
        <f>'Moving Avg'!H2119</f>
        <v>28.886299999999938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  <c r="M2119" s="8">
        <f t="shared" si="330"/>
        <v>50</v>
      </c>
      <c r="N2119" s="8">
        <f t="shared" si="331"/>
        <v>100</v>
      </c>
      <c r="O2119" s="8">
        <f t="shared" si="332"/>
        <v>0</v>
      </c>
      <c r="P2119" s="8">
        <f t="shared" si="333"/>
        <v>33</v>
      </c>
      <c r="Q2119" s="9">
        <f t="shared" si="334"/>
        <v>57.45</v>
      </c>
      <c r="R2119" s="9">
        <f t="shared" si="335"/>
        <v>38.25</v>
      </c>
      <c r="S2119" s="9">
        <f t="shared" si="336"/>
        <v>37.35</v>
      </c>
      <c r="T2119" s="9">
        <f t="shared" si="337"/>
        <v>45.75</v>
      </c>
      <c r="U2119" s="8">
        <f t="shared" si="338"/>
        <v>44.35</v>
      </c>
      <c r="V2119" s="8">
        <f t="shared" si="339"/>
        <v>44.7</v>
      </c>
    </row>
    <row r="2120" spans="1:22" ht="13.5" x14ac:dyDescent="0.25">
      <c r="A2120" s="3">
        <f>RSI!A2120</f>
        <v>45387</v>
      </c>
      <c r="B2120" s="2">
        <f>RSI!B2120</f>
        <v>23.2</v>
      </c>
      <c r="C2120" s="2">
        <f>RSI!I2120</f>
        <v>25.952986280095132</v>
      </c>
      <c r="D2120" s="2">
        <f>MACD!E2120</f>
        <v>-7.1491359830353929E-2</v>
      </c>
      <c r="E2120" s="2">
        <f>MACD!F2120</f>
        <v>-4.9814957738023087E-2</v>
      </c>
      <c r="F2120" s="2">
        <f>'Moving Avg'!D2120</f>
        <v>23.2</v>
      </c>
      <c r="G2120" s="2">
        <f>'Moving Avg'!F2120</f>
        <v>23.199999999999992</v>
      </c>
      <c r="H2120" s="2">
        <f>'Moving Avg'!G2120</f>
        <v>23.252400000000019</v>
      </c>
      <c r="I2120" s="2">
        <f>'Moving Avg'!H2120</f>
        <v>28.825799999999937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  <c r="M2120" s="8">
        <f t="shared" si="330"/>
        <v>50</v>
      </c>
      <c r="N2120" s="8">
        <f t="shared" si="331"/>
        <v>100</v>
      </c>
      <c r="O2120" s="8">
        <f t="shared" si="332"/>
        <v>0</v>
      </c>
      <c r="P2120" s="8">
        <f t="shared" si="333"/>
        <v>33</v>
      </c>
      <c r="Q2120" s="9">
        <f t="shared" si="334"/>
        <v>57.45</v>
      </c>
      <c r="R2120" s="9">
        <f t="shared" si="335"/>
        <v>38.25</v>
      </c>
      <c r="S2120" s="9">
        <f t="shared" si="336"/>
        <v>37.35</v>
      </c>
      <c r="T2120" s="9">
        <f t="shared" si="337"/>
        <v>45.75</v>
      </c>
      <c r="U2120" s="8">
        <f t="shared" si="338"/>
        <v>44.35</v>
      </c>
      <c r="V2120" s="8">
        <f t="shared" si="339"/>
        <v>44.7</v>
      </c>
    </row>
    <row r="2121" spans="1:22" ht="13.5" x14ac:dyDescent="0.25">
      <c r="A2121" s="3">
        <f>RSI!A2121</f>
        <v>45390</v>
      </c>
      <c r="B2121" s="2">
        <f>RSI!B2121</f>
        <v>23.19</v>
      </c>
      <c r="C2121" s="2">
        <f>RSI!I2121</f>
        <v>25.205983218249756</v>
      </c>
      <c r="D2121" s="2">
        <f>MACD!E2121</f>
        <v>-7.1385355775987591E-2</v>
      </c>
      <c r="E2121" s="2">
        <f>MACD!F2121</f>
        <v>-5.4129037345615992E-2</v>
      </c>
      <c r="F2121" s="2">
        <f>'Moving Avg'!D2121</f>
        <v>23.198</v>
      </c>
      <c r="G2121" s="2">
        <f>'Moving Avg'!F2121</f>
        <v>23.199499999999993</v>
      </c>
      <c r="H2121" s="2">
        <f>'Moving Avg'!G2121</f>
        <v>23.260600000000021</v>
      </c>
      <c r="I2121" s="2">
        <f>'Moving Avg'!H2121</f>
        <v>28.765249999999934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0"/>
        <v>50</v>
      </c>
      <c r="N2121" s="8">
        <f t="shared" si="331"/>
        <v>45</v>
      </c>
      <c r="O2121" s="8">
        <f t="shared" si="332"/>
        <v>0</v>
      </c>
      <c r="P2121" s="8">
        <f t="shared" si="333"/>
        <v>16.5</v>
      </c>
      <c r="Q2121" s="9">
        <f t="shared" si="334"/>
        <v>35.725000000000001</v>
      </c>
      <c r="R2121" s="9">
        <f t="shared" si="335"/>
        <v>23.125</v>
      </c>
      <c r="S2121" s="9">
        <f t="shared" si="336"/>
        <v>21.675000000000001</v>
      </c>
      <c r="T2121" s="9">
        <f t="shared" si="337"/>
        <v>27.875</v>
      </c>
      <c r="U2121" s="8">
        <f t="shared" si="338"/>
        <v>26.841666666666669</v>
      </c>
      <c r="V2121" s="8">
        <f t="shared" si="339"/>
        <v>27.1</v>
      </c>
    </row>
    <row r="2122" spans="1:22" ht="13.5" x14ac:dyDescent="0.25">
      <c r="A2122" s="3">
        <f>RSI!A2122</f>
        <v>45394</v>
      </c>
      <c r="B2122" s="2">
        <f>RSI!B2122</f>
        <v>23.2</v>
      </c>
      <c r="C2122" s="2">
        <f>RSI!I2122</f>
        <v>27.454671113481993</v>
      </c>
      <c r="D2122" s="2">
        <f>MACD!E2122</f>
        <v>-7.1115576465288655E-2</v>
      </c>
      <c r="E2122" s="2">
        <f>MACD!F2122</f>
        <v>-5.7526345169550526E-2</v>
      </c>
      <c r="F2122" s="2">
        <f>'Moving Avg'!D2122</f>
        <v>23.198</v>
      </c>
      <c r="G2122" s="2">
        <f>'Moving Avg'!F2122</f>
        <v>23.199499999999993</v>
      </c>
      <c r="H2122" s="2">
        <f>'Moving Avg'!G2122</f>
        <v>23.26900000000002</v>
      </c>
      <c r="I2122" s="2">
        <f>'Moving Avg'!H2122</f>
        <v>28.70474999999993</v>
      </c>
      <c r="J2122" s="6" t="str">
        <f>OBV!F2122</f>
        <v>BULLISH</v>
      </c>
      <c r="K2122" s="6" t="str">
        <f>OBV!G2122</f>
        <v>NEUTRAL</v>
      </c>
      <c r="L2122" s="6" t="str">
        <f>OBV!H2122</f>
        <v>NEUTRAL</v>
      </c>
      <c r="M2122" s="8">
        <f t="shared" si="330"/>
        <v>50</v>
      </c>
      <c r="N2122" s="8">
        <f t="shared" si="331"/>
        <v>45</v>
      </c>
      <c r="O2122" s="8">
        <f t="shared" si="332"/>
        <v>0</v>
      </c>
      <c r="P2122" s="8">
        <f t="shared" si="333"/>
        <v>49.5</v>
      </c>
      <c r="Q2122" s="9">
        <f t="shared" si="334"/>
        <v>40.674999999999997</v>
      </c>
      <c r="R2122" s="9">
        <f t="shared" si="335"/>
        <v>31.375</v>
      </c>
      <c r="S2122" s="9">
        <f t="shared" si="336"/>
        <v>36.525000000000006</v>
      </c>
      <c r="T2122" s="9">
        <f t="shared" si="337"/>
        <v>36.125</v>
      </c>
      <c r="U2122" s="8">
        <f t="shared" si="338"/>
        <v>36.19166666666667</v>
      </c>
      <c r="V2122" s="8">
        <f t="shared" si="339"/>
        <v>36.174999999999997</v>
      </c>
    </row>
    <row r="2123" spans="1:22" ht="13.5" x14ac:dyDescent="0.25">
      <c r="A2123" s="3">
        <f>RSI!A2123</f>
        <v>45397</v>
      </c>
      <c r="B2123" s="2">
        <f>RSI!B2123</f>
        <v>23.2</v>
      </c>
      <c r="C2123" s="2">
        <f>RSI!I2123</f>
        <v>27.454671113481993</v>
      </c>
      <c r="D2123" s="2">
        <f>MACD!E2123</f>
        <v>-7.0093776988642276E-2</v>
      </c>
      <c r="E2123" s="2">
        <f>MACD!F2123</f>
        <v>-6.0039831533368879E-2</v>
      </c>
      <c r="F2123" s="2">
        <f>'Moving Avg'!D2123</f>
        <v>23.198</v>
      </c>
      <c r="G2123" s="2">
        <f>'Moving Avg'!F2123</f>
        <v>23.199499999999993</v>
      </c>
      <c r="H2123" s="2">
        <f>'Moving Avg'!G2123</f>
        <v>23.277400000000021</v>
      </c>
      <c r="I2123" s="2">
        <f>'Moving Avg'!H2123</f>
        <v>28.644249999999932</v>
      </c>
      <c r="J2123" s="6" t="str">
        <f>OBV!F2123</f>
        <v>BULLISH</v>
      </c>
      <c r="K2123" s="6" t="str">
        <f>OBV!G2123</f>
        <v>NEUTRAL</v>
      </c>
      <c r="L2123" s="6" t="str">
        <f>OBV!H2123</f>
        <v>NEUTRAL</v>
      </c>
      <c r="M2123" s="8">
        <f t="shared" si="330"/>
        <v>50</v>
      </c>
      <c r="N2123" s="8">
        <f t="shared" si="331"/>
        <v>45</v>
      </c>
      <c r="O2123" s="8">
        <f t="shared" si="332"/>
        <v>0</v>
      </c>
      <c r="P2123" s="8">
        <f t="shared" si="333"/>
        <v>49.5</v>
      </c>
      <c r="Q2123" s="9">
        <f t="shared" si="334"/>
        <v>40.674999999999997</v>
      </c>
      <c r="R2123" s="9">
        <f t="shared" si="335"/>
        <v>31.375</v>
      </c>
      <c r="S2123" s="9">
        <f t="shared" si="336"/>
        <v>36.525000000000006</v>
      </c>
      <c r="T2123" s="9">
        <f t="shared" si="337"/>
        <v>36.125</v>
      </c>
      <c r="U2123" s="8">
        <f t="shared" si="338"/>
        <v>36.19166666666667</v>
      </c>
      <c r="V2123" s="8">
        <f t="shared" si="339"/>
        <v>36.174999999999997</v>
      </c>
    </row>
    <row r="2124" spans="1:22" ht="13.5" x14ac:dyDescent="0.25">
      <c r="A2124" s="3">
        <f>RSI!A2124</f>
        <v>45398</v>
      </c>
      <c r="B2124" s="2">
        <f>RSI!B2124</f>
        <v>23.2</v>
      </c>
      <c r="C2124" s="2">
        <f>RSI!I2124</f>
        <v>27.454671113481993</v>
      </c>
      <c r="D2124" s="2">
        <f>MACD!E2124</f>
        <v>-6.8494432361770663E-2</v>
      </c>
      <c r="E2124" s="2">
        <f>MACD!F2124</f>
        <v>-6.1730751699049242E-2</v>
      </c>
      <c r="F2124" s="2">
        <f>'Moving Avg'!D2124</f>
        <v>23.198</v>
      </c>
      <c r="G2124" s="2">
        <f>'Moving Avg'!F2124</f>
        <v>23.199499999999993</v>
      </c>
      <c r="H2124" s="2">
        <f>'Moving Avg'!G2124</f>
        <v>23.285800000000023</v>
      </c>
      <c r="I2124" s="2">
        <f>'Moving Avg'!H2124</f>
        <v>28.583749999999931</v>
      </c>
      <c r="J2124" s="6" t="str">
        <f>OBV!F2124</f>
        <v>BULLISH</v>
      </c>
      <c r="K2124" s="6" t="str">
        <f>OBV!G2124</f>
        <v>NEUTRAL</v>
      </c>
      <c r="L2124" s="6" t="str">
        <f>OBV!H2124</f>
        <v>NEUTRAL</v>
      </c>
      <c r="M2124" s="8">
        <f t="shared" si="330"/>
        <v>50</v>
      </c>
      <c r="N2124" s="8">
        <f t="shared" si="331"/>
        <v>45</v>
      </c>
      <c r="O2124" s="8">
        <f t="shared" si="332"/>
        <v>0</v>
      </c>
      <c r="P2124" s="8">
        <f t="shared" si="333"/>
        <v>49.5</v>
      </c>
      <c r="Q2124" s="9">
        <f t="shared" si="334"/>
        <v>40.674999999999997</v>
      </c>
      <c r="R2124" s="9">
        <f t="shared" si="335"/>
        <v>31.375</v>
      </c>
      <c r="S2124" s="9">
        <f t="shared" si="336"/>
        <v>36.525000000000006</v>
      </c>
      <c r="T2124" s="9">
        <f t="shared" si="337"/>
        <v>36.125</v>
      </c>
      <c r="U2124" s="8">
        <f t="shared" si="338"/>
        <v>36.19166666666667</v>
      </c>
      <c r="V2124" s="8">
        <f t="shared" si="339"/>
        <v>36.174999999999997</v>
      </c>
    </row>
    <row r="2125" spans="1:22" ht="13.5" x14ac:dyDescent="0.25">
      <c r="A2125" s="3">
        <f>RSI!A2125</f>
        <v>45399</v>
      </c>
      <c r="B2125" s="2">
        <f>RSI!B2125</f>
        <v>22.16</v>
      </c>
      <c r="C2125" s="2">
        <f>RSI!I2125</f>
        <v>5.5969883650825381</v>
      </c>
      <c r="D2125" s="2">
        <f>MACD!E2125</f>
        <v>1.0576215791612498E-2</v>
      </c>
      <c r="E2125" s="2">
        <f>MACD!F2125</f>
        <v>-4.7269358200916899E-2</v>
      </c>
      <c r="F2125" s="2">
        <f>'Moving Avg'!D2125</f>
        <v>22.990000000000002</v>
      </c>
      <c r="G2125" s="2">
        <f>'Moving Avg'!F2125</f>
        <v>23.147499999999994</v>
      </c>
      <c r="H2125" s="2">
        <f>'Moving Avg'!G2125</f>
        <v>23.273400000000024</v>
      </c>
      <c r="I2125" s="2">
        <f>'Moving Avg'!H2125</f>
        <v>28.518049999999931</v>
      </c>
      <c r="J2125" s="6" t="str">
        <f>OBV!F2125</f>
        <v>BULLISH</v>
      </c>
      <c r="K2125" s="6" t="str">
        <f>OBV!G2125</f>
        <v>NEUTRAL</v>
      </c>
      <c r="L2125" s="6" t="str">
        <f>OBV!H2125</f>
        <v>BULLISH DIVERGENCE</v>
      </c>
      <c r="M2125" s="8">
        <f t="shared" si="330"/>
        <v>50</v>
      </c>
      <c r="N2125" s="8">
        <f t="shared" si="331"/>
        <v>0</v>
      </c>
      <c r="O2125" s="8">
        <f t="shared" si="332"/>
        <v>0</v>
      </c>
      <c r="P2125" s="8">
        <f t="shared" si="333"/>
        <v>66.5</v>
      </c>
      <c r="Q2125" s="9">
        <f t="shared" si="334"/>
        <v>27.475000000000001</v>
      </c>
      <c r="R2125" s="9">
        <f t="shared" si="335"/>
        <v>26.625</v>
      </c>
      <c r="S2125" s="9">
        <f t="shared" si="336"/>
        <v>37.424999999999997</v>
      </c>
      <c r="T2125" s="9">
        <f t="shared" si="337"/>
        <v>29.125</v>
      </c>
      <c r="U2125" s="8">
        <f t="shared" si="338"/>
        <v>30.508333333333336</v>
      </c>
      <c r="V2125" s="8">
        <f t="shared" si="339"/>
        <v>30.162500000000001</v>
      </c>
    </row>
    <row r="2126" spans="1:22" ht="13.5" x14ac:dyDescent="0.25">
      <c r="A2126" s="3">
        <f>RSI!A2126</f>
        <v>45400</v>
      </c>
      <c r="B2126" s="2">
        <f>RSI!B2126</f>
        <v>21.17</v>
      </c>
      <c r="C2126" s="2">
        <f>RSI!I2126</f>
        <v>3.0817733834432914</v>
      </c>
      <c r="D2126" s="2">
        <f>MACD!E2126</f>
        <v>0.15759081231302119</v>
      </c>
      <c r="E2126" s="2">
        <f>MACD!F2126</f>
        <v>-6.2973240981292825E-3</v>
      </c>
      <c r="F2126" s="2">
        <f>'Moving Avg'!D2126</f>
        <v>22.585999999999999</v>
      </c>
      <c r="G2126" s="2">
        <f>'Moving Avg'!F2126</f>
        <v>23.045999999999996</v>
      </c>
      <c r="H2126" s="2">
        <f>'Moving Avg'!G2126</f>
        <v>23.241200000000028</v>
      </c>
      <c r="I2126" s="2">
        <f>'Moving Avg'!H2126</f>
        <v>28.447399999999938</v>
      </c>
      <c r="J2126" s="6" t="str">
        <f>OBV!F2126</f>
        <v>BULLISH</v>
      </c>
      <c r="K2126" s="6" t="str">
        <f>OBV!G2126</f>
        <v>NEUTRAL</v>
      </c>
      <c r="L2126" s="6" t="str">
        <f>OBV!H2126</f>
        <v>BULLISH DIVERGENCE</v>
      </c>
      <c r="M2126" s="8">
        <f t="shared" si="330"/>
        <v>50</v>
      </c>
      <c r="N2126" s="8">
        <f t="shared" si="331"/>
        <v>0</v>
      </c>
      <c r="O2126" s="8">
        <f t="shared" si="332"/>
        <v>0</v>
      </c>
      <c r="P2126" s="8">
        <f t="shared" si="333"/>
        <v>66.5</v>
      </c>
      <c r="Q2126" s="9">
        <f t="shared" si="334"/>
        <v>27.475000000000001</v>
      </c>
      <c r="R2126" s="9">
        <f t="shared" si="335"/>
        <v>26.625</v>
      </c>
      <c r="S2126" s="9">
        <f t="shared" si="336"/>
        <v>37.424999999999997</v>
      </c>
      <c r="T2126" s="9">
        <f t="shared" si="337"/>
        <v>29.125</v>
      </c>
      <c r="U2126" s="8">
        <f t="shared" si="338"/>
        <v>30.508333333333336</v>
      </c>
      <c r="V2126" s="8">
        <f t="shared" si="339"/>
        <v>30.162500000000001</v>
      </c>
    </row>
    <row r="2127" spans="1:22" ht="13.5" x14ac:dyDescent="0.25">
      <c r="A2127" s="3">
        <f>RSI!A2127</f>
        <v>45401</v>
      </c>
      <c r="B2127" s="2">
        <f>RSI!B2127</f>
        <v>21</v>
      </c>
      <c r="C2127" s="2">
        <f>RSI!I2127</f>
        <v>2.8453176368665538</v>
      </c>
      <c r="D2127" s="2">
        <f>MACD!E2127</f>
        <v>0.30670377753847688</v>
      </c>
      <c r="E2127" s="2">
        <f>MACD!F2127</f>
        <v>5.6302896229191955E-2</v>
      </c>
      <c r="F2127" s="2">
        <f>'Moving Avg'!D2127</f>
        <v>22.146000000000001</v>
      </c>
      <c r="G2127" s="2">
        <f>'Moving Avg'!F2127</f>
        <v>22.935999999999996</v>
      </c>
      <c r="H2127" s="2">
        <f>'Moving Avg'!G2127</f>
        <v>23.205600000000022</v>
      </c>
      <c r="I2127" s="2">
        <f>'Moving Avg'!H2127</f>
        <v>28.375899999999941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  <c r="M2127" s="8">
        <f t="shared" si="330"/>
        <v>50</v>
      </c>
      <c r="N2127" s="8">
        <f t="shared" si="331"/>
        <v>0</v>
      </c>
      <c r="O2127" s="8">
        <f t="shared" si="332"/>
        <v>0</v>
      </c>
      <c r="P2127" s="8">
        <f t="shared" si="333"/>
        <v>16.5</v>
      </c>
      <c r="Q2127" s="9">
        <f t="shared" si="334"/>
        <v>19.975000000000001</v>
      </c>
      <c r="R2127" s="9">
        <f t="shared" si="335"/>
        <v>14.125</v>
      </c>
      <c r="S2127" s="9">
        <f t="shared" si="336"/>
        <v>14.925000000000001</v>
      </c>
      <c r="T2127" s="9">
        <f t="shared" si="337"/>
        <v>16.625</v>
      </c>
      <c r="U2127" s="8">
        <f t="shared" si="338"/>
        <v>16.341666666666669</v>
      </c>
      <c r="V2127" s="8">
        <f t="shared" si="339"/>
        <v>16.412500000000001</v>
      </c>
    </row>
    <row r="2128" spans="1:22" ht="13.5" x14ac:dyDescent="0.25">
      <c r="A2128" s="3">
        <f>RSI!A2128</f>
        <v>45404</v>
      </c>
      <c r="B2128" s="2">
        <f>RSI!B2128</f>
        <v>21.02</v>
      </c>
      <c r="C2128" s="2">
        <f>RSI!I2128</f>
        <v>3.7806742905276991</v>
      </c>
      <c r="D2128" s="2">
        <f>MACD!E2128</f>
        <v>0.44362471864060282</v>
      </c>
      <c r="E2128" s="2">
        <f>MACD!F2128</f>
        <v>0.13376726071147413</v>
      </c>
      <c r="F2128" s="2">
        <f>'Moving Avg'!D2128</f>
        <v>21.71</v>
      </c>
      <c r="G2128" s="2">
        <f>'Moving Avg'!F2128</f>
        <v>22.826999999999995</v>
      </c>
      <c r="H2128" s="2">
        <f>'Moving Avg'!G2128</f>
        <v>23.170400000000022</v>
      </c>
      <c r="I2128" s="2">
        <f>'Moving Avg'!H2128</f>
        <v>28.304499999999944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  <c r="M2128" s="8">
        <f t="shared" si="330"/>
        <v>50</v>
      </c>
      <c r="N2128" s="8">
        <f t="shared" si="331"/>
        <v>0</v>
      </c>
      <c r="O2128" s="8">
        <f t="shared" si="332"/>
        <v>0</v>
      </c>
      <c r="P2128" s="8">
        <f t="shared" si="333"/>
        <v>16.5</v>
      </c>
      <c r="Q2128" s="9">
        <f t="shared" si="334"/>
        <v>19.975000000000001</v>
      </c>
      <c r="R2128" s="9">
        <f t="shared" si="335"/>
        <v>14.125</v>
      </c>
      <c r="S2128" s="9">
        <f t="shared" si="336"/>
        <v>14.925000000000001</v>
      </c>
      <c r="T2128" s="9">
        <f t="shared" si="337"/>
        <v>16.625</v>
      </c>
      <c r="U2128" s="8">
        <f t="shared" si="338"/>
        <v>16.341666666666669</v>
      </c>
      <c r="V2128" s="8">
        <f t="shared" si="339"/>
        <v>16.412500000000001</v>
      </c>
    </row>
    <row r="2129" spans="1:22" ht="13.5" x14ac:dyDescent="0.25">
      <c r="A2129" s="3">
        <f>RSI!A2129</f>
        <v>45405</v>
      </c>
      <c r="B2129" s="2">
        <f>RSI!B2129</f>
        <v>21.02</v>
      </c>
      <c r="C2129" s="2">
        <f>RSI!I2129</f>
        <v>3.7806742905276991</v>
      </c>
      <c r="D2129" s="2">
        <f>MACD!E2129</f>
        <v>0.57068671273895788</v>
      </c>
      <c r="E2129" s="2">
        <f>MACD!F2129</f>
        <v>0.22115115111697087</v>
      </c>
      <c r="F2129" s="2">
        <f>'Moving Avg'!D2129</f>
        <v>21.273999999999997</v>
      </c>
      <c r="G2129" s="2">
        <f>'Moving Avg'!F2129</f>
        <v>22.717999999999996</v>
      </c>
      <c r="H2129" s="2">
        <f>'Moving Avg'!G2129</f>
        <v>23.135200000000022</v>
      </c>
      <c r="I2129" s="2">
        <f>'Moving Avg'!H2129</f>
        <v>28.233099999999951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  <c r="M2129" s="8">
        <f t="shared" si="330"/>
        <v>50</v>
      </c>
      <c r="N2129" s="8">
        <f t="shared" si="331"/>
        <v>0</v>
      </c>
      <c r="O2129" s="8">
        <f t="shared" si="332"/>
        <v>0</v>
      </c>
      <c r="P2129" s="8">
        <f t="shared" si="333"/>
        <v>16.5</v>
      </c>
      <c r="Q2129" s="9">
        <f t="shared" si="334"/>
        <v>19.975000000000001</v>
      </c>
      <c r="R2129" s="9">
        <f t="shared" si="335"/>
        <v>14.125</v>
      </c>
      <c r="S2129" s="9">
        <f t="shared" si="336"/>
        <v>14.925000000000001</v>
      </c>
      <c r="T2129" s="9">
        <f t="shared" si="337"/>
        <v>16.625</v>
      </c>
      <c r="U2129" s="8">
        <f t="shared" si="338"/>
        <v>16.341666666666669</v>
      </c>
      <c r="V2129" s="8">
        <f t="shared" si="339"/>
        <v>16.412500000000001</v>
      </c>
    </row>
    <row r="2130" spans="1:22" ht="13.5" x14ac:dyDescent="0.25">
      <c r="A2130" s="3">
        <f>RSI!A2130</f>
        <v>45406</v>
      </c>
      <c r="B2130" s="2">
        <f>RSI!B2130</f>
        <v>21.02</v>
      </c>
      <c r="C2130" s="2">
        <f>RSI!I2130</f>
        <v>3.7806742905276991</v>
      </c>
      <c r="D2130" s="2">
        <f>MACD!E2130</f>
        <v>0.68857646067653988</v>
      </c>
      <c r="E2130" s="2">
        <f>MACD!F2130</f>
        <v>0.31463621302888467</v>
      </c>
      <c r="F2130" s="2">
        <f>'Moving Avg'!D2130</f>
        <v>21.045999999999999</v>
      </c>
      <c r="G2130" s="2">
        <f>'Moving Avg'!F2130</f>
        <v>22.608999999999995</v>
      </c>
      <c r="H2130" s="2">
        <f>'Moving Avg'!G2130</f>
        <v>23.100000000000019</v>
      </c>
      <c r="I2130" s="2">
        <f>'Moving Avg'!H2130</f>
        <v>28.161699999999954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  <c r="M2130" s="8">
        <f t="shared" si="330"/>
        <v>50</v>
      </c>
      <c r="N2130" s="8">
        <f t="shared" si="331"/>
        <v>0</v>
      </c>
      <c r="O2130" s="8">
        <f t="shared" si="332"/>
        <v>0</v>
      </c>
      <c r="P2130" s="8">
        <f t="shared" si="333"/>
        <v>16.5</v>
      </c>
      <c r="Q2130" s="9">
        <f t="shared" si="334"/>
        <v>19.975000000000001</v>
      </c>
      <c r="R2130" s="9">
        <f t="shared" si="335"/>
        <v>14.125</v>
      </c>
      <c r="S2130" s="9">
        <f t="shared" si="336"/>
        <v>14.925000000000001</v>
      </c>
      <c r="T2130" s="9">
        <f t="shared" si="337"/>
        <v>16.625</v>
      </c>
      <c r="U2130" s="8">
        <f t="shared" si="338"/>
        <v>16.341666666666669</v>
      </c>
      <c r="V2130" s="8">
        <f t="shared" si="339"/>
        <v>16.412500000000001</v>
      </c>
    </row>
    <row r="2131" spans="1:22" ht="13.5" x14ac:dyDescent="0.25">
      <c r="A2131" s="3">
        <f>RSI!A2131</f>
        <v>45407</v>
      </c>
      <c r="B2131" s="2">
        <f>RSI!B2131</f>
        <v>21.02</v>
      </c>
      <c r="C2131" s="2">
        <f>RSI!I2131</f>
        <v>3.7806742905276991</v>
      </c>
      <c r="D2131" s="2">
        <f>MACD!E2131</f>
        <v>0.79639804141764614</v>
      </c>
      <c r="E2131" s="2">
        <f>MACD!F2131</f>
        <v>0.41098857870663696</v>
      </c>
      <c r="F2131" s="2">
        <f>'Moving Avg'!D2131</f>
        <v>21.015999999999998</v>
      </c>
      <c r="G2131" s="2">
        <f>'Moving Avg'!F2131</f>
        <v>22.499999999999993</v>
      </c>
      <c r="H2131" s="2">
        <f>'Moving Avg'!G2131</f>
        <v>23.06480000000002</v>
      </c>
      <c r="I2131" s="2">
        <f>'Moving Avg'!H2131</f>
        <v>28.09029999999996</v>
      </c>
      <c r="J2131" s="6" t="str">
        <f>OBV!F2131</f>
        <v>BULLISH</v>
      </c>
      <c r="K2131" s="6" t="str">
        <f>OBV!G2131</f>
        <v>NEUTRAL</v>
      </c>
      <c r="L2131" s="6" t="str">
        <f>OBV!H2131</f>
        <v>BULLISH DIVERGENCE</v>
      </c>
      <c r="M2131" s="8">
        <f t="shared" si="330"/>
        <v>50</v>
      </c>
      <c r="N2131" s="8">
        <f t="shared" si="331"/>
        <v>0</v>
      </c>
      <c r="O2131" s="8">
        <f t="shared" si="332"/>
        <v>0</v>
      </c>
      <c r="P2131" s="8">
        <f t="shared" si="333"/>
        <v>66.5</v>
      </c>
      <c r="Q2131" s="9">
        <f t="shared" si="334"/>
        <v>27.475000000000001</v>
      </c>
      <c r="R2131" s="9">
        <f t="shared" si="335"/>
        <v>26.625</v>
      </c>
      <c r="S2131" s="9">
        <f t="shared" si="336"/>
        <v>37.424999999999997</v>
      </c>
      <c r="T2131" s="9">
        <f t="shared" si="337"/>
        <v>29.125</v>
      </c>
      <c r="U2131" s="8">
        <f t="shared" si="338"/>
        <v>30.508333333333336</v>
      </c>
      <c r="V2131" s="8">
        <f t="shared" si="339"/>
        <v>30.162500000000001</v>
      </c>
    </row>
    <row r="2132" spans="1:22" ht="13.5" x14ac:dyDescent="0.25">
      <c r="A2132" s="3">
        <f>RSI!A2132</f>
        <v>45408</v>
      </c>
      <c r="B2132" s="2">
        <f>RSI!B2132</f>
        <v>21.02</v>
      </c>
      <c r="C2132" s="2">
        <f>RSI!I2132</f>
        <v>3.7806742905276991</v>
      </c>
      <c r="D2132" s="2">
        <f>MACD!E2132</f>
        <v>0.8980656839764336</v>
      </c>
      <c r="E2132" s="2">
        <f>MACD!F2132</f>
        <v>0.50840399976059625</v>
      </c>
      <c r="F2132" s="2">
        <f>'Moving Avg'!D2132</f>
        <v>21.02</v>
      </c>
      <c r="G2132" s="2">
        <f>'Moving Avg'!F2132</f>
        <v>22.390999999999995</v>
      </c>
      <c r="H2132" s="2">
        <f>'Moving Avg'!G2132</f>
        <v>23.029600000000013</v>
      </c>
      <c r="I2132" s="2">
        <f>'Moving Avg'!H2132</f>
        <v>28.01889999999996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  <c r="M2132" s="8">
        <f t="shared" si="330"/>
        <v>50</v>
      </c>
      <c r="N2132" s="8">
        <f t="shared" si="331"/>
        <v>0</v>
      </c>
      <c r="O2132" s="8">
        <f t="shared" si="332"/>
        <v>0</v>
      </c>
      <c r="P2132" s="8">
        <f t="shared" si="333"/>
        <v>83.5</v>
      </c>
      <c r="Q2132" s="9">
        <f t="shared" si="334"/>
        <v>30.024999999999999</v>
      </c>
      <c r="R2132" s="9">
        <f t="shared" si="335"/>
        <v>30.875</v>
      </c>
      <c r="S2132" s="9">
        <f t="shared" si="336"/>
        <v>45.075000000000003</v>
      </c>
      <c r="T2132" s="9">
        <f t="shared" si="337"/>
        <v>33.375</v>
      </c>
      <c r="U2132" s="8">
        <f t="shared" si="338"/>
        <v>35.324999999999996</v>
      </c>
      <c r="V2132" s="8">
        <f t="shared" si="339"/>
        <v>34.837499999999999</v>
      </c>
    </row>
    <row r="2133" spans="1:22" ht="13.5" x14ac:dyDescent="0.25">
      <c r="A2133" s="3">
        <f>RSI!A2133</f>
        <v>45411</v>
      </c>
      <c r="B2133" s="2">
        <f>RSI!B2133</f>
        <v>21.02</v>
      </c>
      <c r="C2133" s="2">
        <f>RSI!I2133</f>
        <v>3.7806742905276991</v>
      </c>
      <c r="D2133" s="2">
        <f>MACD!E2133</f>
        <v>0.99232875795865638</v>
      </c>
      <c r="E2133" s="2">
        <f>MACD!F2133</f>
        <v>0.60518895140020834</v>
      </c>
      <c r="F2133" s="2">
        <f>'Moving Avg'!D2133</f>
        <v>21.02</v>
      </c>
      <c r="G2133" s="2">
        <f>'Moving Avg'!F2133</f>
        <v>22.281999999999993</v>
      </c>
      <c r="H2133" s="2">
        <f>'Moving Avg'!G2133</f>
        <v>22.994400000000013</v>
      </c>
      <c r="I2133" s="2">
        <f>'Moving Avg'!H2133</f>
        <v>27.947499999999959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  <c r="M2133" s="8">
        <f t="shared" si="330"/>
        <v>50</v>
      </c>
      <c r="N2133" s="8">
        <f t="shared" si="331"/>
        <v>0</v>
      </c>
      <c r="O2133" s="8">
        <f t="shared" si="332"/>
        <v>0</v>
      </c>
      <c r="P2133" s="8">
        <f t="shared" si="333"/>
        <v>33</v>
      </c>
      <c r="Q2133" s="9">
        <f t="shared" si="334"/>
        <v>22.45</v>
      </c>
      <c r="R2133" s="9">
        <f t="shared" si="335"/>
        <v>18.25</v>
      </c>
      <c r="S2133" s="9">
        <f t="shared" si="336"/>
        <v>22.35</v>
      </c>
      <c r="T2133" s="9">
        <f t="shared" si="337"/>
        <v>20.75</v>
      </c>
      <c r="U2133" s="8">
        <f t="shared" si="338"/>
        <v>21.016666666666669</v>
      </c>
      <c r="V2133" s="8">
        <f t="shared" si="339"/>
        <v>20.950000000000003</v>
      </c>
    </row>
    <row r="2134" spans="1:22" ht="13.5" x14ac:dyDescent="0.25">
      <c r="A2134" s="3">
        <f>RSI!A2134</f>
        <v>45412</v>
      </c>
      <c r="B2134" s="2">
        <f>RSI!B2134</f>
        <v>21.02</v>
      </c>
      <c r="C2134" s="2">
        <f>RSI!I2134</f>
        <v>3.7806742905276991</v>
      </c>
      <c r="D2134" s="2">
        <f>MACD!E2134</f>
        <v>1.0797163087087362</v>
      </c>
      <c r="E2134" s="2">
        <f>MACD!F2134</f>
        <v>0.70009442286191392</v>
      </c>
      <c r="F2134" s="2">
        <f>'Moving Avg'!D2134</f>
        <v>21.02</v>
      </c>
      <c r="G2134" s="2">
        <f>'Moving Avg'!F2134</f>
        <v>22.172999999999991</v>
      </c>
      <c r="H2134" s="2">
        <f>'Moving Avg'!G2134</f>
        <v>22.940600000000014</v>
      </c>
      <c r="I2134" s="2">
        <f>'Moving Avg'!H2134</f>
        <v>27.876099999999962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  <c r="M2134" s="8">
        <f t="shared" si="330"/>
        <v>50</v>
      </c>
      <c r="N2134" s="8">
        <f t="shared" si="331"/>
        <v>0</v>
      </c>
      <c r="O2134" s="8">
        <f t="shared" si="332"/>
        <v>0</v>
      </c>
      <c r="P2134" s="8">
        <f t="shared" si="333"/>
        <v>33</v>
      </c>
      <c r="Q2134" s="9">
        <f t="shared" si="334"/>
        <v>22.45</v>
      </c>
      <c r="R2134" s="9">
        <f t="shared" si="335"/>
        <v>18.25</v>
      </c>
      <c r="S2134" s="9">
        <f t="shared" si="336"/>
        <v>22.35</v>
      </c>
      <c r="T2134" s="9">
        <f t="shared" si="337"/>
        <v>20.75</v>
      </c>
      <c r="U2134" s="8">
        <f t="shared" si="338"/>
        <v>21.016666666666669</v>
      </c>
      <c r="V2134" s="8">
        <f t="shared" si="339"/>
        <v>20.950000000000003</v>
      </c>
    </row>
    <row r="2135" spans="1:22" ht="13.5" x14ac:dyDescent="0.25">
      <c r="A2135" s="3">
        <f>RSI!A2135</f>
        <v>45414</v>
      </c>
      <c r="B2135" s="2">
        <f>RSI!B2135</f>
        <v>21.02</v>
      </c>
      <c r="C2135" s="2">
        <f>RSI!I2135</f>
        <v>3.7806742905276991</v>
      </c>
      <c r="D2135" s="2">
        <f>MACD!E2135</f>
        <v>1.0007211839834831</v>
      </c>
      <c r="E2135" s="2">
        <f>MACD!F2135</f>
        <v>0.76021977508622784</v>
      </c>
      <c r="F2135" s="2">
        <f>'Moving Avg'!D2135</f>
        <v>21.02</v>
      </c>
      <c r="G2135" s="2">
        <f>'Moving Avg'!F2135</f>
        <v>22.063999999999989</v>
      </c>
      <c r="H2135" s="2">
        <f>'Moving Avg'!G2135</f>
        <v>22.886800000000012</v>
      </c>
      <c r="I2135" s="2">
        <f>'Moving Avg'!H2135</f>
        <v>27.804699999999965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  <c r="M2135" s="8">
        <f t="shared" si="330"/>
        <v>50</v>
      </c>
      <c r="N2135" s="8">
        <f t="shared" si="331"/>
        <v>0</v>
      </c>
      <c r="O2135" s="8">
        <f t="shared" si="332"/>
        <v>0</v>
      </c>
      <c r="P2135" s="8">
        <f t="shared" si="333"/>
        <v>33</v>
      </c>
      <c r="Q2135" s="9">
        <f t="shared" si="334"/>
        <v>22.45</v>
      </c>
      <c r="R2135" s="9">
        <f t="shared" si="335"/>
        <v>18.25</v>
      </c>
      <c r="S2135" s="9">
        <f t="shared" si="336"/>
        <v>22.35</v>
      </c>
      <c r="T2135" s="9">
        <f t="shared" si="337"/>
        <v>20.75</v>
      </c>
      <c r="U2135" s="8">
        <f t="shared" si="338"/>
        <v>21.016666666666669</v>
      </c>
      <c r="V2135" s="8">
        <f t="shared" si="339"/>
        <v>20.950000000000003</v>
      </c>
    </row>
    <row r="2136" spans="1:22" ht="13.5" x14ac:dyDescent="0.25">
      <c r="A2136" s="3">
        <f>RSI!A2136</f>
        <v>45415</v>
      </c>
      <c r="B2136" s="2">
        <f>RSI!B2136</f>
        <v>21</v>
      </c>
      <c r="C2136" s="2">
        <f>RSI!I2136</f>
        <v>3.7159509471799481</v>
      </c>
      <c r="D2136" s="2">
        <f>MACD!E2136</f>
        <v>0.78959142889693368</v>
      </c>
      <c r="E2136" s="2">
        <f>MACD!F2136</f>
        <v>0.76609410584836901</v>
      </c>
      <c r="F2136" s="2">
        <f>'Moving Avg'!D2136</f>
        <v>21.015999999999998</v>
      </c>
      <c r="G2136" s="2">
        <f>'Moving Avg'!F2136</f>
        <v>21.95399999999999</v>
      </c>
      <c r="H2136" s="2">
        <f>'Moving Avg'!G2136</f>
        <v>22.832600000000006</v>
      </c>
      <c r="I2136" s="2">
        <f>'Moving Avg'!H2136</f>
        <v>27.733199999999968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  <c r="M2136" s="8">
        <f t="shared" si="330"/>
        <v>50</v>
      </c>
      <c r="N2136" s="8">
        <f t="shared" si="331"/>
        <v>0</v>
      </c>
      <c r="O2136" s="8">
        <f t="shared" si="332"/>
        <v>0</v>
      </c>
      <c r="P2136" s="8">
        <f t="shared" si="333"/>
        <v>16.5</v>
      </c>
      <c r="Q2136" s="9">
        <f t="shared" si="334"/>
        <v>19.975000000000001</v>
      </c>
      <c r="R2136" s="9">
        <f t="shared" si="335"/>
        <v>14.125</v>
      </c>
      <c r="S2136" s="9">
        <f t="shared" si="336"/>
        <v>14.925000000000001</v>
      </c>
      <c r="T2136" s="9">
        <f t="shared" si="337"/>
        <v>16.625</v>
      </c>
      <c r="U2136" s="8">
        <f t="shared" si="338"/>
        <v>16.341666666666669</v>
      </c>
      <c r="V2136" s="8">
        <f t="shared" si="339"/>
        <v>16.412500000000001</v>
      </c>
    </row>
    <row r="2137" spans="1:22" ht="13.5" x14ac:dyDescent="0.25">
      <c r="A2137" s="3">
        <f>RSI!A2137</f>
        <v>45418</v>
      </c>
      <c r="B2137" s="2">
        <f>RSI!B2137</f>
        <v>21</v>
      </c>
      <c r="C2137" s="2">
        <f>RSI!I2137</f>
        <v>3.7159509471799481</v>
      </c>
      <c r="D2137" s="2">
        <f>MACD!E2137</f>
        <v>0.59096166147702078</v>
      </c>
      <c r="E2137" s="2">
        <f>MACD!F2137</f>
        <v>0.73106761697409939</v>
      </c>
      <c r="F2137" s="2">
        <f>'Moving Avg'!D2137</f>
        <v>21.012</v>
      </c>
      <c r="G2137" s="2">
        <f>'Moving Avg'!F2137</f>
        <v>21.843999999999994</v>
      </c>
      <c r="H2137" s="2">
        <f>'Moving Avg'!G2137</f>
        <v>22.778400000000005</v>
      </c>
      <c r="I2137" s="2">
        <f>'Moving Avg'!H2137</f>
        <v>27.661699999999975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  <c r="M2137" s="8">
        <f t="shared" si="330"/>
        <v>50</v>
      </c>
      <c r="N2137" s="8">
        <f t="shared" si="331"/>
        <v>100</v>
      </c>
      <c r="O2137" s="8">
        <f t="shared" si="332"/>
        <v>0</v>
      </c>
      <c r="P2137" s="8">
        <f t="shared" si="333"/>
        <v>16.5</v>
      </c>
      <c r="Q2137" s="9">
        <f t="shared" si="334"/>
        <v>54.975000000000001</v>
      </c>
      <c r="R2137" s="9">
        <f t="shared" si="335"/>
        <v>34.125</v>
      </c>
      <c r="S2137" s="9">
        <f t="shared" si="336"/>
        <v>29.925000000000001</v>
      </c>
      <c r="T2137" s="9">
        <f t="shared" si="337"/>
        <v>41.625</v>
      </c>
      <c r="U2137" s="8">
        <f t="shared" si="338"/>
        <v>39.674999999999997</v>
      </c>
      <c r="V2137" s="8">
        <f t="shared" si="339"/>
        <v>40.162499999999994</v>
      </c>
    </row>
    <row r="2138" spans="1:22" ht="13.5" x14ac:dyDescent="0.25">
      <c r="A2138" s="3">
        <f>RSI!A2138</f>
        <v>45419</v>
      </c>
      <c r="B2138" s="2">
        <f>RSI!B2138</f>
        <v>21</v>
      </c>
      <c r="C2138" s="2">
        <f>RSI!I2138</f>
        <v>3.7159509471799481</v>
      </c>
      <c r="D2138" s="2">
        <f>MACD!E2138</f>
        <v>0.43168236607421662</v>
      </c>
      <c r="E2138" s="2">
        <f>MACD!F2138</f>
        <v>0.67119056679412292</v>
      </c>
      <c r="F2138" s="2">
        <f>'Moving Avg'!D2138</f>
        <v>21.007999999999999</v>
      </c>
      <c r="G2138" s="2">
        <f>'Moving Avg'!F2138</f>
        <v>21.733999999999995</v>
      </c>
      <c r="H2138" s="2">
        <f>'Moving Avg'!G2138</f>
        <v>22.724200000000007</v>
      </c>
      <c r="I2138" s="2">
        <f>'Moving Avg'!H2138</f>
        <v>27.590199999999971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  <c r="M2138" s="8">
        <f t="shared" si="330"/>
        <v>50</v>
      </c>
      <c r="N2138" s="8">
        <f t="shared" si="331"/>
        <v>100</v>
      </c>
      <c r="O2138" s="8">
        <f t="shared" si="332"/>
        <v>0</v>
      </c>
      <c r="P2138" s="8">
        <f t="shared" si="333"/>
        <v>16.5</v>
      </c>
      <c r="Q2138" s="9">
        <f t="shared" si="334"/>
        <v>54.975000000000001</v>
      </c>
      <c r="R2138" s="9">
        <f t="shared" si="335"/>
        <v>34.125</v>
      </c>
      <c r="S2138" s="9">
        <f t="shared" si="336"/>
        <v>29.925000000000001</v>
      </c>
      <c r="T2138" s="9">
        <f t="shared" si="337"/>
        <v>41.625</v>
      </c>
      <c r="U2138" s="8">
        <f t="shared" si="338"/>
        <v>39.674999999999997</v>
      </c>
      <c r="V2138" s="8">
        <f t="shared" si="339"/>
        <v>40.162499999999994</v>
      </c>
    </row>
    <row r="2139" spans="1:22" ht="13.5" x14ac:dyDescent="0.25">
      <c r="A2139" s="3">
        <f>RSI!A2139</f>
        <v>45420</v>
      </c>
      <c r="B2139" s="2">
        <f>RSI!B2139</f>
        <v>21</v>
      </c>
      <c r="C2139" s="2">
        <f>RSI!I2139</f>
        <v>3.7159509471799481</v>
      </c>
      <c r="D2139" s="2">
        <f>MACD!E2139</f>
        <v>0.30219935838172063</v>
      </c>
      <c r="E2139" s="2">
        <f>MACD!F2139</f>
        <v>0.59739232511164253</v>
      </c>
      <c r="F2139" s="2">
        <f>'Moving Avg'!D2139</f>
        <v>21.003999999999998</v>
      </c>
      <c r="G2139" s="2">
        <f>'Moving Avg'!F2139</f>
        <v>21.623999999999999</v>
      </c>
      <c r="H2139" s="2">
        <f>'Moving Avg'!G2139</f>
        <v>22.670000000000005</v>
      </c>
      <c r="I2139" s="2">
        <f>'Moving Avg'!H2139</f>
        <v>27.518699999999978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0"/>
        <v>50</v>
      </c>
      <c r="N2139" s="8">
        <f t="shared" si="331"/>
        <v>100</v>
      </c>
      <c r="O2139" s="8">
        <f t="shared" si="332"/>
        <v>0</v>
      </c>
      <c r="P2139" s="8">
        <f t="shared" si="333"/>
        <v>16.5</v>
      </c>
      <c r="Q2139" s="9">
        <f t="shared" si="334"/>
        <v>54.975000000000001</v>
      </c>
      <c r="R2139" s="9">
        <f t="shared" si="335"/>
        <v>34.125</v>
      </c>
      <c r="S2139" s="9">
        <f t="shared" si="336"/>
        <v>29.925000000000001</v>
      </c>
      <c r="T2139" s="9">
        <f t="shared" si="337"/>
        <v>41.625</v>
      </c>
      <c r="U2139" s="8">
        <f t="shared" si="338"/>
        <v>39.674999999999997</v>
      </c>
      <c r="V2139" s="8">
        <f t="shared" si="339"/>
        <v>40.162499999999994</v>
      </c>
    </row>
    <row r="2140" spans="1:22" ht="13.5" x14ac:dyDescent="0.25">
      <c r="A2140" s="3">
        <f>RSI!A2140</f>
        <v>45421</v>
      </c>
      <c r="B2140" s="2">
        <f>RSI!B2140</f>
        <v>21</v>
      </c>
      <c r="C2140" s="2">
        <f>RSI!I2140</f>
        <v>3.7159509471799197</v>
      </c>
      <c r="D2140" s="2">
        <f>MACD!E2140</f>
        <v>0.1975366103789753</v>
      </c>
      <c r="E2140" s="2">
        <f>MACD!F2140</f>
        <v>0.51742118216510913</v>
      </c>
      <c r="F2140" s="2">
        <f>'Moving Avg'!D2140</f>
        <v>21</v>
      </c>
      <c r="G2140" s="2">
        <f>'Moving Avg'!F2140</f>
        <v>21.513999999999999</v>
      </c>
      <c r="H2140" s="2">
        <f>'Moving Avg'!G2140</f>
        <v>22.615800000000004</v>
      </c>
      <c r="I2140" s="2">
        <f>'Moving Avg'!H2140</f>
        <v>27.447199999999981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0"/>
        <v>50</v>
      </c>
      <c r="N2140" s="8">
        <f t="shared" si="331"/>
        <v>100</v>
      </c>
      <c r="O2140" s="8">
        <f t="shared" si="332"/>
        <v>0</v>
      </c>
      <c r="P2140" s="8">
        <f t="shared" si="333"/>
        <v>16.5</v>
      </c>
      <c r="Q2140" s="9">
        <f t="shared" si="334"/>
        <v>54.975000000000001</v>
      </c>
      <c r="R2140" s="9">
        <f t="shared" si="335"/>
        <v>34.125</v>
      </c>
      <c r="S2140" s="9">
        <f t="shared" si="336"/>
        <v>29.925000000000001</v>
      </c>
      <c r="T2140" s="9">
        <f t="shared" si="337"/>
        <v>41.625</v>
      </c>
      <c r="U2140" s="8">
        <f t="shared" si="338"/>
        <v>39.674999999999997</v>
      </c>
      <c r="V2140" s="8">
        <f t="shared" si="339"/>
        <v>40.162499999999994</v>
      </c>
    </row>
    <row r="2141" spans="1:22" ht="13.5" x14ac:dyDescent="0.25">
      <c r="A2141" s="3">
        <f>RSI!A2141</f>
        <v>45422</v>
      </c>
      <c r="B2141" s="2">
        <f>RSI!B2141</f>
        <v>21</v>
      </c>
      <c r="C2141" s="2">
        <f>RSI!I2141</f>
        <v>3.7159509471799197</v>
      </c>
      <c r="D2141" s="2">
        <f>MACD!E2141</f>
        <v>0.11351267265170506</v>
      </c>
      <c r="E2141" s="2">
        <f>MACD!F2141</f>
        <v>0.43663948026242833</v>
      </c>
      <c r="F2141" s="2">
        <f>'Moving Avg'!D2141</f>
        <v>21</v>
      </c>
      <c r="G2141" s="2">
        <f>'Moving Avg'!F2141</f>
        <v>21.404500000000002</v>
      </c>
      <c r="H2141" s="2">
        <f>'Moving Avg'!G2141</f>
        <v>22.561600000000002</v>
      </c>
      <c r="I2141" s="2">
        <f>'Moving Avg'!H2141</f>
        <v>27.383599999999987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50</v>
      </c>
      <c r="N2141" s="8">
        <f t="shared" si="331"/>
        <v>100</v>
      </c>
      <c r="O2141" s="8">
        <f t="shared" si="332"/>
        <v>0</v>
      </c>
      <c r="P2141" s="8">
        <f t="shared" si="333"/>
        <v>33</v>
      </c>
      <c r="Q2141" s="9">
        <f t="shared" si="334"/>
        <v>57.45</v>
      </c>
      <c r="R2141" s="9">
        <f t="shared" si="335"/>
        <v>38.25</v>
      </c>
      <c r="S2141" s="9">
        <f t="shared" si="336"/>
        <v>37.35</v>
      </c>
      <c r="T2141" s="9">
        <f t="shared" si="337"/>
        <v>45.75</v>
      </c>
      <c r="U2141" s="8">
        <f t="shared" si="338"/>
        <v>44.35</v>
      </c>
      <c r="V2141" s="8">
        <f t="shared" si="339"/>
        <v>44.7</v>
      </c>
    </row>
    <row r="2142" spans="1:22" ht="13.5" x14ac:dyDescent="0.25">
      <c r="A2142" s="3">
        <f>RSI!A2142</f>
        <v>45425</v>
      </c>
      <c r="B2142" s="2">
        <f>RSI!B2142</f>
        <v>21</v>
      </c>
      <c r="C2142" s="2">
        <f>RSI!I2142</f>
        <v>3.7159509471799197</v>
      </c>
      <c r="D2142" s="2">
        <f>MACD!E2142</f>
        <v>4.6616280726905046E-2</v>
      </c>
      <c r="E2142" s="2">
        <f>MACD!F2142</f>
        <v>0.35863484035532367</v>
      </c>
      <c r="F2142" s="2">
        <f>'Moving Avg'!D2142</f>
        <v>21</v>
      </c>
      <c r="G2142" s="2">
        <f>'Moving Avg'!F2142</f>
        <v>21.294500000000003</v>
      </c>
      <c r="H2142" s="2">
        <f>'Moving Avg'!G2142</f>
        <v>22.507600000000004</v>
      </c>
      <c r="I2142" s="2">
        <f>'Moving Avg'!H2142</f>
        <v>27.319999999999986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  <c r="M2142" s="8">
        <f t="shared" si="330"/>
        <v>50</v>
      </c>
      <c r="N2142" s="8">
        <f t="shared" si="331"/>
        <v>100</v>
      </c>
      <c r="O2142" s="8">
        <f t="shared" si="332"/>
        <v>0</v>
      </c>
      <c r="P2142" s="8">
        <f t="shared" si="333"/>
        <v>33</v>
      </c>
      <c r="Q2142" s="9">
        <f t="shared" si="334"/>
        <v>57.45</v>
      </c>
      <c r="R2142" s="9">
        <f t="shared" si="335"/>
        <v>38.25</v>
      </c>
      <c r="S2142" s="9">
        <f t="shared" si="336"/>
        <v>37.35</v>
      </c>
      <c r="T2142" s="9">
        <f t="shared" si="337"/>
        <v>45.75</v>
      </c>
      <c r="U2142" s="8">
        <f t="shared" si="338"/>
        <v>44.35</v>
      </c>
      <c r="V2142" s="8">
        <f t="shared" si="339"/>
        <v>44.7</v>
      </c>
    </row>
    <row r="2143" spans="1:22" ht="13.5" x14ac:dyDescent="0.25">
      <c r="A2143" s="3">
        <f>RSI!A2143</f>
        <v>45426</v>
      </c>
      <c r="B2143" s="2">
        <f>RSI!B2143</f>
        <v>21</v>
      </c>
      <c r="C2143" s="2">
        <f>RSI!I2143</f>
        <v>3.7159509471799197</v>
      </c>
      <c r="D2143" s="2">
        <f>MACD!E2143</f>
        <v>-6.0987417865661087E-3</v>
      </c>
      <c r="E2143" s="2">
        <f>MACD!F2143</f>
        <v>0.28568812392694576</v>
      </c>
      <c r="F2143" s="2">
        <f>'Moving Avg'!D2143</f>
        <v>21</v>
      </c>
      <c r="G2143" s="2">
        <f>'Moving Avg'!F2143</f>
        <v>21.184500000000003</v>
      </c>
      <c r="H2143" s="2">
        <f>'Moving Avg'!G2143</f>
        <v>22.453600000000002</v>
      </c>
      <c r="I2143" s="2">
        <f>'Moving Avg'!H2143</f>
        <v>27.256399999999996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50</v>
      </c>
      <c r="N2143" s="8">
        <f t="shared" si="331"/>
        <v>100</v>
      </c>
      <c r="O2143" s="8">
        <f t="shared" si="332"/>
        <v>0</v>
      </c>
      <c r="P2143" s="8">
        <f t="shared" si="333"/>
        <v>33</v>
      </c>
      <c r="Q2143" s="9">
        <f t="shared" si="334"/>
        <v>57.45</v>
      </c>
      <c r="R2143" s="9">
        <f t="shared" si="335"/>
        <v>38.25</v>
      </c>
      <c r="S2143" s="9">
        <f t="shared" si="336"/>
        <v>37.35</v>
      </c>
      <c r="T2143" s="9">
        <f t="shared" si="337"/>
        <v>45.75</v>
      </c>
      <c r="U2143" s="8">
        <f t="shared" si="338"/>
        <v>44.35</v>
      </c>
      <c r="V2143" s="8">
        <f t="shared" si="339"/>
        <v>44.7</v>
      </c>
    </row>
    <row r="2144" spans="1:22" ht="13.5" x14ac:dyDescent="0.25">
      <c r="A2144" s="3">
        <f>RSI!A2144</f>
        <v>45427</v>
      </c>
      <c r="B2144" s="2">
        <f>RSI!B2144</f>
        <v>20.2</v>
      </c>
      <c r="C2144" s="2">
        <f>RSI!I2144</f>
        <v>1.6597367621713772</v>
      </c>
      <c r="D2144" s="2">
        <f>MACD!E2144</f>
        <v>1.2156995466828135E-2</v>
      </c>
      <c r="E2144" s="2">
        <f>MACD!F2144</f>
        <v>0.23098189823492224</v>
      </c>
      <c r="F2144" s="2">
        <f>'Moving Avg'!D2144</f>
        <v>20.84</v>
      </c>
      <c r="G2144" s="2">
        <f>'Moving Avg'!F2144</f>
        <v>21.034500000000001</v>
      </c>
      <c r="H2144" s="2">
        <f>'Moving Avg'!G2144</f>
        <v>22.383600000000001</v>
      </c>
      <c r="I2144" s="2">
        <f>'Moving Avg'!H2144</f>
        <v>27.188799999999993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0"/>
        <v>50</v>
      </c>
      <c r="N2144" s="8">
        <f t="shared" si="331"/>
        <v>100</v>
      </c>
      <c r="O2144" s="8">
        <f t="shared" si="332"/>
        <v>0</v>
      </c>
      <c r="P2144" s="8">
        <f t="shared" si="333"/>
        <v>16.5</v>
      </c>
      <c r="Q2144" s="9">
        <f t="shared" si="334"/>
        <v>54.975000000000001</v>
      </c>
      <c r="R2144" s="9">
        <f t="shared" si="335"/>
        <v>34.125</v>
      </c>
      <c r="S2144" s="9">
        <f t="shared" si="336"/>
        <v>29.925000000000001</v>
      </c>
      <c r="T2144" s="9">
        <f t="shared" si="337"/>
        <v>41.625</v>
      </c>
      <c r="U2144" s="8">
        <f t="shared" si="338"/>
        <v>39.674999999999997</v>
      </c>
      <c r="V2144" s="8">
        <f t="shared" si="339"/>
        <v>40.162499999999994</v>
      </c>
    </row>
    <row r="2145" spans="1:22" ht="13.5" x14ac:dyDescent="0.25">
      <c r="A2145" s="3">
        <f>RSI!A2145</f>
        <v>45428</v>
      </c>
      <c r="B2145" s="2">
        <f>RSI!B2145</f>
        <v>20.2</v>
      </c>
      <c r="C2145" s="2">
        <f>RSI!I2145</f>
        <v>1.6597367621713772</v>
      </c>
      <c r="D2145" s="2">
        <f>MACD!E2145</f>
        <v>3.5666111600207273E-2</v>
      </c>
      <c r="E2145" s="2">
        <f>MACD!F2145</f>
        <v>0.19191874090797925</v>
      </c>
      <c r="F2145" s="2">
        <f>'Moving Avg'!D2145</f>
        <v>20.68</v>
      </c>
      <c r="G2145" s="2">
        <f>'Moving Avg'!F2145</f>
        <v>20.936500000000002</v>
      </c>
      <c r="H2145" s="2">
        <f>'Moving Avg'!G2145</f>
        <v>22.313600000000001</v>
      </c>
      <c r="I2145" s="2">
        <f>'Moving Avg'!H2145</f>
        <v>27.121199999999991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  <c r="M2145" s="8">
        <f t="shared" si="330"/>
        <v>50</v>
      </c>
      <c r="N2145" s="8">
        <f t="shared" si="331"/>
        <v>100</v>
      </c>
      <c r="O2145" s="8">
        <f t="shared" si="332"/>
        <v>0</v>
      </c>
      <c r="P2145" s="8">
        <f t="shared" si="333"/>
        <v>16.5</v>
      </c>
      <c r="Q2145" s="9">
        <f t="shared" si="334"/>
        <v>54.975000000000001</v>
      </c>
      <c r="R2145" s="9">
        <f t="shared" si="335"/>
        <v>34.125</v>
      </c>
      <c r="S2145" s="9">
        <f t="shared" si="336"/>
        <v>29.925000000000001</v>
      </c>
      <c r="T2145" s="9">
        <f t="shared" si="337"/>
        <v>41.625</v>
      </c>
      <c r="U2145" s="8">
        <f t="shared" si="338"/>
        <v>39.674999999999997</v>
      </c>
      <c r="V2145" s="8">
        <f t="shared" si="339"/>
        <v>40.162499999999994</v>
      </c>
    </row>
    <row r="2146" spans="1:22" ht="13.5" x14ac:dyDescent="0.25">
      <c r="A2146" s="3">
        <f>RSI!A2146</f>
        <v>45429</v>
      </c>
      <c r="B2146" s="2">
        <f>RSI!B2146</f>
        <v>20.2</v>
      </c>
      <c r="C2146" s="2">
        <f>RSI!I2146</f>
        <v>1.6597367621713772</v>
      </c>
      <c r="D2146" s="2">
        <f>MACD!E2146</f>
        <v>5.9946289635185224E-2</v>
      </c>
      <c r="E2146" s="2">
        <f>MACD!F2146</f>
        <v>0.16552425065342044</v>
      </c>
      <c r="F2146" s="2">
        <f>'Moving Avg'!D2146</f>
        <v>20.520000000000003</v>
      </c>
      <c r="G2146" s="2">
        <f>'Moving Avg'!F2146</f>
        <v>20.887999999999998</v>
      </c>
      <c r="H2146" s="2">
        <f>'Moving Avg'!G2146</f>
        <v>22.243600000000001</v>
      </c>
      <c r="I2146" s="2">
        <f>'Moving Avg'!H2146</f>
        <v>27.053599999999992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  <c r="M2146" s="8">
        <f t="shared" si="330"/>
        <v>50</v>
      </c>
      <c r="N2146" s="8">
        <f t="shared" si="331"/>
        <v>100</v>
      </c>
      <c r="O2146" s="8">
        <f t="shared" si="332"/>
        <v>0</v>
      </c>
      <c r="P2146" s="8">
        <f t="shared" si="333"/>
        <v>16.5</v>
      </c>
      <c r="Q2146" s="9">
        <f t="shared" si="334"/>
        <v>54.975000000000001</v>
      </c>
      <c r="R2146" s="9">
        <f t="shared" si="335"/>
        <v>34.125</v>
      </c>
      <c r="S2146" s="9">
        <f t="shared" si="336"/>
        <v>29.925000000000001</v>
      </c>
      <c r="T2146" s="9">
        <f t="shared" si="337"/>
        <v>41.625</v>
      </c>
      <c r="U2146" s="8">
        <f t="shared" si="338"/>
        <v>39.674999999999997</v>
      </c>
      <c r="V2146" s="8">
        <f t="shared" si="339"/>
        <v>40.162499999999994</v>
      </c>
    </row>
    <row r="2147" spans="1:22" ht="13.5" x14ac:dyDescent="0.25">
      <c r="A2147" s="3">
        <f>RSI!A2147</f>
        <v>45432</v>
      </c>
      <c r="B2147" s="2">
        <f>RSI!B2147</f>
        <v>20.2</v>
      </c>
      <c r="C2147" s="2">
        <f>RSI!I2147</f>
        <v>1.6597367621713772</v>
      </c>
      <c r="D2147" s="2">
        <f>MACD!E2147</f>
        <v>8.7402881661049037E-2</v>
      </c>
      <c r="E2147" s="2">
        <f>MACD!F2147</f>
        <v>0.14989997685494616</v>
      </c>
      <c r="F2147" s="2">
        <f>'Moving Avg'!D2147</f>
        <v>20.360000000000003</v>
      </c>
      <c r="G2147" s="2">
        <f>'Moving Avg'!F2147</f>
        <v>20.847999999999995</v>
      </c>
      <c r="H2147" s="2">
        <f>'Moving Avg'!G2147</f>
        <v>22.173599999999997</v>
      </c>
      <c r="I2147" s="2">
        <f>'Moving Avg'!H2147</f>
        <v>26.98599999999999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0"/>
        <v>50</v>
      </c>
      <c r="N2147" s="8">
        <f t="shared" si="331"/>
        <v>100</v>
      </c>
      <c r="O2147" s="8">
        <f t="shared" si="332"/>
        <v>0</v>
      </c>
      <c r="P2147" s="8">
        <f t="shared" si="333"/>
        <v>16.5</v>
      </c>
      <c r="Q2147" s="9">
        <f t="shared" si="334"/>
        <v>54.975000000000001</v>
      </c>
      <c r="R2147" s="9">
        <f t="shared" si="335"/>
        <v>34.125</v>
      </c>
      <c r="S2147" s="9">
        <f t="shared" si="336"/>
        <v>29.925000000000001</v>
      </c>
      <c r="T2147" s="9">
        <f t="shared" si="337"/>
        <v>41.625</v>
      </c>
      <c r="U2147" s="8">
        <f t="shared" si="338"/>
        <v>39.674999999999997</v>
      </c>
      <c r="V2147" s="8">
        <f t="shared" si="339"/>
        <v>40.162499999999994</v>
      </c>
    </row>
    <row r="2148" spans="1:22" ht="13.5" x14ac:dyDescent="0.25">
      <c r="A2148" s="3">
        <f>RSI!A2148</f>
        <v>45433</v>
      </c>
      <c r="B2148" s="2">
        <f>RSI!B2148</f>
        <v>20.2</v>
      </c>
      <c r="C2148" s="2">
        <f>RSI!I2148</f>
        <v>1.6597367621713772</v>
      </c>
      <c r="D2148" s="2">
        <f>MACD!E2148</f>
        <v>0.11703522149144163</v>
      </c>
      <c r="E2148" s="2">
        <f>MACD!F2148</f>
        <v>0.14332702578224527</v>
      </c>
      <c r="F2148" s="2">
        <f>'Moving Avg'!D2148</f>
        <v>20.2</v>
      </c>
      <c r="G2148" s="2">
        <f>'Moving Avg'!F2148</f>
        <v>20.806999999999995</v>
      </c>
      <c r="H2148" s="2">
        <f>'Moving Avg'!G2148</f>
        <v>22.103599999999997</v>
      </c>
      <c r="I2148" s="2">
        <f>'Moving Avg'!H2148</f>
        <v>26.918399999999988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0"/>
        <v>50</v>
      </c>
      <c r="N2148" s="8">
        <f t="shared" si="331"/>
        <v>100</v>
      </c>
      <c r="O2148" s="8">
        <f t="shared" si="332"/>
        <v>0</v>
      </c>
      <c r="P2148" s="8">
        <f t="shared" si="333"/>
        <v>16.5</v>
      </c>
      <c r="Q2148" s="9">
        <f t="shared" si="334"/>
        <v>54.975000000000001</v>
      </c>
      <c r="R2148" s="9">
        <f t="shared" si="335"/>
        <v>34.125</v>
      </c>
      <c r="S2148" s="9">
        <f t="shared" si="336"/>
        <v>29.925000000000001</v>
      </c>
      <c r="T2148" s="9">
        <f t="shared" si="337"/>
        <v>41.625</v>
      </c>
      <c r="U2148" s="8">
        <f t="shared" si="338"/>
        <v>39.674999999999997</v>
      </c>
      <c r="V2148" s="8">
        <f t="shared" si="339"/>
        <v>40.162499999999994</v>
      </c>
    </row>
    <row r="2149" spans="1:22" ht="13.5" x14ac:dyDescent="0.25">
      <c r="A2149" s="3">
        <f>RSI!A2149</f>
        <v>45434</v>
      </c>
      <c r="B2149" s="2">
        <f>RSI!B2149</f>
        <v>20.2</v>
      </c>
      <c r="C2149" s="2">
        <f>RSI!I2149</f>
        <v>1.6597367621713772</v>
      </c>
      <c r="D2149" s="2">
        <f>MACD!E2149</f>
        <v>0.14803451655523858</v>
      </c>
      <c r="E2149" s="2">
        <f>MACD!F2149</f>
        <v>0.14426852393684392</v>
      </c>
      <c r="F2149" s="2">
        <f>'Moving Avg'!D2149</f>
        <v>20.2</v>
      </c>
      <c r="G2149" s="2">
        <f>'Moving Avg'!F2149</f>
        <v>20.765999999999998</v>
      </c>
      <c r="H2149" s="2">
        <f>'Moving Avg'!G2149</f>
        <v>22.033599999999996</v>
      </c>
      <c r="I2149" s="2">
        <f>'Moving Avg'!H2149</f>
        <v>26.850799999999989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  <c r="M2149" s="8">
        <f t="shared" si="330"/>
        <v>50</v>
      </c>
      <c r="N2149" s="8">
        <f t="shared" si="331"/>
        <v>0</v>
      </c>
      <c r="O2149" s="8">
        <f t="shared" si="332"/>
        <v>0</v>
      </c>
      <c r="P2149" s="8">
        <f t="shared" si="333"/>
        <v>33</v>
      </c>
      <c r="Q2149" s="9">
        <f t="shared" si="334"/>
        <v>22.45</v>
      </c>
      <c r="R2149" s="9">
        <f t="shared" si="335"/>
        <v>18.25</v>
      </c>
      <c r="S2149" s="9">
        <f t="shared" si="336"/>
        <v>22.35</v>
      </c>
      <c r="T2149" s="9">
        <f t="shared" si="337"/>
        <v>20.75</v>
      </c>
      <c r="U2149" s="8">
        <f t="shared" si="338"/>
        <v>21.016666666666669</v>
      </c>
      <c r="V2149" s="8">
        <f t="shared" si="339"/>
        <v>20.950000000000003</v>
      </c>
    </row>
    <row r="2150" spans="1:22" ht="13.5" x14ac:dyDescent="0.25">
      <c r="A2150" s="3">
        <f>RSI!A2150</f>
        <v>45435</v>
      </c>
      <c r="B2150" s="2">
        <f>RSI!B2150</f>
        <v>20.2</v>
      </c>
      <c r="C2150" s="2">
        <f>RSI!I2150</f>
        <v>1.6597367621713772</v>
      </c>
      <c r="D2150" s="2">
        <f>MACD!E2150</f>
        <v>0.17975151962168923</v>
      </c>
      <c r="E2150" s="2">
        <f>MACD!F2150</f>
        <v>0.151365123073813</v>
      </c>
      <c r="F2150" s="2">
        <f>'Moving Avg'!D2150</f>
        <v>20.2</v>
      </c>
      <c r="G2150" s="2">
        <f>'Moving Avg'!F2150</f>
        <v>20.724999999999998</v>
      </c>
      <c r="H2150" s="2">
        <f>'Moving Avg'!G2150</f>
        <v>21.973599999999998</v>
      </c>
      <c r="I2150" s="2">
        <f>'Moving Avg'!H2150</f>
        <v>26.783199999999994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  <c r="M2150" s="8">
        <f t="shared" si="330"/>
        <v>50</v>
      </c>
      <c r="N2150" s="8">
        <f t="shared" si="331"/>
        <v>0</v>
      </c>
      <c r="O2150" s="8">
        <f t="shared" si="332"/>
        <v>0</v>
      </c>
      <c r="P2150" s="8">
        <f t="shared" si="333"/>
        <v>33</v>
      </c>
      <c r="Q2150" s="9">
        <f t="shared" si="334"/>
        <v>22.45</v>
      </c>
      <c r="R2150" s="9">
        <f t="shared" si="335"/>
        <v>18.25</v>
      </c>
      <c r="S2150" s="9">
        <f t="shared" si="336"/>
        <v>22.35</v>
      </c>
      <c r="T2150" s="9">
        <f t="shared" si="337"/>
        <v>20.75</v>
      </c>
      <c r="U2150" s="8">
        <f t="shared" si="338"/>
        <v>21.016666666666669</v>
      </c>
      <c r="V2150" s="8">
        <f t="shared" si="339"/>
        <v>20.950000000000003</v>
      </c>
    </row>
    <row r="2151" spans="1:22" ht="13.5" x14ac:dyDescent="0.25">
      <c r="A2151" s="3">
        <f>RSI!A2151</f>
        <v>45436</v>
      </c>
      <c r="B2151" s="2">
        <f>RSI!B2151</f>
        <v>19.45</v>
      </c>
      <c r="C2151" s="2">
        <f>RSI!I2151</f>
        <v>0.88685310004706253</v>
      </c>
      <c r="D2151" s="2">
        <f>MACD!E2151</f>
        <v>0.26722493775498535</v>
      </c>
      <c r="E2151" s="2">
        <f>MACD!F2151</f>
        <v>0.17453708601004747</v>
      </c>
      <c r="F2151" s="2">
        <f>'Moving Avg'!D2151</f>
        <v>20.05</v>
      </c>
      <c r="G2151" s="2">
        <f>'Moving Avg'!F2151</f>
        <v>20.646499999999996</v>
      </c>
      <c r="H2151" s="2">
        <f>'Moving Avg'!G2151</f>
        <v>21.898599999999998</v>
      </c>
      <c r="I2151" s="2">
        <f>'Moving Avg'!H2151</f>
        <v>26.711849999999991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0"/>
        <v>50</v>
      </c>
      <c r="N2151" s="8">
        <f t="shared" si="331"/>
        <v>0</v>
      </c>
      <c r="O2151" s="8">
        <f t="shared" si="332"/>
        <v>0</v>
      </c>
      <c r="P2151" s="8">
        <f t="shared" si="333"/>
        <v>16.5</v>
      </c>
      <c r="Q2151" s="9">
        <f t="shared" si="334"/>
        <v>19.975000000000001</v>
      </c>
      <c r="R2151" s="9">
        <f t="shared" si="335"/>
        <v>14.125</v>
      </c>
      <c r="S2151" s="9">
        <f t="shared" si="336"/>
        <v>14.925000000000001</v>
      </c>
      <c r="T2151" s="9">
        <f t="shared" si="337"/>
        <v>16.625</v>
      </c>
      <c r="U2151" s="8">
        <f t="shared" si="338"/>
        <v>16.341666666666669</v>
      </c>
      <c r="V2151" s="8">
        <f t="shared" si="339"/>
        <v>16.412500000000001</v>
      </c>
    </row>
    <row r="2152" spans="1:22" ht="13.5" x14ac:dyDescent="0.25">
      <c r="A2152" s="3">
        <f>RSI!A2152</f>
        <v>45439</v>
      </c>
      <c r="B2152" s="2">
        <f>RSI!B2152</f>
        <v>19.399999999999999</v>
      </c>
      <c r="C2152" s="2">
        <f>RSI!I2152</f>
        <v>0.85816261255891391</v>
      </c>
      <c r="D2152" s="2">
        <f>MACD!E2152</f>
        <v>0.35408046549184036</v>
      </c>
      <c r="E2152" s="2">
        <f>MACD!F2152</f>
        <v>0.21044576190640607</v>
      </c>
      <c r="F2152" s="2">
        <f>'Moving Avg'!D2152</f>
        <v>19.889999999999997</v>
      </c>
      <c r="G2152" s="2">
        <f>'Moving Avg'!F2152</f>
        <v>20.565499999999993</v>
      </c>
      <c r="H2152" s="2">
        <f>'Moving Avg'!G2152</f>
        <v>21.822600000000001</v>
      </c>
      <c r="I2152" s="2">
        <f>'Moving Avg'!H2152</f>
        <v>26.640249999999988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  <c r="M2152" s="8">
        <f t="shared" si="330"/>
        <v>50</v>
      </c>
      <c r="N2152" s="8">
        <f t="shared" si="331"/>
        <v>0</v>
      </c>
      <c r="O2152" s="8">
        <f t="shared" si="332"/>
        <v>0</v>
      </c>
      <c r="P2152" s="8">
        <f t="shared" si="333"/>
        <v>16.5</v>
      </c>
      <c r="Q2152" s="9">
        <f t="shared" si="334"/>
        <v>19.975000000000001</v>
      </c>
      <c r="R2152" s="9">
        <f t="shared" si="335"/>
        <v>14.125</v>
      </c>
      <c r="S2152" s="9">
        <f t="shared" si="336"/>
        <v>14.925000000000001</v>
      </c>
      <c r="T2152" s="9">
        <f t="shared" si="337"/>
        <v>16.625</v>
      </c>
      <c r="U2152" s="8">
        <f t="shared" si="338"/>
        <v>16.341666666666669</v>
      </c>
      <c r="V2152" s="8">
        <f t="shared" si="339"/>
        <v>16.412500000000001</v>
      </c>
    </row>
    <row r="2153" spans="1:22" ht="13.5" x14ac:dyDescent="0.25">
      <c r="A2153" s="3">
        <f>RSI!A2153</f>
        <v>45440</v>
      </c>
      <c r="B2153" s="2">
        <f>RSI!B2153</f>
        <v>19.45</v>
      </c>
      <c r="C2153" s="2">
        <f>RSI!I2153</f>
        <v>4.1959211984499234</v>
      </c>
      <c r="D2153" s="2">
        <f>MACD!E2153</f>
        <v>0.43262447764474032</v>
      </c>
      <c r="E2153" s="2">
        <f>MACD!F2153</f>
        <v>0.25488150505407292</v>
      </c>
      <c r="F2153" s="2">
        <f>'Moving Avg'!D2153</f>
        <v>19.740000000000002</v>
      </c>
      <c r="G2153" s="2">
        <f>'Moving Avg'!F2153</f>
        <v>20.486999999999995</v>
      </c>
      <c r="H2153" s="2">
        <f>'Moving Avg'!G2153</f>
        <v>21.747600000000002</v>
      </c>
      <c r="I2153" s="2">
        <f>'Moving Avg'!H2153</f>
        <v>26.568899999999989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0"/>
        <v>50</v>
      </c>
      <c r="N2153" s="8">
        <f t="shared" si="331"/>
        <v>0</v>
      </c>
      <c r="O2153" s="8">
        <f t="shared" si="332"/>
        <v>0</v>
      </c>
      <c r="P2153" s="8">
        <f t="shared" si="333"/>
        <v>16.5</v>
      </c>
      <c r="Q2153" s="9">
        <f t="shared" si="334"/>
        <v>19.975000000000001</v>
      </c>
      <c r="R2153" s="9">
        <f t="shared" si="335"/>
        <v>14.125</v>
      </c>
      <c r="S2153" s="9">
        <f t="shared" si="336"/>
        <v>14.925000000000001</v>
      </c>
      <c r="T2153" s="9">
        <f t="shared" si="337"/>
        <v>16.625</v>
      </c>
      <c r="U2153" s="8">
        <f t="shared" si="338"/>
        <v>16.341666666666669</v>
      </c>
      <c r="V2153" s="8">
        <f t="shared" si="339"/>
        <v>16.412500000000001</v>
      </c>
    </row>
    <row r="2154" spans="1:22" ht="13.5" x14ac:dyDescent="0.25">
      <c r="A2154" s="3">
        <f>RSI!A2154</f>
        <v>45441</v>
      </c>
      <c r="B2154" s="2">
        <f>RSI!B2154</f>
        <v>19.45</v>
      </c>
      <c r="C2154" s="2">
        <f>RSI!I2154</f>
        <v>4.1959211984499234</v>
      </c>
      <c r="D2154" s="2">
        <f>MACD!E2154</f>
        <v>0.38381851021302893</v>
      </c>
      <c r="E2154" s="2">
        <f>MACD!F2154</f>
        <v>0.28066890608586414</v>
      </c>
      <c r="F2154" s="2">
        <f>'Moving Avg'!D2154</f>
        <v>19.59</v>
      </c>
      <c r="G2154" s="2">
        <f>'Moving Avg'!F2154</f>
        <v>20.408499999999993</v>
      </c>
      <c r="H2154" s="2">
        <f>'Moving Avg'!G2154</f>
        <v>21.672600000000006</v>
      </c>
      <c r="I2154" s="2">
        <f>'Moving Avg'!H2154</f>
        <v>26.497549999999986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0"/>
        <v>50</v>
      </c>
      <c r="N2154" s="8">
        <f t="shared" si="331"/>
        <v>0</v>
      </c>
      <c r="O2154" s="8">
        <f t="shared" si="332"/>
        <v>0</v>
      </c>
      <c r="P2154" s="8">
        <f t="shared" si="333"/>
        <v>16.5</v>
      </c>
      <c r="Q2154" s="9">
        <f t="shared" si="334"/>
        <v>19.975000000000001</v>
      </c>
      <c r="R2154" s="9">
        <f t="shared" si="335"/>
        <v>14.125</v>
      </c>
      <c r="S2154" s="9">
        <f t="shared" si="336"/>
        <v>14.925000000000001</v>
      </c>
      <c r="T2154" s="9">
        <f t="shared" si="337"/>
        <v>16.625</v>
      </c>
      <c r="U2154" s="8">
        <f t="shared" si="338"/>
        <v>16.341666666666669</v>
      </c>
      <c r="V2154" s="8">
        <f t="shared" si="339"/>
        <v>16.412500000000001</v>
      </c>
    </row>
    <row r="2155" spans="1:22" ht="13.5" x14ac:dyDescent="0.25">
      <c r="A2155" s="3">
        <f>RSI!A2155</f>
        <v>45442</v>
      </c>
      <c r="B2155" s="2">
        <f>RSI!B2155</f>
        <v>19.45</v>
      </c>
      <c r="C2155" s="2">
        <f>RSI!I2155</f>
        <v>4.1959211984499234</v>
      </c>
      <c r="D2155" s="2">
        <f>MACD!E2155</f>
        <v>0.34975322507179385</v>
      </c>
      <c r="E2155" s="2">
        <f>MACD!F2155</f>
        <v>0.29448576988305009</v>
      </c>
      <c r="F2155" s="2">
        <f>'Moving Avg'!D2155</f>
        <v>19.440000000000001</v>
      </c>
      <c r="G2155" s="2">
        <f>'Moving Avg'!F2155</f>
        <v>20.329999999999991</v>
      </c>
      <c r="H2155" s="2">
        <f>'Moving Avg'!G2155</f>
        <v>21.597600000000003</v>
      </c>
      <c r="I2155" s="2">
        <f>'Moving Avg'!H2155</f>
        <v>26.426199999999984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0"/>
        <v>50</v>
      </c>
      <c r="N2155" s="8">
        <f t="shared" si="331"/>
        <v>0</v>
      </c>
      <c r="O2155" s="8">
        <f t="shared" si="332"/>
        <v>0</v>
      </c>
      <c r="P2155" s="8">
        <f t="shared" si="333"/>
        <v>16.5</v>
      </c>
      <c r="Q2155" s="9">
        <f t="shared" si="334"/>
        <v>19.975000000000001</v>
      </c>
      <c r="R2155" s="9">
        <f t="shared" si="335"/>
        <v>14.125</v>
      </c>
      <c r="S2155" s="9">
        <f t="shared" si="336"/>
        <v>14.925000000000001</v>
      </c>
      <c r="T2155" s="9">
        <f t="shared" si="337"/>
        <v>16.625</v>
      </c>
      <c r="U2155" s="8">
        <f t="shared" si="338"/>
        <v>16.341666666666669</v>
      </c>
      <c r="V2155" s="8">
        <f t="shared" si="339"/>
        <v>16.412500000000001</v>
      </c>
    </row>
    <row r="2156" spans="1:22" ht="13.5" x14ac:dyDescent="0.25">
      <c r="A2156" s="3">
        <f>RSI!A2156</f>
        <v>45443</v>
      </c>
      <c r="B2156" s="2">
        <f>RSI!B2156</f>
        <v>19.45</v>
      </c>
      <c r="C2156" s="2">
        <f>RSI!I2156</f>
        <v>4.1959211984499234</v>
      </c>
      <c r="D2156" s="2">
        <f>MACD!E2156</f>
        <v>0.32762511591473853</v>
      </c>
      <c r="E2156" s="2">
        <f>MACD!F2156</f>
        <v>0.30111363908938782</v>
      </c>
      <c r="F2156" s="2">
        <f>'Moving Avg'!D2156</f>
        <v>19.440000000000001</v>
      </c>
      <c r="G2156" s="2">
        <f>'Moving Avg'!F2156</f>
        <v>20.252499999999991</v>
      </c>
      <c r="H2156" s="2">
        <f>'Moving Avg'!G2156</f>
        <v>21.522600000000008</v>
      </c>
      <c r="I2156" s="2">
        <f>'Moving Avg'!H2156</f>
        <v>26.354849999999985</v>
      </c>
      <c r="J2156" s="6" t="str">
        <f>OBV!F2156</f>
        <v>BEARISH</v>
      </c>
      <c r="K2156" s="6" t="str">
        <f>OBV!G2156</f>
        <v>NEUTRAL</v>
      </c>
      <c r="L2156" s="6" t="str">
        <f>OBV!H2156</f>
        <v>NEUTRAL</v>
      </c>
      <c r="M2156" s="8">
        <f t="shared" si="330"/>
        <v>50</v>
      </c>
      <c r="N2156" s="8">
        <f t="shared" si="331"/>
        <v>0</v>
      </c>
      <c r="O2156" s="8">
        <f t="shared" si="332"/>
        <v>0</v>
      </c>
      <c r="P2156" s="8">
        <f t="shared" si="333"/>
        <v>16.5</v>
      </c>
      <c r="Q2156" s="9">
        <f t="shared" si="334"/>
        <v>19.975000000000001</v>
      </c>
      <c r="R2156" s="9">
        <f t="shared" si="335"/>
        <v>14.125</v>
      </c>
      <c r="S2156" s="9">
        <f t="shared" si="336"/>
        <v>14.925000000000001</v>
      </c>
      <c r="T2156" s="9">
        <f t="shared" si="337"/>
        <v>16.625</v>
      </c>
      <c r="U2156" s="8">
        <f t="shared" si="338"/>
        <v>16.341666666666669</v>
      </c>
      <c r="V2156" s="8">
        <f t="shared" si="339"/>
        <v>16.412500000000001</v>
      </c>
    </row>
    <row r="2157" spans="1:22" ht="13.5" x14ac:dyDescent="0.25">
      <c r="A2157" s="3">
        <f>RSI!A2157</f>
        <v>45446</v>
      </c>
      <c r="B2157" s="2">
        <f>RSI!B2157</f>
        <v>18.579999999999998</v>
      </c>
      <c r="C2157" s="2">
        <f>RSI!I2157</f>
        <v>2.346807996086639</v>
      </c>
      <c r="D2157" s="2">
        <f>MACD!E2157</f>
        <v>0.37954611169294594</v>
      </c>
      <c r="E2157" s="2">
        <f>MACD!F2157</f>
        <v>0.31680013361009945</v>
      </c>
      <c r="F2157" s="2">
        <f>'Moving Avg'!D2157</f>
        <v>19.276</v>
      </c>
      <c r="G2157" s="2">
        <f>'Moving Avg'!F2157</f>
        <v>20.131499999999992</v>
      </c>
      <c r="H2157" s="2">
        <f>'Moving Avg'!G2157</f>
        <v>21.430200000000003</v>
      </c>
      <c r="I2157" s="2">
        <f>'Moving Avg'!H2157</f>
        <v>26.279149999999987</v>
      </c>
      <c r="J2157" s="6" t="str">
        <f>OBV!F2157</f>
        <v>BULLISH</v>
      </c>
      <c r="K2157" s="6" t="str">
        <f>OBV!G2157</f>
        <v>NEUTRAL</v>
      </c>
      <c r="L2157" s="6" t="str">
        <f>OBV!H2157</f>
        <v>BULLISH DIVERGENCE</v>
      </c>
      <c r="M2157" s="8">
        <f t="shared" si="330"/>
        <v>50</v>
      </c>
      <c r="N2157" s="8">
        <f t="shared" si="331"/>
        <v>0</v>
      </c>
      <c r="O2157" s="8">
        <f t="shared" si="332"/>
        <v>0</v>
      </c>
      <c r="P2157" s="8">
        <f t="shared" si="333"/>
        <v>66.5</v>
      </c>
      <c r="Q2157" s="9">
        <f t="shared" si="334"/>
        <v>27.475000000000001</v>
      </c>
      <c r="R2157" s="9">
        <f t="shared" si="335"/>
        <v>26.625</v>
      </c>
      <c r="S2157" s="9">
        <f t="shared" si="336"/>
        <v>37.424999999999997</v>
      </c>
      <c r="T2157" s="9">
        <f t="shared" si="337"/>
        <v>29.125</v>
      </c>
      <c r="U2157" s="8">
        <f t="shared" si="338"/>
        <v>30.508333333333336</v>
      </c>
      <c r="V2157" s="8">
        <f t="shared" si="339"/>
        <v>30.162500000000001</v>
      </c>
    </row>
    <row r="2158" spans="1:22" ht="13.5" x14ac:dyDescent="0.25">
      <c r="A2158" s="3">
        <f>RSI!A2158</f>
        <v>45447</v>
      </c>
      <c r="B2158" s="2">
        <f>RSI!B2158</f>
        <v>18.5</v>
      </c>
      <c r="C2158" s="2">
        <f>RSI!I2158</f>
        <v>2.2486743013249395</v>
      </c>
      <c r="D2158" s="2">
        <f>MACD!E2158</f>
        <v>0.44028710711241814</v>
      </c>
      <c r="E2158" s="2">
        <f>MACD!F2158</f>
        <v>0.34149752831056318</v>
      </c>
      <c r="F2158" s="2">
        <f>'Moving Avg'!D2158</f>
        <v>19.085999999999999</v>
      </c>
      <c r="G2158" s="2">
        <f>'Moving Avg'!F2158</f>
        <v>20.006499999999996</v>
      </c>
      <c r="H2158" s="2">
        <f>'Moving Avg'!G2158</f>
        <v>21.336200000000005</v>
      </c>
      <c r="I2158" s="2">
        <f>'Moving Avg'!H2158</f>
        <v>26.203049999999983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0"/>
        <v>50</v>
      </c>
      <c r="N2158" s="8">
        <f t="shared" si="331"/>
        <v>0</v>
      </c>
      <c r="O2158" s="8">
        <f t="shared" si="332"/>
        <v>0</v>
      </c>
      <c r="P2158" s="8">
        <f t="shared" si="333"/>
        <v>16.5</v>
      </c>
      <c r="Q2158" s="9">
        <f t="shared" si="334"/>
        <v>19.975000000000001</v>
      </c>
      <c r="R2158" s="9">
        <f t="shared" si="335"/>
        <v>14.125</v>
      </c>
      <c r="S2158" s="9">
        <f t="shared" si="336"/>
        <v>14.925000000000001</v>
      </c>
      <c r="T2158" s="9">
        <f t="shared" si="337"/>
        <v>16.625</v>
      </c>
      <c r="U2158" s="8">
        <f t="shared" si="338"/>
        <v>16.341666666666669</v>
      </c>
      <c r="V2158" s="8">
        <f t="shared" si="339"/>
        <v>16.412500000000001</v>
      </c>
    </row>
    <row r="2159" spans="1:22" ht="13.5" x14ac:dyDescent="0.25">
      <c r="A2159" s="3">
        <f>RSI!A2159</f>
        <v>45448</v>
      </c>
      <c r="B2159" s="2">
        <f>RSI!B2159</f>
        <v>18.5</v>
      </c>
      <c r="C2159" s="2">
        <f>RSI!I2159</f>
        <v>2.2486743013249395</v>
      </c>
      <c r="D2159" s="2">
        <f>MACD!E2159</f>
        <v>0.50223190857083821</v>
      </c>
      <c r="E2159" s="2">
        <f>MACD!F2159</f>
        <v>0.3736444043626182</v>
      </c>
      <c r="F2159" s="2">
        <f>'Moving Avg'!D2159</f>
        <v>18.895999999999997</v>
      </c>
      <c r="G2159" s="2">
        <f>'Moving Avg'!F2159</f>
        <v>19.881499999999996</v>
      </c>
      <c r="H2159" s="2">
        <f>'Moving Avg'!G2159</f>
        <v>21.242200000000008</v>
      </c>
      <c r="I2159" s="2">
        <f>'Moving Avg'!H2159</f>
        <v>26.126949999999983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0"/>
        <v>50</v>
      </c>
      <c r="N2159" s="8">
        <f t="shared" si="331"/>
        <v>0</v>
      </c>
      <c r="O2159" s="8">
        <f t="shared" si="332"/>
        <v>0</v>
      </c>
      <c r="P2159" s="8">
        <f t="shared" si="333"/>
        <v>16.5</v>
      </c>
      <c r="Q2159" s="9">
        <f t="shared" si="334"/>
        <v>19.975000000000001</v>
      </c>
      <c r="R2159" s="9">
        <f t="shared" si="335"/>
        <v>14.125</v>
      </c>
      <c r="S2159" s="9">
        <f t="shared" si="336"/>
        <v>14.925000000000001</v>
      </c>
      <c r="T2159" s="9">
        <f t="shared" si="337"/>
        <v>16.625</v>
      </c>
      <c r="U2159" s="8">
        <f t="shared" si="338"/>
        <v>16.341666666666669</v>
      </c>
      <c r="V2159" s="8">
        <f t="shared" si="339"/>
        <v>16.412500000000001</v>
      </c>
    </row>
    <row r="2160" spans="1:22" ht="13.5" x14ac:dyDescent="0.25">
      <c r="A2160" s="3">
        <f>RSI!A2160</f>
        <v>45449</v>
      </c>
      <c r="B2160" s="2">
        <f>RSI!B2160</f>
        <v>18.5</v>
      </c>
      <c r="C2160" s="2">
        <f>RSI!I2160</f>
        <v>2.2486743013249395</v>
      </c>
      <c r="D2160" s="2">
        <f>MACD!E2160</f>
        <v>0.56441393924542993</v>
      </c>
      <c r="E2160" s="2">
        <f>MACD!F2160</f>
        <v>0.4117983113391806</v>
      </c>
      <c r="F2160" s="2">
        <f>'Moving Avg'!D2160</f>
        <v>18.706</v>
      </c>
      <c r="G2160" s="2">
        <f>'Moving Avg'!F2160</f>
        <v>19.756499999999996</v>
      </c>
      <c r="H2160" s="2">
        <f>'Moving Avg'!G2160</f>
        <v>21.148200000000006</v>
      </c>
      <c r="I2160" s="2">
        <f>'Moving Avg'!H2160</f>
        <v>26.050849999999983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0"/>
        <v>50</v>
      </c>
      <c r="N2160" s="8">
        <f t="shared" si="331"/>
        <v>0</v>
      </c>
      <c r="O2160" s="8">
        <f t="shared" si="332"/>
        <v>0</v>
      </c>
      <c r="P2160" s="8">
        <f t="shared" si="333"/>
        <v>16.5</v>
      </c>
      <c r="Q2160" s="9">
        <f t="shared" si="334"/>
        <v>19.975000000000001</v>
      </c>
      <c r="R2160" s="9">
        <f t="shared" si="335"/>
        <v>14.125</v>
      </c>
      <c r="S2160" s="9">
        <f t="shared" si="336"/>
        <v>14.925000000000001</v>
      </c>
      <c r="T2160" s="9">
        <f t="shared" si="337"/>
        <v>16.625</v>
      </c>
      <c r="U2160" s="8">
        <f t="shared" si="338"/>
        <v>16.341666666666669</v>
      </c>
      <c r="V2160" s="8">
        <f t="shared" si="339"/>
        <v>16.412500000000001</v>
      </c>
    </row>
    <row r="2161" spans="1:22" ht="13.5" x14ac:dyDescent="0.25">
      <c r="A2161" s="3">
        <f>RSI!A2161</f>
        <v>45450</v>
      </c>
      <c r="B2161" s="2">
        <f>RSI!B2161</f>
        <v>18</v>
      </c>
      <c r="C2161" s="2">
        <f>RSI!I2161</f>
        <v>1.6952978539589623</v>
      </c>
      <c r="D2161" s="2">
        <f>MACD!E2161</f>
        <v>0.54772562778825673</v>
      </c>
      <c r="E2161" s="2">
        <f>MACD!F2161</f>
        <v>0.43898377462899585</v>
      </c>
      <c r="F2161" s="2">
        <f>'Moving Avg'!D2161</f>
        <v>18.416</v>
      </c>
      <c r="G2161" s="2">
        <f>'Moving Avg'!F2161</f>
        <v>19.606499999999997</v>
      </c>
      <c r="H2161" s="2">
        <f>'Moving Avg'!G2161</f>
        <v>21.044200000000011</v>
      </c>
      <c r="I2161" s="2">
        <f>'Moving Avg'!H2161</f>
        <v>25.972249999999985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50</v>
      </c>
      <c r="N2161" s="8">
        <f t="shared" si="331"/>
        <v>0</v>
      </c>
      <c r="O2161" s="8">
        <f t="shared" si="332"/>
        <v>0</v>
      </c>
      <c r="P2161" s="8">
        <f t="shared" si="333"/>
        <v>16.5</v>
      </c>
      <c r="Q2161" s="9">
        <f t="shared" si="334"/>
        <v>19.975000000000001</v>
      </c>
      <c r="R2161" s="9">
        <f t="shared" si="335"/>
        <v>14.125</v>
      </c>
      <c r="S2161" s="9">
        <f t="shared" si="336"/>
        <v>14.925000000000001</v>
      </c>
      <c r="T2161" s="9">
        <f t="shared" si="337"/>
        <v>16.625</v>
      </c>
      <c r="U2161" s="8">
        <f t="shared" si="338"/>
        <v>16.341666666666669</v>
      </c>
      <c r="V2161" s="8">
        <f t="shared" si="339"/>
        <v>16.412500000000001</v>
      </c>
    </row>
    <row r="2162" spans="1:22" ht="13.5" x14ac:dyDescent="0.25">
      <c r="A2162" s="3">
        <f>RSI!A2162</f>
        <v>45453</v>
      </c>
      <c r="B2162" s="2">
        <f>RSI!B2162</f>
        <v>18</v>
      </c>
      <c r="C2162" s="2">
        <f>RSI!I2162</f>
        <v>1.6952978539589623</v>
      </c>
      <c r="D2162" s="2">
        <f>MACD!E2162</f>
        <v>0.53724076123020481</v>
      </c>
      <c r="E2162" s="2">
        <f>MACD!F2162</f>
        <v>0.4586351719492377</v>
      </c>
      <c r="F2162" s="2">
        <f>'Moving Avg'!D2162</f>
        <v>18.3</v>
      </c>
      <c r="G2162" s="2">
        <f>'Moving Avg'!F2162</f>
        <v>19.456499999999998</v>
      </c>
      <c r="H2162" s="2">
        <f>'Moving Avg'!G2162</f>
        <v>20.940200000000008</v>
      </c>
      <c r="I2162" s="2">
        <f>'Moving Avg'!H2162</f>
        <v>25.893649999999983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0"/>
        <v>50</v>
      </c>
      <c r="N2162" s="8">
        <f t="shared" si="331"/>
        <v>0</v>
      </c>
      <c r="O2162" s="8">
        <f t="shared" si="332"/>
        <v>0</v>
      </c>
      <c r="P2162" s="8">
        <f t="shared" si="333"/>
        <v>16.5</v>
      </c>
      <c r="Q2162" s="9">
        <f t="shared" si="334"/>
        <v>19.975000000000001</v>
      </c>
      <c r="R2162" s="9">
        <f t="shared" si="335"/>
        <v>14.125</v>
      </c>
      <c r="S2162" s="9">
        <f t="shared" si="336"/>
        <v>14.925000000000001</v>
      </c>
      <c r="T2162" s="9">
        <f t="shared" si="337"/>
        <v>16.625</v>
      </c>
      <c r="U2162" s="8">
        <f t="shared" si="338"/>
        <v>16.341666666666669</v>
      </c>
      <c r="V2162" s="8">
        <f t="shared" si="339"/>
        <v>16.412500000000001</v>
      </c>
    </row>
    <row r="2163" spans="1:22" ht="13.5" x14ac:dyDescent="0.25">
      <c r="A2163" s="3">
        <f>RSI!A2163</f>
        <v>45454</v>
      </c>
      <c r="B2163" s="2">
        <f>RSI!B2163</f>
        <v>18</v>
      </c>
      <c r="C2163" s="2">
        <f>RSI!I2163</f>
        <v>1.6952978539589623</v>
      </c>
      <c r="D2163" s="2">
        <f>MACD!E2163</f>
        <v>0.54655044399833841</v>
      </c>
      <c r="E2163" s="2">
        <f>MACD!F2163</f>
        <v>0.47621822635905786</v>
      </c>
      <c r="F2163" s="2">
        <f>'Moving Avg'!D2163</f>
        <v>18.2</v>
      </c>
      <c r="G2163" s="2">
        <f>'Moving Avg'!F2163</f>
        <v>19.306499999999996</v>
      </c>
      <c r="H2163" s="2">
        <f>'Moving Avg'!G2163</f>
        <v>20.836200000000009</v>
      </c>
      <c r="I2163" s="2">
        <f>'Moving Avg'!H2163</f>
        <v>25.815049999999982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0"/>
        <v>50</v>
      </c>
      <c r="N2163" s="8">
        <f t="shared" si="331"/>
        <v>0</v>
      </c>
      <c r="O2163" s="8">
        <f t="shared" si="332"/>
        <v>0</v>
      </c>
      <c r="P2163" s="8">
        <f t="shared" si="333"/>
        <v>16.5</v>
      </c>
      <c r="Q2163" s="9">
        <f t="shared" si="334"/>
        <v>19.975000000000001</v>
      </c>
      <c r="R2163" s="9">
        <f t="shared" si="335"/>
        <v>14.125</v>
      </c>
      <c r="S2163" s="9">
        <f t="shared" si="336"/>
        <v>14.925000000000001</v>
      </c>
      <c r="T2163" s="9">
        <f t="shared" si="337"/>
        <v>16.625</v>
      </c>
      <c r="U2163" s="8">
        <f t="shared" si="338"/>
        <v>16.341666666666669</v>
      </c>
      <c r="V2163" s="8">
        <f t="shared" si="339"/>
        <v>16.412500000000001</v>
      </c>
    </row>
    <row r="2164" spans="1:22" ht="13.5" x14ac:dyDescent="0.25">
      <c r="A2164" s="3">
        <f>RSI!A2164</f>
        <v>45455</v>
      </c>
      <c r="B2164" s="2">
        <f>RSI!B2164</f>
        <v>18</v>
      </c>
      <c r="C2164" s="2">
        <f>RSI!I2164</f>
        <v>1.6952978539589623</v>
      </c>
      <c r="D2164" s="2">
        <f>MACD!E2164</f>
        <v>0.56414007643493136</v>
      </c>
      <c r="E2164" s="2">
        <f>MACD!F2164</f>
        <v>0.49380259637423257</v>
      </c>
      <c r="F2164" s="2">
        <f>'Moving Avg'!D2164</f>
        <v>18.100000000000001</v>
      </c>
      <c r="G2164" s="2">
        <f>'Moving Avg'!F2164</f>
        <v>19.196499999999997</v>
      </c>
      <c r="H2164" s="2">
        <f>'Moving Avg'!G2164</f>
        <v>20.732200000000006</v>
      </c>
      <c r="I2164" s="2">
        <f>'Moving Avg'!H2164</f>
        <v>25.743549999999981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50</v>
      </c>
      <c r="N2164" s="8">
        <f t="shared" si="331"/>
        <v>0</v>
      </c>
      <c r="O2164" s="8">
        <f t="shared" si="332"/>
        <v>0</v>
      </c>
      <c r="P2164" s="8">
        <f t="shared" si="333"/>
        <v>16.5</v>
      </c>
      <c r="Q2164" s="9">
        <f t="shared" si="334"/>
        <v>19.975000000000001</v>
      </c>
      <c r="R2164" s="9">
        <f t="shared" si="335"/>
        <v>14.125</v>
      </c>
      <c r="S2164" s="9">
        <f t="shared" si="336"/>
        <v>14.925000000000001</v>
      </c>
      <c r="T2164" s="9">
        <f t="shared" si="337"/>
        <v>16.625</v>
      </c>
      <c r="U2164" s="8">
        <f t="shared" si="338"/>
        <v>16.341666666666669</v>
      </c>
      <c r="V2164" s="8">
        <f t="shared" si="339"/>
        <v>16.412500000000001</v>
      </c>
    </row>
    <row r="2165" spans="1:22" ht="13.5" x14ac:dyDescent="0.25">
      <c r="A2165" s="3">
        <f>RSI!A2165</f>
        <v>45456</v>
      </c>
      <c r="B2165" s="2">
        <f>RSI!B2165</f>
        <v>18</v>
      </c>
      <c r="C2165" s="2">
        <f>RSI!I2165</f>
        <v>1.6952978539589623</v>
      </c>
      <c r="D2165" s="2">
        <f>MACD!E2165</f>
        <v>0.58801639727346</v>
      </c>
      <c r="E2165" s="2">
        <f>MACD!F2165</f>
        <v>0.51264535655407806</v>
      </c>
      <c r="F2165" s="2">
        <f>'Moving Avg'!D2165</f>
        <v>18</v>
      </c>
      <c r="G2165" s="2">
        <f>'Moving Avg'!F2165</f>
        <v>19.086499999999997</v>
      </c>
      <c r="H2165" s="2">
        <f>'Moving Avg'!G2165</f>
        <v>20.628200000000007</v>
      </c>
      <c r="I2165" s="2">
        <f>'Moving Avg'!H2165</f>
        <v>25.672049999999981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  <c r="M2165" s="8">
        <f t="shared" si="330"/>
        <v>50</v>
      </c>
      <c r="N2165" s="8">
        <f t="shared" si="331"/>
        <v>0</v>
      </c>
      <c r="O2165" s="8">
        <f t="shared" si="332"/>
        <v>0</v>
      </c>
      <c r="P2165" s="8">
        <f t="shared" si="333"/>
        <v>16.5</v>
      </c>
      <c r="Q2165" s="9">
        <f t="shared" si="334"/>
        <v>19.975000000000001</v>
      </c>
      <c r="R2165" s="9">
        <f t="shared" si="335"/>
        <v>14.125</v>
      </c>
      <c r="S2165" s="9">
        <f t="shared" si="336"/>
        <v>14.925000000000001</v>
      </c>
      <c r="T2165" s="9">
        <f t="shared" si="337"/>
        <v>16.625</v>
      </c>
      <c r="U2165" s="8">
        <f t="shared" si="338"/>
        <v>16.341666666666669</v>
      </c>
      <c r="V2165" s="8">
        <f t="shared" si="339"/>
        <v>16.412500000000001</v>
      </c>
    </row>
    <row r="2166" spans="1:22" ht="13.5" x14ac:dyDescent="0.25">
      <c r="A2166" s="3">
        <f>RSI!A2166</f>
        <v>45457</v>
      </c>
      <c r="B2166" s="2">
        <f>RSI!B2166</f>
        <v>18</v>
      </c>
      <c r="C2166" s="2">
        <f>RSI!I2166</f>
        <v>1.6952978539589623</v>
      </c>
      <c r="D2166" s="2">
        <f>MACD!E2166</f>
        <v>0.61654609140878591</v>
      </c>
      <c r="E2166" s="2">
        <f>MACD!F2166</f>
        <v>0.53342550352501972</v>
      </c>
      <c r="F2166" s="2">
        <f>'Moving Avg'!D2166</f>
        <v>18</v>
      </c>
      <c r="G2166" s="2">
        <f>'Moving Avg'!F2166</f>
        <v>18.976499999999998</v>
      </c>
      <c r="H2166" s="2">
        <f>'Moving Avg'!G2166</f>
        <v>20.524200000000011</v>
      </c>
      <c r="I2166" s="2">
        <f>'Moving Avg'!H2166</f>
        <v>25.600549999999981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  <c r="M2166" s="8">
        <f t="shared" si="330"/>
        <v>50</v>
      </c>
      <c r="N2166" s="8">
        <f t="shared" si="331"/>
        <v>0</v>
      </c>
      <c r="O2166" s="8">
        <f t="shared" si="332"/>
        <v>0</v>
      </c>
      <c r="P2166" s="8">
        <f t="shared" si="333"/>
        <v>33</v>
      </c>
      <c r="Q2166" s="9">
        <f t="shared" si="334"/>
        <v>22.45</v>
      </c>
      <c r="R2166" s="9">
        <f t="shared" si="335"/>
        <v>18.25</v>
      </c>
      <c r="S2166" s="9">
        <f t="shared" si="336"/>
        <v>22.35</v>
      </c>
      <c r="T2166" s="9">
        <f t="shared" si="337"/>
        <v>20.75</v>
      </c>
      <c r="U2166" s="8">
        <f t="shared" si="338"/>
        <v>21.016666666666669</v>
      </c>
      <c r="V2166" s="8">
        <f t="shared" si="339"/>
        <v>20.950000000000003</v>
      </c>
    </row>
    <row r="2167" spans="1:22" ht="13.5" x14ac:dyDescent="0.25">
      <c r="A2167" s="3">
        <f>RSI!A2167</f>
        <v>45461</v>
      </c>
      <c r="B2167" s="2">
        <f>RSI!B2167</f>
        <v>18</v>
      </c>
      <c r="C2167" s="2">
        <f>RSI!I2167</f>
        <v>1.6952978539589623</v>
      </c>
      <c r="D2167" s="2">
        <f>MACD!E2167</f>
        <v>0.51455031226798909</v>
      </c>
      <c r="E2167" s="2">
        <f>MACD!F2167</f>
        <v>0.52965046527361359</v>
      </c>
      <c r="F2167" s="2">
        <f>'Moving Avg'!D2167</f>
        <v>18</v>
      </c>
      <c r="G2167" s="2">
        <f>'Moving Avg'!F2167</f>
        <v>18.866499999999998</v>
      </c>
      <c r="H2167" s="2">
        <f>'Moving Avg'!G2167</f>
        <v>20.420200000000008</v>
      </c>
      <c r="I2167" s="2">
        <f>'Moving Avg'!H2167</f>
        <v>25.52904999999998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  <c r="M2167" s="8">
        <f t="shared" si="330"/>
        <v>50</v>
      </c>
      <c r="N2167" s="8">
        <f t="shared" si="331"/>
        <v>45</v>
      </c>
      <c r="O2167" s="8">
        <f t="shared" si="332"/>
        <v>0</v>
      </c>
      <c r="P2167" s="8">
        <f t="shared" si="333"/>
        <v>33</v>
      </c>
      <c r="Q2167" s="9">
        <f t="shared" si="334"/>
        <v>38.200000000000003</v>
      </c>
      <c r="R2167" s="9">
        <f t="shared" si="335"/>
        <v>27.25</v>
      </c>
      <c r="S2167" s="9">
        <f t="shared" si="336"/>
        <v>29.1</v>
      </c>
      <c r="T2167" s="9">
        <f t="shared" si="337"/>
        <v>32</v>
      </c>
      <c r="U2167" s="8">
        <f t="shared" si="338"/>
        <v>31.516666666666669</v>
      </c>
      <c r="V2167" s="8">
        <f t="shared" si="339"/>
        <v>31.637500000000003</v>
      </c>
    </row>
    <row r="2168" spans="1:22" ht="13.5" x14ac:dyDescent="0.25">
      <c r="A2168" s="3">
        <f>RSI!A2168</f>
        <v>45462</v>
      </c>
      <c r="B2168" s="2">
        <f>RSI!B2168</f>
        <v>18</v>
      </c>
      <c r="C2168" s="2">
        <f>RSI!I2168</f>
        <v>1.6952978539589623</v>
      </c>
      <c r="D2168" s="2">
        <f>MACD!E2168</f>
        <v>0.4230772623740009</v>
      </c>
      <c r="E2168" s="2">
        <f>MACD!F2168</f>
        <v>0.5083358246936911</v>
      </c>
      <c r="F2168" s="2">
        <f>'Moving Avg'!D2168</f>
        <v>18</v>
      </c>
      <c r="G2168" s="2">
        <f>'Moving Avg'!F2168</f>
        <v>18.756499999999999</v>
      </c>
      <c r="H2168" s="2">
        <f>'Moving Avg'!G2168</f>
        <v>20.316200000000009</v>
      </c>
      <c r="I2168" s="2">
        <f>'Moving Avg'!H2168</f>
        <v>25.457549999999983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  <c r="M2168" s="8">
        <f t="shared" si="330"/>
        <v>50</v>
      </c>
      <c r="N2168" s="8">
        <f t="shared" si="331"/>
        <v>100</v>
      </c>
      <c r="O2168" s="8">
        <f t="shared" si="332"/>
        <v>0</v>
      </c>
      <c r="P2168" s="8">
        <f t="shared" si="333"/>
        <v>33</v>
      </c>
      <c r="Q2168" s="9">
        <f t="shared" si="334"/>
        <v>57.45</v>
      </c>
      <c r="R2168" s="9">
        <f t="shared" si="335"/>
        <v>38.25</v>
      </c>
      <c r="S2168" s="9">
        <f t="shared" si="336"/>
        <v>37.35</v>
      </c>
      <c r="T2168" s="9">
        <f t="shared" si="337"/>
        <v>45.75</v>
      </c>
      <c r="U2168" s="8">
        <f t="shared" si="338"/>
        <v>44.35</v>
      </c>
      <c r="V2168" s="8">
        <f t="shared" si="339"/>
        <v>44.7</v>
      </c>
    </row>
    <row r="2169" spans="1:22" ht="13.5" x14ac:dyDescent="0.25">
      <c r="A2169" s="3">
        <f>RSI!A2169</f>
        <v>45463</v>
      </c>
      <c r="B2169" s="2">
        <f>RSI!B2169</f>
        <v>18</v>
      </c>
      <c r="C2169" s="2">
        <f>RSI!I2169</f>
        <v>1.6952978539589623</v>
      </c>
      <c r="D2169" s="2">
        <f>MACD!E2169</f>
        <v>0.35228695533598753</v>
      </c>
      <c r="E2169" s="2">
        <f>MACD!F2169</f>
        <v>0.47712605082215043</v>
      </c>
      <c r="F2169" s="2">
        <f>'Moving Avg'!D2169</f>
        <v>18</v>
      </c>
      <c r="G2169" s="2">
        <f>'Moving Avg'!F2169</f>
        <v>18.6465</v>
      </c>
      <c r="H2169" s="2">
        <f>'Moving Avg'!G2169</f>
        <v>20.21220000000001</v>
      </c>
      <c r="I2169" s="2">
        <f>'Moving Avg'!H2169</f>
        <v>25.386049999999983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  <c r="M2169" s="8">
        <f t="shared" si="330"/>
        <v>50</v>
      </c>
      <c r="N2169" s="8">
        <f t="shared" si="331"/>
        <v>100</v>
      </c>
      <c r="O2169" s="8">
        <f t="shared" si="332"/>
        <v>0</v>
      </c>
      <c r="P2169" s="8">
        <f t="shared" si="333"/>
        <v>33</v>
      </c>
      <c r="Q2169" s="9">
        <f t="shared" si="334"/>
        <v>57.45</v>
      </c>
      <c r="R2169" s="9">
        <f t="shared" si="335"/>
        <v>38.25</v>
      </c>
      <c r="S2169" s="9">
        <f t="shared" si="336"/>
        <v>37.35</v>
      </c>
      <c r="T2169" s="9">
        <f t="shared" si="337"/>
        <v>45.75</v>
      </c>
      <c r="U2169" s="8">
        <f t="shared" si="338"/>
        <v>44.35</v>
      </c>
      <c r="V2169" s="8">
        <f t="shared" si="339"/>
        <v>44.7</v>
      </c>
    </row>
    <row r="2170" spans="1:22" ht="13.5" x14ac:dyDescent="0.25">
      <c r="A2170" s="3">
        <f>RSI!A2170</f>
        <v>45464</v>
      </c>
      <c r="B2170" s="2">
        <f>RSI!B2170</f>
        <v>18</v>
      </c>
      <c r="C2170" s="2">
        <f>RSI!I2170</f>
        <v>1.6952978539589623</v>
      </c>
      <c r="D2170" s="2">
        <f>MACD!E2170</f>
        <v>0.29850780360721885</v>
      </c>
      <c r="E2170" s="2">
        <f>MACD!F2170</f>
        <v>0.44140240137916414</v>
      </c>
      <c r="F2170" s="2">
        <f>'Moving Avg'!D2170</f>
        <v>18</v>
      </c>
      <c r="G2170" s="2">
        <f>'Moving Avg'!F2170</f>
        <v>18.5365</v>
      </c>
      <c r="H2170" s="2">
        <f>'Moving Avg'!G2170</f>
        <v>20.108200000000011</v>
      </c>
      <c r="I2170" s="2">
        <f>'Moving Avg'!H2170</f>
        <v>25.321799999999985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  <c r="M2170" s="8">
        <f t="shared" si="330"/>
        <v>50</v>
      </c>
      <c r="N2170" s="8">
        <f t="shared" si="331"/>
        <v>100</v>
      </c>
      <c r="O2170" s="8">
        <f t="shared" si="332"/>
        <v>0</v>
      </c>
      <c r="P2170" s="8">
        <f t="shared" si="333"/>
        <v>33</v>
      </c>
      <c r="Q2170" s="9">
        <f t="shared" si="334"/>
        <v>57.45</v>
      </c>
      <c r="R2170" s="9">
        <f t="shared" si="335"/>
        <v>38.25</v>
      </c>
      <c r="S2170" s="9">
        <f t="shared" si="336"/>
        <v>37.35</v>
      </c>
      <c r="T2170" s="9">
        <f t="shared" si="337"/>
        <v>45.75</v>
      </c>
      <c r="U2170" s="8">
        <f t="shared" si="338"/>
        <v>44.35</v>
      </c>
      <c r="V2170" s="8">
        <f t="shared" si="339"/>
        <v>44.7</v>
      </c>
    </row>
    <row r="2171" spans="1:22" ht="13.5" x14ac:dyDescent="0.25">
      <c r="A2171" s="3">
        <f>RSI!A2171</f>
        <v>45467</v>
      </c>
      <c r="B2171" s="2">
        <f>RSI!B2171</f>
        <v>18</v>
      </c>
      <c r="C2171" s="2">
        <f>RSI!I2171</f>
        <v>1.6952978539589623</v>
      </c>
      <c r="D2171" s="2">
        <f>MACD!E2171</f>
        <v>0.18174627101508278</v>
      </c>
      <c r="E2171" s="2">
        <f>MACD!F2171</f>
        <v>0.38947117530634789</v>
      </c>
      <c r="F2171" s="2">
        <f>'Moving Avg'!D2171</f>
        <v>18</v>
      </c>
      <c r="G2171" s="2">
        <f>'Moving Avg'!F2171</f>
        <v>18.463999999999999</v>
      </c>
      <c r="H2171" s="2">
        <f>'Moving Avg'!G2171</f>
        <v>20.004400000000011</v>
      </c>
      <c r="I2171" s="2">
        <f>'Moving Avg'!H2171</f>
        <v>25.261799999999983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  <c r="M2171" s="8">
        <f t="shared" si="330"/>
        <v>50</v>
      </c>
      <c r="N2171" s="8">
        <f t="shared" si="331"/>
        <v>100</v>
      </c>
      <c r="O2171" s="8">
        <f t="shared" si="332"/>
        <v>0</v>
      </c>
      <c r="P2171" s="8">
        <f t="shared" si="333"/>
        <v>33</v>
      </c>
      <c r="Q2171" s="9">
        <f t="shared" si="334"/>
        <v>57.45</v>
      </c>
      <c r="R2171" s="9">
        <f t="shared" si="335"/>
        <v>38.25</v>
      </c>
      <c r="S2171" s="9">
        <f t="shared" si="336"/>
        <v>37.35</v>
      </c>
      <c r="T2171" s="9">
        <f t="shared" si="337"/>
        <v>45.75</v>
      </c>
      <c r="U2171" s="8">
        <f t="shared" si="338"/>
        <v>44.35</v>
      </c>
      <c r="V2171" s="8">
        <f t="shared" si="339"/>
        <v>44.7</v>
      </c>
    </row>
    <row r="2172" spans="1:22" ht="13.5" x14ac:dyDescent="0.25">
      <c r="A2172" s="3">
        <f>RSI!A2172</f>
        <v>45468</v>
      </c>
      <c r="B2172" s="2">
        <f>RSI!B2172</f>
        <v>18</v>
      </c>
      <c r="C2172" s="2">
        <f>RSI!I2172</f>
        <v>1.6952978539589623</v>
      </c>
      <c r="D2172" s="2">
        <f>MACD!E2172</f>
        <v>8.8195255211953594E-2</v>
      </c>
      <c r="E2172" s="2">
        <f>MACD!F2172</f>
        <v>0.32921599128746903</v>
      </c>
      <c r="F2172" s="2">
        <f>'Moving Avg'!D2172</f>
        <v>18</v>
      </c>
      <c r="G2172" s="2">
        <f>'Moving Avg'!F2172</f>
        <v>18.393999999999998</v>
      </c>
      <c r="H2172" s="2">
        <f>'Moving Avg'!G2172</f>
        <v>19.900400000000008</v>
      </c>
      <c r="I2172" s="2">
        <f>'Moving Avg'!H2172</f>
        <v>25.201799999999984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  <c r="M2172" s="8">
        <f t="shared" si="330"/>
        <v>50</v>
      </c>
      <c r="N2172" s="8">
        <f t="shared" si="331"/>
        <v>100</v>
      </c>
      <c r="O2172" s="8">
        <f t="shared" si="332"/>
        <v>0</v>
      </c>
      <c r="P2172" s="8">
        <f t="shared" si="333"/>
        <v>33</v>
      </c>
      <c r="Q2172" s="9">
        <f t="shared" si="334"/>
        <v>57.45</v>
      </c>
      <c r="R2172" s="9">
        <f t="shared" si="335"/>
        <v>38.25</v>
      </c>
      <c r="S2172" s="9">
        <f t="shared" si="336"/>
        <v>37.35</v>
      </c>
      <c r="T2172" s="9">
        <f t="shared" si="337"/>
        <v>45.75</v>
      </c>
      <c r="U2172" s="8">
        <f t="shared" si="338"/>
        <v>44.35</v>
      </c>
      <c r="V2172" s="8">
        <f t="shared" si="339"/>
        <v>44.7</v>
      </c>
    </row>
    <row r="2173" spans="1:22" ht="13.5" x14ac:dyDescent="0.25">
      <c r="A2173" s="3">
        <f>RSI!A2173</f>
        <v>45469</v>
      </c>
      <c r="B2173" s="2">
        <f>RSI!B2173</f>
        <v>18</v>
      </c>
      <c r="C2173" s="2">
        <f>RSI!I2173</f>
        <v>1.6952978539589623</v>
      </c>
      <c r="D2173" s="2">
        <f>MACD!E2173</f>
        <v>1.3895225677170941E-2</v>
      </c>
      <c r="E2173" s="2">
        <f>MACD!F2173</f>
        <v>0.26615183816540944</v>
      </c>
      <c r="F2173" s="2">
        <f>'Moving Avg'!D2173</f>
        <v>18</v>
      </c>
      <c r="G2173" s="2">
        <f>'Moving Avg'!F2173</f>
        <v>18.3215</v>
      </c>
      <c r="H2173" s="2">
        <f>'Moving Avg'!G2173</f>
        <v>19.796400000000009</v>
      </c>
      <c r="I2173" s="2">
        <f>'Moving Avg'!H2173</f>
        <v>25.141799999999986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  <c r="M2173" s="8">
        <f t="shared" si="330"/>
        <v>50</v>
      </c>
      <c r="N2173" s="8">
        <f t="shared" si="331"/>
        <v>100</v>
      </c>
      <c r="O2173" s="8">
        <f t="shared" si="332"/>
        <v>0</v>
      </c>
      <c r="P2173" s="8">
        <f t="shared" si="333"/>
        <v>33</v>
      </c>
      <c r="Q2173" s="9">
        <f t="shared" si="334"/>
        <v>57.45</v>
      </c>
      <c r="R2173" s="9">
        <f t="shared" si="335"/>
        <v>38.25</v>
      </c>
      <c r="S2173" s="9">
        <f t="shared" si="336"/>
        <v>37.35</v>
      </c>
      <c r="T2173" s="9">
        <f t="shared" si="337"/>
        <v>45.75</v>
      </c>
      <c r="U2173" s="8">
        <f t="shared" si="338"/>
        <v>44.35</v>
      </c>
      <c r="V2173" s="8">
        <f t="shared" si="339"/>
        <v>44.7</v>
      </c>
    </row>
    <row r="2174" spans="1:22" ht="13.5" x14ac:dyDescent="0.25">
      <c r="A2174" s="3">
        <f>RSI!A2174</f>
        <v>45470</v>
      </c>
      <c r="B2174" s="2">
        <f>RSI!B2174</f>
        <v>18</v>
      </c>
      <c r="C2174" s="2">
        <f>RSI!I2174</f>
        <v>1.6952978539589623</v>
      </c>
      <c r="D2174" s="2">
        <f>MACD!E2174</f>
        <v>-4.4475398325033666E-2</v>
      </c>
      <c r="E2174" s="2">
        <f>MACD!F2174</f>
        <v>0.20402639086732083</v>
      </c>
      <c r="F2174" s="2">
        <f>'Moving Avg'!D2174</f>
        <v>18</v>
      </c>
      <c r="G2174" s="2">
        <f>'Moving Avg'!F2174</f>
        <v>18.249000000000002</v>
      </c>
      <c r="H2174" s="2">
        <f>'Moving Avg'!G2174</f>
        <v>19.692400000000006</v>
      </c>
      <c r="I2174" s="2">
        <f>'Moving Avg'!H2174</f>
        <v>25.081799999999983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  <c r="M2174" s="8">
        <f t="shared" si="330"/>
        <v>50</v>
      </c>
      <c r="N2174" s="8">
        <f t="shared" si="331"/>
        <v>100</v>
      </c>
      <c r="O2174" s="8">
        <f t="shared" si="332"/>
        <v>0</v>
      </c>
      <c r="P2174" s="8">
        <f t="shared" si="333"/>
        <v>33</v>
      </c>
      <c r="Q2174" s="9">
        <f t="shared" si="334"/>
        <v>57.45</v>
      </c>
      <c r="R2174" s="9">
        <f t="shared" si="335"/>
        <v>38.25</v>
      </c>
      <c r="S2174" s="9">
        <f t="shared" si="336"/>
        <v>37.35</v>
      </c>
      <c r="T2174" s="9">
        <f t="shared" si="337"/>
        <v>45.75</v>
      </c>
      <c r="U2174" s="8">
        <f t="shared" si="338"/>
        <v>44.35</v>
      </c>
      <c r="V2174" s="8">
        <f t="shared" si="339"/>
        <v>44.7</v>
      </c>
    </row>
    <row r="2175" spans="1:22" ht="13.5" x14ac:dyDescent="0.25">
      <c r="A2175" s="3">
        <f>RSI!A2175</f>
        <v>45471</v>
      </c>
      <c r="B2175" s="2">
        <f>RSI!B2175</f>
        <v>18</v>
      </c>
      <c r="C2175" s="2">
        <f>RSI!I2175</f>
        <v>1.6952978539589623</v>
      </c>
      <c r="D2175" s="2">
        <f>MACD!E2175</f>
        <v>-8.9700526550974047E-2</v>
      </c>
      <c r="E2175" s="2">
        <f>MACD!F2175</f>
        <v>0.14528100738366187</v>
      </c>
      <c r="F2175" s="2">
        <f>'Moving Avg'!D2175</f>
        <v>18</v>
      </c>
      <c r="G2175" s="2">
        <f>'Moving Avg'!F2175</f>
        <v>18.176499999999997</v>
      </c>
      <c r="H2175" s="2">
        <f>'Moving Avg'!G2175</f>
        <v>19.609200000000005</v>
      </c>
      <c r="I2175" s="2">
        <f>'Moving Avg'!H2175</f>
        <v>25.021799999999985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  <c r="M2175" s="8">
        <f t="shared" si="330"/>
        <v>50</v>
      </c>
      <c r="N2175" s="8">
        <f t="shared" si="331"/>
        <v>100</v>
      </c>
      <c r="O2175" s="8">
        <f t="shared" si="332"/>
        <v>0</v>
      </c>
      <c r="P2175" s="8">
        <f t="shared" si="333"/>
        <v>33</v>
      </c>
      <c r="Q2175" s="9">
        <f t="shared" si="334"/>
        <v>57.45</v>
      </c>
      <c r="R2175" s="9">
        <f t="shared" si="335"/>
        <v>38.25</v>
      </c>
      <c r="S2175" s="9">
        <f t="shared" si="336"/>
        <v>37.35</v>
      </c>
      <c r="T2175" s="9">
        <f t="shared" si="337"/>
        <v>45.75</v>
      </c>
      <c r="U2175" s="8">
        <f t="shared" si="338"/>
        <v>44.35</v>
      </c>
      <c r="V2175" s="8">
        <f t="shared" si="339"/>
        <v>44.7</v>
      </c>
    </row>
    <row r="2176" spans="1:22" ht="13.5" x14ac:dyDescent="0.25">
      <c r="A2176" s="3">
        <f>RSI!A2176</f>
        <v>45474</v>
      </c>
      <c r="B2176" s="2">
        <f>RSI!B2176</f>
        <v>18</v>
      </c>
      <c r="C2176" s="2">
        <f>RSI!I2176</f>
        <v>1.6952978539589623</v>
      </c>
      <c r="D2176" s="2">
        <f>MACD!E2176</f>
        <v>-0.12411109109778451</v>
      </c>
      <c r="E2176" s="2">
        <f>MACD!F2176</f>
        <v>9.1402587687372597E-2</v>
      </c>
      <c r="F2176" s="2">
        <f>'Moving Avg'!D2176</f>
        <v>18</v>
      </c>
      <c r="G2176" s="2">
        <f>'Moving Avg'!F2176</f>
        <v>18.103999999999999</v>
      </c>
      <c r="H2176" s="2">
        <f>'Moving Avg'!G2176</f>
        <v>19.5458</v>
      </c>
      <c r="I2176" s="2">
        <f>'Moving Avg'!H2176</f>
        <v>24.961799999999979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  <c r="M2176" s="8">
        <f t="shared" si="330"/>
        <v>50</v>
      </c>
      <c r="N2176" s="8">
        <f t="shared" si="331"/>
        <v>100</v>
      </c>
      <c r="O2176" s="8">
        <f t="shared" si="332"/>
        <v>0</v>
      </c>
      <c r="P2176" s="8">
        <f t="shared" si="333"/>
        <v>33</v>
      </c>
      <c r="Q2176" s="9">
        <f t="shared" si="334"/>
        <v>57.45</v>
      </c>
      <c r="R2176" s="9">
        <f t="shared" si="335"/>
        <v>38.25</v>
      </c>
      <c r="S2176" s="9">
        <f t="shared" si="336"/>
        <v>37.35</v>
      </c>
      <c r="T2176" s="9">
        <f t="shared" si="337"/>
        <v>45.75</v>
      </c>
      <c r="U2176" s="8">
        <f t="shared" si="338"/>
        <v>44.35</v>
      </c>
      <c r="V2176" s="8">
        <f t="shared" si="339"/>
        <v>44.7</v>
      </c>
    </row>
    <row r="2177" spans="1:22" ht="13.5" x14ac:dyDescent="0.25">
      <c r="A2177" s="3">
        <f>RSI!A2177</f>
        <v>45475</v>
      </c>
      <c r="B2177" s="2">
        <f>RSI!B2177</f>
        <v>18</v>
      </c>
      <c r="C2177" s="2">
        <f>RSI!I2177</f>
        <v>1.6952978539589623</v>
      </c>
      <c r="D2177" s="2">
        <f>MACD!E2177</f>
        <v>-0.14965656370742053</v>
      </c>
      <c r="E2177" s="2">
        <f>MACD!F2177</f>
        <v>4.3190757408413966E-2</v>
      </c>
      <c r="F2177" s="2">
        <f>'Moving Avg'!D2177</f>
        <v>18</v>
      </c>
      <c r="G2177" s="2">
        <f>'Moving Avg'!F2177</f>
        <v>18.074999999999999</v>
      </c>
      <c r="H2177" s="2">
        <f>'Moving Avg'!G2177</f>
        <v>19.485800000000001</v>
      </c>
      <c r="I2177" s="2">
        <f>'Moving Avg'!H2177</f>
        <v>24.901799999999977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  <c r="M2177" s="8">
        <f t="shared" si="330"/>
        <v>50</v>
      </c>
      <c r="N2177" s="8">
        <f t="shared" si="331"/>
        <v>100</v>
      </c>
      <c r="O2177" s="8">
        <f t="shared" si="332"/>
        <v>0</v>
      </c>
      <c r="P2177" s="8">
        <f t="shared" si="333"/>
        <v>33</v>
      </c>
      <c r="Q2177" s="9">
        <f t="shared" si="334"/>
        <v>57.45</v>
      </c>
      <c r="R2177" s="9">
        <f t="shared" si="335"/>
        <v>38.25</v>
      </c>
      <c r="S2177" s="9">
        <f t="shared" si="336"/>
        <v>37.35</v>
      </c>
      <c r="T2177" s="9">
        <f t="shared" si="337"/>
        <v>45.75</v>
      </c>
      <c r="U2177" s="8">
        <f t="shared" si="338"/>
        <v>44.35</v>
      </c>
      <c r="V2177" s="8">
        <f t="shared" si="339"/>
        <v>44.7</v>
      </c>
    </row>
    <row r="2178" spans="1:22" ht="13.5" x14ac:dyDescent="0.25">
      <c r="A2178" s="3">
        <f>RSI!A2178</f>
        <v>45476</v>
      </c>
      <c r="B2178" s="2">
        <f>RSI!B2178</f>
        <v>18</v>
      </c>
      <c r="C2178" s="2">
        <f>RSI!I2178</f>
        <v>1.6952978539589623</v>
      </c>
      <c r="D2178" s="2">
        <f>MACD!E2178</f>
        <v>-0.16796533496901489</v>
      </c>
      <c r="E2178" s="2">
        <f>MACD!F2178</f>
        <v>9.5953893292818893E-4</v>
      </c>
      <c r="F2178" s="2">
        <f>'Moving Avg'!D2178</f>
        <v>18</v>
      </c>
      <c r="G2178" s="2">
        <f>'Moving Avg'!F2178</f>
        <v>18.05</v>
      </c>
      <c r="H2178" s="2">
        <f>'Moving Avg'!G2178</f>
        <v>19.425400000000003</v>
      </c>
      <c r="I2178" s="2">
        <f>'Moving Avg'!H2178</f>
        <v>24.841799999999974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  <c r="M2178" s="8">
        <f t="shared" ref="M2178:M2241" si="340">IF(C2178&lt;30,50, IF(C2178&gt;70, 0, 25))</f>
        <v>50</v>
      </c>
      <c r="N2178" s="8">
        <f t="shared" ref="N2178:N2241" si="341">IF(E2178-D2178&gt;0.02, 100, IF(E2178-D2178&lt;0,0,45))</f>
        <v>100</v>
      </c>
      <c r="O2178" s="8">
        <f t="shared" ref="O2178:O2241" si="342">IF(F2178-I2178&gt;10,100,IF(F2178-I2178&gt;5,75, IF(F2178-I2178&gt;0,50,0)))</f>
        <v>0</v>
      </c>
      <c r="P2178" s="8">
        <f t="shared" ref="P2178:P2241" si="343">IF(L2178="confirmed bullish", 34, IF(L2178="bullish divergence",17, 0))+IF(J2178="bullish",33,IF(J2178="bearish",0,16.5))+IF(K2178="strong",33,IF(K2178="weak",0,16.5))</f>
        <v>33</v>
      </c>
      <c r="Q2178" s="9">
        <f t="shared" si="334"/>
        <v>57.45</v>
      </c>
      <c r="R2178" s="9">
        <f t="shared" si="335"/>
        <v>38.25</v>
      </c>
      <c r="S2178" s="9">
        <f t="shared" si="336"/>
        <v>37.35</v>
      </c>
      <c r="T2178" s="9">
        <f t="shared" si="337"/>
        <v>45.75</v>
      </c>
      <c r="U2178" s="8">
        <f t="shared" si="338"/>
        <v>44.35</v>
      </c>
      <c r="V2178" s="8">
        <f t="shared" si="339"/>
        <v>44.7</v>
      </c>
    </row>
    <row r="2179" spans="1:22" ht="13.5" x14ac:dyDescent="0.25">
      <c r="A2179" s="3">
        <f>RSI!A2179</f>
        <v>45477</v>
      </c>
      <c r="B2179" s="2">
        <f>RSI!B2179</f>
        <v>18</v>
      </c>
      <c r="C2179" s="2">
        <f>RSI!I2179</f>
        <v>1.6952978539589623</v>
      </c>
      <c r="D2179" s="2">
        <f>MACD!E2179</f>
        <v>-0.18039567900622799</v>
      </c>
      <c r="E2179" s="2">
        <f>MACD!F2179</f>
        <v>-3.5311504654903049E-2</v>
      </c>
      <c r="F2179" s="2">
        <f>'Moving Avg'!D2179</f>
        <v>18</v>
      </c>
      <c r="G2179" s="2">
        <f>'Moving Avg'!F2179</f>
        <v>18.024999999999999</v>
      </c>
      <c r="H2179" s="2">
        <f>'Moving Avg'!G2179</f>
        <v>19.364999999999998</v>
      </c>
      <c r="I2179" s="2">
        <f>'Moving Avg'!H2179</f>
        <v>24.781799999999972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  <c r="M2179" s="8">
        <f t="shared" si="340"/>
        <v>50</v>
      </c>
      <c r="N2179" s="8">
        <f t="shared" si="341"/>
        <v>100</v>
      </c>
      <c r="O2179" s="8">
        <f t="shared" si="342"/>
        <v>0</v>
      </c>
      <c r="P2179" s="8">
        <f t="shared" si="343"/>
        <v>33</v>
      </c>
      <c r="Q2179" s="9">
        <f t="shared" ref="Q2179:Q2242" si="344">0.35*M2179+N2179*0.35+O2179*0.15+P2179*0.15</f>
        <v>57.45</v>
      </c>
      <c r="R2179" s="9">
        <f t="shared" ref="R2179:R2242" si="345">M2179*0.2+N2179*0.2+O2179*0.35+P2179*0.25</f>
        <v>38.25</v>
      </c>
      <c r="S2179" s="9">
        <f t="shared" ref="S2179:S2242" si="346">M2179*0.15+N2179*0.15+O2179*0.25+P2179*0.45</f>
        <v>37.35</v>
      </c>
      <c r="T2179" s="9">
        <f t="shared" ref="T2179:T2242" si="347">0.25*SUM(M2179:P2179)</f>
        <v>45.75</v>
      </c>
      <c r="U2179" s="8">
        <f t="shared" ref="U2179:U2242" si="348">SUM(Q2179:S2179)/3</f>
        <v>44.35</v>
      </c>
      <c r="V2179" s="8">
        <f t="shared" ref="V2179:V2242" si="349">SUM(Q2179:T2179)/4</f>
        <v>44.7</v>
      </c>
    </row>
    <row r="2180" spans="1:22" ht="13.5" x14ac:dyDescent="0.25">
      <c r="A2180" s="3">
        <f>RSI!A2180</f>
        <v>45478</v>
      </c>
      <c r="B2180" s="2">
        <f>RSI!B2180</f>
        <v>18</v>
      </c>
      <c r="C2180" s="2">
        <f>RSI!I2180</f>
        <v>1.6952978539589623</v>
      </c>
      <c r="D2180" s="2">
        <f>MACD!E2180</f>
        <v>-0.18807876132591161</v>
      </c>
      <c r="E2180" s="2">
        <f>MACD!F2180</f>
        <v>-6.5864955989104759E-2</v>
      </c>
      <c r="F2180" s="2">
        <f>'Moving Avg'!D2180</f>
        <v>18</v>
      </c>
      <c r="G2180" s="2">
        <f>'Moving Avg'!F2180</f>
        <v>18</v>
      </c>
      <c r="H2180" s="2">
        <f>'Moving Avg'!G2180</f>
        <v>19.304599999999997</v>
      </c>
      <c r="I2180" s="2">
        <f>'Moving Avg'!H2180</f>
        <v>24.721799999999966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50</v>
      </c>
      <c r="N2180" s="8">
        <f t="shared" si="341"/>
        <v>100</v>
      </c>
      <c r="O2180" s="8">
        <f t="shared" si="342"/>
        <v>0</v>
      </c>
      <c r="P2180" s="8">
        <f t="shared" si="343"/>
        <v>33</v>
      </c>
      <c r="Q2180" s="9">
        <f t="shared" si="344"/>
        <v>57.45</v>
      </c>
      <c r="R2180" s="9">
        <f t="shared" si="345"/>
        <v>38.25</v>
      </c>
      <c r="S2180" s="9">
        <f t="shared" si="346"/>
        <v>37.35</v>
      </c>
      <c r="T2180" s="9">
        <f t="shared" si="347"/>
        <v>45.75</v>
      </c>
      <c r="U2180" s="8">
        <f t="shared" si="348"/>
        <v>44.35</v>
      </c>
      <c r="V2180" s="8">
        <f t="shared" si="349"/>
        <v>44.7</v>
      </c>
    </row>
    <row r="2181" spans="1:22" ht="13.5" x14ac:dyDescent="0.25">
      <c r="A2181" s="3">
        <f>RSI!A2181</f>
        <v>45481</v>
      </c>
      <c r="B2181" s="2">
        <f>RSI!B2181</f>
        <v>18</v>
      </c>
      <c r="C2181" s="2">
        <f>RSI!I2181</f>
        <v>1.6952978539589623</v>
      </c>
      <c r="D2181" s="2">
        <f>MACD!E2181</f>
        <v>-0.19195492255841629</v>
      </c>
      <c r="E2181" s="2">
        <f>MACD!F2181</f>
        <v>-9.1082949302967064E-2</v>
      </c>
      <c r="F2181" s="2">
        <f>'Moving Avg'!D2181</f>
        <v>18</v>
      </c>
      <c r="G2181" s="2">
        <f>'Moving Avg'!F2181</f>
        <v>18</v>
      </c>
      <c r="H2181" s="2">
        <f>'Moving Avg'!G2181</f>
        <v>19.244199999999996</v>
      </c>
      <c r="I2181" s="2">
        <f>'Moving Avg'!H2181</f>
        <v>24.661799999999971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50</v>
      </c>
      <c r="N2181" s="8">
        <f t="shared" si="341"/>
        <v>100</v>
      </c>
      <c r="O2181" s="8">
        <f t="shared" si="342"/>
        <v>0</v>
      </c>
      <c r="P2181" s="8">
        <f t="shared" si="343"/>
        <v>33</v>
      </c>
      <c r="Q2181" s="9">
        <f t="shared" si="344"/>
        <v>57.45</v>
      </c>
      <c r="R2181" s="9">
        <f t="shared" si="345"/>
        <v>38.25</v>
      </c>
      <c r="S2181" s="9">
        <f t="shared" si="346"/>
        <v>37.35</v>
      </c>
      <c r="T2181" s="9">
        <f t="shared" si="347"/>
        <v>45.75</v>
      </c>
      <c r="U2181" s="8">
        <f t="shared" si="348"/>
        <v>44.35</v>
      </c>
      <c r="V2181" s="8">
        <f t="shared" si="349"/>
        <v>44.7</v>
      </c>
    </row>
    <row r="2182" spans="1:22" ht="13.5" x14ac:dyDescent="0.25">
      <c r="A2182" s="3">
        <f>RSI!A2182</f>
        <v>45482</v>
      </c>
      <c r="B2182" s="2">
        <f>RSI!B2182</f>
        <v>18</v>
      </c>
      <c r="C2182" s="2">
        <f>RSI!I2182</f>
        <v>1.6952978539589623</v>
      </c>
      <c r="D2182" s="2">
        <f>MACD!E2182</f>
        <v>-0.19280428053193432</v>
      </c>
      <c r="E2182" s="2">
        <f>MACD!F2182</f>
        <v>-0.11142721554876053</v>
      </c>
      <c r="F2182" s="2">
        <f>'Moving Avg'!D2182</f>
        <v>18</v>
      </c>
      <c r="G2182" s="2">
        <f>'Moving Avg'!F2182</f>
        <v>18</v>
      </c>
      <c r="H2182" s="2">
        <f>'Moving Avg'!G2182</f>
        <v>19.183799999999998</v>
      </c>
      <c r="I2182" s="2">
        <f>'Moving Avg'!H2182</f>
        <v>24.601799999999965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50</v>
      </c>
      <c r="N2182" s="8">
        <f t="shared" si="341"/>
        <v>100</v>
      </c>
      <c r="O2182" s="8">
        <f t="shared" si="342"/>
        <v>0</v>
      </c>
      <c r="P2182" s="8">
        <f t="shared" si="343"/>
        <v>33</v>
      </c>
      <c r="Q2182" s="9">
        <f t="shared" si="344"/>
        <v>57.45</v>
      </c>
      <c r="R2182" s="9">
        <f t="shared" si="345"/>
        <v>38.25</v>
      </c>
      <c r="S2182" s="9">
        <f t="shared" si="346"/>
        <v>37.35</v>
      </c>
      <c r="T2182" s="9">
        <f t="shared" si="347"/>
        <v>45.75</v>
      </c>
      <c r="U2182" s="8">
        <f t="shared" si="348"/>
        <v>44.35</v>
      </c>
      <c r="V2182" s="8">
        <f t="shared" si="349"/>
        <v>44.7</v>
      </c>
    </row>
    <row r="2183" spans="1:22" ht="13.5" x14ac:dyDescent="0.25">
      <c r="A2183" s="3">
        <f>RSI!A2183</f>
        <v>45483</v>
      </c>
      <c r="B2183" s="2">
        <f>RSI!B2183</f>
        <v>18</v>
      </c>
      <c r="C2183" s="2">
        <f>RSI!I2183</f>
        <v>1.6952978539589623</v>
      </c>
      <c r="D2183" s="2">
        <f>MACD!E2183</f>
        <v>-0.19127253215754791</v>
      </c>
      <c r="E2183" s="2">
        <f>MACD!F2183</f>
        <v>-0.12739627887051802</v>
      </c>
      <c r="F2183" s="2">
        <f>'Moving Avg'!D2183</f>
        <v>18</v>
      </c>
      <c r="G2183" s="2">
        <f>'Moving Avg'!F2183</f>
        <v>18</v>
      </c>
      <c r="H2183" s="2">
        <f>'Moving Avg'!G2183</f>
        <v>19.123399999999997</v>
      </c>
      <c r="I2183" s="2">
        <f>'Moving Avg'!H2183</f>
        <v>24.54179999999997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50</v>
      </c>
      <c r="N2183" s="8">
        <f t="shared" si="341"/>
        <v>100</v>
      </c>
      <c r="O2183" s="8">
        <f t="shared" si="342"/>
        <v>0</v>
      </c>
      <c r="P2183" s="8">
        <f t="shared" si="343"/>
        <v>33</v>
      </c>
      <c r="Q2183" s="9">
        <f t="shared" si="344"/>
        <v>57.45</v>
      </c>
      <c r="R2183" s="9">
        <f t="shared" si="345"/>
        <v>38.25</v>
      </c>
      <c r="S2183" s="9">
        <f t="shared" si="346"/>
        <v>37.35</v>
      </c>
      <c r="T2183" s="9">
        <f t="shared" si="347"/>
        <v>45.75</v>
      </c>
      <c r="U2183" s="8">
        <f t="shared" si="348"/>
        <v>44.35</v>
      </c>
      <c r="V2183" s="8">
        <f t="shared" si="349"/>
        <v>44.7</v>
      </c>
    </row>
    <row r="2184" spans="1:22" ht="13.5" x14ac:dyDescent="0.25">
      <c r="A2184" s="3">
        <f>RSI!A2184</f>
        <v>45484</v>
      </c>
      <c r="B2184" s="2">
        <f>RSI!B2184</f>
        <v>18</v>
      </c>
      <c r="C2184" s="2">
        <f>RSI!I2184</f>
        <v>1.6952978539589623</v>
      </c>
      <c r="D2184" s="2">
        <f>MACD!E2184</f>
        <v>-0.18789270044362638</v>
      </c>
      <c r="E2184" s="2">
        <f>MACD!F2184</f>
        <v>-0.1394955631851397</v>
      </c>
      <c r="F2184" s="2">
        <f>'Moving Avg'!D2184</f>
        <v>18</v>
      </c>
      <c r="G2184" s="2">
        <f>'Moving Avg'!F2184</f>
        <v>18</v>
      </c>
      <c r="H2184" s="2">
        <f>'Moving Avg'!G2184</f>
        <v>19.062999999999999</v>
      </c>
      <c r="I2184" s="2">
        <f>'Moving Avg'!H2184</f>
        <v>24.481799999999971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  <c r="M2184" s="8">
        <f t="shared" si="340"/>
        <v>50</v>
      </c>
      <c r="N2184" s="8">
        <f t="shared" si="341"/>
        <v>100</v>
      </c>
      <c r="O2184" s="8">
        <f t="shared" si="342"/>
        <v>0</v>
      </c>
      <c r="P2184" s="8">
        <f t="shared" si="343"/>
        <v>33</v>
      </c>
      <c r="Q2184" s="9">
        <f t="shared" si="344"/>
        <v>57.45</v>
      </c>
      <c r="R2184" s="9">
        <f t="shared" si="345"/>
        <v>38.25</v>
      </c>
      <c r="S2184" s="9">
        <f t="shared" si="346"/>
        <v>37.35</v>
      </c>
      <c r="T2184" s="9">
        <f t="shared" si="347"/>
        <v>45.75</v>
      </c>
      <c r="U2184" s="8">
        <f t="shared" si="348"/>
        <v>44.35</v>
      </c>
      <c r="V2184" s="8">
        <f t="shared" si="349"/>
        <v>44.7</v>
      </c>
    </row>
    <row r="2185" spans="1:22" ht="13.5" x14ac:dyDescent="0.25">
      <c r="A2185" s="3">
        <f>RSI!A2185</f>
        <v>45485</v>
      </c>
      <c r="B2185" s="2">
        <f>RSI!B2185</f>
        <v>18</v>
      </c>
      <c r="C2185" s="2">
        <f>RSI!I2185</f>
        <v>1.6952978539589623</v>
      </c>
      <c r="D2185" s="2">
        <f>MACD!E2185</f>
        <v>-0.18310345678806073</v>
      </c>
      <c r="E2185" s="2">
        <f>MACD!F2185</f>
        <v>-0.14821714190572391</v>
      </c>
      <c r="F2185" s="2">
        <f>'Moving Avg'!D2185</f>
        <v>18</v>
      </c>
      <c r="G2185" s="2">
        <f>'Moving Avg'!F2185</f>
        <v>18</v>
      </c>
      <c r="H2185" s="2">
        <f>'Moving Avg'!G2185</f>
        <v>19.002599999999997</v>
      </c>
      <c r="I2185" s="2">
        <f>'Moving Avg'!H2185</f>
        <v>24.421799999999976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  <c r="M2185" s="8">
        <f t="shared" si="340"/>
        <v>50</v>
      </c>
      <c r="N2185" s="8">
        <f t="shared" si="341"/>
        <v>100</v>
      </c>
      <c r="O2185" s="8">
        <f t="shared" si="342"/>
        <v>0</v>
      </c>
      <c r="P2185" s="8">
        <f t="shared" si="343"/>
        <v>33</v>
      </c>
      <c r="Q2185" s="9">
        <f t="shared" si="344"/>
        <v>57.45</v>
      </c>
      <c r="R2185" s="9">
        <f t="shared" si="345"/>
        <v>38.25</v>
      </c>
      <c r="S2185" s="9">
        <f t="shared" si="346"/>
        <v>37.35</v>
      </c>
      <c r="T2185" s="9">
        <f t="shared" si="347"/>
        <v>45.75</v>
      </c>
      <c r="U2185" s="8">
        <f t="shared" si="348"/>
        <v>44.35</v>
      </c>
      <c r="V2185" s="8">
        <f t="shared" si="349"/>
        <v>44.7</v>
      </c>
    </row>
    <row r="2186" spans="1:22" ht="13.5" x14ac:dyDescent="0.25">
      <c r="A2186" s="3">
        <f>RSI!A2186</f>
        <v>45488</v>
      </c>
      <c r="B2186" s="2">
        <f>RSI!B2186</f>
        <v>18</v>
      </c>
      <c r="C2186" s="2">
        <f>RSI!I2186</f>
        <v>1.6952978539589623</v>
      </c>
      <c r="D2186" s="2">
        <f>MACD!E2186</f>
        <v>-0.17726455128255481</v>
      </c>
      <c r="E2186" s="2">
        <f>MACD!F2186</f>
        <v>-0.15402662378109008</v>
      </c>
      <c r="F2186" s="2">
        <f>'Moving Avg'!D2186</f>
        <v>18</v>
      </c>
      <c r="G2186" s="2">
        <f>'Moving Avg'!F2186</f>
        <v>18</v>
      </c>
      <c r="H2186" s="2">
        <f>'Moving Avg'!G2186</f>
        <v>18.942599999999999</v>
      </c>
      <c r="I2186" s="2">
        <f>'Moving Avg'!H2186</f>
        <v>24.361799999999974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  <c r="M2186" s="8">
        <f t="shared" si="340"/>
        <v>50</v>
      </c>
      <c r="N2186" s="8">
        <f t="shared" si="341"/>
        <v>100</v>
      </c>
      <c r="O2186" s="8">
        <f t="shared" si="342"/>
        <v>0</v>
      </c>
      <c r="P2186" s="8">
        <f t="shared" si="343"/>
        <v>33</v>
      </c>
      <c r="Q2186" s="9">
        <f t="shared" si="344"/>
        <v>57.45</v>
      </c>
      <c r="R2186" s="9">
        <f t="shared" si="345"/>
        <v>38.25</v>
      </c>
      <c r="S2186" s="9">
        <f t="shared" si="346"/>
        <v>37.35</v>
      </c>
      <c r="T2186" s="9">
        <f t="shared" si="347"/>
        <v>45.75</v>
      </c>
      <c r="U2186" s="8">
        <f t="shared" si="348"/>
        <v>44.35</v>
      </c>
      <c r="V2186" s="8">
        <f t="shared" si="349"/>
        <v>44.7</v>
      </c>
    </row>
    <row r="2187" spans="1:22" ht="13.5" x14ac:dyDescent="0.25">
      <c r="A2187" s="3">
        <f>RSI!A2187</f>
        <v>45489</v>
      </c>
      <c r="B2187" s="2">
        <f>RSI!B2187</f>
        <v>17.2</v>
      </c>
      <c r="C2187" s="2">
        <f>RSI!I2187</f>
        <v>0.45768674450951607</v>
      </c>
      <c r="D2187" s="2">
        <f>MACD!E2187</f>
        <v>-0.11141054211120505</v>
      </c>
      <c r="E2187" s="2">
        <f>MACD!F2187</f>
        <v>-0.14550340744711307</v>
      </c>
      <c r="F2187" s="2">
        <f>'Moving Avg'!D2187</f>
        <v>17.84</v>
      </c>
      <c r="G2187" s="2">
        <f>'Moving Avg'!F2187</f>
        <v>17.96</v>
      </c>
      <c r="H2187" s="2">
        <f>'Moving Avg'!G2187</f>
        <v>18.866599999999998</v>
      </c>
      <c r="I2187" s="2">
        <f>'Moving Avg'!H2187</f>
        <v>24.297799999999974</v>
      </c>
      <c r="J2187" s="6" t="str">
        <f>OBV!F2187</f>
        <v>BEARISH</v>
      </c>
      <c r="K2187" s="6" t="str">
        <f>OBV!G2187</f>
        <v>WEAK</v>
      </c>
      <c r="L2187" s="6" t="str">
        <f>OBV!H2187</f>
        <v>CONFIRMED BEARISH</v>
      </c>
      <c r="M2187" s="8">
        <f t="shared" si="340"/>
        <v>50</v>
      </c>
      <c r="N2187" s="8">
        <f t="shared" si="341"/>
        <v>0</v>
      </c>
      <c r="O2187" s="8">
        <f t="shared" si="342"/>
        <v>0</v>
      </c>
      <c r="P2187" s="8">
        <f t="shared" si="343"/>
        <v>0</v>
      </c>
      <c r="Q2187" s="9">
        <f t="shared" si="344"/>
        <v>17.5</v>
      </c>
      <c r="R2187" s="9">
        <f t="shared" si="345"/>
        <v>10</v>
      </c>
      <c r="S2187" s="9">
        <f t="shared" si="346"/>
        <v>7.5</v>
      </c>
      <c r="T2187" s="9">
        <f t="shared" si="347"/>
        <v>12.5</v>
      </c>
      <c r="U2187" s="8">
        <f t="shared" si="348"/>
        <v>11.666666666666666</v>
      </c>
      <c r="V2187" s="8">
        <f t="shared" si="349"/>
        <v>11.875</v>
      </c>
    </row>
    <row r="2188" spans="1:22" ht="13.5" x14ac:dyDescent="0.25">
      <c r="A2188" s="3">
        <f>RSI!A2188</f>
        <v>45490</v>
      </c>
      <c r="B2188" s="2">
        <f>RSI!B2188</f>
        <v>17.2</v>
      </c>
      <c r="C2188" s="2">
        <f>RSI!I2188</f>
        <v>0.45768674450951607</v>
      </c>
      <c r="D2188" s="2">
        <f>MACD!E2188</f>
        <v>-4.9429075756318497E-2</v>
      </c>
      <c r="E2188" s="2">
        <f>MACD!F2188</f>
        <v>-0.12628854110895416</v>
      </c>
      <c r="F2188" s="2">
        <f>'Moving Avg'!D2188</f>
        <v>17.68</v>
      </c>
      <c r="G2188" s="2">
        <f>'Moving Avg'!F2188</f>
        <v>17.919999999999998</v>
      </c>
      <c r="H2188" s="2">
        <f>'Moving Avg'!G2188</f>
        <v>18.790599999999998</v>
      </c>
      <c r="I2188" s="2">
        <f>'Moving Avg'!H2188</f>
        <v>24.233799999999974</v>
      </c>
      <c r="J2188" s="6" t="str">
        <f>OBV!F2188</f>
        <v>BEARISH</v>
      </c>
      <c r="K2188" s="6" t="str">
        <f>OBV!G2188</f>
        <v>WEAK</v>
      </c>
      <c r="L2188" s="6" t="str">
        <f>OBV!H2188</f>
        <v>CONFIRMED BEARISH</v>
      </c>
      <c r="M2188" s="8">
        <f t="shared" si="340"/>
        <v>50</v>
      </c>
      <c r="N2188" s="8">
        <f t="shared" si="341"/>
        <v>0</v>
      </c>
      <c r="O2188" s="8">
        <f t="shared" si="342"/>
        <v>0</v>
      </c>
      <c r="P2188" s="8">
        <f t="shared" si="343"/>
        <v>0</v>
      </c>
      <c r="Q2188" s="9">
        <f t="shared" si="344"/>
        <v>17.5</v>
      </c>
      <c r="R2188" s="9">
        <f t="shared" si="345"/>
        <v>10</v>
      </c>
      <c r="S2188" s="9">
        <f t="shared" si="346"/>
        <v>7.5</v>
      </c>
      <c r="T2188" s="9">
        <f t="shared" si="347"/>
        <v>12.5</v>
      </c>
      <c r="U2188" s="8">
        <f t="shared" si="348"/>
        <v>11.666666666666666</v>
      </c>
      <c r="V2188" s="8">
        <f t="shared" si="349"/>
        <v>11.875</v>
      </c>
    </row>
    <row r="2189" spans="1:22" ht="13.5" x14ac:dyDescent="0.25">
      <c r="A2189" s="3">
        <f>RSI!A2189</f>
        <v>45491</v>
      </c>
      <c r="B2189" s="2">
        <f>RSI!B2189</f>
        <v>17.2</v>
      </c>
      <c r="C2189" s="2">
        <f>RSI!I2189</f>
        <v>0.45768674450951607</v>
      </c>
      <c r="D2189" s="2">
        <f>MACD!E2189</f>
        <v>8.8120055844775891E-3</v>
      </c>
      <c r="E2189" s="2">
        <f>MACD!F2189</f>
        <v>-9.9268431770267812E-2</v>
      </c>
      <c r="F2189" s="2">
        <f>'Moving Avg'!D2189</f>
        <v>17.520000000000003</v>
      </c>
      <c r="G2189" s="2">
        <f>'Moving Avg'!F2189</f>
        <v>17.88</v>
      </c>
      <c r="H2189" s="2">
        <f>'Moving Avg'!G2189</f>
        <v>18.714600000000001</v>
      </c>
      <c r="I2189" s="2">
        <f>'Moving Avg'!H2189</f>
        <v>24.169799999999974</v>
      </c>
      <c r="J2189" s="6" t="str">
        <f>OBV!F2189</f>
        <v>BEARISH</v>
      </c>
      <c r="K2189" s="6" t="str">
        <f>OBV!G2189</f>
        <v>WEAK</v>
      </c>
      <c r="L2189" s="6" t="str">
        <f>OBV!H2189</f>
        <v>CONFIRMED BEARISH</v>
      </c>
      <c r="M2189" s="8">
        <f t="shared" si="340"/>
        <v>50</v>
      </c>
      <c r="N2189" s="8">
        <f t="shared" si="341"/>
        <v>0</v>
      </c>
      <c r="O2189" s="8">
        <f t="shared" si="342"/>
        <v>0</v>
      </c>
      <c r="P2189" s="8">
        <f t="shared" si="343"/>
        <v>0</v>
      </c>
      <c r="Q2189" s="9">
        <f t="shared" si="344"/>
        <v>17.5</v>
      </c>
      <c r="R2189" s="9">
        <f t="shared" si="345"/>
        <v>10</v>
      </c>
      <c r="S2189" s="9">
        <f t="shared" si="346"/>
        <v>7.5</v>
      </c>
      <c r="T2189" s="9">
        <f t="shared" si="347"/>
        <v>12.5</v>
      </c>
      <c r="U2189" s="8">
        <f t="shared" si="348"/>
        <v>11.666666666666666</v>
      </c>
      <c r="V2189" s="8">
        <f t="shared" si="349"/>
        <v>11.875</v>
      </c>
    </row>
    <row r="2190" spans="1:22" ht="13.5" x14ac:dyDescent="0.25">
      <c r="A2190" s="3">
        <f>RSI!A2190</f>
        <v>45492</v>
      </c>
      <c r="B2190" s="2">
        <f>RSI!B2190</f>
        <v>17.2</v>
      </c>
      <c r="C2190" s="2">
        <f>RSI!I2190</f>
        <v>0.45768674450951607</v>
      </c>
      <c r="D2190" s="2">
        <f>MACD!E2190</f>
        <v>6.3458869819182695E-2</v>
      </c>
      <c r="E2190" s="2">
        <f>MACD!F2190</f>
        <v>-6.6722971452377711E-2</v>
      </c>
      <c r="F2190" s="2">
        <f>'Moving Avg'!D2190</f>
        <v>17.360000000000003</v>
      </c>
      <c r="G2190" s="2">
        <f>'Moving Avg'!F2190</f>
        <v>17.839999999999996</v>
      </c>
      <c r="H2190" s="2">
        <f>'Moving Avg'!G2190</f>
        <v>18.6386</v>
      </c>
      <c r="I2190" s="2">
        <f>'Moving Avg'!H2190</f>
        <v>24.105799999999974</v>
      </c>
      <c r="J2190" s="6" t="str">
        <f>OBV!F2190</f>
        <v>BEARISH</v>
      </c>
      <c r="K2190" s="6" t="str">
        <f>OBV!G2190</f>
        <v>WEAK</v>
      </c>
      <c r="L2190" s="6" t="str">
        <f>OBV!H2190</f>
        <v>CONFIRMED BEARISH</v>
      </c>
      <c r="M2190" s="8">
        <f t="shared" si="340"/>
        <v>50</v>
      </c>
      <c r="N2190" s="8">
        <f t="shared" si="341"/>
        <v>0</v>
      </c>
      <c r="O2190" s="8">
        <f t="shared" si="342"/>
        <v>0</v>
      </c>
      <c r="P2190" s="8">
        <f t="shared" si="343"/>
        <v>0</v>
      </c>
      <c r="Q2190" s="9">
        <f t="shared" si="344"/>
        <v>17.5</v>
      </c>
      <c r="R2190" s="9">
        <f t="shared" si="345"/>
        <v>10</v>
      </c>
      <c r="S2190" s="9">
        <f t="shared" si="346"/>
        <v>7.5</v>
      </c>
      <c r="T2190" s="9">
        <f t="shared" si="347"/>
        <v>12.5</v>
      </c>
      <c r="U2190" s="8">
        <f t="shared" si="348"/>
        <v>11.666666666666666</v>
      </c>
      <c r="V2190" s="8">
        <f t="shared" si="349"/>
        <v>11.875</v>
      </c>
    </row>
    <row r="2191" spans="1:22" ht="13.5" x14ac:dyDescent="0.25">
      <c r="A2191" s="3">
        <f>RSI!A2191</f>
        <v>45495</v>
      </c>
      <c r="B2191" s="2">
        <f>RSI!B2191</f>
        <v>17.2</v>
      </c>
      <c r="C2191" s="2">
        <f>RSI!I2191</f>
        <v>0.45768674450951607</v>
      </c>
      <c r="D2191" s="2">
        <f>MACD!E2191</f>
        <v>0.1146669957031321</v>
      </c>
      <c r="E2191" s="2">
        <f>MACD!F2191</f>
        <v>-3.044497802127575E-2</v>
      </c>
      <c r="F2191" s="2">
        <f>'Moving Avg'!D2191</f>
        <v>17.2</v>
      </c>
      <c r="G2191" s="2">
        <f>'Moving Avg'!F2191</f>
        <v>17.799999999999997</v>
      </c>
      <c r="H2191" s="2">
        <f>'Moving Avg'!G2191</f>
        <v>18.562600000000003</v>
      </c>
      <c r="I2191" s="2">
        <f>'Moving Avg'!H2191</f>
        <v>24.042299999999969</v>
      </c>
      <c r="J2191" s="6" t="str">
        <f>OBV!F2191</f>
        <v>BEARISH</v>
      </c>
      <c r="K2191" s="6" t="str">
        <f>OBV!G2191</f>
        <v>WEAK</v>
      </c>
      <c r="L2191" s="6" t="str">
        <f>OBV!H2191</f>
        <v>CONFIRMED BEARISH</v>
      </c>
      <c r="M2191" s="8">
        <f t="shared" si="340"/>
        <v>50</v>
      </c>
      <c r="N2191" s="8">
        <f t="shared" si="341"/>
        <v>0</v>
      </c>
      <c r="O2191" s="8">
        <f t="shared" si="342"/>
        <v>0</v>
      </c>
      <c r="P2191" s="8">
        <f t="shared" si="343"/>
        <v>0</v>
      </c>
      <c r="Q2191" s="9">
        <f t="shared" si="344"/>
        <v>17.5</v>
      </c>
      <c r="R2191" s="9">
        <f t="shared" si="345"/>
        <v>10</v>
      </c>
      <c r="S2191" s="9">
        <f t="shared" si="346"/>
        <v>7.5</v>
      </c>
      <c r="T2191" s="9">
        <f t="shared" si="347"/>
        <v>12.5</v>
      </c>
      <c r="U2191" s="8">
        <f t="shared" si="348"/>
        <v>11.666666666666666</v>
      </c>
      <c r="V2191" s="8">
        <f t="shared" si="349"/>
        <v>11.875</v>
      </c>
    </row>
    <row r="2192" spans="1:22" ht="13.5" x14ac:dyDescent="0.25">
      <c r="A2192" s="3">
        <f>RSI!A2192</f>
        <v>45496</v>
      </c>
      <c r="B2192" s="2">
        <f>RSI!B2192</f>
        <v>17.2</v>
      </c>
      <c r="C2192" s="2">
        <f>RSI!I2192</f>
        <v>0.45768674450951607</v>
      </c>
      <c r="D2192" s="2">
        <f>MACD!E2192</f>
        <v>0.16259738497741694</v>
      </c>
      <c r="E2192" s="2">
        <f>MACD!F2192</f>
        <v>8.1634945784627884E-3</v>
      </c>
      <c r="F2192" s="2">
        <f>'Moving Avg'!D2192</f>
        <v>17.2</v>
      </c>
      <c r="G2192" s="2">
        <f>'Moving Avg'!F2192</f>
        <v>17.759999999999998</v>
      </c>
      <c r="H2192" s="2">
        <f>'Moving Avg'!G2192</f>
        <v>18.486600000000003</v>
      </c>
      <c r="I2192" s="2">
        <f>'Moving Avg'!H2192</f>
        <v>23.978299999999972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  <c r="M2192" s="8">
        <f t="shared" si="340"/>
        <v>50</v>
      </c>
      <c r="N2192" s="8">
        <f t="shared" si="341"/>
        <v>0</v>
      </c>
      <c r="O2192" s="8">
        <f t="shared" si="342"/>
        <v>0</v>
      </c>
      <c r="P2192" s="8">
        <f t="shared" si="343"/>
        <v>33</v>
      </c>
      <c r="Q2192" s="9">
        <f t="shared" si="344"/>
        <v>22.45</v>
      </c>
      <c r="R2192" s="9">
        <f t="shared" si="345"/>
        <v>18.25</v>
      </c>
      <c r="S2192" s="9">
        <f t="shared" si="346"/>
        <v>22.35</v>
      </c>
      <c r="T2192" s="9">
        <f t="shared" si="347"/>
        <v>20.75</v>
      </c>
      <c r="U2192" s="8">
        <f t="shared" si="348"/>
        <v>21.016666666666669</v>
      </c>
      <c r="V2192" s="8">
        <f t="shared" si="349"/>
        <v>20.950000000000003</v>
      </c>
    </row>
    <row r="2193" spans="1:22" ht="13.5" x14ac:dyDescent="0.25">
      <c r="A2193" s="3">
        <f>RSI!A2193</f>
        <v>45497</v>
      </c>
      <c r="B2193" s="2">
        <f>RSI!B2193</f>
        <v>17.2</v>
      </c>
      <c r="C2193" s="2">
        <f>RSI!I2193</f>
        <v>0.45768674450951607</v>
      </c>
      <c r="D2193" s="2">
        <f>MACD!E2193</f>
        <v>0.2074135317310315</v>
      </c>
      <c r="E2193" s="2">
        <f>MACD!F2193</f>
        <v>4.8013502008976534E-2</v>
      </c>
      <c r="F2193" s="2">
        <f>'Moving Avg'!D2193</f>
        <v>17.2</v>
      </c>
      <c r="G2193" s="2">
        <f>'Moving Avg'!F2193</f>
        <v>17.719999999999995</v>
      </c>
      <c r="H2193" s="2">
        <f>'Moving Avg'!G2193</f>
        <v>18.410600000000002</v>
      </c>
      <c r="I2193" s="2">
        <f>'Moving Avg'!H2193</f>
        <v>23.914299999999972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  <c r="M2193" s="8">
        <f t="shared" si="340"/>
        <v>50</v>
      </c>
      <c r="N2193" s="8">
        <f t="shared" si="341"/>
        <v>0</v>
      </c>
      <c r="O2193" s="8">
        <f t="shared" si="342"/>
        <v>0</v>
      </c>
      <c r="P2193" s="8">
        <f t="shared" si="343"/>
        <v>33</v>
      </c>
      <c r="Q2193" s="9">
        <f t="shared" si="344"/>
        <v>22.45</v>
      </c>
      <c r="R2193" s="9">
        <f t="shared" si="345"/>
        <v>18.25</v>
      </c>
      <c r="S2193" s="9">
        <f t="shared" si="346"/>
        <v>22.35</v>
      </c>
      <c r="T2193" s="9">
        <f t="shared" si="347"/>
        <v>20.75</v>
      </c>
      <c r="U2193" s="8">
        <f t="shared" si="348"/>
        <v>21.016666666666669</v>
      </c>
      <c r="V2193" s="8">
        <f t="shared" si="349"/>
        <v>20.950000000000003</v>
      </c>
    </row>
    <row r="2194" spans="1:22" ht="13.5" x14ac:dyDescent="0.25">
      <c r="A2194" s="3">
        <f>RSI!A2194</f>
        <v>45499</v>
      </c>
      <c r="B2194" s="2">
        <f>RSI!B2194</f>
        <v>17.2</v>
      </c>
      <c r="C2194" s="2">
        <f>RSI!I2194</f>
        <v>0.45768674450951607</v>
      </c>
      <c r="D2194" s="2">
        <f>MACD!E2194</f>
        <v>0.24927901956669984</v>
      </c>
      <c r="E2194" s="2">
        <f>MACD!F2194</f>
        <v>8.8266605520521207E-2</v>
      </c>
      <c r="F2194" s="2">
        <f>'Moving Avg'!D2194</f>
        <v>17.2</v>
      </c>
      <c r="G2194" s="2">
        <f>'Moving Avg'!F2194</f>
        <v>17.679999999999996</v>
      </c>
      <c r="H2194" s="2">
        <f>'Moving Avg'!G2194</f>
        <v>18.350600000000007</v>
      </c>
      <c r="I2194" s="2">
        <f>'Moving Avg'!H2194</f>
        <v>23.850299999999969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  <c r="M2194" s="8">
        <f t="shared" si="340"/>
        <v>50</v>
      </c>
      <c r="N2194" s="8">
        <f t="shared" si="341"/>
        <v>0</v>
      </c>
      <c r="O2194" s="8">
        <f t="shared" si="342"/>
        <v>0</v>
      </c>
      <c r="P2194" s="8">
        <f t="shared" si="343"/>
        <v>33</v>
      </c>
      <c r="Q2194" s="9">
        <f t="shared" si="344"/>
        <v>22.45</v>
      </c>
      <c r="R2194" s="9">
        <f t="shared" si="345"/>
        <v>18.25</v>
      </c>
      <c r="S2194" s="9">
        <f t="shared" si="346"/>
        <v>22.35</v>
      </c>
      <c r="T2194" s="9">
        <f t="shared" si="347"/>
        <v>20.75</v>
      </c>
      <c r="U2194" s="8">
        <f t="shared" si="348"/>
        <v>21.016666666666669</v>
      </c>
      <c r="V2194" s="8">
        <f t="shared" si="349"/>
        <v>20.950000000000003</v>
      </c>
    </row>
    <row r="2195" spans="1:22" ht="13.5" x14ac:dyDescent="0.25">
      <c r="A2195" s="3">
        <f>RSI!A2195</f>
        <v>45502</v>
      </c>
      <c r="B2195" s="2">
        <f>RSI!B2195</f>
        <v>17.2</v>
      </c>
      <c r="C2195" s="2">
        <f>RSI!I2195</f>
        <v>0.45768674450951607</v>
      </c>
      <c r="D2195" s="2">
        <f>MACD!E2195</f>
        <v>0.28835563801838759</v>
      </c>
      <c r="E2195" s="2">
        <f>MACD!F2195</f>
        <v>0.1282844120200945</v>
      </c>
      <c r="F2195" s="2">
        <f>'Moving Avg'!D2195</f>
        <v>17.2</v>
      </c>
      <c r="G2195" s="2">
        <f>'Moving Avg'!F2195</f>
        <v>17.639999999999993</v>
      </c>
      <c r="H2195" s="2">
        <f>'Moving Avg'!G2195</f>
        <v>18.290600000000008</v>
      </c>
      <c r="I2195" s="2">
        <f>'Moving Avg'!H2195</f>
        <v>23.786299999999969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  <c r="M2195" s="8">
        <f t="shared" si="340"/>
        <v>50</v>
      </c>
      <c r="N2195" s="8">
        <f t="shared" si="341"/>
        <v>0</v>
      </c>
      <c r="O2195" s="8">
        <f t="shared" si="342"/>
        <v>0</v>
      </c>
      <c r="P2195" s="8">
        <f t="shared" si="343"/>
        <v>33</v>
      </c>
      <c r="Q2195" s="9">
        <f t="shared" si="344"/>
        <v>22.45</v>
      </c>
      <c r="R2195" s="9">
        <f t="shared" si="345"/>
        <v>18.25</v>
      </c>
      <c r="S2195" s="9">
        <f t="shared" si="346"/>
        <v>22.35</v>
      </c>
      <c r="T2195" s="9">
        <f t="shared" si="347"/>
        <v>20.75</v>
      </c>
      <c r="U2195" s="8">
        <f t="shared" si="348"/>
        <v>21.016666666666669</v>
      </c>
      <c r="V2195" s="8">
        <f t="shared" si="349"/>
        <v>20.950000000000003</v>
      </c>
    </row>
    <row r="2196" spans="1:22" ht="13.5" x14ac:dyDescent="0.25">
      <c r="A2196" s="3">
        <f>RSI!A2196</f>
        <v>45503</v>
      </c>
      <c r="B2196" s="2">
        <f>RSI!B2196</f>
        <v>17.2</v>
      </c>
      <c r="C2196" s="2">
        <f>RSI!I2196</f>
        <v>0.45768674450951607</v>
      </c>
      <c r="D2196" s="2">
        <f>MACD!E2196</f>
        <v>0.32480192725525114</v>
      </c>
      <c r="E2196" s="2">
        <f>MACD!F2196</f>
        <v>0.16758791506712584</v>
      </c>
      <c r="F2196" s="2">
        <f>'Moving Avg'!D2196</f>
        <v>17.2</v>
      </c>
      <c r="G2196" s="2">
        <f>'Moving Avg'!F2196</f>
        <v>17.599999999999994</v>
      </c>
      <c r="H2196" s="2">
        <f>'Moving Avg'!G2196</f>
        <v>18.23060000000001</v>
      </c>
      <c r="I2196" s="2">
        <f>'Moving Avg'!H2196</f>
        <v>23.722799999999971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  <c r="M2196" s="8">
        <f t="shared" si="340"/>
        <v>50</v>
      </c>
      <c r="N2196" s="8">
        <f t="shared" si="341"/>
        <v>0</v>
      </c>
      <c r="O2196" s="8">
        <f t="shared" si="342"/>
        <v>0</v>
      </c>
      <c r="P2196" s="8">
        <f t="shared" si="343"/>
        <v>33</v>
      </c>
      <c r="Q2196" s="9">
        <f t="shared" si="344"/>
        <v>22.45</v>
      </c>
      <c r="R2196" s="9">
        <f t="shared" si="345"/>
        <v>18.25</v>
      </c>
      <c r="S2196" s="9">
        <f t="shared" si="346"/>
        <v>22.35</v>
      </c>
      <c r="T2196" s="9">
        <f t="shared" si="347"/>
        <v>20.75</v>
      </c>
      <c r="U2196" s="8">
        <f t="shared" si="348"/>
        <v>21.016666666666669</v>
      </c>
      <c r="V2196" s="8">
        <f t="shared" si="349"/>
        <v>20.950000000000003</v>
      </c>
    </row>
    <row r="2197" spans="1:22" ht="13.5" x14ac:dyDescent="0.25">
      <c r="A2197" s="3">
        <f>RSI!A2197</f>
        <v>45504</v>
      </c>
      <c r="B2197" s="2">
        <f>RSI!B2197</f>
        <v>17.2</v>
      </c>
      <c r="C2197" s="2">
        <f>RSI!I2197</f>
        <v>0.45768674450951607</v>
      </c>
      <c r="D2197" s="2">
        <f>MACD!E2197</f>
        <v>0.23569515184533074</v>
      </c>
      <c r="E2197" s="2">
        <f>MACD!F2197</f>
        <v>0.18120936242276681</v>
      </c>
      <c r="F2197" s="2">
        <f>'Moving Avg'!D2197</f>
        <v>17.2</v>
      </c>
      <c r="G2197" s="2">
        <f>'Moving Avg'!F2197</f>
        <v>17.559999999999995</v>
      </c>
      <c r="H2197" s="2">
        <f>'Moving Avg'!G2197</f>
        <v>18.170600000000007</v>
      </c>
      <c r="I2197" s="2">
        <f>'Moving Avg'!H2197</f>
        <v>23.65929999999997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50</v>
      </c>
      <c r="N2197" s="8">
        <f t="shared" si="341"/>
        <v>0</v>
      </c>
      <c r="O2197" s="8">
        <f t="shared" si="342"/>
        <v>0</v>
      </c>
      <c r="P2197" s="8">
        <f t="shared" si="343"/>
        <v>33</v>
      </c>
      <c r="Q2197" s="9">
        <f t="shared" si="344"/>
        <v>22.45</v>
      </c>
      <c r="R2197" s="9">
        <f t="shared" si="345"/>
        <v>18.25</v>
      </c>
      <c r="S2197" s="9">
        <f t="shared" si="346"/>
        <v>22.35</v>
      </c>
      <c r="T2197" s="9">
        <f t="shared" si="347"/>
        <v>20.75</v>
      </c>
      <c r="U2197" s="8">
        <f t="shared" si="348"/>
        <v>21.016666666666669</v>
      </c>
      <c r="V2197" s="8">
        <f t="shared" si="349"/>
        <v>20.950000000000003</v>
      </c>
    </row>
    <row r="2198" spans="1:22" ht="13.5" x14ac:dyDescent="0.25">
      <c r="A2198" s="3">
        <f>RSI!A2198</f>
        <v>45505</v>
      </c>
      <c r="B2198" s="2">
        <f>RSI!B2198</f>
        <v>17.2</v>
      </c>
      <c r="C2198" s="2">
        <f>RSI!I2198</f>
        <v>0.45768674450951607</v>
      </c>
      <c r="D2198" s="2">
        <f>MACD!E2198</f>
        <v>0.16319616653162683</v>
      </c>
      <c r="E2198" s="2">
        <f>MACD!F2198</f>
        <v>0.17760672324453883</v>
      </c>
      <c r="F2198" s="2">
        <f>'Moving Avg'!D2198</f>
        <v>17.2</v>
      </c>
      <c r="G2198" s="2">
        <f>'Moving Avg'!F2198</f>
        <v>17.519999999999992</v>
      </c>
      <c r="H2198" s="2">
        <f>'Moving Avg'!G2198</f>
        <v>18.110600000000012</v>
      </c>
      <c r="I2198" s="2">
        <f>'Moving Avg'!H2198</f>
        <v>23.595799999999969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50</v>
      </c>
      <c r="N2198" s="8">
        <f t="shared" si="341"/>
        <v>45</v>
      </c>
      <c r="O2198" s="8">
        <f t="shared" si="342"/>
        <v>0</v>
      </c>
      <c r="P2198" s="8">
        <f t="shared" si="343"/>
        <v>33</v>
      </c>
      <c r="Q2198" s="9">
        <f t="shared" si="344"/>
        <v>38.200000000000003</v>
      </c>
      <c r="R2198" s="9">
        <f t="shared" si="345"/>
        <v>27.25</v>
      </c>
      <c r="S2198" s="9">
        <f t="shared" si="346"/>
        <v>29.1</v>
      </c>
      <c r="T2198" s="9">
        <f t="shared" si="347"/>
        <v>32</v>
      </c>
      <c r="U2198" s="8">
        <f t="shared" si="348"/>
        <v>31.516666666666669</v>
      </c>
      <c r="V2198" s="8">
        <f t="shared" si="349"/>
        <v>31.637500000000003</v>
      </c>
    </row>
    <row r="2199" spans="1:22" ht="13.5" x14ac:dyDescent="0.25">
      <c r="A2199" s="3">
        <f>RSI!A2199</f>
        <v>45506</v>
      </c>
      <c r="B2199" s="2">
        <f>RSI!B2199</f>
        <v>17.2</v>
      </c>
      <c r="C2199" s="2">
        <f>RSI!I2199</f>
        <v>0.45768674450951607</v>
      </c>
      <c r="D2199" s="2">
        <f>MACD!E2199</f>
        <v>0.10453518183819455</v>
      </c>
      <c r="E2199" s="2">
        <f>MACD!F2199</f>
        <v>0.16299241496326997</v>
      </c>
      <c r="F2199" s="2">
        <f>'Moving Avg'!D2199</f>
        <v>17.2</v>
      </c>
      <c r="G2199" s="2">
        <f>'Moving Avg'!F2199</f>
        <v>17.479999999999993</v>
      </c>
      <c r="H2199" s="2">
        <f>'Moving Avg'!G2199</f>
        <v>18.050600000000014</v>
      </c>
      <c r="I2199" s="2">
        <f>'Moving Avg'!H2199</f>
        <v>23.532299999999964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50</v>
      </c>
      <c r="N2199" s="8">
        <f t="shared" si="341"/>
        <v>100</v>
      </c>
      <c r="O2199" s="8">
        <f t="shared" si="342"/>
        <v>0</v>
      </c>
      <c r="P2199" s="8">
        <f t="shared" si="343"/>
        <v>33</v>
      </c>
      <c r="Q2199" s="9">
        <f t="shared" si="344"/>
        <v>57.45</v>
      </c>
      <c r="R2199" s="9">
        <f t="shared" si="345"/>
        <v>38.25</v>
      </c>
      <c r="S2199" s="9">
        <f t="shared" si="346"/>
        <v>37.35</v>
      </c>
      <c r="T2199" s="9">
        <f t="shared" si="347"/>
        <v>45.75</v>
      </c>
      <c r="U2199" s="8">
        <f t="shared" si="348"/>
        <v>44.35</v>
      </c>
      <c r="V2199" s="8">
        <f t="shared" si="349"/>
        <v>44.7</v>
      </c>
    </row>
    <row r="2200" spans="1:22" ht="13.5" x14ac:dyDescent="0.25">
      <c r="A2200" s="3">
        <f>RSI!A2200</f>
        <v>45509</v>
      </c>
      <c r="B2200" s="2">
        <f>RSI!B2200</f>
        <v>17.2</v>
      </c>
      <c r="C2200" s="2">
        <f>RSI!I2200</f>
        <v>0.45768674450951607</v>
      </c>
      <c r="D2200" s="2">
        <f>MACD!E2200</f>
        <v>5.7384436772533576E-2</v>
      </c>
      <c r="E2200" s="2">
        <f>MACD!F2200</f>
        <v>0.14187081932512269</v>
      </c>
      <c r="F2200" s="2">
        <f>'Moving Avg'!D2200</f>
        <v>17.2</v>
      </c>
      <c r="G2200" s="2">
        <f>'Moving Avg'!F2200</f>
        <v>17.439999999999994</v>
      </c>
      <c r="H2200" s="2">
        <f>'Moving Avg'!G2200</f>
        <v>17.990600000000015</v>
      </c>
      <c r="I2200" s="2">
        <f>'Moving Avg'!H2200</f>
        <v>23.473299999999963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  <c r="M2200" s="8">
        <f t="shared" si="340"/>
        <v>50</v>
      </c>
      <c r="N2200" s="8">
        <f t="shared" si="341"/>
        <v>100</v>
      </c>
      <c r="O2200" s="8">
        <f t="shared" si="342"/>
        <v>0</v>
      </c>
      <c r="P2200" s="8">
        <f t="shared" si="343"/>
        <v>33</v>
      </c>
      <c r="Q2200" s="9">
        <f t="shared" si="344"/>
        <v>57.45</v>
      </c>
      <c r="R2200" s="9">
        <f t="shared" si="345"/>
        <v>38.25</v>
      </c>
      <c r="S2200" s="9">
        <f t="shared" si="346"/>
        <v>37.35</v>
      </c>
      <c r="T2200" s="9">
        <f t="shared" si="347"/>
        <v>45.75</v>
      </c>
      <c r="U2200" s="8">
        <f t="shared" si="348"/>
        <v>44.35</v>
      </c>
      <c r="V2200" s="8">
        <f t="shared" si="349"/>
        <v>44.7</v>
      </c>
    </row>
    <row r="2201" spans="1:22" ht="13.5" x14ac:dyDescent="0.25">
      <c r="A2201" s="3">
        <f>RSI!A2201</f>
        <v>45510</v>
      </c>
      <c r="B2201" s="2">
        <f>RSI!B2201</f>
        <v>17.2</v>
      </c>
      <c r="C2201" s="2">
        <f>RSI!I2201</f>
        <v>0.45768674450951607</v>
      </c>
      <c r="D2201" s="2">
        <f>MACD!E2201</f>
        <v>1.9789016145335125E-2</v>
      </c>
      <c r="E2201" s="2">
        <f>MACD!F2201</f>
        <v>0.11745445868916518</v>
      </c>
      <c r="F2201" s="2">
        <f>'Moving Avg'!D2201</f>
        <v>17.2</v>
      </c>
      <c r="G2201" s="2">
        <f>'Moving Avg'!F2201</f>
        <v>17.399999999999995</v>
      </c>
      <c r="H2201" s="2">
        <f>'Moving Avg'!G2201</f>
        <v>17.945600000000013</v>
      </c>
      <c r="I2201" s="2">
        <f>'Moving Avg'!H2201</f>
        <v>23.414299999999962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  <c r="M2201" s="8">
        <f t="shared" si="340"/>
        <v>50</v>
      </c>
      <c r="N2201" s="8">
        <f t="shared" si="341"/>
        <v>100</v>
      </c>
      <c r="O2201" s="8">
        <f t="shared" si="342"/>
        <v>0</v>
      </c>
      <c r="P2201" s="8">
        <f t="shared" si="343"/>
        <v>33</v>
      </c>
      <c r="Q2201" s="9">
        <f t="shared" si="344"/>
        <v>57.45</v>
      </c>
      <c r="R2201" s="9">
        <f t="shared" si="345"/>
        <v>38.25</v>
      </c>
      <c r="S2201" s="9">
        <f t="shared" si="346"/>
        <v>37.35</v>
      </c>
      <c r="T2201" s="9">
        <f t="shared" si="347"/>
        <v>45.75</v>
      </c>
      <c r="U2201" s="8">
        <f t="shared" si="348"/>
        <v>44.35</v>
      </c>
      <c r="V2201" s="8">
        <f t="shared" si="349"/>
        <v>44.7</v>
      </c>
    </row>
    <row r="2202" spans="1:22" ht="13.5" x14ac:dyDescent="0.25">
      <c r="A2202" s="3">
        <f>RSI!A2202</f>
        <v>45511</v>
      </c>
      <c r="B2202" s="2">
        <f>RSI!B2202</f>
        <v>17.2</v>
      </c>
      <c r="C2202" s="2">
        <f>RSI!I2202</f>
        <v>0.45768674450951607</v>
      </c>
      <c r="D2202" s="2">
        <f>MACD!E2202</f>
        <v>-9.8916013391701085E-3</v>
      </c>
      <c r="E2202" s="2">
        <f>MACD!F2202</f>
        <v>9.1985246683498126E-2</v>
      </c>
      <c r="F2202" s="2">
        <f>'Moving Avg'!D2202</f>
        <v>17.2</v>
      </c>
      <c r="G2202" s="2">
        <f>'Moving Avg'!F2202</f>
        <v>17.359999999999992</v>
      </c>
      <c r="H2202" s="2">
        <f>'Moving Avg'!G2202</f>
        <v>17.901600000000016</v>
      </c>
      <c r="I2202" s="2">
        <f>'Moving Avg'!H2202</f>
        <v>23.350299999999958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50</v>
      </c>
      <c r="N2202" s="8">
        <f t="shared" si="341"/>
        <v>100</v>
      </c>
      <c r="O2202" s="8">
        <f t="shared" si="342"/>
        <v>0</v>
      </c>
      <c r="P2202" s="8">
        <f t="shared" si="343"/>
        <v>33</v>
      </c>
      <c r="Q2202" s="9">
        <f t="shared" si="344"/>
        <v>57.45</v>
      </c>
      <c r="R2202" s="9">
        <f t="shared" si="345"/>
        <v>38.25</v>
      </c>
      <c r="S2202" s="9">
        <f t="shared" si="346"/>
        <v>37.35</v>
      </c>
      <c r="T2202" s="9">
        <f t="shared" si="347"/>
        <v>45.75</v>
      </c>
      <c r="U2202" s="8">
        <f t="shared" si="348"/>
        <v>44.35</v>
      </c>
      <c r="V2202" s="8">
        <f t="shared" si="349"/>
        <v>44.7</v>
      </c>
    </row>
    <row r="2203" spans="1:22" ht="13.5" x14ac:dyDescent="0.25">
      <c r="A2203" s="3">
        <f>RSI!A2203</f>
        <v>45512</v>
      </c>
      <c r="B2203" s="2">
        <f>RSI!B2203</f>
        <v>17.2</v>
      </c>
      <c r="C2203" s="2">
        <f>RSI!I2203</f>
        <v>0.45768674450951607</v>
      </c>
      <c r="D2203" s="2">
        <f>MACD!E2203</f>
        <v>-3.3032921575305352E-2</v>
      </c>
      <c r="E2203" s="2">
        <f>MACD!F2203</f>
        <v>6.6981613031737428E-2</v>
      </c>
      <c r="F2203" s="2">
        <f>'Moving Avg'!D2203</f>
        <v>17.2</v>
      </c>
      <c r="G2203" s="2">
        <f>'Moving Avg'!F2203</f>
        <v>17.319999999999993</v>
      </c>
      <c r="H2203" s="2">
        <f>'Moving Avg'!G2203</f>
        <v>17.856600000000018</v>
      </c>
      <c r="I2203" s="2">
        <f>'Moving Avg'!H2203</f>
        <v>23.286299999999951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50</v>
      </c>
      <c r="N2203" s="8">
        <f t="shared" si="341"/>
        <v>100</v>
      </c>
      <c r="O2203" s="8">
        <f t="shared" si="342"/>
        <v>0</v>
      </c>
      <c r="P2203" s="8">
        <f t="shared" si="343"/>
        <v>33</v>
      </c>
      <c r="Q2203" s="9">
        <f t="shared" si="344"/>
        <v>57.45</v>
      </c>
      <c r="R2203" s="9">
        <f t="shared" si="345"/>
        <v>38.25</v>
      </c>
      <c r="S2203" s="9">
        <f t="shared" si="346"/>
        <v>37.35</v>
      </c>
      <c r="T2203" s="9">
        <f t="shared" si="347"/>
        <v>45.75</v>
      </c>
      <c r="U2203" s="8">
        <f t="shared" si="348"/>
        <v>44.35</v>
      </c>
      <c r="V2203" s="8">
        <f t="shared" si="349"/>
        <v>44.7</v>
      </c>
    </row>
    <row r="2204" spans="1:22" ht="13.5" x14ac:dyDescent="0.25">
      <c r="A2204" s="3">
        <f>RSI!A2204</f>
        <v>45513</v>
      </c>
      <c r="B2204" s="2">
        <f>RSI!B2204</f>
        <v>17.2</v>
      </c>
      <c r="C2204" s="2">
        <f>RSI!I2204</f>
        <v>0.45768674450951607</v>
      </c>
      <c r="D2204" s="2">
        <f>MACD!E2204</f>
        <v>-5.0787142027257204E-2</v>
      </c>
      <c r="E2204" s="2">
        <f>MACD!F2204</f>
        <v>4.3427862019938507E-2</v>
      </c>
      <c r="F2204" s="2">
        <f>'Moving Avg'!D2204</f>
        <v>17.2</v>
      </c>
      <c r="G2204" s="2">
        <f>'Moving Avg'!F2204</f>
        <v>17.279999999999994</v>
      </c>
      <c r="H2204" s="2">
        <f>'Moving Avg'!G2204</f>
        <v>17.811600000000016</v>
      </c>
      <c r="I2204" s="2">
        <f>'Moving Avg'!H2204</f>
        <v>23.222299999999951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50</v>
      </c>
      <c r="N2204" s="8">
        <f t="shared" si="341"/>
        <v>100</v>
      </c>
      <c r="O2204" s="8">
        <f t="shared" si="342"/>
        <v>0</v>
      </c>
      <c r="P2204" s="8">
        <f t="shared" si="343"/>
        <v>33</v>
      </c>
      <c r="Q2204" s="9">
        <f t="shared" si="344"/>
        <v>57.45</v>
      </c>
      <c r="R2204" s="9">
        <f t="shared" si="345"/>
        <v>38.25</v>
      </c>
      <c r="S2204" s="9">
        <f t="shared" si="346"/>
        <v>37.35</v>
      </c>
      <c r="T2204" s="9">
        <f t="shared" si="347"/>
        <v>45.75</v>
      </c>
      <c r="U2204" s="8">
        <f t="shared" si="348"/>
        <v>44.35</v>
      </c>
      <c r="V2204" s="8">
        <f t="shared" si="349"/>
        <v>44.7</v>
      </c>
    </row>
    <row r="2205" spans="1:22" ht="13.5" x14ac:dyDescent="0.25">
      <c r="A2205" s="3">
        <f>RSI!A2205</f>
        <v>45516</v>
      </c>
      <c r="B2205" s="2">
        <f>RSI!B2205</f>
        <v>17.2</v>
      </c>
      <c r="C2205" s="2">
        <f>RSI!I2205</f>
        <v>0.45768674450951607</v>
      </c>
      <c r="D2205" s="2">
        <f>MACD!E2205</f>
        <v>-6.4118372956539105E-2</v>
      </c>
      <c r="E2205" s="2">
        <f>MACD!F2205</f>
        <v>2.1918615024642985E-2</v>
      </c>
      <c r="F2205" s="2">
        <f>'Moving Avg'!D2205</f>
        <v>17.2</v>
      </c>
      <c r="G2205" s="2">
        <f>'Moving Avg'!F2205</f>
        <v>17.239999999999995</v>
      </c>
      <c r="H2205" s="2">
        <f>'Moving Avg'!G2205</f>
        <v>17.766600000000018</v>
      </c>
      <c r="I2205" s="2">
        <f>'Moving Avg'!H2205</f>
        <v>23.16329999999995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50</v>
      </c>
      <c r="N2205" s="8">
        <f t="shared" si="341"/>
        <v>100</v>
      </c>
      <c r="O2205" s="8">
        <f t="shared" si="342"/>
        <v>0</v>
      </c>
      <c r="P2205" s="8">
        <f t="shared" si="343"/>
        <v>33</v>
      </c>
      <c r="Q2205" s="9">
        <f t="shared" si="344"/>
        <v>57.45</v>
      </c>
      <c r="R2205" s="9">
        <f t="shared" si="345"/>
        <v>38.25</v>
      </c>
      <c r="S2205" s="9">
        <f t="shared" si="346"/>
        <v>37.35</v>
      </c>
      <c r="T2205" s="9">
        <f t="shared" si="347"/>
        <v>45.75</v>
      </c>
      <c r="U2205" s="8">
        <f t="shared" si="348"/>
        <v>44.35</v>
      </c>
      <c r="V2205" s="8">
        <f t="shared" si="349"/>
        <v>44.7</v>
      </c>
    </row>
    <row r="2206" spans="1:22" ht="13.5" x14ac:dyDescent="0.25">
      <c r="A2206" s="3">
        <f>RSI!A2206</f>
        <v>45518</v>
      </c>
      <c r="B2206" s="2">
        <f>RSI!B2206</f>
        <v>17.2</v>
      </c>
      <c r="C2206" s="2">
        <f>RSI!I2206</f>
        <v>0.45768674450951607</v>
      </c>
      <c r="D2206" s="2">
        <f>MACD!E2206</f>
        <v>-7.3832375844645526E-2</v>
      </c>
      <c r="E2206" s="2">
        <f>MACD!F2206</f>
        <v>2.7684168507852835E-3</v>
      </c>
      <c r="F2206" s="2">
        <f>'Moving Avg'!D2206</f>
        <v>17.2</v>
      </c>
      <c r="G2206" s="2">
        <f>'Moving Avg'!F2206</f>
        <v>17.199999999999996</v>
      </c>
      <c r="H2206" s="2">
        <f>'Moving Avg'!G2206</f>
        <v>17.721600000000016</v>
      </c>
      <c r="I2206" s="2">
        <f>'Moving Avg'!H2206</f>
        <v>23.110799999999944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50</v>
      </c>
      <c r="N2206" s="8">
        <f t="shared" si="341"/>
        <v>100</v>
      </c>
      <c r="O2206" s="8">
        <f t="shared" si="342"/>
        <v>0</v>
      </c>
      <c r="P2206" s="8">
        <f t="shared" si="343"/>
        <v>33</v>
      </c>
      <c r="Q2206" s="9">
        <f t="shared" si="344"/>
        <v>57.45</v>
      </c>
      <c r="R2206" s="9">
        <f t="shared" si="345"/>
        <v>38.25</v>
      </c>
      <c r="S2206" s="9">
        <f t="shared" si="346"/>
        <v>37.35</v>
      </c>
      <c r="T2206" s="9">
        <f t="shared" si="347"/>
        <v>45.75</v>
      </c>
      <c r="U2206" s="8">
        <f t="shared" si="348"/>
        <v>44.35</v>
      </c>
      <c r="V2206" s="8">
        <f t="shared" si="349"/>
        <v>44.7</v>
      </c>
    </row>
    <row r="2207" spans="1:22" ht="13.5" x14ac:dyDescent="0.25">
      <c r="A2207" s="3">
        <f>RSI!A2207</f>
        <v>45519</v>
      </c>
      <c r="B2207" s="2">
        <f>RSI!B2207</f>
        <v>17.2</v>
      </c>
      <c r="C2207" s="2">
        <f>RSI!I2207</f>
        <v>0.45768674450951607</v>
      </c>
      <c r="D2207" s="2">
        <f>MACD!E2207</f>
        <v>-8.0601667271572808E-2</v>
      </c>
      <c r="E2207" s="2">
        <f>MACD!F2207</f>
        <v>-1.3905599973686336E-2</v>
      </c>
      <c r="F2207" s="2">
        <f>'Moving Avg'!D2207</f>
        <v>17.2</v>
      </c>
      <c r="G2207" s="2">
        <f>'Moving Avg'!F2207</f>
        <v>17.199999999999996</v>
      </c>
      <c r="H2207" s="2">
        <f>'Moving Avg'!G2207</f>
        <v>17.69400000000002</v>
      </c>
      <c r="I2207" s="2">
        <f>'Moving Avg'!H2207</f>
        <v>23.064499999999942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50</v>
      </c>
      <c r="N2207" s="8">
        <f t="shared" si="341"/>
        <v>100</v>
      </c>
      <c r="O2207" s="8">
        <f t="shared" si="342"/>
        <v>0</v>
      </c>
      <c r="P2207" s="8">
        <f t="shared" si="343"/>
        <v>33</v>
      </c>
      <c r="Q2207" s="9">
        <f t="shared" si="344"/>
        <v>57.45</v>
      </c>
      <c r="R2207" s="9">
        <f t="shared" si="345"/>
        <v>38.25</v>
      </c>
      <c r="S2207" s="9">
        <f t="shared" si="346"/>
        <v>37.35</v>
      </c>
      <c r="T2207" s="9">
        <f t="shared" si="347"/>
        <v>45.75</v>
      </c>
      <c r="U2207" s="8">
        <f t="shared" si="348"/>
        <v>44.35</v>
      </c>
      <c r="V2207" s="8">
        <f t="shared" si="349"/>
        <v>44.7</v>
      </c>
    </row>
    <row r="2208" spans="1:22" ht="13.5" x14ac:dyDescent="0.25">
      <c r="A2208" s="3">
        <f>RSI!A2208</f>
        <v>45520</v>
      </c>
      <c r="B2208" s="2">
        <f>RSI!B2208</f>
        <v>17</v>
      </c>
      <c r="C2208" s="2">
        <f>RSI!I2208</f>
        <v>0.24537163470721168</v>
      </c>
      <c r="D2208" s="2">
        <f>MACD!E2208</f>
        <v>-7.0171890842281925E-2</v>
      </c>
      <c r="E2208" s="2">
        <f>MACD!F2208</f>
        <v>-2.5158858147405455E-2</v>
      </c>
      <c r="F2208" s="2">
        <f>'Moving Avg'!D2208</f>
        <v>17.16</v>
      </c>
      <c r="G2208" s="2">
        <f>'Moving Avg'!F2208</f>
        <v>17.189999999999994</v>
      </c>
      <c r="H2208" s="2">
        <f>'Moving Avg'!G2208</f>
        <v>17.664000000000019</v>
      </c>
      <c r="I2208" s="2">
        <f>'Moving Avg'!H2208</f>
        <v>23.02249999999994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0"/>
        <v>50</v>
      </c>
      <c r="N2208" s="8">
        <f t="shared" si="341"/>
        <v>100</v>
      </c>
      <c r="O2208" s="8">
        <f t="shared" si="342"/>
        <v>0</v>
      </c>
      <c r="P2208" s="8">
        <f t="shared" si="343"/>
        <v>16.5</v>
      </c>
      <c r="Q2208" s="9">
        <f t="shared" si="344"/>
        <v>54.975000000000001</v>
      </c>
      <c r="R2208" s="9">
        <f t="shared" si="345"/>
        <v>34.125</v>
      </c>
      <c r="S2208" s="9">
        <f t="shared" si="346"/>
        <v>29.925000000000001</v>
      </c>
      <c r="T2208" s="9">
        <f t="shared" si="347"/>
        <v>41.625</v>
      </c>
      <c r="U2208" s="8">
        <f t="shared" si="348"/>
        <v>39.674999999999997</v>
      </c>
      <c r="V2208" s="8">
        <f t="shared" si="349"/>
        <v>40.162499999999994</v>
      </c>
    </row>
    <row r="2209" spans="1:22" ht="13.5" x14ac:dyDescent="0.25">
      <c r="A2209" s="3">
        <f>RSI!A2209</f>
        <v>45523</v>
      </c>
      <c r="B2209" s="2">
        <f>RSI!B2209</f>
        <v>17</v>
      </c>
      <c r="C2209" s="2">
        <f>RSI!I2209</f>
        <v>0.24537163470721168</v>
      </c>
      <c r="D2209" s="2">
        <f>MACD!E2209</f>
        <v>-5.8921531635945712E-2</v>
      </c>
      <c r="E2209" s="2">
        <f>MACD!F2209</f>
        <v>-3.1911392845113511E-2</v>
      </c>
      <c r="F2209" s="2">
        <f>'Moving Avg'!D2209</f>
        <v>17.119999999999997</v>
      </c>
      <c r="G2209" s="2">
        <f>'Moving Avg'!F2209</f>
        <v>17.179999999999996</v>
      </c>
      <c r="H2209" s="2">
        <f>'Moving Avg'!G2209</f>
        <v>17.634000000000018</v>
      </c>
      <c r="I2209" s="2">
        <f>'Moving Avg'!H2209</f>
        <v>22.974799999999941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0"/>
        <v>50</v>
      </c>
      <c r="N2209" s="8">
        <f t="shared" si="341"/>
        <v>100</v>
      </c>
      <c r="O2209" s="8">
        <f t="shared" si="342"/>
        <v>0</v>
      </c>
      <c r="P2209" s="8">
        <f t="shared" si="343"/>
        <v>16.5</v>
      </c>
      <c r="Q2209" s="9">
        <f t="shared" si="344"/>
        <v>54.975000000000001</v>
      </c>
      <c r="R2209" s="9">
        <f t="shared" si="345"/>
        <v>34.125</v>
      </c>
      <c r="S2209" s="9">
        <f t="shared" si="346"/>
        <v>29.925000000000001</v>
      </c>
      <c r="T2209" s="9">
        <f t="shared" si="347"/>
        <v>41.625</v>
      </c>
      <c r="U2209" s="8">
        <f t="shared" si="348"/>
        <v>39.674999999999997</v>
      </c>
      <c r="V2209" s="8">
        <f t="shared" si="349"/>
        <v>40.162499999999994</v>
      </c>
    </row>
    <row r="2210" spans="1:22" ht="13.5" x14ac:dyDescent="0.25">
      <c r="A2210" s="3">
        <f>RSI!A2210</f>
        <v>45524</v>
      </c>
      <c r="B2210" s="2">
        <f>RSI!B2210</f>
        <v>17</v>
      </c>
      <c r="C2210" s="2">
        <f>RSI!I2210</f>
        <v>0.24537163470721168</v>
      </c>
      <c r="D2210" s="2">
        <f>MACD!E2210</f>
        <v>-4.7156474917180446E-2</v>
      </c>
      <c r="E2210" s="2">
        <f>MACD!F2210</f>
        <v>-3.4960409259526898E-2</v>
      </c>
      <c r="F2210" s="2">
        <f>'Moving Avg'!D2210</f>
        <v>17.080000000000002</v>
      </c>
      <c r="G2210" s="2">
        <f>'Moving Avg'!F2210</f>
        <v>17.169999999999995</v>
      </c>
      <c r="H2210" s="2">
        <f>'Moving Avg'!G2210</f>
        <v>17.604000000000017</v>
      </c>
      <c r="I2210" s="2">
        <f>'Moving Avg'!H2210</f>
        <v>22.92114999999994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0"/>
        <v>50</v>
      </c>
      <c r="N2210" s="8">
        <f t="shared" si="341"/>
        <v>45</v>
      </c>
      <c r="O2210" s="8">
        <f t="shared" si="342"/>
        <v>0</v>
      </c>
      <c r="P2210" s="8">
        <f t="shared" si="343"/>
        <v>16.5</v>
      </c>
      <c r="Q2210" s="9">
        <f t="shared" si="344"/>
        <v>35.725000000000001</v>
      </c>
      <c r="R2210" s="9">
        <f t="shared" si="345"/>
        <v>23.125</v>
      </c>
      <c r="S2210" s="9">
        <f t="shared" si="346"/>
        <v>21.675000000000001</v>
      </c>
      <c r="T2210" s="9">
        <f t="shared" si="347"/>
        <v>27.875</v>
      </c>
      <c r="U2210" s="8">
        <f t="shared" si="348"/>
        <v>26.841666666666669</v>
      </c>
      <c r="V2210" s="8">
        <f t="shared" si="349"/>
        <v>27.1</v>
      </c>
    </row>
    <row r="2211" spans="1:22" ht="13.5" x14ac:dyDescent="0.25">
      <c r="A2211" s="3">
        <f>RSI!A2211</f>
        <v>45525</v>
      </c>
      <c r="B2211" s="2">
        <f>RSI!B2211</f>
        <v>17</v>
      </c>
      <c r="C2211" s="2">
        <f>RSI!I2211</f>
        <v>0.24537163470721168</v>
      </c>
      <c r="D2211" s="2">
        <f>MACD!E2211</f>
        <v>-3.5122239882053208E-2</v>
      </c>
      <c r="E2211" s="2">
        <f>MACD!F2211</f>
        <v>-3.4992775384032164E-2</v>
      </c>
      <c r="F2211" s="2">
        <f>'Moving Avg'!D2211</f>
        <v>17.04</v>
      </c>
      <c r="G2211" s="2">
        <f>'Moving Avg'!F2211</f>
        <v>17.159999999999997</v>
      </c>
      <c r="H2211" s="2">
        <f>'Moving Avg'!G2211</f>
        <v>17.584000000000014</v>
      </c>
      <c r="I2211" s="2">
        <f>'Moving Avg'!H2211</f>
        <v>22.861299999999943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50</v>
      </c>
      <c r="N2211" s="8">
        <f t="shared" si="341"/>
        <v>45</v>
      </c>
      <c r="O2211" s="8">
        <f t="shared" si="342"/>
        <v>0</v>
      </c>
      <c r="P2211" s="8">
        <f t="shared" si="343"/>
        <v>16.5</v>
      </c>
      <c r="Q2211" s="9">
        <f t="shared" si="344"/>
        <v>35.725000000000001</v>
      </c>
      <c r="R2211" s="9">
        <f t="shared" si="345"/>
        <v>23.125</v>
      </c>
      <c r="S2211" s="9">
        <f t="shared" si="346"/>
        <v>21.675000000000001</v>
      </c>
      <c r="T2211" s="9">
        <f t="shared" si="347"/>
        <v>27.875</v>
      </c>
      <c r="U2211" s="8">
        <f t="shared" si="348"/>
        <v>26.841666666666669</v>
      </c>
      <c r="V2211" s="8">
        <f t="shared" si="349"/>
        <v>27.1</v>
      </c>
    </row>
    <row r="2212" spans="1:22" ht="13.5" x14ac:dyDescent="0.25">
      <c r="A2212" s="3">
        <f>RSI!A2212</f>
        <v>45526</v>
      </c>
      <c r="B2212" s="2">
        <f>RSI!B2212</f>
        <v>17</v>
      </c>
      <c r="C2212" s="2">
        <f>RSI!I2212</f>
        <v>0.24537163470721168</v>
      </c>
      <c r="D2212" s="2">
        <f>MACD!E2212</f>
        <v>-2.3014252434226279E-2</v>
      </c>
      <c r="E2212" s="2">
        <f>MACD!F2212</f>
        <v>-3.2597070794070988E-2</v>
      </c>
      <c r="F2212" s="2">
        <f>'Moving Avg'!D2212</f>
        <v>17</v>
      </c>
      <c r="G2212" s="2">
        <f>'Moving Avg'!F2212</f>
        <v>17.149999999999999</v>
      </c>
      <c r="H2212" s="2">
        <f>'Moving Avg'!G2212</f>
        <v>17.564000000000014</v>
      </c>
      <c r="I2212" s="2">
        <f>'Moving Avg'!H2212</f>
        <v>22.801449999999946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  <c r="M2212" s="8">
        <f t="shared" si="340"/>
        <v>50</v>
      </c>
      <c r="N2212" s="8">
        <f t="shared" si="341"/>
        <v>0</v>
      </c>
      <c r="O2212" s="8">
        <f t="shared" si="342"/>
        <v>0</v>
      </c>
      <c r="P2212" s="8">
        <f t="shared" si="343"/>
        <v>16.5</v>
      </c>
      <c r="Q2212" s="9">
        <f t="shared" si="344"/>
        <v>19.975000000000001</v>
      </c>
      <c r="R2212" s="9">
        <f t="shared" si="345"/>
        <v>14.125</v>
      </c>
      <c r="S2212" s="9">
        <f t="shared" si="346"/>
        <v>14.925000000000001</v>
      </c>
      <c r="T2212" s="9">
        <f t="shared" si="347"/>
        <v>16.625</v>
      </c>
      <c r="U2212" s="8">
        <f t="shared" si="348"/>
        <v>16.341666666666669</v>
      </c>
      <c r="V2212" s="8">
        <f t="shared" si="349"/>
        <v>16.412500000000001</v>
      </c>
    </row>
    <row r="2213" spans="1:22" ht="13.5" x14ac:dyDescent="0.25">
      <c r="A2213" s="3">
        <f>RSI!A2213</f>
        <v>45527</v>
      </c>
      <c r="B2213" s="2">
        <f>RSI!B2213</f>
        <v>17</v>
      </c>
      <c r="C2213" s="2">
        <f>RSI!I2213</f>
        <v>0.24537163470721168</v>
      </c>
      <c r="D2213" s="2">
        <f>MACD!E2213</f>
        <v>-1.0986464520009065E-2</v>
      </c>
      <c r="E2213" s="2">
        <f>MACD!F2213</f>
        <v>-2.8274949539258607E-2</v>
      </c>
      <c r="F2213" s="2">
        <f>'Moving Avg'!D2213</f>
        <v>17</v>
      </c>
      <c r="G2213" s="2">
        <f>'Moving Avg'!F2213</f>
        <v>17.139999999999997</v>
      </c>
      <c r="H2213" s="2">
        <f>'Moving Avg'!G2213</f>
        <v>17.544000000000011</v>
      </c>
      <c r="I2213" s="2">
        <f>'Moving Avg'!H2213</f>
        <v>22.741599999999945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  <c r="M2213" s="8">
        <f t="shared" si="340"/>
        <v>50</v>
      </c>
      <c r="N2213" s="8">
        <f t="shared" si="341"/>
        <v>0</v>
      </c>
      <c r="O2213" s="8">
        <f t="shared" si="342"/>
        <v>0</v>
      </c>
      <c r="P2213" s="8">
        <f t="shared" si="343"/>
        <v>33</v>
      </c>
      <c r="Q2213" s="9">
        <f t="shared" si="344"/>
        <v>22.45</v>
      </c>
      <c r="R2213" s="9">
        <f t="shared" si="345"/>
        <v>18.25</v>
      </c>
      <c r="S2213" s="9">
        <f t="shared" si="346"/>
        <v>22.35</v>
      </c>
      <c r="T2213" s="9">
        <f t="shared" si="347"/>
        <v>20.75</v>
      </c>
      <c r="U2213" s="8">
        <f t="shared" si="348"/>
        <v>21.016666666666669</v>
      </c>
      <c r="V2213" s="8">
        <f t="shared" si="349"/>
        <v>20.950000000000003</v>
      </c>
    </row>
    <row r="2214" spans="1:22" ht="13.5" x14ac:dyDescent="0.25">
      <c r="A2214" s="3">
        <f>RSI!A2214</f>
        <v>45530</v>
      </c>
      <c r="B2214" s="2">
        <f>RSI!B2214</f>
        <v>17</v>
      </c>
      <c r="C2214" s="2">
        <f>RSI!I2214</f>
        <v>0.24537163470721168</v>
      </c>
      <c r="D2214" s="2">
        <f>MACD!E2214</f>
        <v>8.4142019363753207E-4</v>
      </c>
      <c r="E2214" s="2">
        <f>MACD!F2214</f>
        <v>-2.2451675592679382E-2</v>
      </c>
      <c r="F2214" s="2">
        <f>'Moving Avg'!D2214</f>
        <v>17</v>
      </c>
      <c r="G2214" s="2">
        <f>'Moving Avg'!F2214</f>
        <v>17.129999999999995</v>
      </c>
      <c r="H2214" s="2">
        <f>'Moving Avg'!G2214</f>
        <v>17.524000000000012</v>
      </c>
      <c r="I2214" s="2">
        <f>'Moving Avg'!H2214</f>
        <v>22.676599999999944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  <c r="M2214" s="8">
        <f t="shared" si="340"/>
        <v>50</v>
      </c>
      <c r="N2214" s="8">
        <f t="shared" si="341"/>
        <v>0</v>
      </c>
      <c r="O2214" s="8">
        <f t="shared" si="342"/>
        <v>0</v>
      </c>
      <c r="P2214" s="8">
        <f t="shared" si="343"/>
        <v>33</v>
      </c>
      <c r="Q2214" s="9">
        <f t="shared" si="344"/>
        <v>22.45</v>
      </c>
      <c r="R2214" s="9">
        <f t="shared" si="345"/>
        <v>18.25</v>
      </c>
      <c r="S2214" s="9">
        <f t="shared" si="346"/>
        <v>22.35</v>
      </c>
      <c r="T2214" s="9">
        <f t="shared" si="347"/>
        <v>20.75</v>
      </c>
      <c r="U2214" s="8">
        <f t="shared" si="348"/>
        <v>21.016666666666669</v>
      </c>
      <c r="V2214" s="8">
        <f t="shared" si="349"/>
        <v>20.950000000000003</v>
      </c>
    </row>
    <row r="2215" spans="1:22" ht="13.5" x14ac:dyDescent="0.25">
      <c r="A2215" s="3">
        <f>RSI!A2215</f>
        <v>45531</v>
      </c>
      <c r="B2215" s="2">
        <f>RSI!B2215</f>
        <v>17.760000000000002</v>
      </c>
      <c r="C2215" s="2">
        <f>RSI!I2215</f>
        <v>74.817987753594906</v>
      </c>
      <c r="D2215" s="2">
        <f>MACD!E2215</f>
        <v>-4.3918401414689612E-2</v>
      </c>
      <c r="E2215" s="2">
        <f>MACD!F2215</f>
        <v>-2.6745020757081427E-2</v>
      </c>
      <c r="F2215" s="2">
        <f>'Moving Avg'!D2215</f>
        <v>17.152000000000001</v>
      </c>
      <c r="G2215" s="2">
        <f>'Moving Avg'!F2215</f>
        <v>17.157999999999998</v>
      </c>
      <c r="H2215" s="2">
        <f>'Moving Avg'!G2215</f>
        <v>17.519200000000009</v>
      </c>
      <c r="I2215" s="2">
        <f>'Moving Avg'!H2215</f>
        <v>22.615399999999944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  <c r="M2215" s="8">
        <f t="shared" si="340"/>
        <v>0</v>
      </c>
      <c r="N2215" s="8">
        <f t="shared" si="341"/>
        <v>45</v>
      </c>
      <c r="O2215" s="8">
        <f t="shared" si="342"/>
        <v>0</v>
      </c>
      <c r="P2215" s="8">
        <f t="shared" si="343"/>
        <v>83.5</v>
      </c>
      <c r="Q2215" s="9">
        <f t="shared" si="344"/>
        <v>28.274999999999999</v>
      </c>
      <c r="R2215" s="9">
        <f t="shared" si="345"/>
        <v>29.875</v>
      </c>
      <c r="S2215" s="9">
        <f t="shared" si="346"/>
        <v>44.325000000000003</v>
      </c>
      <c r="T2215" s="9">
        <f t="shared" si="347"/>
        <v>32.125</v>
      </c>
      <c r="U2215" s="8">
        <f t="shared" si="348"/>
        <v>34.158333333333331</v>
      </c>
      <c r="V2215" s="8">
        <f t="shared" si="349"/>
        <v>33.65</v>
      </c>
    </row>
    <row r="2216" spans="1:22" ht="13.5" x14ac:dyDescent="0.25">
      <c r="A2216" s="3">
        <f>RSI!A2216</f>
        <v>45532</v>
      </c>
      <c r="B2216" s="2">
        <f>RSI!B2216</f>
        <v>17.760000000000002</v>
      </c>
      <c r="C2216" s="2">
        <f>RSI!I2216</f>
        <v>74.81798775359492</v>
      </c>
      <c r="D2216" s="2">
        <f>MACD!E2216</f>
        <v>-8.4867909496256999E-2</v>
      </c>
      <c r="E2216" s="2">
        <f>MACD!F2216</f>
        <v>-3.8369598504916544E-2</v>
      </c>
      <c r="F2216" s="2">
        <f>'Moving Avg'!D2216</f>
        <v>17.304000000000002</v>
      </c>
      <c r="G2216" s="2">
        <f>'Moving Avg'!F2216</f>
        <v>17.185999999999996</v>
      </c>
      <c r="H2216" s="2">
        <f>'Moving Avg'!G2216</f>
        <v>17.514400000000009</v>
      </c>
      <c r="I2216" s="2">
        <f>'Moving Avg'!H2216</f>
        <v>22.554199999999945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  <c r="M2216" s="8">
        <f t="shared" si="340"/>
        <v>0</v>
      </c>
      <c r="N2216" s="8">
        <f t="shared" si="341"/>
        <v>100</v>
      </c>
      <c r="O2216" s="8">
        <f t="shared" si="342"/>
        <v>0</v>
      </c>
      <c r="P2216" s="8">
        <f t="shared" si="343"/>
        <v>83.5</v>
      </c>
      <c r="Q2216" s="9">
        <f t="shared" si="344"/>
        <v>47.524999999999999</v>
      </c>
      <c r="R2216" s="9">
        <f t="shared" si="345"/>
        <v>40.875</v>
      </c>
      <c r="S2216" s="9">
        <f t="shared" si="346"/>
        <v>52.575000000000003</v>
      </c>
      <c r="T2216" s="9">
        <f t="shared" si="347"/>
        <v>45.875</v>
      </c>
      <c r="U2216" s="8">
        <f t="shared" si="348"/>
        <v>46.991666666666674</v>
      </c>
      <c r="V2216" s="8">
        <f t="shared" si="349"/>
        <v>46.712500000000006</v>
      </c>
    </row>
    <row r="2217" spans="1:22" ht="13.5" x14ac:dyDescent="0.25">
      <c r="A2217" s="3">
        <f>RSI!A2217</f>
        <v>45533</v>
      </c>
      <c r="B2217" s="2">
        <f>RSI!B2217</f>
        <v>17.760000000000002</v>
      </c>
      <c r="C2217" s="2">
        <f>RSI!I2217</f>
        <v>74.81798775359492</v>
      </c>
      <c r="D2217" s="2">
        <f>MACD!E2217</f>
        <v>-0.12236546814140326</v>
      </c>
      <c r="E2217" s="2">
        <f>MACD!F2217</f>
        <v>-5.5168772432213888E-2</v>
      </c>
      <c r="F2217" s="2">
        <f>'Moving Avg'!D2217</f>
        <v>17.456000000000003</v>
      </c>
      <c r="G2217" s="2">
        <f>'Moving Avg'!F2217</f>
        <v>17.213999999999999</v>
      </c>
      <c r="H2217" s="2">
        <f>'Moving Avg'!G2217</f>
        <v>17.509600000000006</v>
      </c>
      <c r="I2217" s="2">
        <f>'Moving Avg'!H2217</f>
        <v>22.492999999999952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  <c r="M2217" s="8">
        <f t="shared" si="340"/>
        <v>0</v>
      </c>
      <c r="N2217" s="8">
        <f t="shared" si="341"/>
        <v>100</v>
      </c>
      <c r="O2217" s="8">
        <f t="shared" si="342"/>
        <v>0</v>
      </c>
      <c r="P2217" s="8">
        <f t="shared" si="343"/>
        <v>83.5</v>
      </c>
      <c r="Q2217" s="9">
        <f t="shared" si="344"/>
        <v>47.524999999999999</v>
      </c>
      <c r="R2217" s="9">
        <f t="shared" si="345"/>
        <v>40.875</v>
      </c>
      <c r="S2217" s="9">
        <f t="shared" si="346"/>
        <v>52.575000000000003</v>
      </c>
      <c r="T2217" s="9">
        <f t="shared" si="347"/>
        <v>45.875</v>
      </c>
      <c r="U2217" s="8">
        <f t="shared" si="348"/>
        <v>46.991666666666674</v>
      </c>
      <c r="V2217" s="8">
        <f t="shared" si="349"/>
        <v>46.712500000000006</v>
      </c>
    </row>
    <row r="2218" spans="1:22" ht="13.5" x14ac:dyDescent="0.25">
      <c r="A2218" s="3">
        <f>RSI!A2218</f>
        <v>45534</v>
      </c>
      <c r="B2218" s="2">
        <f>RSI!B2218</f>
        <v>17.760000000000002</v>
      </c>
      <c r="C2218" s="2">
        <f>RSI!I2218</f>
        <v>74.81798775359492</v>
      </c>
      <c r="D2218" s="2">
        <f>MACD!E2218</f>
        <v>-0.18750041616091551</v>
      </c>
      <c r="E2218" s="2">
        <f>MACD!F2218</f>
        <v>-8.1635101177954222E-2</v>
      </c>
      <c r="F2218" s="2">
        <f>'Moving Avg'!D2218</f>
        <v>17.608000000000004</v>
      </c>
      <c r="G2218" s="2">
        <f>'Moving Avg'!F2218</f>
        <v>17.241999999999997</v>
      </c>
      <c r="H2218" s="2">
        <f>'Moving Avg'!G2218</f>
        <v>17.504800000000007</v>
      </c>
      <c r="I2218" s="2">
        <f>'Moving Avg'!H2218</f>
        <v>22.431799999999953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  <c r="M2218" s="8">
        <f t="shared" si="340"/>
        <v>0</v>
      </c>
      <c r="N2218" s="8">
        <f t="shared" si="341"/>
        <v>100</v>
      </c>
      <c r="O2218" s="8">
        <f t="shared" si="342"/>
        <v>0</v>
      </c>
      <c r="P2218" s="8">
        <f t="shared" si="343"/>
        <v>83.5</v>
      </c>
      <c r="Q2218" s="9">
        <f t="shared" si="344"/>
        <v>47.524999999999999</v>
      </c>
      <c r="R2218" s="9">
        <f t="shared" si="345"/>
        <v>40.875</v>
      </c>
      <c r="S2218" s="9">
        <f t="shared" si="346"/>
        <v>52.575000000000003</v>
      </c>
      <c r="T2218" s="9">
        <f t="shared" si="347"/>
        <v>45.875</v>
      </c>
      <c r="U2218" s="8">
        <f t="shared" si="348"/>
        <v>46.991666666666674</v>
      </c>
      <c r="V2218" s="8">
        <f t="shared" si="349"/>
        <v>46.712500000000006</v>
      </c>
    </row>
    <row r="2219" spans="1:22" ht="13.5" x14ac:dyDescent="0.25">
      <c r="A2219" s="3">
        <f>RSI!A2219</f>
        <v>45537</v>
      </c>
      <c r="B2219" s="2">
        <f>RSI!B2219</f>
        <v>17.760000000000002</v>
      </c>
      <c r="C2219" s="2">
        <f>RSI!I2219</f>
        <v>74.81798775359492</v>
      </c>
      <c r="D2219" s="2">
        <f>MACD!E2219</f>
        <v>-0.2450562823738025</v>
      </c>
      <c r="E2219" s="2">
        <f>MACD!F2219</f>
        <v>-0.11431933741712388</v>
      </c>
      <c r="F2219" s="2">
        <f>'Moving Avg'!D2219</f>
        <v>17.760000000000002</v>
      </c>
      <c r="G2219" s="2">
        <f>'Moving Avg'!F2219</f>
        <v>17.27</v>
      </c>
      <c r="H2219" s="2">
        <f>'Moving Avg'!G2219</f>
        <v>17.500000000000004</v>
      </c>
      <c r="I2219" s="2">
        <f>'Moving Avg'!H2219</f>
        <v>22.370599999999953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  <c r="M2219" s="8">
        <f t="shared" si="340"/>
        <v>0</v>
      </c>
      <c r="N2219" s="8">
        <f t="shared" si="341"/>
        <v>100</v>
      </c>
      <c r="O2219" s="8">
        <f t="shared" si="342"/>
        <v>0</v>
      </c>
      <c r="P2219" s="8">
        <f t="shared" si="343"/>
        <v>83.5</v>
      </c>
      <c r="Q2219" s="9">
        <f t="shared" si="344"/>
        <v>47.524999999999999</v>
      </c>
      <c r="R2219" s="9">
        <f t="shared" si="345"/>
        <v>40.875</v>
      </c>
      <c r="S2219" s="9">
        <f t="shared" si="346"/>
        <v>52.575000000000003</v>
      </c>
      <c r="T2219" s="9">
        <f t="shared" si="347"/>
        <v>45.875</v>
      </c>
      <c r="U2219" s="8">
        <f t="shared" si="348"/>
        <v>46.991666666666674</v>
      </c>
      <c r="V2219" s="8">
        <f t="shared" si="349"/>
        <v>46.712500000000006</v>
      </c>
    </row>
    <row r="2220" spans="1:22" ht="13.5" x14ac:dyDescent="0.25">
      <c r="A2220" s="3">
        <f>RSI!A2220</f>
        <v>45538</v>
      </c>
      <c r="B2220" s="2">
        <f>RSI!B2220</f>
        <v>17.760000000000002</v>
      </c>
      <c r="C2220" s="2">
        <f>RSI!I2220</f>
        <v>74.81798775359492</v>
      </c>
      <c r="D2220" s="2">
        <f>MACD!E2220</f>
        <v>-0.2960182142229435</v>
      </c>
      <c r="E2220" s="2">
        <f>MACD!F2220</f>
        <v>-0.15065911277828781</v>
      </c>
      <c r="F2220" s="2">
        <f>'Moving Avg'!D2220</f>
        <v>17.760000000000002</v>
      </c>
      <c r="G2220" s="2">
        <f>'Moving Avg'!F2220</f>
        <v>17.297999999999998</v>
      </c>
      <c r="H2220" s="2">
        <f>'Moving Avg'!G2220</f>
        <v>17.495200000000001</v>
      </c>
      <c r="I2220" s="2">
        <f>'Moving Avg'!H2220</f>
        <v>22.309399999999961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  <c r="M2220" s="8">
        <f t="shared" si="340"/>
        <v>0</v>
      </c>
      <c r="N2220" s="8">
        <f t="shared" si="341"/>
        <v>100</v>
      </c>
      <c r="O2220" s="8">
        <f t="shared" si="342"/>
        <v>0</v>
      </c>
      <c r="P2220" s="8">
        <f t="shared" si="343"/>
        <v>33</v>
      </c>
      <c r="Q2220" s="9">
        <f t="shared" si="344"/>
        <v>39.950000000000003</v>
      </c>
      <c r="R2220" s="9">
        <f t="shared" si="345"/>
        <v>28.25</v>
      </c>
      <c r="S2220" s="9">
        <f t="shared" si="346"/>
        <v>29.85</v>
      </c>
      <c r="T2220" s="9">
        <f t="shared" si="347"/>
        <v>33.25</v>
      </c>
      <c r="U2220" s="8">
        <f t="shared" si="348"/>
        <v>32.683333333333337</v>
      </c>
      <c r="V2220" s="8">
        <f t="shared" si="349"/>
        <v>32.825000000000003</v>
      </c>
    </row>
    <row r="2221" spans="1:22" ht="13.5" x14ac:dyDescent="0.25">
      <c r="A2221" s="3">
        <f>RSI!A2221</f>
        <v>45539</v>
      </c>
      <c r="B2221" s="2">
        <f>RSI!B2221</f>
        <v>17.760000000000002</v>
      </c>
      <c r="C2221" s="2">
        <f>RSI!I2221</f>
        <v>74.81798775359492</v>
      </c>
      <c r="D2221" s="2">
        <f>MACD!E2221</f>
        <v>-0.34123319542414521</v>
      </c>
      <c r="E2221" s="2">
        <f>MACD!F2221</f>
        <v>-0.18877392930745929</v>
      </c>
      <c r="F2221" s="2">
        <f>'Moving Avg'!D2221</f>
        <v>17.760000000000002</v>
      </c>
      <c r="G2221" s="2">
        <f>'Moving Avg'!F2221</f>
        <v>17.325999999999997</v>
      </c>
      <c r="H2221" s="2">
        <f>'Moving Avg'!G2221</f>
        <v>17.490400000000001</v>
      </c>
      <c r="I2221" s="2">
        <f>'Moving Avg'!H2221</f>
        <v>22.248199999999962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  <c r="M2221" s="8">
        <f t="shared" si="340"/>
        <v>0</v>
      </c>
      <c r="N2221" s="8">
        <f t="shared" si="341"/>
        <v>100</v>
      </c>
      <c r="O2221" s="8">
        <f t="shared" si="342"/>
        <v>0</v>
      </c>
      <c r="P2221" s="8">
        <f t="shared" si="343"/>
        <v>33</v>
      </c>
      <c r="Q2221" s="9">
        <f t="shared" si="344"/>
        <v>39.950000000000003</v>
      </c>
      <c r="R2221" s="9">
        <f t="shared" si="345"/>
        <v>28.25</v>
      </c>
      <c r="S2221" s="9">
        <f t="shared" si="346"/>
        <v>29.85</v>
      </c>
      <c r="T2221" s="9">
        <f t="shared" si="347"/>
        <v>33.25</v>
      </c>
      <c r="U2221" s="8">
        <f t="shared" si="348"/>
        <v>32.683333333333337</v>
      </c>
      <c r="V2221" s="8">
        <f t="shared" si="349"/>
        <v>32.825000000000003</v>
      </c>
    </row>
    <row r="2222" spans="1:22" ht="13.5" x14ac:dyDescent="0.25">
      <c r="A2222" s="3">
        <f>RSI!A2222</f>
        <v>45540</v>
      </c>
      <c r="B2222" s="2">
        <f>RSI!B2222</f>
        <v>17.760000000000002</v>
      </c>
      <c r="C2222" s="2">
        <f>RSI!I2222</f>
        <v>74.81798775359492</v>
      </c>
      <c r="D2222" s="2">
        <f>MACD!E2222</f>
        <v>-0.3814303095228162</v>
      </c>
      <c r="E2222" s="2">
        <f>MACD!F2222</f>
        <v>-0.2273052053505307</v>
      </c>
      <c r="F2222" s="2">
        <f>'Moving Avg'!D2222</f>
        <v>17.760000000000002</v>
      </c>
      <c r="G2222" s="2">
        <f>'Moving Avg'!F2222</f>
        <v>17.353999999999996</v>
      </c>
      <c r="H2222" s="2">
        <f>'Moving Avg'!G2222</f>
        <v>17.485599999999998</v>
      </c>
      <c r="I2222" s="2">
        <f>'Moving Avg'!H2222</f>
        <v>22.186999999999962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  <c r="M2222" s="8">
        <f t="shared" si="340"/>
        <v>0</v>
      </c>
      <c r="N2222" s="8">
        <f t="shared" si="341"/>
        <v>100</v>
      </c>
      <c r="O2222" s="8">
        <f t="shared" si="342"/>
        <v>0</v>
      </c>
      <c r="P2222" s="8">
        <f t="shared" si="343"/>
        <v>33</v>
      </c>
      <c r="Q2222" s="9">
        <f t="shared" si="344"/>
        <v>39.950000000000003</v>
      </c>
      <c r="R2222" s="9">
        <f t="shared" si="345"/>
        <v>28.25</v>
      </c>
      <c r="S2222" s="9">
        <f t="shared" si="346"/>
        <v>29.85</v>
      </c>
      <c r="T2222" s="9">
        <f t="shared" si="347"/>
        <v>33.25</v>
      </c>
      <c r="U2222" s="8">
        <f t="shared" si="348"/>
        <v>32.683333333333337</v>
      </c>
      <c r="V2222" s="8">
        <f t="shared" si="349"/>
        <v>32.825000000000003</v>
      </c>
    </row>
    <row r="2223" spans="1:22" ht="13.5" x14ac:dyDescent="0.25">
      <c r="A2223" s="3">
        <f>RSI!A2223</f>
        <v>45541</v>
      </c>
      <c r="B2223" s="2">
        <f>RSI!B2223</f>
        <v>17.8</v>
      </c>
      <c r="C2223" s="2">
        <f>RSI!I2223</f>
        <v>76.491378466484633</v>
      </c>
      <c r="D2223" s="2">
        <f>MACD!E2223</f>
        <v>-0.42020092245456553</v>
      </c>
      <c r="E2223" s="2">
        <f>MACD!F2223</f>
        <v>-0.26588434877133771</v>
      </c>
      <c r="F2223" s="2">
        <f>'Moving Avg'!D2223</f>
        <v>17.768000000000001</v>
      </c>
      <c r="G2223" s="2">
        <f>'Moving Avg'!F2223</f>
        <v>17.383999999999997</v>
      </c>
      <c r="H2223" s="2">
        <f>'Moving Avg'!G2223</f>
        <v>17.4816</v>
      </c>
      <c r="I2223" s="2">
        <f>'Moving Avg'!H2223</f>
        <v>22.125999999999962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  <c r="M2223" s="8">
        <f t="shared" si="340"/>
        <v>0</v>
      </c>
      <c r="N2223" s="8">
        <f t="shared" si="341"/>
        <v>100</v>
      </c>
      <c r="O2223" s="8">
        <f t="shared" si="342"/>
        <v>0</v>
      </c>
      <c r="P2223" s="8">
        <f t="shared" si="343"/>
        <v>83.5</v>
      </c>
      <c r="Q2223" s="9">
        <f t="shared" si="344"/>
        <v>47.524999999999999</v>
      </c>
      <c r="R2223" s="9">
        <f t="shared" si="345"/>
        <v>40.875</v>
      </c>
      <c r="S2223" s="9">
        <f t="shared" si="346"/>
        <v>52.575000000000003</v>
      </c>
      <c r="T2223" s="9">
        <f t="shared" si="347"/>
        <v>45.875</v>
      </c>
      <c r="U2223" s="8">
        <f t="shared" si="348"/>
        <v>46.991666666666674</v>
      </c>
      <c r="V2223" s="8">
        <f t="shared" si="349"/>
        <v>46.712500000000006</v>
      </c>
    </row>
    <row r="2224" spans="1:22" ht="13.5" x14ac:dyDescent="0.25">
      <c r="A2224" s="3">
        <f>RSI!A2224</f>
        <v>45544</v>
      </c>
      <c r="B2224" s="2">
        <f>RSI!B2224</f>
        <v>17.8</v>
      </c>
      <c r="C2224" s="2">
        <f>RSI!I2224</f>
        <v>76.491378466484633</v>
      </c>
      <c r="D2224" s="2">
        <f>MACD!E2224</f>
        <v>-0.4549049534130063</v>
      </c>
      <c r="E2224" s="2">
        <f>MACD!F2224</f>
        <v>-0.30368846969967145</v>
      </c>
      <c r="F2224" s="2">
        <f>'Moving Avg'!D2224</f>
        <v>17.776</v>
      </c>
      <c r="G2224" s="2">
        <f>'Moving Avg'!F2224</f>
        <v>17.413999999999998</v>
      </c>
      <c r="H2224" s="2">
        <f>'Moving Avg'!G2224</f>
        <v>17.477599999999995</v>
      </c>
      <c r="I2224" s="2">
        <f>'Moving Avg'!H2224</f>
        <v>22.064999999999969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  <c r="M2224" s="8">
        <f t="shared" si="340"/>
        <v>0</v>
      </c>
      <c r="N2224" s="8">
        <f t="shared" si="341"/>
        <v>100</v>
      </c>
      <c r="O2224" s="8">
        <f t="shared" si="342"/>
        <v>0</v>
      </c>
      <c r="P2224" s="8">
        <f t="shared" si="343"/>
        <v>83.5</v>
      </c>
      <c r="Q2224" s="9">
        <f t="shared" si="344"/>
        <v>47.524999999999999</v>
      </c>
      <c r="R2224" s="9">
        <f t="shared" si="345"/>
        <v>40.875</v>
      </c>
      <c r="S2224" s="9">
        <f t="shared" si="346"/>
        <v>52.575000000000003</v>
      </c>
      <c r="T2224" s="9">
        <f t="shared" si="347"/>
        <v>45.875</v>
      </c>
      <c r="U2224" s="8">
        <f t="shared" si="348"/>
        <v>46.991666666666674</v>
      </c>
      <c r="V2224" s="8">
        <f t="shared" si="349"/>
        <v>46.712500000000006</v>
      </c>
    </row>
    <row r="2225" spans="1:22" ht="13.5" x14ac:dyDescent="0.25">
      <c r="A2225" s="3">
        <f>RSI!A2225</f>
        <v>45545</v>
      </c>
      <c r="B2225" s="2">
        <f>RSI!B2225</f>
        <v>17.8</v>
      </c>
      <c r="C2225" s="2">
        <f>RSI!I2225</f>
        <v>76.491378466484633</v>
      </c>
      <c r="D2225" s="2">
        <f>MACD!E2225</f>
        <v>-0.36910435141847486</v>
      </c>
      <c r="E2225" s="2">
        <f>MACD!F2225</f>
        <v>-0.31677164604343216</v>
      </c>
      <c r="F2225" s="2">
        <f>'Moving Avg'!D2225</f>
        <v>17.783999999999999</v>
      </c>
      <c r="G2225" s="2">
        <f>'Moving Avg'!F2225</f>
        <v>17.443999999999999</v>
      </c>
      <c r="H2225" s="2">
        <f>'Moving Avg'!G2225</f>
        <v>17.473599999999994</v>
      </c>
      <c r="I2225" s="2">
        <f>'Moving Avg'!H2225</f>
        <v>22.003999999999966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  <c r="M2225" s="8">
        <f t="shared" si="340"/>
        <v>0</v>
      </c>
      <c r="N2225" s="8">
        <f t="shared" si="341"/>
        <v>100</v>
      </c>
      <c r="O2225" s="8">
        <f t="shared" si="342"/>
        <v>0</v>
      </c>
      <c r="P2225" s="8">
        <f t="shared" si="343"/>
        <v>83.5</v>
      </c>
      <c r="Q2225" s="9">
        <f t="shared" si="344"/>
        <v>47.524999999999999</v>
      </c>
      <c r="R2225" s="9">
        <f t="shared" si="345"/>
        <v>40.875</v>
      </c>
      <c r="S2225" s="9">
        <f t="shared" si="346"/>
        <v>52.575000000000003</v>
      </c>
      <c r="T2225" s="9">
        <f t="shared" si="347"/>
        <v>45.875</v>
      </c>
      <c r="U2225" s="8">
        <f t="shared" si="348"/>
        <v>46.991666666666674</v>
      </c>
      <c r="V2225" s="8">
        <f t="shared" si="349"/>
        <v>46.712500000000006</v>
      </c>
    </row>
    <row r="2226" spans="1:22" ht="13.5" x14ac:dyDescent="0.25">
      <c r="A2226" s="3">
        <f>RSI!A2226</f>
        <v>45546</v>
      </c>
      <c r="B2226" s="2">
        <f>RSI!B2226</f>
        <v>17.84</v>
      </c>
      <c r="C2226" s="2">
        <f>RSI!I2226</f>
        <v>78.292989335712093</v>
      </c>
      <c r="D2226" s="2">
        <f>MACD!E2226</f>
        <v>-0.30109414357183795</v>
      </c>
      <c r="E2226" s="2">
        <f>MACD!F2226</f>
        <v>-0.31363614554911334</v>
      </c>
      <c r="F2226" s="2">
        <f>'Moving Avg'!D2226</f>
        <v>17.8</v>
      </c>
      <c r="G2226" s="2">
        <f>'Moving Avg'!F2226</f>
        <v>17.475999999999996</v>
      </c>
      <c r="H2226" s="2">
        <f>'Moving Avg'!G2226</f>
        <v>17.470399999999994</v>
      </c>
      <c r="I2226" s="2">
        <f>'Moving Avg'!H2226</f>
        <v>21.943199999999965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  <c r="M2226" s="8">
        <f t="shared" si="340"/>
        <v>0</v>
      </c>
      <c r="N2226" s="8">
        <f t="shared" si="341"/>
        <v>0</v>
      </c>
      <c r="O2226" s="8">
        <f t="shared" si="342"/>
        <v>0</v>
      </c>
      <c r="P2226" s="8">
        <f t="shared" si="343"/>
        <v>83.5</v>
      </c>
      <c r="Q2226" s="9">
        <f t="shared" si="344"/>
        <v>12.525</v>
      </c>
      <c r="R2226" s="9">
        <f t="shared" si="345"/>
        <v>20.875</v>
      </c>
      <c r="S2226" s="9">
        <f t="shared" si="346"/>
        <v>37.575000000000003</v>
      </c>
      <c r="T2226" s="9">
        <f t="shared" si="347"/>
        <v>20.875</v>
      </c>
      <c r="U2226" s="8">
        <f t="shared" si="348"/>
        <v>23.658333333333331</v>
      </c>
      <c r="V2226" s="8">
        <f t="shared" si="349"/>
        <v>22.962499999999999</v>
      </c>
    </row>
    <row r="2227" spans="1:22" ht="13.5" x14ac:dyDescent="0.25">
      <c r="A2227" s="3">
        <f>RSI!A2227</f>
        <v>45547</v>
      </c>
      <c r="B2227" s="2">
        <f>RSI!B2227</f>
        <v>17.84</v>
      </c>
      <c r="C2227" s="2">
        <f>RSI!I2227</f>
        <v>78.292989335712093</v>
      </c>
      <c r="D2227" s="2">
        <f>MACD!E2227</f>
        <v>-0.24529020131510748</v>
      </c>
      <c r="E2227" s="2">
        <f>MACD!F2227</f>
        <v>-0.29996695670231222</v>
      </c>
      <c r="F2227" s="2">
        <f>'Moving Avg'!D2227</f>
        <v>17.816000000000003</v>
      </c>
      <c r="G2227" s="2">
        <f>'Moving Avg'!F2227</f>
        <v>17.507999999999996</v>
      </c>
      <c r="H2227" s="2">
        <f>'Moving Avg'!G2227</f>
        <v>17.467199999999995</v>
      </c>
      <c r="I2227" s="2">
        <f>'Moving Avg'!H2227</f>
        <v>21.882399999999972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  <c r="M2227" s="8">
        <f t="shared" si="340"/>
        <v>0</v>
      </c>
      <c r="N2227" s="8">
        <f t="shared" si="341"/>
        <v>0</v>
      </c>
      <c r="O2227" s="8">
        <f t="shared" si="342"/>
        <v>0</v>
      </c>
      <c r="P2227" s="8">
        <f t="shared" si="343"/>
        <v>83.5</v>
      </c>
      <c r="Q2227" s="9">
        <f t="shared" si="344"/>
        <v>12.525</v>
      </c>
      <c r="R2227" s="9">
        <f t="shared" si="345"/>
        <v>20.875</v>
      </c>
      <c r="S2227" s="9">
        <f t="shared" si="346"/>
        <v>37.575000000000003</v>
      </c>
      <c r="T2227" s="9">
        <f t="shared" si="347"/>
        <v>20.875</v>
      </c>
      <c r="U2227" s="8">
        <f t="shared" si="348"/>
        <v>23.658333333333331</v>
      </c>
      <c r="V2227" s="8">
        <f t="shared" si="349"/>
        <v>22.962499999999999</v>
      </c>
    </row>
    <row r="2228" spans="1:22" ht="13.5" x14ac:dyDescent="0.25">
      <c r="A2228" s="3">
        <f>RSI!A2228</f>
        <v>45548</v>
      </c>
      <c r="B2228" s="2">
        <f>RSI!B2228</f>
        <v>17.84</v>
      </c>
      <c r="C2228" s="2">
        <f>RSI!I2228</f>
        <v>78.292989335712093</v>
      </c>
      <c r="D2228" s="2">
        <f>MACD!E2228</f>
        <v>-0.19968551491664144</v>
      </c>
      <c r="E2228" s="2">
        <f>MACD!F2228</f>
        <v>-0.27991066834517808</v>
      </c>
      <c r="F2228" s="2">
        <f>'Moving Avg'!D2228</f>
        <v>17.824000000000002</v>
      </c>
      <c r="G2228" s="2">
        <f>'Moving Avg'!F2228</f>
        <v>17.549999999999994</v>
      </c>
      <c r="H2228" s="2">
        <f>'Moving Avg'!G2228</f>
        <v>17.463999999999995</v>
      </c>
      <c r="I2228" s="2">
        <f>'Moving Avg'!H2228</f>
        <v>21.821599999999972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  <c r="M2228" s="8">
        <f t="shared" si="340"/>
        <v>0</v>
      </c>
      <c r="N2228" s="8">
        <f t="shared" si="341"/>
        <v>0</v>
      </c>
      <c r="O2228" s="8">
        <f t="shared" si="342"/>
        <v>0</v>
      </c>
      <c r="P2228" s="8">
        <f t="shared" si="343"/>
        <v>83.5</v>
      </c>
      <c r="Q2228" s="9">
        <f t="shared" si="344"/>
        <v>12.525</v>
      </c>
      <c r="R2228" s="9">
        <f t="shared" si="345"/>
        <v>20.875</v>
      </c>
      <c r="S2228" s="9">
        <f t="shared" si="346"/>
        <v>37.575000000000003</v>
      </c>
      <c r="T2228" s="9">
        <f t="shared" si="347"/>
        <v>20.875</v>
      </c>
      <c r="U2228" s="8">
        <f t="shared" si="348"/>
        <v>23.658333333333331</v>
      </c>
      <c r="V2228" s="8">
        <f t="shared" si="349"/>
        <v>22.962499999999999</v>
      </c>
    </row>
    <row r="2229" spans="1:22" ht="13.5" x14ac:dyDescent="0.25">
      <c r="A2229" s="3">
        <f>RSI!A2229</f>
        <v>45551</v>
      </c>
      <c r="B2229" s="2">
        <f>RSI!B2229</f>
        <v>17.84</v>
      </c>
      <c r="C2229" s="2">
        <f>RSI!I2229</f>
        <v>78.292989335712093</v>
      </c>
      <c r="D2229" s="2">
        <f>MACD!E2229</f>
        <v>-0.16259141001850352</v>
      </c>
      <c r="E2229" s="2">
        <f>MACD!F2229</f>
        <v>-0.2564468166798432</v>
      </c>
      <c r="F2229" s="2">
        <f>'Moving Avg'!D2229</f>
        <v>17.832000000000001</v>
      </c>
      <c r="G2229" s="2">
        <f>'Moving Avg'!F2229</f>
        <v>17.591999999999992</v>
      </c>
      <c r="H2229" s="2">
        <f>'Moving Avg'!G2229</f>
        <v>17.460799999999995</v>
      </c>
      <c r="I2229" s="2">
        <f>'Moving Avg'!H2229</f>
        <v>21.760799999999971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  <c r="M2229" s="8">
        <f t="shared" si="340"/>
        <v>0</v>
      </c>
      <c r="N2229" s="8">
        <f t="shared" si="341"/>
        <v>0</v>
      </c>
      <c r="O2229" s="8">
        <f t="shared" si="342"/>
        <v>0</v>
      </c>
      <c r="P2229" s="8">
        <f t="shared" si="343"/>
        <v>83.5</v>
      </c>
      <c r="Q2229" s="9">
        <f t="shared" si="344"/>
        <v>12.525</v>
      </c>
      <c r="R2229" s="9">
        <f t="shared" si="345"/>
        <v>20.875</v>
      </c>
      <c r="S2229" s="9">
        <f t="shared" si="346"/>
        <v>37.575000000000003</v>
      </c>
      <c r="T2229" s="9">
        <f t="shared" si="347"/>
        <v>20.875</v>
      </c>
      <c r="U2229" s="8">
        <f t="shared" si="348"/>
        <v>23.658333333333331</v>
      </c>
      <c r="V2229" s="8">
        <f t="shared" si="349"/>
        <v>22.962499999999999</v>
      </c>
    </row>
    <row r="2230" spans="1:22" ht="13.5" x14ac:dyDescent="0.25">
      <c r="A2230" s="3">
        <f>RSI!A2230</f>
        <v>45552</v>
      </c>
      <c r="B2230" s="2">
        <f>RSI!B2230</f>
        <v>17.84</v>
      </c>
      <c r="C2230" s="2">
        <f>RSI!I2230</f>
        <v>78.292989335712093</v>
      </c>
      <c r="D2230" s="2">
        <f>MACD!E2230</f>
        <v>-0.13258786447132209</v>
      </c>
      <c r="E2230" s="2">
        <f>MACD!F2230</f>
        <v>-0.23167502623813901</v>
      </c>
      <c r="F2230" s="2">
        <f>'Moving Avg'!D2230</f>
        <v>17.84</v>
      </c>
      <c r="G2230" s="2">
        <f>'Moving Avg'!F2230</f>
        <v>17.633999999999993</v>
      </c>
      <c r="H2230" s="2">
        <f>'Moving Avg'!G2230</f>
        <v>17.457599999999996</v>
      </c>
      <c r="I2230" s="2">
        <f>'Moving Avg'!H2230</f>
        <v>21.699999999999974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0</v>
      </c>
      <c r="N2230" s="8">
        <f t="shared" si="341"/>
        <v>0</v>
      </c>
      <c r="O2230" s="8">
        <f t="shared" si="342"/>
        <v>0</v>
      </c>
      <c r="P2230" s="8">
        <f t="shared" si="343"/>
        <v>83.5</v>
      </c>
      <c r="Q2230" s="9">
        <f t="shared" si="344"/>
        <v>12.525</v>
      </c>
      <c r="R2230" s="9">
        <f t="shared" si="345"/>
        <v>20.875</v>
      </c>
      <c r="S2230" s="9">
        <f t="shared" si="346"/>
        <v>37.575000000000003</v>
      </c>
      <c r="T2230" s="9">
        <f t="shared" si="347"/>
        <v>20.875</v>
      </c>
      <c r="U2230" s="8">
        <f t="shared" si="348"/>
        <v>23.658333333333331</v>
      </c>
      <c r="V2230" s="8">
        <f t="shared" si="349"/>
        <v>22.962499999999999</v>
      </c>
    </row>
    <row r="2231" spans="1:22" ht="13.5" x14ac:dyDescent="0.25">
      <c r="A2231" s="3">
        <f>RSI!A2231</f>
        <v>45553</v>
      </c>
      <c r="B2231" s="2">
        <f>RSI!B2231</f>
        <v>17.84</v>
      </c>
      <c r="C2231" s="2">
        <f>RSI!I2231</f>
        <v>78.292989335712093</v>
      </c>
      <c r="D2231" s="2">
        <f>MACD!E2231</f>
        <v>-0.10848152121388566</v>
      </c>
      <c r="E2231" s="2">
        <f>MACD!F2231</f>
        <v>-0.20703632523328835</v>
      </c>
      <c r="F2231" s="2">
        <f>'Moving Avg'!D2231</f>
        <v>17.84</v>
      </c>
      <c r="G2231" s="2">
        <f>'Moving Avg'!F2231</f>
        <v>17.675999999999995</v>
      </c>
      <c r="H2231" s="2">
        <f>'Moving Avg'!G2231</f>
        <v>17.454399999999996</v>
      </c>
      <c r="I2231" s="2">
        <f>'Moving Avg'!H2231</f>
        <v>21.639199999999978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  <c r="M2231" s="8">
        <f t="shared" si="340"/>
        <v>0</v>
      </c>
      <c r="N2231" s="8">
        <f t="shared" si="341"/>
        <v>0</v>
      </c>
      <c r="O2231" s="8">
        <f t="shared" si="342"/>
        <v>0</v>
      </c>
      <c r="P2231" s="8">
        <f t="shared" si="343"/>
        <v>33</v>
      </c>
      <c r="Q2231" s="9">
        <f t="shared" si="344"/>
        <v>4.95</v>
      </c>
      <c r="R2231" s="9">
        <f t="shared" si="345"/>
        <v>8.25</v>
      </c>
      <c r="S2231" s="9">
        <f t="shared" si="346"/>
        <v>14.85</v>
      </c>
      <c r="T2231" s="9">
        <f t="shared" si="347"/>
        <v>8.25</v>
      </c>
      <c r="U2231" s="8">
        <f t="shared" si="348"/>
        <v>9.35</v>
      </c>
      <c r="V2231" s="8">
        <f t="shared" si="349"/>
        <v>9.0749999999999993</v>
      </c>
    </row>
    <row r="2232" spans="1:22" ht="13.5" x14ac:dyDescent="0.25">
      <c r="A2232" s="3">
        <f>RSI!A2232</f>
        <v>45554</v>
      </c>
      <c r="B2232" s="2">
        <f>RSI!B2232</f>
        <v>17.84</v>
      </c>
      <c r="C2232" s="2">
        <f>RSI!I2232</f>
        <v>78.292989335712093</v>
      </c>
      <c r="D2232" s="2">
        <f>MACD!E2232</f>
        <v>-8.9270209303197845E-2</v>
      </c>
      <c r="E2232" s="2">
        <f>MACD!F2232</f>
        <v>-0.18348310204727028</v>
      </c>
      <c r="F2232" s="2">
        <f>'Moving Avg'!D2232</f>
        <v>17.84</v>
      </c>
      <c r="G2232" s="2">
        <f>'Moving Avg'!F2232</f>
        <v>17.717999999999996</v>
      </c>
      <c r="H2232" s="2">
        <f>'Moving Avg'!G2232</f>
        <v>17.451199999999996</v>
      </c>
      <c r="I2232" s="2">
        <f>'Moving Avg'!H2232</f>
        <v>21.578399999999977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  <c r="M2232" s="8">
        <f t="shared" si="340"/>
        <v>0</v>
      </c>
      <c r="N2232" s="8">
        <f t="shared" si="341"/>
        <v>0</v>
      </c>
      <c r="O2232" s="8">
        <f t="shared" si="342"/>
        <v>0</v>
      </c>
      <c r="P2232" s="8">
        <f t="shared" si="343"/>
        <v>33</v>
      </c>
      <c r="Q2232" s="9">
        <f t="shared" si="344"/>
        <v>4.95</v>
      </c>
      <c r="R2232" s="9">
        <f t="shared" si="345"/>
        <v>8.25</v>
      </c>
      <c r="S2232" s="9">
        <f t="shared" si="346"/>
        <v>14.85</v>
      </c>
      <c r="T2232" s="9">
        <f t="shared" si="347"/>
        <v>8.25</v>
      </c>
      <c r="U2232" s="8">
        <f t="shared" si="348"/>
        <v>9.35</v>
      </c>
      <c r="V2232" s="8">
        <f t="shared" si="349"/>
        <v>9.0749999999999993</v>
      </c>
    </row>
    <row r="2233" spans="1:22" ht="13.5" x14ac:dyDescent="0.25">
      <c r="A2233" s="3">
        <f>RSI!A2233</f>
        <v>45555</v>
      </c>
      <c r="B2233" s="2">
        <f>RSI!B2233</f>
        <v>17.84</v>
      </c>
      <c r="C2233" s="2">
        <f>RSI!I2233</f>
        <v>78.292989335712079</v>
      </c>
      <c r="D2233" s="2">
        <f>MACD!E2233</f>
        <v>-6.7959122087668078E-2</v>
      </c>
      <c r="E2233" s="2">
        <f>MACD!F2233</f>
        <v>-0.16037830605534986</v>
      </c>
      <c r="F2233" s="2">
        <f>'Moving Avg'!D2233</f>
        <v>17.84</v>
      </c>
      <c r="G2233" s="2">
        <f>'Moving Avg'!F2233</f>
        <v>17.759999999999998</v>
      </c>
      <c r="H2233" s="2">
        <f>'Moving Avg'!G2233</f>
        <v>17.447999999999997</v>
      </c>
      <c r="I2233" s="2">
        <f>'Moving Avg'!H2233</f>
        <v>21.51759999999998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  <c r="M2233" s="8">
        <f t="shared" si="340"/>
        <v>0</v>
      </c>
      <c r="N2233" s="8">
        <f t="shared" si="341"/>
        <v>0</v>
      </c>
      <c r="O2233" s="8">
        <f t="shared" si="342"/>
        <v>0</v>
      </c>
      <c r="P2233" s="8">
        <f t="shared" si="343"/>
        <v>33</v>
      </c>
      <c r="Q2233" s="9">
        <f t="shared" si="344"/>
        <v>4.95</v>
      </c>
      <c r="R2233" s="9">
        <f t="shared" si="345"/>
        <v>8.25</v>
      </c>
      <c r="S2233" s="9">
        <f t="shared" si="346"/>
        <v>14.85</v>
      </c>
      <c r="T2233" s="9">
        <f t="shared" si="347"/>
        <v>8.25</v>
      </c>
      <c r="U2233" s="8">
        <f t="shared" si="348"/>
        <v>9.35</v>
      </c>
      <c r="V2233" s="8">
        <f t="shared" si="349"/>
        <v>9.0749999999999993</v>
      </c>
    </row>
    <row r="2234" spans="1:22" ht="13.5" x14ac:dyDescent="0.25">
      <c r="A2234" s="3">
        <f>RSI!A2234</f>
        <v>45558</v>
      </c>
      <c r="B2234" s="2">
        <f>RSI!B2234</f>
        <v>17.84</v>
      </c>
      <c r="C2234" s="2">
        <f>RSI!I2234</f>
        <v>78.292989335712079</v>
      </c>
      <c r="D2234" s="2">
        <f>MACD!E2234</f>
        <v>-5.094377886082313E-2</v>
      </c>
      <c r="E2234" s="2">
        <f>MACD!F2234</f>
        <v>-0.13849140061644452</v>
      </c>
      <c r="F2234" s="2">
        <f>'Moving Avg'!D2234</f>
        <v>17.84</v>
      </c>
      <c r="G2234" s="2">
        <f>'Moving Avg'!F2234</f>
        <v>17.801999999999996</v>
      </c>
      <c r="H2234" s="2">
        <f>'Moving Avg'!G2234</f>
        <v>17.444799999999997</v>
      </c>
      <c r="I2234" s="2">
        <f>'Moving Avg'!H2234</f>
        <v>21.456799999999983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  <c r="M2234" s="8">
        <f t="shared" si="340"/>
        <v>0</v>
      </c>
      <c r="N2234" s="8">
        <f t="shared" si="341"/>
        <v>0</v>
      </c>
      <c r="O2234" s="8">
        <f t="shared" si="342"/>
        <v>0</v>
      </c>
      <c r="P2234" s="8">
        <f t="shared" si="343"/>
        <v>33</v>
      </c>
      <c r="Q2234" s="9">
        <f t="shared" si="344"/>
        <v>4.95</v>
      </c>
      <c r="R2234" s="9">
        <f t="shared" si="345"/>
        <v>8.25</v>
      </c>
      <c r="S2234" s="9">
        <f t="shared" si="346"/>
        <v>14.85</v>
      </c>
      <c r="T2234" s="9">
        <f t="shared" si="347"/>
        <v>8.25</v>
      </c>
      <c r="U2234" s="8">
        <f t="shared" si="348"/>
        <v>9.35</v>
      </c>
      <c r="V2234" s="8">
        <f t="shared" si="349"/>
        <v>9.0749999999999993</v>
      </c>
    </row>
    <row r="2235" spans="1:22" ht="13.5" x14ac:dyDescent="0.25">
      <c r="A2235" s="3">
        <f>RSI!A2235</f>
        <v>45559</v>
      </c>
      <c r="B2235" s="2">
        <f>RSI!B2235</f>
        <v>17.84</v>
      </c>
      <c r="C2235" s="2">
        <f>RSI!I2235</f>
        <v>78.292989335712079</v>
      </c>
      <c r="D2235" s="2">
        <f>MACD!E2235</f>
        <v>-3.7487954066449447E-2</v>
      </c>
      <c r="E2235" s="2">
        <f>MACD!F2235</f>
        <v>-0.11829071130644551</v>
      </c>
      <c r="F2235" s="2">
        <f>'Moving Avg'!D2235</f>
        <v>17.84</v>
      </c>
      <c r="G2235" s="2">
        <f>'Moving Avg'!F2235</f>
        <v>17.805999999999997</v>
      </c>
      <c r="H2235" s="2">
        <f>'Moving Avg'!G2235</f>
        <v>17.441600000000001</v>
      </c>
      <c r="I2235" s="2">
        <f>'Moving Avg'!H2235</f>
        <v>21.402749999999987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  <c r="M2235" s="8">
        <f t="shared" si="340"/>
        <v>0</v>
      </c>
      <c r="N2235" s="8">
        <f t="shared" si="341"/>
        <v>0</v>
      </c>
      <c r="O2235" s="8">
        <f t="shared" si="342"/>
        <v>0</v>
      </c>
      <c r="P2235" s="8">
        <f t="shared" si="343"/>
        <v>33</v>
      </c>
      <c r="Q2235" s="9">
        <f t="shared" si="344"/>
        <v>4.95</v>
      </c>
      <c r="R2235" s="9">
        <f t="shared" si="345"/>
        <v>8.25</v>
      </c>
      <c r="S2235" s="9">
        <f t="shared" si="346"/>
        <v>14.85</v>
      </c>
      <c r="T2235" s="9">
        <f t="shared" si="347"/>
        <v>8.25</v>
      </c>
      <c r="U2235" s="8">
        <f t="shared" si="348"/>
        <v>9.35</v>
      </c>
      <c r="V2235" s="8">
        <f t="shared" si="349"/>
        <v>9.0749999999999993</v>
      </c>
    </row>
    <row r="2236" spans="1:22" ht="13.5" x14ac:dyDescent="0.25">
      <c r="A2236" s="3">
        <f>RSI!A2236</f>
        <v>45560</v>
      </c>
      <c r="B2236" s="2">
        <f>RSI!B2236</f>
        <v>17.600000000000001</v>
      </c>
      <c r="C2236" s="2">
        <f>RSI!I2236</f>
        <v>39.848058703820804</v>
      </c>
      <c r="D2236" s="2">
        <f>MACD!E2236</f>
        <v>-3.0426445658271462E-3</v>
      </c>
      <c r="E2236" s="2">
        <f>MACD!F2236</f>
        <v>-9.5241097958321849E-2</v>
      </c>
      <c r="F2236" s="2">
        <f>'Moving Avg'!D2236</f>
        <v>17.792000000000002</v>
      </c>
      <c r="G2236" s="2">
        <f>'Moving Avg'!F2236</f>
        <v>17.797999999999998</v>
      </c>
      <c r="H2236" s="2">
        <f>'Moving Avg'!G2236</f>
        <v>17.433600000000002</v>
      </c>
      <c r="I2236" s="2">
        <f>'Moving Avg'!H2236</f>
        <v>21.353899999999989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0"/>
        <v>25</v>
      </c>
      <c r="N2236" s="8">
        <f t="shared" si="341"/>
        <v>0</v>
      </c>
      <c r="O2236" s="8">
        <f t="shared" si="342"/>
        <v>0</v>
      </c>
      <c r="P2236" s="8">
        <f t="shared" si="343"/>
        <v>16.5</v>
      </c>
      <c r="Q2236" s="9">
        <f t="shared" si="344"/>
        <v>11.225</v>
      </c>
      <c r="R2236" s="9">
        <f t="shared" si="345"/>
        <v>9.125</v>
      </c>
      <c r="S2236" s="9">
        <f t="shared" si="346"/>
        <v>11.175000000000001</v>
      </c>
      <c r="T2236" s="9">
        <f t="shared" si="347"/>
        <v>10.375</v>
      </c>
      <c r="U2236" s="8">
        <f t="shared" si="348"/>
        <v>10.508333333333335</v>
      </c>
      <c r="V2236" s="8">
        <f t="shared" si="349"/>
        <v>10.475000000000001</v>
      </c>
    </row>
    <row r="2237" spans="1:22" ht="13.5" x14ac:dyDescent="0.25">
      <c r="A2237" s="3">
        <f>RSI!A2237</f>
        <v>45561</v>
      </c>
      <c r="B2237" s="2">
        <f>RSI!B2237</f>
        <v>17.600000000000001</v>
      </c>
      <c r="C2237" s="2">
        <f>RSI!I2237</f>
        <v>39.848058703820804</v>
      </c>
      <c r="D2237" s="2">
        <f>MACD!E2237</f>
        <v>2.671413802942979E-2</v>
      </c>
      <c r="E2237" s="2">
        <f>MACD!F2237</f>
        <v>-7.0850050760771527E-2</v>
      </c>
      <c r="F2237" s="2">
        <f>'Moving Avg'!D2237</f>
        <v>17.744</v>
      </c>
      <c r="G2237" s="2">
        <f>'Moving Avg'!F2237</f>
        <v>17.79</v>
      </c>
      <c r="H2237" s="2">
        <f>'Moving Avg'!G2237</f>
        <v>17.441600000000001</v>
      </c>
      <c r="I2237" s="2">
        <f>'Moving Avg'!H2237</f>
        <v>21.311199999999989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0"/>
        <v>25</v>
      </c>
      <c r="N2237" s="8">
        <f t="shared" si="341"/>
        <v>0</v>
      </c>
      <c r="O2237" s="8">
        <f t="shared" si="342"/>
        <v>0</v>
      </c>
      <c r="P2237" s="8">
        <f t="shared" si="343"/>
        <v>16.5</v>
      </c>
      <c r="Q2237" s="9">
        <f t="shared" si="344"/>
        <v>11.225</v>
      </c>
      <c r="R2237" s="9">
        <f t="shared" si="345"/>
        <v>9.125</v>
      </c>
      <c r="S2237" s="9">
        <f t="shared" si="346"/>
        <v>11.175000000000001</v>
      </c>
      <c r="T2237" s="9">
        <f t="shared" si="347"/>
        <v>10.375</v>
      </c>
      <c r="U2237" s="8">
        <f t="shared" si="348"/>
        <v>10.508333333333335</v>
      </c>
      <c r="V2237" s="8">
        <f t="shared" si="349"/>
        <v>10.475000000000001</v>
      </c>
    </row>
    <row r="2238" spans="1:22" ht="13.5" x14ac:dyDescent="0.25">
      <c r="A2238" s="3">
        <f>RSI!A2238</f>
        <v>45562</v>
      </c>
      <c r="B2238" s="2">
        <f>RSI!B2238</f>
        <v>17.600000000000001</v>
      </c>
      <c r="C2238" s="2">
        <f>RSI!I2238</f>
        <v>39.848058703820804</v>
      </c>
      <c r="D2238" s="2">
        <f>MACD!E2238</f>
        <v>5.2458464700592344E-2</v>
      </c>
      <c r="E2238" s="2">
        <f>MACD!F2238</f>
        <v>-4.6188347668498761E-2</v>
      </c>
      <c r="F2238" s="2">
        <f>'Moving Avg'!D2238</f>
        <v>17.695999999999998</v>
      </c>
      <c r="G2238" s="2">
        <f>'Moving Avg'!F2238</f>
        <v>17.782000000000004</v>
      </c>
      <c r="H2238" s="2">
        <f>'Moving Avg'!G2238</f>
        <v>17.449600000000004</v>
      </c>
      <c r="I2238" s="2">
        <f>'Moving Avg'!H2238</f>
        <v>21.262649999999994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0"/>
        <v>25</v>
      </c>
      <c r="N2238" s="8">
        <f t="shared" si="341"/>
        <v>0</v>
      </c>
      <c r="O2238" s="8">
        <f t="shared" si="342"/>
        <v>0</v>
      </c>
      <c r="P2238" s="8">
        <f t="shared" si="343"/>
        <v>16.5</v>
      </c>
      <c r="Q2238" s="9">
        <f t="shared" si="344"/>
        <v>11.225</v>
      </c>
      <c r="R2238" s="9">
        <f t="shared" si="345"/>
        <v>9.125</v>
      </c>
      <c r="S2238" s="9">
        <f t="shared" si="346"/>
        <v>11.175000000000001</v>
      </c>
      <c r="T2238" s="9">
        <f t="shared" si="347"/>
        <v>10.375</v>
      </c>
      <c r="U2238" s="8">
        <f t="shared" si="348"/>
        <v>10.508333333333335</v>
      </c>
      <c r="V2238" s="8">
        <f t="shared" si="349"/>
        <v>10.475000000000001</v>
      </c>
    </row>
    <row r="2239" spans="1:22" ht="13.5" x14ac:dyDescent="0.25">
      <c r="A2239" s="3">
        <f>RSI!A2239</f>
        <v>45565</v>
      </c>
      <c r="B2239" s="2">
        <f>RSI!B2239</f>
        <v>17.600000000000001</v>
      </c>
      <c r="C2239" s="2">
        <f>RSI!I2239</f>
        <v>39.848058703820797</v>
      </c>
      <c r="D2239" s="2">
        <f>MACD!E2239</f>
        <v>7.4765746682832201E-2</v>
      </c>
      <c r="E2239" s="2">
        <f>MACD!F2239</f>
        <v>-2.1997528798232573E-2</v>
      </c>
      <c r="F2239" s="2">
        <f>'Moving Avg'!D2239</f>
        <v>17.648000000000003</v>
      </c>
      <c r="G2239" s="2">
        <f>'Moving Avg'!F2239</f>
        <v>17.774000000000004</v>
      </c>
      <c r="H2239" s="2">
        <f>'Moving Avg'!G2239</f>
        <v>17.457600000000003</v>
      </c>
      <c r="I2239" s="2">
        <f>'Moving Avg'!H2239</f>
        <v>21.207999999999998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25</v>
      </c>
      <c r="N2239" s="8">
        <f t="shared" si="341"/>
        <v>0</v>
      </c>
      <c r="O2239" s="8">
        <f t="shared" si="342"/>
        <v>0</v>
      </c>
      <c r="P2239" s="8">
        <f t="shared" si="343"/>
        <v>16.5</v>
      </c>
      <c r="Q2239" s="9">
        <f t="shared" si="344"/>
        <v>11.225</v>
      </c>
      <c r="R2239" s="9">
        <f t="shared" si="345"/>
        <v>9.125</v>
      </c>
      <c r="S2239" s="9">
        <f t="shared" si="346"/>
        <v>11.175000000000001</v>
      </c>
      <c r="T2239" s="9">
        <f t="shared" si="347"/>
        <v>10.375</v>
      </c>
      <c r="U2239" s="8">
        <f t="shared" si="348"/>
        <v>10.508333333333335</v>
      </c>
      <c r="V2239" s="8">
        <f t="shared" si="349"/>
        <v>10.475000000000001</v>
      </c>
    </row>
    <row r="2240" spans="1:22" ht="13.5" x14ac:dyDescent="0.25">
      <c r="A2240" s="3">
        <f>RSI!A2240</f>
        <v>45566</v>
      </c>
      <c r="B2240" s="2">
        <f>RSI!B2240</f>
        <v>17.600000000000001</v>
      </c>
      <c r="C2240" s="2">
        <f>RSI!I2240</f>
        <v>39.848058703820804</v>
      </c>
      <c r="D2240" s="2">
        <f>MACD!E2240</f>
        <v>9.4125973344898028E-2</v>
      </c>
      <c r="E2240" s="2">
        <f>MACD!F2240</f>
        <v>1.227171630393549E-3</v>
      </c>
      <c r="F2240" s="2">
        <f>'Moving Avg'!D2240</f>
        <v>17.600000000000001</v>
      </c>
      <c r="G2240" s="2">
        <f>'Moving Avg'!F2240</f>
        <v>17.766000000000005</v>
      </c>
      <c r="H2240" s="2">
        <f>'Moving Avg'!G2240</f>
        <v>17.465600000000006</v>
      </c>
      <c r="I2240" s="2">
        <f>'Moving Avg'!H2240</f>
        <v>21.153400000000001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  <c r="M2240" s="8">
        <f t="shared" si="340"/>
        <v>25</v>
      </c>
      <c r="N2240" s="8">
        <f t="shared" si="341"/>
        <v>0</v>
      </c>
      <c r="O2240" s="8">
        <f t="shared" si="342"/>
        <v>0</v>
      </c>
      <c r="P2240" s="8">
        <f t="shared" si="343"/>
        <v>16.5</v>
      </c>
      <c r="Q2240" s="9">
        <f t="shared" si="344"/>
        <v>11.225</v>
      </c>
      <c r="R2240" s="9">
        <f t="shared" si="345"/>
        <v>9.125</v>
      </c>
      <c r="S2240" s="9">
        <f t="shared" si="346"/>
        <v>11.175000000000001</v>
      </c>
      <c r="T2240" s="9">
        <f t="shared" si="347"/>
        <v>10.375</v>
      </c>
      <c r="U2240" s="8">
        <f t="shared" si="348"/>
        <v>10.508333333333335</v>
      </c>
      <c r="V2240" s="8">
        <f t="shared" si="349"/>
        <v>10.475000000000001</v>
      </c>
    </row>
    <row r="2241" spans="1:22" ht="13.5" x14ac:dyDescent="0.25">
      <c r="A2241" s="3">
        <f>RSI!A2241</f>
        <v>45567</v>
      </c>
      <c r="B2241" s="2">
        <f>RSI!B2241</f>
        <v>17.600000000000001</v>
      </c>
      <c r="C2241" s="2">
        <f>RSI!I2241</f>
        <v>39.848058703820797</v>
      </c>
      <c r="D2241" s="2">
        <f>MACD!E2241</f>
        <v>0.11095662416737184</v>
      </c>
      <c r="E2241" s="2">
        <f>MACD!F2241</f>
        <v>2.3173062137789212E-2</v>
      </c>
      <c r="F2241" s="2">
        <f>'Moving Avg'!D2241</f>
        <v>17.600000000000001</v>
      </c>
      <c r="G2241" s="2">
        <f>'Moving Avg'!F2241</f>
        <v>17.758000000000006</v>
      </c>
      <c r="H2241" s="2">
        <f>'Moving Avg'!G2241</f>
        <v>17.473600000000005</v>
      </c>
      <c r="I2241" s="2">
        <f>'Moving Avg'!H2241</f>
        <v>21.105200000000004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25</v>
      </c>
      <c r="N2241" s="8">
        <f t="shared" si="341"/>
        <v>0</v>
      </c>
      <c r="O2241" s="8">
        <f t="shared" si="342"/>
        <v>0</v>
      </c>
      <c r="P2241" s="8">
        <f t="shared" si="343"/>
        <v>33</v>
      </c>
      <c r="Q2241" s="9">
        <f t="shared" si="344"/>
        <v>13.7</v>
      </c>
      <c r="R2241" s="9">
        <f t="shared" si="345"/>
        <v>13.25</v>
      </c>
      <c r="S2241" s="9">
        <f t="shared" si="346"/>
        <v>18.600000000000001</v>
      </c>
      <c r="T2241" s="9">
        <f t="shared" si="347"/>
        <v>14.5</v>
      </c>
      <c r="U2241" s="8">
        <f t="shared" si="348"/>
        <v>15.183333333333332</v>
      </c>
      <c r="V2241" s="8">
        <f t="shared" si="349"/>
        <v>15.012499999999999</v>
      </c>
    </row>
    <row r="2242" spans="1:22" ht="13.5" x14ac:dyDescent="0.25">
      <c r="A2242" s="3">
        <f>RSI!A2242</f>
        <v>45568</v>
      </c>
      <c r="B2242" s="2">
        <f>RSI!B2242</f>
        <v>16.809999999999999</v>
      </c>
      <c r="C2242" s="2">
        <f>RSI!I2242</f>
        <v>11.316000261839974</v>
      </c>
      <c r="D2242" s="2">
        <f>MACD!E2242</f>
        <v>0.18413212980700422</v>
      </c>
      <c r="E2242" s="2">
        <f>MACD!F2242</f>
        <v>5.5364875671632216E-2</v>
      </c>
      <c r="F2242" s="2">
        <f>'Moving Avg'!D2242</f>
        <v>17.442</v>
      </c>
      <c r="G2242" s="2">
        <f>'Moving Avg'!F2242</f>
        <v>17.710500000000007</v>
      </c>
      <c r="H2242" s="2">
        <f>'Moving Avg'!G2242</f>
        <v>17.465800000000005</v>
      </c>
      <c r="I2242" s="2">
        <f>'Moving Avg'!H2242</f>
        <v>21.053050000000006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ref="M2242:M2305" si="350">IF(C2242&lt;30,50, IF(C2242&gt;70, 0, 25))</f>
        <v>50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19.975000000000001</v>
      </c>
      <c r="R2242" s="9">
        <f t="shared" si="345"/>
        <v>14.125</v>
      </c>
      <c r="S2242" s="9">
        <f t="shared" si="346"/>
        <v>14.925000000000001</v>
      </c>
      <c r="T2242" s="9">
        <f t="shared" si="347"/>
        <v>16.625</v>
      </c>
      <c r="U2242" s="8">
        <f t="shared" si="348"/>
        <v>16.341666666666669</v>
      </c>
      <c r="V2242" s="8">
        <f t="shared" si="349"/>
        <v>16.412500000000001</v>
      </c>
    </row>
    <row r="2243" spans="1:22" ht="13.5" x14ac:dyDescent="0.25">
      <c r="A2243" s="3">
        <f>RSI!A2243</f>
        <v>45569</v>
      </c>
      <c r="B2243" s="2">
        <f>RSI!B2243</f>
        <v>16.809999999999999</v>
      </c>
      <c r="C2243" s="2">
        <f>RSI!I2243</f>
        <v>11.316000261839974</v>
      </c>
      <c r="D2243" s="2">
        <f>MACD!E2243</f>
        <v>0.25110288630749267</v>
      </c>
      <c r="E2243" s="2">
        <f>MACD!F2243</f>
        <v>9.4512477798804312E-2</v>
      </c>
      <c r="F2243" s="2">
        <f>'Moving Avg'!D2243</f>
        <v>17.283999999999999</v>
      </c>
      <c r="G2243" s="2">
        <f>'Moving Avg'!F2243</f>
        <v>17.661000000000005</v>
      </c>
      <c r="H2243" s="2">
        <f>'Moving Avg'!G2243</f>
        <v>17.458000000000002</v>
      </c>
      <c r="I2243" s="2">
        <f>'Moving Avg'!H2243</f>
        <v>21.000900000000005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50</v>
      </c>
      <c r="N2243" s="8">
        <f t="shared" si="351"/>
        <v>0</v>
      </c>
      <c r="O2243" s="8">
        <f t="shared" si="352"/>
        <v>0</v>
      </c>
      <c r="P2243" s="8">
        <f t="shared" si="353"/>
        <v>16.5</v>
      </c>
      <c r="Q2243" s="9">
        <f t="shared" ref="Q2243:Q2306" si="354">0.35*M2243+N2243*0.35+O2243*0.15+P2243*0.15</f>
        <v>19.975000000000001</v>
      </c>
      <c r="R2243" s="9">
        <f t="shared" ref="R2243:R2306" si="355">M2243*0.2+N2243*0.2+O2243*0.35+P2243*0.25</f>
        <v>14.125</v>
      </c>
      <c r="S2243" s="9">
        <f t="shared" ref="S2243:S2306" si="356">M2243*0.15+N2243*0.15+O2243*0.25+P2243*0.45</f>
        <v>14.925000000000001</v>
      </c>
      <c r="T2243" s="9">
        <f t="shared" ref="T2243:T2306" si="357">0.25*SUM(M2243:P2243)</f>
        <v>16.625</v>
      </c>
      <c r="U2243" s="8">
        <f t="shared" ref="U2243:U2306" si="358">SUM(Q2243:S2243)/3</f>
        <v>16.341666666666669</v>
      </c>
      <c r="V2243" s="8">
        <f t="shared" ref="V2243:V2306" si="359">SUM(Q2243:T2243)/4</f>
        <v>16.412500000000001</v>
      </c>
    </row>
    <row r="2244" spans="1:22" ht="13.5" x14ac:dyDescent="0.25">
      <c r="A2244" s="3">
        <f>RSI!A2244</f>
        <v>45572</v>
      </c>
      <c r="B2244" s="2">
        <f>RSI!B2244</f>
        <v>16.809999999999999</v>
      </c>
      <c r="C2244" s="2">
        <f>RSI!I2244</f>
        <v>11.316000261839974</v>
      </c>
      <c r="D2244" s="2">
        <f>MACD!E2244</f>
        <v>0.31244917261063776</v>
      </c>
      <c r="E2244" s="2">
        <f>MACD!F2244</f>
        <v>0.138099816761171</v>
      </c>
      <c r="F2244" s="2">
        <f>'Moving Avg'!D2244</f>
        <v>17.126000000000001</v>
      </c>
      <c r="G2244" s="2">
        <f>'Moving Avg'!F2244</f>
        <v>17.611500000000003</v>
      </c>
      <c r="H2244" s="2">
        <f>'Moving Avg'!G2244</f>
        <v>17.450200000000002</v>
      </c>
      <c r="I2244" s="2">
        <f>'Moving Avg'!H2244</f>
        <v>20.948750000000004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  <c r="M2244" s="8">
        <f t="shared" si="350"/>
        <v>50</v>
      </c>
      <c r="N2244" s="8">
        <f t="shared" si="351"/>
        <v>0</v>
      </c>
      <c r="O2244" s="8">
        <f t="shared" si="352"/>
        <v>0</v>
      </c>
      <c r="P2244" s="8">
        <f t="shared" si="353"/>
        <v>16.5</v>
      </c>
      <c r="Q2244" s="9">
        <f t="shared" si="354"/>
        <v>19.975000000000001</v>
      </c>
      <c r="R2244" s="9">
        <f t="shared" si="355"/>
        <v>14.125</v>
      </c>
      <c r="S2244" s="9">
        <f t="shared" si="356"/>
        <v>14.925000000000001</v>
      </c>
      <c r="T2244" s="9">
        <f t="shared" si="357"/>
        <v>16.625</v>
      </c>
      <c r="U2244" s="8">
        <f t="shared" si="358"/>
        <v>16.341666666666669</v>
      </c>
      <c r="V2244" s="8">
        <f t="shared" si="359"/>
        <v>16.412500000000001</v>
      </c>
    </row>
    <row r="2245" spans="1:22" ht="13.5" x14ac:dyDescent="0.25">
      <c r="A2245" s="3">
        <f>RSI!A2245</f>
        <v>45573</v>
      </c>
      <c r="B2245" s="2">
        <f>RSI!B2245</f>
        <v>17.2</v>
      </c>
      <c r="C2245" s="2">
        <f>RSI!I2245</f>
        <v>38.4774015590286</v>
      </c>
      <c r="D2245" s="2">
        <f>MACD!E2245</f>
        <v>0.33980083085257817</v>
      </c>
      <c r="E2245" s="2">
        <f>MACD!F2245</f>
        <v>0.17844001957945244</v>
      </c>
      <c r="F2245" s="2">
        <f>'Moving Avg'!D2245</f>
        <v>17.045999999999999</v>
      </c>
      <c r="G2245" s="2">
        <f>'Moving Avg'!F2245</f>
        <v>17.581499999999998</v>
      </c>
      <c r="H2245" s="2">
        <f>'Moving Avg'!G2245</f>
        <v>17.450200000000006</v>
      </c>
      <c r="I2245" s="2">
        <f>'Moving Avg'!H2245</f>
        <v>20.89855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  <c r="M2245" s="8">
        <f t="shared" si="350"/>
        <v>25</v>
      </c>
      <c r="N2245" s="8">
        <f t="shared" si="351"/>
        <v>0</v>
      </c>
      <c r="O2245" s="8">
        <f t="shared" si="352"/>
        <v>0</v>
      </c>
      <c r="P2245" s="8">
        <f t="shared" si="353"/>
        <v>16.5</v>
      </c>
      <c r="Q2245" s="9">
        <f t="shared" si="354"/>
        <v>11.225</v>
      </c>
      <c r="R2245" s="9">
        <f t="shared" si="355"/>
        <v>9.125</v>
      </c>
      <c r="S2245" s="9">
        <f t="shared" si="356"/>
        <v>11.175000000000001</v>
      </c>
      <c r="T2245" s="9">
        <f t="shared" si="357"/>
        <v>10.375</v>
      </c>
      <c r="U2245" s="8">
        <f t="shared" si="358"/>
        <v>10.508333333333335</v>
      </c>
      <c r="V2245" s="8">
        <f t="shared" si="359"/>
        <v>10.475000000000001</v>
      </c>
    </row>
    <row r="2246" spans="1:22" ht="13.5" x14ac:dyDescent="0.25">
      <c r="A2246" s="3">
        <f>RSI!A2246</f>
        <v>45574</v>
      </c>
      <c r="B2246" s="2">
        <f>RSI!B2246</f>
        <v>17.2</v>
      </c>
      <c r="C2246" s="2">
        <f>RSI!I2246</f>
        <v>38.4774015590286</v>
      </c>
      <c r="D2246" s="2">
        <f>MACD!E2246</f>
        <v>0.32772818895264777</v>
      </c>
      <c r="E2246" s="2">
        <f>MACD!F2246</f>
        <v>0.20829765345409151</v>
      </c>
      <c r="F2246" s="2">
        <f>'Moving Avg'!D2246</f>
        <v>16.966000000000001</v>
      </c>
      <c r="G2246" s="2">
        <f>'Moving Avg'!F2246</f>
        <v>17.549499999999998</v>
      </c>
      <c r="H2246" s="2">
        <f>'Moving Avg'!G2246</f>
        <v>17.450200000000006</v>
      </c>
      <c r="I2246" s="2">
        <f>'Moving Avg'!H2246</f>
        <v>20.854049999999997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  <c r="M2246" s="8">
        <f t="shared" si="350"/>
        <v>25</v>
      </c>
      <c r="N2246" s="8">
        <f t="shared" si="351"/>
        <v>0</v>
      </c>
      <c r="O2246" s="8">
        <f t="shared" si="352"/>
        <v>0</v>
      </c>
      <c r="P2246" s="8">
        <f t="shared" si="353"/>
        <v>16.5</v>
      </c>
      <c r="Q2246" s="9">
        <f t="shared" si="354"/>
        <v>11.225</v>
      </c>
      <c r="R2246" s="9">
        <f t="shared" si="355"/>
        <v>9.125</v>
      </c>
      <c r="S2246" s="9">
        <f t="shared" si="356"/>
        <v>11.175000000000001</v>
      </c>
      <c r="T2246" s="9">
        <f t="shared" si="357"/>
        <v>10.375</v>
      </c>
      <c r="U2246" s="8">
        <f t="shared" si="358"/>
        <v>10.508333333333335</v>
      </c>
      <c r="V2246" s="8">
        <f t="shared" si="359"/>
        <v>10.475000000000001</v>
      </c>
    </row>
    <row r="2247" spans="1:22" ht="13.5" x14ac:dyDescent="0.25">
      <c r="A2247" s="3">
        <f>RSI!A2247</f>
        <v>45575</v>
      </c>
      <c r="B2247" s="2">
        <f>RSI!B2247</f>
        <v>17.2</v>
      </c>
      <c r="C2247" s="2">
        <f>RSI!I2247</f>
        <v>38.4774015590286</v>
      </c>
      <c r="D2247" s="2">
        <f>MACD!E2247</f>
        <v>0.31909317676377924</v>
      </c>
      <c r="E2247" s="2">
        <f>MACD!F2247</f>
        <v>0.23045675811602906</v>
      </c>
      <c r="F2247" s="2">
        <f>'Moving Avg'!D2247</f>
        <v>17.044</v>
      </c>
      <c r="G2247" s="2">
        <f>'Moving Avg'!F2247</f>
        <v>17.517499999999995</v>
      </c>
      <c r="H2247" s="2">
        <f>'Moving Avg'!G2247</f>
        <v>17.450200000000006</v>
      </c>
      <c r="I2247" s="2">
        <f>'Moving Avg'!H2247</f>
        <v>20.803699999999989</v>
      </c>
      <c r="J2247" s="6" t="str">
        <f>OBV!F2247</f>
        <v>BULLISH</v>
      </c>
      <c r="K2247" s="6" t="str">
        <f>OBV!G2247</f>
        <v>NEUTRAL</v>
      </c>
      <c r="L2247" s="6" t="str">
        <f>OBV!H2247</f>
        <v>CONFIRMED BULLISH</v>
      </c>
      <c r="M2247" s="8">
        <f t="shared" si="350"/>
        <v>25</v>
      </c>
      <c r="N2247" s="8">
        <f t="shared" si="351"/>
        <v>0</v>
      </c>
      <c r="O2247" s="8">
        <f t="shared" si="352"/>
        <v>0</v>
      </c>
      <c r="P2247" s="8">
        <f t="shared" si="353"/>
        <v>83.5</v>
      </c>
      <c r="Q2247" s="9">
        <f t="shared" si="354"/>
        <v>21.274999999999999</v>
      </c>
      <c r="R2247" s="9">
        <f t="shared" si="355"/>
        <v>25.875</v>
      </c>
      <c r="S2247" s="9">
        <f t="shared" si="356"/>
        <v>41.325000000000003</v>
      </c>
      <c r="T2247" s="9">
        <f t="shared" si="357"/>
        <v>27.125</v>
      </c>
      <c r="U2247" s="8">
        <f t="shared" si="358"/>
        <v>29.491666666666664</v>
      </c>
      <c r="V2247" s="8">
        <f t="shared" si="359"/>
        <v>28.9</v>
      </c>
    </row>
    <row r="2248" spans="1:22" ht="13.5" x14ac:dyDescent="0.25">
      <c r="A2248" s="3">
        <f>RSI!A2248</f>
        <v>45576</v>
      </c>
      <c r="B2248" s="2">
        <f>RSI!B2248</f>
        <v>16.43</v>
      </c>
      <c r="C2248" s="2">
        <f>RSI!I2248</f>
        <v>21.921402249416701</v>
      </c>
      <c r="D2248" s="2">
        <f>MACD!E2248</f>
        <v>0.37028690594043567</v>
      </c>
      <c r="E2248" s="2">
        <f>MACD!F2248</f>
        <v>0.25842278768091043</v>
      </c>
      <c r="F2248" s="2">
        <f>'Moving Avg'!D2248</f>
        <v>16.968</v>
      </c>
      <c r="G2248" s="2">
        <f>'Moving Avg'!F2248</f>
        <v>17.446999999999996</v>
      </c>
      <c r="H2248" s="2">
        <f>'Moving Avg'!G2248</f>
        <v>17.434800000000003</v>
      </c>
      <c r="I2248" s="2">
        <f>'Moving Avg'!H2248</f>
        <v>20.749499999999994</v>
      </c>
      <c r="J2248" s="6" t="str">
        <f>OBV!F2248</f>
        <v>BULLISH</v>
      </c>
      <c r="K2248" s="6" t="str">
        <f>OBV!G2248</f>
        <v>NEUTRAL</v>
      </c>
      <c r="L2248" s="6" t="str">
        <f>OBV!H2248</f>
        <v>BULLISH DIVERGENCE</v>
      </c>
      <c r="M2248" s="8">
        <f t="shared" si="350"/>
        <v>50</v>
      </c>
      <c r="N2248" s="8">
        <f t="shared" si="351"/>
        <v>0</v>
      </c>
      <c r="O2248" s="8">
        <f t="shared" si="352"/>
        <v>0</v>
      </c>
      <c r="P2248" s="8">
        <f t="shared" si="353"/>
        <v>66.5</v>
      </c>
      <c r="Q2248" s="9">
        <f t="shared" si="354"/>
        <v>27.475000000000001</v>
      </c>
      <c r="R2248" s="9">
        <f t="shared" si="355"/>
        <v>26.625</v>
      </c>
      <c r="S2248" s="9">
        <f t="shared" si="356"/>
        <v>37.424999999999997</v>
      </c>
      <c r="T2248" s="9">
        <f t="shared" si="357"/>
        <v>29.125</v>
      </c>
      <c r="U2248" s="8">
        <f t="shared" si="358"/>
        <v>30.508333333333336</v>
      </c>
      <c r="V2248" s="8">
        <f t="shared" si="359"/>
        <v>30.162500000000001</v>
      </c>
    </row>
    <row r="2249" spans="1:22" ht="13.5" x14ac:dyDescent="0.25">
      <c r="A2249" s="3">
        <f>RSI!A2249</f>
        <v>45579</v>
      </c>
      <c r="B2249" s="2">
        <f>RSI!B2249</f>
        <v>15.71</v>
      </c>
      <c r="C2249" s="2">
        <f>RSI!I2249</f>
        <v>15.294491080948916</v>
      </c>
      <c r="D2249" s="2">
        <f>MACD!E2249</f>
        <v>0.47284282588293891</v>
      </c>
      <c r="E2249" s="2">
        <f>MACD!F2249</f>
        <v>0.30130679532131616</v>
      </c>
      <c r="F2249" s="2">
        <f>'Moving Avg'!D2249</f>
        <v>16.748000000000001</v>
      </c>
      <c r="G2249" s="2">
        <f>'Moving Avg'!F2249</f>
        <v>17.340499999999999</v>
      </c>
      <c r="H2249" s="2">
        <f>'Moving Avg'!G2249</f>
        <v>17.405000000000005</v>
      </c>
      <c r="I2249" s="2">
        <f>'Moving Avg'!H2249</f>
        <v>20.69169999999999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  <c r="M2249" s="8">
        <f t="shared" si="350"/>
        <v>50</v>
      </c>
      <c r="N2249" s="8">
        <f t="shared" si="351"/>
        <v>0</v>
      </c>
      <c r="O2249" s="8">
        <f t="shared" si="352"/>
        <v>0</v>
      </c>
      <c r="P2249" s="8">
        <f t="shared" si="353"/>
        <v>16.5</v>
      </c>
      <c r="Q2249" s="9">
        <f t="shared" si="354"/>
        <v>19.975000000000001</v>
      </c>
      <c r="R2249" s="9">
        <f t="shared" si="355"/>
        <v>14.125</v>
      </c>
      <c r="S2249" s="9">
        <f t="shared" si="356"/>
        <v>14.925000000000001</v>
      </c>
      <c r="T2249" s="9">
        <f t="shared" si="357"/>
        <v>16.625</v>
      </c>
      <c r="U2249" s="8">
        <f t="shared" si="358"/>
        <v>16.341666666666669</v>
      </c>
      <c r="V2249" s="8">
        <f t="shared" si="359"/>
        <v>16.412500000000001</v>
      </c>
    </row>
    <row r="2250" spans="1:22" ht="13.5" x14ac:dyDescent="0.25">
      <c r="A2250" s="3">
        <f>RSI!A2250</f>
        <v>45581</v>
      </c>
      <c r="B2250" s="2">
        <f>RSI!B2250</f>
        <v>16.41</v>
      </c>
      <c r="C2250" s="2">
        <f>RSI!I2250</f>
        <v>35.659246101735874</v>
      </c>
      <c r="D2250" s="2">
        <f>MACD!E2250</f>
        <v>0.51749099306429613</v>
      </c>
      <c r="E2250" s="2">
        <f>MACD!F2250</f>
        <v>0.34454363486991219</v>
      </c>
      <c r="F2250" s="2">
        <f>'Moving Avg'!D2250</f>
        <v>16.589999999999996</v>
      </c>
      <c r="G2250" s="2">
        <f>'Moving Avg'!F2250</f>
        <v>17.268999999999998</v>
      </c>
      <c r="H2250" s="2">
        <f>'Moving Avg'!G2250</f>
        <v>17.389200000000002</v>
      </c>
      <c r="I2250" s="2">
        <f>'Moving Avg'!H2250</f>
        <v>20.637399999999989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  <c r="M2250" s="8">
        <f t="shared" si="350"/>
        <v>25</v>
      </c>
      <c r="N2250" s="8">
        <f t="shared" si="351"/>
        <v>0</v>
      </c>
      <c r="O2250" s="8">
        <f t="shared" si="352"/>
        <v>0</v>
      </c>
      <c r="P2250" s="8">
        <f t="shared" si="353"/>
        <v>16.5</v>
      </c>
      <c r="Q2250" s="9">
        <f t="shared" si="354"/>
        <v>11.225</v>
      </c>
      <c r="R2250" s="9">
        <f t="shared" si="355"/>
        <v>9.125</v>
      </c>
      <c r="S2250" s="9">
        <f t="shared" si="356"/>
        <v>11.175000000000001</v>
      </c>
      <c r="T2250" s="9">
        <f t="shared" si="357"/>
        <v>10.375</v>
      </c>
      <c r="U2250" s="8">
        <f t="shared" si="358"/>
        <v>10.508333333333335</v>
      </c>
      <c r="V2250" s="8">
        <f t="shared" si="359"/>
        <v>10.475000000000001</v>
      </c>
    </row>
    <row r="2251" spans="1:22" ht="13.5" x14ac:dyDescent="0.25">
      <c r="A2251" s="3">
        <f>RSI!A2251</f>
        <v>45582</v>
      </c>
      <c r="B2251" s="2">
        <f>RSI!B2251</f>
        <v>17.14</v>
      </c>
      <c r="C2251" s="2">
        <f>RSI!I2251</f>
        <v>49.338318242432408</v>
      </c>
      <c r="D2251" s="2">
        <f>MACD!E2251</f>
        <v>0.50606159706035569</v>
      </c>
      <c r="E2251" s="2">
        <f>MACD!F2251</f>
        <v>0.37684722730800091</v>
      </c>
      <c r="F2251" s="2">
        <f>'Moving Avg'!D2251</f>
        <v>16.577999999999999</v>
      </c>
      <c r="G2251" s="2">
        <f>'Moving Avg'!F2251</f>
        <v>17.233999999999998</v>
      </c>
      <c r="H2251" s="2">
        <f>'Moving Avg'!G2251</f>
        <v>17.387999999999998</v>
      </c>
      <c r="I2251" s="2">
        <f>'Moving Avg'!H2251</f>
        <v>20.580649999999991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  <c r="M2251" s="8">
        <f t="shared" si="350"/>
        <v>25</v>
      </c>
      <c r="N2251" s="8">
        <f t="shared" si="351"/>
        <v>0</v>
      </c>
      <c r="O2251" s="8">
        <f t="shared" si="352"/>
        <v>0</v>
      </c>
      <c r="P2251" s="8">
        <f t="shared" si="353"/>
        <v>16.5</v>
      </c>
      <c r="Q2251" s="9">
        <f t="shared" si="354"/>
        <v>11.225</v>
      </c>
      <c r="R2251" s="9">
        <f t="shared" si="355"/>
        <v>9.125</v>
      </c>
      <c r="S2251" s="9">
        <f t="shared" si="356"/>
        <v>11.175000000000001</v>
      </c>
      <c r="T2251" s="9">
        <f t="shared" si="357"/>
        <v>10.375</v>
      </c>
      <c r="U2251" s="8">
        <f t="shared" si="358"/>
        <v>10.508333333333335</v>
      </c>
      <c r="V2251" s="8">
        <f t="shared" si="359"/>
        <v>10.475000000000001</v>
      </c>
    </row>
    <row r="2252" spans="1:22" ht="13.5" x14ac:dyDescent="0.25">
      <c r="A2252" s="3">
        <f>RSI!A2252</f>
        <v>45583</v>
      </c>
      <c r="B2252" s="2">
        <f>RSI!B2252</f>
        <v>17.91</v>
      </c>
      <c r="C2252" s="2">
        <f>RSI!I2252</f>
        <v>59.193276120500009</v>
      </c>
      <c r="D2252" s="2">
        <f>MACD!E2252</f>
        <v>0.31800652501099691</v>
      </c>
      <c r="E2252" s="2">
        <f>MACD!F2252</f>
        <v>0.36507908684860013</v>
      </c>
      <c r="F2252" s="2">
        <f>'Moving Avg'!D2252</f>
        <v>16.72</v>
      </c>
      <c r="G2252" s="2">
        <f>'Moving Avg'!F2252</f>
        <v>17.237500000000001</v>
      </c>
      <c r="H2252" s="2">
        <f>'Moving Avg'!G2252</f>
        <v>17.402199999999997</v>
      </c>
      <c r="I2252" s="2">
        <f>'Moving Avg'!H2252</f>
        <v>20.521349999999988</v>
      </c>
      <c r="J2252" s="6" t="str">
        <f>OBV!F2252</f>
        <v>BEARISH</v>
      </c>
      <c r="K2252" s="6" t="str">
        <f>OBV!G2252</f>
        <v>NEUTRAL</v>
      </c>
      <c r="L2252" s="6" t="str">
        <f>OBV!H2252</f>
        <v>BEARISH DIVERGENCE</v>
      </c>
      <c r="M2252" s="8">
        <f t="shared" si="350"/>
        <v>25</v>
      </c>
      <c r="N2252" s="8">
        <f t="shared" si="351"/>
        <v>100</v>
      </c>
      <c r="O2252" s="8">
        <f t="shared" si="352"/>
        <v>0</v>
      </c>
      <c r="P2252" s="8">
        <f t="shared" si="353"/>
        <v>16.5</v>
      </c>
      <c r="Q2252" s="9">
        <f t="shared" si="354"/>
        <v>46.225000000000001</v>
      </c>
      <c r="R2252" s="9">
        <f t="shared" si="355"/>
        <v>29.125</v>
      </c>
      <c r="S2252" s="9">
        <f t="shared" si="356"/>
        <v>26.175000000000001</v>
      </c>
      <c r="T2252" s="9">
        <f t="shared" si="357"/>
        <v>35.375</v>
      </c>
      <c r="U2252" s="8">
        <f t="shared" si="358"/>
        <v>33.841666666666661</v>
      </c>
      <c r="V2252" s="8">
        <f t="shared" si="359"/>
        <v>34.224999999999994</v>
      </c>
    </row>
    <row r="2253" spans="1:22" ht="13.5" x14ac:dyDescent="0.25">
      <c r="A2253" s="3">
        <f>RSI!A2253</f>
        <v>45586</v>
      </c>
      <c r="B2253" s="2">
        <f>RSI!B2253</f>
        <v>17.91</v>
      </c>
      <c r="C2253" s="2">
        <f>RSI!I2253</f>
        <v>59.193276120500002</v>
      </c>
      <c r="D2253" s="2">
        <f>MACD!E2253</f>
        <v>0.15451031158188755</v>
      </c>
      <c r="E2253" s="2">
        <f>MACD!F2253</f>
        <v>0.3229653317952576</v>
      </c>
      <c r="F2253" s="2">
        <f>'Moving Avg'!D2253</f>
        <v>17.015999999999998</v>
      </c>
      <c r="G2253" s="2">
        <f>'Moving Avg'!F2253</f>
        <v>17.241</v>
      </c>
      <c r="H2253" s="2">
        <f>'Moving Avg'!G2253</f>
        <v>17.416399999999996</v>
      </c>
      <c r="I2253" s="2">
        <f>'Moving Avg'!H2253</f>
        <v>20.460899999999985</v>
      </c>
      <c r="J2253" s="6" t="str">
        <f>OBV!F2253</f>
        <v>BEARISH</v>
      </c>
      <c r="K2253" s="6" t="str">
        <f>OBV!G2253</f>
        <v>NEUTRAL</v>
      </c>
      <c r="L2253" s="6" t="str">
        <f>OBV!H2253</f>
        <v>BEARISH DIVERGENCE</v>
      </c>
      <c r="M2253" s="8">
        <f t="shared" si="350"/>
        <v>25</v>
      </c>
      <c r="N2253" s="8">
        <f t="shared" si="351"/>
        <v>100</v>
      </c>
      <c r="O2253" s="8">
        <f t="shared" si="352"/>
        <v>0</v>
      </c>
      <c r="P2253" s="8">
        <f t="shared" si="353"/>
        <v>16.5</v>
      </c>
      <c r="Q2253" s="9">
        <f t="shared" si="354"/>
        <v>46.225000000000001</v>
      </c>
      <c r="R2253" s="9">
        <f t="shared" si="355"/>
        <v>29.125</v>
      </c>
      <c r="S2253" s="9">
        <f t="shared" si="356"/>
        <v>26.175000000000001</v>
      </c>
      <c r="T2253" s="9">
        <f t="shared" si="357"/>
        <v>35.375</v>
      </c>
      <c r="U2253" s="8">
        <f t="shared" si="358"/>
        <v>33.841666666666661</v>
      </c>
      <c r="V2253" s="8">
        <f t="shared" si="359"/>
        <v>34.224999999999994</v>
      </c>
    </row>
    <row r="2254" spans="1:22" ht="13.5" x14ac:dyDescent="0.25">
      <c r="A2254" s="3">
        <f>RSI!A2254</f>
        <v>45587</v>
      </c>
      <c r="B2254" s="2">
        <f>RSI!B2254</f>
        <v>17.91</v>
      </c>
      <c r="C2254" s="2">
        <f>RSI!I2254</f>
        <v>59.193276120500009</v>
      </c>
      <c r="D2254" s="2">
        <f>MACD!E2254</f>
        <v>1.2118573862988313E-2</v>
      </c>
      <c r="E2254" s="2">
        <f>MACD!F2254</f>
        <v>0.26079598020880379</v>
      </c>
      <c r="F2254" s="2">
        <f>'Moving Avg'!D2254</f>
        <v>17.455999999999996</v>
      </c>
      <c r="G2254" s="2">
        <f>'Moving Avg'!F2254</f>
        <v>17.244500000000002</v>
      </c>
      <c r="H2254" s="2">
        <f>'Moving Avg'!G2254</f>
        <v>17.430599999999995</v>
      </c>
      <c r="I2254" s="2">
        <f>'Moving Avg'!H2254</f>
        <v>20.400499999999983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  <c r="M2254" s="8">
        <f t="shared" si="350"/>
        <v>25</v>
      </c>
      <c r="N2254" s="8">
        <f t="shared" si="351"/>
        <v>100</v>
      </c>
      <c r="O2254" s="8">
        <f t="shared" si="352"/>
        <v>0</v>
      </c>
      <c r="P2254" s="8">
        <f t="shared" si="353"/>
        <v>33</v>
      </c>
      <c r="Q2254" s="9">
        <f t="shared" si="354"/>
        <v>48.7</v>
      </c>
      <c r="R2254" s="9">
        <f t="shared" si="355"/>
        <v>33.25</v>
      </c>
      <c r="S2254" s="9">
        <f t="shared" si="356"/>
        <v>33.6</v>
      </c>
      <c r="T2254" s="9">
        <f t="shared" si="357"/>
        <v>39.5</v>
      </c>
      <c r="U2254" s="8">
        <f t="shared" si="358"/>
        <v>38.516666666666673</v>
      </c>
      <c r="V2254" s="8">
        <f t="shared" si="359"/>
        <v>38.762500000000003</v>
      </c>
    </row>
    <row r="2255" spans="1:22" ht="13.5" x14ac:dyDescent="0.25">
      <c r="A2255" s="3">
        <f>RSI!A2255</f>
        <v>45588</v>
      </c>
      <c r="B2255" s="2">
        <f>RSI!B2255</f>
        <v>18</v>
      </c>
      <c r="C2255" s="2">
        <f>RSI!I2255</f>
        <v>60.320088725808368</v>
      </c>
      <c r="D2255" s="2">
        <f>MACD!E2255</f>
        <v>-5.8782287014928158E-2</v>
      </c>
      <c r="E2255" s="2">
        <f>MACD!F2255</f>
        <v>0.1968803267640574</v>
      </c>
      <c r="F2255" s="2">
        <f>'Moving Avg'!D2255</f>
        <v>17.773999999999997</v>
      </c>
      <c r="G2255" s="2">
        <f>'Moving Avg'!F2255</f>
        <v>17.252500000000005</v>
      </c>
      <c r="H2255" s="2">
        <f>'Moving Avg'!G2255</f>
        <v>17.446599999999993</v>
      </c>
      <c r="I2255" s="2">
        <f>'Moving Avg'!H2255</f>
        <v>20.340549999999986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  <c r="M2255" s="8">
        <f t="shared" si="350"/>
        <v>25</v>
      </c>
      <c r="N2255" s="8">
        <f t="shared" si="351"/>
        <v>100</v>
      </c>
      <c r="O2255" s="8">
        <f t="shared" si="352"/>
        <v>0</v>
      </c>
      <c r="P2255" s="8">
        <f t="shared" si="353"/>
        <v>83.5</v>
      </c>
      <c r="Q2255" s="9">
        <f t="shared" si="354"/>
        <v>56.274999999999999</v>
      </c>
      <c r="R2255" s="9">
        <f t="shared" si="355"/>
        <v>45.875</v>
      </c>
      <c r="S2255" s="9">
        <f t="shared" si="356"/>
        <v>56.325000000000003</v>
      </c>
      <c r="T2255" s="9">
        <f t="shared" si="357"/>
        <v>52.125</v>
      </c>
      <c r="U2255" s="8">
        <f t="shared" si="358"/>
        <v>52.82500000000001</v>
      </c>
      <c r="V2255" s="8">
        <f t="shared" si="359"/>
        <v>52.650000000000006</v>
      </c>
    </row>
    <row r="2256" spans="1:22" ht="13.5" x14ac:dyDescent="0.25">
      <c r="A2256" s="3">
        <f>RSI!A2256</f>
        <v>45589</v>
      </c>
      <c r="B2256" s="2">
        <f>RSI!B2256</f>
        <v>18</v>
      </c>
      <c r="C2256" s="2">
        <f>RSI!I2256</f>
        <v>60.320088725808361</v>
      </c>
      <c r="D2256" s="2">
        <f>MACD!E2256</f>
        <v>-0.1227783200444641</v>
      </c>
      <c r="E2256" s="2">
        <f>MACD!F2256</f>
        <v>0.1329485974023531</v>
      </c>
      <c r="F2256" s="2">
        <f>'Moving Avg'!D2256</f>
        <v>17.946000000000002</v>
      </c>
      <c r="G2256" s="2">
        <f>'Moving Avg'!F2256</f>
        <v>17.272500000000001</v>
      </c>
      <c r="H2256" s="2">
        <f>'Moving Avg'!G2256</f>
        <v>17.462599999999995</v>
      </c>
      <c r="I2256" s="2">
        <f>'Moving Avg'!H2256</f>
        <v>20.280599999999986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  <c r="M2256" s="8">
        <f t="shared" si="350"/>
        <v>25</v>
      </c>
      <c r="N2256" s="8">
        <f t="shared" si="351"/>
        <v>100</v>
      </c>
      <c r="O2256" s="8">
        <f t="shared" si="352"/>
        <v>0</v>
      </c>
      <c r="P2256" s="8">
        <f t="shared" si="353"/>
        <v>83.5</v>
      </c>
      <c r="Q2256" s="9">
        <f t="shared" si="354"/>
        <v>56.274999999999999</v>
      </c>
      <c r="R2256" s="9">
        <f t="shared" si="355"/>
        <v>45.875</v>
      </c>
      <c r="S2256" s="9">
        <f t="shared" si="356"/>
        <v>56.325000000000003</v>
      </c>
      <c r="T2256" s="9">
        <f t="shared" si="357"/>
        <v>52.125</v>
      </c>
      <c r="U2256" s="8">
        <f t="shared" si="358"/>
        <v>52.82500000000001</v>
      </c>
      <c r="V2256" s="8">
        <f t="shared" si="359"/>
        <v>52.650000000000006</v>
      </c>
    </row>
    <row r="2257" spans="1:22" ht="13.5" x14ac:dyDescent="0.25">
      <c r="A2257" s="3">
        <f>RSI!A2257</f>
        <v>45590</v>
      </c>
      <c r="B2257" s="2">
        <f>RSI!B2257</f>
        <v>18</v>
      </c>
      <c r="C2257" s="2">
        <f>RSI!I2257</f>
        <v>60.320088725808361</v>
      </c>
      <c r="D2257" s="2">
        <f>MACD!E2257</f>
        <v>-0.18063528814402119</v>
      </c>
      <c r="E2257" s="2">
        <f>MACD!F2257</f>
        <v>7.0231820293078229E-2</v>
      </c>
      <c r="F2257" s="2">
        <f>'Moving Avg'!D2257</f>
        <v>17.963999999999999</v>
      </c>
      <c r="G2257" s="2">
        <f>'Moving Avg'!F2257</f>
        <v>17.292500000000004</v>
      </c>
      <c r="H2257" s="2">
        <f>'Moving Avg'!G2257</f>
        <v>17.478599999999993</v>
      </c>
      <c r="I2257" s="2">
        <f>'Moving Avg'!H2257</f>
        <v>20.227349999999987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0"/>
        <v>25</v>
      </c>
      <c r="N2257" s="8">
        <f t="shared" si="351"/>
        <v>100</v>
      </c>
      <c r="O2257" s="8">
        <f t="shared" si="352"/>
        <v>0</v>
      </c>
      <c r="P2257" s="8">
        <f t="shared" si="353"/>
        <v>83.5</v>
      </c>
      <c r="Q2257" s="9">
        <f t="shared" si="354"/>
        <v>56.274999999999999</v>
      </c>
      <c r="R2257" s="9">
        <f t="shared" si="355"/>
        <v>45.875</v>
      </c>
      <c r="S2257" s="9">
        <f t="shared" si="356"/>
        <v>56.325000000000003</v>
      </c>
      <c r="T2257" s="9">
        <f t="shared" si="357"/>
        <v>52.125</v>
      </c>
      <c r="U2257" s="8">
        <f t="shared" si="358"/>
        <v>52.82500000000001</v>
      </c>
      <c r="V2257" s="8">
        <f t="shared" si="359"/>
        <v>52.650000000000006</v>
      </c>
    </row>
    <row r="2258" spans="1:22" ht="13.5" x14ac:dyDescent="0.25">
      <c r="A2258" s="3">
        <f>RSI!A2258</f>
        <v>45593</v>
      </c>
      <c r="B2258" s="2">
        <f>RSI!B2258</f>
        <v>18.5</v>
      </c>
      <c r="C2258" s="2">
        <f>RSI!I2258</f>
        <v>66.700383504246062</v>
      </c>
      <c r="D2258" s="2">
        <f>MACD!E2258</f>
        <v>-0.38852168436852708</v>
      </c>
      <c r="E2258" s="2">
        <f>MACD!F2258</f>
        <v>-2.1518880639242843E-2</v>
      </c>
      <c r="F2258" s="2">
        <f>'Moving Avg'!D2258</f>
        <v>18.082000000000001</v>
      </c>
      <c r="G2258" s="2">
        <f>'Moving Avg'!F2258</f>
        <v>17.337499999999999</v>
      </c>
      <c r="H2258" s="2">
        <f>'Moving Avg'!G2258</f>
        <v>17.508599999999991</v>
      </c>
      <c r="I2258" s="2">
        <f>'Moving Avg'!H2258</f>
        <v>20.17659999999999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0"/>
        <v>25</v>
      </c>
      <c r="N2258" s="8">
        <f t="shared" si="351"/>
        <v>100</v>
      </c>
      <c r="O2258" s="8">
        <f t="shared" si="352"/>
        <v>0</v>
      </c>
      <c r="P2258" s="8">
        <f t="shared" si="353"/>
        <v>83.5</v>
      </c>
      <c r="Q2258" s="9">
        <f t="shared" si="354"/>
        <v>56.274999999999999</v>
      </c>
      <c r="R2258" s="9">
        <f t="shared" si="355"/>
        <v>45.875</v>
      </c>
      <c r="S2258" s="9">
        <f t="shared" si="356"/>
        <v>56.325000000000003</v>
      </c>
      <c r="T2258" s="9">
        <f t="shared" si="357"/>
        <v>52.125</v>
      </c>
      <c r="U2258" s="8">
        <f t="shared" si="358"/>
        <v>52.82500000000001</v>
      </c>
      <c r="V2258" s="8">
        <f t="shared" si="359"/>
        <v>52.650000000000006</v>
      </c>
    </row>
    <row r="2259" spans="1:22" ht="13.5" x14ac:dyDescent="0.25">
      <c r="A2259" s="3">
        <f>RSI!A2259</f>
        <v>45594</v>
      </c>
      <c r="B2259" s="2">
        <f>RSI!B2259</f>
        <v>18.5</v>
      </c>
      <c r="C2259" s="2">
        <f>RSI!I2259</f>
        <v>66.700383504246062</v>
      </c>
      <c r="D2259" s="2">
        <f>MACD!E2259</f>
        <v>-0.68132701834079512</v>
      </c>
      <c r="E2259" s="2">
        <f>MACD!F2259</f>
        <v>-0.1534805081795533</v>
      </c>
      <c r="F2259" s="2">
        <f>'Moving Avg'!D2259</f>
        <v>18.2</v>
      </c>
      <c r="G2259" s="2">
        <f>'Moving Avg'!F2259</f>
        <v>17.3825</v>
      </c>
      <c r="H2259" s="2">
        <f>'Moving Avg'!G2259</f>
        <v>17.538599999999992</v>
      </c>
      <c r="I2259" s="2">
        <f>'Moving Avg'!H2259</f>
        <v>20.125849999999993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0"/>
        <v>25</v>
      </c>
      <c r="N2259" s="8">
        <f t="shared" si="351"/>
        <v>100</v>
      </c>
      <c r="O2259" s="8">
        <f t="shared" si="352"/>
        <v>0</v>
      </c>
      <c r="P2259" s="8">
        <f t="shared" si="353"/>
        <v>83.5</v>
      </c>
      <c r="Q2259" s="9">
        <f t="shared" si="354"/>
        <v>56.274999999999999</v>
      </c>
      <c r="R2259" s="9">
        <f t="shared" si="355"/>
        <v>45.875</v>
      </c>
      <c r="S2259" s="9">
        <f t="shared" si="356"/>
        <v>56.325000000000003</v>
      </c>
      <c r="T2259" s="9">
        <f t="shared" si="357"/>
        <v>52.125</v>
      </c>
      <c r="U2259" s="8">
        <f t="shared" si="358"/>
        <v>52.82500000000001</v>
      </c>
      <c r="V2259" s="8">
        <f t="shared" si="359"/>
        <v>52.650000000000006</v>
      </c>
    </row>
    <row r="2260" spans="1:22" ht="13.5" x14ac:dyDescent="0.25">
      <c r="A2260" s="3">
        <f>RSI!A2260</f>
        <v>45595</v>
      </c>
      <c r="B2260" s="2">
        <f>RSI!B2260</f>
        <v>18.5</v>
      </c>
      <c r="C2260" s="2">
        <f>RSI!I2260</f>
        <v>66.700383504246062</v>
      </c>
      <c r="D2260" s="2">
        <f>MACD!E2260</f>
        <v>-0.82707106041774736</v>
      </c>
      <c r="E2260" s="2">
        <f>MACD!F2260</f>
        <v>-0.28819861862719209</v>
      </c>
      <c r="F2260" s="2">
        <f>'Moving Avg'!D2260</f>
        <v>18.3</v>
      </c>
      <c r="G2260" s="2">
        <f>'Moving Avg'!F2260</f>
        <v>17.427499999999998</v>
      </c>
      <c r="H2260" s="2">
        <f>'Moving Avg'!G2260</f>
        <v>17.568599999999993</v>
      </c>
      <c r="I2260" s="2">
        <f>'Moving Avg'!H2260</f>
        <v>20.075099999999992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  <c r="M2260" s="8">
        <f t="shared" si="350"/>
        <v>25</v>
      </c>
      <c r="N2260" s="8">
        <f t="shared" si="351"/>
        <v>100</v>
      </c>
      <c r="O2260" s="8">
        <f t="shared" si="352"/>
        <v>0</v>
      </c>
      <c r="P2260" s="8">
        <f t="shared" si="353"/>
        <v>83.5</v>
      </c>
      <c r="Q2260" s="9">
        <f t="shared" si="354"/>
        <v>56.274999999999999</v>
      </c>
      <c r="R2260" s="9">
        <f t="shared" si="355"/>
        <v>45.875</v>
      </c>
      <c r="S2260" s="9">
        <f t="shared" si="356"/>
        <v>56.325000000000003</v>
      </c>
      <c r="T2260" s="9">
        <f t="shared" si="357"/>
        <v>52.125</v>
      </c>
      <c r="U2260" s="8">
        <f t="shared" si="358"/>
        <v>52.82500000000001</v>
      </c>
      <c r="V2260" s="8">
        <f t="shared" si="359"/>
        <v>52.650000000000006</v>
      </c>
    </row>
    <row r="2261" spans="1:22" ht="13.5" x14ac:dyDescent="0.25">
      <c r="A2261" s="3">
        <f>RSI!A2261</f>
        <v>45596</v>
      </c>
      <c r="B2261" s="2">
        <f>RSI!B2261</f>
        <v>18.600000000000001</v>
      </c>
      <c r="C2261" s="2">
        <f>RSI!I2261</f>
        <v>67.986235101992705</v>
      </c>
      <c r="D2261" s="2">
        <f>MACD!E2261</f>
        <v>-0.85075005565845885</v>
      </c>
      <c r="E2261" s="2">
        <f>MACD!F2261</f>
        <v>-0.40070890603344544</v>
      </c>
      <c r="F2261" s="2">
        <f>'Moving Avg'!D2261</f>
        <v>18.419999999999998</v>
      </c>
      <c r="G2261" s="2">
        <f>'Moving Avg'!F2261</f>
        <v>17.477500000000003</v>
      </c>
      <c r="H2261" s="2">
        <f>'Moving Avg'!G2261</f>
        <v>17.600599999999996</v>
      </c>
      <c r="I2261" s="2">
        <f>'Moving Avg'!H2261</f>
        <v>20.024849999999994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  <c r="M2261" s="8">
        <f t="shared" si="350"/>
        <v>25</v>
      </c>
      <c r="N2261" s="8">
        <f t="shared" si="351"/>
        <v>100</v>
      </c>
      <c r="O2261" s="8">
        <f t="shared" si="352"/>
        <v>0</v>
      </c>
      <c r="P2261" s="8">
        <f t="shared" si="353"/>
        <v>83.5</v>
      </c>
      <c r="Q2261" s="9">
        <f t="shared" si="354"/>
        <v>56.274999999999999</v>
      </c>
      <c r="R2261" s="9">
        <f t="shared" si="355"/>
        <v>45.875</v>
      </c>
      <c r="S2261" s="9">
        <f t="shared" si="356"/>
        <v>56.325000000000003</v>
      </c>
      <c r="T2261" s="9">
        <f t="shared" si="357"/>
        <v>52.125</v>
      </c>
      <c r="U2261" s="8">
        <f t="shared" si="358"/>
        <v>52.82500000000001</v>
      </c>
      <c r="V2261" s="8">
        <f t="shared" si="359"/>
        <v>52.650000000000006</v>
      </c>
    </row>
    <row r="2262" spans="1:22" ht="13.5" x14ac:dyDescent="0.25">
      <c r="A2262" s="3">
        <f>RSI!A2262</f>
        <v>45597</v>
      </c>
      <c r="B2262" s="2">
        <f>RSI!B2262</f>
        <v>18.600000000000001</v>
      </c>
      <c r="C2262" s="2">
        <f>RSI!I2262</f>
        <v>67.986235101992705</v>
      </c>
      <c r="D2262" s="2">
        <f>MACD!E2262</f>
        <v>-0.7577834558537937</v>
      </c>
      <c r="E2262" s="2">
        <f>MACD!F2262</f>
        <v>-0.47212381599751513</v>
      </c>
      <c r="F2262" s="2">
        <f>'Moving Avg'!D2262</f>
        <v>18.54</v>
      </c>
      <c r="G2262" s="2">
        <f>'Moving Avg'!F2262</f>
        <v>17.567</v>
      </c>
      <c r="H2262" s="2">
        <f>'Moving Avg'!G2262</f>
        <v>17.632599999999996</v>
      </c>
      <c r="I2262" s="2">
        <f>'Moving Avg'!H2262</f>
        <v>19.974599999999995</v>
      </c>
      <c r="J2262" s="6" t="str">
        <f>OBV!F2262</f>
        <v>BULLISH</v>
      </c>
      <c r="K2262" s="6" t="str">
        <f>OBV!G2262</f>
        <v>NEUTRAL</v>
      </c>
      <c r="L2262" s="6" t="str">
        <f>OBV!H2262</f>
        <v>CONFIRMED BULLISH</v>
      </c>
      <c r="M2262" s="8">
        <f t="shared" si="350"/>
        <v>25</v>
      </c>
      <c r="N2262" s="8">
        <f t="shared" si="351"/>
        <v>100</v>
      </c>
      <c r="O2262" s="8">
        <f t="shared" si="352"/>
        <v>0</v>
      </c>
      <c r="P2262" s="8">
        <f t="shared" si="353"/>
        <v>83.5</v>
      </c>
      <c r="Q2262" s="9">
        <f t="shared" si="354"/>
        <v>56.274999999999999</v>
      </c>
      <c r="R2262" s="9">
        <f t="shared" si="355"/>
        <v>45.875</v>
      </c>
      <c r="S2262" s="9">
        <f t="shared" si="356"/>
        <v>56.325000000000003</v>
      </c>
      <c r="T2262" s="9">
        <f t="shared" si="357"/>
        <v>52.125</v>
      </c>
      <c r="U2262" s="8">
        <f t="shared" si="358"/>
        <v>52.82500000000001</v>
      </c>
      <c r="V2262" s="8">
        <f t="shared" si="359"/>
        <v>52.650000000000006</v>
      </c>
    </row>
    <row r="2263" spans="1:22" ht="13.5" x14ac:dyDescent="0.25">
      <c r="A2263" s="3">
        <f>RSI!A2263</f>
        <v>45600</v>
      </c>
      <c r="B2263" s="2">
        <f>RSI!B2263</f>
        <v>18</v>
      </c>
      <c r="C2263" s="2">
        <f>RSI!I2263</f>
        <v>53.587202381762168</v>
      </c>
      <c r="D2263" s="2">
        <f>MACD!E2263</f>
        <v>-0.63972947075493636</v>
      </c>
      <c r="E2263" s="2">
        <f>MACD!F2263</f>
        <v>-0.50564494694899942</v>
      </c>
      <c r="F2263" s="2">
        <f>'Moving Avg'!D2263</f>
        <v>18.440000000000001</v>
      </c>
      <c r="G2263" s="2">
        <f>'Moving Avg'!F2263</f>
        <v>17.626500000000004</v>
      </c>
      <c r="H2263" s="2">
        <f>'Moving Avg'!G2263</f>
        <v>17.652599999999996</v>
      </c>
      <c r="I2263" s="2">
        <f>'Moving Avg'!H2263</f>
        <v>19.921349999999997</v>
      </c>
      <c r="J2263" s="6" t="str">
        <f>OBV!F2263</f>
        <v>BULLISH</v>
      </c>
      <c r="K2263" s="6" t="str">
        <f>OBV!G2263</f>
        <v>NEUTRAL</v>
      </c>
      <c r="L2263" s="6" t="str">
        <f>OBV!H2263</f>
        <v>BULLISH DIVERGENCE</v>
      </c>
      <c r="M2263" s="8">
        <f t="shared" si="350"/>
        <v>25</v>
      </c>
      <c r="N2263" s="8">
        <f t="shared" si="351"/>
        <v>100</v>
      </c>
      <c r="O2263" s="8">
        <f t="shared" si="352"/>
        <v>0</v>
      </c>
      <c r="P2263" s="8">
        <f t="shared" si="353"/>
        <v>66.5</v>
      </c>
      <c r="Q2263" s="9">
        <f t="shared" si="354"/>
        <v>53.725000000000001</v>
      </c>
      <c r="R2263" s="9">
        <f t="shared" si="355"/>
        <v>41.625</v>
      </c>
      <c r="S2263" s="9">
        <f t="shared" si="356"/>
        <v>48.674999999999997</v>
      </c>
      <c r="T2263" s="9">
        <f t="shared" si="357"/>
        <v>47.875</v>
      </c>
      <c r="U2263" s="8">
        <f t="shared" si="358"/>
        <v>48.008333333333326</v>
      </c>
      <c r="V2263" s="8">
        <f t="shared" si="359"/>
        <v>47.974999999999994</v>
      </c>
    </row>
    <row r="2264" spans="1:22" ht="13.5" x14ac:dyDescent="0.25">
      <c r="A2264" s="3">
        <f>RSI!A2264</f>
        <v>45601</v>
      </c>
      <c r="B2264" s="2">
        <f>RSI!B2264</f>
        <v>18</v>
      </c>
      <c r="C2264" s="2">
        <f>RSI!I2264</f>
        <v>53.587202381762168</v>
      </c>
      <c r="D2264" s="2">
        <f>MACD!E2264</f>
        <v>-0.54097230897372484</v>
      </c>
      <c r="E2264" s="2">
        <f>MACD!F2264</f>
        <v>-0.51271041935394457</v>
      </c>
      <c r="F2264" s="2">
        <f>'Moving Avg'!D2264</f>
        <v>18.34</v>
      </c>
      <c r="G2264" s="2">
        <f>'Moving Avg'!F2264</f>
        <v>17.686</v>
      </c>
      <c r="H2264" s="2">
        <f>'Moving Avg'!G2264</f>
        <v>17.672599999999999</v>
      </c>
      <c r="I2264" s="2">
        <f>'Moving Avg'!H2264</f>
        <v>19.868099999999998</v>
      </c>
      <c r="J2264" s="6" t="str">
        <f>OBV!F2264</f>
        <v>BULLISH</v>
      </c>
      <c r="K2264" s="6" t="str">
        <f>OBV!G2264</f>
        <v>NEUTRAL</v>
      </c>
      <c r="L2264" s="6" t="str">
        <f>OBV!H2264</f>
        <v>BULLISH DIVERGENCE</v>
      </c>
      <c r="M2264" s="8">
        <f t="shared" si="350"/>
        <v>25</v>
      </c>
      <c r="N2264" s="8">
        <f t="shared" si="351"/>
        <v>100</v>
      </c>
      <c r="O2264" s="8">
        <f t="shared" si="352"/>
        <v>0</v>
      </c>
      <c r="P2264" s="8">
        <f t="shared" si="353"/>
        <v>66.5</v>
      </c>
      <c r="Q2264" s="9">
        <f t="shared" si="354"/>
        <v>53.725000000000001</v>
      </c>
      <c r="R2264" s="9">
        <f t="shared" si="355"/>
        <v>41.625</v>
      </c>
      <c r="S2264" s="9">
        <f t="shared" si="356"/>
        <v>48.674999999999997</v>
      </c>
      <c r="T2264" s="9">
        <f t="shared" si="357"/>
        <v>47.875</v>
      </c>
      <c r="U2264" s="8">
        <f t="shared" si="358"/>
        <v>48.008333333333326</v>
      </c>
      <c r="V2264" s="8">
        <f t="shared" si="359"/>
        <v>47.974999999999994</v>
      </c>
    </row>
    <row r="2265" spans="1:22" ht="13.5" x14ac:dyDescent="0.25">
      <c r="A2265" s="3">
        <f>RSI!A2265</f>
        <v>45602</v>
      </c>
      <c r="B2265" s="2">
        <f>RSI!B2265</f>
        <v>18</v>
      </c>
      <c r="C2265" s="2">
        <f>RSI!I2265</f>
        <v>53.587202381762168</v>
      </c>
      <c r="D2265" s="2">
        <f>MACD!E2265</f>
        <v>-0.44461302485484211</v>
      </c>
      <c r="E2265" s="2">
        <f>MACD!F2265</f>
        <v>-0.49909094045412411</v>
      </c>
      <c r="F2265" s="2">
        <f>'Moving Avg'!D2265</f>
        <v>18.240000000000002</v>
      </c>
      <c r="G2265" s="2">
        <f>'Moving Avg'!F2265</f>
        <v>17.726000000000003</v>
      </c>
      <c r="H2265" s="2">
        <f>'Moving Avg'!G2265</f>
        <v>17.677400000000002</v>
      </c>
      <c r="I2265" s="2">
        <f>'Moving Avg'!H2265</f>
        <v>19.81485</v>
      </c>
      <c r="J2265" s="6" t="str">
        <f>OBV!F2265</f>
        <v>BULLISH</v>
      </c>
      <c r="K2265" s="6" t="str">
        <f>OBV!G2265</f>
        <v>NEUTRAL</v>
      </c>
      <c r="L2265" s="6" t="str">
        <f>OBV!H2265</f>
        <v>BULLISH DIVERGENCE</v>
      </c>
      <c r="M2265" s="8">
        <f t="shared" si="350"/>
        <v>25</v>
      </c>
      <c r="N2265" s="8">
        <f t="shared" si="351"/>
        <v>0</v>
      </c>
      <c r="O2265" s="8">
        <f t="shared" si="352"/>
        <v>0</v>
      </c>
      <c r="P2265" s="8">
        <f t="shared" si="353"/>
        <v>66.5</v>
      </c>
      <c r="Q2265" s="9">
        <f t="shared" si="354"/>
        <v>18.725000000000001</v>
      </c>
      <c r="R2265" s="9">
        <f t="shared" si="355"/>
        <v>21.625</v>
      </c>
      <c r="S2265" s="9">
        <f t="shared" si="356"/>
        <v>33.674999999999997</v>
      </c>
      <c r="T2265" s="9">
        <f t="shared" si="357"/>
        <v>22.875</v>
      </c>
      <c r="U2265" s="8">
        <f t="shared" si="358"/>
        <v>24.675000000000001</v>
      </c>
      <c r="V2265" s="8">
        <f t="shared" si="359"/>
        <v>24.225000000000001</v>
      </c>
    </row>
    <row r="2266" spans="1:22" ht="13.5" x14ac:dyDescent="0.25">
      <c r="A2266" s="3">
        <f>RSI!A2266</f>
        <v>45603</v>
      </c>
      <c r="B2266" s="2">
        <f>RSI!B2266</f>
        <v>18</v>
      </c>
      <c r="C2266" s="2">
        <f>RSI!I2266</f>
        <v>53.587202381762168</v>
      </c>
      <c r="D2266" s="2">
        <f>MACD!E2266</f>
        <v>-0.36405104413657341</v>
      </c>
      <c r="E2266" s="2">
        <f>MACD!F2266</f>
        <v>-0.47208296119061399</v>
      </c>
      <c r="F2266" s="2">
        <f>'Moving Avg'!D2266</f>
        <v>18.119999999999997</v>
      </c>
      <c r="G2266" s="2">
        <f>'Moving Avg'!F2266</f>
        <v>17.766000000000002</v>
      </c>
      <c r="H2266" s="2">
        <f>'Moving Avg'!G2266</f>
        <v>17.682200000000002</v>
      </c>
      <c r="I2266" s="2">
        <f>'Moving Avg'!H2266</f>
        <v>19.768000000000001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0"/>
        <v>25</v>
      </c>
      <c r="N2266" s="8">
        <f t="shared" si="351"/>
        <v>0</v>
      </c>
      <c r="O2266" s="8">
        <f t="shared" si="352"/>
        <v>0</v>
      </c>
      <c r="P2266" s="8">
        <f t="shared" si="353"/>
        <v>16.5</v>
      </c>
      <c r="Q2266" s="9">
        <f t="shared" si="354"/>
        <v>11.225</v>
      </c>
      <c r="R2266" s="9">
        <f t="shared" si="355"/>
        <v>9.125</v>
      </c>
      <c r="S2266" s="9">
        <f t="shared" si="356"/>
        <v>11.175000000000001</v>
      </c>
      <c r="T2266" s="9">
        <f t="shared" si="357"/>
        <v>10.375</v>
      </c>
      <c r="U2266" s="8">
        <f t="shared" si="358"/>
        <v>10.508333333333335</v>
      </c>
      <c r="V2266" s="8">
        <f t="shared" si="359"/>
        <v>10.475000000000001</v>
      </c>
    </row>
    <row r="2267" spans="1:22" ht="13.5" x14ac:dyDescent="0.25">
      <c r="A2267" s="3">
        <f>RSI!A2267</f>
        <v>45604</v>
      </c>
      <c r="B2267" s="2">
        <f>RSI!B2267</f>
        <v>18</v>
      </c>
      <c r="C2267" s="2">
        <f>RSI!I2267</f>
        <v>53.587202381762182</v>
      </c>
      <c r="D2267" s="2">
        <f>MACD!E2267</f>
        <v>-0.29678395332725671</v>
      </c>
      <c r="E2267" s="2">
        <f>MACD!F2267</f>
        <v>-0.43702315961794258</v>
      </c>
      <c r="F2267" s="2">
        <f>'Moving Avg'!D2267</f>
        <v>18</v>
      </c>
      <c r="G2267" s="2">
        <f>'Moving Avg'!F2267</f>
        <v>17.806000000000001</v>
      </c>
      <c r="H2267" s="2">
        <f>'Moving Avg'!G2267</f>
        <v>17.687000000000001</v>
      </c>
      <c r="I2267" s="2">
        <f>'Moving Avg'!H2267</f>
        <v>19.7273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0</v>
      </c>
      <c r="O2267" s="8">
        <f t="shared" si="352"/>
        <v>0</v>
      </c>
      <c r="P2267" s="8">
        <f t="shared" si="353"/>
        <v>16.5</v>
      </c>
      <c r="Q2267" s="9">
        <f t="shared" si="354"/>
        <v>11.225</v>
      </c>
      <c r="R2267" s="9">
        <f t="shared" si="355"/>
        <v>9.125</v>
      </c>
      <c r="S2267" s="9">
        <f t="shared" si="356"/>
        <v>11.175000000000001</v>
      </c>
      <c r="T2267" s="9">
        <f t="shared" si="357"/>
        <v>10.375</v>
      </c>
      <c r="U2267" s="8">
        <f t="shared" si="358"/>
        <v>10.508333333333335</v>
      </c>
      <c r="V2267" s="8">
        <f t="shared" si="359"/>
        <v>10.475000000000001</v>
      </c>
    </row>
    <row r="2268" spans="1:22" ht="13.5" x14ac:dyDescent="0.25">
      <c r="A2268" s="3">
        <f>RSI!A2268</f>
        <v>45607</v>
      </c>
      <c r="B2268" s="2">
        <f>RSI!B2268</f>
        <v>18</v>
      </c>
      <c r="C2268" s="2">
        <f>RSI!I2268</f>
        <v>53.587202381762182</v>
      </c>
      <c r="D2268" s="2">
        <f>MACD!E2268</f>
        <v>-0.16377658641594195</v>
      </c>
      <c r="E2268" s="2">
        <f>MACD!F2268</f>
        <v>-0.38237384497754245</v>
      </c>
      <c r="F2268" s="2">
        <f>'Moving Avg'!D2268</f>
        <v>18</v>
      </c>
      <c r="G2268" s="2">
        <f>'Moving Avg'!F2268</f>
        <v>17.884499999999999</v>
      </c>
      <c r="H2268" s="2">
        <f>'Moving Avg'!G2268</f>
        <v>17.691800000000001</v>
      </c>
      <c r="I2268" s="2">
        <f>'Moving Avg'!H2268</f>
        <v>19.692449999999997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  <c r="M2268" s="8">
        <f t="shared" si="350"/>
        <v>25</v>
      </c>
      <c r="N2268" s="8">
        <f t="shared" si="351"/>
        <v>0</v>
      </c>
      <c r="O2268" s="8">
        <f t="shared" si="352"/>
        <v>0</v>
      </c>
      <c r="P2268" s="8">
        <f t="shared" si="353"/>
        <v>33</v>
      </c>
      <c r="Q2268" s="9">
        <f t="shared" si="354"/>
        <v>13.7</v>
      </c>
      <c r="R2268" s="9">
        <f t="shared" si="355"/>
        <v>13.25</v>
      </c>
      <c r="S2268" s="9">
        <f t="shared" si="356"/>
        <v>18.600000000000001</v>
      </c>
      <c r="T2268" s="9">
        <f t="shared" si="357"/>
        <v>14.5</v>
      </c>
      <c r="U2268" s="8">
        <f t="shared" si="358"/>
        <v>15.183333333333332</v>
      </c>
      <c r="V2268" s="8">
        <f t="shared" si="359"/>
        <v>15.012499999999999</v>
      </c>
    </row>
    <row r="2269" spans="1:22" ht="13.5" x14ac:dyDescent="0.25">
      <c r="A2269" s="3">
        <f>RSI!A2269</f>
        <v>45608</v>
      </c>
      <c r="B2269" s="2">
        <f>RSI!B2269</f>
        <v>18</v>
      </c>
      <c r="C2269" s="2">
        <f>RSI!I2269</f>
        <v>53.587202381762182</v>
      </c>
      <c r="D2269" s="2">
        <f>MACD!E2269</f>
        <v>-5.2004129873846949E-2</v>
      </c>
      <c r="E2269" s="2">
        <f>MACD!F2269</f>
        <v>-0.31629990195680335</v>
      </c>
      <c r="F2269" s="2">
        <f>'Moving Avg'!D2269</f>
        <v>18</v>
      </c>
      <c r="G2269" s="2">
        <f>'Moving Avg'!F2269</f>
        <v>17.998999999999999</v>
      </c>
      <c r="H2269" s="2">
        <f>'Moving Avg'!G2269</f>
        <v>17.6966</v>
      </c>
      <c r="I2269" s="2">
        <f>'Moving Avg'!H2269</f>
        <v>19.663199999999996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25</v>
      </c>
      <c r="N2269" s="8">
        <f t="shared" si="351"/>
        <v>0</v>
      </c>
      <c r="O2269" s="8">
        <f t="shared" si="352"/>
        <v>0</v>
      </c>
      <c r="P2269" s="8">
        <f t="shared" si="353"/>
        <v>33</v>
      </c>
      <c r="Q2269" s="9">
        <f t="shared" si="354"/>
        <v>13.7</v>
      </c>
      <c r="R2269" s="9">
        <f t="shared" si="355"/>
        <v>13.25</v>
      </c>
      <c r="S2269" s="9">
        <f t="shared" si="356"/>
        <v>18.600000000000001</v>
      </c>
      <c r="T2269" s="9">
        <f t="shared" si="357"/>
        <v>14.5</v>
      </c>
      <c r="U2269" s="8">
        <f t="shared" si="358"/>
        <v>15.183333333333332</v>
      </c>
      <c r="V2269" s="8">
        <f t="shared" si="359"/>
        <v>15.012499999999999</v>
      </c>
    </row>
    <row r="2270" spans="1:22" ht="13.5" x14ac:dyDescent="0.25">
      <c r="A2270" s="3">
        <f>RSI!A2270</f>
        <v>45609</v>
      </c>
      <c r="B2270" s="2">
        <f>RSI!B2270</f>
        <v>18</v>
      </c>
      <c r="C2270" s="2">
        <f>RSI!I2270</f>
        <v>53.587202381762168</v>
      </c>
      <c r="D2270" s="2">
        <f>MACD!E2270</f>
        <v>4.1857528441170189E-2</v>
      </c>
      <c r="E2270" s="2">
        <f>MACD!F2270</f>
        <v>-0.24466841587720867</v>
      </c>
      <c r="F2270" s="2">
        <f>'Moving Avg'!D2270</f>
        <v>18</v>
      </c>
      <c r="G2270" s="2">
        <f>'Moving Avg'!F2270</f>
        <v>18.078499999999998</v>
      </c>
      <c r="H2270" s="2">
        <f>'Moving Avg'!G2270</f>
        <v>17.7014</v>
      </c>
      <c r="I2270" s="2">
        <f>'Moving Avg'!H2270</f>
        <v>19.639299999999995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25</v>
      </c>
      <c r="N2270" s="8">
        <f t="shared" si="351"/>
        <v>0</v>
      </c>
      <c r="O2270" s="8">
        <f t="shared" si="352"/>
        <v>0</v>
      </c>
      <c r="P2270" s="8">
        <f t="shared" si="353"/>
        <v>33</v>
      </c>
      <c r="Q2270" s="9">
        <f t="shared" si="354"/>
        <v>13.7</v>
      </c>
      <c r="R2270" s="9">
        <f t="shared" si="355"/>
        <v>13.25</v>
      </c>
      <c r="S2270" s="9">
        <f t="shared" si="356"/>
        <v>18.600000000000001</v>
      </c>
      <c r="T2270" s="9">
        <f t="shared" si="357"/>
        <v>14.5</v>
      </c>
      <c r="U2270" s="8">
        <f t="shared" si="358"/>
        <v>15.183333333333332</v>
      </c>
      <c r="V2270" s="8">
        <f t="shared" si="359"/>
        <v>15.012499999999999</v>
      </c>
    </row>
    <row r="2271" spans="1:22" ht="13.5" x14ac:dyDescent="0.25">
      <c r="A2271" s="3">
        <f>RSI!A2271</f>
        <v>45610</v>
      </c>
      <c r="B2271" s="2">
        <f>RSI!B2271</f>
        <v>18</v>
      </c>
      <c r="C2271" s="2">
        <f>RSI!I2271</f>
        <v>53.587202381762168</v>
      </c>
      <c r="D2271" s="2">
        <f>MACD!E2271</f>
        <v>0.13600147693936293</v>
      </c>
      <c r="E2271" s="2">
        <f>MACD!F2271</f>
        <v>-0.16853443731389436</v>
      </c>
      <c r="F2271" s="2">
        <f>'Moving Avg'!D2271</f>
        <v>18</v>
      </c>
      <c r="G2271" s="2">
        <f>'Moving Avg'!F2271</f>
        <v>18.121500000000001</v>
      </c>
      <c r="H2271" s="2">
        <f>'Moving Avg'!G2271</f>
        <v>17.706200000000003</v>
      </c>
      <c r="I2271" s="2">
        <f>'Moving Avg'!H2271</f>
        <v>19.615399999999998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25</v>
      </c>
      <c r="N2271" s="8">
        <f t="shared" si="351"/>
        <v>0</v>
      </c>
      <c r="O2271" s="8">
        <f t="shared" si="352"/>
        <v>0</v>
      </c>
      <c r="P2271" s="8">
        <f t="shared" si="353"/>
        <v>33</v>
      </c>
      <c r="Q2271" s="9">
        <f t="shared" si="354"/>
        <v>13.7</v>
      </c>
      <c r="R2271" s="9">
        <f t="shared" si="355"/>
        <v>13.25</v>
      </c>
      <c r="S2271" s="9">
        <f t="shared" si="356"/>
        <v>18.600000000000001</v>
      </c>
      <c r="T2271" s="9">
        <f t="shared" si="357"/>
        <v>14.5</v>
      </c>
      <c r="U2271" s="8">
        <f t="shared" si="358"/>
        <v>15.183333333333332</v>
      </c>
      <c r="V2271" s="8">
        <f t="shared" si="359"/>
        <v>15.012499999999999</v>
      </c>
    </row>
    <row r="2272" spans="1:22" ht="13.5" x14ac:dyDescent="0.25">
      <c r="A2272" s="3">
        <f>RSI!A2272</f>
        <v>45611</v>
      </c>
      <c r="B2272" s="2">
        <f>RSI!B2272</f>
        <v>18</v>
      </c>
      <c r="C2272" s="2">
        <f>RSI!I2272</f>
        <v>53.587202381762182</v>
      </c>
      <c r="D2272" s="2">
        <f>MACD!E2272</f>
        <v>0.21504871320502161</v>
      </c>
      <c r="E2272" s="2">
        <f>MACD!F2272</f>
        <v>-9.181780721011118E-2</v>
      </c>
      <c r="F2272" s="2">
        <f>'Moving Avg'!D2272</f>
        <v>18</v>
      </c>
      <c r="G2272" s="2">
        <f>'Moving Avg'!F2272</f>
        <v>18.125999999999998</v>
      </c>
      <c r="H2272" s="2">
        <f>'Moving Avg'!G2272</f>
        <v>17.711000000000002</v>
      </c>
      <c r="I2272" s="2">
        <f>'Moving Avg'!H2272</f>
        <v>19.591499999999996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  <c r="M2272" s="8">
        <f t="shared" si="350"/>
        <v>25</v>
      </c>
      <c r="N2272" s="8">
        <f t="shared" si="351"/>
        <v>0</v>
      </c>
      <c r="O2272" s="8">
        <f t="shared" si="352"/>
        <v>0</v>
      </c>
      <c r="P2272" s="8">
        <f t="shared" si="353"/>
        <v>33</v>
      </c>
      <c r="Q2272" s="9">
        <f t="shared" si="354"/>
        <v>13.7</v>
      </c>
      <c r="R2272" s="9">
        <f t="shared" si="355"/>
        <v>13.25</v>
      </c>
      <c r="S2272" s="9">
        <f t="shared" si="356"/>
        <v>18.600000000000001</v>
      </c>
      <c r="T2272" s="9">
        <f t="shared" si="357"/>
        <v>14.5</v>
      </c>
      <c r="U2272" s="8">
        <f t="shared" si="358"/>
        <v>15.183333333333332</v>
      </c>
      <c r="V2272" s="8">
        <f t="shared" si="359"/>
        <v>15.012499999999999</v>
      </c>
    </row>
    <row r="2273" spans="1:22" ht="13.5" x14ac:dyDescent="0.25">
      <c r="A2273" s="3">
        <f>RSI!A2273</f>
        <v>45614</v>
      </c>
      <c r="B2273" s="2">
        <f>RSI!B2273</f>
        <v>17.600000000000001</v>
      </c>
      <c r="C2273" s="2">
        <f>RSI!I2273</f>
        <v>41.339967817928155</v>
      </c>
      <c r="D2273" s="2">
        <f>MACD!E2273</f>
        <v>0.21868915514301079</v>
      </c>
      <c r="E2273" s="2">
        <f>MACD!F2273</f>
        <v>-2.9716414739486781E-2</v>
      </c>
      <c r="F2273" s="2">
        <f>'Moving Avg'!D2273</f>
        <v>17.919999999999998</v>
      </c>
      <c r="G2273" s="2">
        <f>'Moving Avg'!F2273</f>
        <v>18.110500000000002</v>
      </c>
      <c r="H2273" s="2">
        <f>'Moving Avg'!G2273</f>
        <v>17.707000000000004</v>
      </c>
      <c r="I2273" s="2">
        <f>'Moving Avg'!H2273</f>
        <v>19.565599999999996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  <c r="M2273" s="8">
        <f t="shared" si="350"/>
        <v>25</v>
      </c>
      <c r="N2273" s="8">
        <f t="shared" si="351"/>
        <v>0</v>
      </c>
      <c r="O2273" s="8">
        <f t="shared" si="352"/>
        <v>0</v>
      </c>
      <c r="P2273" s="8">
        <f t="shared" si="353"/>
        <v>16.5</v>
      </c>
      <c r="Q2273" s="9">
        <f t="shared" si="354"/>
        <v>11.225</v>
      </c>
      <c r="R2273" s="9">
        <f t="shared" si="355"/>
        <v>9.125</v>
      </c>
      <c r="S2273" s="9">
        <f t="shared" si="356"/>
        <v>11.175000000000001</v>
      </c>
      <c r="T2273" s="9">
        <f t="shared" si="357"/>
        <v>10.375</v>
      </c>
      <c r="U2273" s="8">
        <f t="shared" si="358"/>
        <v>10.508333333333335</v>
      </c>
      <c r="V2273" s="8">
        <f t="shared" si="359"/>
        <v>10.475000000000001</v>
      </c>
    </row>
    <row r="2274" spans="1:22" ht="13.5" x14ac:dyDescent="0.25">
      <c r="A2274" s="3">
        <f>RSI!A2274</f>
        <v>45615</v>
      </c>
      <c r="B2274" s="2">
        <f>RSI!B2274</f>
        <v>17.600000000000001</v>
      </c>
      <c r="C2274" s="2">
        <f>RSI!I2274</f>
        <v>41.339967817928155</v>
      </c>
      <c r="D2274" s="2">
        <f>MACD!E2274</f>
        <v>0.22360757369678907</v>
      </c>
      <c r="E2274" s="2">
        <f>MACD!F2274</f>
        <v>2.094838294776839E-2</v>
      </c>
      <c r="F2274" s="2">
        <f>'Moving Avg'!D2274</f>
        <v>17.839999999999996</v>
      </c>
      <c r="G2274" s="2">
        <f>'Moving Avg'!F2274</f>
        <v>18.095000000000002</v>
      </c>
      <c r="H2274" s="2">
        <f>'Moving Avg'!G2274</f>
        <v>17.703000000000003</v>
      </c>
      <c r="I2274" s="2">
        <f>'Moving Avg'!H2274</f>
        <v>19.539699999999996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  <c r="M2274" s="8">
        <f t="shared" si="350"/>
        <v>25</v>
      </c>
      <c r="N2274" s="8">
        <f t="shared" si="351"/>
        <v>0</v>
      </c>
      <c r="O2274" s="8">
        <f t="shared" si="352"/>
        <v>0</v>
      </c>
      <c r="P2274" s="8">
        <f t="shared" si="353"/>
        <v>16.5</v>
      </c>
      <c r="Q2274" s="9">
        <f t="shared" si="354"/>
        <v>11.225</v>
      </c>
      <c r="R2274" s="9">
        <f t="shared" si="355"/>
        <v>9.125</v>
      </c>
      <c r="S2274" s="9">
        <f t="shared" si="356"/>
        <v>11.175000000000001</v>
      </c>
      <c r="T2274" s="9">
        <f t="shared" si="357"/>
        <v>10.375</v>
      </c>
      <c r="U2274" s="8">
        <f t="shared" si="358"/>
        <v>10.508333333333335</v>
      </c>
      <c r="V2274" s="8">
        <f t="shared" si="359"/>
        <v>10.475000000000001</v>
      </c>
    </row>
    <row r="2275" spans="1:22" ht="13.5" x14ac:dyDescent="0.25">
      <c r="A2275" s="3">
        <f>RSI!A2275</f>
        <v>45616</v>
      </c>
      <c r="B2275" s="2">
        <f>RSI!B2275</f>
        <v>17.600000000000001</v>
      </c>
      <c r="C2275" s="2">
        <f>RSI!I2275</f>
        <v>41.339967817928162</v>
      </c>
      <c r="D2275" s="2">
        <f>MACD!E2275</f>
        <v>0.22947120562699297</v>
      </c>
      <c r="E2275" s="2">
        <f>MACD!F2275</f>
        <v>6.2652947483613303E-2</v>
      </c>
      <c r="F2275" s="2">
        <f>'Moving Avg'!D2275</f>
        <v>17.760000000000002</v>
      </c>
      <c r="G2275" s="2">
        <f>'Moving Avg'!F2275</f>
        <v>18.075000000000003</v>
      </c>
      <c r="H2275" s="2">
        <f>'Moving Avg'!G2275</f>
        <v>17.699000000000002</v>
      </c>
      <c r="I2275" s="2">
        <f>'Moving Avg'!H2275</f>
        <v>19.513799999999996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  <c r="M2275" s="8">
        <f t="shared" si="350"/>
        <v>25</v>
      </c>
      <c r="N2275" s="8">
        <f t="shared" si="351"/>
        <v>0</v>
      </c>
      <c r="O2275" s="8">
        <f t="shared" si="352"/>
        <v>0</v>
      </c>
      <c r="P2275" s="8">
        <f t="shared" si="353"/>
        <v>16.5</v>
      </c>
      <c r="Q2275" s="9">
        <f t="shared" si="354"/>
        <v>11.225</v>
      </c>
      <c r="R2275" s="9">
        <f t="shared" si="355"/>
        <v>9.125</v>
      </c>
      <c r="S2275" s="9">
        <f t="shared" si="356"/>
        <v>11.175000000000001</v>
      </c>
      <c r="T2275" s="9">
        <f t="shared" si="357"/>
        <v>10.375</v>
      </c>
      <c r="U2275" s="8">
        <f t="shared" si="358"/>
        <v>10.508333333333335</v>
      </c>
      <c r="V2275" s="8">
        <f t="shared" si="359"/>
        <v>10.475000000000001</v>
      </c>
    </row>
    <row r="2276" spans="1:22" ht="13.5" x14ac:dyDescent="0.25">
      <c r="A2276" s="3">
        <f>RSI!A2276</f>
        <v>45617</v>
      </c>
      <c r="B2276" s="2">
        <f>RSI!B2276</f>
        <v>17.600000000000001</v>
      </c>
      <c r="C2276" s="2">
        <f>RSI!I2276</f>
        <v>41.339967817928162</v>
      </c>
      <c r="D2276" s="2">
        <f>MACD!E2276</f>
        <v>0.23600856733154529</v>
      </c>
      <c r="E2276" s="2">
        <f>MACD!F2276</f>
        <v>9.7324071453199712E-2</v>
      </c>
      <c r="F2276" s="2">
        <f>'Moving Avg'!D2276</f>
        <v>17.68</v>
      </c>
      <c r="G2276" s="2">
        <f>'Moving Avg'!F2276</f>
        <v>18.055000000000003</v>
      </c>
      <c r="H2276" s="2">
        <f>'Moving Avg'!G2276</f>
        <v>17.694200000000002</v>
      </c>
      <c r="I2276" s="2">
        <f>'Moving Avg'!H2276</f>
        <v>19.487899999999996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  <c r="M2276" s="8">
        <f t="shared" si="350"/>
        <v>25</v>
      </c>
      <c r="N2276" s="8">
        <f t="shared" si="351"/>
        <v>0</v>
      </c>
      <c r="O2276" s="8">
        <f t="shared" si="352"/>
        <v>0</v>
      </c>
      <c r="P2276" s="8">
        <f t="shared" si="353"/>
        <v>16.5</v>
      </c>
      <c r="Q2276" s="9">
        <f t="shared" si="354"/>
        <v>11.225</v>
      </c>
      <c r="R2276" s="9">
        <f t="shared" si="355"/>
        <v>9.125</v>
      </c>
      <c r="S2276" s="9">
        <f t="shared" si="356"/>
        <v>11.175000000000001</v>
      </c>
      <c r="T2276" s="9">
        <f t="shared" si="357"/>
        <v>10.375</v>
      </c>
      <c r="U2276" s="8">
        <f t="shared" si="358"/>
        <v>10.508333333333335</v>
      </c>
      <c r="V2276" s="8">
        <f t="shared" si="359"/>
        <v>10.475000000000001</v>
      </c>
    </row>
    <row r="2277" spans="1:22" ht="13.5" x14ac:dyDescent="0.25">
      <c r="A2277" s="3">
        <f>RSI!A2277</f>
        <v>45618</v>
      </c>
      <c r="B2277" s="2">
        <f>RSI!B2277</f>
        <v>17.600000000000001</v>
      </c>
      <c r="C2277" s="2">
        <f>RSI!I2277</f>
        <v>41.339967817928162</v>
      </c>
      <c r="D2277" s="2">
        <f>MACD!E2277</f>
        <v>0.24299928015042127</v>
      </c>
      <c r="E2277" s="2">
        <f>MACD!F2277</f>
        <v>0.12645911319264402</v>
      </c>
      <c r="F2277" s="2">
        <f>'Moving Avg'!D2277</f>
        <v>17.600000000000001</v>
      </c>
      <c r="G2277" s="2">
        <f>'Moving Avg'!F2277</f>
        <v>18.035000000000004</v>
      </c>
      <c r="H2277" s="2">
        <f>'Moving Avg'!G2277</f>
        <v>17.689400000000003</v>
      </c>
      <c r="I2277" s="2">
        <f>'Moving Avg'!H2277</f>
        <v>19.461999999999993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  <c r="M2277" s="8">
        <f t="shared" si="350"/>
        <v>25</v>
      </c>
      <c r="N2277" s="8">
        <f t="shared" si="351"/>
        <v>0</v>
      </c>
      <c r="O2277" s="8">
        <f t="shared" si="352"/>
        <v>0</v>
      </c>
      <c r="P2277" s="8">
        <f t="shared" si="353"/>
        <v>16.5</v>
      </c>
      <c r="Q2277" s="9">
        <f t="shared" si="354"/>
        <v>11.225</v>
      </c>
      <c r="R2277" s="9">
        <f t="shared" si="355"/>
        <v>9.125</v>
      </c>
      <c r="S2277" s="9">
        <f t="shared" si="356"/>
        <v>11.175000000000001</v>
      </c>
      <c r="T2277" s="9">
        <f t="shared" si="357"/>
        <v>10.375</v>
      </c>
      <c r="U2277" s="8">
        <f t="shared" si="358"/>
        <v>10.508333333333335</v>
      </c>
      <c r="V2277" s="8">
        <f t="shared" si="359"/>
        <v>10.475000000000001</v>
      </c>
    </row>
    <row r="2278" spans="1:22" ht="13.5" x14ac:dyDescent="0.25">
      <c r="A2278" s="3">
        <f>RSI!A2278</f>
        <v>45621</v>
      </c>
      <c r="B2278" s="2">
        <f>RSI!B2278</f>
        <v>17.600000000000001</v>
      </c>
      <c r="C2278" s="2">
        <f>RSI!I2278</f>
        <v>41.339967817928169</v>
      </c>
      <c r="D2278" s="2">
        <f>MACD!E2278</f>
        <v>0.25026551634583427</v>
      </c>
      <c r="E2278" s="2">
        <f>MACD!F2278</f>
        <v>0.15122039382328206</v>
      </c>
      <c r="F2278" s="2">
        <f>'Moving Avg'!D2278</f>
        <v>17.600000000000001</v>
      </c>
      <c r="G2278" s="2">
        <f>'Moving Avg'!F2278</f>
        <v>17.990000000000006</v>
      </c>
      <c r="H2278" s="2">
        <f>'Moving Avg'!G2278</f>
        <v>17.684600000000003</v>
      </c>
      <c r="I2278" s="2">
        <f>'Moving Avg'!H2278</f>
        <v>19.436099999999996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  <c r="M2278" s="8">
        <f t="shared" si="350"/>
        <v>25</v>
      </c>
      <c r="N2278" s="8">
        <f t="shared" si="351"/>
        <v>0</v>
      </c>
      <c r="O2278" s="8">
        <f t="shared" si="352"/>
        <v>0</v>
      </c>
      <c r="P2278" s="8">
        <f t="shared" si="353"/>
        <v>33</v>
      </c>
      <c r="Q2278" s="9">
        <f t="shared" si="354"/>
        <v>13.7</v>
      </c>
      <c r="R2278" s="9">
        <f t="shared" si="355"/>
        <v>13.25</v>
      </c>
      <c r="S2278" s="9">
        <f t="shared" si="356"/>
        <v>18.600000000000001</v>
      </c>
      <c r="T2278" s="9">
        <f t="shared" si="357"/>
        <v>14.5</v>
      </c>
      <c r="U2278" s="8">
        <f t="shared" si="358"/>
        <v>15.183333333333332</v>
      </c>
      <c r="V2278" s="8">
        <f t="shared" si="359"/>
        <v>15.012499999999999</v>
      </c>
    </row>
    <row r="2279" spans="1:22" ht="13.5" x14ac:dyDescent="0.25">
      <c r="A2279" s="3">
        <f>RSI!A2279</f>
        <v>45622</v>
      </c>
      <c r="B2279" s="2">
        <f>RSI!B2279</f>
        <v>17.600000000000001</v>
      </c>
      <c r="C2279" s="2">
        <f>RSI!I2279</f>
        <v>41.339967817928162</v>
      </c>
      <c r="D2279" s="2">
        <f>MACD!E2279</f>
        <v>0.2576648123240517</v>
      </c>
      <c r="E2279" s="2">
        <f>MACD!F2279</f>
        <v>0.17250927752343601</v>
      </c>
      <c r="F2279" s="2">
        <f>'Moving Avg'!D2279</f>
        <v>17.600000000000001</v>
      </c>
      <c r="G2279" s="2">
        <f>'Moving Avg'!F2279</f>
        <v>17.945000000000004</v>
      </c>
      <c r="H2279" s="2">
        <f>'Moving Avg'!G2279</f>
        <v>17.679800000000004</v>
      </c>
      <c r="I2279" s="2">
        <f>'Moving Avg'!H2279</f>
        <v>19.410199999999993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25</v>
      </c>
      <c r="N2279" s="8">
        <f t="shared" si="351"/>
        <v>0</v>
      </c>
      <c r="O2279" s="8">
        <f t="shared" si="352"/>
        <v>0</v>
      </c>
      <c r="P2279" s="8">
        <f t="shared" si="353"/>
        <v>33</v>
      </c>
      <c r="Q2279" s="9">
        <f t="shared" si="354"/>
        <v>13.7</v>
      </c>
      <c r="R2279" s="9">
        <f t="shared" si="355"/>
        <v>13.25</v>
      </c>
      <c r="S2279" s="9">
        <f t="shared" si="356"/>
        <v>18.600000000000001</v>
      </c>
      <c r="T2279" s="9">
        <f t="shared" si="357"/>
        <v>14.5</v>
      </c>
      <c r="U2279" s="8">
        <f t="shared" si="358"/>
        <v>15.183333333333332</v>
      </c>
      <c r="V2279" s="8">
        <f t="shared" si="359"/>
        <v>15.012499999999999</v>
      </c>
    </row>
    <row r="2280" spans="1:22" ht="13.5" x14ac:dyDescent="0.25">
      <c r="A2280" s="3">
        <f>RSI!A2280</f>
        <v>45623</v>
      </c>
      <c r="B2280" s="2">
        <f>RSI!B2280</f>
        <v>17.600000000000001</v>
      </c>
      <c r="C2280" s="2">
        <f>RSI!I2280</f>
        <v>41.339967817928162</v>
      </c>
      <c r="D2280" s="2">
        <f>MACD!E2280</f>
        <v>0.26508403495856214</v>
      </c>
      <c r="E2280" s="2">
        <f>MACD!F2280</f>
        <v>0.19102422901046123</v>
      </c>
      <c r="F2280" s="2">
        <f>'Moving Avg'!D2280</f>
        <v>17.600000000000001</v>
      </c>
      <c r="G2280" s="2">
        <f>'Moving Avg'!F2280</f>
        <v>17.900000000000006</v>
      </c>
      <c r="H2280" s="2">
        <f>'Moving Avg'!G2280</f>
        <v>17.675000000000004</v>
      </c>
      <c r="I2280" s="2">
        <f>'Moving Avg'!H2280</f>
        <v>19.384299999999993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25</v>
      </c>
      <c r="N2280" s="8">
        <f t="shared" si="351"/>
        <v>0</v>
      </c>
      <c r="O2280" s="8">
        <f t="shared" si="352"/>
        <v>0</v>
      </c>
      <c r="P2280" s="8">
        <f t="shared" si="353"/>
        <v>33</v>
      </c>
      <c r="Q2280" s="9">
        <f t="shared" si="354"/>
        <v>13.7</v>
      </c>
      <c r="R2280" s="9">
        <f t="shared" si="355"/>
        <v>13.25</v>
      </c>
      <c r="S2280" s="9">
        <f t="shared" si="356"/>
        <v>18.600000000000001</v>
      </c>
      <c r="T2280" s="9">
        <f t="shared" si="357"/>
        <v>14.5</v>
      </c>
      <c r="U2280" s="8">
        <f t="shared" si="358"/>
        <v>15.183333333333332</v>
      </c>
      <c r="V2280" s="8">
        <f t="shared" si="359"/>
        <v>15.012499999999999</v>
      </c>
    </row>
    <row r="2281" spans="1:22" ht="13.5" x14ac:dyDescent="0.25">
      <c r="A2281" s="3">
        <f>RSI!A2281</f>
        <v>45624</v>
      </c>
      <c r="B2281" s="2">
        <f>RSI!B2281</f>
        <v>17.600000000000001</v>
      </c>
      <c r="C2281" s="2">
        <f>RSI!I2281</f>
        <v>41.339967817928162</v>
      </c>
      <c r="D2281" s="2">
        <f>MACD!E2281</f>
        <v>0.27243432010003588</v>
      </c>
      <c r="E2281" s="2">
        <f>MACD!F2281</f>
        <v>0.20730624722837618</v>
      </c>
      <c r="F2281" s="2">
        <f>'Moving Avg'!D2281</f>
        <v>17.600000000000001</v>
      </c>
      <c r="G2281" s="2">
        <f>'Moving Avg'!F2281</f>
        <v>17.850000000000005</v>
      </c>
      <c r="H2281" s="2">
        <f>'Moving Avg'!G2281</f>
        <v>17.670200000000005</v>
      </c>
      <c r="I2281" s="2">
        <f>'Moving Avg'!H2281</f>
        <v>19.358399999999993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25</v>
      </c>
      <c r="N2281" s="8">
        <f t="shared" si="351"/>
        <v>0</v>
      </c>
      <c r="O2281" s="8">
        <f t="shared" si="352"/>
        <v>0</v>
      </c>
      <c r="P2281" s="8">
        <f t="shared" si="353"/>
        <v>33</v>
      </c>
      <c r="Q2281" s="9">
        <f t="shared" si="354"/>
        <v>13.7</v>
      </c>
      <c r="R2281" s="9">
        <f t="shared" si="355"/>
        <v>13.25</v>
      </c>
      <c r="S2281" s="9">
        <f t="shared" si="356"/>
        <v>18.600000000000001</v>
      </c>
      <c r="T2281" s="9">
        <f t="shared" si="357"/>
        <v>14.5</v>
      </c>
      <c r="U2281" s="8">
        <f t="shared" si="358"/>
        <v>15.183333333333332</v>
      </c>
      <c r="V2281" s="8">
        <f t="shared" si="359"/>
        <v>15.012499999999999</v>
      </c>
    </row>
    <row r="2282" spans="1:22" ht="13.5" x14ac:dyDescent="0.25">
      <c r="A2282" s="3">
        <f>RSI!A2282</f>
        <v>45625</v>
      </c>
      <c r="B2282" s="2">
        <f>RSI!B2282</f>
        <v>17.600000000000001</v>
      </c>
      <c r="C2282" s="2">
        <f>RSI!I2282</f>
        <v>41.339967817928162</v>
      </c>
      <c r="D2282" s="2">
        <f>MACD!E2282</f>
        <v>0.27964683045190242</v>
      </c>
      <c r="E2282" s="2">
        <f>MACD!F2282</f>
        <v>0.22177436387308144</v>
      </c>
      <c r="F2282" s="2">
        <f>'Moving Avg'!D2282</f>
        <v>17.600000000000001</v>
      </c>
      <c r="G2282" s="2">
        <f>'Moving Avg'!F2282</f>
        <v>17.800000000000004</v>
      </c>
      <c r="H2282" s="2">
        <f>'Moving Avg'!G2282</f>
        <v>17.665400000000005</v>
      </c>
      <c r="I2282" s="2">
        <f>'Moving Avg'!H2282</f>
        <v>19.332499999999989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25</v>
      </c>
      <c r="N2282" s="8">
        <f t="shared" si="351"/>
        <v>0</v>
      </c>
      <c r="O2282" s="8">
        <f t="shared" si="352"/>
        <v>0</v>
      </c>
      <c r="P2282" s="8">
        <f t="shared" si="353"/>
        <v>33</v>
      </c>
      <c r="Q2282" s="9">
        <f t="shared" si="354"/>
        <v>13.7</v>
      </c>
      <c r="R2282" s="9">
        <f t="shared" si="355"/>
        <v>13.25</v>
      </c>
      <c r="S2282" s="9">
        <f t="shared" si="356"/>
        <v>18.600000000000001</v>
      </c>
      <c r="T2282" s="9">
        <f t="shared" si="357"/>
        <v>14.5</v>
      </c>
      <c r="U2282" s="8">
        <f t="shared" si="358"/>
        <v>15.183333333333332</v>
      </c>
      <c r="V2282" s="8">
        <f t="shared" si="359"/>
        <v>15.012499999999999</v>
      </c>
    </row>
    <row r="2283" spans="1:22" ht="13.5" x14ac:dyDescent="0.25">
      <c r="A2283" s="3">
        <f>RSI!A2283</f>
        <v>45628</v>
      </c>
      <c r="B2283" s="2">
        <f>RSI!B2283</f>
        <v>17.600000000000001</v>
      </c>
      <c r="C2283" s="2">
        <f>RSI!I2283</f>
        <v>41.339967817928155</v>
      </c>
      <c r="D2283" s="2">
        <f>MACD!E2283</f>
        <v>0.2251307422039126</v>
      </c>
      <c r="E2283" s="2">
        <f>MACD!F2283</f>
        <v>0.22244563953924767</v>
      </c>
      <c r="F2283" s="2">
        <f>'Moving Avg'!D2283</f>
        <v>17.600000000000001</v>
      </c>
      <c r="G2283" s="2">
        <f>'Moving Avg'!F2283</f>
        <v>17.780000000000005</v>
      </c>
      <c r="H2283" s="2">
        <f>'Moving Avg'!G2283</f>
        <v>17.660600000000006</v>
      </c>
      <c r="I2283" s="2">
        <f>'Moving Avg'!H2283</f>
        <v>19.306599999999989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  <c r="M2283" s="8">
        <f t="shared" si="350"/>
        <v>25</v>
      </c>
      <c r="N2283" s="8">
        <f t="shared" si="351"/>
        <v>0</v>
      </c>
      <c r="O2283" s="8">
        <f t="shared" si="352"/>
        <v>0</v>
      </c>
      <c r="P2283" s="8">
        <f t="shared" si="353"/>
        <v>33</v>
      </c>
      <c r="Q2283" s="9">
        <f t="shared" si="354"/>
        <v>13.7</v>
      </c>
      <c r="R2283" s="9">
        <f t="shared" si="355"/>
        <v>13.25</v>
      </c>
      <c r="S2283" s="9">
        <f t="shared" si="356"/>
        <v>18.600000000000001</v>
      </c>
      <c r="T2283" s="9">
        <f t="shared" si="357"/>
        <v>14.5</v>
      </c>
      <c r="U2283" s="8">
        <f t="shared" si="358"/>
        <v>15.183333333333332</v>
      </c>
      <c r="V2283" s="8">
        <f t="shared" si="359"/>
        <v>15.012499999999999</v>
      </c>
    </row>
    <row r="2284" spans="1:22" ht="13.5" x14ac:dyDescent="0.25">
      <c r="A2284" s="3">
        <f>RSI!A2284</f>
        <v>45629</v>
      </c>
      <c r="B2284" s="2">
        <f>RSI!B2284</f>
        <v>17.600000000000001</v>
      </c>
      <c r="C2284" s="2">
        <f>RSI!I2284</f>
        <v>41.339967817928155</v>
      </c>
      <c r="D2284" s="2">
        <f>MACD!E2284</f>
        <v>0.17985311474803467</v>
      </c>
      <c r="E2284" s="2">
        <f>MACD!F2284</f>
        <v>0.21392713458100507</v>
      </c>
      <c r="F2284" s="2">
        <f>'Moving Avg'!D2284</f>
        <v>17.600000000000001</v>
      </c>
      <c r="G2284" s="2">
        <f>'Moving Avg'!F2284</f>
        <v>17.760000000000005</v>
      </c>
      <c r="H2284" s="2">
        <f>'Moving Avg'!G2284</f>
        <v>17.65580000000001</v>
      </c>
      <c r="I2284" s="2">
        <f>'Moving Avg'!H2284</f>
        <v>19.276049999999987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  <c r="M2284" s="8">
        <f t="shared" si="350"/>
        <v>25</v>
      </c>
      <c r="N2284" s="8">
        <f t="shared" si="351"/>
        <v>100</v>
      </c>
      <c r="O2284" s="8">
        <f t="shared" si="352"/>
        <v>0</v>
      </c>
      <c r="P2284" s="8">
        <f t="shared" si="353"/>
        <v>33</v>
      </c>
      <c r="Q2284" s="9">
        <f t="shared" si="354"/>
        <v>48.7</v>
      </c>
      <c r="R2284" s="9">
        <f t="shared" si="355"/>
        <v>33.25</v>
      </c>
      <c r="S2284" s="9">
        <f t="shared" si="356"/>
        <v>33.6</v>
      </c>
      <c r="T2284" s="9">
        <f t="shared" si="357"/>
        <v>39.5</v>
      </c>
      <c r="U2284" s="8">
        <f t="shared" si="358"/>
        <v>38.516666666666673</v>
      </c>
      <c r="V2284" s="8">
        <f t="shared" si="359"/>
        <v>38.762500000000003</v>
      </c>
    </row>
    <row r="2285" spans="1:22" ht="13.5" x14ac:dyDescent="0.25">
      <c r="A2285" s="3">
        <f>RSI!A2285</f>
        <v>45630</v>
      </c>
      <c r="B2285" s="2">
        <f>RSI!B2285</f>
        <v>17.600000000000001</v>
      </c>
      <c r="C2285" s="2">
        <f>RSI!I2285</f>
        <v>41.339967817928155</v>
      </c>
      <c r="D2285" s="2">
        <f>MACD!E2285</f>
        <v>0.14232958195784207</v>
      </c>
      <c r="E2285" s="2">
        <f>MACD!F2285</f>
        <v>0.1996076240563725</v>
      </c>
      <c r="F2285" s="2">
        <f>'Moving Avg'!D2285</f>
        <v>17.600000000000001</v>
      </c>
      <c r="G2285" s="2">
        <f>'Moving Avg'!F2285</f>
        <v>17.740000000000002</v>
      </c>
      <c r="H2285" s="2">
        <f>'Moving Avg'!G2285</f>
        <v>17.651000000000007</v>
      </c>
      <c r="I2285" s="2">
        <f>'Moving Avg'!H2285</f>
        <v>19.245499999999989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  <c r="M2285" s="8">
        <f t="shared" si="350"/>
        <v>25</v>
      </c>
      <c r="N2285" s="8">
        <f t="shared" si="351"/>
        <v>100</v>
      </c>
      <c r="O2285" s="8">
        <f t="shared" si="352"/>
        <v>0</v>
      </c>
      <c r="P2285" s="8">
        <f t="shared" si="353"/>
        <v>33</v>
      </c>
      <c r="Q2285" s="9">
        <f t="shared" si="354"/>
        <v>48.7</v>
      </c>
      <c r="R2285" s="9">
        <f t="shared" si="355"/>
        <v>33.25</v>
      </c>
      <c r="S2285" s="9">
        <f t="shared" si="356"/>
        <v>33.6</v>
      </c>
      <c r="T2285" s="9">
        <f t="shared" si="357"/>
        <v>39.5</v>
      </c>
      <c r="U2285" s="8">
        <f t="shared" si="358"/>
        <v>38.516666666666673</v>
      </c>
      <c r="V2285" s="8">
        <f t="shared" si="359"/>
        <v>38.762500000000003</v>
      </c>
    </row>
    <row r="2286" spans="1:22" ht="13.5" x14ac:dyDescent="0.25">
      <c r="A2286" s="3">
        <f>RSI!A2286</f>
        <v>45631</v>
      </c>
      <c r="B2286" s="2">
        <f>RSI!B2286</f>
        <v>17.600000000000001</v>
      </c>
      <c r="C2286" s="2">
        <f>RSI!I2286</f>
        <v>41.339967817928162</v>
      </c>
      <c r="D2286" s="2">
        <f>MACD!E2286</f>
        <v>0.11130881316828223</v>
      </c>
      <c r="E2286" s="2">
        <f>MACD!F2286</f>
        <v>0.18194786187875447</v>
      </c>
      <c r="F2286" s="2">
        <f>'Moving Avg'!D2286</f>
        <v>17.600000000000001</v>
      </c>
      <c r="G2286" s="2">
        <f>'Moving Avg'!F2286</f>
        <v>17.720000000000006</v>
      </c>
      <c r="H2286" s="2">
        <f>'Moving Avg'!G2286</f>
        <v>17.651000000000007</v>
      </c>
      <c r="I2286" s="2">
        <f>'Moving Avg'!H2286</f>
        <v>19.214949999999988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  <c r="M2286" s="8">
        <f t="shared" si="350"/>
        <v>25</v>
      </c>
      <c r="N2286" s="8">
        <f t="shared" si="351"/>
        <v>100</v>
      </c>
      <c r="O2286" s="8">
        <f t="shared" si="352"/>
        <v>0</v>
      </c>
      <c r="P2286" s="8">
        <f t="shared" si="353"/>
        <v>33</v>
      </c>
      <c r="Q2286" s="9">
        <f t="shared" si="354"/>
        <v>48.7</v>
      </c>
      <c r="R2286" s="9">
        <f t="shared" si="355"/>
        <v>33.25</v>
      </c>
      <c r="S2286" s="9">
        <f t="shared" si="356"/>
        <v>33.6</v>
      </c>
      <c r="T2286" s="9">
        <f t="shared" si="357"/>
        <v>39.5</v>
      </c>
      <c r="U2286" s="8">
        <f t="shared" si="358"/>
        <v>38.516666666666673</v>
      </c>
      <c r="V2286" s="8">
        <f t="shared" si="359"/>
        <v>38.762500000000003</v>
      </c>
    </row>
    <row r="2287" spans="1:22" ht="13.5" x14ac:dyDescent="0.25">
      <c r="A2287" s="3">
        <f>RSI!A2287</f>
        <v>45632</v>
      </c>
      <c r="B2287" s="2">
        <f>RSI!B2287</f>
        <v>17.600000000000001</v>
      </c>
      <c r="C2287" s="2">
        <f>RSI!I2287</f>
        <v>41.339967817928169</v>
      </c>
      <c r="D2287" s="2">
        <f>MACD!E2287</f>
        <v>8.5736315533520013E-2</v>
      </c>
      <c r="E2287" s="2">
        <f>MACD!F2287</f>
        <v>0.16270555260970759</v>
      </c>
      <c r="F2287" s="2">
        <f>'Moving Avg'!D2287</f>
        <v>17.600000000000001</v>
      </c>
      <c r="G2287" s="2">
        <f>'Moving Avg'!F2287</f>
        <v>17.700000000000003</v>
      </c>
      <c r="H2287" s="2">
        <f>'Moving Avg'!G2287</f>
        <v>17.65100000000001</v>
      </c>
      <c r="I2287" s="2">
        <f>'Moving Avg'!H2287</f>
        <v>19.184399999999986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  <c r="M2287" s="8">
        <f t="shared" si="350"/>
        <v>25</v>
      </c>
      <c r="N2287" s="8">
        <f t="shared" si="351"/>
        <v>100</v>
      </c>
      <c r="O2287" s="8">
        <f t="shared" si="352"/>
        <v>0</v>
      </c>
      <c r="P2287" s="8">
        <f t="shared" si="353"/>
        <v>33</v>
      </c>
      <c r="Q2287" s="9">
        <f t="shared" si="354"/>
        <v>48.7</v>
      </c>
      <c r="R2287" s="9">
        <f t="shared" si="355"/>
        <v>33.25</v>
      </c>
      <c r="S2287" s="9">
        <f t="shared" si="356"/>
        <v>33.6</v>
      </c>
      <c r="T2287" s="9">
        <f t="shared" si="357"/>
        <v>39.5</v>
      </c>
      <c r="U2287" s="8">
        <f t="shared" si="358"/>
        <v>38.516666666666673</v>
      </c>
      <c r="V2287" s="8">
        <f t="shared" si="359"/>
        <v>38.762500000000003</v>
      </c>
    </row>
    <row r="2288" spans="1:22" ht="13.5" x14ac:dyDescent="0.25">
      <c r="A2288" s="3">
        <f>RSI!A2288</f>
        <v>45635</v>
      </c>
      <c r="B2288" s="2">
        <f>RSI!B2288</f>
        <v>17.600000000000001</v>
      </c>
      <c r="C2288" s="2">
        <f>RSI!I2288</f>
        <v>41.339967817928162</v>
      </c>
      <c r="D2288" s="2">
        <f>MACD!E2288</f>
        <v>6.4723830884815925E-2</v>
      </c>
      <c r="E2288" s="2">
        <f>MACD!F2288</f>
        <v>0.14310920826472928</v>
      </c>
      <c r="F2288" s="2">
        <f>'Moving Avg'!D2288</f>
        <v>17.600000000000001</v>
      </c>
      <c r="G2288" s="2">
        <f>'Moving Avg'!F2288</f>
        <v>17.680000000000003</v>
      </c>
      <c r="H2288" s="2">
        <f>'Moving Avg'!G2288</f>
        <v>17.651000000000007</v>
      </c>
      <c r="I2288" s="2">
        <f>'Moving Avg'!H2288</f>
        <v>19.153849999999988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  <c r="M2288" s="8">
        <f t="shared" si="350"/>
        <v>25</v>
      </c>
      <c r="N2288" s="8">
        <f t="shared" si="351"/>
        <v>100</v>
      </c>
      <c r="O2288" s="8">
        <f t="shared" si="352"/>
        <v>0</v>
      </c>
      <c r="P2288" s="8">
        <f t="shared" si="353"/>
        <v>33</v>
      </c>
      <c r="Q2288" s="9">
        <f t="shared" si="354"/>
        <v>48.7</v>
      </c>
      <c r="R2288" s="9">
        <f t="shared" si="355"/>
        <v>33.25</v>
      </c>
      <c r="S2288" s="9">
        <f t="shared" si="356"/>
        <v>33.6</v>
      </c>
      <c r="T2288" s="9">
        <f t="shared" si="357"/>
        <v>39.5</v>
      </c>
      <c r="U2288" s="8">
        <f t="shared" si="358"/>
        <v>38.516666666666673</v>
      </c>
      <c r="V2288" s="8">
        <f t="shared" si="359"/>
        <v>38.762500000000003</v>
      </c>
    </row>
    <row r="2289" spans="1:22" ht="13.5" x14ac:dyDescent="0.25">
      <c r="A2289" s="3">
        <f>RSI!A2289</f>
        <v>45636</v>
      </c>
      <c r="B2289" s="2">
        <f>RSI!B2289</f>
        <v>17.600000000000001</v>
      </c>
      <c r="C2289" s="2">
        <f>RSI!I2289</f>
        <v>41.339967817928162</v>
      </c>
      <c r="D2289" s="2">
        <f>MACD!E2289</f>
        <v>4.7523464497547963E-2</v>
      </c>
      <c r="E2289" s="2">
        <f>MACD!F2289</f>
        <v>0.12399205951129302</v>
      </c>
      <c r="F2289" s="2">
        <f>'Moving Avg'!D2289</f>
        <v>17.600000000000001</v>
      </c>
      <c r="G2289" s="2">
        <f>'Moving Avg'!F2289</f>
        <v>17.660000000000004</v>
      </c>
      <c r="H2289" s="2">
        <f>'Moving Avg'!G2289</f>
        <v>17.65100000000001</v>
      </c>
      <c r="I2289" s="2">
        <f>'Moving Avg'!H2289</f>
        <v>19.123299999999986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  <c r="M2289" s="8">
        <f t="shared" si="350"/>
        <v>25</v>
      </c>
      <c r="N2289" s="8">
        <f t="shared" si="351"/>
        <v>100</v>
      </c>
      <c r="O2289" s="8">
        <f t="shared" si="352"/>
        <v>0</v>
      </c>
      <c r="P2289" s="8">
        <f t="shared" si="353"/>
        <v>33</v>
      </c>
      <c r="Q2289" s="9">
        <f t="shared" si="354"/>
        <v>48.7</v>
      </c>
      <c r="R2289" s="9">
        <f t="shared" si="355"/>
        <v>33.25</v>
      </c>
      <c r="S2289" s="9">
        <f t="shared" si="356"/>
        <v>33.6</v>
      </c>
      <c r="T2289" s="9">
        <f t="shared" si="357"/>
        <v>39.5</v>
      </c>
      <c r="U2289" s="8">
        <f t="shared" si="358"/>
        <v>38.516666666666673</v>
      </c>
      <c r="V2289" s="8">
        <f t="shared" si="359"/>
        <v>38.762500000000003</v>
      </c>
    </row>
    <row r="2290" spans="1:22" ht="13.5" x14ac:dyDescent="0.25">
      <c r="A2290" s="3">
        <f>RSI!A2290</f>
        <v>45637</v>
      </c>
      <c r="B2290" s="2">
        <f>RSI!B2290</f>
        <v>17.600000000000001</v>
      </c>
      <c r="C2290" s="2">
        <f>RSI!I2290</f>
        <v>41.339967817928169</v>
      </c>
      <c r="D2290" s="2">
        <f>MACD!E2290</f>
        <v>3.3505816023218671E-2</v>
      </c>
      <c r="E2290" s="2">
        <f>MACD!F2290</f>
        <v>0.10589481081367816</v>
      </c>
      <c r="F2290" s="2">
        <f>'Moving Avg'!D2290</f>
        <v>17.600000000000001</v>
      </c>
      <c r="G2290" s="2">
        <f>'Moving Avg'!F2290</f>
        <v>17.640000000000004</v>
      </c>
      <c r="H2290" s="2">
        <f>'Moving Avg'!G2290</f>
        <v>17.651000000000007</v>
      </c>
      <c r="I2290" s="2">
        <f>'Moving Avg'!H2290</f>
        <v>19.092749999999988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  <c r="M2290" s="8">
        <f t="shared" si="350"/>
        <v>25</v>
      </c>
      <c r="N2290" s="8">
        <f t="shared" si="351"/>
        <v>100</v>
      </c>
      <c r="O2290" s="8">
        <f t="shared" si="352"/>
        <v>0</v>
      </c>
      <c r="P2290" s="8">
        <f t="shared" si="353"/>
        <v>33</v>
      </c>
      <c r="Q2290" s="9">
        <f t="shared" si="354"/>
        <v>48.7</v>
      </c>
      <c r="R2290" s="9">
        <f t="shared" si="355"/>
        <v>33.25</v>
      </c>
      <c r="S2290" s="9">
        <f t="shared" si="356"/>
        <v>33.6</v>
      </c>
      <c r="T2290" s="9">
        <f t="shared" si="357"/>
        <v>39.5</v>
      </c>
      <c r="U2290" s="8">
        <f t="shared" si="358"/>
        <v>38.516666666666673</v>
      </c>
      <c r="V2290" s="8">
        <f t="shared" si="359"/>
        <v>38.762500000000003</v>
      </c>
    </row>
    <row r="2291" spans="1:22" ht="13.5" x14ac:dyDescent="0.25">
      <c r="A2291" s="3">
        <f>RSI!A2291</f>
        <v>45638</v>
      </c>
      <c r="B2291" s="2">
        <f>RSI!B2291</f>
        <v>17.600000000000001</v>
      </c>
      <c r="C2291" s="2">
        <f>RSI!I2291</f>
        <v>41.339967817928169</v>
      </c>
      <c r="D2291" s="2">
        <f>MACD!E2291</f>
        <v>2.2141495241072562E-2</v>
      </c>
      <c r="E2291" s="2">
        <f>MACD!F2291</f>
        <v>8.9144147699157045E-2</v>
      </c>
      <c r="F2291" s="2">
        <f>'Moving Avg'!D2291</f>
        <v>17.600000000000001</v>
      </c>
      <c r="G2291" s="2">
        <f>'Moving Avg'!F2291</f>
        <v>17.620000000000005</v>
      </c>
      <c r="H2291" s="2">
        <f>'Moving Avg'!G2291</f>
        <v>17.65100000000001</v>
      </c>
      <c r="I2291" s="2">
        <f>'Moving Avg'!H2291</f>
        <v>19.06219999999999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25</v>
      </c>
      <c r="N2291" s="8">
        <f t="shared" si="351"/>
        <v>100</v>
      </c>
      <c r="O2291" s="8">
        <f t="shared" si="352"/>
        <v>0</v>
      </c>
      <c r="P2291" s="8">
        <f t="shared" si="353"/>
        <v>33</v>
      </c>
      <c r="Q2291" s="9">
        <f t="shared" si="354"/>
        <v>48.7</v>
      </c>
      <c r="R2291" s="9">
        <f t="shared" si="355"/>
        <v>33.25</v>
      </c>
      <c r="S2291" s="9">
        <f t="shared" si="356"/>
        <v>33.6</v>
      </c>
      <c r="T2291" s="9">
        <f t="shared" si="357"/>
        <v>39.5</v>
      </c>
      <c r="U2291" s="8">
        <f t="shared" si="358"/>
        <v>38.516666666666673</v>
      </c>
      <c r="V2291" s="8">
        <f t="shared" si="359"/>
        <v>38.762500000000003</v>
      </c>
    </row>
    <row r="2292" spans="1:22" ht="13.5" x14ac:dyDescent="0.25">
      <c r="A2292" s="3">
        <f>RSI!A2292</f>
        <v>45639</v>
      </c>
      <c r="B2292" s="2">
        <f>RSI!B2292</f>
        <v>17.600000000000001</v>
      </c>
      <c r="C2292" s="2">
        <f>RSI!I2292</f>
        <v>41.339967817928162</v>
      </c>
      <c r="D2292" s="2">
        <f>MACD!E2292</f>
        <v>1.298550038051971E-2</v>
      </c>
      <c r="E2292" s="2">
        <f>MACD!F2292</f>
        <v>7.3912418235429586E-2</v>
      </c>
      <c r="F2292" s="2">
        <f>'Moving Avg'!D2292</f>
        <v>17.600000000000001</v>
      </c>
      <c r="G2292" s="2">
        <f>'Moving Avg'!F2292</f>
        <v>17.600000000000001</v>
      </c>
      <c r="H2292" s="2">
        <f>'Moving Avg'!G2292</f>
        <v>17.666800000000009</v>
      </c>
      <c r="I2292" s="2">
        <f>'Moving Avg'!H2292</f>
        <v>19.03169999999999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25</v>
      </c>
      <c r="N2292" s="8">
        <f t="shared" si="351"/>
        <v>100</v>
      </c>
      <c r="O2292" s="8">
        <f t="shared" si="352"/>
        <v>0</v>
      </c>
      <c r="P2292" s="8">
        <f t="shared" si="353"/>
        <v>33</v>
      </c>
      <c r="Q2292" s="9">
        <f t="shared" si="354"/>
        <v>48.7</v>
      </c>
      <c r="R2292" s="9">
        <f t="shared" si="355"/>
        <v>33.25</v>
      </c>
      <c r="S2292" s="9">
        <f t="shared" si="356"/>
        <v>33.6</v>
      </c>
      <c r="T2292" s="9">
        <f t="shared" si="357"/>
        <v>39.5</v>
      </c>
      <c r="U2292" s="8">
        <f t="shared" si="358"/>
        <v>38.516666666666673</v>
      </c>
      <c r="V2292" s="8">
        <f t="shared" si="359"/>
        <v>38.762500000000003</v>
      </c>
    </row>
    <row r="2293" spans="1:22" ht="13.5" x14ac:dyDescent="0.25">
      <c r="A2293" s="3">
        <f>RSI!A2293</f>
        <v>45642</v>
      </c>
      <c r="B2293" s="2">
        <f>RSI!B2293</f>
        <v>17.600000000000001</v>
      </c>
      <c r="C2293" s="2">
        <f>RSI!I2293</f>
        <v>41.339967817928162</v>
      </c>
      <c r="D2293" s="2">
        <f>MACD!E2293</f>
        <v>5.6640172233279884E-3</v>
      </c>
      <c r="E2293" s="2">
        <f>MACD!F2293</f>
        <v>6.0262738033009272E-2</v>
      </c>
      <c r="F2293" s="2">
        <f>'Moving Avg'!D2293</f>
        <v>17.600000000000001</v>
      </c>
      <c r="G2293" s="2">
        <f>'Moving Avg'!F2293</f>
        <v>17.600000000000001</v>
      </c>
      <c r="H2293" s="2">
        <f>'Moving Avg'!G2293</f>
        <v>17.682600000000011</v>
      </c>
      <c r="I2293" s="2">
        <f>'Moving Avg'!H2293</f>
        <v>19.00119999999999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25</v>
      </c>
      <c r="N2293" s="8">
        <f t="shared" si="351"/>
        <v>100</v>
      </c>
      <c r="O2293" s="8">
        <f t="shared" si="352"/>
        <v>0</v>
      </c>
      <c r="P2293" s="8">
        <f t="shared" si="353"/>
        <v>33</v>
      </c>
      <c r="Q2293" s="9">
        <f t="shared" si="354"/>
        <v>48.7</v>
      </c>
      <c r="R2293" s="9">
        <f t="shared" si="355"/>
        <v>33.25</v>
      </c>
      <c r="S2293" s="9">
        <f t="shared" si="356"/>
        <v>33.6</v>
      </c>
      <c r="T2293" s="9">
        <f t="shared" si="357"/>
        <v>39.5</v>
      </c>
      <c r="U2293" s="8">
        <f t="shared" si="358"/>
        <v>38.516666666666673</v>
      </c>
      <c r="V2293" s="8">
        <f t="shared" si="359"/>
        <v>38.762500000000003</v>
      </c>
    </row>
    <row r="2294" spans="1:22" ht="13.5" x14ac:dyDescent="0.25">
      <c r="A2294" s="3">
        <f>RSI!A2294</f>
        <v>45644</v>
      </c>
      <c r="B2294" s="2">
        <f>RSI!B2294</f>
        <v>17.600000000000001</v>
      </c>
      <c r="C2294" s="2">
        <f>RSI!I2294</f>
        <v>41.339967817928162</v>
      </c>
      <c r="D2294" s="2">
        <f>MACD!E2294</f>
        <v>-1.367347342835501E-4</v>
      </c>
      <c r="E2294" s="2">
        <f>MACD!F2294</f>
        <v>4.8182843479550715E-2</v>
      </c>
      <c r="F2294" s="2">
        <f>'Moving Avg'!D2294</f>
        <v>17.600000000000001</v>
      </c>
      <c r="G2294" s="2">
        <f>'Moving Avg'!F2294</f>
        <v>17.600000000000001</v>
      </c>
      <c r="H2294" s="2">
        <f>'Moving Avg'!G2294</f>
        <v>17.69840000000001</v>
      </c>
      <c r="I2294" s="2">
        <f>'Moving Avg'!H2294</f>
        <v>18.97069999999999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  <c r="M2294" s="8">
        <f t="shared" si="350"/>
        <v>25</v>
      </c>
      <c r="N2294" s="8">
        <f t="shared" si="351"/>
        <v>100</v>
      </c>
      <c r="O2294" s="8">
        <f t="shared" si="352"/>
        <v>0</v>
      </c>
      <c r="P2294" s="8">
        <f t="shared" si="353"/>
        <v>33</v>
      </c>
      <c r="Q2294" s="9">
        <f t="shared" si="354"/>
        <v>48.7</v>
      </c>
      <c r="R2294" s="9">
        <f t="shared" si="355"/>
        <v>33.25</v>
      </c>
      <c r="S2294" s="9">
        <f t="shared" si="356"/>
        <v>33.6</v>
      </c>
      <c r="T2294" s="9">
        <f t="shared" si="357"/>
        <v>39.5</v>
      </c>
      <c r="U2294" s="8">
        <f t="shared" si="358"/>
        <v>38.516666666666673</v>
      </c>
      <c r="V2294" s="8">
        <f t="shared" si="359"/>
        <v>38.762500000000003</v>
      </c>
    </row>
    <row r="2295" spans="1:22" ht="13.5" x14ac:dyDescent="0.25">
      <c r="A2295" s="3">
        <f>RSI!A2295</f>
        <v>45645</v>
      </c>
      <c r="B2295" s="2">
        <f>RSI!B2295</f>
        <v>17.600000000000001</v>
      </c>
      <c r="C2295" s="2">
        <f>RSI!I2295</f>
        <v>41.339967817928162</v>
      </c>
      <c r="D2295" s="2">
        <f>MACD!E2295</f>
        <v>-4.6799251884337423E-3</v>
      </c>
      <c r="E2295" s="2">
        <f>MACD!F2295</f>
        <v>3.7610289745953825E-2</v>
      </c>
      <c r="F2295" s="2">
        <f>'Moving Avg'!D2295</f>
        <v>17.600000000000001</v>
      </c>
      <c r="G2295" s="2">
        <f>'Moving Avg'!F2295</f>
        <v>17.600000000000001</v>
      </c>
      <c r="H2295" s="2">
        <f>'Moving Avg'!G2295</f>
        <v>17.706400000000009</v>
      </c>
      <c r="I2295" s="2">
        <f>'Moving Avg'!H2295</f>
        <v>18.940199999999994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  <c r="M2295" s="8">
        <f t="shared" si="350"/>
        <v>25</v>
      </c>
      <c r="N2295" s="8">
        <f t="shared" si="351"/>
        <v>100</v>
      </c>
      <c r="O2295" s="8">
        <f t="shared" si="352"/>
        <v>0</v>
      </c>
      <c r="P2295" s="8">
        <f t="shared" si="353"/>
        <v>33</v>
      </c>
      <c r="Q2295" s="9">
        <f t="shared" si="354"/>
        <v>48.7</v>
      </c>
      <c r="R2295" s="9">
        <f t="shared" si="355"/>
        <v>33.25</v>
      </c>
      <c r="S2295" s="9">
        <f t="shared" si="356"/>
        <v>33.6</v>
      </c>
      <c r="T2295" s="9">
        <f t="shared" si="357"/>
        <v>39.5</v>
      </c>
      <c r="U2295" s="8">
        <f t="shared" si="358"/>
        <v>38.516666666666673</v>
      </c>
      <c r="V2295" s="8">
        <f t="shared" si="359"/>
        <v>38.762500000000003</v>
      </c>
    </row>
    <row r="2296" spans="1:22" ht="13.5" x14ac:dyDescent="0.25">
      <c r="A2296" s="3">
        <f>RSI!A2296</f>
        <v>45646</v>
      </c>
      <c r="B2296" s="2">
        <f>RSI!B2296</f>
        <v>17.600000000000001</v>
      </c>
      <c r="C2296" s="2">
        <f>RSI!I2296</f>
        <v>41.339967817928162</v>
      </c>
      <c r="D2296" s="2">
        <f>MACD!E2296</f>
        <v>-8.1860724081970204E-3</v>
      </c>
      <c r="E2296" s="2">
        <f>MACD!F2296</f>
        <v>2.8451017315123658E-2</v>
      </c>
      <c r="F2296" s="2">
        <f>'Moving Avg'!D2296</f>
        <v>17.600000000000001</v>
      </c>
      <c r="G2296" s="2">
        <f>'Moving Avg'!F2296</f>
        <v>17.600000000000001</v>
      </c>
      <c r="H2296" s="2">
        <f>'Moving Avg'!G2296</f>
        <v>17.714400000000012</v>
      </c>
      <c r="I2296" s="2">
        <f>'Moving Avg'!H2296</f>
        <v>18.909699999999994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  <c r="M2296" s="8">
        <f t="shared" si="350"/>
        <v>25</v>
      </c>
      <c r="N2296" s="8">
        <f t="shared" si="351"/>
        <v>100</v>
      </c>
      <c r="O2296" s="8">
        <f t="shared" si="352"/>
        <v>0</v>
      </c>
      <c r="P2296" s="8">
        <f t="shared" si="353"/>
        <v>33</v>
      </c>
      <c r="Q2296" s="9">
        <f t="shared" si="354"/>
        <v>48.7</v>
      </c>
      <c r="R2296" s="9">
        <f t="shared" si="355"/>
        <v>33.25</v>
      </c>
      <c r="S2296" s="9">
        <f t="shared" si="356"/>
        <v>33.6</v>
      </c>
      <c r="T2296" s="9">
        <f t="shared" si="357"/>
        <v>39.5</v>
      </c>
      <c r="U2296" s="8">
        <f t="shared" si="358"/>
        <v>38.516666666666673</v>
      </c>
      <c r="V2296" s="8">
        <f t="shared" si="359"/>
        <v>38.762500000000003</v>
      </c>
    </row>
    <row r="2297" spans="1:22" ht="13.5" x14ac:dyDescent="0.25">
      <c r="A2297" s="3">
        <f>RSI!A2297</f>
        <v>45649</v>
      </c>
      <c r="B2297" s="2">
        <f>RSI!B2297</f>
        <v>17.600000000000001</v>
      </c>
      <c r="C2297" s="2">
        <f>RSI!I2297</f>
        <v>41.339967817928155</v>
      </c>
      <c r="D2297" s="2">
        <f>MACD!E2297</f>
        <v>-1.083976527372954E-2</v>
      </c>
      <c r="E2297" s="2">
        <f>MACD!F2297</f>
        <v>2.0592860797353018E-2</v>
      </c>
      <c r="F2297" s="2">
        <f>'Moving Avg'!D2297</f>
        <v>17.600000000000001</v>
      </c>
      <c r="G2297" s="2">
        <f>'Moving Avg'!F2297</f>
        <v>17.600000000000001</v>
      </c>
      <c r="H2297" s="2">
        <f>'Moving Avg'!G2297</f>
        <v>17.722400000000011</v>
      </c>
      <c r="I2297" s="2">
        <f>'Moving Avg'!H2297</f>
        <v>18.87919999999999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  <c r="M2297" s="8">
        <f t="shared" si="350"/>
        <v>25</v>
      </c>
      <c r="N2297" s="8">
        <f t="shared" si="351"/>
        <v>100</v>
      </c>
      <c r="O2297" s="8">
        <f t="shared" si="352"/>
        <v>0</v>
      </c>
      <c r="P2297" s="8">
        <f t="shared" si="353"/>
        <v>33</v>
      </c>
      <c r="Q2297" s="9">
        <f t="shared" si="354"/>
        <v>48.7</v>
      </c>
      <c r="R2297" s="9">
        <f t="shared" si="355"/>
        <v>33.25</v>
      </c>
      <c r="S2297" s="9">
        <f t="shared" si="356"/>
        <v>33.6</v>
      </c>
      <c r="T2297" s="9">
        <f t="shared" si="357"/>
        <v>39.5</v>
      </c>
      <c r="U2297" s="8">
        <f t="shared" si="358"/>
        <v>38.516666666666673</v>
      </c>
      <c r="V2297" s="8">
        <f t="shared" si="359"/>
        <v>38.762500000000003</v>
      </c>
    </row>
    <row r="2298" spans="1:22" ht="13.5" x14ac:dyDescent="0.25">
      <c r="A2298" s="3">
        <f>RSI!A2298</f>
        <v>45650</v>
      </c>
      <c r="B2298" s="2">
        <f>RSI!B2298</f>
        <v>17.600000000000001</v>
      </c>
      <c r="C2298" s="2">
        <f>RSI!I2298</f>
        <v>41.339967817928155</v>
      </c>
      <c r="D2298" s="2">
        <f>MACD!E2298</f>
        <v>-1.2795339282067886E-2</v>
      </c>
      <c r="E2298" s="2">
        <f>MACD!F2298</f>
        <v>1.3915220781468837E-2</v>
      </c>
      <c r="F2298" s="2">
        <f>'Moving Avg'!D2298</f>
        <v>17.600000000000001</v>
      </c>
      <c r="G2298" s="2">
        <f>'Moving Avg'!F2298</f>
        <v>17.600000000000001</v>
      </c>
      <c r="H2298" s="2">
        <f>'Moving Avg'!G2298</f>
        <v>17.74580000000001</v>
      </c>
      <c r="I2298" s="2">
        <f>'Moving Avg'!H2298</f>
        <v>18.848699999999994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  <c r="M2298" s="8">
        <f t="shared" si="350"/>
        <v>25</v>
      </c>
      <c r="N2298" s="8">
        <f t="shared" si="351"/>
        <v>100</v>
      </c>
      <c r="O2298" s="8">
        <f t="shared" si="352"/>
        <v>0</v>
      </c>
      <c r="P2298" s="8">
        <f t="shared" si="353"/>
        <v>33</v>
      </c>
      <c r="Q2298" s="9">
        <f t="shared" si="354"/>
        <v>48.7</v>
      </c>
      <c r="R2298" s="9">
        <f t="shared" si="355"/>
        <v>33.25</v>
      </c>
      <c r="S2298" s="9">
        <f t="shared" si="356"/>
        <v>33.6</v>
      </c>
      <c r="T2298" s="9">
        <f t="shared" si="357"/>
        <v>39.5</v>
      </c>
      <c r="U2298" s="8">
        <f t="shared" si="358"/>
        <v>38.516666666666673</v>
      </c>
      <c r="V2298" s="8">
        <f t="shared" si="359"/>
        <v>38.762500000000003</v>
      </c>
    </row>
    <row r="2299" spans="1:22" ht="13.5" x14ac:dyDescent="0.25">
      <c r="A2299" s="3">
        <f>RSI!A2299</f>
        <v>45651</v>
      </c>
      <c r="B2299" s="2">
        <f>RSI!B2299</f>
        <v>17.600000000000001</v>
      </c>
      <c r="C2299" s="2">
        <f>RSI!I2299</f>
        <v>41.339967817928155</v>
      </c>
      <c r="D2299" s="2">
        <f>MACD!E2299</f>
        <v>-1.4181668328120622E-2</v>
      </c>
      <c r="E2299" s="2">
        <f>MACD!F2299</f>
        <v>8.2958429595509451E-3</v>
      </c>
      <c r="F2299" s="2">
        <f>'Moving Avg'!D2299</f>
        <v>17.600000000000001</v>
      </c>
      <c r="G2299" s="2">
        <f>'Moving Avg'!F2299</f>
        <v>17.600000000000001</v>
      </c>
      <c r="H2299" s="2">
        <f>'Moving Avg'!G2299</f>
        <v>17.783600000000011</v>
      </c>
      <c r="I2299" s="2">
        <f>'Moving Avg'!H2299</f>
        <v>18.818199999999994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  <c r="M2299" s="8">
        <f t="shared" si="350"/>
        <v>25</v>
      </c>
      <c r="N2299" s="8">
        <f t="shared" si="351"/>
        <v>100</v>
      </c>
      <c r="O2299" s="8">
        <f t="shared" si="352"/>
        <v>0</v>
      </c>
      <c r="P2299" s="8">
        <f t="shared" si="353"/>
        <v>33</v>
      </c>
      <c r="Q2299" s="9">
        <f t="shared" si="354"/>
        <v>48.7</v>
      </c>
      <c r="R2299" s="9">
        <f t="shared" si="355"/>
        <v>33.25</v>
      </c>
      <c r="S2299" s="9">
        <f t="shared" si="356"/>
        <v>33.6</v>
      </c>
      <c r="T2299" s="9">
        <f t="shared" si="357"/>
        <v>39.5</v>
      </c>
      <c r="U2299" s="8">
        <f t="shared" si="358"/>
        <v>38.516666666666673</v>
      </c>
      <c r="V2299" s="8">
        <f t="shared" si="359"/>
        <v>38.762500000000003</v>
      </c>
    </row>
    <row r="2300" spans="1:22" ht="13.5" x14ac:dyDescent="0.25">
      <c r="A2300" s="3">
        <f>RSI!A2300</f>
        <v>45652</v>
      </c>
      <c r="B2300" s="2">
        <f>RSI!B2300</f>
        <v>17.600000000000001</v>
      </c>
      <c r="C2300" s="2">
        <f>RSI!I2300</f>
        <v>41.339967817928155</v>
      </c>
      <c r="D2300" s="2">
        <f>MACD!E2300</f>
        <v>-1.5106209109752911E-2</v>
      </c>
      <c r="E2300" s="2">
        <f>MACD!F2300</f>
        <v>3.6154325456901745E-3</v>
      </c>
      <c r="F2300" s="2">
        <f>'Moving Avg'!D2300</f>
        <v>17.600000000000001</v>
      </c>
      <c r="G2300" s="2">
        <f>'Moving Avg'!F2300</f>
        <v>17.600000000000001</v>
      </c>
      <c r="H2300" s="2">
        <f>'Moving Avg'!G2300</f>
        <v>17.807400000000012</v>
      </c>
      <c r="I2300" s="2">
        <f>'Moving Avg'!H2300</f>
        <v>18.790199999999995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  <c r="M2300" s="8">
        <f t="shared" si="350"/>
        <v>25</v>
      </c>
      <c r="N2300" s="8">
        <f t="shared" si="351"/>
        <v>45</v>
      </c>
      <c r="O2300" s="8">
        <f t="shared" si="352"/>
        <v>0</v>
      </c>
      <c r="P2300" s="8">
        <f t="shared" si="353"/>
        <v>33</v>
      </c>
      <c r="Q2300" s="9">
        <f t="shared" si="354"/>
        <v>29.45</v>
      </c>
      <c r="R2300" s="9">
        <f t="shared" si="355"/>
        <v>22.25</v>
      </c>
      <c r="S2300" s="9">
        <f t="shared" si="356"/>
        <v>25.35</v>
      </c>
      <c r="T2300" s="9">
        <f t="shared" si="357"/>
        <v>25.75</v>
      </c>
      <c r="U2300" s="8">
        <f t="shared" si="358"/>
        <v>25.683333333333337</v>
      </c>
      <c r="V2300" s="8">
        <f t="shared" si="359"/>
        <v>25.700000000000003</v>
      </c>
    </row>
    <row r="2301" spans="1:22" ht="13.5" x14ac:dyDescent="0.25">
      <c r="A2301" s="3">
        <f>RSI!A2301</f>
        <v>45653</v>
      </c>
      <c r="B2301" s="2">
        <f>RSI!B2301</f>
        <v>17.600000000000001</v>
      </c>
      <c r="C2301" s="2">
        <f>RSI!I2301</f>
        <v>41.339967817928155</v>
      </c>
      <c r="D2301" s="2">
        <f>MACD!E2301</f>
        <v>-1.5658413891831202E-2</v>
      </c>
      <c r="E2301" s="2">
        <f>MACD!F2301</f>
        <v>-2.3933674181410075E-4</v>
      </c>
      <c r="F2301" s="2">
        <f>'Moving Avg'!D2301</f>
        <v>17.600000000000001</v>
      </c>
      <c r="G2301" s="2">
        <f>'Moving Avg'!F2301</f>
        <v>17.600000000000001</v>
      </c>
      <c r="H2301" s="2">
        <f>'Moving Avg'!G2301</f>
        <v>17.816600000000012</v>
      </c>
      <c r="I2301" s="2">
        <f>'Moving Avg'!H2301</f>
        <v>18.762199999999996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  <c r="M2301" s="8">
        <f t="shared" si="350"/>
        <v>25</v>
      </c>
      <c r="N2301" s="8">
        <f t="shared" si="351"/>
        <v>45</v>
      </c>
      <c r="O2301" s="8">
        <f t="shared" si="352"/>
        <v>0</v>
      </c>
      <c r="P2301" s="8">
        <f t="shared" si="353"/>
        <v>33</v>
      </c>
      <c r="Q2301" s="9">
        <f t="shared" si="354"/>
        <v>29.45</v>
      </c>
      <c r="R2301" s="9">
        <f t="shared" si="355"/>
        <v>22.25</v>
      </c>
      <c r="S2301" s="9">
        <f t="shared" si="356"/>
        <v>25.35</v>
      </c>
      <c r="T2301" s="9">
        <f t="shared" si="357"/>
        <v>25.75</v>
      </c>
      <c r="U2301" s="8">
        <f t="shared" si="358"/>
        <v>25.683333333333337</v>
      </c>
      <c r="V2301" s="8">
        <f t="shared" si="359"/>
        <v>25.700000000000003</v>
      </c>
    </row>
    <row r="2302" spans="1:22" ht="13.5" x14ac:dyDescent="0.25">
      <c r="A2302" s="3">
        <f>RSI!A2302</f>
        <v>45656</v>
      </c>
      <c r="B2302" s="2">
        <f>RSI!B2302</f>
        <v>17.600000000000001</v>
      </c>
      <c r="C2302" s="2">
        <f>RSI!I2302</f>
        <v>41.339967817928155</v>
      </c>
      <c r="D2302" s="2">
        <f>MACD!E2302</f>
        <v>-1.5912609502954922E-2</v>
      </c>
      <c r="E2302" s="2">
        <f>MACD!F2302</f>
        <v>-3.3739912940422652E-3</v>
      </c>
      <c r="F2302" s="2">
        <f>'Moving Avg'!D2302</f>
        <v>17.600000000000001</v>
      </c>
      <c r="G2302" s="2">
        <f>'Moving Avg'!F2302</f>
        <v>17.600000000000001</v>
      </c>
      <c r="H2302" s="2">
        <f>'Moving Avg'!G2302</f>
        <v>17.810400000000012</v>
      </c>
      <c r="I2302" s="2">
        <f>'Moving Avg'!H2302</f>
        <v>18.734199999999998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  <c r="M2302" s="8">
        <f t="shared" si="350"/>
        <v>25</v>
      </c>
      <c r="N2302" s="8">
        <f t="shared" si="351"/>
        <v>45</v>
      </c>
      <c r="O2302" s="8">
        <f t="shared" si="352"/>
        <v>0</v>
      </c>
      <c r="P2302" s="8">
        <f t="shared" si="353"/>
        <v>33</v>
      </c>
      <c r="Q2302" s="9">
        <f t="shared" si="354"/>
        <v>29.45</v>
      </c>
      <c r="R2302" s="9">
        <f t="shared" si="355"/>
        <v>22.25</v>
      </c>
      <c r="S2302" s="9">
        <f t="shared" si="356"/>
        <v>25.35</v>
      </c>
      <c r="T2302" s="9">
        <f t="shared" si="357"/>
        <v>25.75</v>
      </c>
      <c r="U2302" s="8">
        <f t="shared" si="358"/>
        <v>25.683333333333337</v>
      </c>
      <c r="V2302" s="8">
        <f t="shared" si="359"/>
        <v>25.700000000000003</v>
      </c>
    </row>
    <row r="2303" spans="1:22" ht="13.5" x14ac:dyDescent="0.25">
      <c r="A2303" s="3">
        <f>RSI!A2303</f>
        <v>45657</v>
      </c>
      <c r="B2303" s="2">
        <f>RSI!B2303</f>
        <v>17.600000000000001</v>
      </c>
      <c r="C2303" s="2">
        <f>RSI!I2303</f>
        <v>41.339967817928155</v>
      </c>
      <c r="D2303" s="2">
        <f>MACD!E2303</f>
        <v>-1.5930425329298004E-2</v>
      </c>
      <c r="E2303" s="2">
        <f>MACD!F2303</f>
        <v>-5.885278101093413E-3</v>
      </c>
      <c r="F2303" s="2">
        <f>'Moving Avg'!D2303</f>
        <v>17.600000000000001</v>
      </c>
      <c r="G2303" s="2">
        <f>'Moving Avg'!F2303</f>
        <v>17.600000000000001</v>
      </c>
      <c r="H2303" s="2">
        <f>'Moving Avg'!G2303</f>
        <v>17.804200000000016</v>
      </c>
      <c r="I2303" s="2">
        <f>'Moving Avg'!H2303</f>
        <v>18.706199999999999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  <c r="M2303" s="8">
        <f t="shared" si="350"/>
        <v>25</v>
      </c>
      <c r="N2303" s="8">
        <f t="shared" si="351"/>
        <v>45</v>
      </c>
      <c r="O2303" s="8">
        <f t="shared" si="352"/>
        <v>0</v>
      </c>
      <c r="P2303" s="8">
        <f t="shared" si="353"/>
        <v>33</v>
      </c>
      <c r="Q2303" s="9">
        <f t="shared" si="354"/>
        <v>29.45</v>
      </c>
      <c r="R2303" s="9">
        <f t="shared" si="355"/>
        <v>22.25</v>
      </c>
      <c r="S2303" s="9">
        <f t="shared" si="356"/>
        <v>25.35</v>
      </c>
      <c r="T2303" s="9">
        <f t="shared" si="357"/>
        <v>25.75</v>
      </c>
      <c r="U2303" s="8">
        <f t="shared" si="358"/>
        <v>25.683333333333337</v>
      </c>
      <c r="V2303" s="8">
        <f t="shared" si="359"/>
        <v>25.700000000000003</v>
      </c>
    </row>
    <row r="2304" spans="1:22" ht="13.5" x14ac:dyDescent="0.25">
      <c r="A2304" s="3">
        <f>RSI!A2304</f>
        <v>45659</v>
      </c>
      <c r="B2304" s="2">
        <f>RSI!B2304</f>
        <v>17.600000000000001</v>
      </c>
      <c r="C2304" s="2">
        <f>RSI!I2304</f>
        <v>41.339967817928155</v>
      </c>
      <c r="D2304" s="2">
        <f>MACD!E2304</f>
        <v>-1.5762840289205826E-2</v>
      </c>
      <c r="E2304" s="2">
        <f>MACD!F2304</f>
        <v>-7.860790538715896E-3</v>
      </c>
      <c r="F2304" s="2">
        <f>'Moving Avg'!D2304</f>
        <v>17.600000000000001</v>
      </c>
      <c r="G2304" s="2">
        <f>'Moving Avg'!F2304</f>
        <v>17.600000000000001</v>
      </c>
      <c r="H2304" s="2">
        <f>'Moving Avg'!G2304</f>
        <v>17.798000000000012</v>
      </c>
      <c r="I2304" s="2">
        <f>'Moving Avg'!H2304</f>
        <v>18.6782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  <c r="M2304" s="8">
        <f t="shared" si="350"/>
        <v>25</v>
      </c>
      <c r="N2304" s="8">
        <f t="shared" si="351"/>
        <v>45</v>
      </c>
      <c r="O2304" s="8">
        <f t="shared" si="352"/>
        <v>0</v>
      </c>
      <c r="P2304" s="8">
        <f t="shared" si="353"/>
        <v>33</v>
      </c>
      <c r="Q2304" s="9">
        <f t="shared" si="354"/>
        <v>29.45</v>
      </c>
      <c r="R2304" s="9">
        <f t="shared" si="355"/>
        <v>22.25</v>
      </c>
      <c r="S2304" s="9">
        <f t="shared" si="356"/>
        <v>25.35</v>
      </c>
      <c r="T2304" s="9">
        <f t="shared" si="357"/>
        <v>25.75</v>
      </c>
      <c r="U2304" s="8">
        <f t="shared" si="358"/>
        <v>25.683333333333337</v>
      </c>
      <c r="V2304" s="8">
        <f t="shared" si="359"/>
        <v>25.700000000000003</v>
      </c>
    </row>
    <row r="2305" spans="1:22" ht="13.5" x14ac:dyDescent="0.25">
      <c r="A2305" s="3">
        <f>RSI!A2305</f>
        <v>45660</v>
      </c>
      <c r="B2305" s="2">
        <f>RSI!B2305</f>
        <v>17.600000000000001</v>
      </c>
      <c r="C2305" s="2">
        <f>RSI!I2305</f>
        <v>41.339967817928155</v>
      </c>
      <c r="D2305" s="2">
        <f>MACD!E2305</f>
        <v>-1.5451907961050892E-2</v>
      </c>
      <c r="E2305" s="2">
        <f>MACD!F2305</f>
        <v>-9.3790140231828963E-3</v>
      </c>
      <c r="F2305" s="2">
        <f>'Moving Avg'!D2305</f>
        <v>17.600000000000001</v>
      </c>
      <c r="G2305" s="2">
        <f>'Moving Avg'!F2305</f>
        <v>17.600000000000001</v>
      </c>
      <c r="H2305" s="2">
        <f>'Moving Avg'!G2305</f>
        <v>17.790000000000013</v>
      </c>
      <c r="I2305" s="2">
        <f>'Moving Avg'!H2305</f>
        <v>18.650199999999998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  <c r="M2305" s="8">
        <f t="shared" si="350"/>
        <v>25</v>
      </c>
      <c r="N2305" s="8">
        <f t="shared" si="351"/>
        <v>45</v>
      </c>
      <c r="O2305" s="8">
        <f t="shared" si="352"/>
        <v>0</v>
      </c>
      <c r="P2305" s="8">
        <f t="shared" si="353"/>
        <v>33</v>
      </c>
      <c r="Q2305" s="9">
        <f t="shared" si="354"/>
        <v>29.45</v>
      </c>
      <c r="R2305" s="9">
        <f t="shared" si="355"/>
        <v>22.25</v>
      </c>
      <c r="S2305" s="9">
        <f t="shared" si="356"/>
        <v>25.35</v>
      </c>
      <c r="T2305" s="9">
        <f t="shared" si="357"/>
        <v>25.75</v>
      </c>
      <c r="U2305" s="8">
        <f t="shared" si="358"/>
        <v>25.683333333333337</v>
      </c>
      <c r="V2305" s="8">
        <f t="shared" si="359"/>
        <v>25.700000000000003</v>
      </c>
    </row>
    <row r="2306" spans="1:22" ht="13.5" x14ac:dyDescent="0.25">
      <c r="A2306" s="3">
        <f>RSI!A2306</f>
        <v>45663</v>
      </c>
      <c r="B2306" s="2">
        <f>RSI!B2306</f>
        <v>17.600000000000001</v>
      </c>
      <c r="C2306" s="2">
        <f>RSI!I2306</f>
        <v>41.339967817928162</v>
      </c>
      <c r="D2306" s="2">
        <f>MACD!E2306</f>
        <v>-1.5032209892428483E-2</v>
      </c>
      <c r="E2306" s="2">
        <f>MACD!F2306</f>
        <v>-1.0509653197032015E-2</v>
      </c>
      <c r="F2306" s="2">
        <f>'Moving Avg'!D2306</f>
        <v>17.600000000000001</v>
      </c>
      <c r="G2306" s="2">
        <f>'Moving Avg'!F2306</f>
        <v>17.600000000000001</v>
      </c>
      <c r="H2306" s="2">
        <f>'Moving Avg'!G2306</f>
        <v>17.782000000000014</v>
      </c>
      <c r="I2306" s="2">
        <f>'Moving Avg'!H2306</f>
        <v>18.622199999999999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45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33</v>
      </c>
      <c r="Q2306" s="9">
        <f t="shared" si="354"/>
        <v>29.45</v>
      </c>
      <c r="R2306" s="9">
        <f t="shared" si="355"/>
        <v>22.25</v>
      </c>
      <c r="S2306" s="9">
        <f t="shared" si="356"/>
        <v>25.35</v>
      </c>
      <c r="T2306" s="9">
        <f t="shared" si="357"/>
        <v>25.75</v>
      </c>
      <c r="U2306" s="8">
        <f t="shared" si="358"/>
        <v>25.683333333333337</v>
      </c>
      <c r="V2306" s="8">
        <f t="shared" si="359"/>
        <v>25.700000000000003</v>
      </c>
    </row>
    <row r="2307" spans="1:22" ht="13.5" x14ac:dyDescent="0.25">
      <c r="A2307" s="3">
        <f>RSI!A2307</f>
        <v>45664</v>
      </c>
      <c r="B2307" s="2">
        <f>RSI!B2307</f>
        <v>18.3</v>
      </c>
      <c r="C2307" s="2">
        <f>RSI!I2307</f>
        <v>90.173028233912504</v>
      </c>
      <c r="D2307" s="2">
        <f>MACD!E2307</f>
        <v>-6.6383931235900917E-2</v>
      </c>
      <c r="E2307" s="2">
        <f>MACD!F2307</f>
        <v>-2.1684508804805797E-2</v>
      </c>
      <c r="F2307" s="2">
        <f>'Moving Avg'!D2307</f>
        <v>17.740000000000002</v>
      </c>
      <c r="G2307" s="2">
        <f>'Moving Avg'!F2307</f>
        <v>17.635000000000002</v>
      </c>
      <c r="H2307" s="2">
        <f>'Moving Avg'!G2307</f>
        <v>17.788000000000014</v>
      </c>
      <c r="I2307" s="2">
        <f>'Moving Avg'!H2307</f>
        <v>18.597699999999996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  <c r="M2307" s="8">
        <f t="shared" si="360"/>
        <v>0</v>
      </c>
      <c r="N2307" s="8">
        <f t="shared" si="361"/>
        <v>100</v>
      </c>
      <c r="O2307" s="8">
        <f t="shared" si="362"/>
        <v>0</v>
      </c>
      <c r="P2307" s="8">
        <f t="shared" si="363"/>
        <v>83.5</v>
      </c>
      <c r="Q2307" s="9">
        <f t="shared" ref="Q2307:Q2370" si="364">0.35*M2307+N2307*0.35+O2307*0.15+P2307*0.15</f>
        <v>47.524999999999999</v>
      </c>
      <c r="R2307" s="9">
        <f t="shared" ref="R2307:R2370" si="365">M2307*0.2+N2307*0.2+O2307*0.35+P2307*0.25</f>
        <v>40.875</v>
      </c>
      <c r="S2307" s="9">
        <f t="shared" ref="S2307:S2370" si="366">M2307*0.15+N2307*0.15+O2307*0.25+P2307*0.45</f>
        <v>52.575000000000003</v>
      </c>
      <c r="T2307" s="9">
        <f t="shared" ref="T2307:T2370" si="367">0.25*SUM(M2307:P2307)</f>
        <v>45.875</v>
      </c>
      <c r="U2307" s="8">
        <f t="shared" ref="U2307:U2370" si="368">SUM(Q2307:S2307)/3</f>
        <v>46.991666666666674</v>
      </c>
      <c r="V2307" s="8">
        <f t="shared" ref="V2307:V2370" si="369">SUM(Q2307:T2307)/4</f>
        <v>46.712500000000006</v>
      </c>
    </row>
    <row r="2308" spans="1:22" ht="13.5" x14ac:dyDescent="0.25">
      <c r="A2308" s="3">
        <f>RSI!A2308</f>
        <v>45665</v>
      </c>
      <c r="B2308" s="2">
        <f>RSI!B2308</f>
        <v>18.3</v>
      </c>
      <c r="C2308" s="2">
        <f>RSI!I2308</f>
        <v>90.173028233912504</v>
      </c>
      <c r="D2308" s="2">
        <f>MACD!E2308</f>
        <v>-0.11383745728863914</v>
      </c>
      <c r="E2308" s="2">
        <f>MACD!F2308</f>
        <v>-4.0115098501572466E-2</v>
      </c>
      <c r="F2308" s="2">
        <f>'Moving Avg'!D2308</f>
        <v>17.880000000000003</v>
      </c>
      <c r="G2308" s="2">
        <f>'Moving Avg'!F2308</f>
        <v>17.670000000000002</v>
      </c>
      <c r="H2308" s="2">
        <f>'Moving Avg'!G2308</f>
        <v>17.784000000000013</v>
      </c>
      <c r="I2308" s="2">
        <f>'Moving Avg'!H2308</f>
        <v>18.5732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  <c r="M2308" s="8">
        <f t="shared" si="360"/>
        <v>0</v>
      </c>
      <c r="N2308" s="8">
        <f t="shared" si="361"/>
        <v>100</v>
      </c>
      <c r="O2308" s="8">
        <f t="shared" si="362"/>
        <v>0</v>
      </c>
      <c r="P2308" s="8">
        <f t="shared" si="363"/>
        <v>83.5</v>
      </c>
      <c r="Q2308" s="9">
        <f t="shared" si="364"/>
        <v>47.524999999999999</v>
      </c>
      <c r="R2308" s="9">
        <f t="shared" si="365"/>
        <v>40.875</v>
      </c>
      <c r="S2308" s="9">
        <f t="shared" si="366"/>
        <v>52.575000000000003</v>
      </c>
      <c r="T2308" s="9">
        <f t="shared" si="367"/>
        <v>45.875</v>
      </c>
      <c r="U2308" s="8">
        <f t="shared" si="368"/>
        <v>46.991666666666674</v>
      </c>
      <c r="V2308" s="8">
        <f t="shared" si="369"/>
        <v>46.712500000000006</v>
      </c>
    </row>
    <row r="2309" spans="1:22" ht="13.5" x14ac:dyDescent="0.25">
      <c r="A2309" s="3">
        <f>RSI!A2309</f>
        <v>45666</v>
      </c>
      <c r="B2309" s="2">
        <f>RSI!B2309</f>
        <v>18.3</v>
      </c>
      <c r="C2309" s="2">
        <f>RSI!I2309</f>
        <v>90.173028233912504</v>
      </c>
      <c r="D2309" s="2">
        <f>MACD!E2309</f>
        <v>-0.15769606080814924</v>
      </c>
      <c r="E2309" s="2">
        <f>MACD!F2309</f>
        <v>-6.3631290962887832E-2</v>
      </c>
      <c r="F2309" s="2">
        <f>'Moving Avg'!D2309</f>
        <v>18.02</v>
      </c>
      <c r="G2309" s="2">
        <f>'Moving Avg'!F2309</f>
        <v>17.705000000000002</v>
      </c>
      <c r="H2309" s="2">
        <f>'Moving Avg'!G2309</f>
        <v>17.780000000000012</v>
      </c>
      <c r="I2309" s="2">
        <f>'Moving Avg'!H2309</f>
        <v>18.5487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  <c r="M2309" s="8">
        <f t="shared" si="360"/>
        <v>0</v>
      </c>
      <c r="N2309" s="8">
        <f t="shared" si="361"/>
        <v>100</v>
      </c>
      <c r="O2309" s="8">
        <f t="shared" si="362"/>
        <v>0</v>
      </c>
      <c r="P2309" s="8">
        <f t="shared" si="363"/>
        <v>83.5</v>
      </c>
      <c r="Q2309" s="9">
        <f t="shared" si="364"/>
        <v>47.524999999999999</v>
      </c>
      <c r="R2309" s="9">
        <f t="shared" si="365"/>
        <v>40.875</v>
      </c>
      <c r="S2309" s="9">
        <f t="shared" si="366"/>
        <v>52.575000000000003</v>
      </c>
      <c r="T2309" s="9">
        <f t="shared" si="367"/>
        <v>45.875</v>
      </c>
      <c r="U2309" s="8">
        <f t="shared" si="368"/>
        <v>46.991666666666674</v>
      </c>
      <c r="V2309" s="8">
        <f t="shared" si="369"/>
        <v>46.712500000000006</v>
      </c>
    </row>
    <row r="2310" spans="1:22" ht="13.5" x14ac:dyDescent="0.25">
      <c r="A2310" s="3">
        <f>RSI!A2310</f>
        <v>45667</v>
      </c>
      <c r="B2310" s="2">
        <f>RSI!B2310</f>
        <v>18.3</v>
      </c>
      <c r="C2310" s="2">
        <f>RSI!I2310</f>
        <v>90.173028233912504</v>
      </c>
      <c r="D2310" s="2">
        <f>MACD!E2310</f>
        <v>-0.19823831643388345</v>
      </c>
      <c r="E2310" s="2">
        <f>MACD!F2310</f>
        <v>-9.0552696057086962E-2</v>
      </c>
      <c r="F2310" s="2">
        <f>'Moving Avg'!D2310</f>
        <v>18.16</v>
      </c>
      <c r="G2310" s="2">
        <f>'Moving Avg'!F2310</f>
        <v>17.740000000000002</v>
      </c>
      <c r="H2310" s="2">
        <f>'Moving Avg'!G2310</f>
        <v>17.77600000000001</v>
      </c>
      <c r="I2310" s="2">
        <f>'Moving Avg'!H2310</f>
        <v>18.524199999999997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  <c r="M2310" s="8">
        <f t="shared" si="360"/>
        <v>0</v>
      </c>
      <c r="N2310" s="8">
        <f t="shared" si="361"/>
        <v>100</v>
      </c>
      <c r="O2310" s="8">
        <f t="shared" si="362"/>
        <v>0</v>
      </c>
      <c r="P2310" s="8">
        <f t="shared" si="363"/>
        <v>83.5</v>
      </c>
      <c r="Q2310" s="9">
        <f t="shared" si="364"/>
        <v>47.524999999999999</v>
      </c>
      <c r="R2310" s="9">
        <f t="shared" si="365"/>
        <v>40.875</v>
      </c>
      <c r="S2310" s="9">
        <f t="shared" si="366"/>
        <v>52.575000000000003</v>
      </c>
      <c r="T2310" s="9">
        <f t="shared" si="367"/>
        <v>45.875</v>
      </c>
      <c r="U2310" s="8">
        <f t="shared" si="368"/>
        <v>46.991666666666674</v>
      </c>
      <c r="V2310" s="8">
        <f t="shared" si="369"/>
        <v>46.712500000000006</v>
      </c>
    </row>
    <row r="2311" spans="1:22" ht="13.5" x14ac:dyDescent="0.25">
      <c r="A2311" s="3">
        <f>RSI!A2311</f>
        <v>45670</v>
      </c>
      <c r="B2311" s="2">
        <f>RSI!B2311</f>
        <v>18.3</v>
      </c>
      <c r="C2311" s="2">
        <f>RSI!I2311</f>
        <v>90.173028233912504</v>
      </c>
      <c r="D2311" s="2">
        <f>MACD!E2311</f>
        <v>-0.23572027378813232</v>
      </c>
      <c r="E2311" s="2">
        <f>MACD!F2311</f>
        <v>-0.11958621160329604</v>
      </c>
      <c r="F2311" s="2">
        <f>'Moving Avg'!D2311</f>
        <v>18.3</v>
      </c>
      <c r="G2311" s="2">
        <f>'Moving Avg'!F2311</f>
        <v>17.774999999999999</v>
      </c>
      <c r="H2311" s="2">
        <f>'Moving Avg'!G2311</f>
        <v>17.77000000000001</v>
      </c>
      <c r="I2311" s="2">
        <f>'Moving Avg'!H2311</f>
        <v>18.499700000000001</v>
      </c>
      <c r="J2311" s="6" t="str">
        <f>OBV!F2311</f>
        <v>BULLISH</v>
      </c>
      <c r="K2311" s="6" t="str">
        <f>OBV!G2311</f>
        <v>NEUTRAL</v>
      </c>
      <c r="L2311" s="6" t="str">
        <f>OBV!H2311</f>
        <v>CONFIRMED BULLISH</v>
      </c>
      <c r="M2311" s="8">
        <f t="shared" si="360"/>
        <v>0</v>
      </c>
      <c r="N2311" s="8">
        <f t="shared" si="361"/>
        <v>100</v>
      </c>
      <c r="O2311" s="8">
        <f t="shared" si="362"/>
        <v>0</v>
      </c>
      <c r="P2311" s="8">
        <f t="shared" si="363"/>
        <v>83.5</v>
      </c>
      <c r="Q2311" s="9">
        <f t="shared" si="364"/>
        <v>47.524999999999999</v>
      </c>
      <c r="R2311" s="9">
        <f t="shared" si="365"/>
        <v>40.875</v>
      </c>
      <c r="S2311" s="9">
        <f t="shared" si="366"/>
        <v>52.575000000000003</v>
      </c>
      <c r="T2311" s="9">
        <f t="shared" si="367"/>
        <v>45.875</v>
      </c>
      <c r="U2311" s="8">
        <f t="shared" si="368"/>
        <v>46.991666666666674</v>
      </c>
      <c r="V2311" s="8">
        <f t="shared" si="369"/>
        <v>46.712500000000006</v>
      </c>
    </row>
    <row r="2312" spans="1:22" ht="13.5" x14ac:dyDescent="0.25">
      <c r="A2312" s="3">
        <f>RSI!A2312</f>
        <v>45671</v>
      </c>
      <c r="B2312" s="2">
        <f>RSI!B2312</f>
        <v>17.5</v>
      </c>
      <c r="C2312" s="2">
        <f>RSI!I2312</f>
        <v>37.917780150601367</v>
      </c>
      <c r="D2312" s="2">
        <f>MACD!E2312</f>
        <v>-0.21111815748404794</v>
      </c>
      <c r="E2312" s="2">
        <f>MACD!F2312</f>
        <v>-0.13789260077944643</v>
      </c>
      <c r="F2312" s="2">
        <f>'Moving Avg'!D2312</f>
        <v>18.14</v>
      </c>
      <c r="G2312" s="2">
        <f>'Moving Avg'!F2312</f>
        <v>17.77</v>
      </c>
      <c r="H2312" s="2">
        <f>'Moving Avg'!G2312</f>
        <v>17.748000000000008</v>
      </c>
      <c r="I2312" s="2">
        <f>'Moving Avg'!H2312</f>
        <v>18.4712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  <c r="M2312" s="8">
        <f t="shared" si="360"/>
        <v>25</v>
      </c>
      <c r="N2312" s="8">
        <f t="shared" si="361"/>
        <v>100</v>
      </c>
      <c r="O2312" s="8">
        <f t="shared" si="362"/>
        <v>0</v>
      </c>
      <c r="P2312" s="8">
        <f t="shared" si="363"/>
        <v>16.5</v>
      </c>
      <c r="Q2312" s="9">
        <f t="shared" si="364"/>
        <v>46.225000000000001</v>
      </c>
      <c r="R2312" s="9">
        <f t="shared" si="365"/>
        <v>29.125</v>
      </c>
      <c r="S2312" s="9">
        <f t="shared" si="366"/>
        <v>26.175000000000001</v>
      </c>
      <c r="T2312" s="9">
        <f t="shared" si="367"/>
        <v>35.375</v>
      </c>
      <c r="U2312" s="8">
        <f t="shared" si="368"/>
        <v>33.841666666666661</v>
      </c>
      <c r="V2312" s="8">
        <f t="shared" si="369"/>
        <v>34.224999999999994</v>
      </c>
    </row>
    <row r="2313" spans="1:22" ht="13.5" x14ac:dyDescent="0.25">
      <c r="A2313" s="3">
        <f>RSI!A2313</f>
        <v>45672</v>
      </c>
      <c r="B2313" s="2">
        <f>RSI!B2313</f>
        <v>17.5</v>
      </c>
      <c r="C2313" s="2">
        <f>RSI!I2313</f>
        <v>37.917780150601367</v>
      </c>
      <c r="D2313" s="2">
        <f>MACD!E2313</f>
        <v>-0.18829748906934896</v>
      </c>
      <c r="E2313" s="2">
        <f>MACD!F2313</f>
        <v>-0.14797357843742692</v>
      </c>
      <c r="F2313" s="2">
        <f>'Moving Avg'!D2313</f>
        <v>17.98</v>
      </c>
      <c r="G2313" s="2">
        <f>'Moving Avg'!F2313</f>
        <v>17.765000000000001</v>
      </c>
      <c r="H2313" s="2">
        <f>'Moving Avg'!G2313</f>
        <v>17.738000000000007</v>
      </c>
      <c r="I2313" s="2">
        <f>'Moving Avg'!H2313</f>
        <v>18.442699999999995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  <c r="M2313" s="8">
        <f t="shared" si="360"/>
        <v>25</v>
      </c>
      <c r="N2313" s="8">
        <f t="shared" si="361"/>
        <v>100</v>
      </c>
      <c r="O2313" s="8">
        <f t="shared" si="362"/>
        <v>0</v>
      </c>
      <c r="P2313" s="8">
        <f t="shared" si="363"/>
        <v>16.5</v>
      </c>
      <c r="Q2313" s="9">
        <f t="shared" si="364"/>
        <v>46.225000000000001</v>
      </c>
      <c r="R2313" s="9">
        <f t="shared" si="365"/>
        <v>29.125</v>
      </c>
      <c r="S2313" s="9">
        <f t="shared" si="366"/>
        <v>26.175000000000001</v>
      </c>
      <c r="T2313" s="9">
        <f t="shared" si="367"/>
        <v>35.375</v>
      </c>
      <c r="U2313" s="8">
        <f t="shared" si="368"/>
        <v>33.841666666666661</v>
      </c>
      <c r="V2313" s="8">
        <f t="shared" si="369"/>
        <v>34.224999999999994</v>
      </c>
    </row>
    <row r="2314" spans="1:22" ht="13.5" x14ac:dyDescent="0.25">
      <c r="A2314" s="3">
        <f>RSI!A2314</f>
        <v>45673</v>
      </c>
      <c r="B2314" s="2">
        <f>RSI!B2314</f>
        <v>17.5</v>
      </c>
      <c r="C2314" s="2">
        <f>RSI!I2314</f>
        <v>37.917780150601374</v>
      </c>
      <c r="D2314" s="2">
        <f>MACD!E2314</f>
        <v>-0.16713260653282447</v>
      </c>
      <c r="E2314" s="2">
        <f>MACD!F2314</f>
        <v>-0.15180538405650643</v>
      </c>
      <c r="F2314" s="2">
        <f>'Moving Avg'!D2314</f>
        <v>17.82</v>
      </c>
      <c r="G2314" s="2">
        <f>'Moving Avg'!F2314</f>
        <v>17.759999999999998</v>
      </c>
      <c r="H2314" s="2">
        <f>'Moving Avg'!G2314</f>
        <v>17.728000000000005</v>
      </c>
      <c r="I2314" s="2">
        <f>'Moving Avg'!H2314</f>
        <v>18.414199999999994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  <c r="M2314" s="8">
        <f t="shared" si="360"/>
        <v>25</v>
      </c>
      <c r="N2314" s="8">
        <f t="shared" si="361"/>
        <v>45</v>
      </c>
      <c r="O2314" s="8">
        <f t="shared" si="362"/>
        <v>0</v>
      </c>
      <c r="P2314" s="8">
        <f t="shared" si="363"/>
        <v>16.5</v>
      </c>
      <c r="Q2314" s="9">
        <f t="shared" si="364"/>
        <v>26.975000000000001</v>
      </c>
      <c r="R2314" s="9">
        <f t="shared" si="365"/>
        <v>18.125</v>
      </c>
      <c r="S2314" s="9">
        <f t="shared" si="366"/>
        <v>17.925000000000001</v>
      </c>
      <c r="T2314" s="9">
        <f t="shared" si="367"/>
        <v>21.625</v>
      </c>
      <c r="U2314" s="8">
        <f t="shared" si="368"/>
        <v>21.008333333333336</v>
      </c>
      <c r="V2314" s="8">
        <f t="shared" si="369"/>
        <v>21.162500000000001</v>
      </c>
    </row>
    <row r="2315" spans="1:22" ht="13.5" x14ac:dyDescent="0.25">
      <c r="A2315" s="3">
        <f>RSI!A2315</f>
        <v>45674</v>
      </c>
      <c r="B2315" s="2">
        <f>RSI!B2315</f>
        <v>17.5</v>
      </c>
      <c r="C2315" s="2">
        <f>RSI!I2315</f>
        <v>37.917780150601374</v>
      </c>
      <c r="D2315" s="2">
        <f>MACD!E2315</f>
        <v>-0.14750618737705778</v>
      </c>
      <c r="E2315" s="2">
        <f>MACD!F2315</f>
        <v>-0.15094554472061672</v>
      </c>
      <c r="F2315" s="2">
        <f>'Moving Avg'!D2315</f>
        <v>17.66</v>
      </c>
      <c r="G2315" s="2">
        <f>'Moving Avg'!F2315</f>
        <v>17.755000000000003</v>
      </c>
      <c r="H2315" s="2">
        <f>'Moving Avg'!G2315</f>
        <v>17.718000000000007</v>
      </c>
      <c r="I2315" s="2">
        <f>'Moving Avg'!H2315</f>
        <v>18.385699999999993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  <c r="M2315" s="8">
        <f t="shared" si="360"/>
        <v>25</v>
      </c>
      <c r="N2315" s="8">
        <f t="shared" si="361"/>
        <v>0</v>
      </c>
      <c r="O2315" s="8">
        <f t="shared" si="362"/>
        <v>0</v>
      </c>
      <c r="P2315" s="8">
        <f t="shared" si="363"/>
        <v>16.5</v>
      </c>
      <c r="Q2315" s="9">
        <f t="shared" si="364"/>
        <v>11.225</v>
      </c>
      <c r="R2315" s="9">
        <f t="shared" si="365"/>
        <v>9.125</v>
      </c>
      <c r="S2315" s="9">
        <f t="shared" si="366"/>
        <v>11.175000000000001</v>
      </c>
      <c r="T2315" s="9">
        <f t="shared" si="367"/>
        <v>10.375</v>
      </c>
      <c r="U2315" s="8">
        <f t="shared" si="368"/>
        <v>10.508333333333335</v>
      </c>
      <c r="V2315" s="8">
        <f t="shared" si="369"/>
        <v>10.475000000000001</v>
      </c>
    </row>
    <row r="2316" spans="1:22" ht="13.5" x14ac:dyDescent="0.25">
      <c r="A2316" s="3">
        <f>RSI!A2316</f>
        <v>45677</v>
      </c>
      <c r="B2316" s="2">
        <f>RSI!B2316</f>
        <v>17.5</v>
      </c>
      <c r="C2316" s="2">
        <f>RSI!I2316</f>
        <v>37.917780150601374</v>
      </c>
      <c r="D2316" s="2">
        <f>MACD!E2316</f>
        <v>-0.12930877992023326</v>
      </c>
      <c r="E2316" s="2">
        <f>MACD!F2316</f>
        <v>-0.14661819176054003</v>
      </c>
      <c r="F2316" s="2">
        <f>'Moving Avg'!D2316</f>
        <v>17.5</v>
      </c>
      <c r="G2316" s="2">
        <f>'Moving Avg'!F2316</f>
        <v>17.75</v>
      </c>
      <c r="H2316" s="2">
        <f>'Moving Avg'!G2316</f>
        <v>17.708000000000006</v>
      </c>
      <c r="I2316" s="2">
        <f>'Moving Avg'!H2316</f>
        <v>18.357199999999992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0</v>
      </c>
      <c r="O2316" s="8">
        <f t="shared" si="362"/>
        <v>0</v>
      </c>
      <c r="P2316" s="8">
        <f t="shared" si="363"/>
        <v>16.5</v>
      </c>
      <c r="Q2316" s="9">
        <f t="shared" si="364"/>
        <v>11.225</v>
      </c>
      <c r="R2316" s="9">
        <f t="shared" si="365"/>
        <v>9.125</v>
      </c>
      <c r="S2316" s="9">
        <f t="shared" si="366"/>
        <v>11.175000000000001</v>
      </c>
      <c r="T2316" s="9">
        <f t="shared" si="367"/>
        <v>10.375</v>
      </c>
      <c r="U2316" s="8">
        <f t="shared" si="368"/>
        <v>10.508333333333335</v>
      </c>
      <c r="V2316" s="8">
        <f t="shared" si="369"/>
        <v>10.475000000000001</v>
      </c>
    </row>
    <row r="2317" spans="1:22" ht="13.5" x14ac:dyDescent="0.25">
      <c r="A2317" s="3">
        <f>RSI!A2317</f>
        <v>45678</v>
      </c>
      <c r="B2317" s="2">
        <f>RSI!B2317</f>
        <v>17.5</v>
      </c>
      <c r="C2317" s="2">
        <f>RSI!I2317</f>
        <v>37.917780150601374</v>
      </c>
      <c r="D2317" s="2">
        <f>MACD!E2317</f>
        <v>-4.7460386942859145E-3</v>
      </c>
      <c r="E2317" s="2">
        <f>MACD!F2317</f>
        <v>-0.11824376114728921</v>
      </c>
      <c r="F2317" s="2">
        <f>'Moving Avg'!D2317</f>
        <v>17.5</v>
      </c>
      <c r="G2317" s="2">
        <f>'Moving Avg'!F2317</f>
        <v>17.745000000000001</v>
      </c>
      <c r="H2317" s="2">
        <f>'Moving Avg'!G2317</f>
        <v>17.698000000000004</v>
      </c>
      <c r="I2317" s="2">
        <f>'Moving Avg'!H2317</f>
        <v>18.328699999999991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  <c r="M2317" s="8">
        <f t="shared" si="360"/>
        <v>25</v>
      </c>
      <c r="N2317" s="8">
        <f t="shared" si="361"/>
        <v>0</v>
      </c>
      <c r="O2317" s="8">
        <f t="shared" si="362"/>
        <v>0</v>
      </c>
      <c r="P2317" s="8">
        <f t="shared" si="363"/>
        <v>33</v>
      </c>
      <c r="Q2317" s="9">
        <f t="shared" si="364"/>
        <v>13.7</v>
      </c>
      <c r="R2317" s="9">
        <f t="shared" si="365"/>
        <v>13.25</v>
      </c>
      <c r="S2317" s="9">
        <f t="shared" si="366"/>
        <v>18.600000000000001</v>
      </c>
      <c r="T2317" s="9">
        <f t="shared" si="367"/>
        <v>14.5</v>
      </c>
      <c r="U2317" s="8">
        <f t="shared" si="368"/>
        <v>15.183333333333332</v>
      </c>
      <c r="V2317" s="8">
        <f t="shared" si="369"/>
        <v>15.012499999999999</v>
      </c>
    </row>
    <row r="2318" spans="1:22" ht="13.5" x14ac:dyDescent="0.25">
      <c r="A2318" s="3">
        <f>RSI!A2318</f>
        <v>45679</v>
      </c>
      <c r="B2318" s="2">
        <f>RSI!B2318</f>
        <v>17.5</v>
      </c>
      <c r="C2318" s="2">
        <f>RSI!I2318</f>
        <v>37.917780150601374</v>
      </c>
      <c r="D2318" s="2">
        <f>MACD!E2318</f>
        <v>0.10201674760745405</v>
      </c>
      <c r="E2318" s="2">
        <f>MACD!F2318</f>
        <v>-7.4191659396340565E-2</v>
      </c>
      <c r="F2318" s="2">
        <f>'Moving Avg'!D2318</f>
        <v>17.5</v>
      </c>
      <c r="G2318" s="2">
        <f>'Moving Avg'!F2318</f>
        <v>17.740000000000002</v>
      </c>
      <c r="H2318" s="2">
        <f>'Moving Avg'!G2318</f>
        <v>17.688000000000002</v>
      </c>
      <c r="I2318" s="2">
        <f>'Moving Avg'!H2318</f>
        <v>18.30019999999999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  <c r="M2318" s="8">
        <f t="shared" si="360"/>
        <v>25</v>
      </c>
      <c r="N2318" s="8">
        <f t="shared" si="361"/>
        <v>0</v>
      </c>
      <c r="O2318" s="8">
        <f t="shared" si="362"/>
        <v>0</v>
      </c>
      <c r="P2318" s="8">
        <f t="shared" si="363"/>
        <v>33</v>
      </c>
      <c r="Q2318" s="9">
        <f t="shared" si="364"/>
        <v>13.7</v>
      </c>
      <c r="R2318" s="9">
        <f t="shared" si="365"/>
        <v>13.25</v>
      </c>
      <c r="S2318" s="9">
        <f t="shared" si="366"/>
        <v>18.600000000000001</v>
      </c>
      <c r="T2318" s="9">
        <f t="shared" si="367"/>
        <v>14.5</v>
      </c>
      <c r="U2318" s="8">
        <f t="shared" si="368"/>
        <v>15.183333333333332</v>
      </c>
      <c r="V2318" s="8">
        <f t="shared" si="369"/>
        <v>15.012499999999999</v>
      </c>
    </row>
    <row r="2319" spans="1:22" ht="13.5" x14ac:dyDescent="0.25">
      <c r="A2319" s="3">
        <f>RSI!A2319</f>
        <v>45680</v>
      </c>
      <c r="B2319" s="2">
        <f>RSI!B2319</f>
        <v>17.5</v>
      </c>
      <c r="C2319" s="2">
        <f>RSI!I2319</f>
        <v>37.917780150601374</v>
      </c>
      <c r="D2319" s="2">
        <f>MACD!E2319</f>
        <v>0.19361703034975974</v>
      </c>
      <c r="E2319" s="2">
        <f>MACD!F2319</f>
        <v>-2.0629921447120503E-2</v>
      </c>
      <c r="F2319" s="2">
        <f>'Moving Avg'!D2319</f>
        <v>17.5</v>
      </c>
      <c r="G2319" s="2">
        <f>'Moving Avg'!F2319</f>
        <v>17.735000000000003</v>
      </c>
      <c r="H2319" s="2">
        <f>'Moving Avg'!G2319</f>
        <v>17.678000000000004</v>
      </c>
      <c r="I2319" s="2">
        <f>'Moving Avg'!H2319</f>
        <v>18.271699999999989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  <c r="M2319" s="8">
        <f t="shared" si="360"/>
        <v>25</v>
      </c>
      <c r="N2319" s="8">
        <f t="shared" si="361"/>
        <v>0</v>
      </c>
      <c r="O2319" s="8">
        <f t="shared" si="362"/>
        <v>0</v>
      </c>
      <c r="P2319" s="8">
        <f t="shared" si="363"/>
        <v>33</v>
      </c>
      <c r="Q2319" s="9">
        <f t="shared" si="364"/>
        <v>13.7</v>
      </c>
      <c r="R2319" s="9">
        <f t="shared" si="365"/>
        <v>13.25</v>
      </c>
      <c r="S2319" s="9">
        <f t="shared" si="366"/>
        <v>18.600000000000001</v>
      </c>
      <c r="T2319" s="9">
        <f t="shared" si="367"/>
        <v>14.5</v>
      </c>
      <c r="U2319" s="8">
        <f t="shared" si="368"/>
        <v>15.183333333333332</v>
      </c>
      <c r="V2319" s="8">
        <f t="shared" si="369"/>
        <v>15.012499999999999</v>
      </c>
    </row>
    <row r="2320" spans="1:22" ht="13.5" x14ac:dyDescent="0.25">
      <c r="A2320" s="3">
        <f>RSI!A2320</f>
        <v>45681</v>
      </c>
      <c r="B2320" s="2">
        <f>RSI!B2320</f>
        <v>17.5</v>
      </c>
      <c r="C2320" s="2">
        <f>RSI!I2320</f>
        <v>37.917780150601374</v>
      </c>
      <c r="D2320" s="2">
        <f>MACD!E2320</f>
        <v>0.27229398087037282</v>
      </c>
      <c r="E2320" s="2">
        <f>MACD!F2320</f>
        <v>3.7954859016378156E-2</v>
      </c>
      <c r="F2320" s="2">
        <f>'Moving Avg'!D2320</f>
        <v>17.5</v>
      </c>
      <c r="G2320" s="2">
        <f>'Moving Avg'!F2320</f>
        <v>17.73</v>
      </c>
      <c r="H2320" s="2">
        <f>'Moving Avg'!G2320</f>
        <v>17.668000000000003</v>
      </c>
      <c r="I2320" s="2">
        <f>'Moving Avg'!H2320</f>
        <v>18.243199999999987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  <c r="M2320" s="8">
        <f t="shared" si="360"/>
        <v>25</v>
      </c>
      <c r="N2320" s="8">
        <f t="shared" si="361"/>
        <v>0</v>
      </c>
      <c r="O2320" s="8">
        <f t="shared" si="362"/>
        <v>0</v>
      </c>
      <c r="P2320" s="8">
        <f t="shared" si="363"/>
        <v>33</v>
      </c>
      <c r="Q2320" s="9">
        <f t="shared" si="364"/>
        <v>13.7</v>
      </c>
      <c r="R2320" s="9">
        <f t="shared" si="365"/>
        <v>13.25</v>
      </c>
      <c r="S2320" s="9">
        <f t="shared" si="366"/>
        <v>18.600000000000001</v>
      </c>
      <c r="T2320" s="9">
        <f t="shared" si="367"/>
        <v>14.5</v>
      </c>
      <c r="U2320" s="8">
        <f t="shared" si="368"/>
        <v>15.183333333333332</v>
      </c>
      <c r="V2320" s="8">
        <f t="shared" si="369"/>
        <v>15.012499999999999</v>
      </c>
    </row>
    <row r="2321" spans="1:22" ht="13.5" x14ac:dyDescent="0.25">
      <c r="A2321" s="3">
        <f>RSI!A2321</f>
        <v>45684</v>
      </c>
      <c r="B2321" s="2">
        <f>RSI!B2321</f>
        <v>17.5</v>
      </c>
      <c r="C2321" s="2">
        <f>RSI!I2321</f>
        <v>37.917780150601374</v>
      </c>
      <c r="D2321" s="2">
        <f>MACD!E2321</f>
        <v>0.33994921012874002</v>
      </c>
      <c r="E2321" s="2">
        <f>MACD!F2321</f>
        <v>9.8353729238850537E-2</v>
      </c>
      <c r="F2321" s="2">
        <f>'Moving Avg'!D2321</f>
        <v>17.5</v>
      </c>
      <c r="G2321" s="2">
        <f>'Moving Avg'!F2321</f>
        <v>17.725000000000001</v>
      </c>
      <c r="H2321" s="2">
        <f>'Moving Avg'!G2321</f>
        <v>17.658000000000005</v>
      </c>
      <c r="I2321" s="2">
        <f>'Moving Avg'!H2321</f>
        <v>18.214749999999984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  <c r="M2321" s="8">
        <f t="shared" si="360"/>
        <v>25</v>
      </c>
      <c r="N2321" s="8">
        <f t="shared" si="361"/>
        <v>0</v>
      </c>
      <c r="O2321" s="8">
        <f t="shared" si="362"/>
        <v>0</v>
      </c>
      <c r="P2321" s="8">
        <f t="shared" si="363"/>
        <v>33</v>
      </c>
      <c r="Q2321" s="9">
        <f t="shared" si="364"/>
        <v>13.7</v>
      </c>
      <c r="R2321" s="9">
        <f t="shared" si="365"/>
        <v>13.25</v>
      </c>
      <c r="S2321" s="9">
        <f t="shared" si="366"/>
        <v>18.600000000000001</v>
      </c>
      <c r="T2321" s="9">
        <f t="shared" si="367"/>
        <v>14.5</v>
      </c>
      <c r="U2321" s="8">
        <f t="shared" si="368"/>
        <v>15.183333333333332</v>
      </c>
      <c r="V2321" s="8">
        <f t="shared" si="369"/>
        <v>15.012499999999999</v>
      </c>
    </row>
    <row r="2322" spans="1:22" ht="13.5" x14ac:dyDescent="0.25">
      <c r="A2322" s="3">
        <f>RSI!A2322</f>
        <v>45685</v>
      </c>
      <c r="B2322" s="2">
        <f>RSI!B2322</f>
        <v>17.5</v>
      </c>
      <c r="C2322" s="2">
        <f>RSI!I2322</f>
        <v>37.917780150601374</v>
      </c>
      <c r="D2322" s="2">
        <f>MACD!E2322</f>
        <v>0.27512126484536736</v>
      </c>
      <c r="E2322" s="2">
        <f>MACD!F2322</f>
        <v>0.13370723636015391</v>
      </c>
      <c r="F2322" s="2">
        <f>'Moving Avg'!D2322</f>
        <v>17.5</v>
      </c>
      <c r="G2322" s="2">
        <f>'Moving Avg'!F2322</f>
        <v>17.72</v>
      </c>
      <c r="H2322" s="2">
        <f>'Moving Avg'!G2322</f>
        <v>17.648000000000003</v>
      </c>
      <c r="I2322" s="2">
        <f>'Moving Avg'!H2322</f>
        <v>18.186249999999983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  <c r="M2322" s="8">
        <f t="shared" si="360"/>
        <v>25</v>
      </c>
      <c r="N2322" s="8">
        <f t="shared" si="361"/>
        <v>0</v>
      </c>
      <c r="O2322" s="8">
        <f t="shared" si="362"/>
        <v>0</v>
      </c>
      <c r="P2322" s="8">
        <f t="shared" si="363"/>
        <v>33</v>
      </c>
      <c r="Q2322" s="9">
        <f t="shared" si="364"/>
        <v>13.7</v>
      </c>
      <c r="R2322" s="9">
        <f t="shared" si="365"/>
        <v>13.25</v>
      </c>
      <c r="S2322" s="9">
        <f t="shared" si="366"/>
        <v>18.600000000000001</v>
      </c>
      <c r="T2322" s="9">
        <f t="shared" si="367"/>
        <v>14.5</v>
      </c>
      <c r="U2322" s="8">
        <f t="shared" si="368"/>
        <v>15.183333333333332</v>
      </c>
      <c r="V2322" s="8">
        <f t="shared" si="369"/>
        <v>15.012499999999999</v>
      </c>
    </row>
    <row r="2323" spans="1:22" ht="13.5" x14ac:dyDescent="0.25">
      <c r="A2323" s="3">
        <f>RSI!A2323</f>
        <v>45686</v>
      </c>
      <c r="B2323" s="2">
        <f>RSI!B2323</f>
        <v>17.5</v>
      </c>
      <c r="C2323" s="2">
        <f>RSI!I2323</f>
        <v>37.917780150601374</v>
      </c>
      <c r="D2323" s="2">
        <f>MACD!E2323</f>
        <v>0.22119485455388954</v>
      </c>
      <c r="E2323" s="2">
        <f>MACD!F2323</f>
        <v>0.15120475999890104</v>
      </c>
      <c r="F2323" s="2">
        <f>'Moving Avg'!D2323</f>
        <v>17.5</v>
      </c>
      <c r="G2323" s="2">
        <f>'Moving Avg'!F2323</f>
        <v>17.715</v>
      </c>
      <c r="H2323" s="2">
        <f>'Moving Avg'!G2323</f>
        <v>17.646000000000001</v>
      </c>
      <c r="I2323" s="2">
        <f>'Moving Avg'!H2323</f>
        <v>18.157749999999979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  <c r="M2323" s="8">
        <f t="shared" si="360"/>
        <v>25</v>
      </c>
      <c r="N2323" s="8">
        <f t="shared" si="361"/>
        <v>0</v>
      </c>
      <c r="O2323" s="8">
        <f t="shared" si="362"/>
        <v>0</v>
      </c>
      <c r="P2323" s="8">
        <f t="shared" si="363"/>
        <v>33</v>
      </c>
      <c r="Q2323" s="9">
        <f t="shared" si="364"/>
        <v>13.7</v>
      </c>
      <c r="R2323" s="9">
        <f t="shared" si="365"/>
        <v>13.25</v>
      </c>
      <c r="S2323" s="9">
        <f t="shared" si="366"/>
        <v>18.600000000000001</v>
      </c>
      <c r="T2323" s="9">
        <f t="shared" si="367"/>
        <v>14.5</v>
      </c>
      <c r="U2323" s="8">
        <f t="shared" si="368"/>
        <v>15.183333333333332</v>
      </c>
      <c r="V2323" s="8">
        <f t="shared" si="369"/>
        <v>15.012499999999999</v>
      </c>
    </row>
    <row r="2324" spans="1:22" ht="13.5" x14ac:dyDescent="0.25">
      <c r="A2324" s="3">
        <f>RSI!A2324</f>
        <v>45687</v>
      </c>
      <c r="B2324" s="2">
        <f>RSI!B2324</f>
        <v>17.5</v>
      </c>
      <c r="C2324" s="2">
        <f>RSI!I2324</f>
        <v>37.917780150601374</v>
      </c>
      <c r="D2324" s="2">
        <f>MACD!E2324</f>
        <v>0.17642407891749912</v>
      </c>
      <c r="E2324" s="2">
        <f>MACD!F2324</f>
        <v>0.15624862378262067</v>
      </c>
      <c r="F2324" s="2">
        <f>'Moving Avg'!D2324</f>
        <v>17.5</v>
      </c>
      <c r="G2324" s="2">
        <f>'Moving Avg'!F2324</f>
        <v>17.71</v>
      </c>
      <c r="H2324" s="2">
        <f>'Moving Avg'!G2324</f>
        <v>17.644000000000002</v>
      </c>
      <c r="I2324" s="2">
        <f>'Moving Avg'!H2324</f>
        <v>18.129249999999978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  <c r="M2324" s="8">
        <f t="shared" si="360"/>
        <v>25</v>
      </c>
      <c r="N2324" s="8">
        <f t="shared" si="361"/>
        <v>0</v>
      </c>
      <c r="O2324" s="8">
        <f t="shared" si="362"/>
        <v>0</v>
      </c>
      <c r="P2324" s="8">
        <f t="shared" si="363"/>
        <v>33</v>
      </c>
      <c r="Q2324" s="9">
        <f t="shared" si="364"/>
        <v>13.7</v>
      </c>
      <c r="R2324" s="9">
        <f t="shared" si="365"/>
        <v>13.25</v>
      </c>
      <c r="S2324" s="9">
        <f t="shared" si="366"/>
        <v>18.600000000000001</v>
      </c>
      <c r="T2324" s="9">
        <f t="shared" si="367"/>
        <v>14.5</v>
      </c>
      <c r="U2324" s="8">
        <f t="shared" si="368"/>
        <v>15.183333333333332</v>
      </c>
      <c r="V2324" s="8">
        <f t="shared" si="369"/>
        <v>15.012499999999999</v>
      </c>
    </row>
    <row r="2325" spans="1:22" ht="13.5" x14ac:dyDescent="0.25">
      <c r="A2325" s="3">
        <f>RSI!A2325</f>
        <v>45688</v>
      </c>
      <c r="B2325" s="2">
        <f>RSI!B2325</f>
        <v>17.5</v>
      </c>
      <c r="C2325" s="2">
        <f>RSI!I2325</f>
        <v>37.917780150601381</v>
      </c>
      <c r="D2325" s="2">
        <f>MACD!E2325</f>
        <v>0.13933672958508581</v>
      </c>
      <c r="E2325" s="2">
        <f>MACD!F2325</f>
        <v>0.15286624494311371</v>
      </c>
      <c r="F2325" s="2">
        <f>'Moving Avg'!D2325</f>
        <v>17.5</v>
      </c>
      <c r="G2325" s="2">
        <f>'Moving Avg'!F2325</f>
        <v>17.705000000000002</v>
      </c>
      <c r="H2325" s="2">
        <f>'Moving Avg'!G2325</f>
        <v>17.641999999999999</v>
      </c>
      <c r="I2325" s="2">
        <f>'Moving Avg'!H2325</f>
        <v>18.105949999999979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  <c r="M2325" s="8">
        <f t="shared" si="360"/>
        <v>25</v>
      </c>
      <c r="N2325" s="8">
        <f t="shared" si="361"/>
        <v>45</v>
      </c>
      <c r="O2325" s="8">
        <f t="shared" si="362"/>
        <v>0</v>
      </c>
      <c r="P2325" s="8">
        <f t="shared" si="363"/>
        <v>33</v>
      </c>
      <c r="Q2325" s="9">
        <f t="shared" si="364"/>
        <v>29.45</v>
      </c>
      <c r="R2325" s="9">
        <f t="shared" si="365"/>
        <v>22.25</v>
      </c>
      <c r="S2325" s="9">
        <f t="shared" si="366"/>
        <v>25.35</v>
      </c>
      <c r="T2325" s="9">
        <f t="shared" si="367"/>
        <v>25.75</v>
      </c>
      <c r="U2325" s="8">
        <f t="shared" si="368"/>
        <v>25.683333333333337</v>
      </c>
      <c r="V2325" s="8">
        <f t="shared" si="369"/>
        <v>25.700000000000003</v>
      </c>
    </row>
    <row r="2326" spans="1:22" ht="13.5" x14ac:dyDescent="0.25">
      <c r="A2326" s="3">
        <f>RSI!A2326</f>
        <v>45691</v>
      </c>
      <c r="B2326" s="2">
        <f>RSI!B2326</f>
        <v>17.5</v>
      </c>
      <c r="C2326" s="2">
        <f>RSI!I2326</f>
        <v>37.917780150601381</v>
      </c>
      <c r="D2326" s="2">
        <f>MACD!E2326</f>
        <v>0.10869180655159738</v>
      </c>
      <c r="E2326" s="2">
        <f>MACD!F2326</f>
        <v>0.14403135726481045</v>
      </c>
      <c r="F2326" s="2">
        <f>'Moving Avg'!D2326</f>
        <v>17.5</v>
      </c>
      <c r="G2326" s="2">
        <f>'Moving Avg'!F2326</f>
        <v>17.7</v>
      </c>
      <c r="H2326" s="2">
        <f>'Moving Avg'!G2326</f>
        <v>17.64</v>
      </c>
      <c r="I2326" s="2">
        <f>'Moving Avg'!H2326</f>
        <v>18.087599999999977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  <c r="M2326" s="8">
        <f t="shared" si="360"/>
        <v>25</v>
      </c>
      <c r="N2326" s="8">
        <f t="shared" si="361"/>
        <v>100</v>
      </c>
      <c r="O2326" s="8">
        <f t="shared" si="362"/>
        <v>0</v>
      </c>
      <c r="P2326" s="8">
        <f t="shared" si="363"/>
        <v>33</v>
      </c>
      <c r="Q2326" s="9">
        <f t="shared" si="364"/>
        <v>48.7</v>
      </c>
      <c r="R2326" s="9">
        <f t="shared" si="365"/>
        <v>33.25</v>
      </c>
      <c r="S2326" s="9">
        <f t="shared" si="366"/>
        <v>33.6</v>
      </c>
      <c r="T2326" s="9">
        <f t="shared" si="367"/>
        <v>39.5</v>
      </c>
      <c r="U2326" s="8">
        <f t="shared" si="368"/>
        <v>38.516666666666673</v>
      </c>
      <c r="V2326" s="8">
        <f t="shared" si="369"/>
        <v>38.762500000000003</v>
      </c>
    </row>
    <row r="2327" spans="1:22" ht="13.5" x14ac:dyDescent="0.25">
      <c r="A2327" s="3">
        <f>RSI!A2327</f>
        <v>45692</v>
      </c>
      <c r="B2327" s="2">
        <f>RSI!B2327</f>
        <v>17.5</v>
      </c>
      <c r="C2327" s="2">
        <f>RSI!I2327</f>
        <v>37.917780150601381</v>
      </c>
      <c r="D2327" s="2">
        <f>MACD!E2327</f>
        <v>8.3443598402265451E-2</v>
      </c>
      <c r="E2327" s="2">
        <f>MACD!F2327</f>
        <v>0.13191380549230147</v>
      </c>
      <c r="F2327" s="2">
        <f>'Moving Avg'!D2327</f>
        <v>17.5</v>
      </c>
      <c r="G2327" s="2">
        <f>'Moving Avg'!F2327</f>
        <v>17.66</v>
      </c>
      <c r="H2327" s="2">
        <f>'Moving Avg'!G2327</f>
        <v>17.638000000000002</v>
      </c>
      <c r="I2327" s="2">
        <f>'Moving Avg'!H2327</f>
        <v>18.070099999999979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  <c r="M2327" s="8">
        <f t="shared" si="360"/>
        <v>25</v>
      </c>
      <c r="N2327" s="8">
        <f t="shared" si="361"/>
        <v>100</v>
      </c>
      <c r="O2327" s="8">
        <f t="shared" si="362"/>
        <v>0</v>
      </c>
      <c r="P2327" s="8">
        <f t="shared" si="363"/>
        <v>33</v>
      </c>
      <c r="Q2327" s="9">
        <f t="shared" si="364"/>
        <v>48.7</v>
      </c>
      <c r="R2327" s="9">
        <f t="shared" si="365"/>
        <v>33.25</v>
      </c>
      <c r="S2327" s="9">
        <f t="shared" si="366"/>
        <v>33.6</v>
      </c>
      <c r="T2327" s="9">
        <f t="shared" si="367"/>
        <v>39.5</v>
      </c>
      <c r="U2327" s="8">
        <f t="shared" si="368"/>
        <v>38.516666666666673</v>
      </c>
      <c r="V2327" s="8">
        <f t="shared" si="369"/>
        <v>38.762500000000003</v>
      </c>
    </row>
    <row r="2328" spans="1:22" ht="13.5" x14ac:dyDescent="0.25">
      <c r="A2328" s="3">
        <f>RSI!A2328</f>
        <v>45693</v>
      </c>
      <c r="B2328" s="2">
        <f>RSI!B2328</f>
        <v>17.5</v>
      </c>
      <c r="C2328" s="2">
        <f>RSI!I2328</f>
        <v>37.917780150601381</v>
      </c>
      <c r="D2328" s="2">
        <f>MACD!E2328</f>
        <v>6.2711314542791996E-2</v>
      </c>
      <c r="E2328" s="2">
        <f>MACD!F2328</f>
        <v>0.11807330730239959</v>
      </c>
      <c r="F2328" s="2">
        <f>'Moving Avg'!D2328</f>
        <v>17.5</v>
      </c>
      <c r="G2328" s="2">
        <f>'Moving Avg'!F2328</f>
        <v>17.619999999999997</v>
      </c>
      <c r="H2328" s="2">
        <f>'Moving Avg'!G2328</f>
        <v>17.636000000000003</v>
      </c>
      <c r="I2328" s="2">
        <f>'Moving Avg'!H2328</f>
        <v>18.052499999999977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  <c r="M2328" s="8">
        <f t="shared" si="360"/>
        <v>25</v>
      </c>
      <c r="N2328" s="8">
        <f t="shared" si="361"/>
        <v>100</v>
      </c>
      <c r="O2328" s="8">
        <f t="shared" si="362"/>
        <v>0</v>
      </c>
      <c r="P2328" s="8">
        <f t="shared" si="363"/>
        <v>33</v>
      </c>
      <c r="Q2328" s="9">
        <f t="shared" si="364"/>
        <v>48.7</v>
      </c>
      <c r="R2328" s="9">
        <f t="shared" si="365"/>
        <v>33.25</v>
      </c>
      <c r="S2328" s="9">
        <f t="shared" si="366"/>
        <v>33.6</v>
      </c>
      <c r="T2328" s="9">
        <f t="shared" si="367"/>
        <v>39.5</v>
      </c>
      <c r="U2328" s="8">
        <f t="shared" si="368"/>
        <v>38.516666666666673</v>
      </c>
      <c r="V2328" s="8">
        <f t="shared" si="369"/>
        <v>38.762500000000003</v>
      </c>
    </row>
    <row r="2329" spans="1:22" ht="13.5" x14ac:dyDescent="0.25">
      <c r="A2329" s="3">
        <f>RSI!A2329</f>
        <v>45694</v>
      </c>
      <c r="B2329" s="2">
        <f>RSI!B2329</f>
        <v>17.5</v>
      </c>
      <c r="C2329" s="2">
        <f>RSI!I2329</f>
        <v>37.917780150601381</v>
      </c>
      <c r="D2329" s="2">
        <f>MACD!E2329</f>
        <v>4.5753413347558336E-2</v>
      </c>
      <c r="E2329" s="2">
        <f>MACD!F2329</f>
        <v>0.10360932851143134</v>
      </c>
      <c r="F2329" s="2">
        <f>'Moving Avg'!D2329</f>
        <v>17.5</v>
      </c>
      <c r="G2329" s="2">
        <f>'Moving Avg'!F2329</f>
        <v>17.580000000000002</v>
      </c>
      <c r="H2329" s="2">
        <f>'Moving Avg'!G2329</f>
        <v>17.634000000000004</v>
      </c>
      <c r="I2329" s="2">
        <f>'Moving Avg'!H2329</f>
        <v>18.034899999999979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  <c r="M2329" s="8">
        <f t="shared" si="360"/>
        <v>25</v>
      </c>
      <c r="N2329" s="8">
        <f t="shared" si="361"/>
        <v>100</v>
      </c>
      <c r="O2329" s="8">
        <f t="shared" si="362"/>
        <v>0</v>
      </c>
      <c r="P2329" s="8">
        <f t="shared" si="363"/>
        <v>33</v>
      </c>
      <c r="Q2329" s="9">
        <f t="shared" si="364"/>
        <v>48.7</v>
      </c>
      <c r="R2329" s="9">
        <f t="shared" si="365"/>
        <v>33.25</v>
      </c>
      <c r="S2329" s="9">
        <f t="shared" si="366"/>
        <v>33.6</v>
      </c>
      <c r="T2329" s="9">
        <f t="shared" si="367"/>
        <v>39.5</v>
      </c>
      <c r="U2329" s="8">
        <f t="shared" si="368"/>
        <v>38.516666666666673</v>
      </c>
      <c r="V2329" s="8">
        <f t="shared" si="369"/>
        <v>38.762500000000003</v>
      </c>
    </row>
    <row r="2330" spans="1:22" ht="13.5" x14ac:dyDescent="0.25">
      <c r="A2330" s="3">
        <f>RSI!A2330</f>
        <v>45695</v>
      </c>
      <c r="B2330" s="2">
        <f>RSI!B2330</f>
        <v>17.5</v>
      </c>
      <c r="C2330" s="2">
        <f>RSI!I2330</f>
        <v>37.917780150601388</v>
      </c>
      <c r="D2330" s="2">
        <f>MACD!E2330</f>
        <v>3.1945902002604498E-2</v>
      </c>
      <c r="E2330" s="2">
        <f>MACD!F2330</f>
        <v>8.9276643209665982E-2</v>
      </c>
      <c r="F2330" s="2">
        <f>'Moving Avg'!D2330</f>
        <v>17.5</v>
      </c>
      <c r="G2330" s="2">
        <f>'Moving Avg'!F2330</f>
        <v>17.54</v>
      </c>
      <c r="H2330" s="2">
        <f>'Moving Avg'!G2330</f>
        <v>17.632000000000001</v>
      </c>
      <c r="I2330" s="2">
        <f>'Moving Avg'!H2330</f>
        <v>18.017299999999977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  <c r="M2330" s="8">
        <f t="shared" si="360"/>
        <v>25</v>
      </c>
      <c r="N2330" s="8">
        <f t="shared" si="361"/>
        <v>100</v>
      </c>
      <c r="O2330" s="8">
        <f t="shared" si="362"/>
        <v>0</v>
      </c>
      <c r="P2330" s="8">
        <f t="shared" si="363"/>
        <v>33</v>
      </c>
      <c r="Q2330" s="9">
        <f t="shared" si="364"/>
        <v>48.7</v>
      </c>
      <c r="R2330" s="9">
        <f t="shared" si="365"/>
        <v>33.25</v>
      </c>
      <c r="S2330" s="9">
        <f t="shared" si="366"/>
        <v>33.6</v>
      </c>
      <c r="T2330" s="9">
        <f t="shared" si="367"/>
        <v>39.5</v>
      </c>
      <c r="U2330" s="8">
        <f t="shared" si="368"/>
        <v>38.516666666666673</v>
      </c>
      <c r="V2330" s="8">
        <f t="shared" si="369"/>
        <v>38.762500000000003</v>
      </c>
    </row>
    <row r="2331" spans="1:22" ht="13.5" x14ac:dyDescent="0.25">
      <c r="A2331" s="3">
        <f>RSI!A2331</f>
        <v>45698</v>
      </c>
      <c r="B2331" s="2">
        <f>RSI!B2331</f>
        <v>16.899999999999999</v>
      </c>
      <c r="C2331" s="2">
        <f>RSI!I2331</f>
        <v>13.655510055248456</v>
      </c>
      <c r="D2331" s="2">
        <f>MACD!E2331</f>
        <v>6.5208439814931296E-2</v>
      </c>
      <c r="E2331" s="2">
        <f>MACD!F2331</f>
        <v>8.4463002530719047E-2</v>
      </c>
      <c r="F2331" s="2">
        <f>'Moving Avg'!D2331</f>
        <v>17.380000000000003</v>
      </c>
      <c r="G2331" s="2">
        <f>'Moving Avg'!F2331</f>
        <v>17.47</v>
      </c>
      <c r="H2331" s="2">
        <f>'Moving Avg'!G2331</f>
        <v>17.618000000000002</v>
      </c>
      <c r="I2331" s="2">
        <f>'Moving Avg'!H2331</f>
        <v>17.996699999999979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  <c r="M2331" s="8">
        <f t="shared" si="360"/>
        <v>50</v>
      </c>
      <c r="N2331" s="8">
        <f t="shared" si="361"/>
        <v>45</v>
      </c>
      <c r="O2331" s="8">
        <f t="shared" si="362"/>
        <v>0</v>
      </c>
      <c r="P2331" s="8">
        <f t="shared" si="363"/>
        <v>16.5</v>
      </c>
      <c r="Q2331" s="9">
        <f t="shared" si="364"/>
        <v>35.725000000000001</v>
      </c>
      <c r="R2331" s="9">
        <f t="shared" si="365"/>
        <v>23.125</v>
      </c>
      <c r="S2331" s="9">
        <f t="shared" si="366"/>
        <v>21.675000000000001</v>
      </c>
      <c r="T2331" s="9">
        <f t="shared" si="367"/>
        <v>27.875</v>
      </c>
      <c r="U2331" s="8">
        <f t="shared" si="368"/>
        <v>26.841666666666669</v>
      </c>
      <c r="V2331" s="8">
        <f t="shared" si="369"/>
        <v>27.1</v>
      </c>
    </row>
    <row r="2332" spans="1:22" ht="13.5" x14ac:dyDescent="0.25">
      <c r="A2332" s="3">
        <f>RSI!A2332</f>
        <v>45699</v>
      </c>
      <c r="B2332" s="2">
        <f>RSI!B2332</f>
        <v>16.899999999999999</v>
      </c>
      <c r="C2332" s="2">
        <f>RSI!I2332</f>
        <v>13.655510055248456</v>
      </c>
      <c r="D2332" s="2">
        <f>MACD!E2332</f>
        <v>9.7363323402198887E-2</v>
      </c>
      <c r="E2332" s="2">
        <f>MACD!F2332</f>
        <v>8.7043066705015021E-2</v>
      </c>
      <c r="F2332" s="2">
        <f>'Moving Avg'!D2332</f>
        <v>17.260000000000002</v>
      </c>
      <c r="G2332" s="2">
        <f>'Moving Avg'!F2332</f>
        <v>17.439999999999998</v>
      </c>
      <c r="H2332" s="2">
        <f>'Moving Avg'!G2332</f>
        <v>17.604000000000003</v>
      </c>
      <c r="I2332" s="2">
        <f>'Moving Avg'!H2332</f>
        <v>17.976099999999978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  <c r="M2332" s="8">
        <f t="shared" si="360"/>
        <v>50</v>
      </c>
      <c r="N2332" s="8">
        <f t="shared" si="361"/>
        <v>0</v>
      </c>
      <c r="O2332" s="8">
        <f t="shared" si="362"/>
        <v>0</v>
      </c>
      <c r="P2332" s="8">
        <f t="shared" si="363"/>
        <v>16.5</v>
      </c>
      <c r="Q2332" s="9">
        <f t="shared" si="364"/>
        <v>19.975000000000001</v>
      </c>
      <c r="R2332" s="9">
        <f t="shared" si="365"/>
        <v>14.125</v>
      </c>
      <c r="S2332" s="9">
        <f t="shared" si="366"/>
        <v>14.925000000000001</v>
      </c>
      <c r="T2332" s="9">
        <f t="shared" si="367"/>
        <v>16.625</v>
      </c>
      <c r="U2332" s="8">
        <f t="shared" si="368"/>
        <v>16.341666666666669</v>
      </c>
      <c r="V2332" s="8">
        <f t="shared" si="369"/>
        <v>16.412500000000001</v>
      </c>
    </row>
    <row r="2333" spans="1:22" ht="13.5" x14ac:dyDescent="0.25">
      <c r="A2333" s="3">
        <f>RSI!A2333</f>
        <v>45700</v>
      </c>
      <c r="B2333" s="2">
        <f>RSI!B2333</f>
        <v>16.899999999999999</v>
      </c>
      <c r="C2333" s="2">
        <f>RSI!I2333</f>
        <v>13.655510055248456</v>
      </c>
      <c r="D2333" s="2">
        <f>MACD!E2333</f>
        <v>0.12828394930786757</v>
      </c>
      <c r="E2333" s="2">
        <f>MACD!F2333</f>
        <v>9.5291243225585534E-2</v>
      </c>
      <c r="F2333" s="2">
        <f>'Moving Avg'!D2333</f>
        <v>17.139999999999997</v>
      </c>
      <c r="G2333" s="2">
        <f>'Moving Avg'!F2333</f>
        <v>17.409999999999997</v>
      </c>
      <c r="H2333" s="2">
        <f>'Moving Avg'!G2333</f>
        <v>17.590000000000003</v>
      </c>
      <c r="I2333" s="2">
        <f>'Moving Avg'!H2333</f>
        <v>17.955499999999979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  <c r="M2333" s="8">
        <f t="shared" si="360"/>
        <v>50</v>
      </c>
      <c r="N2333" s="8">
        <f t="shared" si="361"/>
        <v>0</v>
      </c>
      <c r="O2333" s="8">
        <f t="shared" si="362"/>
        <v>0</v>
      </c>
      <c r="P2333" s="8">
        <f t="shared" si="363"/>
        <v>16.5</v>
      </c>
      <c r="Q2333" s="9">
        <f t="shared" si="364"/>
        <v>19.975000000000001</v>
      </c>
      <c r="R2333" s="9">
        <f t="shared" si="365"/>
        <v>14.125</v>
      </c>
      <c r="S2333" s="9">
        <f t="shared" si="366"/>
        <v>14.925000000000001</v>
      </c>
      <c r="T2333" s="9">
        <f t="shared" si="367"/>
        <v>16.625</v>
      </c>
      <c r="U2333" s="8">
        <f t="shared" si="368"/>
        <v>16.341666666666669</v>
      </c>
      <c r="V2333" s="8">
        <f t="shared" si="369"/>
        <v>16.412500000000001</v>
      </c>
    </row>
    <row r="2334" spans="1:22" ht="13.5" x14ac:dyDescent="0.25">
      <c r="A2334" s="3">
        <f>RSI!A2334</f>
        <v>45701</v>
      </c>
      <c r="B2334" s="2">
        <f>RSI!B2334</f>
        <v>16.899999999999999</v>
      </c>
      <c r="C2334" s="2">
        <f>RSI!I2334</f>
        <v>13.655510055248456</v>
      </c>
      <c r="D2334" s="2">
        <f>MACD!E2334</f>
        <v>0.15788519240424037</v>
      </c>
      <c r="E2334" s="2">
        <f>MACD!F2334</f>
        <v>0.10781003306131651</v>
      </c>
      <c r="F2334" s="2">
        <f>'Moving Avg'!D2334</f>
        <v>17.02</v>
      </c>
      <c r="G2334" s="2">
        <f>'Moving Avg'!F2334</f>
        <v>17.379999999999995</v>
      </c>
      <c r="H2334" s="2">
        <f>'Moving Avg'!G2334</f>
        <v>17.576000000000001</v>
      </c>
      <c r="I2334" s="2">
        <f>'Moving Avg'!H2334</f>
        <v>17.934899999999981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0"/>
        <v>50</v>
      </c>
      <c r="N2334" s="8">
        <f t="shared" si="361"/>
        <v>0</v>
      </c>
      <c r="O2334" s="8">
        <f t="shared" si="362"/>
        <v>0</v>
      </c>
      <c r="P2334" s="8">
        <f t="shared" si="363"/>
        <v>16.5</v>
      </c>
      <c r="Q2334" s="9">
        <f t="shared" si="364"/>
        <v>19.975000000000001</v>
      </c>
      <c r="R2334" s="9">
        <f t="shared" si="365"/>
        <v>14.125</v>
      </c>
      <c r="S2334" s="9">
        <f t="shared" si="366"/>
        <v>14.925000000000001</v>
      </c>
      <c r="T2334" s="9">
        <f t="shared" si="367"/>
        <v>16.625</v>
      </c>
      <c r="U2334" s="8">
        <f t="shared" si="368"/>
        <v>16.341666666666669</v>
      </c>
      <c r="V2334" s="8">
        <f t="shared" si="369"/>
        <v>16.412500000000001</v>
      </c>
    </row>
    <row r="2335" spans="1:22" ht="13.5" x14ac:dyDescent="0.25">
      <c r="A2335" s="3">
        <f>RSI!A2335</f>
        <v>45702</v>
      </c>
      <c r="B2335" s="2">
        <f>RSI!B2335</f>
        <v>16.14</v>
      </c>
      <c r="C2335" s="2">
        <f>RSI!I2335</f>
        <v>6.5332417268407283</v>
      </c>
      <c r="D2335" s="2">
        <f>MACD!E2335</f>
        <v>0.2424116912130323</v>
      </c>
      <c r="E2335" s="2">
        <f>MACD!F2335</f>
        <v>0.13473036469165967</v>
      </c>
      <c r="F2335" s="2">
        <f>'Moving Avg'!D2335</f>
        <v>16.747999999999998</v>
      </c>
      <c r="G2335" s="2">
        <f>'Moving Avg'!F2335</f>
        <v>17.311999999999994</v>
      </c>
      <c r="H2335" s="2">
        <f>'Moving Avg'!G2335</f>
        <v>17.546800000000001</v>
      </c>
      <c r="I2335" s="2">
        <f>'Moving Avg'!H2335</f>
        <v>17.910499999999981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  <c r="M2335" s="8">
        <f t="shared" si="360"/>
        <v>50</v>
      </c>
      <c r="N2335" s="8">
        <f t="shared" si="361"/>
        <v>0</v>
      </c>
      <c r="O2335" s="8">
        <f t="shared" si="362"/>
        <v>0</v>
      </c>
      <c r="P2335" s="8">
        <f t="shared" si="363"/>
        <v>16.5</v>
      </c>
      <c r="Q2335" s="9">
        <f t="shared" si="364"/>
        <v>19.975000000000001</v>
      </c>
      <c r="R2335" s="9">
        <f t="shared" si="365"/>
        <v>14.125</v>
      </c>
      <c r="S2335" s="9">
        <f t="shared" si="366"/>
        <v>14.925000000000001</v>
      </c>
      <c r="T2335" s="9">
        <f t="shared" si="367"/>
        <v>16.625</v>
      </c>
      <c r="U2335" s="8">
        <f t="shared" si="368"/>
        <v>16.341666666666669</v>
      </c>
      <c r="V2335" s="8">
        <f t="shared" si="369"/>
        <v>16.412500000000001</v>
      </c>
    </row>
    <row r="2336" spans="1:22" ht="13.5" x14ac:dyDescent="0.25">
      <c r="A2336" s="3">
        <f>RSI!A2336</f>
        <v>45705</v>
      </c>
      <c r="B2336" s="2">
        <f>RSI!B2336</f>
        <v>15.51</v>
      </c>
      <c r="C2336" s="2">
        <f>RSI!I2336</f>
        <v>4.45769538850206</v>
      </c>
      <c r="D2336" s="2">
        <f>MACD!E2336</f>
        <v>0.36803887186136919</v>
      </c>
      <c r="E2336" s="2">
        <f>MACD!F2336</f>
        <v>0.18139206612560158</v>
      </c>
      <c r="F2336" s="2">
        <f>'Moving Avg'!D2336</f>
        <v>16.470000000000002</v>
      </c>
      <c r="G2336" s="2">
        <f>'Moving Avg'!F2336</f>
        <v>17.212499999999995</v>
      </c>
      <c r="H2336" s="2">
        <f>'Moving Avg'!G2336</f>
        <v>17.504999999999999</v>
      </c>
      <c r="I2336" s="2">
        <f>'Moving Avg'!H2336</f>
        <v>17.883049999999983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  <c r="M2336" s="8">
        <f t="shared" si="360"/>
        <v>50</v>
      </c>
      <c r="N2336" s="8">
        <f t="shared" si="361"/>
        <v>0</v>
      </c>
      <c r="O2336" s="8">
        <f t="shared" si="362"/>
        <v>0</v>
      </c>
      <c r="P2336" s="8">
        <f t="shared" si="363"/>
        <v>16.5</v>
      </c>
      <c r="Q2336" s="9">
        <f t="shared" si="364"/>
        <v>19.975000000000001</v>
      </c>
      <c r="R2336" s="9">
        <f t="shared" si="365"/>
        <v>14.125</v>
      </c>
      <c r="S2336" s="9">
        <f t="shared" si="366"/>
        <v>14.925000000000001</v>
      </c>
      <c r="T2336" s="9">
        <f t="shared" si="367"/>
        <v>16.625</v>
      </c>
      <c r="U2336" s="8">
        <f t="shared" si="368"/>
        <v>16.341666666666669</v>
      </c>
      <c r="V2336" s="8">
        <f t="shared" si="369"/>
        <v>16.412500000000001</v>
      </c>
    </row>
    <row r="2337" spans="1:22" ht="13.5" x14ac:dyDescent="0.25">
      <c r="A2337" s="3">
        <f>RSI!A2337</f>
        <v>45706</v>
      </c>
      <c r="B2337" s="2">
        <f>RSI!B2337</f>
        <v>16.2</v>
      </c>
      <c r="C2337" s="2">
        <f>RSI!I2337</f>
        <v>30.500101260811277</v>
      </c>
      <c r="D2337" s="2">
        <f>MACD!E2337</f>
        <v>0.43383750203472005</v>
      </c>
      <c r="E2337" s="2">
        <f>MACD!F2337</f>
        <v>0.23188115330742526</v>
      </c>
      <c r="F2337" s="2">
        <f>'Moving Avg'!D2337</f>
        <v>16.330000000000002</v>
      </c>
      <c r="G2337" s="2">
        <f>'Moving Avg'!F2337</f>
        <v>17.147499999999997</v>
      </c>
      <c r="H2337" s="2">
        <f>'Moving Avg'!G2337</f>
        <v>17.477</v>
      </c>
      <c r="I2337" s="2">
        <f>'Moving Avg'!H2337</f>
        <v>17.859049999999982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  <c r="M2337" s="8">
        <f t="shared" si="360"/>
        <v>25</v>
      </c>
      <c r="N2337" s="8">
        <f t="shared" si="361"/>
        <v>0</v>
      </c>
      <c r="O2337" s="8">
        <f t="shared" si="362"/>
        <v>0</v>
      </c>
      <c r="P2337" s="8">
        <f t="shared" si="363"/>
        <v>16.5</v>
      </c>
      <c r="Q2337" s="9">
        <f t="shared" si="364"/>
        <v>11.225</v>
      </c>
      <c r="R2337" s="9">
        <f t="shared" si="365"/>
        <v>9.125</v>
      </c>
      <c r="S2337" s="9">
        <f t="shared" si="366"/>
        <v>11.175000000000001</v>
      </c>
      <c r="T2337" s="9">
        <f t="shared" si="367"/>
        <v>10.375</v>
      </c>
      <c r="U2337" s="8">
        <f t="shared" si="368"/>
        <v>10.508333333333335</v>
      </c>
      <c r="V2337" s="8">
        <f t="shared" si="369"/>
        <v>10.475000000000001</v>
      </c>
    </row>
    <row r="2338" spans="1:22" ht="13.5" x14ac:dyDescent="0.25">
      <c r="A2338" s="3">
        <f>RSI!A2338</f>
        <v>45707</v>
      </c>
      <c r="B2338" s="2">
        <f>RSI!B2338</f>
        <v>16.920000000000002</v>
      </c>
      <c r="C2338" s="2">
        <f>RSI!I2338</f>
        <v>46.796558607715667</v>
      </c>
      <c r="D2338" s="2">
        <f>MACD!E2338</f>
        <v>0.44192659972569714</v>
      </c>
      <c r="E2338" s="2">
        <f>MACD!F2338</f>
        <v>0.27389024259107964</v>
      </c>
      <c r="F2338" s="2">
        <f>'Moving Avg'!D2338</f>
        <v>16.334</v>
      </c>
      <c r="G2338" s="2">
        <f>'Moving Avg'!F2338</f>
        <v>17.118499999999997</v>
      </c>
      <c r="H2338" s="2">
        <f>'Moving Avg'!G2338</f>
        <v>17.4634</v>
      </c>
      <c r="I2338" s="2">
        <f>'Moving Avg'!H2338</f>
        <v>17.838649999999987</v>
      </c>
      <c r="J2338" s="6" t="str">
        <f>OBV!F2338</f>
        <v>BEARISH</v>
      </c>
      <c r="K2338" s="6" t="str">
        <f>OBV!G2338</f>
        <v>NEUTRAL</v>
      </c>
      <c r="L2338" s="6" t="str">
        <f>OBV!H2338</f>
        <v>BEARISH DIVERGENCE</v>
      </c>
      <c r="M2338" s="8">
        <f t="shared" si="360"/>
        <v>25</v>
      </c>
      <c r="N2338" s="8">
        <f t="shared" si="361"/>
        <v>0</v>
      </c>
      <c r="O2338" s="8">
        <f t="shared" si="362"/>
        <v>0</v>
      </c>
      <c r="P2338" s="8">
        <f t="shared" si="363"/>
        <v>16.5</v>
      </c>
      <c r="Q2338" s="9">
        <f t="shared" si="364"/>
        <v>11.225</v>
      </c>
      <c r="R2338" s="9">
        <f t="shared" si="365"/>
        <v>9.125</v>
      </c>
      <c r="S2338" s="9">
        <f t="shared" si="366"/>
        <v>11.175000000000001</v>
      </c>
      <c r="T2338" s="9">
        <f t="shared" si="367"/>
        <v>10.375</v>
      </c>
      <c r="U2338" s="8">
        <f t="shared" si="368"/>
        <v>10.508333333333335</v>
      </c>
      <c r="V2338" s="8">
        <f t="shared" si="369"/>
        <v>10.475000000000001</v>
      </c>
    </row>
    <row r="2339" spans="1:22" ht="13.5" x14ac:dyDescent="0.25">
      <c r="A2339" s="3">
        <f>RSI!A2339</f>
        <v>45708</v>
      </c>
      <c r="B2339" s="2">
        <f>RSI!B2339</f>
        <v>16.920000000000002</v>
      </c>
      <c r="C2339" s="2">
        <f>RSI!I2339</f>
        <v>46.796558607715674</v>
      </c>
      <c r="D2339" s="2">
        <f>MACD!E2339</f>
        <v>0.44983769791975803</v>
      </c>
      <c r="E2339" s="2">
        <f>MACD!F2339</f>
        <v>0.30907973365681535</v>
      </c>
      <c r="F2339" s="2">
        <f>'Moving Avg'!D2339</f>
        <v>16.338000000000001</v>
      </c>
      <c r="G2339" s="2">
        <f>'Moving Avg'!F2339</f>
        <v>17.089500000000001</v>
      </c>
      <c r="H2339" s="2">
        <f>'Moving Avg'!G2339</f>
        <v>17.449799999999996</v>
      </c>
      <c r="I2339" s="2">
        <f>'Moving Avg'!H2339</f>
        <v>17.818249999999988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  <c r="M2339" s="8">
        <f t="shared" si="360"/>
        <v>25</v>
      </c>
      <c r="N2339" s="8">
        <f t="shared" si="361"/>
        <v>0</v>
      </c>
      <c r="O2339" s="8">
        <f t="shared" si="362"/>
        <v>0</v>
      </c>
      <c r="P2339" s="8">
        <f t="shared" si="363"/>
        <v>16.5</v>
      </c>
      <c r="Q2339" s="9">
        <f t="shared" si="364"/>
        <v>11.225</v>
      </c>
      <c r="R2339" s="9">
        <f t="shared" si="365"/>
        <v>9.125</v>
      </c>
      <c r="S2339" s="9">
        <f t="shared" si="366"/>
        <v>11.175000000000001</v>
      </c>
      <c r="T2339" s="9">
        <f t="shared" si="367"/>
        <v>10.375</v>
      </c>
      <c r="U2339" s="8">
        <f t="shared" si="368"/>
        <v>10.508333333333335</v>
      </c>
      <c r="V2339" s="8">
        <f t="shared" si="369"/>
        <v>10.475000000000001</v>
      </c>
    </row>
    <row r="2340" spans="1:22" ht="13.5" x14ac:dyDescent="0.25">
      <c r="A2340" s="3">
        <f>RSI!A2340</f>
        <v>45709</v>
      </c>
      <c r="B2340" s="2">
        <f>RSI!B2340</f>
        <v>16.920000000000002</v>
      </c>
      <c r="C2340" s="2">
        <f>RSI!I2340</f>
        <v>46.796558607715674</v>
      </c>
      <c r="D2340" s="2">
        <f>MACD!E2340</f>
        <v>0.4575191828533427</v>
      </c>
      <c r="E2340" s="2">
        <f>MACD!F2340</f>
        <v>0.33876762349612083</v>
      </c>
      <c r="F2340" s="2">
        <f>'Moving Avg'!D2340</f>
        <v>16.494000000000003</v>
      </c>
      <c r="G2340" s="2">
        <f>'Moving Avg'!F2340</f>
        <v>17.060500000000001</v>
      </c>
      <c r="H2340" s="2">
        <f>'Moving Avg'!G2340</f>
        <v>17.436199999999996</v>
      </c>
      <c r="I2340" s="2">
        <f>'Moving Avg'!H2340</f>
        <v>17.79784999999999</v>
      </c>
      <c r="J2340" s="6" t="str">
        <f>OBV!F2340</f>
        <v>BEARISH</v>
      </c>
      <c r="K2340" s="6" t="str">
        <f>OBV!G2340</f>
        <v>NEUTRAL</v>
      </c>
      <c r="L2340" s="6" t="str">
        <f>OBV!H2340</f>
        <v>BEARISH DIVERGENCE</v>
      </c>
      <c r="M2340" s="8">
        <f t="shared" si="360"/>
        <v>25</v>
      </c>
      <c r="N2340" s="8">
        <f t="shared" si="361"/>
        <v>0</v>
      </c>
      <c r="O2340" s="8">
        <f t="shared" si="362"/>
        <v>0</v>
      </c>
      <c r="P2340" s="8">
        <f t="shared" si="363"/>
        <v>16.5</v>
      </c>
      <c r="Q2340" s="9">
        <f t="shared" si="364"/>
        <v>11.225</v>
      </c>
      <c r="R2340" s="9">
        <f t="shared" si="365"/>
        <v>9.125</v>
      </c>
      <c r="S2340" s="9">
        <f t="shared" si="366"/>
        <v>11.175000000000001</v>
      </c>
      <c r="T2340" s="9">
        <f t="shared" si="367"/>
        <v>10.375</v>
      </c>
      <c r="U2340" s="8">
        <f t="shared" si="368"/>
        <v>10.508333333333335</v>
      </c>
      <c r="V2340" s="8">
        <f t="shared" si="369"/>
        <v>10.475000000000001</v>
      </c>
    </row>
    <row r="2341" spans="1:22" ht="13.5" x14ac:dyDescent="0.25">
      <c r="A2341" s="3">
        <f>RSI!A2341</f>
        <v>45712</v>
      </c>
      <c r="B2341" s="2">
        <f>RSI!B2341</f>
        <v>16.920000000000002</v>
      </c>
      <c r="C2341" s="2">
        <f>RSI!I2341</f>
        <v>46.796558607715667</v>
      </c>
      <c r="D2341" s="2">
        <f>MACD!E2341</f>
        <v>0.37262554076024657</v>
      </c>
      <c r="E2341" s="2">
        <f>MACD!F2341</f>
        <v>0.34553920694894602</v>
      </c>
      <c r="F2341" s="2">
        <f>'Moving Avg'!D2341</f>
        <v>16.776000000000003</v>
      </c>
      <c r="G2341" s="2">
        <f>'Moving Avg'!F2341</f>
        <v>17.031500000000001</v>
      </c>
      <c r="H2341" s="2">
        <f>'Moving Avg'!G2341</f>
        <v>17.422599999999996</v>
      </c>
      <c r="I2341" s="2">
        <f>'Moving Avg'!H2341</f>
        <v>17.777449999999991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  <c r="M2341" s="8">
        <f t="shared" si="360"/>
        <v>25</v>
      </c>
      <c r="N2341" s="8">
        <f t="shared" si="361"/>
        <v>0</v>
      </c>
      <c r="O2341" s="8">
        <f t="shared" si="362"/>
        <v>0</v>
      </c>
      <c r="P2341" s="8">
        <f t="shared" si="363"/>
        <v>33</v>
      </c>
      <c r="Q2341" s="9">
        <f t="shared" si="364"/>
        <v>13.7</v>
      </c>
      <c r="R2341" s="9">
        <f t="shared" si="365"/>
        <v>13.25</v>
      </c>
      <c r="S2341" s="9">
        <f t="shared" si="366"/>
        <v>18.600000000000001</v>
      </c>
      <c r="T2341" s="9">
        <f t="shared" si="367"/>
        <v>14.5</v>
      </c>
      <c r="U2341" s="8">
        <f t="shared" si="368"/>
        <v>15.183333333333332</v>
      </c>
      <c r="V2341" s="8">
        <f t="shared" si="369"/>
        <v>15.012499999999999</v>
      </c>
    </row>
    <row r="2342" spans="1:22" ht="13.5" x14ac:dyDescent="0.25">
      <c r="A2342" s="3">
        <f>RSI!A2342</f>
        <v>45713</v>
      </c>
      <c r="B2342" s="2">
        <f>RSI!B2342</f>
        <v>16.920000000000002</v>
      </c>
      <c r="C2342" s="2">
        <f>RSI!I2342</f>
        <v>46.79655860771566</v>
      </c>
      <c r="D2342" s="2">
        <f>MACD!E2342</f>
        <v>0.30163906287237552</v>
      </c>
      <c r="E2342" s="2">
        <f>MACD!F2342</f>
        <v>0.33675917813363193</v>
      </c>
      <c r="F2342" s="2">
        <f>'Moving Avg'!D2342</f>
        <v>16.920000000000002</v>
      </c>
      <c r="G2342" s="2">
        <f>'Moving Avg'!F2342</f>
        <v>17.002500000000005</v>
      </c>
      <c r="H2342" s="2">
        <f>'Moving Avg'!G2342</f>
        <v>17.408999999999995</v>
      </c>
      <c r="I2342" s="2">
        <f>'Moving Avg'!H2342</f>
        <v>17.757049999999989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  <c r="M2342" s="8">
        <f t="shared" si="360"/>
        <v>25</v>
      </c>
      <c r="N2342" s="8">
        <f t="shared" si="361"/>
        <v>100</v>
      </c>
      <c r="O2342" s="8">
        <f t="shared" si="362"/>
        <v>0</v>
      </c>
      <c r="P2342" s="8">
        <f t="shared" si="363"/>
        <v>33</v>
      </c>
      <c r="Q2342" s="9">
        <f t="shared" si="364"/>
        <v>48.7</v>
      </c>
      <c r="R2342" s="9">
        <f t="shared" si="365"/>
        <v>33.25</v>
      </c>
      <c r="S2342" s="9">
        <f t="shared" si="366"/>
        <v>33.6</v>
      </c>
      <c r="T2342" s="9">
        <f t="shared" si="367"/>
        <v>39.5</v>
      </c>
      <c r="U2342" s="8">
        <f t="shared" si="368"/>
        <v>38.516666666666673</v>
      </c>
      <c r="V2342" s="8">
        <f t="shared" si="369"/>
        <v>38.762500000000003</v>
      </c>
    </row>
    <row r="2343" spans="1:22" ht="13.5" x14ac:dyDescent="0.25">
      <c r="A2343" s="3">
        <f>RSI!A2343</f>
        <v>45714</v>
      </c>
      <c r="B2343" s="2">
        <f>RSI!B2343</f>
        <v>16.920000000000002</v>
      </c>
      <c r="C2343" s="2">
        <f>RSI!I2343</f>
        <v>46.79655860771566</v>
      </c>
      <c r="D2343" s="2">
        <f>MACD!E2343</f>
        <v>0.24235747406709152</v>
      </c>
      <c r="E2343" s="2">
        <f>MACD!F2343</f>
        <v>0.31787883732032385</v>
      </c>
      <c r="F2343" s="2">
        <f>'Moving Avg'!D2343</f>
        <v>16.920000000000002</v>
      </c>
      <c r="G2343" s="2">
        <f>'Moving Avg'!F2343</f>
        <v>16.973500000000005</v>
      </c>
      <c r="H2343" s="2">
        <f>'Moving Avg'!G2343</f>
        <v>17.395399999999992</v>
      </c>
      <c r="I2343" s="2">
        <f>'Moving Avg'!H2343</f>
        <v>17.73664999999999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  <c r="M2343" s="8">
        <f t="shared" si="360"/>
        <v>25</v>
      </c>
      <c r="N2343" s="8">
        <f t="shared" si="361"/>
        <v>100</v>
      </c>
      <c r="O2343" s="8">
        <f t="shared" si="362"/>
        <v>0</v>
      </c>
      <c r="P2343" s="8">
        <f t="shared" si="363"/>
        <v>33</v>
      </c>
      <c r="Q2343" s="9">
        <f t="shared" si="364"/>
        <v>48.7</v>
      </c>
      <c r="R2343" s="9">
        <f t="shared" si="365"/>
        <v>33.25</v>
      </c>
      <c r="S2343" s="9">
        <f t="shared" si="366"/>
        <v>33.6</v>
      </c>
      <c r="T2343" s="9">
        <f t="shared" si="367"/>
        <v>39.5</v>
      </c>
      <c r="U2343" s="8">
        <f t="shared" si="368"/>
        <v>38.516666666666673</v>
      </c>
      <c r="V2343" s="8">
        <f t="shared" si="369"/>
        <v>38.762500000000003</v>
      </c>
    </row>
    <row r="2344" spans="1:22" ht="13.5" x14ac:dyDescent="0.25">
      <c r="A2344" s="3">
        <f>RSI!A2344</f>
        <v>45715</v>
      </c>
      <c r="B2344" s="2">
        <f>RSI!B2344</f>
        <v>16.920000000000002</v>
      </c>
      <c r="C2344" s="2">
        <f>RSI!I2344</f>
        <v>46.79655860771566</v>
      </c>
      <c r="D2344" s="2">
        <f>MACD!E2344</f>
        <v>0.19292195606788454</v>
      </c>
      <c r="E2344" s="2">
        <f>MACD!F2344</f>
        <v>0.29288746106983604</v>
      </c>
      <c r="F2344" s="2">
        <f>'Moving Avg'!D2344</f>
        <v>16.920000000000002</v>
      </c>
      <c r="G2344" s="2">
        <f>'Moving Avg'!F2344</f>
        <v>16.944500000000005</v>
      </c>
      <c r="H2344" s="2">
        <f>'Moving Avg'!G2344</f>
        <v>17.381799999999995</v>
      </c>
      <c r="I2344" s="2">
        <f>'Moving Avg'!H2344</f>
        <v>17.720249999999989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  <c r="M2344" s="8">
        <f t="shared" si="360"/>
        <v>25</v>
      </c>
      <c r="N2344" s="8">
        <f t="shared" si="361"/>
        <v>100</v>
      </c>
      <c r="O2344" s="8">
        <f t="shared" si="362"/>
        <v>0</v>
      </c>
      <c r="P2344" s="8">
        <f t="shared" si="363"/>
        <v>33</v>
      </c>
      <c r="Q2344" s="9">
        <f t="shared" si="364"/>
        <v>48.7</v>
      </c>
      <c r="R2344" s="9">
        <f t="shared" si="365"/>
        <v>33.25</v>
      </c>
      <c r="S2344" s="9">
        <f t="shared" si="366"/>
        <v>33.6</v>
      </c>
      <c r="T2344" s="9">
        <f t="shared" si="367"/>
        <v>39.5</v>
      </c>
      <c r="U2344" s="8">
        <f t="shared" si="368"/>
        <v>38.516666666666673</v>
      </c>
      <c r="V2344" s="8">
        <f t="shared" si="369"/>
        <v>38.762500000000003</v>
      </c>
    </row>
    <row r="2345" spans="1:22" ht="13.5" x14ac:dyDescent="0.25">
      <c r="A2345" s="3">
        <f>RSI!A2345</f>
        <v>45716</v>
      </c>
      <c r="B2345" s="2">
        <f>RSI!B2345</f>
        <v>16.920000000000002</v>
      </c>
      <c r="C2345" s="2">
        <f>RSI!I2345</f>
        <v>46.79655860771566</v>
      </c>
      <c r="D2345" s="2">
        <f>MACD!E2345</f>
        <v>3.4840886911037927E-2</v>
      </c>
      <c r="E2345" s="2">
        <f>MACD!F2345</f>
        <v>0.24127814623807645</v>
      </c>
      <c r="F2345" s="2">
        <f>'Moving Avg'!D2345</f>
        <v>16.920000000000002</v>
      </c>
      <c r="G2345" s="2">
        <f>'Moving Avg'!F2345</f>
        <v>16.915500000000005</v>
      </c>
      <c r="H2345" s="2">
        <f>'Moving Avg'!G2345</f>
        <v>17.368199999999991</v>
      </c>
      <c r="I2345" s="2">
        <f>'Moving Avg'!H2345</f>
        <v>17.703849999999992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  <c r="M2345" s="8">
        <f t="shared" si="360"/>
        <v>25</v>
      </c>
      <c r="N2345" s="8">
        <f t="shared" si="361"/>
        <v>100</v>
      </c>
      <c r="O2345" s="8">
        <f t="shared" si="362"/>
        <v>0</v>
      </c>
      <c r="P2345" s="8">
        <f t="shared" si="363"/>
        <v>33</v>
      </c>
      <c r="Q2345" s="9">
        <f t="shared" si="364"/>
        <v>48.7</v>
      </c>
      <c r="R2345" s="9">
        <f t="shared" si="365"/>
        <v>33.25</v>
      </c>
      <c r="S2345" s="9">
        <f t="shared" si="366"/>
        <v>33.6</v>
      </c>
      <c r="T2345" s="9">
        <f t="shared" si="367"/>
        <v>39.5</v>
      </c>
      <c r="U2345" s="8">
        <f t="shared" si="368"/>
        <v>38.516666666666673</v>
      </c>
      <c r="V2345" s="8">
        <f t="shared" si="369"/>
        <v>38.762500000000003</v>
      </c>
    </row>
    <row r="2346" spans="1:22" ht="13.5" x14ac:dyDescent="0.25">
      <c r="A2346" s="3">
        <f>RSI!A2346</f>
        <v>45719</v>
      </c>
      <c r="B2346" s="2">
        <f>RSI!B2346</f>
        <v>16.920000000000002</v>
      </c>
      <c r="C2346" s="2">
        <f>RSI!I2346</f>
        <v>46.79655860771566</v>
      </c>
      <c r="D2346" s="2">
        <f>MACD!E2346</f>
        <v>-0.1952208155555617</v>
      </c>
      <c r="E2346" s="2">
        <f>MACD!F2346</f>
        <v>0.15397835387934883</v>
      </c>
      <c r="F2346" s="2">
        <f>'Moving Avg'!D2346</f>
        <v>16.920000000000002</v>
      </c>
      <c r="G2346" s="2">
        <f>'Moving Avg'!F2346</f>
        <v>16.886500000000005</v>
      </c>
      <c r="H2346" s="2">
        <f>'Moving Avg'!G2346</f>
        <v>17.354599999999991</v>
      </c>
      <c r="I2346" s="2">
        <f>'Moving Avg'!H2346</f>
        <v>17.687449999999991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  <c r="M2346" s="8">
        <f t="shared" si="360"/>
        <v>25</v>
      </c>
      <c r="N2346" s="8">
        <f t="shared" si="361"/>
        <v>100</v>
      </c>
      <c r="O2346" s="8">
        <f t="shared" si="362"/>
        <v>0</v>
      </c>
      <c r="P2346" s="8">
        <f t="shared" si="363"/>
        <v>33</v>
      </c>
      <c r="Q2346" s="9">
        <f t="shared" si="364"/>
        <v>48.7</v>
      </c>
      <c r="R2346" s="9">
        <f t="shared" si="365"/>
        <v>33.25</v>
      </c>
      <c r="S2346" s="9">
        <f t="shared" si="366"/>
        <v>33.6</v>
      </c>
      <c r="T2346" s="9">
        <f t="shared" si="367"/>
        <v>39.5</v>
      </c>
      <c r="U2346" s="8">
        <f t="shared" si="368"/>
        <v>38.516666666666673</v>
      </c>
      <c r="V2346" s="8">
        <f t="shared" si="369"/>
        <v>38.762500000000003</v>
      </c>
    </row>
    <row r="2347" spans="1:22" ht="13.5" x14ac:dyDescent="0.25">
      <c r="A2347" s="3">
        <f>RSI!A2347</f>
        <v>45720</v>
      </c>
      <c r="B2347" s="2">
        <f>RSI!B2347</f>
        <v>16.16</v>
      </c>
      <c r="C2347" s="2">
        <f>RSI!I2347</f>
        <v>31.571771473773254</v>
      </c>
      <c r="D2347" s="2">
        <f>MACD!E2347</f>
        <v>-0.22686208312278211</v>
      </c>
      <c r="E2347" s="2">
        <f>MACD!F2347</f>
        <v>7.7810266478922641E-2</v>
      </c>
      <c r="F2347" s="2">
        <f>'Moving Avg'!D2347</f>
        <v>16.768000000000001</v>
      </c>
      <c r="G2347" s="2">
        <f>'Moving Avg'!F2347</f>
        <v>16.819500000000009</v>
      </c>
      <c r="H2347" s="2">
        <f>'Moving Avg'!G2347</f>
        <v>17.325799999999994</v>
      </c>
      <c r="I2347" s="2">
        <f>'Moving Avg'!H2347</f>
        <v>17.667249999999992</v>
      </c>
      <c r="J2347" s="6" t="str">
        <f>OBV!F2347</f>
        <v>BEARISH</v>
      </c>
      <c r="K2347" s="6" t="str">
        <f>OBV!G2347</f>
        <v>NEUTRAL</v>
      </c>
      <c r="L2347" s="6" t="str">
        <f>OBV!H2347</f>
        <v>CONFIRMED BEARISH</v>
      </c>
      <c r="M2347" s="8">
        <f t="shared" si="360"/>
        <v>25</v>
      </c>
      <c r="N2347" s="8">
        <f t="shared" si="361"/>
        <v>100</v>
      </c>
      <c r="O2347" s="8">
        <f t="shared" si="362"/>
        <v>0</v>
      </c>
      <c r="P2347" s="8">
        <f t="shared" si="363"/>
        <v>16.5</v>
      </c>
      <c r="Q2347" s="9">
        <f t="shared" si="364"/>
        <v>46.225000000000001</v>
      </c>
      <c r="R2347" s="9">
        <f t="shared" si="365"/>
        <v>29.125</v>
      </c>
      <c r="S2347" s="9">
        <f t="shared" si="366"/>
        <v>26.175000000000001</v>
      </c>
      <c r="T2347" s="9">
        <f t="shared" si="367"/>
        <v>35.375</v>
      </c>
      <c r="U2347" s="8">
        <f t="shared" si="368"/>
        <v>33.841666666666661</v>
      </c>
      <c r="V2347" s="8">
        <f t="shared" si="369"/>
        <v>34.224999999999994</v>
      </c>
    </row>
    <row r="2348" spans="1:22" ht="13.5" x14ac:dyDescent="0.25">
      <c r="A2348" s="3">
        <f>RSI!A2348</f>
        <v>45721</v>
      </c>
      <c r="B2348" s="2">
        <f>RSI!B2348</f>
        <v>15.51</v>
      </c>
      <c r="C2348" s="2">
        <f>RSI!I2348</f>
        <v>24.29242190279308</v>
      </c>
      <c r="D2348" s="2">
        <f>MACD!E2348</f>
        <v>-8.9693707762364738E-2</v>
      </c>
      <c r="E2348" s="2">
        <f>MACD!F2348</f>
        <v>4.4309471630665162E-2</v>
      </c>
      <c r="F2348" s="2">
        <f>'Moving Avg'!D2348</f>
        <v>16.486000000000001</v>
      </c>
      <c r="G2348" s="2">
        <f>'Moving Avg'!F2348</f>
        <v>16.720000000000006</v>
      </c>
      <c r="H2348" s="2">
        <f>'Moving Avg'!G2348</f>
        <v>17.283999999999992</v>
      </c>
      <c r="I2348" s="2">
        <f>'Moving Avg'!H2348</f>
        <v>17.643799999999992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  <c r="M2348" s="8">
        <f t="shared" si="360"/>
        <v>50</v>
      </c>
      <c r="N2348" s="8">
        <f t="shared" si="361"/>
        <v>100</v>
      </c>
      <c r="O2348" s="8">
        <f t="shared" si="362"/>
        <v>0</v>
      </c>
      <c r="P2348" s="8">
        <f t="shared" si="363"/>
        <v>16.5</v>
      </c>
      <c r="Q2348" s="9">
        <f t="shared" si="364"/>
        <v>54.975000000000001</v>
      </c>
      <c r="R2348" s="9">
        <f t="shared" si="365"/>
        <v>34.125</v>
      </c>
      <c r="S2348" s="9">
        <f t="shared" si="366"/>
        <v>29.925000000000001</v>
      </c>
      <c r="T2348" s="9">
        <f t="shared" si="367"/>
        <v>41.625</v>
      </c>
      <c r="U2348" s="8">
        <f t="shared" si="368"/>
        <v>39.674999999999997</v>
      </c>
      <c r="V2348" s="8">
        <f t="shared" si="369"/>
        <v>40.162499999999994</v>
      </c>
    </row>
    <row r="2349" spans="1:22" ht="13.5" x14ac:dyDescent="0.25">
      <c r="A2349" s="3">
        <f>RSI!A2349</f>
        <v>45722</v>
      </c>
      <c r="B2349" s="2">
        <f>RSI!B2349</f>
        <v>15.44</v>
      </c>
      <c r="C2349" s="2">
        <f>RSI!I2349</f>
        <v>23.659757668069076</v>
      </c>
      <c r="D2349" s="2">
        <f>MACD!E2349</f>
        <v>4.0050104360613403E-2</v>
      </c>
      <c r="E2349" s="2">
        <f>MACD!F2349</f>
        <v>4.3457598176654809E-2</v>
      </c>
      <c r="F2349" s="2">
        <f>'Moving Avg'!D2349</f>
        <v>16.190000000000001</v>
      </c>
      <c r="G2349" s="2">
        <f>'Moving Avg'!F2349</f>
        <v>16.617000000000008</v>
      </c>
      <c r="H2349" s="2">
        <f>'Moving Avg'!G2349</f>
        <v>17.240799999999993</v>
      </c>
      <c r="I2349" s="2">
        <f>'Moving Avg'!H2349</f>
        <v>17.619999999999994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  <c r="M2349" s="8">
        <f t="shared" si="360"/>
        <v>50</v>
      </c>
      <c r="N2349" s="8">
        <f t="shared" si="361"/>
        <v>45</v>
      </c>
      <c r="O2349" s="8">
        <f t="shared" si="362"/>
        <v>0</v>
      </c>
      <c r="P2349" s="8">
        <f t="shared" si="363"/>
        <v>16.5</v>
      </c>
      <c r="Q2349" s="9">
        <f t="shared" si="364"/>
        <v>35.725000000000001</v>
      </c>
      <c r="R2349" s="9">
        <f t="shared" si="365"/>
        <v>23.125</v>
      </c>
      <c r="S2349" s="9">
        <f t="shared" si="366"/>
        <v>21.675000000000001</v>
      </c>
      <c r="T2349" s="9">
        <f t="shared" si="367"/>
        <v>27.875</v>
      </c>
      <c r="U2349" s="8">
        <f t="shared" si="368"/>
        <v>26.841666666666669</v>
      </c>
      <c r="V2349" s="8">
        <f t="shared" si="369"/>
        <v>27.1</v>
      </c>
    </row>
    <row r="2350" spans="1:22" ht="13.5" x14ac:dyDescent="0.25">
      <c r="A2350" s="3">
        <f>RSI!A2350</f>
        <v>45723</v>
      </c>
      <c r="B2350" s="2">
        <f>RSI!B2350</f>
        <v>15.44</v>
      </c>
      <c r="C2350" s="2">
        <f>RSI!I2350</f>
        <v>23.659757668069076</v>
      </c>
      <c r="D2350" s="2">
        <f>MACD!E2350</f>
        <v>0.15811092463518861</v>
      </c>
      <c r="E2350" s="2">
        <f>MACD!F2350</f>
        <v>6.6388263468361575E-2</v>
      </c>
      <c r="F2350" s="2">
        <f>'Moving Avg'!D2350</f>
        <v>15.894</v>
      </c>
      <c r="G2350" s="2">
        <f>'Moving Avg'!F2350</f>
        <v>16.514000000000006</v>
      </c>
      <c r="H2350" s="2">
        <f>'Moving Avg'!G2350</f>
        <v>17.197599999999994</v>
      </c>
      <c r="I2350" s="2">
        <f>'Moving Avg'!H2350</f>
        <v>17.596199999999993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  <c r="M2350" s="8">
        <f t="shared" si="360"/>
        <v>50</v>
      </c>
      <c r="N2350" s="8">
        <f t="shared" si="361"/>
        <v>0</v>
      </c>
      <c r="O2350" s="8">
        <f t="shared" si="362"/>
        <v>0</v>
      </c>
      <c r="P2350" s="8">
        <f t="shared" si="363"/>
        <v>16.5</v>
      </c>
      <c r="Q2350" s="9">
        <f t="shared" si="364"/>
        <v>19.975000000000001</v>
      </c>
      <c r="R2350" s="9">
        <f t="shared" si="365"/>
        <v>14.125</v>
      </c>
      <c r="S2350" s="9">
        <f t="shared" si="366"/>
        <v>14.925000000000001</v>
      </c>
      <c r="T2350" s="9">
        <f t="shared" si="367"/>
        <v>16.625</v>
      </c>
      <c r="U2350" s="8">
        <f t="shared" si="368"/>
        <v>16.341666666666669</v>
      </c>
      <c r="V2350" s="8">
        <f t="shared" si="369"/>
        <v>16.412500000000001</v>
      </c>
    </row>
    <row r="2351" spans="1:22" ht="13.5" x14ac:dyDescent="0.25">
      <c r="A2351" s="3">
        <f>RSI!A2351</f>
        <v>45726</v>
      </c>
      <c r="B2351" s="2">
        <f>RSI!B2351</f>
        <v>15.44</v>
      </c>
      <c r="C2351" s="2">
        <f>RSI!I2351</f>
        <v>23.659757668069076</v>
      </c>
      <c r="D2351" s="2">
        <f>MACD!E2351</f>
        <v>0.26567298126472849</v>
      </c>
      <c r="E2351" s="2">
        <f>MACD!F2351</f>
        <v>0.10624520702763496</v>
      </c>
      <c r="F2351" s="2">
        <f>'Moving Avg'!D2351</f>
        <v>15.597999999999999</v>
      </c>
      <c r="G2351" s="2">
        <f>'Moving Avg'!F2351</f>
        <v>16.441000000000006</v>
      </c>
      <c r="H2351" s="2">
        <f>'Moving Avg'!G2351</f>
        <v>17.154399999999995</v>
      </c>
      <c r="I2351" s="2">
        <f>'Moving Avg'!H2351</f>
        <v>17.576149999999995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  <c r="M2351" s="8">
        <f t="shared" si="360"/>
        <v>50</v>
      </c>
      <c r="N2351" s="8">
        <f t="shared" si="361"/>
        <v>0</v>
      </c>
      <c r="O2351" s="8">
        <f t="shared" si="362"/>
        <v>0</v>
      </c>
      <c r="P2351" s="8">
        <f t="shared" si="363"/>
        <v>16.5</v>
      </c>
      <c r="Q2351" s="9">
        <f t="shared" si="364"/>
        <v>19.975000000000001</v>
      </c>
      <c r="R2351" s="9">
        <f t="shared" si="365"/>
        <v>14.125</v>
      </c>
      <c r="S2351" s="9">
        <f t="shared" si="366"/>
        <v>14.925000000000001</v>
      </c>
      <c r="T2351" s="9">
        <f t="shared" si="367"/>
        <v>16.625</v>
      </c>
      <c r="U2351" s="8">
        <f t="shared" si="368"/>
        <v>16.341666666666669</v>
      </c>
      <c r="V2351" s="8">
        <f t="shared" si="369"/>
        <v>16.412500000000001</v>
      </c>
    </row>
    <row r="2352" spans="1:22" ht="13.5" x14ac:dyDescent="0.25">
      <c r="A2352" s="3">
        <f>RSI!A2352</f>
        <v>45727</v>
      </c>
      <c r="B2352" s="2">
        <f>RSI!B2352</f>
        <v>14.75</v>
      </c>
      <c r="C2352" s="2">
        <f>RSI!I2352</f>
        <v>17.915474057639457</v>
      </c>
      <c r="D2352" s="2">
        <f>MACD!E2352</f>
        <v>0.41489484350992356</v>
      </c>
      <c r="E2352" s="2">
        <f>MACD!F2352</f>
        <v>0.1679751343240927</v>
      </c>
      <c r="F2352" s="2">
        <f>'Moving Avg'!D2352</f>
        <v>15.315999999999999</v>
      </c>
      <c r="G2352" s="2">
        <f>'Moving Avg'!F2352</f>
        <v>16.333500000000008</v>
      </c>
      <c r="H2352" s="2">
        <f>'Moving Avg'!G2352</f>
        <v>17.097399999999993</v>
      </c>
      <c r="I2352" s="2">
        <f>'Moving Avg'!H2352</f>
        <v>17.552899999999994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  <c r="M2352" s="8">
        <f t="shared" si="360"/>
        <v>50</v>
      </c>
      <c r="N2352" s="8">
        <f t="shared" si="361"/>
        <v>0</v>
      </c>
      <c r="O2352" s="8">
        <f t="shared" si="362"/>
        <v>0</v>
      </c>
      <c r="P2352" s="8">
        <f t="shared" si="363"/>
        <v>16.5</v>
      </c>
      <c r="Q2352" s="9">
        <f t="shared" si="364"/>
        <v>19.975000000000001</v>
      </c>
      <c r="R2352" s="9">
        <f t="shared" si="365"/>
        <v>14.125</v>
      </c>
      <c r="S2352" s="9">
        <f t="shared" si="366"/>
        <v>14.925000000000001</v>
      </c>
      <c r="T2352" s="9">
        <f t="shared" si="367"/>
        <v>16.625</v>
      </c>
      <c r="U2352" s="8">
        <f t="shared" si="368"/>
        <v>16.341666666666669</v>
      </c>
      <c r="V2352" s="8">
        <f t="shared" si="369"/>
        <v>16.412500000000001</v>
      </c>
    </row>
    <row r="2353" spans="1:22" ht="13.5" x14ac:dyDescent="0.25">
      <c r="A2353" s="3">
        <f>RSI!A2353</f>
        <v>45728</v>
      </c>
      <c r="B2353" s="2">
        <f>RSI!B2353</f>
        <v>14.75</v>
      </c>
      <c r="C2353" s="2">
        <f>RSI!I2353</f>
        <v>17.915474057639457</v>
      </c>
      <c r="D2353" s="2">
        <f>MACD!E2353</f>
        <v>0.55180775730875453</v>
      </c>
      <c r="E2353" s="2">
        <f>MACD!F2353</f>
        <v>0.24474165892102509</v>
      </c>
      <c r="F2353" s="2">
        <f>'Moving Avg'!D2353</f>
        <v>15.163999999999998</v>
      </c>
      <c r="G2353" s="2">
        <f>'Moving Avg'!F2353</f>
        <v>16.226000000000006</v>
      </c>
      <c r="H2353" s="2">
        <f>'Moving Avg'!G2353</f>
        <v>17.040399999999995</v>
      </c>
      <c r="I2353" s="2">
        <f>'Moving Avg'!H2353</f>
        <v>17.529399999999995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  <c r="M2353" s="8">
        <f t="shared" si="360"/>
        <v>50</v>
      </c>
      <c r="N2353" s="8">
        <f t="shared" si="361"/>
        <v>0</v>
      </c>
      <c r="O2353" s="8">
        <f t="shared" si="362"/>
        <v>0</v>
      </c>
      <c r="P2353" s="8">
        <f t="shared" si="363"/>
        <v>16.5</v>
      </c>
      <c r="Q2353" s="9">
        <f t="shared" si="364"/>
        <v>19.975000000000001</v>
      </c>
      <c r="R2353" s="9">
        <f t="shared" si="365"/>
        <v>14.125</v>
      </c>
      <c r="S2353" s="9">
        <f t="shared" si="366"/>
        <v>14.925000000000001</v>
      </c>
      <c r="T2353" s="9">
        <f t="shared" si="367"/>
        <v>16.625</v>
      </c>
      <c r="U2353" s="8">
        <f t="shared" si="368"/>
        <v>16.341666666666669</v>
      </c>
      <c r="V2353" s="8">
        <f t="shared" si="369"/>
        <v>16.412500000000001</v>
      </c>
    </row>
    <row r="2354" spans="1:22" ht="13.5" x14ac:dyDescent="0.25">
      <c r="A2354" s="3">
        <f>RSI!A2354</f>
        <v>45729</v>
      </c>
      <c r="B2354" s="2">
        <f>RSI!B2354</f>
        <v>14.75</v>
      </c>
      <c r="C2354" s="2">
        <f>RSI!I2354</f>
        <v>17.915474057639457</v>
      </c>
      <c r="D2354" s="2">
        <f>MACD!E2354</f>
        <v>0.67751664695389024</v>
      </c>
      <c r="E2354" s="2">
        <f>MACD!F2354</f>
        <v>0.3312966565275981</v>
      </c>
      <c r="F2354" s="2">
        <f>'Moving Avg'!D2354</f>
        <v>15.026</v>
      </c>
      <c r="G2354" s="2">
        <f>'Moving Avg'!F2354</f>
        <v>16.118500000000004</v>
      </c>
      <c r="H2354" s="2">
        <f>'Moving Avg'!G2354</f>
        <v>16.983399999999996</v>
      </c>
      <c r="I2354" s="2">
        <f>'Moving Avg'!H2354</f>
        <v>17.505899999999993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  <c r="M2354" s="8">
        <f t="shared" si="360"/>
        <v>50</v>
      </c>
      <c r="N2354" s="8">
        <f t="shared" si="361"/>
        <v>0</v>
      </c>
      <c r="O2354" s="8">
        <f t="shared" si="362"/>
        <v>0</v>
      </c>
      <c r="P2354" s="8">
        <f t="shared" si="363"/>
        <v>16.5</v>
      </c>
      <c r="Q2354" s="9">
        <f t="shared" si="364"/>
        <v>19.975000000000001</v>
      </c>
      <c r="R2354" s="9">
        <f t="shared" si="365"/>
        <v>14.125</v>
      </c>
      <c r="S2354" s="9">
        <f t="shared" si="366"/>
        <v>14.925000000000001</v>
      </c>
      <c r="T2354" s="9">
        <f t="shared" si="367"/>
        <v>16.625</v>
      </c>
      <c r="U2354" s="8">
        <f t="shared" si="368"/>
        <v>16.341666666666669</v>
      </c>
      <c r="V2354" s="8">
        <f t="shared" si="369"/>
        <v>16.412500000000001</v>
      </c>
    </row>
    <row r="2355" spans="1:22" ht="13.5" x14ac:dyDescent="0.25">
      <c r="A2355" s="3">
        <f>RSI!A2355</f>
        <v>45730</v>
      </c>
      <c r="B2355" s="2">
        <f>RSI!B2355</f>
        <v>14.76</v>
      </c>
      <c r="C2355" s="2">
        <f>RSI!I2355</f>
        <v>18.274633606680837</v>
      </c>
      <c r="D2355" s="2">
        <f>MACD!E2355</f>
        <v>0.79227413431741311</v>
      </c>
      <c r="E2355" s="2">
        <f>MACD!F2355</f>
        <v>0.42349215208556112</v>
      </c>
      <c r="F2355" s="2">
        <f>'Moving Avg'!D2355</f>
        <v>14.89</v>
      </c>
      <c r="G2355" s="2">
        <f>'Moving Avg'!F2355</f>
        <v>16.049500000000002</v>
      </c>
      <c r="H2355" s="2">
        <f>'Moving Avg'!G2355</f>
        <v>16.926599999999993</v>
      </c>
      <c r="I2355" s="2">
        <f>'Moving Avg'!H2355</f>
        <v>17.482449999999993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  <c r="M2355" s="8">
        <f t="shared" si="360"/>
        <v>50</v>
      </c>
      <c r="N2355" s="8">
        <f t="shared" si="361"/>
        <v>0</v>
      </c>
      <c r="O2355" s="8">
        <f t="shared" si="362"/>
        <v>0</v>
      </c>
      <c r="P2355" s="8">
        <f t="shared" si="363"/>
        <v>16.5</v>
      </c>
      <c r="Q2355" s="9">
        <f t="shared" si="364"/>
        <v>19.975000000000001</v>
      </c>
      <c r="R2355" s="9">
        <f t="shared" si="365"/>
        <v>14.125</v>
      </c>
      <c r="S2355" s="9">
        <f t="shared" si="366"/>
        <v>14.925000000000001</v>
      </c>
      <c r="T2355" s="9">
        <f t="shared" si="367"/>
        <v>16.625</v>
      </c>
      <c r="U2355" s="8">
        <f t="shared" si="368"/>
        <v>16.341666666666669</v>
      </c>
      <c r="V2355" s="8">
        <f t="shared" si="369"/>
        <v>16.412500000000001</v>
      </c>
    </row>
    <row r="2356" spans="1:22" ht="13.5" x14ac:dyDescent="0.25">
      <c r="A2356" s="3">
        <f>RSI!A2356</f>
        <v>45733</v>
      </c>
      <c r="B2356" s="2">
        <f>RSI!B2356</f>
        <v>14.76</v>
      </c>
      <c r="C2356" s="2">
        <f>RSI!I2356</f>
        <v>18.274633606680837</v>
      </c>
      <c r="D2356" s="2">
        <f>MACD!E2356</f>
        <v>0.89777046619120249</v>
      </c>
      <c r="E2356" s="2">
        <f>MACD!F2356</f>
        <v>0.51834781490668935</v>
      </c>
      <c r="F2356" s="2">
        <f>'Moving Avg'!D2356</f>
        <v>14.754</v>
      </c>
      <c r="G2356" s="2">
        <f>'Moving Avg'!F2356</f>
        <v>16.012</v>
      </c>
      <c r="H2356" s="2">
        <f>'Moving Avg'!G2356</f>
        <v>16.869799999999994</v>
      </c>
      <c r="I2356" s="2">
        <f>'Moving Avg'!H2356</f>
        <v>17.458999999999996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  <c r="M2356" s="8">
        <f t="shared" si="360"/>
        <v>50</v>
      </c>
      <c r="N2356" s="8">
        <f t="shared" si="361"/>
        <v>0</v>
      </c>
      <c r="O2356" s="8">
        <f t="shared" si="362"/>
        <v>0</v>
      </c>
      <c r="P2356" s="8">
        <f t="shared" si="363"/>
        <v>16.5</v>
      </c>
      <c r="Q2356" s="9">
        <f t="shared" si="364"/>
        <v>19.975000000000001</v>
      </c>
      <c r="R2356" s="9">
        <f t="shared" si="365"/>
        <v>14.125</v>
      </c>
      <c r="S2356" s="9">
        <f t="shared" si="366"/>
        <v>14.925000000000001</v>
      </c>
      <c r="T2356" s="9">
        <f t="shared" si="367"/>
        <v>16.625</v>
      </c>
      <c r="U2356" s="8">
        <f t="shared" si="368"/>
        <v>16.341666666666669</v>
      </c>
      <c r="V2356" s="8">
        <f t="shared" si="369"/>
        <v>16.412500000000001</v>
      </c>
    </row>
    <row r="2357" spans="1:22" ht="13.5" x14ac:dyDescent="0.25">
      <c r="A2357" s="3">
        <f>RSI!A2357</f>
        <v>45734</v>
      </c>
      <c r="B2357" s="2">
        <f>RSI!B2357</f>
        <v>14.76</v>
      </c>
      <c r="C2357" s="2">
        <f>RSI!I2357</f>
        <v>18.274633606680851</v>
      </c>
      <c r="D2357" s="2">
        <f>MACD!E2357</f>
        <v>0.87788559268842725</v>
      </c>
      <c r="E2357" s="2">
        <f>MACD!F2357</f>
        <v>0.590255370463037</v>
      </c>
      <c r="F2357" s="2">
        <f>'Moving Avg'!D2357</f>
        <v>14.756</v>
      </c>
      <c r="G2357" s="2">
        <f>'Moving Avg'!F2357</f>
        <v>15.939999999999998</v>
      </c>
      <c r="H2357" s="2">
        <f>'Moving Avg'!G2357</f>
        <v>16.798999999999992</v>
      </c>
      <c r="I2357" s="2">
        <f>'Moving Avg'!H2357</f>
        <v>17.439899999999998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  <c r="M2357" s="8">
        <f t="shared" si="360"/>
        <v>50</v>
      </c>
      <c r="N2357" s="8">
        <f t="shared" si="361"/>
        <v>0</v>
      </c>
      <c r="O2357" s="8">
        <f t="shared" si="362"/>
        <v>0</v>
      </c>
      <c r="P2357" s="8">
        <f t="shared" si="363"/>
        <v>83.5</v>
      </c>
      <c r="Q2357" s="9">
        <f t="shared" si="364"/>
        <v>30.024999999999999</v>
      </c>
      <c r="R2357" s="9">
        <f t="shared" si="365"/>
        <v>30.875</v>
      </c>
      <c r="S2357" s="9">
        <f t="shared" si="366"/>
        <v>45.075000000000003</v>
      </c>
      <c r="T2357" s="9">
        <f t="shared" si="367"/>
        <v>33.375</v>
      </c>
      <c r="U2357" s="8">
        <f t="shared" si="368"/>
        <v>35.324999999999996</v>
      </c>
      <c r="V2357" s="8">
        <f t="shared" si="369"/>
        <v>34.837499999999999</v>
      </c>
    </row>
    <row r="2358" spans="1:22" ht="13.5" x14ac:dyDescent="0.25">
      <c r="A2358" s="3">
        <f>RSI!A2358</f>
        <v>45735</v>
      </c>
      <c r="B2358" s="2">
        <f>RSI!B2358</f>
        <v>14.76</v>
      </c>
      <c r="C2358" s="2">
        <f>RSI!I2358</f>
        <v>18.274633606680851</v>
      </c>
      <c r="D2358" s="2">
        <f>MACD!E2358</f>
        <v>0.76825629757726865</v>
      </c>
      <c r="E2358" s="2">
        <f>MACD!F2358</f>
        <v>0.62585555588588337</v>
      </c>
      <c r="F2358" s="2">
        <f>'Moving Avg'!D2358</f>
        <v>14.757999999999999</v>
      </c>
      <c r="G2358" s="2">
        <f>'Moving Avg'!F2358</f>
        <v>15.831999999999999</v>
      </c>
      <c r="H2358" s="2">
        <f>'Moving Avg'!G2358</f>
        <v>16.728199999999994</v>
      </c>
      <c r="I2358" s="2">
        <f>'Moving Avg'!H2358</f>
        <v>17.421199999999999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  <c r="M2358" s="8">
        <f t="shared" si="360"/>
        <v>50</v>
      </c>
      <c r="N2358" s="8">
        <f t="shared" si="361"/>
        <v>0</v>
      </c>
      <c r="O2358" s="8">
        <f t="shared" si="362"/>
        <v>0</v>
      </c>
      <c r="P2358" s="8">
        <f t="shared" si="363"/>
        <v>83.5</v>
      </c>
      <c r="Q2358" s="9">
        <f t="shared" si="364"/>
        <v>30.024999999999999</v>
      </c>
      <c r="R2358" s="9">
        <f t="shared" si="365"/>
        <v>30.875</v>
      </c>
      <c r="S2358" s="9">
        <f t="shared" si="366"/>
        <v>45.075000000000003</v>
      </c>
      <c r="T2358" s="9">
        <f t="shared" si="367"/>
        <v>33.375</v>
      </c>
      <c r="U2358" s="8">
        <f t="shared" si="368"/>
        <v>35.324999999999996</v>
      </c>
      <c r="V2358" s="8">
        <f t="shared" si="369"/>
        <v>34.837499999999999</v>
      </c>
    </row>
    <row r="2359" spans="1:22" ht="13.5" x14ac:dyDescent="0.25">
      <c r="A2359" s="3">
        <f>RSI!A2359</f>
        <v>45737</v>
      </c>
      <c r="B2359" s="2">
        <f>RSI!B2359</f>
        <v>14.76</v>
      </c>
      <c r="C2359" s="2">
        <f>RSI!I2359</f>
        <v>18.274633606680851</v>
      </c>
      <c r="D2359" s="2">
        <f>MACD!E2359</f>
        <v>0.67138711995368716</v>
      </c>
      <c r="E2359" s="2">
        <f>MACD!F2359</f>
        <v>0.63496186869944427</v>
      </c>
      <c r="F2359" s="2">
        <f>'Moving Avg'!D2359</f>
        <v>14.76</v>
      </c>
      <c r="G2359" s="2">
        <f>'Moving Avg'!F2359</f>
        <v>15.723999999999998</v>
      </c>
      <c r="H2359" s="2">
        <f>'Moving Avg'!G2359</f>
        <v>16.657399999999992</v>
      </c>
      <c r="I2359" s="2">
        <f>'Moving Avg'!H2359</f>
        <v>17.4025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  <c r="M2359" s="8">
        <f t="shared" si="360"/>
        <v>50</v>
      </c>
      <c r="N2359" s="8">
        <f t="shared" si="361"/>
        <v>0</v>
      </c>
      <c r="O2359" s="8">
        <f t="shared" si="362"/>
        <v>0</v>
      </c>
      <c r="P2359" s="8">
        <f t="shared" si="363"/>
        <v>83.5</v>
      </c>
      <c r="Q2359" s="9">
        <f t="shared" si="364"/>
        <v>30.024999999999999</v>
      </c>
      <c r="R2359" s="9">
        <f t="shared" si="365"/>
        <v>30.875</v>
      </c>
      <c r="S2359" s="9">
        <f t="shared" si="366"/>
        <v>45.075000000000003</v>
      </c>
      <c r="T2359" s="9">
        <f t="shared" si="367"/>
        <v>33.375</v>
      </c>
      <c r="U2359" s="8">
        <f t="shared" si="368"/>
        <v>35.324999999999996</v>
      </c>
      <c r="V2359" s="8">
        <f t="shared" si="369"/>
        <v>34.837499999999999</v>
      </c>
    </row>
    <row r="2360" spans="1:22" ht="13.5" x14ac:dyDescent="0.25">
      <c r="A2360" s="3">
        <f>RSI!A2360</f>
        <v>45740</v>
      </c>
      <c r="B2360" s="2">
        <f>RSI!B2360</f>
        <v>14.76</v>
      </c>
      <c r="C2360" s="2">
        <f>RSI!I2360</f>
        <v>18.274633606680851</v>
      </c>
      <c r="D2360" s="2">
        <f>MACD!E2360</f>
        <v>0.59559061759955689</v>
      </c>
      <c r="E2360" s="2">
        <f>MACD!F2360</f>
        <v>0.62708761847946681</v>
      </c>
      <c r="F2360" s="2">
        <f>'Moving Avg'!D2360</f>
        <v>14.76</v>
      </c>
      <c r="G2360" s="2">
        <f>'Moving Avg'!F2360</f>
        <v>15.615999999999996</v>
      </c>
      <c r="H2360" s="2">
        <f>'Moving Avg'!G2360</f>
        <v>16.586599999999994</v>
      </c>
      <c r="I2360" s="2">
        <f>'Moving Avg'!H2360</f>
        <v>17.383800000000001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  <c r="M2360" s="8">
        <f t="shared" si="360"/>
        <v>50</v>
      </c>
      <c r="N2360" s="8">
        <f t="shared" si="361"/>
        <v>100</v>
      </c>
      <c r="O2360" s="8">
        <f t="shared" si="362"/>
        <v>0</v>
      </c>
      <c r="P2360" s="8">
        <f t="shared" si="363"/>
        <v>33</v>
      </c>
      <c r="Q2360" s="9">
        <f t="shared" si="364"/>
        <v>57.45</v>
      </c>
      <c r="R2360" s="9">
        <f t="shared" si="365"/>
        <v>38.25</v>
      </c>
      <c r="S2360" s="9">
        <f t="shared" si="366"/>
        <v>37.35</v>
      </c>
      <c r="T2360" s="9">
        <f t="shared" si="367"/>
        <v>45.75</v>
      </c>
      <c r="U2360" s="8">
        <f t="shared" si="368"/>
        <v>44.35</v>
      </c>
      <c r="V2360" s="8">
        <f t="shared" si="369"/>
        <v>44.7</v>
      </c>
    </row>
    <row r="2361" spans="1:22" ht="13.5" x14ac:dyDescent="0.25">
      <c r="A2361" s="3">
        <f>RSI!A2361</f>
        <v>45741</v>
      </c>
      <c r="B2361" s="2">
        <f>RSI!B2361</f>
        <v>14.12</v>
      </c>
      <c r="C2361" s="2">
        <f>RSI!I2361</f>
        <v>12.718701124132963</v>
      </c>
      <c r="D2361" s="2">
        <f>MACD!E2361</f>
        <v>0.58457523122410393</v>
      </c>
      <c r="E2361" s="2">
        <f>MACD!F2361</f>
        <v>0.61858514102839424</v>
      </c>
      <c r="F2361" s="2">
        <f>'Moving Avg'!D2361</f>
        <v>14.632</v>
      </c>
      <c r="G2361" s="2">
        <f>'Moving Avg'!F2361</f>
        <v>15.475999999999999</v>
      </c>
      <c r="H2361" s="2">
        <f>'Moving Avg'!G2361</f>
        <v>16.502999999999997</v>
      </c>
      <c r="I2361" s="2">
        <f>'Moving Avg'!H2361</f>
        <v>17.3644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  <c r="M2361" s="8">
        <f t="shared" si="360"/>
        <v>50</v>
      </c>
      <c r="N2361" s="8">
        <f t="shared" si="361"/>
        <v>100</v>
      </c>
      <c r="O2361" s="8">
        <f t="shared" si="362"/>
        <v>0</v>
      </c>
      <c r="P2361" s="8">
        <f t="shared" si="363"/>
        <v>16.5</v>
      </c>
      <c r="Q2361" s="9">
        <f t="shared" si="364"/>
        <v>54.975000000000001</v>
      </c>
      <c r="R2361" s="9">
        <f t="shared" si="365"/>
        <v>34.125</v>
      </c>
      <c r="S2361" s="9">
        <f t="shared" si="366"/>
        <v>29.925000000000001</v>
      </c>
      <c r="T2361" s="9">
        <f t="shared" si="367"/>
        <v>41.625</v>
      </c>
      <c r="U2361" s="8">
        <f t="shared" si="368"/>
        <v>39.674999999999997</v>
      </c>
      <c r="V2361" s="8">
        <f t="shared" si="369"/>
        <v>40.162499999999994</v>
      </c>
    </row>
    <row r="2362" spans="1:22" ht="13.5" x14ac:dyDescent="0.25">
      <c r="A2362" s="3">
        <f>RSI!A2362</f>
        <v>45742</v>
      </c>
      <c r="B2362" s="2">
        <f>RSI!B2362</f>
        <v>14.12</v>
      </c>
      <c r="C2362" s="2">
        <f>RSI!I2362</f>
        <v>12.718701124132963</v>
      </c>
      <c r="D2362" s="2">
        <f>MACD!E2362</f>
        <v>0.47817200564533735</v>
      </c>
      <c r="E2362" s="2">
        <f>MACD!F2362</f>
        <v>0.59050251395178288</v>
      </c>
      <c r="F2362" s="2">
        <f>'Moving Avg'!D2362</f>
        <v>14.504</v>
      </c>
      <c r="G2362" s="2">
        <f>'Moving Avg'!F2362</f>
        <v>15.335999999999999</v>
      </c>
      <c r="H2362" s="2">
        <f>'Moving Avg'!G2362</f>
        <v>16.435399999999998</v>
      </c>
      <c r="I2362" s="2">
        <f>'Moving Avg'!H2362</f>
        <v>17.344999999999999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  <c r="M2362" s="8">
        <f t="shared" si="360"/>
        <v>50</v>
      </c>
      <c r="N2362" s="8">
        <f t="shared" si="361"/>
        <v>100</v>
      </c>
      <c r="O2362" s="8">
        <f t="shared" si="362"/>
        <v>0</v>
      </c>
      <c r="P2362" s="8">
        <f t="shared" si="363"/>
        <v>16.5</v>
      </c>
      <c r="Q2362" s="9">
        <f t="shared" si="364"/>
        <v>54.975000000000001</v>
      </c>
      <c r="R2362" s="9">
        <f t="shared" si="365"/>
        <v>34.125</v>
      </c>
      <c r="S2362" s="9">
        <f t="shared" si="366"/>
        <v>29.925000000000001</v>
      </c>
      <c r="T2362" s="9">
        <f t="shared" si="367"/>
        <v>41.625</v>
      </c>
      <c r="U2362" s="8">
        <f t="shared" si="368"/>
        <v>39.674999999999997</v>
      </c>
      <c r="V2362" s="8">
        <f t="shared" si="369"/>
        <v>40.162499999999994</v>
      </c>
    </row>
    <row r="2363" spans="1:22" ht="13.5" x14ac:dyDescent="0.25">
      <c r="A2363" s="3">
        <f>RSI!A2363</f>
        <v>45743</v>
      </c>
      <c r="B2363" s="2">
        <f>RSI!B2363</f>
        <v>14.12</v>
      </c>
      <c r="C2363" s="2">
        <f>RSI!I2363</f>
        <v>12.718701124132963</v>
      </c>
      <c r="D2363" s="2">
        <f>MACD!E2363</f>
        <v>0.39653788867456541</v>
      </c>
      <c r="E2363" s="2">
        <f>MACD!F2363</f>
        <v>0.55170958889633948</v>
      </c>
      <c r="F2363" s="2">
        <f>'Moving Avg'!D2363</f>
        <v>14.375999999999999</v>
      </c>
      <c r="G2363" s="2">
        <f>'Moving Avg'!F2363</f>
        <v>15.195999999999998</v>
      </c>
      <c r="H2363" s="2">
        <f>'Moving Avg'!G2363</f>
        <v>16.367799999999999</v>
      </c>
      <c r="I2363" s="2">
        <f>'Moving Avg'!H2363</f>
        <v>17.325599999999998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0"/>
        <v>50</v>
      </c>
      <c r="N2363" s="8">
        <f t="shared" si="361"/>
        <v>100</v>
      </c>
      <c r="O2363" s="8">
        <f t="shared" si="362"/>
        <v>0</v>
      </c>
      <c r="P2363" s="8">
        <f t="shared" si="363"/>
        <v>16.5</v>
      </c>
      <c r="Q2363" s="9">
        <f t="shared" si="364"/>
        <v>54.975000000000001</v>
      </c>
      <c r="R2363" s="9">
        <f t="shared" si="365"/>
        <v>34.125</v>
      </c>
      <c r="S2363" s="9">
        <f t="shared" si="366"/>
        <v>29.925000000000001</v>
      </c>
      <c r="T2363" s="9">
        <f t="shared" si="367"/>
        <v>41.625</v>
      </c>
      <c r="U2363" s="8">
        <f t="shared" si="368"/>
        <v>39.674999999999997</v>
      </c>
      <c r="V2363" s="8">
        <f t="shared" si="369"/>
        <v>40.162499999999994</v>
      </c>
    </row>
    <row r="2364" spans="1:22" ht="13.5" x14ac:dyDescent="0.25">
      <c r="A2364" s="3">
        <f>RSI!A2364</f>
        <v>45744</v>
      </c>
      <c r="B2364" s="2">
        <f>RSI!B2364</f>
        <v>14.12</v>
      </c>
      <c r="C2364" s="2">
        <f>RSI!I2364</f>
        <v>12.718701124132963</v>
      </c>
      <c r="D2364" s="2">
        <f>MACD!E2364</f>
        <v>0.33524007180373516</v>
      </c>
      <c r="E2364" s="2">
        <f>MACD!F2364</f>
        <v>0.50841568547781857</v>
      </c>
      <c r="F2364" s="2">
        <f>'Moving Avg'!D2364</f>
        <v>14.247999999999999</v>
      </c>
      <c r="G2364" s="2">
        <f>'Moving Avg'!F2364</f>
        <v>15.055999999999997</v>
      </c>
      <c r="H2364" s="2">
        <f>'Moving Avg'!G2364</f>
        <v>16.3002</v>
      </c>
      <c r="I2364" s="2">
        <f>'Moving Avg'!H2364</f>
        <v>17.306199999999997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  <c r="M2364" s="8">
        <f t="shared" si="360"/>
        <v>50</v>
      </c>
      <c r="N2364" s="8">
        <f t="shared" si="361"/>
        <v>100</v>
      </c>
      <c r="O2364" s="8">
        <f t="shared" si="362"/>
        <v>0</v>
      </c>
      <c r="P2364" s="8">
        <f t="shared" si="363"/>
        <v>16.5</v>
      </c>
      <c r="Q2364" s="9">
        <f t="shared" si="364"/>
        <v>54.975000000000001</v>
      </c>
      <c r="R2364" s="9">
        <f t="shared" si="365"/>
        <v>34.125</v>
      </c>
      <c r="S2364" s="9">
        <f t="shared" si="366"/>
        <v>29.925000000000001</v>
      </c>
      <c r="T2364" s="9">
        <f t="shared" si="367"/>
        <v>41.625</v>
      </c>
      <c r="U2364" s="8">
        <f t="shared" si="368"/>
        <v>39.674999999999997</v>
      </c>
      <c r="V2364" s="8">
        <f t="shared" si="369"/>
        <v>40.162499999999994</v>
      </c>
    </row>
    <row r="2365" spans="1:22" ht="13.5" x14ac:dyDescent="0.25">
      <c r="A2365" s="3">
        <f>RSI!A2365</f>
        <v>45749</v>
      </c>
      <c r="B2365" s="2">
        <f>RSI!B2365</f>
        <v>14.12</v>
      </c>
      <c r="C2365" s="2">
        <f>RSI!I2365</f>
        <v>12.718701124132963</v>
      </c>
      <c r="D2365" s="2">
        <f>MACD!E2365</f>
        <v>0.29211226574478033</v>
      </c>
      <c r="E2365" s="2">
        <f>MACD!F2365</f>
        <v>0.46515500153121092</v>
      </c>
      <c r="F2365" s="2">
        <f>'Moving Avg'!D2365</f>
        <v>14.12</v>
      </c>
      <c r="G2365" s="2">
        <f>'Moving Avg'!F2365</f>
        <v>14.915999999999997</v>
      </c>
      <c r="H2365" s="2">
        <f>'Moving Avg'!G2365</f>
        <v>16.232600000000001</v>
      </c>
      <c r="I2365" s="2">
        <f>'Moving Avg'!H2365</f>
        <v>17.286799999999996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0"/>
        <v>50</v>
      </c>
      <c r="N2365" s="8">
        <f t="shared" si="361"/>
        <v>100</v>
      </c>
      <c r="O2365" s="8">
        <f t="shared" si="362"/>
        <v>0</v>
      </c>
      <c r="P2365" s="8">
        <f t="shared" si="363"/>
        <v>16.5</v>
      </c>
      <c r="Q2365" s="9">
        <f t="shared" si="364"/>
        <v>54.975000000000001</v>
      </c>
      <c r="R2365" s="9">
        <f t="shared" si="365"/>
        <v>34.125</v>
      </c>
      <c r="S2365" s="9">
        <f t="shared" si="366"/>
        <v>29.925000000000001</v>
      </c>
      <c r="T2365" s="9">
        <f t="shared" si="367"/>
        <v>41.625</v>
      </c>
      <c r="U2365" s="8">
        <f t="shared" si="368"/>
        <v>39.674999999999997</v>
      </c>
      <c r="V2365" s="8">
        <f t="shared" si="369"/>
        <v>40.162499999999994</v>
      </c>
    </row>
    <row r="2366" spans="1:22" ht="13.5" x14ac:dyDescent="0.25">
      <c r="A2366" s="3">
        <f>RSI!A2366</f>
        <v>45750</v>
      </c>
      <c r="B2366" s="2">
        <f>RSI!B2366</f>
        <v>14.12</v>
      </c>
      <c r="C2366" s="2">
        <f>RSI!I2366</f>
        <v>12.718701124132963</v>
      </c>
      <c r="D2366" s="2">
        <f>MACD!E2366</f>
        <v>0.26228720668725636</v>
      </c>
      <c r="E2366" s="2">
        <f>MACD!F2366</f>
        <v>0.42458144256242003</v>
      </c>
      <c r="F2366" s="2">
        <f>'Moving Avg'!D2366</f>
        <v>14.12</v>
      </c>
      <c r="G2366" s="2">
        <f>'Moving Avg'!F2366</f>
        <v>14.776</v>
      </c>
      <c r="H2366" s="2">
        <f>'Moving Avg'!G2366</f>
        <v>16.165000000000003</v>
      </c>
      <c r="I2366" s="2">
        <f>'Moving Avg'!H2366</f>
        <v>17.267399999999995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  <c r="M2366" s="8">
        <f t="shared" si="360"/>
        <v>50</v>
      </c>
      <c r="N2366" s="8">
        <f t="shared" si="361"/>
        <v>100</v>
      </c>
      <c r="O2366" s="8">
        <f t="shared" si="362"/>
        <v>0</v>
      </c>
      <c r="P2366" s="8">
        <f t="shared" si="363"/>
        <v>33</v>
      </c>
      <c r="Q2366" s="9">
        <f t="shared" si="364"/>
        <v>57.45</v>
      </c>
      <c r="R2366" s="9">
        <f t="shared" si="365"/>
        <v>38.25</v>
      </c>
      <c r="S2366" s="9">
        <f t="shared" si="366"/>
        <v>37.35</v>
      </c>
      <c r="T2366" s="9">
        <f t="shared" si="367"/>
        <v>45.75</v>
      </c>
      <c r="U2366" s="8">
        <f t="shared" si="368"/>
        <v>44.35</v>
      </c>
      <c r="V2366" s="8">
        <f t="shared" si="369"/>
        <v>44.7</v>
      </c>
    </row>
    <row r="2367" spans="1:22" ht="13.5" x14ac:dyDescent="0.25">
      <c r="A2367" s="3">
        <f>RSI!A2367</f>
        <v>45751</v>
      </c>
      <c r="B2367" s="2">
        <f>RSI!B2367</f>
        <v>14.12</v>
      </c>
      <c r="C2367" s="2">
        <f>RSI!I2367</f>
        <v>12.718701124132963</v>
      </c>
      <c r="D2367" s="2">
        <f>MACD!E2367</f>
        <v>0.24322441447196219</v>
      </c>
      <c r="E2367" s="2">
        <f>MACD!F2367</f>
        <v>0.38831003694432847</v>
      </c>
      <c r="F2367" s="2">
        <f>'Moving Avg'!D2367</f>
        <v>14.12</v>
      </c>
      <c r="G2367" s="2">
        <f>'Moving Avg'!F2367</f>
        <v>14.673999999999998</v>
      </c>
      <c r="H2367" s="2">
        <f>'Moving Avg'!G2367</f>
        <v>16.097400000000004</v>
      </c>
      <c r="I2367" s="2">
        <f>'Moving Avg'!H2367</f>
        <v>17.247999999999994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  <c r="M2367" s="8">
        <f t="shared" si="360"/>
        <v>50</v>
      </c>
      <c r="N2367" s="8">
        <f t="shared" si="361"/>
        <v>100</v>
      </c>
      <c r="O2367" s="8">
        <f t="shared" si="362"/>
        <v>0</v>
      </c>
      <c r="P2367" s="8">
        <f t="shared" si="363"/>
        <v>33</v>
      </c>
      <c r="Q2367" s="9">
        <f t="shared" si="364"/>
        <v>57.45</v>
      </c>
      <c r="R2367" s="9">
        <f t="shared" si="365"/>
        <v>38.25</v>
      </c>
      <c r="S2367" s="9">
        <f t="shared" si="366"/>
        <v>37.35</v>
      </c>
      <c r="T2367" s="9">
        <f t="shared" si="367"/>
        <v>45.75</v>
      </c>
      <c r="U2367" s="8">
        <f t="shared" si="368"/>
        <v>44.35</v>
      </c>
      <c r="V2367" s="8">
        <f t="shared" si="369"/>
        <v>44.7</v>
      </c>
    </row>
    <row r="2368" spans="1:22" ht="13.5" x14ac:dyDescent="0.25">
      <c r="A2368" s="3">
        <f>RSI!A2368</f>
        <v>45754</v>
      </c>
      <c r="B2368" s="2">
        <f>RSI!B2368</f>
        <v>14.12</v>
      </c>
      <c r="C2368" s="2">
        <f>RSI!I2368</f>
        <v>12.718701124132977</v>
      </c>
      <c r="D2368" s="2">
        <f>MACD!E2368</f>
        <v>0.23281083750018539</v>
      </c>
      <c r="E2368" s="2">
        <f>MACD!F2368</f>
        <v>0.35721019705549983</v>
      </c>
      <c r="F2368" s="2">
        <f>'Moving Avg'!D2368</f>
        <v>14.12</v>
      </c>
      <c r="G2368" s="2">
        <f>'Moving Avg'!F2368</f>
        <v>14.604499999999998</v>
      </c>
      <c r="H2368" s="2">
        <f>'Moving Avg'!G2368</f>
        <v>16.029800000000005</v>
      </c>
      <c r="I2368" s="2">
        <f>'Moving Avg'!H2368</f>
        <v>17.228599999999993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  <c r="M2368" s="8">
        <f t="shared" si="360"/>
        <v>50</v>
      </c>
      <c r="N2368" s="8">
        <f t="shared" si="361"/>
        <v>100</v>
      </c>
      <c r="O2368" s="8">
        <f t="shared" si="362"/>
        <v>0</v>
      </c>
      <c r="P2368" s="8">
        <f t="shared" si="363"/>
        <v>33</v>
      </c>
      <c r="Q2368" s="9">
        <f t="shared" si="364"/>
        <v>57.45</v>
      </c>
      <c r="R2368" s="9">
        <f t="shared" si="365"/>
        <v>38.25</v>
      </c>
      <c r="S2368" s="9">
        <f t="shared" si="366"/>
        <v>37.35</v>
      </c>
      <c r="T2368" s="9">
        <f t="shared" si="367"/>
        <v>45.75</v>
      </c>
      <c r="U2368" s="8">
        <f t="shared" si="368"/>
        <v>44.35</v>
      </c>
      <c r="V2368" s="8">
        <f t="shared" si="369"/>
        <v>44.7</v>
      </c>
    </row>
    <row r="2369" spans="1:22" ht="13.5" x14ac:dyDescent="0.25">
      <c r="A2369" s="3">
        <f>RSI!A2369</f>
        <v>45755</v>
      </c>
      <c r="B2369" s="2">
        <f>RSI!B2369</f>
        <v>13.5</v>
      </c>
      <c r="C2369" s="2">
        <f>RSI!I2369</f>
        <v>8.2974704271925503</v>
      </c>
      <c r="D2369" s="2">
        <f>MACD!E2369</f>
        <v>0.27521831038554367</v>
      </c>
      <c r="E2369" s="2">
        <f>MACD!F2369</f>
        <v>0.34081181972150865</v>
      </c>
      <c r="F2369" s="2">
        <f>'Moving Avg'!D2369</f>
        <v>13.995999999999999</v>
      </c>
      <c r="G2369" s="2">
        <f>'Moving Avg'!F2369</f>
        <v>14.507500000000002</v>
      </c>
      <c r="H2369" s="2">
        <f>'Moving Avg'!G2369</f>
        <v>15.949800000000005</v>
      </c>
      <c r="I2369" s="2">
        <f>'Moving Avg'!H2369</f>
        <v>17.206099999999996</v>
      </c>
      <c r="J2369" s="6" t="str">
        <f>OBV!F2369</f>
        <v>BEARISH</v>
      </c>
      <c r="K2369" s="6" t="str">
        <f>OBV!G2369</f>
        <v>NEUTRAL</v>
      </c>
      <c r="L2369" s="6" t="str">
        <f>OBV!H2369</f>
        <v>CONFIRMED BEARISH</v>
      </c>
      <c r="M2369" s="8">
        <f t="shared" si="360"/>
        <v>50</v>
      </c>
      <c r="N2369" s="8">
        <f t="shared" si="361"/>
        <v>100</v>
      </c>
      <c r="O2369" s="8">
        <f t="shared" si="362"/>
        <v>0</v>
      </c>
      <c r="P2369" s="8">
        <f t="shared" si="363"/>
        <v>16.5</v>
      </c>
      <c r="Q2369" s="9">
        <f t="shared" si="364"/>
        <v>54.975000000000001</v>
      </c>
      <c r="R2369" s="9">
        <f t="shared" si="365"/>
        <v>34.125</v>
      </c>
      <c r="S2369" s="9">
        <f t="shared" si="366"/>
        <v>29.925000000000001</v>
      </c>
      <c r="T2369" s="9">
        <f t="shared" si="367"/>
        <v>41.625</v>
      </c>
      <c r="U2369" s="8">
        <f t="shared" si="368"/>
        <v>39.674999999999997</v>
      </c>
      <c r="V2369" s="8">
        <f t="shared" si="369"/>
        <v>40.162499999999994</v>
      </c>
    </row>
    <row r="2370" spans="1:22" ht="13.5" x14ac:dyDescent="0.25">
      <c r="A2370" s="3">
        <f>RSI!A2370</f>
        <v>45757</v>
      </c>
      <c r="B2370" s="2">
        <f>RSI!B2370</f>
        <v>13.5</v>
      </c>
      <c r="C2370" s="2">
        <f>RSI!I2370</f>
        <v>8.2974704271925503</v>
      </c>
      <c r="D2370" s="2">
        <f>MACD!E2370</f>
        <v>0.31966612178705667</v>
      </c>
      <c r="E2370" s="2">
        <f>MACD!F2370</f>
        <v>0.33658268013461828</v>
      </c>
      <c r="F2370" s="2">
        <f>'Moving Avg'!D2370</f>
        <v>13.872</v>
      </c>
      <c r="G2370" s="2">
        <f>'Moving Avg'!F2370</f>
        <v>14.410500000000003</v>
      </c>
      <c r="H2370" s="2">
        <f>'Moving Avg'!G2370</f>
        <v>15.869800000000003</v>
      </c>
      <c r="I2370" s="2">
        <f>'Moving Avg'!H2370</f>
        <v>17.183599999999995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  <c r="M2370" s="8">
        <f t="shared" ref="M2370:M2433" si="370">IF(C2370&lt;30,50, IF(C2370&gt;70, 0, 25))</f>
        <v>50</v>
      </c>
      <c r="N2370" s="8">
        <f t="shared" ref="N2370:N2433" si="371">IF(E2370-D2370&gt;0.02, 100, IF(E2370-D2370&lt;0,0,45))</f>
        <v>45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16.5</v>
      </c>
      <c r="Q2370" s="9">
        <f t="shared" si="364"/>
        <v>35.725000000000001</v>
      </c>
      <c r="R2370" s="9">
        <f t="shared" si="365"/>
        <v>23.125</v>
      </c>
      <c r="S2370" s="9">
        <f t="shared" si="366"/>
        <v>21.675000000000001</v>
      </c>
      <c r="T2370" s="9">
        <f t="shared" si="367"/>
        <v>27.875</v>
      </c>
      <c r="U2370" s="8">
        <f t="shared" si="368"/>
        <v>26.841666666666669</v>
      </c>
      <c r="V2370" s="8">
        <f t="shared" si="369"/>
        <v>27.1</v>
      </c>
    </row>
    <row r="2371" spans="1:22" ht="13.5" x14ac:dyDescent="0.25">
      <c r="A2371" s="3">
        <f>RSI!A2371</f>
        <v>45758</v>
      </c>
      <c r="B2371" s="2">
        <f>RSI!B2371</f>
        <v>13.5</v>
      </c>
      <c r="C2371" s="2">
        <f>RSI!I2371</f>
        <v>8.2974704271925503</v>
      </c>
      <c r="D2371" s="2">
        <f>MACD!E2371</f>
        <v>0.26674442277927213</v>
      </c>
      <c r="E2371" s="2">
        <f>MACD!F2371</f>
        <v>0.32261502866354907</v>
      </c>
      <c r="F2371" s="2">
        <f>'Moving Avg'!D2371</f>
        <v>13.747999999999999</v>
      </c>
      <c r="G2371" s="2">
        <f>'Moving Avg'!F2371</f>
        <v>14.313500000000001</v>
      </c>
      <c r="H2371" s="2">
        <f>'Moving Avg'!G2371</f>
        <v>15.789800000000003</v>
      </c>
      <c r="I2371" s="2">
        <f>'Moving Avg'!H2371</f>
        <v>17.161099999999994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  <c r="M2371" s="8">
        <f t="shared" si="370"/>
        <v>50</v>
      </c>
      <c r="N2371" s="8">
        <f t="shared" si="371"/>
        <v>100</v>
      </c>
      <c r="O2371" s="8">
        <f t="shared" si="372"/>
        <v>0</v>
      </c>
      <c r="P2371" s="8">
        <f t="shared" si="373"/>
        <v>16.5</v>
      </c>
      <c r="Q2371" s="9">
        <f t="shared" ref="Q2371:Q2434" si="374">0.35*M2371+N2371*0.35+O2371*0.15+P2371*0.15</f>
        <v>54.975000000000001</v>
      </c>
      <c r="R2371" s="9">
        <f t="shared" ref="R2371:R2434" si="375">M2371*0.2+N2371*0.2+O2371*0.35+P2371*0.25</f>
        <v>34.125</v>
      </c>
      <c r="S2371" s="9">
        <f t="shared" ref="S2371:S2434" si="376">M2371*0.15+N2371*0.15+O2371*0.25+P2371*0.45</f>
        <v>29.925000000000001</v>
      </c>
      <c r="T2371" s="9">
        <f t="shared" ref="T2371:T2434" si="377">0.25*SUM(M2371:P2371)</f>
        <v>41.625</v>
      </c>
      <c r="U2371" s="8">
        <f t="shared" ref="U2371:U2434" si="378">SUM(Q2371:S2371)/3</f>
        <v>39.674999999999997</v>
      </c>
      <c r="V2371" s="8">
        <f t="shared" ref="V2371:V2434" si="379">SUM(Q2371:T2371)/4</f>
        <v>40.162499999999994</v>
      </c>
    </row>
    <row r="2372" spans="1:22" ht="13.5" x14ac:dyDescent="0.25">
      <c r="A2372" s="3">
        <f>RSI!A2372</f>
        <v>45761</v>
      </c>
      <c r="B2372" s="2">
        <f>RSI!B2372</f>
        <v>13.5</v>
      </c>
      <c r="C2372" s="2">
        <f>RSI!I2372</f>
        <v>8.2974704271925503</v>
      </c>
      <c r="D2372" s="2">
        <f>MACD!E2372</f>
        <v>0.22930725776999061</v>
      </c>
      <c r="E2372" s="2">
        <f>MACD!F2372</f>
        <v>0.30395347448483739</v>
      </c>
      <c r="F2372" s="2">
        <f>'Moving Avg'!D2372</f>
        <v>13.624000000000001</v>
      </c>
      <c r="G2372" s="2">
        <f>'Moving Avg'!F2372</f>
        <v>14.251000000000001</v>
      </c>
      <c r="H2372" s="2">
        <f>'Moving Avg'!G2372</f>
        <v>15.709800000000003</v>
      </c>
      <c r="I2372" s="2">
        <f>'Moving Avg'!H2372</f>
        <v>17.138599999999993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  <c r="M2372" s="8">
        <f t="shared" si="370"/>
        <v>50</v>
      </c>
      <c r="N2372" s="8">
        <f t="shared" si="371"/>
        <v>100</v>
      </c>
      <c r="O2372" s="8">
        <f t="shared" si="372"/>
        <v>0</v>
      </c>
      <c r="P2372" s="8">
        <f t="shared" si="373"/>
        <v>16.5</v>
      </c>
      <c r="Q2372" s="9">
        <f t="shared" si="374"/>
        <v>54.975000000000001</v>
      </c>
      <c r="R2372" s="9">
        <f t="shared" si="375"/>
        <v>34.125</v>
      </c>
      <c r="S2372" s="9">
        <f t="shared" si="376"/>
        <v>29.925000000000001</v>
      </c>
      <c r="T2372" s="9">
        <f t="shared" si="377"/>
        <v>41.625</v>
      </c>
      <c r="U2372" s="8">
        <f t="shared" si="378"/>
        <v>39.674999999999997</v>
      </c>
      <c r="V2372" s="8">
        <f t="shared" si="379"/>
        <v>40.162499999999994</v>
      </c>
    </row>
    <row r="2373" spans="1:22" ht="13.5" x14ac:dyDescent="0.25">
      <c r="A2373" s="3">
        <f>RSI!A2373</f>
        <v>45762</v>
      </c>
      <c r="B2373" s="2">
        <f>RSI!B2373</f>
        <v>13.5</v>
      </c>
      <c r="C2373" s="2">
        <f>RSI!I2373</f>
        <v>8.2974704271925503</v>
      </c>
      <c r="D2373" s="2">
        <f>MACD!E2373</f>
        <v>0.20442848452602291</v>
      </c>
      <c r="E2373" s="2">
        <f>MACD!F2373</f>
        <v>0.28404847649307452</v>
      </c>
      <c r="F2373" s="2">
        <f>'Moving Avg'!D2373</f>
        <v>13.5</v>
      </c>
      <c r="G2373" s="2">
        <f>'Moving Avg'!F2373</f>
        <v>14.188500000000001</v>
      </c>
      <c r="H2373" s="2">
        <f>'Moving Avg'!G2373</f>
        <v>15.629800000000003</v>
      </c>
      <c r="I2373" s="2">
        <f>'Moving Avg'!H2373</f>
        <v>17.116099999999996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  <c r="M2373" s="8">
        <f t="shared" si="370"/>
        <v>50</v>
      </c>
      <c r="N2373" s="8">
        <f t="shared" si="371"/>
        <v>100</v>
      </c>
      <c r="O2373" s="8">
        <f t="shared" si="372"/>
        <v>0</v>
      </c>
      <c r="P2373" s="8">
        <f t="shared" si="373"/>
        <v>16.5</v>
      </c>
      <c r="Q2373" s="9">
        <f t="shared" si="374"/>
        <v>54.975000000000001</v>
      </c>
      <c r="R2373" s="9">
        <f t="shared" si="375"/>
        <v>34.125</v>
      </c>
      <c r="S2373" s="9">
        <f t="shared" si="376"/>
        <v>29.925000000000001</v>
      </c>
      <c r="T2373" s="9">
        <f t="shared" si="377"/>
        <v>41.625</v>
      </c>
      <c r="U2373" s="8">
        <f t="shared" si="378"/>
        <v>39.674999999999997</v>
      </c>
      <c r="V2373" s="8">
        <f t="shared" si="379"/>
        <v>40.162499999999994</v>
      </c>
    </row>
    <row r="2374" spans="1:22" ht="13.5" x14ac:dyDescent="0.25">
      <c r="A2374" s="3">
        <f>RSI!A2374</f>
        <v>45763</v>
      </c>
      <c r="B2374" s="2">
        <f>RSI!B2374</f>
        <v>13.5</v>
      </c>
      <c r="C2374" s="2">
        <f>RSI!I2374</f>
        <v>8.2974704271925503</v>
      </c>
      <c r="D2374" s="2">
        <f>MACD!E2374</f>
        <v>0.18967242589299005</v>
      </c>
      <c r="E2374" s="2">
        <f>MACD!F2374</f>
        <v>0.2651732663730576</v>
      </c>
      <c r="F2374" s="2">
        <f>'Moving Avg'!D2374</f>
        <v>13.5</v>
      </c>
      <c r="G2374" s="2">
        <f>'Moving Avg'!F2374</f>
        <v>14.126000000000001</v>
      </c>
      <c r="H2374" s="2">
        <f>'Moving Avg'!G2374</f>
        <v>15.549800000000003</v>
      </c>
      <c r="I2374" s="2">
        <f>'Moving Avg'!H2374</f>
        <v>17.093599999999995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  <c r="M2374" s="8">
        <f t="shared" si="370"/>
        <v>50</v>
      </c>
      <c r="N2374" s="8">
        <f t="shared" si="371"/>
        <v>100</v>
      </c>
      <c r="O2374" s="8">
        <f t="shared" si="372"/>
        <v>0</v>
      </c>
      <c r="P2374" s="8">
        <f t="shared" si="373"/>
        <v>33</v>
      </c>
      <c r="Q2374" s="9">
        <f t="shared" si="374"/>
        <v>57.45</v>
      </c>
      <c r="R2374" s="9">
        <f t="shared" si="375"/>
        <v>38.25</v>
      </c>
      <c r="S2374" s="9">
        <f t="shared" si="376"/>
        <v>37.35</v>
      </c>
      <c r="T2374" s="9">
        <f t="shared" si="377"/>
        <v>45.75</v>
      </c>
      <c r="U2374" s="8">
        <f t="shared" si="378"/>
        <v>44.35</v>
      </c>
      <c r="V2374" s="8">
        <f t="shared" si="379"/>
        <v>44.7</v>
      </c>
    </row>
    <row r="2375" spans="1:22" ht="13.5" x14ac:dyDescent="0.25">
      <c r="A2375" s="3">
        <f>RSI!A2375</f>
        <v>45764</v>
      </c>
      <c r="B2375" s="2">
        <f>RSI!B2375</f>
        <v>13.5</v>
      </c>
      <c r="C2375" s="2">
        <f>RSI!I2375</f>
        <v>8.2974704271925503</v>
      </c>
      <c r="D2375" s="2">
        <f>MACD!E2375</f>
        <v>0.1830154292330004</v>
      </c>
      <c r="E2375" s="2">
        <f>MACD!F2375</f>
        <v>0.24874169894504616</v>
      </c>
      <c r="F2375" s="2">
        <f>'Moving Avg'!D2375</f>
        <v>13.5</v>
      </c>
      <c r="G2375" s="2">
        <f>'Moving Avg'!F2375</f>
        <v>14.062999999999999</v>
      </c>
      <c r="H2375" s="2">
        <f>'Moving Avg'!G2375</f>
        <v>15.469800000000003</v>
      </c>
      <c r="I2375" s="2">
        <f>'Moving Avg'!H2375</f>
        <v>17.071099999999998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  <c r="M2375" s="8">
        <f t="shared" si="370"/>
        <v>50</v>
      </c>
      <c r="N2375" s="8">
        <f t="shared" si="371"/>
        <v>100</v>
      </c>
      <c r="O2375" s="8">
        <f t="shared" si="372"/>
        <v>0</v>
      </c>
      <c r="P2375" s="8">
        <f t="shared" si="373"/>
        <v>33</v>
      </c>
      <c r="Q2375" s="9">
        <f t="shared" si="374"/>
        <v>57.45</v>
      </c>
      <c r="R2375" s="9">
        <f t="shared" si="375"/>
        <v>38.25</v>
      </c>
      <c r="S2375" s="9">
        <f t="shared" si="376"/>
        <v>37.35</v>
      </c>
      <c r="T2375" s="9">
        <f t="shared" si="377"/>
        <v>45.75</v>
      </c>
      <c r="U2375" s="8">
        <f t="shared" si="378"/>
        <v>44.35</v>
      </c>
      <c r="V2375" s="8">
        <f t="shared" si="379"/>
        <v>44.7</v>
      </c>
    </row>
    <row r="2376" spans="1:22" ht="13.5" x14ac:dyDescent="0.25">
      <c r="A2376" s="3">
        <f>RSI!A2376</f>
        <v>45765</v>
      </c>
      <c r="B2376" s="2">
        <f>RSI!B2376</f>
        <v>13.5</v>
      </c>
      <c r="C2376" s="2">
        <f>RSI!I2376</f>
        <v>8.2974704271925503</v>
      </c>
      <c r="D2376" s="2">
        <f>MACD!E2376</f>
        <v>0.18277971470756071</v>
      </c>
      <c r="E2376" s="2">
        <f>MACD!F2376</f>
        <v>0.2355493020975491</v>
      </c>
      <c r="F2376" s="2">
        <f>'Moving Avg'!D2376</f>
        <v>13.5</v>
      </c>
      <c r="G2376" s="2">
        <f>'Moving Avg'!F2376</f>
        <v>14</v>
      </c>
      <c r="H2376" s="2">
        <f>'Moving Avg'!G2376</f>
        <v>15.389800000000003</v>
      </c>
      <c r="I2376" s="2">
        <f>'Moving Avg'!H2376</f>
        <v>17.048599999999997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  <c r="M2376" s="8">
        <f t="shared" si="370"/>
        <v>50</v>
      </c>
      <c r="N2376" s="8">
        <f t="shared" si="371"/>
        <v>100</v>
      </c>
      <c r="O2376" s="8">
        <f t="shared" si="372"/>
        <v>0</v>
      </c>
      <c r="P2376" s="8">
        <f t="shared" si="373"/>
        <v>33</v>
      </c>
      <c r="Q2376" s="9">
        <f t="shared" si="374"/>
        <v>57.45</v>
      </c>
      <c r="R2376" s="9">
        <f t="shared" si="375"/>
        <v>38.25</v>
      </c>
      <c r="S2376" s="9">
        <f t="shared" si="376"/>
        <v>37.35</v>
      </c>
      <c r="T2376" s="9">
        <f t="shared" si="377"/>
        <v>45.75</v>
      </c>
      <c r="U2376" s="8">
        <f t="shared" si="378"/>
        <v>44.35</v>
      </c>
      <c r="V2376" s="8">
        <f t="shared" si="379"/>
        <v>44.7</v>
      </c>
    </row>
    <row r="2377" spans="1:22" ht="13.5" x14ac:dyDescent="0.25">
      <c r="A2377" s="3">
        <f>RSI!A2377</f>
        <v>45768</v>
      </c>
      <c r="B2377" s="2">
        <f>RSI!B2377</f>
        <v>13.5</v>
      </c>
      <c r="C2377" s="2">
        <f>RSI!I2377</f>
        <v>8.2974704271925503</v>
      </c>
      <c r="D2377" s="2">
        <f>MACD!E2377</f>
        <v>0.1875776054388254</v>
      </c>
      <c r="E2377" s="2">
        <f>MACD!F2377</f>
        <v>0.22595496276580435</v>
      </c>
      <c r="F2377" s="2">
        <f>'Moving Avg'!D2377</f>
        <v>13.5</v>
      </c>
      <c r="G2377" s="2">
        <f>'Moving Avg'!F2377</f>
        <v>13.937000000000001</v>
      </c>
      <c r="H2377" s="2">
        <f>'Moving Avg'!G2377</f>
        <v>15.309800000000003</v>
      </c>
      <c r="I2377" s="2">
        <f>'Moving Avg'!H2377</f>
        <v>17.026099999999996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  <c r="M2377" s="8">
        <f t="shared" si="370"/>
        <v>50</v>
      </c>
      <c r="N2377" s="8">
        <f t="shared" si="371"/>
        <v>100</v>
      </c>
      <c r="O2377" s="8">
        <f t="shared" si="372"/>
        <v>0</v>
      </c>
      <c r="P2377" s="8">
        <f t="shared" si="373"/>
        <v>33</v>
      </c>
      <c r="Q2377" s="9">
        <f t="shared" si="374"/>
        <v>57.45</v>
      </c>
      <c r="R2377" s="9">
        <f t="shared" si="375"/>
        <v>38.25</v>
      </c>
      <c r="S2377" s="9">
        <f t="shared" si="376"/>
        <v>37.35</v>
      </c>
      <c r="T2377" s="9">
        <f t="shared" si="377"/>
        <v>45.75</v>
      </c>
      <c r="U2377" s="8">
        <f t="shared" si="378"/>
        <v>44.35</v>
      </c>
      <c r="V2377" s="8">
        <f t="shared" si="379"/>
        <v>44.7</v>
      </c>
    </row>
    <row r="2378" spans="1:22" ht="13.5" x14ac:dyDescent="0.25">
      <c r="A2378" s="3">
        <f>RSI!A2378</f>
        <v>45769</v>
      </c>
      <c r="B2378" s="2">
        <f>RSI!B2378</f>
        <v>13.5</v>
      </c>
      <c r="C2378" s="2">
        <f>RSI!I2378</f>
        <v>8.2974704271925503</v>
      </c>
      <c r="D2378" s="2">
        <f>MACD!E2378</f>
        <v>0.19626452717484533</v>
      </c>
      <c r="E2378" s="2">
        <f>MACD!F2378</f>
        <v>0.22001687564761255</v>
      </c>
      <c r="F2378" s="2">
        <f>'Moving Avg'!D2378</f>
        <v>13.5</v>
      </c>
      <c r="G2378" s="2">
        <f>'Moving Avg'!F2378</f>
        <v>13.874000000000001</v>
      </c>
      <c r="H2378" s="2">
        <f>'Moving Avg'!G2378</f>
        <v>15.229800000000003</v>
      </c>
      <c r="I2378" s="2">
        <f>'Moving Avg'!H2378</f>
        <v>17.003599999999995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  <c r="M2378" s="8">
        <f t="shared" si="370"/>
        <v>50</v>
      </c>
      <c r="N2378" s="8">
        <f t="shared" si="371"/>
        <v>100</v>
      </c>
      <c r="O2378" s="8">
        <f t="shared" si="372"/>
        <v>0</v>
      </c>
      <c r="P2378" s="8">
        <f t="shared" si="373"/>
        <v>33</v>
      </c>
      <c r="Q2378" s="9">
        <f t="shared" si="374"/>
        <v>57.45</v>
      </c>
      <c r="R2378" s="9">
        <f t="shared" si="375"/>
        <v>38.25</v>
      </c>
      <c r="S2378" s="9">
        <f t="shared" si="376"/>
        <v>37.35</v>
      </c>
      <c r="T2378" s="9">
        <f t="shared" si="377"/>
        <v>45.75</v>
      </c>
      <c r="U2378" s="8">
        <f t="shared" si="378"/>
        <v>44.35</v>
      </c>
      <c r="V2378" s="8">
        <f t="shared" si="379"/>
        <v>44.7</v>
      </c>
    </row>
    <row r="2379" spans="1:22" ht="13.5" x14ac:dyDescent="0.25">
      <c r="A2379" s="3">
        <f>RSI!A2379</f>
        <v>45770</v>
      </c>
      <c r="B2379" s="2">
        <f>RSI!B2379</f>
        <v>13.5</v>
      </c>
      <c r="C2379" s="2">
        <f>RSI!I2379</f>
        <v>8.2974704271925503</v>
      </c>
      <c r="D2379" s="2">
        <f>MACD!E2379</f>
        <v>0.11251479888056082</v>
      </c>
      <c r="E2379" s="2">
        <f>MACD!F2379</f>
        <v>0.19851646029420222</v>
      </c>
      <c r="F2379" s="2">
        <f>'Moving Avg'!D2379</f>
        <v>13.5</v>
      </c>
      <c r="G2379" s="2">
        <f>'Moving Avg'!F2379</f>
        <v>13.811000000000002</v>
      </c>
      <c r="H2379" s="2">
        <f>'Moving Avg'!G2379</f>
        <v>15.149800000000003</v>
      </c>
      <c r="I2379" s="2">
        <f>'Moving Avg'!H2379</f>
        <v>16.981099999999998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  <c r="M2379" s="8">
        <f t="shared" si="370"/>
        <v>50</v>
      </c>
      <c r="N2379" s="8">
        <f t="shared" si="371"/>
        <v>100</v>
      </c>
      <c r="O2379" s="8">
        <f t="shared" si="372"/>
        <v>0</v>
      </c>
      <c r="P2379" s="8">
        <f t="shared" si="373"/>
        <v>33</v>
      </c>
      <c r="Q2379" s="9">
        <f t="shared" si="374"/>
        <v>57.45</v>
      </c>
      <c r="R2379" s="9">
        <f t="shared" si="375"/>
        <v>38.25</v>
      </c>
      <c r="S2379" s="9">
        <f t="shared" si="376"/>
        <v>37.35</v>
      </c>
      <c r="T2379" s="9">
        <f t="shared" si="377"/>
        <v>45.75</v>
      </c>
      <c r="U2379" s="8">
        <f t="shared" si="378"/>
        <v>44.35</v>
      </c>
      <c r="V2379" s="8">
        <f t="shared" si="379"/>
        <v>44.7</v>
      </c>
    </row>
    <row r="2380" spans="1:22" ht="13.5" x14ac:dyDescent="0.25">
      <c r="A2380" s="3">
        <f>RSI!A2380</f>
        <v>45771</v>
      </c>
      <c r="B2380" s="2">
        <f>RSI!B2380</f>
        <v>13.5</v>
      </c>
      <c r="C2380" s="2">
        <f>RSI!I2380</f>
        <v>8.2974704271925503</v>
      </c>
      <c r="D2380" s="2">
        <f>MACD!E2380</f>
        <v>4.5616694959049298E-2</v>
      </c>
      <c r="E2380" s="2">
        <f>MACD!F2380</f>
        <v>0.16793650722717166</v>
      </c>
      <c r="F2380" s="2">
        <f>'Moving Avg'!D2380</f>
        <v>13.5</v>
      </c>
      <c r="G2380" s="2">
        <f>'Moving Avg'!F2380</f>
        <v>13.748000000000001</v>
      </c>
      <c r="H2380" s="2">
        <f>'Moving Avg'!G2380</f>
        <v>15.069800000000003</v>
      </c>
      <c r="I2380" s="2">
        <f>'Moving Avg'!H2380</f>
        <v>16.958600000000001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  <c r="M2380" s="8">
        <f t="shared" si="370"/>
        <v>50</v>
      </c>
      <c r="N2380" s="8">
        <f t="shared" si="371"/>
        <v>100</v>
      </c>
      <c r="O2380" s="8">
        <f t="shared" si="372"/>
        <v>0</v>
      </c>
      <c r="P2380" s="8">
        <f t="shared" si="373"/>
        <v>33</v>
      </c>
      <c r="Q2380" s="9">
        <f t="shared" si="374"/>
        <v>57.45</v>
      </c>
      <c r="R2380" s="9">
        <f t="shared" si="375"/>
        <v>38.25</v>
      </c>
      <c r="S2380" s="9">
        <f t="shared" si="376"/>
        <v>37.35</v>
      </c>
      <c r="T2380" s="9">
        <f t="shared" si="377"/>
        <v>45.75</v>
      </c>
      <c r="U2380" s="8">
        <f t="shared" si="378"/>
        <v>44.35</v>
      </c>
      <c r="V2380" s="8">
        <f t="shared" si="379"/>
        <v>44.7</v>
      </c>
    </row>
    <row r="2381" spans="1:22" ht="13.5" x14ac:dyDescent="0.25">
      <c r="A2381" s="3">
        <f>RSI!A2381</f>
        <v>45772</v>
      </c>
      <c r="B2381" s="2">
        <f>RSI!B2381</f>
        <v>13.5</v>
      </c>
      <c r="C2381" s="2">
        <f>RSI!I2381</f>
        <v>8.2974704271925503</v>
      </c>
      <c r="D2381" s="2">
        <f>MACD!E2381</f>
        <v>-7.316197799502433E-3</v>
      </c>
      <c r="E2381" s="2">
        <f>MACD!F2381</f>
        <v>0.13288596622183685</v>
      </c>
      <c r="F2381" s="2">
        <f>'Moving Avg'!D2381</f>
        <v>13.5</v>
      </c>
      <c r="G2381" s="2">
        <f>'Moving Avg'!F2381</f>
        <v>13.717000000000002</v>
      </c>
      <c r="H2381" s="2">
        <f>'Moving Avg'!G2381</f>
        <v>15.001800000000001</v>
      </c>
      <c r="I2381" s="2">
        <f>'Moving Avg'!H2381</f>
        <v>16.9361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  <c r="M2381" s="8">
        <f t="shared" si="370"/>
        <v>50</v>
      </c>
      <c r="N2381" s="8">
        <f t="shared" si="371"/>
        <v>100</v>
      </c>
      <c r="O2381" s="8">
        <f t="shared" si="372"/>
        <v>0</v>
      </c>
      <c r="P2381" s="8">
        <f t="shared" si="373"/>
        <v>33</v>
      </c>
      <c r="Q2381" s="9">
        <f t="shared" si="374"/>
        <v>57.45</v>
      </c>
      <c r="R2381" s="9">
        <f t="shared" si="375"/>
        <v>38.25</v>
      </c>
      <c r="S2381" s="9">
        <f t="shared" si="376"/>
        <v>37.35</v>
      </c>
      <c r="T2381" s="9">
        <f t="shared" si="377"/>
        <v>45.75</v>
      </c>
      <c r="U2381" s="8">
        <f t="shared" si="378"/>
        <v>44.35</v>
      </c>
      <c r="V2381" s="8">
        <f t="shared" si="379"/>
        <v>44.7</v>
      </c>
    </row>
    <row r="2382" spans="1:22" ht="13.5" x14ac:dyDescent="0.25">
      <c r="A2382" s="3">
        <f>RSI!A2382</f>
        <v>45775</v>
      </c>
      <c r="B2382" s="2">
        <f>RSI!B2382</f>
        <v>13.5</v>
      </c>
      <c r="C2382" s="2">
        <f>RSI!I2382</f>
        <v>8.2974704271925503</v>
      </c>
      <c r="D2382" s="2">
        <f>MACD!E2382</f>
        <v>-4.8704461951651012E-2</v>
      </c>
      <c r="E2382" s="2">
        <f>MACD!F2382</f>
        <v>9.656788058713929E-2</v>
      </c>
      <c r="F2382" s="2">
        <f>'Moving Avg'!D2382</f>
        <v>13.5</v>
      </c>
      <c r="G2382" s="2">
        <f>'Moving Avg'!F2382</f>
        <v>13.686000000000002</v>
      </c>
      <c r="H2382" s="2">
        <f>'Moving Avg'!G2382</f>
        <v>14.933800000000002</v>
      </c>
      <c r="I2382" s="2">
        <f>'Moving Avg'!H2382</f>
        <v>16.913599999999999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  <c r="M2382" s="8">
        <f t="shared" si="370"/>
        <v>50</v>
      </c>
      <c r="N2382" s="8">
        <f t="shared" si="371"/>
        <v>100</v>
      </c>
      <c r="O2382" s="8">
        <f t="shared" si="372"/>
        <v>0</v>
      </c>
      <c r="P2382" s="8">
        <f t="shared" si="373"/>
        <v>33</v>
      </c>
      <c r="Q2382" s="9">
        <f t="shared" si="374"/>
        <v>57.45</v>
      </c>
      <c r="R2382" s="9">
        <f t="shared" si="375"/>
        <v>38.25</v>
      </c>
      <c r="S2382" s="9">
        <f t="shared" si="376"/>
        <v>37.35</v>
      </c>
      <c r="T2382" s="9">
        <f t="shared" si="377"/>
        <v>45.75</v>
      </c>
      <c r="U2382" s="8">
        <f t="shared" si="378"/>
        <v>44.35</v>
      </c>
      <c r="V2382" s="8">
        <f t="shared" si="379"/>
        <v>44.7</v>
      </c>
    </row>
    <row r="2383" spans="1:22" ht="13.5" x14ac:dyDescent="0.25">
      <c r="A2383" s="3">
        <f>RSI!A2383</f>
        <v>45776</v>
      </c>
      <c r="B2383" s="2">
        <f>RSI!B2383</f>
        <v>13.5</v>
      </c>
      <c r="C2383" s="2">
        <f>RSI!I2383</f>
        <v>8.2974704271925503</v>
      </c>
      <c r="D2383" s="2">
        <f>MACD!E2383</f>
        <v>-8.0576128031520255E-2</v>
      </c>
      <c r="E2383" s="2">
        <f>MACD!F2383</f>
        <v>6.113907886340738E-2</v>
      </c>
      <c r="F2383" s="2">
        <f>'Moving Avg'!D2383</f>
        <v>13.5</v>
      </c>
      <c r="G2383" s="2">
        <f>'Moving Avg'!F2383</f>
        <v>13.655000000000001</v>
      </c>
      <c r="H2383" s="2">
        <f>'Moving Avg'!G2383</f>
        <v>14.865800000000002</v>
      </c>
      <c r="I2383" s="2">
        <f>'Moving Avg'!H2383</f>
        <v>16.891099999999998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  <c r="M2383" s="8">
        <f t="shared" si="370"/>
        <v>50</v>
      </c>
      <c r="N2383" s="8">
        <f t="shared" si="371"/>
        <v>100</v>
      </c>
      <c r="O2383" s="8">
        <f t="shared" si="372"/>
        <v>0</v>
      </c>
      <c r="P2383" s="8">
        <f t="shared" si="373"/>
        <v>33</v>
      </c>
      <c r="Q2383" s="9">
        <f t="shared" si="374"/>
        <v>57.45</v>
      </c>
      <c r="R2383" s="9">
        <f t="shared" si="375"/>
        <v>38.25</v>
      </c>
      <c r="S2383" s="9">
        <f t="shared" si="376"/>
        <v>37.35</v>
      </c>
      <c r="T2383" s="9">
        <f t="shared" si="377"/>
        <v>45.75</v>
      </c>
      <c r="U2383" s="8">
        <f t="shared" si="378"/>
        <v>44.35</v>
      </c>
      <c r="V2383" s="8">
        <f t="shared" si="379"/>
        <v>44.7</v>
      </c>
    </row>
    <row r="2384" spans="1:22" ht="13.5" x14ac:dyDescent="0.25">
      <c r="A2384" s="3">
        <f>RSI!A2384</f>
        <v>45777</v>
      </c>
      <c r="B2384" s="2">
        <f>RSI!B2384</f>
        <v>13.5</v>
      </c>
      <c r="C2384" s="2">
        <f>RSI!I2384</f>
        <v>8.2974704271925503</v>
      </c>
      <c r="D2384" s="2">
        <f>MACD!E2384</f>
        <v>-0.10462856011083055</v>
      </c>
      <c r="E2384" s="2">
        <f>MACD!F2384</f>
        <v>2.7985551068559798E-2</v>
      </c>
      <c r="F2384" s="2">
        <f>'Moving Avg'!D2384</f>
        <v>13.5</v>
      </c>
      <c r="G2384" s="2">
        <f>'Moving Avg'!F2384</f>
        <v>13.624000000000001</v>
      </c>
      <c r="H2384" s="2">
        <f>'Moving Avg'!G2384</f>
        <v>14.797800000000001</v>
      </c>
      <c r="I2384" s="2">
        <f>'Moving Avg'!H2384</f>
        <v>16.868600000000001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  <c r="M2384" s="8">
        <f t="shared" si="370"/>
        <v>50</v>
      </c>
      <c r="N2384" s="8">
        <f t="shared" si="371"/>
        <v>100</v>
      </c>
      <c r="O2384" s="8">
        <f t="shared" si="372"/>
        <v>0</v>
      </c>
      <c r="P2384" s="8">
        <f t="shared" si="373"/>
        <v>33</v>
      </c>
      <c r="Q2384" s="9">
        <f t="shared" si="374"/>
        <v>57.45</v>
      </c>
      <c r="R2384" s="9">
        <f t="shared" si="375"/>
        <v>38.25</v>
      </c>
      <c r="S2384" s="9">
        <f t="shared" si="376"/>
        <v>37.35</v>
      </c>
      <c r="T2384" s="9">
        <f t="shared" si="377"/>
        <v>45.75</v>
      </c>
      <c r="U2384" s="8">
        <f t="shared" si="378"/>
        <v>44.35</v>
      </c>
      <c r="V2384" s="8">
        <f t="shared" si="379"/>
        <v>44.7</v>
      </c>
    </row>
    <row r="2385" spans="1:22" ht="13.5" x14ac:dyDescent="0.25">
      <c r="A2385" s="3">
        <f>RSI!A2385</f>
        <v>45779</v>
      </c>
      <c r="B2385" s="2">
        <f>RSI!B2385</f>
        <v>13.5</v>
      </c>
      <c r="C2385" s="2">
        <f>RSI!I2385</f>
        <v>8.2974704271925503</v>
      </c>
      <c r="D2385" s="2">
        <f>MACD!E2385</f>
        <v>-0.12228070991529627</v>
      </c>
      <c r="E2385" s="2">
        <f>MACD!F2385</f>
        <v>-2.0677011282114154E-3</v>
      </c>
      <c r="F2385" s="2">
        <f>'Moving Avg'!D2385</f>
        <v>13.5</v>
      </c>
      <c r="G2385" s="2">
        <f>'Moving Avg'!F2385</f>
        <v>13.593</v>
      </c>
      <c r="H2385" s="2">
        <f>'Moving Avg'!G2385</f>
        <v>14.744999999999999</v>
      </c>
      <c r="I2385" s="2">
        <f>'Moving Avg'!H2385</f>
        <v>16.8461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  <c r="M2385" s="8">
        <f t="shared" si="370"/>
        <v>50</v>
      </c>
      <c r="N2385" s="8">
        <f t="shared" si="371"/>
        <v>100</v>
      </c>
      <c r="O2385" s="8">
        <f t="shared" si="372"/>
        <v>0</v>
      </c>
      <c r="P2385" s="8">
        <f t="shared" si="373"/>
        <v>33</v>
      </c>
      <c r="Q2385" s="9">
        <f t="shared" si="374"/>
        <v>57.45</v>
      </c>
      <c r="R2385" s="9">
        <f t="shared" si="375"/>
        <v>38.25</v>
      </c>
      <c r="S2385" s="9">
        <f t="shared" si="376"/>
        <v>37.35</v>
      </c>
      <c r="T2385" s="9">
        <f t="shared" si="377"/>
        <v>45.75</v>
      </c>
      <c r="U2385" s="8">
        <f t="shared" si="378"/>
        <v>44.35</v>
      </c>
      <c r="V2385" s="8">
        <f t="shared" si="379"/>
        <v>44.7</v>
      </c>
    </row>
    <row r="2386" spans="1:22" ht="13.5" x14ac:dyDescent="0.25">
      <c r="A2386" s="3">
        <f>RSI!A2386</f>
        <v>45782</v>
      </c>
      <c r="B2386" s="2">
        <f>RSI!B2386</f>
        <v>13.5</v>
      </c>
      <c r="C2386" s="2">
        <f>RSI!I2386</f>
        <v>8.2974704271925503</v>
      </c>
      <c r="D2386" s="2">
        <f>MACD!E2386</f>
        <v>-0.13471722944967546</v>
      </c>
      <c r="E2386" s="2">
        <f>MACD!F2386</f>
        <v>-2.8597606792504227E-2</v>
      </c>
      <c r="F2386" s="2">
        <f>'Moving Avg'!D2386</f>
        <v>13.5</v>
      </c>
      <c r="G2386" s="2">
        <f>'Moving Avg'!F2386</f>
        <v>13.562000000000001</v>
      </c>
      <c r="H2386" s="2">
        <f>'Moving Avg'!G2386</f>
        <v>14.704800000000001</v>
      </c>
      <c r="I2386" s="2">
        <f>'Moving Avg'!H2386</f>
        <v>16.823599999999999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  <c r="M2386" s="8">
        <f t="shared" si="370"/>
        <v>50</v>
      </c>
      <c r="N2386" s="8">
        <f t="shared" si="371"/>
        <v>100</v>
      </c>
      <c r="O2386" s="8">
        <f t="shared" si="372"/>
        <v>0</v>
      </c>
      <c r="P2386" s="8">
        <f t="shared" si="373"/>
        <v>33</v>
      </c>
      <c r="Q2386" s="9">
        <f t="shared" si="374"/>
        <v>57.45</v>
      </c>
      <c r="R2386" s="9">
        <f t="shared" si="375"/>
        <v>38.25</v>
      </c>
      <c r="S2386" s="9">
        <f t="shared" si="376"/>
        <v>37.35</v>
      </c>
      <c r="T2386" s="9">
        <f t="shared" si="377"/>
        <v>45.75</v>
      </c>
      <c r="U2386" s="8">
        <f t="shared" si="378"/>
        <v>44.35</v>
      </c>
      <c r="V2386" s="8">
        <f t="shared" si="379"/>
        <v>44.7</v>
      </c>
    </row>
    <row r="2387" spans="1:22" ht="13.5" x14ac:dyDescent="0.25">
      <c r="A2387" s="3">
        <f>RSI!A2387</f>
        <v>45783</v>
      </c>
      <c r="B2387" s="2">
        <f>RSI!B2387</f>
        <v>13.5</v>
      </c>
      <c r="C2387" s="2">
        <f>RSI!I2387</f>
        <v>8.2974704271925503</v>
      </c>
      <c r="D2387" s="2">
        <f>MACD!E2387</f>
        <v>-0.14292570225353707</v>
      </c>
      <c r="E2387" s="2">
        <f>MACD!F2387</f>
        <v>-5.1463225884710792E-2</v>
      </c>
      <c r="F2387" s="2">
        <f>'Moving Avg'!D2387</f>
        <v>13.5</v>
      </c>
      <c r="G2387" s="2">
        <f>'Moving Avg'!F2387</f>
        <v>13.531000000000001</v>
      </c>
      <c r="H2387" s="2">
        <f>'Moving Avg'!G2387</f>
        <v>14.650799999999998</v>
      </c>
      <c r="I2387" s="2">
        <f>'Moving Avg'!H2387</f>
        <v>16.805099999999999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  <c r="M2387" s="8">
        <f t="shared" si="370"/>
        <v>50</v>
      </c>
      <c r="N2387" s="8">
        <f t="shared" si="371"/>
        <v>100</v>
      </c>
      <c r="O2387" s="8">
        <f t="shared" si="372"/>
        <v>0</v>
      </c>
      <c r="P2387" s="8">
        <f t="shared" si="373"/>
        <v>33</v>
      </c>
      <c r="Q2387" s="9">
        <f t="shared" si="374"/>
        <v>57.45</v>
      </c>
      <c r="R2387" s="9">
        <f t="shared" si="375"/>
        <v>38.25</v>
      </c>
      <c r="S2387" s="9">
        <f t="shared" si="376"/>
        <v>37.35</v>
      </c>
      <c r="T2387" s="9">
        <f t="shared" si="377"/>
        <v>45.75</v>
      </c>
      <c r="U2387" s="8">
        <f t="shared" si="378"/>
        <v>44.35</v>
      </c>
      <c r="V2387" s="8">
        <f t="shared" si="379"/>
        <v>44.7</v>
      </c>
    </row>
    <row r="2388" spans="1:22" ht="13.5" x14ac:dyDescent="0.25">
      <c r="A2388" s="3">
        <f>RSI!A2388</f>
        <v>45784</v>
      </c>
      <c r="B2388" s="2">
        <f>RSI!B2388</f>
        <v>13.5</v>
      </c>
      <c r="C2388" s="2">
        <f>RSI!I2388</f>
        <v>8.2974704271925503</v>
      </c>
      <c r="D2388" s="2">
        <f>MACD!E2388</f>
        <v>-0.14772805898301833</v>
      </c>
      <c r="E2388" s="2">
        <f>MACD!F2388</f>
        <v>-7.0716192504372305E-2</v>
      </c>
      <c r="F2388" s="2">
        <f>'Moving Avg'!D2388</f>
        <v>13.5</v>
      </c>
      <c r="G2388" s="2">
        <f>'Moving Avg'!F2388</f>
        <v>13.5</v>
      </c>
      <c r="H2388" s="2">
        <f>'Moving Avg'!G2388</f>
        <v>14.5824</v>
      </c>
      <c r="I2388" s="2">
        <f>'Moving Avg'!H2388</f>
        <v>16.7866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  <c r="M2388" s="8">
        <f t="shared" si="370"/>
        <v>50</v>
      </c>
      <c r="N2388" s="8">
        <f t="shared" si="371"/>
        <v>100</v>
      </c>
      <c r="O2388" s="8">
        <f t="shared" si="372"/>
        <v>0</v>
      </c>
      <c r="P2388" s="8">
        <f t="shared" si="373"/>
        <v>33</v>
      </c>
      <c r="Q2388" s="9">
        <f t="shared" si="374"/>
        <v>57.45</v>
      </c>
      <c r="R2388" s="9">
        <f t="shared" si="375"/>
        <v>38.25</v>
      </c>
      <c r="S2388" s="9">
        <f t="shared" si="376"/>
        <v>37.35</v>
      </c>
      <c r="T2388" s="9">
        <f t="shared" si="377"/>
        <v>45.75</v>
      </c>
      <c r="U2388" s="8">
        <f t="shared" si="378"/>
        <v>44.35</v>
      </c>
      <c r="V2388" s="8">
        <f t="shared" si="379"/>
        <v>44.7</v>
      </c>
    </row>
    <row r="2389" spans="1:22" ht="13.5" x14ac:dyDescent="0.25">
      <c r="A2389" s="3">
        <f>RSI!A2389</f>
        <v>45785</v>
      </c>
      <c r="B2389" s="2">
        <f>RSI!B2389</f>
        <v>13.5</v>
      </c>
      <c r="C2389" s="2">
        <f>RSI!I2389</f>
        <v>8.2974704271925503</v>
      </c>
      <c r="D2389" s="2">
        <f>MACD!E2389</f>
        <v>-0.14980707854049591</v>
      </c>
      <c r="E2389" s="2">
        <f>MACD!F2389</f>
        <v>-8.6534369711597031E-2</v>
      </c>
      <c r="F2389" s="2">
        <f>'Moving Avg'!D2389</f>
        <v>13.5</v>
      </c>
      <c r="G2389" s="2">
        <f>'Moving Avg'!F2389</f>
        <v>13.5</v>
      </c>
      <c r="H2389" s="2">
        <f>'Moving Avg'!G2389</f>
        <v>14.514000000000001</v>
      </c>
      <c r="I2389" s="2">
        <f>'Moving Avg'!H2389</f>
        <v>16.7681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  <c r="M2389" s="8">
        <f t="shared" si="370"/>
        <v>50</v>
      </c>
      <c r="N2389" s="8">
        <f t="shared" si="371"/>
        <v>100</v>
      </c>
      <c r="O2389" s="8">
        <f t="shared" si="372"/>
        <v>0</v>
      </c>
      <c r="P2389" s="8">
        <f t="shared" si="373"/>
        <v>33</v>
      </c>
      <c r="Q2389" s="9">
        <f t="shared" si="374"/>
        <v>57.45</v>
      </c>
      <c r="R2389" s="9">
        <f t="shared" si="375"/>
        <v>38.25</v>
      </c>
      <c r="S2389" s="9">
        <f t="shared" si="376"/>
        <v>37.35</v>
      </c>
      <c r="T2389" s="9">
        <f t="shared" si="377"/>
        <v>45.75</v>
      </c>
      <c r="U2389" s="8">
        <f t="shared" si="378"/>
        <v>44.35</v>
      </c>
      <c r="V2389" s="8">
        <f t="shared" si="379"/>
        <v>44.7</v>
      </c>
    </row>
    <row r="2390" spans="1:22" ht="13.5" x14ac:dyDescent="0.25">
      <c r="A2390" s="3">
        <f>RSI!A2390</f>
        <v>45786</v>
      </c>
      <c r="B2390" s="2">
        <f>RSI!B2390</f>
        <v>13.5</v>
      </c>
      <c r="C2390" s="2">
        <f>RSI!I2390</f>
        <v>8.2974704271925503</v>
      </c>
      <c r="D2390" s="2">
        <f>MACD!E2390</f>
        <v>-0.14972873684290278</v>
      </c>
      <c r="E2390" s="2">
        <f>MACD!F2390</f>
        <v>-9.9173243137858191E-2</v>
      </c>
      <c r="F2390" s="2">
        <f>'Moving Avg'!D2390</f>
        <v>13.5</v>
      </c>
      <c r="G2390" s="2">
        <f>'Moving Avg'!F2390</f>
        <v>13.5</v>
      </c>
      <c r="H2390" s="2">
        <f>'Moving Avg'!G2390</f>
        <v>14.445599999999999</v>
      </c>
      <c r="I2390" s="2">
        <f>'Moving Avg'!H2390</f>
        <v>16.749599999999997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  <c r="M2390" s="8">
        <f t="shared" si="370"/>
        <v>50</v>
      </c>
      <c r="N2390" s="8">
        <f t="shared" si="371"/>
        <v>100</v>
      </c>
      <c r="O2390" s="8">
        <f t="shared" si="372"/>
        <v>0</v>
      </c>
      <c r="P2390" s="8">
        <f t="shared" si="373"/>
        <v>33</v>
      </c>
      <c r="Q2390" s="9">
        <f t="shared" si="374"/>
        <v>57.45</v>
      </c>
      <c r="R2390" s="9">
        <f t="shared" si="375"/>
        <v>38.25</v>
      </c>
      <c r="S2390" s="9">
        <f t="shared" si="376"/>
        <v>37.35</v>
      </c>
      <c r="T2390" s="9">
        <f t="shared" si="377"/>
        <v>45.75</v>
      </c>
      <c r="U2390" s="8">
        <f t="shared" si="378"/>
        <v>44.35</v>
      </c>
      <c r="V2390" s="8">
        <f t="shared" si="379"/>
        <v>44.7</v>
      </c>
    </row>
    <row r="2391" spans="1:22" ht="13.5" x14ac:dyDescent="0.25">
      <c r="A2391" s="3">
        <f>RSI!A2391</f>
        <v>45789</v>
      </c>
      <c r="B2391" s="2">
        <f>RSI!B2391</f>
        <v>13.5</v>
      </c>
      <c r="C2391" s="2">
        <f>RSI!I2391</f>
        <v>8.2974704271925503</v>
      </c>
      <c r="D2391" s="2">
        <f>MACD!E2391</f>
        <v>-0.14796104762863038</v>
      </c>
      <c r="E2391" s="2">
        <f>MACD!F2391</f>
        <v>-0.10893080403601264</v>
      </c>
      <c r="F2391" s="2">
        <f>'Moving Avg'!D2391</f>
        <v>13.5</v>
      </c>
      <c r="G2391" s="2">
        <f>'Moving Avg'!F2391</f>
        <v>13.5</v>
      </c>
      <c r="H2391" s="2">
        <f>'Moving Avg'!G2391</f>
        <v>14.3772</v>
      </c>
      <c r="I2391" s="2">
        <f>'Moving Avg'!H2391</f>
        <v>16.731099999999998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  <c r="M2391" s="8">
        <f t="shared" si="370"/>
        <v>50</v>
      </c>
      <c r="N2391" s="8">
        <f t="shared" si="371"/>
        <v>100</v>
      </c>
      <c r="O2391" s="8">
        <f t="shared" si="372"/>
        <v>0</v>
      </c>
      <c r="P2391" s="8">
        <f t="shared" si="373"/>
        <v>33</v>
      </c>
      <c r="Q2391" s="9">
        <f t="shared" si="374"/>
        <v>57.45</v>
      </c>
      <c r="R2391" s="9">
        <f t="shared" si="375"/>
        <v>38.25</v>
      </c>
      <c r="S2391" s="9">
        <f t="shared" si="376"/>
        <v>37.35</v>
      </c>
      <c r="T2391" s="9">
        <f t="shared" si="377"/>
        <v>45.75</v>
      </c>
      <c r="U2391" s="8">
        <f t="shared" si="378"/>
        <v>44.35</v>
      </c>
      <c r="V2391" s="8">
        <f t="shared" si="379"/>
        <v>44.7</v>
      </c>
    </row>
    <row r="2392" spans="1:22" ht="13.5" x14ac:dyDescent="0.25">
      <c r="A2392" s="3">
        <f>RSI!A2392</f>
        <v>45790</v>
      </c>
      <c r="B2392" s="2">
        <f>RSI!B2392</f>
        <v>13.5</v>
      </c>
      <c r="C2392" s="2">
        <f>RSI!I2392</f>
        <v>8.2974704271925503</v>
      </c>
      <c r="D2392" s="2">
        <f>MACD!E2392</f>
        <v>-0.14488994015159484</v>
      </c>
      <c r="E2392" s="2">
        <f>MACD!F2392</f>
        <v>-0.11612263125912908</v>
      </c>
      <c r="F2392" s="2">
        <f>'Moving Avg'!D2392</f>
        <v>13.5</v>
      </c>
      <c r="G2392" s="2">
        <f>'Moving Avg'!F2392</f>
        <v>13.5</v>
      </c>
      <c r="H2392" s="2">
        <f>'Moving Avg'!G2392</f>
        <v>14.308800000000002</v>
      </c>
      <c r="I2392" s="2">
        <f>'Moving Avg'!H2392</f>
        <v>16.712599999999995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  <c r="M2392" s="8">
        <f t="shared" si="370"/>
        <v>50</v>
      </c>
      <c r="N2392" s="8">
        <f t="shared" si="371"/>
        <v>100</v>
      </c>
      <c r="O2392" s="8">
        <f t="shared" si="372"/>
        <v>0</v>
      </c>
      <c r="P2392" s="8">
        <f t="shared" si="373"/>
        <v>33</v>
      </c>
      <c r="Q2392" s="9">
        <f t="shared" si="374"/>
        <v>57.45</v>
      </c>
      <c r="R2392" s="9">
        <f t="shared" si="375"/>
        <v>38.25</v>
      </c>
      <c r="S2392" s="9">
        <f t="shared" si="376"/>
        <v>37.35</v>
      </c>
      <c r="T2392" s="9">
        <f t="shared" si="377"/>
        <v>45.75</v>
      </c>
      <c r="U2392" s="8">
        <f t="shared" si="378"/>
        <v>44.35</v>
      </c>
      <c r="V2392" s="8">
        <f t="shared" si="379"/>
        <v>44.7</v>
      </c>
    </row>
    <row r="2393" spans="1:22" ht="13.5" x14ac:dyDescent="0.25">
      <c r="A2393" s="3">
        <f>RSI!A2393</f>
        <v>45791</v>
      </c>
      <c r="B2393" s="2">
        <f>RSI!B2393</f>
        <v>13.5</v>
      </c>
      <c r="C2393" s="2">
        <f>RSI!I2393</f>
        <v>8.2974704271925503</v>
      </c>
      <c r="D2393" s="2">
        <f>MACD!E2393</f>
        <v>-0.14083263440575067</v>
      </c>
      <c r="E2393" s="2">
        <f>MACD!F2393</f>
        <v>-0.12106463188845341</v>
      </c>
      <c r="F2393" s="2">
        <f>'Moving Avg'!D2393</f>
        <v>13.5</v>
      </c>
      <c r="G2393" s="2">
        <f>'Moving Avg'!F2393</f>
        <v>13.5</v>
      </c>
      <c r="H2393" s="2">
        <f>'Moving Avg'!G2393</f>
        <v>14.240399999999999</v>
      </c>
      <c r="I2393" s="2">
        <f>'Moving Avg'!H2393</f>
        <v>16.694099999999995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  <c r="M2393" s="8">
        <f t="shared" si="370"/>
        <v>50</v>
      </c>
      <c r="N2393" s="8">
        <f t="shared" si="371"/>
        <v>45</v>
      </c>
      <c r="O2393" s="8">
        <f t="shared" si="372"/>
        <v>0</v>
      </c>
      <c r="P2393" s="8">
        <f t="shared" si="373"/>
        <v>33</v>
      </c>
      <c r="Q2393" s="9">
        <f t="shared" si="374"/>
        <v>38.200000000000003</v>
      </c>
      <c r="R2393" s="9">
        <f t="shared" si="375"/>
        <v>27.25</v>
      </c>
      <c r="S2393" s="9">
        <f t="shared" si="376"/>
        <v>29.1</v>
      </c>
      <c r="T2393" s="9">
        <f t="shared" si="377"/>
        <v>32</v>
      </c>
      <c r="U2393" s="8">
        <f t="shared" si="378"/>
        <v>31.516666666666669</v>
      </c>
      <c r="V2393" s="8">
        <f t="shared" si="379"/>
        <v>31.637500000000003</v>
      </c>
    </row>
    <row r="2394" spans="1:22" ht="13.5" x14ac:dyDescent="0.25">
      <c r="A2394" s="3">
        <f>RSI!A2394</f>
        <v>45792</v>
      </c>
      <c r="B2394" s="2">
        <f>RSI!B2394</f>
        <v>13.51</v>
      </c>
      <c r="C2394" s="2">
        <f>RSI!I2394</f>
        <v>11.463029814211467</v>
      </c>
      <c r="D2394" s="2">
        <f>MACD!E2394</f>
        <v>-0.13678964404184768</v>
      </c>
      <c r="E2394" s="2">
        <f>MACD!F2394</f>
        <v>-0.12420963431913228</v>
      </c>
      <c r="F2394" s="2">
        <f>'Moving Avg'!D2394</f>
        <v>13.502000000000001</v>
      </c>
      <c r="G2394" s="2">
        <f>'Moving Avg'!F2394</f>
        <v>13.500499999999999</v>
      </c>
      <c r="H2394" s="2">
        <f>'Moving Avg'!G2394</f>
        <v>14.172199999999998</v>
      </c>
      <c r="I2394" s="2">
        <f>'Moving Avg'!H2394</f>
        <v>16.675649999999994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  <c r="M2394" s="8">
        <f t="shared" si="370"/>
        <v>50</v>
      </c>
      <c r="N2394" s="8">
        <f t="shared" si="371"/>
        <v>45</v>
      </c>
      <c r="O2394" s="8">
        <f t="shared" si="372"/>
        <v>0</v>
      </c>
      <c r="P2394" s="8">
        <f t="shared" si="373"/>
        <v>83.5</v>
      </c>
      <c r="Q2394" s="9">
        <f t="shared" si="374"/>
        <v>45.774999999999999</v>
      </c>
      <c r="R2394" s="9">
        <f t="shared" si="375"/>
        <v>39.875</v>
      </c>
      <c r="S2394" s="9">
        <f t="shared" si="376"/>
        <v>51.825000000000003</v>
      </c>
      <c r="T2394" s="9">
        <f t="shared" si="377"/>
        <v>44.625</v>
      </c>
      <c r="U2394" s="8">
        <f t="shared" si="378"/>
        <v>45.82500000000001</v>
      </c>
      <c r="V2394" s="8">
        <f t="shared" si="379"/>
        <v>45.525000000000006</v>
      </c>
    </row>
    <row r="2395" spans="1:22" ht="13.5" x14ac:dyDescent="0.25">
      <c r="A2395" s="3">
        <f>RSI!A2395</f>
        <v>45793</v>
      </c>
      <c r="B2395" s="2">
        <f>RSI!B2395</f>
        <v>13.51</v>
      </c>
      <c r="C2395" s="2">
        <f>RSI!I2395</f>
        <v>11.463029814211467</v>
      </c>
      <c r="D2395" s="2">
        <f>MACD!E2395</f>
        <v>-0.13217716277050684</v>
      </c>
      <c r="E2395" s="2">
        <f>MACD!F2395</f>
        <v>-0.12580314000940718</v>
      </c>
      <c r="F2395" s="2">
        <f>'Moving Avg'!D2395</f>
        <v>13.504</v>
      </c>
      <c r="G2395" s="2">
        <f>'Moving Avg'!F2395</f>
        <v>13.500999999999999</v>
      </c>
      <c r="H2395" s="2">
        <f>'Moving Avg'!G2395</f>
        <v>14.103999999999999</v>
      </c>
      <c r="I2395" s="2">
        <f>'Moving Avg'!H2395</f>
        <v>16.657199999999992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  <c r="M2395" s="8">
        <f t="shared" si="370"/>
        <v>50</v>
      </c>
      <c r="N2395" s="8">
        <f t="shared" si="371"/>
        <v>45</v>
      </c>
      <c r="O2395" s="8">
        <f t="shared" si="372"/>
        <v>0</v>
      </c>
      <c r="P2395" s="8">
        <f t="shared" si="373"/>
        <v>83.5</v>
      </c>
      <c r="Q2395" s="9">
        <f t="shared" si="374"/>
        <v>45.774999999999999</v>
      </c>
      <c r="R2395" s="9">
        <f t="shared" si="375"/>
        <v>39.875</v>
      </c>
      <c r="S2395" s="9">
        <f t="shared" si="376"/>
        <v>51.825000000000003</v>
      </c>
      <c r="T2395" s="9">
        <f t="shared" si="377"/>
        <v>44.625</v>
      </c>
      <c r="U2395" s="8">
        <f t="shared" si="378"/>
        <v>45.82500000000001</v>
      </c>
      <c r="V2395" s="8">
        <f t="shared" si="379"/>
        <v>45.525000000000006</v>
      </c>
    </row>
    <row r="2396" spans="1:22" ht="13.5" x14ac:dyDescent="0.25">
      <c r="A2396" s="3">
        <f>RSI!A2396</f>
        <v>45796</v>
      </c>
      <c r="B2396" s="2">
        <f>RSI!B2396</f>
        <v>13.51</v>
      </c>
      <c r="C2396" s="2">
        <f>RSI!I2396</f>
        <v>11.463029814211467</v>
      </c>
      <c r="D2396" s="2">
        <f>MACD!E2396</f>
        <v>-0.12717106305341019</v>
      </c>
      <c r="E2396" s="2">
        <f>MACD!F2396</f>
        <v>-0.12607672461820779</v>
      </c>
      <c r="F2396" s="2">
        <f>'Moving Avg'!D2396</f>
        <v>13.506</v>
      </c>
      <c r="G2396" s="2">
        <f>'Moving Avg'!F2396</f>
        <v>13.501499999999998</v>
      </c>
      <c r="H2396" s="2">
        <f>'Moving Avg'!G2396</f>
        <v>14.0358</v>
      </c>
      <c r="I2396" s="2">
        <f>'Moving Avg'!H2396</f>
        <v>16.638749999999995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50</v>
      </c>
      <c r="N2396" s="8">
        <f t="shared" si="371"/>
        <v>45</v>
      </c>
      <c r="O2396" s="8">
        <f t="shared" si="372"/>
        <v>0</v>
      </c>
      <c r="P2396" s="8">
        <f t="shared" si="373"/>
        <v>83.5</v>
      </c>
      <c r="Q2396" s="9">
        <f t="shared" si="374"/>
        <v>45.774999999999999</v>
      </c>
      <c r="R2396" s="9">
        <f t="shared" si="375"/>
        <v>39.875</v>
      </c>
      <c r="S2396" s="9">
        <f t="shared" si="376"/>
        <v>51.825000000000003</v>
      </c>
      <c r="T2396" s="9">
        <f t="shared" si="377"/>
        <v>44.625</v>
      </c>
      <c r="U2396" s="8">
        <f t="shared" si="378"/>
        <v>45.82500000000001</v>
      </c>
      <c r="V2396" s="8">
        <f t="shared" si="379"/>
        <v>45.525000000000006</v>
      </c>
    </row>
    <row r="2397" spans="1:22" ht="13.5" x14ac:dyDescent="0.25">
      <c r="A2397" s="3">
        <f>RSI!A2397</f>
        <v>45797</v>
      </c>
      <c r="B2397" s="2">
        <f>RSI!B2397</f>
        <v>13.51</v>
      </c>
      <c r="C2397" s="2">
        <f>RSI!I2397</f>
        <v>11.463029814211467</v>
      </c>
      <c r="D2397" s="2">
        <f>MACD!E2397</f>
        <v>-0.12191362238556103</v>
      </c>
      <c r="E2397" s="2">
        <f>MACD!F2397</f>
        <v>-0.12524410417167844</v>
      </c>
      <c r="F2397" s="2">
        <f>'Moving Avg'!D2397</f>
        <v>13.507999999999999</v>
      </c>
      <c r="G2397" s="2">
        <f>'Moving Avg'!F2397</f>
        <v>13.501999999999999</v>
      </c>
      <c r="H2397" s="2">
        <f>'Moving Avg'!G2397</f>
        <v>13.982799999999997</v>
      </c>
      <c r="I2397" s="2">
        <f>'Moving Avg'!H2397</f>
        <v>16.620299999999997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50</v>
      </c>
      <c r="N2397" s="8">
        <f t="shared" si="371"/>
        <v>0</v>
      </c>
      <c r="O2397" s="8">
        <f t="shared" si="372"/>
        <v>0</v>
      </c>
      <c r="P2397" s="8">
        <f t="shared" si="373"/>
        <v>83.5</v>
      </c>
      <c r="Q2397" s="9">
        <f t="shared" si="374"/>
        <v>30.024999999999999</v>
      </c>
      <c r="R2397" s="9">
        <f t="shared" si="375"/>
        <v>30.875</v>
      </c>
      <c r="S2397" s="9">
        <f t="shared" si="376"/>
        <v>45.075000000000003</v>
      </c>
      <c r="T2397" s="9">
        <f t="shared" si="377"/>
        <v>33.375</v>
      </c>
      <c r="U2397" s="8">
        <f t="shared" si="378"/>
        <v>35.324999999999996</v>
      </c>
      <c r="V2397" s="8">
        <f t="shared" si="379"/>
        <v>34.837499999999999</v>
      </c>
    </row>
    <row r="2398" spans="1:22" ht="13.5" x14ac:dyDescent="0.25">
      <c r="A2398" s="3">
        <f>RSI!A2398</f>
        <v>45798</v>
      </c>
      <c r="B2398" s="2">
        <f>RSI!B2398</f>
        <v>13.51</v>
      </c>
      <c r="C2398" s="2">
        <f>RSI!I2398</f>
        <v>11.463029814211467</v>
      </c>
      <c r="D2398" s="2">
        <f>MACD!E2398</f>
        <v>-0.11651917602316431</v>
      </c>
      <c r="E2398" s="2">
        <f>MACD!F2398</f>
        <v>-0.12349911854197562</v>
      </c>
      <c r="F2398" s="2">
        <f>'Moving Avg'!D2398</f>
        <v>13.51</v>
      </c>
      <c r="G2398" s="2">
        <f>'Moving Avg'!F2398</f>
        <v>13.502499999999998</v>
      </c>
      <c r="H2398" s="2">
        <f>'Moving Avg'!G2398</f>
        <v>13.942799999999998</v>
      </c>
      <c r="I2398" s="2">
        <f>'Moving Avg'!H2398</f>
        <v>16.601849999999995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  <c r="M2398" s="8">
        <f t="shared" si="370"/>
        <v>50</v>
      </c>
      <c r="N2398" s="8">
        <f t="shared" si="371"/>
        <v>0</v>
      </c>
      <c r="O2398" s="8">
        <f t="shared" si="372"/>
        <v>0</v>
      </c>
      <c r="P2398" s="8">
        <f t="shared" si="373"/>
        <v>83.5</v>
      </c>
      <c r="Q2398" s="9">
        <f t="shared" si="374"/>
        <v>30.024999999999999</v>
      </c>
      <c r="R2398" s="9">
        <f t="shared" si="375"/>
        <v>30.875</v>
      </c>
      <c r="S2398" s="9">
        <f t="shared" si="376"/>
        <v>45.075000000000003</v>
      </c>
      <c r="T2398" s="9">
        <f t="shared" si="377"/>
        <v>33.375</v>
      </c>
      <c r="U2398" s="8">
        <f t="shared" si="378"/>
        <v>35.324999999999996</v>
      </c>
      <c r="V2398" s="8">
        <f t="shared" si="379"/>
        <v>34.837499999999999</v>
      </c>
    </row>
    <row r="2399" spans="1:22" ht="13.5" x14ac:dyDescent="0.25">
      <c r="A2399" s="3">
        <f>RSI!A2399</f>
        <v>45799</v>
      </c>
      <c r="B2399" s="2">
        <f>RSI!B2399</f>
        <v>13.51</v>
      </c>
      <c r="C2399" s="2">
        <f>RSI!I2399</f>
        <v>11.463029814211467</v>
      </c>
      <c r="D2399" s="2">
        <f>MACD!E2399</f>
        <v>-0.11107886418911406</v>
      </c>
      <c r="E2399" s="2">
        <f>MACD!F2399</f>
        <v>-0.12101506767140333</v>
      </c>
      <c r="F2399" s="2">
        <f>'Moving Avg'!D2399</f>
        <v>13.51</v>
      </c>
      <c r="G2399" s="2">
        <f>'Moving Avg'!F2399</f>
        <v>13.502999999999997</v>
      </c>
      <c r="H2399" s="2">
        <f>'Moving Avg'!G2399</f>
        <v>13.904200000000001</v>
      </c>
      <c r="I2399" s="2">
        <f>'Moving Avg'!H2399</f>
        <v>16.583399999999997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50</v>
      </c>
      <c r="N2399" s="8">
        <f t="shared" si="371"/>
        <v>0</v>
      </c>
      <c r="O2399" s="8">
        <f t="shared" si="372"/>
        <v>0</v>
      </c>
      <c r="P2399" s="8">
        <f t="shared" si="373"/>
        <v>33</v>
      </c>
      <c r="Q2399" s="9">
        <f t="shared" si="374"/>
        <v>22.45</v>
      </c>
      <c r="R2399" s="9">
        <f t="shared" si="375"/>
        <v>18.25</v>
      </c>
      <c r="S2399" s="9">
        <f t="shared" si="376"/>
        <v>22.35</v>
      </c>
      <c r="T2399" s="9">
        <f t="shared" si="377"/>
        <v>20.75</v>
      </c>
      <c r="U2399" s="8">
        <f t="shared" si="378"/>
        <v>21.016666666666669</v>
      </c>
      <c r="V2399" s="8">
        <f t="shared" si="379"/>
        <v>20.950000000000003</v>
      </c>
    </row>
    <row r="2400" spans="1:22" ht="13.5" x14ac:dyDescent="0.25">
      <c r="A2400" s="3">
        <f>RSI!A2400</f>
        <v>45800</v>
      </c>
      <c r="B2400" s="2">
        <f>RSI!B2400</f>
        <v>13.51</v>
      </c>
      <c r="C2400" s="2">
        <f>RSI!I2400</f>
        <v>11.463029814211467</v>
      </c>
      <c r="D2400" s="2">
        <f>MACD!E2400</f>
        <v>-0.10566461572438435</v>
      </c>
      <c r="E2400" s="2">
        <f>MACD!F2400</f>
        <v>-0.11794497728199954</v>
      </c>
      <c r="F2400" s="2">
        <f>'Moving Avg'!D2400</f>
        <v>13.51</v>
      </c>
      <c r="G2400" s="2">
        <f>'Moving Avg'!F2400</f>
        <v>13.503499999999997</v>
      </c>
      <c r="H2400" s="2">
        <f>'Moving Avg'!G2400</f>
        <v>13.865599999999999</v>
      </c>
      <c r="I2400" s="2">
        <f>'Moving Avg'!H2400</f>
        <v>16.56495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50</v>
      </c>
      <c r="N2400" s="8">
        <f t="shared" si="371"/>
        <v>0</v>
      </c>
      <c r="O2400" s="8">
        <f t="shared" si="372"/>
        <v>0</v>
      </c>
      <c r="P2400" s="8">
        <f t="shared" si="373"/>
        <v>33</v>
      </c>
      <c r="Q2400" s="9">
        <f t="shared" si="374"/>
        <v>22.45</v>
      </c>
      <c r="R2400" s="9">
        <f t="shared" si="375"/>
        <v>18.25</v>
      </c>
      <c r="S2400" s="9">
        <f t="shared" si="376"/>
        <v>22.35</v>
      </c>
      <c r="T2400" s="9">
        <f t="shared" si="377"/>
        <v>20.75</v>
      </c>
      <c r="U2400" s="8">
        <f t="shared" si="378"/>
        <v>21.016666666666669</v>
      </c>
      <c r="V2400" s="8">
        <f t="shared" si="379"/>
        <v>20.950000000000003</v>
      </c>
    </row>
    <row r="2401" spans="1:22" ht="13.5" x14ac:dyDescent="0.25">
      <c r="A2401" s="3">
        <f>RSI!A2401</f>
        <v>45803</v>
      </c>
      <c r="B2401" s="2">
        <f>RSI!B2401</f>
        <v>13.5</v>
      </c>
      <c r="C2401" s="2">
        <f>RSI!I2401</f>
        <v>10.834712092960572</v>
      </c>
      <c r="D2401" s="2">
        <f>MACD!E2401</f>
        <v>-9.9591747374816464E-2</v>
      </c>
      <c r="E2401" s="2">
        <f>MACD!F2401</f>
        <v>-0.11427433130056293</v>
      </c>
      <c r="F2401" s="2">
        <f>'Moving Avg'!D2401</f>
        <v>13.507999999999999</v>
      </c>
      <c r="G2401" s="2">
        <f>'Moving Avg'!F2401</f>
        <v>13.503499999999997</v>
      </c>
      <c r="H2401" s="2">
        <f>'Moving Avg'!G2401</f>
        <v>13.826799999999999</v>
      </c>
      <c r="I2401" s="2">
        <f>'Moving Avg'!H2401</f>
        <v>16.546449999999997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  <c r="M2401" s="8">
        <f t="shared" si="370"/>
        <v>50</v>
      </c>
      <c r="N2401" s="8">
        <f t="shared" si="371"/>
        <v>0</v>
      </c>
      <c r="O2401" s="8">
        <f t="shared" si="372"/>
        <v>0</v>
      </c>
      <c r="P2401" s="8">
        <f t="shared" si="373"/>
        <v>16.5</v>
      </c>
      <c r="Q2401" s="9">
        <f t="shared" si="374"/>
        <v>19.975000000000001</v>
      </c>
      <c r="R2401" s="9">
        <f t="shared" si="375"/>
        <v>14.125</v>
      </c>
      <c r="S2401" s="9">
        <f t="shared" si="376"/>
        <v>14.925000000000001</v>
      </c>
      <c r="T2401" s="9">
        <f t="shared" si="377"/>
        <v>16.625</v>
      </c>
      <c r="U2401" s="8">
        <f t="shared" si="378"/>
        <v>16.341666666666669</v>
      </c>
      <c r="V2401" s="8">
        <f t="shared" si="379"/>
        <v>16.412500000000001</v>
      </c>
    </row>
    <row r="2402" spans="1:22" ht="13.5" x14ac:dyDescent="0.25">
      <c r="A2402" s="3">
        <f>RSI!A2402</f>
        <v>45804</v>
      </c>
      <c r="B2402" s="2">
        <f>RSI!B2402</f>
        <v>13.5</v>
      </c>
      <c r="C2402" s="2">
        <f>RSI!I2402</f>
        <v>10.834712092960572</v>
      </c>
      <c r="D2402" s="2">
        <f>MACD!E2402</f>
        <v>-9.3698853398661797E-2</v>
      </c>
      <c r="E2402" s="2">
        <f>MACD!F2402</f>
        <v>-0.1101592357201827</v>
      </c>
      <c r="F2402" s="2">
        <f>'Moving Avg'!D2402</f>
        <v>13.506</v>
      </c>
      <c r="G2402" s="2">
        <f>'Moving Avg'!F2402</f>
        <v>13.503499999999997</v>
      </c>
      <c r="H2402" s="2">
        <f>'Moving Avg'!G2402</f>
        <v>13.801799999999998</v>
      </c>
      <c r="I2402" s="2">
        <f>'Moving Avg'!H2402</f>
        <v>16.527949999999997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  <c r="M2402" s="8">
        <f t="shared" si="370"/>
        <v>50</v>
      </c>
      <c r="N2402" s="8">
        <f t="shared" si="371"/>
        <v>0</v>
      </c>
      <c r="O2402" s="8">
        <f t="shared" si="372"/>
        <v>0</v>
      </c>
      <c r="P2402" s="8">
        <f t="shared" si="373"/>
        <v>16.5</v>
      </c>
      <c r="Q2402" s="9">
        <f t="shared" si="374"/>
        <v>19.975000000000001</v>
      </c>
      <c r="R2402" s="9">
        <f t="shared" si="375"/>
        <v>14.125</v>
      </c>
      <c r="S2402" s="9">
        <f t="shared" si="376"/>
        <v>14.925000000000001</v>
      </c>
      <c r="T2402" s="9">
        <f t="shared" si="377"/>
        <v>16.625</v>
      </c>
      <c r="U2402" s="8">
        <f t="shared" si="378"/>
        <v>16.341666666666669</v>
      </c>
      <c r="V2402" s="8">
        <f t="shared" si="379"/>
        <v>16.412500000000001</v>
      </c>
    </row>
    <row r="2403" spans="1:22" ht="13.5" x14ac:dyDescent="0.25">
      <c r="A2403" s="3">
        <f>RSI!A2403</f>
        <v>45805</v>
      </c>
      <c r="B2403" s="2">
        <f>RSI!B2403</f>
        <v>13.5</v>
      </c>
      <c r="C2403" s="2">
        <f>RSI!I2403</f>
        <v>10.834712092960586</v>
      </c>
      <c r="D2403" s="2">
        <f>MACD!E2403</f>
        <v>-8.8014120472630353E-2</v>
      </c>
      <c r="E2403" s="2">
        <f>MACD!F2403</f>
        <v>-0.10573021267067223</v>
      </c>
      <c r="F2403" s="2">
        <f>'Moving Avg'!D2403</f>
        <v>13.504</v>
      </c>
      <c r="G2403" s="2">
        <f>'Moving Avg'!F2403</f>
        <v>13.503499999999997</v>
      </c>
      <c r="H2403" s="2">
        <f>'Moving Avg'!G2403</f>
        <v>13.776799999999998</v>
      </c>
      <c r="I2403" s="2">
        <f>'Moving Avg'!H2403</f>
        <v>16.509449999999998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  <c r="M2403" s="8">
        <f t="shared" si="370"/>
        <v>50</v>
      </c>
      <c r="N2403" s="8">
        <f t="shared" si="371"/>
        <v>0</v>
      </c>
      <c r="O2403" s="8">
        <f t="shared" si="372"/>
        <v>0</v>
      </c>
      <c r="P2403" s="8">
        <f t="shared" si="373"/>
        <v>16.5</v>
      </c>
      <c r="Q2403" s="9">
        <f t="shared" si="374"/>
        <v>19.975000000000001</v>
      </c>
      <c r="R2403" s="9">
        <f t="shared" si="375"/>
        <v>14.125</v>
      </c>
      <c r="S2403" s="9">
        <f t="shared" si="376"/>
        <v>14.925000000000001</v>
      </c>
      <c r="T2403" s="9">
        <f t="shared" si="377"/>
        <v>16.625</v>
      </c>
      <c r="U2403" s="8">
        <f t="shared" si="378"/>
        <v>16.341666666666669</v>
      </c>
      <c r="V2403" s="8">
        <f t="shared" si="379"/>
        <v>16.412500000000001</v>
      </c>
    </row>
    <row r="2404" spans="1:22" ht="13.5" x14ac:dyDescent="0.25">
      <c r="A2404" s="3">
        <f>RSI!A2404</f>
        <v>45806</v>
      </c>
      <c r="B2404" s="2">
        <f>RSI!B2404</f>
        <v>13.5</v>
      </c>
      <c r="C2404" s="2">
        <f>RSI!I2404</f>
        <v>10.834712092960572</v>
      </c>
      <c r="D2404" s="2">
        <f>MACD!E2404</f>
        <v>-8.1018798431179206E-2</v>
      </c>
      <c r="E2404" s="2">
        <f>MACD!F2404</f>
        <v>-0.10078792982277364</v>
      </c>
      <c r="F2404" s="2">
        <f>'Moving Avg'!D2404</f>
        <v>13.501999999999999</v>
      </c>
      <c r="G2404" s="2">
        <f>'Moving Avg'!F2404</f>
        <v>13.503499999999997</v>
      </c>
      <c r="H2404" s="2">
        <f>'Moving Avg'!G2404</f>
        <v>13.751799999999998</v>
      </c>
      <c r="I2404" s="2">
        <f>'Moving Avg'!H2404</f>
        <v>16.490949999999998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  <c r="M2404" s="8">
        <f t="shared" si="370"/>
        <v>50</v>
      </c>
      <c r="N2404" s="8">
        <f t="shared" si="371"/>
        <v>0</v>
      </c>
      <c r="O2404" s="8">
        <f t="shared" si="372"/>
        <v>0</v>
      </c>
      <c r="P2404" s="8">
        <f t="shared" si="373"/>
        <v>16.5</v>
      </c>
      <c r="Q2404" s="9">
        <f t="shared" si="374"/>
        <v>19.975000000000001</v>
      </c>
      <c r="R2404" s="9">
        <f t="shared" si="375"/>
        <v>14.125</v>
      </c>
      <c r="S2404" s="9">
        <f t="shared" si="376"/>
        <v>14.925000000000001</v>
      </c>
      <c r="T2404" s="9">
        <f t="shared" si="377"/>
        <v>16.625</v>
      </c>
      <c r="U2404" s="8">
        <f t="shared" si="378"/>
        <v>16.341666666666669</v>
      </c>
      <c r="V2404" s="8">
        <f t="shared" si="379"/>
        <v>16.412500000000001</v>
      </c>
    </row>
    <row r="2405" spans="1:22" ht="13.5" x14ac:dyDescent="0.25">
      <c r="A2405" s="3">
        <f>RSI!A2405</f>
        <v>45807</v>
      </c>
      <c r="B2405" s="2">
        <f>RSI!B2405</f>
        <v>13.5</v>
      </c>
      <c r="C2405" s="2">
        <f>RSI!I2405</f>
        <v>10.834712092960572</v>
      </c>
      <c r="D2405" s="2">
        <f>MACD!E2405</f>
        <v>-7.4500881749916203E-2</v>
      </c>
      <c r="E2405" s="2">
        <f>MACD!F2405</f>
        <v>-9.5530520208202158E-2</v>
      </c>
      <c r="F2405" s="2">
        <f>'Moving Avg'!D2405</f>
        <v>13.5</v>
      </c>
      <c r="G2405" s="2">
        <f>'Moving Avg'!F2405</f>
        <v>13.503499999999997</v>
      </c>
      <c r="H2405" s="2">
        <f>'Moving Avg'!G2405</f>
        <v>13.726599999999998</v>
      </c>
      <c r="I2405" s="2">
        <f>'Moving Avg'!H2405</f>
        <v>16.472449999999998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  <c r="M2405" s="8">
        <f t="shared" si="370"/>
        <v>50</v>
      </c>
      <c r="N2405" s="8">
        <f t="shared" si="371"/>
        <v>0</v>
      </c>
      <c r="O2405" s="8">
        <f t="shared" si="372"/>
        <v>0</v>
      </c>
      <c r="P2405" s="8">
        <f t="shared" si="373"/>
        <v>16.5</v>
      </c>
      <c r="Q2405" s="9">
        <f t="shared" si="374"/>
        <v>19.975000000000001</v>
      </c>
      <c r="R2405" s="9">
        <f t="shared" si="375"/>
        <v>14.125</v>
      </c>
      <c r="S2405" s="9">
        <f t="shared" si="376"/>
        <v>14.925000000000001</v>
      </c>
      <c r="T2405" s="9">
        <f t="shared" si="377"/>
        <v>16.625</v>
      </c>
      <c r="U2405" s="8">
        <f t="shared" si="378"/>
        <v>16.341666666666669</v>
      </c>
      <c r="V2405" s="8">
        <f t="shared" si="379"/>
        <v>16.412500000000001</v>
      </c>
    </row>
    <row r="2406" spans="1:22" ht="13.5" x14ac:dyDescent="0.25">
      <c r="A2406" s="3">
        <f>RSI!A2406</f>
        <v>45810</v>
      </c>
      <c r="B2406" s="2">
        <f>RSI!B2406</f>
        <v>13.5</v>
      </c>
      <c r="C2406" s="2">
        <f>RSI!I2406</f>
        <v>10.834712092960572</v>
      </c>
      <c r="D2406" s="2">
        <f>MACD!E2406</f>
        <v>-6.8431278860039413E-2</v>
      </c>
      <c r="E2406" s="2">
        <f>MACD!F2406</f>
        <v>-9.0110671938569614E-2</v>
      </c>
      <c r="F2406" s="2">
        <f>'Moving Avg'!D2406</f>
        <v>13.5</v>
      </c>
      <c r="G2406" s="2">
        <f>'Moving Avg'!F2406</f>
        <v>13.503499999999997</v>
      </c>
      <c r="H2406" s="2">
        <f>'Moving Avg'!G2406</f>
        <v>13.7014</v>
      </c>
      <c r="I2406" s="2">
        <f>'Moving Avg'!H2406</f>
        <v>16.453949999999999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  <c r="M2406" s="8">
        <f t="shared" si="370"/>
        <v>50</v>
      </c>
      <c r="N2406" s="8">
        <f t="shared" si="371"/>
        <v>0</v>
      </c>
      <c r="O2406" s="8">
        <f t="shared" si="372"/>
        <v>0</v>
      </c>
      <c r="P2406" s="8">
        <f t="shared" si="373"/>
        <v>33</v>
      </c>
      <c r="Q2406" s="9">
        <f t="shared" si="374"/>
        <v>22.45</v>
      </c>
      <c r="R2406" s="9">
        <f t="shared" si="375"/>
        <v>18.25</v>
      </c>
      <c r="S2406" s="9">
        <f t="shared" si="376"/>
        <v>22.35</v>
      </c>
      <c r="T2406" s="9">
        <f t="shared" si="377"/>
        <v>20.75</v>
      </c>
      <c r="U2406" s="8">
        <f t="shared" si="378"/>
        <v>21.016666666666669</v>
      </c>
      <c r="V2406" s="8">
        <f t="shared" si="379"/>
        <v>20.950000000000003</v>
      </c>
    </row>
    <row r="2407" spans="1:22" ht="13.5" x14ac:dyDescent="0.25">
      <c r="A2407" s="3">
        <f>RSI!A2407</f>
        <v>45811</v>
      </c>
      <c r="B2407" s="2">
        <f>RSI!B2407</f>
        <v>13.5</v>
      </c>
      <c r="C2407" s="2">
        <f>RSI!I2407</f>
        <v>10.834712092960572</v>
      </c>
      <c r="D2407" s="2">
        <f>MACD!E2407</f>
        <v>-6.2782088232813393E-2</v>
      </c>
      <c r="E2407" s="2">
        <f>MACD!F2407</f>
        <v>-8.4644955197418367E-2</v>
      </c>
      <c r="F2407" s="2">
        <f>'Moving Avg'!D2407</f>
        <v>13.5</v>
      </c>
      <c r="G2407" s="2">
        <f>'Moving Avg'!F2407</f>
        <v>13.503499999999999</v>
      </c>
      <c r="H2407" s="2">
        <f>'Moving Avg'!G2407</f>
        <v>13.6762</v>
      </c>
      <c r="I2407" s="2">
        <f>'Moving Avg'!H2407</f>
        <v>16.435449999999996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  <c r="M2407" s="8">
        <f t="shared" si="370"/>
        <v>50</v>
      </c>
      <c r="N2407" s="8">
        <f t="shared" si="371"/>
        <v>0</v>
      </c>
      <c r="O2407" s="8">
        <f t="shared" si="372"/>
        <v>0</v>
      </c>
      <c r="P2407" s="8">
        <f t="shared" si="373"/>
        <v>33</v>
      </c>
      <c r="Q2407" s="9">
        <f t="shared" si="374"/>
        <v>22.45</v>
      </c>
      <c r="R2407" s="9">
        <f t="shared" si="375"/>
        <v>18.25</v>
      </c>
      <c r="S2407" s="9">
        <f t="shared" si="376"/>
        <v>22.35</v>
      </c>
      <c r="T2407" s="9">
        <f t="shared" si="377"/>
        <v>20.75</v>
      </c>
      <c r="U2407" s="8">
        <f t="shared" si="378"/>
        <v>21.016666666666669</v>
      </c>
      <c r="V2407" s="8">
        <f t="shared" si="379"/>
        <v>20.950000000000003</v>
      </c>
    </row>
    <row r="2408" spans="1:22" ht="13.5" x14ac:dyDescent="0.25">
      <c r="A2408" s="3">
        <f>RSI!A2408</f>
        <v>45812</v>
      </c>
      <c r="B2408" s="2">
        <f>RSI!B2408</f>
        <v>13.5</v>
      </c>
      <c r="C2408" s="2">
        <f>RSI!I2408</f>
        <v>10.834712092960572</v>
      </c>
      <c r="D2408" s="2">
        <f>MACD!E2408</f>
        <v>-5.7526658673214826E-2</v>
      </c>
      <c r="E2408" s="2">
        <f>MACD!F2408</f>
        <v>-7.9221295892577662E-2</v>
      </c>
      <c r="F2408" s="2">
        <f>'Moving Avg'!D2408</f>
        <v>13.5</v>
      </c>
      <c r="G2408" s="2">
        <f>'Moving Avg'!F2408</f>
        <v>13.503499999999999</v>
      </c>
      <c r="H2408" s="2">
        <f>'Moving Avg'!G2408</f>
        <v>13.651</v>
      </c>
      <c r="I2408" s="2">
        <f>'Moving Avg'!H2408</f>
        <v>16.417949999999998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  <c r="M2408" s="8">
        <f t="shared" si="370"/>
        <v>50</v>
      </c>
      <c r="N2408" s="8">
        <f t="shared" si="371"/>
        <v>0</v>
      </c>
      <c r="O2408" s="8">
        <f t="shared" si="372"/>
        <v>0</v>
      </c>
      <c r="P2408" s="8">
        <f t="shared" si="373"/>
        <v>33</v>
      </c>
      <c r="Q2408" s="9">
        <f t="shared" si="374"/>
        <v>22.45</v>
      </c>
      <c r="R2408" s="9">
        <f t="shared" si="375"/>
        <v>18.25</v>
      </c>
      <c r="S2408" s="9">
        <f t="shared" si="376"/>
        <v>22.35</v>
      </c>
      <c r="T2408" s="9">
        <f t="shared" si="377"/>
        <v>20.75</v>
      </c>
      <c r="U2408" s="8">
        <f t="shared" si="378"/>
        <v>21.016666666666669</v>
      </c>
      <c r="V2408" s="8">
        <f t="shared" si="379"/>
        <v>20.950000000000003</v>
      </c>
    </row>
    <row r="2409" spans="1:22" ht="13.5" x14ac:dyDescent="0.25">
      <c r="A2409" s="3">
        <f>RSI!A2409</f>
        <v>45813</v>
      </c>
      <c r="B2409" s="2">
        <f>RSI!B2409</f>
        <v>13.5</v>
      </c>
      <c r="C2409" s="2">
        <f>RSI!I2409</f>
        <v>10.834712092960572</v>
      </c>
      <c r="D2409" s="2">
        <f>MACD!E2409</f>
        <v>-5.2639622309733625E-2</v>
      </c>
      <c r="E2409" s="2">
        <f>MACD!F2409</f>
        <v>-7.3904961176008852E-2</v>
      </c>
      <c r="F2409" s="2">
        <f>'Moving Avg'!D2409</f>
        <v>13.5</v>
      </c>
      <c r="G2409" s="2">
        <f>'Moving Avg'!F2409</f>
        <v>13.503500000000003</v>
      </c>
      <c r="H2409" s="2">
        <f>'Moving Avg'!G2409</f>
        <v>13.6258</v>
      </c>
      <c r="I2409" s="2">
        <f>'Moving Avg'!H2409</f>
        <v>16.400449999999996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  <c r="M2409" s="8">
        <f t="shared" si="370"/>
        <v>50</v>
      </c>
      <c r="N2409" s="8">
        <f t="shared" si="371"/>
        <v>0</v>
      </c>
      <c r="O2409" s="8">
        <f t="shared" si="372"/>
        <v>0</v>
      </c>
      <c r="P2409" s="8">
        <f t="shared" si="373"/>
        <v>33</v>
      </c>
      <c r="Q2409" s="9">
        <f t="shared" si="374"/>
        <v>22.45</v>
      </c>
      <c r="R2409" s="9">
        <f t="shared" si="375"/>
        <v>18.25</v>
      </c>
      <c r="S2409" s="9">
        <f t="shared" si="376"/>
        <v>22.35</v>
      </c>
      <c r="T2409" s="9">
        <f t="shared" si="377"/>
        <v>20.75</v>
      </c>
      <c r="U2409" s="8">
        <f t="shared" si="378"/>
        <v>21.016666666666669</v>
      </c>
      <c r="V2409" s="8">
        <f t="shared" si="379"/>
        <v>20.950000000000003</v>
      </c>
    </row>
    <row r="2410" spans="1:22" ht="13.5" x14ac:dyDescent="0.25">
      <c r="A2410" s="3">
        <f>RSI!A2410</f>
        <v>45817</v>
      </c>
      <c r="B2410" s="2">
        <f>RSI!B2410</f>
        <v>13.5</v>
      </c>
      <c r="C2410" s="2">
        <f>RSI!I2410</f>
        <v>10.834712092960572</v>
      </c>
      <c r="D2410" s="2">
        <f>MACD!E2410</f>
        <v>-4.8096905816295887E-2</v>
      </c>
      <c r="E2410" s="2">
        <f>MACD!F2410</f>
        <v>-6.8743350104066264E-2</v>
      </c>
      <c r="F2410" s="2">
        <f>'Moving Avg'!D2410</f>
        <v>13.5</v>
      </c>
      <c r="G2410" s="2">
        <f>'Moving Avg'!F2410</f>
        <v>13.503500000000003</v>
      </c>
      <c r="H2410" s="2">
        <f>'Moving Avg'!G2410</f>
        <v>13.6006</v>
      </c>
      <c r="I2410" s="2">
        <f>'Moving Avg'!H2410</f>
        <v>16.382949999999997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  <c r="M2410" s="8">
        <f t="shared" si="370"/>
        <v>50</v>
      </c>
      <c r="N2410" s="8">
        <f t="shared" si="371"/>
        <v>0</v>
      </c>
      <c r="O2410" s="8">
        <f t="shared" si="372"/>
        <v>0</v>
      </c>
      <c r="P2410" s="8">
        <f t="shared" si="373"/>
        <v>33</v>
      </c>
      <c r="Q2410" s="9">
        <f t="shared" si="374"/>
        <v>22.45</v>
      </c>
      <c r="R2410" s="9">
        <f t="shared" si="375"/>
        <v>18.25</v>
      </c>
      <c r="S2410" s="9">
        <f t="shared" si="376"/>
        <v>22.35</v>
      </c>
      <c r="T2410" s="9">
        <f t="shared" si="377"/>
        <v>20.75</v>
      </c>
      <c r="U2410" s="8">
        <f t="shared" si="378"/>
        <v>21.016666666666669</v>
      </c>
      <c r="V2410" s="8">
        <f t="shared" si="379"/>
        <v>20.950000000000003</v>
      </c>
    </row>
    <row r="2411" spans="1:22" ht="13.5" x14ac:dyDescent="0.25">
      <c r="A2411" s="3">
        <f>RSI!A2411</f>
        <v>45818</v>
      </c>
      <c r="B2411" s="2">
        <f>RSI!B2411</f>
        <v>13.5</v>
      </c>
      <c r="C2411" s="2">
        <f>RSI!I2411</f>
        <v>10.834712092960572</v>
      </c>
      <c r="D2411" s="2">
        <f>MACD!E2411</f>
        <v>-4.5414185990198419E-2</v>
      </c>
      <c r="E2411" s="2">
        <f>MACD!F2411</f>
        <v>-6.4077517281292698E-2</v>
      </c>
      <c r="F2411" s="2">
        <f>'Moving Avg'!D2411</f>
        <v>13.5</v>
      </c>
      <c r="G2411" s="2">
        <f>'Moving Avg'!F2411</f>
        <v>13.503500000000003</v>
      </c>
      <c r="H2411" s="2">
        <f>'Moving Avg'!G2411</f>
        <v>13.588199999999999</v>
      </c>
      <c r="I2411" s="2">
        <f>'Moving Avg'!H2411</f>
        <v>16.365449999999996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  <c r="M2411" s="8">
        <f t="shared" si="370"/>
        <v>50</v>
      </c>
      <c r="N2411" s="8">
        <f t="shared" si="371"/>
        <v>0</v>
      </c>
      <c r="O2411" s="8">
        <f t="shared" si="372"/>
        <v>0</v>
      </c>
      <c r="P2411" s="8">
        <f t="shared" si="373"/>
        <v>33</v>
      </c>
      <c r="Q2411" s="9">
        <f t="shared" si="374"/>
        <v>22.45</v>
      </c>
      <c r="R2411" s="9">
        <f t="shared" si="375"/>
        <v>18.25</v>
      </c>
      <c r="S2411" s="9">
        <f t="shared" si="376"/>
        <v>22.35</v>
      </c>
      <c r="T2411" s="9">
        <f t="shared" si="377"/>
        <v>20.75</v>
      </c>
      <c r="U2411" s="8">
        <f t="shared" si="378"/>
        <v>21.016666666666669</v>
      </c>
      <c r="V2411" s="8">
        <f t="shared" si="379"/>
        <v>20.950000000000003</v>
      </c>
    </row>
    <row r="2412" spans="1:22" ht="13.5" x14ac:dyDescent="0.25">
      <c r="A2412" s="3">
        <f>RSI!A2412</f>
        <v>45819</v>
      </c>
      <c r="B2412" s="2">
        <f>RSI!B2412</f>
        <v>12.9</v>
      </c>
      <c r="C2412" s="2">
        <f>RSI!I2412</f>
        <v>1.2850638860236359</v>
      </c>
      <c r="D2412" s="2">
        <f>MACD!E2412</f>
        <v>1.6496450529288609E-3</v>
      </c>
      <c r="E2412" s="2">
        <f>MACD!F2412</f>
        <v>-5.0932084814448386E-2</v>
      </c>
      <c r="F2412" s="2">
        <f>'Moving Avg'!D2412</f>
        <v>13.38</v>
      </c>
      <c r="G2412" s="2">
        <f>'Moving Avg'!F2412</f>
        <v>13.473499999999998</v>
      </c>
      <c r="H2412" s="2">
        <f>'Moving Avg'!G2412</f>
        <v>13.563799999999999</v>
      </c>
      <c r="I2412" s="2">
        <f>'Moving Avg'!H2412</f>
        <v>16.344949999999997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  <c r="M2412" s="8">
        <f t="shared" si="370"/>
        <v>50</v>
      </c>
      <c r="N2412" s="8">
        <f t="shared" si="371"/>
        <v>0</v>
      </c>
      <c r="O2412" s="8">
        <f t="shared" si="372"/>
        <v>0</v>
      </c>
      <c r="P2412" s="8">
        <f t="shared" si="373"/>
        <v>16.5</v>
      </c>
      <c r="Q2412" s="9">
        <f t="shared" si="374"/>
        <v>19.975000000000001</v>
      </c>
      <c r="R2412" s="9">
        <f t="shared" si="375"/>
        <v>14.125</v>
      </c>
      <c r="S2412" s="9">
        <f t="shared" si="376"/>
        <v>14.925000000000001</v>
      </c>
      <c r="T2412" s="9">
        <f t="shared" si="377"/>
        <v>16.625</v>
      </c>
      <c r="U2412" s="8">
        <f t="shared" si="378"/>
        <v>16.341666666666669</v>
      </c>
      <c r="V2412" s="8">
        <f t="shared" si="379"/>
        <v>16.412500000000001</v>
      </c>
    </row>
    <row r="2413" spans="1:22" ht="13.5" x14ac:dyDescent="0.25">
      <c r="A2413" s="3">
        <f>RSI!A2413</f>
        <v>45820</v>
      </c>
      <c r="B2413" s="2">
        <f>RSI!B2413</f>
        <v>12.9</v>
      </c>
      <c r="C2413" s="2">
        <f>RSI!I2413</f>
        <v>1.2850638860236359</v>
      </c>
      <c r="D2413" s="2">
        <f>MACD!E2413</f>
        <v>4.5341824416599508E-2</v>
      </c>
      <c r="E2413" s="2">
        <f>MACD!F2413</f>
        <v>-3.1677302968238813E-2</v>
      </c>
      <c r="F2413" s="2">
        <f>'Moving Avg'!D2413</f>
        <v>13.26</v>
      </c>
      <c r="G2413" s="2">
        <f>'Moving Avg'!F2413</f>
        <v>13.4435</v>
      </c>
      <c r="H2413" s="2">
        <f>'Moving Avg'!G2413</f>
        <v>13.539399999999999</v>
      </c>
      <c r="I2413" s="2">
        <f>'Moving Avg'!H2413</f>
        <v>16.324449999999999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  <c r="M2413" s="8">
        <f t="shared" si="370"/>
        <v>50</v>
      </c>
      <c r="N2413" s="8">
        <f t="shared" si="371"/>
        <v>0</v>
      </c>
      <c r="O2413" s="8">
        <f t="shared" si="372"/>
        <v>0</v>
      </c>
      <c r="P2413" s="8">
        <f t="shared" si="373"/>
        <v>16.5</v>
      </c>
      <c r="Q2413" s="9">
        <f t="shared" si="374"/>
        <v>19.975000000000001</v>
      </c>
      <c r="R2413" s="9">
        <f t="shared" si="375"/>
        <v>14.125</v>
      </c>
      <c r="S2413" s="9">
        <f t="shared" si="376"/>
        <v>14.925000000000001</v>
      </c>
      <c r="T2413" s="9">
        <f t="shared" si="377"/>
        <v>16.625</v>
      </c>
      <c r="U2413" s="8">
        <f t="shared" si="378"/>
        <v>16.341666666666669</v>
      </c>
      <c r="V2413" s="8">
        <f t="shared" si="379"/>
        <v>16.412500000000001</v>
      </c>
    </row>
    <row r="2414" spans="1:22" ht="13.5" x14ac:dyDescent="0.25">
      <c r="A2414" s="3">
        <f>RSI!A2414</f>
        <v>45821</v>
      </c>
      <c r="B2414" s="2">
        <f>RSI!B2414</f>
        <v>12.9</v>
      </c>
      <c r="C2414" s="2">
        <f>RSI!I2414</f>
        <v>1.2850638860236359</v>
      </c>
      <c r="D2414" s="2">
        <f>MACD!E2414</f>
        <v>8.589447976515352E-2</v>
      </c>
      <c r="E2414" s="2">
        <f>MACD!F2414</f>
        <v>-8.1629464215603464E-3</v>
      </c>
      <c r="F2414" s="2">
        <f>'Moving Avg'!D2414</f>
        <v>13.14</v>
      </c>
      <c r="G2414" s="2">
        <f>'Moving Avg'!F2414</f>
        <v>13.413</v>
      </c>
      <c r="H2414" s="2">
        <f>'Moving Avg'!G2414</f>
        <v>13.514999999999997</v>
      </c>
      <c r="I2414" s="2">
        <f>'Moving Avg'!H2414</f>
        <v>16.30395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  <c r="M2414" s="8">
        <f t="shared" si="370"/>
        <v>50</v>
      </c>
      <c r="N2414" s="8">
        <f t="shared" si="371"/>
        <v>0</v>
      </c>
      <c r="O2414" s="8">
        <f t="shared" si="372"/>
        <v>0</v>
      </c>
      <c r="P2414" s="8">
        <f t="shared" si="373"/>
        <v>16.5</v>
      </c>
      <c r="Q2414" s="9">
        <f t="shared" si="374"/>
        <v>19.975000000000001</v>
      </c>
      <c r="R2414" s="9">
        <f t="shared" si="375"/>
        <v>14.125</v>
      </c>
      <c r="S2414" s="9">
        <f t="shared" si="376"/>
        <v>14.925000000000001</v>
      </c>
      <c r="T2414" s="9">
        <f t="shared" si="377"/>
        <v>16.625</v>
      </c>
      <c r="U2414" s="8">
        <f t="shared" si="378"/>
        <v>16.341666666666669</v>
      </c>
      <c r="V2414" s="8">
        <f t="shared" si="379"/>
        <v>16.412500000000001</v>
      </c>
    </row>
    <row r="2415" spans="1:22" ht="13.5" x14ac:dyDescent="0.25">
      <c r="A2415" s="3">
        <f>RSI!A2415</f>
        <v>45824</v>
      </c>
      <c r="B2415" s="2">
        <f>RSI!B2415</f>
        <v>12.9</v>
      </c>
      <c r="C2415" s="2">
        <f>RSI!I2415</f>
        <v>1.2850638860236359</v>
      </c>
      <c r="D2415" s="2">
        <f>MACD!E2415</f>
        <v>0.12352525555373539</v>
      </c>
      <c r="E2415" s="2">
        <f>MACD!F2415</f>
        <v>1.8174693973498801E-2</v>
      </c>
      <c r="F2415" s="2">
        <f>'Moving Avg'!D2415</f>
        <v>13.02</v>
      </c>
      <c r="G2415" s="2">
        <f>'Moving Avg'!F2415</f>
        <v>13.382500000000002</v>
      </c>
      <c r="H2415" s="2">
        <f>'Moving Avg'!G2415</f>
        <v>13.490599999999997</v>
      </c>
      <c r="I2415" s="2">
        <f>'Moving Avg'!H2415</f>
        <v>16.27965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  <c r="M2415" s="8">
        <f t="shared" si="370"/>
        <v>50</v>
      </c>
      <c r="N2415" s="8">
        <f t="shared" si="371"/>
        <v>0</v>
      </c>
      <c r="O2415" s="8">
        <f t="shared" si="372"/>
        <v>0</v>
      </c>
      <c r="P2415" s="8">
        <f t="shared" si="373"/>
        <v>16.5</v>
      </c>
      <c r="Q2415" s="9">
        <f t="shared" si="374"/>
        <v>19.975000000000001</v>
      </c>
      <c r="R2415" s="9">
        <f t="shared" si="375"/>
        <v>14.125</v>
      </c>
      <c r="S2415" s="9">
        <f t="shared" si="376"/>
        <v>14.925000000000001</v>
      </c>
      <c r="T2415" s="9">
        <f t="shared" si="377"/>
        <v>16.625</v>
      </c>
      <c r="U2415" s="8">
        <f t="shared" si="378"/>
        <v>16.341666666666669</v>
      </c>
      <c r="V2415" s="8">
        <f t="shared" si="379"/>
        <v>16.412500000000001</v>
      </c>
    </row>
    <row r="2416" spans="1:22" ht="13.5" x14ac:dyDescent="0.25">
      <c r="A2416" s="3">
        <f>RSI!A2416</f>
        <v>45825</v>
      </c>
      <c r="B2416" s="2">
        <f>RSI!B2416</f>
        <v>13.48</v>
      </c>
      <c r="C2416" s="2">
        <f>RSI!I2416</f>
        <v>54.000544213944579</v>
      </c>
      <c r="D2416" s="2">
        <f>MACD!E2416</f>
        <v>0.1154750057521543</v>
      </c>
      <c r="E2416" s="2">
        <f>MACD!F2416</f>
        <v>3.7634756329229906E-2</v>
      </c>
      <c r="F2416" s="2">
        <f>'Moving Avg'!D2416</f>
        <v>13.016</v>
      </c>
      <c r="G2416" s="2">
        <f>'Moving Avg'!F2416</f>
        <v>13.381</v>
      </c>
      <c r="H2416" s="2">
        <f>'Moving Avg'!G2416</f>
        <v>13.477799999999997</v>
      </c>
      <c r="I2416" s="2">
        <f>'Moving Avg'!H2416</f>
        <v>16.25825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25</v>
      </c>
      <c r="N2416" s="8">
        <f t="shared" si="371"/>
        <v>0</v>
      </c>
      <c r="O2416" s="8">
        <f t="shared" si="372"/>
        <v>0</v>
      </c>
      <c r="P2416" s="8">
        <f t="shared" si="373"/>
        <v>16.5</v>
      </c>
      <c r="Q2416" s="9">
        <f t="shared" si="374"/>
        <v>11.225</v>
      </c>
      <c r="R2416" s="9">
        <f t="shared" si="375"/>
        <v>9.125</v>
      </c>
      <c r="S2416" s="9">
        <f t="shared" si="376"/>
        <v>11.175000000000001</v>
      </c>
      <c r="T2416" s="9">
        <f t="shared" si="377"/>
        <v>10.375</v>
      </c>
      <c r="U2416" s="8">
        <f t="shared" si="378"/>
        <v>10.508333333333335</v>
      </c>
      <c r="V2416" s="8">
        <f t="shared" si="379"/>
        <v>10.475000000000001</v>
      </c>
    </row>
    <row r="2417" spans="1:22" ht="13.5" x14ac:dyDescent="0.25">
      <c r="A2417" s="3">
        <f>RSI!A2417</f>
        <v>45826</v>
      </c>
      <c r="B2417" s="2">
        <f>RSI!B2417</f>
        <v>13.5</v>
      </c>
      <c r="C2417" s="2">
        <f>RSI!I2417</f>
        <v>54.895015740416646</v>
      </c>
      <c r="D2417" s="2">
        <f>MACD!E2417</f>
        <v>0.10659831424661803</v>
      </c>
      <c r="E2417" s="2">
        <f>MACD!F2417</f>
        <v>5.1427467912707532E-2</v>
      </c>
      <c r="F2417" s="2">
        <f>'Moving Avg'!D2417</f>
        <v>13.136000000000001</v>
      </c>
      <c r="G2417" s="2">
        <f>'Moving Avg'!F2417</f>
        <v>13.380500000000001</v>
      </c>
      <c r="H2417" s="2">
        <f>'Moving Avg'!G2417</f>
        <v>13.465399999999997</v>
      </c>
      <c r="I2417" s="2">
        <f>'Moving Avg'!H2417</f>
        <v>16.23695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  <c r="M2417" s="8">
        <f t="shared" si="370"/>
        <v>25</v>
      </c>
      <c r="N2417" s="8">
        <f t="shared" si="371"/>
        <v>0</v>
      </c>
      <c r="O2417" s="8">
        <f t="shared" si="372"/>
        <v>0</v>
      </c>
      <c r="P2417" s="8">
        <f t="shared" si="373"/>
        <v>83.5</v>
      </c>
      <c r="Q2417" s="9">
        <f t="shared" si="374"/>
        <v>21.274999999999999</v>
      </c>
      <c r="R2417" s="9">
        <f t="shared" si="375"/>
        <v>25.875</v>
      </c>
      <c r="S2417" s="9">
        <f t="shared" si="376"/>
        <v>41.325000000000003</v>
      </c>
      <c r="T2417" s="9">
        <f t="shared" si="377"/>
        <v>27.125</v>
      </c>
      <c r="U2417" s="8">
        <f t="shared" si="378"/>
        <v>29.491666666666664</v>
      </c>
      <c r="V2417" s="8">
        <f t="shared" si="379"/>
        <v>28.9</v>
      </c>
    </row>
    <row r="2418" spans="1:22" ht="13.5" x14ac:dyDescent="0.25">
      <c r="A2418" s="3">
        <f>RSI!A2418</f>
        <v>45827</v>
      </c>
      <c r="B2418" s="2">
        <f>RSI!B2418</f>
        <v>13.5</v>
      </c>
      <c r="C2418" s="2">
        <f>RSI!I2418</f>
        <v>54.895015740416653</v>
      </c>
      <c r="D2418" s="2">
        <f>MACD!E2418</f>
        <v>9.8428845810694554E-2</v>
      </c>
      <c r="E2418" s="2">
        <f>MACD!F2418</f>
        <v>6.0827743492304943E-2</v>
      </c>
      <c r="F2418" s="2">
        <f>'Moving Avg'!D2418</f>
        <v>13.256</v>
      </c>
      <c r="G2418" s="2">
        <f>'Moving Avg'!F2418</f>
        <v>13.38</v>
      </c>
      <c r="H2418" s="2">
        <f>'Moving Avg'!G2418</f>
        <v>13.452999999999998</v>
      </c>
      <c r="I2418" s="2">
        <f>'Moving Avg'!H2418</f>
        <v>16.215650000000004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  <c r="M2418" s="8">
        <f t="shared" si="370"/>
        <v>25</v>
      </c>
      <c r="N2418" s="8">
        <f t="shared" si="371"/>
        <v>0</v>
      </c>
      <c r="O2418" s="8">
        <f t="shared" si="372"/>
        <v>0</v>
      </c>
      <c r="P2418" s="8">
        <f t="shared" si="373"/>
        <v>83.5</v>
      </c>
      <c r="Q2418" s="9">
        <f t="shared" si="374"/>
        <v>21.274999999999999</v>
      </c>
      <c r="R2418" s="9">
        <f t="shared" si="375"/>
        <v>25.875</v>
      </c>
      <c r="S2418" s="9">
        <f t="shared" si="376"/>
        <v>41.325000000000003</v>
      </c>
      <c r="T2418" s="9">
        <f t="shared" si="377"/>
        <v>27.125</v>
      </c>
      <c r="U2418" s="8">
        <f t="shared" si="378"/>
        <v>29.491666666666664</v>
      </c>
      <c r="V2418" s="8">
        <f t="shared" si="379"/>
        <v>28.9</v>
      </c>
    </row>
    <row r="2419" spans="1:22" ht="13.5" x14ac:dyDescent="0.25">
      <c r="A2419" s="3">
        <f>RSI!A2419</f>
        <v>45828</v>
      </c>
      <c r="B2419" s="2">
        <f>RSI!B2419</f>
        <v>13.5</v>
      </c>
      <c r="C2419" s="2">
        <f>RSI!I2419</f>
        <v>54.895015740416646</v>
      </c>
      <c r="D2419" s="2">
        <f>MACD!E2419</f>
        <v>9.0906568878724059E-2</v>
      </c>
      <c r="E2419" s="2">
        <f>MACD!F2419</f>
        <v>6.6843508569588761E-2</v>
      </c>
      <c r="F2419" s="2">
        <f>'Moving Avg'!D2419</f>
        <v>13.375999999999999</v>
      </c>
      <c r="G2419" s="2">
        <f>'Moving Avg'!F2419</f>
        <v>13.379500000000002</v>
      </c>
      <c r="H2419" s="2">
        <f>'Moving Avg'!G2419</f>
        <v>13.452999999999998</v>
      </c>
      <c r="I2419" s="2">
        <f>'Moving Avg'!H2419</f>
        <v>16.194350000000004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  <c r="M2419" s="8">
        <f t="shared" si="370"/>
        <v>25</v>
      </c>
      <c r="N2419" s="8">
        <f t="shared" si="371"/>
        <v>0</v>
      </c>
      <c r="O2419" s="8">
        <f t="shared" si="372"/>
        <v>0</v>
      </c>
      <c r="P2419" s="8">
        <f t="shared" si="373"/>
        <v>83.5</v>
      </c>
      <c r="Q2419" s="9">
        <f t="shared" si="374"/>
        <v>21.274999999999999</v>
      </c>
      <c r="R2419" s="9">
        <f t="shared" si="375"/>
        <v>25.875</v>
      </c>
      <c r="S2419" s="9">
        <f t="shared" si="376"/>
        <v>41.325000000000003</v>
      </c>
      <c r="T2419" s="9">
        <f t="shared" si="377"/>
        <v>27.125</v>
      </c>
      <c r="U2419" s="8">
        <f t="shared" si="378"/>
        <v>29.491666666666664</v>
      </c>
      <c r="V2419" s="8">
        <f t="shared" si="379"/>
        <v>28.9</v>
      </c>
    </row>
    <row r="2420" spans="1:22" ht="13.5" x14ac:dyDescent="0.25">
      <c r="A2420" s="3">
        <f>RSI!A2420</f>
        <v>45831</v>
      </c>
      <c r="B2420" s="2">
        <f>RSI!B2420</f>
        <v>13.5</v>
      </c>
      <c r="C2420" s="2">
        <f>RSI!I2420</f>
        <v>54.895015740416653</v>
      </c>
      <c r="D2420" s="2">
        <f>MACD!E2420</f>
        <v>8.3977074771013349E-2</v>
      </c>
      <c r="E2420" s="2">
        <f>MACD!F2420</f>
        <v>7.027022180987369E-2</v>
      </c>
      <c r="F2420" s="2">
        <f>'Moving Avg'!D2420</f>
        <v>13.496</v>
      </c>
      <c r="G2420" s="2">
        <f>'Moving Avg'!F2420</f>
        <v>13.379000000000001</v>
      </c>
      <c r="H2420" s="2">
        <f>'Moving Avg'!G2420</f>
        <v>13.452999999999998</v>
      </c>
      <c r="I2420" s="2">
        <f>'Moving Avg'!H2420</f>
        <v>16.173050000000003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  <c r="M2420" s="8">
        <f t="shared" si="370"/>
        <v>25</v>
      </c>
      <c r="N2420" s="8">
        <f t="shared" si="371"/>
        <v>0</v>
      </c>
      <c r="O2420" s="8">
        <f t="shared" si="372"/>
        <v>0</v>
      </c>
      <c r="P2420" s="8">
        <f t="shared" si="373"/>
        <v>83.5</v>
      </c>
      <c r="Q2420" s="9">
        <f t="shared" si="374"/>
        <v>21.274999999999999</v>
      </c>
      <c r="R2420" s="9">
        <f t="shared" si="375"/>
        <v>25.875</v>
      </c>
      <c r="S2420" s="9">
        <f t="shared" si="376"/>
        <v>41.325000000000003</v>
      </c>
      <c r="T2420" s="9">
        <f t="shared" si="377"/>
        <v>27.125</v>
      </c>
      <c r="U2420" s="8">
        <f t="shared" si="378"/>
        <v>29.491666666666664</v>
      </c>
      <c r="V2420" s="8">
        <f t="shared" si="379"/>
        <v>28.9</v>
      </c>
    </row>
    <row r="2421" spans="1:22" ht="13.5" x14ac:dyDescent="0.25">
      <c r="A2421" s="3">
        <f>RSI!A2421</f>
        <v>45832</v>
      </c>
      <c r="B2421" s="2">
        <f>RSI!B2421</f>
        <v>13.5</v>
      </c>
      <c r="C2421" s="2">
        <f>RSI!I2421</f>
        <v>54.895015740416646</v>
      </c>
      <c r="D2421" s="2">
        <f>MACD!E2421</f>
        <v>7.7590980244787389E-2</v>
      </c>
      <c r="E2421" s="2">
        <f>MACD!F2421</f>
        <v>7.1734373496856435E-2</v>
      </c>
      <c r="F2421" s="2">
        <f>'Moving Avg'!D2421</f>
        <v>13.5</v>
      </c>
      <c r="G2421" s="2">
        <f>'Moving Avg'!F2421</f>
        <v>13.379000000000001</v>
      </c>
      <c r="H2421" s="2">
        <f>'Moving Avg'!G2421</f>
        <v>13.452999999999998</v>
      </c>
      <c r="I2421" s="2">
        <f>'Moving Avg'!H2421</f>
        <v>16.151750000000007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  <c r="M2421" s="8">
        <f t="shared" si="370"/>
        <v>25</v>
      </c>
      <c r="N2421" s="8">
        <f t="shared" si="371"/>
        <v>0</v>
      </c>
      <c r="O2421" s="8">
        <f t="shared" si="372"/>
        <v>0</v>
      </c>
      <c r="P2421" s="8">
        <f t="shared" si="373"/>
        <v>83.5</v>
      </c>
      <c r="Q2421" s="9">
        <f t="shared" si="374"/>
        <v>21.274999999999999</v>
      </c>
      <c r="R2421" s="9">
        <f t="shared" si="375"/>
        <v>25.875</v>
      </c>
      <c r="S2421" s="9">
        <f t="shared" si="376"/>
        <v>41.325000000000003</v>
      </c>
      <c r="T2421" s="9">
        <f t="shared" si="377"/>
        <v>27.125</v>
      </c>
      <c r="U2421" s="8">
        <f t="shared" si="378"/>
        <v>29.491666666666664</v>
      </c>
      <c r="V2421" s="8">
        <f t="shared" si="379"/>
        <v>28.9</v>
      </c>
    </row>
    <row r="2422" spans="1:22" ht="13.5" x14ac:dyDescent="0.25">
      <c r="A2422" s="3">
        <f>RSI!A2422</f>
        <v>45833</v>
      </c>
      <c r="B2422" s="2">
        <f>RSI!B2422</f>
        <v>13.5</v>
      </c>
      <c r="C2422" s="2">
        <f>RSI!I2422</f>
        <v>54.895015740416646</v>
      </c>
      <c r="D2422" s="2">
        <f>MACD!E2422</f>
        <v>-2.0604290170286532E-2</v>
      </c>
      <c r="E2422" s="2">
        <f>MACD!F2422</f>
        <v>5.3266640763427846E-2</v>
      </c>
      <c r="F2422" s="2">
        <f>'Moving Avg'!D2422</f>
        <v>13.5</v>
      </c>
      <c r="G2422" s="2">
        <f>'Moving Avg'!F2422</f>
        <v>13.379000000000001</v>
      </c>
      <c r="H2422" s="2">
        <f>'Moving Avg'!G2422</f>
        <v>13.452999999999998</v>
      </c>
      <c r="I2422" s="2">
        <f>'Moving Avg'!H2422</f>
        <v>16.130450000000007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  <c r="M2422" s="8">
        <f t="shared" si="370"/>
        <v>25</v>
      </c>
      <c r="N2422" s="8">
        <f t="shared" si="371"/>
        <v>100</v>
      </c>
      <c r="O2422" s="8">
        <f t="shared" si="372"/>
        <v>0</v>
      </c>
      <c r="P2422" s="8">
        <f t="shared" si="373"/>
        <v>33</v>
      </c>
      <c r="Q2422" s="9">
        <f t="shared" si="374"/>
        <v>48.7</v>
      </c>
      <c r="R2422" s="9">
        <f t="shared" si="375"/>
        <v>33.25</v>
      </c>
      <c r="S2422" s="9">
        <f t="shared" si="376"/>
        <v>33.6</v>
      </c>
      <c r="T2422" s="9">
        <f t="shared" si="377"/>
        <v>39.5</v>
      </c>
      <c r="U2422" s="8">
        <f t="shared" si="378"/>
        <v>38.516666666666673</v>
      </c>
      <c r="V2422" s="8">
        <f t="shared" si="379"/>
        <v>38.762500000000003</v>
      </c>
    </row>
    <row r="2423" spans="1:22" ht="13.5" x14ac:dyDescent="0.25">
      <c r="A2423" s="3">
        <f>RSI!A2423</f>
        <v>45835</v>
      </c>
      <c r="B2423" s="2">
        <f>RSI!B2423</f>
        <v>13.5</v>
      </c>
      <c r="C2423" s="2">
        <f>RSI!I2423</f>
        <v>54.895015740416646</v>
      </c>
      <c r="D2423" s="2">
        <f>MACD!E2423</f>
        <v>-0.1041407067043707</v>
      </c>
      <c r="E2423" s="2">
        <f>MACD!F2423</f>
        <v>2.1785171269868134E-2</v>
      </c>
      <c r="F2423" s="2">
        <f>'Moving Avg'!D2423</f>
        <v>13.5</v>
      </c>
      <c r="G2423" s="2">
        <f>'Moving Avg'!F2423</f>
        <v>13.379000000000001</v>
      </c>
      <c r="H2423" s="2">
        <f>'Moving Avg'!G2423</f>
        <v>13.452999999999998</v>
      </c>
      <c r="I2423" s="2">
        <f>'Moving Avg'!H2423</f>
        <v>16.108950000000007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  <c r="M2423" s="8">
        <f t="shared" si="370"/>
        <v>25</v>
      </c>
      <c r="N2423" s="8">
        <f t="shared" si="371"/>
        <v>100</v>
      </c>
      <c r="O2423" s="8">
        <f t="shared" si="372"/>
        <v>0</v>
      </c>
      <c r="P2423" s="8">
        <f t="shared" si="373"/>
        <v>33</v>
      </c>
      <c r="Q2423" s="9">
        <f t="shared" si="374"/>
        <v>48.7</v>
      </c>
      <c r="R2423" s="9">
        <f t="shared" si="375"/>
        <v>33.25</v>
      </c>
      <c r="S2423" s="9">
        <f t="shared" si="376"/>
        <v>33.6</v>
      </c>
      <c r="T2423" s="9">
        <f t="shared" si="377"/>
        <v>39.5</v>
      </c>
      <c r="U2423" s="8">
        <f t="shared" si="378"/>
        <v>38.516666666666673</v>
      </c>
      <c r="V2423" s="8">
        <f t="shared" si="379"/>
        <v>38.762500000000003</v>
      </c>
    </row>
    <row r="2424" spans="1:22" ht="13.5" x14ac:dyDescent="0.25">
      <c r="A2424" s="3">
        <f>RSI!A2424</f>
        <v>45838</v>
      </c>
      <c r="B2424" s="2">
        <f>RSI!B2424</f>
        <v>13.29</v>
      </c>
      <c r="C2424" s="2">
        <f>RSI!I2424</f>
        <v>40.874875634255226</v>
      </c>
      <c r="D2424" s="2">
        <f>MACD!E2424</f>
        <v>-0.15968472869883321</v>
      </c>
      <c r="E2424" s="2">
        <f>MACD!F2424</f>
        <v>-1.4508808723872137E-2</v>
      </c>
      <c r="F2424" s="2">
        <f>'Moving Avg'!D2424</f>
        <v>13.457999999999998</v>
      </c>
      <c r="G2424" s="2">
        <f>'Moving Avg'!F2424</f>
        <v>13.368500000000001</v>
      </c>
      <c r="H2424" s="2">
        <f>'Moving Avg'!G2424</f>
        <v>13.448799999999997</v>
      </c>
      <c r="I2424" s="2">
        <f>'Moving Avg'!H2424</f>
        <v>16.086400000000008</v>
      </c>
      <c r="J2424" s="6" t="str">
        <f>OBV!F2424</f>
        <v>BEARISH</v>
      </c>
      <c r="K2424" s="6" t="str">
        <f>OBV!G2424</f>
        <v>NEUTRAL</v>
      </c>
      <c r="L2424" s="6" t="str">
        <f>OBV!H2424</f>
        <v>CONFIRMED BEARISH</v>
      </c>
      <c r="M2424" s="8">
        <f t="shared" si="370"/>
        <v>25</v>
      </c>
      <c r="N2424" s="8">
        <f t="shared" si="371"/>
        <v>100</v>
      </c>
      <c r="O2424" s="8">
        <f t="shared" si="372"/>
        <v>0</v>
      </c>
      <c r="P2424" s="8">
        <f t="shared" si="373"/>
        <v>16.5</v>
      </c>
      <c r="Q2424" s="9">
        <f t="shared" si="374"/>
        <v>46.225000000000001</v>
      </c>
      <c r="R2424" s="9">
        <f t="shared" si="375"/>
        <v>29.125</v>
      </c>
      <c r="S2424" s="9">
        <f t="shared" si="376"/>
        <v>26.175000000000001</v>
      </c>
      <c r="T2424" s="9">
        <f t="shared" si="377"/>
        <v>35.375</v>
      </c>
      <c r="U2424" s="8">
        <f t="shared" si="378"/>
        <v>33.841666666666661</v>
      </c>
      <c r="V2424" s="8">
        <f t="shared" si="379"/>
        <v>34.224999999999994</v>
      </c>
    </row>
    <row r="2425" spans="1:22" ht="13.5" x14ac:dyDescent="0.25">
      <c r="A2425" s="3">
        <f>RSI!A2425</f>
        <v>45839</v>
      </c>
      <c r="B2425" s="2">
        <f>RSI!B2425</f>
        <v>13.29</v>
      </c>
      <c r="C2425" s="2">
        <f>RSI!I2425</f>
        <v>40.874875634255226</v>
      </c>
      <c r="D2425" s="2">
        <f>MACD!E2425</f>
        <v>-0.20582680030476297</v>
      </c>
      <c r="E2425" s="2">
        <f>MACD!F2425</f>
        <v>-5.2772407040050304E-2</v>
      </c>
      <c r="F2425" s="2">
        <f>'Moving Avg'!D2425</f>
        <v>13.416</v>
      </c>
      <c r="G2425" s="2">
        <f>'Moving Avg'!F2425</f>
        <v>13.358000000000001</v>
      </c>
      <c r="H2425" s="2">
        <f>'Moving Avg'!G2425</f>
        <v>13.444599999999996</v>
      </c>
      <c r="I2425" s="2">
        <f>'Moving Avg'!H2425</f>
        <v>16.063850000000006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  <c r="M2425" s="8">
        <f t="shared" si="370"/>
        <v>25</v>
      </c>
      <c r="N2425" s="8">
        <f t="shared" si="371"/>
        <v>100</v>
      </c>
      <c r="O2425" s="8">
        <f t="shared" si="372"/>
        <v>0</v>
      </c>
      <c r="P2425" s="8">
        <f t="shared" si="373"/>
        <v>16.5</v>
      </c>
      <c r="Q2425" s="9">
        <f t="shared" si="374"/>
        <v>46.225000000000001</v>
      </c>
      <c r="R2425" s="9">
        <f t="shared" si="375"/>
        <v>29.125</v>
      </c>
      <c r="S2425" s="9">
        <f t="shared" si="376"/>
        <v>26.175000000000001</v>
      </c>
      <c r="T2425" s="9">
        <f t="shared" si="377"/>
        <v>35.375</v>
      </c>
      <c r="U2425" s="8">
        <f t="shared" si="378"/>
        <v>33.841666666666661</v>
      </c>
      <c r="V2425" s="8">
        <f t="shared" si="379"/>
        <v>34.224999999999994</v>
      </c>
    </row>
    <row r="2426" spans="1:22" ht="13.5" x14ac:dyDescent="0.25">
      <c r="A2426" s="3">
        <f>RSI!A2426</f>
        <v>45840</v>
      </c>
      <c r="B2426" s="2">
        <f>RSI!B2426</f>
        <v>13.5</v>
      </c>
      <c r="C2426" s="2">
        <f>RSI!I2426</f>
        <v>54.385891349728539</v>
      </c>
      <c r="D2426" s="2">
        <f>MACD!E2426</f>
        <v>-0.17040162221476862</v>
      </c>
      <c r="E2426" s="2">
        <f>MACD!F2426</f>
        <v>-7.6298250074993967E-2</v>
      </c>
      <c r="F2426" s="2">
        <f>'Moving Avg'!D2426</f>
        <v>13.416</v>
      </c>
      <c r="G2426" s="2">
        <f>'Moving Avg'!F2426</f>
        <v>13.357999999999999</v>
      </c>
      <c r="H2426" s="2">
        <f>'Moving Avg'!G2426</f>
        <v>13.444599999999996</v>
      </c>
      <c r="I2426" s="2">
        <f>'Moving Avg'!H2426</f>
        <v>16.042150000000007</v>
      </c>
      <c r="J2426" s="6" t="str">
        <f>OBV!F2426</f>
        <v>BULLISH</v>
      </c>
      <c r="K2426" s="6" t="str">
        <f>OBV!G2426</f>
        <v>NEUTRAL</v>
      </c>
      <c r="L2426" s="6" t="str">
        <f>OBV!H2426</f>
        <v>NEUTRAL</v>
      </c>
      <c r="M2426" s="8">
        <f t="shared" si="370"/>
        <v>25</v>
      </c>
      <c r="N2426" s="8">
        <f t="shared" si="371"/>
        <v>100</v>
      </c>
      <c r="O2426" s="8">
        <f t="shared" si="372"/>
        <v>0</v>
      </c>
      <c r="P2426" s="8">
        <f t="shared" si="373"/>
        <v>49.5</v>
      </c>
      <c r="Q2426" s="9">
        <f t="shared" si="374"/>
        <v>51.174999999999997</v>
      </c>
      <c r="R2426" s="9">
        <f t="shared" si="375"/>
        <v>37.375</v>
      </c>
      <c r="S2426" s="9">
        <f t="shared" si="376"/>
        <v>41.025000000000006</v>
      </c>
      <c r="T2426" s="9">
        <f t="shared" si="377"/>
        <v>43.625</v>
      </c>
      <c r="U2426" s="8">
        <f t="shared" si="378"/>
        <v>43.191666666666663</v>
      </c>
      <c r="V2426" s="8">
        <f t="shared" si="379"/>
        <v>43.3</v>
      </c>
    </row>
    <row r="2427" spans="1:22" ht="13.5" x14ac:dyDescent="0.25">
      <c r="A2427" s="3">
        <f>RSI!A2427</f>
        <v>45841</v>
      </c>
      <c r="B2427" s="2">
        <f>RSI!B2427</f>
        <v>13.5</v>
      </c>
      <c r="C2427" s="2">
        <f>RSI!I2427</f>
        <v>54.385891349728546</v>
      </c>
      <c r="D2427" s="2">
        <f>MACD!E2427</f>
        <v>-0.13785595137828111</v>
      </c>
      <c r="E2427" s="2">
        <f>MACD!F2427</f>
        <v>-8.8609790335651389E-2</v>
      </c>
      <c r="F2427" s="2">
        <f>'Moving Avg'!D2427</f>
        <v>13.416</v>
      </c>
      <c r="G2427" s="2">
        <f>'Moving Avg'!F2427</f>
        <v>13.358000000000001</v>
      </c>
      <c r="H2427" s="2">
        <f>'Moving Avg'!G2427</f>
        <v>13.444599999999996</v>
      </c>
      <c r="I2427" s="2">
        <f>'Moving Avg'!H2427</f>
        <v>16.020450000000007</v>
      </c>
      <c r="J2427" s="6" t="str">
        <f>OBV!F2427</f>
        <v>BULLISH</v>
      </c>
      <c r="K2427" s="6" t="str">
        <f>OBV!G2427</f>
        <v>NEUTRAL</v>
      </c>
      <c r="L2427" s="6" t="str">
        <f>OBV!H2427</f>
        <v>NEUTRAL</v>
      </c>
      <c r="M2427" s="8">
        <f t="shared" si="370"/>
        <v>25</v>
      </c>
      <c r="N2427" s="8">
        <f t="shared" si="371"/>
        <v>100</v>
      </c>
      <c r="O2427" s="8">
        <f t="shared" si="372"/>
        <v>0</v>
      </c>
      <c r="P2427" s="8">
        <f t="shared" si="373"/>
        <v>49.5</v>
      </c>
      <c r="Q2427" s="9">
        <f t="shared" si="374"/>
        <v>51.174999999999997</v>
      </c>
      <c r="R2427" s="9">
        <f t="shared" si="375"/>
        <v>37.375</v>
      </c>
      <c r="S2427" s="9">
        <f t="shared" si="376"/>
        <v>41.025000000000006</v>
      </c>
      <c r="T2427" s="9">
        <f t="shared" si="377"/>
        <v>43.625</v>
      </c>
      <c r="U2427" s="8">
        <f t="shared" si="378"/>
        <v>43.191666666666663</v>
      </c>
      <c r="V2427" s="8">
        <f t="shared" si="379"/>
        <v>43.3</v>
      </c>
    </row>
    <row r="2428" spans="1:22" ht="13.5" x14ac:dyDescent="0.25">
      <c r="A2428" s="3">
        <f>RSI!A2428</f>
        <v>45842</v>
      </c>
      <c r="B2428" s="2">
        <f>RSI!B2428</f>
        <v>13.5</v>
      </c>
      <c r="C2428" s="2">
        <f>RSI!I2428</f>
        <v>54.385891349728546</v>
      </c>
      <c r="D2428" s="2">
        <f>MACD!E2428</f>
        <v>-0.11078619842800386</v>
      </c>
      <c r="E2428" s="2">
        <f>MACD!F2428</f>
        <v>-9.30450719541219E-2</v>
      </c>
      <c r="F2428" s="2">
        <f>'Moving Avg'!D2428</f>
        <v>13.416</v>
      </c>
      <c r="G2428" s="2">
        <f>'Moving Avg'!F2428</f>
        <v>13.357999999999999</v>
      </c>
      <c r="H2428" s="2">
        <f>'Moving Avg'!G2428</f>
        <v>13.444599999999996</v>
      </c>
      <c r="I2428" s="2">
        <f>'Moving Avg'!H2428</f>
        <v>15.998750000000008</v>
      </c>
      <c r="J2428" s="6" t="str">
        <f>OBV!F2428</f>
        <v>BULLISH</v>
      </c>
      <c r="K2428" s="6" t="str">
        <f>OBV!G2428</f>
        <v>NEUTRAL</v>
      </c>
      <c r="L2428" s="6" t="str">
        <f>OBV!H2428</f>
        <v>NEUTRAL</v>
      </c>
      <c r="M2428" s="8">
        <f t="shared" si="370"/>
        <v>25</v>
      </c>
      <c r="N2428" s="8">
        <f t="shared" si="371"/>
        <v>45</v>
      </c>
      <c r="O2428" s="8">
        <f t="shared" si="372"/>
        <v>0</v>
      </c>
      <c r="P2428" s="8">
        <f t="shared" si="373"/>
        <v>49.5</v>
      </c>
      <c r="Q2428" s="9">
        <f t="shared" si="374"/>
        <v>31.925000000000001</v>
      </c>
      <c r="R2428" s="9">
        <f t="shared" si="375"/>
        <v>26.375</v>
      </c>
      <c r="S2428" s="9">
        <f t="shared" si="376"/>
        <v>32.775000000000006</v>
      </c>
      <c r="T2428" s="9">
        <f t="shared" si="377"/>
        <v>29.875</v>
      </c>
      <c r="U2428" s="8">
        <f t="shared" si="378"/>
        <v>30.358333333333334</v>
      </c>
      <c r="V2428" s="8">
        <f t="shared" si="379"/>
        <v>30.237500000000001</v>
      </c>
    </row>
    <row r="2429" spans="1:22" ht="13.5" x14ac:dyDescent="0.25">
      <c r="A2429" s="3">
        <f>RSI!A2429</f>
        <v>45845</v>
      </c>
      <c r="B2429" s="2">
        <f>RSI!B2429</f>
        <v>13.5</v>
      </c>
      <c r="C2429" s="2">
        <f>RSI!I2429</f>
        <v>54.385891349728539</v>
      </c>
      <c r="D2429" s="2">
        <f>MACD!E2429</f>
        <v>-8.8315181746983384E-2</v>
      </c>
      <c r="E2429" s="2">
        <f>MACD!F2429</f>
        <v>-9.2099093912694191E-2</v>
      </c>
      <c r="F2429" s="2">
        <f>'Moving Avg'!D2429</f>
        <v>13.457999999999998</v>
      </c>
      <c r="G2429" s="2">
        <f>'Moving Avg'!F2429</f>
        <v>13.357999999999999</v>
      </c>
      <c r="H2429" s="2">
        <f>'Moving Avg'!G2429</f>
        <v>13.444599999999996</v>
      </c>
      <c r="I2429" s="2">
        <f>'Moving Avg'!H2429</f>
        <v>15.977050000000011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  <c r="M2429" s="8">
        <f t="shared" si="370"/>
        <v>25</v>
      </c>
      <c r="N2429" s="8">
        <f t="shared" si="371"/>
        <v>0</v>
      </c>
      <c r="O2429" s="8">
        <f t="shared" si="372"/>
        <v>0</v>
      </c>
      <c r="P2429" s="8">
        <f t="shared" si="373"/>
        <v>83.5</v>
      </c>
      <c r="Q2429" s="9">
        <f t="shared" si="374"/>
        <v>21.274999999999999</v>
      </c>
      <c r="R2429" s="9">
        <f t="shared" si="375"/>
        <v>25.875</v>
      </c>
      <c r="S2429" s="9">
        <f t="shared" si="376"/>
        <v>41.325000000000003</v>
      </c>
      <c r="T2429" s="9">
        <f t="shared" si="377"/>
        <v>27.125</v>
      </c>
      <c r="U2429" s="8">
        <f t="shared" si="378"/>
        <v>29.491666666666664</v>
      </c>
      <c r="V2429" s="8">
        <f t="shared" si="379"/>
        <v>28.9</v>
      </c>
    </row>
    <row r="2430" spans="1:22" ht="13.5" x14ac:dyDescent="0.25">
      <c r="A2430" s="3">
        <f>RSI!A2430</f>
        <v>45846</v>
      </c>
      <c r="B2430" s="2">
        <f>RSI!B2430</f>
        <v>13.29</v>
      </c>
      <c r="C2430" s="2">
        <f>RSI!I2430</f>
        <v>41.599617475859553</v>
      </c>
      <c r="D2430" s="2">
        <f>MACD!E2430</f>
        <v>-5.4147687974136716E-2</v>
      </c>
      <c r="E2430" s="2">
        <f>MACD!F2430</f>
        <v>-8.4508812724982701E-2</v>
      </c>
      <c r="F2430" s="2">
        <f>'Moving Avg'!D2430</f>
        <v>13.457999999999998</v>
      </c>
      <c r="G2430" s="2">
        <f>'Moving Avg'!F2430</f>
        <v>13.3475</v>
      </c>
      <c r="H2430" s="2">
        <f>'Moving Avg'!G2430</f>
        <v>13.440399999999995</v>
      </c>
      <c r="I2430" s="2">
        <f>'Moving Avg'!H2430</f>
        <v>15.954300000000012</v>
      </c>
      <c r="J2430" s="6" t="str">
        <f>OBV!F2430</f>
        <v>BEARISH</v>
      </c>
      <c r="K2430" s="6" t="str">
        <f>OBV!G2430</f>
        <v>NEUTRAL</v>
      </c>
      <c r="L2430" s="6" t="str">
        <f>OBV!H2430</f>
        <v>NEUTRAL</v>
      </c>
      <c r="M2430" s="8">
        <f t="shared" si="370"/>
        <v>25</v>
      </c>
      <c r="N2430" s="8">
        <f t="shared" si="371"/>
        <v>0</v>
      </c>
      <c r="O2430" s="8">
        <f t="shared" si="372"/>
        <v>0</v>
      </c>
      <c r="P2430" s="8">
        <f t="shared" si="373"/>
        <v>16.5</v>
      </c>
      <c r="Q2430" s="9">
        <f t="shared" si="374"/>
        <v>11.225</v>
      </c>
      <c r="R2430" s="9">
        <f t="shared" si="375"/>
        <v>9.125</v>
      </c>
      <c r="S2430" s="9">
        <f t="shared" si="376"/>
        <v>11.175000000000001</v>
      </c>
      <c r="T2430" s="9">
        <f t="shared" si="377"/>
        <v>10.375</v>
      </c>
      <c r="U2430" s="8">
        <f t="shared" si="378"/>
        <v>10.508333333333335</v>
      </c>
      <c r="V2430" s="8">
        <f t="shared" si="379"/>
        <v>10.475000000000001</v>
      </c>
    </row>
    <row r="2431" spans="1:22" ht="13.5" x14ac:dyDescent="0.25">
      <c r="A2431" s="3">
        <f>RSI!A2431</f>
        <v>45847</v>
      </c>
      <c r="B2431" s="2">
        <f>RSI!B2431</f>
        <v>13.29</v>
      </c>
      <c r="C2431" s="2">
        <f>RSI!I2431</f>
        <v>41.59961747585956</v>
      </c>
      <c r="D2431" s="2">
        <f>MACD!E2431</f>
        <v>-2.4368053958669478E-2</v>
      </c>
      <c r="E2431" s="2">
        <f>MACD!F2431</f>
        <v>-7.2480660971720068E-2</v>
      </c>
      <c r="F2431" s="2">
        <f>'Moving Avg'!D2431</f>
        <v>13.416</v>
      </c>
      <c r="G2431" s="2">
        <f>'Moving Avg'!F2431</f>
        <v>13.336999999999998</v>
      </c>
      <c r="H2431" s="2">
        <f>'Moving Avg'!G2431</f>
        <v>13.436199999999994</v>
      </c>
      <c r="I2431" s="2">
        <f>'Moving Avg'!H2431</f>
        <v>15.93155000000001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  <c r="M2431" s="8">
        <f t="shared" si="370"/>
        <v>25</v>
      </c>
      <c r="N2431" s="8">
        <f t="shared" si="371"/>
        <v>0</v>
      </c>
      <c r="O2431" s="8">
        <f t="shared" si="372"/>
        <v>0</v>
      </c>
      <c r="P2431" s="8">
        <f t="shared" si="373"/>
        <v>16.5</v>
      </c>
      <c r="Q2431" s="9">
        <f t="shared" si="374"/>
        <v>11.225</v>
      </c>
      <c r="R2431" s="9">
        <f t="shared" si="375"/>
        <v>9.125</v>
      </c>
      <c r="S2431" s="9">
        <f t="shared" si="376"/>
        <v>11.175000000000001</v>
      </c>
      <c r="T2431" s="9">
        <f t="shared" si="377"/>
        <v>10.375</v>
      </c>
      <c r="U2431" s="8">
        <f t="shared" si="378"/>
        <v>10.508333333333335</v>
      </c>
      <c r="V2431" s="8">
        <f t="shared" si="379"/>
        <v>10.475000000000001</v>
      </c>
    </row>
    <row r="2432" spans="1:22" ht="13.5" x14ac:dyDescent="0.25">
      <c r="A2432" s="3">
        <f>RSI!A2432</f>
        <v>45848</v>
      </c>
      <c r="B2432" s="2">
        <f>RSI!B2432</f>
        <v>13.29</v>
      </c>
      <c r="C2432" s="2">
        <f>RSI!I2432</f>
        <v>41.59961747585956</v>
      </c>
      <c r="D2432" s="2">
        <f>MACD!E2432</f>
        <v>1.6344291469945205E-3</v>
      </c>
      <c r="E2432" s="2">
        <f>MACD!F2432</f>
        <v>-5.7657642947977157E-2</v>
      </c>
      <c r="F2432" s="2">
        <f>'Moving Avg'!D2432</f>
        <v>13.374000000000001</v>
      </c>
      <c r="G2432" s="2">
        <f>'Moving Avg'!F2432</f>
        <v>13.3565</v>
      </c>
      <c r="H2432" s="2">
        <f>'Moving Avg'!G2432</f>
        <v>13.431999999999993</v>
      </c>
      <c r="I2432" s="2">
        <f>'Moving Avg'!H2432</f>
        <v>15.90880000000001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0"/>
        <v>25</v>
      </c>
      <c r="N2432" s="8">
        <f t="shared" si="371"/>
        <v>0</v>
      </c>
      <c r="O2432" s="8">
        <f t="shared" si="372"/>
        <v>0</v>
      </c>
      <c r="P2432" s="8">
        <f t="shared" si="373"/>
        <v>16.5</v>
      </c>
      <c r="Q2432" s="9">
        <f t="shared" si="374"/>
        <v>11.225</v>
      </c>
      <c r="R2432" s="9">
        <f t="shared" si="375"/>
        <v>9.125</v>
      </c>
      <c r="S2432" s="9">
        <f t="shared" si="376"/>
        <v>11.175000000000001</v>
      </c>
      <c r="T2432" s="9">
        <f t="shared" si="377"/>
        <v>10.375</v>
      </c>
      <c r="U2432" s="8">
        <f t="shared" si="378"/>
        <v>10.508333333333335</v>
      </c>
      <c r="V2432" s="8">
        <f t="shared" si="379"/>
        <v>10.475000000000001</v>
      </c>
    </row>
    <row r="2433" spans="1:22" ht="13.5" x14ac:dyDescent="0.25">
      <c r="A2433" s="3">
        <f>RSI!A2433</f>
        <v>45849</v>
      </c>
      <c r="B2433" s="2">
        <f>RSI!B2433</f>
        <v>13.29</v>
      </c>
      <c r="C2433" s="2">
        <f>RSI!I2433</f>
        <v>41.599617475859567</v>
      </c>
      <c r="D2433" s="2">
        <f>MACD!E2433</f>
        <v>2.4381281390498444E-2</v>
      </c>
      <c r="E2433" s="2">
        <f>MACD!F2433</f>
        <v>-4.1249858080282038E-2</v>
      </c>
      <c r="F2433" s="2">
        <f>'Moving Avg'!D2433</f>
        <v>13.331999999999999</v>
      </c>
      <c r="G2433" s="2">
        <f>'Moving Avg'!F2433</f>
        <v>13.375999999999999</v>
      </c>
      <c r="H2433" s="2">
        <f>'Moving Avg'!G2433</f>
        <v>13.427799999999992</v>
      </c>
      <c r="I2433" s="2">
        <f>'Moving Avg'!H2433</f>
        <v>15.886050000000012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0"/>
        <v>25</v>
      </c>
      <c r="N2433" s="8">
        <f t="shared" si="371"/>
        <v>0</v>
      </c>
      <c r="O2433" s="8">
        <f t="shared" si="372"/>
        <v>0</v>
      </c>
      <c r="P2433" s="8">
        <f t="shared" si="373"/>
        <v>16.5</v>
      </c>
      <c r="Q2433" s="9">
        <f t="shared" si="374"/>
        <v>11.225</v>
      </c>
      <c r="R2433" s="9">
        <f t="shared" si="375"/>
        <v>9.125</v>
      </c>
      <c r="S2433" s="9">
        <f t="shared" si="376"/>
        <v>11.175000000000001</v>
      </c>
      <c r="T2433" s="9">
        <f t="shared" si="377"/>
        <v>10.375</v>
      </c>
      <c r="U2433" s="8">
        <f t="shared" si="378"/>
        <v>10.508333333333335</v>
      </c>
      <c r="V2433" s="8">
        <f t="shared" si="379"/>
        <v>10.475000000000001</v>
      </c>
    </row>
    <row r="2434" spans="1:22" ht="13.5" x14ac:dyDescent="0.25">
      <c r="A2434" s="3">
        <f>RSI!A2434</f>
        <v>45852</v>
      </c>
      <c r="B2434" s="2">
        <f>RSI!B2434</f>
        <v>13.29</v>
      </c>
      <c r="C2434" s="2">
        <f>RSI!I2434</f>
        <v>41.599617475859567</v>
      </c>
      <c r="D2434" s="2">
        <f>MACD!E2434</f>
        <v>1.2010509998480856E-2</v>
      </c>
      <c r="E2434" s="2">
        <f>MACD!F2434</f>
        <v>-3.0597784464529459E-2</v>
      </c>
      <c r="F2434" s="2">
        <f>'Moving Avg'!D2434</f>
        <v>13.289999999999997</v>
      </c>
      <c r="G2434" s="2">
        <f>'Moving Avg'!F2434</f>
        <v>13.395499999999998</v>
      </c>
      <c r="H2434" s="2">
        <f>'Moving Avg'!G2434</f>
        <v>13.423599999999992</v>
      </c>
      <c r="I2434" s="2">
        <f>'Moving Avg'!H2434</f>
        <v>15.863300000000013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11.225</v>
      </c>
      <c r="R2434" s="9">
        <f t="shared" si="375"/>
        <v>9.125</v>
      </c>
      <c r="S2434" s="9">
        <f t="shared" si="376"/>
        <v>11.175000000000001</v>
      </c>
      <c r="T2434" s="9">
        <f t="shared" si="377"/>
        <v>10.375</v>
      </c>
      <c r="U2434" s="8">
        <f t="shared" si="378"/>
        <v>10.508333333333335</v>
      </c>
      <c r="V2434" s="8">
        <f t="shared" si="379"/>
        <v>10.475000000000001</v>
      </c>
    </row>
    <row r="2435" spans="1:22" ht="13.5" x14ac:dyDescent="0.25">
      <c r="A2435" s="3">
        <f>RSI!A2435</f>
        <v>45853</v>
      </c>
      <c r="B2435" s="2">
        <f>RSI!B2435</f>
        <v>13.29</v>
      </c>
      <c r="C2435" s="2">
        <f>RSI!I2435</f>
        <v>41.599617475859567</v>
      </c>
      <c r="D2435" s="2">
        <f>MACD!E2435</f>
        <v>2.1814382811058408E-3</v>
      </c>
      <c r="E2435" s="2">
        <f>MACD!F2435</f>
        <v>-2.4041939915402401E-2</v>
      </c>
      <c r="F2435" s="2">
        <f>'Moving Avg'!D2435</f>
        <v>13.289999999999997</v>
      </c>
      <c r="G2435" s="2">
        <f>'Moving Avg'!F2435</f>
        <v>13.414999999999997</v>
      </c>
      <c r="H2435" s="2">
        <f>'Moving Avg'!G2435</f>
        <v>13.419399999999991</v>
      </c>
      <c r="I2435" s="2">
        <f>'Moving Avg'!H2435</f>
        <v>15.840550000000015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  <c r="M2435" s="8">
        <f t="shared" si="380"/>
        <v>25</v>
      </c>
      <c r="N2435" s="8">
        <f t="shared" si="381"/>
        <v>0</v>
      </c>
      <c r="O2435" s="8">
        <f t="shared" si="382"/>
        <v>0</v>
      </c>
      <c r="P2435" s="8">
        <f t="shared" si="383"/>
        <v>33</v>
      </c>
      <c r="Q2435" s="9">
        <f t="shared" ref="Q2435:Q2498" si="384">0.35*M2435+N2435*0.35+O2435*0.15+P2435*0.15</f>
        <v>13.7</v>
      </c>
      <c r="R2435" s="9">
        <f t="shared" ref="R2435:R2498" si="385">M2435*0.2+N2435*0.2+O2435*0.35+P2435*0.25</f>
        <v>13.25</v>
      </c>
      <c r="S2435" s="9">
        <f t="shared" ref="S2435:S2498" si="386">M2435*0.15+N2435*0.15+O2435*0.25+P2435*0.45</f>
        <v>18.600000000000001</v>
      </c>
      <c r="T2435" s="9">
        <f t="shared" ref="T2435:T2498" si="387">0.25*SUM(M2435:P2435)</f>
        <v>14.5</v>
      </c>
      <c r="U2435" s="8">
        <f t="shared" ref="U2435:U2498" si="388">SUM(Q2435:S2435)/3</f>
        <v>15.183333333333332</v>
      </c>
      <c r="V2435" s="8">
        <f t="shared" ref="V2435:V2498" si="389">SUM(Q2435:T2435)/4</f>
        <v>15.012499999999999</v>
      </c>
    </row>
    <row r="2436" spans="1:22" ht="13.5" x14ac:dyDescent="0.25">
      <c r="A2436" s="3">
        <f>RSI!A2436</f>
        <v>45854</v>
      </c>
      <c r="B2436" s="2">
        <f>RSI!B2436</f>
        <v>13.29</v>
      </c>
      <c r="C2436" s="2">
        <f>RSI!I2436</f>
        <v>41.599617475859567</v>
      </c>
      <c r="D2436" s="2">
        <f>MACD!E2436</f>
        <v>2.6763431228674861E-2</v>
      </c>
      <c r="E2436" s="2">
        <f>MACD!F2436</f>
        <v>-1.388086568658695E-2</v>
      </c>
      <c r="F2436" s="2">
        <f>'Moving Avg'!D2436</f>
        <v>13.289999999999997</v>
      </c>
      <c r="G2436" s="2">
        <f>'Moving Avg'!F2436</f>
        <v>13.405499999999998</v>
      </c>
      <c r="H2436" s="2">
        <f>'Moving Avg'!G2436</f>
        <v>13.415199999999993</v>
      </c>
      <c r="I2436" s="2">
        <f>'Moving Avg'!H2436</f>
        <v>15.819000000000011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  <c r="M2436" s="8">
        <f t="shared" si="380"/>
        <v>25</v>
      </c>
      <c r="N2436" s="8">
        <f t="shared" si="381"/>
        <v>0</v>
      </c>
      <c r="O2436" s="8">
        <f t="shared" si="382"/>
        <v>0</v>
      </c>
      <c r="P2436" s="8">
        <f t="shared" si="383"/>
        <v>33</v>
      </c>
      <c r="Q2436" s="9">
        <f t="shared" si="384"/>
        <v>13.7</v>
      </c>
      <c r="R2436" s="9">
        <f t="shared" si="385"/>
        <v>13.25</v>
      </c>
      <c r="S2436" s="9">
        <f t="shared" si="386"/>
        <v>18.600000000000001</v>
      </c>
      <c r="T2436" s="9">
        <f t="shared" si="387"/>
        <v>14.5</v>
      </c>
      <c r="U2436" s="8">
        <f t="shared" si="388"/>
        <v>15.183333333333332</v>
      </c>
      <c r="V2436" s="8">
        <f t="shared" si="389"/>
        <v>15.012499999999999</v>
      </c>
    </row>
    <row r="2437" spans="1:22" ht="13.5" x14ac:dyDescent="0.25">
      <c r="A2437" s="3">
        <f>RSI!A2437</f>
        <v>45855</v>
      </c>
      <c r="B2437" s="2">
        <f>RSI!B2437</f>
        <v>13.29</v>
      </c>
      <c r="C2437" s="2">
        <f>RSI!I2437</f>
        <v>41.599617475859567</v>
      </c>
      <c r="D2437" s="2">
        <f>MACD!E2437</f>
        <v>4.8110993438552185E-2</v>
      </c>
      <c r="E2437" s="2">
        <f>MACD!F2437</f>
        <v>-1.4824938615591223E-3</v>
      </c>
      <c r="F2437" s="2">
        <f>'Moving Avg'!D2437</f>
        <v>13.289999999999997</v>
      </c>
      <c r="G2437" s="2">
        <f>'Moving Avg'!F2437</f>
        <v>13.394999999999996</v>
      </c>
      <c r="H2437" s="2">
        <f>'Moving Avg'!G2437</f>
        <v>13.410999999999994</v>
      </c>
      <c r="I2437" s="2">
        <f>'Moving Avg'!H2437</f>
        <v>15.797450000000012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  <c r="M2437" s="8">
        <f t="shared" si="380"/>
        <v>25</v>
      </c>
      <c r="N2437" s="8">
        <f t="shared" si="381"/>
        <v>0</v>
      </c>
      <c r="O2437" s="8">
        <f t="shared" si="382"/>
        <v>0</v>
      </c>
      <c r="P2437" s="8">
        <f t="shared" si="383"/>
        <v>33</v>
      </c>
      <c r="Q2437" s="9">
        <f t="shared" si="384"/>
        <v>13.7</v>
      </c>
      <c r="R2437" s="9">
        <f t="shared" si="385"/>
        <v>13.25</v>
      </c>
      <c r="S2437" s="9">
        <f t="shared" si="386"/>
        <v>18.600000000000001</v>
      </c>
      <c r="T2437" s="9">
        <f t="shared" si="387"/>
        <v>14.5</v>
      </c>
      <c r="U2437" s="8">
        <f t="shared" si="388"/>
        <v>15.183333333333332</v>
      </c>
      <c r="V2437" s="8">
        <f t="shared" si="389"/>
        <v>15.012499999999999</v>
      </c>
    </row>
    <row r="2438" spans="1:22" ht="13.5" x14ac:dyDescent="0.25">
      <c r="A2438" s="3">
        <f>RSI!A2438</f>
        <v>45856</v>
      </c>
      <c r="B2438" s="2">
        <f>RSI!B2438</f>
        <v>13.29</v>
      </c>
      <c r="C2438" s="2">
        <f>RSI!I2438</f>
        <v>41.599617475859567</v>
      </c>
      <c r="D2438" s="2">
        <f>MACD!E2438</f>
        <v>6.668118042989768E-2</v>
      </c>
      <c r="E2438" s="2">
        <f>MACD!F2438</f>
        <v>1.215024099673224E-2</v>
      </c>
      <c r="F2438" s="2">
        <f>'Moving Avg'!D2438</f>
        <v>13.289999999999997</v>
      </c>
      <c r="G2438" s="2">
        <f>'Moving Avg'!F2438</f>
        <v>13.384499999999997</v>
      </c>
      <c r="H2438" s="2">
        <f>'Moving Avg'!G2438</f>
        <v>13.406799999999993</v>
      </c>
      <c r="I2438" s="2">
        <f>'Moving Avg'!H2438</f>
        <v>15.775900000000011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  <c r="M2438" s="8">
        <f t="shared" si="380"/>
        <v>25</v>
      </c>
      <c r="N2438" s="8">
        <f t="shared" si="381"/>
        <v>0</v>
      </c>
      <c r="O2438" s="8">
        <f t="shared" si="382"/>
        <v>0</v>
      </c>
      <c r="P2438" s="8">
        <f t="shared" si="383"/>
        <v>33</v>
      </c>
      <c r="Q2438" s="9">
        <f t="shared" si="384"/>
        <v>13.7</v>
      </c>
      <c r="R2438" s="9">
        <f t="shared" si="385"/>
        <v>13.25</v>
      </c>
      <c r="S2438" s="9">
        <f t="shared" si="386"/>
        <v>18.600000000000001</v>
      </c>
      <c r="T2438" s="9">
        <f t="shared" si="387"/>
        <v>14.5</v>
      </c>
      <c r="U2438" s="8">
        <f t="shared" si="388"/>
        <v>15.183333333333332</v>
      </c>
      <c r="V2438" s="8">
        <f t="shared" si="389"/>
        <v>15.012499999999999</v>
      </c>
    </row>
    <row r="2439" spans="1:22" ht="13.5" x14ac:dyDescent="0.25">
      <c r="A2439" s="3">
        <f>RSI!A2439</f>
        <v>45859</v>
      </c>
      <c r="B2439" s="2">
        <f>RSI!B2439</f>
        <v>13.29</v>
      </c>
      <c r="C2439" s="2">
        <f>RSI!I2439</f>
        <v>41.599617475859567</v>
      </c>
      <c r="D2439" s="2">
        <f>MACD!E2439</f>
        <v>8.2863735133317462E-2</v>
      </c>
      <c r="E2439" s="2">
        <f>MACD!F2439</f>
        <v>2.6292939824049285E-2</v>
      </c>
      <c r="F2439" s="2">
        <f>'Moving Avg'!D2439</f>
        <v>13.289999999999997</v>
      </c>
      <c r="G2439" s="2">
        <f>'Moving Avg'!F2439</f>
        <v>13.373999999999995</v>
      </c>
      <c r="H2439" s="2">
        <f>'Moving Avg'!G2439</f>
        <v>13.402599999999993</v>
      </c>
      <c r="I2439" s="2">
        <f>'Moving Avg'!H2439</f>
        <v>15.754350000000011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  <c r="M2439" s="8">
        <f t="shared" si="380"/>
        <v>25</v>
      </c>
      <c r="N2439" s="8">
        <f t="shared" si="381"/>
        <v>0</v>
      </c>
      <c r="O2439" s="8">
        <f t="shared" si="382"/>
        <v>0</v>
      </c>
      <c r="P2439" s="8">
        <f t="shared" si="383"/>
        <v>33</v>
      </c>
      <c r="Q2439" s="9">
        <f t="shared" si="384"/>
        <v>13.7</v>
      </c>
      <c r="R2439" s="9">
        <f t="shared" si="385"/>
        <v>13.25</v>
      </c>
      <c r="S2439" s="9">
        <f t="shared" si="386"/>
        <v>18.600000000000001</v>
      </c>
      <c r="T2439" s="9">
        <f t="shared" si="387"/>
        <v>14.5</v>
      </c>
      <c r="U2439" s="8">
        <f t="shared" si="388"/>
        <v>15.183333333333332</v>
      </c>
      <c r="V2439" s="8">
        <f t="shared" si="389"/>
        <v>15.012499999999999</v>
      </c>
    </row>
    <row r="2440" spans="1:22" ht="13.5" x14ac:dyDescent="0.25">
      <c r="A2440" s="3">
        <f>RSI!A2440</f>
        <v>45860</v>
      </c>
      <c r="B2440" s="2">
        <f>RSI!B2440</f>
        <v>13.29</v>
      </c>
      <c r="C2440" s="2">
        <f>RSI!I2440</f>
        <v>41.599617475859567</v>
      </c>
      <c r="D2440" s="2">
        <f>MACD!E2440</f>
        <v>6.4683528873795026E-2</v>
      </c>
      <c r="E2440" s="2">
        <f>MACD!F2440</f>
        <v>3.3971057633998436E-2</v>
      </c>
      <c r="F2440" s="2">
        <f>'Moving Avg'!D2440</f>
        <v>13.289999999999997</v>
      </c>
      <c r="G2440" s="2">
        <f>'Moving Avg'!F2440</f>
        <v>13.363499999999997</v>
      </c>
      <c r="H2440" s="2">
        <f>'Moving Avg'!G2440</f>
        <v>13.398399999999992</v>
      </c>
      <c r="I2440" s="2">
        <f>'Moving Avg'!H2440</f>
        <v>15.732800000000008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25</v>
      </c>
      <c r="N2440" s="8">
        <f t="shared" si="381"/>
        <v>0</v>
      </c>
      <c r="O2440" s="8">
        <f t="shared" si="382"/>
        <v>0</v>
      </c>
      <c r="P2440" s="8">
        <f t="shared" si="383"/>
        <v>33</v>
      </c>
      <c r="Q2440" s="9">
        <f t="shared" si="384"/>
        <v>13.7</v>
      </c>
      <c r="R2440" s="9">
        <f t="shared" si="385"/>
        <v>13.25</v>
      </c>
      <c r="S2440" s="9">
        <f t="shared" si="386"/>
        <v>18.600000000000001</v>
      </c>
      <c r="T2440" s="9">
        <f t="shared" si="387"/>
        <v>14.5</v>
      </c>
      <c r="U2440" s="8">
        <f t="shared" si="388"/>
        <v>15.183333333333332</v>
      </c>
      <c r="V2440" s="8">
        <f t="shared" si="389"/>
        <v>15.012499999999999</v>
      </c>
    </row>
    <row r="2441" spans="1:22" ht="13.5" x14ac:dyDescent="0.25">
      <c r="A2441" s="3">
        <f>RSI!A2441</f>
        <v>45861</v>
      </c>
      <c r="B2441" s="2">
        <f>RSI!B2441</f>
        <v>13.29</v>
      </c>
      <c r="C2441" s="2">
        <f>RSI!I2441</f>
        <v>41.599617475859567</v>
      </c>
      <c r="D2441" s="2">
        <f>MACD!E2441</f>
        <v>4.9702643298685345E-2</v>
      </c>
      <c r="E2441" s="2">
        <f>MACD!F2441</f>
        <v>3.7117374766935822E-2</v>
      </c>
      <c r="F2441" s="2">
        <f>'Moving Avg'!D2441</f>
        <v>13.289999999999997</v>
      </c>
      <c r="G2441" s="2">
        <f>'Moving Avg'!F2441</f>
        <v>13.352999999999998</v>
      </c>
      <c r="H2441" s="2">
        <f>'Moving Avg'!G2441</f>
        <v>13.394199999999991</v>
      </c>
      <c r="I2441" s="2">
        <f>'Moving Avg'!H2441</f>
        <v>15.711250000000009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  <c r="M2441" s="8">
        <f t="shared" si="380"/>
        <v>25</v>
      </c>
      <c r="N2441" s="8">
        <f t="shared" si="381"/>
        <v>0</v>
      </c>
      <c r="O2441" s="8">
        <f t="shared" si="382"/>
        <v>0</v>
      </c>
      <c r="P2441" s="8">
        <f t="shared" si="383"/>
        <v>33</v>
      </c>
      <c r="Q2441" s="9">
        <f t="shared" si="384"/>
        <v>13.7</v>
      </c>
      <c r="R2441" s="9">
        <f t="shared" si="385"/>
        <v>13.25</v>
      </c>
      <c r="S2441" s="9">
        <f t="shared" si="386"/>
        <v>18.600000000000001</v>
      </c>
      <c r="T2441" s="9">
        <f t="shared" si="387"/>
        <v>14.5</v>
      </c>
      <c r="U2441" s="8">
        <f t="shared" si="388"/>
        <v>15.183333333333332</v>
      </c>
      <c r="V2441" s="8">
        <f t="shared" si="389"/>
        <v>15.012499999999999</v>
      </c>
    </row>
    <row r="2442" spans="1:22" ht="13.5" x14ac:dyDescent="0.25">
      <c r="A2442" s="3">
        <f>RSI!A2442</f>
        <v>45862</v>
      </c>
      <c r="B2442" s="2">
        <f>RSI!B2442</f>
        <v>13.29</v>
      </c>
      <c r="C2442" s="2">
        <f>RSI!I2442</f>
        <v>41.599617475859574</v>
      </c>
      <c r="D2442" s="2">
        <f>MACD!E2442</f>
        <v>3.7399070346120666E-2</v>
      </c>
      <c r="E2442" s="2">
        <f>MACD!F2442</f>
        <v>3.7173713882772789E-2</v>
      </c>
      <c r="F2442" s="2">
        <f>'Moving Avg'!D2442</f>
        <v>13.289999999999997</v>
      </c>
      <c r="G2442" s="2">
        <f>'Moving Avg'!F2442</f>
        <v>13.342499999999996</v>
      </c>
      <c r="H2442" s="2">
        <f>'Moving Avg'!G2442</f>
        <v>13.389999999999992</v>
      </c>
      <c r="I2442" s="2">
        <f>'Moving Avg'!H2442</f>
        <v>15.693650000000009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0"/>
        <v>25</v>
      </c>
      <c r="N2442" s="8">
        <f t="shared" si="381"/>
        <v>0</v>
      </c>
      <c r="O2442" s="8">
        <f t="shared" si="382"/>
        <v>0</v>
      </c>
      <c r="P2442" s="8">
        <f t="shared" si="383"/>
        <v>33</v>
      </c>
      <c r="Q2442" s="9">
        <f t="shared" si="384"/>
        <v>13.7</v>
      </c>
      <c r="R2442" s="9">
        <f t="shared" si="385"/>
        <v>13.25</v>
      </c>
      <c r="S2442" s="9">
        <f t="shared" si="386"/>
        <v>18.600000000000001</v>
      </c>
      <c r="T2442" s="9">
        <f t="shared" si="387"/>
        <v>14.5</v>
      </c>
      <c r="U2442" s="8">
        <f t="shared" si="388"/>
        <v>15.183333333333332</v>
      </c>
      <c r="V2442" s="8">
        <f t="shared" si="389"/>
        <v>15.012499999999999</v>
      </c>
    </row>
    <row r="2443" spans="1:22" ht="13.5" x14ac:dyDescent="0.25">
      <c r="A2443" s="3">
        <f>RSI!A2443</f>
        <v>45866</v>
      </c>
      <c r="B2443" s="2">
        <f>RSI!B2443</f>
        <v>13.29</v>
      </c>
      <c r="C2443" s="2">
        <f>RSI!I2443</f>
        <v>41.599617475859581</v>
      </c>
      <c r="D2443" s="2">
        <f>MACD!E2443</f>
        <v>2.7333318655694328E-2</v>
      </c>
      <c r="E2443" s="2">
        <f>MACD!F2443</f>
        <v>3.52056348373571E-2</v>
      </c>
      <c r="F2443" s="2">
        <f>'Moving Avg'!D2443</f>
        <v>13.289999999999997</v>
      </c>
      <c r="G2443" s="2">
        <f>'Moving Avg'!F2443</f>
        <v>13.331999999999997</v>
      </c>
      <c r="H2443" s="2">
        <f>'Moving Avg'!G2443</f>
        <v>13.385799999999993</v>
      </c>
      <c r="I2443" s="2">
        <f>'Moving Avg'!H2443</f>
        <v>15.676050000000009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  <c r="M2443" s="8">
        <f t="shared" si="380"/>
        <v>25</v>
      </c>
      <c r="N2443" s="8">
        <f t="shared" si="381"/>
        <v>45</v>
      </c>
      <c r="O2443" s="8">
        <f t="shared" si="382"/>
        <v>0</v>
      </c>
      <c r="P2443" s="8">
        <f t="shared" si="383"/>
        <v>33</v>
      </c>
      <c r="Q2443" s="9">
        <f t="shared" si="384"/>
        <v>29.45</v>
      </c>
      <c r="R2443" s="9">
        <f t="shared" si="385"/>
        <v>22.25</v>
      </c>
      <c r="S2443" s="9">
        <f t="shared" si="386"/>
        <v>25.35</v>
      </c>
      <c r="T2443" s="9">
        <f t="shared" si="387"/>
        <v>25.75</v>
      </c>
      <c r="U2443" s="8">
        <f t="shared" si="388"/>
        <v>25.683333333333337</v>
      </c>
      <c r="V2443" s="8">
        <f t="shared" si="389"/>
        <v>25.700000000000003</v>
      </c>
    </row>
    <row r="2444" spans="1:22" ht="13.5" x14ac:dyDescent="0.25">
      <c r="A2444" s="3">
        <f>RSI!A2444</f>
        <v>45867</v>
      </c>
      <c r="B2444" s="2">
        <f>RSI!B2444</f>
        <v>13.29</v>
      </c>
      <c r="C2444" s="2">
        <f>RSI!I2444</f>
        <v>41.599617475859581</v>
      </c>
      <c r="D2444" s="2">
        <f>MACD!E2444</f>
        <v>1.9135555152873351E-2</v>
      </c>
      <c r="E2444" s="2">
        <f>MACD!F2444</f>
        <v>3.1991618900460352E-2</v>
      </c>
      <c r="F2444" s="2">
        <f>'Moving Avg'!D2444</f>
        <v>13.289999999999997</v>
      </c>
      <c r="G2444" s="2">
        <f>'Moving Avg'!F2444</f>
        <v>13.331999999999994</v>
      </c>
      <c r="H2444" s="2">
        <f>'Moving Avg'!G2444</f>
        <v>13.381399999999994</v>
      </c>
      <c r="I2444" s="2">
        <f>'Moving Avg'!H2444</f>
        <v>15.658450000000009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  <c r="M2444" s="8">
        <f t="shared" si="380"/>
        <v>25</v>
      </c>
      <c r="N2444" s="8">
        <f t="shared" si="381"/>
        <v>45</v>
      </c>
      <c r="O2444" s="8">
        <f t="shared" si="382"/>
        <v>0</v>
      </c>
      <c r="P2444" s="8">
        <f t="shared" si="383"/>
        <v>33</v>
      </c>
      <c r="Q2444" s="9">
        <f t="shared" si="384"/>
        <v>29.45</v>
      </c>
      <c r="R2444" s="9">
        <f t="shared" si="385"/>
        <v>22.25</v>
      </c>
      <c r="S2444" s="9">
        <f t="shared" si="386"/>
        <v>25.35</v>
      </c>
      <c r="T2444" s="9">
        <f t="shared" si="387"/>
        <v>25.75</v>
      </c>
      <c r="U2444" s="8">
        <f t="shared" si="388"/>
        <v>25.683333333333337</v>
      </c>
      <c r="V2444" s="8">
        <f t="shared" si="389"/>
        <v>25.700000000000003</v>
      </c>
    </row>
    <row r="2445" spans="1:22" ht="13.5" x14ac:dyDescent="0.25">
      <c r="A2445" s="3">
        <f>RSI!A2445</f>
        <v>45868</v>
      </c>
      <c r="B2445" s="2">
        <f>RSI!B2445</f>
        <v>13.29</v>
      </c>
      <c r="C2445" s="2">
        <f>RSI!I2445</f>
        <v>41.599617475859581</v>
      </c>
      <c r="D2445" s="2">
        <f>MACD!E2445</f>
        <v>1.2494736965161124E-2</v>
      </c>
      <c r="E2445" s="2">
        <f>MACD!F2445</f>
        <v>2.809224251340051E-2</v>
      </c>
      <c r="F2445" s="2">
        <f>'Moving Avg'!D2445</f>
        <v>13.289999999999997</v>
      </c>
      <c r="G2445" s="2">
        <f>'Moving Avg'!F2445</f>
        <v>13.331999999999994</v>
      </c>
      <c r="H2445" s="2">
        <f>'Moving Avg'!G2445</f>
        <v>13.376999999999995</v>
      </c>
      <c r="I2445" s="2">
        <f>'Moving Avg'!H2445</f>
        <v>15.63890000000001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  <c r="M2445" s="8">
        <f t="shared" si="380"/>
        <v>25</v>
      </c>
      <c r="N2445" s="8">
        <f t="shared" si="381"/>
        <v>45</v>
      </c>
      <c r="O2445" s="8">
        <f t="shared" si="382"/>
        <v>0</v>
      </c>
      <c r="P2445" s="8">
        <f t="shared" si="383"/>
        <v>33</v>
      </c>
      <c r="Q2445" s="9">
        <f t="shared" si="384"/>
        <v>29.45</v>
      </c>
      <c r="R2445" s="9">
        <f t="shared" si="385"/>
        <v>22.25</v>
      </c>
      <c r="S2445" s="9">
        <f t="shared" si="386"/>
        <v>25.35</v>
      </c>
      <c r="T2445" s="9">
        <f t="shared" si="387"/>
        <v>25.75</v>
      </c>
      <c r="U2445" s="8">
        <f t="shared" si="388"/>
        <v>25.683333333333337</v>
      </c>
      <c r="V2445" s="8">
        <f t="shared" si="389"/>
        <v>25.700000000000003</v>
      </c>
    </row>
    <row r="2446" spans="1:22" ht="13.5" x14ac:dyDescent="0.25">
      <c r="A2446" s="3">
        <f>RSI!A2446</f>
        <v>45869</v>
      </c>
      <c r="B2446" s="2">
        <f>RSI!B2446</f>
        <v>13.29</v>
      </c>
      <c r="C2446" s="2">
        <f>RSI!I2446</f>
        <v>41.599617475859574</v>
      </c>
      <c r="D2446" s="2">
        <f>MACD!E2446</f>
        <v>7.1494265677767288E-3</v>
      </c>
      <c r="E2446" s="2">
        <f>MACD!F2446</f>
        <v>2.3903679324275756E-2</v>
      </c>
      <c r="F2446" s="2">
        <f>'Moving Avg'!D2446</f>
        <v>13.289999999999997</v>
      </c>
      <c r="G2446" s="2">
        <f>'Moving Avg'!F2446</f>
        <v>13.321499999999995</v>
      </c>
      <c r="H2446" s="2">
        <f>'Moving Avg'!G2446</f>
        <v>13.372599999999995</v>
      </c>
      <c r="I2446" s="2">
        <f>'Moving Avg'!H2446</f>
        <v>15.619350000000011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  <c r="M2446" s="8">
        <f t="shared" si="380"/>
        <v>25</v>
      </c>
      <c r="N2446" s="8">
        <f t="shared" si="381"/>
        <v>45</v>
      </c>
      <c r="O2446" s="8">
        <f t="shared" si="382"/>
        <v>0</v>
      </c>
      <c r="P2446" s="8">
        <f t="shared" si="383"/>
        <v>33</v>
      </c>
      <c r="Q2446" s="9">
        <f t="shared" si="384"/>
        <v>29.45</v>
      </c>
      <c r="R2446" s="9">
        <f t="shared" si="385"/>
        <v>22.25</v>
      </c>
      <c r="S2446" s="9">
        <f t="shared" si="386"/>
        <v>25.35</v>
      </c>
      <c r="T2446" s="9">
        <f t="shared" si="387"/>
        <v>25.75</v>
      </c>
      <c r="U2446" s="8">
        <f t="shared" si="388"/>
        <v>25.683333333333337</v>
      </c>
      <c r="V2446" s="8">
        <f t="shared" si="389"/>
        <v>25.700000000000003</v>
      </c>
    </row>
    <row r="2447" spans="1:22" ht="13.5" x14ac:dyDescent="0.25">
      <c r="A2447" s="3">
        <f>RSI!A2447</f>
        <v>45870</v>
      </c>
      <c r="B2447" s="2">
        <f>RSI!B2447</f>
        <v>13.29</v>
      </c>
      <c r="C2447" s="2">
        <f>RSI!I2447</f>
        <v>41.599617475859567</v>
      </c>
      <c r="D2447" s="2">
        <f>MACD!E2447</f>
        <v>2.8800303696243645E-3</v>
      </c>
      <c r="E2447" s="2">
        <f>MACD!F2447</f>
        <v>1.9698949533345479E-2</v>
      </c>
      <c r="F2447" s="2">
        <f>'Moving Avg'!D2447</f>
        <v>13.289999999999997</v>
      </c>
      <c r="G2447" s="2">
        <f>'Moving Avg'!F2447</f>
        <v>13.310999999999996</v>
      </c>
      <c r="H2447" s="2">
        <f>'Moving Avg'!G2447</f>
        <v>13.368199999999995</v>
      </c>
      <c r="I2447" s="2">
        <f>'Moving Avg'!H2447</f>
        <v>15.599800000000011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  <c r="M2447" s="8">
        <f t="shared" si="380"/>
        <v>25</v>
      </c>
      <c r="N2447" s="8">
        <f t="shared" si="381"/>
        <v>45</v>
      </c>
      <c r="O2447" s="8">
        <f t="shared" si="382"/>
        <v>0</v>
      </c>
      <c r="P2447" s="8">
        <f t="shared" si="383"/>
        <v>33</v>
      </c>
      <c r="Q2447" s="9">
        <f t="shared" si="384"/>
        <v>29.45</v>
      </c>
      <c r="R2447" s="9">
        <f t="shared" si="385"/>
        <v>22.25</v>
      </c>
      <c r="S2447" s="9">
        <f t="shared" si="386"/>
        <v>25.35</v>
      </c>
      <c r="T2447" s="9">
        <f t="shared" si="387"/>
        <v>25.75</v>
      </c>
      <c r="U2447" s="8">
        <f t="shared" si="388"/>
        <v>25.683333333333337</v>
      </c>
      <c r="V2447" s="8">
        <f t="shared" si="389"/>
        <v>25.700000000000003</v>
      </c>
    </row>
    <row r="2448" spans="1:22" ht="13.5" x14ac:dyDescent="0.25">
      <c r="A2448" s="3">
        <f>RSI!A2448</f>
        <v>45873</v>
      </c>
      <c r="B2448" s="2">
        <f>RSI!B2448</f>
        <v>13.29</v>
      </c>
      <c r="C2448" s="2">
        <f>RSI!I2448</f>
        <v>41.599617475859574</v>
      </c>
      <c r="D2448" s="2">
        <f>MACD!E2448</f>
        <v>-4.9775902060567034E-4</v>
      </c>
      <c r="E2448" s="2">
        <f>MACD!F2448</f>
        <v>1.5659607822555249E-2</v>
      </c>
      <c r="F2448" s="2">
        <f>'Moving Avg'!D2448</f>
        <v>13.289999999999997</v>
      </c>
      <c r="G2448" s="2">
        <f>'Moving Avg'!F2448</f>
        <v>13.300499999999994</v>
      </c>
      <c r="H2448" s="2">
        <f>'Moving Avg'!G2448</f>
        <v>13.363799999999996</v>
      </c>
      <c r="I2448" s="2">
        <f>'Moving Avg'!H2448</f>
        <v>15.58410000000001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  <c r="M2448" s="8">
        <f t="shared" si="380"/>
        <v>25</v>
      </c>
      <c r="N2448" s="8">
        <f t="shared" si="381"/>
        <v>45</v>
      </c>
      <c r="O2448" s="8">
        <f t="shared" si="382"/>
        <v>0</v>
      </c>
      <c r="P2448" s="8">
        <f t="shared" si="383"/>
        <v>33</v>
      </c>
      <c r="Q2448" s="9">
        <f t="shared" si="384"/>
        <v>29.45</v>
      </c>
      <c r="R2448" s="9">
        <f t="shared" si="385"/>
        <v>22.25</v>
      </c>
      <c r="S2448" s="9">
        <f t="shared" si="386"/>
        <v>25.35</v>
      </c>
      <c r="T2448" s="9">
        <f t="shared" si="387"/>
        <v>25.75</v>
      </c>
      <c r="U2448" s="8">
        <f t="shared" si="388"/>
        <v>25.683333333333337</v>
      </c>
      <c r="V2448" s="8">
        <f t="shared" si="389"/>
        <v>25.700000000000003</v>
      </c>
    </row>
    <row r="2449" spans="1:22" ht="13.5" x14ac:dyDescent="0.25">
      <c r="A2449" s="3">
        <f>RSI!A2449</f>
        <v>45874</v>
      </c>
      <c r="B2449" s="2">
        <f>RSI!B2449</f>
        <v>13.29</v>
      </c>
      <c r="C2449" s="2">
        <f>RSI!I2449</f>
        <v>41.599617475859581</v>
      </c>
      <c r="D2449" s="2">
        <f>MACD!E2449</f>
        <v>-3.1385027420594014E-3</v>
      </c>
      <c r="E2449" s="2">
        <f>MACD!F2449</f>
        <v>1.189998570963232E-2</v>
      </c>
      <c r="F2449" s="2">
        <f>'Moving Avg'!D2449</f>
        <v>13.289999999999997</v>
      </c>
      <c r="G2449" s="2">
        <f>'Moving Avg'!F2449</f>
        <v>13.289999999999996</v>
      </c>
      <c r="H2449" s="2">
        <f>'Moving Avg'!G2449</f>
        <v>13.359399999999996</v>
      </c>
      <c r="I2449" s="2">
        <f>'Moving Avg'!H2449</f>
        <v>15.57200000000001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  <c r="M2449" s="8">
        <f t="shared" si="380"/>
        <v>25</v>
      </c>
      <c r="N2449" s="8">
        <f t="shared" si="381"/>
        <v>45</v>
      </c>
      <c r="O2449" s="8">
        <f t="shared" si="382"/>
        <v>0</v>
      </c>
      <c r="P2449" s="8">
        <f t="shared" si="383"/>
        <v>33</v>
      </c>
      <c r="Q2449" s="9">
        <f t="shared" si="384"/>
        <v>29.45</v>
      </c>
      <c r="R2449" s="9">
        <f t="shared" si="385"/>
        <v>22.25</v>
      </c>
      <c r="S2449" s="9">
        <f t="shared" si="386"/>
        <v>25.35</v>
      </c>
      <c r="T2449" s="9">
        <f t="shared" si="387"/>
        <v>25.75</v>
      </c>
      <c r="U2449" s="8">
        <f t="shared" si="388"/>
        <v>25.683333333333337</v>
      </c>
      <c r="V2449" s="8">
        <f t="shared" si="389"/>
        <v>25.700000000000003</v>
      </c>
    </row>
    <row r="2450" spans="1:22" ht="13.5" x14ac:dyDescent="0.25">
      <c r="A2450" s="3">
        <f>RSI!A2450</f>
        <v>45875</v>
      </c>
      <c r="B2450" s="2">
        <f>RSI!B2450</f>
        <v>13.29</v>
      </c>
      <c r="C2450" s="2">
        <f>RSI!I2450</f>
        <v>41.599617475859581</v>
      </c>
      <c r="D2450" s="2">
        <f>MACD!E2450</f>
        <v>-5.1716950851687926E-3</v>
      </c>
      <c r="E2450" s="2">
        <f>MACD!F2450</f>
        <v>8.4856495506720978E-3</v>
      </c>
      <c r="F2450" s="2">
        <f>'Moving Avg'!D2450</f>
        <v>13.289999999999997</v>
      </c>
      <c r="G2450" s="2">
        <f>'Moving Avg'!F2450</f>
        <v>13.289999999999996</v>
      </c>
      <c r="H2450" s="2">
        <f>'Moving Avg'!G2450</f>
        <v>13.354999999999997</v>
      </c>
      <c r="I2450" s="2">
        <f>'Moving Avg'!H2450</f>
        <v>15.556400000000011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  <c r="M2450" s="8">
        <f t="shared" si="380"/>
        <v>25</v>
      </c>
      <c r="N2450" s="8">
        <f t="shared" si="381"/>
        <v>45</v>
      </c>
      <c r="O2450" s="8">
        <f t="shared" si="382"/>
        <v>0</v>
      </c>
      <c r="P2450" s="8">
        <f t="shared" si="383"/>
        <v>33</v>
      </c>
      <c r="Q2450" s="9">
        <f t="shared" si="384"/>
        <v>29.45</v>
      </c>
      <c r="R2450" s="9">
        <f t="shared" si="385"/>
        <v>22.25</v>
      </c>
      <c r="S2450" s="9">
        <f t="shared" si="386"/>
        <v>25.35</v>
      </c>
      <c r="T2450" s="9">
        <f t="shared" si="387"/>
        <v>25.75</v>
      </c>
      <c r="U2450" s="8">
        <f t="shared" si="388"/>
        <v>25.683333333333337</v>
      </c>
      <c r="V2450" s="8">
        <f t="shared" si="389"/>
        <v>25.700000000000003</v>
      </c>
    </row>
    <row r="2451" spans="1:22" ht="13.5" x14ac:dyDescent="0.25">
      <c r="A2451" s="3">
        <f>RSI!A2451</f>
        <v>45876</v>
      </c>
      <c r="B2451" s="2">
        <f>RSI!B2451</f>
        <v>13.29</v>
      </c>
      <c r="C2451" s="2">
        <f>RSI!I2451</f>
        <v>41.599617475859581</v>
      </c>
      <c r="D2451" s="2">
        <f>MACD!E2451</f>
        <v>-6.7057153530161173E-3</v>
      </c>
      <c r="E2451" s="2">
        <f>MACD!F2451</f>
        <v>5.447376569934455E-3</v>
      </c>
      <c r="F2451" s="2">
        <f>'Moving Avg'!D2451</f>
        <v>13.289999999999997</v>
      </c>
      <c r="G2451" s="2">
        <f>'Moving Avg'!F2451</f>
        <v>13.289999999999996</v>
      </c>
      <c r="H2451" s="2">
        <f>'Moving Avg'!G2451</f>
        <v>13.350799999999998</v>
      </c>
      <c r="I2451" s="2">
        <f>'Moving Avg'!H2451</f>
        <v>15.537150000000011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  <c r="M2451" s="8">
        <f t="shared" si="380"/>
        <v>25</v>
      </c>
      <c r="N2451" s="8">
        <f t="shared" si="381"/>
        <v>45</v>
      </c>
      <c r="O2451" s="8">
        <f t="shared" si="382"/>
        <v>0</v>
      </c>
      <c r="P2451" s="8">
        <f t="shared" si="383"/>
        <v>33</v>
      </c>
      <c r="Q2451" s="9">
        <f t="shared" si="384"/>
        <v>29.45</v>
      </c>
      <c r="R2451" s="9">
        <f t="shared" si="385"/>
        <v>22.25</v>
      </c>
      <c r="S2451" s="9">
        <f t="shared" si="386"/>
        <v>25.35</v>
      </c>
      <c r="T2451" s="9">
        <f t="shared" si="387"/>
        <v>25.75</v>
      </c>
      <c r="U2451" s="8">
        <f t="shared" si="388"/>
        <v>25.683333333333337</v>
      </c>
      <c r="V2451" s="8">
        <f t="shared" si="389"/>
        <v>25.700000000000003</v>
      </c>
    </row>
    <row r="2452" spans="1:22" ht="13.5" x14ac:dyDescent="0.25">
      <c r="A2452" s="3">
        <f>RSI!A2452</f>
        <v>45877</v>
      </c>
      <c r="B2452" s="2">
        <f>RSI!B2452</f>
        <v>13.29</v>
      </c>
      <c r="C2452" s="2">
        <f>RSI!I2452</f>
        <v>41.599617475859581</v>
      </c>
      <c r="D2452" s="2">
        <f>MACD!E2452</f>
        <v>-7.8311646756556996E-3</v>
      </c>
      <c r="E2452" s="2">
        <f>MACD!F2452</f>
        <v>2.7916683208164244E-3</v>
      </c>
      <c r="F2452" s="2">
        <f>'Moving Avg'!D2452</f>
        <v>13.289999999999997</v>
      </c>
      <c r="G2452" s="2">
        <f>'Moving Avg'!F2452</f>
        <v>13.289999999999996</v>
      </c>
      <c r="H2452" s="2">
        <f>'Moving Avg'!G2452</f>
        <v>13.346599999999999</v>
      </c>
      <c r="I2452" s="2">
        <f>'Moving Avg'!H2452</f>
        <v>15.514050000000008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  <c r="M2452" s="8">
        <f t="shared" si="380"/>
        <v>25</v>
      </c>
      <c r="N2452" s="8">
        <f t="shared" si="381"/>
        <v>45</v>
      </c>
      <c r="O2452" s="8">
        <f t="shared" si="382"/>
        <v>0</v>
      </c>
      <c r="P2452" s="8">
        <f t="shared" si="383"/>
        <v>33</v>
      </c>
      <c r="Q2452" s="9">
        <f t="shared" si="384"/>
        <v>29.45</v>
      </c>
      <c r="R2452" s="9">
        <f t="shared" si="385"/>
        <v>22.25</v>
      </c>
      <c r="S2452" s="9">
        <f t="shared" si="386"/>
        <v>25.35</v>
      </c>
      <c r="T2452" s="9">
        <f t="shared" si="387"/>
        <v>25.75</v>
      </c>
      <c r="U2452" s="8">
        <f t="shared" si="388"/>
        <v>25.683333333333337</v>
      </c>
      <c r="V2452" s="8">
        <f t="shared" si="389"/>
        <v>25.700000000000003</v>
      </c>
    </row>
    <row r="2453" spans="1:22" ht="13.5" x14ac:dyDescent="0.25">
      <c r="A2453" s="3">
        <f>RSI!A2453</f>
        <v>45880</v>
      </c>
      <c r="B2453" s="2">
        <f>RSI!B2453</f>
        <v>13.29</v>
      </c>
      <c r="C2453" s="2">
        <f>RSI!I2453</f>
        <v>41.599617475859581</v>
      </c>
      <c r="D2453" s="2">
        <f>MACD!E2453</f>
        <v>-8.623682923584397E-3</v>
      </c>
      <c r="E2453" s="2">
        <f>MACD!F2453</f>
        <v>5.0859807193625998E-4</v>
      </c>
      <c r="F2453" s="2">
        <f>'Moving Avg'!D2453</f>
        <v>13.289999999999997</v>
      </c>
      <c r="G2453" s="2">
        <f>'Moving Avg'!F2453</f>
        <v>13.289999999999996</v>
      </c>
      <c r="H2453" s="2">
        <f>'Moving Avg'!G2453</f>
        <v>13.342399999999998</v>
      </c>
      <c r="I2453" s="2">
        <f>'Moving Avg'!H2453</f>
        <v>15.490950000000009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  <c r="M2453" s="8">
        <f t="shared" si="380"/>
        <v>25</v>
      </c>
      <c r="N2453" s="8">
        <f t="shared" si="381"/>
        <v>45</v>
      </c>
      <c r="O2453" s="8">
        <f t="shared" si="382"/>
        <v>0</v>
      </c>
      <c r="P2453" s="8">
        <f t="shared" si="383"/>
        <v>33</v>
      </c>
      <c r="Q2453" s="9">
        <f t="shared" si="384"/>
        <v>29.45</v>
      </c>
      <c r="R2453" s="9">
        <f t="shared" si="385"/>
        <v>22.25</v>
      </c>
      <c r="S2453" s="9">
        <f t="shared" si="386"/>
        <v>25.35</v>
      </c>
      <c r="T2453" s="9">
        <f t="shared" si="387"/>
        <v>25.75</v>
      </c>
      <c r="U2453" s="8">
        <f t="shared" si="388"/>
        <v>25.683333333333337</v>
      </c>
      <c r="V2453" s="8">
        <f t="shared" si="389"/>
        <v>25.700000000000003</v>
      </c>
    </row>
    <row r="2454" spans="1:22" ht="13.5" x14ac:dyDescent="0.25">
      <c r="A2454" s="3">
        <f>RSI!A2454</f>
        <v>45881</v>
      </c>
      <c r="B2454" s="2">
        <f>RSI!B2454</f>
        <v>13.29</v>
      </c>
      <c r="C2454" s="2">
        <f>RSI!I2454</f>
        <v>41.599617475859581</v>
      </c>
      <c r="D2454" s="2">
        <f>MACD!E2454</f>
        <v>-9.1463261899260573E-3</v>
      </c>
      <c r="E2454" s="2">
        <f>MACD!F2454</f>
        <v>-1.4223867804362034E-3</v>
      </c>
      <c r="F2454" s="2">
        <f>'Moving Avg'!D2454</f>
        <v>13.289999999999997</v>
      </c>
      <c r="G2454" s="2">
        <f>'Moving Avg'!F2454</f>
        <v>13.289999999999996</v>
      </c>
      <c r="H2454" s="2">
        <f>'Moving Avg'!G2454</f>
        <v>13.338199999999997</v>
      </c>
      <c r="I2454" s="2">
        <f>'Moving Avg'!H2454</f>
        <v>15.467850000000009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25</v>
      </c>
      <c r="N2454" s="8">
        <f t="shared" si="381"/>
        <v>45</v>
      </c>
      <c r="O2454" s="8">
        <f t="shared" si="382"/>
        <v>0</v>
      </c>
      <c r="P2454" s="8">
        <f t="shared" si="383"/>
        <v>33</v>
      </c>
      <c r="Q2454" s="9">
        <f t="shared" si="384"/>
        <v>29.45</v>
      </c>
      <c r="R2454" s="9">
        <f t="shared" si="385"/>
        <v>22.25</v>
      </c>
      <c r="S2454" s="9">
        <f t="shared" si="386"/>
        <v>25.35</v>
      </c>
      <c r="T2454" s="9">
        <f t="shared" si="387"/>
        <v>25.75</v>
      </c>
      <c r="U2454" s="8">
        <f t="shared" si="388"/>
        <v>25.683333333333337</v>
      </c>
      <c r="V2454" s="8">
        <f t="shared" si="389"/>
        <v>25.700000000000003</v>
      </c>
    </row>
    <row r="2455" spans="1:22" ht="13.5" x14ac:dyDescent="0.25">
      <c r="A2455" s="3">
        <f>RSI!A2455</f>
        <v>45883</v>
      </c>
      <c r="B2455" s="2">
        <f>RSI!B2455</f>
        <v>13.29</v>
      </c>
      <c r="C2455" s="2">
        <f>RSI!I2455</f>
        <v>41.599617475859581</v>
      </c>
      <c r="D2455" s="2">
        <f>MACD!E2455</f>
        <v>-9.4515728950081979E-3</v>
      </c>
      <c r="E2455" s="2">
        <f>MACD!F2455</f>
        <v>-3.0282240033506023E-3</v>
      </c>
      <c r="F2455" s="2">
        <f>'Moving Avg'!D2455</f>
        <v>13.289999999999997</v>
      </c>
      <c r="G2455" s="2">
        <f>'Moving Avg'!F2455</f>
        <v>13.289999999999996</v>
      </c>
      <c r="H2455" s="2">
        <f>'Moving Avg'!G2455</f>
        <v>13.333999999999998</v>
      </c>
      <c r="I2455" s="2">
        <f>'Moving Avg'!H2455</f>
        <v>15.444300000000009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25</v>
      </c>
      <c r="N2455" s="8">
        <f t="shared" si="381"/>
        <v>45</v>
      </c>
      <c r="O2455" s="8">
        <f t="shared" si="382"/>
        <v>0</v>
      </c>
      <c r="P2455" s="8">
        <f t="shared" si="383"/>
        <v>33</v>
      </c>
      <c r="Q2455" s="9">
        <f t="shared" si="384"/>
        <v>29.45</v>
      </c>
      <c r="R2455" s="9">
        <f t="shared" si="385"/>
        <v>22.25</v>
      </c>
      <c r="S2455" s="9">
        <f t="shared" si="386"/>
        <v>25.35</v>
      </c>
      <c r="T2455" s="9">
        <f t="shared" si="387"/>
        <v>25.75</v>
      </c>
      <c r="U2455" s="8">
        <f t="shared" si="388"/>
        <v>25.683333333333337</v>
      </c>
      <c r="V2455" s="8">
        <f t="shared" si="389"/>
        <v>25.700000000000003</v>
      </c>
    </row>
    <row r="2456" spans="1:22" ht="13.5" x14ac:dyDescent="0.25">
      <c r="A2456" s="3">
        <f>RSI!A2456</f>
        <v>45884</v>
      </c>
      <c r="B2456" s="2">
        <f>RSI!B2456</f>
        <v>13.29</v>
      </c>
      <c r="C2456" s="2">
        <f>RSI!I2456</f>
        <v>41.599617475859581</v>
      </c>
      <c r="D2456" s="2">
        <f>MACD!E2456</f>
        <v>-9.5830160640044681E-3</v>
      </c>
      <c r="E2456" s="2">
        <f>MACD!F2456</f>
        <v>-4.3391824154813755E-3</v>
      </c>
      <c r="F2456" s="2">
        <f>'Moving Avg'!D2456</f>
        <v>13.289999999999997</v>
      </c>
      <c r="G2456" s="2">
        <f>'Moving Avg'!F2456</f>
        <v>13.289999999999996</v>
      </c>
      <c r="H2456" s="2">
        <f>'Moving Avg'!G2456</f>
        <v>13.329799999999999</v>
      </c>
      <c r="I2456" s="2">
        <f>'Moving Avg'!H2456</f>
        <v>15.420750000000009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  <c r="M2456" s="8">
        <f t="shared" si="380"/>
        <v>25</v>
      </c>
      <c r="N2456" s="8">
        <f t="shared" si="381"/>
        <v>45</v>
      </c>
      <c r="O2456" s="8">
        <f t="shared" si="382"/>
        <v>0</v>
      </c>
      <c r="P2456" s="8">
        <f t="shared" si="383"/>
        <v>33</v>
      </c>
      <c r="Q2456" s="9">
        <f t="shared" si="384"/>
        <v>29.45</v>
      </c>
      <c r="R2456" s="9">
        <f t="shared" si="385"/>
        <v>22.25</v>
      </c>
      <c r="S2456" s="9">
        <f t="shared" si="386"/>
        <v>25.35</v>
      </c>
      <c r="T2456" s="9">
        <f t="shared" si="387"/>
        <v>25.75</v>
      </c>
      <c r="U2456" s="8">
        <f t="shared" si="388"/>
        <v>25.683333333333337</v>
      </c>
      <c r="V2456" s="8">
        <f t="shared" si="389"/>
        <v>25.700000000000003</v>
      </c>
    </row>
    <row r="2457" spans="1:22" ht="13.5" x14ac:dyDescent="0.25">
      <c r="A2457" s="3">
        <f>RSI!A2457</f>
        <v>45887</v>
      </c>
      <c r="B2457" s="2">
        <f>RSI!B2457</f>
        <v>13.29</v>
      </c>
      <c r="C2457" s="2">
        <f>RSI!I2457</f>
        <v>41.599617475859581</v>
      </c>
      <c r="D2457" s="2">
        <f>MACD!E2457</f>
        <v>-9.5767904435426487E-3</v>
      </c>
      <c r="E2457" s="2">
        <f>MACD!F2457</f>
        <v>-5.3867040210936303E-3</v>
      </c>
      <c r="F2457" s="2">
        <f>'Moving Avg'!D2457</f>
        <v>13.289999999999997</v>
      </c>
      <c r="G2457" s="2">
        <f>'Moving Avg'!F2457</f>
        <v>13.289999999999996</v>
      </c>
      <c r="H2457" s="2">
        <f>'Moving Avg'!G2457</f>
        <v>13.3256</v>
      </c>
      <c r="I2457" s="2">
        <f>'Moving Avg'!H2457</f>
        <v>15.397200000000009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  <c r="M2457" s="8">
        <f t="shared" si="380"/>
        <v>25</v>
      </c>
      <c r="N2457" s="8">
        <f t="shared" si="381"/>
        <v>45</v>
      </c>
      <c r="O2457" s="8">
        <f t="shared" si="382"/>
        <v>0</v>
      </c>
      <c r="P2457" s="8">
        <f t="shared" si="383"/>
        <v>33</v>
      </c>
      <c r="Q2457" s="9">
        <f t="shared" si="384"/>
        <v>29.45</v>
      </c>
      <c r="R2457" s="9">
        <f t="shared" si="385"/>
        <v>22.25</v>
      </c>
      <c r="S2457" s="9">
        <f t="shared" si="386"/>
        <v>25.35</v>
      </c>
      <c r="T2457" s="9">
        <f t="shared" si="387"/>
        <v>25.75</v>
      </c>
      <c r="U2457" s="8">
        <f t="shared" si="388"/>
        <v>25.683333333333337</v>
      </c>
      <c r="V2457" s="8">
        <f t="shared" si="389"/>
        <v>25.700000000000003</v>
      </c>
    </row>
    <row r="2458" spans="1:22" ht="13.5" x14ac:dyDescent="0.25">
      <c r="A2458" s="3">
        <f>RSI!A2458</f>
        <v>45888</v>
      </c>
      <c r="B2458" s="2">
        <f>RSI!B2458</f>
        <v>13.29</v>
      </c>
      <c r="C2458" s="2">
        <f>RSI!I2458</f>
        <v>41.599617475859581</v>
      </c>
      <c r="D2458" s="2">
        <f>MACD!E2458</f>
        <v>-9.462775607641305E-3</v>
      </c>
      <c r="E2458" s="2">
        <f>MACD!F2458</f>
        <v>-6.2019183384031656E-3</v>
      </c>
      <c r="F2458" s="2">
        <f>'Moving Avg'!D2458</f>
        <v>13.289999999999997</v>
      </c>
      <c r="G2458" s="2">
        <f>'Moving Avg'!F2458</f>
        <v>13.289999999999996</v>
      </c>
      <c r="H2458" s="2">
        <f>'Moving Avg'!G2458</f>
        <v>13.321399999999999</v>
      </c>
      <c r="I2458" s="2">
        <f>'Moving Avg'!H2458</f>
        <v>15.371150000000009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25</v>
      </c>
      <c r="N2458" s="8">
        <f t="shared" si="381"/>
        <v>45</v>
      </c>
      <c r="O2458" s="8">
        <f t="shared" si="382"/>
        <v>0</v>
      </c>
      <c r="P2458" s="8">
        <f t="shared" si="383"/>
        <v>33</v>
      </c>
      <c r="Q2458" s="9">
        <f t="shared" si="384"/>
        <v>29.45</v>
      </c>
      <c r="R2458" s="9">
        <f t="shared" si="385"/>
        <v>22.25</v>
      </c>
      <c r="S2458" s="9">
        <f t="shared" si="386"/>
        <v>25.35</v>
      </c>
      <c r="T2458" s="9">
        <f t="shared" si="387"/>
        <v>25.75</v>
      </c>
      <c r="U2458" s="8">
        <f t="shared" si="388"/>
        <v>25.683333333333337</v>
      </c>
      <c r="V2458" s="8">
        <f t="shared" si="389"/>
        <v>25.700000000000003</v>
      </c>
    </row>
    <row r="2459" spans="1:22" ht="13.5" x14ac:dyDescent="0.25">
      <c r="A2459" s="3">
        <f>RSI!A2459</f>
        <v>45889</v>
      </c>
      <c r="B2459" s="2">
        <f>RSI!B2459</f>
        <v>13.29</v>
      </c>
      <c r="C2459" s="2">
        <f>RSI!I2459</f>
        <v>41.599617475859581</v>
      </c>
      <c r="D2459" s="2">
        <f>MACD!E2459</f>
        <v>-9.2656098460945913E-3</v>
      </c>
      <c r="E2459" s="2">
        <f>MACD!F2459</f>
        <v>-6.8146566399414511E-3</v>
      </c>
      <c r="F2459" s="2">
        <f>'Moving Avg'!D2459</f>
        <v>13.289999999999997</v>
      </c>
      <c r="G2459" s="2">
        <f>'Moving Avg'!F2459</f>
        <v>13.289999999999996</v>
      </c>
      <c r="H2459" s="2">
        <f>'Moving Avg'!G2459</f>
        <v>13.317199999999998</v>
      </c>
      <c r="I2459" s="2">
        <f>'Moving Avg'!H2459</f>
        <v>15.345100000000009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25</v>
      </c>
      <c r="N2459" s="8">
        <f t="shared" si="381"/>
        <v>45</v>
      </c>
      <c r="O2459" s="8">
        <f t="shared" si="382"/>
        <v>0</v>
      </c>
      <c r="P2459" s="8">
        <f t="shared" si="383"/>
        <v>33</v>
      </c>
      <c r="Q2459" s="9">
        <f t="shared" si="384"/>
        <v>29.45</v>
      </c>
      <c r="R2459" s="9">
        <f t="shared" si="385"/>
        <v>22.25</v>
      </c>
      <c r="S2459" s="9">
        <f t="shared" si="386"/>
        <v>25.35</v>
      </c>
      <c r="T2459" s="9">
        <f t="shared" si="387"/>
        <v>25.75</v>
      </c>
      <c r="U2459" s="8">
        <f t="shared" si="388"/>
        <v>25.683333333333337</v>
      </c>
      <c r="V2459" s="8">
        <f t="shared" si="389"/>
        <v>25.700000000000003</v>
      </c>
    </row>
    <row r="2460" spans="1:22" ht="13.5" x14ac:dyDescent="0.25">
      <c r="A2460" s="3">
        <f>RSI!A2460</f>
        <v>45890</v>
      </c>
      <c r="B2460" s="2">
        <f>RSI!B2460</f>
        <v>13.29</v>
      </c>
      <c r="C2460" s="2">
        <f>RSI!I2460</f>
        <v>41.599617475859581</v>
      </c>
      <c r="D2460" s="2">
        <f>MACD!E2460</f>
        <v>-9.0055442511935979E-3</v>
      </c>
      <c r="E2460" s="2">
        <f>MACD!F2460</f>
        <v>-7.2528341621918811E-3</v>
      </c>
      <c r="F2460" s="2">
        <f>'Moving Avg'!D2460</f>
        <v>13.289999999999997</v>
      </c>
      <c r="G2460" s="2">
        <f>'Moving Avg'!F2460</f>
        <v>13.289999999999996</v>
      </c>
      <c r="H2460" s="2">
        <f>'Moving Avg'!G2460</f>
        <v>13.312999999999999</v>
      </c>
      <c r="I2460" s="2">
        <f>'Moving Avg'!H2460</f>
        <v>15.31905000000001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  <c r="M2460" s="8">
        <f t="shared" si="380"/>
        <v>25</v>
      </c>
      <c r="N2460" s="8">
        <f t="shared" si="381"/>
        <v>45</v>
      </c>
      <c r="O2460" s="8">
        <f t="shared" si="382"/>
        <v>0</v>
      </c>
      <c r="P2460" s="8">
        <f t="shared" si="383"/>
        <v>33</v>
      </c>
      <c r="Q2460" s="9">
        <f t="shared" si="384"/>
        <v>29.45</v>
      </c>
      <c r="R2460" s="9">
        <f t="shared" si="385"/>
        <v>22.25</v>
      </c>
      <c r="S2460" s="9">
        <f t="shared" si="386"/>
        <v>25.35</v>
      </c>
      <c r="T2460" s="9">
        <f t="shared" si="387"/>
        <v>25.75</v>
      </c>
      <c r="U2460" s="8">
        <f t="shared" si="388"/>
        <v>25.683333333333337</v>
      </c>
      <c r="V2460" s="8">
        <f t="shared" si="389"/>
        <v>25.700000000000003</v>
      </c>
    </row>
    <row r="2461" spans="1:22" ht="13.5" x14ac:dyDescent="0.25">
      <c r="A2461" s="3">
        <f>RSI!A2461</f>
        <v>45891</v>
      </c>
      <c r="B2461" s="2">
        <f>RSI!B2461</f>
        <v>13.29</v>
      </c>
      <c r="C2461" s="2">
        <f>RSI!I2461</f>
        <v>41.599617475859588</v>
      </c>
      <c r="D2461" s="2">
        <f>MACD!E2461</f>
        <v>-8.6991618705596352E-3</v>
      </c>
      <c r="E2461" s="2">
        <f>MACD!F2461</f>
        <v>-7.542099703865433E-3</v>
      </c>
      <c r="F2461" s="2">
        <f>'Moving Avg'!D2461</f>
        <v>13.289999999999997</v>
      </c>
      <c r="G2461" s="2">
        <f>'Moving Avg'!F2461</f>
        <v>13.289999999999996</v>
      </c>
      <c r="H2461" s="2">
        <f>'Moving Avg'!G2461</f>
        <v>13.308799999999998</v>
      </c>
      <c r="I2461" s="2">
        <f>'Moving Avg'!H2461</f>
        <v>15.292500000000008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25</v>
      </c>
      <c r="N2461" s="8">
        <f t="shared" si="381"/>
        <v>45</v>
      </c>
      <c r="O2461" s="8">
        <f t="shared" si="382"/>
        <v>0</v>
      </c>
      <c r="P2461" s="8">
        <f t="shared" si="383"/>
        <v>33</v>
      </c>
      <c r="Q2461" s="9">
        <f t="shared" si="384"/>
        <v>29.45</v>
      </c>
      <c r="R2461" s="9">
        <f t="shared" si="385"/>
        <v>22.25</v>
      </c>
      <c r="S2461" s="9">
        <f t="shared" si="386"/>
        <v>25.35</v>
      </c>
      <c r="T2461" s="9">
        <f t="shared" si="387"/>
        <v>25.75</v>
      </c>
      <c r="U2461" s="8">
        <f t="shared" si="388"/>
        <v>25.683333333333337</v>
      </c>
      <c r="V2461" s="8">
        <f t="shared" si="389"/>
        <v>25.700000000000003</v>
      </c>
    </row>
    <row r="2462" spans="1:22" ht="13.5" x14ac:dyDescent="0.25">
      <c r="A2462" s="3">
        <f>RSI!A2462</f>
        <v>45894</v>
      </c>
      <c r="B2462" s="2">
        <f>RSI!B2462</f>
        <v>13.29</v>
      </c>
      <c r="C2462" s="2">
        <f>RSI!I2462</f>
        <v>41.599617475859588</v>
      </c>
      <c r="D2462" s="2">
        <f>MACD!E2462</f>
        <v>-8.3599829470362153E-3</v>
      </c>
      <c r="E2462" s="2">
        <f>MACD!F2462</f>
        <v>-7.7056763524995893E-3</v>
      </c>
      <c r="F2462" s="2">
        <f>'Moving Avg'!D2462</f>
        <v>13.289999999999997</v>
      </c>
      <c r="G2462" s="2">
        <f>'Moving Avg'!F2462</f>
        <v>13.289999999999996</v>
      </c>
      <c r="H2462" s="2">
        <f>'Moving Avg'!G2462</f>
        <v>13.316599999999999</v>
      </c>
      <c r="I2462" s="2">
        <f>'Moving Avg'!H2462</f>
        <v>15.265950000000009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25</v>
      </c>
      <c r="N2462" s="8">
        <f t="shared" si="381"/>
        <v>45</v>
      </c>
      <c r="O2462" s="8">
        <f t="shared" si="382"/>
        <v>0</v>
      </c>
      <c r="P2462" s="8">
        <f t="shared" si="383"/>
        <v>33</v>
      </c>
      <c r="Q2462" s="9">
        <f t="shared" si="384"/>
        <v>29.45</v>
      </c>
      <c r="R2462" s="9">
        <f t="shared" si="385"/>
        <v>22.25</v>
      </c>
      <c r="S2462" s="9">
        <f t="shared" si="386"/>
        <v>25.35</v>
      </c>
      <c r="T2462" s="9">
        <f t="shared" si="387"/>
        <v>25.75</v>
      </c>
      <c r="U2462" s="8">
        <f t="shared" si="388"/>
        <v>25.683333333333337</v>
      </c>
      <c r="V2462" s="8">
        <f t="shared" si="389"/>
        <v>25.700000000000003</v>
      </c>
    </row>
    <row r="2463" spans="1:22" ht="13.5" x14ac:dyDescent="0.25">
      <c r="A2463" s="3">
        <f>RSI!A2463</f>
        <v>45895</v>
      </c>
      <c r="B2463" s="2">
        <f>RSI!B2463</f>
        <v>13.29</v>
      </c>
      <c r="C2463" s="2">
        <f>RSI!I2463</f>
        <v>41.599617475859588</v>
      </c>
      <c r="D2463" s="2">
        <f>MACD!E2463</f>
        <v>-7.9989740132564435E-3</v>
      </c>
      <c r="E2463" s="2">
        <f>MACD!F2463</f>
        <v>-7.7643358846509608E-3</v>
      </c>
      <c r="F2463" s="2">
        <f>'Moving Avg'!D2463</f>
        <v>13.289999999999997</v>
      </c>
      <c r="G2463" s="2">
        <f>'Moving Avg'!F2463</f>
        <v>13.289999999999996</v>
      </c>
      <c r="H2463" s="2">
        <f>'Moving Avg'!G2463</f>
        <v>13.324399999999999</v>
      </c>
      <c r="I2463" s="2">
        <f>'Moving Avg'!H2463</f>
        <v>15.242400000000007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25</v>
      </c>
      <c r="N2463" s="8">
        <f t="shared" si="381"/>
        <v>45</v>
      </c>
      <c r="O2463" s="8">
        <f t="shared" si="382"/>
        <v>0</v>
      </c>
      <c r="P2463" s="8">
        <f t="shared" si="383"/>
        <v>33</v>
      </c>
      <c r="Q2463" s="9">
        <f t="shared" si="384"/>
        <v>29.45</v>
      </c>
      <c r="R2463" s="9">
        <f t="shared" si="385"/>
        <v>22.25</v>
      </c>
      <c r="S2463" s="9">
        <f t="shared" si="386"/>
        <v>25.35</v>
      </c>
      <c r="T2463" s="9">
        <f t="shared" si="387"/>
        <v>25.75</v>
      </c>
      <c r="U2463" s="8">
        <f t="shared" si="388"/>
        <v>25.683333333333337</v>
      </c>
      <c r="V2463" s="8">
        <f t="shared" si="389"/>
        <v>25.700000000000003</v>
      </c>
    </row>
    <row r="2464" spans="1:22" ht="13.5" x14ac:dyDescent="0.25">
      <c r="A2464" s="3">
        <f>RSI!A2464</f>
        <v>45896</v>
      </c>
      <c r="B2464" s="2">
        <f>RSI!B2464</f>
        <v>13.29</v>
      </c>
      <c r="C2464" s="2">
        <f>RSI!I2464</f>
        <v>41.599617475859588</v>
      </c>
      <c r="D2464" s="2">
        <f>MACD!E2464</f>
        <v>-7.6249758570092752E-3</v>
      </c>
      <c r="E2464" s="2">
        <f>MACD!F2464</f>
        <v>-7.7364638791226235E-3</v>
      </c>
      <c r="F2464" s="2">
        <f>'Moving Avg'!D2464</f>
        <v>13.289999999999997</v>
      </c>
      <c r="G2464" s="2">
        <f>'Moving Avg'!F2464</f>
        <v>13.289999999999996</v>
      </c>
      <c r="H2464" s="2">
        <f>'Moving Avg'!G2464</f>
        <v>13.332199999999998</v>
      </c>
      <c r="I2464" s="2">
        <f>'Moving Avg'!H2464</f>
        <v>15.218850000000007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  <c r="M2464" s="8">
        <f t="shared" si="380"/>
        <v>25</v>
      </c>
      <c r="N2464" s="8">
        <f t="shared" si="381"/>
        <v>0</v>
      </c>
      <c r="O2464" s="8">
        <f t="shared" si="382"/>
        <v>0</v>
      </c>
      <c r="P2464" s="8">
        <f t="shared" si="383"/>
        <v>33</v>
      </c>
      <c r="Q2464" s="9">
        <f t="shared" si="384"/>
        <v>13.7</v>
      </c>
      <c r="R2464" s="9">
        <f t="shared" si="385"/>
        <v>13.25</v>
      </c>
      <c r="S2464" s="9">
        <f t="shared" si="386"/>
        <v>18.600000000000001</v>
      </c>
      <c r="T2464" s="9">
        <f t="shared" si="387"/>
        <v>14.5</v>
      </c>
      <c r="U2464" s="8">
        <f t="shared" si="388"/>
        <v>15.183333333333332</v>
      </c>
      <c r="V2464" s="8">
        <f t="shared" si="389"/>
        <v>15.012499999999999</v>
      </c>
    </row>
    <row r="2465" spans="1:22" ht="13.5" x14ac:dyDescent="0.25">
      <c r="A2465" s="3">
        <f>RSI!A2465</f>
        <v>45897</v>
      </c>
      <c r="B2465" s="2">
        <f>RSI!B2465</f>
        <v>13.29</v>
      </c>
      <c r="C2465" s="2">
        <f>RSI!I2465</f>
        <v>41.599617475859588</v>
      </c>
      <c r="D2465" s="2">
        <f>MACD!E2465</f>
        <v>-7.2450630467653099E-3</v>
      </c>
      <c r="E2465" s="2">
        <f>MACD!F2465</f>
        <v>-7.6381837126511618E-3</v>
      </c>
      <c r="F2465" s="2">
        <f>'Moving Avg'!D2465</f>
        <v>13.289999999999997</v>
      </c>
      <c r="G2465" s="2">
        <f>'Moving Avg'!F2465</f>
        <v>13.289999999999996</v>
      </c>
      <c r="H2465" s="2">
        <f>'Moving Avg'!G2465</f>
        <v>13.339999999999998</v>
      </c>
      <c r="I2465" s="2">
        <f>'Moving Avg'!H2465</f>
        <v>15.195300000000007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  <c r="M2465" s="8">
        <f t="shared" si="380"/>
        <v>25</v>
      </c>
      <c r="N2465" s="8">
        <f t="shared" si="381"/>
        <v>0</v>
      </c>
      <c r="O2465" s="8">
        <f t="shared" si="382"/>
        <v>0</v>
      </c>
      <c r="P2465" s="8">
        <f t="shared" si="383"/>
        <v>33</v>
      </c>
      <c r="Q2465" s="9">
        <f t="shared" si="384"/>
        <v>13.7</v>
      </c>
      <c r="R2465" s="9">
        <f t="shared" si="385"/>
        <v>13.25</v>
      </c>
      <c r="S2465" s="9">
        <f t="shared" si="386"/>
        <v>18.600000000000001</v>
      </c>
      <c r="T2465" s="9">
        <f t="shared" si="387"/>
        <v>14.5</v>
      </c>
      <c r="U2465" s="8">
        <f t="shared" si="388"/>
        <v>15.183333333333332</v>
      </c>
      <c r="V2465" s="8">
        <f t="shared" si="389"/>
        <v>15.012499999999999</v>
      </c>
    </row>
    <row r="2466" spans="1:22" ht="13.5" x14ac:dyDescent="0.25">
      <c r="A2466" s="3">
        <f>RSI!A2466</f>
        <v>45898</v>
      </c>
      <c r="B2466" s="2">
        <f>RSI!B2466</f>
        <v>13.29</v>
      </c>
      <c r="C2466" s="2">
        <f>RSI!I2466</f>
        <v>41.599617475859596</v>
      </c>
      <c r="D2466" s="2">
        <f>MACD!E2466</f>
        <v>-6.8648457390612094E-3</v>
      </c>
      <c r="E2466" s="2">
        <f>MACD!F2466</f>
        <v>-7.483516117933171E-3</v>
      </c>
      <c r="F2466" s="2">
        <f>'Moving Avg'!D2466</f>
        <v>13.289999999999997</v>
      </c>
      <c r="G2466" s="2">
        <f>'Moving Avg'!F2466</f>
        <v>13.289999999999996</v>
      </c>
      <c r="H2466" s="2">
        <f>'Moving Avg'!G2466</f>
        <v>13.336199999999998</v>
      </c>
      <c r="I2466" s="2">
        <f>'Moving Avg'!H2466</f>
        <v>15.171750000000007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  <c r="M2466" s="8">
        <f t="shared" si="380"/>
        <v>25</v>
      </c>
      <c r="N2466" s="8">
        <f t="shared" si="381"/>
        <v>0</v>
      </c>
      <c r="O2466" s="8">
        <f t="shared" si="382"/>
        <v>0</v>
      </c>
      <c r="P2466" s="8">
        <f t="shared" si="383"/>
        <v>33</v>
      </c>
      <c r="Q2466" s="9">
        <f t="shared" si="384"/>
        <v>13.7</v>
      </c>
      <c r="R2466" s="9">
        <f t="shared" si="385"/>
        <v>13.25</v>
      </c>
      <c r="S2466" s="9">
        <f t="shared" si="386"/>
        <v>18.600000000000001</v>
      </c>
      <c r="T2466" s="9">
        <f t="shared" si="387"/>
        <v>14.5</v>
      </c>
      <c r="U2466" s="8">
        <f t="shared" si="388"/>
        <v>15.183333333333332</v>
      </c>
      <c r="V2466" s="8">
        <f t="shared" si="389"/>
        <v>15.012499999999999</v>
      </c>
    </row>
    <row r="2467" spans="1:22" ht="13.5" x14ac:dyDescent="0.25">
      <c r="A2467" s="3">
        <f>RSI!A2467</f>
        <v>45901</v>
      </c>
      <c r="B2467" s="2">
        <f>RSI!B2467</f>
        <v>13.29</v>
      </c>
      <c r="C2467" s="2">
        <f>RSI!I2467</f>
        <v>41.599617475859596</v>
      </c>
      <c r="D2467" s="2">
        <f>MACD!E2467</f>
        <v>-6.488722825741533E-3</v>
      </c>
      <c r="E2467" s="2">
        <f>MACD!F2467</f>
        <v>-7.2845574594948437E-3</v>
      </c>
      <c r="F2467" s="2">
        <f>'Moving Avg'!D2467</f>
        <v>13.289999999999997</v>
      </c>
      <c r="G2467" s="2">
        <f>'Moving Avg'!F2467</f>
        <v>13.289999999999996</v>
      </c>
      <c r="H2467" s="2">
        <f>'Moving Avg'!G2467</f>
        <v>13.331999999999999</v>
      </c>
      <c r="I2467" s="2">
        <f>'Moving Avg'!H2467</f>
        <v>15.148200000000005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  <c r="M2467" s="8">
        <f t="shared" si="380"/>
        <v>25</v>
      </c>
      <c r="N2467" s="8">
        <f t="shared" si="381"/>
        <v>0</v>
      </c>
      <c r="O2467" s="8">
        <f t="shared" si="382"/>
        <v>0</v>
      </c>
      <c r="P2467" s="8">
        <f t="shared" si="383"/>
        <v>33</v>
      </c>
      <c r="Q2467" s="9">
        <f t="shared" si="384"/>
        <v>13.7</v>
      </c>
      <c r="R2467" s="9">
        <f t="shared" si="385"/>
        <v>13.25</v>
      </c>
      <c r="S2467" s="9">
        <f t="shared" si="386"/>
        <v>18.600000000000001</v>
      </c>
      <c r="T2467" s="9">
        <f t="shared" si="387"/>
        <v>14.5</v>
      </c>
      <c r="U2467" s="8">
        <f t="shared" si="388"/>
        <v>15.183333333333332</v>
      </c>
      <c r="V2467" s="8">
        <f t="shared" si="389"/>
        <v>15.012499999999999</v>
      </c>
    </row>
    <row r="2468" spans="1:22" ht="13.5" x14ac:dyDescent="0.25">
      <c r="A2468" s="3">
        <f>RSI!A2468</f>
        <v>45902</v>
      </c>
      <c r="B2468" s="2">
        <f>RSI!B2468</f>
        <v>13.29</v>
      </c>
      <c r="C2468" s="2">
        <f>RSI!I2468</f>
        <v>41.599617475859596</v>
      </c>
      <c r="D2468" s="2">
        <f>MACD!E2468</f>
        <v>-6.1200940722763164E-3</v>
      </c>
      <c r="E2468" s="2">
        <f>MACD!F2468</f>
        <v>-7.0516647820511383E-3</v>
      </c>
      <c r="F2468" s="2">
        <f>'Moving Avg'!D2468</f>
        <v>13.289999999999997</v>
      </c>
      <c r="G2468" s="2">
        <f>'Moving Avg'!F2468</f>
        <v>13.289999999999996</v>
      </c>
      <c r="H2468" s="2">
        <f>'Moving Avg'!G2468</f>
        <v>13.327799999999998</v>
      </c>
      <c r="I2468" s="2">
        <f>'Moving Avg'!H2468</f>
        <v>15.124650000000004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25</v>
      </c>
      <c r="N2468" s="8">
        <f t="shared" si="381"/>
        <v>0</v>
      </c>
      <c r="O2468" s="8">
        <f t="shared" si="382"/>
        <v>0</v>
      </c>
      <c r="P2468" s="8">
        <f t="shared" si="383"/>
        <v>33</v>
      </c>
      <c r="Q2468" s="9">
        <f t="shared" si="384"/>
        <v>13.7</v>
      </c>
      <c r="R2468" s="9">
        <f t="shared" si="385"/>
        <v>13.25</v>
      </c>
      <c r="S2468" s="9">
        <f t="shared" si="386"/>
        <v>18.600000000000001</v>
      </c>
      <c r="T2468" s="9">
        <f t="shared" si="387"/>
        <v>14.5</v>
      </c>
      <c r="U2468" s="8">
        <f t="shared" si="388"/>
        <v>15.183333333333332</v>
      </c>
      <c r="V2468" s="8">
        <f t="shared" si="389"/>
        <v>15.012499999999999</v>
      </c>
    </row>
    <row r="2469" spans="1:22" ht="13.5" x14ac:dyDescent="0.25">
      <c r="A2469" s="3">
        <f>RSI!A2469</f>
        <v>45903</v>
      </c>
      <c r="B2469" s="2">
        <f>RSI!B2469</f>
        <v>13.29</v>
      </c>
      <c r="C2469" s="2">
        <f>RSI!I2469</f>
        <v>41.599617475859596</v>
      </c>
      <c r="D2469" s="2">
        <f>MACD!E2469</f>
        <v>-5.7615377090520781E-3</v>
      </c>
      <c r="E2469" s="2">
        <f>MACD!F2469</f>
        <v>-6.7936393674513269E-3</v>
      </c>
      <c r="F2469" s="2">
        <f>'Moving Avg'!D2469</f>
        <v>13.289999999999997</v>
      </c>
      <c r="G2469" s="2">
        <f>'Moving Avg'!F2469</f>
        <v>13.289999999999996</v>
      </c>
      <c r="H2469" s="2">
        <f>'Moving Avg'!G2469</f>
        <v>13.323599999999997</v>
      </c>
      <c r="I2469" s="2">
        <f>'Moving Avg'!H2469</f>
        <v>15.101100000000001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25</v>
      </c>
      <c r="N2469" s="8">
        <f t="shared" si="381"/>
        <v>0</v>
      </c>
      <c r="O2469" s="8">
        <f t="shared" si="382"/>
        <v>0</v>
      </c>
      <c r="P2469" s="8">
        <f t="shared" si="383"/>
        <v>33</v>
      </c>
      <c r="Q2469" s="9">
        <f t="shared" si="384"/>
        <v>13.7</v>
      </c>
      <c r="R2469" s="9">
        <f t="shared" si="385"/>
        <v>13.25</v>
      </c>
      <c r="S2469" s="9">
        <f t="shared" si="386"/>
        <v>18.600000000000001</v>
      </c>
      <c r="T2469" s="9">
        <f t="shared" si="387"/>
        <v>14.5</v>
      </c>
      <c r="U2469" s="8">
        <f t="shared" si="388"/>
        <v>15.183333333333332</v>
      </c>
      <c r="V2469" s="8">
        <f t="shared" si="389"/>
        <v>15.012499999999999</v>
      </c>
    </row>
    <row r="2470" spans="1:22" ht="13.5" x14ac:dyDescent="0.25">
      <c r="A2470" s="3">
        <f>RSI!A2470</f>
        <v>45905</v>
      </c>
      <c r="B2470" s="2">
        <f>RSI!B2470</f>
        <v>13.29</v>
      </c>
      <c r="C2470" s="2">
        <f>RSI!I2470</f>
        <v>41.599617475859596</v>
      </c>
      <c r="D2470" s="2">
        <f>MACD!E2470</f>
        <v>-5.4149589320644509E-3</v>
      </c>
      <c r="E2470" s="2">
        <f>MACD!F2470</f>
        <v>-6.5179032803739517E-3</v>
      </c>
      <c r="F2470" s="2">
        <f>'Moving Avg'!D2470</f>
        <v>13.289999999999997</v>
      </c>
      <c r="G2470" s="2">
        <f>'Moving Avg'!F2470</f>
        <v>13.289999999999996</v>
      </c>
      <c r="H2470" s="2">
        <f>'Moving Avg'!G2470</f>
        <v>13.319399999999998</v>
      </c>
      <c r="I2470" s="2">
        <f>'Moving Avg'!H2470</f>
        <v>15.077549999999999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25</v>
      </c>
      <c r="N2470" s="8">
        <f t="shared" si="381"/>
        <v>0</v>
      </c>
      <c r="O2470" s="8">
        <f t="shared" si="382"/>
        <v>0</v>
      </c>
      <c r="P2470" s="8">
        <f t="shared" si="383"/>
        <v>33</v>
      </c>
      <c r="Q2470" s="9">
        <f t="shared" si="384"/>
        <v>13.7</v>
      </c>
      <c r="R2470" s="9">
        <f t="shared" si="385"/>
        <v>13.25</v>
      </c>
      <c r="S2470" s="9">
        <f t="shared" si="386"/>
        <v>18.600000000000001</v>
      </c>
      <c r="T2470" s="9">
        <f t="shared" si="387"/>
        <v>14.5</v>
      </c>
      <c r="U2470" s="8">
        <f t="shared" si="388"/>
        <v>15.183333333333332</v>
      </c>
      <c r="V2470" s="8">
        <f t="shared" si="389"/>
        <v>15.012499999999999</v>
      </c>
    </row>
    <row r="2471" spans="1:22" ht="13.5" x14ac:dyDescent="0.25">
      <c r="A2471" s="3">
        <f>RSI!A2471</f>
        <v>45908</v>
      </c>
      <c r="B2471" s="2">
        <f>RSI!B2471</f>
        <v>13.29</v>
      </c>
      <c r="C2471" s="2">
        <f>RSI!I2471</f>
        <v>41.599617475859596</v>
      </c>
      <c r="D2471" s="2">
        <f>MACD!E2471</f>
        <v>-5.0817139195284966E-3</v>
      </c>
      <c r="E2471" s="2">
        <f>MACD!F2471</f>
        <v>-6.2306654082048604E-3</v>
      </c>
      <c r="F2471" s="2">
        <f>'Moving Avg'!D2471</f>
        <v>13.289999999999997</v>
      </c>
      <c r="G2471" s="2">
        <f>'Moving Avg'!F2471</f>
        <v>13.289999999999996</v>
      </c>
      <c r="H2471" s="2">
        <f>'Moving Avg'!G2471</f>
        <v>13.315199999999997</v>
      </c>
      <c r="I2471" s="2">
        <f>'Moving Avg'!H2471</f>
        <v>15.053999999999998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25</v>
      </c>
      <c r="N2471" s="8">
        <f t="shared" si="381"/>
        <v>0</v>
      </c>
      <c r="O2471" s="8">
        <f t="shared" si="382"/>
        <v>0</v>
      </c>
      <c r="P2471" s="8">
        <f t="shared" si="383"/>
        <v>33</v>
      </c>
      <c r="Q2471" s="9">
        <f t="shared" si="384"/>
        <v>13.7</v>
      </c>
      <c r="R2471" s="9">
        <f t="shared" si="385"/>
        <v>13.25</v>
      </c>
      <c r="S2471" s="9">
        <f t="shared" si="386"/>
        <v>18.600000000000001</v>
      </c>
      <c r="T2471" s="9">
        <f t="shared" si="387"/>
        <v>14.5</v>
      </c>
      <c r="U2471" s="8">
        <f t="shared" si="388"/>
        <v>15.183333333333332</v>
      </c>
      <c r="V2471" s="8">
        <f t="shared" si="389"/>
        <v>15.012499999999999</v>
      </c>
    </row>
    <row r="2472" spans="1:22" ht="13.5" x14ac:dyDescent="0.25">
      <c r="A2472" s="3">
        <f>RSI!A2472</f>
        <v>45909</v>
      </c>
      <c r="B2472" s="2">
        <f>RSI!B2472</f>
        <v>13.5</v>
      </c>
      <c r="C2472" s="2">
        <f>RSI!I2472</f>
        <v>90.707424700492666</v>
      </c>
      <c r="D2472" s="2">
        <f>MACD!E2472</f>
        <v>-2.0318268808059869E-2</v>
      </c>
      <c r="E2472" s="2">
        <f>MACD!F2472</f>
        <v>-9.0481860881758622E-3</v>
      </c>
      <c r="F2472" s="2">
        <f>'Moving Avg'!D2472</f>
        <v>13.331999999999999</v>
      </c>
      <c r="G2472" s="2">
        <f>'Moving Avg'!F2472</f>
        <v>13.300499999999994</v>
      </c>
      <c r="H2472" s="2">
        <f>'Moving Avg'!G2472</f>
        <v>13.315199999999997</v>
      </c>
      <c r="I2472" s="2">
        <f>'Moving Avg'!H2472</f>
        <v>15.031499999999996</v>
      </c>
      <c r="J2472" s="6" t="str">
        <f>OBV!F2472</f>
        <v>BULLISH</v>
      </c>
      <c r="K2472" s="6" t="str">
        <f>OBV!G2472</f>
        <v>NEUTRAL</v>
      </c>
      <c r="L2472" s="6" t="str">
        <f>OBV!H2472</f>
        <v>CONFIRMED BULLISH</v>
      </c>
      <c r="M2472" s="8">
        <f t="shared" si="380"/>
        <v>0</v>
      </c>
      <c r="N2472" s="8">
        <f t="shared" si="381"/>
        <v>45</v>
      </c>
      <c r="O2472" s="8">
        <f t="shared" si="382"/>
        <v>0</v>
      </c>
      <c r="P2472" s="8">
        <f t="shared" si="383"/>
        <v>83.5</v>
      </c>
      <c r="Q2472" s="9">
        <f t="shared" si="384"/>
        <v>28.274999999999999</v>
      </c>
      <c r="R2472" s="9">
        <f t="shared" si="385"/>
        <v>29.875</v>
      </c>
      <c r="S2472" s="9">
        <f t="shared" si="386"/>
        <v>44.325000000000003</v>
      </c>
      <c r="T2472" s="9">
        <f t="shared" si="387"/>
        <v>32.125</v>
      </c>
      <c r="U2472" s="8">
        <f t="shared" si="388"/>
        <v>34.158333333333331</v>
      </c>
      <c r="V2472" s="8">
        <f t="shared" si="389"/>
        <v>33.65</v>
      </c>
    </row>
    <row r="2473" spans="1:22" ht="13.5" x14ac:dyDescent="0.25">
      <c r="A2473" s="3">
        <f>RSI!A2473</f>
        <v>45910</v>
      </c>
      <c r="B2473" s="2">
        <f>RSI!B2473</f>
        <v>13.5</v>
      </c>
      <c r="C2473" s="2">
        <f>RSI!I2473</f>
        <v>90.707424700492666</v>
      </c>
      <c r="D2473" s="2">
        <f>MACD!E2473</f>
        <v>-3.4417355757103252E-2</v>
      </c>
      <c r="E2473" s="2">
        <f>MACD!F2473</f>
        <v>-1.4122020021961341E-2</v>
      </c>
      <c r="F2473" s="2">
        <f>'Moving Avg'!D2473</f>
        <v>13.374000000000001</v>
      </c>
      <c r="G2473" s="2">
        <f>'Moving Avg'!F2473</f>
        <v>13.310999999999996</v>
      </c>
      <c r="H2473" s="2">
        <f>'Moving Avg'!G2473</f>
        <v>13.315199999999999</v>
      </c>
      <c r="I2473" s="2">
        <f>'Moving Avg'!H2473</f>
        <v>15.010999999999997</v>
      </c>
      <c r="J2473" s="6" t="str">
        <f>OBV!F2473</f>
        <v>BULLISH</v>
      </c>
      <c r="K2473" s="6" t="str">
        <f>OBV!G2473</f>
        <v>NEUTRAL</v>
      </c>
      <c r="L2473" s="6" t="str">
        <f>OBV!H2473</f>
        <v>CONFIRMED BULLISH</v>
      </c>
      <c r="M2473" s="8">
        <f t="shared" si="380"/>
        <v>0</v>
      </c>
      <c r="N2473" s="8">
        <f t="shared" si="381"/>
        <v>100</v>
      </c>
      <c r="O2473" s="8">
        <f t="shared" si="382"/>
        <v>0</v>
      </c>
      <c r="P2473" s="8">
        <f t="shared" si="383"/>
        <v>83.5</v>
      </c>
      <c r="Q2473" s="9">
        <f t="shared" si="384"/>
        <v>47.524999999999999</v>
      </c>
      <c r="R2473" s="9">
        <f t="shared" si="385"/>
        <v>40.875</v>
      </c>
      <c r="S2473" s="9">
        <f t="shared" si="386"/>
        <v>52.575000000000003</v>
      </c>
      <c r="T2473" s="9">
        <f t="shared" si="387"/>
        <v>45.875</v>
      </c>
      <c r="U2473" s="8">
        <f t="shared" si="388"/>
        <v>46.991666666666674</v>
      </c>
      <c r="V2473" s="8">
        <f t="shared" si="389"/>
        <v>46.712500000000006</v>
      </c>
    </row>
    <row r="2474" spans="1:22" ht="13.5" x14ac:dyDescent="0.25">
      <c r="A2474" s="3">
        <f>RSI!A2474</f>
        <v>45911</v>
      </c>
      <c r="B2474" s="2">
        <f>RSI!B2474</f>
        <v>13.5</v>
      </c>
      <c r="C2474" s="2">
        <f>RSI!I2474</f>
        <v>90.707424700492666</v>
      </c>
      <c r="D2474" s="2">
        <f>MACD!E2474</f>
        <v>-4.7464590765532222E-2</v>
      </c>
      <c r="E2474" s="2">
        <f>MACD!F2474</f>
        <v>-2.0790534170675522E-2</v>
      </c>
      <c r="F2474" s="2">
        <f>'Moving Avg'!D2474</f>
        <v>13.416</v>
      </c>
      <c r="G2474" s="2">
        <f>'Moving Avg'!F2474</f>
        <v>13.321499999999995</v>
      </c>
      <c r="H2474" s="2">
        <f>'Moving Avg'!G2474</f>
        <v>13.319399999999998</v>
      </c>
      <c r="I2474" s="2">
        <f>'Moving Avg'!H2474</f>
        <v>14.990499999999995</v>
      </c>
      <c r="J2474" s="6" t="str">
        <f>OBV!F2474</f>
        <v>BULLISH</v>
      </c>
      <c r="K2474" s="6" t="str">
        <f>OBV!G2474</f>
        <v>NEUTRAL</v>
      </c>
      <c r="L2474" s="6" t="str">
        <f>OBV!H2474</f>
        <v>CONFIRMED BULLISH</v>
      </c>
      <c r="M2474" s="8">
        <f t="shared" si="380"/>
        <v>0</v>
      </c>
      <c r="N2474" s="8">
        <f t="shared" si="381"/>
        <v>100</v>
      </c>
      <c r="O2474" s="8">
        <f t="shared" si="382"/>
        <v>0</v>
      </c>
      <c r="P2474" s="8">
        <f t="shared" si="383"/>
        <v>83.5</v>
      </c>
      <c r="Q2474" s="9">
        <f t="shared" si="384"/>
        <v>47.524999999999999</v>
      </c>
      <c r="R2474" s="9">
        <f t="shared" si="385"/>
        <v>40.875</v>
      </c>
      <c r="S2474" s="9">
        <f t="shared" si="386"/>
        <v>52.575000000000003</v>
      </c>
      <c r="T2474" s="9">
        <f t="shared" si="387"/>
        <v>45.875</v>
      </c>
      <c r="U2474" s="8">
        <f t="shared" si="388"/>
        <v>46.991666666666674</v>
      </c>
      <c r="V2474" s="8">
        <f t="shared" si="389"/>
        <v>46.712500000000006</v>
      </c>
    </row>
    <row r="2475" spans="1:22" ht="13.5" x14ac:dyDescent="0.25">
      <c r="A2475" s="3">
        <f>RSI!A2475</f>
        <v>45912</v>
      </c>
      <c r="B2475" s="2">
        <f>RSI!B2475</f>
        <v>13.5</v>
      </c>
      <c r="C2475" s="2">
        <f>RSI!I2475</f>
        <v>90.707424700492652</v>
      </c>
      <c r="D2475" s="2">
        <f>MACD!E2475</f>
        <v>-5.9539038811843525E-2</v>
      </c>
      <c r="E2475" s="2">
        <f>MACD!F2475</f>
        <v>-2.8540235098909125E-2</v>
      </c>
      <c r="F2475" s="2">
        <f>'Moving Avg'!D2475</f>
        <v>13.457999999999998</v>
      </c>
      <c r="G2475" s="2">
        <f>'Moving Avg'!F2475</f>
        <v>13.331999999999994</v>
      </c>
      <c r="H2475" s="2">
        <f>'Moving Avg'!G2475</f>
        <v>13.323599999999999</v>
      </c>
      <c r="I2475" s="2">
        <f>'Moving Avg'!H2475</f>
        <v>14.969999999999994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  <c r="M2475" s="8">
        <f t="shared" si="380"/>
        <v>0</v>
      </c>
      <c r="N2475" s="8">
        <f t="shared" si="381"/>
        <v>100</v>
      </c>
      <c r="O2475" s="8">
        <f t="shared" si="382"/>
        <v>0</v>
      </c>
      <c r="P2475" s="8">
        <f t="shared" si="383"/>
        <v>83.5</v>
      </c>
      <c r="Q2475" s="9">
        <f t="shared" si="384"/>
        <v>47.524999999999999</v>
      </c>
      <c r="R2475" s="9">
        <f t="shared" si="385"/>
        <v>40.875</v>
      </c>
      <c r="S2475" s="9">
        <f t="shared" si="386"/>
        <v>52.575000000000003</v>
      </c>
      <c r="T2475" s="9">
        <f t="shared" si="387"/>
        <v>45.875</v>
      </c>
      <c r="U2475" s="8">
        <f t="shared" si="388"/>
        <v>46.991666666666674</v>
      </c>
      <c r="V2475" s="8">
        <f t="shared" si="389"/>
        <v>46.712500000000006</v>
      </c>
    </row>
    <row r="2476" spans="1:22" ht="13.5" x14ac:dyDescent="0.25">
      <c r="A2476" s="3">
        <f>RSI!A2476</f>
        <v>45915</v>
      </c>
      <c r="B2476" s="2">
        <f>RSI!B2476</f>
        <v>13.5</v>
      </c>
      <c r="C2476" s="2">
        <f>RSI!I2476</f>
        <v>90.707424700492666</v>
      </c>
      <c r="D2476" s="2">
        <f>MACD!E2476</f>
        <v>-7.0713731283321479E-2</v>
      </c>
      <c r="E2476" s="2">
        <f>MACD!F2476</f>
        <v>-3.6974934335791597E-2</v>
      </c>
      <c r="F2476" s="2">
        <f>'Moving Avg'!D2476</f>
        <v>13.5</v>
      </c>
      <c r="G2476" s="2">
        <f>'Moving Avg'!F2476</f>
        <v>13.342499999999996</v>
      </c>
      <c r="H2476" s="2">
        <f>'Moving Avg'!G2476</f>
        <v>13.323600000000001</v>
      </c>
      <c r="I2476" s="2">
        <f>'Moving Avg'!H2476</f>
        <v>14.949499999999993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  <c r="M2476" s="8">
        <f t="shared" si="380"/>
        <v>0</v>
      </c>
      <c r="N2476" s="8">
        <f t="shared" si="381"/>
        <v>100</v>
      </c>
      <c r="O2476" s="8">
        <f t="shared" si="382"/>
        <v>0</v>
      </c>
      <c r="P2476" s="8">
        <f t="shared" si="383"/>
        <v>83.5</v>
      </c>
      <c r="Q2476" s="9">
        <f t="shared" si="384"/>
        <v>47.524999999999999</v>
      </c>
      <c r="R2476" s="9">
        <f t="shared" si="385"/>
        <v>40.875</v>
      </c>
      <c r="S2476" s="9">
        <f t="shared" si="386"/>
        <v>52.575000000000003</v>
      </c>
      <c r="T2476" s="9">
        <f t="shared" si="387"/>
        <v>45.875</v>
      </c>
      <c r="U2476" s="8">
        <f t="shared" si="388"/>
        <v>46.991666666666674</v>
      </c>
      <c r="V2476" s="8">
        <f t="shared" si="389"/>
        <v>46.712500000000006</v>
      </c>
    </row>
    <row r="2477" spans="1:22" ht="13.5" x14ac:dyDescent="0.25">
      <c r="A2477" s="3">
        <f>RSI!A2477</f>
        <v>45916</v>
      </c>
      <c r="B2477" s="2">
        <f>RSI!B2477</f>
        <v>13.5</v>
      </c>
      <c r="C2477" s="2">
        <f>RSI!I2477</f>
        <v>90.707424700492666</v>
      </c>
      <c r="D2477" s="2">
        <f>MACD!E2477</f>
        <v>-8.1056140128117349E-2</v>
      </c>
      <c r="E2477" s="2">
        <f>MACD!F2477</f>
        <v>-4.579117549425675E-2</v>
      </c>
      <c r="F2477" s="2">
        <f>'Moving Avg'!D2477</f>
        <v>13.5</v>
      </c>
      <c r="G2477" s="2">
        <f>'Moving Avg'!F2477</f>
        <v>13.352999999999998</v>
      </c>
      <c r="H2477" s="2">
        <f>'Moving Avg'!G2477</f>
        <v>13.323600000000001</v>
      </c>
      <c r="I2477" s="2">
        <f>'Moving Avg'!H2477</f>
        <v>14.928999999999995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0</v>
      </c>
      <c r="N2477" s="8">
        <f t="shared" si="381"/>
        <v>100</v>
      </c>
      <c r="O2477" s="8">
        <f t="shared" si="382"/>
        <v>0</v>
      </c>
      <c r="P2477" s="8">
        <f t="shared" si="383"/>
        <v>33</v>
      </c>
      <c r="Q2477" s="9">
        <f t="shared" si="384"/>
        <v>39.950000000000003</v>
      </c>
      <c r="R2477" s="9">
        <f t="shared" si="385"/>
        <v>28.25</v>
      </c>
      <c r="S2477" s="9">
        <f t="shared" si="386"/>
        <v>29.85</v>
      </c>
      <c r="T2477" s="9">
        <f t="shared" si="387"/>
        <v>33.25</v>
      </c>
      <c r="U2477" s="8">
        <f t="shared" si="388"/>
        <v>32.683333333333337</v>
      </c>
      <c r="V2477" s="8">
        <f t="shared" si="389"/>
        <v>32.825000000000003</v>
      </c>
    </row>
    <row r="2478" spans="1:22" ht="13.5" x14ac:dyDescent="0.25">
      <c r="A2478" s="3">
        <f>RSI!A2478</f>
        <v>45917</v>
      </c>
      <c r="B2478" s="2">
        <f>RSI!B2478</f>
        <v>13.5</v>
      </c>
      <c r="C2478" s="2">
        <f>RSI!I2478</f>
        <v>90.707424700492666</v>
      </c>
      <c r="D2478" s="2">
        <f>MACD!E2478</f>
        <v>-9.062861269736544E-2</v>
      </c>
      <c r="E2478" s="2">
        <f>MACD!F2478</f>
        <v>-5.4758662934878487E-2</v>
      </c>
      <c r="F2478" s="2">
        <f>'Moving Avg'!D2478</f>
        <v>13.5</v>
      </c>
      <c r="G2478" s="2">
        <f>'Moving Avg'!F2478</f>
        <v>13.363499999999997</v>
      </c>
      <c r="H2478" s="2">
        <f>'Moving Avg'!G2478</f>
        <v>13.323600000000001</v>
      </c>
      <c r="I2478" s="2">
        <f>'Moving Avg'!H2478</f>
        <v>14.908499999999993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0</v>
      </c>
      <c r="N2478" s="8">
        <f t="shared" si="381"/>
        <v>100</v>
      </c>
      <c r="O2478" s="8">
        <f t="shared" si="382"/>
        <v>0</v>
      </c>
      <c r="P2478" s="8">
        <f t="shared" si="383"/>
        <v>33</v>
      </c>
      <c r="Q2478" s="9">
        <f t="shared" si="384"/>
        <v>39.950000000000003</v>
      </c>
      <c r="R2478" s="9">
        <f t="shared" si="385"/>
        <v>28.25</v>
      </c>
      <c r="S2478" s="9">
        <f t="shared" si="386"/>
        <v>29.85</v>
      </c>
      <c r="T2478" s="9">
        <f t="shared" si="387"/>
        <v>33.25</v>
      </c>
      <c r="U2478" s="8">
        <f t="shared" si="388"/>
        <v>32.683333333333337</v>
      </c>
      <c r="V2478" s="8">
        <f t="shared" si="389"/>
        <v>32.825000000000003</v>
      </c>
    </row>
    <row r="2479" spans="1:22" ht="13.5" x14ac:dyDescent="0.25">
      <c r="A2479" s="3">
        <f>RSI!A2479</f>
        <v>45918</v>
      </c>
      <c r="B2479" s="2">
        <f>RSI!B2479</f>
        <v>13.5</v>
      </c>
      <c r="C2479" s="2">
        <f>RSI!I2479</f>
        <v>90.707424700492652</v>
      </c>
      <c r="D2479" s="2">
        <f>MACD!E2479</f>
        <v>-9.9488770833415785E-2</v>
      </c>
      <c r="E2479" s="2">
        <f>MACD!F2479</f>
        <v>-6.3704684514585941E-2</v>
      </c>
      <c r="F2479" s="2">
        <f>'Moving Avg'!D2479</f>
        <v>13.5</v>
      </c>
      <c r="G2479" s="2">
        <f>'Moving Avg'!F2479</f>
        <v>13.373999999999995</v>
      </c>
      <c r="H2479" s="2">
        <f>'Moving Avg'!G2479</f>
        <v>13.323600000000004</v>
      </c>
      <c r="I2479" s="2">
        <f>'Moving Avg'!H2479</f>
        <v>14.887999999999995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0</v>
      </c>
      <c r="N2479" s="8">
        <f t="shared" si="381"/>
        <v>100</v>
      </c>
      <c r="O2479" s="8">
        <f t="shared" si="382"/>
        <v>0</v>
      </c>
      <c r="P2479" s="8">
        <f t="shared" si="383"/>
        <v>33</v>
      </c>
      <c r="Q2479" s="9">
        <f t="shared" si="384"/>
        <v>39.950000000000003</v>
      </c>
      <c r="R2479" s="9">
        <f t="shared" si="385"/>
        <v>28.25</v>
      </c>
      <c r="S2479" s="9">
        <f t="shared" si="386"/>
        <v>29.85</v>
      </c>
      <c r="T2479" s="9">
        <f t="shared" si="387"/>
        <v>33.25</v>
      </c>
      <c r="U2479" s="8">
        <f t="shared" si="388"/>
        <v>32.683333333333337</v>
      </c>
      <c r="V2479" s="8">
        <f t="shared" si="389"/>
        <v>32.825000000000003</v>
      </c>
    </row>
    <row r="2480" spans="1:22" ht="13.5" x14ac:dyDescent="0.25">
      <c r="A2480" s="3">
        <f>RSI!A2480</f>
        <v>45919</v>
      </c>
      <c r="B2480" s="2">
        <f>RSI!B2480</f>
        <v>13.5</v>
      </c>
      <c r="C2480" s="2">
        <f>RSI!I2480</f>
        <v>90.707424700492666</v>
      </c>
      <c r="D2480" s="2">
        <f>MACD!E2480</f>
        <v>-0.10768987739774794</v>
      </c>
      <c r="E2480" s="2">
        <f>MACD!F2480</f>
        <v>-7.2501723091218342E-2</v>
      </c>
      <c r="F2480" s="2">
        <f>'Moving Avg'!D2480</f>
        <v>13.5</v>
      </c>
      <c r="G2480" s="2">
        <f>'Moving Avg'!F2480</f>
        <v>13.384499999999997</v>
      </c>
      <c r="H2480" s="2">
        <f>'Moving Avg'!G2480</f>
        <v>13.327800000000003</v>
      </c>
      <c r="I2480" s="2">
        <f>'Moving Avg'!H2480</f>
        <v>14.867499999999993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0</v>
      </c>
      <c r="N2480" s="8">
        <f t="shared" si="381"/>
        <v>100</v>
      </c>
      <c r="O2480" s="8">
        <f t="shared" si="382"/>
        <v>0</v>
      </c>
      <c r="P2480" s="8">
        <f t="shared" si="383"/>
        <v>33</v>
      </c>
      <c r="Q2480" s="9">
        <f t="shared" si="384"/>
        <v>39.950000000000003</v>
      </c>
      <c r="R2480" s="9">
        <f t="shared" si="385"/>
        <v>28.25</v>
      </c>
      <c r="S2480" s="9">
        <f t="shared" si="386"/>
        <v>29.85</v>
      </c>
      <c r="T2480" s="9">
        <f t="shared" si="387"/>
        <v>33.25</v>
      </c>
      <c r="U2480" s="8">
        <f t="shared" si="388"/>
        <v>32.683333333333337</v>
      </c>
      <c r="V2480" s="8">
        <f t="shared" si="389"/>
        <v>32.825000000000003</v>
      </c>
    </row>
    <row r="2481" spans="1:22" ht="13.5" x14ac:dyDescent="0.25">
      <c r="A2481" s="3">
        <f>RSI!A2481</f>
        <v>45922</v>
      </c>
      <c r="B2481" s="2">
        <f>RSI!B2481</f>
        <v>13.5</v>
      </c>
      <c r="C2481" s="2">
        <f>RSI!I2481</f>
        <v>90.707424700492666</v>
      </c>
      <c r="D2481" s="2">
        <f>MACD!E2481</f>
        <v>-0.1152811731117076</v>
      </c>
      <c r="E2481" s="2">
        <f>MACD!F2481</f>
        <v>-8.10576130953162E-2</v>
      </c>
      <c r="F2481" s="2">
        <f>'Moving Avg'!D2481</f>
        <v>13.5</v>
      </c>
      <c r="G2481" s="2">
        <f>'Moving Avg'!F2481</f>
        <v>13.395</v>
      </c>
      <c r="H2481" s="2">
        <f>'Moving Avg'!G2481</f>
        <v>13.332000000000004</v>
      </c>
      <c r="I2481" s="2">
        <f>'Moving Avg'!H2481</f>
        <v>14.846999999999991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0</v>
      </c>
      <c r="N2481" s="8">
        <f t="shared" si="381"/>
        <v>100</v>
      </c>
      <c r="O2481" s="8">
        <f t="shared" si="382"/>
        <v>0</v>
      </c>
      <c r="P2481" s="8">
        <f t="shared" si="383"/>
        <v>33</v>
      </c>
      <c r="Q2481" s="9">
        <f t="shared" si="384"/>
        <v>39.950000000000003</v>
      </c>
      <c r="R2481" s="9">
        <f t="shared" si="385"/>
        <v>28.25</v>
      </c>
      <c r="S2481" s="9">
        <f t="shared" si="386"/>
        <v>29.85</v>
      </c>
      <c r="T2481" s="9">
        <f t="shared" si="387"/>
        <v>33.25</v>
      </c>
      <c r="U2481" s="8">
        <f t="shared" si="388"/>
        <v>32.683333333333337</v>
      </c>
      <c r="V2481" s="8">
        <f t="shared" si="389"/>
        <v>32.825000000000003</v>
      </c>
    </row>
    <row r="2482" spans="1:22" ht="13.5" x14ac:dyDescent="0.25">
      <c r="A2482" s="3">
        <f>RSI!A2482</f>
        <v>45923</v>
      </c>
      <c r="B2482" s="2">
        <f>RSI!B2482</f>
        <v>13.5</v>
      </c>
      <c r="C2482" s="2">
        <f>RSI!I2482</f>
        <v>90.707424700492666</v>
      </c>
      <c r="D2482" s="2">
        <f>MACD!E2482</f>
        <v>-9.0000493991743369E-2</v>
      </c>
      <c r="E2482" s="2">
        <f>MACD!F2482</f>
        <v>-8.2846189274601634E-2</v>
      </c>
      <c r="F2482" s="2">
        <f>'Moving Avg'!D2482</f>
        <v>13.5</v>
      </c>
      <c r="G2482" s="2">
        <f>'Moving Avg'!F2482</f>
        <v>13.405499999999998</v>
      </c>
      <c r="H2482" s="2">
        <f>'Moving Avg'!G2482</f>
        <v>13.336200000000005</v>
      </c>
      <c r="I2482" s="2">
        <f>'Moving Avg'!H2482</f>
        <v>14.826499999999992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0</v>
      </c>
      <c r="N2482" s="8">
        <f t="shared" si="381"/>
        <v>45</v>
      </c>
      <c r="O2482" s="8">
        <f t="shared" si="382"/>
        <v>0</v>
      </c>
      <c r="P2482" s="8">
        <f t="shared" si="383"/>
        <v>33</v>
      </c>
      <c r="Q2482" s="9">
        <f t="shared" si="384"/>
        <v>20.7</v>
      </c>
      <c r="R2482" s="9">
        <f t="shared" si="385"/>
        <v>17.25</v>
      </c>
      <c r="S2482" s="9">
        <f t="shared" si="386"/>
        <v>21.6</v>
      </c>
      <c r="T2482" s="9">
        <f t="shared" si="387"/>
        <v>19.5</v>
      </c>
      <c r="U2482" s="8">
        <f t="shared" si="388"/>
        <v>19.850000000000001</v>
      </c>
      <c r="V2482" s="8">
        <f t="shared" si="389"/>
        <v>19.762500000000003</v>
      </c>
    </row>
    <row r="2483" spans="1:22" ht="13.5" x14ac:dyDescent="0.25">
      <c r="A2483" s="3">
        <f>RSI!A2483</f>
        <v>45924</v>
      </c>
      <c r="B2483" s="2">
        <f>RSI!B2483</f>
        <v>13.5</v>
      </c>
      <c r="C2483" s="2">
        <f>RSI!I2483</f>
        <v>90.707424700492666</v>
      </c>
      <c r="D2483" s="2">
        <f>MACD!E2483</f>
        <v>-6.916804745625349E-2</v>
      </c>
      <c r="E2483" s="2">
        <f>MACD!F2483</f>
        <v>-8.0110560910932008E-2</v>
      </c>
      <c r="F2483" s="2">
        <f>'Moving Avg'!D2483</f>
        <v>13.5</v>
      </c>
      <c r="G2483" s="2">
        <f>'Moving Avg'!F2483</f>
        <v>13.415999999999997</v>
      </c>
      <c r="H2483" s="2">
        <f>'Moving Avg'!G2483</f>
        <v>13.340400000000004</v>
      </c>
      <c r="I2483" s="2">
        <f>'Moving Avg'!H2483</f>
        <v>14.80599999999999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  <c r="M2483" s="8">
        <f t="shared" si="380"/>
        <v>0</v>
      </c>
      <c r="N2483" s="8">
        <f t="shared" si="381"/>
        <v>0</v>
      </c>
      <c r="O2483" s="8">
        <f t="shared" si="382"/>
        <v>0</v>
      </c>
      <c r="P2483" s="8">
        <f t="shared" si="383"/>
        <v>33</v>
      </c>
      <c r="Q2483" s="9">
        <f t="shared" si="384"/>
        <v>4.95</v>
      </c>
      <c r="R2483" s="9">
        <f t="shared" si="385"/>
        <v>8.25</v>
      </c>
      <c r="S2483" s="9">
        <f t="shared" si="386"/>
        <v>14.85</v>
      </c>
      <c r="T2483" s="9">
        <f t="shared" si="387"/>
        <v>8.25</v>
      </c>
      <c r="U2483" s="8">
        <f t="shared" si="388"/>
        <v>9.35</v>
      </c>
      <c r="V2483" s="8">
        <f t="shared" si="389"/>
        <v>9.0749999999999993</v>
      </c>
    </row>
    <row r="2484" spans="1:22" ht="13.5" x14ac:dyDescent="0.25">
      <c r="A2484" s="3">
        <f>RSI!A2484</f>
        <v>45925</v>
      </c>
      <c r="B2484" s="2">
        <f>RSI!B2484</f>
        <v>13.5</v>
      </c>
      <c r="C2484" s="2">
        <f>RSI!I2484</f>
        <v>90.707424700492666</v>
      </c>
      <c r="D2484" s="2">
        <f>MACD!E2484</f>
        <v>-5.2058090228092269E-2</v>
      </c>
      <c r="E2484" s="2">
        <f>MACD!F2484</f>
        <v>-7.4500066774364063E-2</v>
      </c>
      <c r="F2484" s="2">
        <f>'Moving Avg'!D2484</f>
        <v>13.5</v>
      </c>
      <c r="G2484" s="2">
        <f>'Moving Avg'!F2484</f>
        <v>13.426499999999999</v>
      </c>
      <c r="H2484" s="2">
        <f>'Moving Avg'!G2484</f>
        <v>13.344600000000005</v>
      </c>
      <c r="I2484" s="2">
        <f>'Moving Avg'!H2484</f>
        <v>14.78549999999999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  <c r="M2484" s="8">
        <f t="shared" si="380"/>
        <v>0</v>
      </c>
      <c r="N2484" s="8">
        <f t="shared" si="381"/>
        <v>0</v>
      </c>
      <c r="O2484" s="8">
        <f t="shared" si="382"/>
        <v>0</v>
      </c>
      <c r="P2484" s="8">
        <f t="shared" si="383"/>
        <v>33</v>
      </c>
      <c r="Q2484" s="9">
        <f t="shared" si="384"/>
        <v>4.95</v>
      </c>
      <c r="R2484" s="9">
        <f t="shared" si="385"/>
        <v>8.25</v>
      </c>
      <c r="S2484" s="9">
        <f t="shared" si="386"/>
        <v>14.85</v>
      </c>
      <c r="T2484" s="9">
        <f t="shared" si="387"/>
        <v>8.25</v>
      </c>
      <c r="U2484" s="8">
        <f t="shared" si="388"/>
        <v>9.35</v>
      </c>
      <c r="V2484" s="8">
        <f t="shared" si="389"/>
        <v>9.0749999999999993</v>
      </c>
    </row>
    <row r="2485" spans="1:22" ht="13.5" x14ac:dyDescent="0.25">
      <c r="A2485" s="3">
        <f>RSI!A2485</f>
        <v>45926</v>
      </c>
      <c r="B2485" s="2">
        <f>RSI!B2485</f>
        <v>13.5</v>
      </c>
      <c r="C2485" s="2">
        <f>RSI!I2485</f>
        <v>90.707424700492666</v>
      </c>
      <c r="D2485" s="2">
        <f>MACD!E2485</f>
        <v>-3.8059598494026403E-2</v>
      </c>
      <c r="E2485" s="2">
        <f>MACD!F2485</f>
        <v>-6.7211973118296534E-2</v>
      </c>
      <c r="F2485" s="2">
        <f>'Moving Avg'!D2485</f>
        <v>13.5</v>
      </c>
      <c r="G2485" s="2">
        <f>'Moving Avg'!F2485</f>
        <v>13.437000000000001</v>
      </c>
      <c r="H2485" s="2">
        <f>'Moving Avg'!G2485</f>
        <v>13.348800000000006</v>
      </c>
      <c r="I2485" s="2">
        <f>'Moving Avg'!H2485</f>
        <v>14.764999999999992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  <c r="M2485" s="8">
        <f t="shared" si="380"/>
        <v>0</v>
      </c>
      <c r="N2485" s="8">
        <f t="shared" si="381"/>
        <v>0</v>
      </c>
      <c r="O2485" s="8">
        <f t="shared" si="382"/>
        <v>0</v>
      </c>
      <c r="P2485" s="8">
        <f t="shared" si="383"/>
        <v>33</v>
      </c>
      <c r="Q2485" s="9">
        <f t="shared" si="384"/>
        <v>4.95</v>
      </c>
      <c r="R2485" s="9">
        <f t="shared" si="385"/>
        <v>8.25</v>
      </c>
      <c r="S2485" s="9">
        <f t="shared" si="386"/>
        <v>14.85</v>
      </c>
      <c r="T2485" s="9">
        <f t="shared" si="387"/>
        <v>8.25</v>
      </c>
      <c r="U2485" s="8">
        <f t="shared" si="388"/>
        <v>9.35</v>
      </c>
      <c r="V2485" s="8">
        <f t="shared" si="389"/>
        <v>9.0749999999999993</v>
      </c>
    </row>
    <row r="2486" spans="1:22" ht="13.5" x14ac:dyDescent="0.25">
      <c r="A2486" s="3">
        <f>RSI!A2486</f>
        <v>45929</v>
      </c>
      <c r="B2486" s="2">
        <f>RSI!B2486</f>
        <v>13.5</v>
      </c>
      <c r="C2486" s="2">
        <f>RSI!I2486</f>
        <v>90.707424700492666</v>
      </c>
      <c r="D2486" s="2">
        <f>MACD!E2486</f>
        <v>-2.6658391597033315E-2</v>
      </c>
      <c r="E2486" s="2">
        <f>MACD!F2486</f>
        <v>-5.9101256814043893E-2</v>
      </c>
      <c r="F2486" s="2">
        <f>'Moving Avg'!D2486</f>
        <v>13.5</v>
      </c>
      <c r="G2486" s="2">
        <f>'Moving Avg'!F2486</f>
        <v>13.4475</v>
      </c>
      <c r="H2486" s="2">
        <f>'Moving Avg'!G2486</f>
        <v>13.353000000000003</v>
      </c>
      <c r="I2486" s="2">
        <f>'Moving Avg'!H2486</f>
        <v>14.74449999999999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  <c r="M2486" s="8">
        <f t="shared" si="380"/>
        <v>0</v>
      </c>
      <c r="N2486" s="8">
        <f t="shared" si="381"/>
        <v>0</v>
      </c>
      <c r="O2486" s="8">
        <f t="shared" si="382"/>
        <v>0</v>
      </c>
      <c r="P2486" s="8">
        <f t="shared" si="383"/>
        <v>33</v>
      </c>
      <c r="Q2486" s="9">
        <f t="shared" si="384"/>
        <v>4.95</v>
      </c>
      <c r="R2486" s="9">
        <f t="shared" si="385"/>
        <v>8.25</v>
      </c>
      <c r="S2486" s="9">
        <f t="shared" si="386"/>
        <v>14.85</v>
      </c>
      <c r="T2486" s="9">
        <f t="shared" si="387"/>
        <v>8.25</v>
      </c>
      <c r="U2486" s="8">
        <f t="shared" si="388"/>
        <v>9.35</v>
      </c>
      <c r="V2486" s="8">
        <f t="shared" si="389"/>
        <v>9.0749999999999993</v>
      </c>
    </row>
    <row r="2487" spans="1:22" ht="13.5" x14ac:dyDescent="0.25">
      <c r="A2487" s="3">
        <f>RSI!A2487</f>
        <v>45930</v>
      </c>
      <c r="B2487" s="2">
        <f>RSI!B2487</f>
        <v>13.5</v>
      </c>
      <c r="C2487" s="2">
        <f>RSI!I2487</f>
        <v>90.707424700492666</v>
      </c>
      <c r="D2487" s="2">
        <f>MACD!E2487</f>
        <v>-1.7422022756404587E-2</v>
      </c>
      <c r="E2487" s="2">
        <f>MACD!F2487</f>
        <v>-5.076541000251604E-2</v>
      </c>
      <c r="F2487" s="2">
        <f>'Moving Avg'!D2487</f>
        <v>13.5</v>
      </c>
      <c r="G2487" s="2">
        <f>'Moving Avg'!F2487</f>
        <v>13.457999999999998</v>
      </c>
      <c r="H2487" s="2">
        <f>'Moving Avg'!G2487</f>
        <v>13.357200000000002</v>
      </c>
      <c r="I2487" s="2">
        <f>'Moving Avg'!H2487</f>
        <v>14.723999999999988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  <c r="M2487" s="8">
        <f t="shared" si="380"/>
        <v>0</v>
      </c>
      <c r="N2487" s="8">
        <f t="shared" si="381"/>
        <v>0</v>
      </c>
      <c r="O2487" s="8">
        <f t="shared" si="382"/>
        <v>0</v>
      </c>
      <c r="P2487" s="8">
        <f t="shared" si="383"/>
        <v>33</v>
      </c>
      <c r="Q2487" s="9">
        <f t="shared" si="384"/>
        <v>4.95</v>
      </c>
      <c r="R2487" s="9">
        <f t="shared" si="385"/>
        <v>8.25</v>
      </c>
      <c r="S2487" s="9">
        <f t="shared" si="386"/>
        <v>14.85</v>
      </c>
      <c r="T2487" s="9">
        <f t="shared" si="387"/>
        <v>8.25</v>
      </c>
      <c r="U2487" s="8">
        <f t="shared" si="388"/>
        <v>9.35</v>
      </c>
      <c r="V2487" s="8">
        <f t="shared" si="389"/>
        <v>9.0749999999999993</v>
      </c>
    </row>
    <row r="2488" spans="1:22" ht="13.5" x14ac:dyDescent="0.25">
      <c r="A2488" s="3">
        <f>RSI!A2488</f>
        <v>45931</v>
      </c>
      <c r="B2488" s="2">
        <f>RSI!B2488</f>
        <v>13.5</v>
      </c>
      <c r="C2488" s="2">
        <f>RSI!I2488</f>
        <v>90.707424700492666</v>
      </c>
      <c r="D2488" s="2">
        <f>MACD!E2488</f>
        <v>-9.9870098726473344E-3</v>
      </c>
      <c r="E2488" s="2">
        <f>MACD!F2488</f>
        <v>-4.2609729976542304E-2</v>
      </c>
      <c r="F2488" s="2">
        <f>'Moving Avg'!D2488</f>
        <v>13.5</v>
      </c>
      <c r="G2488" s="2">
        <f>'Moving Avg'!F2488</f>
        <v>13.468500000000001</v>
      </c>
      <c r="H2488" s="2">
        <f>'Moving Avg'!G2488</f>
        <v>13.361400000000003</v>
      </c>
      <c r="I2488" s="2">
        <f>'Moving Avg'!H2488</f>
        <v>14.703499999999988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  <c r="M2488" s="8">
        <f t="shared" si="380"/>
        <v>0</v>
      </c>
      <c r="N2488" s="8">
        <f t="shared" si="381"/>
        <v>0</v>
      </c>
      <c r="O2488" s="8">
        <f t="shared" si="382"/>
        <v>0</v>
      </c>
      <c r="P2488" s="8">
        <f t="shared" si="383"/>
        <v>33</v>
      </c>
      <c r="Q2488" s="9">
        <f t="shared" si="384"/>
        <v>4.95</v>
      </c>
      <c r="R2488" s="9">
        <f t="shared" si="385"/>
        <v>8.25</v>
      </c>
      <c r="S2488" s="9">
        <f t="shared" si="386"/>
        <v>14.85</v>
      </c>
      <c r="T2488" s="9">
        <f t="shared" si="387"/>
        <v>8.25</v>
      </c>
      <c r="U2488" s="8">
        <f t="shared" si="388"/>
        <v>9.35</v>
      </c>
      <c r="V2488" s="8">
        <f t="shared" si="389"/>
        <v>9.0749999999999993</v>
      </c>
    </row>
    <row r="2489" spans="1:22" ht="13.5" x14ac:dyDescent="0.25">
      <c r="A2489" s="3">
        <f>RSI!A2489</f>
        <v>45932</v>
      </c>
      <c r="B2489" s="2">
        <f>RSI!B2489</f>
        <v>13.5</v>
      </c>
      <c r="C2489" s="2">
        <f>RSI!I2489</f>
        <v>90.707424700492666</v>
      </c>
      <c r="D2489" s="2">
        <f>MACD!E2489</f>
        <v>-4.0480452500730735E-3</v>
      </c>
      <c r="E2489" s="2">
        <f>MACD!F2489</f>
        <v>-3.4897393031248461E-2</v>
      </c>
      <c r="F2489" s="2">
        <f>'Moving Avg'!D2489</f>
        <v>13.5</v>
      </c>
      <c r="G2489" s="2">
        <f>'Moving Avg'!F2489</f>
        <v>13.478999999999999</v>
      </c>
      <c r="H2489" s="2">
        <f>'Moving Avg'!G2489</f>
        <v>13.365600000000004</v>
      </c>
      <c r="I2489" s="2">
        <f>'Moving Avg'!H2489</f>
        <v>14.682999999999987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  <c r="M2489" s="8">
        <f t="shared" si="380"/>
        <v>0</v>
      </c>
      <c r="N2489" s="8">
        <f t="shared" si="381"/>
        <v>0</v>
      </c>
      <c r="O2489" s="8">
        <f t="shared" si="382"/>
        <v>0</v>
      </c>
      <c r="P2489" s="8">
        <f t="shared" si="383"/>
        <v>33</v>
      </c>
      <c r="Q2489" s="9">
        <f t="shared" si="384"/>
        <v>4.95</v>
      </c>
      <c r="R2489" s="9">
        <f t="shared" si="385"/>
        <v>8.25</v>
      </c>
      <c r="S2489" s="9">
        <f t="shared" si="386"/>
        <v>14.85</v>
      </c>
      <c r="T2489" s="9">
        <f t="shared" si="387"/>
        <v>8.25</v>
      </c>
      <c r="U2489" s="8">
        <f t="shared" si="388"/>
        <v>9.35</v>
      </c>
      <c r="V2489" s="8">
        <f t="shared" si="389"/>
        <v>9.0749999999999993</v>
      </c>
    </row>
    <row r="2490" spans="1:22" ht="13.5" x14ac:dyDescent="0.25">
      <c r="A2490" s="3">
        <f>RSI!A2490</f>
        <v>45933</v>
      </c>
      <c r="B2490" s="2">
        <f>RSI!B2490</f>
        <v>13.5</v>
      </c>
      <c r="C2490" s="2">
        <f>RSI!I2490</f>
        <v>90.707424700492666</v>
      </c>
      <c r="D2490" s="2">
        <f>MACD!E2490</f>
        <v>6.5112128043587347E-4</v>
      </c>
      <c r="E2490" s="2">
        <f>MACD!F2490</f>
        <v>-2.7787690168911597E-2</v>
      </c>
      <c r="F2490" s="2">
        <f>'Moving Avg'!D2490</f>
        <v>13.5</v>
      </c>
      <c r="G2490" s="2">
        <f>'Moving Avg'!F2490</f>
        <v>13.489499999999998</v>
      </c>
      <c r="H2490" s="2">
        <f>'Moving Avg'!G2490</f>
        <v>13.369800000000003</v>
      </c>
      <c r="I2490" s="2">
        <f>'Moving Avg'!H2490</f>
        <v>14.662499999999989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  <c r="M2490" s="8">
        <f t="shared" si="380"/>
        <v>0</v>
      </c>
      <c r="N2490" s="8">
        <f t="shared" si="381"/>
        <v>0</v>
      </c>
      <c r="O2490" s="8">
        <f t="shared" si="382"/>
        <v>0</v>
      </c>
      <c r="P2490" s="8">
        <f t="shared" si="383"/>
        <v>33</v>
      </c>
      <c r="Q2490" s="9">
        <f t="shared" si="384"/>
        <v>4.95</v>
      </c>
      <c r="R2490" s="9">
        <f t="shared" si="385"/>
        <v>8.25</v>
      </c>
      <c r="S2490" s="9">
        <f t="shared" si="386"/>
        <v>14.85</v>
      </c>
      <c r="T2490" s="9">
        <f t="shared" si="387"/>
        <v>8.25</v>
      </c>
      <c r="U2490" s="8">
        <f t="shared" si="388"/>
        <v>9.35</v>
      </c>
      <c r="V2490" s="8">
        <f t="shared" si="389"/>
        <v>9.0749999999999993</v>
      </c>
    </row>
    <row r="2491" spans="1:22" ht="13.5" x14ac:dyDescent="0.25">
      <c r="A2491" s="3">
        <f>RSI!A2491</f>
        <v>45936</v>
      </c>
      <c r="B2491" s="2">
        <f>RSI!B2491</f>
        <v>13.5</v>
      </c>
      <c r="C2491" s="2">
        <f>RSI!I2491</f>
        <v>90.707424700492666</v>
      </c>
      <c r="D2491" s="2">
        <f>MACD!E2491</f>
        <v>4.3253842740753612E-3</v>
      </c>
      <c r="E2491" s="2">
        <f>MACD!F2491</f>
        <v>-2.1365075280314207E-2</v>
      </c>
      <c r="F2491" s="2">
        <f>'Moving Avg'!D2491</f>
        <v>13.5</v>
      </c>
      <c r="G2491" s="2">
        <f>'Moving Avg'!F2491</f>
        <v>13.5</v>
      </c>
      <c r="H2491" s="2">
        <f>'Moving Avg'!G2491</f>
        <v>13.374000000000001</v>
      </c>
      <c r="I2491" s="2">
        <f>'Moving Avg'!H2491</f>
        <v>14.641999999999987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  <c r="M2491" s="8">
        <f t="shared" si="380"/>
        <v>0</v>
      </c>
      <c r="N2491" s="8">
        <f t="shared" si="381"/>
        <v>0</v>
      </c>
      <c r="O2491" s="8">
        <f t="shared" si="382"/>
        <v>0</v>
      </c>
      <c r="P2491" s="8">
        <f t="shared" si="383"/>
        <v>33</v>
      </c>
      <c r="Q2491" s="9">
        <f t="shared" si="384"/>
        <v>4.95</v>
      </c>
      <c r="R2491" s="9">
        <f t="shared" si="385"/>
        <v>8.25</v>
      </c>
      <c r="S2491" s="9">
        <f t="shared" si="386"/>
        <v>14.85</v>
      </c>
      <c r="T2491" s="9">
        <f t="shared" si="387"/>
        <v>8.25</v>
      </c>
      <c r="U2491" s="8">
        <f t="shared" si="388"/>
        <v>9.35</v>
      </c>
      <c r="V2491" s="8">
        <f t="shared" si="389"/>
        <v>9.0749999999999993</v>
      </c>
    </row>
    <row r="2492" spans="1:22" ht="13.5" x14ac:dyDescent="0.25">
      <c r="A2492" s="3">
        <f>RSI!A2492</f>
        <v>45937</v>
      </c>
      <c r="B2492" s="2">
        <f>RSI!B2492</f>
        <v>13.5</v>
      </c>
      <c r="C2492" s="2">
        <f>RSI!I2492</f>
        <v>90.707424700492666</v>
      </c>
      <c r="D2492" s="2">
        <f>MACD!E2492</f>
        <v>7.1547882232341209E-3</v>
      </c>
      <c r="E2492" s="2">
        <f>MACD!F2492</f>
        <v>-1.5661102579604541E-2</v>
      </c>
      <c r="F2492" s="2">
        <f>'Moving Avg'!D2492</f>
        <v>13.5</v>
      </c>
      <c r="G2492" s="2">
        <f>'Moving Avg'!F2492</f>
        <v>13.5</v>
      </c>
      <c r="H2492" s="2">
        <f>'Moving Avg'!G2492</f>
        <v>13.378200000000001</v>
      </c>
      <c r="I2492" s="2">
        <f>'Moving Avg'!H2492</f>
        <v>14.621499999999987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  <c r="M2492" s="8">
        <f t="shared" si="380"/>
        <v>0</v>
      </c>
      <c r="N2492" s="8">
        <f t="shared" si="381"/>
        <v>0</v>
      </c>
      <c r="O2492" s="8">
        <f t="shared" si="382"/>
        <v>0</v>
      </c>
      <c r="P2492" s="8">
        <f t="shared" si="383"/>
        <v>33</v>
      </c>
      <c r="Q2492" s="9">
        <f t="shared" si="384"/>
        <v>4.95</v>
      </c>
      <c r="R2492" s="9">
        <f t="shared" si="385"/>
        <v>8.25</v>
      </c>
      <c r="S2492" s="9">
        <f t="shared" si="386"/>
        <v>14.85</v>
      </c>
      <c r="T2492" s="9">
        <f t="shared" si="387"/>
        <v>8.25</v>
      </c>
      <c r="U2492" s="8">
        <f t="shared" si="388"/>
        <v>9.35</v>
      </c>
      <c r="V2492" s="8">
        <f t="shared" si="389"/>
        <v>9.0749999999999993</v>
      </c>
    </row>
    <row r="2493" spans="1:22" ht="13.5" x14ac:dyDescent="0.25">
      <c r="A2493" s="3">
        <f>RSI!A2493</f>
        <v>45938</v>
      </c>
      <c r="B2493" s="2">
        <f>RSI!B2493</f>
        <v>13.5</v>
      </c>
      <c r="C2493" s="2">
        <f>RSI!I2493</f>
        <v>90.707424700492666</v>
      </c>
      <c r="D2493" s="2">
        <f>MACD!E2493</f>
        <v>9.2900216509423927E-3</v>
      </c>
      <c r="E2493" s="2">
        <f>MACD!F2493</f>
        <v>-1.0670877733495154E-2</v>
      </c>
      <c r="F2493" s="2">
        <f>'Moving Avg'!D2493</f>
        <v>13.5</v>
      </c>
      <c r="G2493" s="2">
        <f>'Moving Avg'!F2493</f>
        <v>13.5</v>
      </c>
      <c r="H2493" s="2">
        <f>'Moving Avg'!G2493</f>
        <v>13.382400000000002</v>
      </c>
      <c r="I2493" s="2">
        <f>'Moving Avg'!H2493</f>
        <v>14.600999999999985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  <c r="M2493" s="8">
        <f t="shared" si="380"/>
        <v>0</v>
      </c>
      <c r="N2493" s="8">
        <f t="shared" si="381"/>
        <v>0</v>
      </c>
      <c r="O2493" s="8">
        <f t="shared" si="382"/>
        <v>0</v>
      </c>
      <c r="P2493" s="8">
        <f t="shared" si="383"/>
        <v>33</v>
      </c>
      <c r="Q2493" s="9">
        <f t="shared" si="384"/>
        <v>4.95</v>
      </c>
      <c r="R2493" s="9">
        <f t="shared" si="385"/>
        <v>8.25</v>
      </c>
      <c r="S2493" s="9">
        <f t="shared" si="386"/>
        <v>14.85</v>
      </c>
      <c r="T2493" s="9">
        <f t="shared" si="387"/>
        <v>8.25</v>
      </c>
      <c r="U2493" s="8">
        <f t="shared" si="388"/>
        <v>9.35</v>
      </c>
      <c r="V2493" s="8">
        <f t="shared" si="389"/>
        <v>9.0749999999999993</v>
      </c>
    </row>
    <row r="2494" spans="1:22" ht="13.5" x14ac:dyDescent="0.25">
      <c r="A2494" s="3">
        <f>RSI!A2494</f>
        <v>45939</v>
      </c>
      <c r="B2494" s="2">
        <f>RSI!B2494</f>
        <v>13.5</v>
      </c>
      <c r="C2494" s="2">
        <f>RSI!I2494</f>
        <v>90.707424700492666</v>
      </c>
      <c r="D2494" s="2">
        <f>MACD!E2494</f>
        <v>1.0857056141016841E-2</v>
      </c>
      <c r="E2494" s="2">
        <f>MACD!F2494</f>
        <v>-6.3652909585927555E-3</v>
      </c>
      <c r="F2494" s="2">
        <f>'Moving Avg'!D2494</f>
        <v>13.5</v>
      </c>
      <c r="G2494" s="2">
        <f>'Moving Avg'!F2494</f>
        <v>13.5</v>
      </c>
      <c r="H2494" s="2">
        <f>'Moving Avg'!G2494</f>
        <v>13.386600000000001</v>
      </c>
      <c r="I2494" s="2">
        <f>'Moving Avg'!H2494</f>
        <v>14.580499999999988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  <c r="M2494" s="8">
        <f t="shared" si="380"/>
        <v>0</v>
      </c>
      <c r="N2494" s="8">
        <f t="shared" si="381"/>
        <v>0</v>
      </c>
      <c r="O2494" s="8">
        <f t="shared" si="382"/>
        <v>0</v>
      </c>
      <c r="P2494" s="8">
        <f t="shared" si="383"/>
        <v>33</v>
      </c>
      <c r="Q2494" s="9">
        <f t="shared" si="384"/>
        <v>4.95</v>
      </c>
      <c r="R2494" s="9">
        <f t="shared" si="385"/>
        <v>8.25</v>
      </c>
      <c r="S2494" s="9">
        <f t="shared" si="386"/>
        <v>14.85</v>
      </c>
      <c r="T2494" s="9">
        <f t="shared" si="387"/>
        <v>8.25</v>
      </c>
      <c r="U2494" s="8">
        <f t="shared" si="388"/>
        <v>9.35</v>
      </c>
      <c r="V2494" s="8">
        <f t="shared" si="389"/>
        <v>9.0749999999999993</v>
      </c>
    </row>
    <row r="2495" spans="1:22" ht="13.5" x14ac:dyDescent="0.25">
      <c r="A2495" s="3">
        <f>RSI!A2495</f>
        <v>45940</v>
      </c>
      <c r="B2495" s="2">
        <f>RSI!B2495</f>
        <v>13.5</v>
      </c>
      <c r="C2495" s="2">
        <f>RSI!I2495</f>
        <v>90.707424700492666</v>
      </c>
      <c r="D2495" s="2">
        <f>MACD!E2495</f>
        <v>1.1961062580351012E-2</v>
      </c>
      <c r="E2495" s="2">
        <f>MACD!F2495</f>
        <v>-2.7000202508040026E-3</v>
      </c>
      <c r="F2495" s="2">
        <f>'Moving Avg'!D2495</f>
        <v>13.5</v>
      </c>
      <c r="G2495" s="2">
        <f>'Moving Avg'!F2495</f>
        <v>13.5</v>
      </c>
      <c r="H2495" s="2">
        <f>'Moving Avg'!G2495</f>
        <v>13.390799999999999</v>
      </c>
      <c r="I2495" s="2">
        <f>'Moving Avg'!H2495</f>
        <v>14.559999999999988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  <c r="M2495" s="8">
        <f t="shared" si="380"/>
        <v>0</v>
      </c>
      <c r="N2495" s="8">
        <f t="shared" si="381"/>
        <v>0</v>
      </c>
      <c r="O2495" s="8">
        <f t="shared" si="382"/>
        <v>0</v>
      </c>
      <c r="P2495" s="8">
        <f t="shared" si="383"/>
        <v>33</v>
      </c>
      <c r="Q2495" s="9">
        <f t="shared" si="384"/>
        <v>4.95</v>
      </c>
      <c r="R2495" s="9">
        <f t="shared" si="385"/>
        <v>8.25</v>
      </c>
      <c r="S2495" s="9">
        <f t="shared" si="386"/>
        <v>14.85</v>
      </c>
      <c r="T2495" s="9">
        <f t="shared" si="387"/>
        <v>8.25</v>
      </c>
      <c r="U2495" s="8">
        <f t="shared" si="388"/>
        <v>9.35</v>
      </c>
      <c r="V2495" s="8">
        <f t="shared" si="389"/>
        <v>9.0749999999999993</v>
      </c>
    </row>
    <row r="2496" spans="1:22" ht="13.5" x14ac:dyDescent="0.25">
      <c r="A2496" s="3">
        <f>RSI!A2496</f>
        <v>45943</v>
      </c>
      <c r="B2496" s="2">
        <f>RSI!B2496</f>
        <v>12.9</v>
      </c>
      <c r="C2496" s="2">
        <f>RSI!I2496</f>
        <v>5.9571932122267128</v>
      </c>
      <c r="D2496" s="2">
        <f>MACD!E2496</f>
        <v>5.7134160929342315E-2</v>
      </c>
      <c r="E2496" s="2">
        <f>MACD!F2496</f>
        <v>9.2668159852252619E-3</v>
      </c>
      <c r="F2496" s="2">
        <f>'Moving Avg'!D2496</f>
        <v>13.38</v>
      </c>
      <c r="G2496" s="2">
        <f>'Moving Avg'!F2496</f>
        <v>13.469999999999999</v>
      </c>
      <c r="H2496" s="2">
        <f>'Moving Avg'!G2496</f>
        <v>13.382999999999999</v>
      </c>
      <c r="I2496" s="2">
        <f>'Moving Avg'!H2496</f>
        <v>14.53649999999999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  <c r="M2496" s="8">
        <f t="shared" si="380"/>
        <v>50</v>
      </c>
      <c r="N2496" s="8">
        <f t="shared" si="381"/>
        <v>0</v>
      </c>
      <c r="O2496" s="8">
        <f t="shared" si="382"/>
        <v>0</v>
      </c>
      <c r="P2496" s="8">
        <f t="shared" si="383"/>
        <v>16.5</v>
      </c>
      <c r="Q2496" s="9">
        <f t="shared" si="384"/>
        <v>19.975000000000001</v>
      </c>
      <c r="R2496" s="9">
        <f t="shared" si="385"/>
        <v>14.125</v>
      </c>
      <c r="S2496" s="9">
        <f t="shared" si="386"/>
        <v>14.925000000000001</v>
      </c>
      <c r="T2496" s="9">
        <f t="shared" si="387"/>
        <v>16.625</v>
      </c>
      <c r="U2496" s="8">
        <f t="shared" si="388"/>
        <v>16.341666666666669</v>
      </c>
      <c r="V2496" s="8">
        <f t="shared" si="389"/>
        <v>16.412500000000001</v>
      </c>
    </row>
    <row r="2497" spans="1:22" ht="13.5" x14ac:dyDescent="0.25">
      <c r="A2497" s="3">
        <f>RSI!A2497</f>
        <v>45944</v>
      </c>
      <c r="B2497" s="2">
        <f>RSI!B2497</f>
        <v>12.9</v>
      </c>
      <c r="C2497" s="2">
        <f>RSI!I2497</f>
        <v>5.9571932122267128</v>
      </c>
      <c r="D2497" s="2">
        <f>MACD!E2497</f>
        <v>9.8712694838901882E-2</v>
      </c>
      <c r="E2497" s="2">
        <f>MACD!F2497</f>
        <v>2.7155991755960587E-2</v>
      </c>
      <c r="F2497" s="2">
        <f>'Moving Avg'!D2497</f>
        <v>13.26</v>
      </c>
      <c r="G2497" s="2">
        <f>'Moving Avg'!F2497</f>
        <v>13.440000000000001</v>
      </c>
      <c r="H2497" s="2">
        <f>'Moving Avg'!G2497</f>
        <v>13.3752</v>
      </c>
      <c r="I2497" s="2">
        <f>'Moving Avg'!H2497</f>
        <v>14.512999999999991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  <c r="M2497" s="8">
        <f t="shared" si="380"/>
        <v>50</v>
      </c>
      <c r="N2497" s="8">
        <f t="shared" si="381"/>
        <v>0</v>
      </c>
      <c r="O2497" s="8">
        <f t="shared" si="382"/>
        <v>0</v>
      </c>
      <c r="P2497" s="8">
        <f t="shared" si="383"/>
        <v>16.5</v>
      </c>
      <c r="Q2497" s="9">
        <f t="shared" si="384"/>
        <v>19.975000000000001</v>
      </c>
      <c r="R2497" s="9">
        <f t="shared" si="385"/>
        <v>14.125</v>
      </c>
      <c r="S2497" s="9">
        <f t="shared" si="386"/>
        <v>14.925000000000001</v>
      </c>
      <c r="T2497" s="9">
        <f t="shared" si="387"/>
        <v>16.625</v>
      </c>
      <c r="U2497" s="8">
        <f t="shared" si="388"/>
        <v>16.341666666666669</v>
      </c>
      <c r="V2497" s="8">
        <f t="shared" si="389"/>
        <v>16.412500000000001</v>
      </c>
    </row>
    <row r="2498" spans="1:22" ht="13.5" x14ac:dyDescent="0.25">
      <c r="A2498" s="3">
        <f>RSI!A2498</f>
        <v>45946</v>
      </c>
      <c r="B2498" s="2">
        <f>RSI!B2498</f>
        <v>12.9</v>
      </c>
      <c r="C2498" s="2">
        <f>RSI!I2498</f>
        <v>5.9571932122267128</v>
      </c>
      <c r="D2498" s="2">
        <f>MACD!E2498</f>
        <v>0.13700114511175876</v>
      </c>
      <c r="E2498" s="2">
        <f>MACD!F2498</f>
        <v>4.9125022427120225E-2</v>
      </c>
      <c r="F2498" s="2">
        <f>'Moving Avg'!D2498</f>
        <v>13.14</v>
      </c>
      <c r="G2498" s="2">
        <f>'Moving Avg'!F2498</f>
        <v>13.41</v>
      </c>
      <c r="H2498" s="2">
        <f>'Moving Avg'!G2498</f>
        <v>13.367399999999998</v>
      </c>
      <c r="I2498" s="2">
        <f>'Moving Avg'!H2498</f>
        <v>14.489499999999989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  <c r="M2498" s="8">
        <f t="shared" ref="M2498:M2561" si="390">IF(C2498&lt;30,50, IF(C2498&gt;70, 0, 25))</f>
        <v>50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16.5</v>
      </c>
      <c r="Q2498" s="9">
        <f t="shared" si="384"/>
        <v>19.975000000000001</v>
      </c>
      <c r="R2498" s="9">
        <f t="shared" si="385"/>
        <v>14.125</v>
      </c>
      <c r="S2498" s="9">
        <f t="shared" si="386"/>
        <v>14.925000000000001</v>
      </c>
      <c r="T2498" s="9">
        <f t="shared" si="387"/>
        <v>16.625</v>
      </c>
      <c r="U2498" s="8">
        <f t="shared" si="388"/>
        <v>16.341666666666669</v>
      </c>
      <c r="V2498" s="8">
        <f t="shared" si="389"/>
        <v>16.412500000000001</v>
      </c>
    </row>
    <row r="2499" spans="1:22" ht="13.5" x14ac:dyDescent="0.25">
      <c r="A2499" s="3">
        <f>RSI!A2499</f>
        <v>45947</v>
      </c>
      <c r="B2499" s="2">
        <f>RSI!B2499</f>
        <v>12.9</v>
      </c>
      <c r="C2499" s="2">
        <f>RSI!I2499</f>
        <v>5.9571932122267128</v>
      </c>
      <c r="D2499" s="2">
        <f>MACD!E2499</f>
        <v>0.1722755589140057</v>
      </c>
      <c r="E2499" s="2">
        <f>MACD!F2499</f>
        <v>7.3755129724497326E-2</v>
      </c>
      <c r="F2499" s="2">
        <f>'Moving Avg'!D2499</f>
        <v>13.02</v>
      </c>
      <c r="G2499" s="2">
        <f>'Moving Avg'!F2499</f>
        <v>13.38</v>
      </c>
      <c r="H2499" s="2">
        <f>'Moving Avg'!G2499</f>
        <v>13.359599999999995</v>
      </c>
      <c r="I2499" s="2">
        <f>'Moving Avg'!H2499</f>
        <v>14.46599999999999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  <c r="M2499" s="8">
        <f t="shared" si="390"/>
        <v>50</v>
      </c>
      <c r="N2499" s="8">
        <f t="shared" si="391"/>
        <v>0</v>
      </c>
      <c r="O2499" s="8">
        <f t="shared" si="392"/>
        <v>0</v>
      </c>
      <c r="P2499" s="8">
        <f t="shared" si="393"/>
        <v>16.5</v>
      </c>
      <c r="Q2499" s="9">
        <f t="shared" ref="Q2499:Q2562" si="394">0.35*M2499+N2499*0.35+O2499*0.15+P2499*0.15</f>
        <v>19.975000000000001</v>
      </c>
      <c r="R2499" s="9">
        <f t="shared" ref="R2499:R2562" si="395">M2499*0.2+N2499*0.2+O2499*0.35+P2499*0.25</f>
        <v>14.125</v>
      </c>
      <c r="S2499" s="9">
        <f t="shared" ref="S2499:S2562" si="396">M2499*0.15+N2499*0.15+O2499*0.25+P2499*0.45</f>
        <v>14.925000000000001</v>
      </c>
      <c r="T2499" s="9">
        <f t="shared" ref="T2499:T2562" si="397">0.25*SUM(M2499:P2499)</f>
        <v>16.625</v>
      </c>
      <c r="U2499" s="8">
        <f t="shared" ref="U2499:U2562" si="398">SUM(Q2499:S2499)/3</f>
        <v>16.341666666666669</v>
      </c>
      <c r="V2499" s="8">
        <f t="shared" ref="V2499:V2562" si="399">SUM(Q2499:T2499)/4</f>
        <v>16.412500000000001</v>
      </c>
    </row>
    <row r="2500" spans="1:22" ht="13.5" x14ac:dyDescent="0.25">
      <c r="A2500" s="3">
        <f>RSI!A2500</f>
        <v>45950</v>
      </c>
      <c r="B2500" s="2">
        <f>RSI!B2500</f>
        <v>13</v>
      </c>
      <c r="C2500" s="2">
        <f>RSI!I2500</f>
        <v>22.243488578039461</v>
      </c>
      <c r="D2500" s="2">
        <f>MACD!E2500</f>
        <v>0.19737915310192911</v>
      </c>
      <c r="E2500" s="2">
        <f>MACD!F2500</f>
        <v>9.8479934399983676E-2</v>
      </c>
      <c r="F2500" s="2">
        <f>'Moving Avg'!D2500</f>
        <v>12.919999999999998</v>
      </c>
      <c r="G2500" s="2">
        <f>'Moving Avg'!F2500</f>
        <v>13.355</v>
      </c>
      <c r="H2500" s="2">
        <f>'Moving Avg'!G2500</f>
        <v>13.353799999999996</v>
      </c>
      <c r="I2500" s="2">
        <f>'Moving Avg'!H2500</f>
        <v>14.442999999999991</v>
      </c>
      <c r="J2500" s="6" t="str">
        <f>OBV!F2500</f>
        <v>BULLISH</v>
      </c>
      <c r="K2500" s="6" t="str">
        <f>OBV!G2500</f>
        <v>NEUTRAL</v>
      </c>
      <c r="L2500" s="6" t="str">
        <f>OBV!H2500</f>
        <v>BULLISH DIVERGENCE</v>
      </c>
      <c r="M2500" s="8">
        <f t="shared" si="390"/>
        <v>50</v>
      </c>
      <c r="N2500" s="8">
        <f t="shared" si="391"/>
        <v>0</v>
      </c>
      <c r="O2500" s="8">
        <f t="shared" si="392"/>
        <v>0</v>
      </c>
      <c r="P2500" s="8">
        <f t="shared" si="393"/>
        <v>66.5</v>
      </c>
      <c r="Q2500" s="9">
        <f t="shared" si="394"/>
        <v>27.475000000000001</v>
      </c>
      <c r="R2500" s="9">
        <f t="shared" si="395"/>
        <v>26.625</v>
      </c>
      <c r="S2500" s="9">
        <f t="shared" si="396"/>
        <v>37.424999999999997</v>
      </c>
      <c r="T2500" s="9">
        <f t="shared" si="397"/>
        <v>29.125</v>
      </c>
      <c r="U2500" s="8">
        <f t="shared" si="398"/>
        <v>30.508333333333336</v>
      </c>
      <c r="V2500" s="8">
        <f t="shared" si="399"/>
        <v>30.162500000000001</v>
      </c>
    </row>
    <row r="2501" spans="1:22" ht="13.5" x14ac:dyDescent="0.25">
      <c r="A2501" s="3">
        <f>RSI!A2501</f>
        <v>45951</v>
      </c>
      <c r="B2501" s="2">
        <f>RSI!B2501</f>
        <v>13</v>
      </c>
      <c r="C2501" s="2">
        <f>RSI!I2501</f>
        <v>22.243488578039461</v>
      </c>
      <c r="D2501" s="2">
        <f>MACD!E2501</f>
        <v>0.22049588184629165</v>
      </c>
      <c r="E2501" s="2">
        <f>MACD!F2501</f>
        <v>0.12288312388924529</v>
      </c>
      <c r="F2501" s="2">
        <f>'Moving Avg'!D2501</f>
        <v>12.940000000000001</v>
      </c>
      <c r="G2501" s="2">
        <f>'Moving Avg'!F2501</f>
        <v>13.330000000000002</v>
      </c>
      <c r="H2501" s="2">
        <f>'Moving Avg'!G2501</f>
        <v>13.347999999999997</v>
      </c>
      <c r="I2501" s="2">
        <f>'Moving Avg'!H2501</f>
        <v>14.419999999999991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  <c r="M2501" s="8">
        <f t="shared" si="390"/>
        <v>50</v>
      </c>
      <c r="N2501" s="8">
        <f t="shared" si="391"/>
        <v>0</v>
      </c>
      <c r="O2501" s="8">
        <f t="shared" si="392"/>
        <v>0</v>
      </c>
      <c r="P2501" s="8">
        <f t="shared" si="393"/>
        <v>83.5</v>
      </c>
      <c r="Q2501" s="9">
        <f t="shared" si="394"/>
        <v>30.024999999999999</v>
      </c>
      <c r="R2501" s="9">
        <f t="shared" si="395"/>
        <v>30.875</v>
      </c>
      <c r="S2501" s="9">
        <f t="shared" si="396"/>
        <v>45.075000000000003</v>
      </c>
      <c r="T2501" s="9">
        <f t="shared" si="397"/>
        <v>33.375</v>
      </c>
      <c r="U2501" s="8">
        <f t="shared" si="398"/>
        <v>35.324999999999996</v>
      </c>
      <c r="V2501" s="8">
        <f t="shared" si="399"/>
        <v>34.837499999999999</v>
      </c>
    </row>
    <row r="2502" spans="1:22" ht="13.5" x14ac:dyDescent="0.25">
      <c r="A2502" s="3">
        <f>RSI!A2502</f>
        <v>45952</v>
      </c>
      <c r="B2502" s="2">
        <f>RSI!B2502</f>
        <v>13</v>
      </c>
      <c r="C2502" s="2">
        <f>RSI!I2502</f>
        <v>22.243488578039461</v>
      </c>
      <c r="D2502" s="2">
        <f>MACD!E2502</f>
        <v>0.24179251112639122</v>
      </c>
      <c r="E2502" s="2">
        <f>MACD!F2502</f>
        <v>0.14666500133667448</v>
      </c>
      <c r="F2502" s="2">
        <f>'Moving Avg'!D2502</f>
        <v>12.959999999999999</v>
      </c>
      <c r="G2502" s="2">
        <f>'Moving Avg'!F2502</f>
        <v>13.305000000000001</v>
      </c>
      <c r="H2502" s="2">
        <f>'Moving Avg'!G2502</f>
        <v>13.342199999999997</v>
      </c>
      <c r="I2502" s="2">
        <f>'Moving Avg'!H2502</f>
        <v>14.396999999999991</v>
      </c>
      <c r="J2502" s="6" t="str">
        <f>OBV!F2502</f>
        <v>BULLISH</v>
      </c>
      <c r="K2502" s="6" t="str">
        <f>OBV!G2502</f>
        <v>NEUTRAL</v>
      </c>
      <c r="L2502" s="6" t="str">
        <f>OBV!H2502</f>
        <v>CONFIRMED BULLISH</v>
      </c>
      <c r="M2502" s="8">
        <f t="shared" si="390"/>
        <v>50</v>
      </c>
      <c r="N2502" s="8">
        <f t="shared" si="391"/>
        <v>0</v>
      </c>
      <c r="O2502" s="8">
        <f t="shared" si="392"/>
        <v>0</v>
      </c>
      <c r="P2502" s="8">
        <f t="shared" si="393"/>
        <v>83.5</v>
      </c>
      <c r="Q2502" s="9">
        <f t="shared" si="394"/>
        <v>30.024999999999999</v>
      </c>
      <c r="R2502" s="9">
        <f t="shared" si="395"/>
        <v>30.875</v>
      </c>
      <c r="S2502" s="9">
        <f t="shared" si="396"/>
        <v>45.075000000000003</v>
      </c>
      <c r="T2502" s="9">
        <f t="shared" si="397"/>
        <v>33.375</v>
      </c>
      <c r="U2502" s="8">
        <f t="shared" si="398"/>
        <v>35.324999999999996</v>
      </c>
      <c r="V2502" s="8">
        <f t="shared" si="399"/>
        <v>34.837499999999999</v>
      </c>
    </row>
    <row r="2503" spans="1:22" ht="13.5" x14ac:dyDescent="0.25">
      <c r="A2503" s="3">
        <f>RSI!A2503</f>
        <v>45953</v>
      </c>
      <c r="B2503" s="2">
        <f>RSI!B2503</f>
        <v>13</v>
      </c>
      <c r="C2503" s="2">
        <f>RSI!I2503</f>
        <v>22.243488578039461</v>
      </c>
      <c r="D2503" s="2">
        <f>MACD!E2503</f>
        <v>0.26142043992274999</v>
      </c>
      <c r="E2503" s="2">
        <f>MACD!F2503</f>
        <v>0.16961608905388958</v>
      </c>
      <c r="F2503" s="2">
        <f>'Moving Avg'!D2503</f>
        <v>12.98</v>
      </c>
      <c r="G2503" s="2">
        <f>'Moving Avg'!F2503</f>
        <v>13.280000000000001</v>
      </c>
      <c r="H2503" s="2">
        <f>'Moving Avg'!G2503</f>
        <v>13.336399999999996</v>
      </c>
      <c r="I2503" s="2">
        <f>'Moving Avg'!H2503</f>
        <v>14.373999999999992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  <c r="M2503" s="8">
        <f t="shared" si="390"/>
        <v>50</v>
      </c>
      <c r="N2503" s="8">
        <f t="shared" si="391"/>
        <v>0</v>
      </c>
      <c r="O2503" s="8">
        <f t="shared" si="392"/>
        <v>0</v>
      </c>
      <c r="P2503" s="8">
        <f t="shared" si="393"/>
        <v>83.5</v>
      </c>
      <c r="Q2503" s="9">
        <f t="shared" si="394"/>
        <v>30.024999999999999</v>
      </c>
      <c r="R2503" s="9">
        <f t="shared" si="395"/>
        <v>30.875</v>
      </c>
      <c r="S2503" s="9">
        <f t="shared" si="396"/>
        <v>45.075000000000003</v>
      </c>
      <c r="T2503" s="9">
        <f t="shared" si="397"/>
        <v>33.375</v>
      </c>
      <c r="U2503" s="8">
        <f t="shared" si="398"/>
        <v>35.324999999999996</v>
      </c>
      <c r="V2503" s="8">
        <f t="shared" si="399"/>
        <v>34.837499999999999</v>
      </c>
    </row>
    <row r="2504" spans="1:22" ht="13.5" x14ac:dyDescent="0.25">
      <c r="A2504" s="3">
        <f>RSI!A2504</f>
        <v>45954</v>
      </c>
      <c r="B2504" s="2">
        <f>RSI!B2504</f>
        <v>12.9</v>
      </c>
      <c r="C2504" s="2">
        <f>RSI!I2504</f>
        <v>18.041082230393002</v>
      </c>
      <c r="D2504" s="2">
        <f>MACD!E2504</f>
        <v>0.28692470960738703</v>
      </c>
      <c r="E2504" s="2">
        <f>MACD!F2504</f>
        <v>0.19307781316458908</v>
      </c>
      <c r="F2504" s="2">
        <f>'Moving Avg'!D2504</f>
        <v>12.98</v>
      </c>
      <c r="G2504" s="2">
        <f>'Moving Avg'!F2504</f>
        <v>13.25</v>
      </c>
      <c r="H2504" s="2">
        <f>'Moving Avg'!G2504</f>
        <v>13.328599999999994</v>
      </c>
      <c r="I2504" s="2">
        <f>'Moving Avg'!H2504</f>
        <v>14.350499999999995</v>
      </c>
      <c r="J2504" s="6" t="str">
        <f>OBV!F2504</f>
        <v>BULLISH</v>
      </c>
      <c r="K2504" s="6" t="str">
        <f>OBV!G2504</f>
        <v>NEUTRAL</v>
      </c>
      <c r="L2504" s="6" t="str">
        <f>OBV!H2504</f>
        <v>NEUTRAL</v>
      </c>
      <c r="M2504" s="8">
        <f t="shared" si="390"/>
        <v>50</v>
      </c>
      <c r="N2504" s="8">
        <f t="shared" si="391"/>
        <v>0</v>
      </c>
      <c r="O2504" s="8">
        <f t="shared" si="392"/>
        <v>0</v>
      </c>
      <c r="P2504" s="8">
        <f t="shared" si="393"/>
        <v>49.5</v>
      </c>
      <c r="Q2504" s="9">
        <f t="shared" si="394"/>
        <v>24.925000000000001</v>
      </c>
      <c r="R2504" s="9">
        <f t="shared" si="395"/>
        <v>22.375</v>
      </c>
      <c r="S2504" s="9">
        <f t="shared" si="396"/>
        <v>29.775000000000002</v>
      </c>
      <c r="T2504" s="9">
        <f t="shared" si="397"/>
        <v>24.875</v>
      </c>
      <c r="U2504" s="8">
        <f t="shared" si="398"/>
        <v>25.691666666666666</v>
      </c>
      <c r="V2504" s="8">
        <f t="shared" si="399"/>
        <v>25.487500000000001</v>
      </c>
    </row>
    <row r="2505" spans="1:22" ht="13.5" x14ac:dyDescent="0.25">
      <c r="A2505" s="3">
        <f>RSI!A2505</f>
        <v>45957</v>
      </c>
      <c r="B2505" s="2">
        <f>RSI!B2505</f>
        <v>12.9</v>
      </c>
      <c r="C2505" s="2">
        <f>RSI!I2505</f>
        <v>18.041082230393002</v>
      </c>
      <c r="D2505" s="2">
        <f>MACD!E2505</f>
        <v>0.31047449685766004</v>
      </c>
      <c r="E2505" s="2">
        <f>MACD!F2505</f>
        <v>0.21655714990320329</v>
      </c>
      <c r="F2505" s="2">
        <f>'Moving Avg'!D2505</f>
        <v>12.959999999999999</v>
      </c>
      <c r="G2505" s="2">
        <f>'Moving Avg'!F2505</f>
        <v>13.220000000000002</v>
      </c>
      <c r="H2505" s="2">
        <f>'Moving Avg'!G2505</f>
        <v>13.320799999999995</v>
      </c>
      <c r="I2505" s="2">
        <f>'Moving Avg'!H2505</f>
        <v>14.326999999999996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  <c r="M2505" s="8">
        <f t="shared" si="390"/>
        <v>50</v>
      </c>
      <c r="N2505" s="8">
        <f t="shared" si="391"/>
        <v>0</v>
      </c>
      <c r="O2505" s="8">
        <f t="shared" si="392"/>
        <v>0</v>
      </c>
      <c r="P2505" s="8">
        <f t="shared" si="393"/>
        <v>16.5</v>
      </c>
      <c r="Q2505" s="9">
        <f t="shared" si="394"/>
        <v>19.975000000000001</v>
      </c>
      <c r="R2505" s="9">
        <f t="shared" si="395"/>
        <v>14.125</v>
      </c>
      <c r="S2505" s="9">
        <f t="shared" si="396"/>
        <v>14.925000000000001</v>
      </c>
      <c r="T2505" s="9">
        <f t="shared" si="397"/>
        <v>16.625</v>
      </c>
      <c r="U2505" s="8">
        <f t="shared" si="398"/>
        <v>16.341666666666669</v>
      </c>
      <c r="V2505" s="8">
        <f t="shared" si="399"/>
        <v>16.412500000000001</v>
      </c>
    </row>
    <row r="2506" spans="1:22" ht="13.5" x14ac:dyDescent="0.25">
      <c r="A2506" s="3">
        <f>RSI!A2506</f>
        <v>45958</v>
      </c>
      <c r="B2506" s="2">
        <f>RSI!B2506</f>
        <v>12.9</v>
      </c>
      <c r="C2506" s="2">
        <f>RSI!I2506</f>
        <v>18.041082230393002</v>
      </c>
      <c r="D2506" s="2">
        <f>MACD!E2506</f>
        <v>0.23991692849980772</v>
      </c>
      <c r="E2506" s="2">
        <f>MACD!F2506</f>
        <v>0.22122910562252421</v>
      </c>
      <c r="F2506" s="2">
        <f>'Moving Avg'!D2506</f>
        <v>12.940000000000001</v>
      </c>
      <c r="G2506" s="2">
        <f>'Moving Avg'!F2506</f>
        <v>13.190000000000001</v>
      </c>
      <c r="H2506" s="2">
        <f>'Moving Avg'!G2506</f>
        <v>13.312999999999995</v>
      </c>
      <c r="I2506" s="2">
        <f>'Moving Avg'!H2506</f>
        <v>14.303499999999996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  <c r="M2506" s="8">
        <f t="shared" si="390"/>
        <v>50</v>
      </c>
      <c r="N2506" s="8">
        <f t="shared" si="391"/>
        <v>0</v>
      </c>
      <c r="O2506" s="8">
        <f t="shared" si="392"/>
        <v>0</v>
      </c>
      <c r="P2506" s="8">
        <f t="shared" si="393"/>
        <v>16.5</v>
      </c>
      <c r="Q2506" s="9">
        <f t="shared" si="394"/>
        <v>19.975000000000001</v>
      </c>
      <c r="R2506" s="9">
        <f t="shared" si="395"/>
        <v>14.125</v>
      </c>
      <c r="S2506" s="9">
        <f t="shared" si="396"/>
        <v>14.925000000000001</v>
      </c>
      <c r="T2506" s="9">
        <f t="shared" si="397"/>
        <v>16.625</v>
      </c>
      <c r="U2506" s="8">
        <f t="shared" si="398"/>
        <v>16.341666666666669</v>
      </c>
      <c r="V2506" s="8">
        <f t="shared" si="399"/>
        <v>16.412500000000001</v>
      </c>
    </row>
    <row r="2507" spans="1:22" ht="13.5" x14ac:dyDescent="0.25">
      <c r="A2507" s="3">
        <f>RSI!A2507</f>
        <v>45959</v>
      </c>
      <c r="B2507" s="2">
        <f>RSI!B2507</f>
        <v>12.9</v>
      </c>
      <c r="C2507" s="2">
        <f>RSI!I2507</f>
        <v>18.041082230393002</v>
      </c>
      <c r="D2507" s="2">
        <f>MACD!E2507</f>
        <v>0.18190268629921391</v>
      </c>
      <c r="E2507" s="2">
        <f>MACD!F2507</f>
        <v>0.21336382175786214</v>
      </c>
      <c r="F2507" s="2">
        <f>'Moving Avg'!D2507</f>
        <v>12.919999999999998</v>
      </c>
      <c r="G2507" s="2">
        <f>'Moving Avg'!F2507</f>
        <v>13.160000000000002</v>
      </c>
      <c r="H2507" s="2">
        <f>'Moving Avg'!G2507</f>
        <v>13.305199999999996</v>
      </c>
      <c r="I2507" s="2">
        <f>'Moving Avg'!H2507</f>
        <v>14.276499999999997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  <c r="M2507" s="8">
        <f t="shared" si="390"/>
        <v>50</v>
      </c>
      <c r="N2507" s="8">
        <f t="shared" si="391"/>
        <v>100</v>
      </c>
      <c r="O2507" s="8">
        <f t="shared" si="392"/>
        <v>0</v>
      </c>
      <c r="P2507" s="8">
        <f t="shared" si="393"/>
        <v>16.5</v>
      </c>
      <c r="Q2507" s="9">
        <f t="shared" si="394"/>
        <v>54.975000000000001</v>
      </c>
      <c r="R2507" s="9">
        <f t="shared" si="395"/>
        <v>34.125</v>
      </c>
      <c r="S2507" s="9">
        <f t="shared" si="396"/>
        <v>29.925000000000001</v>
      </c>
      <c r="T2507" s="9">
        <f t="shared" si="397"/>
        <v>41.625</v>
      </c>
      <c r="U2507" s="8">
        <f t="shared" si="398"/>
        <v>39.674999999999997</v>
      </c>
      <c r="V2507" s="8">
        <f t="shared" si="399"/>
        <v>40.162499999999994</v>
      </c>
    </row>
    <row r="2508" spans="1:22" ht="13.5" x14ac:dyDescent="0.25">
      <c r="A2508" s="3">
        <f>RSI!A2508</f>
        <v>45960</v>
      </c>
      <c r="B2508" s="2">
        <f>RSI!B2508</f>
        <v>12.9</v>
      </c>
      <c r="C2508" s="2">
        <f>RSI!I2508</f>
        <v>18.041082230393002</v>
      </c>
      <c r="D2508" s="2">
        <f>MACD!E2508</f>
        <v>0.13437696735231874</v>
      </c>
      <c r="E2508" s="2">
        <f>MACD!F2508</f>
        <v>0.19756645087675348</v>
      </c>
      <c r="F2508" s="2">
        <f>'Moving Avg'!D2508</f>
        <v>12.9</v>
      </c>
      <c r="G2508" s="2">
        <f>'Moving Avg'!F2508</f>
        <v>13.13</v>
      </c>
      <c r="H2508" s="2">
        <f>'Moving Avg'!G2508</f>
        <v>13.297399999999996</v>
      </c>
      <c r="I2508" s="2">
        <f>'Moving Avg'!H2508</f>
        <v>14.249499999999996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  <c r="M2508" s="8">
        <f t="shared" si="390"/>
        <v>50</v>
      </c>
      <c r="N2508" s="8">
        <f t="shared" si="391"/>
        <v>100</v>
      </c>
      <c r="O2508" s="8">
        <f t="shared" si="392"/>
        <v>0</v>
      </c>
      <c r="P2508" s="8">
        <f t="shared" si="393"/>
        <v>16.5</v>
      </c>
      <c r="Q2508" s="9">
        <f t="shared" si="394"/>
        <v>54.975000000000001</v>
      </c>
      <c r="R2508" s="9">
        <f t="shared" si="395"/>
        <v>34.125</v>
      </c>
      <c r="S2508" s="9">
        <f t="shared" si="396"/>
        <v>29.925000000000001</v>
      </c>
      <c r="T2508" s="9">
        <f t="shared" si="397"/>
        <v>41.625</v>
      </c>
      <c r="U2508" s="8">
        <f t="shared" si="398"/>
        <v>39.674999999999997</v>
      </c>
      <c r="V2508" s="8">
        <f t="shared" si="399"/>
        <v>40.162499999999994</v>
      </c>
    </row>
    <row r="2509" spans="1:22" ht="13.5" x14ac:dyDescent="0.25">
      <c r="A2509" s="3">
        <f>RSI!A2509</f>
        <v>0</v>
      </c>
      <c r="B2509" s="2">
        <f>RSI!B2509</f>
        <v>0</v>
      </c>
      <c r="C2509" s="2">
        <f>RSI!I2509</f>
        <v>0.49696215951246359</v>
      </c>
      <c r="D2509" s="2">
        <f>MACD!E2509</f>
        <v>1.0511659115693988</v>
      </c>
      <c r="E2509" s="2">
        <f>MACD!F2509</f>
        <v>0.36828634301528257</v>
      </c>
      <c r="F2509" s="2">
        <f>'Moving Avg'!D2509</f>
        <v>10.32</v>
      </c>
      <c r="G2509" s="2">
        <f>'Moving Avg'!F2509</f>
        <v>12.455000000000002</v>
      </c>
      <c r="H2509" s="2">
        <f>'Moving Avg'!G2509</f>
        <v>13.031599999999994</v>
      </c>
      <c r="I2509" s="2">
        <f>'Moving Avg'!H2509</f>
        <v>14.157999999999998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  <c r="M2509" s="8">
        <f t="shared" si="390"/>
        <v>50</v>
      </c>
      <c r="N2509" s="8">
        <f t="shared" si="391"/>
        <v>0</v>
      </c>
      <c r="O2509" s="8">
        <f t="shared" si="392"/>
        <v>0</v>
      </c>
      <c r="P2509" s="8">
        <f t="shared" si="393"/>
        <v>33</v>
      </c>
      <c r="Q2509" s="9">
        <f t="shared" si="394"/>
        <v>22.45</v>
      </c>
      <c r="R2509" s="9">
        <f t="shared" si="395"/>
        <v>18.25</v>
      </c>
      <c r="S2509" s="9">
        <f t="shared" si="396"/>
        <v>22.35</v>
      </c>
      <c r="T2509" s="9">
        <f t="shared" si="397"/>
        <v>20.75</v>
      </c>
      <c r="U2509" s="8">
        <f t="shared" si="398"/>
        <v>21.016666666666669</v>
      </c>
      <c r="V2509" s="8">
        <f t="shared" si="399"/>
        <v>20.950000000000003</v>
      </c>
    </row>
    <row r="2510" spans="1:22" ht="13.5" x14ac:dyDescent="0.25">
      <c r="A2510" s="3">
        <f>RSI!A2510</f>
        <v>0</v>
      </c>
      <c r="B2510" s="2">
        <f>RSI!B2510</f>
        <v>0</v>
      </c>
      <c r="C2510" s="2">
        <f>RSI!I2510</f>
        <v>0.49696215951246359</v>
      </c>
      <c r="D2510" s="2">
        <f>MACD!E2510</f>
        <v>1.9198619116076312</v>
      </c>
      <c r="E2510" s="2">
        <f>MACD!F2510</f>
        <v>0.67860145673375238</v>
      </c>
      <c r="F2510" s="2">
        <f>'Moving Avg'!D2510</f>
        <v>7.74</v>
      </c>
      <c r="G2510" s="2">
        <f>'Moving Avg'!F2510</f>
        <v>11.780000000000003</v>
      </c>
      <c r="H2510" s="2">
        <f>'Moving Avg'!G2510</f>
        <v>12.765799999999995</v>
      </c>
      <c r="I2510" s="2">
        <f>'Moving Avg'!H2510</f>
        <v>14.066499999999996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  <c r="M2510" s="8">
        <f t="shared" si="390"/>
        <v>50</v>
      </c>
      <c r="N2510" s="8">
        <f t="shared" si="391"/>
        <v>0</v>
      </c>
      <c r="O2510" s="8">
        <f t="shared" si="392"/>
        <v>0</v>
      </c>
      <c r="P2510" s="8">
        <f t="shared" si="393"/>
        <v>33</v>
      </c>
      <c r="Q2510" s="9">
        <f t="shared" si="394"/>
        <v>22.45</v>
      </c>
      <c r="R2510" s="9">
        <f t="shared" si="395"/>
        <v>18.25</v>
      </c>
      <c r="S2510" s="9">
        <f t="shared" si="396"/>
        <v>22.35</v>
      </c>
      <c r="T2510" s="9">
        <f t="shared" si="397"/>
        <v>20.75</v>
      </c>
      <c r="U2510" s="8">
        <f t="shared" si="398"/>
        <v>21.016666666666669</v>
      </c>
      <c r="V2510" s="8">
        <f t="shared" si="399"/>
        <v>20.950000000000003</v>
      </c>
    </row>
    <row r="2511" spans="1:22" ht="13.5" x14ac:dyDescent="0.25">
      <c r="A2511" s="3">
        <f>RSI!A2511</f>
        <v>0</v>
      </c>
      <c r="B2511" s="2">
        <f>RSI!B2511</f>
        <v>0</v>
      </c>
      <c r="C2511" s="2">
        <f>RSI!I2511</f>
        <v>0.49696215951246359</v>
      </c>
      <c r="D2511" s="2">
        <f>MACD!E2511</f>
        <v>2.7267335707645639</v>
      </c>
      <c r="E2511" s="2">
        <f>MACD!F2511</f>
        <v>1.0882278795399147</v>
      </c>
      <c r="F2511" s="2">
        <f>'Moving Avg'!D2511</f>
        <v>5.16</v>
      </c>
      <c r="G2511" s="2">
        <f>'Moving Avg'!F2511</f>
        <v>11.105000000000002</v>
      </c>
      <c r="H2511" s="2">
        <f>'Moving Avg'!G2511</f>
        <v>12.499999999999995</v>
      </c>
      <c r="I2511" s="2">
        <f>'Moving Avg'!H2511</f>
        <v>13.974999999999998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  <c r="M2511" s="8">
        <f t="shared" si="390"/>
        <v>50</v>
      </c>
      <c r="N2511" s="8">
        <f t="shared" si="391"/>
        <v>0</v>
      </c>
      <c r="O2511" s="8">
        <f t="shared" si="392"/>
        <v>0</v>
      </c>
      <c r="P2511" s="8">
        <f t="shared" si="393"/>
        <v>33</v>
      </c>
      <c r="Q2511" s="9">
        <f t="shared" si="394"/>
        <v>22.45</v>
      </c>
      <c r="R2511" s="9">
        <f t="shared" si="395"/>
        <v>18.25</v>
      </c>
      <c r="S2511" s="9">
        <f t="shared" si="396"/>
        <v>22.35</v>
      </c>
      <c r="T2511" s="9">
        <f t="shared" si="397"/>
        <v>20.75</v>
      </c>
      <c r="U2511" s="8">
        <f t="shared" si="398"/>
        <v>21.016666666666669</v>
      </c>
      <c r="V2511" s="8">
        <f t="shared" si="399"/>
        <v>20.950000000000003</v>
      </c>
    </row>
    <row r="2512" spans="1:22" ht="13.5" x14ac:dyDescent="0.25">
      <c r="A2512" s="3">
        <f>RSI!A2512</f>
        <v>0</v>
      </c>
      <c r="B2512" s="2">
        <f>RSI!B2512</f>
        <v>0</v>
      </c>
      <c r="C2512" s="2">
        <f>RSI!I2512</f>
        <v>0.49696215951246359</v>
      </c>
      <c r="D2512" s="2">
        <f>MACD!E2512</f>
        <v>3.4759722373887758</v>
      </c>
      <c r="E2512" s="2">
        <f>MACD!F2512</f>
        <v>1.5657767511096869</v>
      </c>
      <c r="F2512" s="2">
        <f>'Moving Avg'!D2512</f>
        <v>2.58</v>
      </c>
      <c r="G2512" s="2">
        <f>'Moving Avg'!F2512</f>
        <v>10.430000000000003</v>
      </c>
      <c r="H2512" s="2">
        <f>'Moving Avg'!G2512</f>
        <v>12.234199999999994</v>
      </c>
      <c r="I2512" s="2">
        <f>'Moving Avg'!H2512</f>
        <v>13.887499999999998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  <c r="M2512" s="8">
        <f t="shared" si="390"/>
        <v>50</v>
      </c>
      <c r="N2512" s="8">
        <f t="shared" si="391"/>
        <v>0</v>
      </c>
      <c r="O2512" s="8">
        <f t="shared" si="392"/>
        <v>0</v>
      </c>
      <c r="P2512" s="8">
        <f t="shared" si="393"/>
        <v>33</v>
      </c>
      <c r="Q2512" s="9">
        <f t="shared" si="394"/>
        <v>22.45</v>
      </c>
      <c r="R2512" s="9">
        <f t="shared" si="395"/>
        <v>18.25</v>
      </c>
      <c r="S2512" s="9">
        <f t="shared" si="396"/>
        <v>22.35</v>
      </c>
      <c r="T2512" s="9">
        <f t="shared" si="397"/>
        <v>20.75</v>
      </c>
      <c r="U2512" s="8">
        <f t="shared" si="398"/>
        <v>21.016666666666669</v>
      </c>
      <c r="V2512" s="8">
        <f t="shared" si="399"/>
        <v>20.950000000000003</v>
      </c>
    </row>
    <row r="2513" spans="1:22" ht="13.5" x14ac:dyDescent="0.25">
      <c r="A2513" s="3">
        <f>RSI!A2513</f>
        <v>0</v>
      </c>
      <c r="B2513" s="2">
        <f>RSI!B2513</f>
        <v>0</v>
      </c>
      <c r="C2513" s="2">
        <f>RSI!I2513</f>
        <v>0.49696215951246359</v>
      </c>
      <c r="D2513" s="2">
        <f>MACD!E2513</f>
        <v>4.171518517651176</v>
      </c>
      <c r="E2513" s="2">
        <f>MACD!F2513</f>
        <v>2.0869251044179848</v>
      </c>
      <c r="F2513" s="2">
        <f>'Moving Avg'!D2513</f>
        <v>0</v>
      </c>
      <c r="G2513" s="2">
        <f>'Moving Avg'!F2513</f>
        <v>9.7550000000000026</v>
      </c>
      <c r="H2513" s="2">
        <f>'Moving Avg'!G2513</f>
        <v>11.968399999999995</v>
      </c>
      <c r="I2513" s="2">
        <f>'Moving Avg'!H2513</f>
        <v>13.799999999999997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50</v>
      </c>
      <c r="N2513" s="8">
        <f t="shared" si="391"/>
        <v>0</v>
      </c>
      <c r="O2513" s="8">
        <f t="shared" si="392"/>
        <v>0</v>
      </c>
      <c r="P2513" s="8">
        <f t="shared" si="393"/>
        <v>33</v>
      </c>
      <c r="Q2513" s="9">
        <f t="shared" si="394"/>
        <v>22.45</v>
      </c>
      <c r="R2513" s="9">
        <f t="shared" si="395"/>
        <v>18.25</v>
      </c>
      <c r="S2513" s="9">
        <f t="shared" si="396"/>
        <v>22.35</v>
      </c>
      <c r="T2513" s="9">
        <f t="shared" si="397"/>
        <v>20.75</v>
      </c>
      <c r="U2513" s="8">
        <f t="shared" si="398"/>
        <v>21.016666666666669</v>
      </c>
      <c r="V2513" s="8">
        <f t="shared" si="399"/>
        <v>20.950000000000003</v>
      </c>
    </row>
    <row r="2514" spans="1:22" ht="13.5" x14ac:dyDescent="0.25">
      <c r="A2514" s="3">
        <f>RSI!A2514</f>
        <v>0</v>
      </c>
      <c r="B2514" s="2">
        <f>RSI!B2514</f>
        <v>0</v>
      </c>
      <c r="C2514" s="2">
        <f>RSI!I2514</f>
        <v>0.49696215951246359</v>
      </c>
      <c r="D2514" s="2">
        <f>MACD!E2514</f>
        <v>4.8016870447211346</v>
      </c>
      <c r="E2514" s="2">
        <f>MACD!F2514</f>
        <v>2.6298774924786148</v>
      </c>
      <c r="F2514" s="2">
        <f>'Moving Avg'!D2514</f>
        <v>0</v>
      </c>
      <c r="G2514" s="2">
        <f>'Moving Avg'!F2514</f>
        <v>9.0800000000000018</v>
      </c>
      <c r="H2514" s="2">
        <f>'Moving Avg'!G2514</f>
        <v>11.702599999999995</v>
      </c>
      <c r="I2514" s="2">
        <f>'Moving Avg'!H2514</f>
        <v>13.712499999999999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50</v>
      </c>
      <c r="N2514" s="8">
        <f t="shared" si="391"/>
        <v>0</v>
      </c>
      <c r="O2514" s="8">
        <f t="shared" si="392"/>
        <v>0</v>
      </c>
      <c r="P2514" s="8">
        <f t="shared" si="393"/>
        <v>33</v>
      </c>
      <c r="Q2514" s="9">
        <f t="shared" si="394"/>
        <v>22.45</v>
      </c>
      <c r="R2514" s="9">
        <f t="shared" si="395"/>
        <v>18.25</v>
      </c>
      <c r="S2514" s="9">
        <f t="shared" si="396"/>
        <v>22.35</v>
      </c>
      <c r="T2514" s="9">
        <f t="shared" si="397"/>
        <v>20.75</v>
      </c>
      <c r="U2514" s="8">
        <f t="shared" si="398"/>
        <v>21.016666666666669</v>
      </c>
      <c r="V2514" s="8">
        <f t="shared" si="399"/>
        <v>20.950000000000003</v>
      </c>
    </row>
    <row r="2515" spans="1:22" ht="13.5" x14ac:dyDescent="0.25">
      <c r="A2515" s="3">
        <f>RSI!A2515</f>
        <v>0</v>
      </c>
      <c r="B2515" s="2">
        <f>RSI!B2515</f>
        <v>0</v>
      </c>
      <c r="C2515" s="2">
        <f>RSI!I2515</f>
        <v>0.49696215951246359</v>
      </c>
      <c r="D2515" s="2">
        <f>MACD!E2515</f>
        <v>5.3876972919158757</v>
      </c>
      <c r="E2515" s="2">
        <f>MACD!F2515</f>
        <v>3.1814414523660672</v>
      </c>
      <c r="F2515" s="2">
        <f>'Moving Avg'!D2515</f>
        <v>0</v>
      </c>
      <c r="G2515" s="2">
        <f>'Moving Avg'!F2515</f>
        <v>8.4050000000000011</v>
      </c>
      <c r="H2515" s="2">
        <f>'Moving Avg'!G2515</f>
        <v>11.436799999999996</v>
      </c>
      <c r="I2515" s="2">
        <f>'Moving Avg'!H2515</f>
        <v>13.624999999999998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50</v>
      </c>
      <c r="N2515" s="8">
        <f t="shared" si="391"/>
        <v>0</v>
      </c>
      <c r="O2515" s="8">
        <f t="shared" si="392"/>
        <v>0</v>
      </c>
      <c r="P2515" s="8">
        <f t="shared" si="393"/>
        <v>33</v>
      </c>
      <c r="Q2515" s="9">
        <f t="shared" si="394"/>
        <v>22.45</v>
      </c>
      <c r="R2515" s="9">
        <f t="shared" si="395"/>
        <v>18.25</v>
      </c>
      <c r="S2515" s="9">
        <f t="shared" si="396"/>
        <v>22.35</v>
      </c>
      <c r="T2515" s="9">
        <f t="shared" si="397"/>
        <v>20.75</v>
      </c>
      <c r="U2515" s="8">
        <f t="shared" si="398"/>
        <v>21.016666666666669</v>
      </c>
      <c r="V2515" s="8">
        <f t="shared" si="399"/>
        <v>20.950000000000003</v>
      </c>
    </row>
    <row r="2516" spans="1:22" ht="13.5" x14ac:dyDescent="0.25">
      <c r="A2516" s="3">
        <f>RSI!A2516</f>
        <v>0</v>
      </c>
      <c r="B2516" s="2">
        <f>RSI!B2516</f>
        <v>0</v>
      </c>
      <c r="C2516" s="2">
        <f>RSI!I2516</f>
        <v>0.49696215951246359</v>
      </c>
      <c r="D2516" s="2">
        <f>MACD!E2516</f>
        <v>5.932432416733227</v>
      </c>
      <c r="E2516" s="2">
        <f>MACD!F2516</f>
        <v>3.7316396452394995</v>
      </c>
      <c r="F2516" s="2">
        <f>'Moving Avg'!D2516</f>
        <v>0</v>
      </c>
      <c r="G2516" s="2">
        <f>'Moving Avg'!F2516</f>
        <v>7.7600000000000007</v>
      </c>
      <c r="H2516" s="2">
        <f>'Moving Avg'!G2516</f>
        <v>11.170999999999998</v>
      </c>
      <c r="I2516" s="2">
        <f>'Moving Avg'!H2516</f>
        <v>13.5375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50</v>
      </c>
      <c r="N2516" s="8">
        <f t="shared" si="391"/>
        <v>0</v>
      </c>
      <c r="O2516" s="8">
        <f t="shared" si="392"/>
        <v>0</v>
      </c>
      <c r="P2516" s="8">
        <f t="shared" si="393"/>
        <v>33</v>
      </c>
      <c r="Q2516" s="9">
        <f t="shared" si="394"/>
        <v>22.45</v>
      </c>
      <c r="R2516" s="9">
        <f t="shared" si="395"/>
        <v>18.25</v>
      </c>
      <c r="S2516" s="9">
        <f t="shared" si="396"/>
        <v>22.35</v>
      </c>
      <c r="T2516" s="9">
        <f t="shared" si="397"/>
        <v>20.75</v>
      </c>
      <c r="U2516" s="8">
        <f t="shared" si="398"/>
        <v>21.016666666666669</v>
      </c>
      <c r="V2516" s="8">
        <f t="shared" si="399"/>
        <v>20.950000000000003</v>
      </c>
    </row>
    <row r="2517" spans="1:22" ht="13.5" x14ac:dyDescent="0.25">
      <c r="A2517" s="3">
        <f>RSI!A2517</f>
        <v>0</v>
      </c>
      <c r="B2517" s="2">
        <f>RSI!B2517</f>
        <v>0</v>
      </c>
      <c r="C2517" s="2">
        <f>RSI!I2517</f>
        <v>0.49696215951246359</v>
      </c>
      <c r="D2517" s="2">
        <f>MACD!E2517</f>
        <v>6.4386216750176679</v>
      </c>
      <c r="E2517" s="2">
        <f>MACD!F2517</f>
        <v>4.2730360511951329</v>
      </c>
      <c r="F2517" s="2">
        <f>'Moving Avg'!D2517</f>
        <v>0</v>
      </c>
      <c r="G2517" s="2">
        <f>'Moving Avg'!F2517</f>
        <v>7.1150000000000002</v>
      </c>
      <c r="H2517" s="2">
        <f>'Moving Avg'!G2517</f>
        <v>10.905199999999995</v>
      </c>
      <c r="I2517" s="2">
        <f>'Moving Avg'!H2517</f>
        <v>13.45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  <c r="M2517" s="8">
        <f t="shared" si="390"/>
        <v>50</v>
      </c>
      <c r="N2517" s="8">
        <f t="shared" si="391"/>
        <v>0</v>
      </c>
      <c r="O2517" s="8">
        <f t="shared" si="392"/>
        <v>0</v>
      </c>
      <c r="P2517" s="8">
        <f t="shared" si="393"/>
        <v>33</v>
      </c>
      <c r="Q2517" s="9">
        <f t="shared" si="394"/>
        <v>22.45</v>
      </c>
      <c r="R2517" s="9">
        <f t="shared" si="395"/>
        <v>18.25</v>
      </c>
      <c r="S2517" s="9">
        <f t="shared" si="396"/>
        <v>22.35</v>
      </c>
      <c r="T2517" s="9">
        <f t="shared" si="397"/>
        <v>20.75</v>
      </c>
      <c r="U2517" s="8">
        <f t="shared" si="398"/>
        <v>21.016666666666669</v>
      </c>
      <c r="V2517" s="8">
        <f t="shared" si="399"/>
        <v>20.950000000000003</v>
      </c>
    </row>
    <row r="2518" spans="1:22" ht="13.5" x14ac:dyDescent="0.25">
      <c r="A2518" s="3">
        <f>RSI!A2518</f>
        <v>0</v>
      </c>
      <c r="B2518" s="2">
        <f>RSI!B2518</f>
        <v>0</v>
      </c>
      <c r="C2518" s="2">
        <f>RSI!I2518</f>
        <v>0.49696215951246359</v>
      </c>
      <c r="D2518" s="2">
        <f>MACD!E2518</f>
        <v>6.9088426417645366</v>
      </c>
      <c r="E2518" s="2">
        <f>MACD!F2518</f>
        <v>4.8001973693090143</v>
      </c>
      <c r="F2518" s="2">
        <f>'Moving Avg'!D2518</f>
        <v>0</v>
      </c>
      <c r="G2518" s="2">
        <f>'Moving Avg'!F2518</f>
        <v>6.4700000000000015</v>
      </c>
      <c r="H2518" s="2">
        <f>'Moving Avg'!G2518</f>
        <v>10.639399999999997</v>
      </c>
      <c r="I2518" s="2">
        <f>'Moving Avg'!H2518</f>
        <v>13.362500000000001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  <c r="M2518" s="8">
        <f t="shared" si="390"/>
        <v>50</v>
      </c>
      <c r="N2518" s="8">
        <f t="shared" si="391"/>
        <v>0</v>
      </c>
      <c r="O2518" s="8">
        <f t="shared" si="392"/>
        <v>0</v>
      </c>
      <c r="P2518" s="8">
        <f t="shared" si="393"/>
        <v>33</v>
      </c>
      <c r="Q2518" s="9">
        <f t="shared" si="394"/>
        <v>22.45</v>
      </c>
      <c r="R2518" s="9">
        <f t="shared" si="395"/>
        <v>18.25</v>
      </c>
      <c r="S2518" s="9">
        <f t="shared" si="396"/>
        <v>22.35</v>
      </c>
      <c r="T2518" s="9">
        <f t="shared" si="397"/>
        <v>20.75</v>
      </c>
      <c r="U2518" s="8">
        <f t="shared" si="398"/>
        <v>21.016666666666669</v>
      </c>
      <c r="V2518" s="8">
        <f t="shared" si="399"/>
        <v>20.950000000000003</v>
      </c>
    </row>
    <row r="2519" spans="1:22" ht="13.5" x14ac:dyDescent="0.25">
      <c r="A2519" s="3">
        <f>RSI!A2519</f>
        <v>0</v>
      </c>
      <c r="B2519" s="2">
        <f>RSI!B2519</f>
        <v>0</v>
      </c>
      <c r="C2519" s="2">
        <f>RSI!I2519</f>
        <v>0.49696215951246359</v>
      </c>
      <c r="D2519" s="2">
        <f>MACD!E2519</f>
        <v>5.3609092950076436</v>
      </c>
      <c r="E2519" s="2">
        <f>MACD!F2519</f>
        <v>4.9123397544487402</v>
      </c>
      <c r="F2519" s="2">
        <f>'Moving Avg'!D2519</f>
        <v>0</v>
      </c>
      <c r="G2519" s="2">
        <f>'Moving Avg'!F2519</f>
        <v>5.8250000000000011</v>
      </c>
      <c r="H2519" s="2">
        <f>'Moving Avg'!G2519</f>
        <v>10.373599999999996</v>
      </c>
      <c r="I2519" s="2">
        <f>'Moving Avg'!H2519</f>
        <v>13.275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  <c r="M2519" s="8">
        <f t="shared" si="390"/>
        <v>50</v>
      </c>
      <c r="N2519" s="8">
        <f t="shared" si="391"/>
        <v>0</v>
      </c>
      <c r="O2519" s="8">
        <f t="shared" si="392"/>
        <v>0</v>
      </c>
      <c r="P2519" s="8">
        <f t="shared" si="393"/>
        <v>33</v>
      </c>
      <c r="Q2519" s="9">
        <f t="shared" si="394"/>
        <v>22.45</v>
      </c>
      <c r="R2519" s="9">
        <f t="shared" si="395"/>
        <v>18.25</v>
      </c>
      <c r="S2519" s="9">
        <f t="shared" si="396"/>
        <v>22.35</v>
      </c>
      <c r="T2519" s="9">
        <f t="shared" si="397"/>
        <v>20.75</v>
      </c>
      <c r="U2519" s="8">
        <f t="shared" si="398"/>
        <v>21.016666666666669</v>
      </c>
      <c r="V2519" s="8">
        <f t="shared" si="399"/>
        <v>20.950000000000003</v>
      </c>
    </row>
    <row r="2520" spans="1:22" ht="13.5" x14ac:dyDescent="0.25">
      <c r="A2520" s="3">
        <f>RSI!A2520</f>
        <v>0</v>
      </c>
      <c r="B2520" s="2">
        <f>RSI!B2520</f>
        <v>0</v>
      </c>
      <c r="C2520" s="2">
        <f>RSI!I2520</f>
        <v>0.49696215951246359</v>
      </c>
      <c r="D2520" s="2">
        <f>MACD!E2520</f>
        <v>4.0870480199701049</v>
      </c>
      <c r="E2520" s="2">
        <f>MACD!F2520</f>
        <v>4.7472814075530128</v>
      </c>
      <c r="F2520" s="2">
        <f>'Moving Avg'!D2520</f>
        <v>0</v>
      </c>
      <c r="G2520" s="2">
        <f>'Moving Avg'!F2520</f>
        <v>5.1750000000000007</v>
      </c>
      <c r="H2520" s="2">
        <f>'Moving Avg'!G2520</f>
        <v>10.107799999999996</v>
      </c>
      <c r="I2520" s="2">
        <f>'Moving Avg'!H2520</f>
        <v>13.1875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  <c r="M2520" s="8">
        <f t="shared" si="390"/>
        <v>50</v>
      </c>
      <c r="N2520" s="8">
        <f t="shared" si="391"/>
        <v>100</v>
      </c>
      <c r="O2520" s="8">
        <f t="shared" si="392"/>
        <v>0</v>
      </c>
      <c r="P2520" s="8">
        <f t="shared" si="393"/>
        <v>33</v>
      </c>
      <c r="Q2520" s="9">
        <f t="shared" si="394"/>
        <v>57.45</v>
      </c>
      <c r="R2520" s="9">
        <f t="shared" si="395"/>
        <v>38.25</v>
      </c>
      <c r="S2520" s="9">
        <f t="shared" si="396"/>
        <v>37.35</v>
      </c>
      <c r="T2520" s="9">
        <f t="shared" si="397"/>
        <v>45.75</v>
      </c>
      <c r="U2520" s="8">
        <f t="shared" si="398"/>
        <v>44.35</v>
      </c>
      <c r="V2520" s="8">
        <f t="shared" si="399"/>
        <v>44.7</v>
      </c>
    </row>
    <row r="2521" spans="1:22" ht="13.5" x14ac:dyDescent="0.25">
      <c r="A2521" s="3">
        <f>RSI!A2521</f>
        <v>0</v>
      </c>
      <c r="B2521" s="2">
        <f>RSI!B2521</f>
        <v>0</v>
      </c>
      <c r="C2521" s="2">
        <f>RSI!I2521</f>
        <v>0.49696215951246359</v>
      </c>
      <c r="D2521" s="2">
        <f>MACD!E2521</f>
        <v>3.0424325136589836</v>
      </c>
      <c r="E2521" s="2">
        <f>MACD!F2521</f>
        <v>4.4063116287742066</v>
      </c>
      <c r="F2521" s="2">
        <f>'Moving Avg'!D2521</f>
        <v>0</v>
      </c>
      <c r="G2521" s="2">
        <f>'Moving Avg'!F2521</f>
        <v>4.5250000000000004</v>
      </c>
      <c r="H2521" s="2">
        <f>'Moving Avg'!G2521</f>
        <v>9.8419999999999952</v>
      </c>
      <c r="I2521" s="2">
        <f>'Moving Avg'!H2521</f>
        <v>13.1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  <c r="M2521" s="8">
        <f t="shared" si="390"/>
        <v>50</v>
      </c>
      <c r="N2521" s="8">
        <f t="shared" si="391"/>
        <v>100</v>
      </c>
      <c r="O2521" s="8">
        <f t="shared" si="392"/>
        <v>0</v>
      </c>
      <c r="P2521" s="8">
        <f t="shared" si="393"/>
        <v>33</v>
      </c>
      <c r="Q2521" s="9">
        <f t="shared" si="394"/>
        <v>57.45</v>
      </c>
      <c r="R2521" s="9">
        <f t="shared" si="395"/>
        <v>38.25</v>
      </c>
      <c r="S2521" s="9">
        <f t="shared" si="396"/>
        <v>37.35</v>
      </c>
      <c r="T2521" s="9">
        <f t="shared" si="397"/>
        <v>45.75</v>
      </c>
      <c r="U2521" s="8">
        <f t="shared" si="398"/>
        <v>44.35</v>
      </c>
      <c r="V2521" s="8">
        <f t="shared" si="399"/>
        <v>44.7</v>
      </c>
    </row>
    <row r="2522" spans="1:22" ht="13.5" x14ac:dyDescent="0.25">
      <c r="A2522" s="3">
        <f>RSI!A2522</f>
        <v>0</v>
      </c>
      <c r="B2522" s="2">
        <f>RSI!B2522</f>
        <v>0</v>
      </c>
      <c r="C2522" s="2">
        <f>RSI!I2522</f>
        <v>0.49696215951246359</v>
      </c>
      <c r="D2522" s="2">
        <f>MACD!E2522</f>
        <v>2.1893299658236716</v>
      </c>
      <c r="E2522" s="2">
        <f>MACD!F2522</f>
        <v>3.9629152961840997</v>
      </c>
      <c r="F2522" s="2">
        <f>'Moving Avg'!D2522</f>
        <v>0</v>
      </c>
      <c r="G2522" s="2">
        <f>'Moving Avg'!F2522</f>
        <v>3.875</v>
      </c>
      <c r="H2522" s="2">
        <f>'Moving Avg'!G2522</f>
        <v>9.5719999999999956</v>
      </c>
      <c r="I2522" s="2">
        <f>'Moving Avg'!H2522</f>
        <v>13.012499999999999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  <c r="M2522" s="8">
        <f t="shared" si="390"/>
        <v>50</v>
      </c>
      <c r="N2522" s="8">
        <f t="shared" si="391"/>
        <v>100</v>
      </c>
      <c r="O2522" s="8">
        <f t="shared" si="392"/>
        <v>0</v>
      </c>
      <c r="P2522" s="8">
        <f t="shared" si="393"/>
        <v>33</v>
      </c>
      <c r="Q2522" s="9">
        <f t="shared" si="394"/>
        <v>57.45</v>
      </c>
      <c r="R2522" s="9">
        <f t="shared" si="395"/>
        <v>38.25</v>
      </c>
      <c r="S2522" s="9">
        <f t="shared" si="396"/>
        <v>37.35</v>
      </c>
      <c r="T2522" s="9">
        <f t="shared" si="397"/>
        <v>45.75</v>
      </c>
      <c r="U2522" s="8">
        <f t="shared" si="398"/>
        <v>44.35</v>
      </c>
      <c r="V2522" s="8">
        <f t="shared" si="399"/>
        <v>44.7</v>
      </c>
    </row>
    <row r="2523" spans="1:22" ht="13.5" x14ac:dyDescent="0.25">
      <c r="A2523" s="3">
        <f>RSI!A2523</f>
        <v>0</v>
      </c>
      <c r="B2523" s="2">
        <f>RSI!B2523</f>
        <v>0</v>
      </c>
      <c r="C2523" s="2">
        <f>RSI!I2523</f>
        <v>0.49696215951246359</v>
      </c>
      <c r="D2523" s="2">
        <f>MACD!E2523</f>
        <v>1.4959951495330577</v>
      </c>
      <c r="E2523" s="2">
        <f>MACD!F2523</f>
        <v>3.4695312668538913</v>
      </c>
      <c r="F2523" s="2">
        <f>'Moving Avg'!D2523</f>
        <v>0</v>
      </c>
      <c r="G2523" s="2">
        <f>'Moving Avg'!F2523</f>
        <v>3.2250000000000001</v>
      </c>
      <c r="H2523" s="2">
        <f>'Moving Avg'!G2523</f>
        <v>9.301999999999996</v>
      </c>
      <c r="I2523" s="2">
        <f>'Moving Avg'!H2523</f>
        <v>12.925000000000001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  <c r="M2523" s="8">
        <f t="shared" si="390"/>
        <v>50</v>
      </c>
      <c r="N2523" s="8">
        <f t="shared" si="391"/>
        <v>100</v>
      </c>
      <c r="O2523" s="8">
        <f t="shared" si="392"/>
        <v>0</v>
      </c>
      <c r="P2523" s="8">
        <f t="shared" si="393"/>
        <v>33</v>
      </c>
      <c r="Q2523" s="9">
        <f t="shared" si="394"/>
        <v>57.45</v>
      </c>
      <c r="R2523" s="9">
        <f t="shared" si="395"/>
        <v>38.25</v>
      </c>
      <c r="S2523" s="9">
        <f t="shared" si="396"/>
        <v>37.35</v>
      </c>
      <c r="T2523" s="9">
        <f t="shared" si="397"/>
        <v>45.75</v>
      </c>
      <c r="U2523" s="8">
        <f t="shared" si="398"/>
        <v>44.35</v>
      </c>
      <c r="V2523" s="8">
        <f t="shared" si="399"/>
        <v>44.7</v>
      </c>
    </row>
    <row r="2524" spans="1:22" ht="13.5" x14ac:dyDescent="0.25">
      <c r="A2524" s="3">
        <f>RSI!A2524</f>
        <v>0</v>
      </c>
      <c r="B2524" s="2">
        <f>RSI!B2524</f>
        <v>0</v>
      </c>
      <c r="C2524" s="2">
        <f>RSI!I2524</f>
        <v>0.49696215951246359</v>
      </c>
      <c r="D2524" s="2">
        <f>MACD!E2524</f>
        <v>0.93573573335627458</v>
      </c>
      <c r="E2524" s="2">
        <f>MACD!F2524</f>
        <v>2.9627721601543682</v>
      </c>
      <c r="F2524" s="2">
        <f>'Moving Avg'!D2524</f>
        <v>0</v>
      </c>
      <c r="G2524" s="2">
        <f>'Moving Avg'!F2524</f>
        <v>2.58</v>
      </c>
      <c r="H2524" s="2">
        <f>'Moving Avg'!G2524</f>
        <v>9.0319999999999965</v>
      </c>
      <c r="I2524" s="2">
        <f>'Moving Avg'!H2524</f>
        <v>12.8375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  <c r="M2524" s="8">
        <f t="shared" si="390"/>
        <v>50</v>
      </c>
      <c r="N2524" s="8">
        <f t="shared" si="391"/>
        <v>100</v>
      </c>
      <c r="O2524" s="8">
        <f t="shared" si="392"/>
        <v>0</v>
      </c>
      <c r="P2524" s="8">
        <f t="shared" si="393"/>
        <v>33</v>
      </c>
      <c r="Q2524" s="9">
        <f t="shared" si="394"/>
        <v>57.45</v>
      </c>
      <c r="R2524" s="9">
        <f t="shared" si="395"/>
        <v>38.25</v>
      </c>
      <c r="S2524" s="9">
        <f t="shared" si="396"/>
        <v>37.35</v>
      </c>
      <c r="T2524" s="9">
        <f t="shared" si="397"/>
        <v>45.75</v>
      </c>
      <c r="U2524" s="8">
        <f t="shared" si="398"/>
        <v>44.35</v>
      </c>
      <c r="V2524" s="8">
        <f t="shared" si="399"/>
        <v>44.7</v>
      </c>
    </row>
    <row r="2525" spans="1:22" ht="13.5" x14ac:dyDescent="0.25">
      <c r="A2525" s="3">
        <f>RSI!A2525</f>
        <v>0</v>
      </c>
      <c r="B2525" s="2">
        <f>RSI!B2525</f>
        <v>0</v>
      </c>
      <c r="C2525" s="2">
        <f>RSI!I2525</f>
        <v>0.49696215951246359</v>
      </c>
      <c r="D2525" s="2">
        <f>MACD!E2525</f>
        <v>0.48612239323650108</v>
      </c>
      <c r="E2525" s="2">
        <f>MACD!F2525</f>
        <v>2.4674422067707948</v>
      </c>
      <c r="F2525" s="2">
        <f>'Moving Avg'!D2525</f>
        <v>0</v>
      </c>
      <c r="G2525" s="2">
        <f>'Moving Avg'!F2525</f>
        <v>1.9350000000000001</v>
      </c>
      <c r="H2525" s="2">
        <f>'Moving Avg'!G2525</f>
        <v>8.7619999999999951</v>
      </c>
      <c r="I2525" s="2">
        <f>'Moving Avg'!H2525</f>
        <v>12.75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  <c r="M2525" s="8">
        <f t="shared" si="390"/>
        <v>50</v>
      </c>
      <c r="N2525" s="8">
        <f t="shared" si="391"/>
        <v>100</v>
      </c>
      <c r="O2525" s="8">
        <f t="shared" si="392"/>
        <v>0</v>
      </c>
      <c r="P2525" s="8">
        <f t="shared" si="393"/>
        <v>33</v>
      </c>
      <c r="Q2525" s="9">
        <f t="shared" si="394"/>
        <v>57.45</v>
      </c>
      <c r="R2525" s="9">
        <f t="shared" si="395"/>
        <v>38.25</v>
      </c>
      <c r="S2525" s="9">
        <f t="shared" si="396"/>
        <v>37.35</v>
      </c>
      <c r="T2525" s="9">
        <f t="shared" si="397"/>
        <v>45.75</v>
      </c>
      <c r="U2525" s="8">
        <f t="shared" si="398"/>
        <v>44.35</v>
      </c>
      <c r="V2525" s="8">
        <f t="shared" si="399"/>
        <v>44.7</v>
      </c>
    </row>
    <row r="2526" spans="1:22" ht="13.5" x14ac:dyDescent="0.25">
      <c r="A2526" s="3">
        <f>RSI!A2526</f>
        <v>0</v>
      </c>
      <c r="B2526" s="2">
        <f>RSI!B2526</f>
        <v>0</v>
      </c>
      <c r="C2526" s="2">
        <f>RSI!I2526</f>
        <v>0.49696215951246359</v>
      </c>
      <c r="D2526" s="2">
        <f>MACD!E2526</f>
        <v>0.12832137299181801</v>
      </c>
      <c r="E2526" s="2">
        <f>MACD!F2526</f>
        <v>1.9996180400149994</v>
      </c>
      <c r="F2526" s="2">
        <f>'Moving Avg'!D2526</f>
        <v>0</v>
      </c>
      <c r="G2526" s="2">
        <f>'Moving Avg'!F2526</f>
        <v>1.29</v>
      </c>
      <c r="H2526" s="2">
        <f>'Moving Avg'!G2526</f>
        <v>8.4919999999999956</v>
      </c>
      <c r="I2526" s="2">
        <f>'Moving Avg'!H2526</f>
        <v>12.662499999999998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  <c r="M2526" s="8">
        <f t="shared" si="390"/>
        <v>50</v>
      </c>
      <c r="N2526" s="8">
        <f t="shared" si="391"/>
        <v>100</v>
      </c>
      <c r="O2526" s="8">
        <f t="shared" si="392"/>
        <v>0</v>
      </c>
      <c r="P2526" s="8">
        <f t="shared" si="393"/>
        <v>33</v>
      </c>
      <c r="Q2526" s="9">
        <f t="shared" si="394"/>
        <v>57.45</v>
      </c>
      <c r="R2526" s="9">
        <f t="shared" si="395"/>
        <v>38.25</v>
      </c>
      <c r="S2526" s="9">
        <f t="shared" si="396"/>
        <v>37.35</v>
      </c>
      <c r="T2526" s="9">
        <f t="shared" si="397"/>
        <v>45.75</v>
      </c>
      <c r="U2526" s="8">
        <f t="shared" si="398"/>
        <v>44.35</v>
      </c>
      <c r="V2526" s="8">
        <f t="shared" si="399"/>
        <v>44.7</v>
      </c>
    </row>
    <row r="2527" spans="1:22" ht="13.5" x14ac:dyDescent="0.25">
      <c r="A2527" s="3">
        <f>RSI!A2527</f>
        <v>0</v>
      </c>
      <c r="B2527" s="2">
        <f>RSI!B2527</f>
        <v>0</v>
      </c>
      <c r="C2527" s="2">
        <f>RSI!I2527</f>
        <v>0.49696215951246359</v>
      </c>
      <c r="D2527" s="2">
        <f>MACD!E2527</f>
        <v>-0.15346941350178644</v>
      </c>
      <c r="E2527" s="2">
        <f>MACD!F2527</f>
        <v>1.5690005493116423</v>
      </c>
      <c r="F2527" s="2">
        <f>'Moving Avg'!D2527</f>
        <v>0</v>
      </c>
      <c r="G2527" s="2">
        <f>'Moving Avg'!F2527</f>
        <v>0.64500000000000002</v>
      </c>
      <c r="H2527" s="2">
        <f>'Moving Avg'!G2527</f>
        <v>8.2219999999999978</v>
      </c>
      <c r="I2527" s="2">
        <f>'Moving Avg'!H2527</f>
        <v>12.574999999999998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  <c r="M2527" s="8">
        <f t="shared" si="390"/>
        <v>50</v>
      </c>
      <c r="N2527" s="8">
        <f t="shared" si="391"/>
        <v>100</v>
      </c>
      <c r="O2527" s="8">
        <f t="shared" si="392"/>
        <v>0</v>
      </c>
      <c r="P2527" s="8">
        <f t="shared" si="393"/>
        <v>33</v>
      </c>
      <c r="Q2527" s="9">
        <f t="shared" si="394"/>
        <v>57.45</v>
      </c>
      <c r="R2527" s="9">
        <f t="shared" si="395"/>
        <v>38.25</v>
      </c>
      <c r="S2527" s="9">
        <f t="shared" si="396"/>
        <v>37.35</v>
      </c>
      <c r="T2527" s="9">
        <f t="shared" si="397"/>
        <v>45.75</v>
      </c>
      <c r="U2527" s="8">
        <f t="shared" si="398"/>
        <v>44.35</v>
      </c>
      <c r="V2527" s="8">
        <f t="shared" si="399"/>
        <v>44.7</v>
      </c>
    </row>
    <row r="2528" spans="1:22" ht="13.5" x14ac:dyDescent="0.25">
      <c r="A2528" s="3">
        <f>RSI!A2528</f>
        <v>0</v>
      </c>
      <c r="B2528" s="2">
        <f>RSI!B2528</f>
        <v>0</v>
      </c>
      <c r="C2528" s="2">
        <f>RSI!I2528</f>
        <v>0.49696215951246359</v>
      </c>
      <c r="D2528" s="2">
        <f>MACD!E2528</f>
        <v>-0.37249673154091489</v>
      </c>
      <c r="E2528" s="2">
        <f>MACD!F2528</f>
        <v>1.180701093141131</v>
      </c>
      <c r="F2528" s="2">
        <f>'Moving Avg'!D2528</f>
        <v>0</v>
      </c>
      <c r="G2528" s="2">
        <f>'Moving Avg'!F2528</f>
        <v>0</v>
      </c>
      <c r="H2528" s="2">
        <f>'Moving Avg'!G2528</f>
        <v>7.9519999999999973</v>
      </c>
      <c r="I2528" s="2">
        <f>'Moving Avg'!H2528</f>
        <v>12.487499999999997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  <c r="M2528" s="8">
        <f t="shared" si="390"/>
        <v>50</v>
      </c>
      <c r="N2528" s="8">
        <f t="shared" si="391"/>
        <v>100</v>
      </c>
      <c r="O2528" s="8">
        <f t="shared" si="392"/>
        <v>0</v>
      </c>
      <c r="P2528" s="8">
        <f t="shared" si="393"/>
        <v>33</v>
      </c>
      <c r="Q2528" s="9">
        <f t="shared" si="394"/>
        <v>57.45</v>
      </c>
      <c r="R2528" s="9">
        <f t="shared" si="395"/>
        <v>38.25</v>
      </c>
      <c r="S2528" s="9">
        <f t="shared" si="396"/>
        <v>37.35</v>
      </c>
      <c r="T2528" s="9">
        <f t="shared" si="397"/>
        <v>45.75</v>
      </c>
      <c r="U2528" s="8">
        <f t="shared" si="398"/>
        <v>44.35</v>
      </c>
      <c r="V2528" s="8">
        <f t="shared" si="399"/>
        <v>44.7</v>
      </c>
    </row>
    <row r="2529" spans="1:22" ht="13.5" x14ac:dyDescent="0.25">
      <c r="A2529" s="3">
        <f>RSI!A2529</f>
        <v>0</v>
      </c>
      <c r="B2529" s="2">
        <f>RSI!B2529</f>
        <v>0</v>
      </c>
      <c r="C2529" s="2">
        <f>RSI!I2529</f>
        <v>0.49696215951246359</v>
      </c>
      <c r="D2529" s="2">
        <f>MACD!E2529</f>
        <v>-0.53985435414660321</v>
      </c>
      <c r="E2529" s="2">
        <f>MACD!F2529</f>
        <v>0.83659000368358416</v>
      </c>
      <c r="F2529" s="2">
        <f>'Moving Avg'!D2529</f>
        <v>0</v>
      </c>
      <c r="G2529" s="2">
        <f>'Moving Avg'!F2529</f>
        <v>0</v>
      </c>
      <c r="H2529" s="2">
        <f>'Moving Avg'!G2529</f>
        <v>7.6819999999999986</v>
      </c>
      <c r="I2529" s="2">
        <f>'Moving Avg'!H2529</f>
        <v>12.399999999999999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  <c r="M2529" s="8">
        <f t="shared" si="390"/>
        <v>50</v>
      </c>
      <c r="N2529" s="8">
        <f t="shared" si="391"/>
        <v>100</v>
      </c>
      <c r="O2529" s="8">
        <f t="shared" si="392"/>
        <v>0</v>
      </c>
      <c r="P2529" s="8">
        <f t="shared" si="393"/>
        <v>33</v>
      </c>
      <c r="Q2529" s="9">
        <f t="shared" si="394"/>
        <v>57.45</v>
      </c>
      <c r="R2529" s="9">
        <f t="shared" si="395"/>
        <v>38.25</v>
      </c>
      <c r="S2529" s="9">
        <f t="shared" si="396"/>
        <v>37.35</v>
      </c>
      <c r="T2529" s="9">
        <f t="shared" si="397"/>
        <v>45.75</v>
      </c>
      <c r="U2529" s="8">
        <f t="shared" si="398"/>
        <v>44.35</v>
      </c>
      <c r="V2529" s="8">
        <f t="shared" si="399"/>
        <v>44.7</v>
      </c>
    </row>
    <row r="2530" spans="1:22" ht="13.5" x14ac:dyDescent="0.25">
      <c r="A2530" s="3">
        <f>RSI!A2530</f>
        <v>0</v>
      </c>
      <c r="B2530" s="2">
        <f>RSI!B2530</f>
        <v>0</v>
      </c>
      <c r="C2530" s="2">
        <f>RSI!I2530</f>
        <v>0.49696215951246359</v>
      </c>
      <c r="D2530" s="2">
        <f>MACD!E2530</f>
        <v>-0.66482281226619833</v>
      </c>
      <c r="E2530" s="2">
        <f>MACD!F2530</f>
        <v>0.53630744049362766</v>
      </c>
      <c r="F2530" s="2">
        <f>'Moving Avg'!D2530</f>
        <v>0</v>
      </c>
      <c r="G2530" s="2">
        <f>'Moving Avg'!F2530</f>
        <v>0</v>
      </c>
      <c r="H2530" s="2">
        <f>'Moving Avg'!G2530</f>
        <v>7.4119999999999981</v>
      </c>
      <c r="I2530" s="2">
        <f>'Moving Avg'!H2530</f>
        <v>12.312499999999998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  <c r="M2530" s="8">
        <f t="shared" si="390"/>
        <v>50</v>
      </c>
      <c r="N2530" s="8">
        <f t="shared" si="391"/>
        <v>100</v>
      </c>
      <c r="O2530" s="8">
        <f t="shared" si="392"/>
        <v>0</v>
      </c>
      <c r="P2530" s="8">
        <f t="shared" si="393"/>
        <v>33</v>
      </c>
      <c r="Q2530" s="9">
        <f t="shared" si="394"/>
        <v>57.45</v>
      </c>
      <c r="R2530" s="9">
        <f t="shared" si="395"/>
        <v>38.25</v>
      </c>
      <c r="S2530" s="9">
        <f t="shared" si="396"/>
        <v>37.35</v>
      </c>
      <c r="T2530" s="9">
        <f t="shared" si="397"/>
        <v>45.75</v>
      </c>
      <c r="U2530" s="8">
        <f t="shared" si="398"/>
        <v>44.35</v>
      </c>
      <c r="V2530" s="8">
        <f t="shared" si="399"/>
        <v>44.7</v>
      </c>
    </row>
    <row r="2531" spans="1:22" ht="13.5" x14ac:dyDescent="0.25">
      <c r="A2531" s="3">
        <f>RSI!A2531</f>
        <v>0</v>
      </c>
      <c r="B2531" s="2">
        <f>RSI!B2531</f>
        <v>0</v>
      </c>
      <c r="C2531" s="2">
        <f>RSI!I2531</f>
        <v>0.49696215951246359</v>
      </c>
      <c r="D2531" s="2">
        <f>MACD!E2531</f>
        <v>-0.75515624455629493</v>
      </c>
      <c r="E2531" s="2">
        <f>MACD!F2531</f>
        <v>0.27801470348364321</v>
      </c>
      <c r="F2531" s="2">
        <f>'Moving Avg'!D2531</f>
        <v>0</v>
      </c>
      <c r="G2531" s="2">
        <f>'Moving Avg'!F2531</f>
        <v>0</v>
      </c>
      <c r="H2531" s="2">
        <f>'Moving Avg'!G2531</f>
        <v>7.1419999999999986</v>
      </c>
      <c r="I2531" s="2">
        <f>'Moving Avg'!H2531</f>
        <v>12.227999999999998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  <c r="M2531" s="8">
        <f t="shared" si="390"/>
        <v>50</v>
      </c>
      <c r="N2531" s="8">
        <f t="shared" si="391"/>
        <v>100</v>
      </c>
      <c r="O2531" s="8">
        <f t="shared" si="392"/>
        <v>0</v>
      </c>
      <c r="P2531" s="8">
        <f t="shared" si="393"/>
        <v>33</v>
      </c>
      <c r="Q2531" s="9">
        <f t="shared" si="394"/>
        <v>57.45</v>
      </c>
      <c r="R2531" s="9">
        <f t="shared" si="395"/>
        <v>38.25</v>
      </c>
      <c r="S2531" s="9">
        <f t="shared" si="396"/>
        <v>37.35</v>
      </c>
      <c r="T2531" s="9">
        <f t="shared" si="397"/>
        <v>45.75</v>
      </c>
      <c r="U2531" s="8">
        <f t="shared" si="398"/>
        <v>44.35</v>
      </c>
      <c r="V2531" s="8">
        <f t="shared" si="399"/>
        <v>44.7</v>
      </c>
    </row>
    <row r="2532" spans="1:22" ht="13.5" x14ac:dyDescent="0.25">
      <c r="A2532" s="3">
        <f>RSI!A2532</f>
        <v>0</v>
      </c>
      <c r="B2532" s="2">
        <f>RSI!B2532</f>
        <v>0</v>
      </c>
      <c r="C2532" s="2">
        <f>RSI!I2532</f>
        <v>0.49696215951246359</v>
      </c>
      <c r="D2532" s="2">
        <f>MACD!E2532</f>
        <v>-0.81732453202510236</v>
      </c>
      <c r="E2532" s="2">
        <f>MACD!F2532</f>
        <v>5.8946856381894092E-2</v>
      </c>
      <c r="F2532" s="2">
        <f>'Moving Avg'!D2532</f>
        <v>0</v>
      </c>
      <c r="G2532" s="2">
        <f>'Moving Avg'!F2532</f>
        <v>0</v>
      </c>
      <c r="H2532" s="2">
        <f>'Moving Avg'!G2532</f>
        <v>6.8719999999999981</v>
      </c>
      <c r="I2532" s="2">
        <f>'Moving Avg'!H2532</f>
        <v>12.143499999999996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50</v>
      </c>
      <c r="N2532" s="8">
        <f t="shared" si="391"/>
        <v>100</v>
      </c>
      <c r="O2532" s="8">
        <f t="shared" si="392"/>
        <v>0</v>
      </c>
      <c r="P2532" s="8">
        <f t="shared" si="393"/>
        <v>33</v>
      </c>
      <c r="Q2532" s="9">
        <f t="shared" si="394"/>
        <v>57.45</v>
      </c>
      <c r="R2532" s="9">
        <f t="shared" si="395"/>
        <v>38.25</v>
      </c>
      <c r="S2532" s="9">
        <f t="shared" si="396"/>
        <v>37.35</v>
      </c>
      <c r="T2532" s="9">
        <f t="shared" si="397"/>
        <v>45.75</v>
      </c>
      <c r="U2532" s="8">
        <f t="shared" si="398"/>
        <v>44.35</v>
      </c>
      <c r="V2532" s="8">
        <f t="shared" si="399"/>
        <v>44.7</v>
      </c>
    </row>
    <row r="2533" spans="1:22" ht="13.5" x14ac:dyDescent="0.25">
      <c r="A2533" s="3">
        <f>RSI!A2533</f>
        <v>0</v>
      </c>
      <c r="B2533" s="2">
        <f>RSI!B2533</f>
        <v>0</v>
      </c>
      <c r="C2533" s="2">
        <f>RSI!I2533</f>
        <v>0.49696215951246359</v>
      </c>
      <c r="D2533" s="2">
        <f>MACD!E2533</f>
        <v>-0.85671764007587603</v>
      </c>
      <c r="E2533" s="2">
        <f>MACD!F2533</f>
        <v>-0.12418604290965994</v>
      </c>
      <c r="F2533" s="2">
        <f>'Moving Avg'!D2533</f>
        <v>0</v>
      </c>
      <c r="G2533" s="2">
        <f>'Moving Avg'!F2533</f>
        <v>0</v>
      </c>
      <c r="H2533" s="2">
        <f>'Moving Avg'!G2533</f>
        <v>6.6019999999999985</v>
      </c>
      <c r="I2533" s="2">
        <f>'Moving Avg'!H2533</f>
        <v>12.058999999999999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50</v>
      </c>
      <c r="N2533" s="8">
        <f t="shared" si="391"/>
        <v>100</v>
      </c>
      <c r="O2533" s="8">
        <f t="shared" si="392"/>
        <v>0</v>
      </c>
      <c r="P2533" s="8">
        <f t="shared" si="393"/>
        <v>33</v>
      </c>
      <c r="Q2533" s="9">
        <f t="shared" si="394"/>
        <v>57.45</v>
      </c>
      <c r="R2533" s="9">
        <f t="shared" si="395"/>
        <v>38.25</v>
      </c>
      <c r="S2533" s="9">
        <f t="shared" si="396"/>
        <v>37.35</v>
      </c>
      <c r="T2533" s="9">
        <f t="shared" si="397"/>
        <v>45.75</v>
      </c>
      <c r="U2533" s="8">
        <f t="shared" si="398"/>
        <v>44.35</v>
      </c>
      <c r="V2533" s="8">
        <f t="shared" si="399"/>
        <v>44.7</v>
      </c>
    </row>
    <row r="2534" spans="1:22" ht="13.5" x14ac:dyDescent="0.25">
      <c r="A2534" s="3">
        <f>RSI!A2534</f>
        <v>0</v>
      </c>
      <c r="B2534" s="2">
        <f>RSI!B2534</f>
        <v>0</v>
      </c>
      <c r="C2534" s="2">
        <f>RSI!I2534</f>
        <v>0.49696215951246359</v>
      </c>
      <c r="D2534" s="2">
        <f>MACD!E2534</f>
        <v>-0.87781802228003347</v>
      </c>
      <c r="E2534" s="2">
        <f>MACD!F2534</f>
        <v>-0.27491243878373467</v>
      </c>
      <c r="F2534" s="2">
        <f>'Moving Avg'!D2534</f>
        <v>0</v>
      </c>
      <c r="G2534" s="2">
        <f>'Moving Avg'!F2534</f>
        <v>0</v>
      </c>
      <c r="H2534" s="2">
        <f>'Moving Avg'!G2534</f>
        <v>6.3319999999999981</v>
      </c>
      <c r="I2534" s="2">
        <f>'Moving Avg'!H2534</f>
        <v>11.974499999999999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50</v>
      </c>
      <c r="N2534" s="8">
        <f t="shared" si="391"/>
        <v>100</v>
      </c>
      <c r="O2534" s="8">
        <f t="shared" si="392"/>
        <v>0</v>
      </c>
      <c r="P2534" s="8">
        <f t="shared" si="393"/>
        <v>33</v>
      </c>
      <c r="Q2534" s="9">
        <f t="shared" si="394"/>
        <v>57.45</v>
      </c>
      <c r="R2534" s="9">
        <f t="shared" si="395"/>
        <v>38.25</v>
      </c>
      <c r="S2534" s="9">
        <f t="shared" si="396"/>
        <v>37.35</v>
      </c>
      <c r="T2534" s="9">
        <f t="shared" si="397"/>
        <v>45.75</v>
      </c>
      <c r="U2534" s="8">
        <f t="shared" si="398"/>
        <v>44.35</v>
      </c>
      <c r="V2534" s="8">
        <f t="shared" si="399"/>
        <v>44.7</v>
      </c>
    </row>
    <row r="2535" spans="1:22" ht="13.5" x14ac:dyDescent="0.25">
      <c r="A2535" s="3">
        <f>RSI!A2535</f>
        <v>0</v>
      </c>
      <c r="B2535" s="2">
        <f>RSI!B2535</f>
        <v>0</v>
      </c>
      <c r="C2535" s="2">
        <f>RSI!I2535</f>
        <v>0.49696215951246359</v>
      </c>
      <c r="D2535" s="2">
        <f>MACD!E2535</f>
        <v>-0.88434603657354682</v>
      </c>
      <c r="E2535" s="2">
        <f>MACD!F2535</f>
        <v>-0.3967991583416971</v>
      </c>
      <c r="F2535" s="2">
        <f>'Moving Avg'!D2535</f>
        <v>0</v>
      </c>
      <c r="G2535" s="2">
        <f>'Moving Avg'!F2535</f>
        <v>0</v>
      </c>
      <c r="H2535" s="2">
        <f>'Moving Avg'!G2535</f>
        <v>6.0619999999999994</v>
      </c>
      <c r="I2535" s="2">
        <f>'Moving Avg'!H2535</f>
        <v>11.893799999999999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50</v>
      </c>
      <c r="N2535" s="8">
        <f t="shared" si="391"/>
        <v>100</v>
      </c>
      <c r="O2535" s="8">
        <f t="shared" si="392"/>
        <v>0</v>
      </c>
      <c r="P2535" s="8">
        <f t="shared" si="393"/>
        <v>33</v>
      </c>
      <c r="Q2535" s="9">
        <f t="shared" si="394"/>
        <v>57.45</v>
      </c>
      <c r="R2535" s="9">
        <f t="shared" si="395"/>
        <v>38.25</v>
      </c>
      <c r="S2535" s="9">
        <f t="shared" si="396"/>
        <v>37.35</v>
      </c>
      <c r="T2535" s="9">
        <f t="shared" si="397"/>
        <v>45.75</v>
      </c>
      <c r="U2535" s="8">
        <f t="shared" si="398"/>
        <v>44.35</v>
      </c>
      <c r="V2535" s="8">
        <f t="shared" si="399"/>
        <v>44.7</v>
      </c>
    </row>
    <row r="2536" spans="1:22" ht="13.5" x14ac:dyDescent="0.25">
      <c r="A2536" s="3">
        <f>RSI!A2536</f>
        <v>0</v>
      </c>
      <c r="B2536" s="2">
        <f>RSI!B2536</f>
        <v>0</v>
      </c>
      <c r="C2536" s="2">
        <f>RSI!I2536</f>
        <v>0.49696215951246359</v>
      </c>
      <c r="D2536" s="2">
        <f>MACD!E2536</f>
        <v>-0.87938256017588878</v>
      </c>
      <c r="E2536" s="2">
        <f>MACD!F2536</f>
        <v>-0.49331583870853546</v>
      </c>
      <c r="F2536" s="2">
        <f>'Moving Avg'!D2536</f>
        <v>0</v>
      </c>
      <c r="G2536" s="2">
        <f>'Moving Avg'!F2536</f>
        <v>0</v>
      </c>
      <c r="H2536" s="2">
        <f>'Moving Avg'!G2536</f>
        <v>5.7919999999999989</v>
      </c>
      <c r="I2536" s="2">
        <f>'Moving Avg'!H2536</f>
        <v>11.816249999999998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50</v>
      </c>
      <c r="N2536" s="8">
        <f t="shared" si="391"/>
        <v>100</v>
      </c>
      <c r="O2536" s="8">
        <f t="shared" si="392"/>
        <v>0</v>
      </c>
      <c r="P2536" s="8">
        <f t="shared" si="393"/>
        <v>33</v>
      </c>
      <c r="Q2536" s="9">
        <f t="shared" si="394"/>
        <v>57.45</v>
      </c>
      <c r="R2536" s="9">
        <f t="shared" si="395"/>
        <v>38.25</v>
      </c>
      <c r="S2536" s="9">
        <f t="shared" si="396"/>
        <v>37.35</v>
      </c>
      <c r="T2536" s="9">
        <f t="shared" si="397"/>
        <v>45.75</v>
      </c>
      <c r="U2536" s="8">
        <f t="shared" si="398"/>
        <v>44.35</v>
      </c>
      <c r="V2536" s="8">
        <f t="shared" si="399"/>
        <v>44.7</v>
      </c>
    </row>
    <row r="2537" spans="1:22" ht="13.5" x14ac:dyDescent="0.25">
      <c r="A2537" s="3">
        <f>RSI!A2537</f>
        <v>0</v>
      </c>
      <c r="B2537" s="2">
        <f>RSI!B2537</f>
        <v>0</v>
      </c>
      <c r="C2537" s="2">
        <f>RSI!I2537</f>
        <v>0.49696215951246359</v>
      </c>
      <c r="D2537" s="2">
        <f>MACD!E2537</f>
        <v>-0.8654723429392519</v>
      </c>
      <c r="E2537" s="2">
        <f>MACD!F2537</f>
        <v>-0.5677471395546787</v>
      </c>
      <c r="F2537" s="2">
        <f>'Moving Avg'!D2537</f>
        <v>0</v>
      </c>
      <c r="G2537" s="2">
        <f>'Moving Avg'!F2537</f>
        <v>0</v>
      </c>
      <c r="H2537" s="2">
        <f>'Moving Avg'!G2537</f>
        <v>5.5220000000000002</v>
      </c>
      <c r="I2537" s="2">
        <f>'Moving Avg'!H2537</f>
        <v>11.735249999999999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50</v>
      </c>
      <c r="N2537" s="8">
        <f t="shared" si="391"/>
        <v>100</v>
      </c>
      <c r="O2537" s="8">
        <f t="shared" si="392"/>
        <v>0</v>
      </c>
      <c r="P2537" s="8">
        <f t="shared" si="393"/>
        <v>33</v>
      </c>
      <c r="Q2537" s="9">
        <f t="shared" si="394"/>
        <v>57.45</v>
      </c>
      <c r="R2537" s="9">
        <f t="shared" si="395"/>
        <v>38.25</v>
      </c>
      <c r="S2537" s="9">
        <f t="shared" si="396"/>
        <v>37.35</v>
      </c>
      <c r="T2537" s="9">
        <f t="shared" si="397"/>
        <v>45.75</v>
      </c>
      <c r="U2537" s="8">
        <f t="shared" si="398"/>
        <v>44.35</v>
      </c>
      <c r="V2537" s="8">
        <f t="shared" si="399"/>
        <v>44.7</v>
      </c>
    </row>
    <row r="2538" spans="1:22" ht="13.5" x14ac:dyDescent="0.25">
      <c r="A2538" s="3">
        <f>RSI!A2538</f>
        <v>0</v>
      </c>
      <c r="B2538" s="2">
        <f>RSI!B2538</f>
        <v>0</v>
      </c>
      <c r="C2538" s="2">
        <f>RSI!I2538</f>
        <v>0.49696215951246359</v>
      </c>
      <c r="D2538" s="2">
        <f>MACD!E2538</f>
        <v>-0.84471109190839111</v>
      </c>
      <c r="E2538" s="2">
        <f>MACD!F2538</f>
        <v>-0.62313993002542123</v>
      </c>
      <c r="F2538" s="2">
        <f>'Moving Avg'!D2538</f>
        <v>0</v>
      </c>
      <c r="G2538" s="2">
        <f>'Moving Avg'!F2538</f>
        <v>0</v>
      </c>
      <c r="H2538" s="2">
        <f>'Moving Avg'!G2538</f>
        <v>5.2520000000000007</v>
      </c>
      <c r="I2538" s="2">
        <f>'Moving Avg'!H2538</f>
        <v>11.650649999999999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  <c r="M2538" s="8">
        <f t="shared" si="390"/>
        <v>50</v>
      </c>
      <c r="N2538" s="8">
        <f t="shared" si="391"/>
        <v>100</v>
      </c>
      <c r="O2538" s="8">
        <f t="shared" si="392"/>
        <v>0</v>
      </c>
      <c r="P2538" s="8">
        <f t="shared" si="393"/>
        <v>33</v>
      </c>
      <c r="Q2538" s="9">
        <f t="shared" si="394"/>
        <v>57.45</v>
      </c>
      <c r="R2538" s="9">
        <f t="shared" si="395"/>
        <v>38.25</v>
      </c>
      <c r="S2538" s="9">
        <f t="shared" si="396"/>
        <v>37.35</v>
      </c>
      <c r="T2538" s="9">
        <f t="shared" si="397"/>
        <v>45.75</v>
      </c>
      <c r="U2538" s="8">
        <f t="shared" si="398"/>
        <v>44.35</v>
      </c>
      <c r="V2538" s="8">
        <f t="shared" si="399"/>
        <v>44.7</v>
      </c>
    </row>
    <row r="2539" spans="1:22" ht="13.5" x14ac:dyDescent="0.25">
      <c r="A2539" s="3">
        <f>RSI!A2539</f>
        <v>0</v>
      </c>
      <c r="B2539" s="2">
        <f>RSI!B2539</f>
        <v>0</v>
      </c>
      <c r="C2539" s="2">
        <f>RSI!I2539</f>
        <v>0.49696215951246359</v>
      </c>
      <c r="D2539" s="2">
        <f>MACD!E2539</f>
        <v>-0.81881881726132455</v>
      </c>
      <c r="E2539" s="2">
        <f>MACD!F2539</f>
        <v>-0.66227570747260189</v>
      </c>
      <c r="F2539" s="2">
        <f>'Moving Avg'!D2539</f>
        <v>0</v>
      </c>
      <c r="G2539" s="2">
        <f>'Moving Avg'!F2539</f>
        <v>0</v>
      </c>
      <c r="H2539" s="2">
        <f>'Moving Avg'!G2539</f>
        <v>4.9820000000000011</v>
      </c>
      <c r="I2539" s="2">
        <f>'Moving Avg'!H2539</f>
        <v>11.566049999999997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50</v>
      </c>
      <c r="N2539" s="8">
        <f t="shared" si="391"/>
        <v>100</v>
      </c>
      <c r="O2539" s="8">
        <f t="shared" si="392"/>
        <v>0</v>
      </c>
      <c r="P2539" s="8">
        <f t="shared" si="393"/>
        <v>33</v>
      </c>
      <c r="Q2539" s="9">
        <f t="shared" si="394"/>
        <v>57.45</v>
      </c>
      <c r="R2539" s="9">
        <f t="shared" si="395"/>
        <v>38.25</v>
      </c>
      <c r="S2539" s="9">
        <f t="shared" si="396"/>
        <v>37.35</v>
      </c>
      <c r="T2539" s="9">
        <f t="shared" si="397"/>
        <v>45.75</v>
      </c>
      <c r="U2539" s="8">
        <f t="shared" si="398"/>
        <v>44.35</v>
      </c>
      <c r="V2539" s="8">
        <f t="shared" si="399"/>
        <v>44.7</v>
      </c>
    </row>
    <row r="2540" spans="1:22" ht="13.5" x14ac:dyDescent="0.25">
      <c r="A2540" s="3">
        <f>RSI!A2540</f>
        <v>0</v>
      </c>
      <c r="B2540" s="2">
        <f>RSI!B2540</f>
        <v>0</v>
      </c>
      <c r="C2540" s="2">
        <f>RSI!I2540</f>
        <v>0.49696215951246359</v>
      </c>
      <c r="D2540" s="2">
        <f>MACD!E2540</f>
        <v>-0.7892015785234654</v>
      </c>
      <c r="E2540" s="2">
        <f>MACD!F2540</f>
        <v>-0.68766088168277473</v>
      </c>
      <c r="F2540" s="2">
        <f>'Moving Avg'!D2540</f>
        <v>0</v>
      </c>
      <c r="G2540" s="2">
        <f>'Moving Avg'!F2540</f>
        <v>0</v>
      </c>
      <c r="H2540" s="2">
        <f>'Moving Avg'!G2540</f>
        <v>4.7120000000000006</v>
      </c>
      <c r="I2540" s="2">
        <f>'Moving Avg'!H2540</f>
        <v>11.481449999999997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  <c r="M2540" s="8">
        <f t="shared" si="390"/>
        <v>50</v>
      </c>
      <c r="N2540" s="8">
        <f t="shared" si="391"/>
        <v>100</v>
      </c>
      <c r="O2540" s="8">
        <f t="shared" si="392"/>
        <v>0</v>
      </c>
      <c r="P2540" s="8">
        <f t="shared" si="393"/>
        <v>33</v>
      </c>
      <c r="Q2540" s="9">
        <f t="shared" si="394"/>
        <v>57.45</v>
      </c>
      <c r="R2540" s="9">
        <f t="shared" si="395"/>
        <v>38.25</v>
      </c>
      <c r="S2540" s="9">
        <f t="shared" si="396"/>
        <v>37.35</v>
      </c>
      <c r="T2540" s="9">
        <f t="shared" si="397"/>
        <v>45.75</v>
      </c>
      <c r="U2540" s="8">
        <f t="shared" si="398"/>
        <v>44.35</v>
      </c>
      <c r="V2540" s="8">
        <f t="shared" si="399"/>
        <v>44.7</v>
      </c>
    </row>
    <row r="2541" spans="1:22" ht="13.5" x14ac:dyDescent="0.25">
      <c r="A2541" s="3">
        <f>RSI!A2541</f>
        <v>0</v>
      </c>
      <c r="B2541" s="2">
        <f>RSI!B2541</f>
        <v>0</v>
      </c>
      <c r="C2541" s="2">
        <f>RSI!I2541</f>
        <v>0.49696215951246359</v>
      </c>
      <c r="D2541" s="2">
        <f>MACD!E2541</f>
        <v>-0.75700343901632827</v>
      </c>
      <c r="E2541" s="2">
        <f>MACD!F2541</f>
        <v>-0.70152939314948548</v>
      </c>
      <c r="F2541" s="2">
        <f>'Moving Avg'!D2541</f>
        <v>0</v>
      </c>
      <c r="G2541" s="2">
        <f>'Moving Avg'!F2541</f>
        <v>0</v>
      </c>
      <c r="H2541" s="2">
        <f>'Moving Avg'!G2541</f>
        <v>4.4420000000000011</v>
      </c>
      <c r="I2541" s="2">
        <f>'Moving Avg'!H2541</f>
        <v>11.396849999999997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  <c r="M2541" s="8">
        <f t="shared" si="390"/>
        <v>50</v>
      </c>
      <c r="N2541" s="8">
        <f t="shared" si="391"/>
        <v>100</v>
      </c>
      <c r="O2541" s="8">
        <f t="shared" si="392"/>
        <v>0</v>
      </c>
      <c r="P2541" s="8">
        <f t="shared" si="393"/>
        <v>33</v>
      </c>
      <c r="Q2541" s="9">
        <f t="shared" si="394"/>
        <v>57.45</v>
      </c>
      <c r="R2541" s="9">
        <f t="shared" si="395"/>
        <v>38.25</v>
      </c>
      <c r="S2541" s="9">
        <f t="shared" si="396"/>
        <v>37.35</v>
      </c>
      <c r="T2541" s="9">
        <f t="shared" si="397"/>
        <v>45.75</v>
      </c>
      <c r="U2541" s="8">
        <f t="shared" si="398"/>
        <v>44.35</v>
      </c>
      <c r="V2541" s="8">
        <f t="shared" si="399"/>
        <v>44.7</v>
      </c>
    </row>
    <row r="2542" spans="1:22" ht="13.5" x14ac:dyDescent="0.25">
      <c r="A2542" s="3">
        <f>RSI!A2542</f>
        <v>0</v>
      </c>
      <c r="B2542" s="2">
        <f>RSI!B2542</f>
        <v>0</v>
      </c>
      <c r="C2542" s="2">
        <f>RSI!I2542</f>
        <v>0.49696215951246359</v>
      </c>
      <c r="D2542" s="2">
        <f>MACD!E2542</f>
        <v>-0.7231501566216616</v>
      </c>
      <c r="E2542" s="2">
        <f>MACD!F2542</f>
        <v>-0.70585354584392079</v>
      </c>
      <c r="F2542" s="2">
        <f>'Moving Avg'!D2542</f>
        <v>0</v>
      </c>
      <c r="G2542" s="2">
        <f>'Moving Avg'!F2542</f>
        <v>0</v>
      </c>
      <c r="H2542" s="2">
        <f>'Moving Avg'!G2542</f>
        <v>4.1720000000000006</v>
      </c>
      <c r="I2542" s="2">
        <f>'Moving Avg'!H2542</f>
        <v>11.312249999999997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50</v>
      </c>
      <c r="N2542" s="8">
        <f t="shared" si="391"/>
        <v>45</v>
      </c>
      <c r="O2542" s="8">
        <f t="shared" si="392"/>
        <v>0</v>
      </c>
      <c r="P2542" s="8">
        <f t="shared" si="393"/>
        <v>33</v>
      </c>
      <c r="Q2542" s="9">
        <f t="shared" si="394"/>
        <v>38.200000000000003</v>
      </c>
      <c r="R2542" s="9">
        <f t="shared" si="395"/>
        <v>27.25</v>
      </c>
      <c r="S2542" s="9">
        <f t="shared" si="396"/>
        <v>29.1</v>
      </c>
      <c r="T2542" s="9">
        <f t="shared" si="397"/>
        <v>32</v>
      </c>
      <c r="U2542" s="8">
        <f t="shared" si="398"/>
        <v>31.516666666666669</v>
      </c>
      <c r="V2542" s="8">
        <f t="shared" si="399"/>
        <v>31.637500000000003</v>
      </c>
    </row>
    <row r="2543" spans="1:22" ht="13.5" x14ac:dyDescent="0.25">
      <c r="A2543" s="3">
        <f>RSI!A2543</f>
        <v>0</v>
      </c>
      <c r="B2543" s="2">
        <f>RSI!B2543</f>
        <v>0</v>
      </c>
      <c r="C2543" s="2">
        <f>RSI!I2543</f>
        <v>0.49696215951246359</v>
      </c>
      <c r="D2543" s="2">
        <f>MACD!E2543</f>
        <v>-0.68838590224838525</v>
      </c>
      <c r="E2543" s="2">
        <f>MACD!F2543</f>
        <v>-0.70236001712481366</v>
      </c>
      <c r="F2543" s="2">
        <f>'Moving Avg'!D2543</f>
        <v>0</v>
      </c>
      <c r="G2543" s="2">
        <f>'Moving Avg'!F2543</f>
        <v>0</v>
      </c>
      <c r="H2543" s="2">
        <f>'Moving Avg'!G2543</f>
        <v>3.902000000000001</v>
      </c>
      <c r="I2543" s="2">
        <f>'Moving Avg'!H2543</f>
        <v>11.227649999999997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  <c r="M2543" s="8">
        <f t="shared" si="390"/>
        <v>50</v>
      </c>
      <c r="N2543" s="8">
        <f t="shared" si="391"/>
        <v>0</v>
      </c>
      <c r="O2543" s="8">
        <f t="shared" si="392"/>
        <v>0</v>
      </c>
      <c r="P2543" s="8">
        <f t="shared" si="393"/>
        <v>33</v>
      </c>
      <c r="Q2543" s="9">
        <f t="shared" si="394"/>
        <v>22.45</v>
      </c>
      <c r="R2543" s="9">
        <f t="shared" si="395"/>
        <v>18.25</v>
      </c>
      <c r="S2543" s="9">
        <f t="shared" si="396"/>
        <v>22.35</v>
      </c>
      <c r="T2543" s="9">
        <f t="shared" si="397"/>
        <v>20.75</v>
      </c>
      <c r="U2543" s="8">
        <f t="shared" si="398"/>
        <v>21.016666666666669</v>
      </c>
      <c r="V2543" s="8">
        <f t="shared" si="399"/>
        <v>20.950000000000003</v>
      </c>
    </row>
    <row r="2544" spans="1:22" ht="13.5" x14ac:dyDescent="0.25">
      <c r="A2544" s="3">
        <f>RSI!A2544</f>
        <v>0</v>
      </c>
      <c r="B2544" s="2">
        <f>RSI!B2544</f>
        <v>0</v>
      </c>
      <c r="C2544" s="2">
        <f>RSI!I2544</f>
        <v>0.49696215951246359</v>
      </c>
      <c r="D2544" s="2">
        <f>MACD!E2544</f>
        <v>-0.65330409722945504</v>
      </c>
      <c r="E2544" s="2">
        <f>MACD!F2544</f>
        <v>-0.692548833145742</v>
      </c>
      <c r="F2544" s="2">
        <f>'Moving Avg'!D2544</f>
        <v>0</v>
      </c>
      <c r="G2544" s="2">
        <f>'Moving Avg'!F2544</f>
        <v>0</v>
      </c>
      <c r="H2544" s="2">
        <f>'Moving Avg'!G2544</f>
        <v>3.6320000000000006</v>
      </c>
      <c r="I2544" s="2">
        <f>'Moving Avg'!H2544</f>
        <v>11.143049999999995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  <c r="M2544" s="8">
        <f t="shared" si="390"/>
        <v>50</v>
      </c>
      <c r="N2544" s="8">
        <f t="shared" si="391"/>
        <v>0</v>
      </c>
      <c r="O2544" s="8">
        <f t="shared" si="392"/>
        <v>0</v>
      </c>
      <c r="P2544" s="8">
        <f t="shared" si="393"/>
        <v>33</v>
      </c>
      <c r="Q2544" s="9">
        <f t="shared" si="394"/>
        <v>22.45</v>
      </c>
      <c r="R2544" s="9">
        <f t="shared" si="395"/>
        <v>18.25</v>
      </c>
      <c r="S2544" s="9">
        <f t="shared" si="396"/>
        <v>22.35</v>
      </c>
      <c r="T2544" s="9">
        <f t="shared" si="397"/>
        <v>20.75</v>
      </c>
      <c r="U2544" s="8">
        <f t="shared" si="398"/>
        <v>21.016666666666669</v>
      </c>
      <c r="V2544" s="8">
        <f t="shared" si="399"/>
        <v>20.950000000000003</v>
      </c>
    </row>
    <row r="2545" spans="1:22" ht="13.5" x14ac:dyDescent="0.25">
      <c r="A2545" s="3">
        <f>RSI!A2545</f>
        <v>0</v>
      </c>
      <c r="B2545" s="2">
        <f>RSI!B2545</f>
        <v>0</v>
      </c>
      <c r="C2545" s="2">
        <f>RSI!I2545</f>
        <v>0.49696215951246359</v>
      </c>
      <c r="D2545" s="2">
        <f>MACD!E2545</f>
        <v>-0.61837329161941612</v>
      </c>
      <c r="E2545" s="2">
        <f>MACD!F2545</f>
        <v>-0.67771372484047687</v>
      </c>
      <c r="F2545" s="2">
        <f>'Moving Avg'!D2545</f>
        <v>0</v>
      </c>
      <c r="G2545" s="2">
        <f>'Moving Avg'!F2545</f>
        <v>0</v>
      </c>
      <c r="H2545" s="2">
        <f>'Moving Avg'!G2545</f>
        <v>3.3620000000000005</v>
      </c>
      <c r="I2545" s="2">
        <f>'Moving Avg'!H2545</f>
        <v>11.058449999999995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  <c r="M2545" s="8">
        <f t="shared" si="390"/>
        <v>50</v>
      </c>
      <c r="N2545" s="8">
        <f t="shared" si="391"/>
        <v>0</v>
      </c>
      <c r="O2545" s="8">
        <f t="shared" si="392"/>
        <v>0</v>
      </c>
      <c r="P2545" s="8">
        <f t="shared" si="393"/>
        <v>33</v>
      </c>
      <c r="Q2545" s="9">
        <f t="shared" si="394"/>
        <v>22.45</v>
      </c>
      <c r="R2545" s="9">
        <f t="shared" si="395"/>
        <v>18.25</v>
      </c>
      <c r="S2545" s="9">
        <f t="shared" si="396"/>
        <v>22.35</v>
      </c>
      <c r="T2545" s="9">
        <f t="shared" si="397"/>
        <v>20.75</v>
      </c>
      <c r="U2545" s="8">
        <f t="shared" si="398"/>
        <v>21.016666666666669</v>
      </c>
      <c r="V2545" s="8">
        <f t="shared" si="399"/>
        <v>20.950000000000003</v>
      </c>
    </row>
    <row r="2546" spans="1:22" ht="13.5" x14ac:dyDescent="0.25">
      <c r="A2546" s="3">
        <f>RSI!A2546</f>
        <v>0</v>
      </c>
      <c r="B2546" s="2">
        <f>RSI!B2546</f>
        <v>0</v>
      </c>
      <c r="C2546" s="2">
        <f>RSI!I2546</f>
        <v>0.49696215951246359</v>
      </c>
      <c r="D2546" s="2">
        <f>MACD!E2546</f>
        <v>-0.58395886224836668</v>
      </c>
      <c r="E2546" s="2">
        <f>MACD!F2546</f>
        <v>-0.65896275232205481</v>
      </c>
      <c r="F2546" s="2">
        <f>'Moving Avg'!D2546</f>
        <v>0</v>
      </c>
      <c r="G2546" s="2">
        <f>'Moving Avg'!F2546</f>
        <v>0</v>
      </c>
      <c r="H2546" s="2">
        <f>'Moving Avg'!G2546</f>
        <v>3.1040000000000005</v>
      </c>
      <c r="I2546" s="2">
        <f>'Moving Avg'!H2546</f>
        <v>10.973849999999995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  <c r="M2546" s="8">
        <f t="shared" si="390"/>
        <v>50</v>
      </c>
      <c r="N2546" s="8">
        <f t="shared" si="391"/>
        <v>0</v>
      </c>
      <c r="O2546" s="8">
        <f t="shared" si="392"/>
        <v>0</v>
      </c>
      <c r="P2546" s="8">
        <f t="shared" si="393"/>
        <v>33</v>
      </c>
      <c r="Q2546" s="9">
        <f t="shared" si="394"/>
        <v>22.45</v>
      </c>
      <c r="R2546" s="9">
        <f t="shared" si="395"/>
        <v>18.25</v>
      </c>
      <c r="S2546" s="9">
        <f t="shared" si="396"/>
        <v>22.35</v>
      </c>
      <c r="T2546" s="9">
        <f t="shared" si="397"/>
        <v>20.75</v>
      </c>
      <c r="U2546" s="8">
        <f t="shared" si="398"/>
        <v>21.016666666666669</v>
      </c>
      <c r="V2546" s="8">
        <f t="shared" si="399"/>
        <v>20.950000000000003</v>
      </c>
    </row>
    <row r="2547" spans="1:22" ht="13.5" x14ac:dyDescent="0.25">
      <c r="A2547" s="3">
        <f>RSI!A2547</f>
        <v>0</v>
      </c>
      <c r="B2547" s="2">
        <f>RSI!B2547</f>
        <v>0</v>
      </c>
      <c r="C2547" s="2">
        <f>RSI!I2547</f>
        <v>0.49696215951246359</v>
      </c>
      <c r="D2547" s="2">
        <f>MACD!E2547</f>
        <v>-0.55034118838502744</v>
      </c>
      <c r="E2547" s="2">
        <f>MACD!F2547</f>
        <v>-0.63723843953464931</v>
      </c>
      <c r="F2547" s="2">
        <f>'Moving Avg'!D2547</f>
        <v>0</v>
      </c>
      <c r="G2547" s="2">
        <f>'Moving Avg'!F2547</f>
        <v>0</v>
      </c>
      <c r="H2547" s="2">
        <f>'Moving Avg'!G2547</f>
        <v>2.8460000000000001</v>
      </c>
      <c r="I2547" s="2">
        <f>'Moving Avg'!H2547</f>
        <v>10.893049999999993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50</v>
      </c>
      <c r="N2547" s="8">
        <f t="shared" si="391"/>
        <v>0</v>
      </c>
      <c r="O2547" s="8">
        <f t="shared" si="392"/>
        <v>0</v>
      </c>
      <c r="P2547" s="8">
        <f t="shared" si="393"/>
        <v>33</v>
      </c>
      <c r="Q2547" s="9">
        <f t="shared" si="394"/>
        <v>22.45</v>
      </c>
      <c r="R2547" s="9">
        <f t="shared" si="395"/>
        <v>18.25</v>
      </c>
      <c r="S2547" s="9">
        <f t="shared" si="396"/>
        <v>22.35</v>
      </c>
      <c r="T2547" s="9">
        <f t="shared" si="397"/>
        <v>20.75</v>
      </c>
      <c r="U2547" s="8">
        <f t="shared" si="398"/>
        <v>21.016666666666669</v>
      </c>
      <c r="V2547" s="8">
        <f t="shared" si="399"/>
        <v>20.950000000000003</v>
      </c>
    </row>
    <row r="2548" spans="1:22" ht="13.5" x14ac:dyDescent="0.25">
      <c r="A2548" s="3">
        <f>RSI!A2548</f>
        <v>0</v>
      </c>
      <c r="B2548" s="2">
        <f>RSI!B2548</f>
        <v>0</v>
      </c>
      <c r="C2548" s="2">
        <f>RSI!I2548</f>
        <v>0.49696215951246359</v>
      </c>
      <c r="D2548" s="2">
        <f>MACD!E2548</f>
        <v>-0.51773086056178419</v>
      </c>
      <c r="E2548" s="2">
        <f>MACD!F2548</f>
        <v>-0.61333692374007631</v>
      </c>
      <c r="F2548" s="2">
        <f>'Moving Avg'!D2548</f>
        <v>0</v>
      </c>
      <c r="G2548" s="2">
        <f>'Moving Avg'!F2548</f>
        <v>0</v>
      </c>
      <c r="H2548" s="2">
        <f>'Moving Avg'!G2548</f>
        <v>2.5880000000000005</v>
      </c>
      <c r="I2548" s="2">
        <f>'Moving Avg'!H2548</f>
        <v>10.815499999999995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50</v>
      </c>
      <c r="N2548" s="8">
        <f t="shared" si="391"/>
        <v>0</v>
      </c>
      <c r="O2548" s="8">
        <f t="shared" si="392"/>
        <v>0</v>
      </c>
      <c r="P2548" s="8">
        <f t="shared" si="393"/>
        <v>33</v>
      </c>
      <c r="Q2548" s="9">
        <f t="shared" si="394"/>
        <v>22.45</v>
      </c>
      <c r="R2548" s="9">
        <f t="shared" si="395"/>
        <v>18.25</v>
      </c>
      <c r="S2548" s="9">
        <f t="shared" si="396"/>
        <v>22.35</v>
      </c>
      <c r="T2548" s="9">
        <f t="shared" si="397"/>
        <v>20.75</v>
      </c>
      <c r="U2548" s="8">
        <f t="shared" si="398"/>
        <v>21.016666666666669</v>
      </c>
      <c r="V2548" s="8">
        <f t="shared" si="399"/>
        <v>20.950000000000003</v>
      </c>
    </row>
    <row r="2549" spans="1:22" ht="13.5" x14ac:dyDescent="0.25">
      <c r="A2549" s="3">
        <f>RSI!A2549</f>
        <v>0</v>
      </c>
      <c r="B2549" s="2">
        <f>RSI!B2549</f>
        <v>0</v>
      </c>
      <c r="C2549" s="2">
        <f>RSI!I2549</f>
        <v>0.49696215951246359</v>
      </c>
      <c r="D2549" s="2">
        <f>MACD!E2549</f>
        <v>-0.48628139163403766</v>
      </c>
      <c r="E2549" s="2">
        <f>MACD!F2549</f>
        <v>-0.58792581731886862</v>
      </c>
      <c r="F2549" s="2">
        <f>'Moving Avg'!D2549</f>
        <v>0</v>
      </c>
      <c r="G2549" s="2">
        <f>'Moving Avg'!F2549</f>
        <v>0</v>
      </c>
      <c r="H2549" s="2">
        <f>'Moving Avg'!G2549</f>
        <v>2.3300000000000005</v>
      </c>
      <c r="I2549" s="2">
        <f>'Moving Avg'!H2549</f>
        <v>10.738299999999997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50</v>
      </c>
      <c r="N2549" s="8">
        <f t="shared" si="391"/>
        <v>0</v>
      </c>
      <c r="O2549" s="8">
        <f t="shared" si="392"/>
        <v>0</v>
      </c>
      <c r="P2549" s="8">
        <f t="shared" si="393"/>
        <v>33</v>
      </c>
      <c r="Q2549" s="9">
        <f t="shared" si="394"/>
        <v>22.45</v>
      </c>
      <c r="R2549" s="9">
        <f t="shared" si="395"/>
        <v>18.25</v>
      </c>
      <c r="S2549" s="9">
        <f t="shared" si="396"/>
        <v>22.35</v>
      </c>
      <c r="T2549" s="9">
        <f t="shared" si="397"/>
        <v>20.75</v>
      </c>
      <c r="U2549" s="8">
        <f t="shared" si="398"/>
        <v>21.016666666666669</v>
      </c>
      <c r="V2549" s="8">
        <f t="shared" si="399"/>
        <v>20.950000000000003</v>
      </c>
    </row>
    <row r="2550" spans="1:22" ht="13.5" x14ac:dyDescent="0.25">
      <c r="A2550" s="3">
        <f>RSI!A2550</f>
        <v>0</v>
      </c>
      <c r="B2550" s="2">
        <f>RSI!B2550</f>
        <v>0</v>
      </c>
      <c r="C2550" s="2">
        <f>RSI!I2550</f>
        <v>0.49696215951246359</v>
      </c>
      <c r="D2550" s="2">
        <f>MACD!E2550</f>
        <v>-0.45609982604524441</v>
      </c>
      <c r="E2550" s="2">
        <f>MACD!F2550</f>
        <v>-0.56156061906414378</v>
      </c>
      <c r="F2550" s="2">
        <f>'Moving Avg'!D2550</f>
        <v>0</v>
      </c>
      <c r="G2550" s="2">
        <f>'Moving Avg'!F2550</f>
        <v>0</v>
      </c>
      <c r="H2550" s="2">
        <f>'Moving Avg'!G2550</f>
        <v>2.0700000000000003</v>
      </c>
      <c r="I2550" s="2">
        <f>'Moving Avg'!H2550</f>
        <v>10.661099999999994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  <c r="M2550" s="8">
        <f t="shared" si="390"/>
        <v>50</v>
      </c>
      <c r="N2550" s="8">
        <f t="shared" si="391"/>
        <v>0</v>
      </c>
      <c r="O2550" s="8">
        <f t="shared" si="392"/>
        <v>0</v>
      </c>
      <c r="P2550" s="8">
        <f t="shared" si="393"/>
        <v>33</v>
      </c>
      <c r="Q2550" s="9">
        <f t="shared" si="394"/>
        <v>22.45</v>
      </c>
      <c r="R2550" s="9">
        <f t="shared" si="395"/>
        <v>18.25</v>
      </c>
      <c r="S2550" s="9">
        <f t="shared" si="396"/>
        <v>22.35</v>
      </c>
      <c r="T2550" s="9">
        <f t="shared" si="397"/>
        <v>20.75</v>
      </c>
      <c r="U2550" s="8">
        <f t="shared" si="398"/>
        <v>21.016666666666669</v>
      </c>
      <c r="V2550" s="8">
        <f t="shared" si="399"/>
        <v>20.950000000000003</v>
      </c>
    </row>
    <row r="2551" spans="1:22" ht="13.5" x14ac:dyDescent="0.25">
      <c r="A2551" s="3">
        <f>RSI!A2551</f>
        <v>0</v>
      </c>
      <c r="B2551" s="2">
        <f>RSI!B2551</f>
        <v>0</v>
      </c>
      <c r="C2551" s="2">
        <f>RSI!I2551</f>
        <v>0.49696215951246359</v>
      </c>
      <c r="D2551" s="2">
        <f>MACD!E2551</f>
        <v>-0.4272555814837084</v>
      </c>
      <c r="E2551" s="2">
        <f>MACD!F2551</f>
        <v>-0.53469961154805667</v>
      </c>
      <c r="F2551" s="2">
        <f>'Moving Avg'!D2551</f>
        <v>0</v>
      </c>
      <c r="G2551" s="2">
        <f>'Moving Avg'!F2551</f>
        <v>0</v>
      </c>
      <c r="H2551" s="2">
        <f>'Moving Avg'!G2551</f>
        <v>1.8100000000000003</v>
      </c>
      <c r="I2551" s="2">
        <f>'Moving Avg'!H2551</f>
        <v>10.583899999999996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  <c r="M2551" s="8">
        <f t="shared" si="390"/>
        <v>50</v>
      </c>
      <c r="N2551" s="8">
        <f t="shared" si="391"/>
        <v>0</v>
      </c>
      <c r="O2551" s="8">
        <f t="shared" si="392"/>
        <v>0</v>
      </c>
      <c r="P2551" s="8">
        <f t="shared" si="393"/>
        <v>33</v>
      </c>
      <c r="Q2551" s="9">
        <f t="shared" si="394"/>
        <v>22.45</v>
      </c>
      <c r="R2551" s="9">
        <f t="shared" si="395"/>
        <v>18.25</v>
      </c>
      <c r="S2551" s="9">
        <f t="shared" si="396"/>
        <v>22.35</v>
      </c>
      <c r="T2551" s="9">
        <f t="shared" si="397"/>
        <v>20.75</v>
      </c>
      <c r="U2551" s="8">
        <f t="shared" si="398"/>
        <v>21.016666666666669</v>
      </c>
      <c r="V2551" s="8">
        <f t="shared" si="399"/>
        <v>20.950000000000003</v>
      </c>
    </row>
    <row r="2552" spans="1:22" ht="13.5" x14ac:dyDescent="0.25">
      <c r="A2552" s="3">
        <f>RSI!A2552</f>
        <v>0</v>
      </c>
      <c r="B2552" s="2">
        <f>RSI!B2552</f>
        <v>0</v>
      </c>
      <c r="C2552" s="2">
        <f>RSI!I2552</f>
        <v>0.49696215951246359</v>
      </c>
      <c r="D2552" s="2">
        <f>MACD!E2552</f>
        <v>-0.39978780490149407</v>
      </c>
      <c r="E2552" s="2">
        <f>MACD!F2552</f>
        <v>-0.50771725021874414</v>
      </c>
      <c r="F2552" s="2">
        <f>'Moving Avg'!D2552</f>
        <v>0</v>
      </c>
      <c r="G2552" s="2">
        <f>'Moving Avg'!F2552</f>
        <v>0</v>
      </c>
      <c r="H2552" s="2">
        <f>'Moving Avg'!G2552</f>
        <v>1.55</v>
      </c>
      <c r="I2552" s="2">
        <f>'Moving Avg'!H2552</f>
        <v>10.510149999999994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  <c r="M2552" s="8">
        <f t="shared" si="390"/>
        <v>50</v>
      </c>
      <c r="N2552" s="8">
        <f t="shared" si="391"/>
        <v>0</v>
      </c>
      <c r="O2552" s="8">
        <f t="shared" si="392"/>
        <v>0</v>
      </c>
      <c r="P2552" s="8">
        <f t="shared" si="393"/>
        <v>33</v>
      </c>
      <c r="Q2552" s="9">
        <f t="shared" si="394"/>
        <v>22.45</v>
      </c>
      <c r="R2552" s="9">
        <f t="shared" si="395"/>
        <v>18.25</v>
      </c>
      <c r="S2552" s="9">
        <f t="shared" si="396"/>
        <v>22.35</v>
      </c>
      <c r="T2552" s="9">
        <f t="shared" si="397"/>
        <v>20.75</v>
      </c>
      <c r="U2552" s="8">
        <f t="shared" si="398"/>
        <v>21.016666666666669</v>
      </c>
      <c r="V2552" s="8">
        <f t="shared" si="399"/>
        <v>20.950000000000003</v>
      </c>
    </row>
    <row r="2553" spans="1:22" ht="13.5" x14ac:dyDescent="0.25">
      <c r="A2553" s="3">
        <f>RSI!A2553</f>
        <v>0</v>
      </c>
      <c r="B2553" s="2">
        <f>RSI!B2553</f>
        <v>0</v>
      </c>
      <c r="C2553" s="2">
        <f>RSI!I2553</f>
        <v>0.49696215951246359</v>
      </c>
      <c r="D2553" s="2">
        <f>MACD!E2553</f>
        <v>-0.37371148074276211</v>
      </c>
      <c r="E2553" s="2">
        <f>MACD!F2553</f>
        <v>-0.48091609632354776</v>
      </c>
      <c r="F2553" s="2">
        <f>'Moving Avg'!D2553</f>
        <v>0</v>
      </c>
      <c r="G2553" s="2">
        <f>'Moving Avg'!F2553</f>
        <v>0</v>
      </c>
      <c r="H2553" s="2">
        <f>'Moving Avg'!G2553</f>
        <v>1.29</v>
      </c>
      <c r="I2553" s="2">
        <f>'Moving Avg'!H2553</f>
        <v>10.436399999999994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  <c r="M2553" s="8">
        <f t="shared" si="390"/>
        <v>50</v>
      </c>
      <c r="N2553" s="8">
        <f t="shared" si="391"/>
        <v>0</v>
      </c>
      <c r="O2553" s="8">
        <f t="shared" si="392"/>
        <v>0</v>
      </c>
      <c r="P2553" s="8">
        <f t="shared" si="393"/>
        <v>33</v>
      </c>
      <c r="Q2553" s="9">
        <f t="shared" si="394"/>
        <v>22.45</v>
      </c>
      <c r="R2553" s="9">
        <f t="shared" si="395"/>
        <v>18.25</v>
      </c>
      <c r="S2553" s="9">
        <f t="shared" si="396"/>
        <v>22.35</v>
      </c>
      <c r="T2553" s="9">
        <f t="shared" si="397"/>
        <v>20.75</v>
      </c>
      <c r="U2553" s="8">
        <f t="shared" si="398"/>
        <v>21.016666666666669</v>
      </c>
      <c r="V2553" s="8">
        <f t="shared" si="399"/>
        <v>20.950000000000003</v>
      </c>
    </row>
    <row r="2554" spans="1:22" ht="13.5" x14ac:dyDescent="0.25">
      <c r="A2554" s="3">
        <f>RSI!A2554</f>
        <v>0</v>
      </c>
      <c r="B2554" s="2">
        <f>RSI!B2554</f>
        <v>0</v>
      </c>
      <c r="C2554" s="2">
        <f>RSI!I2554</f>
        <v>0.49696215951246359</v>
      </c>
      <c r="D2554" s="2">
        <f>MACD!E2554</f>
        <v>-0.34902249194896623</v>
      </c>
      <c r="E2554" s="2">
        <f>MACD!F2554</f>
        <v>-0.45453737544863149</v>
      </c>
      <c r="F2554" s="2">
        <f>'Moving Avg'!D2554</f>
        <v>0</v>
      </c>
      <c r="G2554" s="2">
        <f>'Moving Avg'!F2554</f>
        <v>0</v>
      </c>
      <c r="H2554" s="2">
        <f>'Moving Avg'!G2554</f>
        <v>1.032</v>
      </c>
      <c r="I2554" s="2">
        <f>'Moving Avg'!H2554</f>
        <v>10.362649999999995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  <c r="M2554" s="8">
        <f t="shared" si="390"/>
        <v>50</v>
      </c>
      <c r="N2554" s="8">
        <f t="shared" si="391"/>
        <v>0</v>
      </c>
      <c r="O2554" s="8">
        <f t="shared" si="392"/>
        <v>0</v>
      </c>
      <c r="P2554" s="8">
        <f t="shared" si="393"/>
        <v>33</v>
      </c>
      <c r="Q2554" s="9">
        <f t="shared" si="394"/>
        <v>22.45</v>
      </c>
      <c r="R2554" s="9">
        <f t="shared" si="395"/>
        <v>18.25</v>
      </c>
      <c r="S2554" s="9">
        <f t="shared" si="396"/>
        <v>22.35</v>
      </c>
      <c r="T2554" s="9">
        <f t="shared" si="397"/>
        <v>20.75</v>
      </c>
      <c r="U2554" s="8">
        <f t="shared" si="398"/>
        <v>21.016666666666669</v>
      </c>
      <c r="V2554" s="8">
        <f t="shared" si="399"/>
        <v>20.950000000000003</v>
      </c>
    </row>
    <row r="2555" spans="1:22" ht="13.5" x14ac:dyDescent="0.25">
      <c r="A2555" s="3">
        <f>RSI!A2555</f>
        <v>0</v>
      </c>
      <c r="B2555" s="2">
        <f>RSI!B2555</f>
        <v>0</v>
      </c>
      <c r="C2555" s="2">
        <f>RSI!I2555</f>
        <v>0.49696215951246359</v>
      </c>
      <c r="D2555" s="2">
        <f>MACD!E2555</f>
        <v>-0.32570180281480743</v>
      </c>
      <c r="E2555" s="2">
        <f>MACD!F2555</f>
        <v>-0.42877026092186665</v>
      </c>
      <c r="F2555" s="2">
        <f>'Moving Avg'!D2555</f>
        <v>0</v>
      </c>
      <c r="G2555" s="2">
        <f>'Moving Avg'!F2555</f>
        <v>0</v>
      </c>
      <c r="H2555" s="2">
        <f>'Moving Avg'!G2555</f>
        <v>0.77400000000000002</v>
      </c>
      <c r="I2555" s="2">
        <f>'Moving Avg'!H2555</f>
        <v>10.288849999999995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50</v>
      </c>
      <c r="N2555" s="8">
        <f t="shared" si="391"/>
        <v>0</v>
      </c>
      <c r="O2555" s="8">
        <f t="shared" si="392"/>
        <v>0</v>
      </c>
      <c r="P2555" s="8">
        <f t="shared" si="393"/>
        <v>33</v>
      </c>
      <c r="Q2555" s="9">
        <f t="shared" si="394"/>
        <v>22.45</v>
      </c>
      <c r="R2555" s="9">
        <f t="shared" si="395"/>
        <v>18.25</v>
      </c>
      <c r="S2555" s="9">
        <f t="shared" si="396"/>
        <v>22.35</v>
      </c>
      <c r="T2555" s="9">
        <f t="shared" si="397"/>
        <v>20.75</v>
      </c>
      <c r="U2555" s="8">
        <f t="shared" si="398"/>
        <v>21.016666666666669</v>
      </c>
      <c r="V2555" s="8">
        <f t="shared" si="399"/>
        <v>20.950000000000003</v>
      </c>
    </row>
    <row r="2556" spans="1:22" ht="13.5" x14ac:dyDescent="0.25">
      <c r="A2556" s="3">
        <f>RSI!A2556</f>
        <v>0</v>
      </c>
      <c r="B2556" s="2">
        <f>RSI!B2556</f>
        <v>0</v>
      </c>
      <c r="C2556" s="2">
        <f>RSI!I2556</f>
        <v>0.49696215951246359</v>
      </c>
      <c r="D2556" s="2">
        <f>MACD!E2556</f>
        <v>-0.30371890616764824</v>
      </c>
      <c r="E2556" s="2">
        <f>MACD!F2556</f>
        <v>-0.40375998997102297</v>
      </c>
      <c r="F2556" s="2">
        <f>'Moving Avg'!D2556</f>
        <v>0</v>
      </c>
      <c r="G2556" s="2">
        <f>'Moving Avg'!F2556</f>
        <v>0</v>
      </c>
      <c r="H2556" s="2">
        <f>'Moving Avg'!G2556</f>
        <v>0.51600000000000001</v>
      </c>
      <c r="I2556" s="2">
        <f>'Moving Avg'!H2556</f>
        <v>10.215049999999996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50</v>
      </c>
      <c r="N2556" s="8">
        <f t="shared" si="391"/>
        <v>0</v>
      </c>
      <c r="O2556" s="8">
        <f t="shared" si="392"/>
        <v>0</v>
      </c>
      <c r="P2556" s="8">
        <f t="shared" si="393"/>
        <v>33</v>
      </c>
      <c r="Q2556" s="9">
        <f t="shared" si="394"/>
        <v>22.45</v>
      </c>
      <c r="R2556" s="9">
        <f t="shared" si="395"/>
        <v>18.25</v>
      </c>
      <c r="S2556" s="9">
        <f t="shared" si="396"/>
        <v>22.35</v>
      </c>
      <c r="T2556" s="9">
        <f t="shared" si="397"/>
        <v>20.75</v>
      </c>
      <c r="U2556" s="8">
        <f t="shared" si="398"/>
        <v>21.016666666666669</v>
      </c>
      <c r="V2556" s="8">
        <f t="shared" si="399"/>
        <v>20.950000000000003</v>
      </c>
    </row>
    <row r="2557" spans="1:22" ht="13.5" x14ac:dyDescent="0.25">
      <c r="A2557" s="3">
        <f>RSI!A2557</f>
        <v>0</v>
      </c>
      <c r="B2557" s="2">
        <f>RSI!B2557</f>
        <v>0</v>
      </c>
      <c r="C2557" s="2">
        <f>RSI!I2557</f>
        <v>0.49696215951246359</v>
      </c>
      <c r="D2557" s="2">
        <f>MACD!E2557</f>
        <v>-0.28303465487807733</v>
      </c>
      <c r="E2557" s="2">
        <f>MACD!F2557</f>
        <v>-0.37961492295243388</v>
      </c>
      <c r="F2557" s="2">
        <f>'Moving Avg'!D2557</f>
        <v>0</v>
      </c>
      <c r="G2557" s="2">
        <f>'Moving Avg'!F2557</f>
        <v>0</v>
      </c>
      <c r="H2557" s="2">
        <f>'Moving Avg'!G2557</f>
        <v>0.25800000000000001</v>
      </c>
      <c r="I2557" s="2">
        <f>'Moving Avg'!H2557</f>
        <v>10.141249999999996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  <c r="M2557" s="8">
        <f t="shared" si="390"/>
        <v>50</v>
      </c>
      <c r="N2557" s="8">
        <f t="shared" si="391"/>
        <v>0</v>
      </c>
      <c r="O2557" s="8">
        <f t="shared" si="392"/>
        <v>0</v>
      </c>
      <c r="P2557" s="8">
        <f t="shared" si="393"/>
        <v>33</v>
      </c>
      <c r="Q2557" s="9">
        <f t="shared" si="394"/>
        <v>22.45</v>
      </c>
      <c r="R2557" s="9">
        <f t="shared" si="395"/>
        <v>18.25</v>
      </c>
      <c r="S2557" s="9">
        <f t="shared" si="396"/>
        <v>22.35</v>
      </c>
      <c r="T2557" s="9">
        <f t="shared" si="397"/>
        <v>20.75</v>
      </c>
      <c r="U2557" s="8">
        <f t="shared" si="398"/>
        <v>21.016666666666669</v>
      </c>
      <c r="V2557" s="8">
        <f t="shared" si="399"/>
        <v>20.950000000000003</v>
      </c>
    </row>
    <row r="2558" spans="1:22" ht="13.5" x14ac:dyDescent="0.25">
      <c r="A2558" s="3">
        <f>RSI!A2558</f>
        <v>0</v>
      </c>
      <c r="B2558" s="2">
        <f>RSI!B2558</f>
        <v>0</v>
      </c>
      <c r="C2558" s="2">
        <f>RSI!I2558</f>
        <v>0.49696215951246359</v>
      </c>
      <c r="D2558" s="2">
        <f>MACD!E2558</f>
        <v>-0.26360357874091411</v>
      </c>
      <c r="E2558" s="2">
        <f>MACD!F2558</f>
        <v>-0.35641265411012996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10.067449999999996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  <c r="M2558" s="8">
        <f t="shared" si="390"/>
        <v>50</v>
      </c>
      <c r="N2558" s="8">
        <f t="shared" si="391"/>
        <v>0</v>
      </c>
      <c r="O2558" s="8">
        <f t="shared" si="392"/>
        <v>0</v>
      </c>
      <c r="P2558" s="8">
        <f t="shared" si="393"/>
        <v>33</v>
      </c>
      <c r="Q2558" s="9">
        <f t="shared" si="394"/>
        <v>22.45</v>
      </c>
      <c r="R2558" s="9">
        <f t="shared" si="395"/>
        <v>18.25</v>
      </c>
      <c r="S2558" s="9">
        <f t="shared" si="396"/>
        <v>22.35</v>
      </c>
      <c r="T2558" s="9">
        <f t="shared" si="397"/>
        <v>20.75</v>
      </c>
      <c r="U2558" s="8">
        <f t="shared" si="398"/>
        <v>21.016666666666669</v>
      </c>
      <c r="V2558" s="8">
        <f t="shared" si="399"/>
        <v>20.950000000000003</v>
      </c>
    </row>
    <row r="2559" spans="1:22" ht="13.5" x14ac:dyDescent="0.25">
      <c r="A2559" s="3">
        <f>RSI!A2559</f>
        <v>0</v>
      </c>
      <c r="B2559" s="2">
        <f>RSI!B2559</f>
        <v>0</v>
      </c>
      <c r="C2559" s="2">
        <f>RSI!I2559</f>
        <v>0.49696215951246359</v>
      </c>
      <c r="D2559" s="2">
        <f>MACD!E2559</f>
        <v>-0.24537577175321165</v>
      </c>
      <c r="E2559" s="2">
        <f>MACD!F2559</f>
        <v>-0.3342052776387463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9.9936499999999953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  <c r="M2559" s="8">
        <f t="shared" si="390"/>
        <v>50</v>
      </c>
      <c r="N2559" s="8">
        <f t="shared" si="391"/>
        <v>0</v>
      </c>
      <c r="O2559" s="8">
        <f t="shared" si="392"/>
        <v>0</v>
      </c>
      <c r="P2559" s="8">
        <f t="shared" si="393"/>
        <v>33</v>
      </c>
      <c r="Q2559" s="9">
        <f t="shared" si="394"/>
        <v>22.45</v>
      </c>
      <c r="R2559" s="9">
        <f t="shared" si="395"/>
        <v>18.25</v>
      </c>
      <c r="S2559" s="9">
        <f t="shared" si="396"/>
        <v>22.35</v>
      </c>
      <c r="T2559" s="9">
        <f t="shared" si="397"/>
        <v>20.75</v>
      </c>
      <c r="U2559" s="8">
        <f t="shared" si="398"/>
        <v>21.016666666666669</v>
      </c>
      <c r="V2559" s="8">
        <f t="shared" si="399"/>
        <v>20.950000000000003</v>
      </c>
    </row>
    <row r="2560" spans="1:22" ht="13.5" x14ac:dyDescent="0.25">
      <c r="A2560" s="3">
        <f>RSI!A2560</f>
        <v>0</v>
      </c>
      <c r="B2560" s="2">
        <f>RSI!B2560</f>
        <v>0</v>
      </c>
      <c r="C2560" s="2">
        <f>RSI!I2560</f>
        <v>0.49696215951246359</v>
      </c>
      <c r="D2560" s="2">
        <f>MACD!E2560</f>
        <v>-0.22829842130127145</v>
      </c>
      <c r="E2560" s="2">
        <f>MACD!F2560</f>
        <v>-0.31302390637125133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9.9198499999999949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  <c r="M2560" s="8">
        <f t="shared" si="390"/>
        <v>50</v>
      </c>
      <c r="N2560" s="8">
        <f t="shared" si="391"/>
        <v>0</v>
      </c>
      <c r="O2560" s="8">
        <f t="shared" si="392"/>
        <v>0</v>
      </c>
      <c r="P2560" s="8">
        <f t="shared" si="393"/>
        <v>33</v>
      </c>
      <c r="Q2560" s="9">
        <f t="shared" si="394"/>
        <v>22.45</v>
      </c>
      <c r="R2560" s="9">
        <f t="shared" si="395"/>
        <v>18.25</v>
      </c>
      <c r="S2560" s="9">
        <f t="shared" si="396"/>
        <v>22.35</v>
      </c>
      <c r="T2560" s="9">
        <f t="shared" si="397"/>
        <v>20.75</v>
      </c>
      <c r="U2560" s="8">
        <f t="shared" si="398"/>
        <v>21.016666666666669</v>
      </c>
      <c r="V2560" s="8">
        <f t="shared" si="399"/>
        <v>20.950000000000003</v>
      </c>
    </row>
    <row r="2561" spans="1:22" ht="13.5" x14ac:dyDescent="0.25">
      <c r="A2561" s="3">
        <f>RSI!A2561</f>
        <v>0</v>
      </c>
      <c r="B2561" s="2">
        <f>RSI!B2561</f>
        <v>0</v>
      </c>
      <c r="C2561" s="2">
        <f>RSI!I2561</f>
        <v>0.49696215951246359</v>
      </c>
      <c r="D2561" s="2">
        <f>MACD!E2561</f>
        <v>-0.21231703936540638</v>
      </c>
      <c r="E2561" s="2">
        <f>MACD!F2561</f>
        <v>-0.29288253297008238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9.8492499999999961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  <c r="M2561" s="8">
        <f t="shared" si="390"/>
        <v>50</v>
      </c>
      <c r="N2561" s="8">
        <f t="shared" si="391"/>
        <v>0</v>
      </c>
      <c r="O2561" s="8">
        <f t="shared" si="392"/>
        <v>0</v>
      </c>
      <c r="P2561" s="8">
        <f t="shared" si="393"/>
        <v>33</v>
      </c>
      <c r="Q2561" s="9">
        <f t="shared" si="394"/>
        <v>22.45</v>
      </c>
      <c r="R2561" s="9">
        <f t="shared" si="395"/>
        <v>18.25</v>
      </c>
      <c r="S2561" s="9">
        <f t="shared" si="396"/>
        <v>22.35</v>
      </c>
      <c r="T2561" s="9">
        <f t="shared" si="397"/>
        <v>20.75</v>
      </c>
      <c r="U2561" s="8">
        <f t="shared" si="398"/>
        <v>21.016666666666669</v>
      </c>
      <c r="V2561" s="8">
        <f t="shared" si="399"/>
        <v>20.950000000000003</v>
      </c>
    </row>
    <row r="2562" spans="1:22" ht="13.5" x14ac:dyDescent="0.25">
      <c r="A2562" s="3">
        <f>RSI!A2562</f>
        <v>0</v>
      </c>
      <c r="B2562" s="2">
        <f>RSI!B2562</f>
        <v>0</v>
      </c>
      <c r="C2562" s="2">
        <f>RSI!I2562</f>
        <v>0.49696215951246359</v>
      </c>
      <c r="D2562" s="2">
        <f>MACD!E2562</f>
        <v>-0.19737644623200318</v>
      </c>
      <c r="E2562" s="2">
        <f>MACD!F2562</f>
        <v>-0.27378131562246655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9.7786499999999954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50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22.45</v>
      </c>
      <c r="R2562" s="9">
        <f t="shared" si="395"/>
        <v>18.25</v>
      </c>
      <c r="S2562" s="9">
        <f t="shared" si="396"/>
        <v>22.35</v>
      </c>
      <c r="T2562" s="9">
        <f t="shared" si="397"/>
        <v>20.75</v>
      </c>
      <c r="U2562" s="8">
        <f t="shared" si="398"/>
        <v>21.016666666666669</v>
      </c>
      <c r="V2562" s="8">
        <f t="shared" si="399"/>
        <v>20.950000000000003</v>
      </c>
    </row>
    <row r="2563" spans="1:22" ht="13.5" x14ac:dyDescent="0.25">
      <c r="A2563" s="3">
        <f>RSI!A2563</f>
        <v>0</v>
      </c>
      <c r="B2563" s="2">
        <f>RSI!B2563</f>
        <v>0</v>
      </c>
      <c r="C2563" s="2">
        <f>RSI!I2563</f>
        <v>0.49696215951246359</v>
      </c>
      <c r="D2563" s="2">
        <f>MACD!E2563</f>
        <v>-0.18342154909065306</v>
      </c>
      <c r="E2563" s="2">
        <f>MACD!F2563</f>
        <v>-0.25570936231610386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9.7080499999999965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  <c r="M2563" s="8">
        <f t="shared" si="400"/>
        <v>50</v>
      </c>
      <c r="N2563" s="8">
        <f t="shared" si="401"/>
        <v>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22.45</v>
      </c>
      <c r="R2563" s="9">
        <f t="shared" ref="R2563:R2626" si="405">M2563*0.2+N2563*0.2+O2563*0.35+P2563*0.25</f>
        <v>18.25</v>
      </c>
      <c r="S2563" s="9">
        <f t="shared" ref="S2563:S2626" si="406">M2563*0.15+N2563*0.15+O2563*0.25+P2563*0.45</f>
        <v>22.35</v>
      </c>
      <c r="T2563" s="9">
        <f t="shared" ref="T2563:T2626" si="407">0.25*SUM(M2563:P2563)</f>
        <v>20.75</v>
      </c>
      <c r="U2563" s="8">
        <f t="shared" ref="U2563:U2626" si="408">SUM(Q2563:S2563)/3</f>
        <v>21.016666666666669</v>
      </c>
      <c r="V2563" s="8">
        <f t="shared" ref="V2563:V2626" si="409">SUM(Q2563:T2563)/4</f>
        <v>20.950000000000003</v>
      </c>
    </row>
    <row r="2564" spans="1:22" ht="13.5" x14ac:dyDescent="0.25">
      <c r="A2564" s="3">
        <f>RSI!A2564</f>
        <v>0</v>
      </c>
      <c r="B2564" s="2">
        <f>RSI!B2564</f>
        <v>0</v>
      </c>
      <c r="C2564" s="2">
        <f>RSI!I2564</f>
        <v>0.49696215951246359</v>
      </c>
      <c r="D2564" s="2">
        <f>MACD!E2564</f>
        <v>-0.17039795105579866</v>
      </c>
      <c r="E2564" s="2">
        <f>MACD!F2564</f>
        <v>-0.23864708006404284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9.6374499999999959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  <c r="M2564" s="8">
        <f t="shared" si="400"/>
        <v>50</v>
      </c>
      <c r="N2564" s="8">
        <f t="shared" si="401"/>
        <v>0</v>
      </c>
      <c r="O2564" s="8">
        <f t="shared" si="402"/>
        <v>0</v>
      </c>
      <c r="P2564" s="8">
        <f t="shared" si="403"/>
        <v>33</v>
      </c>
      <c r="Q2564" s="9">
        <f t="shared" si="404"/>
        <v>22.45</v>
      </c>
      <c r="R2564" s="9">
        <f t="shared" si="405"/>
        <v>18.25</v>
      </c>
      <c r="S2564" s="9">
        <f t="shared" si="406"/>
        <v>22.35</v>
      </c>
      <c r="T2564" s="9">
        <f t="shared" si="407"/>
        <v>20.75</v>
      </c>
      <c r="U2564" s="8">
        <f t="shared" si="408"/>
        <v>21.016666666666669</v>
      </c>
      <c r="V2564" s="8">
        <f t="shared" si="409"/>
        <v>20.950000000000003</v>
      </c>
    </row>
    <row r="2565" spans="1:22" ht="13.5" x14ac:dyDescent="0.25">
      <c r="A2565" s="3">
        <f>RSI!A2565</f>
        <v>0</v>
      </c>
      <c r="B2565" s="2">
        <f>RSI!B2565</f>
        <v>0</v>
      </c>
      <c r="C2565" s="2">
        <f>RSI!I2565</f>
        <v>0.49696215951246359</v>
      </c>
      <c r="D2565" s="2">
        <f>MACD!E2565</f>
        <v>-0.15825242038967854</v>
      </c>
      <c r="E2565" s="2">
        <f>MACD!F2565</f>
        <v>-0.22256814812917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9.5668499999999952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  <c r="M2565" s="8">
        <f t="shared" si="400"/>
        <v>50</v>
      </c>
      <c r="N2565" s="8">
        <f t="shared" si="401"/>
        <v>0</v>
      </c>
      <c r="O2565" s="8">
        <f t="shared" si="402"/>
        <v>0</v>
      </c>
      <c r="P2565" s="8">
        <f t="shared" si="403"/>
        <v>33</v>
      </c>
      <c r="Q2565" s="9">
        <f t="shared" si="404"/>
        <v>22.45</v>
      </c>
      <c r="R2565" s="9">
        <f t="shared" si="405"/>
        <v>18.25</v>
      </c>
      <c r="S2565" s="9">
        <f t="shared" si="406"/>
        <v>22.35</v>
      </c>
      <c r="T2565" s="9">
        <f t="shared" si="407"/>
        <v>20.75</v>
      </c>
      <c r="U2565" s="8">
        <f t="shared" si="408"/>
        <v>21.016666666666669</v>
      </c>
      <c r="V2565" s="8">
        <f t="shared" si="409"/>
        <v>20.950000000000003</v>
      </c>
    </row>
    <row r="2566" spans="1:22" ht="13.5" x14ac:dyDescent="0.25">
      <c r="A2566" s="3">
        <f>RSI!A2566</f>
        <v>0</v>
      </c>
      <c r="B2566" s="2">
        <f>RSI!B2566</f>
        <v>0</v>
      </c>
      <c r="C2566" s="2">
        <f>RSI!I2566</f>
        <v>0.49696215951246359</v>
      </c>
      <c r="D2566" s="2">
        <f>MACD!E2566</f>
        <v>-0.14693324484910381</v>
      </c>
      <c r="E2566" s="2">
        <f>MACD!F2566</f>
        <v>-0.20744116747315677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9.4962499999999963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  <c r="M2566" s="8">
        <f t="shared" si="400"/>
        <v>50</v>
      </c>
      <c r="N2566" s="8">
        <f t="shared" si="401"/>
        <v>0</v>
      </c>
      <c r="O2566" s="8">
        <f t="shared" si="402"/>
        <v>0</v>
      </c>
      <c r="P2566" s="8">
        <f t="shared" si="403"/>
        <v>33</v>
      </c>
      <c r="Q2566" s="9">
        <f t="shared" si="404"/>
        <v>22.45</v>
      </c>
      <c r="R2566" s="9">
        <f t="shared" si="405"/>
        <v>18.25</v>
      </c>
      <c r="S2566" s="9">
        <f t="shared" si="406"/>
        <v>22.35</v>
      </c>
      <c r="T2566" s="9">
        <f t="shared" si="407"/>
        <v>20.75</v>
      </c>
      <c r="U2566" s="8">
        <f t="shared" si="408"/>
        <v>21.016666666666669</v>
      </c>
      <c r="V2566" s="8">
        <f t="shared" si="409"/>
        <v>20.950000000000003</v>
      </c>
    </row>
    <row r="2567" spans="1:22" ht="13.5" x14ac:dyDescent="0.25">
      <c r="A2567" s="3">
        <f>RSI!A2567</f>
        <v>0</v>
      </c>
      <c r="B2567" s="2">
        <f>RSI!B2567</f>
        <v>0</v>
      </c>
      <c r="C2567" s="2">
        <f>RSI!I2567</f>
        <v>0.49696215951246359</v>
      </c>
      <c r="D2567" s="2">
        <f>MACD!E2567</f>
        <v>-0.13639049199139874</v>
      </c>
      <c r="E2567" s="2">
        <f>MACD!F2567</f>
        <v>-0.19323103237680517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9.4256499999999956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  <c r="M2567" s="8">
        <f t="shared" si="400"/>
        <v>50</v>
      </c>
      <c r="N2567" s="8">
        <f t="shared" si="401"/>
        <v>0</v>
      </c>
      <c r="O2567" s="8">
        <f t="shared" si="402"/>
        <v>0</v>
      </c>
      <c r="P2567" s="8">
        <f t="shared" si="403"/>
        <v>33</v>
      </c>
      <c r="Q2567" s="9">
        <f t="shared" si="404"/>
        <v>22.45</v>
      </c>
      <c r="R2567" s="9">
        <f t="shared" si="405"/>
        <v>18.25</v>
      </c>
      <c r="S2567" s="9">
        <f t="shared" si="406"/>
        <v>22.35</v>
      </c>
      <c r="T2567" s="9">
        <f t="shared" si="407"/>
        <v>20.75</v>
      </c>
      <c r="U2567" s="8">
        <f t="shared" si="408"/>
        <v>21.016666666666669</v>
      </c>
      <c r="V2567" s="8">
        <f t="shared" si="409"/>
        <v>20.950000000000003</v>
      </c>
    </row>
    <row r="2568" spans="1:22" ht="13.5" x14ac:dyDescent="0.25">
      <c r="A2568" s="3">
        <f>RSI!A2568</f>
        <v>0</v>
      </c>
      <c r="B2568" s="2">
        <f>RSI!B2568</f>
        <v>0</v>
      </c>
      <c r="C2568" s="2">
        <f>RSI!I2568</f>
        <v>0.49696215951246359</v>
      </c>
      <c r="D2568" s="2">
        <f>MACD!E2568</f>
        <v>-0.12657619283517516</v>
      </c>
      <c r="E2568" s="2">
        <f>MACD!F2568</f>
        <v>-0.17990006446847917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9.355049999999995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  <c r="M2568" s="8">
        <f t="shared" si="400"/>
        <v>50</v>
      </c>
      <c r="N2568" s="8">
        <f t="shared" si="401"/>
        <v>0</v>
      </c>
      <c r="O2568" s="8">
        <f t="shared" si="402"/>
        <v>0</v>
      </c>
      <c r="P2568" s="8">
        <f t="shared" si="403"/>
        <v>33</v>
      </c>
      <c r="Q2568" s="9">
        <f t="shared" si="404"/>
        <v>22.45</v>
      </c>
      <c r="R2568" s="9">
        <f t="shared" si="405"/>
        <v>18.25</v>
      </c>
      <c r="S2568" s="9">
        <f t="shared" si="406"/>
        <v>22.35</v>
      </c>
      <c r="T2568" s="9">
        <f t="shared" si="407"/>
        <v>20.75</v>
      </c>
      <c r="U2568" s="8">
        <f t="shared" si="408"/>
        <v>21.016666666666669</v>
      </c>
      <c r="V2568" s="8">
        <f t="shared" si="409"/>
        <v>20.950000000000003</v>
      </c>
    </row>
    <row r="2569" spans="1:22" ht="13.5" x14ac:dyDescent="0.25">
      <c r="A2569" s="3">
        <f>RSI!A2569</f>
        <v>0</v>
      </c>
      <c r="B2569" s="2">
        <f>RSI!B2569</f>
        <v>0</v>
      </c>
      <c r="C2569" s="2">
        <f>RSI!I2569</f>
        <v>0.49696215951246359</v>
      </c>
      <c r="D2569" s="2">
        <f>MACD!E2569</f>
        <v>-0.11744446337847375</v>
      </c>
      <c r="E2569" s="2">
        <f>MACD!F2569</f>
        <v>-0.16740894425047811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9.287549999999996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  <c r="M2569" s="8">
        <f t="shared" si="400"/>
        <v>50</v>
      </c>
      <c r="N2569" s="8">
        <f t="shared" si="401"/>
        <v>0</v>
      </c>
      <c r="O2569" s="8">
        <f t="shared" si="402"/>
        <v>0</v>
      </c>
      <c r="P2569" s="8">
        <f t="shared" si="403"/>
        <v>33</v>
      </c>
      <c r="Q2569" s="9">
        <f t="shared" si="404"/>
        <v>22.45</v>
      </c>
      <c r="R2569" s="9">
        <f t="shared" si="405"/>
        <v>18.25</v>
      </c>
      <c r="S2569" s="9">
        <f t="shared" si="406"/>
        <v>22.35</v>
      </c>
      <c r="T2569" s="9">
        <f t="shared" si="407"/>
        <v>20.75</v>
      </c>
      <c r="U2569" s="8">
        <f t="shared" si="408"/>
        <v>21.016666666666669</v>
      </c>
      <c r="V2569" s="8">
        <f t="shared" si="409"/>
        <v>20.950000000000003</v>
      </c>
    </row>
    <row r="2570" spans="1:22" ht="13.5" x14ac:dyDescent="0.25">
      <c r="A2570" s="3">
        <f>RSI!A2570</f>
        <v>0</v>
      </c>
      <c r="B2570" s="2">
        <f>RSI!B2570</f>
        <v>0</v>
      </c>
      <c r="C2570" s="2">
        <f>RSI!I2570</f>
        <v>0.49696215951246359</v>
      </c>
      <c r="D2570" s="2">
        <f>MACD!E2570</f>
        <v>-0.10895157604483618</v>
      </c>
      <c r="E2570" s="2">
        <f>MACD!F2570</f>
        <v>-0.15571747060934973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9.2200499999999952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50</v>
      </c>
      <c r="N2570" s="8">
        <f t="shared" si="401"/>
        <v>0</v>
      </c>
      <c r="O2570" s="8">
        <f t="shared" si="402"/>
        <v>0</v>
      </c>
      <c r="P2570" s="8">
        <f t="shared" si="403"/>
        <v>33</v>
      </c>
      <c r="Q2570" s="9">
        <f t="shared" si="404"/>
        <v>22.45</v>
      </c>
      <c r="R2570" s="9">
        <f t="shared" si="405"/>
        <v>18.25</v>
      </c>
      <c r="S2570" s="9">
        <f t="shared" si="406"/>
        <v>22.35</v>
      </c>
      <c r="T2570" s="9">
        <f t="shared" si="407"/>
        <v>20.75</v>
      </c>
      <c r="U2570" s="8">
        <f t="shared" si="408"/>
        <v>21.016666666666669</v>
      </c>
      <c r="V2570" s="8">
        <f t="shared" si="409"/>
        <v>20.950000000000003</v>
      </c>
    </row>
    <row r="2571" spans="1:22" ht="13.5" x14ac:dyDescent="0.25">
      <c r="A2571" s="3">
        <f>RSI!A2571</f>
        <v>0</v>
      </c>
      <c r="B2571" s="2">
        <f>RSI!B2571</f>
        <v>0</v>
      </c>
      <c r="C2571" s="2">
        <f>RSI!I2571</f>
        <v>0.49696215951246359</v>
      </c>
      <c r="D2571" s="2">
        <f>MACD!E2571</f>
        <v>-0.10105599108492259</v>
      </c>
      <c r="E2571" s="2">
        <f>MACD!F2571</f>
        <v>-0.14478517470446431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9.1525499999999962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  <c r="M2571" s="8">
        <f t="shared" si="400"/>
        <v>50</v>
      </c>
      <c r="N2571" s="8">
        <f t="shared" si="401"/>
        <v>0</v>
      </c>
      <c r="O2571" s="8">
        <f t="shared" si="402"/>
        <v>0</v>
      </c>
      <c r="P2571" s="8">
        <f t="shared" si="403"/>
        <v>33</v>
      </c>
      <c r="Q2571" s="9">
        <f t="shared" si="404"/>
        <v>22.45</v>
      </c>
      <c r="R2571" s="9">
        <f t="shared" si="405"/>
        <v>18.25</v>
      </c>
      <c r="S2571" s="9">
        <f t="shared" si="406"/>
        <v>22.35</v>
      </c>
      <c r="T2571" s="9">
        <f t="shared" si="407"/>
        <v>20.75</v>
      </c>
      <c r="U2571" s="8">
        <f t="shared" si="408"/>
        <v>21.016666666666669</v>
      </c>
      <c r="V2571" s="8">
        <f t="shared" si="409"/>
        <v>20.950000000000003</v>
      </c>
    </row>
    <row r="2572" spans="1:22" ht="13.5" x14ac:dyDescent="0.25">
      <c r="A2572" s="3">
        <f>RSI!A2572</f>
        <v>0</v>
      </c>
      <c r="B2572" s="2">
        <f>RSI!B2572</f>
        <v>0</v>
      </c>
      <c r="C2572" s="2">
        <f>RSI!I2572</f>
        <v>0.49696215951246359</v>
      </c>
      <c r="D2572" s="2">
        <f>MACD!E2572</f>
        <v>-9.3718356246415682E-2</v>
      </c>
      <c r="E2572" s="2">
        <f>MACD!F2572</f>
        <v>-0.13457181101285459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9.0850499999999954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  <c r="M2572" s="8">
        <f t="shared" si="400"/>
        <v>50</v>
      </c>
      <c r="N2572" s="8">
        <f t="shared" si="401"/>
        <v>0</v>
      </c>
      <c r="O2572" s="8">
        <f t="shared" si="402"/>
        <v>0</v>
      </c>
      <c r="P2572" s="8">
        <f t="shared" si="403"/>
        <v>33</v>
      </c>
      <c r="Q2572" s="9">
        <f t="shared" si="404"/>
        <v>22.45</v>
      </c>
      <c r="R2572" s="9">
        <f t="shared" si="405"/>
        <v>18.25</v>
      </c>
      <c r="S2572" s="9">
        <f t="shared" si="406"/>
        <v>22.35</v>
      </c>
      <c r="T2572" s="9">
        <f t="shared" si="407"/>
        <v>20.75</v>
      </c>
      <c r="U2572" s="8">
        <f t="shared" si="408"/>
        <v>21.016666666666669</v>
      </c>
      <c r="V2572" s="8">
        <f t="shared" si="409"/>
        <v>20.950000000000003</v>
      </c>
    </row>
    <row r="2573" spans="1:22" ht="13.5" x14ac:dyDescent="0.25">
      <c r="A2573" s="3">
        <f>RSI!A2573</f>
        <v>0</v>
      </c>
      <c r="B2573" s="2">
        <f>RSI!B2573</f>
        <v>0</v>
      </c>
      <c r="C2573" s="2">
        <f>RSI!I2573</f>
        <v>0.49696215951246359</v>
      </c>
      <c r="D2573" s="2">
        <f>MACD!E2573</f>
        <v>-8.690148158665767E-2</v>
      </c>
      <c r="E2573" s="2">
        <f>MACD!F2573</f>
        <v>-0.1250377451276152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9.0175499999999946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  <c r="M2573" s="8">
        <f t="shared" si="400"/>
        <v>50</v>
      </c>
      <c r="N2573" s="8">
        <f t="shared" si="401"/>
        <v>0</v>
      </c>
      <c r="O2573" s="8">
        <f t="shared" si="402"/>
        <v>0</v>
      </c>
      <c r="P2573" s="8">
        <f t="shared" si="403"/>
        <v>33</v>
      </c>
      <c r="Q2573" s="9">
        <f t="shared" si="404"/>
        <v>22.45</v>
      </c>
      <c r="R2573" s="9">
        <f t="shared" si="405"/>
        <v>18.25</v>
      </c>
      <c r="S2573" s="9">
        <f t="shared" si="406"/>
        <v>22.35</v>
      </c>
      <c r="T2573" s="9">
        <f t="shared" si="407"/>
        <v>20.75</v>
      </c>
      <c r="U2573" s="8">
        <f t="shared" si="408"/>
        <v>21.016666666666669</v>
      </c>
      <c r="V2573" s="8">
        <f t="shared" si="409"/>
        <v>20.950000000000003</v>
      </c>
    </row>
    <row r="2574" spans="1:22" ht="13.5" x14ac:dyDescent="0.25">
      <c r="A2574" s="3">
        <f>RSI!A2574</f>
        <v>0</v>
      </c>
      <c r="B2574" s="2">
        <f>RSI!B2574</f>
        <v>0</v>
      </c>
      <c r="C2574" s="2">
        <f>RSI!I2574</f>
        <v>0.49696215951246359</v>
      </c>
      <c r="D2574" s="2">
        <f>MACD!E2574</f>
        <v>-8.0570295097255704E-2</v>
      </c>
      <c r="E2574" s="2">
        <f>MACD!F2574</f>
        <v>-0.1161442551215433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8.9500499999999956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  <c r="M2574" s="8">
        <f t="shared" si="400"/>
        <v>50</v>
      </c>
      <c r="N2574" s="8">
        <f t="shared" si="401"/>
        <v>0</v>
      </c>
      <c r="O2574" s="8">
        <f t="shared" si="402"/>
        <v>0</v>
      </c>
      <c r="P2574" s="8">
        <f t="shared" si="403"/>
        <v>33</v>
      </c>
      <c r="Q2574" s="9">
        <f t="shared" si="404"/>
        <v>22.45</v>
      </c>
      <c r="R2574" s="9">
        <f t="shared" si="405"/>
        <v>18.25</v>
      </c>
      <c r="S2574" s="9">
        <f t="shared" si="406"/>
        <v>22.35</v>
      </c>
      <c r="T2574" s="9">
        <f t="shared" si="407"/>
        <v>20.75</v>
      </c>
      <c r="U2574" s="8">
        <f t="shared" si="408"/>
        <v>21.016666666666669</v>
      </c>
      <c r="V2574" s="8">
        <f t="shared" si="409"/>
        <v>20.950000000000003</v>
      </c>
    </row>
    <row r="2575" spans="1:22" ht="13.5" x14ac:dyDescent="0.25">
      <c r="A2575" s="3">
        <f>RSI!A2575</f>
        <v>0</v>
      </c>
      <c r="B2575" s="2">
        <f>RSI!B2575</f>
        <v>0</v>
      </c>
      <c r="C2575" s="2">
        <f>RSI!I2575</f>
        <v>0.49696215951246359</v>
      </c>
      <c r="D2575" s="2">
        <f>MACD!E2575</f>
        <v>-7.4691783801031891E-2</v>
      </c>
      <c r="E2575" s="2">
        <f>MACD!F2575</f>
        <v>-0.10785376085744103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8.8825499999999948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  <c r="M2575" s="8">
        <f t="shared" si="400"/>
        <v>50</v>
      </c>
      <c r="N2575" s="8">
        <f t="shared" si="401"/>
        <v>0</v>
      </c>
      <c r="O2575" s="8">
        <f t="shared" si="402"/>
        <v>0</v>
      </c>
      <c r="P2575" s="8">
        <f t="shared" si="403"/>
        <v>33</v>
      </c>
      <c r="Q2575" s="9">
        <f t="shared" si="404"/>
        <v>22.45</v>
      </c>
      <c r="R2575" s="9">
        <f t="shared" si="405"/>
        <v>18.25</v>
      </c>
      <c r="S2575" s="9">
        <f t="shared" si="406"/>
        <v>22.35</v>
      </c>
      <c r="T2575" s="9">
        <f t="shared" si="407"/>
        <v>20.75</v>
      </c>
      <c r="U2575" s="8">
        <f t="shared" si="408"/>
        <v>21.016666666666669</v>
      </c>
      <c r="V2575" s="8">
        <f t="shared" si="409"/>
        <v>20.950000000000003</v>
      </c>
    </row>
    <row r="2576" spans="1:22" ht="13.5" x14ac:dyDescent="0.25">
      <c r="A2576" s="3">
        <f>RSI!A2576</f>
        <v>0</v>
      </c>
      <c r="B2576" s="2">
        <f>RSI!B2576</f>
        <v>0</v>
      </c>
      <c r="C2576" s="2">
        <f>RSI!I2576</f>
        <v>0.49696215951246359</v>
      </c>
      <c r="D2576" s="2">
        <f>MACD!E2576</f>
        <v>-6.9234924138166717E-2</v>
      </c>
      <c r="E2576" s="2">
        <f>MACD!F2576</f>
        <v>-0.10012999351358617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8.8150499999999958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  <c r="M2576" s="8">
        <f t="shared" si="400"/>
        <v>50</v>
      </c>
      <c r="N2576" s="8">
        <f t="shared" si="401"/>
        <v>0</v>
      </c>
      <c r="O2576" s="8">
        <f t="shared" si="402"/>
        <v>0</v>
      </c>
      <c r="P2576" s="8">
        <f t="shared" si="403"/>
        <v>33</v>
      </c>
      <c r="Q2576" s="9">
        <f t="shared" si="404"/>
        <v>22.45</v>
      </c>
      <c r="R2576" s="9">
        <f t="shared" si="405"/>
        <v>18.25</v>
      </c>
      <c r="S2576" s="9">
        <f t="shared" si="406"/>
        <v>22.35</v>
      </c>
      <c r="T2576" s="9">
        <f t="shared" si="407"/>
        <v>20.75</v>
      </c>
      <c r="U2576" s="8">
        <f t="shared" si="408"/>
        <v>21.016666666666669</v>
      </c>
      <c r="V2576" s="8">
        <f t="shared" si="409"/>
        <v>20.950000000000003</v>
      </c>
    </row>
    <row r="2577" spans="1:22" ht="13.5" x14ac:dyDescent="0.25">
      <c r="A2577" s="3">
        <f>RSI!A2577</f>
        <v>0</v>
      </c>
      <c r="B2577" s="2">
        <f>RSI!B2577</f>
        <v>0</v>
      </c>
      <c r="C2577" s="2">
        <f>RSI!I2577</f>
        <v>0.49696215951246359</v>
      </c>
      <c r="D2577" s="2">
        <f>MACD!E2577</f>
        <v>-6.4170604754005475E-2</v>
      </c>
      <c r="E2577" s="2">
        <f>MACD!F2577</f>
        <v>-9.2938115761670034E-2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8.7475499999999951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  <c r="M2577" s="8">
        <f t="shared" si="400"/>
        <v>50</v>
      </c>
      <c r="N2577" s="8">
        <f t="shared" si="401"/>
        <v>0</v>
      </c>
      <c r="O2577" s="8">
        <f t="shared" si="402"/>
        <v>0</v>
      </c>
      <c r="P2577" s="8">
        <f t="shared" si="403"/>
        <v>33</v>
      </c>
      <c r="Q2577" s="9">
        <f t="shared" si="404"/>
        <v>22.45</v>
      </c>
      <c r="R2577" s="9">
        <f t="shared" si="405"/>
        <v>18.25</v>
      </c>
      <c r="S2577" s="9">
        <f t="shared" si="406"/>
        <v>22.35</v>
      </c>
      <c r="T2577" s="9">
        <f t="shared" si="407"/>
        <v>20.75</v>
      </c>
      <c r="U2577" s="8">
        <f t="shared" si="408"/>
        <v>21.016666666666669</v>
      </c>
      <c r="V2577" s="8">
        <f t="shared" si="409"/>
        <v>20.950000000000003</v>
      </c>
    </row>
    <row r="2578" spans="1:22" ht="13.5" x14ac:dyDescent="0.25">
      <c r="A2578" s="3">
        <f>RSI!A2578</f>
        <v>0</v>
      </c>
      <c r="B2578" s="2">
        <f>RSI!B2578</f>
        <v>0</v>
      </c>
      <c r="C2578" s="2">
        <f>RSI!I2578</f>
        <v>0.49696215951246359</v>
      </c>
      <c r="D2578" s="2">
        <f>MACD!E2578</f>
        <v>-5.9471544213662575E-2</v>
      </c>
      <c r="E2578" s="2">
        <f>MACD!F2578</f>
        <v>-8.6244801452068545E-2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8.680049999999996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  <c r="M2578" s="8">
        <f t="shared" si="400"/>
        <v>50</v>
      </c>
      <c r="N2578" s="8">
        <f t="shared" si="401"/>
        <v>0</v>
      </c>
      <c r="O2578" s="8">
        <f t="shared" si="402"/>
        <v>0</v>
      </c>
      <c r="P2578" s="8">
        <f t="shared" si="403"/>
        <v>33</v>
      </c>
      <c r="Q2578" s="9">
        <f t="shared" si="404"/>
        <v>22.45</v>
      </c>
      <c r="R2578" s="9">
        <f t="shared" si="405"/>
        <v>18.25</v>
      </c>
      <c r="S2578" s="9">
        <f t="shared" si="406"/>
        <v>22.35</v>
      </c>
      <c r="T2578" s="9">
        <f t="shared" si="407"/>
        <v>20.75</v>
      </c>
      <c r="U2578" s="8">
        <f t="shared" si="408"/>
        <v>21.016666666666669</v>
      </c>
      <c r="V2578" s="8">
        <f t="shared" si="409"/>
        <v>20.950000000000003</v>
      </c>
    </row>
    <row r="2579" spans="1:22" ht="13.5" x14ac:dyDescent="0.25">
      <c r="A2579" s="3">
        <f>RSI!A2579</f>
        <v>0</v>
      </c>
      <c r="B2579" s="2">
        <f>RSI!B2579</f>
        <v>0</v>
      </c>
      <c r="C2579" s="2">
        <f>RSI!I2579</f>
        <v>0.49696215951246359</v>
      </c>
      <c r="D2579" s="2">
        <f>MACD!E2579</f>
        <v>-5.5112205679619983E-2</v>
      </c>
      <c r="E2579" s="2">
        <f>MACD!F2579</f>
        <v>-8.0018282297578847E-2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8.6125499999999953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  <c r="M2579" s="8">
        <f t="shared" si="400"/>
        <v>50</v>
      </c>
      <c r="N2579" s="8">
        <f t="shared" si="401"/>
        <v>0</v>
      </c>
      <c r="O2579" s="8">
        <f t="shared" si="402"/>
        <v>0</v>
      </c>
      <c r="P2579" s="8">
        <f t="shared" si="403"/>
        <v>33</v>
      </c>
      <c r="Q2579" s="9">
        <f t="shared" si="404"/>
        <v>22.45</v>
      </c>
      <c r="R2579" s="9">
        <f t="shared" si="405"/>
        <v>18.25</v>
      </c>
      <c r="S2579" s="9">
        <f t="shared" si="406"/>
        <v>22.35</v>
      </c>
      <c r="T2579" s="9">
        <f t="shared" si="407"/>
        <v>20.75</v>
      </c>
      <c r="U2579" s="8">
        <f t="shared" si="408"/>
        <v>21.016666666666669</v>
      </c>
      <c r="V2579" s="8">
        <f t="shared" si="409"/>
        <v>20.950000000000003</v>
      </c>
    </row>
    <row r="2580" spans="1:22" ht="13.5" x14ac:dyDescent="0.25">
      <c r="A2580" s="3">
        <f>RSI!A2580</f>
        <v>0</v>
      </c>
      <c r="B2580" s="2">
        <f>RSI!B2580</f>
        <v>0</v>
      </c>
      <c r="C2580" s="2">
        <f>RSI!I2580</f>
        <v>0.49696215951246359</v>
      </c>
      <c r="D2580" s="2">
        <f>MACD!E2580</f>
        <v>-5.1068710182240511E-2</v>
      </c>
      <c r="E2580" s="2">
        <f>MACD!F2580</f>
        <v>-7.4228367874511189E-2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8.5450499999999963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  <c r="M2580" s="8">
        <f t="shared" si="400"/>
        <v>50</v>
      </c>
      <c r="N2580" s="8">
        <f t="shared" si="401"/>
        <v>0</v>
      </c>
      <c r="O2580" s="8">
        <f t="shared" si="402"/>
        <v>0</v>
      </c>
      <c r="P2580" s="8">
        <f t="shared" si="403"/>
        <v>33</v>
      </c>
      <c r="Q2580" s="9">
        <f t="shared" si="404"/>
        <v>22.45</v>
      </c>
      <c r="R2580" s="9">
        <f t="shared" si="405"/>
        <v>18.25</v>
      </c>
      <c r="S2580" s="9">
        <f t="shared" si="406"/>
        <v>22.35</v>
      </c>
      <c r="T2580" s="9">
        <f t="shared" si="407"/>
        <v>20.75</v>
      </c>
      <c r="U2580" s="8">
        <f t="shared" si="408"/>
        <v>21.016666666666669</v>
      </c>
      <c r="V2580" s="8">
        <f t="shared" si="409"/>
        <v>20.950000000000003</v>
      </c>
    </row>
    <row r="2581" spans="1:22" ht="13.5" x14ac:dyDescent="0.25">
      <c r="A2581" s="3">
        <f>RSI!A2581</f>
        <v>0</v>
      </c>
      <c r="B2581" s="2">
        <f>RSI!B2581</f>
        <v>0</v>
      </c>
      <c r="C2581" s="2">
        <f>RSI!I2581</f>
        <v>0.49696215951246359</v>
      </c>
      <c r="D2581" s="2">
        <f>MACD!E2581</f>
        <v>-4.7318749776233918E-2</v>
      </c>
      <c r="E2581" s="2">
        <f>MACD!F2581</f>
        <v>-6.884644425485574E-2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8.4775499999999955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  <c r="M2581" s="8">
        <f t="shared" si="400"/>
        <v>50</v>
      </c>
      <c r="N2581" s="8">
        <f t="shared" si="401"/>
        <v>0</v>
      </c>
      <c r="O2581" s="8">
        <f t="shared" si="402"/>
        <v>0</v>
      </c>
      <c r="P2581" s="8">
        <f t="shared" si="403"/>
        <v>33</v>
      </c>
      <c r="Q2581" s="9">
        <f t="shared" si="404"/>
        <v>22.45</v>
      </c>
      <c r="R2581" s="9">
        <f t="shared" si="405"/>
        <v>18.25</v>
      </c>
      <c r="S2581" s="9">
        <f t="shared" si="406"/>
        <v>22.35</v>
      </c>
      <c r="T2581" s="9">
        <f t="shared" si="407"/>
        <v>20.75</v>
      </c>
      <c r="U2581" s="8">
        <f t="shared" si="408"/>
        <v>21.016666666666669</v>
      </c>
      <c r="V2581" s="8">
        <f t="shared" si="409"/>
        <v>20.950000000000003</v>
      </c>
    </row>
    <row r="2582" spans="1:22" ht="13.5" x14ac:dyDescent="0.25">
      <c r="A2582" s="3">
        <f>RSI!A2582</f>
        <v>0</v>
      </c>
      <c r="B2582" s="2">
        <f>RSI!B2582</f>
        <v>0</v>
      </c>
      <c r="C2582" s="2">
        <f>RSI!I2582</f>
        <v>0.49696215951246359</v>
      </c>
      <c r="D2582" s="2">
        <f>MACD!E2582</f>
        <v>-4.3841501597439755E-2</v>
      </c>
      <c r="E2582" s="2">
        <f>MACD!F2582</f>
        <v>-6.3845455723372552E-2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8.4100499999999947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  <c r="M2582" s="8">
        <f t="shared" si="400"/>
        <v>50</v>
      </c>
      <c r="N2582" s="8">
        <f t="shared" si="401"/>
        <v>0</v>
      </c>
      <c r="O2582" s="8">
        <f t="shared" si="402"/>
        <v>0</v>
      </c>
      <c r="P2582" s="8">
        <f t="shared" si="403"/>
        <v>33</v>
      </c>
      <c r="Q2582" s="9">
        <f t="shared" si="404"/>
        <v>22.45</v>
      </c>
      <c r="R2582" s="9">
        <f t="shared" si="405"/>
        <v>18.25</v>
      </c>
      <c r="S2582" s="9">
        <f t="shared" si="406"/>
        <v>22.35</v>
      </c>
      <c r="T2582" s="9">
        <f t="shared" si="407"/>
        <v>20.75</v>
      </c>
      <c r="U2582" s="8">
        <f t="shared" si="408"/>
        <v>21.016666666666669</v>
      </c>
      <c r="V2582" s="8">
        <f t="shared" si="409"/>
        <v>20.950000000000003</v>
      </c>
    </row>
    <row r="2583" spans="1:22" ht="13.5" x14ac:dyDescent="0.25">
      <c r="A2583" s="3">
        <f>RSI!A2583</f>
        <v>0</v>
      </c>
      <c r="B2583" s="2">
        <f>RSI!B2583</f>
        <v>0</v>
      </c>
      <c r="C2583" s="2">
        <f>RSI!I2583</f>
        <v>0.49696215951246359</v>
      </c>
      <c r="D2583" s="2">
        <f>MACD!E2583</f>
        <v>-4.0617543604396587E-2</v>
      </c>
      <c r="E2583" s="2">
        <f>MACD!F2583</f>
        <v>-5.9199873299577363E-2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8.3425499999999957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  <c r="M2583" s="8">
        <f t="shared" si="400"/>
        <v>50</v>
      </c>
      <c r="N2583" s="8">
        <f t="shared" si="401"/>
        <v>0</v>
      </c>
      <c r="O2583" s="8">
        <f t="shared" si="402"/>
        <v>0</v>
      </c>
      <c r="P2583" s="8">
        <f t="shared" si="403"/>
        <v>33</v>
      </c>
      <c r="Q2583" s="9">
        <f t="shared" si="404"/>
        <v>22.45</v>
      </c>
      <c r="R2583" s="9">
        <f t="shared" si="405"/>
        <v>18.25</v>
      </c>
      <c r="S2583" s="9">
        <f t="shared" si="406"/>
        <v>22.35</v>
      </c>
      <c r="T2583" s="9">
        <f t="shared" si="407"/>
        <v>20.75</v>
      </c>
      <c r="U2583" s="8">
        <f t="shared" si="408"/>
        <v>21.016666666666669</v>
      </c>
      <c r="V2583" s="8">
        <f t="shared" si="409"/>
        <v>20.950000000000003</v>
      </c>
    </row>
    <row r="2584" spans="1:22" ht="13.5" x14ac:dyDescent="0.25">
      <c r="A2584" s="3">
        <f>RSI!A2584</f>
        <v>0</v>
      </c>
      <c r="B2584" s="2">
        <f>RSI!B2584</f>
        <v>0</v>
      </c>
      <c r="C2584" s="2">
        <f>RSI!I2584</f>
        <v>0.49696215951246359</v>
      </c>
      <c r="D2584" s="2">
        <f>MACD!E2584</f>
        <v>-3.7628772600110383E-2</v>
      </c>
      <c r="E2584" s="2">
        <f>MACD!F2584</f>
        <v>-5.4885653159683967E-2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8.2750499999999949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  <c r="M2584" s="8">
        <f t="shared" si="400"/>
        <v>50</v>
      </c>
      <c r="N2584" s="8">
        <f t="shared" si="401"/>
        <v>0</v>
      </c>
      <c r="O2584" s="8">
        <f t="shared" si="402"/>
        <v>0</v>
      </c>
      <c r="P2584" s="8">
        <f t="shared" si="403"/>
        <v>33</v>
      </c>
      <c r="Q2584" s="9">
        <f t="shared" si="404"/>
        <v>22.45</v>
      </c>
      <c r="R2584" s="9">
        <f t="shared" si="405"/>
        <v>18.25</v>
      </c>
      <c r="S2584" s="9">
        <f t="shared" si="406"/>
        <v>22.35</v>
      </c>
      <c r="T2584" s="9">
        <f t="shared" si="407"/>
        <v>20.75</v>
      </c>
      <c r="U2584" s="8">
        <f t="shared" si="408"/>
        <v>21.016666666666669</v>
      </c>
      <c r="V2584" s="8">
        <f t="shared" si="409"/>
        <v>20.950000000000003</v>
      </c>
    </row>
    <row r="2585" spans="1:22" ht="13.5" x14ac:dyDescent="0.25">
      <c r="A2585" s="3">
        <f>RSI!A2585</f>
        <v>0</v>
      </c>
      <c r="B2585" s="2">
        <f>RSI!B2585</f>
        <v>0</v>
      </c>
      <c r="C2585" s="2">
        <f>RSI!I2585</f>
        <v>0.49696215951246359</v>
      </c>
      <c r="D2585" s="2">
        <f>MACD!E2585</f>
        <v>-3.4858324974528766E-2</v>
      </c>
      <c r="E2585" s="2">
        <f>MACD!F2585</f>
        <v>-5.0880187522652928E-2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8.2075499999999959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50</v>
      </c>
      <c r="N2585" s="8">
        <f t="shared" si="401"/>
        <v>0</v>
      </c>
      <c r="O2585" s="8">
        <f t="shared" si="402"/>
        <v>0</v>
      </c>
      <c r="P2585" s="8">
        <f t="shared" si="403"/>
        <v>33</v>
      </c>
      <c r="Q2585" s="9">
        <f t="shared" si="404"/>
        <v>22.45</v>
      </c>
      <c r="R2585" s="9">
        <f t="shared" si="405"/>
        <v>18.25</v>
      </c>
      <c r="S2585" s="9">
        <f t="shared" si="406"/>
        <v>22.35</v>
      </c>
      <c r="T2585" s="9">
        <f t="shared" si="407"/>
        <v>20.75</v>
      </c>
      <c r="U2585" s="8">
        <f t="shared" si="408"/>
        <v>21.016666666666669</v>
      </c>
      <c r="V2585" s="8">
        <f t="shared" si="409"/>
        <v>20.950000000000003</v>
      </c>
    </row>
    <row r="2586" spans="1:22" ht="13.5" x14ac:dyDescent="0.25">
      <c r="A2586" s="3">
        <f>RSI!A2586</f>
        <v>0</v>
      </c>
      <c r="B2586" s="2">
        <f>RSI!B2586</f>
        <v>0</v>
      </c>
      <c r="C2586" s="2">
        <f>RSI!I2586</f>
        <v>0.49696215951246359</v>
      </c>
      <c r="D2586" s="2">
        <f>MACD!E2586</f>
        <v>-3.2290500481841983E-2</v>
      </c>
      <c r="E2586" s="2">
        <f>MACD!F2586</f>
        <v>-4.7162250114490739E-2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8.1400499999999969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  <c r="M2586" s="8">
        <f t="shared" si="400"/>
        <v>50</v>
      </c>
      <c r="N2586" s="8">
        <f t="shared" si="401"/>
        <v>0</v>
      </c>
      <c r="O2586" s="8">
        <f t="shared" si="402"/>
        <v>0</v>
      </c>
      <c r="P2586" s="8">
        <f t="shared" si="403"/>
        <v>33</v>
      </c>
      <c r="Q2586" s="9">
        <f t="shared" si="404"/>
        <v>22.45</v>
      </c>
      <c r="R2586" s="9">
        <f t="shared" si="405"/>
        <v>18.25</v>
      </c>
      <c r="S2586" s="9">
        <f t="shared" si="406"/>
        <v>22.35</v>
      </c>
      <c r="T2586" s="9">
        <f t="shared" si="407"/>
        <v>20.75</v>
      </c>
      <c r="U2586" s="8">
        <f t="shared" si="408"/>
        <v>21.016666666666669</v>
      </c>
      <c r="V2586" s="8">
        <f t="shared" si="409"/>
        <v>20.950000000000003</v>
      </c>
    </row>
    <row r="2587" spans="1:22" ht="13.5" x14ac:dyDescent="0.25">
      <c r="A2587" s="3">
        <f>RSI!A2587</f>
        <v>0</v>
      </c>
      <c r="B2587" s="2">
        <f>RSI!B2587</f>
        <v>0</v>
      </c>
      <c r="C2587" s="2">
        <f>RSI!I2587</f>
        <v>0.49696215951246359</v>
      </c>
      <c r="D2587" s="2">
        <f>MACD!E2587</f>
        <v>-2.9910689264131918E-2</v>
      </c>
      <c r="E2587" s="2">
        <f>MACD!F2587</f>
        <v>-4.371193794441898E-2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8.0725499999999961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50</v>
      </c>
      <c r="N2587" s="8">
        <f t="shared" si="401"/>
        <v>0</v>
      </c>
      <c r="O2587" s="8">
        <f t="shared" si="402"/>
        <v>0</v>
      </c>
      <c r="P2587" s="8">
        <f t="shared" si="403"/>
        <v>33</v>
      </c>
      <c r="Q2587" s="9">
        <f t="shared" si="404"/>
        <v>22.45</v>
      </c>
      <c r="R2587" s="9">
        <f t="shared" si="405"/>
        <v>18.25</v>
      </c>
      <c r="S2587" s="9">
        <f t="shared" si="406"/>
        <v>22.35</v>
      </c>
      <c r="T2587" s="9">
        <f t="shared" si="407"/>
        <v>20.75</v>
      </c>
      <c r="U2587" s="8">
        <f t="shared" si="408"/>
        <v>21.016666666666669</v>
      </c>
      <c r="V2587" s="8">
        <f t="shared" si="409"/>
        <v>20.950000000000003</v>
      </c>
    </row>
    <row r="2588" spans="1:22" ht="13.5" x14ac:dyDescent="0.25">
      <c r="A2588" s="3">
        <f>RSI!A2588</f>
        <v>0</v>
      </c>
      <c r="B2588" s="2">
        <f>RSI!B2588</f>
        <v>0</v>
      </c>
      <c r="C2588" s="2">
        <f>RSI!I2588</f>
        <v>0.49696215951246359</v>
      </c>
      <c r="D2588" s="2">
        <f>MACD!E2588</f>
        <v>-2.7705302250095466E-2</v>
      </c>
      <c r="E2588" s="2">
        <f>MACD!F2588</f>
        <v>-4.0510610805554279E-2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8.0050499999999971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50</v>
      </c>
      <c r="N2588" s="8">
        <f t="shared" si="401"/>
        <v>0</v>
      </c>
      <c r="O2588" s="8">
        <f t="shared" si="402"/>
        <v>0</v>
      </c>
      <c r="P2588" s="8">
        <f t="shared" si="403"/>
        <v>33</v>
      </c>
      <c r="Q2588" s="9">
        <f t="shared" si="404"/>
        <v>22.45</v>
      </c>
      <c r="R2588" s="9">
        <f t="shared" si="405"/>
        <v>18.25</v>
      </c>
      <c r="S2588" s="9">
        <f t="shared" si="406"/>
        <v>22.35</v>
      </c>
      <c r="T2588" s="9">
        <f t="shared" si="407"/>
        <v>20.75</v>
      </c>
      <c r="U2588" s="8">
        <f t="shared" si="408"/>
        <v>21.016666666666669</v>
      </c>
      <c r="V2588" s="8">
        <f t="shared" si="409"/>
        <v>20.950000000000003</v>
      </c>
    </row>
    <row r="2589" spans="1:22" ht="13.5" x14ac:dyDescent="0.25">
      <c r="A2589" s="3">
        <f>RSI!A2589</f>
        <v>0</v>
      </c>
      <c r="B2589" s="2">
        <f>RSI!B2589</f>
        <v>0</v>
      </c>
      <c r="C2589" s="2">
        <f>RSI!I2589</f>
        <v>0.49696215951246359</v>
      </c>
      <c r="D2589" s="2">
        <f>MACD!E2589</f>
        <v>-2.5661704991233911E-2</v>
      </c>
      <c r="E2589" s="2">
        <f>MACD!F2589</f>
        <v>-3.7540829642690204E-2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7.9375499999999963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50</v>
      </c>
      <c r="N2589" s="8">
        <f t="shared" si="401"/>
        <v>0</v>
      </c>
      <c r="O2589" s="8">
        <f t="shared" si="402"/>
        <v>0</v>
      </c>
      <c r="P2589" s="8">
        <f t="shared" si="403"/>
        <v>33</v>
      </c>
      <c r="Q2589" s="9">
        <f t="shared" si="404"/>
        <v>22.45</v>
      </c>
      <c r="R2589" s="9">
        <f t="shared" si="405"/>
        <v>18.25</v>
      </c>
      <c r="S2589" s="9">
        <f t="shared" si="406"/>
        <v>22.35</v>
      </c>
      <c r="T2589" s="9">
        <f t="shared" si="407"/>
        <v>20.75</v>
      </c>
      <c r="U2589" s="8">
        <f t="shared" si="408"/>
        <v>21.016666666666669</v>
      </c>
      <c r="V2589" s="8">
        <f t="shared" si="409"/>
        <v>20.950000000000003</v>
      </c>
    </row>
    <row r="2590" spans="1:22" ht="13.5" x14ac:dyDescent="0.25">
      <c r="A2590" s="3">
        <f>RSI!A2590</f>
        <v>0</v>
      </c>
      <c r="B2590" s="2">
        <f>RSI!B2590</f>
        <v>0</v>
      </c>
      <c r="C2590" s="2">
        <f>RSI!I2590</f>
        <v>0.49696215951246359</v>
      </c>
      <c r="D2590" s="2">
        <f>MACD!E2590</f>
        <v>-2.3768154945217206E-2</v>
      </c>
      <c r="E2590" s="2">
        <f>MACD!F2590</f>
        <v>-3.4786294703195608E-2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7.8700499999999964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50</v>
      </c>
      <c r="N2590" s="8">
        <f t="shared" si="401"/>
        <v>0</v>
      </c>
      <c r="O2590" s="8">
        <f t="shared" si="402"/>
        <v>0</v>
      </c>
      <c r="P2590" s="8">
        <f t="shared" si="403"/>
        <v>33</v>
      </c>
      <c r="Q2590" s="9">
        <f t="shared" si="404"/>
        <v>22.45</v>
      </c>
      <c r="R2590" s="9">
        <f t="shared" si="405"/>
        <v>18.25</v>
      </c>
      <c r="S2590" s="9">
        <f t="shared" si="406"/>
        <v>22.35</v>
      </c>
      <c r="T2590" s="9">
        <f t="shared" si="407"/>
        <v>20.75</v>
      </c>
      <c r="U2590" s="8">
        <f t="shared" si="408"/>
        <v>21.016666666666669</v>
      </c>
      <c r="V2590" s="8">
        <f t="shared" si="409"/>
        <v>20.950000000000003</v>
      </c>
    </row>
    <row r="2591" spans="1:22" ht="13.5" x14ac:dyDescent="0.25">
      <c r="A2591" s="3">
        <f>RSI!A2591</f>
        <v>0</v>
      </c>
      <c r="B2591" s="2">
        <f>RSI!B2591</f>
        <v>0</v>
      </c>
      <c r="C2591" s="2">
        <f>RSI!I2591</f>
        <v>0.49696215951246359</v>
      </c>
      <c r="D2591" s="2">
        <f>MACD!E2591</f>
        <v>-2.2013742174745801E-2</v>
      </c>
      <c r="E2591" s="2">
        <f>MACD!F2591</f>
        <v>-3.223178419750565E-2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7.8025499999999965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  <c r="M2591" s="8">
        <f t="shared" si="400"/>
        <v>50</v>
      </c>
      <c r="N2591" s="8">
        <f t="shared" si="401"/>
        <v>0</v>
      </c>
      <c r="O2591" s="8">
        <f t="shared" si="402"/>
        <v>0</v>
      </c>
      <c r="P2591" s="8">
        <f t="shared" si="403"/>
        <v>33</v>
      </c>
      <c r="Q2591" s="9">
        <f t="shared" si="404"/>
        <v>22.45</v>
      </c>
      <c r="R2591" s="9">
        <f t="shared" si="405"/>
        <v>18.25</v>
      </c>
      <c r="S2591" s="9">
        <f t="shared" si="406"/>
        <v>22.35</v>
      </c>
      <c r="T2591" s="9">
        <f t="shared" si="407"/>
        <v>20.75</v>
      </c>
      <c r="U2591" s="8">
        <f t="shared" si="408"/>
        <v>21.016666666666669</v>
      </c>
      <c r="V2591" s="8">
        <f t="shared" si="409"/>
        <v>20.950000000000003</v>
      </c>
    </row>
    <row r="2592" spans="1:22" ht="13.5" x14ac:dyDescent="0.25">
      <c r="A2592" s="3">
        <f>RSI!A2592</f>
        <v>0</v>
      </c>
      <c r="B2592" s="2">
        <f>RSI!B2592</f>
        <v>0</v>
      </c>
      <c r="C2592" s="2">
        <f>RSI!I2592</f>
        <v>0.49696215951246359</v>
      </c>
      <c r="D2592" s="2">
        <f>MACD!E2592</f>
        <v>-2.0388333398168534E-2</v>
      </c>
      <c r="E2592" s="2">
        <f>MACD!F2592</f>
        <v>-2.9863094037638229E-2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7.7350499999999967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  <c r="M2592" s="8">
        <f t="shared" si="400"/>
        <v>50</v>
      </c>
      <c r="N2592" s="8">
        <f t="shared" si="401"/>
        <v>0</v>
      </c>
      <c r="O2592" s="8">
        <f t="shared" si="402"/>
        <v>0</v>
      </c>
      <c r="P2592" s="8">
        <f t="shared" si="403"/>
        <v>33</v>
      </c>
      <c r="Q2592" s="9">
        <f t="shared" si="404"/>
        <v>22.45</v>
      </c>
      <c r="R2592" s="9">
        <f t="shared" si="405"/>
        <v>18.25</v>
      </c>
      <c r="S2592" s="9">
        <f t="shared" si="406"/>
        <v>22.35</v>
      </c>
      <c r="T2592" s="9">
        <f t="shared" si="407"/>
        <v>20.75</v>
      </c>
      <c r="U2592" s="8">
        <f t="shared" si="408"/>
        <v>21.016666666666669</v>
      </c>
      <c r="V2592" s="8">
        <f t="shared" si="409"/>
        <v>20.950000000000003</v>
      </c>
    </row>
    <row r="2593" spans="1:22" ht="13.5" x14ac:dyDescent="0.25">
      <c r="A2593" s="3">
        <f>RSI!A2593</f>
        <v>0</v>
      </c>
      <c r="B2593" s="2">
        <f>RSI!B2593</f>
        <v>0</v>
      </c>
      <c r="C2593" s="2">
        <f>RSI!I2593</f>
        <v>0.49696215951246359</v>
      </c>
      <c r="D2593" s="2">
        <f>MACD!E2593</f>
        <v>-1.8882519303720043E-2</v>
      </c>
      <c r="E2593" s="2">
        <f>MACD!F2593</f>
        <v>-2.7666979090854592E-2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7.6675499999999976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  <c r="M2593" s="8">
        <f t="shared" si="400"/>
        <v>50</v>
      </c>
      <c r="N2593" s="8">
        <f t="shared" si="401"/>
        <v>0</v>
      </c>
      <c r="O2593" s="8">
        <f t="shared" si="402"/>
        <v>0</v>
      </c>
      <c r="P2593" s="8">
        <f t="shared" si="403"/>
        <v>33</v>
      </c>
      <c r="Q2593" s="9">
        <f t="shared" si="404"/>
        <v>22.45</v>
      </c>
      <c r="R2593" s="9">
        <f t="shared" si="405"/>
        <v>18.25</v>
      </c>
      <c r="S2593" s="9">
        <f t="shared" si="406"/>
        <v>22.35</v>
      </c>
      <c r="T2593" s="9">
        <f t="shared" si="407"/>
        <v>20.75</v>
      </c>
      <c r="U2593" s="8">
        <f t="shared" si="408"/>
        <v>21.016666666666669</v>
      </c>
      <c r="V2593" s="8">
        <f t="shared" si="409"/>
        <v>20.950000000000003</v>
      </c>
    </row>
    <row r="2594" spans="1:22" ht="13.5" x14ac:dyDescent="0.25">
      <c r="A2594" s="3">
        <f>RSI!A2594</f>
        <v>0</v>
      </c>
      <c r="B2594" s="2">
        <f>RSI!B2594</f>
        <v>0</v>
      </c>
      <c r="C2594" s="2">
        <f>RSI!I2594</f>
        <v>0.49696215951246359</v>
      </c>
      <c r="D2594" s="2">
        <f>MACD!E2594</f>
        <v>-1.748756502113253E-2</v>
      </c>
      <c r="E2594" s="2">
        <f>MACD!F2594</f>
        <v>-2.5631096276910181E-2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7.5999999999999979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  <c r="M2594" s="8">
        <f t="shared" si="400"/>
        <v>50</v>
      </c>
      <c r="N2594" s="8">
        <f t="shared" si="401"/>
        <v>0</v>
      </c>
      <c r="O2594" s="8">
        <f t="shared" si="402"/>
        <v>0</v>
      </c>
      <c r="P2594" s="8">
        <f t="shared" si="403"/>
        <v>33</v>
      </c>
      <c r="Q2594" s="9">
        <f t="shared" si="404"/>
        <v>22.45</v>
      </c>
      <c r="R2594" s="9">
        <f t="shared" si="405"/>
        <v>18.25</v>
      </c>
      <c r="S2594" s="9">
        <f t="shared" si="406"/>
        <v>22.35</v>
      </c>
      <c r="T2594" s="9">
        <f t="shared" si="407"/>
        <v>20.75</v>
      </c>
      <c r="U2594" s="8">
        <f t="shared" si="408"/>
        <v>21.016666666666669</v>
      </c>
      <c r="V2594" s="8">
        <f t="shared" si="409"/>
        <v>20.950000000000003</v>
      </c>
    </row>
    <row r="2595" spans="1:22" ht="13.5" x14ac:dyDescent="0.25">
      <c r="A2595" s="3">
        <f>RSI!A2595</f>
        <v>0</v>
      </c>
      <c r="B2595" s="2">
        <f>RSI!B2595</f>
        <v>0</v>
      </c>
      <c r="C2595" s="2">
        <f>RSI!I2595</f>
        <v>0.49696215951246359</v>
      </c>
      <c r="D2595" s="2">
        <f>MACD!E2595</f>
        <v>-1.6195363631400065E-2</v>
      </c>
      <c r="E2595" s="2">
        <f>MACD!F2595</f>
        <v>-2.3743949747808159E-2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7.532449999999999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  <c r="M2595" s="8">
        <f t="shared" si="400"/>
        <v>50</v>
      </c>
      <c r="N2595" s="8">
        <f t="shared" si="401"/>
        <v>0</v>
      </c>
      <c r="O2595" s="8">
        <f t="shared" si="402"/>
        <v>0</v>
      </c>
      <c r="P2595" s="8">
        <f t="shared" si="403"/>
        <v>33</v>
      </c>
      <c r="Q2595" s="9">
        <f t="shared" si="404"/>
        <v>22.45</v>
      </c>
      <c r="R2595" s="9">
        <f t="shared" si="405"/>
        <v>18.25</v>
      </c>
      <c r="S2595" s="9">
        <f t="shared" si="406"/>
        <v>22.35</v>
      </c>
      <c r="T2595" s="9">
        <f t="shared" si="407"/>
        <v>20.75</v>
      </c>
      <c r="U2595" s="8">
        <f t="shared" si="408"/>
        <v>21.016666666666669</v>
      </c>
      <c r="V2595" s="8">
        <f t="shared" si="409"/>
        <v>20.950000000000003</v>
      </c>
    </row>
    <row r="2596" spans="1:22" ht="13.5" x14ac:dyDescent="0.25">
      <c r="A2596" s="3">
        <f>RSI!A2596</f>
        <v>0</v>
      </c>
      <c r="B2596" s="2">
        <f>RSI!B2596</f>
        <v>0</v>
      </c>
      <c r="C2596" s="2">
        <f>RSI!I2596</f>
        <v>0.49696215951246359</v>
      </c>
      <c r="D2596" s="2">
        <f>MACD!E2596</f>
        <v>-1.4998392586664943E-2</v>
      </c>
      <c r="E2596" s="2">
        <f>MACD!F2596</f>
        <v>-2.1994838315579517E-2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7.4648999999999974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  <c r="M2596" s="8">
        <f t="shared" si="400"/>
        <v>50</v>
      </c>
      <c r="N2596" s="8">
        <f t="shared" si="401"/>
        <v>0</v>
      </c>
      <c r="O2596" s="8">
        <f t="shared" si="402"/>
        <v>0</v>
      </c>
      <c r="P2596" s="8">
        <f t="shared" si="403"/>
        <v>33</v>
      </c>
      <c r="Q2596" s="9">
        <f t="shared" si="404"/>
        <v>22.45</v>
      </c>
      <c r="R2596" s="9">
        <f t="shared" si="405"/>
        <v>18.25</v>
      </c>
      <c r="S2596" s="9">
        <f t="shared" si="406"/>
        <v>22.35</v>
      </c>
      <c r="T2596" s="9">
        <f t="shared" si="407"/>
        <v>20.75</v>
      </c>
      <c r="U2596" s="8">
        <f t="shared" si="408"/>
        <v>21.016666666666669</v>
      </c>
      <c r="V2596" s="8">
        <f t="shared" si="409"/>
        <v>20.950000000000003</v>
      </c>
    </row>
    <row r="2597" spans="1:22" ht="13.5" x14ac:dyDescent="0.25">
      <c r="A2597" s="3">
        <f>RSI!A2597</f>
        <v>0</v>
      </c>
      <c r="B2597" s="2">
        <f>RSI!B2597</f>
        <v>0</v>
      </c>
      <c r="C2597" s="2">
        <f>RSI!I2597</f>
        <v>0.49696215951246359</v>
      </c>
      <c r="D2597" s="2">
        <f>MACD!E2597</f>
        <v>-1.3889672906753777E-2</v>
      </c>
      <c r="E2597" s="2">
        <f>MACD!F2597</f>
        <v>-2.0373805233814369E-2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7.3973499999999994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  <c r="M2597" s="8">
        <f t="shared" si="400"/>
        <v>50</v>
      </c>
      <c r="N2597" s="8">
        <f t="shared" si="401"/>
        <v>0</v>
      </c>
      <c r="O2597" s="8">
        <f t="shared" si="402"/>
        <v>0</v>
      </c>
      <c r="P2597" s="8">
        <f t="shared" si="403"/>
        <v>33</v>
      </c>
      <c r="Q2597" s="9">
        <f t="shared" si="404"/>
        <v>22.45</v>
      </c>
      <c r="R2597" s="9">
        <f t="shared" si="405"/>
        <v>18.25</v>
      </c>
      <c r="S2597" s="9">
        <f t="shared" si="406"/>
        <v>22.35</v>
      </c>
      <c r="T2597" s="9">
        <f t="shared" si="407"/>
        <v>20.75</v>
      </c>
      <c r="U2597" s="8">
        <f t="shared" si="408"/>
        <v>21.016666666666669</v>
      </c>
      <c r="V2597" s="8">
        <f t="shared" si="409"/>
        <v>20.950000000000003</v>
      </c>
    </row>
    <row r="2598" spans="1:22" ht="13.5" x14ac:dyDescent="0.25">
      <c r="A2598" s="3">
        <f>RSI!A2598</f>
        <v>0</v>
      </c>
      <c r="B2598" s="2">
        <f>RSI!B2598</f>
        <v>0</v>
      </c>
      <c r="C2598" s="2">
        <f>RSI!I2598</f>
        <v>0.49696215951246359</v>
      </c>
      <c r="D2598" s="2">
        <f>MACD!E2598</f>
        <v>-1.2862731016148122E-2</v>
      </c>
      <c r="E2598" s="2">
        <f>MACD!F2598</f>
        <v>-1.8871590390281121E-2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7.3297999999999988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  <c r="M2598" s="8">
        <f t="shared" si="400"/>
        <v>50</v>
      </c>
      <c r="N2598" s="8">
        <f t="shared" si="401"/>
        <v>0</v>
      </c>
      <c r="O2598" s="8">
        <f t="shared" si="402"/>
        <v>0</v>
      </c>
      <c r="P2598" s="8">
        <f t="shared" si="403"/>
        <v>33</v>
      </c>
      <c r="Q2598" s="9">
        <f t="shared" si="404"/>
        <v>22.45</v>
      </c>
      <c r="R2598" s="9">
        <f t="shared" si="405"/>
        <v>18.25</v>
      </c>
      <c r="S2598" s="9">
        <f t="shared" si="406"/>
        <v>22.35</v>
      </c>
      <c r="T2598" s="9">
        <f t="shared" si="407"/>
        <v>20.75</v>
      </c>
      <c r="U2598" s="8">
        <f t="shared" si="408"/>
        <v>21.016666666666669</v>
      </c>
      <c r="V2598" s="8">
        <f t="shared" si="409"/>
        <v>20.950000000000003</v>
      </c>
    </row>
    <row r="2599" spans="1:22" ht="13.5" x14ac:dyDescent="0.25">
      <c r="A2599" s="3">
        <f>RSI!A2599</f>
        <v>0</v>
      </c>
      <c r="B2599" s="2">
        <f>RSI!B2599</f>
        <v>0</v>
      </c>
      <c r="C2599" s="2">
        <f>RSI!I2599</f>
        <v>0.49696215951246359</v>
      </c>
      <c r="D2599" s="2">
        <f>MACD!E2599</f>
        <v>-1.1911563084577899E-2</v>
      </c>
      <c r="E2599" s="2">
        <f>MACD!F2599</f>
        <v>-1.7479584929140476E-2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7.262249999999999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  <c r="M2599" s="8">
        <f t="shared" si="400"/>
        <v>50</v>
      </c>
      <c r="N2599" s="8">
        <f t="shared" si="401"/>
        <v>0</v>
      </c>
      <c r="O2599" s="8">
        <f t="shared" si="402"/>
        <v>0</v>
      </c>
      <c r="P2599" s="8">
        <f t="shared" si="403"/>
        <v>33</v>
      </c>
      <c r="Q2599" s="9">
        <f t="shared" si="404"/>
        <v>22.45</v>
      </c>
      <c r="R2599" s="9">
        <f t="shared" si="405"/>
        <v>18.25</v>
      </c>
      <c r="S2599" s="9">
        <f t="shared" si="406"/>
        <v>22.35</v>
      </c>
      <c r="T2599" s="9">
        <f t="shared" si="407"/>
        <v>20.75</v>
      </c>
      <c r="U2599" s="8">
        <f t="shared" si="408"/>
        <v>21.016666666666669</v>
      </c>
      <c r="V2599" s="8">
        <f t="shared" si="409"/>
        <v>20.950000000000003</v>
      </c>
    </row>
    <row r="2600" spans="1:22" ht="13.5" x14ac:dyDescent="0.25">
      <c r="A2600" s="3">
        <f>RSI!A2600</f>
        <v>0</v>
      </c>
      <c r="B2600" s="2">
        <f>RSI!B2600</f>
        <v>0</v>
      </c>
      <c r="C2600" s="2">
        <f>RSI!I2600</f>
        <v>0.49696215951246359</v>
      </c>
      <c r="D2600" s="2">
        <f>MACD!E2600</f>
        <v>-1.1030601735517719E-2</v>
      </c>
      <c r="E2600" s="2">
        <f>MACD!F2600</f>
        <v>-1.6189788290415924E-2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7.1947000000000001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50</v>
      </c>
      <c r="N2600" s="8">
        <f t="shared" si="401"/>
        <v>0</v>
      </c>
      <c r="O2600" s="8">
        <f t="shared" si="402"/>
        <v>0</v>
      </c>
      <c r="P2600" s="8">
        <f t="shared" si="403"/>
        <v>33</v>
      </c>
      <c r="Q2600" s="9">
        <f t="shared" si="404"/>
        <v>22.45</v>
      </c>
      <c r="R2600" s="9">
        <f t="shared" si="405"/>
        <v>18.25</v>
      </c>
      <c r="S2600" s="9">
        <f t="shared" si="406"/>
        <v>22.35</v>
      </c>
      <c r="T2600" s="9">
        <f t="shared" si="407"/>
        <v>20.75</v>
      </c>
      <c r="U2600" s="8">
        <f t="shared" si="408"/>
        <v>21.016666666666669</v>
      </c>
      <c r="V2600" s="8">
        <f t="shared" si="409"/>
        <v>20.950000000000003</v>
      </c>
    </row>
    <row r="2601" spans="1:22" ht="13.5" x14ac:dyDescent="0.25">
      <c r="A2601" s="3">
        <f>RSI!A2601</f>
        <v>0</v>
      </c>
      <c r="B2601" s="2">
        <f>RSI!B2601</f>
        <v>0</v>
      </c>
      <c r="C2601" s="2">
        <f>RSI!I2601</f>
        <v>0.49696215951246359</v>
      </c>
      <c r="D2601" s="2">
        <f>MACD!E2601</f>
        <v>-1.0214684989268089E-2</v>
      </c>
      <c r="E2601" s="2">
        <f>MACD!F2601</f>
        <v>-1.4994767630186357E-2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7.1272000000000002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50</v>
      </c>
      <c r="N2601" s="8">
        <f t="shared" si="401"/>
        <v>0</v>
      </c>
      <c r="O2601" s="8">
        <f t="shared" si="402"/>
        <v>0</v>
      </c>
      <c r="P2601" s="8">
        <f t="shared" si="403"/>
        <v>33</v>
      </c>
      <c r="Q2601" s="9">
        <f t="shared" si="404"/>
        <v>22.45</v>
      </c>
      <c r="R2601" s="9">
        <f t="shared" si="405"/>
        <v>18.25</v>
      </c>
      <c r="S2601" s="9">
        <f t="shared" si="406"/>
        <v>22.35</v>
      </c>
      <c r="T2601" s="9">
        <f t="shared" si="407"/>
        <v>20.75</v>
      </c>
      <c r="U2601" s="8">
        <f t="shared" si="408"/>
        <v>21.016666666666669</v>
      </c>
      <c r="V2601" s="8">
        <f t="shared" si="409"/>
        <v>20.950000000000003</v>
      </c>
    </row>
    <row r="2602" spans="1:22" ht="13.5" x14ac:dyDescent="0.25">
      <c r="A2602" s="3">
        <f>RSI!A2602</f>
        <v>0</v>
      </c>
      <c r="B2602" s="2">
        <f>RSI!B2602</f>
        <v>0</v>
      </c>
      <c r="C2602" s="2">
        <f>RSI!I2602</f>
        <v>0.49696215951246359</v>
      </c>
      <c r="D2602" s="2">
        <f>MACD!E2602</f>
        <v>-9.4590273107047849E-3</v>
      </c>
      <c r="E2602" s="2">
        <f>MACD!F2602</f>
        <v>-1.3887619566290043E-2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7.0597000000000003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50</v>
      </c>
      <c r="N2602" s="8">
        <f t="shared" si="401"/>
        <v>0</v>
      </c>
      <c r="O2602" s="8">
        <f t="shared" si="402"/>
        <v>0</v>
      </c>
      <c r="P2602" s="8">
        <f t="shared" si="403"/>
        <v>33</v>
      </c>
      <c r="Q2602" s="9">
        <f t="shared" si="404"/>
        <v>22.45</v>
      </c>
      <c r="R2602" s="9">
        <f t="shared" si="405"/>
        <v>18.25</v>
      </c>
      <c r="S2602" s="9">
        <f t="shared" si="406"/>
        <v>22.35</v>
      </c>
      <c r="T2602" s="9">
        <f t="shared" si="407"/>
        <v>20.75</v>
      </c>
      <c r="U2602" s="8">
        <f t="shared" si="408"/>
        <v>21.016666666666669</v>
      </c>
      <c r="V2602" s="8">
        <f t="shared" si="409"/>
        <v>20.950000000000003</v>
      </c>
    </row>
    <row r="2603" spans="1:22" ht="13.5" x14ac:dyDescent="0.25">
      <c r="A2603" s="3">
        <f>RSI!A2603</f>
        <v>0</v>
      </c>
      <c r="B2603" s="2">
        <f>RSI!B2603</f>
        <v>0</v>
      </c>
      <c r="C2603" s="2">
        <f>RSI!I2603</f>
        <v>0.49696215951246359</v>
      </c>
      <c r="D2603" s="2">
        <f>MACD!E2603</f>
        <v>-8.7591926359249315E-3</v>
      </c>
      <c r="E2603" s="2">
        <f>MACD!F2603</f>
        <v>-1.2861934180217022E-2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6.9922000000000004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50</v>
      </c>
      <c r="N2603" s="8">
        <f t="shared" si="401"/>
        <v>0</v>
      </c>
      <c r="O2603" s="8">
        <f t="shared" si="402"/>
        <v>0</v>
      </c>
      <c r="P2603" s="8">
        <f t="shared" si="403"/>
        <v>33</v>
      </c>
      <c r="Q2603" s="9">
        <f t="shared" si="404"/>
        <v>22.45</v>
      </c>
      <c r="R2603" s="9">
        <f t="shared" si="405"/>
        <v>18.25</v>
      </c>
      <c r="S2603" s="9">
        <f t="shared" si="406"/>
        <v>22.35</v>
      </c>
      <c r="T2603" s="9">
        <f t="shared" si="407"/>
        <v>20.75</v>
      </c>
      <c r="U2603" s="8">
        <f t="shared" si="408"/>
        <v>21.016666666666669</v>
      </c>
      <c r="V2603" s="8">
        <f t="shared" si="409"/>
        <v>20.950000000000003</v>
      </c>
    </row>
    <row r="2604" spans="1:22" ht="13.5" x14ac:dyDescent="0.25">
      <c r="A2604" s="3">
        <f>RSI!A2604</f>
        <v>0</v>
      </c>
      <c r="B2604" s="2">
        <f>RSI!B2604</f>
        <v>0</v>
      </c>
      <c r="C2604" s="2">
        <f>RSI!I2604</f>
        <v>0.49696215951246359</v>
      </c>
      <c r="D2604" s="2">
        <f>MACD!E2604</f>
        <v>-8.1110692566994051E-3</v>
      </c>
      <c r="E2604" s="2">
        <f>MACD!F2604</f>
        <v>-1.1911761195513499E-2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6.9247000000000005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50</v>
      </c>
      <c r="N2604" s="8">
        <f t="shared" si="401"/>
        <v>0</v>
      </c>
      <c r="O2604" s="8">
        <f t="shared" si="402"/>
        <v>0</v>
      </c>
      <c r="P2604" s="8">
        <f t="shared" si="403"/>
        <v>33</v>
      </c>
      <c r="Q2604" s="9">
        <f t="shared" si="404"/>
        <v>22.45</v>
      </c>
      <c r="R2604" s="9">
        <f t="shared" si="405"/>
        <v>18.25</v>
      </c>
      <c r="S2604" s="9">
        <f t="shared" si="406"/>
        <v>22.35</v>
      </c>
      <c r="T2604" s="9">
        <f t="shared" si="407"/>
        <v>20.75</v>
      </c>
      <c r="U2604" s="8">
        <f t="shared" si="408"/>
        <v>21.016666666666669</v>
      </c>
      <c r="V2604" s="8">
        <f t="shared" si="409"/>
        <v>20.950000000000003</v>
      </c>
    </row>
    <row r="2605" spans="1:22" ht="13.5" x14ac:dyDescent="0.25">
      <c r="A2605" s="3">
        <f>RSI!A2605</f>
        <v>0</v>
      </c>
      <c r="B2605" s="2">
        <f>RSI!B2605</f>
        <v>0</v>
      </c>
      <c r="C2605" s="2">
        <f>RSI!I2605</f>
        <v>0.49696215951246359</v>
      </c>
      <c r="D2605" s="2">
        <f>MACD!E2605</f>
        <v>-7.5108464466885306E-3</v>
      </c>
      <c r="E2605" s="2">
        <f>MACD!F2605</f>
        <v>-1.1031578245748507E-2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6.8572000000000006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50</v>
      </c>
      <c r="N2605" s="8">
        <f t="shared" si="401"/>
        <v>0</v>
      </c>
      <c r="O2605" s="8">
        <f t="shared" si="402"/>
        <v>0</v>
      </c>
      <c r="P2605" s="8">
        <f t="shared" si="403"/>
        <v>33</v>
      </c>
      <c r="Q2605" s="9">
        <f t="shared" si="404"/>
        <v>22.45</v>
      </c>
      <c r="R2605" s="9">
        <f t="shared" si="405"/>
        <v>18.25</v>
      </c>
      <c r="S2605" s="9">
        <f t="shared" si="406"/>
        <v>22.35</v>
      </c>
      <c r="T2605" s="9">
        <f t="shared" si="407"/>
        <v>20.75</v>
      </c>
      <c r="U2605" s="8">
        <f t="shared" si="408"/>
        <v>21.016666666666669</v>
      </c>
      <c r="V2605" s="8">
        <f t="shared" si="409"/>
        <v>20.950000000000003</v>
      </c>
    </row>
    <row r="2606" spans="1:22" ht="13.5" x14ac:dyDescent="0.25">
      <c r="A2606" s="3">
        <f>RSI!A2606</f>
        <v>0</v>
      </c>
      <c r="B2606" s="2">
        <f>RSI!B2606</f>
        <v>0</v>
      </c>
      <c r="C2606" s="2">
        <f>RSI!I2606</f>
        <v>0.49696215951246359</v>
      </c>
      <c r="D2606" s="2">
        <f>MACD!E2606</f>
        <v>-6.9549927186550705E-3</v>
      </c>
      <c r="E2606" s="2">
        <f>MACD!F2606</f>
        <v>-1.021626114032982E-2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6.7896999999999998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50</v>
      </c>
      <c r="N2606" s="8">
        <f t="shared" si="401"/>
        <v>0</v>
      </c>
      <c r="O2606" s="8">
        <f t="shared" si="402"/>
        <v>0</v>
      </c>
      <c r="P2606" s="8">
        <f t="shared" si="403"/>
        <v>33</v>
      </c>
      <c r="Q2606" s="9">
        <f t="shared" si="404"/>
        <v>22.45</v>
      </c>
      <c r="R2606" s="9">
        <f t="shared" si="405"/>
        <v>18.25</v>
      </c>
      <c r="S2606" s="9">
        <f t="shared" si="406"/>
        <v>22.35</v>
      </c>
      <c r="T2606" s="9">
        <f t="shared" si="407"/>
        <v>20.75</v>
      </c>
      <c r="U2606" s="8">
        <f t="shared" si="408"/>
        <v>21.016666666666669</v>
      </c>
      <c r="V2606" s="8">
        <f t="shared" si="409"/>
        <v>20.950000000000003</v>
      </c>
    </row>
    <row r="2607" spans="1:22" ht="13.5" x14ac:dyDescent="0.25">
      <c r="A2607" s="3">
        <f>RSI!A2607</f>
        <v>0</v>
      </c>
      <c r="B2607" s="2">
        <f>RSI!B2607</f>
        <v>0</v>
      </c>
      <c r="C2607" s="2">
        <f>RSI!I2607</f>
        <v>0.49696215951246359</v>
      </c>
      <c r="D2607" s="2">
        <f>MACD!E2607</f>
        <v>-6.4402356073051496E-3</v>
      </c>
      <c r="E2607" s="2">
        <f>MACD!F2607</f>
        <v>-9.4610560337248864E-3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6.7222000000000017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50</v>
      </c>
      <c r="N2607" s="8">
        <f t="shared" si="401"/>
        <v>0</v>
      </c>
      <c r="O2607" s="8">
        <f t="shared" si="402"/>
        <v>0</v>
      </c>
      <c r="P2607" s="8">
        <f t="shared" si="403"/>
        <v>33</v>
      </c>
      <c r="Q2607" s="9">
        <f t="shared" si="404"/>
        <v>22.45</v>
      </c>
      <c r="R2607" s="9">
        <f t="shared" si="405"/>
        <v>18.25</v>
      </c>
      <c r="S2607" s="9">
        <f t="shared" si="406"/>
        <v>22.35</v>
      </c>
      <c r="T2607" s="9">
        <f t="shared" si="407"/>
        <v>20.75</v>
      </c>
      <c r="U2607" s="8">
        <f t="shared" si="408"/>
        <v>21.016666666666669</v>
      </c>
      <c r="V2607" s="8">
        <f t="shared" si="409"/>
        <v>20.950000000000003</v>
      </c>
    </row>
    <row r="2608" spans="1:22" ht="13.5" x14ac:dyDescent="0.25">
      <c r="A2608" s="3">
        <f>RSI!A2608</f>
        <v>0</v>
      </c>
      <c r="B2608" s="2">
        <f>RSI!B2608</f>
        <v>0</v>
      </c>
      <c r="C2608" s="2">
        <f>RSI!I2608</f>
        <v>0.49696215951246359</v>
      </c>
      <c r="D2608" s="2">
        <f>MACD!E2608</f>
        <v>-5.9635428778166922E-3</v>
      </c>
      <c r="E2608" s="2">
        <f>MACD!F2608</f>
        <v>-8.7615534025432488E-3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6.6547000000000018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50</v>
      </c>
      <c r="N2608" s="8">
        <f t="shared" si="401"/>
        <v>0</v>
      </c>
      <c r="O2608" s="8">
        <f t="shared" si="402"/>
        <v>0</v>
      </c>
      <c r="P2608" s="8">
        <f t="shared" si="403"/>
        <v>33</v>
      </c>
      <c r="Q2608" s="9">
        <f t="shared" si="404"/>
        <v>22.45</v>
      </c>
      <c r="R2608" s="9">
        <f t="shared" si="405"/>
        <v>18.25</v>
      </c>
      <c r="S2608" s="9">
        <f t="shared" si="406"/>
        <v>22.35</v>
      </c>
      <c r="T2608" s="9">
        <f t="shared" si="407"/>
        <v>20.75</v>
      </c>
      <c r="U2608" s="8">
        <f t="shared" si="408"/>
        <v>21.016666666666669</v>
      </c>
      <c r="V2608" s="8">
        <f t="shared" si="409"/>
        <v>20.950000000000003</v>
      </c>
    </row>
    <row r="2609" spans="1:22" ht="13.5" x14ac:dyDescent="0.25">
      <c r="A2609" s="3">
        <f>RSI!A2609</f>
        <v>0</v>
      </c>
      <c r="B2609" s="2">
        <f>RSI!B2609</f>
        <v>0</v>
      </c>
      <c r="C2609" s="2">
        <f>RSI!I2609</f>
        <v>0.49696215951246359</v>
      </c>
      <c r="D2609" s="2">
        <f>MACD!E2609</f>
        <v>-5.5221050655073116E-3</v>
      </c>
      <c r="E2609" s="2">
        <f>MACD!F2609</f>
        <v>-8.1136637351360615E-3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6.5872000000000011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50</v>
      </c>
      <c r="N2609" s="8">
        <f t="shared" si="401"/>
        <v>0</v>
      </c>
      <c r="O2609" s="8">
        <f t="shared" si="402"/>
        <v>0</v>
      </c>
      <c r="P2609" s="8">
        <f t="shared" si="403"/>
        <v>33</v>
      </c>
      <c r="Q2609" s="9">
        <f t="shared" si="404"/>
        <v>22.45</v>
      </c>
      <c r="R2609" s="9">
        <f t="shared" si="405"/>
        <v>18.25</v>
      </c>
      <c r="S2609" s="9">
        <f t="shared" si="406"/>
        <v>22.35</v>
      </c>
      <c r="T2609" s="9">
        <f t="shared" si="407"/>
        <v>20.75</v>
      </c>
      <c r="U2609" s="8">
        <f t="shared" si="408"/>
        <v>21.016666666666669</v>
      </c>
      <c r="V2609" s="8">
        <f t="shared" si="409"/>
        <v>20.950000000000003</v>
      </c>
    </row>
    <row r="2610" spans="1:22" ht="13.5" x14ac:dyDescent="0.25">
      <c r="A2610" s="3">
        <f>RSI!A2610</f>
        <v>0</v>
      </c>
      <c r="B2610" s="2">
        <f>RSI!B2610</f>
        <v>0</v>
      </c>
      <c r="C2610" s="2">
        <f>RSI!I2610</f>
        <v>0.49696215951246359</v>
      </c>
      <c r="D2610" s="2">
        <f>MACD!E2610</f>
        <v>-5.1133192573958909E-3</v>
      </c>
      <c r="E2610" s="2">
        <f>MACD!F2610</f>
        <v>-7.5135948395880277E-3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6.5197000000000029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  <c r="M2610" s="8">
        <f t="shared" si="400"/>
        <v>50</v>
      </c>
      <c r="N2610" s="8">
        <f t="shared" si="401"/>
        <v>0</v>
      </c>
      <c r="O2610" s="8">
        <f t="shared" si="402"/>
        <v>0</v>
      </c>
      <c r="P2610" s="8">
        <f t="shared" si="403"/>
        <v>33</v>
      </c>
      <c r="Q2610" s="9">
        <f t="shared" si="404"/>
        <v>22.45</v>
      </c>
      <c r="R2610" s="9">
        <f t="shared" si="405"/>
        <v>18.25</v>
      </c>
      <c r="S2610" s="9">
        <f t="shared" si="406"/>
        <v>22.35</v>
      </c>
      <c r="T2610" s="9">
        <f t="shared" si="407"/>
        <v>20.75</v>
      </c>
      <c r="U2610" s="8">
        <f t="shared" si="408"/>
        <v>21.016666666666669</v>
      </c>
      <c r="V2610" s="8">
        <f t="shared" si="409"/>
        <v>20.950000000000003</v>
      </c>
    </row>
    <row r="2611" spans="1:22" ht="13.5" x14ac:dyDescent="0.25">
      <c r="A2611" s="3">
        <f>RSI!A2611</f>
        <v>0</v>
      </c>
      <c r="B2611" s="2">
        <f>RSI!B2611</f>
        <v>0</v>
      </c>
      <c r="C2611" s="2">
        <f>RSI!I2611</f>
        <v>0.49696215951246359</v>
      </c>
      <c r="D2611" s="2">
        <f>MACD!E2611</f>
        <v>-4.7347740315832852E-3</v>
      </c>
      <c r="E2611" s="2">
        <f>MACD!F2611</f>
        <v>-6.9578306779870796E-3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6.4522000000000022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  <c r="M2611" s="8">
        <f t="shared" si="400"/>
        <v>50</v>
      </c>
      <c r="N2611" s="8">
        <f t="shared" si="401"/>
        <v>0</v>
      </c>
      <c r="O2611" s="8">
        <f t="shared" si="402"/>
        <v>0</v>
      </c>
      <c r="P2611" s="8">
        <f t="shared" si="403"/>
        <v>33</v>
      </c>
      <c r="Q2611" s="9">
        <f t="shared" si="404"/>
        <v>22.45</v>
      </c>
      <c r="R2611" s="9">
        <f t="shared" si="405"/>
        <v>18.25</v>
      </c>
      <c r="S2611" s="9">
        <f t="shared" si="406"/>
        <v>22.35</v>
      </c>
      <c r="T2611" s="9">
        <f t="shared" si="407"/>
        <v>20.75</v>
      </c>
      <c r="U2611" s="8">
        <f t="shared" si="408"/>
        <v>21.016666666666669</v>
      </c>
      <c r="V2611" s="8">
        <f t="shared" si="409"/>
        <v>20.950000000000003</v>
      </c>
    </row>
    <row r="2612" spans="1:22" ht="13.5" x14ac:dyDescent="0.25">
      <c r="A2612" s="3">
        <f>RSI!A2612</f>
        <v>0</v>
      </c>
      <c r="B2612" s="2">
        <f>RSI!B2612</f>
        <v>0</v>
      </c>
      <c r="C2612" s="2">
        <f>RSI!I2612</f>
        <v>0.49696215951246359</v>
      </c>
      <c r="D2612" s="2">
        <f>MACD!E2612</f>
        <v>-4.3842354753872749E-3</v>
      </c>
      <c r="E2612" s="2">
        <f>MACD!F2612</f>
        <v>-6.4431116374671187E-3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6.3877000000000024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  <c r="M2612" s="8">
        <f t="shared" si="400"/>
        <v>50</v>
      </c>
      <c r="N2612" s="8">
        <f t="shared" si="401"/>
        <v>0</v>
      </c>
      <c r="O2612" s="8">
        <f t="shared" si="402"/>
        <v>0</v>
      </c>
      <c r="P2612" s="8">
        <f t="shared" si="403"/>
        <v>33</v>
      </c>
      <c r="Q2612" s="9">
        <f t="shared" si="404"/>
        <v>22.45</v>
      </c>
      <c r="R2612" s="9">
        <f t="shared" si="405"/>
        <v>18.25</v>
      </c>
      <c r="S2612" s="9">
        <f t="shared" si="406"/>
        <v>22.35</v>
      </c>
      <c r="T2612" s="9">
        <f t="shared" si="407"/>
        <v>20.75</v>
      </c>
      <c r="U2612" s="8">
        <f t="shared" si="408"/>
        <v>21.016666666666669</v>
      </c>
      <c r="V2612" s="8">
        <f t="shared" si="409"/>
        <v>20.950000000000003</v>
      </c>
    </row>
    <row r="2613" spans="1:22" ht="13.5" x14ac:dyDescent="0.25">
      <c r="A2613" s="3">
        <f>RSI!A2613</f>
        <v>0</v>
      </c>
      <c r="B2613" s="2">
        <f>RSI!B2613</f>
        <v>0</v>
      </c>
      <c r="C2613" s="2">
        <f>RSI!I2613</f>
        <v>0.49696215951246359</v>
      </c>
      <c r="D2613" s="2">
        <f>MACD!E2613</f>
        <v>-4.0596342079928247E-3</v>
      </c>
      <c r="E2613" s="2">
        <f>MACD!F2613</f>
        <v>-5.9664161515722604E-3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6.3232000000000017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50</v>
      </c>
      <c r="N2613" s="8">
        <f t="shared" si="401"/>
        <v>0</v>
      </c>
      <c r="O2613" s="8">
        <f t="shared" si="402"/>
        <v>0</v>
      </c>
      <c r="P2613" s="8">
        <f t="shared" si="403"/>
        <v>33</v>
      </c>
      <c r="Q2613" s="9">
        <f t="shared" si="404"/>
        <v>22.45</v>
      </c>
      <c r="R2613" s="9">
        <f t="shared" si="405"/>
        <v>18.25</v>
      </c>
      <c r="S2613" s="9">
        <f t="shared" si="406"/>
        <v>22.35</v>
      </c>
      <c r="T2613" s="9">
        <f t="shared" si="407"/>
        <v>20.75</v>
      </c>
      <c r="U2613" s="8">
        <f t="shared" si="408"/>
        <v>21.016666666666669</v>
      </c>
      <c r="V2613" s="8">
        <f t="shared" si="409"/>
        <v>20.950000000000003</v>
      </c>
    </row>
    <row r="2614" spans="1:22" ht="13.5" x14ac:dyDescent="0.25">
      <c r="A2614" s="3">
        <f>RSI!A2614</f>
        <v>0</v>
      </c>
      <c r="B2614" s="2">
        <f>RSI!B2614</f>
        <v>0</v>
      </c>
      <c r="C2614" s="2">
        <f>RSI!I2614</f>
        <v>0.49696215951246359</v>
      </c>
      <c r="D2614" s="2">
        <f>MACD!E2614</f>
        <v>-3.7590533380058018E-3</v>
      </c>
      <c r="E2614" s="2">
        <f>MACD!F2614</f>
        <v>-5.5249435888589694E-3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6.2587000000000019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50</v>
      </c>
      <c r="N2614" s="8">
        <f t="shared" si="401"/>
        <v>0</v>
      </c>
      <c r="O2614" s="8">
        <f t="shared" si="402"/>
        <v>0</v>
      </c>
      <c r="P2614" s="8">
        <f t="shared" si="403"/>
        <v>33</v>
      </c>
      <c r="Q2614" s="9">
        <f t="shared" si="404"/>
        <v>22.45</v>
      </c>
      <c r="R2614" s="9">
        <f t="shared" si="405"/>
        <v>18.25</v>
      </c>
      <c r="S2614" s="9">
        <f t="shared" si="406"/>
        <v>22.35</v>
      </c>
      <c r="T2614" s="9">
        <f t="shared" si="407"/>
        <v>20.75</v>
      </c>
      <c r="U2614" s="8">
        <f t="shared" si="408"/>
        <v>21.016666666666669</v>
      </c>
      <c r="V2614" s="8">
        <f t="shared" si="409"/>
        <v>20.950000000000003</v>
      </c>
    </row>
    <row r="2615" spans="1:22" ht="13.5" x14ac:dyDescent="0.25">
      <c r="A2615" s="3">
        <f>RSI!A2615</f>
        <v>0</v>
      </c>
      <c r="B2615" s="2">
        <f>RSI!B2615</f>
        <v>0</v>
      </c>
      <c r="C2615" s="2">
        <f>RSI!I2615</f>
        <v>0.49696215951246359</v>
      </c>
      <c r="D2615" s="2">
        <f>MACD!E2615</f>
        <v>-3.4807172907167579E-3</v>
      </c>
      <c r="E2615" s="2">
        <f>MACD!F2615</f>
        <v>-5.1160983292305277E-3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6.194200000000003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50</v>
      </c>
      <c r="N2615" s="8">
        <f t="shared" si="401"/>
        <v>0</v>
      </c>
      <c r="O2615" s="8">
        <f t="shared" si="402"/>
        <v>0</v>
      </c>
      <c r="P2615" s="8">
        <f t="shared" si="403"/>
        <v>33</v>
      </c>
      <c r="Q2615" s="9">
        <f t="shared" si="404"/>
        <v>22.45</v>
      </c>
      <c r="R2615" s="9">
        <f t="shared" si="405"/>
        <v>18.25</v>
      </c>
      <c r="S2615" s="9">
        <f t="shared" si="406"/>
        <v>22.35</v>
      </c>
      <c r="T2615" s="9">
        <f t="shared" si="407"/>
        <v>20.75</v>
      </c>
      <c r="U2615" s="8">
        <f t="shared" si="408"/>
        <v>21.016666666666669</v>
      </c>
      <c r="V2615" s="8">
        <f t="shared" si="409"/>
        <v>20.950000000000003</v>
      </c>
    </row>
    <row r="2616" spans="1:22" ht="13.5" x14ac:dyDescent="0.25">
      <c r="A2616" s="3">
        <f>RSI!A2616</f>
        <v>0</v>
      </c>
      <c r="B2616" s="2">
        <f>RSI!B2616</f>
        <v>0</v>
      </c>
      <c r="C2616" s="2">
        <f>RSI!I2616</f>
        <v>0.49696215951246359</v>
      </c>
      <c r="D2616" s="2">
        <f>MACD!E2616</f>
        <v>-3.2229814440861192E-3</v>
      </c>
      <c r="E2616" s="2">
        <f>MACD!F2616</f>
        <v>-4.7374749522016459E-3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6.1268000000000029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50</v>
      </c>
      <c r="N2616" s="8">
        <f t="shared" si="401"/>
        <v>0</v>
      </c>
      <c r="O2616" s="8">
        <f t="shared" si="402"/>
        <v>0</v>
      </c>
      <c r="P2616" s="8">
        <f t="shared" si="403"/>
        <v>33</v>
      </c>
      <c r="Q2616" s="9">
        <f t="shared" si="404"/>
        <v>22.45</v>
      </c>
      <c r="R2616" s="9">
        <f t="shared" si="405"/>
        <v>18.25</v>
      </c>
      <c r="S2616" s="9">
        <f t="shared" si="406"/>
        <v>22.35</v>
      </c>
      <c r="T2616" s="9">
        <f t="shared" si="407"/>
        <v>20.75</v>
      </c>
      <c r="U2616" s="8">
        <f t="shared" si="408"/>
        <v>21.016666666666669</v>
      </c>
      <c r="V2616" s="8">
        <f t="shared" si="409"/>
        <v>20.950000000000003</v>
      </c>
    </row>
    <row r="2617" spans="1:22" ht="13.5" x14ac:dyDescent="0.25">
      <c r="A2617" s="3">
        <f>RSI!A2617</f>
        <v>0</v>
      </c>
      <c r="B2617" s="2">
        <f>RSI!B2617</f>
        <v>0</v>
      </c>
      <c r="C2617" s="2">
        <f>RSI!I2617</f>
        <v>0.49696215951246359</v>
      </c>
      <c r="D2617" s="2">
        <f>MACD!E2617</f>
        <v>-2.984322516451446E-3</v>
      </c>
      <c r="E2617" s="2">
        <f>MACD!F2617</f>
        <v>-4.3868444650516066E-3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6.059300000000003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50</v>
      </c>
      <c r="N2617" s="8">
        <f t="shared" si="401"/>
        <v>0</v>
      </c>
      <c r="O2617" s="8">
        <f t="shared" si="402"/>
        <v>0</v>
      </c>
      <c r="P2617" s="8">
        <f t="shared" si="403"/>
        <v>33</v>
      </c>
      <c r="Q2617" s="9">
        <f t="shared" si="404"/>
        <v>22.45</v>
      </c>
      <c r="R2617" s="9">
        <f t="shared" si="405"/>
        <v>18.25</v>
      </c>
      <c r="S2617" s="9">
        <f t="shared" si="406"/>
        <v>22.35</v>
      </c>
      <c r="T2617" s="9">
        <f t="shared" si="407"/>
        <v>20.75</v>
      </c>
      <c r="U2617" s="8">
        <f t="shared" si="408"/>
        <v>21.016666666666669</v>
      </c>
      <c r="V2617" s="8">
        <f t="shared" si="409"/>
        <v>20.950000000000003</v>
      </c>
    </row>
    <row r="2618" spans="1:22" ht="13.5" x14ac:dyDescent="0.25">
      <c r="A2618" s="3">
        <f>RSI!A2618</f>
        <v>0</v>
      </c>
      <c r="B2618" s="2">
        <f>RSI!B2618</f>
        <v>0</v>
      </c>
      <c r="C2618" s="2">
        <f>RSI!I2618</f>
        <v>0.49696215951246359</v>
      </c>
      <c r="D2618" s="2">
        <f>MACD!E2618</f>
        <v>-2.763329652732527E-3</v>
      </c>
      <c r="E2618" s="2">
        <f>MACD!F2618</f>
        <v>-4.0621415025877908E-3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5.9918000000000031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50</v>
      </c>
      <c r="N2618" s="8">
        <f t="shared" si="401"/>
        <v>0</v>
      </c>
      <c r="O2618" s="8">
        <f t="shared" si="402"/>
        <v>0</v>
      </c>
      <c r="P2618" s="8">
        <f t="shared" si="403"/>
        <v>33</v>
      </c>
      <c r="Q2618" s="9">
        <f t="shared" si="404"/>
        <v>22.45</v>
      </c>
      <c r="R2618" s="9">
        <f t="shared" si="405"/>
        <v>18.25</v>
      </c>
      <c r="S2618" s="9">
        <f t="shared" si="406"/>
        <v>22.35</v>
      </c>
      <c r="T2618" s="9">
        <f t="shared" si="407"/>
        <v>20.75</v>
      </c>
      <c r="U2618" s="8">
        <f t="shared" si="408"/>
        <v>21.016666666666669</v>
      </c>
      <c r="V2618" s="8">
        <f t="shared" si="409"/>
        <v>20.950000000000003</v>
      </c>
    </row>
    <row r="2619" spans="1:22" ht="13.5" x14ac:dyDescent="0.25">
      <c r="A2619" s="3">
        <f>RSI!A2619</f>
        <v>0</v>
      </c>
      <c r="B2619" s="2">
        <f>RSI!B2619</f>
        <v>0</v>
      </c>
      <c r="C2619" s="2">
        <f>RSI!I2619</f>
        <v>0.49696215951246359</v>
      </c>
      <c r="D2619" s="2">
        <f>MACD!E2619</f>
        <v>-2.5586961594743132E-3</v>
      </c>
      <c r="E2619" s="2">
        <f>MACD!F2619</f>
        <v>-3.7614524339650958E-3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5.9243000000000032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50</v>
      </c>
      <c r="N2619" s="8">
        <f t="shared" si="401"/>
        <v>0</v>
      </c>
      <c r="O2619" s="8">
        <f t="shared" si="402"/>
        <v>0</v>
      </c>
      <c r="P2619" s="8">
        <f t="shared" si="403"/>
        <v>33</v>
      </c>
      <c r="Q2619" s="9">
        <f t="shared" si="404"/>
        <v>22.45</v>
      </c>
      <c r="R2619" s="9">
        <f t="shared" si="405"/>
        <v>18.25</v>
      </c>
      <c r="S2619" s="9">
        <f t="shared" si="406"/>
        <v>22.35</v>
      </c>
      <c r="T2619" s="9">
        <f t="shared" si="407"/>
        <v>20.75</v>
      </c>
      <c r="U2619" s="8">
        <f t="shared" si="408"/>
        <v>21.016666666666669</v>
      </c>
      <c r="V2619" s="8">
        <f t="shared" si="409"/>
        <v>20.950000000000003</v>
      </c>
    </row>
    <row r="2620" spans="1:22" ht="13.5" x14ac:dyDescent="0.25">
      <c r="A2620" s="3">
        <f>RSI!A2620</f>
        <v>0</v>
      </c>
      <c r="B2620" s="2">
        <f>RSI!B2620</f>
        <v>0</v>
      </c>
      <c r="C2620" s="2">
        <f>RSI!I2620</f>
        <v>0.49696215951246359</v>
      </c>
      <c r="D2620" s="2">
        <f>MACD!E2620</f>
        <v>-2.3692118424261479E-3</v>
      </c>
      <c r="E2620" s="2">
        <f>MACD!F2620</f>
        <v>-3.4830043156573063E-3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5.8568000000000033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50</v>
      </c>
      <c r="N2620" s="8">
        <f t="shared" si="401"/>
        <v>0</v>
      </c>
      <c r="O2620" s="8">
        <f t="shared" si="402"/>
        <v>0</v>
      </c>
      <c r="P2620" s="8">
        <f t="shared" si="403"/>
        <v>33</v>
      </c>
      <c r="Q2620" s="9">
        <f t="shared" si="404"/>
        <v>22.45</v>
      </c>
      <c r="R2620" s="9">
        <f t="shared" si="405"/>
        <v>18.25</v>
      </c>
      <c r="S2620" s="9">
        <f t="shared" si="406"/>
        <v>22.35</v>
      </c>
      <c r="T2620" s="9">
        <f t="shared" si="407"/>
        <v>20.75</v>
      </c>
      <c r="U2620" s="8">
        <f t="shared" si="408"/>
        <v>21.016666666666669</v>
      </c>
      <c r="V2620" s="8">
        <f t="shared" si="409"/>
        <v>20.950000000000003</v>
      </c>
    </row>
    <row r="2621" spans="1:22" ht="13.5" x14ac:dyDescent="0.25">
      <c r="A2621" s="3">
        <f>RSI!A2621</f>
        <v>0</v>
      </c>
      <c r="B2621" s="2">
        <f>RSI!B2621</f>
        <v>0</v>
      </c>
      <c r="C2621" s="2">
        <f>RSI!I2621</f>
        <v>0.49696215951246359</v>
      </c>
      <c r="D2621" s="2">
        <f>MACD!E2621</f>
        <v>-2.1937559035146094E-3</v>
      </c>
      <c r="E2621" s="2">
        <f>MACD!F2621</f>
        <v>-3.2251546332287672E-3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5.7893000000000017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50</v>
      </c>
      <c r="N2621" s="8">
        <f t="shared" si="401"/>
        <v>0</v>
      </c>
      <c r="O2621" s="8">
        <f t="shared" si="402"/>
        <v>0</v>
      </c>
      <c r="P2621" s="8">
        <f t="shared" si="403"/>
        <v>33</v>
      </c>
      <c r="Q2621" s="9">
        <f t="shared" si="404"/>
        <v>22.45</v>
      </c>
      <c r="R2621" s="9">
        <f t="shared" si="405"/>
        <v>18.25</v>
      </c>
      <c r="S2621" s="9">
        <f t="shared" si="406"/>
        <v>22.35</v>
      </c>
      <c r="T2621" s="9">
        <f t="shared" si="407"/>
        <v>20.75</v>
      </c>
      <c r="U2621" s="8">
        <f t="shared" si="408"/>
        <v>21.016666666666669</v>
      </c>
      <c r="V2621" s="8">
        <f t="shared" si="409"/>
        <v>20.950000000000003</v>
      </c>
    </row>
    <row r="2622" spans="1:22" ht="13.5" x14ac:dyDescent="0.25">
      <c r="A2622" s="3">
        <f>RSI!A2622</f>
        <v>0</v>
      </c>
      <c r="B2622" s="2">
        <f>RSI!B2622</f>
        <v>0</v>
      </c>
      <c r="C2622" s="2">
        <f>RSI!I2622</f>
        <v>0.49696215951246359</v>
      </c>
      <c r="D2622" s="2">
        <f>MACD!E2622</f>
        <v>-2.0312903570338927E-3</v>
      </c>
      <c r="E2622" s="2">
        <f>MACD!F2622</f>
        <v>-2.9863817779897926E-3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5.7218000000000018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50</v>
      </c>
      <c r="N2622" s="8">
        <f t="shared" si="401"/>
        <v>0</v>
      </c>
      <c r="O2622" s="8">
        <f t="shared" si="402"/>
        <v>0</v>
      </c>
      <c r="P2622" s="8">
        <f t="shared" si="403"/>
        <v>33</v>
      </c>
      <c r="Q2622" s="9">
        <f t="shared" si="404"/>
        <v>22.45</v>
      </c>
      <c r="R2622" s="9">
        <f t="shared" si="405"/>
        <v>18.25</v>
      </c>
      <c r="S2622" s="9">
        <f t="shared" si="406"/>
        <v>22.35</v>
      </c>
      <c r="T2622" s="9">
        <f t="shared" si="407"/>
        <v>20.75</v>
      </c>
      <c r="U2622" s="8">
        <f t="shared" si="408"/>
        <v>21.016666666666669</v>
      </c>
      <c r="V2622" s="8">
        <f t="shared" si="409"/>
        <v>20.950000000000003</v>
      </c>
    </row>
    <row r="2623" spans="1:22" ht="13.5" x14ac:dyDescent="0.25">
      <c r="A2623" s="3">
        <f>RSI!A2623</f>
        <v>0</v>
      </c>
      <c r="B2623" s="2">
        <f>RSI!B2623</f>
        <v>0</v>
      </c>
      <c r="C2623" s="2">
        <f>RSI!I2623</f>
        <v>0.49696215951246359</v>
      </c>
      <c r="D2623" s="2">
        <f>MACD!E2623</f>
        <v>-1.8808539276597258E-3</v>
      </c>
      <c r="E2623" s="2">
        <f>MACD!F2623</f>
        <v>-2.7652762079237794E-3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5.6543000000000019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50</v>
      </c>
      <c r="N2623" s="8">
        <f t="shared" si="401"/>
        <v>0</v>
      </c>
      <c r="O2623" s="8">
        <f t="shared" si="402"/>
        <v>0</v>
      </c>
      <c r="P2623" s="8">
        <f t="shared" si="403"/>
        <v>33</v>
      </c>
      <c r="Q2623" s="9">
        <f t="shared" si="404"/>
        <v>22.45</v>
      </c>
      <c r="R2623" s="9">
        <f t="shared" si="405"/>
        <v>18.25</v>
      </c>
      <c r="S2623" s="9">
        <f t="shared" si="406"/>
        <v>22.35</v>
      </c>
      <c r="T2623" s="9">
        <f t="shared" si="407"/>
        <v>20.75</v>
      </c>
      <c r="U2623" s="8">
        <f t="shared" si="408"/>
        <v>21.016666666666669</v>
      </c>
      <c r="V2623" s="8">
        <f t="shared" si="409"/>
        <v>20.950000000000003</v>
      </c>
    </row>
    <row r="2624" spans="1:22" ht="13.5" x14ac:dyDescent="0.25">
      <c r="A2624" s="3">
        <f>RSI!A2624</f>
        <v>0</v>
      </c>
      <c r="B2624" s="2">
        <f>RSI!B2624</f>
        <v>0</v>
      </c>
      <c r="C2624" s="2">
        <f>RSI!I2624</f>
        <v>0.49696215951246359</v>
      </c>
      <c r="D2624" s="2">
        <f>MACD!E2624</f>
        <v>-1.7415563954986579E-3</v>
      </c>
      <c r="E2624" s="2">
        <f>MACD!F2624</f>
        <v>-2.5605322454387552E-3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5.5878500000000004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50</v>
      </c>
      <c r="N2624" s="8">
        <f t="shared" si="401"/>
        <v>0</v>
      </c>
      <c r="O2624" s="8">
        <f t="shared" si="402"/>
        <v>0</v>
      </c>
      <c r="P2624" s="8">
        <f t="shared" si="403"/>
        <v>33</v>
      </c>
      <c r="Q2624" s="9">
        <f t="shared" si="404"/>
        <v>22.45</v>
      </c>
      <c r="R2624" s="9">
        <f t="shared" si="405"/>
        <v>18.25</v>
      </c>
      <c r="S2624" s="9">
        <f t="shared" si="406"/>
        <v>22.35</v>
      </c>
      <c r="T2624" s="9">
        <f t="shared" si="407"/>
        <v>20.75</v>
      </c>
      <c r="U2624" s="8">
        <f t="shared" si="408"/>
        <v>21.016666666666669</v>
      </c>
      <c r="V2624" s="8">
        <f t="shared" si="409"/>
        <v>20.950000000000003</v>
      </c>
    </row>
    <row r="2625" spans="1:22" ht="13.5" x14ac:dyDescent="0.25">
      <c r="A2625" s="3">
        <f>RSI!A2625</f>
        <v>0</v>
      </c>
      <c r="B2625" s="2">
        <f>RSI!B2625</f>
        <v>0</v>
      </c>
      <c r="C2625" s="2">
        <f>RSI!I2625</f>
        <v>0.49696215951246359</v>
      </c>
      <c r="D2625" s="2">
        <f>MACD!E2625</f>
        <v>-1.6125733558226228E-3</v>
      </c>
      <c r="E2625" s="2">
        <f>MACD!F2625</f>
        <v>-2.3709404675155287E-3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5.5214000000000008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50</v>
      </c>
      <c r="N2625" s="8">
        <f t="shared" si="401"/>
        <v>0</v>
      </c>
      <c r="O2625" s="8">
        <f t="shared" si="402"/>
        <v>0</v>
      </c>
      <c r="P2625" s="8">
        <f t="shared" si="403"/>
        <v>33</v>
      </c>
      <c r="Q2625" s="9">
        <f t="shared" si="404"/>
        <v>22.45</v>
      </c>
      <c r="R2625" s="9">
        <f t="shared" si="405"/>
        <v>18.25</v>
      </c>
      <c r="S2625" s="9">
        <f t="shared" si="406"/>
        <v>22.35</v>
      </c>
      <c r="T2625" s="9">
        <f t="shared" si="407"/>
        <v>20.75</v>
      </c>
      <c r="U2625" s="8">
        <f t="shared" si="408"/>
        <v>21.016666666666669</v>
      </c>
      <c r="V2625" s="8">
        <f t="shared" si="409"/>
        <v>20.950000000000003</v>
      </c>
    </row>
    <row r="2626" spans="1:22" ht="13.5" x14ac:dyDescent="0.25">
      <c r="A2626" s="3">
        <f>RSI!A2626</f>
        <v>0</v>
      </c>
      <c r="B2626" s="2">
        <f>RSI!B2626</f>
        <v>0</v>
      </c>
      <c r="C2626" s="2">
        <f>RSI!I2626</f>
        <v>0.49696215951246359</v>
      </c>
      <c r="D2626" s="2">
        <f>MACD!E2626</f>
        <v>-1.4931413634174941E-3</v>
      </c>
      <c r="E2626" s="2">
        <f>MACD!F2626</f>
        <v>-2.1953806466959219E-3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5.4539000000000017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50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22.45</v>
      </c>
      <c r="R2626" s="9">
        <f t="shared" si="405"/>
        <v>18.25</v>
      </c>
      <c r="S2626" s="9">
        <f t="shared" si="406"/>
        <v>22.35</v>
      </c>
      <c r="T2626" s="9">
        <f t="shared" si="407"/>
        <v>20.75</v>
      </c>
      <c r="U2626" s="8">
        <f t="shared" si="408"/>
        <v>21.016666666666669</v>
      </c>
      <c r="V2626" s="8">
        <f t="shared" si="409"/>
        <v>20.950000000000003</v>
      </c>
    </row>
    <row r="2627" spans="1:22" ht="13.5" x14ac:dyDescent="0.25">
      <c r="A2627" s="3">
        <f>RSI!A2627</f>
        <v>0</v>
      </c>
      <c r="B2627" s="2">
        <f>RSI!B2627</f>
        <v>0</v>
      </c>
      <c r="C2627" s="2">
        <f>RSI!I2627</f>
        <v>0.49696215951246359</v>
      </c>
      <c r="D2627" s="2">
        <f>MACD!E2627</f>
        <v>-1.3825534336024503E-3</v>
      </c>
      <c r="E2627" s="2">
        <f>MACD!F2627</f>
        <v>-2.0328152040772277E-3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5.3864000000000019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  <c r="M2627" s="8">
        <f t="shared" si="410"/>
        <v>50</v>
      </c>
      <c r="N2627" s="8">
        <f t="shared" si="411"/>
        <v>0</v>
      </c>
      <c r="O2627" s="8">
        <f t="shared" si="412"/>
        <v>0</v>
      </c>
      <c r="P2627" s="8">
        <f t="shared" si="413"/>
        <v>33</v>
      </c>
      <c r="Q2627" s="9">
        <f t="shared" ref="Q2627:Q2690" si="414">0.35*M2627+N2627*0.35+O2627*0.15+P2627*0.15</f>
        <v>22.45</v>
      </c>
      <c r="R2627" s="9">
        <f t="shared" ref="R2627:R2690" si="415">M2627*0.2+N2627*0.2+O2627*0.35+P2627*0.25</f>
        <v>18.25</v>
      </c>
      <c r="S2627" s="9">
        <f t="shared" ref="S2627:S2690" si="416">M2627*0.15+N2627*0.15+O2627*0.25+P2627*0.45</f>
        <v>22.35</v>
      </c>
      <c r="T2627" s="9">
        <f t="shared" ref="T2627:T2690" si="417">0.25*SUM(M2627:P2627)</f>
        <v>20.75</v>
      </c>
      <c r="U2627" s="8">
        <f t="shared" ref="U2627:U2690" si="418">SUM(Q2627:S2627)/3</f>
        <v>21.016666666666669</v>
      </c>
      <c r="V2627" s="8">
        <f t="shared" ref="V2627:V2690" si="419">SUM(Q2627:T2627)/4</f>
        <v>20.950000000000003</v>
      </c>
    </row>
    <row r="2628" spans="1:22" ht="13.5" x14ac:dyDescent="0.25">
      <c r="A2628" s="3">
        <f>RSI!A2628</f>
        <v>0</v>
      </c>
      <c r="B2628" s="2">
        <f>RSI!B2628</f>
        <v>0</v>
      </c>
      <c r="C2628" s="2">
        <f>RSI!I2628</f>
        <v>0.49696215951246359</v>
      </c>
      <c r="D2628" s="2">
        <f>MACD!E2628</f>
        <v>-1.2801548739627157E-3</v>
      </c>
      <c r="E2628" s="2">
        <f>MACD!F2628</f>
        <v>-1.8822831380543254E-3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5.3189000000000011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50</v>
      </c>
      <c r="N2628" s="8">
        <f t="shared" si="411"/>
        <v>0</v>
      </c>
      <c r="O2628" s="8">
        <f t="shared" si="412"/>
        <v>0</v>
      </c>
      <c r="P2628" s="8">
        <f t="shared" si="413"/>
        <v>33</v>
      </c>
      <c r="Q2628" s="9">
        <f t="shared" si="414"/>
        <v>22.45</v>
      </c>
      <c r="R2628" s="9">
        <f t="shared" si="415"/>
        <v>18.25</v>
      </c>
      <c r="S2628" s="9">
        <f t="shared" si="416"/>
        <v>22.35</v>
      </c>
      <c r="T2628" s="9">
        <f t="shared" si="417"/>
        <v>20.75</v>
      </c>
      <c r="U2628" s="8">
        <f t="shared" si="418"/>
        <v>21.016666666666669</v>
      </c>
      <c r="V2628" s="8">
        <f t="shared" si="419"/>
        <v>20.950000000000003</v>
      </c>
    </row>
    <row r="2629" spans="1:22" ht="13.5" x14ac:dyDescent="0.25">
      <c r="A2629" s="3">
        <f>RSI!A2629</f>
        <v>0</v>
      </c>
      <c r="B2629" s="2">
        <f>RSI!B2629</f>
        <v>0</v>
      </c>
      <c r="C2629" s="2">
        <f>RSI!I2629</f>
        <v>0.49696215951246359</v>
      </c>
      <c r="D2629" s="2">
        <f>MACD!E2629</f>
        <v>-1.1853394226898444E-3</v>
      </c>
      <c r="E2629" s="2">
        <f>MACD!F2629</f>
        <v>-1.7428943949814291E-3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5.2514000000000012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  <c r="M2629" s="8">
        <f t="shared" si="410"/>
        <v>50</v>
      </c>
      <c r="N2629" s="8">
        <f t="shared" si="411"/>
        <v>0</v>
      </c>
      <c r="O2629" s="8">
        <f t="shared" si="412"/>
        <v>0</v>
      </c>
      <c r="P2629" s="8">
        <f t="shared" si="413"/>
        <v>33</v>
      </c>
      <c r="Q2629" s="9">
        <f t="shared" si="414"/>
        <v>22.45</v>
      </c>
      <c r="R2629" s="9">
        <f t="shared" si="415"/>
        <v>18.25</v>
      </c>
      <c r="S2629" s="9">
        <f t="shared" si="416"/>
        <v>22.35</v>
      </c>
      <c r="T2629" s="9">
        <f t="shared" si="417"/>
        <v>20.75</v>
      </c>
      <c r="U2629" s="8">
        <f t="shared" si="418"/>
        <v>21.016666666666669</v>
      </c>
      <c r="V2629" s="8">
        <f t="shared" si="419"/>
        <v>20.950000000000003</v>
      </c>
    </row>
    <row r="2630" spans="1:22" ht="13.5" x14ac:dyDescent="0.25">
      <c r="A2630" s="3">
        <f>RSI!A2630</f>
        <v>0</v>
      </c>
      <c r="B2630" s="2">
        <f>RSI!B2630</f>
        <v>0</v>
      </c>
      <c r="C2630" s="2">
        <f>RSI!I2630</f>
        <v>0.49696215951246359</v>
      </c>
      <c r="D2630" s="2">
        <f>MACD!E2630</f>
        <v>-1.0975456711491065E-3</v>
      </c>
      <c r="E2630" s="2">
        <f>MACD!F2630</f>
        <v>-1.6138246502149648E-3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5.1849500000000015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50</v>
      </c>
      <c r="N2630" s="8">
        <f t="shared" si="411"/>
        <v>0</v>
      </c>
      <c r="O2630" s="8">
        <f t="shared" si="412"/>
        <v>0</v>
      </c>
      <c r="P2630" s="8">
        <f t="shared" si="413"/>
        <v>33</v>
      </c>
      <c r="Q2630" s="9">
        <f t="shared" si="414"/>
        <v>22.45</v>
      </c>
      <c r="R2630" s="9">
        <f t="shared" si="415"/>
        <v>18.25</v>
      </c>
      <c r="S2630" s="9">
        <f t="shared" si="416"/>
        <v>22.35</v>
      </c>
      <c r="T2630" s="9">
        <f t="shared" si="417"/>
        <v>20.75</v>
      </c>
      <c r="U2630" s="8">
        <f t="shared" si="418"/>
        <v>21.016666666666669</v>
      </c>
      <c r="V2630" s="8">
        <f t="shared" si="419"/>
        <v>20.950000000000003</v>
      </c>
    </row>
    <row r="2631" spans="1:22" ht="13.5" x14ac:dyDescent="0.25">
      <c r="A2631" s="3">
        <f>RSI!A2631</f>
        <v>0</v>
      </c>
      <c r="B2631" s="2">
        <f>RSI!B2631</f>
        <v>0</v>
      </c>
      <c r="C2631" s="2">
        <f>RSI!I2631</f>
        <v>0.49696215951246359</v>
      </c>
      <c r="D2631" s="2">
        <f>MACD!E2631</f>
        <v>-1.0162537499003902E-3</v>
      </c>
      <c r="E2631" s="2">
        <f>MACD!F2631</f>
        <v>-1.4943104701520501E-3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5.1185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50</v>
      </c>
      <c r="N2631" s="8">
        <f t="shared" si="411"/>
        <v>0</v>
      </c>
      <c r="O2631" s="8">
        <f t="shared" si="412"/>
        <v>0</v>
      </c>
      <c r="P2631" s="8">
        <f t="shared" si="413"/>
        <v>33</v>
      </c>
      <c r="Q2631" s="9">
        <f t="shared" si="414"/>
        <v>22.45</v>
      </c>
      <c r="R2631" s="9">
        <f t="shared" si="415"/>
        <v>18.25</v>
      </c>
      <c r="S2631" s="9">
        <f t="shared" si="416"/>
        <v>22.35</v>
      </c>
      <c r="T2631" s="9">
        <f t="shared" si="417"/>
        <v>20.75</v>
      </c>
      <c r="U2631" s="8">
        <f t="shared" si="418"/>
        <v>21.016666666666669</v>
      </c>
      <c r="V2631" s="8">
        <f t="shared" si="419"/>
        <v>20.950000000000003</v>
      </c>
    </row>
    <row r="2632" spans="1:22" ht="13.5" x14ac:dyDescent="0.25">
      <c r="A2632" s="3">
        <f>RSI!A2632</f>
        <v>0</v>
      </c>
      <c r="B2632" s="2">
        <f>RSI!B2632</f>
        <v>0</v>
      </c>
      <c r="C2632" s="2">
        <f>RSI!I2632</f>
        <v>0.49696215951246359</v>
      </c>
      <c r="D2632" s="2">
        <f>MACD!E2632</f>
        <v>-9.4098225889469652E-4</v>
      </c>
      <c r="E2632" s="2">
        <f>MACD!F2632</f>
        <v>-1.3836448279005795E-3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5.0520500000000004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50</v>
      </c>
      <c r="N2632" s="8">
        <f t="shared" si="411"/>
        <v>0</v>
      </c>
      <c r="O2632" s="8">
        <f t="shared" si="412"/>
        <v>0</v>
      </c>
      <c r="P2632" s="8">
        <f t="shared" si="413"/>
        <v>33</v>
      </c>
      <c r="Q2632" s="9">
        <f t="shared" si="414"/>
        <v>22.45</v>
      </c>
      <c r="R2632" s="9">
        <f t="shared" si="415"/>
        <v>18.25</v>
      </c>
      <c r="S2632" s="9">
        <f t="shared" si="416"/>
        <v>22.35</v>
      </c>
      <c r="T2632" s="9">
        <f t="shared" si="417"/>
        <v>20.75</v>
      </c>
      <c r="U2632" s="8">
        <f t="shared" si="418"/>
        <v>21.016666666666669</v>
      </c>
      <c r="V2632" s="8">
        <f t="shared" si="419"/>
        <v>20.950000000000003</v>
      </c>
    </row>
    <row r="2633" spans="1:22" ht="13.5" x14ac:dyDescent="0.25">
      <c r="A2633" s="3">
        <f>RSI!A2633</f>
        <v>0</v>
      </c>
      <c r="B2633" s="2">
        <f>RSI!B2633</f>
        <v>0</v>
      </c>
      <c r="C2633" s="2">
        <f>RSI!I2633</f>
        <v>0.49696215951246359</v>
      </c>
      <c r="D2633" s="2">
        <f>MACD!E2633</f>
        <v>-8.7128542395981177E-4</v>
      </c>
      <c r="E2633" s="2">
        <f>MACD!F2633</f>
        <v>-1.2811729471124262E-3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4.9855999999999998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  <c r="M2633" s="8">
        <f t="shared" si="410"/>
        <v>50</v>
      </c>
      <c r="N2633" s="8">
        <f t="shared" si="411"/>
        <v>0</v>
      </c>
      <c r="O2633" s="8">
        <f t="shared" si="412"/>
        <v>0</v>
      </c>
      <c r="P2633" s="8">
        <f t="shared" si="413"/>
        <v>33</v>
      </c>
      <c r="Q2633" s="9">
        <f t="shared" si="414"/>
        <v>22.45</v>
      </c>
      <c r="R2633" s="9">
        <f t="shared" si="415"/>
        <v>18.25</v>
      </c>
      <c r="S2633" s="9">
        <f t="shared" si="416"/>
        <v>22.35</v>
      </c>
      <c r="T2633" s="9">
        <f t="shared" si="417"/>
        <v>20.75</v>
      </c>
      <c r="U2633" s="8">
        <f t="shared" si="418"/>
        <v>21.016666666666669</v>
      </c>
      <c r="V2633" s="8">
        <f t="shared" si="419"/>
        <v>20.950000000000003</v>
      </c>
    </row>
    <row r="2634" spans="1:22" ht="13.5" x14ac:dyDescent="0.25">
      <c r="A2634" s="3">
        <f>RSI!A2634</f>
        <v>0</v>
      </c>
      <c r="B2634" s="2">
        <f>RSI!B2634</f>
        <v>0</v>
      </c>
      <c r="C2634" s="2">
        <f>RSI!I2634</f>
        <v>0.49696215951246359</v>
      </c>
      <c r="D2634" s="2">
        <f>MACD!E2634</f>
        <v>-8.0675046298279594E-4</v>
      </c>
      <c r="E2634" s="2">
        <f>MACD!F2634</f>
        <v>-1.1862884502865001E-3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4.9191500000000001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50</v>
      </c>
      <c r="N2634" s="8">
        <f t="shared" si="411"/>
        <v>0</v>
      </c>
      <c r="O2634" s="8">
        <f t="shared" si="412"/>
        <v>0</v>
      </c>
      <c r="P2634" s="8">
        <f t="shared" si="413"/>
        <v>33</v>
      </c>
      <c r="Q2634" s="9">
        <f t="shared" si="414"/>
        <v>22.45</v>
      </c>
      <c r="R2634" s="9">
        <f t="shared" si="415"/>
        <v>18.25</v>
      </c>
      <c r="S2634" s="9">
        <f t="shared" si="416"/>
        <v>22.35</v>
      </c>
      <c r="T2634" s="9">
        <f t="shared" si="417"/>
        <v>20.75</v>
      </c>
      <c r="U2634" s="8">
        <f t="shared" si="418"/>
        <v>21.016666666666669</v>
      </c>
      <c r="V2634" s="8">
        <f t="shared" si="419"/>
        <v>20.950000000000003</v>
      </c>
    </row>
    <row r="2635" spans="1:22" ht="13.5" x14ac:dyDescent="0.25">
      <c r="A2635" s="3">
        <f>RSI!A2635</f>
        <v>0</v>
      </c>
      <c r="B2635" s="2">
        <f>RSI!B2635</f>
        <v>0</v>
      </c>
      <c r="C2635" s="2">
        <f>RSI!I2635</f>
        <v>0.49696215951246359</v>
      </c>
      <c r="D2635" s="2">
        <f>MACD!E2635</f>
        <v>-7.4699514639985998E-4</v>
      </c>
      <c r="E2635" s="2">
        <f>MACD!F2635</f>
        <v>-1.0984297895091722E-3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4.8527000000000005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50</v>
      </c>
      <c r="N2635" s="8">
        <f t="shared" si="411"/>
        <v>0</v>
      </c>
      <c r="O2635" s="8">
        <f t="shared" si="412"/>
        <v>0</v>
      </c>
      <c r="P2635" s="8">
        <f t="shared" si="413"/>
        <v>33</v>
      </c>
      <c r="Q2635" s="9">
        <f t="shared" si="414"/>
        <v>22.45</v>
      </c>
      <c r="R2635" s="9">
        <f t="shared" si="415"/>
        <v>18.25</v>
      </c>
      <c r="S2635" s="9">
        <f t="shared" si="416"/>
        <v>22.35</v>
      </c>
      <c r="T2635" s="9">
        <f t="shared" si="417"/>
        <v>20.75</v>
      </c>
      <c r="U2635" s="8">
        <f t="shared" si="418"/>
        <v>21.016666666666669</v>
      </c>
      <c r="V2635" s="8">
        <f t="shared" si="419"/>
        <v>20.950000000000003</v>
      </c>
    </row>
    <row r="2636" spans="1:22" ht="13.5" x14ac:dyDescent="0.25">
      <c r="A2636" s="3">
        <f>RSI!A2636</f>
        <v>0</v>
      </c>
      <c r="B2636" s="2">
        <f>RSI!B2636</f>
        <v>0</v>
      </c>
      <c r="C2636" s="2">
        <f>RSI!I2636</f>
        <v>0.49696215951246359</v>
      </c>
      <c r="D2636" s="2">
        <f>MACD!E2636</f>
        <v>-6.9166553772206268E-4</v>
      </c>
      <c r="E2636" s="2">
        <f>MACD!F2636</f>
        <v>-1.0170769391517503E-3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4.7862499999999999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50</v>
      </c>
      <c r="N2636" s="8">
        <f t="shared" si="411"/>
        <v>0</v>
      </c>
      <c r="O2636" s="8">
        <f t="shared" si="412"/>
        <v>0</v>
      </c>
      <c r="P2636" s="8">
        <f t="shared" si="413"/>
        <v>33</v>
      </c>
      <c r="Q2636" s="9">
        <f t="shared" si="414"/>
        <v>22.45</v>
      </c>
      <c r="R2636" s="9">
        <f t="shared" si="415"/>
        <v>18.25</v>
      </c>
      <c r="S2636" s="9">
        <f t="shared" si="416"/>
        <v>22.35</v>
      </c>
      <c r="T2636" s="9">
        <f t="shared" si="417"/>
        <v>20.75</v>
      </c>
      <c r="U2636" s="8">
        <f t="shared" si="418"/>
        <v>21.016666666666669</v>
      </c>
      <c r="V2636" s="8">
        <f t="shared" si="419"/>
        <v>20.950000000000003</v>
      </c>
    </row>
    <row r="2637" spans="1:22" ht="13.5" x14ac:dyDescent="0.25">
      <c r="A2637" s="3">
        <f>RSI!A2637</f>
        <v>0</v>
      </c>
      <c r="B2637" s="2">
        <f>RSI!B2637</f>
        <v>0</v>
      </c>
      <c r="C2637" s="2">
        <f>RSI!I2637</f>
        <v>0.49696215951246359</v>
      </c>
      <c r="D2637" s="2">
        <f>MACD!E2637</f>
        <v>-6.40433900863708E-4</v>
      </c>
      <c r="E2637" s="2">
        <f>MACD!F2637</f>
        <v>-9.4174833149414188E-4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4.7197999999999993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50</v>
      </c>
      <c r="N2637" s="8">
        <f t="shared" si="411"/>
        <v>0</v>
      </c>
      <c r="O2637" s="8">
        <f t="shared" si="412"/>
        <v>0</v>
      </c>
      <c r="P2637" s="8">
        <f t="shared" si="413"/>
        <v>33</v>
      </c>
      <c r="Q2637" s="9">
        <f t="shared" si="414"/>
        <v>22.45</v>
      </c>
      <c r="R2637" s="9">
        <f t="shared" si="415"/>
        <v>18.25</v>
      </c>
      <c r="S2637" s="9">
        <f t="shared" si="416"/>
        <v>22.35</v>
      </c>
      <c r="T2637" s="9">
        <f t="shared" si="417"/>
        <v>20.75</v>
      </c>
      <c r="U2637" s="8">
        <f t="shared" si="418"/>
        <v>21.016666666666669</v>
      </c>
      <c r="V2637" s="8">
        <f t="shared" si="419"/>
        <v>20.950000000000003</v>
      </c>
    </row>
    <row r="2638" spans="1:22" ht="13.5" x14ac:dyDescent="0.25">
      <c r="A2638" s="3">
        <f>RSI!A2638</f>
        <v>0</v>
      </c>
      <c r="B2638" s="2">
        <f>RSI!B2638</f>
        <v>0</v>
      </c>
      <c r="C2638" s="2">
        <f>RSI!I2638</f>
        <v>0.49696215951246359</v>
      </c>
      <c r="D2638" s="2">
        <f>MACD!E2638</f>
        <v>-5.9299676200472683E-4</v>
      </c>
      <c r="E2638" s="2">
        <f>MACD!F2638</f>
        <v>-8.7199801759625889E-4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4.6533499999999997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50</v>
      </c>
      <c r="N2638" s="8">
        <f t="shared" si="411"/>
        <v>0</v>
      </c>
      <c r="O2638" s="8">
        <f t="shared" si="412"/>
        <v>0</v>
      </c>
      <c r="P2638" s="8">
        <f t="shared" si="413"/>
        <v>33</v>
      </c>
      <c r="Q2638" s="9">
        <f t="shared" si="414"/>
        <v>22.45</v>
      </c>
      <c r="R2638" s="9">
        <f t="shared" si="415"/>
        <v>18.25</v>
      </c>
      <c r="S2638" s="9">
        <f t="shared" si="416"/>
        <v>22.35</v>
      </c>
      <c r="T2638" s="9">
        <f t="shared" si="417"/>
        <v>20.75</v>
      </c>
      <c r="U2638" s="8">
        <f t="shared" si="418"/>
        <v>21.016666666666669</v>
      </c>
      <c r="V2638" s="8">
        <f t="shared" si="419"/>
        <v>20.950000000000003</v>
      </c>
    </row>
    <row r="2639" spans="1:22" ht="13.5" x14ac:dyDescent="0.25">
      <c r="A2639" s="3">
        <f>RSI!A2639</f>
        <v>0</v>
      </c>
      <c r="B2639" s="2">
        <f>RSI!B2639</f>
        <v>0</v>
      </c>
      <c r="C2639" s="2">
        <f>RSI!I2639</f>
        <v>0.49696215951246359</v>
      </c>
      <c r="D2639" s="2">
        <f>MACD!E2639</f>
        <v>-5.490731146137334E-4</v>
      </c>
      <c r="E2639" s="2">
        <f>MACD!F2639</f>
        <v>-8.0741303699975384E-4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4.5869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50</v>
      </c>
      <c r="N2639" s="8">
        <f t="shared" si="411"/>
        <v>0</v>
      </c>
      <c r="O2639" s="8">
        <f t="shared" si="412"/>
        <v>0</v>
      </c>
      <c r="P2639" s="8">
        <f t="shared" si="413"/>
        <v>33</v>
      </c>
      <c r="Q2639" s="9">
        <f t="shared" si="414"/>
        <v>22.45</v>
      </c>
      <c r="R2639" s="9">
        <f t="shared" si="415"/>
        <v>18.25</v>
      </c>
      <c r="S2639" s="9">
        <f t="shared" si="416"/>
        <v>22.35</v>
      </c>
      <c r="T2639" s="9">
        <f t="shared" si="417"/>
        <v>20.75</v>
      </c>
      <c r="U2639" s="8">
        <f t="shared" si="418"/>
        <v>21.016666666666669</v>
      </c>
      <c r="V2639" s="8">
        <f t="shared" si="419"/>
        <v>20.950000000000003</v>
      </c>
    </row>
    <row r="2640" spans="1:22" ht="13.5" x14ac:dyDescent="0.25">
      <c r="A2640" s="3">
        <f>RSI!A2640</f>
        <v>0</v>
      </c>
      <c r="B2640" s="2">
        <f>RSI!B2640</f>
        <v>0</v>
      </c>
      <c r="C2640" s="2">
        <f>RSI!I2640</f>
        <v>0.49696215951246359</v>
      </c>
      <c r="D2640" s="2">
        <f>MACD!E2640</f>
        <v>-5.084027570895791E-4</v>
      </c>
      <c r="E2640" s="2">
        <f>MACD!F2640</f>
        <v>-7.4761098101771889E-4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4.5204499999999994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50</v>
      </c>
      <c r="N2640" s="8">
        <f t="shared" si="411"/>
        <v>0</v>
      </c>
      <c r="O2640" s="8">
        <f t="shared" si="412"/>
        <v>0</v>
      </c>
      <c r="P2640" s="8">
        <f t="shared" si="413"/>
        <v>33</v>
      </c>
      <c r="Q2640" s="9">
        <f t="shared" si="414"/>
        <v>22.45</v>
      </c>
      <c r="R2640" s="9">
        <f t="shared" si="415"/>
        <v>18.25</v>
      </c>
      <c r="S2640" s="9">
        <f t="shared" si="416"/>
        <v>22.35</v>
      </c>
      <c r="T2640" s="9">
        <f t="shared" si="417"/>
        <v>20.75</v>
      </c>
      <c r="U2640" s="8">
        <f t="shared" si="418"/>
        <v>21.016666666666669</v>
      </c>
      <c r="V2640" s="8">
        <f t="shared" si="419"/>
        <v>20.950000000000003</v>
      </c>
    </row>
    <row r="2641" spans="1:22" ht="13.5" x14ac:dyDescent="0.25">
      <c r="A2641" s="3">
        <f>RSI!A2641</f>
        <v>0</v>
      </c>
      <c r="B2641" s="2">
        <f>RSI!B2641</f>
        <v>0</v>
      </c>
      <c r="C2641" s="2">
        <f>RSI!I2641</f>
        <v>0.49696215951246359</v>
      </c>
      <c r="D2641" s="2">
        <f>MACD!E2641</f>
        <v>-4.7074475325054575E-4</v>
      </c>
      <c r="E2641" s="2">
        <f>MACD!F2641</f>
        <v>-6.9223773546428426E-4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4.4539999999999988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50</v>
      </c>
      <c r="N2641" s="8">
        <f t="shared" si="411"/>
        <v>0</v>
      </c>
      <c r="O2641" s="8">
        <f t="shared" si="412"/>
        <v>0</v>
      </c>
      <c r="P2641" s="8">
        <f t="shared" si="413"/>
        <v>33</v>
      </c>
      <c r="Q2641" s="9">
        <f t="shared" si="414"/>
        <v>22.45</v>
      </c>
      <c r="R2641" s="9">
        <f t="shared" si="415"/>
        <v>18.25</v>
      </c>
      <c r="S2641" s="9">
        <f t="shared" si="416"/>
        <v>22.35</v>
      </c>
      <c r="T2641" s="9">
        <f t="shared" si="417"/>
        <v>20.75</v>
      </c>
      <c r="U2641" s="8">
        <f t="shared" si="418"/>
        <v>21.016666666666669</v>
      </c>
      <c r="V2641" s="8">
        <f t="shared" si="419"/>
        <v>20.950000000000003</v>
      </c>
    </row>
    <row r="2642" spans="1:22" ht="13.5" x14ac:dyDescent="0.25">
      <c r="A2642" s="3">
        <f>RSI!A2642</f>
        <v>0</v>
      </c>
      <c r="B2642" s="2">
        <f>RSI!B2642</f>
        <v>0</v>
      </c>
      <c r="C2642" s="2">
        <f>RSI!I2642</f>
        <v>0.49696215951246359</v>
      </c>
      <c r="D2642" s="2">
        <f>MACD!E2642</f>
        <v>-4.3587600661596914E-4</v>
      </c>
      <c r="E2642" s="2">
        <f>MACD!F2642</f>
        <v>-6.4096538969462126E-4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4.3875499999999992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50</v>
      </c>
      <c r="N2642" s="8">
        <f t="shared" si="411"/>
        <v>0</v>
      </c>
      <c r="O2642" s="8">
        <f t="shared" si="412"/>
        <v>0</v>
      </c>
      <c r="P2642" s="8">
        <f t="shared" si="413"/>
        <v>33</v>
      </c>
      <c r="Q2642" s="9">
        <f t="shared" si="414"/>
        <v>22.45</v>
      </c>
      <c r="R2642" s="9">
        <f t="shared" si="415"/>
        <v>18.25</v>
      </c>
      <c r="S2642" s="9">
        <f t="shared" si="416"/>
        <v>22.35</v>
      </c>
      <c r="T2642" s="9">
        <f t="shared" si="417"/>
        <v>20.75</v>
      </c>
      <c r="U2642" s="8">
        <f t="shared" si="418"/>
        <v>21.016666666666669</v>
      </c>
      <c r="V2642" s="8">
        <f t="shared" si="419"/>
        <v>20.950000000000003</v>
      </c>
    </row>
    <row r="2643" spans="1:22" ht="13.5" x14ac:dyDescent="0.25">
      <c r="A2643" s="3">
        <f>RSI!A2643</f>
        <v>0</v>
      </c>
      <c r="B2643" s="2">
        <f>RSI!B2643</f>
        <v>0</v>
      </c>
      <c r="C2643" s="2">
        <f>RSI!I2643</f>
        <v>0.49696215951246359</v>
      </c>
      <c r="D2643" s="2">
        <f>MACD!E2643</f>
        <v>-4.0358994008898218E-4</v>
      </c>
      <c r="E2643" s="2">
        <f>MACD!F2643</f>
        <v>-5.9349029977349347E-4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4.3210999999999995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50</v>
      </c>
      <c r="N2643" s="8">
        <f t="shared" si="411"/>
        <v>0</v>
      </c>
      <c r="O2643" s="8">
        <f t="shared" si="412"/>
        <v>0</v>
      </c>
      <c r="P2643" s="8">
        <f t="shared" si="413"/>
        <v>33</v>
      </c>
      <c r="Q2643" s="9">
        <f t="shared" si="414"/>
        <v>22.45</v>
      </c>
      <c r="R2643" s="9">
        <f t="shared" si="415"/>
        <v>18.25</v>
      </c>
      <c r="S2643" s="9">
        <f t="shared" si="416"/>
        <v>22.35</v>
      </c>
      <c r="T2643" s="9">
        <f t="shared" si="417"/>
        <v>20.75</v>
      </c>
      <c r="U2643" s="8">
        <f t="shared" si="418"/>
        <v>21.016666666666669</v>
      </c>
      <c r="V2643" s="8">
        <f t="shared" si="419"/>
        <v>20.950000000000003</v>
      </c>
    </row>
    <row r="2644" spans="1:22" ht="13.5" x14ac:dyDescent="0.25">
      <c r="A2644" s="3">
        <f>RSI!A2644</f>
        <v>0</v>
      </c>
      <c r="B2644" s="2">
        <f>RSI!B2644</f>
        <v>0</v>
      </c>
      <c r="C2644" s="2">
        <f>RSI!I2644</f>
        <v>0.49696215951246359</v>
      </c>
      <c r="D2644" s="2">
        <f>MACD!E2644</f>
        <v>-3.7369527326483015E-4</v>
      </c>
      <c r="E2644" s="2">
        <f>MACD!F2644</f>
        <v>-5.495312944717608E-4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4.2546499999999989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  <c r="M2644" s="8">
        <f t="shared" si="410"/>
        <v>50</v>
      </c>
      <c r="N2644" s="8">
        <f t="shared" si="411"/>
        <v>0</v>
      </c>
      <c r="O2644" s="8">
        <f t="shared" si="412"/>
        <v>0</v>
      </c>
      <c r="P2644" s="8">
        <f t="shared" si="413"/>
        <v>33</v>
      </c>
      <c r="Q2644" s="9">
        <f t="shared" si="414"/>
        <v>22.45</v>
      </c>
      <c r="R2644" s="9">
        <f t="shared" si="415"/>
        <v>18.25</v>
      </c>
      <c r="S2644" s="9">
        <f t="shared" si="416"/>
        <v>22.35</v>
      </c>
      <c r="T2644" s="9">
        <f t="shared" si="417"/>
        <v>20.75</v>
      </c>
      <c r="U2644" s="8">
        <f t="shared" si="418"/>
        <v>21.016666666666669</v>
      </c>
      <c r="V2644" s="8">
        <f t="shared" si="419"/>
        <v>20.950000000000003</v>
      </c>
    </row>
    <row r="2645" spans="1:22" ht="13.5" x14ac:dyDescent="0.25">
      <c r="A2645" s="3">
        <f>RSI!A2645</f>
        <v>0</v>
      </c>
      <c r="B2645" s="2">
        <f>RSI!B2645</f>
        <v>0</v>
      </c>
      <c r="C2645" s="2">
        <f>RSI!I2645</f>
        <v>0.49696215951246359</v>
      </c>
      <c r="D2645" s="2">
        <f>MACD!E2645</f>
        <v>-3.4601489016026859E-4</v>
      </c>
      <c r="E2645" s="2">
        <f>MACD!F2645</f>
        <v>-5.0882801360946242E-4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4.1881999999999984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50</v>
      </c>
      <c r="N2645" s="8">
        <f t="shared" si="411"/>
        <v>0</v>
      </c>
      <c r="O2645" s="8">
        <f t="shared" si="412"/>
        <v>0</v>
      </c>
      <c r="P2645" s="8">
        <f t="shared" si="413"/>
        <v>33</v>
      </c>
      <c r="Q2645" s="9">
        <f t="shared" si="414"/>
        <v>22.45</v>
      </c>
      <c r="R2645" s="9">
        <f t="shared" si="415"/>
        <v>18.25</v>
      </c>
      <c r="S2645" s="9">
        <f t="shared" si="416"/>
        <v>22.35</v>
      </c>
      <c r="T2645" s="9">
        <f t="shared" si="417"/>
        <v>20.75</v>
      </c>
      <c r="U2645" s="8">
        <f t="shared" si="418"/>
        <v>21.016666666666669</v>
      </c>
      <c r="V2645" s="8">
        <f t="shared" si="419"/>
        <v>20.950000000000003</v>
      </c>
    </row>
    <row r="2646" spans="1:22" ht="13.5" x14ac:dyDescent="0.25">
      <c r="A2646" s="3">
        <f>RSI!A2646</f>
        <v>0</v>
      </c>
      <c r="B2646" s="2">
        <f>RSI!B2646</f>
        <v>0</v>
      </c>
      <c r="C2646" s="2">
        <f>RSI!I2646</f>
        <v>0.49696215951246359</v>
      </c>
      <c r="D2646" s="2">
        <f>MACD!E2646</f>
        <v>-3.2038479068905628E-4</v>
      </c>
      <c r="E2646" s="2">
        <f>MACD!F2646</f>
        <v>-4.7113936902538125E-4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4.1217499999999987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50</v>
      </c>
      <c r="N2646" s="8">
        <f t="shared" si="411"/>
        <v>0</v>
      </c>
      <c r="O2646" s="8">
        <f t="shared" si="412"/>
        <v>0</v>
      </c>
      <c r="P2646" s="8">
        <f t="shared" si="413"/>
        <v>33</v>
      </c>
      <c r="Q2646" s="9">
        <f t="shared" si="414"/>
        <v>22.45</v>
      </c>
      <c r="R2646" s="9">
        <f t="shared" si="415"/>
        <v>18.25</v>
      </c>
      <c r="S2646" s="9">
        <f t="shared" si="416"/>
        <v>22.35</v>
      </c>
      <c r="T2646" s="9">
        <f t="shared" si="417"/>
        <v>20.75</v>
      </c>
      <c r="U2646" s="8">
        <f t="shared" si="418"/>
        <v>21.016666666666669</v>
      </c>
      <c r="V2646" s="8">
        <f t="shared" si="419"/>
        <v>20.950000000000003</v>
      </c>
    </row>
    <row r="2647" spans="1:22" ht="13.5" x14ac:dyDescent="0.25">
      <c r="A2647" s="3">
        <f>RSI!A2647</f>
        <v>0</v>
      </c>
      <c r="B2647" s="2">
        <f>RSI!B2647</f>
        <v>0</v>
      </c>
      <c r="C2647" s="2">
        <f>RSI!I2647</f>
        <v>0.49696215951246359</v>
      </c>
      <c r="D2647" s="2">
        <f>MACD!E2647</f>
        <v>-2.9665311969948477E-4</v>
      </c>
      <c r="E2647" s="2">
        <f>MACD!F2647</f>
        <v>-4.3624211916020198E-4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4.055299999999999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50</v>
      </c>
      <c r="N2647" s="8">
        <f t="shared" si="411"/>
        <v>0</v>
      </c>
      <c r="O2647" s="8">
        <f t="shared" si="412"/>
        <v>0</v>
      </c>
      <c r="P2647" s="8">
        <f t="shared" si="413"/>
        <v>33</v>
      </c>
      <c r="Q2647" s="9">
        <f t="shared" si="414"/>
        <v>22.45</v>
      </c>
      <c r="R2647" s="9">
        <f t="shared" si="415"/>
        <v>18.25</v>
      </c>
      <c r="S2647" s="9">
        <f t="shared" si="416"/>
        <v>22.35</v>
      </c>
      <c r="T2647" s="9">
        <f t="shared" si="417"/>
        <v>20.75</v>
      </c>
      <c r="U2647" s="8">
        <f t="shared" si="418"/>
        <v>21.016666666666669</v>
      </c>
      <c r="V2647" s="8">
        <f t="shared" si="419"/>
        <v>20.950000000000003</v>
      </c>
    </row>
    <row r="2648" spans="1:22" ht="13.5" x14ac:dyDescent="0.25">
      <c r="A2648" s="3">
        <f>RSI!A2648</f>
        <v>0</v>
      </c>
      <c r="B2648" s="2">
        <f>RSI!B2648</f>
        <v>0</v>
      </c>
      <c r="C2648" s="2">
        <f>RSI!I2648</f>
        <v>0.49696215951246359</v>
      </c>
      <c r="D2648" s="2">
        <f>MACD!E2648</f>
        <v>-2.7467926784498301E-4</v>
      </c>
      <c r="E2648" s="2">
        <f>MACD!F2648</f>
        <v>-4.0392954889715822E-4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3.9888499999999989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50</v>
      </c>
      <c r="N2648" s="8">
        <f t="shared" si="411"/>
        <v>0</v>
      </c>
      <c r="O2648" s="8">
        <f t="shared" si="412"/>
        <v>0</v>
      </c>
      <c r="P2648" s="8">
        <f t="shared" si="413"/>
        <v>33</v>
      </c>
      <c r="Q2648" s="9">
        <f t="shared" si="414"/>
        <v>22.45</v>
      </c>
      <c r="R2648" s="9">
        <f t="shared" si="415"/>
        <v>18.25</v>
      </c>
      <c r="S2648" s="9">
        <f t="shared" si="416"/>
        <v>22.35</v>
      </c>
      <c r="T2648" s="9">
        <f t="shared" si="417"/>
        <v>20.75</v>
      </c>
      <c r="U2648" s="8">
        <f t="shared" si="418"/>
        <v>21.016666666666669</v>
      </c>
      <c r="V2648" s="8">
        <f t="shared" si="419"/>
        <v>20.950000000000003</v>
      </c>
    </row>
    <row r="2649" spans="1:22" ht="13.5" x14ac:dyDescent="0.25">
      <c r="A2649" s="3">
        <f>RSI!A2649</f>
        <v>0</v>
      </c>
      <c r="B2649" s="2">
        <f>RSI!B2649</f>
        <v>0</v>
      </c>
      <c r="C2649" s="2">
        <f>RSI!I2649</f>
        <v>0.49696215951246359</v>
      </c>
      <c r="D2649" s="2">
        <f>MACD!E2649</f>
        <v>-2.5433303898068698E-4</v>
      </c>
      <c r="E2649" s="2">
        <f>MACD!F2649</f>
        <v>-3.7401024691386401E-4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3.9223999999999983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  <c r="M2649" s="8">
        <f t="shared" si="410"/>
        <v>50</v>
      </c>
      <c r="N2649" s="8">
        <f t="shared" si="411"/>
        <v>0</v>
      </c>
      <c r="O2649" s="8">
        <f t="shared" si="412"/>
        <v>0</v>
      </c>
      <c r="P2649" s="8">
        <f t="shared" si="413"/>
        <v>33</v>
      </c>
      <c r="Q2649" s="9">
        <f t="shared" si="414"/>
        <v>22.45</v>
      </c>
      <c r="R2649" s="9">
        <f t="shared" si="415"/>
        <v>18.25</v>
      </c>
      <c r="S2649" s="9">
        <f t="shared" si="416"/>
        <v>22.35</v>
      </c>
      <c r="T2649" s="9">
        <f t="shared" si="417"/>
        <v>20.75</v>
      </c>
      <c r="U2649" s="8">
        <f t="shared" si="418"/>
        <v>21.016666666666669</v>
      </c>
      <c r="V2649" s="8">
        <f t="shared" si="419"/>
        <v>20.950000000000003</v>
      </c>
    </row>
    <row r="2650" spans="1:22" ht="13.5" x14ac:dyDescent="0.25">
      <c r="A2650" s="3">
        <f>RSI!A2650</f>
        <v>0</v>
      </c>
      <c r="B2650" s="2">
        <f>RSI!B2650</f>
        <v>0</v>
      </c>
      <c r="C2650" s="2">
        <f>RSI!I2650</f>
        <v>0.49696215951246359</v>
      </c>
      <c r="D2650" s="2">
        <f>MACD!E2650</f>
        <v>-2.3549387916984893E-4</v>
      </c>
      <c r="E2650" s="2">
        <f>MACD!F2650</f>
        <v>-3.4630697336506102E-4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3.8559499999999987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  <c r="M2650" s="8">
        <f t="shared" si="410"/>
        <v>50</v>
      </c>
      <c r="N2650" s="8">
        <f t="shared" si="411"/>
        <v>0</v>
      </c>
      <c r="O2650" s="8">
        <f t="shared" si="412"/>
        <v>0</v>
      </c>
      <c r="P2650" s="8">
        <f t="shared" si="413"/>
        <v>33</v>
      </c>
      <c r="Q2650" s="9">
        <f t="shared" si="414"/>
        <v>22.45</v>
      </c>
      <c r="R2650" s="9">
        <f t="shared" si="415"/>
        <v>18.25</v>
      </c>
      <c r="S2650" s="9">
        <f t="shared" si="416"/>
        <v>22.35</v>
      </c>
      <c r="T2650" s="9">
        <f t="shared" si="417"/>
        <v>20.75</v>
      </c>
      <c r="U2650" s="8">
        <f t="shared" si="418"/>
        <v>21.016666666666669</v>
      </c>
      <c r="V2650" s="8">
        <f t="shared" si="419"/>
        <v>20.950000000000003</v>
      </c>
    </row>
    <row r="2651" spans="1:22" ht="13.5" x14ac:dyDescent="0.25">
      <c r="A2651" s="3">
        <f>RSI!A2651</f>
        <v>0</v>
      </c>
      <c r="B2651" s="2">
        <f>RSI!B2651</f>
        <v>0</v>
      </c>
      <c r="C2651" s="2">
        <f>RSI!I2651</f>
        <v>0.49696215951246359</v>
      </c>
      <c r="D2651" s="2">
        <f>MACD!E2651</f>
        <v>-2.1805016274631657E-4</v>
      </c>
      <c r="E2651" s="2">
        <f>MACD!F2651</f>
        <v>-3.2065561124131216E-4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3.7894999999999985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  <c r="M2651" s="8">
        <f t="shared" si="410"/>
        <v>50</v>
      </c>
      <c r="N2651" s="8">
        <f t="shared" si="411"/>
        <v>0</v>
      </c>
      <c r="O2651" s="8">
        <f t="shared" si="412"/>
        <v>0</v>
      </c>
      <c r="P2651" s="8">
        <f t="shared" si="413"/>
        <v>33</v>
      </c>
      <c r="Q2651" s="9">
        <f t="shared" si="414"/>
        <v>22.45</v>
      </c>
      <c r="R2651" s="9">
        <f t="shared" si="415"/>
        <v>18.25</v>
      </c>
      <c r="S2651" s="9">
        <f t="shared" si="416"/>
        <v>22.35</v>
      </c>
      <c r="T2651" s="9">
        <f t="shared" si="417"/>
        <v>20.75</v>
      </c>
      <c r="U2651" s="8">
        <f t="shared" si="418"/>
        <v>21.016666666666669</v>
      </c>
      <c r="V2651" s="8">
        <f t="shared" si="419"/>
        <v>20.950000000000003</v>
      </c>
    </row>
    <row r="2652" spans="1:22" ht="13.5" x14ac:dyDescent="0.25">
      <c r="A2652" s="3">
        <f>RSI!A2652</f>
        <v>0</v>
      </c>
      <c r="B2652" s="2">
        <f>RSI!B2652</f>
        <v>0</v>
      </c>
      <c r="C2652" s="2">
        <f>RSI!I2652</f>
        <v>0.49696215951246359</v>
      </c>
      <c r="D2652" s="2">
        <f>MACD!E2652</f>
        <v>-2.0189853121510101E-4</v>
      </c>
      <c r="E2652" s="2">
        <f>MACD!F2652</f>
        <v>-2.9690419523606989E-4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3.7230499999999984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50</v>
      </c>
      <c r="N2652" s="8">
        <f t="shared" si="411"/>
        <v>0</v>
      </c>
      <c r="O2652" s="8">
        <f t="shared" si="412"/>
        <v>0</v>
      </c>
      <c r="P2652" s="8">
        <f t="shared" si="413"/>
        <v>33</v>
      </c>
      <c r="Q2652" s="9">
        <f t="shared" si="414"/>
        <v>22.45</v>
      </c>
      <c r="R2652" s="9">
        <f t="shared" si="415"/>
        <v>18.25</v>
      </c>
      <c r="S2652" s="9">
        <f t="shared" si="416"/>
        <v>22.35</v>
      </c>
      <c r="T2652" s="9">
        <f t="shared" si="417"/>
        <v>20.75</v>
      </c>
      <c r="U2652" s="8">
        <f t="shared" si="418"/>
        <v>21.016666666666669</v>
      </c>
      <c r="V2652" s="8">
        <f t="shared" si="419"/>
        <v>20.950000000000003</v>
      </c>
    </row>
    <row r="2653" spans="1:22" ht="13.5" x14ac:dyDescent="0.25">
      <c r="A2653" s="3">
        <f>RSI!A2653</f>
        <v>0</v>
      </c>
      <c r="B2653" s="2">
        <f>RSI!B2653</f>
        <v>0</v>
      </c>
      <c r="C2653" s="2">
        <f>RSI!I2653</f>
        <v>0.49696215951246359</v>
      </c>
      <c r="D2653" s="2">
        <f>MACD!E2653</f>
        <v>-1.8694328108420446E-4</v>
      </c>
      <c r="E2653" s="2">
        <f>MACD!F2653</f>
        <v>-2.7491201240569679E-4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3.6565999999999987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  <c r="M2653" s="8">
        <f t="shared" si="410"/>
        <v>50</v>
      </c>
      <c r="N2653" s="8">
        <f t="shared" si="411"/>
        <v>0</v>
      </c>
      <c r="O2653" s="8">
        <f t="shared" si="412"/>
        <v>0</v>
      </c>
      <c r="P2653" s="8">
        <f t="shared" si="413"/>
        <v>33</v>
      </c>
      <c r="Q2653" s="9">
        <f t="shared" si="414"/>
        <v>22.45</v>
      </c>
      <c r="R2653" s="9">
        <f t="shared" si="415"/>
        <v>18.25</v>
      </c>
      <c r="S2653" s="9">
        <f t="shared" si="416"/>
        <v>22.35</v>
      </c>
      <c r="T2653" s="9">
        <f t="shared" si="417"/>
        <v>20.75</v>
      </c>
      <c r="U2653" s="8">
        <f t="shared" si="418"/>
        <v>21.016666666666669</v>
      </c>
      <c r="V2653" s="8">
        <f t="shared" si="419"/>
        <v>20.950000000000003</v>
      </c>
    </row>
    <row r="2654" spans="1:22" ht="13.5" x14ac:dyDescent="0.25">
      <c r="A2654" s="3">
        <f>RSI!A2654</f>
        <v>0</v>
      </c>
      <c r="B2654" s="2">
        <f>RSI!B2654</f>
        <v>0</v>
      </c>
      <c r="C2654" s="2">
        <f>RSI!I2654</f>
        <v>0.49696215951246359</v>
      </c>
      <c r="D2654" s="2">
        <f>MACD!E2654</f>
        <v>-1.7309579700918059E-4</v>
      </c>
      <c r="E2654" s="2">
        <f>MACD!F2654</f>
        <v>-2.5454876932639355E-4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3.5901499999999982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  <c r="M2654" s="8">
        <f t="shared" si="410"/>
        <v>50</v>
      </c>
      <c r="N2654" s="8">
        <f t="shared" si="411"/>
        <v>0</v>
      </c>
      <c r="O2654" s="8">
        <f t="shared" si="412"/>
        <v>0</v>
      </c>
      <c r="P2654" s="8">
        <f t="shared" si="413"/>
        <v>33</v>
      </c>
      <c r="Q2654" s="9">
        <f t="shared" si="414"/>
        <v>22.45</v>
      </c>
      <c r="R2654" s="9">
        <f t="shared" si="415"/>
        <v>18.25</v>
      </c>
      <c r="S2654" s="9">
        <f t="shared" si="416"/>
        <v>22.35</v>
      </c>
      <c r="T2654" s="9">
        <f t="shared" si="417"/>
        <v>20.75</v>
      </c>
      <c r="U2654" s="8">
        <f t="shared" si="418"/>
        <v>21.016666666666669</v>
      </c>
      <c r="V2654" s="8">
        <f t="shared" si="419"/>
        <v>20.950000000000003</v>
      </c>
    </row>
    <row r="2655" spans="1:22" ht="13.5" x14ac:dyDescent="0.25">
      <c r="A2655" s="3">
        <f>RSI!A2655</f>
        <v>0</v>
      </c>
      <c r="B2655" s="2">
        <f>RSI!B2655</f>
        <v>0</v>
      </c>
      <c r="C2655" s="2">
        <f>RSI!I2655</f>
        <v>0.49696215951246359</v>
      </c>
      <c r="D2655" s="2">
        <f>MACD!E2655</f>
        <v>-1.6027402689901458E-4</v>
      </c>
      <c r="E2655" s="2">
        <f>MACD!F2655</f>
        <v>-2.3569382084091776E-4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3.5236999999999985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50</v>
      </c>
      <c r="N2655" s="8">
        <f t="shared" si="411"/>
        <v>0</v>
      </c>
      <c r="O2655" s="8">
        <f t="shared" si="412"/>
        <v>0</v>
      </c>
      <c r="P2655" s="8">
        <f t="shared" si="413"/>
        <v>33</v>
      </c>
      <c r="Q2655" s="9">
        <f t="shared" si="414"/>
        <v>22.45</v>
      </c>
      <c r="R2655" s="9">
        <f t="shared" si="415"/>
        <v>18.25</v>
      </c>
      <c r="S2655" s="9">
        <f t="shared" si="416"/>
        <v>22.35</v>
      </c>
      <c r="T2655" s="9">
        <f t="shared" si="417"/>
        <v>20.75</v>
      </c>
      <c r="U2655" s="8">
        <f t="shared" si="418"/>
        <v>21.016666666666669</v>
      </c>
      <c r="V2655" s="8">
        <f t="shared" si="419"/>
        <v>20.950000000000003</v>
      </c>
    </row>
    <row r="2656" spans="1:22" ht="13.5" x14ac:dyDescent="0.25">
      <c r="A2656" s="3">
        <f>RSI!A2656</f>
        <v>0</v>
      </c>
      <c r="B2656" s="2">
        <f>RSI!B2656</f>
        <v>0</v>
      </c>
      <c r="C2656" s="2">
        <f>RSI!I2656</f>
        <v>0.49696215951246359</v>
      </c>
      <c r="D2656" s="2">
        <f>MACD!E2656</f>
        <v>-1.4840199587938004E-4</v>
      </c>
      <c r="E2656" s="2">
        <f>MACD!F2656</f>
        <v>-2.1823545584861022E-4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3.4572499999999984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  <c r="M2656" s="8">
        <f t="shared" si="410"/>
        <v>50</v>
      </c>
      <c r="N2656" s="8">
        <f t="shared" si="411"/>
        <v>0</v>
      </c>
      <c r="O2656" s="8">
        <f t="shared" si="412"/>
        <v>0</v>
      </c>
      <c r="P2656" s="8">
        <f t="shared" si="413"/>
        <v>33</v>
      </c>
      <c r="Q2656" s="9">
        <f t="shared" si="414"/>
        <v>22.45</v>
      </c>
      <c r="R2656" s="9">
        <f t="shared" si="415"/>
        <v>18.25</v>
      </c>
      <c r="S2656" s="9">
        <f t="shared" si="416"/>
        <v>22.35</v>
      </c>
      <c r="T2656" s="9">
        <f t="shared" si="417"/>
        <v>20.75</v>
      </c>
      <c r="U2656" s="8">
        <f t="shared" si="418"/>
        <v>21.016666666666669</v>
      </c>
      <c r="V2656" s="8">
        <f t="shared" si="419"/>
        <v>20.950000000000003</v>
      </c>
    </row>
    <row r="2657" spans="1:22" ht="13.5" x14ac:dyDescent="0.25">
      <c r="A2657" s="3">
        <f>RSI!A2657</f>
        <v>0</v>
      </c>
      <c r="B2657" s="2">
        <f>RSI!B2657</f>
        <v>0</v>
      </c>
      <c r="C2657" s="2">
        <f>RSI!I2657</f>
        <v>0.49696215951246359</v>
      </c>
      <c r="D2657" s="2">
        <f>MACD!E2657</f>
        <v>-1.3740935623859083E-4</v>
      </c>
      <c r="E2657" s="2">
        <f>MACD!F2657</f>
        <v>-2.0207023592660634E-4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3.3907999999999987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  <c r="M2657" s="8">
        <f t="shared" si="410"/>
        <v>50</v>
      </c>
      <c r="N2657" s="8">
        <f t="shared" si="411"/>
        <v>0</v>
      </c>
      <c r="O2657" s="8">
        <f t="shared" si="412"/>
        <v>0</v>
      </c>
      <c r="P2657" s="8">
        <f t="shared" si="413"/>
        <v>33</v>
      </c>
      <c r="Q2657" s="9">
        <f t="shared" si="414"/>
        <v>22.45</v>
      </c>
      <c r="R2657" s="9">
        <f t="shared" si="415"/>
        <v>18.25</v>
      </c>
      <c r="S2657" s="9">
        <f t="shared" si="416"/>
        <v>22.35</v>
      </c>
      <c r="T2657" s="9">
        <f t="shared" si="417"/>
        <v>20.75</v>
      </c>
      <c r="U2657" s="8">
        <f t="shared" si="418"/>
        <v>21.016666666666669</v>
      </c>
      <c r="V2657" s="8">
        <f t="shared" si="419"/>
        <v>20.950000000000003</v>
      </c>
    </row>
    <row r="2658" spans="1:22" ht="13.5" x14ac:dyDescent="0.25">
      <c r="A2658" s="3">
        <f>RSI!A2658</f>
        <v>0</v>
      </c>
      <c r="B2658" s="2">
        <f>RSI!B2658</f>
        <v>0</v>
      </c>
      <c r="C2658" s="2">
        <f>RSI!I2658</f>
        <v>0.49696215951246359</v>
      </c>
      <c r="D2658" s="2">
        <f>MACD!E2658</f>
        <v>-1.2723097069394296E-4</v>
      </c>
      <c r="E2658" s="2">
        <f>MACD!F2658</f>
        <v>-1.871023828800737E-4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3.324349999999999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  <c r="M2658" s="8">
        <f t="shared" si="410"/>
        <v>50</v>
      </c>
      <c r="N2658" s="8">
        <f t="shared" si="411"/>
        <v>0</v>
      </c>
      <c r="O2658" s="8">
        <f t="shared" si="412"/>
        <v>0</v>
      </c>
      <c r="P2658" s="8">
        <f t="shared" si="413"/>
        <v>33</v>
      </c>
      <c r="Q2658" s="9">
        <f t="shared" si="414"/>
        <v>22.45</v>
      </c>
      <c r="R2658" s="9">
        <f t="shared" si="415"/>
        <v>18.25</v>
      </c>
      <c r="S2658" s="9">
        <f t="shared" si="416"/>
        <v>22.35</v>
      </c>
      <c r="T2658" s="9">
        <f t="shared" si="417"/>
        <v>20.75</v>
      </c>
      <c r="U2658" s="8">
        <f t="shared" si="418"/>
        <v>21.016666666666669</v>
      </c>
      <c r="V2658" s="8">
        <f t="shared" si="419"/>
        <v>20.950000000000003</v>
      </c>
    </row>
    <row r="2659" spans="1:22" ht="13.5" x14ac:dyDescent="0.25">
      <c r="A2659" s="3">
        <f>RSI!A2659</f>
        <v>0</v>
      </c>
      <c r="B2659" s="2">
        <f>RSI!B2659</f>
        <v>0</v>
      </c>
      <c r="C2659" s="2">
        <f>RSI!I2659</f>
        <v>0.49696215951246359</v>
      </c>
      <c r="D2659" s="2">
        <f>MACD!E2659</f>
        <v>-1.1780652651287764E-4</v>
      </c>
      <c r="E2659" s="2">
        <f>MACD!F2659</f>
        <v>-1.7324321160663449E-4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3.2578999999999985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50</v>
      </c>
      <c r="N2659" s="8">
        <f t="shared" si="411"/>
        <v>0</v>
      </c>
      <c r="O2659" s="8">
        <f t="shared" si="412"/>
        <v>0</v>
      </c>
      <c r="P2659" s="8">
        <f t="shared" si="413"/>
        <v>33</v>
      </c>
      <c r="Q2659" s="9">
        <f t="shared" si="414"/>
        <v>22.45</v>
      </c>
      <c r="R2659" s="9">
        <f t="shared" si="415"/>
        <v>18.25</v>
      </c>
      <c r="S2659" s="9">
        <f t="shared" si="416"/>
        <v>22.35</v>
      </c>
      <c r="T2659" s="9">
        <f t="shared" si="417"/>
        <v>20.75</v>
      </c>
      <c r="U2659" s="8">
        <f t="shared" si="418"/>
        <v>21.016666666666669</v>
      </c>
      <c r="V2659" s="8">
        <f t="shared" si="419"/>
        <v>20.950000000000003</v>
      </c>
    </row>
    <row r="2660" spans="1:22" ht="13.5" x14ac:dyDescent="0.25">
      <c r="A2660" s="3">
        <f>RSI!A2660</f>
        <v>0</v>
      </c>
      <c r="B2660" s="2">
        <f>RSI!B2660</f>
        <v>0</v>
      </c>
      <c r="C2660" s="2">
        <f>RSI!I2660</f>
        <v>0.49696215951246359</v>
      </c>
      <c r="D2660" s="2">
        <f>MACD!E2660</f>
        <v>-1.090801782056284E-4</v>
      </c>
      <c r="E2660" s="2">
        <f>MACD!F2660</f>
        <v>-1.6041060492643326E-4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3.1914499999999988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50</v>
      </c>
      <c r="N2660" s="8">
        <f t="shared" si="411"/>
        <v>0</v>
      </c>
      <c r="O2660" s="8">
        <f t="shared" si="412"/>
        <v>0</v>
      </c>
      <c r="P2660" s="8">
        <f t="shared" si="413"/>
        <v>33</v>
      </c>
      <c r="Q2660" s="9">
        <f t="shared" si="414"/>
        <v>22.45</v>
      </c>
      <c r="R2660" s="9">
        <f t="shared" si="415"/>
        <v>18.25</v>
      </c>
      <c r="S2660" s="9">
        <f t="shared" si="416"/>
        <v>22.35</v>
      </c>
      <c r="T2660" s="9">
        <f t="shared" si="417"/>
        <v>20.75</v>
      </c>
      <c r="U2660" s="8">
        <f t="shared" si="418"/>
        <v>21.016666666666669</v>
      </c>
      <c r="V2660" s="8">
        <f t="shared" si="419"/>
        <v>20.950000000000003</v>
      </c>
    </row>
    <row r="2661" spans="1:22" ht="13.5" x14ac:dyDescent="0.25">
      <c r="A2661" s="3">
        <f>RSI!A2661</f>
        <v>0</v>
      </c>
      <c r="B2661" s="2">
        <f>RSI!B2661</f>
        <v>0</v>
      </c>
      <c r="C2661" s="2">
        <f>RSI!I2661</f>
        <v>0.49696215951246359</v>
      </c>
      <c r="D2661" s="2">
        <f>MACD!E2661</f>
        <v>-1.0100021667481346E-4</v>
      </c>
      <c r="E2661" s="2">
        <f>MACD!F2661</f>
        <v>-1.4852852727610929E-4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3.1249999999999987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50</v>
      </c>
      <c r="N2661" s="8">
        <f t="shared" si="411"/>
        <v>0</v>
      </c>
      <c r="O2661" s="8">
        <f t="shared" si="412"/>
        <v>0</v>
      </c>
      <c r="P2661" s="8">
        <f t="shared" si="413"/>
        <v>33</v>
      </c>
      <c r="Q2661" s="9">
        <f t="shared" si="414"/>
        <v>22.45</v>
      </c>
      <c r="R2661" s="9">
        <f t="shared" si="415"/>
        <v>18.25</v>
      </c>
      <c r="S2661" s="9">
        <f t="shared" si="416"/>
        <v>22.35</v>
      </c>
      <c r="T2661" s="9">
        <f t="shared" si="417"/>
        <v>20.75</v>
      </c>
      <c r="U2661" s="8">
        <f t="shared" si="418"/>
        <v>21.016666666666669</v>
      </c>
      <c r="V2661" s="8">
        <f t="shared" si="419"/>
        <v>20.950000000000003</v>
      </c>
    </row>
    <row r="2662" spans="1:22" ht="13.5" x14ac:dyDescent="0.25">
      <c r="A2662" s="3">
        <f>RSI!A2662</f>
        <v>0</v>
      </c>
      <c r="B2662" s="2">
        <f>RSI!B2662</f>
        <v>0</v>
      </c>
      <c r="C2662" s="2">
        <f>RSI!I2662</f>
        <v>0.49696215951246359</v>
      </c>
      <c r="D2662" s="2">
        <f>MACD!E2662</f>
        <v>-9.3518762863778219E-5</v>
      </c>
      <c r="E2662" s="2">
        <f>MACD!F2662</f>
        <v>-1.3752657439364307E-4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3.0585499999999985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  <c r="M2662" s="8">
        <f t="shared" si="410"/>
        <v>50</v>
      </c>
      <c r="N2662" s="8">
        <f t="shared" si="411"/>
        <v>0</v>
      </c>
      <c r="O2662" s="8">
        <f t="shared" si="412"/>
        <v>0</v>
      </c>
      <c r="P2662" s="8">
        <f t="shared" si="413"/>
        <v>33</v>
      </c>
      <c r="Q2662" s="9">
        <f t="shared" si="414"/>
        <v>22.45</v>
      </c>
      <c r="R2662" s="9">
        <f t="shared" si="415"/>
        <v>18.25</v>
      </c>
      <c r="S2662" s="9">
        <f t="shared" si="416"/>
        <v>22.35</v>
      </c>
      <c r="T2662" s="9">
        <f t="shared" si="417"/>
        <v>20.75</v>
      </c>
      <c r="U2662" s="8">
        <f t="shared" si="418"/>
        <v>21.016666666666669</v>
      </c>
      <c r="V2662" s="8">
        <f t="shared" si="419"/>
        <v>20.950000000000003</v>
      </c>
    </row>
    <row r="2663" spans="1:22" ht="13.5" x14ac:dyDescent="0.25">
      <c r="A2663" s="3">
        <f>RSI!A2663</f>
        <v>0</v>
      </c>
      <c r="B2663" s="2">
        <f>RSI!B2663</f>
        <v>0</v>
      </c>
      <c r="C2663" s="2">
        <f>RSI!I2663</f>
        <v>0.49696215951246359</v>
      </c>
      <c r="D2663" s="2">
        <f>MACD!E2663</f>
        <v>-8.6591484090302998E-5</v>
      </c>
      <c r="E2663" s="2">
        <f>MACD!F2663</f>
        <v>-1.2733955633297507E-4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2.9920999999999989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  <c r="M2663" s="8">
        <f t="shared" si="410"/>
        <v>50</v>
      </c>
      <c r="N2663" s="8">
        <f t="shared" si="411"/>
        <v>0</v>
      </c>
      <c r="O2663" s="8">
        <f t="shared" si="412"/>
        <v>0</v>
      </c>
      <c r="P2663" s="8">
        <f t="shared" si="413"/>
        <v>33</v>
      </c>
      <c r="Q2663" s="9">
        <f t="shared" si="414"/>
        <v>22.45</v>
      </c>
      <c r="R2663" s="9">
        <f t="shared" si="415"/>
        <v>18.25</v>
      </c>
      <c r="S2663" s="9">
        <f t="shared" si="416"/>
        <v>22.35</v>
      </c>
      <c r="T2663" s="9">
        <f t="shared" si="417"/>
        <v>20.75</v>
      </c>
      <c r="U2663" s="8">
        <f t="shared" si="418"/>
        <v>21.016666666666669</v>
      </c>
      <c r="V2663" s="8">
        <f t="shared" si="419"/>
        <v>20.950000000000003</v>
      </c>
    </row>
    <row r="2664" spans="1:22" ht="13.5" x14ac:dyDescent="0.25">
      <c r="A2664" s="3">
        <f>RSI!A2664</f>
        <v>0</v>
      </c>
      <c r="B2664" s="2">
        <f>RSI!B2664</f>
        <v>0</v>
      </c>
      <c r="C2664" s="2">
        <f>RSI!I2664</f>
        <v>0.49696215951246359</v>
      </c>
      <c r="D2664" s="2">
        <f>MACD!E2664</f>
        <v>-8.0177331386408699E-5</v>
      </c>
      <c r="E2664" s="2">
        <f>MACD!F2664</f>
        <v>-1.179071113436618E-4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2.9256499999999988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0"/>
        <v>50</v>
      </c>
      <c r="N2664" s="8">
        <f t="shared" si="411"/>
        <v>0</v>
      </c>
      <c r="O2664" s="8">
        <f t="shared" si="412"/>
        <v>0</v>
      </c>
      <c r="P2664" s="8">
        <f t="shared" si="413"/>
        <v>33</v>
      </c>
      <c r="Q2664" s="9">
        <f t="shared" si="414"/>
        <v>22.45</v>
      </c>
      <c r="R2664" s="9">
        <f t="shared" si="415"/>
        <v>18.25</v>
      </c>
      <c r="S2664" s="9">
        <f t="shared" si="416"/>
        <v>22.35</v>
      </c>
      <c r="T2664" s="9">
        <f t="shared" si="417"/>
        <v>20.75</v>
      </c>
      <c r="U2664" s="8">
        <f t="shared" si="418"/>
        <v>21.016666666666669</v>
      </c>
      <c r="V2664" s="8">
        <f t="shared" si="419"/>
        <v>20.950000000000003</v>
      </c>
    </row>
    <row r="2665" spans="1:22" ht="13.5" x14ac:dyDescent="0.25">
      <c r="A2665" s="3">
        <f>RSI!A2665</f>
        <v>0</v>
      </c>
      <c r="B2665" s="2">
        <f>RSI!B2665</f>
        <v>0</v>
      </c>
      <c r="C2665" s="2">
        <f>RSI!I2665</f>
        <v>0.49696215951246359</v>
      </c>
      <c r="D2665" s="2">
        <f>MACD!E2665</f>
        <v>-7.4238296289210509E-5</v>
      </c>
      <c r="E2665" s="2">
        <f>MACD!F2665</f>
        <v>-1.0917334833277154E-4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2.8591999999999991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50</v>
      </c>
      <c r="N2665" s="8">
        <f t="shared" si="411"/>
        <v>0</v>
      </c>
      <c r="O2665" s="8">
        <f t="shared" si="412"/>
        <v>0</v>
      </c>
      <c r="P2665" s="8">
        <f t="shared" si="413"/>
        <v>33</v>
      </c>
      <c r="Q2665" s="9">
        <f t="shared" si="414"/>
        <v>22.45</v>
      </c>
      <c r="R2665" s="9">
        <f t="shared" si="415"/>
        <v>18.25</v>
      </c>
      <c r="S2665" s="9">
        <f t="shared" si="416"/>
        <v>22.35</v>
      </c>
      <c r="T2665" s="9">
        <f t="shared" si="417"/>
        <v>20.75</v>
      </c>
      <c r="U2665" s="8">
        <f t="shared" si="418"/>
        <v>21.016666666666669</v>
      </c>
      <c r="V2665" s="8">
        <f t="shared" si="419"/>
        <v>20.950000000000003</v>
      </c>
    </row>
    <row r="2666" spans="1:22" ht="13.5" x14ac:dyDescent="0.25">
      <c r="A2666" s="3">
        <f>RSI!A2666</f>
        <v>0</v>
      </c>
      <c r="B2666" s="2">
        <f>RSI!B2666</f>
        <v>0</v>
      </c>
      <c r="C2666" s="2">
        <f>RSI!I2666</f>
        <v>0.49696215951246359</v>
      </c>
      <c r="D2666" s="2">
        <f>MACD!E2666</f>
        <v>-6.8739185642810661E-5</v>
      </c>
      <c r="E2666" s="2">
        <f>MACD!F2666</f>
        <v>-1.0108651579477938E-4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2.7927499999999994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50</v>
      </c>
      <c r="N2666" s="8">
        <f t="shared" si="411"/>
        <v>0</v>
      </c>
      <c r="O2666" s="8">
        <f t="shared" si="412"/>
        <v>0</v>
      </c>
      <c r="P2666" s="8">
        <f t="shared" si="413"/>
        <v>33</v>
      </c>
      <c r="Q2666" s="9">
        <f t="shared" si="414"/>
        <v>22.45</v>
      </c>
      <c r="R2666" s="9">
        <f t="shared" si="415"/>
        <v>18.25</v>
      </c>
      <c r="S2666" s="9">
        <f t="shared" si="416"/>
        <v>22.35</v>
      </c>
      <c r="T2666" s="9">
        <f t="shared" si="417"/>
        <v>20.75</v>
      </c>
      <c r="U2666" s="8">
        <f t="shared" si="418"/>
        <v>21.016666666666669</v>
      </c>
      <c r="V2666" s="8">
        <f t="shared" si="419"/>
        <v>20.950000000000003</v>
      </c>
    </row>
    <row r="2667" spans="1:22" ht="13.5" x14ac:dyDescent="0.25">
      <c r="A2667" s="3">
        <f>RSI!A2667</f>
        <v>0</v>
      </c>
      <c r="B2667" s="2">
        <f>RSI!B2667</f>
        <v>0</v>
      </c>
      <c r="C2667" s="2">
        <f>RSI!I2667</f>
        <v>0.49696215951246359</v>
      </c>
      <c r="D2667" s="2">
        <f>MACD!E2667</f>
        <v>-6.3647413077764508E-5</v>
      </c>
      <c r="E2667" s="2">
        <f>MACD!F2667</f>
        <v>-9.3598695251376416E-5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2.7262999999999988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50</v>
      </c>
      <c r="N2667" s="8">
        <f t="shared" si="411"/>
        <v>0</v>
      </c>
      <c r="O2667" s="8">
        <f t="shared" si="412"/>
        <v>0</v>
      </c>
      <c r="P2667" s="8">
        <f t="shared" si="413"/>
        <v>33</v>
      </c>
      <c r="Q2667" s="9">
        <f t="shared" si="414"/>
        <v>22.45</v>
      </c>
      <c r="R2667" s="9">
        <f t="shared" si="415"/>
        <v>18.25</v>
      </c>
      <c r="S2667" s="9">
        <f t="shared" si="416"/>
        <v>22.35</v>
      </c>
      <c r="T2667" s="9">
        <f t="shared" si="417"/>
        <v>20.75</v>
      </c>
      <c r="U2667" s="8">
        <f t="shared" si="418"/>
        <v>21.016666666666669</v>
      </c>
      <c r="V2667" s="8">
        <f t="shared" si="419"/>
        <v>20.950000000000003</v>
      </c>
    </row>
    <row r="2668" spans="1:22" ht="13.5" x14ac:dyDescent="0.25">
      <c r="A2668" s="3">
        <f>RSI!A2668</f>
        <v>0</v>
      </c>
      <c r="B2668" s="2">
        <f>RSI!B2668</f>
        <v>0</v>
      </c>
      <c r="C2668" s="2">
        <f>RSI!I2668</f>
        <v>0.49696215951246359</v>
      </c>
      <c r="D2668" s="2">
        <f>MACD!E2668</f>
        <v>-5.8932805933323636E-5</v>
      </c>
      <c r="E2668" s="2">
        <f>MACD!F2668</f>
        <v>-8.6665517387765861E-5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2.6598499999999992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50</v>
      </c>
      <c r="N2668" s="8">
        <f t="shared" si="411"/>
        <v>0</v>
      </c>
      <c r="O2668" s="8">
        <f t="shared" si="412"/>
        <v>0</v>
      </c>
      <c r="P2668" s="8">
        <f t="shared" si="413"/>
        <v>33</v>
      </c>
      <c r="Q2668" s="9">
        <f t="shared" si="414"/>
        <v>22.45</v>
      </c>
      <c r="R2668" s="9">
        <f t="shared" si="415"/>
        <v>18.25</v>
      </c>
      <c r="S2668" s="9">
        <f t="shared" si="416"/>
        <v>22.35</v>
      </c>
      <c r="T2668" s="9">
        <f t="shared" si="417"/>
        <v>20.75</v>
      </c>
      <c r="U2668" s="8">
        <f t="shared" si="418"/>
        <v>21.016666666666669</v>
      </c>
      <c r="V2668" s="8">
        <f t="shared" si="419"/>
        <v>20.950000000000003</v>
      </c>
    </row>
    <row r="2669" spans="1:22" ht="13.5" x14ac:dyDescent="0.25">
      <c r="A2669" s="3">
        <f>RSI!A2669</f>
        <v>0</v>
      </c>
      <c r="B2669" s="2">
        <f>RSI!B2669</f>
        <v>0</v>
      </c>
      <c r="C2669" s="2">
        <f>RSI!I2669</f>
        <v>0.49696215951246359</v>
      </c>
      <c r="D2669" s="2">
        <f>MACD!E2669</f>
        <v>-5.45674264790372E-5</v>
      </c>
      <c r="E2669" s="2">
        <f>MACD!F2669</f>
        <v>-8.0245899206020138E-5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2.593399999999999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50</v>
      </c>
      <c r="N2669" s="8">
        <f t="shared" si="411"/>
        <v>0</v>
      </c>
      <c r="O2669" s="8">
        <f t="shared" si="412"/>
        <v>0</v>
      </c>
      <c r="P2669" s="8">
        <f t="shared" si="413"/>
        <v>33</v>
      </c>
      <c r="Q2669" s="9">
        <f t="shared" si="414"/>
        <v>22.45</v>
      </c>
      <c r="R2669" s="9">
        <f t="shared" si="415"/>
        <v>18.25</v>
      </c>
      <c r="S2669" s="9">
        <f t="shared" si="416"/>
        <v>22.35</v>
      </c>
      <c r="T2669" s="9">
        <f t="shared" si="417"/>
        <v>20.75</v>
      </c>
      <c r="U2669" s="8">
        <f t="shared" si="418"/>
        <v>21.016666666666669</v>
      </c>
      <c r="V2669" s="8">
        <f t="shared" si="419"/>
        <v>20.950000000000003</v>
      </c>
    </row>
    <row r="2670" spans="1:22" ht="13.5" x14ac:dyDescent="0.25">
      <c r="A2670" s="3">
        <f>RSI!A2670</f>
        <v>0</v>
      </c>
      <c r="B2670" s="2">
        <f>RSI!B2670</f>
        <v>0</v>
      </c>
      <c r="C2670" s="2">
        <f>RSI!I2670</f>
        <v>0.49696215951246359</v>
      </c>
      <c r="D2670" s="2">
        <f>MACD!E2670</f>
        <v>-5.0525406376914936E-5</v>
      </c>
      <c r="E2670" s="2">
        <f>MACD!F2670</f>
        <v>-7.4301800640199096E-5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2.5269499999999989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50</v>
      </c>
      <c r="N2670" s="8">
        <f t="shared" si="411"/>
        <v>0</v>
      </c>
      <c r="O2670" s="8">
        <f t="shared" si="412"/>
        <v>0</v>
      </c>
      <c r="P2670" s="8">
        <f t="shared" si="413"/>
        <v>33</v>
      </c>
      <c r="Q2670" s="9">
        <f t="shared" si="414"/>
        <v>22.45</v>
      </c>
      <c r="R2670" s="9">
        <f t="shared" si="415"/>
        <v>18.25</v>
      </c>
      <c r="S2670" s="9">
        <f t="shared" si="416"/>
        <v>22.35</v>
      </c>
      <c r="T2670" s="9">
        <f t="shared" si="417"/>
        <v>20.75</v>
      </c>
      <c r="U2670" s="8">
        <f t="shared" si="418"/>
        <v>21.016666666666669</v>
      </c>
      <c r="V2670" s="8">
        <f t="shared" si="419"/>
        <v>20.950000000000003</v>
      </c>
    </row>
    <row r="2671" spans="1:22" ht="13.5" x14ac:dyDescent="0.25">
      <c r="A2671" s="3">
        <f>RSI!A2671</f>
        <v>0</v>
      </c>
      <c r="B2671" s="2">
        <f>RSI!B2671</f>
        <v>0</v>
      </c>
      <c r="C2671" s="2">
        <f>RSI!I2671</f>
        <v>0.49696215951246359</v>
      </c>
      <c r="D2671" s="2">
        <f>MACD!E2671</f>
        <v>-4.6782793403720388E-5</v>
      </c>
      <c r="E2671" s="2">
        <f>MACD!F2671</f>
        <v>-6.8797999192903356E-5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2.4604999999999988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  <c r="M2671" s="8">
        <f t="shared" si="410"/>
        <v>50</v>
      </c>
      <c r="N2671" s="8">
        <f t="shared" si="411"/>
        <v>0</v>
      </c>
      <c r="O2671" s="8">
        <f t="shared" si="412"/>
        <v>0</v>
      </c>
      <c r="P2671" s="8">
        <f t="shared" si="413"/>
        <v>33</v>
      </c>
      <c r="Q2671" s="9">
        <f t="shared" si="414"/>
        <v>22.45</v>
      </c>
      <c r="R2671" s="9">
        <f t="shared" si="415"/>
        <v>18.25</v>
      </c>
      <c r="S2671" s="9">
        <f t="shared" si="416"/>
        <v>22.35</v>
      </c>
      <c r="T2671" s="9">
        <f t="shared" si="417"/>
        <v>20.75</v>
      </c>
      <c r="U2671" s="8">
        <f t="shared" si="418"/>
        <v>21.016666666666669</v>
      </c>
      <c r="V2671" s="8">
        <f t="shared" si="419"/>
        <v>20.950000000000003</v>
      </c>
    </row>
    <row r="2672" spans="1:22" ht="13.5" x14ac:dyDescent="0.25">
      <c r="A2672" s="3">
        <f>RSI!A2672</f>
        <v>0</v>
      </c>
      <c r="B2672" s="2">
        <f>RSI!B2672</f>
        <v>0</v>
      </c>
      <c r="C2672" s="2">
        <f>RSI!I2672</f>
        <v>0.49696215951246359</v>
      </c>
      <c r="D2672" s="2">
        <f>MACD!E2672</f>
        <v>-4.3317409525534115E-5</v>
      </c>
      <c r="E2672" s="2">
        <f>MACD!F2672</f>
        <v>-6.3701881259429504E-5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2.3929999999999989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  <c r="M2672" s="8">
        <f t="shared" si="410"/>
        <v>50</v>
      </c>
      <c r="N2672" s="8">
        <f t="shared" si="411"/>
        <v>0</v>
      </c>
      <c r="O2672" s="8">
        <f t="shared" si="412"/>
        <v>0</v>
      </c>
      <c r="P2672" s="8">
        <f t="shared" si="413"/>
        <v>33</v>
      </c>
      <c r="Q2672" s="9">
        <f t="shared" si="414"/>
        <v>22.45</v>
      </c>
      <c r="R2672" s="9">
        <f t="shared" si="415"/>
        <v>18.25</v>
      </c>
      <c r="S2672" s="9">
        <f t="shared" si="416"/>
        <v>22.35</v>
      </c>
      <c r="T2672" s="9">
        <f t="shared" si="417"/>
        <v>20.75</v>
      </c>
      <c r="U2672" s="8">
        <f t="shared" si="418"/>
        <v>21.016666666666669</v>
      </c>
      <c r="V2672" s="8">
        <f t="shared" si="419"/>
        <v>20.950000000000003</v>
      </c>
    </row>
    <row r="2673" spans="1:22" ht="13.5" x14ac:dyDescent="0.25">
      <c r="A2673" s="3">
        <f>RSI!A2673</f>
        <v>0</v>
      </c>
      <c r="B2673" s="2">
        <f>RSI!B2673</f>
        <v>0</v>
      </c>
      <c r="C2673" s="2">
        <f>RSI!I2673</f>
        <v>0.49696215951246359</v>
      </c>
      <c r="D2673" s="2">
        <f>MACD!E2673</f>
        <v>-4.0108719483929103E-5</v>
      </c>
      <c r="E2673" s="2">
        <f>MACD!F2673</f>
        <v>-5.8983248904329426E-5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2.325499999999999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  <c r="M2673" s="8">
        <f t="shared" si="410"/>
        <v>50</v>
      </c>
      <c r="N2673" s="8">
        <f t="shared" si="411"/>
        <v>0</v>
      </c>
      <c r="O2673" s="8">
        <f t="shared" si="412"/>
        <v>0</v>
      </c>
      <c r="P2673" s="8">
        <f t="shared" si="413"/>
        <v>33</v>
      </c>
      <c r="Q2673" s="9">
        <f t="shared" si="414"/>
        <v>22.45</v>
      </c>
      <c r="R2673" s="9">
        <f t="shared" si="415"/>
        <v>18.25</v>
      </c>
      <c r="S2673" s="9">
        <f t="shared" si="416"/>
        <v>22.35</v>
      </c>
      <c r="T2673" s="9">
        <f t="shared" si="417"/>
        <v>20.75</v>
      </c>
      <c r="U2673" s="8">
        <f t="shared" si="418"/>
        <v>21.016666666666669</v>
      </c>
      <c r="V2673" s="8">
        <f t="shared" si="419"/>
        <v>20.950000000000003</v>
      </c>
    </row>
    <row r="2674" spans="1:22" ht="13.5" x14ac:dyDescent="0.25">
      <c r="A2674" s="3">
        <f>RSI!A2674</f>
        <v>0</v>
      </c>
      <c r="B2674" s="2">
        <f>RSI!B2674</f>
        <v>0</v>
      </c>
      <c r="C2674" s="2">
        <f>RSI!I2674</f>
        <v>0.49696215951246359</v>
      </c>
      <c r="D2674" s="2">
        <f>MACD!E2674</f>
        <v>-3.7137709115333388E-5</v>
      </c>
      <c r="E2674" s="2">
        <f>MACD!F2674</f>
        <v>-5.4614140946530227E-5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2.2579999999999991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  <c r="M2674" s="8">
        <f t="shared" si="410"/>
        <v>50</v>
      </c>
      <c r="N2674" s="8">
        <f t="shared" si="411"/>
        <v>0</v>
      </c>
      <c r="O2674" s="8">
        <f t="shared" si="412"/>
        <v>0</v>
      </c>
      <c r="P2674" s="8">
        <f t="shared" si="413"/>
        <v>33</v>
      </c>
      <c r="Q2674" s="9">
        <f t="shared" si="414"/>
        <v>22.45</v>
      </c>
      <c r="R2674" s="9">
        <f t="shared" si="415"/>
        <v>18.25</v>
      </c>
      <c r="S2674" s="9">
        <f t="shared" si="416"/>
        <v>22.35</v>
      </c>
      <c r="T2674" s="9">
        <f t="shared" si="417"/>
        <v>20.75</v>
      </c>
      <c r="U2674" s="8">
        <f t="shared" si="418"/>
        <v>21.016666666666669</v>
      </c>
      <c r="V2674" s="8">
        <f t="shared" si="419"/>
        <v>20.950000000000003</v>
      </c>
    </row>
    <row r="2675" spans="1:22" ht="13.5" x14ac:dyDescent="0.25">
      <c r="A2675" s="3">
        <f>RSI!A2675</f>
        <v>0</v>
      </c>
      <c r="B2675" s="2">
        <f>RSI!B2675</f>
        <v>0</v>
      </c>
      <c r="C2675" s="2">
        <f>RSI!I2675</f>
        <v>0.49696215951246359</v>
      </c>
      <c r="D2675" s="2">
        <f>MACD!E2675</f>
        <v>-3.4386772682783092E-5</v>
      </c>
      <c r="E2675" s="2">
        <f>MACD!F2675</f>
        <v>-5.05686672937808E-5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2.1904999999999988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  <c r="M2675" s="8">
        <f t="shared" si="410"/>
        <v>50</v>
      </c>
      <c r="N2675" s="8">
        <f t="shared" si="411"/>
        <v>0</v>
      </c>
      <c r="O2675" s="8">
        <f t="shared" si="412"/>
        <v>0</v>
      </c>
      <c r="P2675" s="8">
        <f t="shared" si="413"/>
        <v>33</v>
      </c>
      <c r="Q2675" s="9">
        <f t="shared" si="414"/>
        <v>22.45</v>
      </c>
      <c r="R2675" s="9">
        <f t="shared" si="415"/>
        <v>18.25</v>
      </c>
      <c r="S2675" s="9">
        <f t="shared" si="416"/>
        <v>22.35</v>
      </c>
      <c r="T2675" s="9">
        <f t="shared" si="417"/>
        <v>20.75</v>
      </c>
      <c r="U2675" s="8">
        <f t="shared" si="418"/>
        <v>21.016666666666669</v>
      </c>
      <c r="V2675" s="8">
        <f t="shared" si="419"/>
        <v>20.950000000000003</v>
      </c>
    </row>
    <row r="2676" spans="1:22" ht="13.5" x14ac:dyDescent="0.25">
      <c r="A2676" s="3">
        <f>RSI!A2676</f>
        <v>0</v>
      </c>
      <c r="B2676" s="2">
        <f>RSI!B2676</f>
        <v>0</v>
      </c>
      <c r="C2676" s="2">
        <f>RSI!I2676</f>
        <v>0.49696215951246359</v>
      </c>
      <c r="D2676" s="2">
        <f>MACD!E2676</f>
        <v>-3.1839608552633624E-5</v>
      </c>
      <c r="E2676" s="2">
        <f>MACD!F2676</f>
        <v>-4.6822855545551369E-5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2.1229999999999989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  <c r="M2676" s="8">
        <f t="shared" si="410"/>
        <v>50</v>
      </c>
      <c r="N2676" s="8">
        <f t="shared" si="411"/>
        <v>0</v>
      </c>
      <c r="O2676" s="8">
        <f t="shared" si="412"/>
        <v>0</v>
      </c>
      <c r="P2676" s="8">
        <f t="shared" si="413"/>
        <v>33</v>
      </c>
      <c r="Q2676" s="9">
        <f t="shared" si="414"/>
        <v>22.45</v>
      </c>
      <c r="R2676" s="9">
        <f t="shared" si="415"/>
        <v>18.25</v>
      </c>
      <c r="S2676" s="9">
        <f t="shared" si="416"/>
        <v>22.35</v>
      </c>
      <c r="T2676" s="9">
        <f t="shared" si="417"/>
        <v>20.75</v>
      </c>
      <c r="U2676" s="8">
        <f t="shared" si="418"/>
        <v>21.016666666666669</v>
      </c>
      <c r="V2676" s="8">
        <f t="shared" si="419"/>
        <v>20.950000000000003</v>
      </c>
    </row>
    <row r="2677" spans="1:22" ht="13.5" x14ac:dyDescent="0.25">
      <c r="A2677" s="3">
        <f>RSI!A2677</f>
        <v>0</v>
      </c>
      <c r="B2677" s="2">
        <f>RSI!B2677</f>
        <v>0</v>
      </c>
      <c r="C2677" s="2">
        <f>RSI!I2677</f>
        <v>0.49696215951246359</v>
      </c>
      <c r="D2677" s="2">
        <f>MACD!E2677</f>
        <v>-2.9481122598212995E-5</v>
      </c>
      <c r="E2677" s="2">
        <f>MACD!F2677</f>
        <v>-4.3354508956083691E-5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2.0554999999999994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  <c r="M2677" s="8">
        <f t="shared" si="410"/>
        <v>50</v>
      </c>
      <c r="N2677" s="8">
        <f t="shared" si="411"/>
        <v>0</v>
      </c>
      <c r="O2677" s="8">
        <f t="shared" si="412"/>
        <v>0</v>
      </c>
      <c r="P2677" s="8">
        <f t="shared" si="413"/>
        <v>33</v>
      </c>
      <c r="Q2677" s="9">
        <f t="shared" si="414"/>
        <v>22.45</v>
      </c>
      <c r="R2677" s="9">
        <f t="shared" si="415"/>
        <v>18.25</v>
      </c>
      <c r="S2677" s="9">
        <f t="shared" si="416"/>
        <v>22.35</v>
      </c>
      <c r="T2677" s="9">
        <f t="shared" si="417"/>
        <v>20.75</v>
      </c>
      <c r="U2677" s="8">
        <f t="shared" si="418"/>
        <v>21.016666666666669</v>
      </c>
      <c r="V2677" s="8">
        <f t="shared" si="419"/>
        <v>20.950000000000003</v>
      </c>
    </row>
    <row r="2678" spans="1:22" ht="13.5" x14ac:dyDescent="0.25">
      <c r="A2678" s="3">
        <f>RSI!A2678</f>
        <v>0</v>
      </c>
      <c r="B2678" s="2">
        <f>RSI!B2678</f>
        <v>0</v>
      </c>
      <c r="C2678" s="2">
        <f>RSI!I2678</f>
        <v>0.49696215951246359</v>
      </c>
      <c r="D2678" s="2">
        <f>MACD!E2678</f>
        <v>-2.7297338758160219E-5</v>
      </c>
      <c r="E2678" s="2">
        <f>MACD!F2678</f>
        <v>-4.0143074916499001E-5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1.9879999999999993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  <c r="M2678" s="8">
        <f t="shared" si="410"/>
        <v>50</v>
      </c>
      <c r="N2678" s="8">
        <f t="shared" si="411"/>
        <v>0</v>
      </c>
      <c r="O2678" s="8">
        <f t="shared" si="412"/>
        <v>0</v>
      </c>
      <c r="P2678" s="8">
        <f t="shared" si="413"/>
        <v>33</v>
      </c>
      <c r="Q2678" s="9">
        <f t="shared" si="414"/>
        <v>22.45</v>
      </c>
      <c r="R2678" s="9">
        <f t="shared" si="415"/>
        <v>18.25</v>
      </c>
      <c r="S2678" s="9">
        <f t="shared" si="416"/>
        <v>22.35</v>
      </c>
      <c r="T2678" s="9">
        <f t="shared" si="417"/>
        <v>20.75</v>
      </c>
      <c r="U2678" s="8">
        <f t="shared" si="418"/>
        <v>21.016666666666669</v>
      </c>
      <c r="V2678" s="8">
        <f t="shared" si="419"/>
        <v>20.950000000000003</v>
      </c>
    </row>
    <row r="2679" spans="1:22" ht="13.5" x14ac:dyDescent="0.25">
      <c r="A2679" s="3">
        <f>RSI!A2679</f>
        <v>0</v>
      </c>
      <c r="B2679" s="2">
        <f>RSI!B2679</f>
        <v>0</v>
      </c>
      <c r="C2679" s="2">
        <f>RSI!I2679</f>
        <v>0.49696215951246359</v>
      </c>
      <c r="D2679" s="2">
        <f>MACD!E2679</f>
        <v>-2.5275316219564339E-5</v>
      </c>
      <c r="E2679" s="2">
        <f>MACD!F2679</f>
        <v>-3.7169523177112075E-5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1.9204999999999997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  <c r="M2679" s="8">
        <f t="shared" si="410"/>
        <v>50</v>
      </c>
      <c r="N2679" s="8">
        <f t="shared" si="411"/>
        <v>0</v>
      </c>
      <c r="O2679" s="8">
        <f t="shared" si="412"/>
        <v>0</v>
      </c>
      <c r="P2679" s="8">
        <f t="shared" si="413"/>
        <v>33</v>
      </c>
      <c r="Q2679" s="9">
        <f t="shared" si="414"/>
        <v>22.45</v>
      </c>
      <c r="R2679" s="9">
        <f t="shared" si="415"/>
        <v>18.25</v>
      </c>
      <c r="S2679" s="9">
        <f t="shared" si="416"/>
        <v>22.35</v>
      </c>
      <c r="T2679" s="9">
        <f t="shared" si="417"/>
        <v>20.75</v>
      </c>
      <c r="U2679" s="8">
        <f t="shared" si="418"/>
        <v>21.016666666666669</v>
      </c>
      <c r="V2679" s="8">
        <f t="shared" si="419"/>
        <v>20.950000000000003</v>
      </c>
    </row>
    <row r="2680" spans="1:22" ht="13.5" x14ac:dyDescent="0.25">
      <c r="A2680" s="3">
        <f>RSI!A2680</f>
        <v>0</v>
      </c>
      <c r="B2680" s="2">
        <f>RSI!B2680</f>
        <v>0</v>
      </c>
      <c r="C2680" s="2">
        <f>RSI!I2680</f>
        <v>0.49696215951246359</v>
      </c>
      <c r="D2680" s="2">
        <f>MACD!E2680</f>
        <v>-2.340307273525629E-5</v>
      </c>
      <c r="E2680" s="2">
        <f>MACD!F2680</f>
        <v>-3.4416233088740919E-5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1.8529999999999995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  <c r="M2680" s="8">
        <f t="shared" si="410"/>
        <v>50</v>
      </c>
      <c r="N2680" s="8">
        <f t="shared" si="411"/>
        <v>0</v>
      </c>
      <c r="O2680" s="8">
        <f t="shared" si="412"/>
        <v>0</v>
      </c>
      <c r="P2680" s="8">
        <f t="shared" si="413"/>
        <v>33</v>
      </c>
      <c r="Q2680" s="9">
        <f t="shared" si="414"/>
        <v>22.45</v>
      </c>
      <c r="R2680" s="9">
        <f t="shared" si="415"/>
        <v>18.25</v>
      </c>
      <c r="S2680" s="9">
        <f t="shared" si="416"/>
        <v>22.35</v>
      </c>
      <c r="T2680" s="9">
        <f t="shared" si="417"/>
        <v>20.75</v>
      </c>
      <c r="U2680" s="8">
        <f t="shared" si="418"/>
        <v>21.016666666666669</v>
      </c>
      <c r="V2680" s="8">
        <f t="shared" si="419"/>
        <v>20.950000000000003</v>
      </c>
    </row>
    <row r="2681" spans="1:22" ht="13.5" x14ac:dyDescent="0.25">
      <c r="A2681" s="3">
        <f>RSI!A2681</f>
        <v>0</v>
      </c>
      <c r="B2681" s="2">
        <f>RSI!B2681</f>
        <v>0</v>
      </c>
      <c r="C2681" s="2">
        <f>RSI!I2681</f>
        <v>0.49696215951246359</v>
      </c>
      <c r="D2681" s="2">
        <f>MACD!E2681</f>
        <v>-2.1669513620937951E-5</v>
      </c>
      <c r="E2681" s="2">
        <f>MACD!F2681</f>
        <v>-3.1866889195180326E-5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1.7854999999999996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50</v>
      </c>
      <c r="N2681" s="8">
        <f t="shared" si="411"/>
        <v>0</v>
      </c>
      <c r="O2681" s="8">
        <f t="shared" si="412"/>
        <v>0</v>
      </c>
      <c r="P2681" s="8">
        <f t="shared" si="413"/>
        <v>33</v>
      </c>
      <c r="Q2681" s="9">
        <f t="shared" si="414"/>
        <v>22.45</v>
      </c>
      <c r="R2681" s="9">
        <f t="shared" si="415"/>
        <v>18.25</v>
      </c>
      <c r="S2681" s="9">
        <f t="shared" si="416"/>
        <v>22.35</v>
      </c>
      <c r="T2681" s="9">
        <f t="shared" si="417"/>
        <v>20.75</v>
      </c>
      <c r="U2681" s="8">
        <f t="shared" si="418"/>
        <v>21.016666666666669</v>
      </c>
      <c r="V2681" s="8">
        <f t="shared" si="419"/>
        <v>20.950000000000003</v>
      </c>
    </row>
    <row r="2682" spans="1:22" ht="13.5" x14ac:dyDescent="0.25">
      <c r="A2682" s="3">
        <f>RSI!A2682</f>
        <v>0</v>
      </c>
      <c r="B2682" s="2">
        <f>RSI!B2682</f>
        <v>0</v>
      </c>
      <c r="C2682" s="2">
        <f>RSI!I2682</f>
        <v>0.49696215951246359</v>
      </c>
      <c r="D2682" s="2">
        <f>MACD!E2682</f>
        <v>-2.0064366011475566E-5</v>
      </c>
      <c r="E2682" s="2">
        <f>MACD!F2682</f>
        <v>-2.9506384558439375E-5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1.7179999999999995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50</v>
      </c>
      <c r="N2682" s="8">
        <f t="shared" si="411"/>
        <v>0</v>
      </c>
      <c r="O2682" s="8">
        <f t="shared" si="412"/>
        <v>0</v>
      </c>
      <c r="P2682" s="8">
        <f t="shared" si="413"/>
        <v>33</v>
      </c>
      <c r="Q2682" s="9">
        <f t="shared" si="414"/>
        <v>22.45</v>
      </c>
      <c r="R2682" s="9">
        <f t="shared" si="415"/>
        <v>18.25</v>
      </c>
      <c r="S2682" s="9">
        <f t="shared" si="416"/>
        <v>22.35</v>
      </c>
      <c r="T2682" s="9">
        <f t="shared" si="417"/>
        <v>20.75</v>
      </c>
      <c r="U2682" s="8">
        <f t="shared" si="418"/>
        <v>21.016666666666669</v>
      </c>
      <c r="V2682" s="8">
        <f t="shared" si="419"/>
        <v>20.950000000000003</v>
      </c>
    </row>
    <row r="2683" spans="1:22" ht="13.5" x14ac:dyDescent="0.25">
      <c r="A2683" s="3">
        <f>RSI!A2683</f>
        <v>0</v>
      </c>
      <c r="B2683" s="2">
        <f>RSI!B2683</f>
        <v>0</v>
      </c>
      <c r="C2683" s="2">
        <f>RSI!I2683</f>
        <v>0.49696215951246359</v>
      </c>
      <c r="D2683" s="2">
        <f>MACD!E2683</f>
        <v>-1.8578117986837227E-5</v>
      </c>
      <c r="E2683" s="2">
        <f>MACD!F2683</f>
        <v>-2.7320731244118947E-5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1.6504999999999996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  <c r="M2683" s="8">
        <f t="shared" si="410"/>
        <v>50</v>
      </c>
      <c r="N2683" s="8">
        <f t="shared" si="411"/>
        <v>0</v>
      </c>
      <c r="O2683" s="8">
        <f t="shared" si="412"/>
        <v>0</v>
      </c>
      <c r="P2683" s="8">
        <f t="shared" si="413"/>
        <v>33</v>
      </c>
      <c r="Q2683" s="9">
        <f t="shared" si="414"/>
        <v>22.45</v>
      </c>
      <c r="R2683" s="9">
        <f t="shared" si="415"/>
        <v>18.25</v>
      </c>
      <c r="S2683" s="9">
        <f t="shared" si="416"/>
        <v>22.35</v>
      </c>
      <c r="T2683" s="9">
        <f t="shared" si="417"/>
        <v>20.75</v>
      </c>
      <c r="U2683" s="8">
        <f t="shared" si="418"/>
        <v>21.016666666666669</v>
      </c>
      <c r="V2683" s="8">
        <f t="shared" si="419"/>
        <v>20.950000000000003</v>
      </c>
    </row>
    <row r="2684" spans="1:22" ht="13.5" x14ac:dyDescent="0.25">
      <c r="A2684" s="3">
        <f>RSI!A2684</f>
        <v>0</v>
      </c>
      <c r="B2684" s="2">
        <f>RSI!B2684</f>
        <v>0</v>
      </c>
      <c r="C2684" s="2">
        <f>RSI!I2684</f>
        <v>0.49696215951246359</v>
      </c>
      <c r="D2684" s="2">
        <f>MACD!E2684</f>
        <v>-1.7201962206999929E-5</v>
      </c>
      <c r="E2684" s="2">
        <f>MACD!F2684</f>
        <v>-2.5296977436695143E-5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1.5829999999999995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  <c r="M2684" s="8">
        <f t="shared" si="410"/>
        <v>50</v>
      </c>
      <c r="N2684" s="8">
        <f t="shared" si="411"/>
        <v>0</v>
      </c>
      <c r="O2684" s="8">
        <f t="shared" si="412"/>
        <v>0</v>
      </c>
      <c r="P2684" s="8">
        <f t="shared" si="413"/>
        <v>33</v>
      </c>
      <c r="Q2684" s="9">
        <f t="shared" si="414"/>
        <v>22.45</v>
      </c>
      <c r="R2684" s="9">
        <f t="shared" si="415"/>
        <v>18.25</v>
      </c>
      <c r="S2684" s="9">
        <f t="shared" si="416"/>
        <v>22.35</v>
      </c>
      <c r="T2684" s="9">
        <f t="shared" si="417"/>
        <v>20.75</v>
      </c>
      <c r="U2684" s="8">
        <f t="shared" si="418"/>
        <v>21.016666666666669</v>
      </c>
      <c r="V2684" s="8">
        <f t="shared" si="419"/>
        <v>20.950000000000003</v>
      </c>
    </row>
    <row r="2685" spans="1:22" ht="13.5" x14ac:dyDescent="0.25">
      <c r="A2685" s="3">
        <f>RSI!A2685</f>
        <v>0</v>
      </c>
      <c r="B2685" s="2">
        <f>RSI!B2685</f>
        <v>0</v>
      </c>
      <c r="C2685" s="2">
        <f>RSI!I2685</f>
        <v>0.49696215951246359</v>
      </c>
      <c r="D2685" s="2">
        <f>MACD!E2685</f>
        <v>-1.5927743721862444E-5</v>
      </c>
      <c r="E2685" s="2">
        <f>MACD!F2685</f>
        <v>-2.3423130693728605E-5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1.5154999999999998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  <c r="M2685" s="8">
        <f t="shared" si="410"/>
        <v>50</v>
      </c>
      <c r="N2685" s="8">
        <f t="shared" si="411"/>
        <v>0</v>
      </c>
      <c r="O2685" s="8">
        <f t="shared" si="412"/>
        <v>0</v>
      </c>
      <c r="P2685" s="8">
        <f t="shared" si="413"/>
        <v>33</v>
      </c>
      <c r="Q2685" s="9">
        <f t="shared" si="414"/>
        <v>22.45</v>
      </c>
      <c r="R2685" s="9">
        <f t="shared" si="415"/>
        <v>18.25</v>
      </c>
      <c r="S2685" s="9">
        <f t="shared" si="416"/>
        <v>22.35</v>
      </c>
      <c r="T2685" s="9">
        <f t="shared" si="417"/>
        <v>20.75</v>
      </c>
      <c r="U2685" s="8">
        <f t="shared" si="418"/>
        <v>21.016666666666669</v>
      </c>
      <c r="V2685" s="8">
        <f t="shared" si="419"/>
        <v>20.950000000000003</v>
      </c>
    </row>
    <row r="2686" spans="1:22" ht="13.5" x14ac:dyDescent="0.35">
      <c r="A2686" s="3">
        <f>RSI!A2686</f>
        <v>0</v>
      </c>
      <c r="B2686" s="4">
        <f>RSI!B2686</f>
        <v>0</v>
      </c>
      <c r="C2686" s="2">
        <f>RSI!I2686</f>
        <v>0.49696215951246359</v>
      </c>
      <c r="D2686" s="2">
        <f>MACD!E2686</f>
        <v>-1.4747911646932933E-5</v>
      </c>
      <c r="E2686" s="2">
        <f>MACD!F2686</f>
        <v>-2.1688086884369473E-5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1.4479999999999997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  <c r="M2686" s="8">
        <f t="shared" si="410"/>
        <v>50</v>
      </c>
      <c r="N2686" s="8">
        <f t="shared" si="411"/>
        <v>0</v>
      </c>
      <c r="O2686" s="8">
        <f t="shared" si="412"/>
        <v>0</v>
      </c>
      <c r="P2686" s="8">
        <f t="shared" si="413"/>
        <v>33</v>
      </c>
      <c r="Q2686" s="9">
        <f t="shared" si="414"/>
        <v>22.45</v>
      </c>
      <c r="R2686" s="9">
        <f t="shared" si="415"/>
        <v>18.25</v>
      </c>
      <c r="S2686" s="9">
        <f t="shared" si="416"/>
        <v>22.35</v>
      </c>
      <c r="T2686" s="9">
        <f t="shared" si="417"/>
        <v>20.75</v>
      </c>
      <c r="U2686" s="8">
        <f t="shared" si="418"/>
        <v>21.016666666666669</v>
      </c>
      <c r="V2686" s="8">
        <f t="shared" si="419"/>
        <v>20.950000000000003</v>
      </c>
    </row>
    <row r="2687" spans="1:22" ht="13.5" x14ac:dyDescent="0.35">
      <c r="A2687" s="3">
        <f>RSI!A2687</f>
        <v>0</v>
      </c>
      <c r="B2687" s="4">
        <f>RSI!B2687</f>
        <v>0</v>
      </c>
      <c r="C2687" s="2">
        <f>RSI!I2687</f>
        <v>0.49696215951246359</v>
      </c>
      <c r="D2687" s="2">
        <f>MACD!E2687</f>
        <v>-1.3655474418461859E-5</v>
      </c>
      <c r="E2687" s="2">
        <f>MACD!F2687</f>
        <v>-2.0081564391187953E-5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1.3805000000000001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  <c r="M2687" s="8">
        <f t="shared" si="410"/>
        <v>50</v>
      </c>
      <c r="N2687" s="8">
        <f t="shared" si="411"/>
        <v>0</v>
      </c>
      <c r="O2687" s="8">
        <f t="shared" si="412"/>
        <v>0</v>
      </c>
      <c r="P2687" s="8">
        <f t="shared" si="413"/>
        <v>33</v>
      </c>
      <c r="Q2687" s="9">
        <f t="shared" si="414"/>
        <v>22.45</v>
      </c>
      <c r="R2687" s="9">
        <f t="shared" si="415"/>
        <v>18.25</v>
      </c>
      <c r="S2687" s="9">
        <f t="shared" si="416"/>
        <v>22.35</v>
      </c>
      <c r="T2687" s="9">
        <f t="shared" si="417"/>
        <v>20.75</v>
      </c>
      <c r="U2687" s="8">
        <f t="shared" si="418"/>
        <v>21.016666666666669</v>
      </c>
      <c r="V2687" s="8">
        <f t="shared" si="419"/>
        <v>20.950000000000003</v>
      </c>
    </row>
    <row r="2688" spans="1:22" ht="13.5" x14ac:dyDescent="0.35">
      <c r="A2688" s="3">
        <f>RSI!A2688</f>
        <v>0</v>
      </c>
      <c r="B2688" s="4">
        <f>RSI!B2688</f>
        <v>0</v>
      </c>
      <c r="C2688" s="2">
        <f>RSI!I2688</f>
        <v>0.49696215951246359</v>
      </c>
      <c r="D2688" s="2">
        <f>MACD!E2688</f>
        <v>-1.2643958362896638E-5</v>
      </c>
      <c r="E2688" s="2">
        <f>MACD!F2688</f>
        <v>-1.8594043185529688E-5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1.3130000000000002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  <c r="M2688" s="8">
        <f t="shared" si="410"/>
        <v>50</v>
      </c>
      <c r="N2688" s="8">
        <f t="shared" si="411"/>
        <v>0</v>
      </c>
      <c r="O2688" s="8">
        <f t="shared" si="412"/>
        <v>0</v>
      </c>
      <c r="P2688" s="8">
        <f t="shared" si="413"/>
        <v>33</v>
      </c>
      <c r="Q2688" s="9">
        <f t="shared" si="414"/>
        <v>22.45</v>
      </c>
      <c r="R2688" s="9">
        <f t="shared" si="415"/>
        <v>18.25</v>
      </c>
      <c r="S2688" s="9">
        <f t="shared" si="416"/>
        <v>22.35</v>
      </c>
      <c r="T2688" s="9">
        <f t="shared" si="417"/>
        <v>20.75</v>
      </c>
      <c r="U2688" s="8">
        <f t="shared" si="418"/>
        <v>21.016666666666669</v>
      </c>
      <c r="V2688" s="8">
        <f t="shared" si="419"/>
        <v>20.950000000000003</v>
      </c>
    </row>
    <row r="2689" spans="1:22" ht="13.5" x14ac:dyDescent="0.35">
      <c r="A2689" s="3">
        <f>RSI!A2689</f>
        <v>0</v>
      </c>
      <c r="B2689" s="4">
        <f>RSI!B2689</f>
        <v>0</v>
      </c>
      <c r="C2689" s="2">
        <f>RSI!I2689</f>
        <v>0.49696215951246359</v>
      </c>
      <c r="D2689" s="2">
        <f>MACD!E2689</f>
        <v>-1.1707369335170078E-5</v>
      </c>
      <c r="E2689" s="2">
        <f>MACD!F2689</f>
        <v>-1.7216708415457768E-5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1.2455000000000003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  <c r="M2689" s="8">
        <f t="shared" si="410"/>
        <v>50</v>
      </c>
      <c r="N2689" s="8">
        <f t="shared" si="411"/>
        <v>0</v>
      </c>
      <c r="O2689" s="8">
        <f t="shared" si="412"/>
        <v>0</v>
      </c>
      <c r="P2689" s="8">
        <f t="shared" si="413"/>
        <v>33</v>
      </c>
      <c r="Q2689" s="9">
        <f t="shared" si="414"/>
        <v>22.45</v>
      </c>
      <c r="R2689" s="9">
        <f t="shared" si="415"/>
        <v>18.25</v>
      </c>
      <c r="S2689" s="9">
        <f t="shared" si="416"/>
        <v>22.35</v>
      </c>
      <c r="T2689" s="9">
        <f t="shared" si="417"/>
        <v>20.75</v>
      </c>
      <c r="U2689" s="8">
        <f t="shared" si="418"/>
        <v>21.016666666666669</v>
      </c>
      <c r="V2689" s="8">
        <f t="shared" si="419"/>
        <v>20.950000000000003</v>
      </c>
    </row>
    <row r="2690" spans="1:22" ht="13.5" x14ac:dyDescent="0.35">
      <c r="A2690" s="3">
        <f>RSI!A2690</f>
        <v>0</v>
      </c>
      <c r="B2690" s="4">
        <f>RSI!B2690</f>
        <v>0</v>
      </c>
      <c r="C2690" s="2">
        <f>RSI!I2690</f>
        <v>0.49696215951246359</v>
      </c>
      <c r="D2690" s="2">
        <f>MACD!E2690</f>
        <v>-1.0840157198516275E-5</v>
      </c>
      <c r="E2690" s="2">
        <f>MACD!F2690</f>
        <v>-1.5941398172069469E-5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1.1780000000000002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  <c r="M2690" s="8">
        <f t="shared" si="410"/>
        <v>50</v>
      </c>
      <c r="N2690" s="8">
        <f t="shared" si="411"/>
        <v>0</v>
      </c>
      <c r="O2690" s="8">
        <f t="shared" si="412"/>
        <v>0</v>
      </c>
      <c r="P2690" s="8">
        <f t="shared" si="413"/>
        <v>33</v>
      </c>
      <c r="Q2690" s="9">
        <f t="shared" si="414"/>
        <v>22.45</v>
      </c>
      <c r="R2690" s="9">
        <f t="shared" si="415"/>
        <v>18.25</v>
      </c>
      <c r="S2690" s="9">
        <f t="shared" si="416"/>
        <v>22.35</v>
      </c>
      <c r="T2690" s="9">
        <f t="shared" si="417"/>
        <v>20.75</v>
      </c>
      <c r="U2690" s="8">
        <f t="shared" si="418"/>
        <v>21.016666666666669</v>
      </c>
      <c r="V2690" s="8">
        <f t="shared" si="419"/>
        <v>20.950000000000003</v>
      </c>
    </row>
    <row r="2691" spans="1:22" ht="13.5" x14ac:dyDescent="0.35">
      <c r="A2691" s="3">
        <f>RSI!A2691</f>
        <v>0</v>
      </c>
      <c r="B2691" s="4">
        <f>RSI!B2691</f>
        <v>0</v>
      </c>
      <c r="C2691" s="2">
        <f>RSI!I2691</f>
        <v>0.49696215951246359</v>
      </c>
      <c r="D2691" s="2">
        <f>MACD!E2691</f>
        <v>-1.0037182935342885E-5</v>
      </c>
      <c r="E2691" s="2">
        <f>MACD!F2691</f>
        <v>-1.4760555124724152E-5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1.1105000000000003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  <c r="M2691" s="8">
        <f t="shared" si="410"/>
        <v>50</v>
      </c>
      <c r="N2691" s="8">
        <f t="shared" si="411"/>
        <v>0</v>
      </c>
      <c r="O2691" s="8">
        <f t="shared" si="412"/>
        <v>0</v>
      </c>
      <c r="P2691" s="8">
        <f t="shared" si="413"/>
        <v>33</v>
      </c>
      <c r="Q2691" s="9">
        <f t="shared" ref="Q2691:Q2693" si="420">0.35*M2691+N2691*0.35+O2691*0.15+P2691*0.15</f>
        <v>22.45</v>
      </c>
      <c r="R2691" s="9">
        <f t="shared" ref="R2691:R2693" si="421">M2691*0.2+N2691*0.2+O2691*0.35+P2691*0.25</f>
        <v>18.25</v>
      </c>
      <c r="S2691" s="9">
        <f t="shared" ref="S2691:S2693" si="422">M2691*0.15+N2691*0.15+O2691*0.25+P2691*0.45</f>
        <v>22.35</v>
      </c>
      <c r="T2691" s="9">
        <f t="shared" ref="T2691:T2693" si="423">0.25*SUM(M2691:P2691)</f>
        <v>20.75</v>
      </c>
      <c r="U2691" s="8">
        <f t="shared" ref="U2691:U2693" si="424">SUM(Q2691:S2691)/3</f>
        <v>21.016666666666669</v>
      </c>
      <c r="V2691" s="8">
        <f t="shared" ref="V2691:V2693" si="425">SUM(Q2691:T2691)/4</f>
        <v>20.950000000000003</v>
      </c>
    </row>
    <row r="2692" spans="1:22" ht="13.5" x14ac:dyDescent="0.35">
      <c r="A2692" s="3">
        <f>RSI!A2692</f>
        <v>0</v>
      </c>
      <c r="B2692" s="4">
        <f>RSI!B2692</f>
        <v>0</v>
      </c>
      <c r="C2692" s="2">
        <f>RSI!I2692</f>
        <v>0.49696215951246359</v>
      </c>
      <c r="D2692" s="2">
        <f>MACD!E2692</f>
        <v>-9.293688194277204E-6</v>
      </c>
      <c r="E2692" s="2">
        <f>MACD!F2692</f>
        <v>-1.3667181738634765E-5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1.0430000000000001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  <c r="M2692" s="8">
        <f t="shared" si="410"/>
        <v>50</v>
      </c>
      <c r="N2692" s="8">
        <f t="shared" si="411"/>
        <v>0</v>
      </c>
      <c r="O2692" s="8">
        <f t="shared" si="412"/>
        <v>0</v>
      </c>
      <c r="P2692" s="8">
        <f t="shared" si="413"/>
        <v>33</v>
      </c>
      <c r="Q2692" s="9">
        <f t="shared" si="420"/>
        <v>22.45</v>
      </c>
      <c r="R2692" s="9">
        <f t="shared" si="421"/>
        <v>18.25</v>
      </c>
      <c r="S2692" s="9">
        <f t="shared" si="422"/>
        <v>22.35</v>
      </c>
      <c r="T2692" s="9">
        <f t="shared" si="423"/>
        <v>20.75</v>
      </c>
      <c r="U2692" s="8">
        <f t="shared" si="424"/>
        <v>21.016666666666669</v>
      </c>
      <c r="V2692" s="8">
        <f t="shared" si="425"/>
        <v>20.950000000000003</v>
      </c>
    </row>
    <row r="2693" spans="1:22" ht="13.5" x14ac:dyDescent="0.35">
      <c r="A2693" s="3">
        <f>RSI!A2693</f>
        <v>0</v>
      </c>
      <c r="B2693" s="4">
        <f>RSI!B2693</f>
        <v>0</v>
      </c>
      <c r="C2693" s="2">
        <f>RSI!I2693</f>
        <v>0.49696215951246359</v>
      </c>
      <c r="D2693" s="2">
        <f>MACD!E2693</f>
        <v>-8.6052670929376833E-6</v>
      </c>
      <c r="E2693" s="2">
        <f>MACD!F2693</f>
        <v>-1.265479880949535E-5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0.97550000000000026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  <c r="M2693" s="8">
        <f t="shared" si="410"/>
        <v>50</v>
      </c>
      <c r="N2693" s="8">
        <f t="shared" si="411"/>
        <v>0</v>
      </c>
      <c r="O2693" s="8">
        <f t="shared" si="412"/>
        <v>0</v>
      </c>
      <c r="P2693" s="8">
        <f t="shared" si="413"/>
        <v>0</v>
      </c>
      <c r="Q2693" s="9">
        <f t="shared" si="420"/>
        <v>17.5</v>
      </c>
      <c r="R2693" s="9">
        <f t="shared" si="421"/>
        <v>10</v>
      </c>
      <c r="S2693" s="9">
        <f t="shared" si="422"/>
        <v>7.5</v>
      </c>
      <c r="T2693" s="9">
        <f t="shared" si="423"/>
        <v>12.5</v>
      </c>
      <c r="U2693" s="8">
        <f t="shared" si="424"/>
        <v>11.666666666666666</v>
      </c>
      <c r="V2693" s="8">
        <f t="shared" si="425"/>
        <v>11.875</v>
      </c>
    </row>
    <row r="2694" spans="1:22" ht="13.5" x14ac:dyDescent="0.35">
      <c r="A2694" s="3">
        <f>RSI!A2694</f>
        <v>0</v>
      </c>
      <c r="B2694" s="4">
        <f>RSI!B2694</f>
        <v>0</v>
      </c>
      <c r="C2694" s="2">
        <f>RSI!I2694</f>
        <v>0.49696215951246359</v>
      </c>
      <c r="D2694" s="2">
        <f>MACD!E2694</f>
        <v>-7.9678401093476027E-6</v>
      </c>
      <c r="E2694" s="2">
        <f>MACD!F2694</f>
        <v>-1.17174070694658E-5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0.90800000000000014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  <c r="M2694" s="8">
        <f t="shared" ref="M2694:M2706" si="426">IF(C2694&lt;30,50, IF(C2694&gt;70, 0, 25))</f>
        <v>50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17.5</v>
      </c>
      <c r="R2694" s="9">
        <f t="shared" ref="R2694:R2706" si="431">M2694*0.2+N2694*0.2+O2694*0.35+P2694*0.25</f>
        <v>10</v>
      </c>
      <c r="S2694" s="9">
        <f t="shared" ref="S2694:S2706" si="432">M2694*0.15+N2694*0.15+O2694*0.25+P2694*0.45</f>
        <v>7.5</v>
      </c>
      <c r="T2694" s="9">
        <f t="shared" ref="T2694:T2706" si="433">0.25*SUM(M2694:P2694)</f>
        <v>12.5</v>
      </c>
      <c r="U2694" s="8">
        <f t="shared" ref="U2694:U2706" si="434">SUM(Q2694:S2694)/3</f>
        <v>11.666666666666666</v>
      </c>
      <c r="V2694" s="8">
        <f t="shared" ref="V2694:V2706" si="435">SUM(Q2694:T2694)/4</f>
        <v>11.875</v>
      </c>
    </row>
    <row r="2695" spans="1:22" ht="13.5" x14ac:dyDescent="0.35">
      <c r="A2695" s="3">
        <f>RSI!A2695</f>
        <v>0</v>
      </c>
      <c r="B2695" s="4">
        <f>RSI!B2695</f>
        <v>0</v>
      </c>
      <c r="C2695" s="2">
        <f>RSI!I2695</f>
        <v>0.49696215951246359</v>
      </c>
      <c r="D2695" s="2">
        <f>MACD!E2695</f>
        <v>-7.3776299072830365E-6</v>
      </c>
      <c r="E2695" s="2">
        <f>MACD!F2695</f>
        <v>-1.0849451637029249E-5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0.84050000000000014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  <c r="M2695" s="8">
        <f t="shared" si="426"/>
        <v>50</v>
      </c>
      <c r="N2695" s="8">
        <f t="shared" si="427"/>
        <v>0</v>
      </c>
      <c r="O2695" s="8">
        <f t="shared" si="428"/>
        <v>0</v>
      </c>
      <c r="P2695" s="8">
        <f t="shared" si="429"/>
        <v>0</v>
      </c>
      <c r="Q2695" s="9">
        <f t="shared" si="430"/>
        <v>17.5</v>
      </c>
      <c r="R2695" s="9">
        <f t="shared" si="431"/>
        <v>10</v>
      </c>
      <c r="S2695" s="9">
        <f t="shared" si="432"/>
        <v>7.5</v>
      </c>
      <c r="T2695" s="9">
        <f t="shared" si="433"/>
        <v>12.5</v>
      </c>
      <c r="U2695" s="8">
        <f t="shared" si="434"/>
        <v>11.666666666666666</v>
      </c>
      <c r="V2695" s="8">
        <f t="shared" si="435"/>
        <v>11.875</v>
      </c>
    </row>
    <row r="2696" spans="1:22" ht="13.5" x14ac:dyDescent="0.35">
      <c r="A2696" s="3">
        <f>RSI!A2696</f>
        <v>0</v>
      </c>
      <c r="B2696" s="4">
        <f>RSI!B2696</f>
        <v>0</v>
      </c>
      <c r="C2696" s="2">
        <f>RSI!I2696</f>
        <v>0.49696215951246359</v>
      </c>
      <c r="D2696" s="2">
        <f>MACD!E2696</f>
        <v>-6.8311389523061477E-6</v>
      </c>
      <c r="E2696" s="2">
        <f>MACD!F2696</f>
        <v>-1.0045789100084628E-5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0.77600000000000013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  <c r="M2696" s="8">
        <f t="shared" si="426"/>
        <v>50</v>
      </c>
      <c r="N2696" s="8">
        <f t="shared" si="427"/>
        <v>0</v>
      </c>
      <c r="O2696" s="8">
        <f t="shared" si="428"/>
        <v>0</v>
      </c>
      <c r="P2696" s="8">
        <f t="shared" si="429"/>
        <v>0</v>
      </c>
      <c r="Q2696" s="9">
        <f t="shared" si="430"/>
        <v>17.5</v>
      </c>
      <c r="R2696" s="9">
        <f t="shared" si="431"/>
        <v>10</v>
      </c>
      <c r="S2696" s="9">
        <f t="shared" si="432"/>
        <v>7.5</v>
      </c>
      <c r="T2696" s="9">
        <f t="shared" si="433"/>
        <v>12.5</v>
      </c>
      <c r="U2696" s="8">
        <f t="shared" si="434"/>
        <v>11.666666666666666</v>
      </c>
      <c r="V2696" s="8">
        <f t="shared" si="435"/>
        <v>11.875</v>
      </c>
    </row>
    <row r="2697" spans="1:22" ht="13.5" x14ac:dyDescent="0.35">
      <c r="A2697" s="3">
        <f>RSI!A2697</f>
        <v>0</v>
      </c>
      <c r="B2697" s="4">
        <f>RSI!B2697</f>
        <v>0</v>
      </c>
      <c r="C2697" s="2">
        <f>RSI!I2697</f>
        <v>0.49696215951246359</v>
      </c>
      <c r="D2697" s="2">
        <f>MACD!E2697</f>
        <v>-6.3251287858449826E-6</v>
      </c>
      <c r="E2697" s="2">
        <f>MACD!F2697</f>
        <v>-9.3016570372367001E-6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0.71150000000000002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  <c r="M2697" s="8">
        <f t="shared" si="426"/>
        <v>50</v>
      </c>
      <c r="N2697" s="8">
        <f t="shared" si="427"/>
        <v>0</v>
      </c>
      <c r="O2697" s="8">
        <f t="shared" si="428"/>
        <v>0</v>
      </c>
      <c r="P2697" s="8">
        <f t="shared" si="429"/>
        <v>0</v>
      </c>
      <c r="Q2697" s="9">
        <f t="shared" si="430"/>
        <v>17.5</v>
      </c>
      <c r="R2697" s="9">
        <f t="shared" si="431"/>
        <v>10</v>
      </c>
      <c r="S2697" s="9">
        <f t="shared" si="432"/>
        <v>7.5</v>
      </c>
      <c r="T2697" s="9">
        <f t="shared" si="433"/>
        <v>12.5</v>
      </c>
      <c r="U2697" s="8">
        <f t="shared" si="434"/>
        <v>11.666666666666666</v>
      </c>
      <c r="V2697" s="8">
        <f t="shared" si="435"/>
        <v>11.875</v>
      </c>
    </row>
    <row r="2698" spans="1:22" ht="13.5" x14ac:dyDescent="0.35">
      <c r="A2698" s="3">
        <f>RSI!A2698</f>
        <v>0</v>
      </c>
      <c r="B2698" s="4">
        <f>RSI!B2698</f>
        <v>0</v>
      </c>
      <c r="C2698" s="2">
        <f>RSI!I2698</f>
        <v>0.49696215951246359</v>
      </c>
      <c r="D2698" s="2">
        <f>MACD!E2698</f>
        <v>-5.8566008345053808E-6</v>
      </c>
      <c r="E2698" s="2">
        <f>MACD!F2698</f>
        <v>-8.6126457966904361E-6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0.64700000000000013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  <c r="M2698" s="8">
        <f t="shared" si="426"/>
        <v>50</v>
      </c>
      <c r="N2698" s="8">
        <f t="shared" si="427"/>
        <v>0</v>
      </c>
      <c r="O2698" s="8">
        <f t="shared" si="428"/>
        <v>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0</v>
      </c>
      <c r="B2699" s="4">
        <f>RSI!B2699</f>
        <v>0</v>
      </c>
      <c r="C2699" s="2">
        <f>RSI!I2699</f>
        <v>0.49696215951246359</v>
      </c>
      <c r="D2699" s="2">
        <f>MACD!E2699</f>
        <v>-5.4227786408973692E-6</v>
      </c>
      <c r="E2699" s="2">
        <f>MACD!F2699</f>
        <v>-7.9746723655318237E-6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0.58250000000000013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  <c r="M2699" s="8">
        <f t="shared" si="426"/>
        <v>50</v>
      </c>
      <c r="N2699" s="8">
        <f t="shared" si="427"/>
        <v>0</v>
      </c>
      <c r="O2699" s="8">
        <f t="shared" si="428"/>
        <v>0</v>
      </c>
      <c r="P2699" s="8" t="e">
        <f t="shared" si="429"/>
        <v>#DIV/0!</v>
      </c>
      <c r="Q2699" s="9" t="e">
        <f t="shared" si="430"/>
        <v>#DIV/0!</v>
      </c>
      <c r="R2699" s="9" t="e">
        <f t="shared" si="431"/>
        <v>#DIV/0!</v>
      </c>
      <c r="S2699" s="9" t="e">
        <f t="shared" si="432"/>
        <v>#DIV/0!</v>
      </c>
      <c r="T2699" s="9" t="e">
        <f t="shared" si="433"/>
        <v>#DIV/0!</v>
      </c>
      <c r="U2699" s="8" t="e">
        <f t="shared" si="434"/>
        <v>#DIV/0!</v>
      </c>
      <c r="V2699" s="8" t="e">
        <f t="shared" si="435"/>
        <v>#DIV/0!</v>
      </c>
    </row>
    <row r="2700" spans="1:22" ht="13.5" x14ac:dyDescent="0.35">
      <c r="A2700" s="3">
        <f>RSI!A2700</f>
        <v>0</v>
      </c>
      <c r="B2700" s="4">
        <f>RSI!B2700</f>
        <v>0</v>
      </c>
      <c r="C2700" s="2">
        <f>RSI!I2700</f>
        <v>0.49696215951246359</v>
      </c>
      <c r="D2700" s="2">
        <f>MACD!E2700</f>
        <v>-5.0210914106814355E-6</v>
      </c>
      <c r="E2700" s="2">
        <f>MACD!F2700</f>
        <v>-7.3839561745617467E-6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0.51750000000000007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  <c r="M2700" s="8">
        <f t="shared" si="426"/>
        <v>50</v>
      </c>
      <c r="N2700" s="8">
        <f t="shared" si="427"/>
        <v>0</v>
      </c>
      <c r="O2700" s="8">
        <f t="shared" si="428"/>
        <v>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0</v>
      </c>
      <c r="B2701" s="4">
        <f>RSI!B2701</f>
        <v>0</v>
      </c>
      <c r="C2701" s="2">
        <f>RSI!I2701</f>
        <v>0.49696215951246359</v>
      </c>
      <c r="D2701" s="2">
        <f>MACD!E2701</f>
        <v>-4.6491587783392499E-6</v>
      </c>
      <c r="E2701" s="2">
        <f>MACD!F2701</f>
        <v>-6.8369966953172481E-6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0.45250000000000007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50</v>
      </c>
      <c r="N2701" s="8">
        <f t="shared" si="427"/>
        <v>0</v>
      </c>
      <c r="O2701" s="8">
        <f t="shared" si="428"/>
        <v>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0</v>
      </c>
      <c r="B2702" s="4">
        <f>RSI!B2702</f>
        <v>0</v>
      </c>
      <c r="C2702" s="2">
        <f>RSI!I2702</f>
        <v>0.49696215951246359</v>
      </c>
      <c r="D2702" s="2">
        <f>MACD!E2702</f>
        <v>-4.304776701394924E-6</v>
      </c>
      <c r="E2702" s="2">
        <f>MACD!F2702</f>
        <v>-6.3305526965327832E-6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0.38750000000000001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50</v>
      </c>
      <c r="N2702" s="8">
        <f t="shared" si="427"/>
        <v>0</v>
      </c>
      <c r="O2702" s="8">
        <f t="shared" si="428"/>
        <v>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0</v>
      </c>
      <c r="B2703" s="4">
        <f>RSI!B2703</f>
        <v>0</v>
      </c>
      <c r="C2703" s="2">
        <f>RSI!I2703</f>
        <v>0.49696215951246359</v>
      </c>
      <c r="D2703" s="2">
        <f>MACD!E2703</f>
        <v>-3.9859043994995705E-6</v>
      </c>
      <c r="E2703" s="2">
        <f>MACD!F2703</f>
        <v>-5.8616230371261414E-6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0.32250000000000001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50</v>
      </c>
      <c r="N2703" s="8">
        <f t="shared" si="427"/>
        <v>0</v>
      </c>
      <c r="O2703" s="8">
        <f t="shared" si="428"/>
        <v>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0</v>
      </c>
      <c r="B2704" s="4">
        <f>RSI!B2704</f>
        <v>0</v>
      </c>
      <c r="C2704" s="2">
        <f>RSI!I2704</f>
        <v>0.49696215951246359</v>
      </c>
      <c r="D2704" s="2">
        <f>MACD!E2704</f>
        <v>-3.690652260983272E-6</v>
      </c>
      <c r="E2704" s="2">
        <f>MACD!F2704</f>
        <v>-5.4274288818975677E-6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0.25800000000000001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50</v>
      </c>
      <c r="N2704" s="8">
        <f t="shared" si="427"/>
        <v>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0</v>
      </c>
      <c r="B2705" s="4">
        <f>RSI!B2705</f>
        <v>0</v>
      </c>
      <c r="C2705" s="2">
        <f>RSI!I2705</f>
        <v>0.49696215951246359</v>
      </c>
      <c r="D2705" s="2">
        <f>MACD!E2705</f>
        <v>-3.4172706452114343E-6</v>
      </c>
      <c r="E2705" s="2">
        <f>MACD!F2705</f>
        <v>-5.0253972345603412E-6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0.19350000000000001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  <c r="M2705" s="8">
        <f t="shared" si="426"/>
        <v>50</v>
      </c>
      <c r="N2705" s="8">
        <f t="shared" si="427"/>
        <v>0</v>
      </c>
      <c r="O2705" s="8">
        <f t="shared" si="428"/>
        <v>0</v>
      </c>
      <c r="P2705" s="8" t="e">
        <f t="shared" si="429"/>
        <v>#DIV/0!</v>
      </c>
      <c r="Q2705" s="9" t="e">
        <f t="shared" si="430"/>
        <v>#DIV/0!</v>
      </c>
      <c r="R2705" s="9" t="e">
        <f t="shared" si="431"/>
        <v>#DIV/0!</v>
      </c>
      <c r="S2705" s="9" t="e">
        <f t="shared" si="432"/>
        <v>#DIV/0!</v>
      </c>
      <c r="T2705" s="9" t="e">
        <f t="shared" si="433"/>
        <v>#DIV/0!</v>
      </c>
      <c r="U2705" s="8" t="e">
        <f t="shared" si="434"/>
        <v>#DIV/0!</v>
      </c>
      <c r="V2705" s="8" t="e">
        <f t="shared" si="435"/>
        <v>#DIV/0!</v>
      </c>
    </row>
    <row r="2706" spans="1:22" ht="13.5" x14ac:dyDescent="0.35">
      <c r="A2706" s="3">
        <f>RSI!A2706</f>
        <v>0</v>
      </c>
      <c r="B2706" s="4">
        <f>RSI!B2706</f>
        <v>0</v>
      </c>
      <c r="C2706" s="2">
        <f>RSI!I2706</f>
        <v>0.49696215951246359</v>
      </c>
      <c r="D2706" s="2">
        <f>MACD!E2706</f>
        <v>-3.1641395143906333E-6</v>
      </c>
      <c r="E2706" s="2">
        <f>MACD!F2706</f>
        <v>-4.6531456905263995E-6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0.129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  <c r="M2706" s="8">
        <f t="shared" si="426"/>
        <v>50</v>
      </c>
      <c r="N2706" s="8">
        <f t="shared" si="427"/>
        <v>0</v>
      </c>
      <c r="O2706" s="8">
        <f t="shared" si="428"/>
        <v>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2025-12-13T19:16:06Z</dcterms:modified>
</cp:coreProperties>
</file>